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mc:AlternateContent xmlns:mc="http://schemas.openxmlformats.org/markup-compatibility/2006">
    <mc:Choice Requires="x15">
      <x15ac:absPath xmlns:x15ac="http://schemas.microsoft.com/office/spreadsheetml/2010/11/ac" url="/Users/vuquyet/Downloads/"/>
    </mc:Choice>
  </mc:AlternateContent>
  <xr:revisionPtr revIDLastSave="0" documentId="13_ncr:1_{A941CBE7-58E2-8647-BB2C-747D88B51BE1}" xr6:coauthVersionLast="47" xr6:coauthVersionMax="47" xr10:uidLastSave="{00000000-0000-0000-0000-000000000000}"/>
  <bookViews>
    <workbookView xWindow="-20" yWindow="620" windowWidth="44800" windowHeight="22640" activeTab="2" xr2:uid="{00000000-000D-0000-FFFF-FFFF00000000}"/>
  </bookViews>
  <sheets>
    <sheet name="SALE T8 T9.2025" sheetId="2" state="hidden" r:id="rId1"/>
    <sheet name="TH" sheetId="3" r:id="rId2"/>
    <sheet name="SALE T10 T11 T12.2025" sheetId="4" r:id="rId3"/>
    <sheet name="Hằng" sheetId="5" r:id="rId4"/>
    <sheet name="Dương" sheetId="6" r:id="rId5"/>
    <sheet name="Bình" sheetId="7" r:id="rId6"/>
    <sheet name="Trung bình bill" sheetId="8" r:id="rId7"/>
    <sheet name="Phân tour" sheetId="9" r:id="rId8"/>
  </sheets>
  <definedNames>
    <definedName name="_xlnm._FilterDatabase" localSheetId="5" hidden="1">Bình!$A$1:$AB$27</definedName>
    <definedName name="_xlnm._FilterDatabase" localSheetId="4" hidden="1">Dương!$A$1:$AB$93</definedName>
    <definedName name="_xlnm._FilterDatabase" localSheetId="2" hidden="1">'SALE T10 T11 T12.2025'!$A$1244:$AB$3271</definedName>
    <definedName name="Z_0C8EB61A_2935_4C2B_936E_4162FDB1C825_.wvu.FilterData" localSheetId="2" hidden="1">'SALE T10 T11 T12.2025'!$A$2:$X$2087</definedName>
  </definedNames>
  <calcPr calcId="191029"/>
  <customWorkbookViews>
    <customWorkbookView name="Bộ lọc 1" guid="{0C8EB61A-2935-4C2B-936E-4162FDB1C82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9" l="1"/>
  <c r="N11" i="9" s="1"/>
  <c r="R11" i="9" s="1"/>
  <c r="V11" i="9" s="1"/>
  <c r="Z11" i="9" s="1"/>
  <c r="AD11" i="9" s="1"/>
  <c r="AH11" i="9" s="1"/>
  <c r="AL11" i="9" s="1"/>
  <c r="AP11" i="9" s="1"/>
  <c r="AT11" i="9" s="1"/>
  <c r="AX11" i="9" s="1"/>
  <c r="BB11" i="9" s="1"/>
  <c r="BF11" i="9" s="1"/>
  <c r="BJ11" i="9" s="1"/>
  <c r="BN11" i="9" s="1"/>
  <c r="BR11" i="9" s="1"/>
  <c r="BX11" i="9" s="1"/>
  <c r="CB11" i="9" s="1"/>
  <c r="CF11" i="9" s="1"/>
  <c r="CJ11" i="9" s="1"/>
  <c r="CN11" i="9" s="1"/>
  <c r="CR11" i="9" s="1"/>
  <c r="CV11" i="9" s="1"/>
  <c r="CZ11" i="9" s="1"/>
  <c r="DD11" i="9" s="1"/>
  <c r="DH11" i="9" s="1"/>
  <c r="DL11" i="9" s="1"/>
  <c r="DP11" i="9" s="1"/>
  <c r="F11" i="9"/>
  <c r="F2" i="9"/>
  <c r="J2" i="9" s="1"/>
  <c r="N2" i="9" s="1"/>
  <c r="R2" i="9" s="1"/>
  <c r="V2" i="9" s="1"/>
  <c r="Z2" i="9" s="1"/>
  <c r="AD2" i="9" s="1"/>
  <c r="AH2" i="9" s="1"/>
  <c r="AL2" i="9" s="1"/>
  <c r="AP2" i="9" s="1"/>
  <c r="AT2" i="9" s="1"/>
  <c r="AX2" i="9" s="1"/>
  <c r="BB2" i="9" s="1"/>
  <c r="BF2" i="9" s="1"/>
  <c r="BJ2" i="9" s="1"/>
  <c r="BN2" i="9" s="1"/>
  <c r="BR2" i="9" s="1"/>
  <c r="BX2" i="9" s="1"/>
  <c r="CD2" i="9" s="1"/>
  <c r="CJ2" i="9" s="1"/>
  <c r="CP2" i="9" s="1"/>
  <c r="CV2" i="9" s="1"/>
  <c r="DB2" i="9" s="1"/>
  <c r="DH2" i="9" s="1"/>
  <c r="DN2" i="9" s="1"/>
  <c r="DT2" i="9" s="1"/>
  <c r="DZ2" i="9" s="1"/>
  <c r="EF2" i="9" s="1"/>
  <c r="EL2" i="9" s="1"/>
  <c r="M15" i="8"/>
  <c r="J15" i="8"/>
  <c r="G15" i="8"/>
  <c r="D15" i="8"/>
  <c r="M14" i="8"/>
  <c r="J14" i="8"/>
  <c r="G14" i="8"/>
  <c r="D14" i="8"/>
  <c r="M13" i="8"/>
  <c r="J13" i="8"/>
  <c r="G13" i="8"/>
  <c r="D13" i="8"/>
  <c r="M12" i="8"/>
  <c r="J12" i="8"/>
  <c r="G12" i="8"/>
  <c r="D12" i="8"/>
  <c r="M7" i="8"/>
  <c r="J7" i="8"/>
  <c r="G7" i="8"/>
  <c r="D7" i="8"/>
  <c r="M6" i="8"/>
  <c r="J6" i="8"/>
  <c r="G6" i="8"/>
  <c r="D6" i="8"/>
  <c r="M5" i="8"/>
  <c r="J5" i="8"/>
  <c r="G5" i="8"/>
  <c r="D5" i="8"/>
  <c r="M4" i="8"/>
  <c r="J4" i="8"/>
  <c r="G4" i="8"/>
  <c r="D4" i="8"/>
  <c r="P39" i="7"/>
  <c r="P37" i="6"/>
  <c r="M35" i="6"/>
  <c r="K13" i="5"/>
  <c r="AB3050" i="4"/>
  <c r="AA3050" i="4"/>
  <c r="Z3050" i="4"/>
  <c r="Y3050" i="4"/>
  <c r="X3050" i="4"/>
  <c r="W3050" i="4"/>
  <c r="V3050" i="4"/>
  <c r="U3050" i="4"/>
  <c r="T3050" i="4"/>
  <c r="S3050" i="4"/>
  <c r="R3050" i="4"/>
  <c r="Q3050" i="4"/>
  <c r="P3050" i="4"/>
  <c r="O3050" i="4"/>
  <c r="N3050" i="4"/>
  <c r="M3050" i="4"/>
  <c r="L3050" i="4"/>
  <c r="K3050" i="4"/>
  <c r="J3050" i="4"/>
  <c r="I3050" i="4"/>
  <c r="H3050" i="4"/>
  <c r="G3050" i="4"/>
  <c r="F3050" i="4"/>
  <c r="E3050" i="4"/>
  <c r="C3050" i="4"/>
  <c r="B3050" i="4"/>
  <c r="A2672" i="4"/>
  <c r="A2673" i="4" s="1"/>
  <c r="A2674" i="4" s="1"/>
  <c r="A2675" i="4" s="1"/>
  <c r="A2676" i="4" s="1"/>
  <c r="A2677" i="4" s="1"/>
  <c r="A2678" i="4" s="1"/>
  <c r="A2679" i="4" s="1"/>
  <c r="A2680" i="4" s="1"/>
  <c r="A2681" i="4" s="1"/>
  <c r="A2682" i="4" s="1"/>
  <c r="A2683" i="4" s="1"/>
  <c r="A2684" i="4" s="1"/>
  <c r="A2685" i="4" s="1"/>
  <c r="A2686" i="4" s="1"/>
  <c r="A2687" i="4" s="1"/>
  <c r="A2688" i="4" s="1"/>
  <c r="A2689" i="4" s="1"/>
  <c r="A2690" i="4" s="1"/>
  <c r="A2691" i="4" s="1"/>
  <c r="A2692" i="4" s="1"/>
  <c r="A2693" i="4" s="1"/>
  <c r="A2694" i="4" s="1"/>
  <c r="A2695" i="4" s="1"/>
  <c r="A2696" i="4" s="1"/>
  <c r="A2697" i="4" s="1"/>
  <c r="A2698" i="4" s="1"/>
  <c r="A2699" i="4" s="1"/>
  <c r="A2700" i="4" s="1"/>
  <c r="A2701" i="4" s="1"/>
  <c r="A2702" i="4" s="1"/>
  <c r="A2703" i="4" s="1"/>
  <c r="A2704" i="4" s="1"/>
  <c r="A2705" i="4" s="1"/>
  <c r="A2706" i="4" s="1"/>
  <c r="A2707" i="4" s="1"/>
  <c r="A2708" i="4" s="1"/>
  <c r="A2709" i="4" s="1"/>
  <c r="A2710" i="4" s="1"/>
  <c r="A2711" i="4" s="1"/>
  <c r="A2712" i="4" s="1"/>
  <c r="A2713" i="4" s="1"/>
  <c r="A2714" i="4" s="1"/>
  <c r="A2715" i="4" s="1"/>
  <c r="A2716" i="4" s="1"/>
  <c r="A2717" i="4" s="1"/>
  <c r="A2718" i="4" s="1"/>
  <c r="A2719" i="4" s="1"/>
  <c r="A2720" i="4" s="1"/>
  <c r="A2721" i="4" s="1"/>
  <c r="A2722" i="4" s="1"/>
  <c r="A2723" i="4" s="1"/>
  <c r="A2724" i="4" s="1"/>
  <c r="A2725" i="4" s="1"/>
  <c r="A2726" i="4" s="1"/>
  <c r="A2727" i="4" s="1"/>
  <c r="A2728" i="4" s="1"/>
  <c r="A2729" i="4" s="1"/>
  <c r="A2730" i="4" s="1"/>
  <c r="A2731" i="4" s="1"/>
  <c r="A2732" i="4" s="1"/>
  <c r="A2733" i="4" s="1"/>
  <c r="A2734" i="4" s="1"/>
  <c r="A2735" i="4" s="1"/>
  <c r="A2736" i="4" s="1"/>
  <c r="A2737" i="4" s="1"/>
  <c r="A2738" i="4" s="1"/>
  <c r="A2739" i="4" s="1"/>
  <c r="A2740" i="4" s="1"/>
  <c r="A2741" i="4" s="1"/>
  <c r="A2742" i="4" s="1"/>
  <c r="A2743" i="4" s="1"/>
  <c r="A2744" i="4" s="1"/>
  <c r="A2745" i="4" s="1"/>
  <c r="A2746" i="4" s="1"/>
  <c r="A2747" i="4" s="1"/>
  <c r="A2748" i="4" s="1"/>
  <c r="A2749" i="4" s="1"/>
  <c r="A2750" i="4" s="1"/>
  <c r="A2751" i="4" s="1"/>
  <c r="A2752" i="4" s="1"/>
  <c r="A2753" i="4" s="1"/>
  <c r="A2754" i="4" s="1"/>
  <c r="A2755" i="4" s="1"/>
  <c r="A2756" i="4" s="1"/>
  <c r="A2757" i="4" s="1"/>
  <c r="A2758" i="4" s="1"/>
  <c r="A2759" i="4" s="1"/>
  <c r="A2760" i="4" s="1"/>
  <c r="A2761" i="4" s="1"/>
  <c r="A2762" i="4" s="1"/>
  <c r="A2763" i="4" s="1"/>
  <c r="A2764" i="4" s="1"/>
  <c r="A2765" i="4" s="1"/>
  <c r="A2766" i="4" s="1"/>
  <c r="A2767" i="4" s="1"/>
  <c r="A2768" i="4" s="1"/>
  <c r="A2769" i="4" s="1"/>
  <c r="A2770" i="4" s="1"/>
  <c r="A2771" i="4" s="1"/>
  <c r="A2772" i="4" s="1"/>
  <c r="A2773" i="4" s="1"/>
  <c r="A2774" i="4" s="1"/>
  <c r="A2775" i="4" s="1"/>
  <c r="A2776" i="4" s="1"/>
  <c r="A2777" i="4" s="1"/>
  <c r="A2778" i="4" s="1"/>
  <c r="A2779" i="4" s="1"/>
  <c r="A2780" i="4" s="1"/>
  <c r="A2781" i="4" s="1"/>
  <c r="A2782" i="4" s="1"/>
  <c r="A2783" i="4" s="1"/>
  <c r="A2784" i="4" s="1"/>
  <c r="A2785" i="4" s="1"/>
  <c r="A2786" i="4" s="1"/>
  <c r="A2787" i="4" s="1"/>
  <c r="A2788" i="4" s="1"/>
  <c r="A2789" i="4" s="1"/>
  <c r="A2790" i="4" s="1"/>
  <c r="A2791" i="4" s="1"/>
  <c r="A2792" i="4" s="1"/>
  <c r="A2793" i="4" s="1"/>
  <c r="A2794" i="4" s="1"/>
  <c r="A2795" i="4" s="1"/>
  <c r="A2796" i="4" s="1"/>
  <c r="A2797" i="4" s="1"/>
  <c r="A2798" i="4" s="1"/>
  <c r="A2799" i="4" s="1"/>
  <c r="A2800" i="4" s="1"/>
  <c r="A2801" i="4" s="1"/>
  <c r="A2802" i="4" s="1"/>
  <c r="A2803" i="4" s="1"/>
  <c r="A2804" i="4" s="1"/>
  <c r="A2805" i="4" s="1"/>
  <c r="A2806" i="4" s="1"/>
  <c r="A2807" i="4" s="1"/>
  <c r="A2808" i="4" s="1"/>
  <c r="A2809" i="4" s="1"/>
  <c r="A2810" i="4" s="1"/>
  <c r="A2811" i="4" s="1"/>
  <c r="A2812" i="4" s="1"/>
  <c r="A2813" i="4" s="1"/>
  <c r="A2814" i="4" s="1"/>
  <c r="A2815" i="4" s="1"/>
  <c r="A2816" i="4" s="1"/>
  <c r="A2817" i="4" s="1"/>
  <c r="A2818" i="4" s="1"/>
  <c r="A2819" i="4" s="1"/>
  <c r="A2820" i="4" s="1"/>
  <c r="A2821" i="4" s="1"/>
  <c r="A2822" i="4" s="1"/>
  <c r="A2823" i="4" s="1"/>
  <c r="A2824" i="4" s="1"/>
  <c r="A2825" i="4" s="1"/>
  <c r="A2826" i="4" s="1"/>
  <c r="A2827" i="4" s="1"/>
  <c r="A2828" i="4" s="1"/>
  <c r="A2829" i="4" s="1"/>
  <c r="A2830" i="4" s="1"/>
  <c r="A2831" i="4" s="1"/>
  <c r="A2832" i="4" s="1"/>
  <c r="A2833" i="4" s="1"/>
  <c r="A2834" i="4" s="1"/>
  <c r="A2835" i="4" s="1"/>
  <c r="A2836" i="4" s="1"/>
  <c r="A2837" i="4" s="1"/>
  <c r="A2838" i="4" s="1"/>
  <c r="A2839" i="4" s="1"/>
  <c r="A2840" i="4" s="1"/>
  <c r="A2841" i="4" s="1"/>
  <c r="A2842" i="4" s="1"/>
  <c r="A2843" i="4" s="1"/>
  <c r="A2844" i="4" s="1"/>
  <c r="A2845" i="4" s="1"/>
  <c r="A2846" i="4" s="1"/>
  <c r="A2847" i="4" s="1"/>
  <c r="A2848" i="4" s="1"/>
  <c r="A2849" i="4" s="1"/>
  <c r="A2850" i="4" s="1"/>
  <c r="A2851" i="4" s="1"/>
  <c r="A2852" i="4" s="1"/>
  <c r="A2853" i="4" s="1"/>
  <c r="A2854" i="4" s="1"/>
  <c r="A2855" i="4" s="1"/>
  <c r="A2856" i="4" s="1"/>
  <c r="A2857" i="4" s="1"/>
  <c r="A2858" i="4" s="1"/>
  <c r="A2859" i="4" s="1"/>
  <c r="A2860" i="4" s="1"/>
  <c r="A2861" i="4" s="1"/>
  <c r="A2862" i="4" s="1"/>
  <c r="A2863" i="4" s="1"/>
  <c r="A2864" i="4" s="1"/>
  <c r="A2865" i="4" s="1"/>
  <c r="A2866" i="4" s="1"/>
  <c r="A2867" i="4" s="1"/>
  <c r="A2868" i="4" s="1"/>
  <c r="A2869" i="4" s="1"/>
  <c r="A2870" i="4" s="1"/>
  <c r="A2871" i="4" s="1"/>
  <c r="A2872" i="4" s="1"/>
  <c r="A2873" i="4" s="1"/>
  <c r="A2874" i="4" s="1"/>
  <c r="A2875" i="4" s="1"/>
  <c r="A2876" i="4" s="1"/>
  <c r="A2877" i="4" s="1"/>
  <c r="A2878" i="4" s="1"/>
  <c r="A2879" i="4" s="1"/>
  <c r="A2880" i="4" s="1"/>
  <c r="A2881" i="4" s="1"/>
  <c r="A2882" i="4" s="1"/>
  <c r="A2883" i="4" s="1"/>
  <c r="A2884" i="4" s="1"/>
  <c r="A2885" i="4" s="1"/>
  <c r="A2886" i="4" s="1"/>
  <c r="A2887" i="4" s="1"/>
  <c r="A2888" i="4" s="1"/>
  <c r="A2889" i="4" s="1"/>
  <c r="A2890" i="4" s="1"/>
  <c r="A2891" i="4" s="1"/>
  <c r="A2892" i="4" s="1"/>
  <c r="A2893" i="4" s="1"/>
  <c r="A2894" i="4" s="1"/>
  <c r="A2895" i="4" s="1"/>
  <c r="A2896" i="4" s="1"/>
  <c r="A2897" i="4" s="1"/>
  <c r="A2898" i="4" s="1"/>
  <c r="A2899" i="4" s="1"/>
  <c r="A2900" i="4" s="1"/>
  <c r="A2901" i="4" s="1"/>
  <c r="A2902" i="4" s="1"/>
  <c r="A2903" i="4" s="1"/>
  <c r="A2904" i="4" s="1"/>
  <c r="A2905" i="4" s="1"/>
  <c r="A2906" i="4" s="1"/>
  <c r="A2907" i="4" s="1"/>
  <c r="A2908" i="4" s="1"/>
  <c r="A2909" i="4" s="1"/>
  <c r="A2910" i="4" s="1"/>
  <c r="A2911" i="4" s="1"/>
  <c r="A2912" i="4" s="1"/>
  <c r="A2913" i="4" s="1"/>
  <c r="A2914" i="4" s="1"/>
  <c r="A2915" i="4" s="1"/>
  <c r="A2916" i="4" s="1"/>
  <c r="A2917" i="4" s="1"/>
  <c r="A2918" i="4" s="1"/>
  <c r="A2919" i="4" s="1"/>
  <c r="A2920" i="4" s="1"/>
  <c r="A2921" i="4" s="1"/>
  <c r="A2922" i="4" s="1"/>
  <c r="A2923" i="4" s="1"/>
  <c r="A2924" i="4" s="1"/>
  <c r="A2925" i="4" s="1"/>
  <c r="A2926" i="4" s="1"/>
  <c r="A2927" i="4" s="1"/>
  <c r="A2928" i="4" s="1"/>
  <c r="A2929" i="4" s="1"/>
  <c r="A2930" i="4" s="1"/>
  <c r="A2931" i="4" s="1"/>
  <c r="A2932" i="4" s="1"/>
  <c r="A2933" i="4" s="1"/>
  <c r="A2934" i="4" s="1"/>
  <c r="A2935" i="4" s="1"/>
  <c r="A2936" i="4" s="1"/>
  <c r="A2937" i="4" s="1"/>
  <c r="A2938" i="4" s="1"/>
  <c r="A2939" i="4" s="1"/>
  <c r="A2940" i="4" s="1"/>
  <c r="A2941" i="4" s="1"/>
  <c r="A2942" i="4" s="1"/>
  <c r="A2943" i="4" s="1"/>
  <c r="A2944" i="4" s="1"/>
  <c r="A2945" i="4" s="1"/>
  <c r="A2946" i="4" s="1"/>
  <c r="A2947" i="4" s="1"/>
  <c r="A2948" i="4" s="1"/>
  <c r="A2949" i="4" s="1"/>
  <c r="A2950" i="4" s="1"/>
  <c r="A2951" i="4" s="1"/>
  <c r="A2952" i="4" s="1"/>
  <c r="A2953" i="4" s="1"/>
  <c r="A2954" i="4" s="1"/>
  <c r="A2955" i="4" s="1"/>
  <c r="A2956" i="4" s="1"/>
  <c r="A2957" i="4" s="1"/>
  <c r="A2958" i="4" s="1"/>
  <c r="A2959" i="4" s="1"/>
  <c r="A2960" i="4" s="1"/>
  <c r="A2961" i="4" s="1"/>
  <c r="A2962" i="4" s="1"/>
  <c r="A2963" i="4" s="1"/>
  <c r="A2964" i="4" s="1"/>
  <c r="A2965" i="4" s="1"/>
  <c r="A2966" i="4" s="1"/>
  <c r="A2967" i="4" s="1"/>
  <c r="A2968" i="4" s="1"/>
  <c r="A2969" i="4" s="1"/>
  <c r="A2970" i="4" s="1"/>
  <c r="A2971" i="4" s="1"/>
  <c r="A2972" i="4" s="1"/>
  <c r="A2973" i="4" s="1"/>
  <c r="A2974" i="4" s="1"/>
  <c r="A2975" i="4" s="1"/>
  <c r="A2976" i="4" s="1"/>
  <c r="A2977" i="4" s="1"/>
  <c r="A2978" i="4" s="1"/>
  <c r="A2979" i="4" s="1"/>
  <c r="A2980" i="4" s="1"/>
  <c r="A2981" i="4" s="1"/>
  <c r="A2982" i="4" s="1"/>
  <c r="A2983" i="4" s="1"/>
  <c r="A2984" i="4" s="1"/>
  <c r="A2985" i="4" s="1"/>
  <c r="A2986" i="4" s="1"/>
  <c r="A2987" i="4" s="1"/>
  <c r="A2988" i="4" s="1"/>
  <c r="A2989" i="4" s="1"/>
  <c r="A2990" i="4" s="1"/>
  <c r="A2991" i="4" s="1"/>
  <c r="A2992" i="4" s="1"/>
  <c r="A2993" i="4" s="1"/>
  <c r="A2994" i="4" s="1"/>
  <c r="A2995" i="4" s="1"/>
  <c r="A2996" i="4" s="1"/>
  <c r="A2997" i="4" s="1"/>
  <c r="A2998" i="4" s="1"/>
  <c r="A2999" i="4" s="1"/>
  <c r="A3000" i="4" s="1"/>
  <c r="A3001" i="4" s="1"/>
  <c r="A3002" i="4" s="1"/>
  <c r="A3003" i="4" s="1"/>
  <c r="A3004" i="4" s="1"/>
  <c r="A3005" i="4" s="1"/>
  <c r="A3006" i="4" s="1"/>
  <c r="A3007" i="4" s="1"/>
  <c r="A3008" i="4" s="1"/>
  <c r="A3009" i="4" s="1"/>
  <c r="A3010" i="4" s="1"/>
  <c r="A3011" i="4" s="1"/>
  <c r="A3012" i="4" s="1"/>
  <c r="A3013" i="4" s="1"/>
  <c r="A3014" i="4" s="1"/>
  <c r="A3015" i="4" s="1"/>
  <c r="A3016" i="4" s="1"/>
  <c r="A3017" i="4" s="1"/>
  <c r="A3018" i="4" s="1"/>
  <c r="A3019" i="4" s="1"/>
  <c r="A3020" i="4" s="1"/>
  <c r="A3021" i="4" s="1"/>
  <c r="A3022" i="4" s="1"/>
  <c r="A3023" i="4" s="1"/>
  <c r="A3024" i="4" s="1"/>
  <c r="A3025" i="4" s="1"/>
  <c r="A3026" i="4" s="1"/>
  <c r="A3027" i="4" s="1"/>
  <c r="A3028" i="4" s="1"/>
  <c r="A3029" i="4" s="1"/>
  <c r="A3030" i="4" s="1"/>
  <c r="A3031" i="4" s="1"/>
  <c r="A3032" i="4" s="1"/>
  <c r="A3033" i="4" s="1"/>
  <c r="A3034" i="4" s="1"/>
  <c r="A3035" i="4" s="1"/>
  <c r="A3036" i="4" s="1"/>
  <c r="A3037" i="4" s="1"/>
  <c r="A3038" i="4" s="1"/>
  <c r="A3039" i="4" s="1"/>
  <c r="A3040" i="4" s="1"/>
  <c r="A3041" i="4" s="1"/>
  <c r="A3042" i="4" s="1"/>
  <c r="A3043" i="4" s="1"/>
  <c r="A3044" i="4" s="1"/>
  <c r="A3045" i="4" s="1"/>
  <c r="A3046" i="4" s="1"/>
  <c r="A3047" i="4" s="1"/>
  <c r="A3048" i="4" s="1"/>
  <c r="A3049" i="4" s="1"/>
  <c r="A3050" i="4" s="1"/>
  <c r="A3051" i="4" s="1"/>
  <c r="A3052" i="4" s="1"/>
  <c r="A3053" i="4" s="1"/>
  <c r="A3054" i="4" s="1"/>
  <c r="A3055" i="4" s="1"/>
  <c r="A3056" i="4" s="1"/>
  <c r="A3057" i="4" s="1"/>
  <c r="A3058" i="4" s="1"/>
  <c r="A3059" i="4" s="1"/>
  <c r="A3060" i="4" s="1"/>
  <c r="A3061" i="4" s="1"/>
  <c r="A3062" i="4" s="1"/>
  <c r="A3063" i="4" s="1"/>
  <c r="A3064" i="4" s="1"/>
  <c r="A3065" i="4" s="1"/>
  <c r="A3066" i="4" s="1"/>
  <c r="A3067" i="4" s="1"/>
  <c r="A3068" i="4" s="1"/>
  <c r="A3069" i="4" s="1"/>
  <c r="A3070" i="4" s="1"/>
  <c r="A3071" i="4" s="1"/>
  <c r="A3072" i="4" s="1"/>
  <c r="A3073" i="4" s="1"/>
  <c r="A3074" i="4" s="1"/>
  <c r="A3075" i="4" s="1"/>
  <c r="A3076" i="4" s="1"/>
  <c r="A3077" i="4" s="1"/>
  <c r="A3078" i="4" s="1"/>
  <c r="A3079" i="4" s="1"/>
  <c r="A3080" i="4" s="1"/>
  <c r="A3081" i="4" s="1"/>
  <c r="A3082" i="4" s="1"/>
  <c r="A3083" i="4" s="1"/>
  <c r="A3084" i="4" s="1"/>
  <c r="A3085" i="4" s="1"/>
  <c r="A3086" i="4" s="1"/>
  <c r="A3087" i="4" s="1"/>
  <c r="A3088" i="4" s="1"/>
  <c r="A3089" i="4" s="1"/>
  <c r="A3090" i="4" s="1"/>
  <c r="A3091" i="4" s="1"/>
  <c r="A3092" i="4" s="1"/>
  <c r="A3093" i="4" s="1"/>
  <c r="A3094" i="4" s="1"/>
  <c r="A3095" i="4" s="1"/>
  <c r="A3096" i="4" s="1"/>
  <c r="A3097" i="4" s="1"/>
  <c r="A3098" i="4" s="1"/>
  <c r="A3099" i="4" s="1"/>
  <c r="A3100" i="4" s="1"/>
  <c r="A3101" i="4" s="1"/>
  <c r="A3102" i="4" s="1"/>
  <c r="A3103" i="4" s="1"/>
  <c r="A3104" i="4" s="1"/>
  <c r="A3105" i="4" s="1"/>
  <c r="A3106" i="4" s="1"/>
  <c r="A3107" i="4" s="1"/>
  <c r="A3108" i="4" s="1"/>
  <c r="A3109" i="4" s="1"/>
  <c r="A3110" i="4" s="1"/>
  <c r="A3111" i="4" s="1"/>
  <c r="A3112" i="4" s="1"/>
  <c r="A3113" i="4" s="1"/>
  <c r="A3114" i="4" s="1"/>
  <c r="A3115" i="4" s="1"/>
  <c r="A3116" i="4" s="1"/>
  <c r="A3117" i="4" s="1"/>
  <c r="A3118" i="4" s="1"/>
  <c r="A3119" i="4" s="1"/>
  <c r="A3120" i="4" s="1"/>
  <c r="A3121" i="4" s="1"/>
  <c r="A3122" i="4" s="1"/>
  <c r="A3123" i="4" s="1"/>
  <c r="A3124" i="4" s="1"/>
  <c r="A3125" i="4" s="1"/>
  <c r="A3126" i="4" s="1"/>
  <c r="A3127" i="4" s="1"/>
  <c r="A3128" i="4" s="1"/>
  <c r="A3129" i="4" s="1"/>
  <c r="A3130" i="4" s="1"/>
  <c r="A3131" i="4" s="1"/>
  <c r="A3132" i="4" s="1"/>
  <c r="A3133" i="4" s="1"/>
  <c r="A3134" i="4" s="1"/>
  <c r="A3135" i="4" s="1"/>
  <c r="A3136" i="4" s="1"/>
  <c r="A3137" i="4" s="1"/>
  <c r="A3138" i="4" s="1"/>
  <c r="A3139" i="4" s="1"/>
  <c r="A3140" i="4" s="1"/>
  <c r="A3141" i="4" s="1"/>
  <c r="A3142" i="4" s="1"/>
  <c r="A3143" i="4" s="1"/>
  <c r="A3144" i="4" s="1"/>
  <c r="A3145" i="4" s="1"/>
  <c r="A3146" i="4" s="1"/>
  <c r="A3147" i="4" s="1"/>
  <c r="A3148" i="4" s="1"/>
  <c r="A3149" i="4" s="1"/>
  <c r="A3150" i="4" s="1"/>
  <c r="A3151" i="4" s="1"/>
  <c r="A3152" i="4" s="1"/>
  <c r="A3153" i="4" s="1"/>
  <c r="A3154" i="4" s="1"/>
  <c r="A3155" i="4" s="1"/>
  <c r="A3156" i="4" s="1"/>
  <c r="A3157" i="4" s="1"/>
  <c r="A3158" i="4" s="1"/>
  <c r="A3159" i="4" s="1"/>
  <c r="A3160" i="4" s="1"/>
  <c r="A3161" i="4" s="1"/>
  <c r="A3162" i="4" s="1"/>
  <c r="A3163" i="4" s="1"/>
  <c r="A3164" i="4" s="1"/>
  <c r="A3165" i="4" s="1"/>
  <c r="A3166" i="4" s="1"/>
  <c r="A3167" i="4" s="1"/>
  <c r="A3168" i="4" s="1"/>
  <c r="A3169" i="4" s="1"/>
  <c r="A3170" i="4" s="1"/>
  <c r="A3171" i="4" s="1"/>
  <c r="A3172" i="4" s="1"/>
  <c r="A3173" i="4" s="1"/>
  <c r="A3174" i="4" s="1"/>
  <c r="A3175" i="4" s="1"/>
  <c r="A3176" i="4" s="1"/>
  <c r="A3177" i="4" s="1"/>
  <c r="A3178" i="4" s="1"/>
  <c r="A3179" i="4" s="1"/>
  <c r="A3180" i="4" s="1"/>
  <c r="A3181" i="4" s="1"/>
  <c r="A3182" i="4" s="1"/>
  <c r="A3183" i="4" s="1"/>
  <c r="A3184" i="4" s="1"/>
  <c r="A3185" i="4" s="1"/>
  <c r="A3186" i="4" s="1"/>
  <c r="A3187" i="4" s="1"/>
  <c r="A3188" i="4" s="1"/>
  <c r="A3189" i="4" s="1"/>
  <c r="A3190" i="4" s="1"/>
  <c r="A3191" i="4" s="1"/>
  <c r="A3192" i="4" s="1"/>
  <c r="A3193" i="4" s="1"/>
  <c r="A3194" i="4" s="1"/>
  <c r="A3195" i="4" s="1"/>
  <c r="A3196" i="4" s="1"/>
  <c r="A3197" i="4" s="1"/>
  <c r="A3198" i="4" s="1"/>
  <c r="A3199" i="4" s="1"/>
  <c r="A3200" i="4" s="1"/>
  <c r="A3201" i="4" s="1"/>
  <c r="A3202" i="4" s="1"/>
  <c r="A3203" i="4" s="1"/>
  <c r="A3204" i="4" s="1"/>
  <c r="A3205" i="4" s="1"/>
  <c r="A3206" i="4" s="1"/>
  <c r="A3207" i="4" s="1"/>
  <c r="A3209" i="4" s="1"/>
  <c r="A3210" i="4" s="1"/>
  <c r="A3211" i="4" s="1"/>
  <c r="A3212" i="4" s="1"/>
  <c r="A3213" i="4" s="1"/>
  <c r="A3214" i="4" s="1"/>
  <c r="A3215" i="4" s="1"/>
  <c r="A3216" i="4" s="1"/>
  <c r="A3217" i="4" s="1"/>
  <c r="A3218" i="4" s="1"/>
  <c r="A3219" i="4" s="1"/>
  <c r="A3220" i="4" s="1"/>
  <c r="A3221" i="4" s="1"/>
  <c r="A3222" i="4" s="1"/>
  <c r="A3223" i="4" s="1"/>
  <c r="A3224" i="4" s="1"/>
  <c r="A3225" i="4" s="1"/>
  <c r="A3226" i="4" s="1"/>
  <c r="A3227" i="4" s="1"/>
  <c r="A3228" i="4" s="1"/>
  <c r="A3229" i="4" s="1"/>
  <c r="A3230" i="4" s="1"/>
  <c r="A3231" i="4" s="1"/>
  <c r="A3232" i="4" s="1"/>
  <c r="A3233" i="4" s="1"/>
  <c r="A3234" i="4" s="1"/>
  <c r="A3235" i="4" s="1"/>
  <c r="A3236" i="4" s="1"/>
  <c r="A3237" i="4" s="1"/>
  <c r="A3238" i="4" s="1"/>
  <c r="A3239" i="4" s="1"/>
  <c r="A3240" i="4" s="1"/>
  <c r="A3241" i="4" s="1"/>
  <c r="A3242" i="4" s="1"/>
  <c r="A3244" i="4" s="1"/>
  <c r="A3245" i="4" s="1"/>
  <c r="A3246" i="4" s="1"/>
  <c r="A3247" i="4" s="1"/>
  <c r="A3248" i="4" s="1"/>
  <c r="A3249" i="4" s="1"/>
  <c r="A3250" i="4" s="1"/>
  <c r="A3251" i="4" s="1"/>
  <c r="AB2237" i="4"/>
  <c r="AA2237" i="4"/>
  <c r="Z2237" i="4"/>
  <c r="Y2237" i="4"/>
  <c r="X2237" i="4"/>
  <c r="W2237" i="4"/>
  <c r="V2237" i="4"/>
  <c r="U2237" i="4"/>
  <c r="T2237" i="4"/>
  <c r="S2237" i="4"/>
  <c r="R2237" i="4"/>
  <c r="Q2237" i="4"/>
  <c r="P2237" i="4"/>
  <c r="O2237" i="4"/>
  <c r="N2237" i="4"/>
  <c r="M2237" i="4"/>
  <c r="L2237" i="4"/>
  <c r="K2237" i="4"/>
  <c r="J2237" i="4"/>
  <c r="I2237" i="4"/>
  <c r="G2237" i="4"/>
  <c r="F2237" i="4"/>
  <c r="E2237" i="4"/>
  <c r="C2237" i="4"/>
  <c r="B2237" i="4"/>
  <c r="AB2170" i="4"/>
  <c r="AA2170" i="4"/>
  <c r="Z2170" i="4"/>
  <c r="Y2170" i="4"/>
  <c r="X2170" i="4"/>
  <c r="W2170" i="4"/>
  <c r="V2170" i="4"/>
  <c r="U2170" i="4"/>
  <c r="T2170" i="4"/>
  <c r="S2170" i="4"/>
  <c r="R2170" i="4"/>
  <c r="Q2170" i="4"/>
  <c r="P2170" i="4"/>
  <c r="O2170" i="4"/>
  <c r="N2170" i="4"/>
  <c r="M2170" i="4"/>
  <c r="L2170" i="4"/>
  <c r="K2170" i="4"/>
  <c r="J2170" i="4"/>
  <c r="I2170" i="4"/>
  <c r="G2170" i="4"/>
  <c r="F2170" i="4"/>
  <c r="E2170" i="4"/>
  <c r="C2170" i="4"/>
  <c r="B2170" i="4"/>
  <c r="A1984" i="4"/>
  <c r="A1985" i="4" s="1"/>
  <c r="A1987" i="4" s="1"/>
  <c r="A1988" i="4" s="1"/>
  <c r="A1989" i="4" s="1"/>
  <c r="A1990" i="4" s="1"/>
  <c r="A1991" i="4" s="1"/>
  <c r="A1992" i="4" s="1"/>
  <c r="A1993" i="4" s="1"/>
  <c r="A1994" i="4" s="1"/>
  <c r="A1995" i="4" s="1"/>
  <c r="A1996" i="4" s="1"/>
  <c r="A1997" i="4" s="1"/>
  <c r="A1998" i="4" s="1"/>
  <c r="A1999" i="4" s="1"/>
  <c r="A2000" i="4" s="1"/>
  <c r="A2001" i="4" s="1"/>
  <c r="A2002" i="4" s="1"/>
  <c r="A2003" i="4" s="1"/>
  <c r="A2004" i="4" s="1"/>
  <c r="A2005" i="4" s="1"/>
  <c r="A2006" i="4" s="1"/>
  <c r="A2007" i="4" s="1"/>
  <c r="A2008" i="4" s="1"/>
  <c r="A2009" i="4" s="1"/>
  <c r="A2010" i="4" s="1"/>
  <c r="A2011" i="4" s="1"/>
  <c r="A2012" i="4" s="1"/>
  <c r="A2013" i="4" s="1"/>
  <c r="A2014" i="4" s="1"/>
  <c r="A2015" i="4" s="1"/>
  <c r="A2016" i="4" s="1"/>
  <c r="A2017" i="4" s="1"/>
  <c r="A2018" i="4" s="1"/>
  <c r="A2019" i="4" s="1"/>
  <c r="A2020" i="4" s="1"/>
  <c r="A2021" i="4" s="1"/>
  <c r="A2022" i="4" s="1"/>
  <c r="A2023" i="4" s="1"/>
  <c r="A2024" i="4" s="1"/>
  <c r="A2025" i="4" s="1"/>
  <c r="A2026" i="4" s="1"/>
  <c r="A2027" i="4" s="1"/>
  <c r="A2028" i="4" s="1"/>
  <c r="A2029" i="4" s="1"/>
  <c r="A2030" i="4" s="1"/>
  <c r="A2031" i="4" s="1"/>
  <c r="A2032" i="4" s="1"/>
  <c r="A2033" i="4" s="1"/>
  <c r="A2034" i="4" s="1"/>
  <c r="A2035" i="4" s="1"/>
  <c r="A2036" i="4" s="1"/>
  <c r="A2037" i="4" s="1"/>
  <c r="A2038" i="4" s="1"/>
  <c r="A2039" i="4" s="1"/>
  <c r="A2040" i="4" s="1"/>
  <c r="A2041" i="4" s="1"/>
  <c r="A2042" i="4" s="1"/>
  <c r="A2043" i="4" s="1"/>
  <c r="A2044" i="4" s="1"/>
  <c r="A2045" i="4" s="1"/>
  <c r="A2046" i="4" s="1"/>
  <c r="A2047" i="4" s="1"/>
  <c r="A2048" i="4" s="1"/>
  <c r="A2049" i="4" s="1"/>
  <c r="A2050" i="4" s="1"/>
  <c r="A2051" i="4" s="1"/>
  <c r="A2052" i="4" s="1"/>
  <c r="A2053" i="4" s="1"/>
  <c r="A2054" i="4" s="1"/>
  <c r="A2055" i="4" s="1"/>
  <c r="A2056" i="4" s="1"/>
  <c r="A2057" i="4" s="1"/>
  <c r="A2058" i="4" s="1"/>
  <c r="A2059" i="4" s="1"/>
  <c r="A2060" i="4" s="1"/>
  <c r="A2061" i="4" s="1"/>
  <c r="A2062" i="4" s="1"/>
  <c r="A2063" i="4" s="1"/>
  <c r="A2064" i="4" s="1"/>
  <c r="A2065" i="4" s="1"/>
  <c r="A2066" i="4" s="1"/>
  <c r="A2067" i="4" s="1"/>
  <c r="A2068" i="4" s="1"/>
  <c r="A2069" i="4" s="1"/>
  <c r="A2070" i="4" s="1"/>
  <c r="A2071" i="4" s="1"/>
  <c r="A2072" i="4" s="1"/>
  <c r="A2073" i="4" s="1"/>
  <c r="A2074" i="4" s="1"/>
  <c r="A2075" i="4" s="1"/>
  <c r="A2076" i="4" s="1"/>
  <c r="A2077" i="4" s="1"/>
  <c r="A2078" i="4" s="1"/>
  <c r="A2079" i="4" s="1"/>
  <c r="A2080" i="4" s="1"/>
  <c r="A2081" i="4" s="1"/>
  <c r="A2082" i="4" s="1"/>
  <c r="A2083" i="4" s="1"/>
  <c r="A2084" i="4" s="1"/>
  <c r="A2085" i="4" s="1"/>
  <c r="A2086" i="4" s="1"/>
  <c r="A2087" i="4" s="1"/>
  <c r="A2088" i="4" s="1"/>
  <c r="A2089" i="4" s="1"/>
  <c r="A2090" i="4" s="1"/>
  <c r="A2091" i="4" s="1"/>
  <c r="A2092" i="4" s="1"/>
  <c r="A2093" i="4" s="1"/>
  <c r="A2094" i="4" s="1"/>
  <c r="A2095" i="4" s="1"/>
  <c r="A2096" i="4" s="1"/>
  <c r="A2097" i="4" s="1"/>
  <c r="A2098" i="4" s="1"/>
  <c r="A2099" i="4" s="1"/>
  <c r="A2100" i="4" s="1"/>
  <c r="A2101" i="4" s="1"/>
  <c r="A2102" i="4" s="1"/>
  <c r="A2103" i="4" s="1"/>
  <c r="A2104" i="4" s="1"/>
  <c r="A2105" i="4" s="1"/>
  <c r="A2106" i="4" s="1"/>
  <c r="A2107" i="4" s="1"/>
  <c r="A2108" i="4" s="1"/>
  <c r="A2109" i="4" s="1"/>
  <c r="A2110" i="4" s="1"/>
  <c r="A2111" i="4" s="1"/>
  <c r="A2112" i="4" s="1"/>
  <c r="A2113" i="4" s="1"/>
  <c r="A2114" i="4" s="1"/>
  <c r="A2115" i="4" s="1"/>
  <c r="A2116" i="4" s="1"/>
  <c r="A2117" i="4" s="1"/>
  <c r="A2118" i="4" s="1"/>
  <c r="A2119" i="4" s="1"/>
  <c r="A2120" i="4" s="1"/>
  <c r="A2121" i="4" s="1"/>
  <c r="A2122" i="4" s="1"/>
  <c r="A2124" i="4" s="1"/>
  <c r="A2125" i="4" s="1"/>
  <c r="A2126" i="4" s="1"/>
  <c r="A2127" i="4" s="1"/>
  <c r="A2128" i="4" s="1"/>
  <c r="A2129" i="4" s="1"/>
  <c r="A2130" i="4" s="1"/>
  <c r="A2131" i="4" s="1"/>
  <c r="A2132" i="4" s="1"/>
  <c r="A2133" i="4" s="1"/>
  <c r="A2134" i="4" s="1"/>
  <c r="A2135" i="4" s="1"/>
  <c r="A2136" i="4" s="1"/>
  <c r="A2137" i="4" s="1"/>
  <c r="A2138" i="4" s="1"/>
  <c r="A2139" i="4" s="1"/>
  <c r="A2140" i="4" s="1"/>
  <c r="A2141" i="4" s="1"/>
  <c r="A2142" i="4" s="1"/>
  <c r="A2143" i="4" s="1"/>
  <c r="A2145" i="4" s="1"/>
  <c r="A2146" i="4" s="1"/>
  <c r="A2147" i="4" s="1"/>
  <c r="A2148" i="4" s="1"/>
  <c r="A2149" i="4" s="1"/>
  <c r="A2150" i="4" s="1"/>
  <c r="A2151" i="4" s="1"/>
  <c r="A2152" i="4" s="1"/>
  <c r="A2153" i="4" s="1"/>
  <c r="A2154" i="4" s="1"/>
  <c r="A2155" i="4" s="1"/>
  <c r="A2156" i="4" s="1"/>
  <c r="A2157" i="4" s="1"/>
  <c r="A2158" i="4" s="1"/>
  <c r="A2159" i="4" s="1"/>
  <c r="A2160" i="4" s="1"/>
  <c r="A2161" i="4" s="1"/>
  <c r="A2162" i="4" s="1"/>
  <c r="A2163" i="4" s="1"/>
  <c r="A2164" i="4" s="1"/>
  <c r="A2165" i="4" s="1"/>
  <c r="A2166" i="4" s="1"/>
  <c r="A2167" i="4" s="1"/>
  <c r="A2168" i="4" s="1"/>
  <c r="A2169" i="4" s="1"/>
  <c r="A2170" i="4" s="1"/>
  <c r="A2171" i="4" s="1"/>
  <c r="A2172" i="4" s="1"/>
  <c r="A2173" i="4" s="1"/>
  <c r="A2174" i="4" s="1"/>
  <c r="A2175" i="4" s="1"/>
  <c r="A2176" i="4" s="1"/>
  <c r="A2177" i="4" s="1"/>
  <c r="A2178" i="4" s="1"/>
  <c r="A2179" i="4" s="1"/>
  <c r="A2180" i="4" s="1"/>
  <c r="A2181" i="4" s="1"/>
  <c r="A2182" i="4" s="1"/>
  <c r="A2183" i="4" s="1"/>
  <c r="A2184" i="4" s="1"/>
  <c r="A2185" i="4" s="1"/>
  <c r="A2186" i="4" s="1"/>
  <c r="A2187" i="4" s="1"/>
  <c r="A2188" i="4" s="1"/>
  <c r="A2189" i="4" s="1"/>
  <c r="A2192" i="4" s="1"/>
  <c r="A2193" i="4" s="1"/>
  <c r="A2194" i="4" s="1"/>
  <c r="A2195" i="4" s="1"/>
  <c r="A2196" i="4" s="1"/>
  <c r="A2197" i="4" s="1"/>
  <c r="A2198" i="4" s="1"/>
  <c r="A2199" i="4" s="1"/>
  <c r="A2200" i="4" s="1"/>
  <c r="A2201" i="4" s="1"/>
  <c r="A2202" i="4" s="1"/>
  <c r="A2203" i="4" s="1"/>
  <c r="A2204" i="4" s="1"/>
  <c r="A2205" i="4" s="1"/>
  <c r="A2206" i="4" s="1"/>
  <c r="A2207" i="4" s="1"/>
  <c r="A2208" i="4" s="1"/>
  <c r="A2209" i="4" s="1"/>
  <c r="A2210" i="4" s="1"/>
  <c r="A2211" i="4" s="1"/>
  <c r="A2212" i="4" s="1"/>
  <c r="A2213" i="4" s="1"/>
  <c r="A2214" i="4" s="1"/>
  <c r="A2215" i="4" s="1"/>
  <c r="A2216" i="4" s="1"/>
  <c r="A2217" i="4" s="1"/>
  <c r="A2218" i="4" s="1"/>
  <c r="A2219" i="4" s="1"/>
  <c r="A2220" i="4" s="1"/>
  <c r="A2221" i="4" s="1"/>
  <c r="A2222" i="4" s="1"/>
  <c r="A2223" i="4" s="1"/>
  <c r="A2224" i="4" s="1"/>
  <c r="A2225" i="4" s="1"/>
  <c r="A2226" i="4" s="1"/>
  <c r="A2227" i="4" s="1"/>
  <c r="A2228" i="4" s="1"/>
  <c r="A2229" i="4" s="1"/>
  <c r="A2230" i="4" s="1"/>
  <c r="A2231" i="4" s="1"/>
  <c r="A2232" i="4" s="1"/>
  <c r="A2233" i="4" s="1"/>
  <c r="A2234" i="4" s="1"/>
  <c r="A2235" i="4" s="1"/>
  <c r="A2236" i="4" s="1"/>
  <c r="A2237" i="4" s="1"/>
  <c r="A2238" i="4" s="1"/>
  <c r="A2239" i="4" s="1"/>
  <c r="A2240" i="4" s="1"/>
  <c r="A2241" i="4" s="1"/>
  <c r="A2242" i="4" s="1"/>
  <c r="A2243" i="4" s="1"/>
  <c r="A2244" i="4" s="1"/>
  <c r="A2245" i="4" s="1"/>
  <c r="A2246" i="4" s="1"/>
  <c r="A2247" i="4" s="1"/>
  <c r="A2248" i="4" s="1"/>
  <c r="A2249" i="4" s="1"/>
  <c r="A2250" i="4" s="1"/>
  <c r="A2251" i="4" s="1"/>
  <c r="A2252" i="4" s="1"/>
  <c r="A2253" i="4" s="1"/>
  <c r="A2254" i="4" s="1"/>
  <c r="A2255" i="4" s="1"/>
  <c r="A2256" i="4" s="1"/>
  <c r="A2258" i="4" s="1"/>
  <c r="A2259" i="4" s="1"/>
  <c r="A2260" i="4" s="1"/>
  <c r="A2261" i="4" s="1"/>
  <c r="A2262" i="4" s="1"/>
  <c r="A2263" i="4" s="1"/>
  <c r="A2264" i="4" s="1"/>
  <c r="A2265" i="4" s="1"/>
  <c r="A2266" i="4" s="1"/>
  <c r="A2267" i="4" s="1"/>
  <c r="A2268" i="4" s="1"/>
  <c r="A2269" i="4" s="1"/>
  <c r="A2270" i="4" s="1"/>
  <c r="A2271" i="4" s="1"/>
  <c r="A2272" i="4" s="1"/>
  <c r="A2273" i="4" s="1"/>
  <c r="A2274" i="4" s="1"/>
  <c r="A2275" i="4" s="1"/>
  <c r="A2276" i="4" s="1"/>
  <c r="A2277" i="4" s="1"/>
  <c r="A2278" i="4" s="1"/>
  <c r="A2279" i="4" s="1"/>
  <c r="A2280" i="4" s="1"/>
  <c r="A2281" i="4" s="1"/>
  <c r="A2282" i="4" s="1"/>
  <c r="A2283" i="4" s="1"/>
  <c r="A2284" i="4" s="1"/>
  <c r="A2285" i="4" s="1"/>
  <c r="A2286" i="4" s="1"/>
  <c r="A2287" i="4" s="1"/>
  <c r="A2288" i="4" s="1"/>
  <c r="A2289" i="4" s="1"/>
  <c r="A2290" i="4" s="1"/>
  <c r="A2291" i="4" s="1"/>
  <c r="A2292" i="4" s="1"/>
  <c r="A2293" i="4" s="1"/>
  <c r="A2294" i="4" s="1"/>
  <c r="A2295" i="4" s="1"/>
  <c r="A2296" i="4" s="1"/>
  <c r="A2297" i="4" s="1"/>
  <c r="A2298" i="4" s="1"/>
  <c r="A2299" i="4" s="1"/>
  <c r="A2300" i="4" s="1"/>
  <c r="A2301" i="4" s="1"/>
  <c r="A2302" i="4" s="1"/>
  <c r="A2303" i="4" s="1"/>
  <c r="A2304" i="4" s="1"/>
  <c r="A2305" i="4" s="1"/>
  <c r="A2306" i="4" s="1"/>
  <c r="A2307" i="4" s="1"/>
  <c r="A2308" i="4" s="1"/>
  <c r="A2309" i="4" s="1"/>
  <c r="A2310" i="4" s="1"/>
  <c r="A2311" i="4" s="1"/>
  <c r="A2312" i="4" s="1"/>
  <c r="A2313" i="4" s="1"/>
  <c r="A2314" i="4" s="1"/>
  <c r="A2315" i="4" s="1"/>
  <c r="A2316" i="4" s="1"/>
  <c r="A2317" i="4" s="1"/>
  <c r="A2318" i="4" s="1"/>
  <c r="A2319" i="4" s="1"/>
  <c r="A2320" i="4" s="1"/>
  <c r="A2321" i="4" s="1"/>
  <c r="A2322" i="4" s="1"/>
  <c r="A2323" i="4" s="1"/>
  <c r="A2324" i="4" s="1"/>
  <c r="A2325" i="4" s="1"/>
  <c r="A2326" i="4" s="1"/>
  <c r="A2327" i="4" s="1"/>
  <c r="A2328" i="4" s="1"/>
  <c r="A2329" i="4" s="1"/>
  <c r="A2330" i="4" s="1"/>
  <c r="A2331" i="4" s="1"/>
  <c r="A2332" i="4" s="1"/>
  <c r="A2333" i="4" s="1"/>
  <c r="A2334" i="4" s="1"/>
  <c r="A2335" i="4" s="1"/>
  <c r="A2336" i="4" s="1"/>
  <c r="A2337" i="4" s="1"/>
  <c r="A2338" i="4" s="1"/>
  <c r="A2339" i="4" s="1"/>
  <c r="A2340" i="4" s="1"/>
  <c r="A2341" i="4" s="1"/>
  <c r="A2342" i="4" s="1"/>
  <c r="A2343" i="4" s="1"/>
  <c r="A2344" i="4" s="1"/>
  <c r="A2345" i="4" s="1"/>
  <c r="A2346" i="4" s="1"/>
  <c r="A2347" i="4" s="1"/>
  <c r="A2348" i="4" s="1"/>
  <c r="A2349" i="4" s="1"/>
  <c r="A2350" i="4" s="1"/>
  <c r="A2351" i="4" s="1"/>
  <c r="A2352" i="4" s="1"/>
  <c r="A2353" i="4" s="1"/>
  <c r="A2354" i="4" s="1"/>
  <c r="A2355" i="4" s="1"/>
  <c r="A2356" i="4" s="1"/>
  <c r="A2357" i="4" s="1"/>
  <c r="A2358" i="4" s="1"/>
  <c r="A2359" i="4" s="1"/>
  <c r="A2360" i="4" s="1"/>
  <c r="A2361" i="4" s="1"/>
  <c r="A2362" i="4" s="1"/>
  <c r="A2363" i="4" s="1"/>
  <c r="A2364" i="4" s="1"/>
  <c r="A2365" i="4" s="1"/>
  <c r="A2366" i="4" s="1"/>
  <c r="A2367" i="4" s="1"/>
  <c r="A2368" i="4" s="1"/>
  <c r="A2369" i="4" s="1"/>
  <c r="A2370" i="4" s="1"/>
  <c r="A2371" i="4" s="1"/>
  <c r="A2372" i="4" s="1"/>
  <c r="A2373" i="4" s="1"/>
  <c r="A2374" i="4" s="1"/>
  <c r="A2375" i="4" s="1"/>
  <c r="A2376" i="4" s="1"/>
  <c r="A2377" i="4" s="1"/>
  <c r="A2378" i="4" s="1"/>
  <c r="A2379" i="4" s="1"/>
  <c r="A2380" i="4" s="1"/>
  <c r="A2381" i="4" s="1"/>
  <c r="A2382" i="4" s="1"/>
  <c r="A2383" i="4" s="1"/>
  <c r="A2384" i="4" s="1"/>
  <c r="A2386" i="4" s="1"/>
  <c r="A2387" i="4" s="1"/>
  <c r="A2388" i="4" s="1"/>
  <c r="A2389" i="4" s="1"/>
  <c r="A2390" i="4" s="1"/>
  <c r="A2391" i="4" s="1"/>
  <c r="A2392" i="4" s="1"/>
  <c r="A2393" i="4" s="1"/>
  <c r="A2394" i="4" s="1"/>
  <c r="A2395" i="4" s="1"/>
  <c r="A2396" i="4" s="1"/>
  <c r="A2397" i="4" s="1"/>
  <c r="A2398" i="4" s="1"/>
  <c r="A2399" i="4" s="1"/>
  <c r="A2400" i="4" s="1"/>
  <c r="A2401" i="4" s="1"/>
  <c r="A2402" i="4" s="1"/>
  <c r="A2403" i="4" s="1"/>
  <c r="A2404" i="4" s="1"/>
  <c r="A2405" i="4" s="1"/>
  <c r="A2406" i="4" s="1"/>
  <c r="A2407" i="4" s="1"/>
  <c r="A2408" i="4" s="1"/>
  <c r="A2409" i="4" s="1"/>
  <c r="A2410" i="4" s="1"/>
  <c r="A2411" i="4" s="1"/>
  <c r="A2412" i="4" s="1"/>
  <c r="A2413" i="4" s="1"/>
  <c r="A2414" i="4" s="1"/>
  <c r="A2415" i="4" s="1"/>
  <c r="A2416" i="4" s="1"/>
  <c r="A2417" i="4" s="1"/>
  <c r="A2418" i="4" s="1"/>
  <c r="A2419" i="4" s="1"/>
  <c r="A2420" i="4" s="1"/>
  <c r="A2421" i="4" s="1"/>
  <c r="A2422" i="4" s="1"/>
  <c r="A2423" i="4" s="1"/>
  <c r="A2424" i="4" s="1"/>
  <c r="A2425" i="4" s="1"/>
  <c r="A2426" i="4" s="1"/>
  <c r="A2427" i="4" s="1"/>
  <c r="A2428" i="4" s="1"/>
  <c r="A2429" i="4" s="1"/>
  <c r="A2430" i="4" s="1"/>
  <c r="A2431" i="4" s="1"/>
  <c r="A2433" i="4" s="1"/>
  <c r="A2432" i="4" s="1"/>
  <c r="A2434" i="4" s="1"/>
  <c r="A2435" i="4" s="1"/>
  <c r="A2436" i="4" s="1"/>
  <c r="A2437" i="4" s="1"/>
  <c r="A2438" i="4" s="1"/>
  <c r="A2439" i="4" s="1"/>
  <c r="A2440" i="4" s="1"/>
  <c r="A2441" i="4" s="1"/>
  <c r="A2442" i="4" s="1"/>
  <c r="A2443" i="4" s="1"/>
  <c r="A2444" i="4" s="1"/>
  <c r="A2445" i="4" s="1"/>
  <c r="A2446" i="4" s="1"/>
  <c r="A2447" i="4" s="1"/>
  <c r="A2448" i="4" s="1"/>
  <c r="A2449" i="4" s="1"/>
  <c r="A2450" i="4" s="1"/>
  <c r="A2451" i="4" s="1"/>
  <c r="A2452" i="4" s="1"/>
  <c r="A2453" i="4" s="1"/>
  <c r="A2454" i="4" s="1"/>
  <c r="A2455" i="4" s="1"/>
  <c r="A2456" i="4" s="1"/>
  <c r="A2457" i="4" s="1"/>
  <c r="A2458" i="4" s="1"/>
  <c r="A2459" i="4" s="1"/>
  <c r="A2460" i="4" s="1"/>
  <c r="A2461" i="4" s="1"/>
  <c r="A2462" i="4" s="1"/>
  <c r="A2463" i="4" s="1"/>
  <c r="A2464" i="4" s="1"/>
  <c r="A2466" i="4" s="1"/>
  <c r="A2467" i="4" s="1"/>
  <c r="A2468" i="4" s="1"/>
  <c r="A2469" i="4" s="1"/>
  <c r="A2470" i="4" s="1"/>
  <c r="A2471" i="4" s="1"/>
  <c r="A2472" i="4" s="1"/>
  <c r="A2473" i="4" s="1"/>
  <c r="A2474" i="4" s="1"/>
  <c r="A2475" i="4" s="1"/>
  <c r="A2476" i="4" s="1"/>
  <c r="A2477" i="4" s="1"/>
  <c r="A2478" i="4" s="1"/>
  <c r="A2479" i="4" s="1"/>
  <c r="A2480" i="4" s="1"/>
  <c r="A2481" i="4" s="1"/>
  <c r="A2482" i="4" s="1"/>
  <c r="A2483" i="4" s="1"/>
  <c r="A2484" i="4" s="1"/>
  <c r="A2485" i="4" s="1"/>
  <c r="A2486" i="4" s="1"/>
  <c r="A2487" i="4" s="1"/>
  <c r="A2488" i="4" s="1"/>
  <c r="A2489" i="4" s="1"/>
  <c r="A2490" i="4" s="1"/>
  <c r="A2491" i="4" s="1"/>
  <c r="A2492" i="4" s="1"/>
  <c r="A2493" i="4" s="1"/>
  <c r="A2494" i="4" s="1"/>
  <c r="A2495" i="4" s="1"/>
  <c r="A2496" i="4" s="1"/>
  <c r="A2497" i="4" s="1"/>
  <c r="A2498" i="4" s="1"/>
  <c r="A2499" i="4" s="1"/>
  <c r="A2500" i="4" s="1"/>
  <c r="A2501" i="4" s="1"/>
  <c r="A2502" i="4" s="1"/>
  <c r="A2503" i="4" s="1"/>
  <c r="A2504" i="4" s="1"/>
  <c r="A2505" i="4" s="1"/>
  <c r="A2506" i="4" s="1"/>
  <c r="A2507" i="4" s="1"/>
  <c r="A2508" i="4" s="1"/>
  <c r="A2509" i="4" s="1"/>
  <c r="A2510" i="4" s="1"/>
  <c r="A2511" i="4" s="1"/>
  <c r="A2512" i="4" s="1"/>
  <c r="A2513" i="4" s="1"/>
  <c r="A2514" i="4" s="1"/>
  <c r="A2517" i="4" s="1"/>
  <c r="A2518" i="4" s="1"/>
  <c r="A2519" i="4" s="1"/>
  <c r="A2520" i="4" s="1"/>
  <c r="A2521" i="4" s="1"/>
  <c r="A2522" i="4" s="1"/>
  <c r="A2523" i="4" s="1"/>
  <c r="A2524" i="4" s="1"/>
  <c r="A2525" i="4" s="1"/>
  <c r="A2526" i="4" s="1"/>
  <c r="A2527" i="4" s="1"/>
  <c r="A2528" i="4" s="1"/>
  <c r="A2529" i="4" s="1"/>
  <c r="A2530" i="4" s="1"/>
  <c r="A2531" i="4" s="1"/>
  <c r="A2532" i="4" s="1"/>
  <c r="A2533" i="4" s="1"/>
  <c r="A2534" i="4" s="1"/>
  <c r="A2535" i="4" s="1"/>
  <c r="A2536" i="4" s="1"/>
  <c r="A2537" i="4" s="1"/>
  <c r="A2538" i="4" s="1"/>
  <c r="A2539" i="4" s="1"/>
  <c r="A2540" i="4" s="1"/>
  <c r="A2541" i="4" s="1"/>
  <c r="A2542" i="4" s="1"/>
  <c r="A2543" i="4" s="1"/>
  <c r="A2544" i="4" s="1"/>
  <c r="A2545" i="4" s="1"/>
  <c r="A2546" i="4" s="1"/>
  <c r="A2547" i="4" s="1"/>
  <c r="A2548" i="4" s="1"/>
  <c r="A2549" i="4" s="1"/>
  <c r="A2550" i="4" s="1"/>
  <c r="A2551" i="4" s="1"/>
  <c r="A2552" i="4" s="1"/>
  <c r="A2553" i="4" s="1"/>
  <c r="A2554" i="4" s="1"/>
  <c r="A2555" i="4" s="1"/>
  <c r="A2556" i="4" s="1"/>
  <c r="A2557" i="4" s="1"/>
  <c r="A2558" i="4" s="1"/>
  <c r="A2559" i="4" s="1"/>
  <c r="A2560" i="4" s="1"/>
  <c r="A2561" i="4" s="1"/>
  <c r="A2562" i="4" s="1"/>
  <c r="A2563" i="4" s="1"/>
  <c r="A2564" i="4" s="1"/>
  <c r="A2565" i="4" s="1"/>
  <c r="A2566" i="4" s="1"/>
  <c r="A2567" i="4" s="1"/>
  <c r="A2568" i="4" s="1"/>
  <c r="A2569" i="4" s="1"/>
  <c r="A2570" i="4" s="1"/>
  <c r="A2571" i="4" s="1"/>
  <c r="A2572" i="4" s="1"/>
  <c r="A2573" i="4" s="1"/>
  <c r="A2574" i="4" s="1"/>
  <c r="A2575" i="4" s="1"/>
  <c r="A2576" i="4" s="1"/>
  <c r="A2577" i="4" s="1"/>
  <c r="A2578" i="4" s="1"/>
  <c r="A2579" i="4" s="1"/>
  <c r="A2580" i="4" s="1"/>
  <c r="A2581" i="4" s="1"/>
  <c r="A2582" i="4" s="1"/>
  <c r="A2583" i="4" s="1"/>
  <c r="A2584" i="4" s="1"/>
  <c r="A2585" i="4" s="1"/>
  <c r="A2586" i="4" s="1"/>
  <c r="A2587" i="4" s="1"/>
  <c r="A2592" i="4" s="1"/>
  <c r="A2593" i="4" s="1"/>
  <c r="A2594" i="4" s="1"/>
  <c r="A2595" i="4" s="1"/>
  <c r="A2596" i="4" s="1"/>
  <c r="A2597" i="4" s="1"/>
  <c r="A2598" i="4" s="1"/>
  <c r="A2599" i="4" s="1"/>
  <c r="A2600" i="4" s="1"/>
  <c r="A2602" i="4" s="1"/>
  <c r="A2603" i="4" s="1"/>
  <c r="A2604" i="4" s="1"/>
  <c r="A2605" i="4" s="1"/>
  <c r="A2606" i="4" s="1"/>
  <c r="A2607" i="4" s="1"/>
  <c r="A2608" i="4" s="1"/>
  <c r="A2609" i="4" s="1"/>
  <c r="A2610" i="4" s="1"/>
  <c r="A2611" i="4" s="1"/>
  <c r="A2612" i="4" s="1"/>
  <c r="A2613" i="4" s="1"/>
  <c r="A2614" i="4" s="1"/>
  <c r="A2615" i="4" s="1"/>
  <c r="A2616" i="4" s="1"/>
  <c r="A2617" i="4" s="1"/>
  <c r="A2618" i="4" s="1"/>
  <c r="A2619" i="4" s="1"/>
  <c r="A2620" i="4" s="1"/>
  <c r="A2621" i="4" s="1"/>
  <c r="A2622" i="4" s="1"/>
  <c r="A2623" i="4" s="1"/>
  <c r="A2624" i="4" s="1"/>
  <c r="A2625" i="4" s="1"/>
  <c r="A2626" i="4" s="1"/>
  <c r="A2627" i="4" s="1"/>
  <c r="A2628" i="4" s="1"/>
  <c r="A2629" i="4" s="1"/>
  <c r="A2630" i="4" s="1"/>
  <c r="A2631" i="4" s="1"/>
  <c r="A2632" i="4" s="1"/>
  <c r="A2633" i="4" s="1"/>
  <c r="A2634" i="4" s="1"/>
  <c r="A2635" i="4" s="1"/>
  <c r="A2636" i="4" s="1"/>
  <c r="A2637" i="4" s="1"/>
  <c r="A2638" i="4" s="1"/>
  <c r="A2639" i="4" s="1"/>
  <c r="A2640" i="4" s="1"/>
  <c r="A2641" i="4" s="1"/>
  <c r="A2642" i="4" s="1"/>
  <c r="A2643" i="4" s="1"/>
  <c r="A2644" i="4" s="1"/>
  <c r="A2645" i="4" s="1"/>
  <c r="A2646" i="4" s="1"/>
  <c r="A2647" i="4" s="1"/>
  <c r="A2648" i="4" s="1"/>
  <c r="A2649" i="4" s="1"/>
  <c r="A2650" i="4" s="1"/>
  <c r="A2651" i="4" s="1"/>
  <c r="A2652" i="4" s="1"/>
  <c r="A2653" i="4" s="1"/>
  <c r="A2654" i="4" s="1"/>
  <c r="A2655" i="4" s="1"/>
  <c r="A2656" i="4" s="1"/>
  <c r="A2657" i="4" s="1"/>
  <c r="A2658" i="4" s="1"/>
  <c r="A2659" i="4" s="1"/>
  <c r="A2660" i="4" s="1"/>
  <c r="A2661" i="4" s="1"/>
  <c r="A2662" i="4" s="1"/>
  <c r="A2663" i="4" s="1"/>
  <c r="A2664" i="4" s="1"/>
  <c r="A2665" i="4" s="1"/>
  <c r="A2666" i="4" s="1"/>
  <c r="A2667" i="4" s="1"/>
  <c r="A2668" i="4" s="1"/>
  <c r="A2669" i="4" s="1"/>
  <c r="AB1895" i="4"/>
  <c r="AA1895" i="4"/>
  <c r="Z1895" i="4"/>
  <c r="Y1895" i="4"/>
  <c r="X1895" i="4"/>
  <c r="W1895" i="4"/>
  <c r="V1895" i="4"/>
  <c r="U1895" i="4"/>
  <c r="T1895" i="4"/>
  <c r="S1895" i="4"/>
  <c r="R1895" i="4"/>
  <c r="Q1895" i="4"/>
  <c r="P1895" i="4"/>
  <c r="O1895" i="4"/>
  <c r="N1895" i="4"/>
  <c r="M1895" i="4"/>
  <c r="L1895" i="4"/>
  <c r="K1895" i="4"/>
  <c r="J1895" i="4"/>
  <c r="I1895" i="4"/>
  <c r="G1895" i="4"/>
  <c r="F1895" i="4"/>
  <c r="E1895" i="4"/>
  <c r="C1895" i="4"/>
  <c r="B1895" i="4"/>
  <c r="AB1710" i="4"/>
  <c r="AA1710" i="4"/>
  <c r="Z1710" i="4"/>
  <c r="Y1710" i="4"/>
  <c r="X1710" i="4"/>
  <c r="W1710" i="4"/>
  <c r="V1710" i="4"/>
  <c r="U1710" i="4"/>
  <c r="T1710" i="4"/>
  <c r="S1710" i="4"/>
  <c r="R1710" i="4"/>
  <c r="Q1710" i="4"/>
  <c r="P1710" i="4"/>
  <c r="O1710" i="4"/>
  <c r="N1710" i="4"/>
  <c r="M1710" i="4"/>
  <c r="L1710" i="4"/>
  <c r="K1710" i="4"/>
  <c r="J1710" i="4"/>
  <c r="I1710" i="4"/>
  <c r="G1710" i="4"/>
  <c r="F1710" i="4"/>
  <c r="E1710" i="4"/>
  <c r="C1710" i="4"/>
  <c r="B1710" i="4"/>
  <c r="AB1617" i="4"/>
  <c r="AA1617" i="4"/>
  <c r="Z1617" i="4"/>
  <c r="Y1617" i="4"/>
  <c r="X1617" i="4"/>
  <c r="W1617" i="4"/>
  <c r="V1617" i="4"/>
  <c r="U1617" i="4"/>
  <c r="T1617" i="4"/>
  <c r="S1617" i="4"/>
  <c r="R1617" i="4"/>
  <c r="Q1617" i="4"/>
  <c r="P1617" i="4"/>
  <c r="O1617" i="4"/>
  <c r="N1617" i="4"/>
  <c r="M1617" i="4"/>
  <c r="L1617" i="4"/>
  <c r="K1617" i="4"/>
  <c r="J1617" i="4"/>
  <c r="I1617" i="4"/>
  <c r="G1617" i="4"/>
  <c r="F1617" i="4"/>
  <c r="E1617" i="4"/>
  <c r="C1617" i="4"/>
  <c r="B1617" i="4"/>
  <c r="AB1561" i="4"/>
  <c r="AA1561" i="4"/>
  <c r="Z1561" i="4"/>
  <c r="Y1561" i="4"/>
  <c r="X1561" i="4"/>
  <c r="W1561" i="4"/>
  <c r="V1561" i="4"/>
  <c r="U1561" i="4"/>
  <c r="T1561" i="4"/>
  <c r="S1561" i="4"/>
  <c r="R1561" i="4"/>
  <c r="Q1561" i="4"/>
  <c r="P1561" i="4"/>
  <c r="O1561" i="4"/>
  <c r="N1561" i="4"/>
  <c r="M1561" i="4"/>
  <c r="L1561" i="4"/>
  <c r="K1561" i="4"/>
  <c r="J1561" i="4"/>
  <c r="I1561" i="4"/>
  <c r="G1561" i="4"/>
  <c r="F1561" i="4"/>
  <c r="E1561" i="4"/>
  <c r="C1561" i="4"/>
  <c r="B1561" i="4"/>
  <c r="A1512" i="4"/>
  <c r="A1513" i="4" s="1"/>
  <c r="A1514" i="4" s="1"/>
  <c r="A1515" i="4" s="1"/>
  <c r="A1516" i="4" s="1"/>
  <c r="A1517" i="4" s="1"/>
  <c r="A1518" i="4" s="1"/>
  <c r="A1519" i="4" s="1"/>
  <c r="A1520" i="4" s="1"/>
  <c r="A1521" i="4" s="1"/>
  <c r="A1522" i="4" s="1"/>
  <c r="A1523" i="4" s="1"/>
  <c r="A1524" i="4" s="1"/>
  <c r="A1525" i="4" s="1"/>
  <c r="A1526" i="4" s="1"/>
  <c r="A1527" i="4" s="1"/>
  <c r="A1528" i="4" s="1"/>
  <c r="A1532" i="4" s="1"/>
  <c r="A1533" i="4" s="1"/>
  <c r="A1534" i="4" s="1"/>
  <c r="A1535" i="4" s="1"/>
  <c r="A1536" i="4" s="1"/>
  <c r="A1537" i="4" s="1"/>
  <c r="A1538" i="4" s="1"/>
  <c r="A1539" i="4" s="1"/>
  <c r="A1540" i="4" s="1"/>
  <c r="A1541" i="4" s="1"/>
  <c r="A1542" i="4" s="1"/>
  <c r="A1543" i="4" s="1"/>
  <c r="A1544" i="4" s="1"/>
  <c r="A1545" i="4" s="1"/>
  <c r="A1546" i="4" s="1"/>
  <c r="A1547" i="4" s="1"/>
  <c r="A1548" i="4" s="1"/>
  <c r="A1549" i="4" s="1"/>
  <c r="A1550" i="4" s="1"/>
  <c r="A1551" i="4" s="1"/>
  <c r="A1552" i="4" s="1"/>
  <c r="A1553" i="4" s="1"/>
  <c r="A1554" i="4" s="1"/>
  <c r="A1555" i="4" s="1"/>
  <c r="A1556" i="4" s="1"/>
  <c r="A1557" i="4" s="1"/>
  <c r="A1558" i="4" s="1"/>
  <c r="A1559" i="4" s="1"/>
  <c r="A1560" i="4" s="1"/>
  <c r="A1561" i="4" s="1"/>
  <c r="A1562" i="4" s="1"/>
  <c r="A1563" i="4" s="1"/>
  <c r="A1564" i="4" s="1"/>
  <c r="A1565" i="4" s="1"/>
  <c r="A1566" i="4" s="1"/>
  <c r="A1567" i="4" s="1"/>
  <c r="A1568" i="4" s="1"/>
  <c r="A1569" i="4" s="1"/>
  <c r="A1570" i="4" s="1"/>
  <c r="A1571" i="4" s="1"/>
  <c r="A1572" i="4" s="1"/>
  <c r="A1573" i="4" s="1"/>
  <c r="A1574" i="4" s="1"/>
  <c r="A1575" i="4" s="1"/>
  <c r="A1576" i="4" s="1"/>
  <c r="A1577" i="4" s="1"/>
  <c r="A1578" i="4" s="1"/>
  <c r="A1579" i="4" s="1"/>
  <c r="A1580" i="4" s="1"/>
  <c r="A1581" i="4" s="1"/>
  <c r="A1582" i="4" s="1"/>
  <c r="A1583" i="4" s="1"/>
  <c r="A1584" i="4" s="1"/>
  <c r="A1585" i="4" s="1"/>
  <c r="A1586" i="4" s="1"/>
  <c r="A1587" i="4" s="1"/>
  <c r="A1588" i="4" s="1"/>
  <c r="A1589" i="4" s="1"/>
  <c r="A1590" i="4" s="1"/>
  <c r="A1591" i="4" s="1"/>
  <c r="A1592" i="4" s="1"/>
  <c r="A1593" i="4" s="1"/>
  <c r="A1594" i="4" s="1"/>
  <c r="A1596" i="4" s="1"/>
  <c r="A1597" i="4" s="1"/>
  <c r="A1598" i="4" s="1"/>
  <c r="A1599" i="4" s="1"/>
  <c r="A1600" i="4" s="1"/>
  <c r="A1601" i="4" s="1"/>
  <c r="A1602" i="4" s="1"/>
  <c r="A1603" i="4" s="1"/>
  <c r="A1604" i="4" s="1"/>
  <c r="A1605" i="4" s="1"/>
  <c r="A1606" i="4" s="1"/>
  <c r="A1607" i="4" s="1"/>
  <c r="A1608" i="4" s="1"/>
  <c r="A1609" i="4" s="1"/>
  <c r="A1611" i="4" s="1"/>
  <c r="A1612" i="4" s="1"/>
  <c r="A1613" i="4" s="1"/>
  <c r="A1614" i="4" s="1"/>
  <c r="A1615" i="4" s="1"/>
  <c r="A1616" i="4" s="1"/>
  <c r="A1617" i="4" s="1"/>
  <c r="A1618" i="4" s="1"/>
  <c r="A1619" i="4" s="1"/>
  <c r="A1620" i="4" s="1"/>
  <c r="A1621" i="4" s="1"/>
  <c r="A1622" i="4" s="1"/>
  <c r="A1623" i="4" s="1"/>
  <c r="A1624" i="4" s="1"/>
  <c r="A1625" i="4" s="1"/>
  <c r="A1626" i="4" s="1"/>
  <c r="A1627" i="4" s="1"/>
  <c r="A1628" i="4" s="1"/>
  <c r="A1629" i="4" s="1"/>
  <c r="A1630" i="4" s="1"/>
  <c r="A1631" i="4" s="1"/>
  <c r="A1632" i="4" s="1"/>
  <c r="A1633" i="4" s="1"/>
  <c r="A1634" i="4" s="1"/>
  <c r="A1635" i="4" s="1"/>
  <c r="A1636" i="4" s="1"/>
  <c r="A1637" i="4" s="1"/>
  <c r="A1638" i="4" s="1"/>
  <c r="A1639" i="4" s="1"/>
  <c r="A1640" i="4" s="1"/>
  <c r="A1641" i="4" s="1"/>
  <c r="A1642" i="4" s="1"/>
  <c r="A1643" i="4" s="1"/>
  <c r="A1644" i="4" s="1"/>
  <c r="A1645" i="4" s="1"/>
  <c r="A1646" i="4" s="1"/>
  <c r="A1647" i="4" s="1"/>
  <c r="A1648" i="4" s="1"/>
  <c r="A1649" i="4" s="1"/>
  <c r="A1650" i="4" s="1"/>
  <c r="A1651" i="4" s="1"/>
  <c r="A1652" i="4" s="1"/>
  <c r="A1653" i="4" s="1"/>
  <c r="A1654" i="4" s="1"/>
  <c r="A1655" i="4" s="1"/>
  <c r="A1656" i="4" s="1"/>
  <c r="A1657" i="4" s="1"/>
  <c r="A1658" i="4" s="1"/>
  <c r="A1659" i="4" s="1"/>
  <c r="A1660" i="4" s="1"/>
  <c r="A1661" i="4" s="1"/>
  <c r="A1662" i="4" s="1"/>
  <c r="A1663" i="4" s="1"/>
  <c r="A1664" i="4" s="1"/>
  <c r="A1665" i="4" s="1"/>
  <c r="A1666" i="4" s="1"/>
  <c r="A1667" i="4" s="1"/>
  <c r="A1668" i="4" s="1"/>
  <c r="A1669" i="4" s="1"/>
  <c r="A1670" i="4" s="1"/>
  <c r="A1671" i="4" s="1"/>
  <c r="A1672" i="4" s="1"/>
  <c r="A1673" i="4" s="1"/>
  <c r="A1674" i="4" s="1"/>
  <c r="A1676" i="4" s="1"/>
  <c r="A1677" i="4" s="1"/>
  <c r="A1678" i="4" s="1"/>
  <c r="A1679" i="4" s="1"/>
  <c r="A1680" i="4" s="1"/>
  <c r="A1681" i="4" s="1"/>
  <c r="A1682" i="4" s="1"/>
  <c r="A1683" i="4" s="1"/>
  <c r="A1684" i="4" s="1"/>
  <c r="A1685" i="4" s="1"/>
  <c r="A1686" i="4" s="1"/>
  <c r="A1687" i="4" s="1"/>
  <c r="A1688" i="4" s="1"/>
  <c r="A1689" i="4" s="1"/>
  <c r="A1690" i="4" s="1"/>
  <c r="A1691" i="4" s="1"/>
  <c r="A1692" i="4" s="1"/>
  <c r="A1693" i="4" s="1"/>
  <c r="A1694" i="4" s="1"/>
  <c r="A1695" i="4" s="1"/>
  <c r="A1696" i="4" s="1"/>
  <c r="A1697" i="4" s="1"/>
  <c r="A1698" i="4" s="1"/>
  <c r="A1699" i="4" s="1"/>
  <c r="A1700" i="4" s="1"/>
  <c r="A1701" i="4" s="1"/>
  <c r="A1702" i="4" s="1"/>
  <c r="A1703" i="4" s="1"/>
  <c r="A1704" i="4" s="1"/>
  <c r="A1705" i="4" s="1"/>
  <c r="A1706" i="4" s="1"/>
  <c r="A1707" i="4" s="1"/>
  <c r="A1708" i="4" s="1"/>
  <c r="A1709" i="4" s="1"/>
  <c r="A1710" i="4" s="1"/>
  <c r="A1711" i="4" s="1"/>
  <c r="A1712" i="4" s="1"/>
  <c r="A1713" i="4" s="1"/>
  <c r="A1714" i="4" s="1"/>
  <c r="A1716" i="4" s="1"/>
  <c r="A1717" i="4" s="1"/>
  <c r="A1718" i="4" s="1"/>
  <c r="A1719" i="4" s="1"/>
  <c r="A1720" i="4" s="1"/>
  <c r="A1721" i="4" s="1"/>
  <c r="A1722" i="4" s="1"/>
  <c r="A1723" i="4" s="1"/>
  <c r="A1724" i="4" s="1"/>
  <c r="A1725" i="4" s="1"/>
  <c r="A1726" i="4" s="1"/>
  <c r="A1727" i="4" s="1"/>
  <c r="A1728" i="4" s="1"/>
  <c r="A1729" i="4" s="1"/>
  <c r="A1730" i="4" s="1"/>
  <c r="A1731" i="4" s="1"/>
  <c r="A1732" i="4" s="1"/>
  <c r="A1733" i="4" s="1"/>
  <c r="A1734" i="4" s="1"/>
  <c r="A1735" i="4" s="1"/>
  <c r="A1736" i="4" s="1"/>
  <c r="A1737" i="4" s="1"/>
  <c r="A1738" i="4" s="1"/>
  <c r="A1739" i="4" s="1"/>
  <c r="A1740" i="4" s="1"/>
  <c r="A1741" i="4" s="1"/>
  <c r="A1742" i="4" s="1"/>
  <c r="A1743" i="4" s="1"/>
  <c r="A1744" i="4" s="1"/>
  <c r="A1745" i="4" s="1"/>
  <c r="A1746" i="4" s="1"/>
  <c r="A1747" i="4" s="1"/>
  <c r="A1748" i="4" s="1"/>
  <c r="A1749" i="4" s="1"/>
  <c r="A1750" i="4" s="1"/>
  <c r="A1751" i="4" s="1"/>
  <c r="A1752" i="4" s="1"/>
  <c r="A1753" i="4" s="1"/>
  <c r="A1754" i="4" s="1"/>
  <c r="A1755" i="4" s="1"/>
  <c r="A1756" i="4" s="1"/>
  <c r="A1757" i="4" s="1"/>
  <c r="A1758" i="4" s="1"/>
  <c r="A1759" i="4" s="1"/>
  <c r="A1760" i="4" s="1"/>
  <c r="A1761" i="4" s="1"/>
  <c r="A1762" i="4" s="1"/>
  <c r="A1763" i="4" s="1"/>
  <c r="A1764" i="4" s="1"/>
  <c r="A1765" i="4" s="1"/>
  <c r="A1766" i="4" s="1"/>
  <c r="A1767" i="4" s="1"/>
  <c r="A1768" i="4" s="1"/>
  <c r="A1769" i="4" s="1"/>
  <c r="A1770" i="4" s="1"/>
  <c r="A1771" i="4" s="1"/>
  <c r="A1772" i="4" s="1"/>
  <c r="A1773" i="4" s="1"/>
  <c r="A1776" i="4" s="1"/>
  <c r="A1777" i="4" s="1"/>
  <c r="A1778" i="4" s="1"/>
  <c r="A1779" i="4" s="1"/>
  <c r="A1780" i="4" s="1"/>
  <c r="A1781" i="4" s="1"/>
  <c r="A1782" i="4" s="1"/>
  <c r="A1783" i="4" s="1"/>
  <c r="A1784" i="4" s="1"/>
  <c r="A1785" i="4" s="1"/>
  <c r="A1786" i="4" s="1"/>
  <c r="A1787" i="4" s="1"/>
  <c r="A1788" i="4" s="1"/>
  <c r="A1789" i="4" s="1"/>
  <c r="A1790" i="4" s="1"/>
  <c r="A1791" i="4" s="1"/>
  <c r="A1792" i="4" s="1"/>
  <c r="A1793" i="4" s="1"/>
  <c r="A1794" i="4" s="1"/>
  <c r="A1795" i="4" s="1"/>
  <c r="A1796" i="4" s="1"/>
  <c r="A1797" i="4" s="1"/>
  <c r="A1798" i="4" s="1"/>
  <c r="A1799" i="4" s="1"/>
  <c r="A1800" i="4" s="1"/>
  <c r="A1801" i="4" s="1"/>
  <c r="A1802" i="4" s="1"/>
  <c r="A1803" i="4" s="1"/>
  <c r="A1805" i="4" s="1"/>
  <c r="A1806" i="4" s="1"/>
  <c r="A1807" i="4" s="1"/>
  <c r="A1808" i="4" s="1"/>
  <c r="A1809" i="4" s="1"/>
  <c r="A1810" i="4" s="1"/>
  <c r="A1811" i="4" s="1"/>
  <c r="A1812" i="4" s="1"/>
  <c r="A1813" i="4" s="1"/>
  <c r="A1814" i="4" s="1"/>
  <c r="A1815" i="4" s="1"/>
  <c r="A1816" i="4" s="1"/>
  <c r="A1817" i="4" s="1"/>
  <c r="A1818" i="4" s="1"/>
  <c r="A1819" i="4" s="1"/>
  <c r="A1820" i="4" s="1"/>
  <c r="A1822" i="4" s="1"/>
  <c r="A1823" i="4" s="1"/>
  <c r="A1824" i="4" s="1"/>
  <c r="A1825" i="4" s="1"/>
  <c r="A1826" i="4" s="1"/>
  <c r="A1827" i="4" s="1"/>
  <c r="A1828" i="4" s="1"/>
  <c r="A1829" i="4" s="1"/>
  <c r="A1830" i="4" s="1"/>
  <c r="A1831" i="4" s="1"/>
  <c r="A1832" i="4" s="1"/>
  <c r="A1833" i="4" s="1"/>
  <c r="A1834" i="4" s="1"/>
  <c r="A1835" i="4" s="1"/>
  <c r="A1836" i="4" s="1"/>
  <c r="A1837" i="4" s="1"/>
  <c r="A1838" i="4" s="1"/>
  <c r="A1839" i="4" s="1"/>
  <c r="A1840" i="4" s="1"/>
  <c r="A1841" i="4" s="1"/>
  <c r="A1842" i="4" s="1"/>
  <c r="A1843" i="4" s="1"/>
  <c r="A1844" i="4" s="1"/>
  <c r="A1845" i="4" s="1"/>
  <c r="A1846" i="4" s="1"/>
  <c r="A1847" i="4" s="1"/>
  <c r="A1848" i="4" s="1"/>
  <c r="A1849" i="4" s="1"/>
  <c r="A1850" i="4" s="1"/>
  <c r="A1851" i="4" s="1"/>
  <c r="A1852" i="4" s="1"/>
  <c r="A1853" i="4" s="1"/>
  <c r="A1854" i="4" s="1"/>
  <c r="A1855" i="4" s="1"/>
  <c r="A1856" i="4" s="1"/>
  <c r="A1857" i="4" s="1"/>
  <c r="A1858" i="4" s="1"/>
  <c r="A1859" i="4" s="1"/>
  <c r="A1860" i="4" s="1"/>
  <c r="A1861" i="4" s="1"/>
  <c r="A1862" i="4" s="1"/>
  <c r="A1863" i="4" s="1"/>
  <c r="A1864" i="4" s="1"/>
  <c r="A1865" i="4" s="1"/>
  <c r="A1866" i="4" s="1"/>
  <c r="A1867" i="4" s="1"/>
  <c r="A1868" i="4" s="1"/>
  <c r="A1869" i="4" s="1"/>
  <c r="A1870" i="4" s="1"/>
  <c r="A1871" i="4" s="1"/>
  <c r="A1872" i="4" s="1"/>
  <c r="A1873" i="4" s="1"/>
  <c r="A1874" i="4" s="1"/>
  <c r="A1875" i="4" s="1"/>
  <c r="A1876" i="4" s="1"/>
  <c r="A1877" i="4" s="1"/>
  <c r="A1878" i="4" s="1"/>
  <c r="A1879" i="4" s="1"/>
  <c r="A1880" i="4" s="1"/>
  <c r="A1881" i="4" s="1"/>
  <c r="A1882" i="4" s="1"/>
  <c r="A1883" i="4" s="1"/>
  <c r="A1884" i="4" s="1"/>
  <c r="A1885" i="4" s="1"/>
  <c r="A1886" i="4" s="1"/>
  <c r="A1887" i="4" s="1"/>
  <c r="A1888" i="4" s="1"/>
  <c r="A1889" i="4" s="1"/>
  <c r="A1890" i="4" s="1"/>
  <c r="A1891" i="4" s="1"/>
  <c r="A1892" i="4" s="1"/>
  <c r="A1893" i="4" s="1"/>
  <c r="A1894" i="4" s="1"/>
  <c r="A1895" i="4" s="1"/>
  <c r="A1896" i="4" s="1"/>
  <c r="A1897" i="4" s="1"/>
  <c r="A1898" i="4" s="1"/>
  <c r="A1899" i="4" s="1"/>
  <c r="A1900" i="4" s="1"/>
  <c r="A1901" i="4" s="1"/>
  <c r="A1902" i="4" s="1"/>
  <c r="A1903" i="4" s="1"/>
  <c r="A1904" i="4" s="1"/>
  <c r="A1905" i="4" s="1"/>
  <c r="A1906" i="4" s="1"/>
  <c r="A1907" i="4" s="1"/>
  <c r="A1908" i="4" s="1"/>
  <c r="A1909" i="4" s="1"/>
  <c r="A1910" i="4" s="1"/>
  <c r="A1911" i="4" s="1"/>
  <c r="A1912" i="4" s="1"/>
  <c r="A1914" i="4" s="1"/>
  <c r="A1915" i="4" s="1"/>
  <c r="A1916" i="4" s="1"/>
  <c r="A1917" i="4" s="1"/>
  <c r="A1918" i="4" s="1"/>
  <c r="A1919" i="4" s="1"/>
  <c r="A1920" i="4" s="1"/>
  <c r="A1921" i="4" s="1"/>
  <c r="A1922" i="4" s="1"/>
  <c r="A1923" i="4" s="1"/>
  <c r="A1924" i="4" s="1"/>
  <c r="A1925" i="4" s="1"/>
  <c r="A1926" i="4" s="1"/>
  <c r="A1927" i="4" s="1"/>
  <c r="A1928" i="4" s="1"/>
  <c r="A1929" i="4" s="1"/>
  <c r="A1930" i="4" s="1"/>
  <c r="A1931" i="4" s="1"/>
  <c r="A1932" i="4" s="1"/>
  <c r="A1933" i="4" s="1"/>
  <c r="A1934" i="4" s="1"/>
  <c r="A1935" i="4" s="1"/>
  <c r="A1936" i="4" s="1"/>
  <c r="A1937" i="4" s="1"/>
  <c r="A1938" i="4" s="1"/>
  <c r="A1939" i="4" s="1"/>
  <c r="A1940" i="4" s="1"/>
  <c r="A1941" i="4" s="1"/>
  <c r="A1942" i="4" s="1"/>
  <c r="A1943" i="4" s="1"/>
  <c r="A1944" i="4" s="1"/>
  <c r="A1945" i="4" s="1"/>
  <c r="A1946" i="4" s="1"/>
  <c r="A1947" i="4" s="1"/>
  <c r="A1948" i="4" s="1"/>
  <c r="A1949" i="4" s="1"/>
  <c r="A1950" i="4" s="1"/>
  <c r="A1951" i="4" s="1"/>
  <c r="A1952" i="4" s="1"/>
  <c r="A1953" i="4" s="1"/>
  <c r="A1954" i="4" s="1"/>
  <c r="A1955" i="4" s="1"/>
  <c r="A1956" i="4" s="1"/>
  <c r="A1957" i="4" s="1"/>
  <c r="A1958" i="4" s="1"/>
  <c r="A1959" i="4" s="1"/>
  <c r="A1960" i="4" s="1"/>
  <c r="A1961" i="4" s="1"/>
  <c r="A1962" i="4" s="1"/>
  <c r="A1963" i="4" s="1"/>
  <c r="A1964" i="4" s="1"/>
  <c r="A1965" i="4" s="1"/>
  <c r="A1966" i="4" s="1"/>
  <c r="A1967" i="4" s="1"/>
  <c r="A1968" i="4" s="1"/>
  <c r="A1970" i="4" s="1"/>
  <c r="A1969" i="4" s="1"/>
  <c r="A1971" i="4" s="1"/>
  <c r="A1972" i="4" s="1"/>
  <c r="A1973" i="4" s="1"/>
  <c r="A1974" i="4" s="1"/>
  <c r="A1975" i="4" s="1"/>
  <c r="A1976" i="4" s="1"/>
  <c r="A1977" i="4" s="1"/>
  <c r="A1978" i="4" s="1"/>
  <c r="A1979" i="4" s="1"/>
  <c r="A1980" i="4" s="1"/>
  <c r="A1981" i="4" s="1"/>
  <c r="A1982" i="4" s="1"/>
  <c r="A1433" i="4"/>
  <c r="A1434" i="4" s="1"/>
  <c r="A1435" i="4" s="1"/>
  <c r="A1436" i="4" s="1"/>
  <c r="A1438" i="4" s="1"/>
  <c r="A1439" i="4" s="1"/>
  <c r="A1440" i="4" s="1"/>
  <c r="A1441" i="4" s="1"/>
  <c r="A1442" i="4" s="1"/>
  <c r="A1443" i="4" s="1"/>
  <c r="A1444" i="4" s="1"/>
  <c r="A1445" i="4" s="1"/>
  <c r="A1446" i="4" s="1"/>
  <c r="A1447" i="4" s="1"/>
  <c r="A1448" i="4" s="1"/>
  <c r="A1449" i="4" s="1"/>
  <c r="A1450" i="4" s="1"/>
  <c r="A1451" i="4" s="1"/>
  <c r="A1452" i="4" s="1"/>
  <c r="A1453" i="4" s="1"/>
  <c r="A1454" i="4" s="1"/>
  <c r="A1455" i="4" s="1"/>
  <c r="A1456" i="4" s="1"/>
  <c r="A1457" i="4" s="1"/>
  <c r="A1458" i="4" s="1"/>
  <c r="A1459" i="4" s="1"/>
  <c r="A1460" i="4" s="1"/>
  <c r="A1461" i="4" s="1"/>
  <c r="A1462" i="4" s="1"/>
  <c r="A1463" i="4" s="1"/>
  <c r="A1464" i="4" s="1"/>
  <c r="A1465" i="4" s="1"/>
  <c r="A1466" i="4" s="1"/>
  <c r="A1467" i="4" s="1"/>
  <c r="A1468" i="4" s="1"/>
  <c r="A1469" i="4" s="1"/>
  <c r="A1470" i="4" s="1"/>
  <c r="A1471" i="4" s="1"/>
  <c r="A1472" i="4" s="1"/>
  <c r="A1473" i="4" s="1"/>
  <c r="A1474" i="4" s="1"/>
  <c r="A1475" i="4" s="1"/>
  <c r="A1476" i="4" s="1"/>
  <c r="A1477" i="4" s="1"/>
  <c r="A1478" i="4" s="1"/>
  <c r="A1479" i="4" s="1"/>
  <c r="A1480" i="4" s="1"/>
  <c r="A1481" i="4" s="1"/>
  <c r="A1482" i="4" s="1"/>
  <c r="A1483" i="4" s="1"/>
  <c r="A1484" i="4" s="1"/>
  <c r="A1486" i="4" s="1"/>
  <c r="A1487" i="4" s="1"/>
  <c r="A1488" i="4" s="1"/>
  <c r="A1489" i="4" s="1"/>
  <c r="A1490" i="4" s="1"/>
  <c r="A1491" i="4" s="1"/>
  <c r="A1492" i="4" s="1"/>
  <c r="A1493" i="4" s="1"/>
  <c r="A1494" i="4" s="1"/>
  <c r="A1495" i="4" s="1"/>
  <c r="A1496" i="4" s="1"/>
  <c r="A1497" i="4" s="1"/>
  <c r="A1498" i="4" s="1"/>
  <c r="A1499" i="4" s="1"/>
  <c r="A1500" i="4" s="1"/>
  <c r="A1501" i="4" s="1"/>
  <c r="A1502" i="4" s="1"/>
  <c r="A1503" i="4" s="1"/>
  <c r="A1504" i="4" s="1"/>
  <c r="A1505" i="4" s="1"/>
  <c r="A1506" i="4" s="1"/>
  <c r="A1507" i="4" s="1"/>
  <c r="A1508" i="4" s="1"/>
  <c r="A1509" i="4" s="1"/>
  <c r="A1510" i="4" s="1"/>
  <c r="A1511" i="4" s="1"/>
  <c r="A1303" i="4"/>
  <c r="A1305" i="4" s="1"/>
  <c r="A1306" i="4" s="1"/>
  <c r="A1307" i="4" s="1"/>
  <c r="A1308" i="4" s="1"/>
  <c r="A1309" i="4" s="1"/>
  <c r="A1310" i="4" s="1"/>
  <c r="A1311" i="4" s="1"/>
  <c r="A1312" i="4" s="1"/>
  <c r="A1313" i="4" s="1"/>
  <c r="A1314" i="4" s="1"/>
  <c r="A1315" i="4" s="1"/>
  <c r="A1316" i="4" s="1"/>
  <c r="A1317" i="4" s="1"/>
  <c r="A1318" i="4" s="1"/>
  <c r="A1319" i="4" s="1"/>
  <c r="A1320" i="4" s="1"/>
  <c r="A1321" i="4" s="1"/>
  <c r="A1322" i="4" s="1"/>
  <c r="A1323" i="4" s="1"/>
  <c r="A1324" i="4" s="1"/>
  <c r="A1325" i="4" s="1"/>
  <c r="A1326" i="4" s="1"/>
  <c r="A1327" i="4" s="1"/>
  <c r="A1328" i="4" s="1"/>
  <c r="A1329" i="4" s="1"/>
  <c r="A1330" i="4" s="1"/>
  <c r="A1331" i="4" s="1"/>
  <c r="A1332" i="4" s="1"/>
  <c r="A1333" i="4" s="1"/>
  <c r="A1334" i="4" s="1"/>
  <c r="A1335" i="4" s="1"/>
  <c r="A1336" i="4" s="1"/>
  <c r="A1337" i="4" s="1"/>
  <c r="A1338" i="4" s="1"/>
  <c r="A1339" i="4" s="1"/>
  <c r="A1340" i="4" s="1"/>
  <c r="A1341" i="4" s="1"/>
  <c r="A1344" i="4" s="1"/>
  <c r="A1345" i="4" s="1"/>
  <c r="A1346" i="4" s="1"/>
  <c r="A1347" i="4" s="1"/>
  <c r="A1348" i="4" s="1"/>
  <c r="A1349" i="4" s="1"/>
  <c r="A1350" i="4" s="1"/>
  <c r="A1351" i="4" s="1"/>
  <c r="A1352" i="4" s="1"/>
  <c r="A1353" i="4" s="1"/>
  <c r="A1354" i="4" s="1"/>
  <c r="A1355" i="4" s="1"/>
  <c r="A1356" i="4" s="1"/>
  <c r="A1357" i="4" s="1"/>
  <c r="A1358" i="4" s="1"/>
  <c r="A1359" i="4" s="1"/>
  <c r="A1360" i="4" s="1"/>
  <c r="A1361" i="4" s="1"/>
  <c r="A1362" i="4" s="1"/>
  <c r="A1363" i="4" s="1"/>
  <c r="A1364" i="4" s="1"/>
  <c r="A1365" i="4" s="1"/>
  <c r="A1366" i="4" s="1"/>
  <c r="A1367" i="4" s="1"/>
  <c r="A1370" i="4" s="1"/>
  <c r="A1371" i="4" s="1"/>
  <c r="A1372" i="4" s="1"/>
  <c r="A1373" i="4" s="1"/>
  <c r="A1374" i="4" s="1"/>
  <c r="A1375" i="4" s="1"/>
  <c r="A1376" i="4" s="1"/>
  <c r="A1377" i="4" s="1"/>
  <c r="A1378" i="4" s="1"/>
  <c r="A1379" i="4" s="1"/>
  <c r="A1380" i="4" s="1"/>
  <c r="A1381" i="4" s="1"/>
  <c r="A1382" i="4" s="1"/>
  <c r="A1383" i="4" s="1"/>
  <c r="A1384" i="4" s="1"/>
  <c r="A1385" i="4" s="1"/>
  <c r="A1386" i="4" s="1"/>
  <c r="A1387" i="4" s="1"/>
  <c r="A1388" i="4" s="1"/>
  <c r="A1389" i="4" s="1"/>
  <c r="A1390" i="4" s="1"/>
  <c r="A1391" i="4" s="1"/>
  <c r="A1392" i="4" s="1"/>
  <c r="A1393" i="4" s="1"/>
  <c r="A1394" i="4" s="1"/>
  <c r="A1395" i="4" s="1"/>
  <c r="A1396" i="4" s="1"/>
  <c r="A1397" i="4" s="1"/>
  <c r="A1398" i="4" s="1"/>
  <c r="A1399" i="4" s="1"/>
  <c r="A1400" i="4" s="1"/>
  <c r="A1401" i="4" s="1"/>
  <c r="A1402" i="4" s="1"/>
  <c r="A1403" i="4" s="1"/>
  <c r="A1404" i="4" s="1"/>
  <c r="A1405" i="4" s="1"/>
  <c r="A1406" i="4" s="1"/>
  <c r="A1407" i="4" s="1"/>
  <c r="A1408" i="4" s="1"/>
  <c r="A1409" i="4" s="1"/>
  <c r="A1410" i="4" s="1"/>
  <c r="A1411" i="4" s="1"/>
  <c r="A1412" i="4" s="1"/>
  <c r="A1413" i="4" s="1"/>
  <c r="A1414" i="4" s="1"/>
  <c r="A1415" i="4" s="1"/>
  <c r="A1416" i="4" s="1"/>
  <c r="A1417" i="4" s="1"/>
  <c r="A1418" i="4" s="1"/>
  <c r="A1419" i="4" s="1"/>
  <c r="A1420" i="4" s="1"/>
  <c r="A1421" i="4" s="1"/>
  <c r="A1422" i="4" s="1"/>
  <c r="A1423" i="4" s="1"/>
  <c r="A1424" i="4" s="1"/>
  <c r="A1425" i="4" s="1"/>
  <c r="A1426" i="4" s="1"/>
  <c r="A1427" i="4" s="1"/>
  <c r="A1428" i="4" s="1"/>
  <c r="A1429" i="4" s="1"/>
  <c r="A1430" i="4" s="1"/>
  <c r="A1431" i="4" s="1"/>
  <c r="A1432" i="4" s="1"/>
  <c r="A1284" i="4"/>
  <c r="A1285" i="4" s="1"/>
  <c r="A1286" i="4" s="1"/>
  <c r="A1287" i="4" s="1"/>
  <c r="A1288" i="4" s="1"/>
  <c r="A1289" i="4" s="1"/>
  <c r="A1290" i="4" s="1"/>
  <c r="A1291" i="4" s="1"/>
  <c r="A1292" i="4" s="1"/>
  <c r="A1293" i="4" s="1"/>
  <c r="A1294" i="4" s="1"/>
  <c r="A1295" i="4" s="1"/>
  <c r="A1296" i="4" s="1"/>
  <c r="A1297" i="4" s="1"/>
  <c r="A1298" i="4" s="1"/>
  <c r="A1299" i="4" s="1"/>
  <c r="A1301" i="4" s="1"/>
  <c r="A1302" i="4" s="1"/>
  <c r="A1304" i="4" s="1"/>
  <c r="A1283" i="4"/>
  <c r="A1272" i="4"/>
  <c r="A1273" i="4" s="1"/>
  <c r="A1274" i="4" s="1"/>
  <c r="A1275" i="4" s="1"/>
  <c r="A1276" i="4" s="1"/>
  <c r="A1277" i="4" s="1"/>
  <c r="A1278" i="4" s="1"/>
  <c r="A1279" i="4" s="1"/>
  <c r="A1280" i="4" s="1"/>
  <c r="A1281" i="4" s="1"/>
  <c r="A1271" i="4"/>
  <c r="A1246" i="4"/>
  <c r="D998" i="4"/>
  <c r="A962" i="4"/>
  <c r="A963" i="4" s="1"/>
  <c r="A964" i="4" s="1"/>
  <c r="A965" i="4" s="1"/>
  <c r="A966" i="4" s="1"/>
  <c r="A967" i="4" s="1"/>
  <c r="A968" i="4" s="1"/>
  <c r="A969" i="4" s="1"/>
  <c r="A970" i="4" s="1"/>
  <c r="A971" i="4" s="1"/>
  <c r="A972" i="4" s="1"/>
  <c r="A973" i="4" s="1"/>
  <c r="A974" i="4" s="1"/>
  <c r="A975" i="4" s="1"/>
  <c r="A976" i="4" s="1"/>
  <c r="A977" i="4" s="1"/>
  <c r="A978" i="4" s="1"/>
  <c r="A979" i="4" s="1"/>
  <c r="A980" i="4" s="1"/>
  <c r="A981" i="4" s="1"/>
  <c r="A982" i="4" s="1"/>
  <c r="A983" i="4" s="1"/>
  <c r="A984" i="4" s="1"/>
  <c r="A985" i="4" s="1"/>
  <c r="A986" i="4" s="1"/>
  <c r="A987" i="4" s="1"/>
  <c r="A988" i="4" s="1"/>
  <c r="A989" i="4" s="1"/>
  <c r="A990" i="4" s="1"/>
  <c r="A991" i="4" s="1"/>
  <c r="A992" i="4" s="1"/>
  <c r="A993" i="4" s="1"/>
  <c r="A994" i="4" s="1"/>
  <c r="A995" i="4" s="1"/>
  <c r="A996" i="4" s="1"/>
  <c r="A997" i="4" s="1"/>
  <c r="A998" i="4" s="1"/>
  <c r="A999" i="4" s="1"/>
  <c r="A1000" i="4" s="1"/>
  <c r="A1001" i="4" s="1"/>
  <c r="A1002" i="4" s="1"/>
  <c r="A1003" i="4" s="1"/>
  <c r="A1004" i="4" s="1"/>
  <c r="A1005" i="4" s="1"/>
  <c r="A1006" i="4" s="1"/>
  <c r="A1007" i="4" s="1"/>
  <c r="A1008" i="4" s="1"/>
  <c r="A1009" i="4" s="1"/>
  <c r="A1010" i="4" s="1"/>
  <c r="A1011" i="4" s="1"/>
  <c r="A1012" i="4" s="1"/>
  <c r="A1013" i="4" s="1"/>
  <c r="A1014" i="4" s="1"/>
  <c r="A1015" i="4" s="1"/>
  <c r="A1016" i="4" s="1"/>
  <c r="A1017" i="4" s="1"/>
  <c r="A1018" i="4" s="1"/>
  <c r="A1019" i="4" s="1"/>
  <c r="A1020" i="4" s="1"/>
  <c r="A1021" i="4" s="1"/>
  <c r="A1022" i="4" s="1"/>
  <c r="A1023" i="4" s="1"/>
  <c r="A1024" i="4" s="1"/>
  <c r="A1025" i="4" s="1"/>
  <c r="A1026" i="4" s="1"/>
  <c r="A1027" i="4" s="1"/>
  <c r="A1028" i="4" s="1"/>
  <c r="A1029" i="4" s="1"/>
  <c r="A1030" i="4" s="1"/>
  <c r="A1031" i="4" s="1"/>
  <c r="A1032" i="4" s="1"/>
  <c r="A1033" i="4" s="1"/>
  <c r="A1034" i="4" s="1"/>
  <c r="A1035" i="4" s="1"/>
  <c r="A1036" i="4" s="1"/>
  <c r="A1037" i="4" s="1"/>
  <c r="A1038" i="4" s="1"/>
  <c r="A1039" i="4" s="1"/>
  <c r="A1040" i="4" s="1"/>
  <c r="A1041" i="4" s="1"/>
  <c r="A1042" i="4" s="1"/>
  <c r="A1043" i="4" s="1"/>
  <c r="A1044" i="4" s="1"/>
  <c r="A1045" i="4" s="1"/>
  <c r="A1046" i="4" s="1"/>
  <c r="A1047" i="4" s="1"/>
  <c r="A1048" i="4" s="1"/>
  <c r="A1049" i="4" s="1"/>
  <c r="A1050" i="4" s="1"/>
  <c r="A1051" i="4" s="1"/>
  <c r="A1052" i="4" s="1"/>
  <c r="A1053" i="4" s="1"/>
  <c r="A1054" i="4" s="1"/>
  <c r="A1055" i="4" s="1"/>
  <c r="A1056" i="4" s="1"/>
  <c r="A1057" i="4" s="1"/>
  <c r="A1058" i="4" s="1"/>
  <c r="A1059" i="4" s="1"/>
  <c r="A1060" i="4" s="1"/>
  <c r="A1061" i="4" s="1"/>
  <c r="A1062" i="4" s="1"/>
  <c r="A1063" i="4" s="1"/>
  <c r="A1064" i="4" s="1"/>
  <c r="A1065" i="4" s="1"/>
  <c r="A1066" i="4" s="1"/>
  <c r="A1067" i="4" s="1"/>
  <c r="A1068" i="4" s="1"/>
  <c r="A1069" i="4" s="1"/>
  <c r="A1070" i="4" s="1"/>
  <c r="A1071" i="4" s="1"/>
  <c r="A1072" i="4" s="1"/>
  <c r="A1073" i="4" s="1"/>
  <c r="A1074" i="4" s="1"/>
  <c r="A1075" i="4" s="1"/>
  <c r="A1076" i="4" s="1"/>
  <c r="A1077" i="4" s="1"/>
  <c r="A1078" i="4" s="1"/>
  <c r="A1079" i="4" s="1"/>
  <c r="A1080" i="4" s="1"/>
  <c r="A1081" i="4" s="1"/>
  <c r="A1082" i="4" s="1"/>
  <c r="A1083" i="4" s="1"/>
  <c r="A1084" i="4" s="1"/>
  <c r="A1085" i="4" s="1"/>
  <c r="A1086" i="4" s="1"/>
  <c r="A1087" i="4" s="1"/>
  <c r="A1088" i="4" s="1"/>
  <c r="A1089" i="4" s="1"/>
  <c r="A1090" i="4" s="1"/>
  <c r="A1091" i="4" s="1"/>
  <c r="A1092" i="4" s="1"/>
  <c r="A1093" i="4" s="1"/>
  <c r="A1094" i="4" s="1"/>
  <c r="A1095" i="4" s="1"/>
  <c r="A1096" i="4" s="1"/>
  <c r="A1097" i="4" s="1"/>
  <c r="A1098" i="4" s="1"/>
  <c r="A1099" i="4" s="1"/>
  <c r="A1100" i="4" s="1"/>
  <c r="A1101" i="4" s="1"/>
  <c r="A1102" i="4" s="1"/>
  <c r="A1103" i="4" s="1"/>
  <c r="A1104" i="4" s="1"/>
  <c r="A1105" i="4" s="1"/>
  <c r="A1106" i="4" s="1"/>
  <c r="A1107" i="4" s="1"/>
  <c r="A1108" i="4" s="1"/>
  <c r="A1109" i="4" s="1"/>
  <c r="A1110" i="4" s="1"/>
  <c r="A1111" i="4" s="1"/>
  <c r="A1112" i="4" s="1"/>
  <c r="A1113" i="4" s="1"/>
  <c r="A1114" i="4" s="1"/>
  <c r="A1115" i="4" s="1"/>
  <c r="A1116" i="4" s="1"/>
  <c r="A1117" i="4" s="1"/>
  <c r="A1118" i="4" s="1"/>
  <c r="A1119" i="4" s="1"/>
  <c r="A1120" i="4" s="1"/>
  <c r="A1121" i="4" s="1"/>
  <c r="A1122" i="4" s="1"/>
  <c r="A1123" i="4" s="1"/>
  <c r="A1124" i="4" s="1"/>
  <c r="A1125" i="4" s="1"/>
  <c r="A1126" i="4" s="1"/>
  <c r="A1127" i="4" s="1"/>
  <c r="A1128" i="4" s="1"/>
  <c r="A1129" i="4" s="1"/>
  <c r="A1130" i="4" s="1"/>
  <c r="A1131" i="4" s="1"/>
  <c r="A1132" i="4" s="1"/>
  <c r="A1133" i="4" s="1"/>
  <c r="A1134" i="4" s="1"/>
  <c r="A1135" i="4" s="1"/>
  <c r="A1136" i="4" s="1"/>
  <c r="A1137" i="4" s="1"/>
  <c r="A1138" i="4" s="1"/>
  <c r="A1139" i="4" s="1"/>
  <c r="A1140" i="4" s="1"/>
  <c r="A1141" i="4" s="1"/>
  <c r="A1142" i="4" s="1"/>
  <c r="A1143" i="4" s="1"/>
  <c r="A1144" i="4" s="1"/>
  <c r="A1145" i="4" s="1"/>
  <c r="A1146" i="4" s="1"/>
  <c r="A1147" i="4" s="1"/>
  <c r="A1148" i="4" s="1"/>
  <c r="A1149" i="4" s="1"/>
  <c r="A1150" i="4" s="1"/>
  <c r="A1151" i="4" s="1"/>
  <c r="A1152" i="4" s="1"/>
  <c r="A1153" i="4" s="1"/>
  <c r="A1154" i="4" s="1"/>
  <c r="A1155" i="4" s="1"/>
  <c r="A1156" i="4" s="1"/>
  <c r="A1157" i="4" s="1"/>
  <c r="A1158" i="4" s="1"/>
  <c r="A1159" i="4" s="1"/>
  <c r="A1160" i="4" s="1"/>
  <c r="A1161" i="4" s="1"/>
  <c r="A1162" i="4" s="1"/>
  <c r="A1163" i="4" s="1"/>
  <c r="A1164" i="4" s="1"/>
  <c r="A1165" i="4" s="1"/>
  <c r="A1166" i="4" s="1"/>
  <c r="A1167" i="4" s="1"/>
  <c r="A1168" i="4" s="1"/>
  <c r="A1169" i="4" s="1"/>
  <c r="A1170" i="4" s="1"/>
  <c r="A1171" i="4" s="1"/>
  <c r="A1172" i="4" s="1"/>
  <c r="A1173" i="4" s="1"/>
  <c r="A1174" i="4" s="1"/>
  <c r="A1175" i="4" s="1"/>
  <c r="A1176" i="4" s="1"/>
  <c r="A1177" i="4" s="1"/>
  <c r="A1178" i="4" s="1"/>
  <c r="A1179" i="4" s="1"/>
  <c r="A1180" i="4" s="1"/>
  <c r="A1181" i="4" s="1"/>
  <c r="A1182" i="4" s="1"/>
  <c r="A1183" i="4" s="1"/>
  <c r="A1184" i="4" s="1"/>
  <c r="A1185" i="4" s="1"/>
  <c r="A1186" i="4" s="1"/>
  <c r="A1187" i="4" s="1"/>
  <c r="A1188" i="4" s="1"/>
  <c r="A1189" i="4" s="1"/>
  <c r="A1190" i="4" s="1"/>
  <c r="A1191" i="4" s="1"/>
  <c r="A1192" i="4" s="1"/>
  <c r="A1193" i="4" s="1"/>
  <c r="A1194" i="4" s="1"/>
  <c r="A1195" i="4" s="1"/>
  <c r="A1196" i="4" s="1"/>
  <c r="A1197" i="4" s="1"/>
  <c r="A1198" i="4" s="1"/>
  <c r="A1199" i="4" s="1"/>
  <c r="A1200" i="4" s="1"/>
  <c r="A1201" i="4" s="1"/>
  <c r="A1202" i="4" s="1"/>
  <c r="A1203" i="4" s="1"/>
  <c r="A1204" i="4" s="1"/>
  <c r="A1205" i="4" s="1"/>
  <c r="A1206" i="4" s="1"/>
  <c r="A1207" i="4" s="1"/>
  <c r="A1208" i="4" s="1"/>
  <c r="A1209" i="4" s="1"/>
  <c r="A1210" i="4" s="1"/>
  <c r="A1211" i="4" s="1"/>
  <c r="A1212" i="4" s="1"/>
  <c r="A1213" i="4" s="1"/>
  <c r="A1214" i="4" s="1"/>
  <c r="A1215" i="4" s="1"/>
  <c r="A1216" i="4" s="1"/>
  <c r="A1217" i="4" s="1"/>
  <c r="A1218" i="4" s="1"/>
  <c r="A1219" i="4" s="1"/>
  <c r="A1220" i="4" s="1"/>
  <c r="A1221" i="4" s="1"/>
  <c r="A1222" i="4" s="1"/>
  <c r="A1223" i="4" s="1"/>
  <c r="A1224" i="4" s="1"/>
  <c r="A1225" i="4" s="1"/>
  <c r="A1226" i="4" s="1"/>
  <c r="A1227" i="4" s="1"/>
  <c r="A1228" i="4" s="1"/>
  <c r="A1229" i="4" s="1"/>
  <c r="A1230" i="4" s="1"/>
  <c r="A1231" i="4" s="1"/>
  <c r="A1232" i="4" s="1"/>
  <c r="A1233" i="4" s="1"/>
  <c r="A1234" i="4" s="1"/>
  <c r="A1235" i="4" s="1"/>
  <c r="A1236" i="4" s="1"/>
  <c r="A1237" i="4" s="1"/>
  <c r="A1238" i="4" s="1"/>
  <c r="A1239" i="4" s="1"/>
  <c r="A1240" i="4" s="1"/>
  <c r="A1241" i="4" s="1"/>
  <c r="A1242" i="4" s="1"/>
  <c r="A961" i="4"/>
  <c r="A953" i="4"/>
  <c r="A954" i="4" s="1"/>
  <c r="A955" i="4" s="1"/>
  <c r="A956" i="4" s="1"/>
  <c r="A957" i="4" s="1"/>
  <c r="A958" i="4" s="1"/>
  <c r="A959" i="4" s="1"/>
  <c r="A960" i="4" s="1"/>
  <c r="A949" i="4"/>
  <c r="A950" i="4" s="1"/>
  <c r="A951" i="4" s="1"/>
  <c r="A952" i="4" s="1"/>
  <c r="D789" i="4"/>
  <c r="D666" i="4"/>
  <c r="D665" i="4"/>
  <c r="D441" i="4"/>
  <c r="D100" i="4"/>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Q219" i="3"/>
  <c r="P219" i="3"/>
  <c r="O219" i="3"/>
  <c r="N219" i="3"/>
  <c r="M219" i="3"/>
  <c r="L219" i="3"/>
  <c r="K219" i="3"/>
  <c r="J219" i="3"/>
  <c r="I219" i="3"/>
  <c r="H219" i="3"/>
  <c r="G219" i="3"/>
  <c r="F219" i="3"/>
  <c r="E219" i="3"/>
  <c r="D219" i="3"/>
  <c r="C219" i="3"/>
  <c r="B219" i="3"/>
  <c r="Q218" i="3"/>
  <c r="P218" i="3"/>
  <c r="O218" i="3"/>
  <c r="N218" i="3"/>
  <c r="Q217" i="3"/>
  <c r="P217" i="3"/>
  <c r="O217" i="3"/>
  <c r="N217" i="3"/>
  <c r="Q216" i="3"/>
  <c r="P216" i="3"/>
  <c r="O216" i="3"/>
  <c r="N216" i="3"/>
  <c r="Q215" i="3"/>
  <c r="P215" i="3"/>
  <c r="O215" i="3"/>
  <c r="N215" i="3"/>
  <c r="Q214" i="3"/>
  <c r="P214" i="3"/>
  <c r="O214" i="3"/>
  <c r="N214" i="3"/>
  <c r="Q213" i="3"/>
  <c r="P213" i="3"/>
  <c r="O213" i="3"/>
  <c r="N213" i="3"/>
  <c r="Q212" i="3"/>
  <c r="P212" i="3"/>
  <c r="O212" i="3"/>
  <c r="N212" i="3"/>
  <c r="Q211" i="3"/>
  <c r="P211" i="3"/>
  <c r="O211" i="3"/>
  <c r="N211" i="3"/>
  <c r="Q210" i="3"/>
  <c r="P210" i="3"/>
  <c r="O210" i="3"/>
  <c r="N210" i="3"/>
  <c r="Q209" i="3"/>
  <c r="P209" i="3"/>
  <c r="O209" i="3"/>
  <c r="N209" i="3"/>
  <c r="Q208" i="3"/>
  <c r="P208" i="3"/>
  <c r="O208" i="3"/>
  <c r="N208" i="3"/>
  <c r="Q207" i="3"/>
  <c r="P207" i="3"/>
  <c r="O207" i="3"/>
  <c r="N207" i="3"/>
  <c r="Q206" i="3"/>
  <c r="P206" i="3"/>
  <c r="O206" i="3"/>
  <c r="N206" i="3"/>
  <c r="Q205" i="3"/>
  <c r="P205" i="3"/>
  <c r="O205" i="3"/>
  <c r="N205" i="3"/>
  <c r="Q204" i="3"/>
  <c r="P204" i="3"/>
  <c r="O204" i="3"/>
  <c r="N204" i="3"/>
  <c r="Q203" i="3"/>
  <c r="P203" i="3"/>
  <c r="O203" i="3"/>
  <c r="N203" i="3"/>
  <c r="Q202" i="3"/>
  <c r="P202" i="3"/>
  <c r="O202" i="3"/>
  <c r="N202" i="3"/>
  <c r="Q201" i="3"/>
  <c r="P201" i="3"/>
  <c r="O201" i="3"/>
  <c r="N201" i="3"/>
  <c r="Q200" i="3"/>
  <c r="P200" i="3"/>
  <c r="O200" i="3"/>
  <c r="N200" i="3"/>
  <c r="Q199" i="3"/>
  <c r="P199" i="3"/>
  <c r="O199" i="3"/>
  <c r="N199" i="3"/>
  <c r="Q198" i="3"/>
  <c r="P198" i="3"/>
  <c r="O198" i="3"/>
  <c r="N198" i="3"/>
  <c r="Q197" i="3"/>
  <c r="P197" i="3"/>
  <c r="O197" i="3"/>
  <c r="N197" i="3"/>
  <c r="Q196" i="3"/>
  <c r="P196" i="3"/>
  <c r="O196" i="3"/>
  <c r="N196" i="3"/>
  <c r="Q195" i="3"/>
  <c r="P195" i="3"/>
  <c r="O195" i="3"/>
  <c r="N195" i="3"/>
  <c r="Q194" i="3"/>
  <c r="P194" i="3"/>
  <c r="O194" i="3"/>
  <c r="N194" i="3"/>
  <c r="Q193" i="3"/>
  <c r="P193" i="3"/>
  <c r="O193" i="3"/>
  <c r="N193" i="3"/>
  <c r="Q192" i="3"/>
  <c r="P192" i="3"/>
  <c r="O192" i="3"/>
  <c r="N192" i="3"/>
  <c r="Q191" i="3"/>
  <c r="P191" i="3"/>
  <c r="O191" i="3"/>
  <c r="N191" i="3"/>
  <c r="Q190" i="3"/>
  <c r="P190" i="3"/>
  <c r="O190" i="3"/>
  <c r="N190" i="3"/>
  <c r="Q189" i="3"/>
  <c r="P189" i="3"/>
  <c r="O189" i="3"/>
  <c r="N189" i="3"/>
  <c r="M183" i="3"/>
  <c r="Q183" i="3" s="1"/>
  <c r="L183" i="3"/>
  <c r="K183" i="3"/>
  <c r="O183" i="3" s="1"/>
  <c r="J183" i="3"/>
  <c r="I183" i="3"/>
  <c r="H183" i="3"/>
  <c r="G183" i="3"/>
  <c r="F183" i="3"/>
  <c r="E183" i="3"/>
  <c r="D183" i="3"/>
  <c r="C183" i="3"/>
  <c r="B183" i="3"/>
  <c r="U151" i="3" s="1"/>
  <c r="U153" i="3" s="1"/>
  <c r="Q181" i="3"/>
  <c r="P181" i="3"/>
  <c r="O181" i="3"/>
  <c r="N181" i="3"/>
  <c r="Q180" i="3"/>
  <c r="P180" i="3"/>
  <c r="O180" i="3"/>
  <c r="N180" i="3"/>
  <c r="Q179" i="3"/>
  <c r="P179" i="3"/>
  <c r="O179" i="3"/>
  <c r="N179" i="3"/>
  <c r="Q178" i="3"/>
  <c r="P178" i="3"/>
  <c r="O178" i="3"/>
  <c r="N178" i="3"/>
  <c r="Q177" i="3"/>
  <c r="P177" i="3"/>
  <c r="O177" i="3"/>
  <c r="N177" i="3"/>
  <c r="Q176" i="3"/>
  <c r="P176" i="3"/>
  <c r="O176" i="3"/>
  <c r="N176" i="3"/>
  <c r="Q175" i="3"/>
  <c r="P175" i="3"/>
  <c r="O175" i="3"/>
  <c r="N175" i="3"/>
  <c r="Q174" i="3"/>
  <c r="P174" i="3"/>
  <c r="O174" i="3"/>
  <c r="N174" i="3"/>
  <c r="Q173" i="3"/>
  <c r="P173" i="3"/>
  <c r="O173" i="3"/>
  <c r="N173" i="3"/>
  <c r="Q172" i="3"/>
  <c r="P172" i="3"/>
  <c r="O172" i="3"/>
  <c r="N172" i="3"/>
  <c r="Q171" i="3"/>
  <c r="P171" i="3"/>
  <c r="O171" i="3"/>
  <c r="N171" i="3"/>
  <c r="Q170" i="3"/>
  <c r="P170" i="3"/>
  <c r="O170" i="3"/>
  <c r="N170" i="3"/>
  <c r="Q169" i="3"/>
  <c r="P169" i="3"/>
  <c r="O169" i="3"/>
  <c r="N169" i="3"/>
  <c r="Q168" i="3"/>
  <c r="P168" i="3"/>
  <c r="O168" i="3"/>
  <c r="N168" i="3"/>
  <c r="Q167" i="3"/>
  <c r="P167" i="3"/>
  <c r="O167" i="3"/>
  <c r="N167" i="3"/>
  <c r="Q166" i="3"/>
  <c r="P166" i="3"/>
  <c r="O166" i="3"/>
  <c r="N166" i="3"/>
  <c r="Q165" i="3"/>
  <c r="P165" i="3"/>
  <c r="O165" i="3"/>
  <c r="N165" i="3"/>
  <c r="Q164" i="3"/>
  <c r="P164" i="3"/>
  <c r="O164" i="3"/>
  <c r="N164" i="3"/>
  <c r="Q163" i="3"/>
  <c r="P163" i="3"/>
  <c r="O163" i="3"/>
  <c r="N163" i="3"/>
  <c r="Q162" i="3"/>
  <c r="P162" i="3"/>
  <c r="O162" i="3"/>
  <c r="N162" i="3"/>
  <c r="Q161" i="3"/>
  <c r="P161" i="3"/>
  <c r="O161" i="3"/>
  <c r="N161" i="3"/>
  <c r="Q160" i="3"/>
  <c r="P160" i="3"/>
  <c r="O160" i="3"/>
  <c r="N160" i="3"/>
  <c r="Q159" i="3"/>
  <c r="P159" i="3"/>
  <c r="O159" i="3"/>
  <c r="N159" i="3"/>
  <c r="Q158" i="3"/>
  <c r="P158" i="3"/>
  <c r="O158" i="3"/>
  <c r="N158" i="3"/>
  <c r="Q157" i="3"/>
  <c r="P157" i="3"/>
  <c r="O157" i="3"/>
  <c r="N157" i="3"/>
  <c r="Q156" i="3"/>
  <c r="P156" i="3"/>
  <c r="O156" i="3"/>
  <c r="N156" i="3"/>
  <c r="Q155" i="3"/>
  <c r="P155" i="3"/>
  <c r="O155" i="3"/>
  <c r="N155" i="3"/>
  <c r="Q154" i="3"/>
  <c r="P154" i="3"/>
  <c r="O154" i="3"/>
  <c r="N154" i="3"/>
  <c r="Q153" i="3"/>
  <c r="P153" i="3"/>
  <c r="O153" i="3"/>
  <c r="N153" i="3"/>
  <c r="U152" i="3"/>
  <c r="Q152" i="3"/>
  <c r="P152" i="3"/>
  <c r="O152" i="3"/>
  <c r="N152" i="3"/>
  <c r="K147" i="3"/>
  <c r="I147" i="3"/>
  <c r="H147" i="3"/>
  <c r="G147" i="3"/>
  <c r="F147" i="3"/>
  <c r="L147" i="3" s="1"/>
  <c r="E147" i="3"/>
  <c r="D147" i="3"/>
  <c r="C147" i="3"/>
  <c r="O147" i="3" s="1"/>
  <c r="B147" i="3"/>
  <c r="N147" i="3" s="1"/>
  <c r="O145" i="3"/>
  <c r="N145" i="3"/>
  <c r="M145" i="3"/>
  <c r="L145" i="3"/>
  <c r="K145" i="3"/>
  <c r="J145" i="3"/>
  <c r="O144" i="3"/>
  <c r="N144" i="3"/>
  <c r="M144" i="3"/>
  <c r="L144" i="3"/>
  <c r="K144" i="3"/>
  <c r="J144" i="3"/>
  <c r="O143" i="3"/>
  <c r="N143" i="3"/>
  <c r="M143" i="3"/>
  <c r="L143" i="3"/>
  <c r="K143" i="3"/>
  <c r="J143" i="3"/>
  <c r="O142" i="3"/>
  <c r="N142" i="3"/>
  <c r="M142" i="3"/>
  <c r="L142" i="3"/>
  <c r="K142" i="3"/>
  <c r="J142" i="3"/>
  <c r="O141" i="3"/>
  <c r="N141" i="3"/>
  <c r="M141" i="3"/>
  <c r="L141" i="3"/>
  <c r="K141" i="3"/>
  <c r="J141" i="3"/>
  <c r="O140" i="3"/>
  <c r="N140" i="3"/>
  <c r="M140" i="3"/>
  <c r="L140" i="3"/>
  <c r="K140" i="3"/>
  <c r="J140" i="3"/>
  <c r="O139" i="3"/>
  <c r="N139" i="3"/>
  <c r="M139" i="3"/>
  <c r="L139" i="3"/>
  <c r="K139" i="3"/>
  <c r="J139" i="3"/>
  <c r="O138" i="3"/>
  <c r="N138" i="3"/>
  <c r="M138" i="3"/>
  <c r="L138" i="3"/>
  <c r="K138" i="3"/>
  <c r="J138" i="3"/>
  <c r="O137" i="3"/>
  <c r="N137" i="3"/>
  <c r="M137" i="3"/>
  <c r="L137" i="3"/>
  <c r="K137" i="3"/>
  <c r="J137" i="3"/>
  <c r="O136" i="3"/>
  <c r="N136" i="3"/>
  <c r="M136" i="3"/>
  <c r="L136" i="3"/>
  <c r="K136" i="3"/>
  <c r="J136" i="3"/>
  <c r="O135" i="3"/>
  <c r="N135" i="3"/>
  <c r="M135" i="3"/>
  <c r="L135" i="3"/>
  <c r="K135" i="3"/>
  <c r="J135" i="3"/>
  <c r="O134" i="3"/>
  <c r="N134" i="3"/>
  <c r="M134" i="3"/>
  <c r="L134" i="3"/>
  <c r="K134" i="3"/>
  <c r="J134" i="3"/>
  <c r="O133" i="3"/>
  <c r="N133" i="3"/>
  <c r="M133" i="3"/>
  <c r="L133" i="3"/>
  <c r="K133" i="3"/>
  <c r="J133" i="3"/>
  <c r="O132" i="3"/>
  <c r="N132" i="3"/>
  <c r="M132" i="3"/>
  <c r="L132" i="3"/>
  <c r="K132" i="3"/>
  <c r="J132" i="3"/>
  <c r="O131" i="3"/>
  <c r="N131" i="3"/>
  <c r="M131" i="3"/>
  <c r="L131" i="3"/>
  <c r="K131" i="3"/>
  <c r="J131" i="3"/>
  <c r="O130" i="3"/>
  <c r="N130" i="3"/>
  <c r="M130" i="3"/>
  <c r="L130" i="3"/>
  <c r="K130" i="3"/>
  <c r="J130" i="3"/>
  <c r="O129" i="3"/>
  <c r="N129" i="3"/>
  <c r="M129" i="3"/>
  <c r="L129" i="3"/>
  <c r="K129" i="3"/>
  <c r="J129" i="3"/>
  <c r="O128" i="3"/>
  <c r="N128" i="3"/>
  <c r="M128" i="3"/>
  <c r="L128" i="3"/>
  <c r="K128" i="3"/>
  <c r="J128" i="3"/>
  <c r="O127" i="3"/>
  <c r="N127" i="3"/>
  <c r="M127" i="3"/>
  <c r="L127" i="3"/>
  <c r="K127" i="3"/>
  <c r="J127" i="3"/>
  <c r="O126" i="3"/>
  <c r="N126" i="3"/>
  <c r="M126" i="3"/>
  <c r="L126" i="3"/>
  <c r="K126" i="3"/>
  <c r="J126" i="3"/>
  <c r="O125" i="3"/>
  <c r="N125" i="3"/>
  <c r="M125" i="3"/>
  <c r="L125" i="3"/>
  <c r="K125" i="3"/>
  <c r="J125" i="3"/>
  <c r="O124" i="3"/>
  <c r="N124" i="3"/>
  <c r="M124" i="3"/>
  <c r="L124" i="3"/>
  <c r="K124" i="3"/>
  <c r="J124" i="3"/>
  <c r="O123" i="3"/>
  <c r="N123" i="3"/>
  <c r="M123" i="3"/>
  <c r="L123" i="3"/>
  <c r="K123" i="3"/>
  <c r="J123" i="3"/>
  <c r="O122" i="3"/>
  <c r="N122" i="3"/>
  <c r="M122" i="3"/>
  <c r="L122" i="3"/>
  <c r="K122" i="3"/>
  <c r="J122" i="3"/>
  <c r="O121" i="3"/>
  <c r="N121" i="3"/>
  <c r="M121" i="3"/>
  <c r="L121" i="3"/>
  <c r="K121" i="3"/>
  <c r="J121" i="3"/>
  <c r="O120" i="3"/>
  <c r="N120" i="3"/>
  <c r="M120" i="3"/>
  <c r="L120" i="3"/>
  <c r="K120" i="3"/>
  <c r="J120" i="3"/>
  <c r="O119" i="3"/>
  <c r="N119" i="3"/>
  <c r="M119" i="3"/>
  <c r="L119" i="3"/>
  <c r="K119" i="3"/>
  <c r="J119" i="3"/>
  <c r="O118" i="3"/>
  <c r="N118" i="3"/>
  <c r="M118" i="3"/>
  <c r="L118" i="3"/>
  <c r="K118" i="3"/>
  <c r="J118" i="3"/>
  <c r="O117" i="3"/>
  <c r="N117" i="3"/>
  <c r="M117" i="3"/>
  <c r="L117" i="3"/>
  <c r="K117" i="3"/>
  <c r="J117" i="3"/>
  <c r="O116" i="3"/>
  <c r="N116" i="3"/>
  <c r="M116" i="3"/>
  <c r="L116" i="3"/>
  <c r="K116" i="3"/>
  <c r="J116" i="3"/>
  <c r="J110" i="3"/>
  <c r="I110" i="3"/>
  <c r="O110" i="3" s="1"/>
  <c r="H110" i="3"/>
  <c r="N110" i="3" s="1"/>
  <c r="G110" i="3"/>
  <c r="M110" i="3" s="1"/>
  <c r="F110" i="3"/>
  <c r="L110" i="3" s="1"/>
  <c r="E110" i="3"/>
  <c r="K110" i="3" s="1"/>
  <c r="D110" i="3"/>
  <c r="C110" i="3"/>
  <c r="B110" i="3"/>
  <c r="O105" i="3"/>
  <c r="N105" i="3"/>
  <c r="M105" i="3"/>
  <c r="L105" i="3"/>
  <c r="K105" i="3"/>
  <c r="J105" i="3"/>
  <c r="O104" i="3"/>
  <c r="N104" i="3"/>
  <c r="M104" i="3"/>
  <c r="L104" i="3"/>
  <c r="K104" i="3"/>
  <c r="J104" i="3"/>
  <c r="O103" i="3"/>
  <c r="N103" i="3"/>
  <c r="M103" i="3"/>
  <c r="L103" i="3"/>
  <c r="K103" i="3"/>
  <c r="J103" i="3"/>
  <c r="O102" i="3"/>
  <c r="N102" i="3"/>
  <c r="M102" i="3"/>
  <c r="L102" i="3"/>
  <c r="K102" i="3"/>
  <c r="J102" i="3"/>
  <c r="O101" i="3"/>
  <c r="N101" i="3"/>
  <c r="M101" i="3"/>
  <c r="L101" i="3"/>
  <c r="K101" i="3"/>
  <c r="J101" i="3"/>
  <c r="O100" i="3"/>
  <c r="N100" i="3"/>
  <c r="M100" i="3"/>
  <c r="L100" i="3"/>
  <c r="K100" i="3"/>
  <c r="J100" i="3"/>
  <c r="O99" i="3"/>
  <c r="N99" i="3"/>
  <c r="M99" i="3"/>
  <c r="L99" i="3"/>
  <c r="K99" i="3"/>
  <c r="J99" i="3"/>
  <c r="O98" i="3"/>
  <c r="N98" i="3"/>
  <c r="M98" i="3"/>
  <c r="L98" i="3"/>
  <c r="K98" i="3"/>
  <c r="J98" i="3"/>
  <c r="O97" i="3"/>
  <c r="N97" i="3"/>
  <c r="M97" i="3"/>
  <c r="L97" i="3"/>
  <c r="K97" i="3"/>
  <c r="J97" i="3"/>
  <c r="O96" i="3"/>
  <c r="N96" i="3"/>
  <c r="M96" i="3"/>
  <c r="L96" i="3"/>
  <c r="K96" i="3"/>
  <c r="J96" i="3"/>
  <c r="O95" i="3"/>
  <c r="N95" i="3"/>
  <c r="M95" i="3"/>
  <c r="L95" i="3"/>
  <c r="K95" i="3"/>
  <c r="J95" i="3"/>
  <c r="O94" i="3"/>
  <c r="N94" i="3"/>
  <c r="M94" i="3"/>
  <c r="L94" i="3"/>
  <c r="K94" i="3"/>
  <c r="J94" i="3"/>
  <c r="O93" i="3"/>
  <c r="N93" i="3"/>
  <c r="M93" i="3"/>
  <c r="L93" i="3"/>
  <c r="K93" i="3"/>
  <c r="J93" i="3"/>
  <c r="O92" i="3"/>
  <c r="N92" i="3"/>
  <c r="M92" i="3"/>
  <c r="L92" i="3"/>
  <c r="K92" i="3"/>
  <c r="J92" i="3"/>
  <c r="O91" i="3"/>
  <c r="N91" i="3"/>
  <c r="M91" i="3"/>
  <c r="L91" i="3"/>
  <c r="K91" i="3"/>
  <c r="J91" i="3"/>
  <c r="O90" i="3"/>
  <c r="N90" i="3"/>
  <c r="M90" i="3"/>
  <c r="L90" i="3"/>
  <c r="K90" i="3"/>
  <c r="J90" i="3"/>
  <c r="O89" i="3"/>
  <c r="N89" i="3"/>
  <c r="M89" i="3"/>
  <c r="L89" i="3"/>
  <c r="K89" i="3"/>
  <c r="J89" i="3"/>
  <c r="O88" i="3"/>
  <c r="N88" i="3"/>
  <c r="M88" i="3"/>
  <c r="L88" i="3"/>
  <c r="K88" i="3"/>
  <c r="J88" i="3"/>
  <c r="O87" i="3"/>
  <c r="N87" i="3"/>
  <c r="M87" i="3"/>
  <c r="L87" i="3"/>
  <c r="K87" i="3"/>
  <c r="J87" i="3"/>
  <c r="O86" i="3"/>
  <c r="N86" i="3"/>
  <c r="M86" i="3"/>
  <c r="L86" i="3"/>
  <c r="K86" i="3"/>
  <c r="J86" i="3"/>
  <c r="O85" i="3"/>
  <c r="N85" i="3"/>
  <c r="M85" i="3"/>
  <c r="L85" i="3"/>
  <c r="K85" i="3"/>
  <c r="J85" i="3"/>
  <c r="O84" i="3"/>
  <c r="N84" i="3"/>
  <c r="M84" i="3"/>
  <c r="L84" i="3"/>
  <c r="K84" i="3"/>
  <c r="J84" i="3"/>
  <c r="O83" i="3"/>
  <c r="N83" i="3"/>
  <c r="M83" i="3"/>
  <c r="L83" i="3"/>
  <c r="K83" i="3"/>
  <c r="J83" i="3"/>
  <c r="O82" i="3"/>
  <c r="N82" i="3"/>
  <c r="M82" i="3"/>
  <c r="L82" i="3"/>
  <c r="K82" i="3"/>
  <c r="J82" i="3"/>
  <c r="O81" i="3"/>
  <c r="N81" i="3"/>
  <c r="M81" i="3"/>
  <c r="L81" i="3"/>
  <c r="K81" i="3"/>
  <c r="J81" i="3"/>
  <c r="O80" i="3"/>
  <c r="N80" i="3"/>
  <c r="M80" i="3"/>
  <c r="L80" i="3"/>
  <c r="K80" i="3"/>
  <c r="J80" i="3"/>
  <c r="O79" i="3"/>
  <c r="N79" i="3"/>
  <c r="M79" i="3"/>
  <c r="L79" i="3"/>
  <c r="K79" i="3"/>
  <c r="J79" i="3"/>
  <c r="W72" i="3"/>
  <c r="V72" i="3"/>
  <c r="T72" i="3"/>
  <c r="M72" i="3"/>
  <c r="L72" i="3"/>
  <c r="K72" i="3"/>
  <c r="J72" i="3"/>
  <c r="R72" i="3" s="1"/>
  <c r="I72" i="3"/>
  <c r="Q72" i="3" s="1"/>
  <c r="H72" i="3"/>
  <c r="P72" i="3" s="1"/>
  <c r="E72" i="3"/>
  <c r="O72" i="3" s="1"/>
  <c r="D72" i="3"/>
  <c r="C72" i="3"/>
  <c r="B72" i="3"/>
  <c r="N72" i="3" s="1"/>
  <c r="W62" i="3"/>
  <c r="V62" i="3"/>
  <c r="T62" i="3"/>
  <c r="S62" i="3"/>
  <c r="R62" i="3"/>
  <c r="Q62" i="3"/>
  <c r="P62" i="3"/>
  <c r="O62" i="3"/>
  <c r="N62" i="3"/>
  <c r="W61" i="3"/>
  <c r="V61" i="3"/>
  <c r="T61" i="3"/>
  <c r="S61" i="3"/>
  <c r="R61" i="3"/>
  <c r="Q61" i="3"/>
  <c r="P61" i="3"/>
  <c r="O61" i="3"/>
  <c r="N61" i="3"/>
  <c r="W60" i="3"/>
  <c r="V60" i="3"/>
  <c r="T60" i="3"/>
  <c r="S60" i="3"/>
  <c r="R60" i="3"/>
  <c r="Q60" i="3"/>
  <c r="P60" i="3"/>
  <c r="O60" i="3"/>
  <c r="N60" i="3"/>
  <c r="W59" i="3"/>
  <c r="V59" i="3"/>
  <c r="T59" i="3"/>
  <c r="S59" i="3"/>
  <c r="R59" i="3"/>
  <c r="Q59" i="3"/>
  <c r="P59" i="3"/>
  <c r="O59" i="3"/>
  <c r="N59" i="3"/>
  <c r="W58" i="3"/>
  <c r="V58" i="3"/>
  <c r="T58" i="3"/>
  <c r="S58" i="3"/>
  <c r="R58" i="3"/>
  <c r="Q58" i="3"/>
  <c r="P58" i="3"/>
  <c r="O58" i="3"/>
  <c r="N58" i="3"/>
  <c r="W57" i="3"/>
  <c r="V57" i="3"/>
  <c r="T57" i="3"/>
  <c r="S57" i="3"/>
  <c r="R57" i="3"/>
  <c r="Q57" i="3"/>
  <c r="P57" i="3"/>
  <c r="O57" i="3"/>
  <c r="N57" i="3"/>
  <c r="W56" i="3"/>
  <c r="V56" i="3"/>
  <c r="T56" i="3"/>
  <c r="S56" i="3"/>
  <c r="R56" i="3"/>
  <c r="Q56" i="3"/>
  <c r="P56" i="3"/>
  <c r="O56" i="3"/>
  <c r="N56" i="3"/>
  <c r="W55" i="3"/>
  <c r="V55" i="3"/>
  <c r="T55" i="3"/>
  <c r="S55" i="3"/>
  <c r="R55" i="3"/>
  <c r="Q55" i="3"/>
  <c r="P55" i="3"/>
  <c r="O55" i="3"/>
  <c r="N55" i="3"/>
  <c r="W54" i="3"/>
  <c r="V54" i="3"/>
  <c r="T54" i="3"/>
  <c r="S54" i="3"/>
  <c r="R54" i="3"/>
  <c r="Q54" i="3"/>
  <c r="P54" i="3"/>
  <c r="O54" i="3"/>
  <c r="N54" i="3"/>
  <c r="W53" i="3"/>
  <c r="V53" i="3"/>
  <c r="T53" i="3"/>
  <c r="S53" i="3"/>
  <c r="R53" i="3"/>
  <c r="Q53" i="3"/>
  <c r="P53" i="3"/>
  <c r="O53" i="3"/>
  <c r="N53" i="3"/>
  <c r="W52" i="3"/>
  <c r="V52" i="3"/>
  <c r="T52" i="3"/>
  <c r="S52" i="3"/>
  <c r="R52" i="3"/>
  <c r="Q52" i="3"/>
  <c r="P52" i="3"/>
  <c r="O52" i="3"/>
  <c r="N52" i="3"/>
  <c r="W51" i="3"/>
  <c r="V51" i="3"/>
  <c r="T51" i="3"/>
  <c r="S51" i="3"/>
  <c r="R51" i="3"/>
  <c r="Q51" i="3"/>
  <c r="P51" i="3"/>
  <c r="O51" i="3"/>
  <c r="N51" i="3"/>
  <c r="W50" i="3"/>
  <c r="V50" i="3"/>
  <c r="T50" i="3"/>
  <c r="S50" i="3"/>
  <c r="R50" i="3"/>
  <c r="Q50" i="3"/>
  <c r="P50" i="3"/>
  <c r="O50" i="3"/>
  <c r="N50" i="3"/>
  <c r="W49" i="3"/>
  <c r="V49" i="3"/>
  <c r="T49" i="3"/>
  <c r="S49" i="3"/>
  <c r="R49" i="3"/>
  <c r="Q49" i="3"/>
  <c r="P49" i="3"/>
  <c r="O49" i="3"/>
  <c r="N49" i="3"/>
  <c r="W48" i="3"/>
  <c r="V48" i="3"/>
  <c r="T48" i="3"/>
  <c r="S48" i="3"/>
  <c r="R48" i="3"/>
  <c r="Q48" i="3"/>
  <c r="P48" i="3"/>
  <c r="O48" i="3"/>
  <c r="N48" i="3"/>
  <c r="W47" i="3"/>
  <c r="V47" i="3"/>
  <c r="T47" i="3"/>
  <c r="S47" i="3"/>
  <c r="R47" i="3"/>
  <c r="Q47" i="3"/>
  <c r="P47" i="3"/>
  <c r="O47" i="3"/>
  <c r="N47" i="3"/>
  <c r="W46" i="3"/>
  <c r="V46" i="3"/>
  <c r="T46" i="3"/>
  <c r="S46" i="3"/>
  <c r="R46" i="3"/>
  <c r="Q46" i="3"/>
  <c r="P46" i="3"/>
  <c r="O46" i="3"/>
  <c r="N46" i="3"/>
  <c r="W45" i="3"/>
  <c r="V45" i="3"/>
  <c r="T45" i="3"/>
  <c r="S45" i="3"/>
  <c r="R45" i="3"/>
  <c r="Q45" i="3"/>
  <c r="P45" i="3"/>
  <c r="O45" i="3"/>
  <c r="N45" i="3"/>
  <c r="W44" i="3"/>
  <c r="V44" i="3"/>
  <c r="T44" i="3"/>
  <c r="S44" i="3"/>
  <c r="R44" i="3"/>
  <c r="Q44" i="3"/>
  <c r="P44" i="3"/>
  <c r="O44" i="3"/>
  <c r="N44" i="3"/>
  <c r="W43" i="3"/>
  <c r="V43" i="3"/>
  <c r="T43" i="3"/>
  <c r="S43" i="3"/>
  <c r="R43" i="3"/>
  <c r="Q43" i="3"/>
  <c r="P43" i="3"/>
  <c r="O43" i="3"/>
  <c r="N43" i="3"/>
  <c r="W42" i="3"/>
  <c r="V42" i="3"/>
  <c r="T42" i="3"/>
  <c r="S42" i="3"/>
  <c r="R42" i="3"/>
  <c r="Q42" i="3"/>
  <c r="P42" i="3"/>
  <c r="O42" i="3"/>
  <c r="N42" i="3"/>
  <c r="W41" i="3"/>
  <c r="V41" i="3"/>
  <c r="T41" i="3"/>
  <c r="S41" i="3"/>
  <c r="R41" i="3"/>
  <c r="Q41" i="3"/>
  <c r="P41" i="3"/>
  <c r="O41" i="3"/>
  <c r="N41" i="3"/>
  <c r="P35" i="3"/>
  <c r="O35" i="3"/>
  <c r="K35" i="3"/>
  <c r="U35" i="3" s="1"/>
  <c r="J35" i="3"/>
  <c r="I35" i="3"/>
  <c r="H35" i="3"/>
  <c r="G35" i="3"/>
  <c r="F35" i="3"/>
  <c r="N35" i="3" s="1"/>
  <c r="E35" i="3"/>
  <c r="M35" i="3" s="1"/>
  <c r="D35" i="3"/>
  <c r="L35" i="3" s="1"/>
  <c r="C35" i="3"/>
  <c r="B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Q15" i="3"/>
  <c r="P15" i="3"/>
  <c r="O15" i="3"/>
  <c r="N15" i="3"/>
  <c r="M15" i="3"/>
  <c r="L15" i="3"/>
  <c r="U14" i="3"/>
  <c r="T14" i="3"/>
  <c r="R14" i="3"/>
  <c r="Q14" i="3"/>
  <c r="P14" i="3"/>
  <c r="O14" i="3"/>
  <c r="N14" i="3"/>
  <c r="M14" i="3"/>
  <c r="L14" i="3"/>
  <c r="U13" i="3"/>
  <c r="T13" i="3"/>
  <c r="R13" i="3"/>
  <c r="Q13" i="3"/>
  <c r="P13" i="3"/>
  <c r="O13" i="3"/>
  <c r="N13" i="3"/>
  <c r="M13" i="3"/>
  <c r="L13" i="3"/>
  <c r="U12" i="3"/>
  <c r="T12" i="3"/>
  <c r="R12" i="3"/>
  <c r="Q12" i="3"/>
  <c r="P12" i="3"/>
  <c r="O12" i="3"/>
  <c r="N12" i="3"/>
  <c r="M12" i="3"/>
  <c r="L12" i="3"/>
  <c r="U11" i="3"/>
  <c r="T11" i="3"/>
  <c r="R11" i="3"/>
  <c r="Q11" i="3"/>
  <c r="P11" i="3"/>
  <c r="O11" i="3"/>
  <c r="N11" i="3"/>
  <c r="M11" i="3"/>
  <c r="L11" i="3"/>
  <c r="U10" i="3"/>
  <c r="T10" i="3"/>
  <c r="R10" i="3"/>
  <c r="Q10" i="3"/>
  <c r="P10" i="3"/>
  <c r="O10" i="3"/>
  <c r="N10" i="3"/>
  <c r="M10" i="3"/>
  <c r="L10" i="3"/>
  <c r="U9" i="3"/>
  <c r="T9" i="3"/>
  <c r="R9" i="3"/>
  <c r="Q9" i="3"/>
  <c r="P9" i="3"/>
  <c r="O9" i="3"/>
  <c r="N9" i="3"/>
  <c r="M9" i="3"/>
  <c r="L9" i="3"/>
  <c r="U8" i="3"/>
  <c r="T8" i="3"/>
  <c r="R8" i="3"/>
  <c r="Q8" i="3"/>
  <c r="P8" i="3"/>
  <c r="O8" i="3"/>
  <c r="N8" i="3"/>
  <c r="M8" i="3"/>
  <c r="L8" i="3"/>
  <c r="U7" i="3"/>
  <c r="T7" i="3"/>
  <c r="R7" i="3"/>
  <c r="Q7" i="3"/>
  <c r="P7" i="3"/>
  <c r="O7" i="3"/>
  <c r="N7" i="3"/>
  <c r="M7" i="3"/>
  <c r="L7" i="3"/>
  <c r="U6" i="3"/>
  <c r="T6" i="3"/>
  <c r="R6" i="3"/>
  <c r="Q6" i="3"/>
  <c r="P6" i="3"/>
  <c r="O6" i="3"/>
  <c r="N6" i="3"/>
  <c r="M6" i="3"/>
  <c r="L6" i="3"/>
  <c r="U5" i="3"/>
  <c r="T5" i="3"/>
  <c r="R5" i="3"/>
  <c r="Q5" i="3"/>
  <c r="P5" i="3"/>
  <c r="O5" i="3"/>
  <c r="N5" i="3"/>
  <c r="M5" i="3"/>
  <c r="L5" i="3"/>
  <c r="D2936" i="2"/>
  <c r="D2644" i="2"/>
  <c r="D2399" i="2"/>
  <c r="D2163" i="2"/>
  <c r="D2129" i="2"/>
  <c r="D2105" i="2"/>
  <c r="D2059" i="2"/>
  <c r="D2030" i="2"/>
  <c r="D2016" i="2"/>
  <c r="D1667" i="2"/>
  <c r="A1598" i="2"/>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4" i="2" s="1"/>
  <c r="A2183"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D1484" i="2"/>
  <c r="D1267" i="2"/>
  <c r="D1249" i="2"/>
  <c r="D713" i="2"/>
  <c r="D464" i="2"/>
  <c r="D322" i="2"/>
  <c r="D289" i="2"/>
  <c r="A10" i="2"/>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5" i="2" s="1"/>
  <c r="A1164"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9" i="2"/>
  <c r="A8" i="2"/>
  <c r="A7" i="2"/>
  <c r="A6" i="2"/>
  <c r="A5" i="2"/>
  <c r="A4" i="2"/>
  <c r="A344" i="4" l="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19" i="4" s="1"/>
  <c r="A420" i="4" s="1"/>
  <c r="A421" i="4" s="1"/>
  <c r="A422" i="4" s="1"/>
  <c r="A423" i="4" s="1"/>
  <c r="A424" i="4" s="1"/>
  <c r="A425" i="4" s="1"/>
  <c r="A426" i="4" s="1"/>
  <c r="A427" i="4" s="1"/>
  <c r="A428" i="4" s="1"/>
  <c r="A429" i="4" s="1"/>
  <c r="A430" i="4" s="1"/>
  <c r="A431" i="4" s="1"/>
  <c r="A432" i="4" s="1"/>
  <c r="A433" i="4" s="1"/>
  <c r="A434" i="4" s="1"/>
  <c r="A435" i="4" s="1"/>
  <c r="A436"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32" i="4" s="1"/>
  <c r="A729" i="4" s="1"/>
  <c r="A730" i="4" s="1"/>
  <c r="A731"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786" i="4" s="1"/>
  <c r="A787" i="4" s="1"/>
  <c r="A788" i="4" s="1"/>
  <c r="A789" i="4" s="1"/>
  <c r="A790" i="4" s="1"/>
  <c r="A791" i="4" s="1"/>
  <c r="A792" i="4" s="1"/>
  <c r="A793" i="4" s="1"/>
  <c r="A794" i="4" s="1"/>
  <c r="A795" i="4" s="1"/>
  <c r="A796" i="4" s="1"/>
  <c r="A797" i="4" s="1"/>
  <c r="A798" i="4" s="1"/>
  <c r="A799" i="4" s="1"/>
  <c r="A800" i="4" s="1"/>
  <c r="A801" i="4" s="1"/>
  <c r="A802" i="4" s="1"/>
  <c r="A803" i="4" s="1"/>
  <c r="A804" i="4" s="1"/>
  <c r="A805" i="4" s="1"/>
  <c r="A806" i="4" s="1"/>
  <c r="A807" i="4" s="1"/>
  <c r="A808" i="4" s="1"/>
  <c r="A809" i="4" s="1"/>
  <c r="A810" i="4" s="1"/>
  <c r="A811" i="4" s="1"/>
  <c r="A812" i="4" s="1"/>
  <c r="A813" i="4" s="1"/>
  <c r="A814" i="4" s="1"/>
  <c r="A815" i="4" s="1"/>
  <c r="A816" i="4" s="1"/>
  <c r="A817" i="4" s="1"/>
  <c r="A818" i="4" s="1"/>
  <c r="A819" i="4" s="1"/>
  <c r="A820" i="4" s="1"/>
  <c r="A821" i="4" s="1"/>
  <c r="A822" i="4" s="1"/>
  <c r="A823" i="4" s="1"/>
  <c r="A824" i="4" s="1"/>
  <c r="A826" i="4" s="1"/>
  <c r="A827" i="4" s="1"/>
  <c r="A828" i="4" s="1"/>
  <c r="A829" i="4" s="1"/>
  <c r="A830" i="4" s="1"/>
  <c r="A831" i="4" s="1"/>
  <c r="A832" i="4" s="1"/>
  <c r="A833" i="4" s="1"/>
  <c r="A834" i="4" s="1"/>
  <c r="A835" i="4" s="1"/>
  <c r="A836" i="4" s="1"/>
  <c r="A837" i="4" s="1"/>
  <c r="A838" i="4" s="1"/>
  <c r="A839" i="4" s="1"/>
  <c r="A840" i="4" s="1"/>
  <c r="A841" i="4" s="1"/>
  <c r="A842" i="4" s="1"/>
  <c r="A843" i="4" s="1"/>
  <c r="A844" i="4" s="1"/>
  <c r="A845" i="4" s="1"/>
  <c r="A846" i="4" s="1"/>
  <c r="A847" i="4" s="1"/>
  <c r="A848" i="4" s="1"/>
  <c r="A849" i="4" s="1"/>
  <c r="A850" i="4" s="1"/>
  <c r="A851" i="4" s="1"/>
  <c r="A852" i="4" s="1"/>
  <c r="A853" i="4" s="1"/>
  <c r="A854" i="4" s="1"/>
  <c r="A855" i="4" s="1"/>
  <c r="A856" i="4" s="1"/>
  <c r="A857" i="4" s="1"/>
  <c r="A858" i="4" s="1"/>
  <c r="A859" i="4" s="1"/>
  <c r="A860" i="4" s="1"/>
  <c r="A861" i="4" s="1"/>
  <c r="A862" i="4" s="1"/>
  <c r="A863" i="4" s="1"/>
  <c r="A864" i="4" s="1"/>
  <c r="A865" i="4" s="1"/>
  <c r="A866" i="4" s="1"/>
  <c r="A867" i="4" s="1"/>
  <c r="A868" i="4" s="1"/>
  <c r="A869" i="4" s="1"/>
  <c r="A870" i="4" s="1"/>
  <c r="A871" i="4" s="1"/>
  <c r="A872" i="4" s="1"/>
  <c r="A873" i="4" s="1"/>
  <c r="A874" i="4" s="1"/>
  <c r="A875" i="4" s="1"/>
  <c r="A876" i="4" s="1"/>
  <c r="A877" i="4" s="1"/>
  <c r="A878" i="4" s="1"/>
  <c r="A879" i="4" s="1"/>
  <c r="A880" i="4" s="1"/>
  <c r="A881" i="4" s="1"/>
  <c r="A882" i="4" s="1"/>
  <c r="A883" i="4" s="1"/>
  <c r="A884" i="4" s="1"/>
  <c r="A885" i="4" s="1"/>
  <c r="A886" i="4" s="1"/>
  <c r="A887" i="4" s="1"/>
  <c r="A888" i="4" s="1"/>
  <c r="A889" i="4" s="1"/>
  <c r="A890" i="4" s="1"/>
  <c r="A891" i="4" s="1"/>
  <c r="A892" i="4" s="1"/>
  <c r="A893" i="4" s="1"/>
  <c r="A894" i="4" s="1"/>
  <c r="A895" i="4" s="1"/>
  <c r="A896" i="4" s="1"/>
  <c r="A897" i="4" s="1"/>
  <c r="A898" i="4" s="1"/>
  <c r="A899" i="4" s="1"/>
  <c r="A900" i="4" s="1"/>
  <c r="A901" i="4" s="1"/>
  <c r="A902" i="4" s="1"/>
  <c r="A903" i="4" s="1"/>
  <c r="A904" i="4" s="1"/>
  <c r="A905" i="4" s="1"/>
  <c r="A906" i="4" s="1"/>
  <c r="A907" i="4" s="1"/>
  <c r="A908" i="4" s="1"/>
  <c r="A909" i="4" s="1"/>
  <c r="A910" i="4" s="1"/>
  <c r="A911" i="4" s="1"/>
  <c r="A912" i="4" s="1"/>
  <c r="A913" i="4" s="1"/>
  <c r="A914" i="4" s="1"/>
  <c r="A915" i="4" s="1"/>
  <c r="A916" i="4" s="1"/>
  <c r="A338" i="4"/>
  <c r="A339" i="4" s="1"/>
  <c r="A340" i="4" s="1"/>
  <c r="A341" i="4" s="1"/>
  <c r="A342" i="4" s="1"/>
  <c r="A343" i="4" s="1"/>
  <c r="N183" i="3"/>
  <c r="V151" i="3"/>
  <c r="P183" i="3"/>
  <c r="V152" i="3"/>
  <c r="W152" i="3" s="1"/>
  <c r="S35" i="3"/>
  <c r="Q35" i="3"/>
  <c r="S72" i="3"/>
  <c r="U72" i="3"/>
  <c r="R35" i="3"/>
  <c r="T35" i="3"/>
  <c r="M147" i="3"/>
  <c r="J147" i="3"/>
  <c r="W151" i="3" l="1"/>
  <c r="V153" i="3"/>
  <c r="W15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ĐÀO TẠO
	-39 Hồ Biểu Chánh Phun Xăm Vic</t>
        </r>
      </text>
    </comment>
  </commentList>
</comments>
</file>

<file path=xl/sharedStrings.xml><?xml version="1.0" encoding="utf-8"?>
<sst xmlns="http://schemas.openxmlformats.org/spreadsheetml/2006/main" count="59375" uniqueCount="8233">
  <si>
    <t>CHATPAGE</t>
  </si>
  <si>
    <t>TELESALE</t>
  </si>
  <si>
    <t>STT</t>
  </si>
  <si>
    <t>NGÀY</t>
  </si>
  <si>
    <t>TÊN KHÁCH HÀNG</t>
  </si>
  <si>
    <t>SỐ ĐT</t>
  </si>
  <si>
    <t>MÃ PANCAKE</t>
  </si>
  <si>
    <t>BÀI QC</t>
  </si>
  <si>
    <t>TÌNH TRANG TN</t>
  </si>
  <si>
    <t>LOẠI TIN NHẮN</t>
  </si>
  <si>
    <t>NHÓM QUẢNG CÁO</t>
  </si>
  <si>
    <t>NGUỒN</t>
  </si>
  <si>
    <t>QUAN TÂM</t>
  </si>
  <si>
    <t>TÌNH TRẠNG</t>
  </si>
  <si>
    <t>TÊN TELESALE</t>
  </si>
  <si>
    <t>GIỜ HẸN</t>
  </si>
  <si>
    <t>NGÀY HẸN</t>
  </si>
  <si>
    <t>GHI CHÚ CỦA TELESALE</t>
  </si>
  <si>
    <t>TÊN CHUYÊN GIA
TƯ VẤN</t>
  </si>
  <si>
    <t>CHỐT/RỚT/HỦY LỊCH</t>
  </si>
  <si>
    <t>DOANH THU</t>
  </si>
  <si>
    <t>DỊCH VỤ/KHÓA HỌC MUA</t>
  </si>
  <si>
    <t>LÝ DO KHÔNG MUA</t>
  </si>
  <si>
    <t>120224985494400546</t>
  </si>
  <si>
    <t>975672661319876 KHÁCH LỚN TUỔI</t>
  </si>
  <si>
    <t>TIN NHẮN MỚI</t>
  </si>
  <si>
    <t>QUẢNG CÁO</t>
  </si>
  <si>
    <t>DỊCH VỤ</t>
  </si>
  <si>
    <t>Phương Trúc</t>
  </si>
  <si>
    <t>Fanpage PXV</t>
  </si>
  <si>
    <t>120227168963200546</t>
  </si>
  <si>
    <t>Vân Lê</t>
  </si>
  <si>
    <t>Thùy Dương</t>
  </si>
  <si>
    <t>Trang Trang</t>
  </si>
  <si>
    <t>120224710088840546</t>
  </si>
  <si>
    <t>Mai Nguyen</t>
  </si>
  <si>
    <t>120227168928170546</t>
  </si>
  <si>
    <t>120227168928090546</t>
  </si>
  <si>
    <t>ĐÀO TẠO</t>
  </si>
  <si>
    <t>Phạm Thiên Hương</t>
  </si>
  <si>
    <t>Huyền Elsa</t>
  </si>
  <si>
    <t>Phạm Nga</t>
  </si>
  <si>
    <t>120227236769770546</t>
  </si>
  <si>
    <t>9h</t>
  </si>
  <si>
    <t>CHỐT</t>
  </si>
  <si>
    <t>120227288141910546</t>
  </si>
  <si>
    <t>Đào Lê</t>
  </si>
  <si>
    <t>Kim Nguyen</t>
  </si>
  <si>
    <t>TỰ NHIÊN</t>
  </si>
  <si>
    <t>Tiktok PXV</t>
  </si>
  <si>
    <t>1h</t>
  </si>
  <si>
    <t>Kim Yến</t>
  </si>
  <si>
    <t>Ca Mau Cua</t>
  </si>
  <si>
    <t>Kim Luyến</t>
  </si>
  <si>
    <t>Thảo Đào</t>
  </si>
  <si>
    <t>Huyen Nguyen</t>
  </si>
  <si>
    <t>ước tính 4.090.000</t>
  </si>
  <si>
    <t>120226940099840546</t>
  </si>
  <si>
    <t>120213806846880614</t>
  </si>
  <si>
    <t>Chị Vân</t>
  </si>
  <si>
    <t>Hotline</t>
  </si>
  <si>
    <t>Pham Phan</t>
  </si>
  <si>
    <t>FB Cô Hường</t>
  </si>
  <si>
    <t>Thuý Vy</t>
  </si>
  <si>
    <t>Ngoc Nguyen</t>
  </si>
  <si>
    <t>Hương Giang</t>
  </si>
  <si>
    <t>Tâm Lê</t>
  </si>
  <si>
    <t>Minh Thu</t>
  </si>
  <si>
    <t>Hương Ngô</t>
  </si>
  <si>
    <t>Nguyễn Hồng Nhung</t>
  </si>
  <si>
    <t>KHÓA HỌC</t>
  </si>
  <si>
    <t>Hien Le</t>
  </si>
  <si>
    <t>Ngọc Trâm</t>
  </si>
  <si>
    <t>Thùy Trần</t>
  </si>
  <si>
    <t>Nga Nguyen</t>
  </si>
  <si>
    <t>Yen Nguyen</t>
  </si>
  <si>
    <t>Huong Nguyen</t>
  </si>
  <si>
    <t>Duyên Nguyễn</t>
  </si>
  <si>
    <t>120227422888580546</t>
  </si>
  <si>
    <t>Thuỳ Dương</t>
  </si>
  <si>
    <t>An An</t>
  </si>
  <si>
    <t>sản phẩm</t>
  </si>
  <si>
    <t>Oanh Nguyen</t>
  </si>
  <si>
    <t>Nguyen Nhung</t>
  </si>
  <si>
    <t>120219523710670546</t>
  </si>
  <si>
    <t>Như Nguyễn</t>
  </si>
  <si>
    <t>Hoàng Oanh</t>
  </si>
  <si>
    <t>Truc Lê</t>
  </si>
  <si>
    <t>Aoris Nguyễn</t>
  </si>
  <si>
    <t>Truc Xanh Pham</t>
  </si>
  <si>
    <t>Quỳnh Trang</t>
  </si>
  <si>
    <t>Môi</t>
  </si>
  <si>
    <t>13h</t>
  </si>
  <si>
    <t>Mai Ngọc</t>
  </si>
  <si>
    <t>Nguyễn Thu Hiền</t>
  </si>
  <si>
    <t>Kim Kim</t>
  </si>
  <si>
    <t>Tiktok học viện</t>
  </si>
  <si>
    <t>RỚT</t>
  </si>
  <si>
    <t>Tuyet Phan</t>
  </si>
  <si>
    <t>Oanh Luong</t>
  </si>
  <si>
    <t>Hoàng Yến</t>
  </si>
  <si>
    <t>Nhung Pham</t>
  </si>
  <si>
    <t>10h30</t>
  </si>
  <si>
    <t>Phương Thảo</t>
  </si>
  <si>
    <t>Hue Nguyen</t>
  </si>
  <si>
    <t>Tran Nguyet</t>
  </si>
  <si>
    <t>Tien Nguyen</t>
  </si>
  <si>
    <t>Fanpage học viện</t>
  </si>
  <si>
    <t>14h</t>
  </si>
  <si>
    <t>Kate Nguyen</t>
  </si>
  <si>
    <t>KHÔNG TƯƠNG TÁC</t>
  </si>
  <si>
    <t>Yên Bình</t>
  </si>
  <si>
    <t>Kim Tuyền</t>
  </si>
  <si>
    <t>CMT</t>
  </si>
  <si>
    <t>ĐÃ TƯƠNG TÁC</t>
  </si>
  <si>
    <t>Thao Dang</t>
  </si>
  <si>
    <t>9h30</t>
  </si>
  <si>
    <t>Trân Trân</t>
  </si>
  <si>
    <t>120223090715680546</t>
  </si>
  <si>
    <t>Thuy Tran</t>
  </si>
  <si>
    <t>Lam Tran</t>
  </si>
  <si>
    <t>2h</t>
  </si>
  <si>
    <t>Tam Nguyen</t>
  </si>
  <si>
    <t>120225961935510546</t>
  </si>
  <si>
    <t>Khánh Linh</t>
  </si>
  <si>
    <t>Ngọc Thanh</t>
  </si>
  <si>
    <t>Nguyen Quynh Nhu</t>
  </si>
  <si>
    <t>Ngọc Châu</t>
  </si>
  <si>
    <t>120227445010780546</t>
  </si>
  <si>
    <t>10h</t>
  </si>
  <si>
    <t>Thu Thảo</t>
  </si>
  <si>
    <t>Ngoc Lan</t>
  </si>
  <si>
    <t>Nguyễn Duyên</t>
  </si>
  <si>
    <t>Hanh Nguyen</t>
  </si>
  <si>
    <t>120227683237480546</t>
  </si>
  <si>
    <t>Hiền Hiền</t>
  </si>
  <si>
    <t>120227661078670546</t>
  </si>
  <si>
    <t>Thao Nguyen</t>
  </si>
  <si>
    <t>Trinh Trinh</t>
  </si>
  <si>
    <t>Hà Nguyễn</t>
  </si>
  <si>
    <t>Hoa Phạm</t>
  </si>
  <si>
    <t>120219523710600546</t>
  </si>
  <si>
    <t>Hiền Nguyễn</t>
  </si>
  <si>
    <t>Thuy Vy</t>
  </si>
  <si>
    <t>Tường Vi</t>
  </si>
  <si>
    <t>Chị Huyền</t>
  </si>
  <si>
    <t>Loan Nguyen</t>
  </si>
  <si>
    <t>Diễm Trang</t>
  </si>
  <si>
    <t>120209778493610546</t>
  </si>
  <si>
    <t>Hoa Nguyen</t>
  </si>
  <si>
    <t>Nguyễn Yến</t>
  </si>
  <si>
    <t>Huỳnh Bích Trâm</t>
  </si>
  <si>
    <t>Nguyen Nguyen</t>
  </si>
  <si>
    <t>Mỹ Huyền</t>
  </si>
  <si>
    <t>16h</t>
  </si>
  <si>
    <t>Phương Tâm</t>
  </si>
  <si>
    <t>Tuyết Mai</t>
  </si>
  <si>
    <t>120220113103330546</t>
  </si>
  <si>
    <t>Le Phuong</t>
  </si>
  <si>
    <t>Len Len</t>
  </si>
  <si>
    <t>KHÁCH CHỈ NT</t>
  </si>
  <si>
    <t>Khóa Plasma</t>
  </si>
  <si>
    <t>Instgram</t>
  </si>
  <si>
    <t>Huyền Lê</t>
  </si>
  <si>
    <t>Zalo</t>
  </si>
  <si>
    <t>Ngọc Nhi</t>
  </si>
  <si>
    <t>Gia Van Tang</t>
  </si>
  <si>
    <t>120219147768320546</t>
  </si>
  <si>
    <t>Tuyet Nguyen</t>
  </si>
  <si>
    <t>Phương Nguyễn</t>
  </si>
  <si>
    <t>120226677862660546</t>
  </si>
  <si>
    <t>Thanh Kiều</t>
  </si>
  <si>
    <t>120226767295580546</t>
  </si>
  <si>
    <t>Chị Hồng</t>
  </si>
  <si>
    <t>Chị Như</t>
  </si>
  <si>
    <t>Ngọc Phụng</t>
  </si>
  <si>
    <t>Diệu Hằng</t>
  </si>
  <si>
    <t>Kim Giang</t>
  </si>
  <si>
    <t>Phương Mai</t>
  </si>
  <si>
    <t>ước tính 3.390.000</t>
  </si>
  <si>
    <t>Minh Anh</t>
  </si>
  <si>
    <t>Tuyen Nguyen</t>
  </si>
  <si>
    <t>Anh Thư</t>
  </si>
  <si>
    <t>Chị Yến</t>
  </si>
  <si>
    <t>Linh Nguyễn</t>
  </si>
  <si>
    <t>My My</t>
  </si>
  <si>
    <t>Nguyễn Hạnh</t>
  </si>
  <si>
    <t>khách cũ</t>
  </si>
  <si>
    <t>Như Ngọc</t>
  </si>
  <si>
    <t>Minh Minh</t>
  </si>
  <si>
    <t>Chưa liên hệ được</t>
  </si>
  <si>
    <t>Diễm Quỳnh</t>
  </si>
  <si>
    <t>Thiên Kim</t>
  </si>
  <si>
    <t>120209300166820546</t>
  </si>
  <si>
    <t>Nguyễn Hà</t>
  </si>
  <si>
    <t>chưa liên hệ được</t>
  </si>
  <si>
    <t>quan tâm giá</t>
  </si>
  <si>
    <t>Nguyễn Trang</t>
  </si>
  <si>
    <t>120227168928160546</t>
  </si>
  <si>
    <t>My Nguyen</t>
  </si>
  <si>
    <t>XuânMiu Tran</t>
  </si>
  <si>
    <t>Khóa học  chính</t>
  </si>
  <si>
    <t>Hương Lê</t>
  </si>
  <si>
    <t>Chân mày</t>
  </si>
  <si>
    <t>Trang Nguyễn</t>
  </si>
  <si>
    <t>120212479768630546</t>
  </si>
  <si>
    <t>Thảo Nguyễn</t>
  </si>
  <si>
    <t>Lê Ngọc Diểm</t>
  </si>
  <si>
    <t>Chị Hương</t>
  </si>
  <si>
    <t>Mí</t>
  </si>
  <si>
    <t>Thanh Thanh</t>
  </si>
  <si>
    <t>Tiên Nguyễn</t>
  </si>
  <si>
    <t>Xoá mày</t>
  </si>
  <si>
    <t>Cô Châu</t>
  </si>
  <si>
    <t>Thanh Nguyen</t>
  </si>
  <si>
    <t>15h</t>
  </si>
  <si>
    <t>chị Quyên</t>
  </si>
  <si>
    <t>Mày, môi</t>
  </si>
  <si>
    <t>Phương Thanh</t>
  </si>
  <si>
    <t>17h</t>
  </si>
  <si>
    <t>16h30</t>
  </si>
  <si>
    <t>BẤM QC TỰ ĐỘNG</t>
  </si>
  <si>
    <t>khách ở Hà Nội</t>
  </si>
  <si>
    <t>Chị Uyên</t>
  </si>
  <si>
    <t>Trang Truong</t>
  </si>
  <si>
    <t>Hương Nguyễn</t>
  </si>
  <si>
    <t>Phạm Tường Anh</t>
  </si>
  <si>
    <t>CẦN GỌI LẠI</t>
  </si>
  <si>
    <t>Anh Tran</t>
  </si>
  <si>
    <t>Xoá sửa mày, môi,mí</t>
  </si>
  <si>
    <t>Nguyễn Hồng</t>
  </si>
  <si>
    <t>Ứng tuyển</t>
  </si>
  <si>
    <t>Minh Hà</t>
  </si>
  <si>
    <t>Tâm Trần</t>
  </si>
  <si>
    <t>Nhắn Qua Zalo</t>
  </si>
  <si>
    <t>Plasma lạnh" có thật sự an toàn?</t>
  </si>
  <si>
    <t>Nguyễn Vân</t>
  </si>
  <si>
    <t>Phương Uyên</t>
  </si>
  <si>
    <t>đã gửi tn</t>
  </si>
  <si>
    <t>12h</t>
  </si>
  <si>
    <t>Mày, mí</t>
  </si>
  <si>
    <t>Kim Ngân</t>
  </si>
  <si>
    <t>Loan Tran</t>
  </si>
  <si>
    <t>Hân Hân</t>
  </si>
  <si>
    <t>Trang Nguyen</t>
  </si>
  <si>
    <t>Thu Dịu</t>
  </si>
  <si>
    <t>Lan Phuong</t>
  </si>
  <si>
    <t>Gia Hân</t>
  </si>
  <si>
    <t>Minh Phương</t>
  </si>
  <si>
    <t>120224077974350546</t>
  </si>
  <si>
    <t>Thuỳ Trang</t>
  </si>
  <si>
    <t>11h</t>
  </si>
  <si>
    <t>Nguyễn Thị Ngọc Ánh</t>
  </si>
  <si>
    <t>120212507773740546</t>
  </si>
  <si>
    <t>Phải bỏ tiền thế nào cho xứng đáng?</t>
  </si>
  <si>
    <t>Khang HY</t>
  </si>
  <si>
    <t>Thy Phạm</t>
  </si>
  <si>
    <t>Anh Nguyen</t>
  </si>
  <si>
    <t>Ngọc Ngọc</t>
  </si>
  <si>
    <t>Trần Thị Mỹ Hạnh</t>
  </si>
  <si>
    <t>Chị Kim</t>
  </si>
  <si>
    <t>Nguyễn Diễm</t>
  </si>
  <si>
    <t>Hà My</t>
  </si>
  <si>
    <t>Loan Le</t>
  </si>
  <si>
    <t>Ngân Nguyễn</t>
  </si>
  <si>
    <t>Yến Yến</t>
  </si>
  <si>
    <t>Phuong Tran</t>
  </si>
  <si>
    <t>Quynh Tran</t>
  </si>
  <si>
    <t>Ngọc Huyền</t>
  </si>
  <si>
    <t>Tuyền Nguyễn</t>
  </si>
  <si>
    <t>Yến Nguyễn</t>
  </si>
  <si>
    <t>tham khảo trước</t>
  </si>
  <si>
    <t>Hao Hao</t>
  </si>
  <si>
    <t>Linh Linh</t>
  </si>
  <si>
    <t>120228769550340546</t>
  </si>
  <si>
    <t>chặn ng lạ</t>
  </si>
  <si>
    <t>Kim Hường</t>
  </si>
  <si>
    <t>Trinh Nguyễn</t>
  </si>
  <si>
    <t>Phương Quỳnh</t>
  </si>
  <si>
    <t>Chị Ngọc</t>
  </si>
  <si>
    <t>Nguyên Ngọc</t>
  </si>
  <si>
    <t>Thu Hằng</t>
  </si>
  <si>
    <t>Ngan Nguyen</t>
  </si>
  <si>
    <t>Trần Trang</t>
  </si>
  <si>
    <t>11h30</t>
  </si>
  <si>
    <t>Thuy Nguyen</t>
  </si>
  <si>
    <t>Trần Yến Nhi</t>
  </si>
  <si>
    <t>Thanh Le</t>
  </si>
  <si>
    <t>Yuri Trần</t>
  </si>
  <si>
    <t>Quỳnh Như</t>
  </si>
  <si>
    <t>Diễm Nguyễn</t>
  </si>
  <si>
    <t>Nguyễn Phương Thảo</t>
  </si>
  <si>
    <t>Đỗ Thuỷ</t>
  </si>
  <si>
    <t>Kim Chi</t>
  </si>
  <si>
    <t>Môi, Mí</t>
  </si>
  <si>
    <t>Lê Vân</t>
  </si>
  <si>
    <t>Nhan Phan</t>
  </si>
  <si>
    <t>Ngọc Hiếu</t>
  </si>
  <si>
    <t>Mỹ Kim</t>
  </si>
  <si>
    <t>CHỐT LÀM</t>
  </si>
  <si>
    <t>Phúc Nguyễn</t>
  </si>
  <si>
    <t>Anh Duong</t>
  </si>
  <si>
    <t>Tuyết Hồng</t>
  </si>
  <si>
    <t>Khóa học chính</t>
  </si>
  <si>
    <t>Yen Dinh</t>
  </si>
  <si>
    <t>Ken Nguyen</t>
  </si>
  <si>
    <t>Cẩm Linh</t>
  </si>
  <si>
    <t>An Nhiên</t>
  </si>
  <si>
    <t>Thanh Trúc</t>
  </si>
  <si>
    <t>Trần Khánh Linh</t>
  </si>
  <si>
    <t>Nguyễn Nguyễn</t>
  </si>
  <si>
    <t>Hồ Hương Nguyễn Đại</t>
  </si>
  <si>
    <t>120223090715690546</t>
  </si>
  <si>
    <t>Minh Châu</t>
  </si>
  <si>
    <t>Kim Thuy</t>
  </si>
  <si>
    <t>Nguyễn Thị Trúc Mai</t>
  </si>
  <si>
    <t>Trúc Trúc</t>
  </si>
  <si>
    <t>Ngọc Lan</t>
  </si>
  <si>
    <t>CHỐT TƯ VẤN</t>
  </si>
  <si>
    <t>Nguyễn Phụng</t>
  </si>
  <si>
    <t>KH CŨ</t>
  </si>
  <si>
    <t>Ly Tra Nguyen</t>
  </si>
  <si>
    <t>Nương Nguyễn</t>
  </si>
  <si>
    <t>120224024279770546</t>
  </si>
  <si>
    <t>120228769624070546</t>
  </si>
  <si>
    <t>Plasma môi</t>
  </si>
  <si>
    <t>Nguyễn Duy Khánh</t>
  </si>
  <si>
    <t>Hong Nguyen</t>
  </si>
  <si>
    <t>Ngọc Diệp</t>
  </si>
  <si>
    <t>Thanh Thuý</t>
  </si>
  <si>
    <t>khách không phản hồi</t>
  </si>
  <si>
    <t>Cô Liên</t>
  </si>
  <si>
    <t>khách cũ giới thiệu</t>
  </si>
  <si>
    <t>Quynh Nhu</t>
  </si>
  <si>
    <t>Phuc Hanh</t>
  </si>
  <si>
    <t>Thu Nguyen</t>
  </si>
  <si>
    <t>Tường Vy</t>
  </si>
  <si>
    <t>Châu Vũ</t>
  </si>
  <si>
    <t>Thuy Trinh</t>
  </si>
  <si>
    <t>Cherry Huynh</t>
  </si>
  <si>
    <t>Camtu Cao</t>
  </si>
  <si>
    <t>Ánh Thư</t>
  </si>
  <si>
    <t>kbm</t>
  </si>
  <si>
    <t>Truc Anh</t>
  </si>
  <si>
    <t>120229110808060546</t>
  </si>
  <si>
    <t>Ngọc Phương</t>
  </si>
  <si>
    <t>Bảo Trang</t>
  </si>
  <si>
    <t>KHÔNG QUAN TÂM</t>
  </si>
  <si>
    <t>Tuyết Nhi</t>
  </si>
  <si>
    <t>Thúy Thúy</t>
  </si>
  <si>
    <t>Kiều Oanh</t>
  </si>
  <si>
    <t>Kim Quyên</t>
  </si>
  <si>
    <t>Long Uyên</t>
  </si>
  <si>
    <t>Thanh Tuyền</t>
  </si>
  <si>
    <t>Phương Trần</t>
  </si>
  <si>
    <t>Như Huỳnh</t>
  </si>
  <si>
    <t>Ngọc Tú</t>
  </si>
  <si>
    <t>gọi khách tắt máy</t>
  </si>
  <si>
    <t>My Duyen</t>
  </si>
  <si>
    <t>Thư Nguyễn</t>
  </si>
  <si>
    <t>đã tư vấn</t>
  </si>
  <si>
    <t>Xoá mày, làm mới</t>
  </si>
  <si>
    <t>Mỹ Duyên</t>
  </si>
  <si>
    <t>Nhung Võ</t>
  </si>
  <si>
    <t>Nguyễn Trân</t>
  </si>
  <si>
    <t>Sam Sam</t>
  </si>
  <si>
    <t>Thanh Dung</t>
  </si>
  <si>
    <t>Thu Nguyễn</t>
  </si>
  <si>
    <t>Trinh Nguyen</t>
  </si>
  <si>
    <t>Oanh Lê</t>
  </si>
  <si>
    <t>Trà My</t>
  </si>
  <si>
    <t>Nga Trần</t>
  </si>
  <si>
    <t>chưa được phản hồi</t>
  </si>
  <si>
    <t>Hà Trần</t>
  </si>
  <si>
    <t>Khách cũ</t>
  </si>
  <si>
    <t>đã có file trước đó</t>
  </si>
  <si>
    <t>Hue Hien Tran</t>
  </si>
  <si>
    <t>Chị Phương</t>
  </si>
  <si>
    <t>Đặng Tuyết</t>
  </si>
  <si>
    <t>KHÁCH CŨ</t>
  </si>
  <si>
    <t>Tâm Tiết</t>
  </si>
  <si>
    <t>Phương Vy</t>
  </si>
  <si>
    <t>120219523710710546</t>
  </si>
  <si>
    <t>Nguyễn Minh Thư</t>
  </si>
  <si>
    <t>Cuc Nguyen</t>
  </si>
  <si>
    <t>Lê Phương</t>
  </si>
  <si>
    <t>Em Múi</t>
  </si>
  <si>
    <t>9H</t>
  </si>
  <si>
    <t>Bích Hồng</t>
  </si>
  <si>
    <t>CHỜ TRẢ LỜI</t>
  </si>
  <si>
    <t>Huyền Trang</t>
  </si>
  <si>
    <t>Đặng Đông</t>
  </si>
  <si>
    <t>Lung Linh</t>
  </si>
  <si>
    <t>Phuong Uyen</t>
  </si>
  <si>
    <t>Nguyễn Thị Quỳnh Như</t>
  </si>
  <si>
    <t>5h30</t>
  </si>
  <si>
    <t>Yến Nhi</t>
  </si>
  <si>
    <t>Lê Anh</t>
  </si>
  <si>
    <t>Linh Đan</t>
  </si>
  <si>
    <t>14H</t>
  </si>
  <si>
    <t>Thanh Phương</t>
  </si>
  <si>
    <t>Nhu Huynh</t>
  </si>
  <si>
    <t>đang tương tác</t>
  </si>
  <si>
    <t>Bình Nguyễn</t>
  </si>
  <si>
    <t>Nguyễn Thị Thu Thảo</t>
  </si>
  <si>
    <t>10H</t>
  </si>
  <si>
    <t>Nguyễn Ngọc</t>
  </si>
  <si>
    <t>gọi tắt máy, zalo chặn ng lạ</t>
  </si>
  <si>
    <t>dặm mày pp</t>
  </si>
  <si>
    <t>Võ Ngọc</t>
  </si>
  <si>
    <t>Chị Trang</t>
  </si>
  <si>
    <t>không phản hồi</t>
  </si>
  <si>
    <t>Ánh Dương</t>
  </si>
  <si>
    <t>Bao Chau Huynh</t>
  </si>
  <si>
    <t>Ha Nguyen</t>
  </si>
  <si>
    <t>Loan Nguyễn</t>
  </si>
  <si>
    <t>Hang Nguyen</t>
  </si>
  <si>
    <t>QUAN TÂM DỊCH VỤ KHÁC MẢNG</t>
  </si>
  <si>
    <t>Thu Sương</t>
  </si>
  <si>
    <t>Ngọc Hiền</t>
  </si>
  <si>
    <t>Chị Tuyền</t>
  </si>
  <si>
    <t>Cô Loan</t>
  </si>
  <si>
    <t>Misa Le</t>
  </si>
  <si>
    <t>Tư vấn qua fb</t>
  </si>
  <si>
    <t>Hoang Uyen</t>
  </si>
  <si>
    <t>Dung Le</t>
  </si>
  <si>
    <t>Ánh Mẫn</t>
  </si>
  <si>
    <t>đã hỗ trợ, tham khảo</t>
  </si>
  <si>
    <t>đã làm chỗ khác</t>
  </si>
  <si>
    <t>Thùy Linh</t>
  </si>
  <si>
    <t>Trương Thị Hà</t>
  </si>
  <si>
    <t>Nguyễn Dạ Thảo</t>
  </si>
  <si>
    <t>Trang Thiên Mẫn</t>
  </si>
  <si>
    <t>SDVC 800K</t>
  </si>
  <si>
    <t>Huỳnh Thi</t>
  </si>
  <si>
    <t>đã liên hệ</t>
  </si>
  <si>
    <t>HỦY LỊCH</t>
  </si>
  <si>
    <t>Lan Xuân</t>
  </si>
  <si>
    <t>Khách cho mã qr zalo</t>
  </si>
  <si>
    <t>Vãng lai</t>
  </si>
  <si>
    <t>Ánh Ngọc</t>
  </si>
  <si>
    <t>Thu Pham</t>
  </si>
  <si>
    <t>Tuyết Nhung</t>
  </si>
  <si>
    <t>Ngân Ngân</t>
  </si>
  <si>
    <t>đã hỗ trợ</t>
  </si>
  <si>
    <t>Thuỳ Linh</t>
  </si>
  <si>
    <t>tư vấn qua mess</t>
  </si>
  <si>
    <t>ước tính 7.980.000</t>
  </si>
  <si>
    <t>Kana Bui</t>
  </si>
  <si>
    <t>120229474191650546</t>
  </si>
  <si>
    <t>Nhi Nguyen</t>
  </si>
  <si>
    <t>Mami ThỏMèo</t>
  </si>
  <si>
    <t>Nguyễnn Kim</t>
  </si>
  <si>
    <t>DỊCH VỤ VÀ KHOÁ HỌC</t>
  </si>
  <si>
    <t>Anh Ngoc</t>
  </si>
  <si>
    <t>Bảo Trân</t>
  </si>
  <si>
    <t>Nguyen Thao</t>
  </si>
  <si>
    <t>đã hỗ trợ, chưa phản hồi</t>
  </si>
  <si>
    <t>Lê Tuyết</t>
  </si>
  <si>
    <t>tham khảo thêm</t>
  </si>
  <si>
    <t>Phuong Pham</t>
  </si>
  <si>
    <t>120229447374030546</t>
  </si>
  <si>
    <t>ước tính 8.700.000</t>
  </si>
  <si>
    <t>Huỳnh Thư</t>
  </si>
  <si>
    <t>Phạm Thảo</t>
  </si>
  <si>
    <t>15H</t>
  </si>
  <si>
    <t>ước tính 4.290.000</t>
  </si>
  <si>
    <t>Hieu Nguyen</t>
  </si>
  <si>
    <t>Thanh Nhàn</t>
  </si>
  <si>
    <t>Hân Nguyễn</t>
  </si>
  <si>
    <t>Thieu Nguyen</t>
  </si>
  <si>
    <t>Tu Nguyen</t>
  </si>
  <si>
    <t>Ánh Lê</t>
  </si>
  <si>
    <t>16H</t>
  </si>
  <si>
    <t>Nguyễn Hương</t>
  </si>
  <si>
    <t>ước tính 900.000 + 7.800.000</t>
  </si>
  <si>
    <t>Nhắn qua mess</t>
  </si>
  <si>
    <t>Plasma mí</t>
  </si>
  <si>
    <t>Ánh Nguyệt</t>
  </si>
  <si>
    <t>Phuong Thao</t>
  </si>
  <si>
    <t>ước tính 3.690.000</t>
  </si>
  <si>
    <t>Ella Nguyen</t>
  </si>
  <si>
    <t>Linh Diệu</t>
  </si>
  <si>
    <t>Nguyễn Tuyền</t>
  </si>
  <si>
    <t>Tư vấn qua mess</t>
  </si>
  <si>
    <t>đang tư vấn</t>
  </si>
  <si>
    <t>Mi Nguyễn</t>
  </si>
  <si>
    <t>Trang Le</t>
  </si>
  <si>
    <t>Hồng Nhung</t>
  </si>
  <si>
    <t>Kim Phượng</t>
  </si>
  <si>
    <t>Huyền Nguyễn</t>
  </si>
  <si>
    <t>file cũ</t>
  </si>
  <si>
    <t>Minh Trang</t>
  </si>
  <si>
    <t>Thu Hoài</t>
  </si>
  <si>
    <t>ước tính 8.480.000</t>
  </si>
  <si>
    <t>đã có file tháng 6</t>
  </si>
  <si>
    <t>Lien Nguyen</t>
  </si>
  <si>
    <t>120229799212220546</t>
  </si>
  <si>
    <t xml:space="preserve"> mẫu</t>
  </si>
  <si>
    <t>liên hệ</t>
  </si>
  <si>
    <t>120229799212210546</t>
  </si>
  <si>
    <t>Ivy Tran</t>
  </si>
  <si>
    <t>Ngọc Ngân Beauty's</t>
  </si>
  <si>
    <t>Hannah Pham</t>
  </si>
  <si>
    <t>Hồng Thúy</t>
  </si>
  <si>
    <t>chưa phản hồi</t>
  </si>
  <si>
    <t>Maisa Le</t>
  </si>
  <si>
    <t>Hoa Le</t>
  </si>
  <si>
    <t>Tina Le</t>
  </si>
  <si>
    <t>ước tính 12.300.000</t>
  </si>
  <si>
    <t>Như Quỳnh</t>
  </si>
  <si>
    <t>Nguyễn Nhung</t>
  </si>
  <si>
    <t>120224115527630546</t>
  </si>
  <si>
    <t>Mai Trần</t>
  </si>
  <si>
    <t>Chị Quỳnh Như</t>
  </si>
  <si>
    <t>gọi kbm, zalo chặn ng lạ</t>
  </si>
  <si>
    <t>Nguyễn Hoa</t>
  </si>
  <si>
    <t>13H</t>
  </si>
  <si>
    <t>Le Nguyen</t>
  </si>
  <si>
    <t>Phoenix Ngô</t>
  </si>
  <si>
    <t>Tuyết Trần</t>
  </si>
  <si>
    <t>tư vấn trực tiếp</t>
  </si>
  <si>
    <t>Thu Tiền</t>
  </si>
  <si>
    <t>ước tính 9.600.000</t>
  </si>
  <si>
    <t>Nguyễn Quyên</t>
  </si>
  <si>
    <t>Phuong Nguyen</t>
  </si>
  <si>
    <t>Phi Yến</t>
  </si>
  <si>
    <t>Chau Ngoc Vu</t>
  </si>
  <si>
    <t>Phan Hồng</t>
  </si>
  <si>
    <t>Phương Trinh</t>
  </si>
  <si>
    <t>Nguyễn Linh</t>
  </si>
  <si>
    <t>Trung Lê</t>
  </si>
  <si>
    <t>đã tư vấn, tham khảo</t>
  </si>
  <si>
    <t>Chị Thảo</t>
  </si>
  <si>
    <t>Nguyễn Luyến</t>
  </si>
  <si>
    <t>Nguyễn Hiền</t>
  </si>
  <si>
    <t>120224024279800546</t>
  </si>
  <si>
    <t>ước tính 900.000 + 3.390.000</t>
  </si>
  <si>
    <t>Thi Nguyễn</t>
  </si>
  <si>
    <t>Cẩm Hồng</t>
  </si>
  <si>
    <t>Trần Hương</t>
  </si>
  <si>
    <t xml:space="preserve">9H </t>
  </si>
  <si>
    <t>120230167797200546</t>
  </si>
  <si>
    <t>Đinh Thị Phượng</t>
  </si>
  <si>
    <t>Chị Châu</t>
  </si>
  <si>
    <t>Kiều Nhung Huỳnh</t>
  </si>
  <si>
    <t>Chị Tú</t>
  </si>
  <si>
    <t>Mai Lê</t>
  </si>
  <si>
    <t>Nhạn Phạm</t>
  </si>
  <si>
    <t>Thư Phạm</t>
  </si>
  <si>
    <t>Phan Mỹ Ly</t>
  </si>
  <si>
    <t>Diệu Kim</t>
  </si>
  <si>
    <t>Chau Nguyen</t>
  </si>
  <si>
    <t>Trần Giang Thanh</t>
  </si>
  <si>
    <t>120230167797240546</t>
  </si>
  <si>
    <t>120230167797190546</t>
  </si>
  <si>
    <t>Thuoclaokhoa Dslinh</t>
  </si>
  <si>
    <t>120230230770810546</t>
  </si>
  <si>
    <t>Sản phảm</t>
  </si>
  <si>
    <t>Pháp Vân</t>
  </si>
  <si>
    <t>Duyen Nguyen</t>
  </si>
  <si>
    <t>Thuy Dang</t>
  </si>
  <si>
    <t>Trần Thanh Tuyền</t>
  </si>
  <si>
    <t>Hali Nguyen</t>
  </si>
  <si>
    <t>Linh Lê</t>
  </si>
  <si>
    <t>file tháng 6</t>
  </si>
  <si>
    <t>Trang Tran</t>
  </si>
  <si>
    <t>Thuý Kiều</t>
  </si>
  <si>
    <t>Mỹ Ngân</t>
  </si>
  <si>
    <t>Trần Hà</t>
  </si>
  <si>
    <t>đã gửi thông tin</t>
  </si>
  <si>
    <t>Trang Thuỳ</t>
  </si>
  <si>
    <t>Mai Nguyễn</t>
  </si>
  <si>
    <t>Thủy Lê</t>
  </si>
  <si>
    <t>Thu Anh</t>
  </si>
  <si>
    <t>Bình An</t>
  </si>
  <si>
    <t>Chị Hạnh</t>
  </si>
  <si>
    <t>Tư vấn qua mes</t>
  </si>
  <si>
    <t>đã liên hệ, tham khảo</t>
  </si>
  <si>
    <t>Thanh Trần</t>
  </si>
  <si>
    <t>Nguyêt Vy</t>
  </si>
  <si>
    <t>Lan Nguyễn</t>
  </si>
  <si>
    <t>Tuyền Lê</t>
  </si>
  <si>
    <t>Phạm Hà</t>
  </si>
  <si>
    <t>Anh Quynh</t>
  </si>
  <si>
    <t>ước tính 7.800.000</t>
  </si>
  <si>
    <t>Võ Quế Thanh</t>
  </si>
  <si>
    <t>Phiếm Trần</t>
  </si>
  <si>
    <t>Sau Vu</t>
  </si>
  <si>
    <t>Lê Thương</t>
  </si>
  <si>
    <t>Panda Tuyết</t>
  </si>
  <si>
    <t>Yến Phi</t>
  </si>
  <si>
    <t>Thu Huyen</t>
  </si>
  <si>
    <t>Thiên Hương</t>
  </si>
  <si>
    <t>Trang Trần</t>
  </si>
  <si>
    <t>Thu Hà</t>
  </si>
  <si>
    <t>Pphương Thảo</t>
  </si>
  <si>
    <t>Ngô Kim Huyền</t>
  </si>
  <si>
    <t>11H</t>
  </si>
  <si>
    <t>Yến Đỗ</t>
  </si>
  <si>
    <t>Lam Anh Dao</t>
  </si>
  <si>
    <t>Lan Chi</t>
  </si>
  <si>
    <t>17H</t>
  </si>
  <si>
    <t>Phạm Lan</t>
  </si>
  <si>
    <t>Master Mỹ Tiên</t>
  </si>
  <si>
    <t>Tuyet Anh Truong</t>
  </si>
  <si>
    <t>120220310633010546</t>
  </si>
  <si>
    <t>Lâm Ngọc</t>
  </si>
  <si>
    <t>Ngọc Tuyền</t>
  </si>
  <si>
    <t>Chị Phượng</t>
  </si>
  <si>
    <t>khách add zalo Vic</t>
  </si>
  <si>
    <t>Trần Thúy</t>
  </si>
  <si>
    <t>120224024279740546</t>
  </si>
  <si>
    <t>Anna Dang</t>
  </si>
  <si>
    <t>Mai Thị Hóa</t>
  </si>
  <si>
    <t>Linh Nguyen</t>
  </si>
  <si>
    <t>Phượng Nguyễn</t>
  </si>
  <si>
    <t>KHÔNG PHẢN HỒI</t>
  </si>
  <si>
    <t>Nguyễn Trinh</t>
  </si>
  <si>
    <t>Hải Phương</t>
  </si>
  <si>
    <t>Khách cho mã zalo</t>
  </si>
  <si>
    <t>Hong Le</t>
  </si>
  <si>
    <t>đã báo giá</t>
  </si>
  <si>
    <t>Phương Lê</t>
  </si>
  <si>
    <t>120230630072930546</t>
  </si>
  <si>
    <t>120230630072940546</t>
  </si>
  <si>
    <t>Thuy Hang Nguyen</t>
  </si>
  <si>
    <t>Khánh Ly</t>
  </si>
  <si>
    <t>Nguyễn Thị Phương Mai</t>
  </si>
  <si>
    <t>120230630106620546</t>
  </si>
  <si>
    <t>Trâm Lê</t>
  </si>
  <si>
    <t>Phương Dung</t>
  </si>
  <si>
    <t>Quỳnh Nguyễn</t>
  </si>
  <si>
    <t>Kim Thảo</t>
  </si>
  <si>
    <t>120230630072970546</t>
  </si>
  <si>
    <t>LỄ TÂN TIẾP NHẬN</t>
  </si>
  <si>
    <t>120230630106630546</t>
  </si>
  <si>
    <t>Huyền Trân</t>
  </si>
  <si>
    <t>lễ tân tiếp nhận</t>
  </si>
  <si>
    <t>đã hỗ trợ báo giá</t>
  </si>
  <si>
    <t>120230630106610546</t>
  </si>
  <si>
    <t>120230627521710546</t>
  </si>
  <si>
    <t>Kiều Diễm</t>
  </si>
  <si>
    <t>Hồng Hà</t>
  </si>
  <si>
    <t>Thuy Duong</t>
  </si>
  <si>
    <t>Van Nguyen</t>
  </si>
  <si>
    <t>Thy Nguyễn</t>
  </si>
  <si>
    <t>Tư vấn tại fb</t>
  </si>
  <si>
    <t>Minh Nguyen</t>
  </si>
  <si>
    <t>Giac Nguyen Hong</t>
  </si>
  <si>
    <t>Trần Quyên</t>
  </si>
  <si>
    <t>Nguyễn Kim Dung</t>
  </si>
  <si>
    <t>chưa liên hệ đc, zalo chặn ng lạ</t>
  </si>
  <si>
    <t>Vũ Quyên</t>
  </si>
  <si>
    <t>Ngọc Nguyễn</t>
  </si>
  <si>
    <t>Chị Phấn</t>
  </si>
  <si>
    <t>Trần Phương Thắm</t>
  </si>
  <si>
    <t>Huyen Pham</t>
  </si>
  <si>
    <t>120230758638960546</t>
  </si>
  <si>
    <t>My Vy</t>
  </si>
  <si>
    <t>Nguyễn Mỹ Dung</t>
  </si>
  <si>
    <t>Hương Thơ</t>
  </si>
  <si>
    <t>Trần Hoàng</t>
  </si>
  <si>
    <t>đã gửi tin nhắn</t>
  </si>
  <si>
    <t>Nguyễn Thị Thu Vân</t>
  </si>
  <si>
    <t>Tuyết Phương</t>
  </si>
  <si>
    <t>Ngoc Bich</t>
  </si>
  <si>
    <t>Nguyễn Châu</t>
  </si>
  <si>
    <t>Meo Xynh</t>
  </si>
  <si>
    <t>120210173509120546</t>
  </si>
  <si>
    <t>Puka Nguyen</t>
  </si>
  <si>
    <t>Mii Anh</t>
  </si>
  <si>
    <t>đang liên hệ</t>
  </si>
  <si>
    <t>Ngoc Huynh</t>
  </si>
  <si>
    <t>15h30</t>
  </si>
  <si>
    <t>Khánh Ngọc</t>
  </si>
  <si>
    <t>120230758638950546</t>
  </si>
  <si>
    <t>Hoang Yen</t>
  </si>
  <si>
    <t>Yen Duong</t>
  </si>
  <si>
    <t>Nguyên Tuân Kiệt</t>
  </si>
  <si>
    <t>Hồ Thị Lan</t>
  </si>
  <si>
    <t>120230758638920546</t>
  </si>
  <si>
    <t>Nhi Nhi</t>
  </si>
  <si>
    <t>học viên</t>
  </si>
  <si>
    <t>Cô Duyên</t>
  </si>
  <si>
    <t>Chị Nhi</t>
  </si>
  <si>
    <t>đã nhắn tin</t>
  </si>
  <si>
    <t>Phương Đào</t>
  </si>
  <si>
    <t>Huynh Phạm Hồng Anhh</t>
  </si>
  <si>
    <t>ước tính 12.600.000</t>
  </si>
  <si>
    <t>Ruby Le</t>
  </si>
  <si>
    <t>Vân Trần</t>
  </si>
  <si>
    <t>chưa phản hòi</t>
  </si>
  <si>
    <t>120230957877350546</t>
  </si>
  <si>
    <t>Dung Tran</t>
  </si>
  <si>
    <t>120230957877360546</t>
  </si>
  <si>
    <t>Trần Oanh</t>
  </si>
  <si>
    <t>Thanh Hằng</t>
  </si>
  <si>
    <t>120209300166800546</t>
  </si>
  <si>
    <t>120230957970660546</t>
  </si>
  <si>
    <t>Hồng Lê</t>
  </si>
  <si>
    <t>Dung Phan</t>
  </si>
  <si>
    <t>Monica Bui</t>
  </si>
  <si>
    <t>Hồng Vân</t>
  </si>
  <si>
    <t>Ni Lan</t>
  </si>
  <si>
    <t>Mến Trần</t>
  </si>
  <si>
    <t>Hạo Khuê</t>
  </si>
  <si>
    <t>Lê Phượng</t>
  </si>
  <si>
    <t>Minh Hiền</t>
  </si>
  <si>
    <t>Chị Tuyết</t>
  </si>
  <si>
    <t>HV, file cũ</t>
  </si>
  <si>
    <t>Chị Linh</t>
  </si>
  <si>
    <t>Chị Thư</t>
  </si>
  <si>
    <t>đã có file tháng 7</t>
  </si>
  <si>
    <t>Chị Khánh Như</t>
  </si>
  <si>
    <t>Chị Thi</t>
  </si>
  <si>
    <t>Chị Hoàng Anh</t>
  </si>
  <si>
    <t>ước tính 16.200.000</t>
  </si>
  <si>
    <t>Huỳnh Châu</t>
  </si>
  <si>
    <t>Vũ Thị Ngọc Bích</t>
  </si>
  <si>
    <t>Ho Mai</t>
  </si>
  <si>
    <t>cho số gọi vừa nói đến gọi từ phun xăm rồi tắt máy</t>
  </si>
  <si>
    <t>Lan Linh</t>
  </si>
  <si>
    <t>Lê Thanh Thảo</t>
  </si>
  <si>
    <t>23846972546760320</t>
  </si>
  <si>
    <t>Daisy Tran</t>
  </si>
  <si>
    <t>đang liên hệ, ở q8</t>
  </si>
  <si>
    <t>Mai Liên</t>
  </si>
  <si>
    <t>Lê Khánh Quỳnh</t>
  </si>
  <si>
    <t>Nguyễn Tú Hoa</t>
  </si>
  <si>
    <t xml:space="preserve"> tư vấn qua mess</t>
  </si>
  <si>
    <t>kbm, gọi lần 2 đổ 1 hồi chuông và báo thuê bao</t>
  </si>
  <si>
    <t>Ngọc Hường</t>
  </si>
  <si>
    <t>ở nc ngoài, làm trên nền mày cũ, xoá mực môi</t>
  </si>
  <si>
    <t>13h30</t>
  </si>
  <si>
    <t>file tháng 7, khách nước ngoài, nền mực cũ có ánh cam</t>
  </si>
  <si>
    <t>Ngọc Loan</t>
  </si>
  <si>
    <t>HoaDinh HoaDinh</t>
  </si>
  <si>
    <t>Jendy Jendy Nguyen</t>
  </si>
  <si>
    <t>Hoàng Vân</t>
  </si>
  <si>
    <t>120230957970650546</t>
  </si>
  <si>
    <t>Hoang Le Thu</t>
  </si>
  <si>
    <t>mã zalo</t>
  </si>
  <si>
    <t>gửi kb qua zl, đang tư vấn</t>
  </si>
  <si>
    <t>Nguyễn Cúc</t>
  </si>
  <si>
    <t>សាង សំណាង</t>
  </si>
  <si>
    <t>Nhanh Nguyen</t>
  </si>
  <si>
    <t>khách ở đồng nai, treo khung mày mới được 2 tháng</t>
  </si>
  <si>
    <t>Thi Hoài</t>
  </si>
  <si>
    <t>Sang Nguyen</t>
  </si>
  <si>
    <t>bohouse995</t>
  </si>
  <si>
    <t>21nlew - Lệ</t>
  </si>
  <si>
    <t>Phương Loan</t>
  </si>
  <si>
    <t>zalo chặn, đã gửi kb, khách muốn tham khảo</t>
  </si>
  <si>
    <t>Ntdh Mapayapa</t>
  </si>
  <si>
    <t>Zhang Ali</t>
  </si>
  <si>
    <t>Mai Kim Xuyến</t>
  </si>
  <si>
    <t>Mã quét zalo</t>
  </si>
  <si>
    <t>Linh My</t>
  </si>
  <si>
    <t>Hạnh Sino</t>
  </si>
  <si>
    <t>Mỹ Liên</t>
  </si>
  <si>
    <t>Nguyen Thi Huyen</t>
  </si>
  <si>
    <t>Jade Do</t>
  </si>
  <si>
    <t>Zalo 14087172425</t>
  </si>
  <si>
    <t>muốn giảng viên, cô H làm mà chê giá cao.</t>
  </si>
  <si>
    <t>kemflan_2k - Kathy Võ</t>
  </si>
  <si>
    <t>.nquynh207</t>
  </si>
  <si>
    <t>Trinh Thi Nguyen</t>
  </si>
  <si>
    <t xml:space="preserve">đã gửi tn, khách muốn tham khảo trước </t>
  </si>
  <si>
    <t>Ngọc Bích</t>
  </si>
  <si>
    <t>Võ Ngọc Tiếp</t>
  </si>
  <si>
    <t>Anh Trinh</t>
  </si>
  <si>
    <t>Nguyễn Nga</t>
  </si>
  <si>
    <t>Huyền Phạm</t>
  </si>
  <si>
    <t>Nguyễn Yến Nga</t>
  </si>
  <si>
    <t>Niu Niu</t>
  </si>
  <si>
    <t>dã liên hệ báo giá, tham khảo</t>
  </si>
  <si>
    <t>Hong Thien</t>
  </si>
  <si>
    <t>Huệ Vũ</t>
  </si>
  <si>
    <t>ước tính 3.790.000</t>
  </si>
  <si>
    <t>Cô Minh</t>
  </si>
  <si>
    <t>ước tính 4.890.000</t>
  </si>
  <si>
    <t>Chị Thu</t>
  </si>
  <si>
    <t>Chị Hòa</t>
  </si>
  <si>
    <t>Chị Gia Hân</t>
  </si>
  <si>
    <t>file 29/7, quan tâm giá, về suy nghĩ. Chưa biết rớt hay chốt</t>
  </si>
  <si>
    <t>Nguyen Phuong</t>
  </si>
  <si>
    <t>720 394 9010</t>
  </si>
  <si>
    <t>Nguyệt Nguyệt</t>
  </si>
  <si>
    <t>Kim Chi Trần</t>
  </si>
  <si>
    <t>Ngọc Hân</t>
  </si>
  <si>
    <t>ở bạc liêu, tham khảo</t>
  </si>
  <si>
    <t>Spa-nail Thiên Nga</t>
  </si>
  <si>
    <t>Chau Pham</t>
  </si>
  <si>
    <t>Phạm Nguyễn Thanh Trúc</t>
  </si>
  <si>
    <t>Khưu Bảo Nghi</t>
  </si>
  <si>
    <t>Luyen Duong</t>
  </si>
  <si>
    <t>ngi.tnh.khng.n</t>
  </si>
  <si>
    <t>hotgirllc123 - đậu hũ thúii</t>
  </si>
  <si>
    <t>đã liên hệ, ở HN xa</t>
  </si>
  <si>
    <t>ở HN nên không phù hợp địa lý</t>
  </si>
  <si>
    <t>nailah_nguyen_92</t>
  </si>
  <si>
    <t>trucnguyenthanh686 - trúc nguyễ’n thanh 6886</t>
  </si>
  <si>
    <t>Ngọc Thủy Phạm</t>
  </si>
  <si>
    <t>Lam Nguyen</t>
  </si>
  <si>
    <t>Duyenha Vu</t>
  </si>
  <si>
    <t>Thao Phuong Nguyen</t>
  </si>
  <si>
    <t>zalo chạn ng lạ</t>
  </si>
  <si>
    <t>Kieu Nguyen</t>
  </si>
  <si>
    <t>Tran Quynh Trang</t>
  </si>
  <si>
    <t>huongspa.clinic1 - HƯƠNG SPA &amp; CLINIC Biên Hoà</t>
  </si>
  <si>
    <t>Nguyễn Thị Kim Xuyến</t>
  </si>
  <si>
    <t>GỌI KBM, ZALO CHẶN NG LẠ</t>
  </si>
  <si>
    <t>Thoa Nguyen</t>
  </si>
  <si>
    <t>liên hệ lần thứ 3 mới được, nói đang ở tỉnh, nào lên ghé trực tiếp</t>
  </si>
  <si>
    <t>Phùng Huệ Băng</t>
  </si>
  <si>
    <t>Thiện Khôi</t>
  </si>
  <si>
    <t>thannhthao0711</t>
  </si>
  <si>
    <t>GỌI 2L KBM, NT KO TRẢ LỜI, ZALO CHẶN NG LẠ</t>
  </si>
  <si>
    <t>user586126612 - Nhi Nhi</t>
  </si>
  <si>
    <t>Helen Lashes</t>
  </si>
  <si>
    <t>Tuyết My Sơn Nước</t>
  </si>
  <si>
    <t>ntngoc_huyenn - Ngọc Huyền</t>
  </si>
  <si>
    <t>8 6 8 7 5 2 2 7 9</t>
  </si>
  <si>
    <t>Cô Vân</t>
  </si>
  <si>
    <t>Cô Kim Cương</t>
  </si>
  <si>
    <t>Chị Anh Thư</t>
  </si>
  <si>
    <t>file cũ, Trúc sale</t>
  </si>
  <si>
    <t>NaNa Truong</t>
  </si>
  <si>
    <t>đã liên hệ, ở xa mới hút dung dịch mày được 1 tháng</t>
  </si>
  <si>
    <t>Linh Lym</t>
  </si>
  <si>
    <t>Tus Anh</t>
  </si>
  <si>
    <t>Thương Thương</t>
  </si>
  <si>
    <t>khách cũ, hỏi giá dặm và làm môi. tham khảo</t>
  </si>
  <si>
    <t>Kim Nguyên</t>
  </si>
  <si>
    <t>Thủy Sinh Hcm</t>
  </si>
  <si>
    <t>Vũ Bích</t>
  </si>
  <si>
    <t>Phan Minh Châu</t>
  </si>
  <si>
    <t>Khách lấy số khách add</t>
  </si>
  <si>
    <t>Lien Kim</t>
  </si>
  <si>
    <t>Nhan Nguyen</t>
  </si>
  <si>
    <t>Tennie Pham</t>
  </si>
  <si>
    <t>chưa phản hồi,, đã liên hệ</t>
  </si>
  <si>
    <t>Huỳnh Mến</t>
  </si>
  <si>
    <t>Tue Minh</t>
  </si>
  <si>
    <t>Rishima Bonnie</t>
  </si>
  <si>
    <t>Giay Hoa</t>
  </si>
  <si>
    <t>Ngọc Bảo</t>
  </si>
  <si>
    <t>Nguyễn Mai Cửu</t>
  </si>
  <si>
    <t>Đã gửi tin nhắn</t>
  </si>
  <si>
    <t>thanhxuan_98_ - Sư Tử T8♌️</t>
  </si>
  <si>
    <t>Hoàng Triều</t>
  </si>
  <si>
    <t>Khánh Phạm</t>
  </si>
  <si>
    <t>Tuệ Lâm</t>
  </si>
  <si>
    <t>120230957877370546</t>
  </si>
  <si>
    <t>Le Tran</t>
  </si>
  <si>
    <t>KH Ở HN</t>
  </si>
  <si>
    <t>judetrinh8</t>
  </si>
  <si>
    <t xml:space="preserve">Khách tự add zalo </t>
  </si>
  <si>
    <t>Nguyễn Như Đạt</t>
  </si>
  <si>
    <t>Quynh Anh Vu</t>
  </si>
  <si>
    <t>đã gửi tin nhắn, quan tâm giá, khử thâm.</t>
  </si>
  <si>
    <t>Hien Pham</t>
  </si>
  <si>
    <t>Khiem Nhi</t>
  </si>
  <si>
    <t>Ngọc Truyền</t>
  </si>
  <si>
    <t>Ngoc Thao Nguyen</t>
  </si>
  <si>
    <t>Luôn Lê HN</t>
  </si>
  <si>
    <t>Châu Pha</t>
  </si>
  <si>
    <t>Long Dương</t>
  </si>
  <si>
    <t>hhong416 - hhong</t>
  </si>
  <si>
    <t>zalo chặn ng lạ</t>
  </si>
  <si>
    <t>vhoa_spabeauty - VũHoa_Spa&amp;Beauty</t>
  </si>
  <si>
    <t xml:space="preserve">  0832958686/ 0833856868</t>
  </si>
  <si>
    <t>đã liên hệ, ở Quảng Bình</t>
  </si>
  <si>
    <t>ở Quảng Bình, có công việc ổn định mướn học thêm nghề thôi nhưng xa quá</t>
  </si>
  <si>
    <t>Trần Ngọc Bích</t>
  </si>
  <si>
    <t>Nicole Huynh</t>
  </si>
  <si>
    <t>đã liên hệ, khách cũ</t>
  </si>
  <si>
    <t>bobeobo297 - Bơ béo bỡ</t>
  </si>
  <si>
    <t>đã gửi thông tin, tham khảo thôi.</t>
  </si>
  <si>
    <t>Trang Huynh</t>
  </si>
  <si>
    <t>Hà Nguyễnn</t>
  </si>
  <si>
    <t>Tú Hạnh</t>
  </si>
  <si>
    <t>khách hủy lịch</t>
  </si>
  <si>
    <t>Tuyen Tran</t>
  </si>
  <si>
    <t>rumyeume</t>
  </si>
  <si>
    <t>hanlam248 - Người Hướng Nội 🤍</t>
  </si>
  <si>
    <t>xaoxao63 - HỒ THANH 🌻</t>
  </si>
  <si>
    <t>Loan Han</t>
  </si>
  <si>
    <t>Chị Quyên</t>
  </si>
  <si>
    <t>Chị Loan</t>
  </si>
  <si>
    <t>Chi Hồng Hạnh</t>
  </si>
  <si>
    <t>Chị Mỹ An</t>
  </si>
  <si>
    <t>Chị Thủy</t>
  </si>
  <si>
    <t>file cũ (Trúc sale) + Trân sale</t>
  </si>
  <si>
    <t>ước tính 900.000 + 10.800.000 + 4.250.000</t>
  </si>
  <si>
    <t>Tam Thai</t>
  </si>
  <si>
    <t>Nguyễn Liên</t>
  </si>
  <si>
    <t>Diệu Bình</t>
  </si>
  <si>
    <t>NT Mai</t>
  </si>
  <si>
    <t>Nth Nth</t>
  </si>
  <si>
    <t>Ngọc Lem</t>
  </si>
  <si>
    <t>nocngoc67 - Ngọc</t>
  </si>
  <si>
    <t>Sandy Mai</t>
  </si>
  <si>
    <t>Đoàn Thanh Thúy</t>
  </si>
  <si>
    <t>Vô Thường</t>
  </si>
  <si>
    <t>Truong Vinh</t>
  </si>
  <si>
    <t>Tran Giao</t>
  </si>
  <si>
    <t>xoá làm mới</t>
  </si>
  <si>
    <t>12022723769730546</t>
  </si>
  <si>
    <t>FILE CŨ</t>
  </si>
  <si>
    <t>tham khảo</t>
  </si>
  <si>
    <t>Kin Kin</t>
  </si>
  <si>
    <t>đã liên hệ báo giá, tham khảo</t>
  </si>
  <si>
    <t>17thgg11.3 - Ăn bằng mồm 🤡</t>
  </si>
  <si>
    <t>Thuý Hải</t>
  </si>
  <si>
    <t>gọi nói đang bận, nt zalo chưa phản hồi</t>
  </si>
  <si>
    <t>Tiên</t>
  </si>
  <si>
    <t>Mai Thuy Han Huynh</t>
  </si>
  <si>
    <t>Kẹo Ngọt</t>
  </si>
  <si>
    <t>Nguyễn Phuong</t>
  </si>
  <si>
    <t>hnhhng63</t>
  </si>
  <si>
    <t>Trần Thị Kim Oanh</t>
  </si>
  <si>
    <t>Nguyễn Hoàng Nhi</t>
  </si>
  <si>
    <t>Angela Nguyễn</t>
  </si>
  <si>
    <t>Nguyen Linh</t>
  </si>
  <si>
    <t>Nương Nương</t>
  </si>
  <si>
    <t xml:space="preserve">Hoa Phượng </t>
  </si>
  <si>
    <t>đã liên hệ, xin khách add zalo</t>
  </si>
  <si>
    <t>huynhnhu18.20 - HuynhNhuPham</t>
  </si>
  <si>
    <t>Hau Nguyen</t>
  </si>
  <si>
    <t xml:space="preserve">Whatapp </t>
  </si>
  <si>
    <t>ở nước ngoài</t>
  </si>
  <si>
    <t>Mi Home</t>
  </si>
  <si>
    <t>Khuu Linh</t>
  </si>
  <si>
    <t>Duyen Bich</t>
  </si>
  <si>
    <t>đã gửi nội dung và lịch học</t>
  </si>
  <si>
    <t>Phạm Quỳnh</t>
  </si>
  <si>
    <t>Quynh Nguyen</t>
  </si>
  <si>
    <t>Cẩm Nhung</t>
  </si>
  <si>
    <t>nhắn tin qua zalo chưa phản hồi</t>
  </si>
  <si>
    <t>Trần Hiếu Ni</t>
  </si>
  <si>
    <t>Chị Hằng (Em chị Thúy)</t>
  </si>
  <si>
    <t>Chị Dung</t>
  </si>
  <si>
    <t>ước tính 900.000 + 3.390.001</t>
  </si>
  <si>
    <t>Chị Vân Anh</t>
  </si>
  <si>
    <t>KH Cũ</t>
  </si>
  <si>
    <t>Chị Thanh Thảo</t>
  </si>
  <si>
    <t>Trúc sale</t>
  </si>
  <si>
    <t>Chị Đào</t>
  </si>
  <si>
    <t>Chị Vi</t>
  </si>
  <si>
    <t>Tống Hải Linh</t>
  </si>
  <si>
    <t>Vân Thu</t>
  </si>
  <si>
    <t>Hong Phuong</t>
  </si>
  <si>
    <t>Hải Đào</t>
  </si>
  <si>
    <t>Thúy Ái Trần Thị</t>
  </si>
  <si>
    <t>Nguyễn Như</t>
  </si>
  <si>
    <t>Niemtin Niemtin</t>
  </si>
  <si>
    <t>Mirasol Phạm</t>
  </si>
  <si>
    <t>Thu Dung</t>
  </si>
  <si>
    <t>Ngoc Giau Diep</t>
  </si>
  <si>
    <t>Phuong Anh</t>
  </si>
  <si>
    <t>Pie Giao</t>
  </si>
  <si>
    <t>1202125077737740546</t>
  </si>
  <si>
    <t>gọi thuê bao, nt chưa phản hồi</t>
  </si>
  <si>
    <t>ước tính 4.190.000 + 3.390.000</t>
  </si>
  <si>
    <t>Diễm Huyền</t>
  </si>
  <si>
    <t>đã liên hệ, tham khảo giá trước, hơi cao</t>
  </si>
  <si>
    <t>Hồng Thảobds</t>
  </si>
  <si>
    <t>Quy Thi Hoang</t>
  </si>
  <si>
    <t>Sally Ho</t>
  </si>
  <si>
    <t>chân mày hơi đậm, thích làm duôi mày, khách trả giá nên về suy nghĩ</t>
  </si>
  <si>
    <t>Thương Đoàn</t>
  </si>
  <si>
    <t>PLASMA MÍ</t>
  </si>
  <si>
    <t>KH có nhu cầu plasma mí</t>
  </si>
  <si>
    <t>Cao Phuong Nha</t>
  </si>
  <si>
    <t xml:space="preserve">đã liên hệ, </t>
  </si>
  <si>
    <t>Thanh Hiển</t>
  </si>
  <si>
    <t>linstrong1994 - Lin strong</t>
  </si>
  <si>
    <t>Kim Tiên</t>
  </si>
  <si>
    <t>120231353732350546</t>
  </si>
  <si>
    <t>Trương Ngọc Ảnh</t>
  </si>
  <si>
    <t>Sophia Tran</t>
  </si>
  <si>
    <t>Lương Thị Phượng</t>
  </si>
  <si>
    <t>GỌI KBM, NT KO PHẢN HỒI</t>
  </si>
  <si>
    <t>Diep Anh Thu</t>
  </si>
  <si>
    <t>Dương Dương</t>
  </si>
  <si>
    <t>Nguyễn Thủy</t>
  </si>
  <si>
    <t>Thanh Hoang</t>
  </si>
  <si>
    <t>120231353714880546</t>
  </si>
  <si>
    <t>chân mày. có đỏ, muốn xoá làm lại nhưng  Ở HÀ NỘI, CÓ KHOẢNG CÁCH VỀ ĐỊA LÝ</t>
  </si>
  <si>
    <t>Pham Pham</t>
  </si>
  <si>
    <t>KHÁCH Ở HN, XA QUÁ</t>
  </si>
  <si>
    <t>Thaonguyen Thaonguyen</t>
  </si>
  <si>
    <t>Khánh Nhàn</t>
  </si>
  <si>
    <t>Hải An</t>
  </si>
  <si>
    <t>Annie Huynh</t>
  </si>
  <si>
    <t>Khách tự add zalo</t>
  </si>
  <si>
    <t>CHƯA THẤY LIÊN HỆ</t>
  </si>
  <si>
    <t>Phun Xăm Hiền Hoà</t>
  </si>
  <si>
    <t>Tui Chứ Ai</t>
  </si>
  <si>
    <t>Anna Le</t>
  </si>
  <si>
    <t>chân mày từng treo khung, trỗ đỏ, đã xoá 2 lần</t>
  </si>
  <si>
    <t>khách ở Bình Dương, đi làm không có. hời gian nên sẽ xem xoá ở Bình Dương</t>
  </si>
  <si>
    <t>Trần Thị Phương Dung</t>
  </si>
  <si>
    <t>Donna Huỳnh</t>
  </si>
  <si>
    <t xml:space="preserve">đã báo giá, muốn ghé trực </t>
  </si>
  <si>
    <t>Kỳ Kỳ</t>
  </si>
  <si>
    <t>Ngân Nị</t>
  </si>
  <si>
    <t>Yukihana Akatsuki</t>
  </si>
  <si>
    <t>nhalee.165 - Nhã Lee</t>
  </si>
  <si>
    <t>đã tư vấn, tham khảo trước</t>
  </si>
  <si>
    <t>Huỳnh Lý Cẩm Thạch</t>
  </si>
  <si>
    <t>gọi nói đang bận, nhắn tin chưa phản hồi</t>
  </si>
  <si>
    <t>Thái Dương Ngo</t>
  </si>
  <si>
    <t>Chị Linh (Cô Lan Chi)</t>
  </si>
  <si>
    <t>ước tính 12.750.000</t>
  </si>
  <si>
    <t>Cô Oanh</t>
  </si>
  <si>
    <t>NI sake</t>
  </si>
  <si>
    <t>Chị Phúc</t>
  </si>
  <si>
    <t>Khách vãng lai</t>
  </si>
  <si>
    <t>thuyminh11491 - thùy minh</t>
  </si>
  <si>
    <t>Henny Ng</t>
  </si>
  <si>
    <t>Bí Nhe</t>
  </si>
  <si>
    <t>Lam AnNhien</t>
  </si>
  <si>
    <t>Dao Mai</t>
  </si>
  <si>
    <t>912653298(liên hệ sau 10h30)</t>
  </si>
  <si>
    <t>Kim Trúc</t>
  </si>
  <si>
    <t>đã gửi tin nhắn, ở Sóc Trăng, đang xem lịhc tái khám ngực rồi book lịch làm</t>
  </si>
  <si>
    <t>Trân Vo</t>
  </si>
  <si>
    <t>đã tư vấn, sẽ tham khảo</t>
  </si>
  <si>
    <t>Nghĩa Đinh</t>
  </si>
  <si>
    <t xml:space="preserve">353251382 số cũ </t>
  </si>
  <si>
    <t>rainbowhjhj</t>
  </si>
  <si>
    <t>Phuong Thai</t>
  </si>
  <si>
    <t>978830536 số cũ</t>
  </si>
  <si>
    <t>file tháng 7</t>
  </si>
  <si>
    <t>Quý Komarsi</t>
  </si>
  <si>
    <t>Trần Ngân</t>
  </si>
  <si>
    <t>đã báo giá co2, tham khảo</t>
  </si>
  <si>
    <t>Trâm Phan</t>
  </si>
  <si>
    <t>ở tây Ninh</t>
  </si>
  <si>
    <t>An Hà</t>
  </si>
  <si>
    <t>muốn đến tư vấn trực tiếp</t>
  </si>
  <si>
    <t>Tùng Linh</t>
  </si>
  <si>
    <t>ĐÃ GỌI 3 LẦN CHƯA LIÊN HỆ ĐƯỢC</t>
  </si>
  <si>
    <t>LẦN 1 GỌI NÓI ĐANG ĂN CƠM, LẦN 2 ĐANG NGỦ, LẦN 3 KBM</t>
  </si>
  <si>
    <t>Heri Chu</t>
  </si>
  <si>
    <t>Thiên Phúc</t>
  </si>
  <si>
    <t>25/8 bay, xoá 1 lần làm. file tháng 7/2024</t>
  </si>
  <si>
    <t>Kim Thoa Tran</t>
  </si>
  <si>
    <t>đã báo giá, tham khảo</t>
  </si>
  <si>
    <t>ở Buôn Mê Thuộc</t>
  </si>
  <si>
    <t>Võ Hà Phương Thảo</t>
  </si>
  <si>
    <t>Quỳnh Ngọc</t>
  </si>
  <si>
    <t>Pjn Nguyen</t>
  </si>
  <si>
    <t>dăng tương tác</t>
  </si>
  <si>
    <t>kbm, zalo chặn ng lạ</t>
  </si>
  <si>
    <t>Jessie T Tii</t>
  </si>
  <si>
    <t>Khách add zalo</t>
  </si>
  <si>
    <t>quynhanh.89 - Quỳnh Anh</t>
  </si>
  <si>
    <t xml:space="preserve">947054805 gọi sau 12h </t>
  </si>
  <si>
    <t>làm 2 làn, hơi đậm, ở Q8, đi làm nên để sx thời gian rồi qua tư vấn trực tiếp</t>
  </si>
  <si>
    <t>962507028 SDT Tháng 6</t>
  </si>
  <si>
    <t>duyentran377 - ❤️Diên cưng❤️</t>
  </si>
  <si>
    <t>ở vĩnh long, xa qua</t>
  </si>
  <si>
    <t>Hien Chung</t>
  </si>
  <si>
    <t>Phượng Uyên</t>
  </si>
  <si>
    <t>Ân Trần</t>
  </si>
  <si>
    <t>Ngọc Thuý Ngọc Thuý</t>
  </si>
  <si>
    <t>Minh Ngân</t>
  </si>
  <si>
    <t>Selena J Nguyen</t>
  </si>
  <si>
    <t>Ròn</t>
  </si>
  <si>
    <t>Ngọc Như</t>
  </si>
  <si>
    <t>Su Sung Sướng</t>
  </si>
  <si>
    <t>Báo giá qua fb</t>
  </si>
  <si>
    <t>xoá mày, ở Vn 3 tuần</t>
  </si>
  <si>
    <t>huyenthanhhd - Huyen Thanh</t>
  </si>
  <si>
    <t>KHÓA HỌC ONLINE</t>
  </si>
  <si>
    <t>CÓ NHU CẦU HỌC PLASMA ONLINE</t>
  </si>
  <si>
    <t>chân mày xoá sửa, làm lại 1 phần</t>
  </si>
  <si>
    <t>kha66044 - kha</t>
  </si>
  <si>
    <t>Hà Linh</t>
  </si>
  <si>
    <t>Thy Thy</t>
  </si>
  <si>
    <t>Phan Mến</t>
  </si>
  <si>
    <t>Anna Pham</t>
  </si>
  <si>
    <t>Meisha Demi</t>
  </si>
  <si>
    <t>Thùy Thanh Nguyễn</t>
  </si>
  <si>
    <t>Hoa Daj</t>
  </si>
  <si>
    <t>Đào Trần</t>
  </si>
  <si>
    <t>Su Ri</t>
  </si>
  <si>
    <t>Mi Chen</t>
  </si>
  <si>
    <t>ben796129 - Mi mi mi mi mi mi mi mi moom</t>
  </si>
  <si>
    <t>Chị Khánh Ngọc</t>
  </si>
  <si>
    <t>Chị Hà</t>
  </si>
  <si>
    <t>MẪU, file cũ</t>
  </si>
  <si>
    <t>Chị Thùy Phạm</t>
  </si>
  <si>
    <t>fice cũ</t>
  </si>
  <si>
    <t>Nguyễn Thị Hồng Hạnh</t>
  </si>
  <si>
    <t>ĐÃ LÀM 4 NĂM, Ở VŨNG TÀU XA QUÁ</t>
  </si>
  <si>
    <t>ĐÃ LAMFM 4 NĂM CÓ FORM NỀN CŨ, ĐI TỚI ĐI LUI BẤT TIỆN</t>
  </si>
  <si>
    <t>Xanh Kim</t>
  </si>
  <si>
    <t>My My Đặng</t>
  </si>
  <si>
    <t>minhhoang76040 - Minh Hoang76040</t>
  </si>
  <si>
    <t>Ngan Vo</t>
  </si>
  <si>
    <t>đến kiểm tra tư vấn thêm</t>
  </si>
  <si>
    <t>Tran Ty</t>
  </si>
  <si>
    <t>120231353714870546</t>
  </si>
  <si>
    <t>KH Ở AN GIÁNG, CHƯA SẮP XẾP ĐƯỢC</t>
  </si>
  <si>
    <t>Ngoc Xu</t>
  </si>
  <si>
    <t>Khanh Huong Bui</t>
  </si>
  <si>
    <t>Dung Nguyen</t>
  </si>
  <si>
    <t>Tố Nguyệt Chu</t>
  </si>
  <si>
    <t>Thu Đỗ</t>
  </si>
  <si>
    <t xml:space="preserve">HỎI DÙM </t>
  </si>
  <si>
    <t>平安</t>
  </si>
  <si>
    <t>Lan Pham</t>
  </si>
  <si>
    <t>còn đi làm, muốn tham khảo học đổi nghề, nhưng vừa làm vừa học, học buổi tối</t>
  </si>
  <si>
    <t>Nguyễn Helen</t>
  </si>
  <si>
    <t>Kimngoc Nguyen</t>
  </si>
  <si>
    <t>gọi 3L, nhắn chưa phản hồi, tư vấn nói chưa làm được</t>
  </si>
  <si>
    <t>chặn ng lạ, đang gửi kết bạn</t>
  </si>
  <si>
    <t>Tống Thị Tuyết Trinh</t>
  </si>
  <si>
    <t>đã báo giá, nói giá cao</t>
  </si>
  <si>
    <t>Pham Thao</t>
  </si>
  <si>
    <t>Xinh Xinh</t>
  </si>
  <si>
    <t>ở Cần Thơ, tham khảo.</t>
  </si>
  <si>
    <t>ở Cần Thơ, hỏi tham khảo trước</t>
  </si>
  <si>
    <t>Huỳnh Hương Nguyễn</t>
  </si>
  <si>
    <t>Ljnh Kathy</t>
  </si>
  <si>
    <t>Bich Ngoc Đn</t>
  </si>
  <si>
    <t>Huỳnh Thúy</t>
  </si>
  <si>
    <t>Hoàng Mỹ</t>
  </si>
  <si>
    <t>Huong Pham</t>
  </si>
  <si>
    <t>Lan Hoang</t>
  </si>
  <si>
    <t>Phương Dung Trần</t>
  </si>
  <si>
    <t>Phương Phi</t>
  </si>
  <si>
    <t>Thích Nghe Pháp</t>
  </si>
  <si>
    <t>Bé Cưng</t>
  </si>
  <si>
    <t>Youngyunho Lee</t>
  </si>
  <si>
    <t>ước tính 4.190.000</t>
  </si>
  <si>
    <t>Bích Thanh</t>
  </si>
  <si>
    <t>Áo cưới Thanh Thuỳ</t>
  </si>
  <si>
    <t>Huyền My</t>
  </si>
  <si>
    <t>THUÊ BAO, NT CHƯA PHẢN HỒI</t>
  </si>
  <si>
    <t>liên hện, đang tư vấn</t>
  </si>
  <si>
    <t>Binh Minh Ngo</t>
  </si>
  <si>
    <t>gọi 3L KBM, ZALO CHẶN NG LẠ</t>
  </si>
  <si>
    <t>Dang Do Ngoc Diep</t>
  </si>
  <si>
    <t>liên hện</t>
  </si>
  <si>
    <t>Vũ Thuỷ</t>
  </si>
  <si>
    <t>little.ng - Little</t>
  </si>
  <si>
    <t>Huỳnh Thị Cẩm Tiền</t>
  </si>
  <si>
    <t>đã có file trc đó, đặt hẹn cho mẹ SDT 0364853048</t>
  </si>
  <si>
    <t>Minh Đức</t>
  </si>
  <si>
    <t xml:space="preserve">khách add zl Vic </t>
  </si>
  <si>
    <t>hỏi cho vợ làm mày</t>
  </si>
  <si>
    <t>Bùi Ngọc Lâm Tuyền</t>
  </si>
  <si>
    <t>liên hệ, đang tư vấn</t>
  </si>
  <si>
    <t>Le Ngoc Linh</t>
  </si>
  <si>
    <t>23862174749200204</t>
  </si>
  <si>
    <t>Tôn Nữ Diệu Hoa</t>
  </si>
  <si>
    <t>đã liên hệ, ở Bình Phước, tham khảo</t>
  </si>
  <si>
    <t>Huỳnh Trinh</t>
  </si>
  <si>
    <t>Huyen Vo</t>
  </si>
  <si>
    <t>ước tính 5.281.000</t>
  </si>
  <si>
    <t>Ái Trâm</t>
  </si>
  <si>
    <t>ước tính 55.150.000</t>
  </si>
  <si>
    <t>Nha Le</t>
  </si>
  <si>
    <t>CSKH</t>
  </si>
  <si>
    <t>KHÁCH ĐÃ LIÊN HỆ VÀ CHỐT TRƯỚC VỚI SALE</t>
  </si>
  <si>
    <t>Khách 0987669332 đã tự liên hệ và chốt trước đó</t>
  </si>
  <si>
    <t>Dì Hiền ( Dì của chị Kim Phung Luu)</t>
  </si>
  <si>
    <t>ước tính 11.700.000</t>
  </si>
  <si>
    <t>Trương Thị Oanh</t>
  </si>
  <si>
    <t>120231485653420546</t>
  </si>
  <si>
    <t>Do Thi Phuong Thao</t>
  </si>
  <si>
    <t>120217882665390546</t>
  </si>
  <si>
    <t>Mai Uyên</t>
  </si>
  <si>
    <t>Khánh Trang</t>
  </si>
  <si>
    <t>Thoa sale</t>
  </si>
  <si>
    <t>ước tính 900.000 + 3.390.000 + 2.200.000</t>
  </si>
  <si>
    <t>Chị Liên Anh</t>
  </si>
  <si>
    <t>đã có file</t>
  </si>
  <si>
    <t>Chị Trúc</t>
  </si>
  <si>
    <t>Thuy Trang Duong</t>
  </si>
  <si>
    <t>Hoang Thị Hoà</t>
  </si>
  <si>
    <t xml:space="preserve">904033338 liên hệ buổi chiều </t>
  </si>
  <si>
    <t>Lưu Phương Dung</t>
  </si>
  <si>
    <t>Thu Ha</t>
  </si>
  <si>
    <t>Khách muốn báo giá qua mess</t>
  </si>
  <si>
    <t>Nhung Hà</t>
  </si>
  <si>
    <t>Sherry Le</t>
  </si>
  <si>
    <t>Khách add zl Vic (Linh Trần)</t>
  </si>
  <si>
    <t>KHÁCH NƯỚC NGOÀI T2-3 /2026 MỚI VỀ VN</t>
  </si>
  <si>
    <t>.trinh.only - Trinh Trinh homie</t>
  </si>
  <si>
    <t>Thanh Xuân</t>
  </si>
  <si>
    <t>Nguyễn Trúc Diễm Quyên</t>
  </si>
  <si>
    <t>để lại tin nhắn</t>
  </si>
  <si>
    <t>Tiên Trần</t>
  </si>
  <si>
    <t>tranhuynhaitram - Miếng⭐️</t>
  </si>
  <si>
    <t>Đỗ Cảnh</t>
  </si>
  <si>
    <t>Thúy Liễu</t>
  </si>
  <si>
    <t>Ánh Trần</t>
  </si>
  <si>
    <t>Thúy An</t>
  </si>
  <si>
    <t>tư vấn trên mess</t>
  </si>
  <si>
    <t>ước tính 1.490.000</t>
  </si>
  <si>
    <t>Truc Nguyen</t>
  </si>
  <si>
    <t>Lê Mỹ Quyên</t>
  </si>
  <si>
    <t>Thu Thủy</t>
  </si>
  <si>
    <t>Kim Châu</t>
  </si>
  <si>
    <t>Nguyen Hoa</t>
  </si>
  <si>
    <t>gọi kbm, dể lại tin nhắn zalo</t>
  </si>
  <si>
    <t>Phuong Kim</t>
  </si>
  <si>
    <t>Nhật Minh</t>
  </si>
  <si>
    <t>Chu Trang</t>
  </si>
  <si>
    <t>Hong Ngo(Ten Rose)</t>
  </si>
  <si>
    <t>Chị Hiền</t>
  </si>
  <si>
    <t>3315500 + 1.700.000</t>
  </si>
  <si>
    <t>Chị Annie</t>
  </si>
  <si>
    <t>Tăng Thị Kim Loan</t>
  </si>
  <si>
    <t>My Dang</t>
  </si>
  <si>
    <t>Icelyn Nguyen</t>
  </si>
  <si>
    <t>đăng kí khóa plasma T11</t>
  </si>
  <si>
    <t>Phuong Tu Uyen</t>
  </si>
  <si>
    <t>đã tư vấn, thích khử thâm thôi, hỏi xem rồi suy nghĩ làm sẽ cọc giữ ưu đãi tháng 9 làm</t>
  </si>
  <si>
    <t>Kiều Ngân</t>
  </si>
  <si>
    <t>Nguyễn Nhẫn</t>
  </si>
  <si>
    <t>làm ở bv nên kh có thời gian học, mong muốn được học cấp tốc</t>
  </si>
  <si>
    <t>Nguyễn Hạnh Hoa</t>
  </si>
  <si>
    <t>Thanh Thanh Nguyen</t>
  </si>
  <si>
    <t>Dieu Thủy</t>
  </si>
  <si>
    <t>Thanh Thuy Le</t>
  </si>
  <si>
    <t>Thanh Nga</t>
  </si>
  <si>
    <t>CHị Tuyền</t>
  </si>
  <si>
    <t>chị Dung</t>
  </si>
  <si>
    <t>Chị Sen</t>
  </si>
  <si>
    <t>Chị Thuân</t>
  </si>
  <si>
    <t>Hoài Ngọc</t>
  </si>
  <si>
    <t>Hoàng Huyền</t>
  </si>
  <si>
    <t>Nghi Thai Ngoc Minh</t>
  </si>
  <si>
    <t>Ngô Trang</t>
  </si>
  <si>
    <t>Lê Bảo Trâm</t>
  </si>
  <si>
    <t>myanhbeauty86 - MY ANH PHUN XĂM</t>
  </si>
  <si>
    <t>ở ĐN, đã báo giá, tham khảo</t>
  </si>
  <si>
    <t>Hanh My</t>
  </si>
  <si>
    <t>Lai Phùi</t>
  </si>
  <si>
    <t>Trần Ngọc mc</t>
  </si>
  <si>
    <t>trangly11102005 - Trịnh Thị Trang Ly</t>
  </si>
  <si>
    <t>muốn xóa plasma phần 2 đuôi đã báo giá, không phản hồi</t>
  </si>
  <si>
    <t>haidan.dienvien - Dan Jolie</t>
  </si>
  <si>
    <t>hoanghuyentrang9 - TRANG TẮC KÈ</t>
  </si>
  <si>
    <t>Lan Dinhthi</t>
  </si>
  <si>
    <t>Kayla Tuyet Vo</t>
  </si>
  <si>
    <t>Le Yen</t>
  </si>
  <si>
    <t>khách dặm</t>
  </si>
  <si>
    <t>Kiều Ali</t>
  </si>
  <si>
    <t>Phạm Trangss</t>
  </si>
  <si>
    <t>Trần Chất</t>
  </si>
  <si>
    <t>Phuong My</t>
  </si>
  <si>
    <t>120231485710470546</t>
  </si>
  <si>
    <t>Hanhmy Pham</t>
  </si>
  <si>
    <t>Thuy An</t>
  </si>
  <si>
    <t>Tho Nhat Nguyen</t>
  </si>
  <si>
    <t>pi1703 - Nguyễn Hằng50507</t>
  </si>
  <si>
    <t>khách k có thời gian nhiều</t>
  </si>
  <si>
    <t>My Lộc Trương</t>
  </si>
  <si>
    <t>đã bào giá, xong im</t>
  </si>
  <si>
    <t>ql1379416848</t>
  </si>
  <si>
    <t>VỪA TIÊM TA N FILLER HÔM QUA</t>
  </si>
  <si>
    <t>KH VỪA TIÊM TAN FILLER NGÀY HÔM QUA, NÊN KHÔNG NHẬN</t>
  </si>
  <si>
    <t>120231485653430546</t>
  </si>
  <si>
    <t>Thơ Bùi</t>
  </si>
  <si>
    <t>LỄ TÂN TIẾP NHẠN</t>
  </si>
  <si>
    <t>Dương Thùy</t>
  </si>
  <si>
    <t>Cục Bông Nhỏ</t>
  </si>
  <si>
    <t>Thuy Phuong</t>
  </si>
  <si>
    <t>Vu Huyền</t>
  </si>
  <si>
    <t>Hồ Tiên</t>
  </si>
  <si>
    <t>Xuyen Thai</t>
  </si>
  <si>
    <t>ở vĩnh long (Sang sale mày)</t>
  </si>
  <si>
    <t>ước tính 7.780000</t>
  </si>
  <si>
    <t>KH Ở HÀ NỘI</t>
  </si>
  <si>
    <t>phù thị hải</t>
  </si>
  <si>
    <t>Bích Phượng</t>
  </si>
  <si>
    <t>Nguyễn Anh Thư</t>
  </si>
  <si>
    <t>Thuydiem Lai</t>
  </si>
  <si>
    <t>Trần Thu Hà</t>
  </si>
  <si>
    <t>Nguyễn Ánh</t>
  </si>
  <si>
    <t>Tư vấn qua messeger</t>
  </si>
  <si>
    <t>Chung Phuong Chi</t>
  </si>
  <si>
    <t>120231353714860546</t>
  </si>
  <si>
    <t>Ngoc Vu</t>
  </si>
  <si>
    <t>An</t>
  </si>
  <si>
    <t>Mỹ Mỹ</t>
  </si>
  <si>
    <t>Diem Huynh Ngoc</t>
  </si>
  <si>
    <t>đã liên hệ, có con nhỏ chưa sắp xếp được</t>
  </si>
  <si>
    <t>Ái Huỳnh</t>
  </si>
  <si>
    <t>Bích Khanh</t>
  </si>
  <si>
    <t>Ân Hàn</t>
  </si>
  <si>
    <t>Hạnh Nguyễn</t>
  </si>
  <si>
    <t>Dinh Thị Anh</t>
  </si>
  <si>
    <t>Vô Hình</t>
  </si>
  <si>
    <t>Xuân Ng</t>
  </si>
  <si>
    <t>Nguyễn Thi</t>
  </si>
  <si>
    <t>môi đã làm qua, có hạt bả nhờn, làm văn phòng</t>
  </si>
  <si>
    <t>AnhThuy Tran</t>
  </si>
  <si>
    <t>Văn Loan</t>
  </si>
  <si>
    <t>ĐỢI BẠN ĐI CHUNG</t>
  </si>
  <si>
    <t>TuyetThanh Ha</t>
  </si>
  <si>
    <t>Nguyễn An Nhi</t>
  </si>
  <si>
    <t>Huong Tran</t>
  </si>
  <si>
    <t>GỌI 2L KBM, ZALO CHẶN NG LẠ</t>
  </si>
  <si>
    <t>Mai Vo</t>
  </si>
  <si>
    <t>Lan Mac Tu</t>
  </si>
  <si>
    <t>đã báo giá, chê mắc</t>
  </si>
  <si>
    <t>CHỈ MUỐN LÀM GIÁ TẦM 3TR, BÁO GÓI SILVER MUỐN LÀM LIỀN NHƯNG KHÔNG CÓ LỊCH</t>
  </si>
  <si>
    <t>b.du.ty095 - bé dâu tây</t>
  </si>
  <si>
    <t>Thu Le</t>
  </si>
  <si>
    <t>khách không có thời gian</t>
  </si>
  <si>
    <t>MyChi Nguyen Thi</t>
  </si>
  <si>
    <t>Hà Vân</t>
  </si>
  <si>
    <t>De Fue Chenila</t>
  </si>
  <si>
    <t>Hàm Mi</t>
  </si>
  <si>
    <t>Trân Thiên</t>
  </si>
  <si>
    <t>120224115363200546</t>
  </si>
  <si>
    <t>Xu Nguyen</t>
  </si>
  <si>
    <t>120224732531070546</t>
  </si>
  <si>
    <t>đã có file trước đó, quan tâm về giá</t>
  </si>
  <si>
    <t>Phượng Võ</t>
  </si>
  <si>
    <t>Thy Nguyen Diep Minh</t>
  </si>
  <si>
    <t>Annie Trang</t>
  </si>
  <si>
    <t>Cung Lê</t>
  </si>
  <si>
    <t>120219627686550546</t>
  </si>
  <si>
    <t>làm tái tạo trước</t>
  </si>
  <si>
    <t>Hoa Tươi Ngọc Hà</t>
  </si>
  <si>
    <t>MaI VâN</t>
  </si>
  <si>
    <t>đã xoá và phần đuôi còn 1 xíu thôi, hỏi tham khảo giá 900 nói cao so với các bên khác</t>
  </si>
  <si>
    <t>Hà Mii</t>
  </si>
  <si>
    <t>Diep Nguyen</t>
  </si>
  <si>
    <t>Tinatrần Tinatrần</t>
  </si>
  <si>
    <t>Thanh Van Doan</t>
  </si>
  <si>
    <t>Anh Lan</t>
  </si>
  <si>
    <t>Thao Tran</t>
  </si>
  <si>
    <t>Nguyễn Lan Anh</t>
  </si>
  <si>
    <t>Hiền Đỗ</t>
  </si>
  <si>
    <t>Nhà Đất Kim Thanh</t>
  </si>
  <si>
    <t>Thuy Nguyên</t>
  </si>
  <si>
    <t>Chị Diễm</t>
  </si>
  <si>
    <t>PM + XÓA MÀY + XÓA MÍ</t>
  </si>
  <si>
    <t>Ni sale</t>
  </si>
  <si>
    <t>Trinh Lucie</t>
  </si>
  <si>
    <t>em.lorenn - Loren</t>
  </si>
  <si>
    <t>không ở sg, môi tối màu mực cũ, tham khảo khi nào vào sg thì book lịch trước</t>
  </si>
  <si>
    <t>Pham Nuong</t>
  </si>
  <si>
    <t>Dung Linh Hà</t>
  </si>
  <si>
    <t>Jam Co</t>
  </si>
  <si>
    <t>Nguyễn Hải Spapx</t>
  </si>
  <si>
    <t>Mich Huynh</t>
  </si>
  <si>
    <t>Thuy Nga Nguyen</t>
  </si>
  <si>
    <t>Hoàng Lệ Thuỷ</t>
  </si>
  <si>
    <t>Lu Na</t>
  </si>
  <si>
    <t>Trang Võ</t>
  </si>
  <si>
    <t>Loan Dao</t>
  </si>
  <si>
    <t>Quyen Tran</t>
  </si>
  <si>
    <t>(Tiền sale môi)</t>
  </si>
  <si>
    <t>ước tính 10.800.000</t>
  </si>
  <si>
    <t>Chị Hồng Mai</t>
  </si>
  <si>
    <t>(Ngọc sale môi)</t>
  </si>
  <si>
    <t>Chị Huyền Nhân</t>
  </si>
  <si>
    <t>KH CŨ (Sang sale)</t>
  </si>
  <si>
    <t>Phan Thuỵ Ngọc Linh</t>
  </si>
  <si>
    <t>Hoa Ngọc Lan</t>
  </si>
  <si>
    <t>Cam Nhung</t>
  </si>
  <si>
    <t>Minh Tâm Phạm</t>
  </si>
  <si>
    <t>Trang Mỹ Trân</t>
  </si>
  <si>
    <t>ở q8, đã biết nghề muốn học sâu về sợi, đã tư vấn. Giữ tương tác</t>
  </si>
  <si>
    <t>Chị Bảo</t>
  </si>
  <si>
    <t>Mẫn Mẫn</t>
  </si>
  <si>
    <t>120220310633150546</t>
  </si>
  <si>
    <t>Hồ Tống</t>
  </si>
  <si>
    <t>Hoàng Ty</t>
  </si>
  <si>
    <t>nhun_1111 - Nhun</t>
  </si>
  <si>
    <t>Trần My</t>
  </si>
  <si>
    <t>Quyen Kaity</t>
  </si>
  <si>
    <t>Thanh Hiền</t>
  </si>
  <si>
    <t>Lý Thu Xuân</t>
  </si>
  <si>
    <t>Kim Home</t>
  </si>
  <si>
    <t>Tuyet Huynh Anh</t>
  </si>
  <si>
    <t>Hoàng Ngân Yến</t>
  </si>
  <si>
    <t>Tăng Chức Lan</t>
  </si>
  <si>
    <t>Linh Huynh Truc</t>
  </si>
  <si>
    <t>nhu cầu mày môi</t>
  </si>
  <si>
    <t>ước tính 7.080.000</t>
  </si>
  <si>
    <t>Đinh Ngọc Mai</t>
  </si>
  <si>
    <t>TU Dang</t>
  </si>
  <si>
    <t>Anh Kim</t>
  </si>
  <si>
    <t>Bùi Thị Son</t>
  </si>
  <si>
    <t>iamkingan - Cháo lòng nước riêng</t>
  </si>
  <si>
    <t>đã gửi tin nhắn, chưa phản hồi, tiếp cận 2 lần</t>
  </si>
  <si>
    <t>xóa combo + mày + môi</t>
  </si>
  <si>
    <t>ước tính 15.300.000</t>
  </si>
  <si>
    <t>Trần Ngọc</t>
  </si>
  <si>
    <t>khách không nghe máy</t>
  </si>
  <si>
    <t>Tiến Tốt Tính</t>
  </si>
  <si>
    <t>Diễm Hồng</t>
  </si>
  <si>
    <t>Thuý Nguyễn</t>
  </si>
  <si>
    <t>zalo chặn, đã gửi kết bạn</t>
  </si>
  <si>
    <t>charon1112_ - Charon1112</t>
  </si>
  <si>
    <t>File cũ</t>
  </si>
  <si>
    <t>Chị Quý</t>
  </si>
  <si>
    <t>Lien Le</t>
  </si>
  <si>
    <t>Nguyên Phúc Đông</t>
  </si>
  <si>
    <t>Hồng Nguyễn</t>
  </si>
  <si>
    <t>Nguyễn Thạch</t>
  </si>
  <si>
    <t>Từ Xuân Hiền Lavaro</t>
  </si>
  <si>
    <t>Lych Lee</t>
  </si>
  <si>
    <t>Oanh Bích</t>
  </si>
  <si>
    <t>Nguyễn Vũ Thuý Nga</t>
  </si>
  <si>
    <t>120203447367840362</t>
  </si>
  <si>
    <t>Kim En</t>
  </si>
  <si>
    <t>Văn Xuân Thảo</t>
  </si>
  <si>
    <t>Thảo Vũ</t>
  </si>
  <si>
    <t>Thuy Minh Nguyen</t>
  </si>
  <si>
    <t>(+)45 53377207</t>
  </si>
  <si>
    <t>Ở NƯỚC NGOÀI, THAM KHẢO T12 VỀ VN</t>
  </si>
  <si>
    <t>Nylamultijobs</t>
  </si>
  <si>
    <t>1 954-319-4296</t>
  </si>
  <si>
    <t>ở nước ngoài, chân mfy đậm, hỏi tham khảo trước khi nào về VN sẽ hẹn.</t>
  </si>
  <si>
    <t>Nhung Palor</t>
  </si>
  <si>
    <t>Kimhoa Nguyen</t>
  </si>
  <si>
    <t>Nguyễn Thị Thanh Thúy</t>
  </si>
  <si>
    <t>xinhngoanyeeuu3003 - xinhngoanyeeuu</t>
  </si>
  <si>
    <t>Silvia Yamada (Chị Giao)</t>
  </si>
  <si>
    <t>Su Su</t>
  </si>
  <si>
    <t>Thùy Lê</t>
  </si>
  <si>
    <t>Hoa Ngoc</t>
  </si>
  <si>
    <t>120231706174460546</t>
  </si>
  <si>
    <t>Huỳnh Thanh Lan</t>
  </si>
  <si>
    <t>Quét mã zalo</t>
  </si>
  <si>
    <t>Orchid Tran</t>
  </si>
  <si>
    <t>thuonghienangiang - thuonghien</t>
  </si>
  <si>
    <t>Vanessa Tran</t>
  </si>
  <si>
    <t>linh.nguyen9328 - Linh Nguyen</t>
  </si>
  <si>
    <t>hanhlandaulamme - Hạnh lần đầu làm mẹ</t>
  </si>
  <si>
    <t>Van Gầy Tong Teo</t>
  </si>
  <si>
    <t>Zalo chặn người lạ, đã gửi SDT Zalo</t>
  </si>
  <si>
    <t>Ngọc Hà</t>
  </si>
  <si>
    <t>KaNa Trần</t>
  </si>
  <si>
    <t>đang tương tác, muốn cô H làm</t>
  </si>
  <si>
    <t>Thục Huyền</t>
  </si>
  <si>
    <t>Đã gửi tn</t>
  </si>
  <si>
    <t>Tâm An</t>
  </si>
  <si>
    <t>Chị Lành</t>
  </si>
  <si>
    <t>zalo cá nhân</t>
  </si>
  <si>
    <t>Hoàng Kiều My</t>
  </si>
  <si>
    <t>Đang liên hệ</t>
  </si>
  <si>
    <t>egg_047</t>
  </si>
  <si>
    <t>Chị Kha</t>
  </si>
  <si>
    <t>Sang sale</t>
  </si>
  <si>
    <t>Đoan Trang</t>
  </si>
  <si>
    <t>Diệp Ái Thi</t>
  </si>
  <si>
    <t>Hồng Nhãn</t>
  </si>
  <si>
    <t>Ngoc Chau Phung</t>
  </si>
  <si>
    <t>đã kt 1 lần, đợi chốt</t>
  </si>
  <si>
    <t>Thu Tâm Lê</t>
  </si>
  <si>
    <t>120227075450250546</t>
  </si>
  <si>
    <t>DV PLASMA TRỊ NÁM</t>
  </si>
  <si>
    <t>Bảo Hân</t>
  </si>
  <si>
    <t>HỎI DÙM EM GÁI THỨ 7 LIÊN HỆ LẠI</t>
  </si>
  <si>
    <t>Trần Hồng Yến</t>
  </si>
  <si>
    <t>Diễm Bùi</t>
  </si>
  <si>
    <t>đã gọi, chân mày xoá lazer nhiều lấn, xoá 2 lần co2 cách đây 3 tuần, chân mày còn da non đỏ, tham khảo trước rồi đợi phục hồi xem sao</t>
  </si>
  <si>
    <t>Hành Vân Lưu Thủy</t>
  </si>
  <si>
    <t>Tư vấn mess</t>
  </si>
  <si>
    <t>chủ nhật or t2 lấy hẹn</t>
  </si>
  <si>
    <t>Kiều Tâm</t>
  </si>
  <si>
    <t>Phạm Lê</t>
  </si>
  <si>
    <t>Thị Hàn</t>
  </si>
  <si>
    <t>120231705464920546</t>
  </si>
  <si>
    <t>đã bào giá, tham khảo thêm chỗ khác</t>
  </si>
  <si>
    <t>Vy Vy</t>
  </si>
  <si>
    <t>Trịnh Thi Kỳ Anh</t>
  </si>
  <si>
    <t>Lan Ttm</t>
  </si>
  <si>
    <t>tư vấn mess</t>
  </si>
  <si>
    <t>khách chặn rồi</t>
  </si>
  <si>
    <t>neyut.hcib - babitu</t>
  </si>
  <si>
    <t>sushi88868</t>
  </si>
  <si>
    <t>Nails Lashes</t>
  </si>
  <si>
    <t>chốt lịch làm môi 18/9</t>
  </si>
  <si>
    <t>Hoài Đặng</t>
  </si>
  <si>
    <t>Nguyên Trần</t>
  </si>
  <si>
    <t>đã tư vấn, đang đặt hẹn tư vấn trực tiếp</t>
  </si>
  <si>
    <t>hmoon206 - Hồng Mơ</t>
  </si>
  <si>
    <t>Yphung Nguyen</t>
  </si>
  <si>
    <t xml:space="preserve"> PLASMA ONLINE</t>
  </si>
  <si>
    <t>onl plasma</t>
  </si>
  <si>
    <t>Hiền Son</t>
  </si>
  <si>
    <t>CỌC 1.000.000</t>
  </si>
  <si>
    <t>Kiều Tiên</t>
  </si>
  <si>
    <t>Nguyeễn Hoàng Ngân</t>
  </si>
  <si>
    <t>Nguyễn Thảo</t>
  </si>
  <si>
    <t>Lili Nguyen</t>
  </si>
  <si>
    <t>(Sing) 6596756751</t>
  </si>
  <si>
    <t>Ngọc Gia Nghi</t>
  </si>
  <si>
    <t>Han Khang</t>
  </si>
  <si>
    <t>Annie Thao</t>
  </si>
  <si>
    <t>Đào Lee</t>
  </si>
  <si>
    <t>Sarah Vu</t>
  </si>
  <si>
    <t>(+1) 8043960524</t>
  </si>
  <si>
    <t>Congquang Lê</t>
  </si>
  <si>
    <t>Helen Van</t>
  </si>
  <si>
    <t>MÃ QR</t>
  </si>
  <si>
    <t>Nhung Lê</t>
  </si>
  <si>
    <t>Như Trần</t>
  </si>
  <si>
    <t>Trần Mai</t>
  </si>
  <si>
    <t>Phung Nhu Dao</t>
  </si>
  <si>
    <t>Quynh Vo</t>
  </si>
  <si>
    <t>Minh Trang Spa</t>
  </si>
  <si>
    <t>Alexis Vo</t>
  </si>
  <si>
    <t>T&amp;T Brows Academy</t>
  </si>
  <si>
    <t>Mai Zit</t>
  </si>
  <si>
    <t>Xíu Môi Đẹp</t>
  </si>
  <si>
    <t>Tracy Nguyen</t>
  </si>
  <si>
    <t>梅春卿</t>
  </si>
  <si>
    <t>GỌI TẮT MÁY, NHẮN TIN KHÔNG TRẢ LỜI</t>
  </si>
  <si>
    <t>Huỳnh Tú</t>
  </si>
  <si>
    <t>Hy Lan</t>
  </si>
  <si>
    <t>Phương Thảo Trần</t>
  </si>
  <si>
    <t>Hong Pham</t>
  </si>
  <si>
    <t>Thanh Huyền</t>
  </si>
  <si>
    <t>Hong Tran</t>
  </si>
  <si>
    <t>Phuong Huynh</t>
  </si>
  <si>
    <t>Annie Tran</t>
  </si>
  <si>
    <t>GỌI NÓI ĐANG BẬN, NHẮN TIN KO TRẢ LỜI</t>
  </si>
  <si>
    <t>Trang Ho</t>
  </si>
  <si>
    <t>Hoang Anh Duong</t>
  </si>
  <si>
    <t>Chị Tika</t>
  </si>
  <si>
    <t>file cũ, xoá làm mới</t>
  </si>
  <si>
    <t>Nguyễn Loan</t>
  </si>
  <si>
    <t>Mã quét za</t>
  </si>
  <si>
    <t>dnm_3112 - Morela🌼</t>
  </si>
  <si>
    <t>Ngoc Do</t>
  </si>
  <si>
    <t>Xuyên Sunny</t>
  </si>
  <si>
    <t>Tran Dinh Tu Anh</t>
  </si>
  <si>
    <t xml:space="preserve">zalo chặn ng lạ </t>
  </si>
  <si>
    <t>Donn Thy</t>
  </si>
  <si>
    <t>Minie Phuong</t>
  </si>
  <si>
    <t>Phạm Thu Trang</t>
  </si>
  <si>
    <t>trucnguyen_1504 - ꧁ヅtiffany Nguyen 1504シ꧂</t>
  </si>
  <si>
    <t>FA Timah</t>
  </si>
  <si>
    <t>Ngô Thuỷ</t>
  </si>
  <si>
    <t>CÓ NHU CẦU VỀ MÀY PHONG THỦY</t>
  </si>
  <si>
    <t>Đỗ Kiều Diễm</t>
  </si>
  <si>
    <t>120231705464940546</t>
  </si>
  <si>
    <t>Lê Thư</t>
  </si>
  <si>
    <t>120231757289940546</t>
  </si>
  <si>
    <t>nhuphuondangiu - Như Phương</t>
  </si>
  <si>
    <t>đã báo giá CO2, tham khảo</t>
  </si>
  <si>
    <t>Thanh Đặng</t>
  </si>
  <si>
    <t>Phạm Phạm</t>
  </si>
  <si>
    <t>Chị Bích</t>
  </si>
  <si>
    <t>mày, môi</t>
  </si>
  <si>
    <t>Chị Liên</t>
  </si>
  <si>
    <t>Cô Thông</t>
  </si>
  <si>
    <t>Chị Diệu</t>
  </si>
  <si>
    <t>Hà Bảo</t>
  </si>
  <si>
    <t>120208644035730569</t>
  </si>
  <si>
    <t>Nguyễn Hoàng Châu</t>
  </si>
  <si>
    <t>khoá học tư vấn, về suy nghĩ kĩ sẽ báo</t>
  </si>
  <si>
    <t>Bina Tran</t>
  </si>
  <si>
    <t xml:space="preserve">(+)49 15224580770 </t>
  </si>
  <si>
    <t>ở Đức, chân này đậm nhưng chỉ ở VN có 2 tuần</t>
  </si>
  <si>
    <t>Tư vấn tại mess</t>
  </si>
  <si>
    <t>ở nc ngoài, tháng 11 mới về, hỏi trước</t>
  </si>
  <si>
    <t>Y Ngọc</t>
  </si>
  <si>
    <t>Sunny Sunny</t>
  </si>
  <si>
    <t>Nguyet Nguyen</t>
  </si>
  <si>
    <t>joyce.dinh8</t>
  </si>
  <si>
    <t>tư vấn xoá</t>
  </si>
  <si>
    <t>Thản Thăng</t>
  </si>
  <si>
    <t>Tường Vi Phan</t>
  </si>
  <si>
    <t>NT Trịnh</t>
  </si>
  <si>
    <t>Nhan Pham</t>
  </si>
  <si>
    <t>120215220903850546</t>
  </si>
  <si>
    <t>hỏi giá nhiều lần</t>
  </si>
  <si>
    <t>Quỳnh TranG</t>
  </si>
  <si>
    <t>đang tưu vấn, chưa biết nghè</t>
  </si>
  <si>
    <t>Đào Hoàng</t>
  </si>
  <si>
    <t xml:space="preserve">Có thời gian sẽ qua trực tiếp </t>
  </si>
  <si>
    <t>Nhi Ngoc</t>
  </si>
  <si>
    <t>SDT không có</t>
  </si>
  <si>
    <t>Mina Huyền</t>
  </si>
  <si>
    <t>Ant Ant</t>
  </si>
  <si>
    <t>Ngoc Trang Nguyen</t>
  </si>
  <si>
    <t>Cô Út</t>
  </si>
  <si>
    <t>120232041631800546</t>
  </si>
  <si>
    <t>Tạ Thủy</t>
  </si>
  <si>
    <t>Chiếu Hoa</t>
  </si>
  <si>
    <t>Phuong Phi</t>
  </si>
  <si>
    <t>GỌI KBM</t>
  </si>
  <si>
    <t>Hồ Hoàng Ngọc Phượng</t>
  </si>
  <si>
    <t>Đỗ Kim Hằng</t>
  </si>
  <si>
    <t>MỚI NÂNG CUNG MÀY 20 NGÀY</t>
  </si>
  <si>
    <t>MỚI NÂNG CUNG MÀY ĐƯỢC 20 NGÀY</t>
  </si>
  <si>
    <t>Harper Nguyen</t>
  </si>
  <si>
    <t>120231706174470546</t>
  </si>
  <si>
    <t>c.gi.tp.lm.nng - kiều Nguyễn 92 tây ninh</t>
  </si>
  <si>
    <t>Cô Nên</t>
  </si>
  <si>
    <t>Hải sale</t>
  </si>
  <si>
    <t>Mẹ chị Dịu</t>
  </si>
  <si>
    <t>Chị Cúc</t>
  </si>
  <si>
    <t>Mai Kim Liên</t>
  </si>
  <si>
    <t>Ngọc Thủy</t>
  </si>
  <si>
    <t>Su Ti</t>
  </si>
  <si>
    <t>Khang Lâm</t>
  </si>
  <si>
    <t>môi nam, có hạt fordyce, có màu mực nhẹ</t>
  </si>
  <si>
    <t>Như Sương</t>
  </si>
  <si>
    <t>Hoàng Liên</t>
  </si>
  <si>
    <t>Ở Đà Lạt, chân mày làm qua, đi lại xoá hơi bất tiện, xem xét</t>
  </si>
  <si>
    <t>Bi Chloey</t>
  </si>
  <si>
    <t>Padme Pham</t>
  </si>
  <si>
    <t>Thuy Thong</t>
  </si>
  <si>
    <t>KH ĐANG XÓA CHỖ KHÁC ĐƯỢC 2 LẦN TRỔ ĐỎ</t>
  </si>
  <si>
    <t>Chị Thơ</t>
  </si>
  <si>
    <t xml:space="preserve">(0934718292) 0708811188 </t>
  </si>
  <si>
    <t>bạn chị Thúy  0934718292</t>
  </si>
  <si>
    <t>Thanh Lan</t>
  </si>
  <si>
    <t>tái tạo kt phun môi</t>
  </si>
  <si>
    <t>Cô Việt</t>
  </si>
  <si>
    <t>Chị Thiên Ý</t>
  </si>
  <si>
    <t>Hạng Quang Hoa</t>
  </si>
  <si>
    <t>ZALO CHẶN NG LẠ, CHƯA LIÊN HỆ ĐC</t>
  </si>
  <si>
    <t>Thanh</t>
  </si>
  <si>
    <t>Phi Khanh Nguyen</t>
  </si>
  <si>
    <t>Ở Đức, tháng 3 năm sau mới về, hỏi trước</t>
  </si>
  <si>
    <t>14H GỌI LẠI</t>
  </si>
  <si>
    <t>ly_minion - Ly mini</t>
  </si>
  <si>
    <t>1990goidauthugian - THANH HUYỀN</t>
  </si>
  <si>
    <t>Hồ Xuân</t>
  </si>
  <si>
    <t>Bạch Phương</t>
  </si>
  <si>
    <t>Huyền Vũ</t>
  </si>
  <si>
    <t>Thu Thuỷ</t>
  </si>
  <si>
    <t>NHẮN TIN TIẾP CẬN NHIỀU NGÀY KHÔNG PHAN HÒI</t>
  </si>
  <si>
    <t>Phan Hằng</t>
  </si>
  <si>
    <t>Diễm Thanh</t>
  </si>
  <si>
    <t>khách tham khảo giá trước</t>
  </si>
  <si>
    <t>Điệu</t>
  </si>
  <si>
    <t>CHƯA PHẢN HỒI</t>
  </si>
  <si>
    <t>ở Dĩ An, hỏi giá tham khảo</t>
  </si>
  <si>
    <t>Thanh Hang</t>
  </si>
  <si>
    <t>vytr.sagittarius - 𝓨𝓿𝔃</t>
  </si>
  <si>
    <t>Quét mã zalo khách</t>
  </si>
  <si>
    <t>Đỗ Luỹ</t>
  </si>
  <si>
    <t>Hana Dang</t>
  </si>
  <si>
    <t>Huy Quyen</t>
  </si>
  <si>
    <t>Lisa Lisa</t>
  </si>
  <si>
    <t>NT KO TRL, GỌI NÓI NGÀY MAI TRẢ LỜI</t>
  </si>
  <si>
    <t>Hoàn Nguyễn</t>
  </si>
  <si>
    <t>Nguyênn Nguyênn</t>
  </si>
  <si>
    <t>ước tính 900.000 + 3.390. 000</t>
  </si>
  <si>
    <t>Diệu Ly</t>
  </si>
  <si>
    <t>Yến Như</t>
  </si>
  <si>
    <t xml:space="preserve">906487918 Khanh </t>
  </si>
  <si>
    <t>120216043698100546</t>
  </si>
  <si>
    <t>Võ Sao Mai</t>
  </si>
  <si>
    <t>sang.xn.x7 - Sang xịn xò</t>
  </si>
  <si>
    <t xml:space="preserve">Khách add Zalo Vic </t>
  </si>
  <si>
    <t>Trương Ngọc Diễm</t>
  </si>
  <si>
    <t>120200124603470205</t>
  </si>
  <si>
    <t>Ngọc Diễm</t>
  </si>
  <si>
    <t>Ở PHÚ QUỐC, SẮP XẾP NGÀY NHẮN SAU</t>
  </si>
  <si>
    <t>Anh Thư Nguyễn</t>
  </si>
  <si>
    <t>Kiều Mộng Tuyền</t>
  </si>
  <si>
    <t>Thiên Trang Trúc</t>
  </si>
  <si>
    <t>Pé Hạnh</t>
  </si>
  <si>
    <t>Ngọc Yến</t>
  </si>
  <si>
    <t>Hồ Hoàng Quyên</t>
  </si>
  <si>
    <t>ước tính 900.000 + 3.390.000 + 4.190.000</t>
  </si>
  <si>
    <t>Mộc Hoa</t>
  </si>
  <si>
    <t>Tiền sale và làm</t>
  </si>
  <si>
    <t>Quỳnh Giao</t>
  </si>
  <si>
    <t>Boa Boa</t>
  </si>
  <si>
    <t>nhu cầu khử thâm thôi</t>
  </si>
  <si>
    <t>Quynh Nhi</t>
  </si>
  <si>
    <t>(+)1 8329676868</t>
  </si>
  <si>
    <t>HỎI TRƯỚC HÈ NĂM SAU MỚI HỌC</t>
  </si>
  <si>
    <t>ĐANG ĐI HỌC, HỎI TRƯỚC HÈ NĂM SAU MỚI ĐĂNG KÍ HỌC</t>
  </si>
  <si>
    <t>Tjna Thảo An</t>
  </si>
  <si>
    <t>An Diep</t>
  </si>
  <si>
    <t>My Le</t>
  </si>
  <si>
    <t>120231899097570546</t>
  </si>
  <si>
    <t>Ở TÂY NINH, XÓA MÀY NÊN ĐI LẠI XA QUÁ</t>
  </si>
  <si>
    <t>Ngọc Ánh</t>
  </si>
  <si>
    <t>Aley Phạm</t>
  </si>
  <si>
    <t>Hoàng Linh</t>
  </si>
  <si>
    <t>MỚI NÂNG CUNG MÀY, GỌI KBM</t>
  </si>
  <si>
    <t>perpetua.official - Nguyễn Huỳnh Dung</t>
  </si>
  <si>
    <t>XEM NHƯNG KHÔNG TRẢ LỜI</t>
  </si>
  <si>
    <t>Dung Huynh Nguyen</t>
  </si>
  <si>
    <t>GỌI KBM, NT KHÔNG PHẢN HỒI</t>
  </si>
  <si>
    <t>KHÁCH ĐÃ CHẶN</t>
  </si>
  <si>
    <t>Mai Trang</t>
  </si>
  <si>
    <t>Trang Trương</t>
  </si>
  <si>
    <t>mã QR Zalo</t>
  </si>
  <si>
    <t>Ngan Nghi Nguyen</t>
  </si>
  <si>
    <t>Lan Huynh</t>
  </si>
  <si>
    <t>Trung Nguyễn</t>
  </si>
  <si>
    <t>MỚI NÂNG CUNG MÀY ĐƯỢC 3 THÁNG</t>
  </si>
  <si>
    <t>Võ Thị Hồng Hoa</t>
  </si>
  <si>
    <t>tuenhien0606 - 阮江</t>
  </si>
  <si>
    <t>đăng tương tác</t>
  </si>
  <si>
    <t>Lê Thị Mộng Tưởng</t>
  </si>
  <si>
    <t>về quê làm rồi</t>
  </si>
  <si>
    <t>Tuyen Ha</t>
  </si>
  <si>
    <t>_bella.la_ - Bella</t>
  </si>
  <si>
    <t>Tuyen Pham</t>
  </si>
  <si>
    <t>Kiều Linh Lâm</t>
  </si>
  <si>
    <t>CHƯA PHẢN HỒI, đã làm chỗ khác</t>
  </si>
  <si>
    <t>Hoai Vu</t>
  </si>
  <si>
    <t>Ngoc Bao</t>
  </si>
  <si>
    <t>Cao Thùy Duong</t>
  </si>
  <si>
    <t>Hồ Thỵ</t>
  </si>
  <si>
    <t>Hường Nguyễn</t>
  </si>
  <si>
    <t>Quảng CÁO</t>
  </si>
  <si>
    <t>CHƯA THẤY THÔNG TIN</t>
  </si>
  <si>
    <t>Dung Lâm</t>
  </si>
  <si>
    <t>120217882709350546</t>
  </si>
  <si>
    <t>lieunhuyen04 - Liễu Như Yên</t>
  </si>
  <si>
    <t>ĐÃ HỖ TRỢ BÁO GIÁ, THAM KHẢO</t>
  </si>
  <si>
    <t>Thao Ly</t>
  </si>
  <si>
    <t>Phạm Nhung</t>
  </si>
  <si>
    <t>Yina Rmah</t>
  </si>
  <si>
    <t>Bon</t>
  </si>
  <si>
    <t>khách tưởng giá xoá 900k là trọn gói đến khi sạhc mực, khách không làm mới.</t>
  </si>
  <si>
    <t>xử lý chân mày sẹo</t>
  </si>
  <si>
    <t>Phung Hai</t>
  </si>
  <si>
    <t>Như Trà</t>
  </si>
  <si>
    <t>120223612652750546</t>
  </si>
  <si>
    <t>Phương Thùy</t>
  </si>
  <si>
    <t>Vũ Thúy Nga</t>
  </si>
  <si>
    <t>file cũ (tái tạo kt phun môi)</t>
  </si>
  <si>
    <t>Châu Quỳnh Như</t>
  </si>
  <si>
    <t>cọc 23/06</t>
  </si>
  <si>
    <t>Dung Vo</t>
  </si>
  <si>
    <t>songthuonggh - GẤU MỘNG MƠ</t>
  </si>
  <si>
    <t>xoá sửa, hay đi lại giữa sg và tỉnh, ngại việc xoá nhạt không có chân màyt, suy nghĩ hỏi ý kiến chồng.</t>
  </si>
  <si>
    <t>Kate Le</t>
  </si>
  <si>
    <t>hỏi cho mẹ, xem thời gian để xoá và làm mới ntn rồi thông báo nếu làm</t>
  </si>
  <si>
    <t>Lê Thùy Phương Ngọc</t>
  </si>
  <si>
    <t>An Binh</t>
  </si>
  <si>
    <t>Jing Jing</t>
  </si>
  <si>
    <t>Phùng Ý Tâm</t>
  </si>
  <si>
    <t>Nhi Lê</t>
  </si>
  <si>
    <t>Nga Le</t>
  </si>
  <si>
    <t>Maria Uyên Trần</t>
  </si>
  <si>
    <t>120211270785380546</t>
  </si>
  <si>
    <t>Du La</t>
  </si>
  <si>
    <t>120231966302140546</t>
  </si>
  <si>
    <t>khách ở Phan Thiết, hỏi tham khảo</t>
  </si>
  <si>
    <t>Dung Trịnh</t>
  </si>
  <si>
    <t>120231966245650546</t>
  </si>
  <si>
    <t>ở Cần Giuộc Long An cũ, có con nhỏ 15 tháng tuôi, học tham khảo trước rồi mới xem xét sắp xếp.</t>
  </si>
  <si>
    <t>dan39na - danna</t>
  </si>
  <si>
    <t xml:space="preserve"> Tư vấn qua tin nhắn </t>
  </si>
  <si>
    <t>Lieu Implant JD</t>
  </si>
  <si>
    <t>120231966278490546</t>
  </si>
  <si>
    <t>Thư Đooanh</t>
  </si>
  <si>
    <t>120231966176490546</t>
  </si>
  <si>
    <t>Loan Truong</t>
  </si>
  <si>
    <t>Mai Xinh</t>
  </si>
  <si>
    <t>120231899277790546</t>
  </si>
  <si>
    <t>Lê Na</t>
  </si>
  <si>
    <t>Chiêu Lê</t>
  </si>
  <si>
    <t>chat qua mess</t>
  </si>
  <si>
    <t>Ân Thiên</t>
  </si>
  <si>
    <t>Linh Phi Phi</t>
  </si>
  <si>
    <t>Bích Ngọc</t>
  </si>
  <si>
    <t>120231965965660546</t>
  </si>
  <si>
    <t>120231966176500546</t>
  </si>
  <si>
    <t>khách quan tâm giá, kh cần tư vấn cứ báo giá thôi</t>
  </si>
  <si>
    <t>Mẫn Ngô</t>
  </si>
  <si>
    <t>zalo chặn, đã gửi tn Zalo Vic</t>
  </si>
  <si>
    <t>Nguyễn Thuỷ</t>
  </si>
  <si>
    <t>120231966473400546</t>
  </si>
  <si>
    <t>Kim Thơ</t>
  </si>
  <si>
    <t>Kim Cương</t>
  </si>
  <si>
    <t>Lê Kim Nguyệt</t>
  </si>
  <si>
    <t>Quình Tiên</t>
  </si>
  <si>
    <t>Trịnh Hằng</t>
  </si>
  <si>
    <t>Phúc Nguyên</t>
  </si>
  <si>
    <t>Cuong Huynh My Kim</t>
  </si>
  <si>
    <t>Hiền Lê</t>
  </si>
  <si>
    <t>Ánh Sáng Pha Lê</t>
  </si>
  <si>
    <t>Phượng Thư</t>
  </si>
  <si>
    <t>Trần Thanh Tâm</t>
  </si>
  <si>
    <t>KimChâu NguyễnThị</t>
  </si>
  <si>
    <t>Hà Chi</t>
  </si>
  <si>
    <t>120231965965670546</t>
  </si>
  <si>
    <t>GỌI 3L, Ở HÀ NỘI (đang bận, gọi lại sau)</t>
  </si>
  <si>
    <t>Ở HÀ NỘI, CÓ NÈN MỰC CŨ ĐẬM, ĐI LẠI XA</t>
  </si>
  <si>
    <t>Lai Xuan</t>
  </si>
  <si>
    <t>đã gửi tin</t>
  </si>
  <si>
    <t>Nguyen Trinh Kim</t>
  </si>
  <si>
    <t>Dịu Quỳnh</t>
  </si>
  <si>
    <t>no.p.i.tn1565 - Nào đẹp đổi tên 🧕🏻</t>
  </si>
  <si>
    <t>KHÁCH Ở BÌNH THUẬN, CUỐI TUẤN BAY RỒI</t>
  </si>
  <si>
    <t>LY Truc</t>
  </si>
  <si>
    <t>hỏi cho con gái 15t</t>
  </si>
  <si>
    <t>hanphuong1994 - Hannie 櫻桃🍒</t>
  </si>
  <si>
    <t>Quét mã zl</t>
  </si>
  <si>
    <t>Ở NƯỚC NGOÀI, MUỐN HỌC CẤP TỐC 10 NGÀY</t>
  </si>
  <si>
    <t>Nguyễn Ngân</t>
  </si>
  <si>
    <t>đã gửi tn, chưa phản hồi</t>
  </si>
  <si>
    <t>Bình Ngoc Ngô</t>
  </si>
  <si>
    <t>Hoa Kim</t>
  </si>
  <si>
    <t>GỌI 2L KBM, ZALO CHẶN NGƯỜI LẠ</t>
  </si>
  <si>
    <t>Chị Thanh Nguyễn</t>
  </si>
  <si>
    <t>khách cũ, Tiền sale</t>
  </si>
  <si>
    <t>đã gửi tin nhắn, chưa phản hồi</t>
  </si>
  <si>
    <t>Kim Anh</t>
  </si>
  <si>
    <t>120231965995840546</t>
  </si>
  <si>
    <t>KHÁCH Ở BIÊN HÒA, ĐÃ BÁO GIÁ, THAM KHẢO</t>
  </si>
  <si>
    <t>Giang Nguyễn</t>
  </si>
  <si>
    <t>Ta Thu Trang</t>
  </si>
  <si>
    <t>Khánh Hương</t>
  </si>
  <si>
    <t>dongannguyen01 - DongAn</t>
  </si>
  <si>
    <t>Thu Vũ</t>
  </si>
  <si>
    <t>đang đợi chốt</t>
  </si>
  <si>
    <t>Hoa Lý Nguyễn</t>
  </si>
  <si>
    <t>chưa phản hồi, đã tiếp cận nhiều lần, không phản hồi</t>
  </si>
  <si>
    <t>Ngoc Tran</t>
  </si>
  <si>
    <t>Chị Hằng</t>
  </si>
  <si>
    <t>file cũ, sdvc 500k</t>
  </si>
  <si>
    <t>Trang Luu</t>
  </si>
  <si>
    <t>Dung Dao</t>
  </si>
  <si>
    <t>Ở Q8, đã bào giá</t>
  </si>
  <si>
    <t>Nguyễn Ngọc Hà</t>
  </si>
  <si>
    <t>Ở HÀ NỘI</t>
  </si>
  <si>
    <t>120231966494050546</t>
  </si>
  <si>
    <t>Anh Trình</t>
  </si>
  <si>
    <t>ĐÃ CÓ FILE CŨ, GỌI KBM, NHẮN TIN KHÔNG PHẢN HỒI</t>
  </si>
  <si>
    <t>mi_kangi.pmu - Mi Kangi</t>
  </si>
  <si>
    <t>Huỳnh Thơ</t>
  </si>
  <si>
    <t>Nhan Tran</t>
  </si>
  <si>
    <t>ở q5, treo khung 3 năm, đã phun 2 lần, hỏi tham khảo rồi tháng 9 mới xem có làm không thì liên hệ</t>
  </si>
  <si>
    <t>Giang Giang</t>
  </si>
  <si>
    <t>Đặng Vy</t>
  </si>
  <si>
    <t>Huyen Anh</t>
  </si>
  <si>
    <t>Ở HÓC MÔN, ĐANG NGOÀI ĐƯỜNG GỌI LẠI SAU</t>
  </si>
  <si>
    <t>Ở HÓC MÔN, ĐÃ LÀM HƠN 1 NĂM, MÀY CÒN RÕ FORM DÁNG MỰC NHƯNG MUỐN DẶM ĐÂM HƠN VÀ GIỮ NGUYÊN FORM DÁNG CŨ</t>
  </si>
  <si>
    <t>Phương Phan</t>
  </si>
  <si>
    <t>PHẢI TIẾP CẬN LẠI THÌ NÓI LÀ CHƯA ỔN ĐỊNH KHI NÀO CẦN THÌ NHẮN BÊN MÌNH</t>
  </si>
  <si>
    <t>Huyền Hờ Hững</t>
  </si>
  <si>
    <t>120232078750490546</t>
  </si>
  <si>
    <t>maitrang366909 - Mai Trang</t>
  </si>
  <si>
    <t>Linh VT</t>
  </si>
  <si>
    <t>120232076818050546</t>
  </si>
  <si>
    <t>Ngọc Tien Tien Nhoc</t>
  </si>
  <si>
    <t>120232078143560546</t>
  </si>
  <si>
    <t>Hong Linh Ly</t>
  </si>
  <si>
    <t>Whatshapp 61432808469</t>
  </si>
  <si>
    <t>ở nước ngoài, đã hỗ trợ báo giá</t>
  </si>
  <si>
    <t>Minh Nguyễn</t>
  </si>
  <si>
    <t>_valentina_pham - _Valentina_Pham</t>
  </si>
  <si>
    <t>talljfdfzz - Sell the</t>
  </si>
  <si>
    <t>Mã  quét zalo</t>
  </si>
  <si>
    <t>Ka Pham</t>
  </si>
  <si>
    <t>Khách add zalo Vic</t>
  </si>
  <si>
    <t>đang hỗ trợ</t>
  </si>
  <si>
    <t>Minh Trần</t>
  </si>
  <si>
    <t>Thanh Tran</t>
  </si>
  <si>
    <t>120232078751880546</t>
  </si>
  <si>
    <t>Chị của Triệu Mẫn</t>
  </si>
  <si>
    <t>Tien Trân</t>
  </si>
  <si>
    <t>Đặng Liên</t>
  </si>
  <si>
    <t>Ngoc Anh La Thuy</t>
  </si>
  <si>
    <t>Không QUAN TÂM</t>
  </si>
  <si>
    <t>ThanhTu Phạm</t>
  </si>
  <si>
    <t>120231966278470546</t>
  </si>
  <si>
    <t>Nguyen Kieu</t>
  </si>
  <si>
    <t>120232077117350546</t>
  </si>
  <si>
    <t>Kx Tran</t>
  </si>
  <si>
    <t>120232076818060546</t>
  </si>
  <si>
    <t>My Susi</t>
  </si>
  <si>
    <t>Ở Q12, đã liên hệ báo giá, tham khảo</t>
  </si>
  <si>
    <t>_bbeach9 - 🐻</t>
  </si>
  <si>
    <t>Quynh Le</t>
  </si>
  <si>
    <t>Dieu Ho</t>
  </si>
  <si>
    <t>Tăng Ngọc Hân</t>
  </si>
  <si>
    <t>CO2 KHỬ THÂM MÔI</t>
  </si>
  <si>
    <t>Nguyễn Xuân Thảo</t>
  </si>
  <si>
    <t>Tang Hoa Nhu</t>
  </si>
  <si>
    <t>Giá xoá cao hơn bên Thiên Kim, chỉ muốn xoá kh làm mới, sẽ tham khảo thêm cái nào hợp lý ok thì chọn</t>
  </si>
  <si>
    <t>Thái Hoà</t>
  </si>
  <si>
    <t>120232077117340546</t>
  </si>
  <si>
    <t>ở Bình Thạnh, môi đã làm qua hơi lỏm chởm kh đều màu, tham khảo trước</t>
  </si>
  <si>
    <t>Nguyễn Thị Lan Nhi</t>
  </si>
  <si>
    <t xml:space="preserve">chân mày xanh lá, công việc cần giao tiếp nên cân nhắc </t>
  </si>
  <si>
    <t>KHÁCH CÓ CHÂN MÀY XANH LÁ, NHƯNG CÔNG VIỆC CẦN GIAO TIẾP KH, CÂN NHẮC THÊM</t>
  </si>
  <si>
    <t>Truc Thanh</t>
  </si>
  <si>
    <t>khách cũ, Sale Trúc</t>
  </si>
  <si>
    <t>Cô Uyên</t>
  </si>
  <si>
    <t>mẫu, phương sale</t>
  </si>
  <si>
    <t>Bảo Châu</t>
  </si>
  <si>
    <t xml:space="preserve">chân mày xanh lá </t>
  </si>
  <si>
    <t>Thuý Thanh</t>
  </si>
  <si>
    <t>ở quận 1, đang suy nghĩ nên xoá thôi hay xoá và làm mới, chị tham khảo trước.</t>
  </si>
  <si>
    <t>Kha Nguyen</t>
  </si>
  <si>
    <t>120232076818040546</t>
  </si>
  <si>
    <t>120232117455900546</t>
  </si>
  <si>
    <t>Nhun Nhun</t>
  </si>
  <si>
    <t>Lan Nguyen</t>
  </si>
  <si>
    <t>My Trinh Thi Nam</t>
  </si>
  <si>
    <t>Thảo Pham</t>
  </si>
  <si>
    <t>Elisa Pham</t>
  </si>
  <si>
    <t>Thanh Trúc Nguyễn</t>
  </si>
  <si>
    <t>937952847(liên hệ sau 3h)</t>
  </si>
  <si>
    <t>đã gửi tt, tiếp cận nhiều lần không phản hồi</t>
  </si>
  <si>
    <t>Bảo Ngọc</t>
  </si>
  <si>
    <t>Thuong Hoai Nguyen</t>
  </si>
  <si>
    <t>lễ tân tiếp nhân</t>
  </si>
  <si>
    <t>Hoang Luong Diep</t>
  </si>
  <si>
    <t>tiếp cận nhiều lần, suy nghĩ thêm</t>
  </si>
  <si>
    <t>tiếp cận nhắn tin nhiều lần, xem nhưng không trả lời</t>
  </si>
  <si>
    <t>Phạm Phượng</t>
  </si>
  <si>
    <t>đã báo giá, suy nghĩ thêm</t>
  </si>
  <si>
    <t>Huynh Le</t>
  </si>
  <si>
    <t>môi có thể bị tràm</t>
  </si>
  <si>
    <t>Bảo Kim</t>
  </si>
  <si>
    <t>khách chưa muốn làm mới, nhưng giá xóa combo 900k</t>
  </si>
  <si>
    <t>900k</t>
  </si>
  <si>
    <t>Ngân Thái</t>
  </si>
  <si>
    <t>ZALO CHẶN NG LẠ, ĐỂ LẠI TIN NHẮN KO PHẢN HỒI</t>
  </si>
  <si>
    <t>ZALO CHẶN, ĐỂ LẠI TIN NHẮN TRÊN FB XEM NHƯNG KHÔNG TRẢ LỜI</t>
  </si>
  <si>
    <t>Steph Nguyen-Le</t>
  </si>
  <si>
    <t>(+)61415529220</t>
  </si>
  <si>
    <t>Tran Ngoc Anh</t>
  </si>
  <si>
    <t>Lê Mii</t>
  </si>
  <si>
    <t>muốn làm Mẫu nhưng do chân mày còn mực, ở Gò Vấp</t>
  </si>
  <si>
    <t>Croccodie Nguyen</t>
  </si>
  <si>
    <t>My Kiều Lương Thị</t>
  </si>
  <si>
    <t>SpaTin Vui</t>
  </si>
  <si>
    <t>120232117456680546</t>
  </si>
  <si>
    <t>mua sản phẩm, muốn hỏi máy</t>
  </si>
  <si>
    <t>Tâm Nguyễn Phun Xăm</t>
  </si>
  <si>
    <t>🫶🏻</t>
  </si>
  <si>
    <t>hathibanker - Hà Thị☀️</t>
  </si>
  <si>
    <t>Diệu Nguyễn</t>
  </si>
  <si>
    <t>Trần Thị Hạnh</t>
  </si>
  <si>
    <t>120232126723220546</t>
  </si>
  <si>
    <t>Nguyễn Thị Bé Tú</t>
  </si>
  <si>
    <t>lynnie.pham - Lin 🤍</t>
  </si>
  <si>
    <t xml:space="preserve">chỉ muốn xóa, không làm mới, nhắn tin ko thèm rep </t>
  </si>
  <si>
    <t>Lý Nguyễn</t>
  </si>
  <si>
    <t>Phùng Thị Hương</t>
  </si>
  <si>
    <t>Hồng Phấn</t>
  </si>
  <si>
    <t>Huỳnh My</t>
  </si>
  <si>
    <t>120232126882710546</t>
  </si>
  <si>
    <t>Vân Vân</t>
  </si>
  <si>
    <t>Chi Pham</t>
  </si>
  <si>
    <t>Nguyễn Cẩm Như</t>
  </si>
  <si>
    <t>chỉ muốn xoá, kh làm mới</t>
  </si>
  <si>
    <t>đang tương tác, đã báo giá xong khách chặn rồi</t>
  </si>
  <si>
    <t>TƯƠNG TÁC XONG BÁO GIÁ. KHÁCH CHẶN RỒI</t>
  </si>
  <si>
    <t>Minh Yến</t>
  </si>
  <si>
    <t>Thanh Ngânn</t>
  </si>
  <si>
    <t>Holly Tran</t>
  </si>
  <si>
    <t>Phuong Linh Phuong Linh</t>
  </si>
  <si>
    <t>Phạm Thi Anh Thư</t>
  </si>
  <si>
    <t>Tóc Dương Điệp</t>
  </si>
  <si>
    <t>Chị Cáo</t>
  </si>
  <si>
    <t>Nguyễn Ngọc Vân Tuyền</t>
  </si>
  <si>
    <t>Trangle</t>
  </si>
  <si>
    <t>Anh Luân</t>
  </si>
  <si>
    <t>KHC, Trúc sale</t>
  </si>
  <si>
    <t>Cô Hùng</t>
  </si>
  <si>
    <t>Ngọc Trúc</t>
  </si>
  <si>
    <t>xóa mí lẻ</t>
  </si>
  <si>
    <t>Chị Tâm</t>
  </si>
  <si>
    <t>xóa mày combo</t>
  </si>
  <si>
    <t>Hương Quỳnh Phan</t>
  </si>
  <si>
    <t>Diệp Bảo Trân</t>
  </si>
  <si>
    <t>đang tương tác, báo giá xong im lặng</t>
  </si>
  <si>
    <t>Hathi M LY</t>
  </si>
  <si>
    <t>120232126883990546</t>
  </si>
  <si>
    <t>An Ham</t>
  </si>
  <si>
    <t>Vũ Như Huệ</t>
  </si>
  <si>
    <t>Ở ÚC, CHỈ MUỐN XÓA MÀY, GIỮA T9 VÊ VN</t>
  </si>
  <si>
    <t>Ở ÚC, CHỈ MUỐN XÓA MÀY, KO MUỐN LÀM MỚI, GIỮA T9 VÊ VN</t>
  </si>
  <si>
    <t>Huyen Huynh</t>
  </si>
  <si>
    <t>Anh Đào</t>
  </si>
  <si>
    <t>đã báo giá xong im lặng</t>
  </si>
  <si>
    <t>Nhật Thương</t>
  </si>
  <si>
    <t>Thanh Bùi</t>
  </si>
  <si>
    <t>Nuyen Hoag Nuyen</t>
  </si>
  <si>
    <t>jenny.vu037</t>
  </si>
  <si>
    <t>chuyendieutrimuntrungca - Trần Hằng</t>
  </si>
  <si>
    <t>Thảo Quỳnh</t>
  </si>
  <si>
    <t>Thu hương</t>
  </si>
  <si>
    <t>ĐÀN ÔNG BẮT MÁY, GỌI CHỬI THỀ QUÁ TRỜI</t>
  </si>
  <si>
    <t>ĐÀN ÔNG BẮT MÁY, CHỬI TỤC RẤT NHIỀU</t>
  </si>
  <si>
    <t>Giang Lonita</t>
  </si>
  <si>
    <t>Nguyễn Thị Tố Quyên</t>
  </si>
  <si>
    <t>Heo Heo Chung</t>
  </si>
  <si>
    <t>Vy Loan</t>
  </si>
  <si>
    <t>Chi Do</t>
  </si>
  <si>
    <t>Nguyễn Hằng</t>
  </si>
  <si>
    <t>Trâm Đỗ</t>
  </si>
  <si>
    <t>Nguyễn Diệu</t>
  </si>
  <si>
    <t>Hang Le</t>
  </si>
  <si>
    <t>Huongspa Le</t>
  </si>
  <si>
    <t>Ha Huynh</t>
  </si>
  <si>
    <t>Ngoc Dung Le</t>
  </si>
  <si>
    <t>Vũ Hiền</t>
  </si>
  <si>
    <t>mày xoá 3 lần, xanh lá có vàng</t>
  </si>
  <si>
    <t>Hanh Tran</t>
  </si>
  <si>
    <t>San San Huynh</t>
  </si>
  <si>
    <t>GỌI THUÊ BAO, NHẮN TIN CHƯA PHẢN HỒI, đã tiếp cận nhiều lần</t>
  </si>
  <si>
    <t>Huu Nghia</t>
  </si>
  <si>
    <t>Ở NHÀ BÈ, ĐÃ BÁO GIÁ, đã tiếp cận lại</t>
  </si>
  <si>
    <t>Ở NHÀ BÈ, ĐÃ LÀM QUA NHIỀU CHỖ, NÊN CẦN THAM KHẢO THÊM</t>
  </si>
  <si>
    <t xml:space="preserve">934039422 liên hệ buổi chiều </t>
  </si>
  <si>
    <t>Bui Thi My Linh</t>
  </si>
  <si>
    <t>Aine Ngọc</t>
  </si>
  <si>
    <t>Thu Liễu</t>
  </si>
  <si>
    <t>Lina Nguyễn</t>
  </si>
  <si>
    <t>Ly Ly Nguyen</t>
  </si>
  <si>
    <t>120232117210130546</t>
  </si>
  <si>
    <t>gửi nội dung xem không trả lời, đã tiếp cận lại</t>
  </si>
  <si>
    <t>TIẾP CẬN NHIỀU NGÀY, PHẢN HỒI LẠI NÓI KHÔNG ĐÚNG VỚI NHU CẦU MONG MUỐN</t>
  </si>
  <si>
    <t>Ngoc Diep</t>
  </si>
  <si>
    <t>zalo chặn, đã kb</t>
  </si>
  <si>
    <t>khách bấm tn tự động, k tương tác</t>
  </si>
  <si>
    <t>Khoa Lâm Nguyễn</t>
  </si>
  <si>
    <t>thuytrang0636 - Thuy Trang</t>
  </si>
  <si>
    <t>Duongthi Huetrinh</t>
  </si>
  <si>
    <t>120232182564610546</t>
  </si>
  <si>
    <t>Đào Tiền</t>
  </si>
  <si>
    <t>Matcha Latte</t>
  </si>
  <si>
    <t>Truc Hoang Nguyen</t>
  </si>
  <si>
    <t>Xieu Nguyen</t>
  </si>
  <si>
    <t>Trang Trang Nguyễn</t>
  </si>
  <si>
    <t>Huong Le</t>
  </si>
  <si>
    <t>Xì Trum Út</t>
  </si>
  <si>
    <t>Tuyền Tuyền</t>
  </si>
  <si>
    <t>Đỗ Huệ</t>
  </si>
  <si>
    <t>Mai Thảo</t>
  </si>
  <si>
    <t>Chị Giang</t>
  </si>
  <si>
    <t>Anh Đức</t>
  </si>
  <si>
    <t>Kim Loan Nguyễn</t>
  </si>
  <si>
    <t>Lê Cẩm</t>
  </si>
  <si>
    <t>Nam Le</t>
  </si>
  <si>
    <t>khách nam, file kh chất lượng</t>
  </si>
  <si>
    <t>Ngô Hồng Phụng</t>
  </si>
  <si>
    <t>đến trực tiếp</t>
  </si>
  <si>
    <t>Jessica Nga</t>
  </si>
  <si>
    <t>Khong Hồng Yến</t>
  </si>
  <si>
    <t>Kim Hoàn</t>
  </si>
  <si>
    <t>Dương Nhật Trường</t>
  </si>
  <si>
    <t>Trinh Tang</t>
  </si>
  <si>
    <t>Ngọc.L Nguyễn</t>
  </si>
  <si>
    <t xml:space="preserve">đang tương tâc, báo gí xong </t>
  </si>
  <si>
    <t>Quyên Quyên</t>
  </si>
  <si>
    <t>Nhiên An</t>
  </si>
  <si>
    <t>Hồng Ly</t>
  </si>
  <si>
    <t>Nhà có em gái làmn nghề, nên chỉ muốn xoá rồi để em gái làm, mà giá xoá cao nên tham khảo thêm</t>
  </si>
  <si>
    <t>Na Hana</t>
  </si>
  <si>
    <t>Hồng Lĩnh</t>
  </si>
  <si>
    <t>Khách add zalo vic</t>
  </si>
  <si>
    <t>Vy Le</t>
  </si>
  <si>
    <t>Anh Đài Nguyễn</t>
  </si>
  <si>
    <t>Mai Thu Hiền</t>
  </si>
  <si>
    <t>Bí Bo</t>
  </si>
  <si>
    <t>Thiên Thanh</t>
  </si>
  <si>
    <t>Thuý Vân</t>
  </si>
  <si>
    <t>Chinh Shiu Ching</t>
  </si>
  <si>
    <t>Hạnh Linh</t>
  </si>
  <si>
    <t>Hoa Hùynh</t>
  </si>
  <si>
    <t>Đô Thi Khôi An</t>
  </si>
  <si>
    <t>120232126183740546</t>
  </si>
  <si>
    <t>Thanh Mi</t>
  </si>
  <si>
    <t>Võ Vy</t>
  </si>
  <si>
    <t>Maimai Quynh</t>
  </si>
  <si>
    <t>Dinh Truong Thi</t>
  </si>
  <si>
    <t>Huynh Hai Yen</t>
  </si>
  <si>
    <t>đang tư vấn, kháh ghé SG được mấy ngày nhưng khám trị về răng hàm mặt trước, còn thời gian thì sẽ liên hệ book lich</t>
  </si>
  <si>
    <t>Lan Tran</t>
  </si>
  <si>
    <t xml:space="preserve">Tư vấn qua </t>
  </si>
  <si>
    <t>120232126167960546</t>
  </si>
  <si>
    <t>Zen Pham</t>
  </si>
  <si>
    <t>tiếp cận nhiều lần</t>
  </si>
  <si>
    <t>ĐÃ BÁO GIÁ. CHƯA SẮP XẾP ĐUCỢ</t>
  </si>
  <si>
    <t>Lư Vân</t>
  </si>
  <si>
    <t>liucharis2 - ----</t>
  </si>
  <si>
    <t>Khách add zl Vic</t>
  </si>
  <si>
    <t>ước tính 900.000 + 2.390.000</t>
  </si>
  <si>
    <t>Tram Tram</t>
  </si>
  <si>
    <t>Phụng Nguyễn</t>
  </si>
  <si>
    <t>Ngô Thủy Tiên</t>
  </si>
  <si>
    <t>N Nguyên My Phuong</t>
  </si>
  <si>
    <t>Nguyễn Thị Thảo</t>
  </si>
  <si>
    <t>Bùi Lê Bảo</t>
  </si>
  <si>
    <t>Thẩm Mỹ Tường Vy</t>
  </si>
  <si>
    <t>Dha Quỳnh Hương</t>
  </si>
  <si>
    <t>Trần Thy</t>
  </si>
  <si>
    <t>Châu Nguyễn</t>
  </si>
  <si>
    <t>Tuyet Le</t>
  </si>
  <si>
    <t>Bé Nhỏ</t>
  </si>
  <si>
    <t>ntt79.teo - Xế.combo 1♤ 5☆</t>
  </si>
  <si>
    <t>Le Anh Chung</t>
  </si>
  <si>
    <t>Van Trang</t>
  </si>
  <si>
    <t>Xuân Hạnh</t>
  </si>
  <si>
    <t>Dương Thuyền</t>
  </si>
  <si>
    <t>Thuyvu Pham</t>
  </si>
  <si>
    <t>LinhNhi Nguyen</t>
  </si>
  <si>
    <t>Kiều Nhi</t>
  </si>
  <si>
    <t>Lương Thị Huệ</t>
  </si>
  <si>
    <t>Trương Thanh Thuyền</t>
  </si>
  <si>
    <t>Trần Thị Hải Yến</t>
  </si>
  <si>
    <t>Minh Mẫn</t>
  </si>
  <si>
    <t>Trân sale</t>
  </si>
  <si>
    <t>Nguyệt Thanh</t>
  </si>
  <si>
    <t>Hồng Thu</t>
  </si>
  <si>
    <t>Nguyen Ngọc Hạnh</t>
  </si>
  <si>
    <t>Kim Thoan</t>
  </si>
  <si>
    <t>Thiều Nhi</t>
  </si>
  <si>
    <t>Van Truong</t>
  </si>
  <si>
    <t>120209778493580546</t>
  </si>
  <si>
    <t>Trúc Nguyen</t>
  </si>
  <si>
    <t>Lê Thị Ngọc Giàu</t>
  </si>
  <si>
    <t>Nhuy Nguyen</t>
  </si>
  <si>
    <t>Thenng Ngânn</t>
  </si>
  <si>
    <t>đợi chốt</t>
  </si>
  <si>
    <t>Trang Annê</t>
  </si>
  <si>
    <t>BE Nam VO Thi</t>
  </si>
  <si>
    <t>Châm Châm</t>
  </si>
  <si>
    <t>120231966473360546</t>
  </si>
  <si>
    <t>ước tính 4.190.000 + 900.000 + 3.390.000</t>
  </si>
  <si>
    <t>120232125453910546</t>
  </si>
  <si>
    <t>120226766820760546</t>
  </si>
  <si>
    <t>Chị Kiều</t>
  </si>
  <si>
    <t>bạn chị Thảo</t>
  </si>
  <si>
    <t>ước tính 18.300.000</t>
  </si>
  <si>
    <t>phunxamhuongnguyen.95 - PHUN XĂM HƯƠNG NGUYỄN</t>
  </si>
  <si>
    <t>9999_kimngoc - TRÌNH NGỌC</t>
  </si>
  <si>
    <t>trinh8290 - Trinnie Nguyễn 🕊️</t>
  </si>
  <si>
    <t xml:space="preserve">CHỜ TRẢ LỜI </t>
  </si>
  <si>
    <t>phannuyee - Uyên phun xăm ở Huế</t>
  </si>
  <si>
    <t>bongntiu - Plapla</t>
  </si>
  <si>
    <t>sang03pc - hsangg</t>
  </si>
  <si>
    <t>minhnguyet9291</t>
  </si>
  <si>
    <t>Ở RẠCH GIÁ, tham khảo</t>
  </si>
  <si>
    <t>diemmeo99 - Kiều Diễm</t>
  </si>
  <si>
    <t>KHÔNG LIÊN HỆ ĐC, NT KHÔNG PHẢN HỒI</t>
  </si>
  <si>
    <t>pelin.678 - Hoàng Linh 🌸</t>
  </si>
  <si>
    <t>Nguyễn Trầm</t>
  </si>
  <si>
    <t>đã gửi thông tin, tham khảo</t>
  </si>
  <si>
    <t>Thúy Thế</t>
  </si>
  <si>
    <t>KHÁCH VỪA MỚI MỞ BƯỚU CỔ RẤT MỆT NÊN KHÔNG LÀM</t>
  </si>
  <si>
    <t>Phan Anh</t>
  </si>
  <si>
    <t>ZALO CHẶN NG LẠ</t>
  </si>
  <si>
    <t>Hang Truong</t>
  </si>
  <si>
    <t>Christian Nguyễn</t>
  </si>
  <si>
    <t>Quỳnh Hương</t>
  </si>
  <si>
    <t>Pé Tuyền</t>
  </si>
  <si>
    <t>Chang Lieu</t>
  </si>
  <si>
    <t>Bích Thủy</t>
  </si>
  <si>
    <t>Lưu Ngọc</t>
  </si>
  <si>
    <t>120215489605130546</t>
  </si>
  <si>
    <t>Lê Diễm Châu</t>
  </si>
  <si>
    <t>Võ An Trinh</t>
  </si>
  <si>
    <t>Jen Nguyen</t>
  </si>
  <si>
    <t>FILE CŨ, đã báo giá, tham khảo</t>
  </si>
  <si>
    <t>Hương Vũ</t>
  </si>
  <si>
    <t>Hằng Trần</t>
  </si>
  <si>
    <t>QUAN TÂM PLASMA MÍ</t>
  </si>
  <si>
    <t>KH CÓ NHU CẦU QUAN TÂM PLASMA MÍ MẮT</t>
  </si>
  <si>
    <t>Thuỳ Trâm</t>
  </si>
  <si>
    <t>GỌI KBM, NT CHƯA PHẢN HỒI</t>
  </si>
  <si>
    <t>Trần Thị Ánh Tuyết</t>
  </si>
  <si>
    <t>Vivian Nguyen</t>
  </si>
  <si>
    <t>416 669 1319</t>
  </si>
  <si>
    <t>CHƯA TÌM THẤY THÔNG TIN</t>
  </si>
  <si>
    <t>Trương Thanh Vũ</t>
  </si>
  <si>
    <t>Anh Mai</t>
  </si>
  <si>
    <t>Hiếu Kim</t>
  </si>
  <si>
    <t>Như Huệ</t>
  </si>
  <si>
    <t>Hà Pham</t>
  </si>
  <si>
    <t>Nước Mắt Không Màu</t>
  </si>
  <si>
    <t>Nguyetanh Khuc</t>
  </si>
  <si>
    <t>CHƯA ĐỦ ĐIỀU KIỆN LÀM MẪU</t>
  </si>
  <si>
    <t>Kiêu Lê</t>
  </si>
  <si>
    <t>Thanh Thảo</t>
  </si>
  <si>
    <t>Trâm He</t>
  </si>
  <si>
    <t>Phan Thị Thanh Dung</t>
  </si>
  <si>
    <t>Ở ĐÀ NẴNG</t>
  </si>
  <si>
    <t>Ở ĐA NẴNG, QUAN TÂM  VỀ KHÓA HỌC NHƯNG XA</t>
  </si>
  <si>
    <t>Hồng Dung Nguyễn</t>
  </si>
  <si>
    <t>Lanh Mỹ Lanhpham</t>
  </si>
  <si>
    <t>Hong Thoai Danh</t>
  </si>
  <si>
    <t>Tuệ Tâm</t>
  </si>
  <si>
    <t>Bích Liên</t>
  </si>
  <si>
    <t>Cát Hoàng Hôn</t>
  </si>
  <si>
    <t>Thanh Liên</t>
  </si>
  <si>
    <t>Phạm Ly</t>
  </si>
  <si>
    <t>Nu Nu</t>
  </si>
  <si>
    <t>Mía Ghim</t>
  </si>
  <si>
    <t>Hạ Băng</t>
  </si>
  <si>
    <t>120209628790360569</t>
  </si>
  <si>
    <t>Đào Thị Ngọc Nhung</t>
  </si>
  <si>
    <t>nhannn036 - Song Tử ♊️</t>
  </si>
  <si>
    <t>Dung Bánh Tráng</t>
  </si>
  <si>
    <t>Thảo Đinh</t>
  </si>
  <si>
    <t>đã hỗ trợ báo giá, cần cân nhắc</t>
  </si>
  <si>
    <t>Phạm Thị Nhung</t>
  </si>
  <si>
    <t>chỉ muốm tham khảo trước thôi</t>
  </si>
  <si>
    <t>quanquanchaua.buiphilong - Quán Quân Sửa Chân Mày Ko Xoá</t>
  </si>
  <si>
    <t>Hoa Tran</t>
  </si>
  <si>
    <t>120225562171850546</t>
  </si>
  <si>
    <t>khách hủy</t>
  </si>
  <si>
    <t>Khương Linh</t>
  </si>
  <si>
    <t>môi từng làm, có đớm thâm, hỏi tham khảo, ở Bình Chánh cũ nên để sắp xếp được thời gian sẽ đến tư vấn trực tiếp.</t>
  </si>
  <si>
    <t>Van Thanh Nguyen</t>
  </si>
  <si>
    <t>Kim Thanh</t>
  </si>
  <si>
    <t>13H30 GỌI LẠI, gọi 2l chưa liên hệ được, nt chưa phản hồi</t>
  </si>
  <si>
    <t>Phạm Thanh Hiền</t>
  </si>
  <si>
    <t>Vân Tình Beautyspa</t>
  </si>
  <si>
    <t>Linh Vy Phun Xăm</t>
  </si>
  <si>
    <t>Thanh Tuyền Sơn</t>
  </si>
  <si>
    <t>Ngoc My</t>
  </si>
  <si>
    <t>Mai Luu</t>
  </si>
  <si>
    <t>Thúy Herry</t>
  </si>
  <si>
    <t>Merry Trần</t>
  </si>
  <si>
    <t>ĐANG CÓ BẦU, MUỐN TÌM HIỂU MÁY PLASMA</t>
  </si>
  <si>
    <t>Oanh Oanh</t>
  </si>
  <si>
    <t>Phương HP</t>
  </si>
  <si>
    <t>120226476298630546</t>
  </si>
  <si>
    <t>Đan Nguyễn</t>
  </si>
  <si>
    <t>120232329912240546</t>
  </si>
  <si>
    <t>120232329912220546</t>
  </si>
  <si>
    <t>Đinh Khánh Ly</t>
  </si>
  <si>
    <t>Hỏi bạn sắp xếp ngày rồi báo</t>
  </si>
  <si>
    <t>mina.moon78 - Mina Moon</t>
  </si>
  <si>
    <t>DV KHÁC</t>
  </si>
  <si>
    <t>HỎI XOÁ XĂM BODY</t>
  </si>
  <si>
    <t>Duyên Pink</t>
  </si>
  <si>
    <t>Trần Vân</t>
  </si>
  <si>
    <t>Ở TÂY NINH, đã báo giá, tham khảo</t>
  </si>
  <si>
    <t>Ở TÂY NINH, ĐÃ LIÊN HỆ BÁO GIÁ, THAM KHẢO</t>
  </si>
  <si>
    <t>Mít Mít</t>
  </si>
  <si>
    <t>Sóng Biển</t>
  </si>
  <si>
    <t>Ngoc Thuy</t>
  </si>
  <si>
    <t>Kheo Thao</t>
  </si>
  <si>
    <t>Cỏ Dại</t>
  </si>
  <si>
    <t>Tam Hien</t>
  </si>
  <si>
    <t>ở nước ngoài, muốn đặt lịch Cô H nhưng chưa sắp xếp ngày bào lại</t>
  </si>
  <si>
    <t>Diễm Phúc</t>
  </si>
  <si>
    <t>Lê Thị Hồng Ngọc</t>
  </si>
  <si>
    <t>Nguyễn Thoa</t>
  </si>
  <si>
    <t>Phuong Linhspa</t>
  </si>
  <si>
    <t>Ngọc Lê</t>
  </si>
  <si>
    <t>Huong Giang</t>
  </si>
  <si>
    <t>Hai Au</t>
  </si>
  <si>
    <t>Ngọc Như Trần</t>
  </si>
  <si>
    <t>kathykathy0409 - kathykathy</t>
  </si>
  <si>
    <t>Lan Anh Nguyễn</t>
  </si>
  <si>
    <t>Nguyễn Diệu Vui</t>
  </si>
  <si>
    <t>Dì của chị Huỳnh Vân</t>
  </si>
  <si>
    <t>khách cũ hồi trước cô Hường làm, bya giờ nhạt muốn làm lại, hỏi tham khảo rồi sắp xếp</t>
  </si>
  <si>
    <t>Nguyen Thuy Trang</t>
  </si>
  <si>
    <t>Phan Thị Thanh Tâm</t>
  </si>
  <si>
    <t>hỏi tham khảo suy nghĩ</t>
  </si>
  <si>
    <t>Yến Ngọc</t>
  </si>
  <si>
    <t>Chung Duong</t>
  </si>
  <si>
    <t>KHÁCH KÊU XA</t>
  </si>
  <si>
    <t>Xuan Kieu Nguyen</t>
  </si>
  <si>
    <t>120232380235470546</t>
  </si>
  <si>
    <t>toan20nguyen00 - NTToàn</t>
  </si>
  <si>
    <t>LÀM PLASMA MÔI CHỖ KHÁC 2 NGÀY MUỐN NHỜ MÌNH TƯ VẤN TÌNH TRẠNG</t>
  </si>
  <si>
    <t>vngb_10 - JADE</t>
  </si>
  <si>
    <t>Lê Nhị</t>
  </si>
  <si>
    <t>CHƯA SẮP XẾP ĐUCỢ THỜI GIAN</t>
  </si>
  <si>
    <t>Nguyễn Thuỳ</t>
  </si>
  <si>
    <t>Nguyễn Lan Tuyền</t>
  </si>
  <si>
    <t>SU NI</t>
  </si>
  <si>
    <t>ước tính 4.200.000</t>
  </si>
  <si>
    <t>Binh Nguyen</t>
  </si>
  <si>
    <t>Nghi Nghi</t>
  </si>
  <si>
    <t>làm chỗ khác đc 2 -3 ngày ko ưng muốn xóa, ở nước ngoài 3 - 4 ngày nữa bay</t>
  </si>
  <si>
    <t>Anh Tho</t>
  </si>
  <si>
    <t>Thanh Huỳnh</t>
  </si>
  <si>
    <t>đang tư vấn, khách cũ, khách book lịch 3/9 mà nghỉ lễ nên là để sx lịch lại rồi book sao</t>
  </si>
  <si>
    <t>ươc tính 2.400.000</t>
  </si>
  <si>
    <t>Hạ Nguyên</t>
  </si>
  <si>
    <t>ĐÃ BỊ YẾN CHẶN</t>
  </si>
  <si>
    <t>Mỹ Hiên</t>
  </si>
  <si>
    <t>xun68884 - Xuân</t>
  </si>
  <si>
    <t>Như Như</t>
  </si>
  <si>
    <t>Hoang Tin Phun Xăm</t>
  </si>
  <si>
    <t>SocDao Nhim</t>
  </si>
  <si>
    <t>quan tâm khử thâm môi, tưởng khử thâm là hết thâm và có màu, đang tư vấn</t>
  </si>
  <si>
    <t>Anh Tây's</t>
  </si>
  <si>
    <t>120232375395780546</t>
  </si>
  <si>
    <t>Mỹ Hoà Nguyen Thi</t>
  </si>
  <si>
    <t>Trần Duy Quang</t>
  </si>
  <si>
    <t>Thùy Dương Tóc Xinh</t>
  </si>
  <si>
    <t>đã gửi thông tin, khách đang tham khảo và tương tác ít</t>
  </si>
  <si>
    <t xml:space="preserve">Chị Phụng </t>
  </si>
  <si>
    <t>Chị Tiên</t>
  </si>
  <si>
    <t>Thuý Hằng</t>
  </si>
  <si>
    <t>kieutien267 - KTien🥀</t>
  </si>
  <si>
    <t>Trần Huyền Trà My</t>
  </si>
  <si>
    <t>Nguyễnn Trang</t>
  </si>
  <si>
    <t>Thuc Quynh</t>
  </si>
  <si>
    <t>Thùy Trang Nguyễn</t>
  </si>
  <si>
    <t>Thảo Hà</t>
  </si>
  <si>
    <t>gọi không nghe máy, đã để lại SDT nhắn Zalo</t>
  </si>
  <si>
    <t>Mi Mi</t>
  </si>
  <si>
    <t>Hoài Thương</t>
  </si>
  <si>
    <t>Quỳnh Anh</t>
  </si>
  <si>
    <t>Quynh Anh</t>
  </si>
  <si>
    <t>Đặng Huy</t>
  </si>
  <si>
    <t>Ngọc Trang</t>
  </si>
  <si>
    <t xml:space="preserve">Khách add zalo </t>
  </si>
  <si>
    <t>Âu Kim Ngọc Ngân</t>
  </si>
  <si>
    <t>Trang Hoang</t>
  </si>
  <si>
    <t>mày có trổ xanh, mới treo khung 2 tháng thôi. nên tư vấn tham khảo trước</t>
  </si>
  <si>
    <t>120232380235450546</t>
  </si>
  <si>
    <t>Anh Phúc</t>
  </si>
  <si>
    <t>Trúc sale, file cũ</t>
  </si>
  <si>
    <t>Mun</t>
  </si>
  <si>
    <t>Thuy Mai</t>
  </si>
  <si>
    <t>khách chỉ muốn hỏi có bao nhiêu chi nhánh thôi, có gì rảnh ghé qua trực tiếp.</t>
  </si>
  <si>
    <t>Vân Tường</t>
  </si>
  <si>
    <t>đã tương tác có file trước đó, quan tâm học lazer, co2, plasma</t>
  </si>
  <si>
    <t>Môi thâm nhiều, đang tư vấn</t>
  </si>
  <si>
    <t>Khổng Nhung</t>
  </si>
  <si>
    <t>Hoà Hoà</t>
  </si>
  <si>
    <t>Vy Lê</t>
  </si>
  <si>
    <t>trước đó đã hỏi về dịch vụ môi, quan tâm về giá, hiện tại quân tâm thêm dịch vụ làm mày</t>
  </si>
  <si>
    <t>Lyn Nguyen</t>
  </si>
  <si>
    <t>dỡ dỡ, ương ương, môi đã lfm muốn màu mỏng đi nhưng không được nhạt màu</t>
  </si>
  <si>
    <t>Nguyệt Mini</t>
  </si>
  <si>
    <t>Hoang Vy Tran</t>
  </si>
  <si>
    <t>Vivi Huong</t>
  </si>
  <si>
    <t>120232587051590546</t>
  </si>
  <si>
    <t>120232505823020546</t>
  </si>
  <si>
    <t>Nhỏ Ut</t>
  </si>
  <si>
    <t>Chi Bảy</t>
  </si>
  <si>
    <t>Bảo Bình đã add zalo</t>
  </si>
  <si>
    <t>120232077117380546</t>
  </si>
  <si>
    <t>Cô Thảo</t>
  </si>
  <si>
    <t>mẹ chị Trâm</t>
  </si>
  <si>
    <t>ước tính 4.190.0000</t>
  </si>
  <si>
    <t xml:space="preserve">Khách cho mã zalo </t>
  </si>
  <si>
    <t>đã hỗ trợ báo giá, tham khảo</t>
  </si>
  <si>
    <t>120232434767280546</t>
  </si>
  <si>
    <t>120232434767300546</t>
  </si>
  <si>
    <t>Hương Lan</t>
  </si>
  <si>
    <t>đã gửi thông tin, chưa phản hồi</t>
  </si>
  <si>
    <t>ĐÃ GỬI THÔNG TIN KHÓA HỌC, KHÁCH NÓI THẤY KHÔNG OK</t>
  </si>
  <si>
    <t>Dương Mỹ Linh</t>
  </si>
  <si>
    <t>(+)61434731919</t>
  </si>
  <si>
    <t>ở Úc, gửi tn chưa phản hồi</t>
  </si>
  <si>
    <t>Mỹ Xuân</t>
  </si>
  <si>
    <t>Lê Tằm</t>
  </si>
  <si>
    <t>Doãn Hợp</t>
  </si>
  <si>
    <t>Hong Giang</t>
  </si>
  <si>
    <t>Đinh Ý Như</t>
  </si>
  <si>
    <t>Võ Thị Minh Huế</t>
  </si>
  <si>
    <t>Tươi Nguyễn</t>
  </si>
  <si>
    <t>Lê Thuý</t>
  </si>
  <si>
    <t>nguyenlieujpan - Liễu sunny</t>
  </si>
  <si>
    <t>Ở HÀ TĨNH, CHƯA BIẾT NGHỀ, CÓ CON NHỎ VÀ TẤT NHIÊN KHÔNG VÀO HỌC ĐƯỢC</t>
  </si>
  <si>
    <t>me_be_anna2702 - Anna mê ngủ142</t>
  </si>
  <si>
    <t>hotrantendiem - Nào giàu đổi tên</t>
  </si>
  <si>
    <t>Lin Võ</t>
  </si>
  <si>
    <t>đã bào giá, im lặng, không phản hồi</t>
  </si>
  <si>
    <t>Thiện Thiện Nhân</t>
  </si>
  <si>
    <t>Hằng Phùng</t>
  </si>
  <si>
    <t>Lê Quỳnh Như</t>
  </si>
  <si>
    <t>Cherry Ngân</t>
  </si>
  <si>
    <t>Cherry Xuan</t>
  </si>
  <si>
    <t>đợi cọc</t>
  </si>
  <si>
    <t>Ngọc Thụy</t>
  </si>
  <si>
    <t>KHÁCH LÀM MÀY CHỖ KHÁC MỚI 1 NGÀY VÀ HIỆN TẠI MUỐN SỬA LẠI, ' TẤT NHIÊN LÀ KHÔNG THỂ"</t>
  </si>
  <si>
    <t>Duy Duy</t>
  </si>
  <si>
    <t>Diem Trang</t>
  </si>
  <si>
    <t>120232435064980546</t>
  </si>
  <si>
    <t>Lê Phạm Huyền Trân</t>
  </si>
  <si>
    <t>120232375364690546</t>
  </si>
  <si>
    <t>Huyền Trinh</t>
  </si>
  <si>
    <t>Thuý Thiều</t>
  </si>
  <si>
    <t>gửi thông tin, chưa phản hồi, không đủ kinh tế</t>
  </si>
  <si>
    <t>KHÔNG ĐỦ KINH TẾ</t>
  </si>
  <si>
    <t>Bich Dung Tran</t>
  </si>
  <si>
    <t>Vũ Thanh Nga</t>
  </si>
  <si>
    <t>비단비단</t>
  </si>
  <si>
    <t>Hiện Tóc- Phun Xăm</t>
  </si>
  <si>
    <t>120232466546680546</t>
  </si>
  <si>
    <t>đã báo giá, sắp xếp tgian báo lại sau</t>
  </si>
  <si>
    <t>Hằng Nguyễn Thị Thúy</t>
  </si>
  <si>
    <t>chân mày chưa làm, hỏi trước để sắp xếp thời gian</t>
  </si>
  <si>
    <t>Thao Truc</t>
  </si>
  <si>
    <t>Thanh Tú</t>
  </si>
  <si>
    <t>Đoàn Băng Tâm</t>
  </si>
  <si>
    <t>dang tương tác</t>
  </si>
  <si>
    <t>CÓ NHƯ CẦU XÓA HẠT BÃ NHỜN</t>
  </si>
  <si>
    <t>Vy Phương</t>
  </si>
  <si>
    <t>120232375534830546</t>
  </si>
  <si>
    <t>ĐANG BẬN, CHƯA PHẢN HỒI, đang tương tác</t>
  </si>
  <si>
    <t>CHÂN MÀY XANH LÁ, NHƯNG SỢ XẤU KHÔNG ĐI LÀM ĐƯỢC</t>
  </si>
  <si>
    <t>Bé Mật</t>
  </si>
  <si>
    <t>Hằng Xinh</t>
  </si>
  <si>
    <t>120232506242630546</t>
  </si>
  <si>
    <t>chặn người lạ</t>
  </si>
  <si>
    <t>Ở SG, đã liên hệ báo giá, nói là giá cao</t>
  </si>
  <si>
    <t>KHÁCH CÓ NHU CẦU XÓA CẶN MỰC VÀ PHUN LẠI MÔI. ĐÃ BÁO GIÁ. CHÊ GIÁ CAO</t>
  </si>
  <si>
    <t xml:space="preserve"> muốn qua tư vấn trực tiếp nhưng chưa sắp xếp được ngày</t>
  </si>
  <si>
    <t>Thương</t>
  </si>
  <si>
    <t>120232466546670546</t>
  </si>
  <si>
    <t>Hong Gon</t>
  </si>
  <si>
    <t>TIẾP CẬN NHIỀU NGÀY XEM KHÔNG TRẢ LỜI, phải nhắn nhiều lần mới phản hồi chưa sắp xếp được</t>
  </si>
  <si>
    <t>Nguyễn Thị Thúy Hằng</t>
  </si>
  <si>
    <t>ước tính 1.800.000 + 10.800.000</t>
  </si>
  <si>
    <t>Anna Tran</t>
  </si>
  <si>
    <t>Ở ĐẮK LẮK, ĐÃ BÁO GIÁ</t>
  </si>
  <si>
    <t>Khánh Ngân</t>
  </si>
  <si>
    <t>Thao Huynh</t>
  </si>
  <si>
    <t>ZALO CHẶN NG LẠ, đã tiếp cận nhiểu lần</t>
  </si>
  <si>
    <t>min_m26 - Người hướng nội</t>
  </si>
  <si>
    <t>Thùyy Linhh</t>
  </si>
  <si>
    <t xml:space="preserve"> </t>
  </si>
  <si>
    <t>Mini Thi Bui</t>
  </si>
  <si>
    <t>HongHoa Susu</t>
  </si>
  <si>
    <t>Vi Thưởng</t>
  </si>
  <si>
    <t>GỌI KBM, ĐÊT LẠI TIN NHẮN, đã tiếp cận nhiều lần chưa đc phản hồi</t>
  </si>
  <si>
    <t>Trần Tuyết Mai</t>
  </si>
  <si>
    <t>ĐÀN ÔNG BẮT MÁY, GỌI L2 KBM</t>
  </si>
  <si>
    <t>CÓ NỀN MỰC CŨ ĐẬM, MUỐN XÓA LÀM MỚI CHE SẸO, Ở QUẢNG TRỊ</t>
  </si>
  <si>
    <t>Võ Đường Đan</t>
  </si>
  <si>
    <t>Quyên Tú Nguyễn</t>
  </si>
  <si>
    <t>Chị Lan Anh</t>
  </si>
  <si>
    <t>Phương sale</t>
  </si>
  <si>
    <t>Chị Thanh</t>
  </si>
  <si>
    <t>Anh Tuấn</t>
  </si>
  <si>
    <t>Trần Hồng Ngọc</t>
  </si>
  <si>
    <t>120232466546640546</t>
  </si>
  <si>
    <t>Kim Lê</t>
  </si>
  <si>
    <t>GỌI KBM, ĐỂ LẠI TIN NHẮN, đã tiếp cận nhiều lần chưa đc phản hồi</t>
  </si>
  <si>
    <t>Đỗ Hoa</t>
  </si>
  <si>
    <t>Hồng Hương</t>
  </si>
  <si>
    <t>120232505170850546</t>
  </si>
  <si>
    <t>Cao Thi Dung</t>
  </si>
  <si>
    <t>đã hỏi từ rất lâu và rất nhiều lần, gửi tt xong không thèm trả lời</t>
  </si>
  <si>
    <t>Mai LG</t>
  </si>
  <si>
    <t>BaoTran Le</t>
  </si>
  <si>
    <t>120217883113390546</t>
  </si>
  <si>
    <t>Pham Thuy Nhi</t>
  </si>
  <si>
    <t>Anhthuan Nguyen</t>
  </si>
  <si>
    <t>120232506222260546</t>
  </si>
  <si>
    <t>Mị Nương</t>
  </si>
  <si>
    <t>Thanh Thủy</t>
  </si>
  <si>
    <t>LE Phuong Hang</t>
  </si>
  <si>
    <t>Khoi Phan</t>
  </si>
  <si>
    <t>Duong Ngoc</t>
  </si>
  <si>
    <t>Tố Như</t>
  </si>
  <si>
    <t>120232466316050546</t>
  </si>
  <si>
    <t>Nhu Xinh</t>
  </si>
  <si>
    <t>Ở TPHCM, CHỈ MUỐN BIẾT GIÁ, BÁO GIÁ XONG NÓI XA</t>
  </si>
  <si>
    <t>Minh Thúy</t>
  </si>
  <si>
    <t>Thương Hoàng</t>
  </si>
  <si>
    <t xml:space="preserve">Khách add Zl Vic </t>
  </si>
  <si>
    <t>ĐÃ THẤY THÔNG TIN, NHƯNG TRA LỜI THÌ CHƯA PHẢN HỒI</t>
  </si>
  <si>
    <t>CẦN SUY NGHĨ THÊM</t>
  </si>
  <si>
    <t>Minh Phuong</t>
  </si>
  <si>
    <t>Kim Kiều Trần</t>
  </si>
  <si>
    <t>120232546838580546</t>
  </si>
  <si>
    <t>GỌI 3L KBM, ZALO CHẶN NG LẠ, ĐỂ LẠI TIN NHẮN KHÔNG PHẢN HỒI, KHÔNG THẤY THÔNG TIN</t>
  </si>
  <si>
    <t>Pham Thanh Vy</t>
  </si>
  <si>
    <t>tin NHẮN MỚI</t>
  </si>
  <si>
    <t>Quảng cáo</t>
  </si>
  <si>
    <t>Dịch VỤ</t>
  </si>
  <si>
    <t xml:space="preserve">CHÂN MÀY </t>
  </si>
  <si>
    <t xml:space="preserve">DỊCH VỤ </t>
  </si>
  <si>
    <t>HUYỀN Trang</t>
  </si>
  <si>
    <t xml:space="preserve">FANPAGE PXV </t>
  </si>
  <si>
    <t xml:space="preserve">MÔI </t>
  </si>
  <si>
    <t>Ở BÌNH CHÁNH, ĐÃ BÁO GIÁ, THAM KHẢO</t>
  </si>
  <si>
    <t>Phạm Thục</t>
  </si>
  <si>
    <t>QUẢNG cáo</t>
  </si>
  <si>
    <t>FANPAGE HỌC viện</t>
  </si>
  <si>
    <t>KHÓA Plasma</t>
  </si>
  <si>
    <t>Ở THÁI BÌNH, LÀM BÊN SPA, MUỐN HỌC TRỰC TIẾP NHƯNG XA</t>
  </si>
  <si>
    <t>Hua Doan Thuy</t>
  </si>
  <si>
    <t>120232466473870546</t>
  </si>
  <si>
    <t>Hoà Lâm</t>
  </si>
  <si>
    <t>Hong Ha</t>
  </si>
  <si>
    <t>Vĩnh Thuỷ</t>
  </si>
  <si>
    <t>120232546812290546</t>
  </si>
  <si>
    <t>htbeauty2 - jenny</t>
  </si>
  <si>
    <t>tiếp nhận gửi tt cho khách nói cảm ơn xong ko thèm xem tin nhắn</t>
  </si>
  <si>
    <t>Cop Con La Cot</t>
  </si>
  <si>
    <t>120232546838560546</t>
  </si>
  <si>
    <t>Hoa Fauziana</t>
  </si>
  <si>
    <t>đang tương tác, Ở TÂY NINH, KO SẮP XẾP ĐƯỢC</t>
  </si>
  <si>
    <t>Ở TÂY NINH, KHI NÀO SẮP XẾP LÊN TP THÌ GHÉ</t>
  </si>
  <si>
    <t>Bustdy Trần</t>
  </si>
  <si>
    <t>CHƯA PHẢN HỒI, đã cọc</t>
  </si>
  <si>
    <t>ước tính 3.890.000</t>
  </si>
  <si>
    <t>Trịnh Thị Thuỷ</t>
  </si>
  <si>
    <t>Meo Con</t>
  </si>
  <si>
    <t>Ở BÌNH THUẬN, đã gửi tt, suy nghĩ thêm</t>
  </si>
  <si>
    <t>Ro Pham</t>
  </si>
  <si>
    <t>Nguyen Thuy Dung</t>
  </si>
  <si>
    <t>120232466473860546</t>
  </si>
  <si>
    <t>Uyn Phan</t>
  </si>
  <si>
    <t>120232546812280546</t>
  </si>
  <si>
    <t>Tiso Nhí</t>
  </si>
  <si>
    <t>120231658591030546</t>
  </si>
  <si>
    <t>ĐANG CÓ CV, XÍU GỌI LẠI, GỌI LẠI KBM, ZALO CHẶN NG LẠ</t>
  </si>
  <si>
    <t>Đôn Thị Mỹ Trinh</t>
  </si>
  <si>
    <t>gửi tt các khóa, không phản hồi dù đã tiếp cận lại nhiều lần</t>
  </si>
  <si>
    <t>Hà Thuý Hồng</t>
  </si>
  <si>
    <t>Hân Nguyễn Ngọc Hân</t>
  </si>
  <si>
    <t>GỌI KBM, ZALO CHẶN NG LẠ, đã liên hệ, ở bình dương đã báo giá và tham khảo nhiều chỗ</t>
  </si>
  <si>
    <t>Xuân Fiora</t>
  </si>
  <si>
    <t>120232546838570546</t>
  </si>
  <si>
    <t>Nhi Đinh</t>
  </si>
  <si>
    <t>Tư vấ tại fb</t>
  </si>
  <si>
    <t>Liên Thị Đào</t>
  </si>
  <si>
    <t>Huỳnh Nhi</t>
  </si>
  <si>
    <t>Oanh Võ</t>
  </si>
  <si>
    <t>CHƯA PHẢN HỒI, CHÊ GIÁ CAO</t>
  </si>
  <si>
    <t>CHÊ GIÁ CAO</t>
  </si>
  <si>
    <t>Phung Hua</t>
  </si>
  <si>
    <t>KH Cũ đặt lịch</t>
  </si>
  <si>
    <t>Yenny Nguyen</t>
  </si>
  <si>
    <t>Mã zalo</t>
  </si>
  <si>
    <t>đã gửi tt, tham khảo</t>
  </si>
  <si>
    <t>Ngọc Sang Đỗ</t>
  </si>
  <si>
    <t>Mai Thị Ngọc Phước</t>
  </si>
  <si>
    <t>Kaylee Tr</t>
  </si>
  <si>
    <t>Hoa Trang</t>
  </si>
  <si>
    <t>120232505784310546</t>
  </si>
  <si>
    <t>Từ Quyên</t>
  </si>
  <si>
    <t>Hồ Quỳnh Mai</t>
  </si>
  <si>
    <t>Nguyễn Nhi</t>
  </si>
  <si>
    <t>120232587051580546</t>
  </si>
  <si>
    <t xml:space="preserve">đã gửi tt, chưa phản hồi, </t>
  </si>
  <si>
    <t>ĐÃ GỬI TT, KHÔNG SẮP XẾP THAM GIA ĐƯỢC</t>
  </si>
  <si>
    <t>Doan Duy Phuong Nha</t>
  </si>
  <si>
    <t>ĐANG ĐI NGOÀI ĐƯỜNG, GỌI LẠI SAU</t>
  </si>
  <si>
    <t>MUỐN THAY ĐỔI FORM DÁNG DỜI XUỐNG GẦN PHẦN MẮT ĐỂ CHE SẸO, NHƯNG MUỖN XÓA MỜ HẲN 100% VẾT MỰC CŨ</t>
  </si>
  <si>
    <t>Cà Phê Sữa</t>
  </si>
  <si>
    <t>Ngọc Ruby</t>
  </si>
  <si>
    <t>Dung Ly</t>
  </si>
  <si>
    <t>Tien Thuy</t>
  </si>
  <si>
    <t>Phuong Tieu</t>
  </si>
  <si>
    <t>ở Q8, đã báo giá, để chị coi lại</t>
  </si>
  <si>
    <t>ở Q8, ĐÃ XÓA 1 LẦN MẤY THÁNG TRƯỚC, BÁO GIÁ NÓI ĐỂ CHỊ COI LẠI</t>
  </si>
  <si>
    <t>Nhung Le</t>
  </si>
  <si>
    <t>Xuân Huyền</t>
  </si>
  <si>
    <t>đã gửi tt, chưa phản hồi</t>
  </si>
  <si>
    <t>ĐÃ GỬI TT VÁ GIÁ, KHÔNG PHẢN HỒI, TIẾP CẬN LẠI XEM NHƯNG KHÔNG TRẢ LỜI</t>
  </si>
  <si>
    <t>Vĩnh Cẩm Vĩnh</t>
  </si>
  <si>
    <t>user1166640100580 - Yumi</t>
  </si>
  <si>
    <t>CÓ CHÂN MÀY XANH LÁ, KO MUỐN XÓA MUỐN XĂM PHUN LÊN TIẾP</t>
  </si>
  <si>
    <t>Vo Thoa</t>
  </si>
  <si>
    <t>đã gửi tt, chưa phản hồi, chưa sắp xếp được</t>
  </si>
  <si>
    <t>CHƯA SẮP XẾP ĐƯỢC</t>
  </si>
  <si>
    <t>Riding Solo</t>
  </si>
  <si>
    <t>120232505169650546</t>
  </si>
  <si>
    <t>Binh Pham</t>
  </si>
  <si>
    <t>đã gửi tt, nói cảm ơn liên hệ sau</t>
  </si>
  <si>
    <t>Tíh Tóh</t>
  </si>
  <si>
    <t>120232466473840546</t>
  </si>
  <si>
    <t>Hạ Nắng</t>
  </si>
  <si>
    <t>Thi Ngoc</t>
  </si>
  <si>
    <t>đã báo giá, Ở HẬU GIANG</t>
  </si>
  <si>
    <t>Ở HẬU GIANG</t>
  </si>
  <si>
    <t>Phuong Dung Pham</t>
  </si>
  <si>
    <t>Trang Lưu</t>
  </si>
  <si>
    <t>Tuyết Giao</t>
  </si>
  <si>
    <t>120232466343660546</t>
  </si>
  <si>
    <t>Phuc Hau</t>
  </si>
  <si>
    <t>Thu Nga</t>
  </si>
  <si>
    <t>120219523710900546</t>
  </si>
  <si>
    <t>Minh Que Tran</t>
  </si>
  <si>
    <t>đã gửi tt, có gì liên hệ lại sau</t>
  </si>
  <si>
    <t>Kim Phương</t>
  </si>
  <si>
    <t>Kim Thoa</t>
  </si>
  <si>
    <t>Nguyễn Thị Kim Ngân</t>
  </si>
  <si>
    <t>Nhung Đào</t>
  </si>
  <si>
    <t>ĐÃ GỬI TT,  CHƯA SẮP XẾP ĐƯỢC</t>
  </si>
  <si>
    <t>TIẾP CẬN LẠI NHIỀU LẦN, NÓI LÀ CHƯA SẮP XẾP ĐƯỢC, KHI NÀO CẦN HỌC THÌ SẼ ĐT</t>
  </si>
  <si>
    <t>Vũ Hồngg</t>
  </si>
  <si>
    <t>Châu Kiều</t>
  </si>
  <si>
    <t>Ja Ne</t>
  </si>
  <si>
    <t>Nguyệt Nhi</t>
  </si>
  <si>
    <t>Trinh Lưu</t>
  </si>
  <si>
    <t>đã gửi tt, CHƯA PHẢN HỒI</t>
  </si>
  <si>
    <t>Trần Kim Thoa</t>
  </si>
  <si>
    <t>Cát Tường</t>
  </si>
  <si>
    <t>Trần Kim</t>
  </si>
  <si>
    <t>Chiều Nguyễn</t>
  </si>
  <si>
    <t>ĐANG LÀM CÔNG CHUYỆN</t>
  </si>
  <si>
    <t>Thúy Phượng Vũ</t>
  </si>
  <si>
    <t>Hoa Bui</t>
  </si>
  <si>
    <t>Lê Thảo</t>
  </si>
  <si>
    <t>Ở BÌNH THẠNH</t>
  </si>
  <si>
    <t>Ruby Dương Chi</t>
  </si>
  <si>
    <t>user1527849065598 - 可 玉</t>
  </si>
  <si>
    <t>mã Zalo</t>
  </si>
  <si>
    <t>Đỗ Minh Nguyệt</t>
  </si>
  <si>
    <t>Mia Mia</t>
  </si>
  <si>
    <t>Hương Phạm</t>
  </si>
  <si>
    <t>Đỗ Duyên</t>
  </si>
  <si>
    <t>120232506242640546</t>
  </si>
  <si>
    <t>Lê Thị Kim Anh</t>
  </si>
  <si>
    <t>Yến Lê</t>
  </si>
  <si>
    <t>Hat Cat</t>
  </si>
  <si>
    <t>chưa phản hòi, mới làm plasma môi</t>
  </si>
  <si>
    <t>LÀM PLASMA MÔI CHỖ KHÁC NGÀY HÔM QUA</t>
  </si>
  <si>
    <t>Mai Thanh Quế</t>
  </si>
  <si>
    <t>Mai Ka</t>
  </si>
  <si>
    <t>đã gửi tt, nói cảm ơn xong im</t>
  </si>
  <si>
    <t>Liễu Nguyễn</t>
  </si>
  <si>
    <t>Gia Bảo</t>
  </si>
  <si>
    <t>hỏi cho mẹ,khách nói mới xem live giá phun 2.390k đòi qua làm liền</t>
  </si>
  <si>
    <t>Saly Salyphah</t>
  </si>
  <si>
    <t>Thúy Vân</t>
  </si>
  <si>
    <t>Nguyễn Minh Trang</t>
  </si>
  <si>
    <t>panda.naf - PANDA nà</t>
  </si>
  <si>
    <t>GỬI TT THẢ TIM, TIẾP CẬN NHIỀU LẦN KHÔNG PHẢN HỒI</t>
  </si>
  <si>
    <t>Thuy Trang</t>
  </si>
  <si>
    <t>GỌI 2L CHƯA LIÊN HỆ ĐƯỢC, NT CHƯA PHẢN HỒI</t>
  </si>
  <si>
    <t>Hoàng Vi Vi</t>
  </si>
  <si>
    <t>Khách gửi mã zalo</t>
  </si>
  <si>
    <t>Minh Luu</t>
  </si>
  <si>
    <t>Quỳnh Như Quỳnh Như</t>
  </si>
  <si>
    <t>120232546782710546</t>
  </si>
  <si>
    <t>Phương Hoa</t>
  </si>
  <si>
    <t xml:space="preserve">Tư vấn qua mess </t>
  </si>
  <si>
    <t>Thanh Tuyen Ho</t>
  </si>
  <si>
    <t>Trịnh Nguyet</t>
  </si>
  <si>
    <t>Yesterday Hân</t>
  </si>
  <si>
    <t>Chu Phu</t>
  </si>
  <si>
    <t>Ngoc Duyen</t>
  </si>
  <si>
    <t>Diễm Ngọc</t>
  </si>
  <si>
    <t>Lê Liễu</t>
  </si>
  <si>
    <t>Xuân Nghi Brown</t>
  </si>
  <si>
    <t>ĐÃ GỬI TT KHÓA ONL, BÁO GIÁ, NÓI ĐỂ CHỊ SUY NGHĨ THÊM</t>
  </si>
  <si>
    <t>Thao Anh Nguyen</t>
  </si>
  <si>
    <t>Hong Thuy Mai</t>
  </si>
  <si>
    <t>Yến Chi</t>
  </si>
  <si>
    <t>CÓ NHƯ CẦU PLASMA WARM LỖ CHÂN LÔNG</t>
  </si>
  <si>
    <t>Nguyenthu</t>
  </si>
  <si>
    <t>Quách Ngọc Lợi</t>
  </si>
  <si>
    <t>Bichtram Tran</t>
  </si>
  <si>
    <t>Trần Thị Kiều Anh</t>
  </si>
  <si>
    <t>GỌI KBM, ZALO TÌM K THẤY</t>
  </si>
  <si>
    <t>Trần Thị Thùy Trâm</t>
  </si>
  <si>
    <t>Hợp Nguyễn</t>
  </si>
  <si>
    <t>Lộc Lê</t>
  </si>
  <si>
    <t>phamngocquang69 - Anh Quang</t>
  </si>
  <si>
    <t>ở Long Khánh, hỏi tham khảo trước</t>
  </si>
  <si>
    <t>Ở LONG kHÁNH, MUỐN HỌC MÀY MÔI MÍ,  HỎI THAM KHẢO TRƯỚC</t>
  </si>
  <si>
    <t>Lee Nguyễn</t>
  </si>
  <si>
    <t>Nhi Luu</t>
  </si>
  <si>
    <t>Brenda Pham</t>
  </si>
  <si>
    <t>Giang Bảo Vy</t>
  </si>
  <si>
    <t>ĐÃ BÁO GIÁ XÓA VÀ LÀM MỚI, KH CÓ NHU CẦU XÓA THÔI VÀ MUỐN XÓA SẠCH DA, CHÊ GIÁ XÓA CAO VÀ NÓI NẾU ĐÃ LÀM CHÂN MÀY RỒI THÌ XÓA PHẢI MIỄN PHÍ CHỨ SAO TÍNH TIỀN</t>
  </si>
  <si>
    <t>Le HoangHanh</t>
  </si>
  <si>
    <t>Thuỳ Dung</t>
  </si>
  <si>
    <t>Thùy Trang</t>
  </si>
  <si>
    <t>KHÔNG SẮP XẾP ĐƯỢC HẸN KHÓA SAU</t>
  </si>
  <si>
    <t>Lan Anh</t>
  </si>
  <si>
    <t>Thủy Phan</t>
  </si>
  <si>
    <t>đã gửi tt báo giá, chưa phản hồi</t>
  </si>
  <si>
    <t>Phạm Thị Thương</t>
  </si>
  <si>
    <t>Pham Quynh Nhu</t>
  </si>
  <si>
    <t>Tran Quyen</t>
  </si>
  <si>
    <t>Huynh Anh</t>
  </si>
  <si>
    <t>Qyynh Qyynh</t>
  </si>
  <si>
    <t>đã gửi tt 2 khóa học</t>
  </si>
  <si>
    <t>Thuý Vân Bùi</t>
  </si>
  <si>
    <t>KHÔNG PHẢN HỒI, ĐÃ TIẾP CẬN NHIỀU LẦN</t>
  </si>
  <si>
    <t>Sử Ân</t>
  </si>
  <si>
    <t>Phan Kim Phuong</t>
  </si>
  <si>
    <t>KHÁCH CŨ T11/2024 HỎI VỀ BẢO HÀNH PLASMA MÔI</t>
  </si>
  <si>
    <t>Hiếu Vũ</t>
  </si>
  <si>
    <t>Tú Kiên</t>
  </si>
  <si>
    <t>120232587051600546</t>
  </si>
  <si>
    <t>Loi Kiyomi</t>
  </si>
  <si>
    <t>GỌI KBM, ĐỂ LẠI TIN NHẮN, đã liên hệ</t>
  </si>
  <si>
    <t>CÓ NHU CẦU PALSMA MÔI, NHƯNG CV GIAO TIẾP KH NHIỀU, CẦN SUY NGHĨ</t>
  </si>
  <si>
    <t>Nail Nhiên</t>
  </si>
  <si>
    <t>đã gủi tt, chưa phản hồi</t>
  </si>
  <si>
    <t>Trúc Nhí</t>
  </si>
  <si>
    <t>loikiyomi - Loi Kiyomi</t>
  </si>
  <si>
    <t>An Bình Đỗ Thị</t>
  </si>
  <si>
    <t>GỌI ĐANG BẬN, NT ZALO CHƯA PHẢN HỒI</t>
  </si>
  <si>
    <t>Tina Tran</t>
  </si>
  <si>
    <t>Tâm Thanh</t>
  </si>
  <si>
    <t>0365610353 gọi lúc 6h</t>
  </si>
  <si>
    <t>đã cọc khóa plasm T9</t>
  </si>
  <si>
    <t>Vi Vi</t>
  </si>
  <si>
    <t>Kim Nhung Đỗ</t>
  </si>
  <si>
    <t>120232759030280546</t>
  </si>
  <si>
    <t>HongLien Le</t>
  </si>
  <si>
    <t>GỌI KBM, ĐỂ LẠI TIN NHẮN</t>
  </si>
  <si>
    <t>Thanhdan Bui</t>
  </si>
  <si>
    <t>ĐANG BẬN, GỌI LẠI SAU, GỌI LẠI NÓI ĐANG BẬN TẮT MÁY</t>
  </si>
  <si>
    <t>ĐANG BẬN, GỌI LẠI SAU, TIẾP CẬN GỌI LẠI NÓI ĐANG BẬN TẮT MÁY</t>
  </si>
  <si>
    <t>Mai An Ngô</t>
  </si>
  <si>
    <t>120232759775630546</t>
  </si>
  <si>
    <t>120232760113950546</t>
  </si>
  <si>
    <t>Yin Huỳnh</t>
  </si>
  <si>
    <t>Nguyễn Thùy</t>
  </si>
  <si>
    <t>Huỳnh Yên</t>
  </si>
  <si>
    <t>120232505030550546</t>
  </si>
  <si>
    <t>Cẩm Nhi</t>
  </si>
  <si>
    <t>120232466167070546</t>
  </si>
  <si>
    <t>Nhu Nguyen</t>
  </si>
  <si>
    <t>Ngọc Nữ</t>
  </si>
  <si>
    <t>đã gửi tt, chưa phản hồi, suy nghĩ thêm</t>
  </si>
  <si>
    <t>Hoa Luu</t>
  </si>
  <si>
    <t>Châu Thị Thắm</t>
  </si>
  <si>
    <t>788762418 (0332033493)</t>
  </si>
  <si>
    <t>CHO 2 SDT, CỨ NHẮN KÊU GOI. NHƯNG GỌI RẤT NHIỀU LẦN KBM, ZALO TÊN NGƯỜI KHÁC NT KHÔNG TRẢ LỜI</t>
  </si>
  <si>
    <t>Tenniy Huỳnh</t>
  </si>
  <si>
    <t>KHC</t>
  </si>
  <si>
    <t>ước tính 34.060.000</t>
  </si>
  <si>
    <t>Thanh Bình</t>
  </si>
  <si>
    <t>FILE THÁNG 8</t>
  </si>
  <si>
    <t>Châu Quang Minh</t>
  </si>
  <si>
    <t>TT học phí 2 khóa máy + cọc khóa môi</t>
  </si>
  <si>
    <t>ước tính 45.150.000</t>
  </si>
  <si>
    <t>Hien Nguyen</t>
  </si>
  <si>
    <t>Ha Le</t>
  </si>
  <si>
    <t>Hoài Thu</t>
  </si>
  <si>
    <t>Nha Pham</t>
  </si>
  <si>
    <t>Nguyễn Thị Kim Liên</t>
  </si>
  <si>
    <t>Thao Ly Tiem Toc</t>
  </si>
  <si>
    <t>Wendy Nguyen</t>
  </si>
  <si>
    <t>Tô Linh</t>
  </si>
  <si>
    <t>lisa_beauty668 - lisa</t>
  </si>
  <si>
    <t>Mỹ Nguyễn</t>
  </si>
  <si>
    <t>Liên Đỗ</t>
  </si>
  <si>
    <t>Hoài Lê</t>
  </si>
  <si>
    <t>ĐANG NGOÀI ĐƯƠNG, GỌI LẠI SAU, gọi lại huê bao, zalo chặn ng lạ</t>
  </si>
  <si>
    <t>Sophia Nguyen</t>
  </si>
  <si>
    <t>120232758750830546</t>
  </si>
  <si>
    <t>Nam Trường Bình</t>
  </si>
  <si>
    <t>TỐI GỌI</t>
  </si>
  <si>
    <t>KH Ở ĐÔNG NAI HỎI ĐỊA CHỈ, GỬI XONG KHÁCH NÓI XA QUÁ CẢM ƠN RỒI CHẶN TIN NHẮN LUÔN</t>
  </si>
  <si>
    <t>Vi Tran Dinh</t>
  </si>
  <si>
    <t>Thanh Tuyến</t>
  </si>
  <si>
    <t>Doan Heidi</t>
  </si>
  <si>
    <t>Thithuylieu Tran</t>
  </si>
  <si>
    <t>Vẹn Nguyễn</t>
  </si>
  <si>
    <t>Thủy Thủy</t>
  </si>
  <si>
    <t>đac gửi tin nhắn</t>
  </si>
  <si>
    <t>Nguyễn Kim Phuong</t>
  </si>
  <si>
    <t>Bình Thản Rong Chơi</t>
  </si>
  <si>
    <t>Chi Nguyen</t>
  </si>
  <si>
    <t>Anhlee Anhlee</t>
  </si>
  <si>
    <t>Ni Ni</t>
  </si>
  <si>
    <t>KHÔNG TÌM THẤY THÔNG TIN</t>
  </si>
  <si>
    <t>Phương PT</t>
  </si>
  <si>
    <t>đã liên hệ báo giá, cần sắp xếp tgian</t>
  </si>
  <si>
    <t>Nguyệt Nguyễn</t>
  </si>
  <si>
    <t>Minh Quyền</t>
  </si>
  <si>
    <t>Đặng Thu Lâm</t>
  </si>
  <si>
    <t>KHÔNG SẮP XẾP ĐƯỢC</t>
  </si>
  <si>
    <t>Annh Thư</t>
  </si>
  <si>
    <t>Nguyen Quy</t>
  </si>
  <si>
    <t>Ty Ty Phan</t>
  </si>
  <si>
    <t>tiemtaphoahamzui - Tiệm Tạp Hóa Ham Zui</t>
  </si>
  <si>
    <t>ở HCM, hỏi tham khảo trước để xme sắp xếp học được không</t>
  </si>
  <si>
    <t>Trân Lê</t>
  </si>
  <si>
    <t>Cô Quyên</t>
  </si>
  <si>
    <t>Sandy Quỳnh</t>
  </si>
  <si>
    <t>LÀM NGÀY 31/08</t>
  </si>
  <si>
    <t>ttk.trang207 - Tạ Trang488</t>
  </si>
  <si>
    <t>Ngoc Thao</t>
  </si>
  <si>
    <t>khoaibi2019 - Mẹ Cu Khoai</t>
  </si>
  <si>
    <t>Huynh Thi My Linh</t>
  </si>
  <si>
    <t>Thương PXtm</t>
  </si>
  <si>
    <t>Khương Khương</t>
  </si>
  <si>
    <t>khách cũ gới thiệu</t>
  </si>
  <si>
    <t>Lan Anne</t>
  </si>
  <si>
    <t>ĐÃ CÓ MÁY PLASMA RỒI, HỎI GIẢM HỌC PHÍ KHÔNG ĐƯỢC NÊN LIÊN HỆ SAU</t>
  </si>
  <si>
    <t>Đỗ Anh</t>
  </si>
  <si>
    <t>mphmchu95 - MỸ PHẨM CHÂU95</t>
  </si>
  <si>
    <t>KHÁCH KÊU QUA THÁNG 7 ÂM LỊCH MỚI SẮP XẾP</t>
  </si>
  <si>
    <t>120232899408570546</t>
  </si>
  <si>
    <t>Trần Hường</t>
  </si>
  <si>
    <t>Việt Hà</t>
  </si>
  <si>
    <t>KHÁCH NGHE NÓI HỌC PLASMA NGÀY 19/09 THAM GIA VÉ PHÍ HỘI TRƯỜNG</t>
  </si>
  <si>
    <t>Chu Nhi</t>
  </si>
  <si>
    <t>môi rất thâm phần môi trên</t>
  </si>
  <si>
    <t>Ngo Thi Hang</t>
  </si>
  <si>
    <t>Luyến Phạm</t>
  </si>
  <si>
    <t>Kimberly Nguyen</t>
  </si>
  <si>
    <t>Ở TÂY NINH, CHƯA BIẾT GÌ VỀ PHUN XĂM, ĐÃ GỬI TT VÀ BÁO GIÁ</t>
  </si>
  <si>
    <t>Ở TÂY NINH, CHƯA BIẾT GÌ VỀ PHUN XĂM, ĐÃ</t>
  </si>
  <si>
    <t>Nguyen Nga</t>
  </si>
  <si>
    <t>LÀM MÔI CHỖ KHÁC ĐƯỢC 1 NĂM, CHỈ MUỐN DẶM LẠI, BÁO GIÁ PHUN MÔI 2.890K CHÊ GIÁ MẮC</t>
  </si>
  <si>
    <t>Bảo Quyên</t>
  </si>
  <si>
    <t>TIẾP CẬN NHIỀU LẦN, KHÔNG PHẢN HỒI</t>
  </si>
  <si>
    <t>Hello Vivian</t>
  </si>
  <si>
    <t>Cao Lệ Thi</t>
  </si>
  <si>
    <t>Huỳnh Thủy</t>
  </si>
  <si>
    <t>tamnhupx</t>
  </si>
  <si>
    <t>Saray Kim</t>
  </si>
  <si>
    <t>Nhien Le</t>
  </si>
  <si>
    <t>ở q5, môi thâm ở trên, tham khảo trước</t>
  </si>
  <si>
    <t>Nguyen Thi Phuong Tuoi</t>
  </si>
  <si>
    <t>Constance Le</t>
  </si>
  <si>
    <t>Nguyễn NgânNga</t>
  </si>
  <si>
    <t>Trần Ngọc Phụng</t>
  </si>
  <si>
    <t>120232911285830546</t>
  </si>
  <si>
    <t>Tú Trinh</t>
  </si>
  <si>
    <t>Diệu Lê</t>
  </si>
  <si>
    <t>CHƯA CÓ ĐIỀU KIỆN THAM GIA</t>
  </si>
  <si>
    <t>Tac Thien Vo</t>
  </si>
  <si>
    <t>(+)84967178217 (vy)</t>
  </si>
  <si>
    <t>chỉ muốn xoá phần đuôi, hỏi trước và để qua tháng 7 mới xoá, trong tháng 7 không làm gì</t>
  </si>
  <si>
    <t>Phan Diem</t>
  </si>
  <si>
    <t>Nguyễn Bình</t>
  </si>
  <si>
    <t>file cũ, gọi 2 lần chưa đc, để lại tin nhắn</t>
  </si>
  <si>
    <t>Lauren Nguyen</t>
  </si>
  <si>
    <t>Ly Han</t>
  </si>
  <si>
    <t>Dung Trần</t>
  </si>
  <si>
    <t>Phạm Thúy</t>
  </si>
  <si>
    <t>minanguyen822 - Naxuima</t>
  </si>
  <si>
    <t>Ha My Le</t>
  </si>
  <si>
    <t>Tien Nhi Vo Lam</t>
  </si>
  <si>
    <t>Yumi Yumi</t>
  </si>
  <si>
    <t>Huynh Hoa</t>
  </si>
  <si>
    <t>FILE T8, SDVC 800 + TTTMG 200K</t>
  </si>
  <si>
    <t>fFILE T8</t>
  </si>
  <si>
    <t>FILE T7</t>
  </si>
  <si>
    <t>ước tính 6.090.000</t>
  </si>
  <si>
    <t>Thanh Mai</t>
  </si>
  <si>
    <t>2 MẸ CON</t>
  </si>
  <si>
    <t>Cô Hương</t>
  </si>
  <si>
    <t>SDT chị Mai 842034647</t>
  </si>
  <si>
    <t>Quyên Trần</t>
  </si>
  <si>
    <t>120232911285800546</t>
  </si>
  <si>
    <t>Huynh Dung</t>
  </si>
  <si>
    <t>Nguyễn My My</t>
  </si>
  <si>
    <t>120219147768560546</t>
  </si>
  <si>
    <t>Khanh Ma</t>
  </si>
  <si>
    <t>1 813 2510523</t>
  </si>
  <si>
    <t>Tien Pham</t>
  </si>
  <si>
    <t>Nguyễn Tuyết Minh</t>
  </si>
  <si>
    <t>Thùy Thùy</t>
  </si>
  <si>
    <t>Lương Anh</t>
  </si>
  <si>
    <t>120232759025110546</t>
  </si>
  <si>
    <t>hanhchuyenmunlongthanhdn - Hạnhchuyenmun-LongThanh_ĐN</t>
  </si>
  <si>
    <t>Lâm Ngọc Giàu</t>
  </si>
  <si>
    <t>Thanh Thoa</t>
  </si>
  <si>
    <t>đã gửi tt, có tương tác lại vài câu rồi im</t>
  </si>
  <si>
    <t>tiếp cận lại bảo đang tham khảo, chưa sắp xếp được</t>
  </si>
  <si>
    <t>yooziainkorea - Yoo Zia🌙✨</t>
  </si>
  <si>
    <t>ig/Fb: Yoo zia</t>
  </si>
  <si>
    <t>安姿</t>
  </si>
  <si>
    <t>Hồ Mỹ Hương</t>
  </si>
  <si>
    <t>Phong Nguyễn</t>
  </si>
  <si>
    <t>Nguyễn An</t>
  </si>
  <si>
    <t>Mã quét Zalo</t>
  </si>
  <si>
    <t>chỉ muốn xoá trước</t>
  </si>
  <si>
    <t>Âu Mỹ Hạnh</t>
  </si>
  <si>
    <t>Linda Nguyen Phuong</t>
  </si>
  <si>
    <t>,ZALO CHẶN NG LẠ, BẮT MÁY NÓI GIÀ RÒI HỌC HÀNH GÌ NỮA</t>
  </si>
  <si>
    <t>,ZALO CHẶN NG LẠ, BẮT MÁY NÓI GIÀ RÒI HỌC HÀNH GÌ NỮA, NHẦM SÔ RỒI</t>
  </si>
  <si>
    <t>Phan Hiền</t>
  </si>
  <si>
    <t>Nga Tran</t>
  </si>
  <si>
    <t>Tăng Ngọc Lan</t>
  </si>
  <si>
    <t>Hongnhung Mai</t>
  </si>
  <si>
    <t>CHÊ GIÁ CAO. HỎI CÓ GIẢM GIÁ KHÔNG</t>
  </si>
  <si>
    <t>Vũ Ngọc Uyên Phương</t>
  </si>
  <si>
    <t>An Na Nguyễn</t>
  </si>
  <si>
    <t>cắt da mắt được 2 tháng</t>
  </si>
  <si>
    <t>Ellie Le</t>
  </si>
  <si>
    <t>Anh Phát</t>
  </si>
  <si>
    <t>Huỳnh Giao</t>
  </si>
  <si>
    <t>FILE T8</t>
  </si>
  <si>
    <t>Kim Nhiên</t>
  </si>
  <si>
    <t>LIÊN HỆ ZALO</t>
  </si>
  <si>
    <t>FILE T8 (ở nưỡ ngoài)</t>
  </si>
  <si>
    <t>Ly Nguyen</t>
  </si>
  <si>
    <t>(+1)827-584-8302</t>
  </si>
  <si>
    <t>KHÔNG TÌM THẤY THÔNG TIN LIÊN HỆ</t>
  </si>
  <si>
    <t>Dung Vu</t>
  </si>
  <si>
    <t>Lisa Lê Trân</t>
  </si>
  <si>
    <t>KHI NÀO CÓ LỊCH KHOÁ TIẾP THEO GỬI</t>
  </si>
  <si>
    <t>Lam Hau</t>
  </si>
  <si>
    <t>Lan Lê</t>
  </si>
  <si>
    <t>Thu Ha Nguyen</t>
  </si>
  <si>
    <t>Diệu Mi</t>
  </si>
  <si>
    <t>Thổ Tinh</t>
  </si>
  <si>
    <t>Nguyễn Phương</t>
  </si>
  <si>
    <t xml:space="preserve">FILE CŨ, đang tương tác </t>
  </si>
  <si>
    <t>Thanh Tâm Trần</t>
  </si>
  <si>
    <t>CSKH TIẾP NHẬN</t>
  </si>
  <si>
    <t>s.tin67 - Xì tin 🍓</t>
  </si>
  <si>
    <t>tham khảo giá thôi</t>
  </si>
  <si>
    <t>Linh Ngọc</t>
  </si>
  <si>
    <t>ở HÀ NỘI</t>
  </si>
  <si>
    <t>2.10 bay</t>
  </si>
  <si>
    <t>Gia Gia</t>
  </si>
  <si>
    <t>tuyết tuyết</t>
  </si>
  <si>
    <t>Lien Vu</t>
  </si>
  <si>
    <t>HỎI GIÁ TỪ NĂM 2023</t>
  </si>
  <si>
    <t>Loan Lethikim</t>
  </si>
  <si>
    <t>thuthao29 - 𝒯𝓇𝒾𝓃𝒽 𝒯𝒽𝒶𝑜</t>
  </si>
  <si>
    <t>ĐÃ LIÊN HỆ, CHỈ MUỐN CẢI THIỆN THÂM, SẮP XẾP ĐC TGIAN NHẮN LẠI</t>
  </si>
  <si>
    <t>dã gửi tt có tương tác báo giá xong im</t>
  </si>
  <si>
    <t>Thư Thép</t>
  </si>
  <si>
    <t>Chân mày hơi xanh q bên nhiều, trước làm sợi sâu</t>
  </si>
  <si>
    <t>Quynh Trang</t>
  </si>
  <si>
    <t>ở xa, hỏi tham khảo trước có hướng chuyển nghề</t>
  </si>
  <si>
    <t>Trần Thảo Chi</t>
  </si>
  <si>
    <t>Trương Quế Anh</t>
  </si>
  <si>
    <t>120233007020200546</t>
  </si>
  <si>
    <t>Rachel Rachel</t>
  </si>
  <si>
    <t>120233007020270546</t>
  </si>
  <si>
    <t>Ở Q9, tham khảo giá trước, chân mày làm 1 năm hơn, có hơi nền xanh</t>
  </si>
  <si>
    <t>Sury Hoang</t>
  </si>
  <si>
    <t>Tâm Nguyên</t>
  </si>
  <si>
    <t>Ninh Lê</t>
  </si>
  <si>
    <t>Ở QUẢNG BÌNH, RỚT</t>
  </si>
  <si>
    <t>Đời Là Vô Thường</t>
  </si>
  <si>
    <t xml:space="preserve">tư vấn qua mess </t>
  </si>
  <si>
    <t>CHƯA TÌM ĐC LIÊN HỆ</t>
  </si>
  <si>
    <t>Lan Maika</t>
  </si>
  <si>
    <t>Nguyễn Van</t>
  </si>
  <si>
    <t>Viên Ngọc</t>
  </si>
  <si>
    <t>Phạm Kim Loan</t>
  </si>
  <si>
    <t>ở Q10, khách 62t, 20/10 bay đi nc ngoài chơi, muốn làm mày môi cho đẹp qua thăm con</t>
  </si>
  <si>
    <t>Annie Phuong</t>
  </si>
  <si>
    <t>Ở MỸ</t>
  </si>
  <si>
    <t>郭嘉利</t>
  </si>
  <si>
    <t>Nguyen Thi Bich Hien</t>
  </si>
  <si>
    <t>huongle_39 - Hườnglê</t>
  </si>
  <si>
    <t>zalo chặn ngừoi lạ</t>
  </si>
  <si>
    <t>Bong Bóng</t>
  </si>
  <si>
    <t>120215220904230546</t>
  </si>
  <si>
    <t>đã adđ, đang tư vấn</t>
  </si>
  <si>
    <t>Bảo Ngọc Trần</t>
  </si>
  <si>
    <t>Ở BÌNH THẠNH, HỎI GIÁ TRƯỚC THÔI</t>
  </si>
  <si>
    <t>Thuý Hiền</t>
  </si>
  <si>
    <t>Diễm Tuyền</t>
  </si>
  <si>
    <t>120233044941970546</t>
  </si>
  <si>
    <t>Thuan Tran</t>
  </si>
  <si>
    <t>120233007432330546</t>
  </si>
  <si>
    <t>Nguyễn Thị Ánh Tuyết</t>
  </si>
  <si>
    <t>Võ T. Hồng Cẩm</t>
  </si>
  <si>
    <t>Thanh Phuong</t>
  </si>
  <si>
    <t>CÓ NHU CÂU TÌM HIỂU TRẺ HÓA DA VÀ QUAN TÂM GIÁ</t>
  </si>
  <si>
    <t>Phương Nhi</t>
  </si>
  <si>
    <t>togetherwegrow_2001 - Together We Grow</t>
  </si>
  <si>
    <t>co2 1.490k</t>
  </si>
  <si>
    <t>Chị Đan (Bạn chị Kim Phung Luu)</t>
  </si>
  <si>
    <t>XÓA XĂM BODY</t>
  </si>
  <si>
    <t>Jessica Dinh</t>
  </si>
  <si>
    <t>120233058349670546</t>
  </si>
  <si>
    <t>Doan Giau</t>
  </si>
  <si>
    <t>Hương Châu</t>
  </si>
  <si>
    <t>CHIỀU GỌI LẠI, gọi l1 nói bận, l2 kbm, để lại tin nhắn</t>
  </si>
  <si>
    <t>minions_18t - Minions</t>
  </si>
  <si>
    <t>Ở Q12, đưa đón 2 bé con đi học, nên cần sắp xếp tgian</t>
  </si>
  <si>
    <t>Hương Tit</t>
  </si>
  <si>
    <t>Tram Quynh</t>
  </si>
  <si>
    <t>Dong Tom</t>
  </si>
  <si>
    <t>Nguyễn Thu Hà</t>
  </si>
  <si>
    <t>Ngoc Buu Quach</t>
  </si>
  <si>
    <t>120233044942010546</t>
  </si>
  <si>
    <t>Tuệ San</t>
  </si>
  <si>
    <t>Hường Lê</t>
  </si>
  <si>
    <t>Hoàng Anh Phạm</t>
  </si>
  <si>
    <t>Hoàng Lê</t>
  </si>
  <si>
    <t>Võ Thị Ngọc Trang</t>
  </si>
  <si>
    <t>Mỹ Hạnh</t>
  </si>
  <si>
    <t>ĐÀN ÔNG BẮT MÁY NÓI LỘN SỐ</t>
  </si>
  <si>
    <t>Trần Huỳnh Trang</t>
  </si>
  <si>
    <t>xóa 900k</t>
  </si>
  <si>
    <t>Nguyễn Đình Thành</t>
  </si>
  <si>
    <t>trongkembodychuyenspa - Phun Xăm Bên Cồn</t>
  </si>
  <si>
    <t>Kindness NT</t>
  </si>
  <si>
    <t>MỚI LÀM NGHỀ NÊN CHƯA ĐỦ KINH TẾ</t>
  </si>
  <si>
    <t>Vivi Chau</t>
  </si>
  <si>
    <t>_trynie - cong chua bong bong ۶ৎ</t>
  </si>
  <si>
    <t>120233058349650546</t>
  </si>
  <si>
    <t xml:space="preserve">không cho gọi, nhắn tin thì nói đang bận </t>
  </si>
  <si>
    <t>Nguyễn Thị Như Thảo</t>
  </si>
  <si>
    <t>Thanh Hoa Đinh</t>
  </si>
  <si>
    <t>báo giá xong im, tiếp cận lại kêu chưa sắp xếp đc thgian</t>
  </si>
  <si>
    <t>gọi kbm, chỉnh báo thức gọi lại</t>
  </si>
  <si>
    <t>120232910243780546</t>
  </si>
  <si>
    <t>KHÁCH QUAN TÂM HẠT FORDYCE NHƯNG VIC KHÔNG LÀM</t>
  </si>
  <si>
    <t>Lê Hậu</t>
  </si>
  <si>
    <t>Ti Ti</t>
  </si>
  <si>
    <t>đã làm cách đây 6 năm</t>
  </si>
  <si>
    <t>Hoàng Thị Thùy Dương</t>
  </si>
  <si>
    <t>Mẹ Bống</t>
  </si>
  <si>
    <t xml:space="preserve">chân mày xanh lá, đang không muốn xoá và cảm thấy màu mực cũ không đậm </t>
  </si>
  <si>
    <t>Ngoan Nguyễn</t>
  </si>
  <si>
    <t>hv cấp 3, con trai muốn khử thâm</t>
  </si>
  <si>
    <t>Kim Anh Phan</t>
  </si>
  <si>
    <t>Nguyễn Uyên Mi</t>
  </si>
  <si>
    <t>đã xoá bên Vic 1 lần, nền đang dần chuyển sang màu vàng</t>
  </si>
  <si>
    <t>Vinh Phamthi</t>
  </si>
  <si>
    <t>120233097654160546</t>
  </si>
  <si>
    <t>Lâm Bích Thuỷ</t>
  </si>
  <si>
    <t>Heo Mũm Mĩm</t>
  </si>
  <si>
    <t>Ngoc Anh Vu</t>
  </si>
  <si>
    <t>Chị Cát Tường</t>
  </si>
  <si>
    <t>con gái chị Huyền Trân</t>
  </si>
  <si>
    <t>Chị Phương Linh</t>
  </si>
  <si>
    <t>file tháng 8</t>
  </si>
  <si>
    <t>ước tính 900.000 + 2.890.000</t>
  </si>
  <si>
    <t>Bin Tuyết</t>
  </si>
  <si>
    <t>Âu Tế</t>
  </si>
  <si>
    <t>San Trần</t>
  </si>
  <si>
    <t>Võ Ngọc Lợi</t>
  </si>
  <si>
    <t>120233097654110546</t>
  </si>
  <si>
    <t>Tien Nguyễn</t>
  </si>
  <si>
    <t>120233045143550546</t>
  </si>
  <si>
    <t>Phú Mỹ</t>
  </si>
  <si>
    <t>Đặng Thị Ngọt</t>
  </si>
  <si>
    <t>quan tâm khoá phun mày, môi</t>
  </si>
  <si>
    <t>Nguyễn Lan</t>
  </si>
  <si>
    <t>120233044941990546</t>
  </si>
  <si>
    <t>Môi làm chỗ khác mới bong được 1 tuần thôi</t>
  </si>
  <si>
    <t>Coco Kim</t>
  </si>
  <si>
    <t>120233058349660546</t>
  </si>
  <si>
    <t>Tuyet Trinh</t>
  </si>
  <si>
    <t>Phạm Thị Mỹ Hậu</t>
  </si>
  <si>
    <t>KH NÓI THAM KHẢO NHIỀU NƠI THẤY BÊN MÌNH GIÁ CAO NHẤT</t>
  </si>
  <si>
    <t>thuylam19031995 - Thùy Lâm Phun Xăm Nha Trang</t>
  </si>
  <si>
    <t>Le Hanh</t>
  </si>
  <si>
    <t>120233045143570546</t>
  </si>
  <si>
    <t>Thuý Woo</t>
  </si>
  <si>
    <t>120233134163730546</t>
  </si>
  <si>
    <t>Tran Thi Thuy Dung</t>
  </si>
  <si>
    <t>Củ Cải Muối</t>
  </si>
  <si>
    <t>Yuri Launer</t>
  </si>
  <si>
    <t>hỏi mày nam, đã báo giá, để bạn bạc lại với bạn nam</t>
  </si>
  <si>
    <t>Tâm Nguyễn Mày-Môi</t>
  </si>
  <si>
    <t>Tóc Tuyết</t>
  </si>
  <si>
    <t>120233097654120546</t>
  </si>
  <si>
    <t>Vy Luu</t>
  </si>
  <si>
    <t>Tươi Lê</t>
  </si>
  <si>
    <t>RuBy Quỳnh</t>
  </si>
  <si>
    <t>tối gọi lại, đã báo giá</t>
  </si>
  <si>
    <t>Nga Phan</t>
  </si>
  <si>
    <t>navi200022 - Navi</t>
  </si>
  <si>
    <t>Nguyễn Nhựt Nguyễn</t>
  </si>
  <si>
    <t>Linh Lung</t>
  </si>
  <si>
    <t>120233134213050546</t>
  </si>
  <si>
    <t>Thuý Ngô</t>
  </si>
  <si>
    <t>Lại Phương Thảo</t>
  </si>
  <si>
    <t>Vân Trương</t>
  </si>
  <si>
    <t>Ở Q11, XA QUÁ CHỊ KHÔNG ĐI LÀM ĐƯỢC</t>
  </si>
  <si>
    <t>NHÀ PHÚ NHUẬN, nhưng cần tham khảo thêm</t>
  </si>
  <si>
    <t>Quỳnh Bông</t>
  </si>
  <si>
    <t>Minh Chau</t>
  </si>
  <si>
    <t>Hung Nguyen Minh</t>
  </si>
  <si>
    <t>nam đã làm qua</t>
  </si>
  <si>
    <t>httien1204 - T</t>
  </si>
  <si>
    <t>GỌI THUÊ BAO,  ZALO CHẠN LẠ</t>
  </si>
  <si>
    <t>Anna Nguyen</t>
  </si>
  <si>
    <t>chân mày chưa làm qua</t>
  </si>
  <si>
    <t>Chung Anh Kiều</t>
  </si>
  <si>
    <t>Bennie Bảo Nhi</t>
  </si>
  <si>
    <t>Thích Ko Tên</t>
  </si>
  <si>
    <t>Chị Hiếu</t>
  </si>
  <si>
    <t>Chị Trâm Anh</t>
  </si>
  <si>
    <t>hỏi từ tháng 8</t>
  </si>
  <si>
    <t>Lê Minh Tuấn</t>
  </si>
  <si>
    <t>Nhi Phan</t>
  </si>
  <si>
    <t>Voi Con</t>
  </si>
  <si>
    <t>SẮP XẾP ĐƯỢC TGIAN ĐẾN TƯ VẤN TRỰC TIẾP</t>
  </si>
  <si>
    <t>SẮP XẾP ĐƯỢC TGIAN BÁO SAU, ĐẾN TƯ VẤN TRỰC TIẾP</t>
  </si>
  <si>
    <t>Miêu Trần</t>
  </si>
  <si>
    <t>muốn xóa hạt bã nhờn</t>
  </si>
  <si>
    <t>Ở BÌNH DƯƠNG, MÔI CÓ HẠT BÃ NHỜN. BÁO GIÁ XONG NÓI BIẾT RỒI ĐỂ LIÊN HỆ LẠI SAU</t>
  </si>
  <si>
    <t>Ngọc Tường Vy</t>
  </si>
  <si>
    <t>120233134227710546</t>
  </si>
  <si>
    <t>nlpuyen_0303 - Phương Uyên</t>
  </si>
  <si>
    <t>Yến Phạm</t>
  </si>
  <si>
    <t>Hoang Kim Loan</t>
  </si>
  <si>
    <t>Thảo Thảo</t>
  </si>
  <si>
    <t>môi đã làm qua, ở Bình Tân</t>
  </si>
  <si>
    <t>Phạm Phụng</t>
  </si>
  <si>
    <t>Huỳnh Tram Anh</t>
  </si>
  <si>
    <t>Tam Hoa</t>
  </si>
  <si>
    <t>Alice Phan</t>
  </si>
  <si>
    <t>Oanh Nguyễn</t>
  </si>
  <si>
    <t>Thắm Ngô</t>
  </si>
  <si>
    <t>Trúc Ly</t>
  </si>
  <si>
    <t>chân mày nền rất đỏ</t>
  </si>
  <si>
    <t>Yến Trịnh</t>
  </si>
  <si>
    <t>Phạm Nguyệt</t>
  </si>
  <si>
    <t>Bông Mai</t>
  </si>
  <si>
    <t>để lại tin  nhắn</t>
  </si>
  <si>
    <t>Rieng Kim Duong</t>
  </si>
  <si>
    <t>Chị Minh Châu</t>
  </si>
  <si>
    <t>file T6</t>
  </si>
  <si>
    <t xml:space="preserve">Cô Trần Hoa </t>
  </si>
  <si>
    <t>ước tính 900.000 + 10.800.000</t>
  </si>
  <si>
    <t>ở Canada, môi đã làm qua muốn xoá plasma</t>
  </si>
  <si>
    <t>Phạm Tâm</t>
  </si>
  <si>
    <t>Ngọc Huệ Trần Đề</t>
  </si>
  <si>
    <t>Hoang Hien</t>
  </si>
  <si>
    <t>Trinh Hội Kimi Derma</t>
  </si>
  <si>
    <t>Zoe Nguyen</t>
  </si>
  <si>
    <t>Tô Đông</t>
  </si>
  <si>
    <t>120233134227700546</t>
  </si>
  <si>
    <t>đã gửi tt</t>
  </si>
  <si>
    <t>Sammi To</t>
  </si>
  <si>
    <t>Hằng Nguyễn</t>
  </si>
  <si>
    <t>Thu Hồng</t>
  </si>
  <si>
    <t>120233045143580546</t>
  </si>
  <si>
    <t>Tấn Lê</t>
  </si>
  <si>
    <t>chưa biết qua nghề, ở HCM</t>
  </si>
  <si>
    <t>yendongnai - Yến Đồng Nai</t>
  </si>
  <si>
    <t>đẫ gửi tt, đang tương tác</t>
  </si>
  <si>
    <t>CÓ NHU CẦU XÓA THÔI. HỎI TỪ NĂM 2024</t>
  </si>
  <si>
    <t>An Thien</t>
  </si>
  <si>
    <t>(+ 1 )626-905-7631</t>
  </si>
  <si>
    <t>ở Canada, mới treo cung, cắt mí mắt, lấy bọng mở mắt</t>
  </si>
  <si>
    <t>Nguyễn Quốc Nhi</t>
  </si>
  <si>
    <t>TRÚC TIẾP NHẬN</t>
  </si>
  <si>
    <t>She Lyn Eyelash</t>
  </si>
  <si>
    <t>Ở NHA TRANG, HỎI LỊCH THÁNG 10 VÀ THÁNG 11 SẮP XẾP ĐƯỢC SẼ BÁO</t>
  </si>
  <si>
    <t>Bối Bối</t>
  </si>
  <si>
    <t>GỌI THUÊ BAO, ZALO KO TIM THẤY</t>
  </si>
  <si>
    <t>Khang Anh Le Kerrison</t>
  </si>
  <si>
    <t>nguyenttt05 - Pig🐷</t>
  </si>
  <si>
    <t>Đỗ Hoàng Bảo Uyên</t>
  </si>
  <si>
    <t>Đồng Đồng</t>
  </si>
  <si>
    <t>Tiêu My Hồ</t>
  </si>
  <si>
    <t>MUỐN MUA DA GIẢ</t>
  </si>
  <si>
    <t>Thu Hường</t>
  </si>
  <si>
    <t>Kim Anh Trần</t>
  </si>
  <si>
    <t>Liệu Nguyễn</t>
  </si>
  <si>
    <t>Nguyễn Minh</t>
  </si>
  <si>
    <t>Tinh Nguyen</t>
  </si>
  <si>
    <t>Hằng Libero</t>
  </si>
  <si>
    <t>Hà Mai</t>
  </si>
  <si>
    <t>Hoa Nguyễnn</t>
  </si>
  <si>
    <t>GỌI KBM, KO TÌM THẤY ZALO</t>
  </si>
  <si>
    <t>trinhnguyen0689</t>
  </si>
  <si>
    <t>Lê Thị Thắm</t>
  </si>
  <si>
    <t>Trân Nguyễn</t>
  </si>
  <si>
    <t>Kim Nhung Đặng</t>
  </si>
  <si>
    <t>Nga Hoang</t>
  </si>
  <si>
    <t>Tờ Hư</t>
  </si>
  <si>
    <t>Ty Ng</t>
  </si>
  <si>
    <t>Bao Thy Ho Dinh</t>
  </si>
  <si>
    <t>lảm rồi, đã xáo lazer, nền hơi xanh nhưng nhạt có thể làm</t>
  </si>
  <si>
    <t>Trucngânhânduy Lê</t>
  </si>
  <si>
    <t>Ở L.AN mày đã làm qua, đã báo giá, sắp xếp tgian nhắn sau</t>
  </si>
  <si>
    <t>Hiền Mon</t>
  </si>
  <si>
    <t>LỄ TÂN TIẾP NHÂN</t>
  </si>
  <si>
    <t>Vy Đoàn</t>
  </si>
  <si>
    <t>MUỐN GIẢM GIÁ THÊM</t>
  </si>
  <si>
    <t>Xavia Lee</t>
  </si>
  <si>
    <t>Tuyet Nhi Tang</t>
  </si>
  <si>
    <t>Dung Võ</t>
  </si>
  <si>
    <t>MUỐN BIÉT GIÁ, ĐÃ BÁO GIÁ</t>
  </si>
  <si>
    <t>Hồ Lệ Thu</t>
  </si>
  <si>
    <t>Jolie Le</t>
  </si>
  <si>
    <t>Ở Q2. đã báo giá, muốn tham khảo thêm</t>
  </si>
  <si>
    <t>Vương Thủy</t>
  </si>
  <si>
    <t>laihanly - Krit -Việt Kiều Thái</t>
  </si>
  <si>
    <t>Nhung Phan</t>
  </si>
  <si>
    <t>NM Thư</t>
  </si>
  <si>
    <t>Linh Huynh</t>
  </si>
  <si>
    <t>Dương Tiếng</t>
  </si>
  <si>
    <t>372878582 liên hệ buổi chiều</t>
  </si>
  <si>
    <t>Ở Q7</t>
  </si>
  <si>
    <t>Liz Nguyen</t>
  </si>
  <si>
    <t xml:space="preserve">415-699-6444 Whatshap </t>
  </si>
  <si>
    <t>Ở MỸ, đã báo giá CO2</t>
  </si>
  <si>
    <t>Thùy Trâm</t>
  </si>
  <si>
    <t>Giàu Lê Kim</t>
  </si>
  <si>
    <t>Tr Lực Gấu Bông</t>
  </si>
  <si>
    <t>120233356753680546</t>
  </si>
  <si>
    <t>KH CÓ NHU CẦU XỬ LÍ HẠT BÃ NHỜN. BÊN MÌNH ĐÃ NGƯNG DỊCH VỤ NÀY</t>
  </si>
  <si>
    <t>Lan Truong</t>
  </si>
  <si>
    <t>KHÔNG TÌM THẤY LIÊN HỆ</t>
  </si>
  <si>
    <t>Huong Thanh</t>
  </si>
  <si>
    <t>Chàng Ngốk</t>
  </si>
  <si>
    <t>Lê Đoàn Phương Anh</t>
  </si>
  <si>
    <t>120233327994680546</t>
  </si>
  <si>
    <t>Trai Xứ Quảng</t>
  </si>
  <si>
    <t>120233356804980546</t>
  </si>
  <si>
    <t>Hien Duong Hien</t>
  </si>
  <si>
    <t>GỌI KBM, KHÔNG TÌM THẤY ZALO</t>
  </si>
  <si>
    <t>Meo Mun</t>
  </si>
  <si>
    <t>Bánh Bánh</t>
  </si>
  <si>
    <t>Yen Kim</t>
  </si>
  <si>
    <t>Sng Lê</t>
  </si>
  <si>
    <t>Trần Sa</t>
  </si>
  <si>
    <t>Tuyet Minh Quach</t>
  </si>
  <si>
    <t>120233356846560546</t>
  </si>
  <si>
    <t>Lana Nguyễn</t>
  </si>
  <si>
    <t>GỌI THUÊ BAO, KHÔNG TÌM THẤY ZALO</t>
  </si>
  <si>
    <t>ZALO CHẶN NG LẠ, gửi tt xong thả tim</t>
  </si>
  <si>
    <t>Loan Bich</t>
  </si>
  <si>
    <t>120233357123870546</t>
  </si>
  <si>
    <t>qbk6677394665a - Mỹ phương</t>
  </si>
  <si>
    <t>cọc khóa offline t10</t>
  </si>
  <si>
    <t>Phạm Hồng</t>
  </si>
  <si>
    <t>KH ĐỔI Ý KHÔNG LÀM NỮA</t>
  </si>
  <si>
    <t>Thuy Vu Thuy Vu</t>
  </si>
  <si>
    <t>GỌI KBM, ĐỂ LẠI TIN NHẮN KHÔNG PHẢN HỒI, GỌI LẠI VỪA GIỚI THIẾU TẮT MÁY NGANG</t>
  </si>
  <si>
    <t>Lan Phong</t>
  </si>
  <si>
    <t>MaiHùng Tân</t>
  </si>
  <si>
    <t>Thu Hương</t>
  </si>
  <si>
    <t>Thành Thưởng</t>
  </si>
  <si>
    <t>Chuột Cưng</t>
  </si>
  <si>
    <t>374009909/0332049607</t>
  </si>
  <si>
    <t>đã báo giá 2 dv môi, và combo</t>
  </si>
  <si>
    <t>Ở BÌNH TRỊ ĐÔNG, CHỈ MUỐN LÀM CO2 NHƯNG KÊU XA QUÁ</t>
  </si>
  <si>
    <t>Thảo Ly</t>
  </si>
  <si>
    <t>Minhthuy Huynh</t>
  </si>
  <si>
    <t>120233327986130546</t>
  </si>
  <si>
    <t>Nguyễn Hương Trinh</t>
  </si>
  <si>
    <t>Lâm Thị Quỳnh Như</t>
  </si>
  <si>
    <t>DiMi Nguyễn</t>
  </si>
  <si>
    <t>120233356799130546</t>
  </si>
  <si>
    <t>Lý Hải</t>
  </si>
  <si>
    <t>Hồi Nguyễn</t>
  </si>
  <si>
    <t>120233357114700546</t>
  </si>
  <si>
    <t>Nguyen Nguyên</t>
  </si>
  <si>
    <t>120233357123900546</t>
  </si>
  <si>
    <t>Nị Diệp</t>
  </si>
  <si>
    <t>120233356843720546</t>
  </si>
  <si>
    <t>Tiến Bảo</t>
  </si>
  <si>
    <t>Nguyễn Đình Quang</t>
  </si>
  <si>
    <t>120233356804970546</t>
  </si>
  <si>
    <t>Ut Lee Minh</t>
  </si>
  <si>
    <t>Thủy Tiên</t>
  </si>
  <si>
    <t>misa_luong - Kiều Nhi</t>
  </si>
  <si>
    <t>đã gửi tt,</t>
  </si>
  <si>
    <t>GỬI TT KHÔNG PHẢN HỒI, GỌI LẠI THÌ NÓI BÊN MÌNH XA, ĐANG CÓ CON NHỎ MUỐN TÌM CHỖ GẦN NHÀ HỌC. Ở Q12</t>
  </si>
  <si>
    <t>Thanh Nhàn Trà</t>
  </si>
  <si>
    <t>Nga Nguyễn</t>
  </si>
  <si>
    <t xml:space="preserve">0944451548  (gọi khách lúc 8h) </t>
  </si>
  <si>
    <t>Ở LONG AN, CHÂ  MÀY ĐANG RÕ ĐẬM, NÓI CHÊ XA</t>
  </si>
  <si>
    <t>Thuy Tran Thuy Tran</t>
  </si>
  <si>
    <t>Hoa Sương Rồng</t>
  </si>
  <si>
    <t>Linh Ngọc Nguyễn</t>
  </si>
  <si>
    <t>Thông Kẹo</t>
  </si>
  <si>
    <t>Tuy Nguyen</t>
  </si>
  <si>
    <t>Ngọc Hương</t>
  </si>
  <si>
    <t>120233356857640546</t>
  </si>
  <si>
    <t>Nguyen Lien</t>
  </si>
  <si>
    <t>Quynh Huynh</t>
  </si>
  <si>
    <t>120233356945080546</t>
  </si>
  <si>
    <t>đã liên hệ báo giá, cần sắp xếp tgian rồi báo lại</t>
  </si>
  <si>
    <t>Atila Xuyen</t>
  </si>
  <si>
    <t>Vi Văn Tuấn</t>
  </si>
  <si>
    <t>Nguyen Thanh</t>
  </si>
  <si>
    <t>120233356797470546</t>
  </si>
  <si>
    <t>Lap Ha</t>
  </si>
  <si>
    <t>Cki Trần</t>
  </si>
  <si>
    <t>Yến Vy</t>
  </si>
  <si>
    <t>Quang Trần</t>
  </si>
  <si>
    <t>Ngoc Hien Le</t>
  </si>
  <si>
    <t>Trung Luu</t>
  </si>
  <si>
    <t>Đinh Nguyễn Phương Trinh</t>
  </si>
  <si>
    <t>Ở THỦ ĐỨC, báo giá xóa laser + phun 2.390k, trường hợp chân mày xanh lasex phát sinh 1.300k. Chê mắc</t>
  </si>
  <si>
    <t>Tran Sao</t>
  </si>
  <si>
    <t>Dũng Chăm Chỉ</t>
  </si>
  <si>
    <t>Lii Dii</t>
  </si>
  <si>
    <t>120233395943280546</t>
  </si>
  <si>
    <t>Loan Pi</t>
  </si>
  <si>
    <t>Lê Tuyền</t>
  </si>
  <si>
    <t>ĐÃ LÀM CHỖ KHÁC</t>
  </si>
  <si>
    <t>Lợi Lợi</t>
  </si>
  <si>
    <t>Ngan Kim Le</t>
  </si>
  <si>
    <t>mã qr zalo</t>
  </si>
  <si>
    <t>120233356945100546</t>
  </si>
  <si>
    <t>QUAN TÂM VỀ GIÁ</t>
  </si>
  <si>
    <t>đang tuong tác</t>
  </si>
  <si>
    <t>Nguyen Nhat Gia Han</t>
  </si>
  <si>
    <t>Lan Thanh</t>
  </si>
  <si>
    <t>Lao Sothy</t>
  </si>
  <si>
    <t>ngoc_linhh77 - ngọc.linh</t>
  </si>
  <si>
    <t>Tuấn Tú</t>
  </si>
  <si>
    <t>Nang He</t>
  </si>
  <si>
    <t>Võ Thu</t>
  </si>
  <si>
    <t>Đam Nguyễn</t>
  </si>
  <si>
    <t>Phương Ngọc</t>
  </si>
  <si>
    <t>dã gửi tt, chưa phản hồi</t>
  </si>
  <si>
    <t>Nam Kê</t>
  </si>
  <si>
    <t>thamnguyen588683 - Fb Tham Nguyen ( Ngọc Thắm )</t>
  </si>
  <si>
    <t>Phan Phượng</t>
  </si>
  <si>
    <t>binhphuongphan_67 - May 🌈</t>
  </si>
  <si>
    <t>Nguyễn Xuân Quá</t>
  </si>
  <si>
    <t>Đỗ Xuyến</t>
  </si>
  <si>
    <t>Đặng Hùng</t>
  </si>
  <si>
    <t>120233357114710546</t>
  </si>
  <si>
    <t>Ở BD, đã báo giá, sắp xếp tgian nhắn sau</t>
  </si>
  <si>
    <t>Quach Dung</t>
  </si>
  <si>
    <t>Ngoc Thanh Ho</t>
  </si>
  <si>
    <t>Trần Thiện</t>
  </si>
  <si>
    <t>Tam Huyen</t>
  </si>
  <si>
    <t>Đậu Giáp</t>
  </si>
  <si>
    <t>Vũ Thảo My</t>
  </si>
  <si>
    <t>Nguyễn Bảo Long</t>
  </si>
  <si>
    <t>Them Mùng</t>
  </si>
  <si>
    <t>Mary Chu</t>
  </si>
  <si>
    <t>Vũ Thùy Dung</t>
  </si>
  <si>
    <t>Nguyễn Ngọc Phụng</t>
  </si>
  <si>
    <t>đã báo giá, đã cọc trước</t>
  </si>
  <si>
    <t>Huong Kim</t>
  </si>
  <si>
    <t>meiiquinh - Meii Quìn</t>
  </si>
  <si>
    <t>Trần Lý</t>
  </si>
  <si>
    <t>Bích Phượng Ngô Thị</t>
  </si>
  <si>
    <t>Hoang Vu</t>
  </si>
  <si>
    <t>Đoan Trân</t>
  </si>
  <si>
    <t>Ánh Đn</t>
  </si>
  <si>
    <t>120233357066610546</t>
  </si>
  <si>
    <t>Hung Nguyen</t>
  </si>
  <si>
    <t>Nguyen Hanh</t>
  </si>
  <si>
    <t>Bảo Hânn</t>
  </si>
  <si>
    <t>Ca Louis</t>
  </si>
  <si>
    <t>120233419508130546</t>
  </si>
  <si>
    <t>Hồng Linh</t>
  </si>
  <si>
    <t>hoit cho em gái làm trước</t>
  </si>
  <si>
    <t>Tran Thi Thanh Nhi</t>
  </si>
  <si>
    <t>_16th12_ - 𝙿𝚑 𝙳𝚞𝚢𝚎̂𝚗💋</t>
  </si>
  <si>
    <t>ở Gò Vấp</t>
  </si>
  <si>
    <t>Bống Nguyễn</t>
  </si>
  <si>
    <t>977858486(2h15 gọi)</t>
  </si>
  <si>
    <t>môi đã làm qua, nhưng không dày màu mà bị thâm nhiều</t>
  </si>
  <si>
    <t>Khang Nguyễn</t>
  </si>
  <si>
    <t xml:space="preserve"> Em chị Thảo 0913491239 , chị ấy đã hỏi và đã tư vấn</t>
  </si>
  <si>
    <t>Kim Anh Lưu</t>
  </si>
  <si>
    <t>Doan Kim Khoa</t>
  </si>
  <si>
    <t>Cẩm Tú</t>
  </si>
  <si>
    <t>Li Ly</t>
  </si>
  <si>
    <t>Minh Thảo</t>
  </si>
  <si>
    <t>Út Đào</t>
  </si>
  <si>
    <t>Ở NƯỚC NGOÀI, THÁNG 11 MỚI VỀ VÀ VỀ CHỈ ĐƯỢC 2 TUẦN NHƯNG CHÂN MÀY KHÁ ĐẬM</t>
  </si>
  <si>
    <t>Diem Tran</t>
  </si>
  <si>
    <t>Hứa Hồng Phương</t>
  </si>
  <si>
    <t>Tiền Đa Đa</t>
  </si>
  <si>
    <t>Phi Quach</t>
  </si>
  <si>
    <t>120233457139000546</t>
  </si>
  <si>
    <t>nhunhu06102 - Bé Như</t>
  </si>
  <si>
    <t>Khách tự lh qua FB</t>
  </si>
  <si>
    <t>Ở Q3, ĐÃ BIẾT NGHỀ, ĐÃ GỬI TT BÁO GIÁ XONG IM</t>
  </si>
  <si>
    <t>Ngô Bình An</t>
  </si>
  <si>
    <t>Phuong Le</t>
  </si>
  <si>
    <t>lamfuji_1047 - Bé lam</t>
  </si>
  <si>
    <t>120233397132100546</t>
  </si>
  <si>
    <t>An Đặng</t>
  </si>
  <si>
    <t>Trịnh Hải Vân</t>
  </si>
  <si>
    <t>Lê Thị Anh Thư</t>
  </si>
  <si>
    <t>NGô Quyền</t>
  </si>
  <si>
    <t>Trần Thị Ngọc Tuyết</t>
  </si>
  <si>
    <t>KHÔNG CÒN LÀM PLASMA MÍ</t>
  </si>
  <si>
    <t>Thu Tâm</t>
  </si>
  <si>
    <t>Hoà Hoàng</t>
  </si>
  <si>
    <t>khahuynhnhu38</t>
  </si>
  <si>
    <t xml:space="preserve">khách add zl vic </t>
  </si>
  <si>
    <t>ở Q3, đã biết nghề, báo giá xong im lặng</t>
  </si>
  <si>
    <t>Trần Bạch Hạnh</t>
  </si>
  <si>
    <t>Bé Bông</t>
  </si>
  <si>
    <t>Hrit Knul</t>
  </si>
  <si>
    <t>Marguerite Nguyễn</t>
  </si>
  <si>
    <t>Nguyễn Huynh</t>
  </si>
  <si>
    <t>Khanh Minh Nguyen</t>
  </si>
  <si>
    <t>Phuong Uyen Tran</t>
  </si>
  <si>
    <t>Anne Nguyen</t>
  </si>
  <si>
    <t>lam92.saurieng - Lam92.daknong</t>
  </si>
  <si>
    <t>Nguyễn Huỳnh Như Thảo</t>
  </si>
  <si>
    <t>Thơ Trương</t>
  </si>
  <si>
    <t>ĐÃ BÁO GIÁ COMBO TTKTPM CÔ HƯỜNG</t>
  </si>
  <si>
    <t>corlor8765 - MemeReview🛍️🔮</t>
  </si>
  <si>
    <t>120233419508100546</t>
  </si>
  <si>
    <t>Nguyễn Phương Trinh</t>
  </si>
  <si>
    <t>Bích Thu</t>
  </si>
  <si>
    <t>Minh Hiểu</t>
  </si>
  <si>
    <t>Phi Yen Nguyen</t>
  </si>
  <si>
    <t>Mỹ Hạnh Nguyễn</t>
  </si>
  <si>
    <t>Thảo Bùi</t>
  </si>
  <si>
    <t>Huệ Bùi</t>
  </si>
  <si>
    <t>Diep Diep</t>
  </si>
  <si>
    <t>Hồ Hương</t>
  </si>
  <si>
    <t>Ở VT, muốn Cô Hường làm, báo giá xong nói để sắp xếp tgian</t>
  </si>
  <si>
    <t>Nuong Nguyen</t>
  </si>
  <si>
    <t>Hiep Hoang Van</t>
  </si>
  <si>
    <t>Phan Kiều My</t>
  </si>
  <si>
    <t>Trọng Leopard</t>
  </si>
  <si>
    <t>Diệu Sương</t>
  </si>
  <si>
    <t>Lanh Nguyen</t>
  </si>
  <si>
    <t>Nam Tran</t>
  </si>
  <si>
    <t>Bảo Truong</t>
  </si>
  <si>
    <t>Maruska Pham</t>
  </si>
  <si>
    <t>dã gửi tt</t>
  </si>
  <si>
    <t>Hung Phan</t>
  </si>
  <si>
    <t>dđang tương tác</t>
  </si>
  <si>
    <t>Klinh Nguyen</t>
  </si>
  <si>
    <t>Thu Tran</t>
  </si>
  <si>
    <t>Trần Phương Hằng</t>
  </si>
  <si>
    <t>Vo Helen</t>
  </si>
  <si>
    <t>MỚI TREO CUNG DDUOCJ 1,5 THÁNG</t>
  </si>
  <si>
    <t>MỚI TREO CUNG DDUOCJ 1,5 THÁNG, THAM KHẢO GIÁ</t>
  </si>
  <si>
    <t>duahau150101 - Hấu 🍉</t>
  </si>
  <si>
    <t>uyenduong988 - UyênDương</t>
  </si>
  <si>
    <t>Không Tên</t>
  </si>
  <si>
    <t>Diên Vĩ</t>
  </si>
  <si>
    <t>MỚI SINH EM BÉ ĐƯỢC 3 THÁNG. KHUYÊN KHÁCH KHÔNG NÊN LÀM, ĐỂ TRÊN 6 THÁNG HẴNG LÀM</t>
  </si>
  <si>
    <t>vyvy2122001 - Nguyễn Ngọc Anh Vy</t>
  </si>
  <si>
    <t>Lê Nữ Kiều Trang</t>
  </si>
  <si>
    <t>Ở BÌNH TÂN, ĐANG BỆNH CHƯA SẮP XẾP ĐƯỢC TGIAN</t>
  </si>
  <si>
    <t>Ở TÊN LỬA, ĐÃ BÁO GIÁ,NÓI HƠI XA, ĐANG BỆNH NÊN CHƯA SẮP XẾP ĐƯỢC THỜI GIAN LÀM, BÁO LẠI SAU</t>
  </si>
  <si>
    <t>ngocnailthuy67 - Gấu</t>
  </si>
  <si>
    <t>CHƯA BIÊT GÌ QUA NGHỀ</t>
  </si>
  <si>
    <t>ĐANG LÀM NVVP CHƯA BIẾT NGHỀ PHUN XĂM VÀ SPA NÊN SẼ KHÓ ỨNG DỤNG VÀO</t>
  </si>
  <si>
    <t>Nien Nguyen</t>
  </si>
  <si>
    <t>Ngô Tường</t>
  </si>
  <si>
    <t>ThanhHan Nguyen</t>
  </si>
  <si>
    <t>Ở BIÊN HÒA, CO2 khử thâm môi</t>
  </si>
  <si>
    <t>Ở BIÊN HÒA, HỎI CHO ANH TRAI Ở MỸ CUỐI NĂM VỀ, KHI NÀO SẮP XẾP ĐƯỢC RỦ THÊM MẤY NGƯỜI BẠN THEO</t>
  </si>
  <si>
    <t>Tuyến Cua Đồng</t>
  </si>
  <si>
    <t>Thư Pháp</t>
  </si>
  <si>
    <t>XÓA BODY</t>
  </si>
  <si>
    <t>Trường's Em's</t>
  </si>
  <si>
    <t>Lả Sang</t>
  </si>
  <si>
    <t>Jade Pham</t>
  </si>
  <si>
    <t>Kiim Quyên</t>
  </si>
  <si>
    <t>Bui Thao</t>
  </si>
  <si>
    <t>Ở NGOÀI BẮC</t>
  </si>
  <si>
    <t>Bích Hà</t>
  </si>
  <si>
    <t>Rô Phãn</t>
  </si>
  <si>
    <t>KhuongDung Tran</t>
  </si>
  <si>
    <t>Cao Kiều Duyên</t>
  </si>
  <si>
    <t>Le Dang</t>
  </si>
  <si>
    <t>Vân Lưu</t>
  </si>
  <si>
    <t>Hoàng Anh Santos</t>
  </si>
  <si>
    <t>Thụy Triết Nè</t>
  </si>
  <si>
    <t>Aly Khaj</t>
  </si>
  <si>
    <t>Giau TA</t>
  </si>
  <si>
    <t>Út Xìtin</t>
  </si>
  <si>
    <t>Phu Anh Tran</t>
  </si>
  <si>
    <t>Vicky Ngo</t>
  </si>
  <si>
    <t>GỌI KBM, đang tương tác</t>
  </si>
  <si>
    <t>Nhật Cẩm</t>
  </si>
  <si>
    <t>120233508752880546</t>
  </si>
  <si>
    <t>Gia Dụng Tiện Ích</t>
  </si>
  <si>
    <t>Phương Phương</t>
  </si>
  <si>
    <t>120233508752890546</t>
  </si>
  <si>
    <t>Nhi Đoàn</t>
  </si>
  <si>
    <t>Thanh Lợi Phun Thêu</t>
  </si>
  <si>
    <t>Mỹ Loan Nguyễn</t>
  </si>
  <si>
    <t>Vân Yoga</t>
  </si>
  <si>
    <t>MỚI RA NGHỀ PHUN XĂM, CHƯA ĐỦ KINH TẾ</t>
  </si>
  <si>
    <t>truc_ziii - Di Tâyy</t>
  </si>
  <si>
    <t>để lại tin nhắn, THAM KHẢO</t>
  </si>
  <si>
    <t>THAM KHẢO TRƯỚC, QUA TẾT MỚI HỌC</t>
  </si>
  <si>
    <t>Phan Lam</t>
  </si>
  <si>
    <t>Thoa Kim Lê</t>
  </si>
  <si>
    <t>Tuyet Duong</t>
  </si>
  <si>
    <t>120233508790940546</t>
  </si>
  <si>
    <t>Dương Minh Thảo</t>
  </si>
  <si>
    <t>Thanh Tùng</t>
  </si>
  <si>
    <t>Bùi Kim Tan</t>
  </si>
  <si>
    <t>Chuột Tí</t>
  </si>
  <si>
    <t>120233497467300546</t>
  </si>
  <si>
    <t>đang bận, gọi lại sau, gọi lại kbm</t>
  </si>
  <si>
    <t>Hoa Hướng Dương</t>
  </si>
  <si>
    <t>Chinh Chinh</t>
  </si>
  <si>
    <t>dể lại tin nhắn</t>
  </si>
  <si>
    <t>Trần Thu Thuỷ</t>
  </si>
  <si>
    <t>Thắng Nguyễn</t>
  </si>
  <si>
    <t>Ở BD, đang tương tác</t>
  </si>
  <si>
    <t>Đông Phạm</t>
  </si>
  <si>
    <t>Văn Thị Thanh Trúc</t>
  </si>
  <si>
    <t xml:space="preserve">Khách add zalo Vic </t>
  </si>
  <si>
    <t>Tran Phuong Thao</t>
  </si>
  <si>
    <t>Lộc Trần</t>
  </si>
  <si>
    <t>HaRold Fer</t>
  </si>
  <si>
    <t>aimeetocxu - Tóc Xù Mì</t>
  </si>
  <si>
    <t>Nguyễn Thị Thúy</t>
  </si>
  <si>
    <t>Nghiêm Hạnh</t>
  </si>
  <si>
    <t>Hoa Mai-</t>
  </si>
  <si>
    <t>KO TÌM THẤY ZALO, GỌI THÌ NÓI ĐANG BẬN</t>
  </si>
  <si>
    <t>Rani Thạch</t>
  </si>
  <si>
    <t>Thanh Phong Thai</t>
  </si>
  <si>
    <t>khách đang xóa mày bên Vic</t>
  </si>
  <si>
    <t>KHÁCH ĐANG ALFM DV BÊN VIC, ĐỔI SDT ZALO</t>
  </si>
  <si>
    <t>Nguyễn Ngọc Trang</t>
  </si>
  <si>
    <t>đã tương tác, báo giá</t>
  </si>
  <si>
    <t>muốn biết giá</t>
  </si>
  <si>
    <t>Đoàn Thị Thanh Nguyệt</t>
  </si>
  <si>
    <t>KHC, HỎI DÙM CHỊ GÁI, ĐỢI CHỐT LỊCH</t>
  </si>
  <si>
    <t>Tien Le</t>
  </si>
  <si>
    <t>KHÁCH NAM, XÓA MÍ MẮT</t>
  </si>
  <si>
    <t>KHÁCH NAM, ĐANG LÀM BẢO VỆ Ở PHÚ NHUẬN, XÓA MÍ MẮT CHỖ KHÁC 500K/LẦN HÔM CHỦ NHẬT</t>
  </si>
  <si>
    <t>Nhàn Nguyễn</t>
  </si>
  <si>
    <t>KH ĐÃ CỌC TRƯỚC ĐÓ, TRÚC TIẾP NHẬN</t>
  </si>
  <si>
    <t>Dung Đặng</t>
  </si>
  <si>
    <t>mới xóa chỗ khác 2 ngày</t>
  </si>
  <si>
    <t>MỚI XÓA LASER CHỖ KHÁC ĐƯỢC 2 NGÀY</t>
  </si>
  <si>
    <t>Hải Vân</t>
  </si>
  <si>
    <t>Hằng Trương Phun Xăm</t>
  </si>
  <si>
    <t>đã gửi tt, TIẾP CẬN LẠI MỚI PHẢN HỒI</t>
  </si>
  <si>
    <t>NÓI CHI PHÍ HỌC CAO</t>
  </si>
  <si>
    <t>Khôi Đăng</t>
  </si>
  <si>
    <t xml:space="preserve">gọi kbm, đêt lại tin nhắn, giống aclone </t>
  </si>
  <si>
    <t>Thuy Cam</t>
  </si>
  <si>
    <t>Tram Nguyen</t>
  </si>
  <si>
    <t>Ở NƯỚC NGOÀI, HỎI TRƯỚC THÁNG 1 - 2 NĂM SAU VỀ HỌC</t>
  </si>
  <si>
    <t>Bánh Bao</t>
  </si>
  <si>
    <t>Hoa Nắng</t>
  </si>
  <si>
    <t>Nguyễn Thị Tuyết</t>
  </si>
  <si>
    <t>Tú Huyên</t>
  </si>
  <si>
    <t>Phuong Phuong</t>
  </si>
  <si>
    <t>HO Ài</t>
  </si>
  <si>
    <t>120233553880680546</t>
  </si>
  <si>
    <t>Nguyễn Quang Thin</t>
  </si>
  <si>
    <t>khách nam, ở bình dương, không thực sự quan tâm</t>
  </si>
  <si>
    <t>KHÁCH NAM Ở B.DƯƠNG, CHƯA TƯ VẤN GÌ HẾT,  NÀO RẢNH ĐẾN TƯ VẤN TRỰC TIẾP. KHÁCH NÓI CHUYỆN BÌNH THƯỜNG NHƯNG KHÔNG CHẤT LƯỢNG, KHÔNG THỰC SỰ QUAN TÂM</t>
  </si>
  <si>
    <t>Bà Nội</t>
  </si>
  <si>
    <t>Thanh To</t>
  </si>
  <si>
    <t>120233553880650546</t>
  </si>
  <si>
    <t>Nguyet Vu</t>
  </si>
  <si>
    <t>Nha Ca</t>
  </si>
  <si>
    <t>Phạm Thuỷ</t>
  </si>
  <si>
    <t>Pé Thảo</t>
  </si>
  <si>
    <t>Lí Nhả</t>
  </si>
  <si>
    <t>Trần Duyệt</t>
  </si>
  <si>
    <t>ước tính 18.500.000</t>
  </si>
  <si>
    <t>Tr MỹLinh</t>
  </si>
  <si>
    <t>XÓA XĂM BÓY</t>
  </si>
  <si>
    <t>Phương July</t>
  </si>
  <si>
    <t>để lại thông tin</t>
  </si>
  <si>
    <t>Kiim Phượng</t>
  </si>
  <si>
    <t>Mai Mai</t>
  </si>
  <si>
    <t>Út Võ</t>
  </si>
  <si>
    <t>Huong Huynh</t>
  </si>
  <si>
    <t>Tường Vân</t>
  </si>
  <si>
    <t>lehuongquynh262 - Hương Quỳnh</t>
  </si>
  <si>
    <t>GỌI KKBM, ZALO CHẶN NG LẠ</t>
  </si>
  <si>
    <t>Nguyễn Hưng</t>
  </si>
  <si>
    <t>Xuan Thanh</t>
  </si>
  <si>
    <t>sắp xếp liên hệ sau</t>
  </si>
  <si>
    <t>Duong AL</t>
  </si>
  <si>
    <t>NAM BẮT MÁY, RẤT ỒN, KHÔNG NGHE ĐƯỢC GÌ</t>
  </si>
  <si>
    <t>Ngô Ngọc Thanh</t>
  </si>
  <si>
    <t>Khách cho mã whatapp</t>
  </si>
  <si>
    <t>Kiều Hùng</t>
  </si>
  <si>
    <t>\Võ Quốc Biết</t>
  </si>
  <si>
    <t>QUAN TÂM XÓA BODY, HÌNH XĂM CÓ TÌNH TRẠNG  LỞ LOÉT</t>
  </si>
  <si>
    <t>Nguyễn Thu</t>
  </si>
  <si>
    <t>Pham Duong</t>
  </si>
  <si>
    <t>Ở THỦ ĐỨC, đã báo giá</t>
  </si>
  <si>
    <t>Sơn Hà</t>
  </si>
  <si>
    <t>Dũng Kòi</t>
  </si>
  <si>
    <t>Cậu Út</t>
  </si>
  <si>
    <t>Nguyen Duc</t>
  </si>
  <si>
    <t>Nguyễn Thùy Phương</t>
  </si>
  <si>
    <t>120233551473280546</t>
  </si>
  <si>
    <t>Hoai Ngoc</t>
  </si>
  <si>
    <t>ở Tân Phú, đã báo giá, sắp xếp tgian đặt lịch sau</t>
  </si>
  <si>
    <t>Mai Lương</t>
  </si>
  <si>
    <t>Thanh Lâm</t>
  </si>
  <si>
    <t>Muii Vann Hopp</t>
  </si>
  <si>
    <t>Diệu Ngân</t>
  </si>
  <si>
    <t>GKBM, ĐỂ LẠI TIN NHẮN</t>
  </si>
  <si>
    <t>Hoàng Thị Năm Năm</t>
  </si>
  <si>
    <t>Ở Đ,NAI, nói chuyện không thiện chí lắm, đã gửi tt</t>
  </si>
  <si>
    <t xml:space="preserve">Ở Đ,NAI, nói chuyện không thiện chí lắm, chủ yếu tham khảo </t>
  </si>
  <si>
    <t>Hương Trần</t>
  </si>
  <si>
    <t>Hương Truc</t>
  </si>
  <si>
    <t>Mai Huyền</t>
  </si>
  <si>
    <t>Đinh Duyên</t>
  </si>
  <si>
    <t>Kim Phung Luu</t>
  </si>
  <si>
    <t>cọc 500k gói 2.490k</t>
  </si>
  <si>
    <t>ruby_56780 - Ruby</t>
  </si>
  <si>
    <t>Khách Add Zalo Vic Phuongle</t>
  </si>
  <si>
    <t>HÓI GIÁ MÔI, BÁO GIÁ ƯU ĐÃI 3.690K VÀ GIÁ GỐC. CHÊ GIÁ MẮC KÊU GIẢM THÊM ĐƯỢC RỒI ĐẤY</t>
  </si>
  <si>
    <t>Thanh Huy Trần</t>
  </si>
  <si>
    <t>Thuyy Barbie</t>
  </si>
  <si>
    <t>nhatnguyen_brows_lips491 - NhậtNguyễn91</t>
  </si>
  <si>
    <t>salonhuyphat - Lien nguyen</t>
  </si>
  <si>
    <t>Trần Đình Lý</t>
  </si>
  <si>
    <t>Ở VINH,  xóa hạt fordyce</t>
  </si>
  <si>
    <t>Ở TP VINH, KHÁCH NAM CÓ NHU CẦU XÓA HẠT FORDYXE</t>
  </si>
  <si>
    <t>Thảo Lê</t>
  </si>
  <si>
    <t>Anh Vivan</t>
  </si>
  <si>
    <t>Dư Lê</t>
  </si>
  <si>
    <t>Tú Dương</t>
  </si>
  <si>
    <t>phanphuongcuc - Mộng Cúc</t>
  </si>
  <si>
    <t>Nguyễn Thư</t>
  </si>
  <si>
    <t>Trần Luyến</t>
  </si>
  <si>
    <t>120233395943270546</t>
  </si>
  <si>
    <t>KHÔNG TIM THẤY THÔNG TIN LIÊN HỆ</t>
  </si>
  <si>
    <t>Nguyễn Phúc Khải Đăng</t>
  </si>
  <si>
    <t>Tư vấn fb</t>
  </si>
  <si>
    <t>KH CÓ NHU CẦU XÓA HẠT FORDYCE</t>
  </si>
  <si>
    <t>yuntran96 - Yun Trần336</t>
  </si>
  <si>
    <t>có nhu cầu xóa không làm mới</t>
  </si>
  <si>
    <t>CÓ NHU CẦU XÓA KHÔNG LÀM, NHƯNG THÁY QC XÓA TRỌN 900K</t>
  </si>
  <si>
    <t>Anh Phan</t>
  </si>
  <si>
    <t>120233356832020546</t>
  </si>
  <si>
    <t>Minh Nghĩa</t>
  </si>
  <si>
    <t>NAM, QUAN TÂM VỀ KT VÀ XÓA HẠT BÃ NHỜN</t>
  </si>
  <si>
    <t>Khê Khê Salary</t>
  </si>
  <si>
    <t>ivy.leung1 - Ivy Leung</t>
  </si>
  <si>
    <t>da đang phục hồi dc 20 ngày do xóa plasm, hiện tại chưa làm gid được, đã hỏi ý kiến Ngọc</t>
  </si>
  <si>
    <t>KHÁCH LÀM MÀY CHỖ KHÁC KHÔNG ƯNG, VÀ XÓA PLASMA ĐƯỢC 20 NGÀY CÒN TỒN THƯƠNG DA. NHỜ BÊN MÌNH TƯ VẤN (KHÔNG THỂ LÀM GÌ ĐƯỢC, ĐÃ HỎI Ý NGỌC. CẦN TGIAN PHỤC HỒI)</t>
  </si>
  <si>
    <t>emdieuxinh</t>
  </si>
  <si>
    <t>Huỳnh Hồng</t>
  </si>
  <si>
    <t>Phong Tran</t>
  </si>
  <si>
    <t>Mèn Mén</t>
  </si>
  <si>
    <t>Dâu Tây</t>
  </si>
  <si>
    <t>Carl Huynh</t>
  </si>
  <si>
    <t>Dong Kojhg</t>
  </si>
  <si>
    <t>Nguyễn Hải</t>
  </si>
  <si>
    <t>thanhtruc05052023 - NguyênThanhTruc</t>
  </si>
  <si>
    <t>Hoàng Hải</t>
  </si>
  <si>
    <t>GỌI MÁY BẬN, ZALO CHẶN NG LẠ</t>
  </si>
  <si>
    <t>Anh To</t>
  </si>
  <si>
    <t>Jiao Wu</t>
  </si>
  <si>
    <t>Ở PHÚ QUỐC, CÓ CON CÁI NÊN CẦN CÂN NHẮC</t>
  </si>
  <si>
    <t>Thiên Thanh Nguyễn Ngọc</t>
  </si>
  <si>
    <t>Chi Anh</t>
  </si>
  <si>
    <t>chưa phản hồi, MUỐN BIẾT GIÁ, ĐÃ THAM KHẢO NHIỀU CHỖ, KÊU TƯ VẤN THEO Ý MÌNH</t>
  </si>
  <si>
    <t>KH MUỐN GIÁ, HỎI NHU CẦU MONG MUỐN THÌ KHÁCH NÓI ĐÃ THAM KHẢO QUA NHIỀU NƠI, BÊN MÌNH TƯ VẤN DÀI DÒNG TRONG KHI MÌNH CHƯA TƯ VẤN GÌ CẢ. ĐÃ BÁO GIÁ NÓI THAM KHẢO NHIỀU RỒI. NÊN ĐỂ CÂN NHẮC</t>
  </si>
  <si>
    <t>Đô Dung</t>
  </si>
  <si>
    <t>KHÁCH NAM, Ở BẮC NINH, HẠT FORDYXE</t>
  </si>
  <si>
    <t>Ở BẮC NINH, KHÁCH NAM, QUAN TÂM HẠT FORDYCE</t>
  </si>
  <si>
    <t>su.ong1 - Sâu Ong</t>
  </si>
  <si>
    <t>Lâm Hoàng Yến</t>
  </si>
  <si>
    <t>vll335 - vlly</t>
  </si>
  <si>
    <t>GỌI TẮT MÁY, ĐỂ LẠI TIN NHẮN</t>
  </si>
  <si>
    <t>Hoa Huỳnh</t>
  </si>
  <si>
    <t>Tùng Tom</t>
  </si>
  <si>
    <t>Cá Nhiệt Đới</t>
  </si>
  <si>
    <t>khách vị tiểu đường, báo giá gold, tham khảo</t>
  </si>
  <si>
    <t>Lê Thủy</t>
  </si>
  <si>
    <t>đang tương tác, đã báo giá, tham khảo</t>
  </si>
  <si>
    <t>HỎI TỪ NĂM 2024, ĐÃ BÁO GIÁ, THAM KHẢO</t>
  </si>
  <si>
    <t>Lý Vũ</t>
  </si>
  <si>
    <t>Nguyen Theanh</t>
  </si>
  <si>
    <t>Tu Anh Tran</t>
  </si>
  <si>
    <t>Thúy Kim</t>
  </si>
  <si>
    <t>Mỹ Viện Phương Hồng</t>
  </si>
  <si>
    <t>Bèo Quê</t>
  </si>
  <si>
    <t>Cẩm Tiên</t>
  </si>
  <si>
    <t>Lỡ Duyên</t>
  </si>
  <si>
    <t>Le Thi Tuyet Van</t>
  </si>
  <si>
    <t>Ở HỌC MÔN, 70 TUỔI</t>
  </si>
  <si>
    <t>Ở TÂN BÌNH, sắp xếp được ngày liên hệ lại</t>
  </si>
  <si>
    <t>Trần Thị Trà My</t>
  </si>
  <si>
    <t>nht1k - Tô như ý</t>
  </si>
  <si>
    <t>ở long an, co2 khử thâm môi</t>
  </si>
  <si>
    <t>Xuân Dần</t>
  </si>
  <si>
    <t>Satish Mohe</t>
  </si>
  <si>
    <t>BÁO GIÁ CO2 CHÊ MẮC</t>
  </si>
  <si>
    <t>KHÁCH NƯỚC NGOÀI, BÁO GIÁ CO1 CHÊ MẮC</t>
  </si>
  <si>
    <t>Phú Hào</t>
  </si>
  <si>
    <t>Vy Nguyen</t>
  </si>
  <si>
    <t>Ngô Nguyên Thảo</t>
  </si>
  <si>
    <t>Nguyễn Hoàng Yến</t>
  </si>
  <si>
    <t>Nguyêt Nguyên</t>
  </si>
  <si>
    <t>Hue Hien</t>
  </si>
  <si>
    <t>947310038 gọi sau 16h</t>
  </si>
  <si>
    <t>Ở B.DƯƠNG, sắp xếp ngày báo lại sau</t>
  </si>
  <si>
    <t>bubu_06.11 - Mẹ Thằng Gold</t>
  </si>
  <si>
    <t>khách đã hỏi trước đó, muốn biết giá</t>
  </si>
  <si>
    <t>Ngọc Loan Nguyễn</t>
  </si>
  <si>
    <t>Đặng Duy Tân</t>
  </si>
  <si>
    <t>Dung Nguyên</t>
  </si>
  <si>
    <t>120233554406310546</t>
  </si>
  <si>
    <t>Tintin Dung</t>
  </si>
  <si>
    <t>nhi_phunxamcantho - NHI - PHUN MÔI CẦN THƠ</t>
  </si>
  <si>
    <t>Dien Ho</t>
  </si>
  <si>
    <t>đến tư vấn trực tiếp</t>
  </si>
  <si>
    <t>ước tính 900.000 + 5.940.000</t>
  </si>
  <si>
    <t>Thảo Vân</t>
  </si>
  <si>
    <t>Vương Ngọc Diễm My</t>
  </si>
  <si>
    <t>Em Mây</t>
  </si>
  <si>
    <t>XÓA XĂM BODY 4 HÌNH</t>
  </si>
  <si>
    <t>XÓA 4 HÌNH XĂM, BÁO GIÁ TRẢI NGHIỆM, HỎI TRƯỚC SANG THÁNG MỚI LÀM</t>
  </si>
  <si>
    <t>KHC GIỚI THIỆU</t>
  </si>
  <si>
    <t>Thuy Anh</t>
  </si>
  <si>
    <t>ĐANG KHÔNG Ở SG</t>
  </si>
  <si>
    <t>Minh Phan</t>
  </si>
  <si>
    <t>Trinh Tra</t>
  </si>
  <si>
    <t>hana_7893 - Nắng</t>
  </si>
  <si>
    <t>Bùi Phương Thảo</t>
  </si>
  <si>
    <t>120233419508060546</t>
  </si>
  <si>
    <t>Huy Lai</t>
  </si>
  <si>
    <t>Thẩm Mỹ Thanh Huệ</t>
  </si>
  <si>
    <t>Lam Trang</t>
  </si>
  <si>
    <t>Hương Huỳnh</t>
  </si>
  <si>
    <t>Uyên Uyên</t>
  </si>
  <si>
    <t>Nhat Nhu</t>
  </si>
  <si>
    <t>Lê Thanh</t>
  </si>
  <si>
    <t>903787407 khách cũ</t>
  </si>
  <si>
    <t>KHÁCH THAM KHẢO THÊM</t>
  </si>
  <si>
    <t>lily.lab6 - Lily Lab</t>
  </si>
  <si>
    <t>Mai Võ</t>
  </si>
  <si>
    <t>Sally Pham</t>
  </si>
  <si>
    <t>Hoa Anh Thảo</t>
  </si>
  <si>
    <t>Thy Đan</t>
  </si>
  <si>
    <t>Trung Ơii</t>
  </si>
  <si>
    <t>120233656828000546</t>
  </si>
  <si>
    <t>Luận Nguyễn</t>
  </si>
  <si>
    <t>120233656828010546</t>
  </si>
  <si>
    <t>Nhân Nguyễn</t>
  </si>
  <si>
    <t>Huyen Thuong</t>
  </si>
  <si>
    <t>Thuan Nguyen</t>
  </si>
  <si>
    <t>Nhật Thư Gia Phát</t>
  </si>
  <si>
    <t>Nấm Nhỏ</t>
  </si>
  <si>
    <t>Trương Thu Hà</t>
  </si>
  <si>
    <t>KHÔNG TIM THẤY ZALO, GỌI THÌ KÊU NHẮN QUA ZALO RỒI TẮT MÁY</t>
  </si>
  <si>
    <t>Ngọc Linhh</t>
  </si>
  <si>
    <t>Giang Giang Giang</t>
  </si>
  <si>
    <t>Ở BÌNH CHÁNH, HÒI DÙM EM GÁI, ĐANG THAM KHẢO NHIỀU NƠI</t>
  </si>
  <si>
    <t>Lê Hữu Anh Khoa</t>
  </si>
  <si>
    <t>NGHE GIỌNG CÓ HƠI LỚN TUỔI, NÓI CHUYỆN KHÁ KHÓ NGHE, KHÔNG THIỆN CHÍ</t>
  </si>
  <si>
    <t>ĐÃ LÀM MÀY RỒI, MUỐN LÀM MÀY SỢI, KÊU XÓA NÓI KHÔNG, RỒI TƯ VẤN BÁO GIÁ XÓA + HT GOLD, CHỬI LÀ DÀI DÒNG 1 LÀ 3.300K 2 LÀ 3.400K CHỨ 90K LÀM GÌ, CHƯA KỊP NÓI THÌ NHẢY DÔ NÓI,  XONG NÓI RỒI BIẾT RỒI... HẾT</t>
  </si>
  <si>
    <t>Khánh Ân</t>
  </si>
  <si>
    <t>Thuhuong Vũ</t>
  </si>
  <si>
    <t>Diễm Sương</t>
  </si>
  <si>
    <t>120233554312040546</t>
  </si>
  <si>
    <t>Oanh Dao</t>
  </si>
  <si>
    <t>đang tương tác, chân mày nền xanh đậm</t>
  </si>
  <si>
    <t>Cam Tu Ngo Thi</t>
  </si>
  <si>
    <t>Hong Tran Tran Thi</t>
  </si>
  <si>
    <t>D Hai Anh</t>
  </si>
  <si>
    <t>Công Nguyên Thành Công</t>
  </si>
  <si>
    <t>THUÊ BAO</t>
  </si>
  <si>
    <t>Cheena Batts</t>
  </si>
  <si>
    <t>120233357123880546</t>
  </si>
  <si>
    <t>Ở TÂN BÌNH, SẮP VỀ QUÊ. TGIAN BÁO LẠI SAU</t>
  </si>
  <si>
    <t>phan1406 - Sang phan</t>
  </si>
  <si>
    <t>để lại tt</t>
  </si>
  <si>
    <t>Ivy Pham</t>
  </si>
  <si>
    <t>(+65) 84373645)</t>
  </si>
  <si>
    <t>đã gửi tt, Ở SINGAPORE</t>
  </si>
  <si>
    <t>đang có 3 nền mày</t>
  </si>
  <si>
    <t>bo_xynh - Bơ</t>
  </si>
  <si>
    <t>Ở GÒ VẤP, đang ngoài đường, đã gửi tt</t>
  </si>
  <si>
    <t>ước tính 900.000  + 3.390.000</t>
  </si>
  <si>
    <t>tranthibaotran_official - Bảo Trân</t>
  </si>
  <si>
    <t>Quoc Ai</t>
  </si>
  <si>
    <t>Nữ Nguyễn</t>
  </si>
  <si>
    <t>Ngoc Bich Dang</t>
  </si>
  <si>
    <t>Phụng Ngọc Hoàng</t>
  </si>
  <si>
    <t>120233395943260546</t>
  </si>
  <si>
    <t>Nguyễn Thị Bạch Lan</t>
  </si>
  <si>
    <t>Ở B.DƯƠNG, sắp xếp tgian nhắn sau</t>
  </si>
  <si>
    <t>MUỐN GIÁ CÔ HƯỜNG, BÁO XONG CẦN SUY NGHĨ</t>
  </si>
  <si>
    <t>Huỳnh Mai</t>
  </si>
  <si>
    <t>Nga Thái</t>
  </si>
  <si>
    <t>Ti Trần</t>
  </si>
  <si>
    <t>My Ford Ben</t>
  </si>
  <si>
    <t>Thuý Phượng</t>
  </si>
  <si>
    <t>Thêu Trần</t>
  </si>
  <si>
    <t xml:space="preserve">964421776 khách cũ </t>
  </si>
  <si>
    <t>Bảo Trâm</t>
  </si>
  <si>
    <t>Vân Quang Trường</t>
  </si>
  <si>
    <t>120233690529120546</t>
  </si>
  <si>
    <t>Đậu YLinh</t>
  </si>
  <si>
    <t>Thanh Ngân</t>
  </si>
  <si>
    <t>Nguyễn Hoàng Mỹ</t>
  </si>
  <si>
    <t xml:space="preserve">Tư vấn tại fb </t>
  </si>
  <si>
    <t>Tú Duyên</t>
  </si>
  <si>
    <t>Nhat Linh</t>
  </si>
  <si>
    <t>Nguyễn Mỹ Chi</t>
  </si>
  <si>
    <t>Ten AKay</t>
  </si>
  <si>
    <t>tramngonngu.trunghoa - Hi Hi</t>
  </si>
  <si>
    <t>Cô Hiền</t>
  </si>
  <si>
    <t>Đặng Thị Hồng Trang</t>
  </si>
  <si>
    <t>Nguyễn Trần Quếlinh</t>
  </si>
  <si>
    <t>Ben Le</t>
  </si>
  <si>
    <t>Minh Tâm</t>
  </si>
  <si>
    <t>Daisy Hoàng</t>
  </si>
  <si>
    <t>Bắc Kiều Phong</t>
  </si>
  <si>
    <t>Mi Lê</t>
  </si>
  <si>
    <t>Bảo Vy</t>
  </si>
  <si>
    <t>Nết Thư</t>
  </si>
  <si>
    <t>Huong Baxter</t>
  </si>
  <si>
    <t>Thu Do</t>
  </si>
  <si>
    <t>333693693(khách cũ )</t>
  </si>
  <si>
    <t>đang bận, gọi lại sau</t>
  </si>
  <si>
    <t>Thanh Thông Lâm</t>
  </si>
  <si>
    <t>Vivian Vo</t>
  </si>
  <si>
    <t>Đặng Tuấn Kiệt</t>
  </si>
  <si>
    <t>Vũ Đắc Thuý Quỳnh</t>
  </si>
  <si>
    <t>120233690627650546</t>
  </si>
  <si>
    <t>Amies Ng</t>
  </si>
  <si>
    <t xml:space="preserve"> 0972044935 khách cũ</t>
  </si>
  <si>
    <t>120233668820400546</t>
  </si>
  <si>
    <t>cuối tháng về quê đi dám cưới, sắp xếp tgian sau</t>
  </si>
  <si>
    <t>Gael Nguyen</t>
  </si>
  <si>
    <t>Thuỷ Mộc</t>
  </si>
  <si>
    <t>120233740715170546</t>
  </si>
  <si>
    <t>Thanh Xuân Huỳnh</t>
  </si>
  <si>
    <t>Miriam Niê</t>
  </si>
  <si>
    <t>120233691512320546</t>
  </si>
  <si>
    <t>Hoàng Én</t>
  </si>
  <si>
    <t>tối gọi lại, đã báo giá combo 4.190k, tham khảo, ở Q7</t>
  </si>
  <si>
    <t>Út Nhỏ</t>
  </si>
  <si>
    <t>Bachmai Vu</t>
  </si>
  <si>
    <t>Vy Hồ</t>
  </si>
  <si>
    <t>totdoan.19 - 🧸</t>
  </si>
  <si>
    <t>đã báo giá, sắp xếp tgian liên hệ sau</t>
  </si>
  <si>
    <t>Đức Hải</t>
  </si>
  <si>
    <t>Ngocxu Sary</t>
  </si>
  <si>
    <t>Diem Phan</t>
  </si>
  <si>
    <t>Trung Le</t>
  </si>
  <si>
    <t>Nguyễn Thị Mộng Thường</t>
  </si>
  <si>
    <t>120233740715180546</t>
  </si>
  <si>
    <t>Ngoc Pham</t>
  </si>
  <si>
    <t>Truong Mai Dung</t>
  </si>
  <si>
    <t>Tuyền Châu</t>
  </si>
  <si>
    <t>120233690145300546</t>
  </si>
  <si>
    <t>Hương Heo</t>
  </si>
  <si>
    <t>Su Pham</t>
  </si>
  <si>
    <t>GỌI THUÊ BAO, ĐỂ LẠI TIN NHẮN</t>
  </si>
  <si>
    <t>DATA MỚI, NHƯNG ĐÃ HỎI TRƯỚC ĐÓ BẰNG NICK KHÁC. BÁO GIÁ GIẢM 50% CÒN 2.600K NÓI BÊN MÌNH NHIỀU GIÁ QUÁ. TRƯỚC CÓ 2.490K MỚI HỎI GẦN ĐÂY</t>
  </si>
  <si>
    <t>Huyền Hoàng</t>
  </si>
  <si>
    <t>Zheng Jiali</t>
  </si>
  <si>
    <t>Nguyễn Vân Anh</t>
  </si>
  <si>
    <t>Hân Nhi</t>
  </si>
  <si>
    <t>Sandra Hoang</t>
  </si>
  <si>
    <t>972 693 2199</t>
  </si>
  <si>
    <t>_beo..trun_ - _b_tran_</t>
  </si>
  <si>
    <t>Kim Gấm</t>
  </si>
  <si>
    <t>Cuong Tran</t>
  </si>
  <si>
    <t>Trúc Phương Huynh</t>
  </si>
  <si>
    <t>Kha Minh</t>
  </si>
  <si>
    <t>Schuyler Nguyen</t>
  </si>
  <si>
    <t>Dao Nguyen</t>
  </si>
  <si>
    <t>Diễm My</t>
  </si>
  <si>
    <t>vyluu.spa - Vy Luu - Mẹ bé Gold</t>
  </si>
  <si>
    <t>Mai Phúc</t>
  </si>
  <si>
    <t>Thúy Liên</t>
  </si>
  <si>
    <t>Hân Ngọc</t>
  </si>
  <si>
    <t>Lê Hồng</t>
  </si>
  <si>
    <t>120233668820420546</t>
  </si>
  <si>
    <t>Kim Kim Văn</t>
  </si>
  <si>
    <t>Bé Hiền</t>
  </si>
  <si>
    <t>Lê Kiều</t>
  </si>
  <si>
    <t>Ngân Cherry</t>
  </si>
  <si>
    <t>herbeautynailsgovap - Her.Beauty.Nails</t>
  </si>
  <si>
    <t>Bich Nguyenngoc</t>
  </si>
  <si>
    <t>Hoang Tran</t>
  </si>
  <si>
    <t>GỌI KBM, GỌI LẠI NÓI ĐANG NHẬU</t>
  </si>
  <si>
    <t>KHÁCH ĐANG NHẬU</t>
  </si>
  <si>
    <t>Huê Nguyễn</t>
  </si>
  <si>
    <t>Ying Bao Chen</t>
  </si>
  <si>
    <t xml:space="preserve">gọi nói đang bận, kêu nhắn tin, đã để lại tin nhắn </t>
  </si>
  <si>
    <t>ĐÃ HỎI TRƯỚC ĐÓ NHIỀU LẦN, GỌI KBM, ĐỂ LẠI TIN NHẮN</t>
  </si>
  <si>
    <t>NHẮN GỬI TT KHÁCH THẢ TIM, TIẾP CẬN HỎI LẠI CŨNG THẢ TIM, ĐÃ HỎI TRƯỚC ĐÓ  NHIỀU LẦN</t>
  </si>
  <si>
    <t>tham khảo giá dùm ng thân ở nước ngoài</t>
  </si>
  <si>
    <t>Đại Nguyễn</t>
  </si>
  <si>
    <t>9256994313 viber</t>
  </si>
  <si>
    <t>KHÔNG TÌM THÁY THÔNG TIN</t>
  </si>
  <si>
    <t>CÓ NHU CẦU TÌM HIỂU KHÓA PHUN XĂM ONLINE VÀ MUA SÁCH</t>
  </si>
  <si>
    <t>Thu Hà Đinh</t>
  </si>
  <si>
    <t>Hoat Vu</t>
  </si>
  <si>
    <t>120233690678220546</t>
  </si>
  <si>
    <t>Ngoc Bao Vy Nguyen</t>
  </si>
  <si>
    <t>Mây Đại Cát</t>
  </si>
  <si>
    <t>120233552203360546</t>
  </si>
  <si>
    <t>GỌI KBM, NT NÓI ĐANG BẬN, TỐI PHẢN HỒI</t>
  </si>
  <si>
    <t>Hai Ngoc Le</t>
  </si>
  <si>
    <t>Hoàng Hồng</t>
  </si>
  <si>
    <t>Vu Quynh</t>
  </si>
  <si>
    <t>KKhách add zalo Vic</t>
  </si>
  <si>
    <t>Chuyên Võ</t>
  </si>
  <si>
    <t>Đặng Linh</t>
  </si>
  <si>
    <t>120233778795840546</t>
  </si>
  <si>
    <t>Phạm Ánh Tuyết</t>
  </si>
  <si>
    <t>Đặng Hoài Thương</t>
  </si>
  <si>
    <t>Su Kem</t>
  </si>
  <si>
    <t>ĐANG BẬN, GỌI LẠI SAU</t>
  </si>
  <si>
    <t>Lien Dang</t>
  </si>
  <si>
    <t>120233690678240546</t>
  </si>
  <si>
    <t>Mai Đức Anh</t>
  </si>
  <si>
    <t>Susi Nguyen</t>
  </si>
  <si>
    <t>Thảo Thả'O</t>
  </si>
  <si>
    <t>Phan Thư</t>
  </si>
  <si>
    <t>Oanh Pham</t>
  </si>
  <si>
    <t>120233668723440546</t>
  </si>
  <si>
    <t>Huỳnh Thị Mỹ An</t>
  </si>
  <si>
    <t>Nguyễn Thị Thanh Phụng</t>
  </si>
  <si>
    <t>Hồng Phượng</t>
  </si>
  <si>
    <t>CHÂN MÀY XANH LÁ, CÔNG VIỆC LÀM SIÊU THỊ GẶP KHÁCH HÀNG NHIỀU, CẦN CÂN NHẮC THÊM VÀ CHUẨN BỊ TIỀN</t>
  </si>
  <si>
    <t>Ngoc Diem</t>
  </si>
  <si>
    <t>Vy Nguyễn</t>
  </si>
  <si>
    <t>đã báo giá, có gì liên hệ sau</t>
  </si>
  <si>
    <t>Mai Hoa</t>
  </si>
  <si>
    <t>Lê Diệu</t>
  </si>
  <si>
    <t>MinhNguyet Nguyen</t>
  </si>
  <si>
    <t>120233788640280546</t>
  </si>
  <si>
    <t>ĐÃ LÀM  MÀY RÔI, ĐANG CÓ NỀN ĐỎ, KHÁCH NÓI NHIỀU LÚC MUỐN LÀM NHIỀU LÚC KHÔNG MUỐN LÀM</t>
  </si>
  <si>
    <t>Pham Khanh Phuong</t>
  </si>
  <si>
    <t>120233789050490546</t>
  </si>
  <si>
    <t>A Ba Báo</t>
  </si>
  <si>
    <t>Hậu Phạm</t>
  </si>
  <si>
    <t>Nguyen Ngoc Tram Anh</t>
  </si>
  <si>
    <t>đã nhắn tin báo giá chương trình giảm 50%</t>
  </si>
  <si>
    <t>Rin Đỗ</t>
  </si>
  <si>
    <t>(+61)422611473</t>
  </si>
  <si>
    <t>Ở ÚC T12 VỀ VN, đang tương tác</t>
  </si>
  <si>
    <t>Hoàng Kiệt</t>
  </si>
  <si>
    <t>khách chốt</t>
  </si>
  <si>
    <t>Juli Kim</t>
  </si>
  <si>
    <t>Trương Hồ Duy An</t>
  </si>
  <si>
    <t>Meo Meo</t>
  </si>
  <si>
    <t>Tôm Matuđa</t>
  </si>
  <si>
    <t>Khương Hà</t>
  </si>
  <si>
    <t>Ba Gà</t>
  </si>
  <si>
    <t>Hồng Nhung Nguyễn</t>
  </si>
  <si>
    <t>Kim Trang</t>
  </si>
  <si>
    <t>NiNi Jmaly</t>
  </si>
  <si>
    <t>Do Trinh</t>
  </si>
  <si>
    <t>KHÁCH NÓI VỪA RỒI ĐÃ CÓ NGƯỜI TƯ VẤN RỒI. HỎI ĐỊA CHỈ THÌ NỐI XA QUÁ</t>
  </si>
  <si>
    <t>Holda Nguyen</t>
  </si>
  <si>
    <t>Ngọc Hoà</t>
  </si>
  <si>
    <t>Ở TRÀ VINH, sắp xếp thời gian báo sau</t>
  </si>
  <si>
    <t>Huỳnh Thu</t>
  </si>
  <si>
    <t>đang ngoài đường, tối gọi lại</t>
  </si>
  <si>
    <t>Ở V.TÀU, CÓ SẸO TREO CUNG,  NỀN MÀY RẤT ĐÂM, ĐI LẠI HƠI BẤT TIỆN, CẦN SUY NGHĨ THÊM</t>
  </si>
  <si>
    <t>ĐÃ HỎI 9  LẦN, đã báo giá</t>
  </si>
  <si>
    <t>Hồng Thanh</t>
  </si>
  <si>
    <t>Bao Chau</t>
  </si>
  <si>
    <t xml:space="preserve">973403129 số cũ </t>
  </si>
  <si>
    <t>Sabrina Anh</t>
  </si>
  <si>
    <t>Nguyễn Hùynh</t>
  </si>
  <si>
    <t>HỎI CHO BA XÓA MÀY</t>
  </si>
  <si>
    <t>Minh Hoa</t>
  </si>
  <si>
    <t>đã báo giá 4.190k , cần suy nghĩ</t>
  </si>
  <si>
    <t>Tram Ha</t>
  </si>
  <si>
    <t>hỏi cho mẹ, đã gửi tt</t>
  </si>
  <si>
    <t>Nguyệt Minh Tca</t>
  </si>
  <si>
    <t>NgoDinh Thang</t>
  </si>
  <si>
    <t>Lê Hữu</t>
  </si>
  <si>
    <t>Nguyễn Phương Lien</t>
  </si>
  <si>
    <t>Tuyet Mai Nguyen</t>
  </si>
  <si>
    <t>120233552203370546</t>
  </si>
  <si>
    <t>đã hỏi nhiều lần, đã báo giá giảm 50%, sắp xếp tgian nhắn lại sau</t>
  </si>
  <si>
    <t>Tina Nguyen</t>
  </si>
  <si>
    <t>Hồng Thắm</t>
  </si>
  <si>
    <t>Hương Hoa Úc</t>
  </si>
  <si>
    <t>báo giá 4.190k, cần chuẩn bị tiền</t>
  </si>
  <si>
    <t>CÓ VIỀN MÔI TỐI MÀU, TƯ VẤN LÀM TÁI TẠO PM, KHÁCH KÊU CẦN CHUẨN BỊ TIỀN</t>
  </si>
  <si>
    <t>Lê Phạm</t>
  </si>
  <si>
    <t>Van Le</t>
  </si>
  <si>
    <t>Khách đến trực tiếp</t>
  </si>
  <si>
    <t>Ngoc Phan</t>
  </si>
  <si>
    <t>ZALO CHẶN NGƯỜI LẠ</t>
  </si>
  <si>
    <t>SẮP XẾP ĐƯỢC ĐĂNG KÍ THÁNG 11 HỌC</t>
  </si>
  <si>
    <t>120233845710560546</t>
  </si>
  <si>
    <t>Ở Đ.NAI, GỌI BÁO GIÁ, KO CHO KẾT BẠN ZALO, HỎI Ý KIẾN CHỒNG</t>
  </si>
  <si>
    <t>XIN HỎI Ý KIẾN CHỒNG</t>
  </si>
  <si>
    <t>chann_268 - Trang Kile</t>
  </si>
  <si>
    <t>Do Vy Nguyen Thi</t>
  </si>
  <si>
    <t>myhien1103 - CHANG-MY</t>
  </si>
  <si>
    <t>Khách add ZL Vic</t>
  </si>
  <si>
    <t>đã gửi tt (ZALO MỸ TIỀN)</t>
  </si>
  <si>
    <t>Dung Ngọc Phan</t>
  </si>
  <si>
    <t xml:space="preserve">Ở BÌNH DƯƠNG, </t>
  </si>
  <si>
    <t>ước tính 3.250.000</t>
  </si>
  <si>
    <t>Hao Quach Kim</t>
  </si>
  <si>
    <t>Nguyễn Huyền</t>
  </si>
  <si>
    <t>Bin Bin</t>
  </si>
  <si>
    <t>b.qa041 - Quynh Anh</t>
  </si>
  <si>
    <t>Lan Thanh Nguyen</t>
  </si>
  <si>
    <t>MẪU PLASMA MÀY, THAM KHẢO GIÁ</t>
  </si>
  <si>
    <t>MẪU XÓA, đang tương tác</t>
  </si>
  <si>
    <t>Triệu Thanh Trang</t>
  </si>
  <si>
    <t>120209628803320569</t>
  </si>
  <si>
    <t>Dầm Huỳnh</t>
  </si>
  <si>
    <t>Ngoc My Nguyen</t>
  </si>
  <si>
    <t>120233845710580546</t>
  </si>
  <si>
    <t>ĐÃ GỬI TT, THAM KHẢO</t>
  </si>
  <si>
    <t>bui.nguyet - Bùi Nguyệt</t>
  </si>
  <si>
    <t>Thuy Ferris</t>
  </si>
  <si>
    <t>(+61) 448457517</t>
  </si>
  <si>
    <t>Ở TÂN PHÚ, ĐANG TƯƠNG TÁC</t>
  </si>
  <si>
    <t>Trinh Đoàn</t>
  </si>
  <si>
    <t>Trần Thị Cúc</t>
  </si>
  <si>
    <t>TÁT MÁY</t>
  </si>
  <si>
    <t>GỌI LẦN ĐẦU NÓI HỎI Ở ĐÂU XONG TẮT MÁY, GỌI L2 TẮT MÁY, GỌI L3 KBM</t>
  </si>
  <si>
    <t>GỌI KBM, ĐẺ LẠI TIN NHẮN</t>
  </si>
  <si>
    <t>tamtranduc_2512 - Phụng Nguyễn 💕</t>
  </si>
  <si>
    <t>Dan Thuy Pham</t>
  </si>
  <si>
    <t>Trinh Dang</t>
  </si>
  <si>
    <t>120233690026240546</t>
  </si>
  <si>
    <t>😝nghi &lt;3</t>
  </si>
  <si>
    <t>972415215 số cũ</t>
  </si>
  <si>
    <t>đang tương tác, ĐÃ HỎI TRƯỚC ĐÓ</t>
  </si>
  <si>
    <t>Janet Nguyen</t>
  </si>
  <si>
    <t>120233789050710546</t>
  </si>
  <si>
    <t>Đào Diễm</t>
  </si>
  <si>
    <t>HÓI NHIỀU LẦN TRƯỚC ĐÓ, ZALO KHÔNG TÌM THẤY, GỌI NÓI ĐƯỢC MÁY CÂU CÚP NGANG, 2 LẦN NHƯ VẬY</t>
  </si>
  <si>
    <t>Trương Thúy Kiều</t>
  </si>
  <si>
    <t>ở Tân Phú, đã làm mày qua, nhà buôn bán, xóa đi tới đi lui không có thời gian,</t>
  </si>
  <si>
    <t>Nhan Nguyen Thi</t>
  </si>
  <si>
    <t>H My Rê Niê</t>
  </si>
  <si>
    <t>Loaniie Phan</t>
  </si>
  <si>
    <t>KHÁCH GIỚI THIỆU</t>
  </si>
  <si>
    <t>khách chốt làm dv</t>
  </si>
  <si>
    <t>Nhu Y Ngoc</t>
  </si>
  <si>
    <t>Hânn Gia</t>
  </si>
  <si>
    <t>Yin Yin Yin Yin</t>
  </si>
  <si>
    <t>Sen Hoàng</t>
  </si>
  <si>
    <t>Trúc Nguyễn</t>
  </si>
  <si>
    <t>Hồ Tín</t>
  </si>
  <si>
    <t>Hồng Hồng</t>
  </si>
  <si>
    <t>Mỹ Ly</t>
  </si>
  <si>
    <t>Doan Nguyen</t>
  </si>
  <si>
    <t>Alyssa Chi Doan</t>
  </si>
  <si>
    <t>Hana Cao</t>
  </si>
  <si>
    <t>meomeo10065 - MeoMeo1006</t>
  </si>
  <si>
    <t>Lê Ngọc Phương Quyên</t>
  </si>
  <si>
    <t>Thư Thư</t>
  </si>
  <si>
    <t>Cẩm Nguyễn</t>
  </si>
  <si>
    <t>Thiệu Hồng Nhung</t>
  </si>
  <si>
    <t>KHÁCH Ở XA, CÓ VIỆC GHÉ LÊN SG</t>
  </si>
  <si>
    <t>HỎI NHIỀU LẦN</t>
  </si>
  <si>
    <t>Ở PHÚ NHUẬN, KHÁCH NÓI THẤY CHÂN MÀY BÌNH THƯỜNG MUỐN ĐỔI DÁNG NHƯNG ĐANG THAM KHẢO, ĐÃ HỎI NHIỀU LẦN RỒI</t>
  </si>
  <si>
    <t>Tran Khanh Ngan</t>
  </si>
  <si>
    <t>CO2 MÔI, QUAN TÂM GIÁ</t>
  </si>
  <si>
    <t>HP Quoc</t>
  </si>
  <si>
    <t>đã xóa laser 9 lần, có nền mày xanh lá</t>
  </si>
  <si>
    <t>ước tính 2.600.000</t>
  </si>
  <si>
    <t>Phạm Đoan Trang</t>
  </si>
  <si>
    <t>Ruby Nguyễn</t>
  </si>
  <si>
    <t>창티나</t>
  </si>
  <si>
    <t>Sen Đá</t>
  </si>
  <si>
    <t>Ngọc Mai Đỗ</t>
  </si>
  <si>
    <t xml:space="preserve">khách  add zalo  Vic </t>
  </si>
  <si>
    <t>đã gửi tt, Ở B.THẠNH , KHÔNG LÀM PHUN XĂM, KHÔNG LÀM SPA,</t>
  </si>
  <si>
    <t>Ở B.THẠNH, KHÁCH NÓI KHÔNG LÀM PHUN XĂM, KHÔNG LÀM SPA KHÔNG BIẾT HỌC PLASMA ÁP DỤNG VÔ GÌ, TỪNG LÀM PLASMA MÍ, ĐANG TÌM HIỂU THÊM</t>
  </si>
  <si>
    <t>Nguyen Quynh</t>
  </si>
  <si>
    <t>Ở Q5, ĐANG BỆNH, ĐÃ CÓ NỀN MÀY PHẢI XÓA NHIỀU LẦN, CẦN SẮP XẾP TGIAN VÌ ĐI LẠI NHIỀU LẦN KHÔNG TIỆN</t>
  </si>
  <si>
    <t>Tiên Tiên</t>
  </si>
  <si>
    <t>Nguyen Tấn</t>
  </si>
  <si>
    <t>Linh Le Thi My</t>
  </si>
  <si>
    <t>Đặng Thái Bảo Trân</t>
  </si>
  <si>
    <t>Linh Nguyễn Ngọc</t>
  </si>
  <si>
    <t>Nguyen Thuy Tien</t>
  </si>
  <si>
    <t>Ở T.BÌNH, ĐÃ BÁO GIÁ GIẢM 50%, K=ĐANG THAM KHẢO VÀI NƠI KHÁC NỮA</t>
  </si>
  <si>
    <t>Hồ Ngọc Hân</t>
  </si>
  <si>
    <t>Trâm Kim</t>
  </si>
  <si>
    <t>CON GÁI BẮT MÁY, ZALO CHĂN NG LẠ, ĐỂ LẠI TIN NHẮN</t>
  </si>
  <si>
    <t>Hoài Trang</t>
  </si>
  <si>
    <t>Cẩm Loan Nguyễn</t>
  </si>
  <si>
    <t>Hang Do</t>
  </si>
  <si>
    <t>Rina Kiều</t>
  </si>
  <si>
    <t>PhưƠng Hạ Vy</t>
  </si>
  <si>
    <t>Oanh Đặng</t>
  </si>
  <si>
    <t>Nguyễn Trọng Nghĩa</t>
  </si>
  <si>
    <t>Nguyễn Lilina</t>
  </si>
  <si>
    <t>Hang Xach Tay</t>
  </si>
  <si>
    <t>th_0606.85 - Thủy Bùi</t>
  </si>
  <si>
    <t>Nguyễn Ngọc Ngà</t>
  </si>
  <si>
    <t>Yumi Ito</t>
  </si>
  <si>
    <t>Phương Vi</t>
  </si>
  <si>
    <t>Hướng Dương</t>
  </si>
  <si>
    <t>La Linh</t>
  </si>
  <si>
    <t>Thái Tường Vy</t>
  </si>
  <si>
    <t>Bao Nhi</t>
  </si>
  <si>
    <t>Thanh Thanh Tâm</t>
  </si>
  <si>
    <t>120209778516830546</t>
  </si>
  <si>
    <t>Hoang An</t>
  </si>
  <si>
    <t>ĐANG NGOÀI ĐƯỜNG, CHIỀU GỌI LẠI</t>
  </si>
  <si>
    <t>Ngũ Thị Tuyến</t>
  </si>
  <si>
    <t>Anh Khoa</t>
  </si>
  <si>
    <t>Ly Mai</t>
  </si>
  <si>
    <t>m01042310 - m8686840</t>
  </si>
  <si>
    <t>Cúc Đặng</t>
  </si>
  <si>
    <t>Huynh Thuý Liễu</t>
  </si>
  <si>
    <t>báo giá xử lí nền PM giảm 50%, đang tham khảo nhiều nơi, quan tâm giá</t>
  </si>
  <si>
    <t>Hai Pham</t>
  </si>
  <si>
    <t>Huỳnh Thị Hồng Nhạn</t>
  </si>
  <si>
    <t>Phuong Perfume</t>
  </si>
  <si>
    <t>ĐANG XÓA BÊN KHÁC, CÒN NỀN MỰC, HỎI VỀ CHƯƠNG TRNHF GIẢM GIÁ 50%</t>
  </si>
  <si>
    <t>Nguyễn Ngọc Uyên Chi</t>
  </si>
  <si>
    <t xml:space="preserve">706156010 số cũ </t>
  </si>
  <si>
    <t>Rita Thu</t>
  </si>
  <si>
    <t>Hiep Dang</t>
  </si>
  <si>
    <t>Lê Diễm Phương</t>
  </si>
  <si>
    <t>Hoàng Hương</t>
  </si>
  <si>
    <t>Simone Nguyễn</t>
  </si>
  <si>
    <t>120233918924220546</t>
  </si>
  <si>
    <t>Én Nhuy</t>
  </si>
  <si>
    <t>Lệ Trương</t>
  </si>
  <si>
    <t>too.uiyn - t.uiyn nè</t>
  </si>
  <si>
    <t>Ở ĐĂK NÔNG, đã gửi tt khóa học</t>
  </si>
  <si>
    <t>Tran Micky Bạch</t>
  </si>
  <si>
    <t>Xuan Vu</t>
  </si>
  <si>
    <t>đang đi V.Tàu du lịch, về rồi nhắn đặt hẹn</t>
  </si>
  <si>
    <t>Cherry Trần</t>
  </si>
  <si>
    <t>Gia Hân Nguyen</t>
  </si>
  <si>
    <t>Man Ngoc</t>
  </si>
  <si>
    <t>Nguyen Thi Thanh Huong</t>
  </si>
  <si>
    <t>Đan Thanh</t>
  </si>
  <si>
    <t>để hỏi ý kiến đi chung với mấy người bạn</t>
  </si>
  <si>
    <t>Huỳnh Loan</t>
  </si>
  <si>
    <t>Suong Dinh</t>
  </si>
  <si>
    <t>Nguyễn Vọng</t>
  </si>
  <si>
    <t>Hạ Hương Nguyễn</t>
  </si>
  <si>
    <t>Hoài Minh</t>
  </si>
  <si>
    <t>đã gửi tt báo giá</t>
  </si>
  <si>
    <t>Quyên Đỗ</t>
  </si>
  <si>
    <t>Ivy Nguyen</t>
  </si>
  <si>
    <t>đã báo giá, cần suy nghi thêm</t>
  </si>
  <si>
    <t>2 BÊN CHÂN MÀY KHÔNG ĐỀU, CÒN ĐẬM MÀU XÓA TẦM 3 - 4 LẦN, ĐI NHIỀU LẦN KHÔNG TIỆN. CẦN SUY NGHĨ THÊM</t>
  </si>
  <si>
    <t>Giau Tran</t>
  </si>
  <si>
    <t>Lan Tôn</t>
  </si>
  <si>
    <t>ĐANG ĐI DU LỊCH NƯỚC NGOÀI, GỌI KBM, ZALO CHẶN NG LẠ</t>
  </si>
  <si>
    <t>Võ Diễm</t>
  </si>
  <si>
    <t xml:space="preserve"> Nga Ngo</t>
  </si>
  <si>
    <t>đang đi ngoài đường, dể lại tin nhắn</t>
  </si>
  <si>
    <t>CHƯA SẮP XẾP ĐƯỢC, KHÔNG AI COI TIỆM</t>
  </si>
  <si>
    <t>Đặng Thu Hà</t>
  </si>
  <si>
    <t>MỚI CHẠY BỘ XONG MỆT QUÁ NÓI KHÔNG NỔI, ĐỂ LẠI TIN NHẮN</t>
  </si>
  <si>
    <t>Ruby Trang</t>
  </si>
  <si>
    <t>Ty Ty</t>
  </si>
  <si>
    <t>Danh Pho</t>
  </si>
  <si>
    <t>Bà Tiên</t>
  </si>
  <si>
    <t>Hien Moon</t>
  </si>
  <si>
    <t>Ông Lão Nhỏ</t>
  </si>
  <si>
    <t>đàn ông bắt máy, nói chuyện không thiện chí</t>
  </si>
  <si>
    <t>Tóc Nhã Hụê</t>
  </si>
  <si>
    <t>BichVan Phan</t>
  </si>
  <si>
    <t>Uyen Tran</t>
  </si>
  <si>
    <t>gọi nói đang bận, kêu nhắn zalo, đã để lại tin nhắn</t>
  </si>
  <si>
    <t>Quảng Xuân</t>
  </si>
  <si>
    <t>Nhà Hàng Rừng Đước</t>
  </si>
  <si>
    <t>Ở V.TÀU, ĐANG XÓA TRỌN GÓI BÊN MAILISA, HỎI VỀ C.TRÌNH KHUYẾN MÃI</t>
  </si>
  <si>
    <t>Nguyễn Phúc</t>
  </si>
  <si>
    <t>Bồ Công Anh</t>
  </si>
  <si>
    <t>Ở ĐỒNG NAI</t>
  </si>
  <si>
    <t>Ở Đ.NAI, CÓ NỀN MỰC ĐẬM PHẢI XÓA TRÊN 3 - 4 LẦN, ĐI LẠI XA XÔI BẤT TIỆN, NÀO SẮP XẾP ĐƯỢC SẼ LIÊN HỆ SAU</t>
  </si>
  <si>
    <t>Tiger Yan</t>
  </si>
  <si>
    <t>Nguyễn Ái</t>
  </si>
  <si>
    <t>Trấn Thị Yến Nhiên</t>
  </si>
  <si>
    <t>Hà Bảo Ngọc</t>
  </si>
  <si>
    <t>Vu Tran Le</t>
  </si>
  <si>
    <t>Đoàn Minh Hòa</t>
  </si>
  <si>
    <t>Oanh Thy</t>
  </si>
  <si>
    <t>Nguyễn Thị Hiền</t>
  </si>
  <si>
    <t>Trần Nga</t>
  </si>
  <si>
    <t>Hà Đào</t>
  </si>
  <si>
    <t>Ở B.THẠNH, SẮP XẾP TRONG TUẦN GHÉ TƯ VẤN TRỰC TIẾP</t>
  </si>
  <si>
    <t>Do Ngọc Na</t>
  </si>
  <si>
    <t>Nhung Đoan</t>
  </si>
  <si>
    <t>Alex Tran</t>
  </si>
  <si>
    <t>Văn Quân</t>
  </si>
  <si>
    <t>Ở Q4, KHÁCH NAM XÓA XĂM BODY, MUỐN XÓA 1 LẦN HẾT SẠCH VÌ KHÔNG CÓ THỜI GIAN</t>
  </si>
  <si>
    <t>im.ysave - 𝙽𝚑𝚒 𝚇𝚒𝚗𝚑 𝙽𝚑𝚒̀</t>
  </si>
  <si>
    <t>Phương Thúy Phạm</t>
  </si>
  <si>
    <t>Võ Minh Trang</t>
  </si>
  <si>
    <t>Út Em</t>
  </si>
  <si>
    <t>Như Vo</t>
  </si>
  <si>
    <t>Chiến Tư Mã</t>
  </si>
  <si>
    <t>120234080351480546</t>
  </si>
  <si>
    <t>XÓA XĂM BODY, GỌI KBM</t>
  </si>
  <si>
    <t>Trần Phung</t>
  </si>
  <si>
    <t>Hoàng Phúc</t>
  </si>
  <si>
    <t>Trần Văn Bình</t>
  </si>
  <si>
    <t>Hy GC</t>
  </si>
  <si>
    <t>120234080148100546</t>
  </si>
  <si>
    <t>Tran Trang</t>
  </si>
  <si>
    <t>Diễm Mi Trần</t>
  </si>
  <si>
    <t>Nguyễn Thị Thu Hiền</t>
  </si>
  <si>
    <t>Tuyet Đào</t>
  </si>
  <si>
    <t>GỌI KBM, ZALO CHĂN NG LẠ</t>
  </si>
  <si>
    <t>Hiền Út</t>
  </si>
  <si>
    <t>boingoctruong95 - Boingoc Truong777</t>
  </si>
  <si>
    <t>Đặng Trang</t>
  </si>
  <si>
    <t>Lâm Trinh</t>
  </si>
  <si>
    <t>vananhanhh - 𝓥𝓪̂𝓷 𝓐𝓷𝓱𝓱 𝓐𝓷𝓱</t>
  </si>
  <si>
    <t>phomai00 - Phô mai 🧀</t>
  </si>
  <si>
    <t>Anna Hoa</t>
  </si>
  <si>
    <t>Thúy Vy</t>
  </si>
  <si>
    <t>Linh Trúc</t>
  </si>
  <si>
    <t>Minh Thư</t>
  </si>
  <si>
    <t>Tân Nguyễn</t>
  </si>
  <si>
    <t>Nguyễn Hồng Phúc</t>
  </si>
  <si>
    <t xml:space="preserve">0976229997 số cũ </t>
  </si>
  <si>
    <t>BÁO CÁO TỔNG HỢP SALE</t>
  </si>
  <si>
    <t>Ngày</t>
  </si>
  <si>
    <t>Số tin nhắn mới</t>
  </si>
  <si>
    <t>Sđt</t>
  </si>
  <si>
    <t>Đặt lịch hẹn</t>
  </si>
  <si>
    <t>Khách hẹn đến</t>
  </si>
  <si>
    <t>Khách chốt</t>
  </si>
  <si>
    <t>Tỉ lệ Sđt/ TN (%)</t>
  </si>
  <si>
    <t>Tỉ lệ Đặt lịch hẹn / Sđt</t>
  </si>
  <si>
    <t>Tỉ lệ khách đến/lịch hẹn</t>
  </si>
  <si>
    <t>Tỉ lệ khách chốt / khách đến</t>
  </si>
  <si>
    <t>Tỉ lệ khách chốt / sđt</t>
  </si>
  <si>
    <t>Dịch vụ</t>
  </si>
  <si>
    <t>Đào tạo</t>
  </si>
  <si>
    <t>Tổng cộng</t>
  </si>
  <si>
    <t>Tin nhắn</t>
  </si>
  <si>
    <t>Tư vấn tn</t>
  </si>
  <si>
    <t>Số đt</t>
  </si>
  <si>
    <t>TỈ LỆ</t>
  </si>
  <si>
    <t>LOẠI</t>
  </si>
  <si>
    <t>TN</t>
  </si>
  <si>
    <t>SĐT</t>
  </si>
  <si>
    <t>QC Dịch vụ</t>
  </si>
  <si>
    <t>QC Đào tạo</t>
  </si>
  <si>
    <t xml:space="preserve">TN Dịch vụ </t>
  </si>
  <si>
    <t>TN Đào tạo</t>
  </si>
  <si>
    <t>TỔNG CỘNG</t>
  </si>
  <si>
    <t>TƯ VẤN - SALE</t>
  </si>
  <si>
    <t>TÊN TƯ VẤN - SALE</t>
  </si>
  <si>
    <t>THÔNG TIN KHÁCH</t>
  </si>
  <si>
    <t>GHI CHÚ CHI TIẾT</t>
  </si>
  <si>
    <t>LÝ DO KHÔNG CHỐT SALE</t>
  </si>
  <si>
    <t>Chị Như Thảo</t>
  </si>
  <si>
    <t>Thanh Huynh</t>
  </si>
  <si>
    <t>KM 20/10 (chạy ẩn)</t>
  </si>
  <si>
    <t>hallynguyen1 - Hally</t>
  </si>
  <si>
    <t>(+17)274885130</t>
  </si>
  <si>
    <t>120234079948630546</t>
  </si>
  <si>
    <t>TƯ VẤN CHÂN MÀY</t>
  </si>
  <si>
    <t>Hoai An Hoang</t>
  </si>
  <si>
    <t>Kim Anh Chế</t>
  </si>
  <si>
    <t>Hằng Phạm</t>
  </si>
  <si>
    <t>1073374741549667 - TUYỂN MẪU 300K</t>
  </si>
  <si>
    <t>Trần Ngọc Trân</t>
  </si>
  <si>
    <t>Mai Ngoc</t>
  </si>
  <si>
    <t>Minh Hòaa</t>
  </si>
  <si>
    <t>TƯ VẤN MÔI</t>
  </si>
  <si>
    <t>Mí Na Ri Mlo</t>
  </si>
  <si>
    <t>Huy Hoàng</t>
  </si>
  <si>
    <t>120234080055750546</t>
  </si>
  <si>
    <t>Phuong Do</t>
  </si>
  <si>
    <t>Tấn Thành</t>
  </si>
  <si>
    <t>ĐÀN ÔNG CŨNG CÓ QUYỀN LÀM ĐẸP</t>
  </si>
  <si>
    <t>Mai Thi</t>
  </si>
  <si>
    <t>Ducthanh Truong</t>
  </si>
  <si>
    <t>Nguyễn Thanh Dũng</t>
  </si>
  <si>
    <t>Huỳnh Thị Ngọc Trâm</t>
  </si>
  <si>
    <t>TUYỂN DỤNG TƯ VẤN</t>
  </si>
  <si>
    <t>Bảo Bình</t>
  </si>
  <si>
    <t>nhắn zalo nhưng chưa rep</t>
  </si>
  <si>
    <t>Thanh Tuấn</t>
  </si>
  <si>
    <t>Lê Thùy</t>
  </si>
  <si>
    <t>CHƯA SẮP XẾP ĐƯỢC, KHI NÀO HỌC SẼ NHẮN SAU</t>
  </si>
  <si>
    <t>Nguyễn Anh</t>
  </si>
  <si>
    <t>120234080088000546</t>
  </si>
  <si>
    <t>KM 20/10</t>
  </si>
  <si>
    <t>Trần Hoài Thân</t>
  </si>
  <si>
    <t>PLASMA ONLINE</t>
  </si>
  <si>
    <t>Canon Nguyen</t>
  </si>
  <si>
    <t>Kim Đặng</t>
  </si>
  <si>
    <t>120234133217420546</t>
  </si>
  <si>
    <t>Sofia Ng</t>
  </si>
  <si>
    <t>Bùi Phương Đông</t>
  </si>
  <si>
    <t>CHƯA ĐỦ ĐIỀU KIỆN ĐỂ HỌC</t>
  </si>
  <si>
    <t>Bùi Thủy</t>
  </si>
  <si>
    <t>Ly Trần</t>
  </si>
  <si>
    <t>Nguyen Vuong Hang</t>
  </si>
  <si>
    <t>Trần Yến</t>
  </si>
  <si>
    <t>Socola Nguyen</t>
  </si>
  <si>
    <t>Joy Chan</t>
  </si>
  <si>
    <t>THANH LÝ NỀN CHÂN MÀY 7 NĂM</t>
  </si>
  <si>
    <t>Anh Kỳ</t>
  </si>
  <si>
    <t>Dung Ngô</t>
  </si>
  <si>
    <t>Hồng Đào</t>
  </si>
  <si>
    <t>KHỬ THÂM MÔI Ở VIC VÀ CÁI KẾT BẤT NGỜ</t>
  </si>
  <si>
    <t>120229474191660546</t>
  </si>
  <si>
    <t>KHÁCH ĐẾN VIC VÌ BÍ MẬT NÀY</t>
  </si>
  <si>
    <t>Chị Hải Yến</t>
  </si>
  <si>
    <t>Vũ Hương Tú</t>
  </si>
  <si>
    <t>nhu.huynh025 - Nhu Huynh</t>
  </si>
  <si>
    <t>H Thi M Tu</t>
  </si>
  <si>
    <t>Mã qr zalo</t>
  </si>
  <si>
    <t>120234131686010546</t>
  </si>
  <si>
    <t>GIỚI THIỆU LỚP PLASMA</t>
  </si>
  <si>
    <t>fannynguyen3535 - Fanny</t>
  </si>
  <si>
    <t>Mộc Lam Mộc</t>
  </si>
  <si>
    <t>120234133217410546</t>
  </si>
  <si>
    <t>Chị Yến ( Bạn chị Trân Đinh)</t>
  </si>
  <si>
    <t>CÙNG LINH CHI ĐI PHUN MÔI</t>
  </si>
  <si>
    <t>Trần Thành An</t>
  </si>
  <si>
    <t>Thoa Lê</t>
  </si>
  <si>
    <t>120233780366030546</t>
  </si>
  <si>
    <t>TRUNG THU</t>
  </si>
  <si>
    <t>Trang Doan</t>
  </si>
  <si>
    <t>Thục Linh Nè</t>
  </si>
  <si>
    <t>Út Nhí</t>
  </si>
  <si>
    <t>My Nguyễn</t>
  </si>
  <si>
    <t>CÁCH KHẮC PHỤC CHÂN MÀY BỊ ĐẬM</t>
  </si>
  <si>
    <t>Loan Lai</t>
  </si>
  <si>
    <t>nga.thuy896 - Hotel Đông Nhi Vũng Tàu</t>
  </si>
  <si>
    <t>trangtran.0608 - Trang Tran</t>
  </si>
  <si>
    <t>120232911643200546</t>
  </si>
  <si>
    <t>ƯU ĐÃI LÊN ĐẾN 50%</t>
  </si>
  <si>
    <t>trieuhuephunxam - Triệu Huế</t>
  </si>
  <si>
    <t>Ngọc Nina</t>
  </si>
  <si>
    <t>AI CÓ CHÂN MÀY GIỐNG CÔ NÀY</t>
  </si>
  <si>
    <t>nganpham7183 - Thuỷ Ngân 7183</t>
  </si>
  <si>
    <t>Hang Hang</t>
  </si>
  <si>
    <t xml:space="preserve"> Khóa Plasma online</t>
  </si>
  <si>
    <t>bạn tham khảo trước</t>
  </si>
  <si>
    <t>Bich Lien Le</t>
  </si>
  <si>
    <t>Lư Ngọc Nhung</t>
  </si>
  <si>
    <t>120234197654850546</t>
  </si>
  <si>
    <t>Truc Phan</t>
  </si>
  <si>
    <t>Thanh Hà</t>
  </si>
  <si>
    <t>120234196012150546</t>
  </si>
  <si>
    <t>120234196012110546</t>
  </si>
  <si>
    <t>937651555 số cũ</t>
  </si>
  <si>
    <t>Lê Ngọc Trúc</t>
  </si>
  <si>
    <t>Hạnh Tâm</t>
  </si>
  <si>
    <t>120234198127390546</t>
  </si>
  <si>
    <t>120234131687960546</t>
  </si>
  <si>
    <t>Như Ýy</t>
  </si>
  <si>
    <t>XÓA SẠCH NỀN MỰC CŨ</t>
  </si>
  <si>
    <t>td131123 - Thuỳ dương</t>
  </si>
  <si>
    <t xml:space="preserve">nhắn zalo nhưng bạn tl chậm </t>
  </si>
  <si>
    <t>kimoanhjuly - Kim Oanh July</t>
  </si>
  <si>
    <t>Lê Khánh Ngọc</t>
  </si>
  <si>
    <t>QUAN TÂM/CHỐT</t>
  </si>
  <si>
    <t>không liên lạc được với khách</t>
  </si>
  <si>
    <t>Lisa Nguyen</t>
  </si>
  <si>
    <t/>
  </si>
  <si>
    <t>loieza_111 - Lucky Shop$</t>
  </si>
  <si>
    <t>An Jono</t>
  </si>
  <si>
    <t>AI NÓI HÌNH XĂM BODY</t>
  </si>
  <si>
    <t>Bùi Thị Hà My</t>
  </si>
  <si>
    <t>vananhck - Vân Anh</t>
  </si>
  <si>
    <t>user4823280773129</t>
  </si>
  <si>
    <t>Du Nguyen</t>
  </si>
  <si>
    <t>Lê Quỳnh Thanh Thảo</t>
  </si>
  <si>
    <t>120234197482920546</t>
  </si>
  <si>
    <t>khách xoá lẻ, k có tài chính, khách không muốn phun xăm vì tính chất công việc.</t>
  </si>
  <si>
    <t>Chị Hoài Thu</t>
  </si>
  <si>
    <t>Song Nhi</t>
  </si>
  <si>
    <t>Huỳnh Như</t>
  </si>
  <si>
    <t>Bùi Nguyễn Song Thư</t>
  </si>
  <si>
    <t>Lê Huyền</t>
  </si>
  <si>
    <t>Quy Nguyen</t>
  </si>
  <si>
    <t>ĐỢI PHẢN HỒI</t>
  </si>
  <si>
    <t>Lê Phương Trinh</t>
  </si>
  <si>
    <t>Nguyen Thanh Ha</t>
  </si>
  <si>
    <t>Nguyễn Hoàng Oanh</t>
  </si>
  <si>
    <t>Abbi Dinh</t>
  </si>
  <si>
    <t>ngoc.nguyen4591 - Ngoc Nguyen</t>
  </si>
  <si>
    <t>khách suy nghĩ thêm</t>
  </si>
  <si>
    <t>Tạ Tố Uyên</t>
  </si>
  <si>
    <t>KHÁCH Ở XA, ĐANG CÂN NHẮC</t>
  </si>
  <si>
    <t>khách tư vấn cho bạn ở nước ngoài, thời gian về Vn ít nên đang cân nhắc thời gian</t>
  </si>
  <si>
    <t>Lê Thanh Nữ</t>
  </si>
  <si>
    <t>Ngọc Trang Phạm</t>
  </si>
  <si>
    <t>Võ Hồng Trang</t>
  </si>
  <si>
    <t>girlchungthuy6886 - Thuỳ Nguyễn Thị</t>
  </si>
  <si>
    <t>Trang Bubakar Bubakar</t>
  </si>
  <si>
    <t>12H</t>
  </si>
  <si>
    <t>Dieu Hoa</t>
  </si>
  <si>
    <t>khách chưa phản hồi</t>
  </si>
  <si>
    <t>PLASMA CÓ THỰC SỰ HIỆU QUẢ NHƯ LỜI ĐỒN</t>
  </si>
  <si>
    <t>Vân Tôn</t>
  </si>
  <si>
    <t>120234194956710546</t>
  </si>
  <si>
    <t>Linh Pham</t>
  </si>
  <si>
    <t>Trương Thi Thu Hằng</t>
  </si>
  <si>
    <t>120234197482870546</t>
  </si>
  <si>
    <t>Kehzolv Le</t>
  </si>
  <si>
    <t>môi khách có nền và khuyết điểm cần tái tạo, khách đang học bơi không thể kiêng nên học bơi xong mới làm dịch vụ được</t>
  </si>
  <si>
    <t>Doãnn Thư</t>
  </si>
  <si>
    <t>120234193585220546</t>
  </si>
  <si>
    <t>KHÔNG LIÊN LẠC ĐƯỢC, ZALO CHẶN</t>
  </si>
  <si>
    <t>Chị Hậu</t>
  </si>
  <si>
    <t>Khách giới thiệu</t>
  </si>
  <si>
    <t>Co Hương (BRVT)</t>
  </si>
  <si>
    <t>Cô Mai Trinh (BRVT)</t>
  </si>
  <si>
    <t>Chị Quỳnh Anh</t>
  </si>
  <si>
    <t>Chị Ngọc Lan</t>
  </si>
  <si>
    <t>CỌC 500.000</t>
  </si>
  <si>
    <t>120234198240790546</t>
  </si>
  <si>
    <t>ĐA SỐ CHỊ EM ĐỀU CÓ TÂM LÝ NÀY</t>
  </si>
  <si>
    <t>Linh Cherry</t>
  </si>
  <si>
    <t>Nga Huyen</t>
  </si>
  <si>
    <t>Trinh Giang</t>
  </si>
  <si>
    <t>Chanh Jane</t>
  </si>
  <si>
    <t>900+ 6650</t>
  </si>
  <si>
    <t>khách xoá +mày mới, cân nhắc up gói và xoá môi</t>
  </si>
  <si>
    <t>Giàu Nguyễn</t>
  </si>
  <si>
    <t>Nhung Tran</t>
  </si>
  <si>
    <t>Nguyễn Vân Nguyễn</t>
  </si>
  <si>
    <t>ZALO CHẶN, THAM KHẢO</t>
  </si>
  <si>
    <t>để lại tin nhắn, đã gửi tt</t>
  </si>
  <si>
    <t>Đặng Thị Hoài Thương</t>
  </si>
  <si>
    <t>My Trang Tran</t>
  </si>
  <si>
    <t>120234198231330546</t>
  </si>
  <si>
    <t>đang tham khảo</t>
  </si>
  <si>
    <t>120234273086960546</t>
  </si>
  <si>
    <t>TRẺ HÓA MÔI NHĂN BẰNG PLASMA</t>
  </si>
  <si>
    <t>Lâm Lâm</t>
  </si>
  <si>
    <t>120234080088010546</t>
  </si>
  <si>
    <t>BÍ KÍP LÀM ĐẸP TỰ NHIÊN</t>
  </si>
  <si>
    <t>Lễ Tân</t>
  </si>
  <si>
    <t>Phan Thanh</t>
  </si>
  <si>
    <t>THAM KHẢO</t>
  </si>
  <si>
    <t>nhắn tin chăm thêm nhưng khách không trả lời</t>
  </si>
  <si>
    <t>120234131621110546</t>
  </si>
  <si>
    <t>Đoàn Tĩnh</t>
  </si>
  <si>
    <t>không thể liên lạc với khách</t>
  </si>
  <si>
    <t>My Truong</t>
  </si>
  <si>
    <t>120234273087000546</t>
  </si>
  <si>
    <t>Anh Thu</t>
  </si>
  <si>
    <t>Thủy Mộc</t>
  </si>
  <si>
    <t>ĐANG CÂN NHẮC</t>
  </si>
  <si>
    <t>đã chăm thêm nhưng khách không trả lời</t>
  </si>
  <si>
    <t>khách ở tỉnh và có con nhỏ, khó sắp xếp thời gian</t>
  </si>
  <si>
    <t>Daisy Do</t>
  </si>
  <si>
    <t>6h</t>
  </si>
  <si>
    <t>Kieu Anh</t>
  </si>
  <si>
    <t>Ngô Bích Tiền</t>
  </si>
  <si>
    <t>120211659250530546</t>
  </si>
  <si>
    <t>DÁNG CHÂN MÀY BỊ SAI</t>
  </si>
  <si>
    <t>Thai Binh Vu</t>
  </si>
  <si>
    <t>Bay Bui</t>
  </si>
  <si>
    <t>Trương Thị Yến Nhi</t>
  </si>
  <si>
    <t>Lee Lam</t>
  </si>
  <si>
    <t>Anh Tuyet</t>
  </si>
  <si>
    <t>Y Shi Chi</t>
  </si>
  <si>
    <t>Nguyen Hồng</t>
  </si>
  <si>
    <t>Nguyễn Thị Minh Huệ</t>
  </si>
  <si>
    <t>Hương Trà Nguyễn</t>
  </si>
  <si>
    <t xml:space="preserve">Ngọc Mai </t>
  </si>
  <si>
    <t>Minh Uyên</t>
  </si>
  <si>
    <t>Ngọc Dung</t>
  </si>
  <si>
    <t>Chị Huệ</t>
  </si>
  <si>
    <t>Thu Phương</t>
  </si>
  <si>
    <t>Thượng Hương</t>
  </si>
  <si>
    <t>120234197482890546</t>
  </si>
  <si>
    <t>nhắn tin chăm thêm nhưng khách không phản hòi</t>
  </si>
  <si>
    <t>Nhàn Hiền</t>
  </si>
  <si>
    <t>Phạm Nhật Hạ</t>
  </si>
  <si>
    <t>khách ở tỉnh, hỏi thông tin trước</t>
  </si>
  <si>
    <t>Trương Thị Thu Thảo</t>
  </si>
  <si>
    <t>Mai Tran</t>
  </si>
  <si>
    <t>Chỉ Vậy Thôi</t>
  </si>
  <si>
    <t>My Duong</t>
  </si>
  <si>
    <t xml:space="preserve">368800658 số cũ </t>
  </si>
  <si>
    <t>Yến Linh Nguyễn Hoàng</t>
  </si>
  <si>
    <t>ĐANG CÂN NHẮC, KHÔNG TƯƠNG TÁC</t>
  </si>
  <si>
    <t>khách không tương tác</t>
  </si>
  <si>
    <t>cauchuyenphunxamchili - THẢO BÙI PHUN XĂM</t>
  </si>
  <si>
    <t>10H30</t>
  </si>
  <si>
    <t>900+9600+9650</t>
  </si>
  <si>
    <t>khách ở nước ngoài, khách làm mày môi</t>
  </si>
  <si>
    <t>Nguyet Tran</t>
  </si>
  <si>
    <t>Hoặc Gia Nhi</t>
  </si>
  <si>
    <t>ThuHuyen Le</t>
  </si>
  <si>
    <t>khách  khảo thêm -khách ở Bình Dương</t>
  </si>
  <si>
    <t>sang.kim10 - Nào 55kg thì đổi tên(김상)</t>
  </si>
  <si>
    <t>ngo_gia_han26 - Gia Hân</t>
  </si>
  <si>
    <t>tham khảo sang năm mới học</t>
  </si>
  <si>
    <t>Đỗ Kim Xuân</t>
  </si>
  <si>
    <t>Nguyễn Ly</t>
  </si>
  <si>
    <t>Lê Toàn</t>
  </si>
  <si>
    <t>Mỹ Hằng</t>
  </si>
  <si>
    <t>Nguyễn Thị Hương</t>
  </si>
  <si>
    <t>ThienThanh Phi</t>
  </si>
  <si>
    <t>Thơ Lê</t>
  </si>
  <si>
    <t>Trân Huỳnh</t>
  </si>
  <si>
    <t>hien.phunxamakeup - Hiên Phun Xăm- Make Up</t>
  </si>
  <si>
    <t>khách ở tỉnh, chưa đủ kinh phí, chưa sắp xếp được chỗ ở</t>
  </si>
  <si>
    <t>Nguyễn Tiên</t>
  </si>
  <si>
    <t>Chi Le</t>
  </si>
  <si>
    <t>Yumi Nguyễn</t>
  </si>
  <si>
    <t>Thùy Trang Vịnh</t>
  </si>
  <si>
    <t>Gạo Yeu</t>
  </si>
  <si>
    <t>Phan Ngọc Trinh Trinh</t>
  </si>
  <si>
    <t>Thuỷ Lê</t>
  </si>
  <si>
    <t>Nguyen Yen Linh</t>
  </si>
  <si>
    <t>Ly Văn</t>
  </si>
  <si>
    <t>bonbon_2k5</t>
  </si>
  <si>
    <t>Thuỷ Tiên</t>
  </si>
  <si>
    <t>7800+900</t>
  </si>
  <si>
    <t>Thu An</t>
  </si>
  <si>
    <t>Chị Khánh Phương</t>
  </si>
  <si>
    <t>Văn Thành</t>
  </si>
  <si>
    <t>Chung Hà</t>
  </si>
  <si>
    <t>Nhuthuy Duong</t>
  </si>
  <si>
    <t>ĐANG TƯƠNG TÁC</t>
  </si>
  <si>
    <t>Cao Thị Nguyệt</t>
  </si>
  <si>
    <t>nguyeahfkxn - nguyên thảo</t>
  </si>
  <si>
    <t>Giang Hoàng</t>
  </si>
  <si>
    <t>Hồ Vy</t>
  </si>
  <si>
    <t>kanathuy16895 - Kana Thúy 🍀</t>
  </si>
  <si>
    <t>khách tham khảo thêm- khách ở Cần Thơ</t>
  </si>
  <si>
    <t>Phượng Kim</t>
  </si>
  <si>
    <t>Hồng Loan</t>
  </si>
  <si>
    <t>Lucky Nguyen</t>
  </si>
  <si>
    <t>Trang Châu</t>
  </si>
  <si>
    <t>Nguyen Van</t>
  </si>
  <si>
    <t>hnhu883 - Nnn09</t>
  </si>
  <si>
    <t>khách đnag tương tác</t>
  </si>
  <si>
    <t>Nguyễn Trang Thư</t>
  </si>
  <si>
    <t>hanile68 - 🍀Shop cá cảnh(Hani94)🍀</t>
  </si>
  <si>
    <t>CÓ NHU CẦU XÓA SẸO DO NÂNG CUNG CHÂN MÀY</t>
  </si>
  <si>
    <t>Pi Pi</t>
  </si>
  <si>
    <t>Tuyet Ngoc Nguyen</t>
  </si>
  <si>
    <t>Minh Van</t>
  </si>
  <si>
    <t>18h</t>
  </si>
  <si>
    <t>Nguyen Pham</t>
  </si>
  <si>
    <t>Nguyễn Lệ</t>
  </si>
  <si>
    <t>Thắm Phạm</t>
  </si>
  <si>
    <t>Ngọc Trân</t>
  </si>
  <si>
    <t>Cindy Nguyen</t>
  </si>
  <si>
    <t>Oanh Duong</t>
  </si>
  <si>
    <t>Trần Khánh Vy</t>
  </si>
  <si>
    <t>Thẩm Mỹ Vy Lê</t>
  </si>
  <si>
    <t>khách đang tương tác - Khách ở Bình Dương</t>
  </si>
  <si>
    <t>Trần Phương Loan</t>
  </si>
  <si>
    <t>120234384620470546</t>
  </si>
  <si>
    <t>MeCat Nguyễn</t>
  </si>
  <si>
    <t>Mây Võ</t>
  </si>
  <si>
    <t>Sáng Ngọc</t>
  </si>
  <si>
    <t>Hoa Truong</t>
  </si>
  <si>
    <t>120234273086990546</t>
  </si>
  <si>
    <t>Văn Thị Mỹ Loan</t>
  </si>
  <si>
    <t>Trần Diễm Trang</t>
  </si>
  <si>
    <t>Bé Mi Kẹo</t>
  </si>
  <si>
    <t>120234384814220546</t>
  </si>
  <si>
    <t>Chị Hồng Vân</t>
  </si>
  <si>
    <t>Chị Hảo</t>
  </si>
  <si>
    <t>Ds Thoa</t>
  </si>
  <si>
    <t>Trang Nguyen Ngoc Trang</t>
  </si>
  <si>
    <t>Phuong Ngo</t>
  </si>
  <si>
    <t>khách chưa hiểu về phun xăm, khách đang cân nhắc</t>
  </si>
  <si>
    <t>Trương Thị Lan</t>
  </si>
  <si>
    <t>120233691510390546</t>
  </si>
  <si>
    <t>MẤY ANH NAM GẦN ĐÂY</t>
  </si>
  <si>
    <t>Ngọc Hải</t>
  </si>
  <si>
    <t>Kim Jessie</t>
  </si>
  <si>
    <t>HỎI DÙM NGƯỜI THÂN Ở NƯỚC NGOÀI 1 - 2 THÁNG SAU MỚI VỀ VN, GÀN NGÀY VỀ NHẮN TRƯỚC 1 TUẦN</t>
  </si>
  <si>
    <t>Phạm Syndy</t>
  </si>
  <si>
    <t>khách chưa biết về ngành muốn học biết nghề để đi nước ngoài, không còn nhiều thời gian ở Vn</t>
  </si>
  <si>
    <t>Hương Trang</t>
  </si>
  <si>
    <t>Hoàng Lan Phương</t>
  </si>
  <si>
    <t>Têrêsa Yến Đinh</t>
  </si>
  <si>
    <t>Jennifer Tran</t>
  </si>
  <si>
    <t>Thuy Tuyen Nguyen Thi</t>
  </si>
  <si>
    <t>Báo giá qua mess</t>
  </si>
  <si>
    <t>Nguyệt Châu</t>
  </si>
  <si>
    <t>(+84) 909794050</t>
  </si>
  <si>
    <t>thuydung187_ - 🐷</t>
  </si>
  <si>
    <t>đang tương tác -khách ở Phú Yên</t>
  </si>
  <si>
    <t>Châu Ngọc Thảo</t>
  </si>
  <si>
    <t>Zang Nguyen</t>
  </si>
  <si>
    <t>Jun Su</t>
  </si>
  <si>
    <t>Kieu Elly</t>
  </si>
  <si>
    <t>Phương Hoang</t>
  </si>
  <si>
    <t>Tâm Loan</t>
  </si>
  <si>
    <t>Vivian Lee</t>
  </si>
  <si>
    <t>Thanh Thao</t>
  </si>
  <si>
    <t>Lâm Kiết Tâm</t>
  </si>
  <si>
    <t>120232911643210546</t>
  </si>
  <si>
    <t>az_oi2 - Bùn nhìu chút 💢</t>
  </si>
  <si>
    <t>Anna Huyềnn</t>
  </si>
  <si>
    <t>Thai Hoa Nguyen Thi</t>
  </si>
  <si>
    <t>Nguyen Riem</t>
  </si>
  <si>
    <t>Boony Nhu</t>
  </si>
  <si>
    <t>cucstrinh</t>
  </si>
  <si>
    <t>thaovan579 - Mây mây⛅️</t>
  </si>
  <si>
    <t>Huyền Hồ</t>
  </si>
  <si>
    <t xml:space="preserve">Khóa Plasma </t>
  </si>
  <si>
    <t>Xuyen Le</t>
  </si>
  <si>
    <t>Cọc 1.000.000 ngày 18/10</t>
  </si>
  <si>
    <t>Thư Di</t>
  </si>
  <si>
    <t>NHẬN 200K KHI LÀM MẪU</t>
  </si>
  <si>
    <t>Nguyễn Thị Như Hương</t>
  </si>
  <si>
    <t>(+84)942219840</t>
  </si>
  <si>
    <t>Bảo Trinh</t>
  </si>
  <si>
    <t>1.850.000k</t>
  </si>
  <si>
    <t>Dinh Dung</t>
  </si>
  <si>
    <t>Trinh Choco</t>
  </si>
  <si>
    <t>Cam</t>
  </si>
  <si>
    <t>120234508279040546</t>
  </si>
  <si>
    <t>CHẾ TÁC DÁNG MÀY ĐỘC BẢN</t>
  </si>
  <si>
    <t>me.miu86 - mẹ miu</t>
  </si>
  <si>
    <t>Gold Thai</t>
  </si>
  <si>
    <t>Lưu Thị Ngọc Oanh</t>
  </si>
  <si>
    <t>120234518607200546</t>
  </si>
  <si>
    <t>Kim Anh Đỗ</t>
  </si>
  <si>
    <t>Tuyết Nguyễn</t>
  </si>
  <si>
    <t>120234518605620546</t>
  </si>
  <si>
    <t>Dịch Thiên</t>
  </si>
  <si>
    <t>An Bui</t>
  </si>
  <si>
    <t>Hà Trang</t>
  </si>
  <si>
    <t>Đào Hòa</t>
  </si>
  <si>
    <t>vyboxx - Anh Vyyy</t>
  </si>
  <si>
    <t>khách vẫn cân nhắc</t>
  </si>
  <si>
    <t>Pham Ngoc Van Anh</t>
  </si>
  <si>
    <t>Ngọc Phấn</t>
  </si>
  <si>
    <t xml:space="preserve">Tư vấn qua mes </t>
  </si>
  <si>
    <t>120234197654860546</t>
  </si>
  <si>
    <t>toouynn99 - Uyênn</t>
  </si>
  <si>
    <t>Nhung Nhung</t>
  </si>
  <si>
    <t>khách ở Hạ Long, muốn học trực tiếp nhưng khó sắp xếp tgian</t>
  </si>
  <si>
    <t>Cuc Chanel</t>
  </si>
  <si>
    <t>120214302740040546</t>
  </si>
  <si>
    <t>11.11 - ƯU ĐÃI HẾT CỠ - TOẢ SÁNG RỰC RỠ</t>
  </si>
  <si>
    <t>Dao Mai Phuong</t>
  </si>
  <si>
    <t>BÁO GIÁ GIẢM 50% RỒI VẤN CHÊ CAO, NÀO CÓ GIẢM THÊM NỮA NHẮN CHỊ (KHÁCH NÓI)</t>
  </si>
  <si>
    <t>Tui Là GM</t>
  </si>
  <si>
    <t>Lam Kiên Nguyễn</t>
  </si>
  <si>
    <t>Lan Phạm</t>
  </si>
  <si>
    <t>120212457100060546</t>
  </si>
  <si>
    <t>Tạo sợi chân mày &amp; phun môi, làm cái nào trước?</t>
  </si>
  <si>
    <t>Huynh Nhu Nguyen</t>
  </si>
  <si>
    <t>120234518639550546</t>
  </si>
  <si>
    <t>Hannah Dang</t>
  </si>
  <si>
    <t>Gia Quỳnh</t>
  </si>
  <si>
    <t>120234526688520546</t>
  </si>
  <si>
    <t>Nếu nghe khách nói như vậy, bạn sẽ phải làm gì để khách yên tâm</t>
  </si>
  <si>
    <t>120234197654880546</t>
  </si>
  <si>
    <t>Chi Tran</t>
  </si>
  <si>
    <t>Nguyễn Song Quỳnh Như</t>
  </si>
  <si>
    <t>Kim Ngân Lưu</t>
  </si>
  <si>
    <t>120234133939540546</t>
  </si>
  <si>
    <t>Đa số chị em đều có tâm lý này!!!</t>
  </si>
  <si>
    <t>Phan Hạ Vy</t>
  </si>
  <si>
    <t>gtnailsandspa - GTnailsandspa</t>
  </si>
  <si>
    <t>khách không hợp tác lăm, khách dò giá</t>
  </si>
  <si>
    <t>Phạm Nhật Quỳnh</t>
  </si>
  <si>
    <t>0909943800 số cũ</t>
  </si>
  <si>
    <t xml:space="preserve"> 0919193958 số cũ </t>
  </si>
  <si>
    <t>Tuyet Dieu Nguyen</t>
  </si>
  <si>
    <t>khách không tuơng tác</t>
  </si>
  <si>
    <t>Đinh Lực</t>
  </si>
  <si>
    <t>ước tính 9.600.000 (cọc 2.000.000 13/10)</t>
  </si>
  <si>
    <t>928266139 số cũ</t>
  </si>
  <si>
    <t>Quyen DN</t>
  </si>
  <si>
    <t>Tiger Võ</t>
  </si>
  <si>
    <t>chốt ngày 23/10</t>
  </si>
  <si>
    <t>Xuân Lê</t>
  </si>
  <si>
    <t>Tử Đinh Hương</t>
  </si>
  <si>
    <t>Luân Phong</t>
  </si>
  <si>
    <t>phng.nguyn.234 - Phượng Nguyễn 234</t>
  </si>
  <si>
    <t>khách cân nhắc sắp xếp tgian</t>
  </si>
  <si>
    <t>Ariel Chou</t>
  </si>
  <si>
    <t>120234518639510546</t>
  </si>
  <si>
    <t>riven104 - Nhật</t>
  </si>
  <si>
    <t>Xuan Tran</t>
  </si>
  <si>
    <t>Chị Lan</t>
  </si>
  <si>
    <t>Anh Nguyên (0919503195)</t>
  </si>
  <si>
    <t>Chị Kim Ngân</t>
  </si>
  <si>
    <t>Lý Hồng Linh</t>
  </si>
  <si>
    <t>Soco Nguyen</t>
  </si>
  <si>
    <t>NHẬN NGAY 300K KHI LÀM MẪU</t>
  </si>
  <si>
    <t>Liên Hoa</t>
  </si>
  <si>
    <t>120234526688500546</t>
  </si>
  <si>
    <t>Kim Thiên</t>
  </si>
  <si>
    <t>HT Phương Thảo</t>
  </si>
  <si>
    <t>KHÔNG LIÊN LẠC ĐƯỢC</t>
  </si>
  <si>
    <t>Hana Hana</t>
  </si>
  <si>
    <t>Khách chủ động nhắn trên pancake, gia đình có việc bận về HN gấp, sắp xếp xong việc báo lại sau</t>
  </si>
  <si>
    <t>Hằng Nhi</t>
  </si>
  <si>
    <t>Le Hoang Anh</t>
  </si>
  <si>
    <t>120234518639530546</t>
  </si>
  <si>
    <t>Mongthu Vo</t>
  </si>
  <si>
    <t>Baovi Lam</t>
  </si>
  <si>
    <t>Hong An Vo Nguyen</t>
  </si>
  <si>
    <t>Ngân Trần</t>
  </si>
  <si>
    <t>Thanhhien Nguyen</t>
  </si>
  <si>
    <t>Dương AnhDiem</t>
  </si>
  <si>
    <t>Kate Bui</t>
  </si>
  <si>
    <t>(+65) 87223380</t>
  </si>
  <si>
    <t>khách ở nước ngoài, khó sắp xếp đi học</t>
  </si>
  <si>
    <t>Nguyen Xuan Thu</t>
  </si>
  <si>
    <t>Thắng Thủy</t>
  </si>
  <si>
    <t>120234384485480546</t>
  </si>
  <si>
    <t>PROFILE CÔ HƯỜNG</t>
  </si>
  <si>
    <t>Lao Ba</t>
  </si>
  <si>
    <t>Trương Ánh Nhi</t>
  </si>
  <si>
    <t>Chị Kim Luyến</t>
  </si>
  <si>
    <t>Cô Kim Quanh</t>
  </si>
  <si>
    <t>Cô Khiêm (Chị Tiên 0931774300 )</t>
  </si>
  <si>
    <t>Chị Thanh Trúc</t>
  </si>
  <si>
    <t>ƯỚC TÍNH 900.000 + 3.390.000</t>
  </si>
  <si>
    <t>ƯỚC TÍNH 15.000.000</t>
  </si>
  <si>
    <t>Cô Phụng (Anh Trung 0901091650)</t>
  </si>
  <si>
    <t>Chị Hằng 0706157256</t>
  </si>
  <si>
    <t>Phương Anh</t>
  </si>
  <si>
    <t>Annnie Phương</t>
  </si>
  <si>
    <t>Chị Duyên</t>
  </si>
  <si>
    <t>HỌC 2 NGÀY THÔI MÀ CỠ ĐÓ</t>
  </si>
  <si>
    <t>LiLy Lab</t>
  </si>
  <si>
    <t>Bóc Mỹ Phương</t>
  </si>
  <si>
    <t>Kassey N Ng</t>
  </si>
  <si>
    <t>KHÔNG CÓ CA PHUN XĂM KHÓ</t>
  </si>
  <si>
    <t>vuducanhtuann55 - KÓ</t>
  </si>
  <si>
    <t>120234688003650546</t>
  </si>
  <si>
    <t>Lê Kiều Trang</t>
  </si>
  <si>
    <t>120234688003690546</t>
  </si>
  <si>
    <t>Oanh Lam</t>
  </si>
  <si>
    <t>Lang T. Hiền Trang</t>
  </si>
  <si>
    <t>Huyền. Nguỵ</t>
  </si>
  <si>
    <t>120234688003680546</t>
  </si>
  <si>
    <t>Uyên Kim</t>
  </si>
  <si>
    <t>Nguyễn Dịu</t>
  </si>
  <si>
    <t>Triệu Hồng Thơ</t>
  </si>
  <si>
    <t>Thụy Thanh</t>
  </si>
  <si>
    <t>Nguyen Xuan</t>
  </si>
  <si>
    <t>Vi Cá</t>
  </si>
  <si>
    <t>120234687841540546</t>
  </si>
  <si>
    <t>Từ nay không còn khổ sở vì cái môi thâm nữa nha chị</t>
  </si>
  <si>
    <t>KHÔNG LIÊN LẠC ĐƯỢC VỚI KHÁCH</t>
  </si>
  <si>
    <t>Trần Hoài</t>
  </si>
  <si>
    <t>Oanh Huynh</t>
  </si>
  <si>
    <t>Tuyền Vy</t>
  </si>
  <si>
    <t>Xuân Lợi</t>
  </si>
  <si>
    <t>120234729069690546</t>
  </si>
  <si>
    <t>Chị Bích Khanh</t>
  </si>
  <si>
    <t>Ngô Quỳnh Thu</t>
  </si>
  <si>
    <t>Nghĩa Văn An</t>
  </si>
  <si>
    <t>120234737859850546</t>
  </si>
  <si>
    <t>Vì trải nghiệm tốt nhất của khách hàng</t>
  </si>
  <si>
    <t>Quyên Lê</t>
  </si>
  <si>
    <t>120234738012610546</t>
  </si>
  <si>
    <t>PLASMA NHẤN MÍ - 3 PHÚT</t>
  </si>
  <si>
    <t>Hồng Đoàn</t>
  </si>
  <si>
    <t>Phạm Trang</t>
  </si>
  <si>
    <t>Chị Tina</t>
  </si>
  <si>
    <t>14h30</t>
  </si>
  <si>
    <t>Tram Thanh Tran</t>
  </si>
  <si>
    <t>Truong Thi Thu Huong</t>
  </si>
  <si>
    <t>Linh Do</t>
  </si>
  <si>
    <t>Trần Huyền Trân</t>
  </si>
  <si>
    <t>120234583127460546</t>
  </si>
  <si>
    <t>Lê Ngà</t>
  </si>
  <si>
    <t>이슬</t>
  </si>
  <si>
    <t>Trang Huỳnh</t>
  </si>
  <si>
    <t>khách chỉ tham khảo giá</t>
  </si>
  <si>
    <t>nghiann_ - Nghi Ann</t>
  </si>
  <si>
    <t>Nguyen Thuy</t>
  </si>
  <si>
    <t>120234737777870546</t>
  </si>
  <si>
    <t>Lên ngay dáng mày tự nhiên</t>
  </si>
  <si>
    <t>Gia Kim</t>
  </si>
  <si>
    <t>Joyce Nguyen</t>
  </si>
  <si>
    <t>Ý Như Như</t>
  </si>
  <si>
    <t>Nguyen Thuc</t>
  </si>
  <si>
    <t>Tina Nguyễn</t>
  </si>
  <si>
    <t>Khanh Nguyen</t>
  </si>
  <si>
    <t>Nguyễn Tiến</t>
  </si>
  <si>
    <t>Huyền Thương</t>
  </si>
  <si>
    <t>120232760113930546</t>
  </si>
  <si>
    <t>khách ở An Giang cần thời gian sắp xếp nơi ở</t>
  </si>
  <si>
    <t>Le Tuyet Thanh</t>
  </si>
  <si>
    <t>00491705958062 số Viber</t>
  </si>
  <si>
    <t>10g30</t>
  </si>
  <si>
    <t>Đi chung với em gái ,em gái làm lun đã cọc 1tr HT 6tr</t>
  </si>
  <si>
    <t>cọc 1.000.000</t>
  </si>
  <si>
    <t>Ngan Huynh</t>
  </si>
  <si>
    <t>Mylinh Quach</t>
  </si>
  <si>
    <t>Hương My</t>
  </si>
  <si>
    <t>Ngọc Nguyên</t>
  </si>
  <si>
    <t>khách tham khảo giá</t>
  </si>
  <si>
    <t>Thanh Vi Nguyen</t>
  </si>
  <si>
    <t>120226286276810546</t>
  </si>
  <si>
    <t>CHÂN MÀY ĐẸP</t>
  </si>
  <si>
    <t>Chị Diền Hồ</t>
  </si>
  <si>
    <t>San San</t>
  </si>
  <si>
    <t>Như Thanh</t>
  </si>
  <si>
    <t>Kim Tuyến</t>
  </si>
  <si>
    <t>Mia Phương Trúc</t>
  </si>
  <si>
    <t>THAM KHẢO, KHÁCH Ở XA</t>
  </si>
  <si>
    <t>khách ở xa, muốn tham khảo trước</t>
  </si>
  <si>
    <t>Huân Kairi</t>
  </si>
  <si>
    <t>Congquang Le</t>
  </si>
  <si>
    <t>NHẬN NGAY 200K KHI LÀM MẪU</t>
  </si>
  <si>
    <t>FILE CŨ, NAY HỎI LẠI</t>
  </si>
  <si>
    <t>Hương Bae</t>
  </si>
  <si>
    <t>Scott Spot</t>
  </si>
  <si>
    <t>120234802350080546</t>
  </si>
  <si>
    <t>Thu Thu</t>
  </si>
  <si>
    <t>120207980916850379</t>
  </si>
  <si>
    <t>Những lưu ý môi lên mụn nước</t>
  </si>
  <si>
    <t>Mai Hồ</t>
  </si>
  <si>
    <t>ĐANG CÂN NHẮC, KHÁCH Ở XA</t>
  </si>
  <si>
    <t>khách ở xa, chăm mẹ bệnh k có nhiều thời gian muốn tham khảo trước</t>
  </si>
  <si>
    <t>Dung Phạm</t>
  </si>
  <si>
    <t>Nguyễn Mến</t>
  </si>
  <si>
    <t>Linh Anh</t>
  </si>
  <si>
    <t>Tuyết Ngân Back</t>
  </si>
  <si>
    <t>17g</t>
  </si>
  <si>
    <t>Thùy Dung</t>
  </si>
  <si>
    <t>Lillian Bui</t>
  </si>
  <si>
    <t>Bao Truong</t>
  </si>
  <si>
    <t>Quynh My Nguyen</t>
  </si>
  <si>
    <t>Truong Jessica</t>
  </si>
  <si>
    <t>Trần Thương</t>
  </si>
  <si>
    <t>Trish Tran</t>
  </si>
  <si>
    <t>Trinh My</t>
  </si>
  <si>
    <t>120234802639220546</t>
  </si>
  <si>
    <t>120234738012580546</t>
  </si>
  <si>
    <t>cr_lio - Cr_Lio</t>
  </si>
  <si>
    <t>120210560474360546</t>
  </si>
  <si>
    <t>cơ địa sẹo lồi có nên phun xăm</t>
  </si>
  <si>
    <t>Vân An Helen</t>
  </si>
  <si>
    <t>Hà Đỗ</t>
  </si>
  <si>
    <t>Lai Vi</t>
  </si>
  <si>
    <t>120234518295930546</t>
  </si>
  <si>
    <t>Mộc Ái Hương</t>
  </si>
  <si>
    <t>Cao Loan</t>
  </si>
  <si>
    <t>Chị Anh Đàm</t>
  </si>
  <si>
    <t>KHÁCH Ở XA, QUAN TÂM/CHỐT</t>
  </si>
  <si>
    <t>cọc 500.000</t>
  </si>
  <si>
    <t>Nguyễn Chi</t>
  </si>
  <si>
    <t>cọc 4.900.000</t>
  </si>
  <si>
    <t>Thư Bii</t>
  </si>
  <si>
    <t>Kỳ Thư</t>
  </si>
  <si>
    <t>ước tính 15.000.000 cọc 1.000.000</t>
  </si>
  <si>
    <t>Nguyễn Khánh Minh Khang</t>
  </si>
  <si>
    <t>120234861987180546</t>
  </si>
  <si>
    <t>callme_queen</t>
  </si>
  <si>
    <t>Xuyen Pham</t>
  </si>
  <si>
    <t>Annie Annie</t>
  </si>
  <si>
    <t>Nguyễn Hoài Văn</t>
  </si>
  <si>
    <t>Quảng Hoa</t>
  </si>
  <si>
    <t>Hoàng My</t>
  </si>
  <si>
    <t>Vu Hien</t>
  </si>
  <si>
    <t>120234583127500546</t>
  </si>
  <si>
    <t>Phan Hữu Đang</t>
  </si>
  <si>
    <t>Thu Ngân</t>
  </si>
  <si>
    <t>Hoàng Hôn Ấm Áp</t>
  </si>
  <si>
    <t>Công việc chính là phụ chồng bác sĩ làm phẫu thuật, lịch học trùng với giờ phẫu, nên không tham gia được</t>
  </si>
  <si>
    <t>Jindo Mai</t>
  </si>
  <si>
    <t>Mai sắp xếp thời gian qua</t>
  </si>
  <si>
    <t>Kim Oanh Nguyen</t>
  </si>
  <si>
    <t>Cô Nguyệt Lê</t>
  </si>
  <si>
    <t>Đinh Tuyến</t>
  </si>
  <si>
    <t>Hoàng Anh Thư</t>
  </si>
  <si>
    <t>Thuy BoPho</t>
  </si>
  <si>
    <t>(00)12058211182</t>
  </si>
  <si>
    <t>CỌC 3.000.000</t>
  </si>
  <si>
    <t>Dì Tứ</t>
  </si>
  <si>
    <t>Carol Nguyen</t>
  </si>
  <si>
    <t>HỎI ĐỂ GẦN TẾT MỚI LÀM</t>
  </si>
  <si>
    <t>nheyy23 - Nheyy77</t>
  </si>
  <si>
    <t>120223612652760546</t>
  </si>
  <si>
    <t>Vẽ 2 chân mày đều nhau hả</t>
  </si>
  <si>
    <t>120234861987160546</t>
  </si>
  <si>
    <t>Môi ai có tình trạng hạt trắng trắng như anh khách này không</t>
  </si>
  <si>
    <t>Nhật Nguyệt</t>
  </si>
  <si>
    <t>Thien Duc</t>
  </si>
  <si>
    <t>120234737804560546</t>
  </si>
  <si>
    <t>Kelly Tran</t>
  </si>
  <si>
    <t>đã gửi tt, không phản hồi</t>
  </si>
  <si>
    <t>Kim Quy Nguyen</t>
  </si>
  <si>
    <t>An Yen</t>
  </si>
  <si>
    <t>Kim Ngọc</t>
  </si>
  <si>
    <t>Mã qr Zalo</t>
  </si>
  <si>
    <t>Phạm Thị Khánh Ly</t>
  </si>
  <si>
    <t>user06647525 - Thảo Quỳnh 1989🌹</t>
  </si>
  <si>
    <t>Đặng Quỳnh Ái</t>
  </si>
  <si>
    <t xml:space="preserve">khách add zalo Vic </t>
  </si>
  <si>
    <t>Mai Pham</t>
  </si>
  <si>
    <t>Lê Sachi</t>
  </si>
  <si>
    <t>Lâm Bảo Hồng</t>
  </si>
  <si>
    <t xml:space="preserve">902818555 số cũ </t>
  </si>
  <si>
    <t>Ở B.DƯƠNG, ĐÃ HỎI TRƯỚC ĐÓ, ĐANG XÓA BÊN LINH ANH, BÁO GIÁ GOLD VẪN CÒN LĂN TĂN</t>
  </si>
  <si>
    <t>userkb4uo9ussi - Nguyễn Như</t>
  </si>
  <si>
    <t>Trinh Le</t>
  </si>
  <si>
    <t>120234802689050546</t>
  </si>
  <si>
    <t>Nếu nghe khách nói như vậy</t>
  </si>
  <si>
    <t>Bé Tâm</t>
  </si>
  <si>
    <t>ước tính 3390+900 cọc 500</t>
  </si>
  <si>
    <t>Marry Rose</t>
  </si>
  <si>
    <t>Heo Heo</t>
  </si>
  <si>
    <t>Chi Thẩm Mỹ</t>
  </si>
  <si>
    <t>Naomi Lam</t>
  </si>
  <si>
    <t>Thi Truong</t>
  </si>
  <si>
    <t>120234942980590546</t>
  </si>
  <si>
    <t>Thuy Nguyen Thi</t>
  </si>
  <si>
    <t>Lương Luyện</t>
  </si>
  <si>
    <t>Mui Mui Huynh</t>
  </si>
  <si>
    <t>Kim Liên</t>
  </si>
  <si>
    <t>120234738012560546</t>
  </si>
  <si>
    <t>Nguyễn Thành</t>
  </si>
  <si>
    <t>Nguyễn Tâm</t>
  </si>
  <si>
    <t>Trần Kim Phuoc</t>
  </si>
  <si>
    <t>120234731394150546</t>
  </si>
  <si>
    <t>TUYỂN SALE MANAGER</t>
  </si>
  <si>
    <t>Do Quynh Mai</t>
  </si>
  <si>
    <t>Ngoc Tien Do</t>
  </si>
  <si>
    <t>Nhunq Trần</t>
  </si>
  <si>
    <t>Kha Ly</t>
  </si>
  <si>
    <t>Bich Ngoc</t>
  </si>
  <si>
    <t>Kim Nguyên Lê</t>
  </si>
  <si>
    <t>KHÔNG TƯƠNG TÁC, KHÁCH Ở XA</t>
  </si>
  <si>
    <t>Anh Pham</t>
  </si>
  <si>
    <t>Hatu Khanhdan</t>
  </si>
  <si>
    <t>Ngan Truong</t>
  </si>
  <si>
    <t>Ngoọc Mai</t>
  </si>
  <si>
    <t>thấy giá cao muốn tham khảo thêm</t>
  </si>
  <si>
    <t>Trâm Nguyễn</t>
  </si>
  <si>
    <t>Lê Trâm</t>
  </si>
  <si>
    <t>đã nt trên pc</t>
  </si>
  <si>
    <t>Lun Be</t>
  </si>
  <si>
    <t>120234942980600546</t>
  </si>
  <si>
    <t>KHÁCH MỚI LÀM MÔI CHỖ KHÁC ĐƯỢC 1 TUẦN, CẦN ĐỂ MÔI PHỤC HỒI RỒI LÀM TIẾP</t>
  </si>
  <si>
    <t>Tyna Truong</t>
  </si>
  <si>
    <t>THAM KHẢO, ĐANG CÂN NHẮC</t>
  </si>
  <si>
    <t>khách cân nhắc và muốn đến cơ sở nhưng k muốn đặt lịch</t>
  </si>
  <si>
    <t>Bùi Ánh</t>
  </si>
  <si>
    <t>To Thuan</t>
  </si>
  <si>
    <t>MyTien Tran</t>
  </si>
  <si>
    <t>Khi khách hàng bị overthingking</t>
  </si>
  <si>
    <t>ĐANG TƯƠNG TÁC, QUAN TÂM/CHỐT</t>
  </si>
  <si>
    <t>đợi lấy lịch hẹn</t>
  </si>
  <si>
    <t>Hồng Ngọc</t>
  </si>
  <si>
    <t>Cherry Nguyễn</t>
  </si>
  <si>
    <t>ĐANG TƯƠNG TÁC, THAM KHẢO</t>
  </si>
  <si>
    <t>Linh Van</t>
  </si>
  <si>
    <t>Mya Mya</t>
  </si>
  <si>
    <t>AnhTuyen Huynh</t>
  </si>
  <si>
    <t>Nguyet Nga</t>
  </si>
  <si>
    <t>ĐỂ LẠI TIN NHẮN</t>
  </si>
  <si>
    <t>Hà Vy</t>
  </si>
  <si>
    <t>HuongCao Cao</t>
  </si>
  <si>
    <t>Tư vấn qua FB</t>
  </si>
  <si>
    <t>Chị Nguyễn</t>
  </si>
  <si>
    <t>090 8772154</t>
  </si>
  <si>
    <t>Lyy Hoang</t>
  </si>
  <si>
    <t>KHÁCH Ở XA, THAM KHẢO</t>
  </si>
  <si>
    <t>KHÔNG TÌM THẤY LIÊN HỆ, TƯ VẤN TRỰC TIẾP, KHÁCH Ở HÀN QUỐC, GIỮA THÁNG 12 VỀ, CẦN SUY NGHĨ THÊM</t>
  </si>
  <si>
    <t>Thùy Trang Vũ</t>
  </si>
  <si>
    <t>ước tính 5390+ 900</t>
  </si>
  <si>
    <t>cọc 3600</t>
  </si>
  <si>
    <t>hanabeo2615 - Hana Beo</t>
  </si>
  <si>
    <t>huyendiu99 - Dịu oi dịu à 🧚🏻</t>
  </si>
  <si>
    <t>Ngoc Nguyên</t>
  </si>
  <si>
    <t>evaskincare02 - Eva Skincare</t>
  </si>
  <si>
    <t>Sarah Nguyen</t>
  </si>
  <si>
    <t>đã gọi kbm, zalo là người khác (nam)</t>
  </si>
  <si>
    <t>Tien Nhoc</t>
  </si>
  <si>
    <t>Tư Lưu</t>
  </si>
  <si>
    <t>ĐỢI PHẢN HỒI, THAM KHẢO</t>
  </si>
  <si>
    <t>ĐỂ LẠI TIN NHẮN, ĐÃ BÁO GIÁ, LIÊN HỆ SAU</t>
  </si>
  <si>
    <t xml:space="preserve">941442152 số cũ </t>
  </si>
  <si>
    <t>120234995943650546</t>
  </si>
  <si>
    <t>Lữ Thị Đoan Trang</t>
  </si>
  <si>
    <t>Thian Vu</t>
  </si>
  <si>
    <t>Ger MI NH</t>
  </si>
  <si>
    <t>Nguyên Ngọc Huệ</t>
  </si>
  <si>
    <t>Phun Xăm Minh Thu</t>
  </si>
  <si>
    <t>Truc Le</t>
  </si>
  <si>
    <t>907383013 số cũ</t>
  </si>
  <si>
    <t>Linh Lâm</t>
  </si>
  <si>
    <t xml:space="preserve">376303994 số cũ </t>
  </si>
  <si>
    <t>SẠCH SÀNH SANH NỀN MỰC CŨ</t>
  </si>
  <si>
    <t>Bích Tuyền</t>
  </si>
  <si>
    <t>Ở HÓC MÔN, THAM KHẢO</t>
  </si>
  <si>
    <t>Tan Tinh</t>
  </si>
  <si>
    <t>khách muốn đến xem cơ sở mới quyết định cọc, thấy giá cao mà học chỉ 2 buổi nên đang cân nhắc</t>
  </si>
  <si>
    <t>Vu Thu Thuy</t>
  </si>
  <si>
    <t xml:space="preserve">Tư vấn qua fb </t>
  </si>
  <si>
    <t>120234995943720546</t>
  </si>
  <si>
    <t>Phuong Trang</t>
  </si>
  <si>
    <t>Lan Huong Vo</t>
  </si>
  <si>
    <t>Diệu Lụa</t>
  </si>
  <si>
    <t>Mẫn Tiên</t>
  </si>
  <si>
    <t>Kim Xuan Nguyen</t>
  </si>
  <si>
    <t>Hong Thi</t>
  </si>
  <si>
    <t>120234802562630546</t>
  </si>
  <si>
    <t>khách đang đi công tác,  cuối tháng về ghé, có thay đổi báo sau</t>
  </si>
  <si>
    <t>Hong Nhung Tran</t>
  </si>
  <si>
    <t>Huỳnh Phượng</t>
  </si>
  <si>
    <t>Le Hien</t>
  </si>
  <si>
    <t>Gọi nói đang bận, nhắn tin zalo</t>
  </si>
  <si>
    <t>Hảo</t>
  </si>
  <si>
    <t>KHÁCH ĐANG LÀM DỊCH VỤ TẠI VIC</t>
  </si>
  <si>
    <t>ngọc Quỳnh</t>
  </si>
  <si>
    <t>Joey Tran</t>
  </si>
  <si>
    <t>Duyên Mai</t>
  </si>
  <si>
    <t>Win Win May Mắn</t>
  </si>
  <si>
    <t>GỌI KBM, ZALO CHẶN NGƯỜI LẠ</t>
  </si>
  <si>
    <t>Quế Thanh</t>
  </si>
  <si>
    <t>An Khánh</t>
  </si>
  <si>
    <t>Dn Phuong</t>
  </si>
  <si>
    <t>Nguyễn Minh Tâm</t>
  </si>
  <si>
    <t>Vivian Ho</t>
  </si>
  <si>
    <t>Nguyễn Thị Liên</t>
  </si>
  <si>
    <t>Lương Điệp</t>
  </si>
  <si>
    <t>huethuong2000 - Niềng răng cùng Thương</t>
  </si>
  <si>
    <t>ĐANG TƯƠNG TÁC, ZALO CHẶN</t>
  </si>
  <si>
    <t>đã  gọi ,đang bận chiều chị sẽ add zalo</t>
  </si>
  <si>
    <t>Lê Thị Kim Trung</t>
  </si>
  <si>
    <t>Khánh Trâm</t>
  </si>
  <si>
    <t>Ngoc Hong Tran</t>
  </si>
  <si>
    <t>Trần Thị Tú Oanh</t>
  </si>
  <si>
    <t>khách kbm, chặn zalo</t>
  </si>
  <si>
    <t>Mi Nhon</t>
  </si>
  <si>
    <t>đã gọi và add zalo</t>
  </si>
  <si>
    <t>Hồ Thanh Hương</t>
  </si>
  <si>
    <t>Nguyễn Quỳnh An</t>
  </si>
  <si>
    <t>Khách đã hủy lịch hẹn 1 lần, nhắn tin hỏi lại nhưng có nền mày cục</t>
  </si>
  <si>
    <t>Thuỳ Minh</t>
  </si>
  <si>
    <t>khách add zl vic</t>
  </si>
  <si>
    <t>Lan Luu</t>
  </si>
  <si>
    <t>ĐỢI PHẢN HỒI, KHÔNG TƯƠNG TÁC</t>
  </si>
  <si>
    <t>để lại tin nhắn, gọi và nhắn tin nhiều lần, không phản hồi</t>
  </si>
  <si>
    <t>Hae Jin</t>
  </si>
  <si>
    <t>Tran Hue</t>
  </si>
  <si>
    <t>Kim Dung Lưu</t>
  </si>
  <si>
    <t>Van Mai</t>
  </si>
  <si>
    <t>Bich Vien</t>
  </si>
  <si>
    <t>Machik Chau</t>
  </si>
  <si>
    <t>13g30</t>
  </si>
  <si>
    <t>tư vấn xóa có thêt làm lun</t>
  </si>
  <si>
    <t>cb xóa +ht gold 3.390(2.000)</t>
  </si>
  <si>
    <t xml:space="preserve">Mã quét zalo </t>
  </si>
  <si>
    <t>Hồ Trâm</t>
  </si>
  <si>
    <t>Bùi Hằng</t>
  </si>
  <si>
    <t>Ở BIÊN HÒA, BỊ TIỂU ĐƯỜNG</t>
  </si>
  <si>
    <t>Trang Huyen Nguyen</t>
  </si>
  <si>
    <t>Nguyễn Như Quỳnh</t>
  </si>
  <si>
    <t>Thu Ngoc</t>
  </si>
  <si>
    <t>Phiann Nguyen</t>
  </si>
  <si>
    <t>Hong Danh Cao</t>
  </si>
  <si>
    <t>Kha Dược Sĩ</t>
  </si>
  <si>
    <t>Phạm Xuân Thịnh</t>
  </si>
  <si>
    <t>khách ở nước ngoài, tham khảo trước cho năm sau</t>
  </si>
  <si>
    <t>Lâm Thủy</t>
  </si>
  <si>
    <t>Spa Xuân Hồng</t>
  </si>
  <si>
    <t xml:space="preserve">Ngày mai chị đi được gọi trước, không muốn đặt lịch </t>
  </si>
  <si>
    <t>Ngọc Cúc</t>
  </si>
  <si>
    <t>120235163430850546</t>
  </si>
  <si>
    <t>Thanhh ThanhHoaii</t>
  </si>
  <si>
    <t>thuyngoc101020 - Thuy_Ngoc</t>
  </si>
  <si>
    <t>Hương Ly</t>
  </si>
  <si>
    <t>Lương Nhật Kim Ân</t>
  </si>
  <si>
    <t>Ngọc Nhiên</t>
  </si>
  <si>
    <t>Hà Lầy Lội</t>
  </si>
  <si>
    <t>120235163441630546</t>
  </si>
  <si>
    <t>Mai Saigon</t>
  </si>
  <si>
    <t>Hương Nhài</t>
  </si>
  <si>
    <t>Nguyễn Sang</t>
  </si>
  <si>
    <t>hzjhwushga._ - uynnn</t>
  </si>
  <si>
    <t>Đỗ Khoa Thuý Kha</t>
  </si>
  <si>
    <t>ưóc tính 20.300.000</t>
  </si>
  <si>
    <t>MsNgân KimMinnie</t>
  </si>
  <si>
    <t xml:space="preserve">335815248 dặm môi </t>
  </si>
  <si>
    <t>Trần Mi</t>
  </si>
  <si>
    <t>Trang Lâm</t>
  </si>
  <si>
    <t>Trần Thị Tuyết Mai</t>
  </si>
  <si>
    <t>221122haphuong - Hà Phương</t>
  </si>
  <si>
    <t>hỏi trước tháng sau rảnh mới làm</t>
  </si>
  <si>
    <t>CHÂN MÀY 2 ĐUÔI</t>
  </si>
  <si>
    <t>babimeomeoww - Meow hong thích cá 😽</t>
  </si>
  <si>
    <t>Hân Phan</t>
  </si>
  <si>
    <t>Thắm Nguyễn</t>
  </si>
  <si>
    <t>Nguyễn Xuân Lan</t>
  </si>
  <si>
    <t>Lieu Tranthithulieu</t>
  </si>
  <si>
    <t>120235163449660546</t>
  </si>
  <si>
    <t>banhbaooooo1999 - Quyên Quyên</t>
  </si>
  <si>
    <t>Võ Ngọc Bảo Hân</t>
  </si>
  <si>
    <t>Kien To</t>
  </si>
  <si>
    <t>KimLoan Tran</t>
  </si>
  <si>
    <t>KHÔNG LIÊN LẠC ĐƯỢC, KHÔNG TƯƠNG TÁC</t>
  </si>
  <si>
    <t>Anh Van</t>
  </si>
  <si>
    <t>Thu Kim</t>
  </si>
  <si>
    <t>Kieu Thi</t>
  </si>
  <si>
    <t>Liễu Thị</t>
  </si>
  <si>
    <t>Như Mai</t>
  </si>
  <si>
    <t>Hoàng Ngọc Phương Quỳnh</t>
  </si>
  <si>
    <t>ước tính 3tr</t>
  </si>
  <si>
    <t>Mum Bình Minh</t>
  </si>
  <si>
    <t>Tuyet Vo</t>
  </si>
  <si>
    <t>Cành Lan Trắng</t>
  </si>
  <si>
    <t>kbm, k tìm thấy zalo</t>
  </si>
  <si>
    <t>nguynloan3778 - tiền là tất cả</t>
  </si>
  <si>
    <t>Luu Linh Ha</t>
  </si>
  <si>
    <t>Ao Cuoi Dat Linh</t>
  </si>
  <si>
    <t>nt rất nhiều lần khách k rep</t>
  </si>
  <si>
    <t>Dang Ngoc Yen</t>
  </si>
  <si>
    <t>Nhan Do</t>
  </si>
  <si>
    <t>Callyvo Vo</t>
  </si>
  <si>
    <t>Bui Tuyet Mai</t>
  </si>
  <si>
    <t>khách tư vấn plasma mí</t>
  </si>
  <si>
    <t>Tiền Trương</t>
  </si>
  <si>
    <t>120235163449650546</t>
  </si>
  <si>
    <t>Lộc GiangTiên</t>
  </si>
  <si>
    <t>Liên Dung</t>
  </si>
  <si>
    <t>Trần Thị Bích Tuyền</t>
  </si>
  <si>
    <t>ước tính 45.750.000 cọc 1tr, 01/11 đi học</t>
  </si>
  <si>
    <t>Dương Hồng Ngọc</t>
  </si>
  <si>
    <t>120216093317440546</t>
  </si>
  <si>
    <t>PHUN MÔI XONG CÓ ĐƯỢC ĐÁNH SON?</t>
  </si>
  <si>
    <t>Pham Bebe</t>
  </si>
  <si>
    <t>Long Ngoc</t>
  </si>
  <si>
    <t>Le Thi Yeu</t>
  </si>
  <si>
    <t>Nhung Nguyen</t>
  </si>
  <si>
    <t>Nguyễn Hoàng</t>
  </si>
  <si>
    <t>gọi kbm, k tìm đc zalo</t>
  </si>
  <si>
    <t>Huyền Hương</t>
  </si>
  <si>
    <t>120235163413300546</t>
  </si>
  <si>
    <t>ĐẸP CHUẨN CHUYÊN GIA - GIÁ CHỈ BẰNG 1/2</t>
  </si>
  <si>
    <t>Tu Annhh</t>
  </si>
  <si>
    <t xml:space="preserve">Sợi đầu phun đuôi Gv </t>
  </si>
  <si>
    <t>Ngô Hồng Hậu</t>
  </si>
  <si>
    <t>Sương Sương</t>
  </si>
  <si>
    <t>Lương Minh Trang</t>
  </si>
  <si>
    <t>Ly Thao Ngan</t>
  </si>
  <si>
    <t>Xuân Duyên</t>
  </si>
  <si>
    <t>khách ở xa, đã có cơ sở đang làm plasma, muốn tham khảo công nghệ bên mình</t>
  </si>
  <si>
    <t>Ma Ti Vu</t>
  </si>
  <si>
    <t>120235163413270546</t>
  </si>
  <si>
    <t>Trần Thị Vân</t>
  </si>
  <si>
    <t>QuyÊn QuyÊn</t>
  </si>
  <si>
    <t>Tài Mai Văn</t>
  </si>
  <si>
    <t>Ảnh ở Bình Dương sắp xếp time lên làm</t>
  </si>
  <si>
    <t>Minh Minhdoan</t>
  </si>
  <si>
    <t>120235268308600546</t>
  </si>
  <si>
    <t>gọi nhấc máy báo bận, gọi lại tắt máy. k rep zalo</t>
  </si>
  <si>
    <t>120235296613970546</t>
  </si>
  <si>
    <t>Tào Tháo Rượt</t>
  </si>
  <si>
    <t>Chau Dong</t>
  </si>
  <si>
    <t>Tuyền Tuyền Võ</t>
  </si>
  <si>
    <t>gọi kbm, nt nhiều lần k phản hồi</t>
  </si>
  <si>
    <t>Margaret Samantha</t>
  </si>
  <si>
    <t>Thanh On</t>
  </si>
  <si>
    <t>3h</t>
  </si>
  <si>
    <t>ước tính 10.140.000 (cọc) (7tr450)</t>
  </si>
  <si>
    <t>Nguyễn Ngọc Hiếu</t>
  </si>
  <si>
    <t>Duy Châu</t>
  </si>
  <si>
    <t>Hoàng Nguyễn Bảo Ngọc</t>
  </si>
  <si>
    <t>Phan Nguyen Thuy Duong</t>
  </si>
  <si>
    <t>khách hỏi để qua tết mới cân nhắc</t>
  </si>
  <si>
    <t>Uyen My Tran</t>
  </si>
  <si>
    <t>Tiệm Bánh Tráng M.E.O</t>
  </si>
  <si>
    <t>Têrêsa Nguyễn</t>
  </si>
  <si>
    <t>Mai Ly</t>
  </si>
  <si>
    <t>myhan832 - Nguyễn Hoài Anh</t>
  </si>
  <si>
    <t>Quan Truong</t>
  </si>
  <si>
    <t>Ánh Tuyết Trần</t>
  </si>
  <si>
    <t>đã gửi tt, xem nhưng không phản hồi</t>
  </si>
  <si>
    <t>Đoàn Quỳnh Mai</t>
  </si>
  <si>
    <t>nguyenle19931523</t>
  </si>
  <si>
    <t>khách ở ngoài Bắc</t>
  </si>
  <si>
    <t>Anh Lam</t>
  </si>
  <si>
    <t>Trúc Đặng</t>
  </si>
  <si>
    <t>Võ Ngọc Trâm</t>
  </si>
  <si>
    <t>120211291980150546</t>
  </si>
  <si>
    <t>Phong cách giản đơn của Phun Xăm Vic.</t>
  </si>
  <si>
    <t>Xuân Nguyễn</t>
  </si>
  <si>
    <t>Xuan Ng</t>
  </si>
  <si>
    <t>huynhquoctuongvy - Huỳnh Quốc Tường Vy</t>
  </si>
  <si>
    <t>Truc Bach</t>
  </si>
  <si>
    <t>Trí Thiện</t>
  </si>
  <si>
    <t>Diep Nguyễn</t>
  </si>
  <si>
    <t>Anna Anna</t>
  </si>
  <si>
    <t>Hữu Thuận</t>
  </si>
  <si>
    <t>Mắt Đen</t>
  </si>
  <si>
    <t>Liên Hương</t>
  </si>
  <si>
    <t>KHÔNG LIÊN LẠC ĐƯỢC, ĐỢI PHẢN HỒI</t>
  </si>
  <si>
    <t>Kim Toan</t>
  </si>
  <si>
    <t>Lê Yến Khoa</t>
  </si>
  <si>
    <t>Khuyên Lê</t>
  </si>
  <si>
    <t>Đoàn Thị Hiệp</t>
  </si>
  <si>
    <t>Rose Tran</t>
  </si>
  <si>
    <t>120235399716760546</t>
  </si>
  <si>
    <t>Khách  add zalo Vic</t>
  </si>
  <si>
    <t>KHÁCH ĐANG MANG THAI</t>
  </si>
  <si>
    <t>Thanh Thanh Ngân</t>
  </si>
  <si>
    <t>120235399723390546</t>
  </si>
  <si>
    <t>Ngọc Trinh</t>
  </si>
  <si>
    <t>Minh Minh Nguyễn</t>
  </si>
  <si>
    <t>Nga Nguyen Thi Tuyet</t>
  </si>
  <si>
    <t>Kylie Huyền</t>
  </si>
  <si>
    <t>Nhimxu</t>
  </si>
  <si>
    <t>120235399692080546</t>
  </si>
  <si>
    <t>Giác Việt</t>
  </si>
  <si>
    <t>Trang Lee</t>
  </si>
  <si>
    <t>Cẩm Duyên Jelly</t>
  </si>
  <si>
    <t>khách ở mỹ tho</t>
  </si>
  <si>
    <t>Mỹ Xuyên</t>
  </si>
  <si>
    <t>Tho Van Huynh</t>
  </si>
  <si>
    <t>Sắp xếp thời gian rồi liên hệ sau</t>
  </si>
  <si>
    <t>Ngọc Ngà</t>
  </si>
  <si>
    <t>GOI KBM, ĐỂ LẠI TIN NHẮN</t>
  </si>
  <si>
    <t>Huê Vân</t>
  </si>
  <si>
    <t>120234737804570546</t>
  </si>
  <si>
    <t>Phạm Kiều Mi</t>
  </si>
  <si>
    <t>120235297225160546</t>
  </si>
  <si>
    <t>Thảo Trang</t>
  </si>
  <si>
    <t>Lâm Gia Hân</t>
  </si>
  <si>
    <t>khách ở lâm đồng</t>
  </si>
  <si>
    <t>mylendoo - Mỹ Linh</t>
  </si>
  <si>
    <t>Nhon Pham</t>
  </si>
  <si>
    <t>Châu Thiên Nhi</t>
  </si>
  <si>
    <t>Thanh Huong</t>
  </si>
  <si>
    <t>THAM KHẢO, ĐỢI PHẢN HỒI</t>
  </si>
  <si>
    <t>Thuỷ Chip</t>
  </si>
  <si>
    <t>Triệu Hường</t>
  </si>
  <si>
    <t>Phạm Thị Hải Anh</t>
  </si>
  <si>
    <t>Ly Thanhh</t>
  </si>
  <si>
    <t>GỌI KBM, ZALO CHẶN NG LẠ, CHƯA TIẾP CẬN ĐƯỢC</t>
  </si>
  <si>
    <t>Phan Chính Thuỷ</t>
  </si>
  <si>
    <t>120235399692050546</t>
  </si>
  <si>
    <t>Chị khách đã từng làm môi ở Vic, nay đến tậu thêm đôi chân mày sợi.</t>
  </si>
  <si>
    <t>Hoang Hong</t>
  </si>
  <si>
    <t>Hoài Trần</t>
  </si>
  <si>
    <t>ĐẺ LẠI TIN NHẮN</t>
  </si>
  <si>
    <t>Hà Yến</t>
  </si>
  <si>
    <t>Hoa Hoa Hoàng</t>
  </si>
  <si>
    <t>khách ở cần thơ</t>
  </si>
  <si>
    <t>120235523265110546</t>
  </si>
  <si>
    <t>TUYỂN DỤNG CONTENT</t>
  </si>
  <si>
    <t>Lê Dan</t>
  </si>
  <si>
    <t>Như Yun</t>
  </si>
  <si>
    <t>Beauty's Spot</t>
  </si>
  <si>
    <t>120235520606420546</t>
  </si>
  <si>
    <t>11g30</t>
  </si>
  <si>
    <t>Hoa Duong</t>
  </si>
  <si>
    <t>120235520856300546</t>
  </si>
  <si>
    <t>Hạ Quyên</t>
  </si>
  <si>
    <t>120235517109150546</t>
  </si>
  <si>
    <t>gọi khách bận, khách chặn zalo</t>
  </si>
  <si>
    <t>Bỉ Ngạn Hoa</t>
  </si>
  <si>
    <t>Bach Tuyet</t>
  </si>
  <si>
    <t>Chi Nguyen Lien</t>
  </si>
  <si>
    <t>Yen Yen</t>
  </si>
  <si>
    <t>Võ Tâm</t>
  </si>
  <si>
    <t>Út Hậu</t>
  </si>
  <si>
    <t>Phan Yến</t>
  </si>
  <si>
    <t>113g</t>
  </si>
  <si>
    <t>Celina Zheng</t>
  </si>
  <si>
    <t>Thoa Doan</t>
  </si>
  <si>
    <t>Như Ý Lê</t>
  </si>
  <si>
    <t>Lalie N. Anh</t>
  </si>
  <si>
    <t xml:space="preserve">902458108 số cũ </t>
  </si>
  <si>
    <t>ĐÃ HỎI TRƯỚC ĐÓ, GỌI KBM, ZALO CHẠN NG LẠ</t>
  </si>
  <si>
    <t>Nhi Truong</t>
  </si>
  <si>
    <t>gọi nhiều lần kbm, k rep zalo</t>
  </si>
  <si>
    <t>Mận Nguyễn</t>
  </si>
  <si>
    <t>Nguyen Ngoc Linh</t>
  </si>
  <si>
    <t>120235521713550546</t>
  </si>
  <si>
    <t>Khôi Trịnh</t>
  </si>
  <si>
    <t>Nguyễn Phương Hà</t>
  </si>
  <si>
    <t>120235533434040546</t>
  </si>
  <si>
    <t>Tam Ngo Thi</t>
  </si>
  <si>
    <t>120235297213030546</t>
  </si>
  <si>
    <t>QUAN TÂM GIÁ</t>
  </si>
  <si>
    <t>Bảo Ngân</t>
  </si>
  <si>
    <t>120235527321420546</t>
  </si>
  <si>
    <t>Chị khách đã từng làm môi ở Vic, nay đến tậu thêm đôi chân mày sợi</t>
  </si>
  <si>
    <t>Ngọc Vy</t>
  </si>
  <si>
    <t>Van Tran</t>
  </si>
  <si>
    <t>120235520606410546</t>
  </si>
  <si>
    <t>Đặng Lên</t>
  </si>
  <si>
    <t>Hoàng Thị Oanh</t>
  </si>
  <si>
    <t>Lê Thị Thông</t>
  </si>
  <si>
    <t>120235517109180546</t>
  </si>
  <si>
    <t>120235517109390546</t>
  </si>
  <si>
    <t>Thu To</t>
  </si>
  <si>
    <t>Phuonglien Tran</t>
  </si>
  <si>
    <t>Phuongthuy Nguyen</t>
  </si>
  <si>
    <t>Trần Thảo Phương</t>
  </si>
  <si>
    <t>Ánh Bình Minh</t>
  </si>
  <si>
    <t>120235520455150546</t>
  </si>
  <si>
    <t>Tanhia Nguyen</t>
  </si>
  <si>
    <t>Hanh Vu</t>
  </si>
  <si>
    <t>Uyen Phuong</t>
  </si>
  <si>
    <t>Vũ Phương Anh</t>
  </si>
  <si>
    <t>Anh Trần</t>
  </si>
  <si>
    <t>Kim Thanh Nguyen</t>
  </si>
  <si>
    <t>Y. Hạnh</t>
  </si>
  <si>
    <t>ở Long An hỏi giá để tham khảo</t>
  </si>
  <si>
    <t>AnAnh Nguyen</t>
  </si>
  <si>
    <t>Trần Út</t>
  </si>
  <si>
    <t>120235495258430546</t>
  </si>
  <si>
    <t>Làm phun xăm sợ nhất điều này</t>
  </si>
  <si>
    <t>Vu Tuyet</t>
  </si>
  <si>
    <t>KHÔNG HỢP TÁC, ĐANG TƯƠNG TÁC</t>
  </si>
  <si>
    <t>khách k trao đổi nhiều, nt k trả lời</t>
  </si>
  <si>
    <t>Trúc Nguyễn My</t>
  </si>
  <si>
    <t>Cẩm Bình</t>
  </si>
  <si>
    <t>120235399691960546</t>
  </si>
  <si>
    <t>(+14)088898888</t>
  </si>
  <si>
    <t>cucda78 - cục đá</t>
  </si>
  <si>
    <t>Tra My</t>
  </si>
  <si>
    <t>339281473 số cũ</t>
  </si>
  <si>
    <t>Hoang Anh Tran</t>
  </si>
  <si>
    <t xml:space="preserve"> +4915904702564 Whatsapp</t>
  </si>
  <si>
    <t>Ngô Thanh Thuý</t>
  </si>
  <si>
    <t>Thụy Lâm</t>
  </si>
  <si>
    <t>Ở BRVT, môi đã làm nhưng nhạt chỉ muốn dặm thêm thôi</t>
  </si>
  <si>
    <t>Ngân Lâm</t>
  </si>
  <si>
    <t>gọi kbm, zalo là người khác chặn tn ng lạ</t>
  </si>
  <si>
    <t>Dung Lê</t>
  </si>
  <si>
    <t xml:space="preserve">913733608 lh 9-2h chiều </t>
  </si>
  <si>
    <t>Trần Anh</t>
  </si>
  <si>
    <t>Xuan Nguyen</t>
  </si>
  <si>
    <t>Trương Thị Tố Trinh</t>
  </si>
  <si>
    <t>tiếp cận không phản hồi</t>
  </si>
  <si>
    <t>Tran Tuyet Ngoc</t>
  </si>
  <si>
    <t>Vo Trang</t>
  </si>
  <si>
    <t>120235601502880546</t>
  </si>
  <si>
    <t>Huyền Đoàn</t>
  </si>
  <si>
    <t>120235517109430546</t>
  </si>
  <si>
    <t>Mỹ Linh</t>
  </si>
  <si>
    <t>Cole Lak</t>
  </si>
  <si>
    <t>Lý Mai</t>
  </si>
  <si>
    <t>120235517109280546</t>
  </si>
  <si>
    <t>Nguyễn Xuân Dung</t>
  </si>
  <si>
    <t>Đoàn Phạm Kim Ngân</t>
  </si>
  <si>
    <t>Thu Ánh Võ</t>
  </si>
  <si>
    <t>Chau Duong Ngoc</t>
  </si>
  <si>
    <t>8325619288 số whatshapp</t>
  </si>
  <si>
    <t>khách ở mỹ, tham khảo khi về thì làm</t>
  </si>
  <si>
    <t>dlw_catiu</t>
  </si>
  <si>
    <t>Huỳnh Nữ</t>
  </si>
  <si>
    <t>120235601516880546</t>
  </si>
  <si>
    <t>Ở THỦ ĐỨC, sắp xếp liên hệ sau</t>
  </si>
  <si>
    <t>120235601516890546</t>
  </si>
  <si>
    <t>Quyên Khưu</t>
  </si>
  <si>
    <t>Trần Dong</t>
  </si>
  <si>
    <t>Hoa Vương</t>
  </si>
  <si>
    <t>Hạnh Trần</t>
  </si>
  <si>
    <t>Giao Linh</t>
  </si>
  <si>
    <t>120235625326940546</t>
  </si>
  <si>
    <t>thinann2401 - Em bún 🍜 nè🫶🏻</t>
  </si>
  <si>
    <t>Ở QUẢNG BÌNH, CHỈ MUỐN XÓA 1 LẦN HẾT SẠCH. VÌ ĐI TỚI ĐI LUI XA</t>
  </si>
  <si>
    <t>Tran My Yen</t>
  </si>
  <si>
    <t>916-896-6170</t>
  </si>
  <si>
    <t>khách ở Mỹ, đang đợi liên lạc bằng ft</t>
  </si>
  <si>
    <t>Lâm hồng thuý</t>
  </si>
  <si>
    <t>Bé Na</t>
  </si>
  <si>
    <t>KHÔNG HỢP TÁC</t>
  </si>
  <si>
    <t>Quynh Pham</t>
  </si>
  <si>
    <t>Cuc Ngo</t>
  </si>
  <si>
    <t>Lettre Nguyen</t>
  </si>
  <si>
    <t>Trần Huyên</t>
  </si>
  <si>
    <t>Duy Đoàn</t>
  </si>
  <si>
    <t>anhh25_11 - P.anh2511🖤</t>
  </si>
  <si>
    <t>Ở Q6, HỎI CHO CON ĐANG LÀM XỎ KHUYÊN CŨNG CÓ BIẾT VỀ PHUN XĂM RỒI</t>
  </si>
  <si>
    <t>Bảo Thư</t>
  </si>
  <si>
    <t>Mã qr</t>
  </si>
  <si>
    <t>khách ở xa, hỏi tham khảo cho mẹ</t>
  </si>
  <si>
    <t>Đắc Hoàng</t>
  </si>
  <si>
    <t>Hồ Thảo</t>
  </si>
  <si>
    <t>120235601574740546</t>
  </si>
  <si>
    <t>120235601502870546</t>
  </si>
  <si>
    <t>120234177730300546</t>
  </si>
  <si>
    <t>Truc Phương</t>
  </si>
  <si>
    <t>Thúy Phượng Pt</t>
  </si>
  <si>
    <t>Khanh Hoa</t>
  </si>
  <si>
    <t>Vân Hà</t>
  </si>
  <si>
    <t>Nguyen Quyet Thang</t>
  </si>
  <si>
    <t>Khánh Vy</t>
  </si>
  <si>
    <t>Van Anh Dang</t>
  </si>
  <si>
    <t>雪行</t>
  </si>
  <si>
    <t>Kim Huong</t>
  </si>
  <si>
    <t>Phuong Dang</t>
  </si>
  <si>
    <t>Lan Anh Nguyen</t>
  </si>
  <si>
    <t>Đỗ Anh Thư</t>
  </si>
  <si>
    <t>MicKey Sg</t>
  </si>
  <si>
    <t>Tran Thi Bap</t>
  </si>
  <si>
    <t>emgiaophunxamcantho - Học Viện Phun Xăm Thanh Hằng</t>
  </si>
  <si>
    <t>Chi Hùng</t>
  </si>
  <si>
    <t>Hồnq SiNo</t>
  </si>
  <si>
    <t>Tạ Thị Hoàng Anh</t>
  </si>
  <si>
    <t>Hương Trà</t>
  </si>
  <si>
    <t>Tư Hana</t>
  </si>
  <si>
    <t>Hoàng Hồ</t>
  </si>
  <si>
    <t>Nguyễn Phương Thanh</t>
  </si>
  <si>
    <t>Yên Xuân</t>
  </si>
  <si>
    <t>Loan Kieu</t>
  </si>
  <si>
    <t>khách bận, hẹn ngày khác</t>
  </si>
  <si>
    <t>Thanh Thúy</t>
  </si>
  <si>
    <t>120235601574710546</t>
  </si>
  <si>
    <t>Candle Nguyen</t>
  </si>
  <si>
    <t>Dieu Anh Tran</t>
  </si>
  <si>
    <t>Giang Ha</t>
  </si>
  <si>
    <t>Mai Ngọc Trinh</t>
  </si>
  <si>
    <t>120235679500000546</t>
  </si>
  <si>
    <t>GỌI KHÔNG BẮT MÁY, ZALO TÊN CỦA NGƯỜI KHÁC</t>
  </si>
  <si>
    <t>Nguyễn Trâm</t>
  </si>
  <si>
    <t xml:space="preserve">Hoài Mỹ </t>
  </si>
  <si>
    <t xml:space="preserve">Thanh nhàn </t>
  </si>
  <si>
    <t>khách tham khảo giá với măng</t>
  </si>
  <si>
    <t xml:space="preserve">Chí Hiệp </t>
  </si>
  <si>
    <t>sdt k đúng đã để lại tn pancake</t>
  </si>
  <si>
    <t>nhockhochiu - Mũm ♉️</t>
  </si>
  <si>
    <t>GỌI THUÊ BAO, ZALO CHẶN NG LẠ</t>
  </si>
  <si>
    <t>Pham Nhi Kieu Nhi</t>
  </si>
  <si>
    <t>KHÁCH CẤN NHẮC GIÁ</t>
  </si>
  <si>
    <t>Thu Tam</t>
  </si>
  <si>
    <t>Thanh Suong</t>
  </si>
  <si>
    <t>My Phương</t>
  </si>
  <si>
    <t>Khánh Vinh</t>
  </si>
  <si>
    <t>120235678992820546</t>
  </si>
  <si>
    <t>Nguyễn Nhân</t>
  </si>
  <si>
    <t>120235678992760546</t>
  </si>
  <si>
    <t>Thai Thu</t>
  </si>
  <si>
    <t>Nguyễn Thanh Thông</t>
  </si>
  <si>
    <t>120235678992890546</t>
  </si>
  <si>
    <t>Trang Minh</t>
  </si>
  <si>
    <t>120235678992870546</t>
  </si>
  <si>
    <t>Lê Thị Tuyết Loan</t>
  </si>
  <si>
    <t>Trương Lệ</t>
  </si>
  <si>
    <t>120235685740490546</t>
  </si>
  <si>
    <t>Hoa Nguyenthi</t>
  </si>
  <si>
    <t>120235679483200546</t>
  </si>
  <si>
    <t>Nguyễn Mai</t>
  </si>
  <si>
    <t>Thư Hình</t>
  </si>
  <si>
    <t>Nguyễn Quỳnh Trúc Như</t>
  </si>
  <si>
    <t>sooa1207 - Son Soo 🇰🇷🇻🇳</t>
  </si>
  <si>
    <t>(82)1033500478</t>
  </si>
  <si>
    <t>Ở HÀN QUỐC, tham khảo, khi nào về học liên hệ sau</t>
  </si>
  <si>
    <t>Nguyễn Long Bảo Hùng</t>
  </si>
  <si>
    <t>Võ Ngọc Minh Hân</t>
  </si>
  <si>
    <t>Hoa Lài Nguyễn</t>
  </si>
  <si>
    <t>120235685751390546</t>
  </si>
  <si>
    <t>Yến Linh</t>
  </si>
  <si>
    <t>KHÁCH CÂN NHẮC GIÁ</t>
  </si>
  <si>
    <t>K My Nguyen</t>
  </si>
  <si>
    <t>khách khó chịu, đòi hỏi cao và trả giá</t>
  </si>
  <si>
    <t>Võ Hồng Thi</t>
  </si>
  <si>
    <t>120235720661880546</t>
  </si>
  <si>
    <t>114g</t>
  </si>
  <si>
    <t>Kimthoa Nguyen</t>
  </si>
  <si>
    <t>120235720497820546</t>
  </si>
  <si>
    <t>Đã gọi, đang bận dạy học. Để lại tin nhắn bên zalo</t>
  </si>
  <si>
    <t>Loc Ton</t>
  </si>
  <si>
    <t>120235720628630546</t>
  </si>
  <si>
    <t>KBM, NHẮN ZALO K REP</t>
  </si>
  <si>
    <t>Nguyễn Chánh</t>
  </si>
  <si>
    <t>Heo Cưng</t>
  </si>
  <si>
    <t>ĐANG NC TẮT MÁY NGANG</t>
  </si>
  <si>
    <t>Lưu Đường</t>
  </si>
  <si>
    <t>120235720825110546</t>
  </si>
  <si>
    <t>Dương Mỹ Liên</t>
  </si>
  <si>
    <t>Oanh Oanh Lư</t>
  </si>
  <si>
    <t>KHÁCH HÀNG BỊ OVERTHINKING</t>
  </si>
  <si>
    <t>Thérèse Lê</t>
  </si>
  <si>
    <t>Thanh Ngo</t>
  </si>
  <si>
    <t>120235720661910546</t>
  </si>
  <si>
    <t>Thu Ha Dang</t>
  </si>
  <si>
    <t>Nhung Hồng</t>
  </si>
  <si>
    <t>120235720684330546</t>
  </si>
  <si>
    <t>Yến Cơ</t>
  </si>
  <si>
    <t>120235685621470546</t>
  </si>
  <si>
    <t>SALE OFF mày - môi - mí</t>
  </si>
  <si>
    <t>Hue Trieu</t>
  </si>
  <si>
    <t>120235685621500546</t>
  </si>
  <si>
    <t>ĐÃ HỎI NHIỀU LẦN TRƯỚC ĐÓ, LẦN TRƯỚC ĐÒI GIẢM 25%, LẦN NÀY HỎI GIẢM 50% THÌ MỚI CHỊU LÀM</t>
  </si>
  <si>
    <t>Huy Đức Nhật Nguyễn</t>
  </si>
  <si>
    <t>Tú Nhi</t>
  </si>
  <si>
    <t>KHÁCH MUỐN HỌC KHOÁ MÔI BONG ĐẬM, BÊN MÌNH K NHẬN ĐÀO TẠO (CÔ HƯỜNG CONFIRM)</t>
  </si>
  <si>
    <t>GỌI HỎI THÔNG TIN BÁO GIÁ CHO KHÁCH VÀ MẸ</t>
  </si>
  <si>
    <t>120235268294040546</t>
  </si>
  <si>
    <t>Đông Phương</t>
  </si>
  <si>
    <t>Nguyễn Po</t>
  </si>
  <si>
    <t>THAM KHẢO, ZALO CHẶN</t>
  </si>
  <si>
    <t>ZALO CHẶN NGƯỜI LẠ, CHỈ CÓ Ý ĐỊNH THAM KHẢO TRƯỚC, NÀO LÊN SG LIÊN HỆ</t>
  </si>
  <si>
    <t>Julie Tran</t>
  </si>
  <si>
    <t>GỌI KBM, ZALO CHẶN</t>
  </si>
  <si>
    <t>Nguyễn Nhàn</t>
  </si>
  <si>
    <t>120235679704460546</t>
  </si>
  <si>
    <t>LÀM PHUN XĂM SỢ NHẤT ĐIỀU NÀY</t>
  </si>
  <si>
    <t>Đỗ Thịnh</t>
  </si>
  <si>
    <t>Thuy Cao</t>
  </si>
  <si>
    <t>Ngọc Huệ</t>
  </si>
  <si>
    <t>Mù Tạt</t>
  </si>
  <si>
    <t>Trân</t>
  </si>
  <si>
    <t>120235678992770546</t>
  </si>
  <si>
    <t>Huệ Minh</t>
  </si>
  <si>
    <t>Khách nói đang bận việc quan trọng, gửi thông tin xong việc khách đọc, tiếp cận lại bị khách chặn</t>
  </si>
  <si>
    <t>Ngoc Thanh</t>
  </si>
  <si>
    <t xml:space="preserve">Khách add zl vic </t>
  </si>
  <si>
    <t>120235753856590546</t>
  </si>
  <si>
    <t>ĐÃ HỎI TRƯỚC ĐÓ, QUAN TÂM GIÁ</t>
  </si>
  <si>
    <t>Hòa Phạm</t>
  </si>
  <si>
    <t>TƯ VẤN QUA MESS</t>
  </si>
  <si>
    <t>Lài Nguyễn</t>
  </si>
  <si>
    <t>KHÁCH QTAM GIÁ</t>
  </si>
  <si>
    <t>Nga Vinhomes</t>
  </si>
  <si>
    <t>Lê Hằng</t>
  </si>
  <si>
    <t>On Huỳnh</t>
  </si>
  <si>
    <t>120235753856600546</t>
  </si>
  <si>
    <t>Đã hỏi trước đó, để lại tin nhắn</t>
  </si>
  <si>
    <t>Ti Co Nuong</t>
  </si>
  <si>
    <t>Hân Gia Ngô</t>
  </si>
  <si>
    <t>Ngoc Tran Tran</t>
  </si>
  <si>
    <t>Để lại tin nhắn</t>
  </si>
  <si>
    <t>Chinh Nguyen</t>
  </si>
  <si>
    <t>1H</t>
  </si>
  <si>
    <t>ước tính 6750000</t>
  </si>
  <si>
    <t>Thu Trân</t>
  </si>
  <si>
    <t>Nguyễn Thanh Ngân</t>
  </si>
  <si>
    <t>Thuy Hoang</t>
  </si>
  <si>
    <t>120235520606400546</t>
  </si>
  <si>
    <t>Ly Ngoc Tuyen</t>
  </si>
  <si>
    <t>Bich Hoang</t>
  </si>
  <si>
    <t>Chín Võ</t>
  </si>
  <si>
    <t>Châu Nhật Liên</t>
  </si>
  <si>
    <t>Nhựt Hai</t>
  </si>
  <si>
    <t>Việt Đông</t>
  </si>
  <si>
    <t>KimHoa HT</t>
  </si>
  <si>
    <t>Diep Pham</t>
  </si>
  <si>
    <t>Quỳnh Thư</t>
  </si>
  <si>
    <t>Thanh Hong</t>
  </si>
  <si>
    <t>Phạm Thị Nhớ</t>
  </si>
  <si>
    <t>Thuy Huynh</t>
  </si>
  <si>
    <t>tư vấn tại mess</t>
  </si>
  <si>
    <t>Đã gửi tt</t>
  </si>
  <si>
    <t>120235517109120546</t>
  </si>
  <si>
    <t>Xuân Trinh</t>
  </si>
  <si>
    <t>Hà Lê</t>
  </si>
  <si>
    <t>120235720833400546</t>
  </si>
  <si>
    <t>Trà Myie</t>
  </si>
  <si>
    <t>Sen Hồng Liên</t>
  </si>
  <si>
    <t>Nguyễn Phương Ngọc</t>
  </si>
  <si>
    <t>120235784574280546</t>
  </si>
  <si>
    <t>KHÓA HỌC KIẾM TIỀN TỶ CHO THỢ PHUN XĂM</t>
  </si>
  <si>
    <t>Kieu Ngo</t>
  </si>
  <si>
    <t>Hoang Anh Nguyen Thuy</t>
  </si>
  <si>
    <t>cherryhuyen4402 - Nguyễn Thanh Huyên</t>
  </si>
  <si>
    <t>Nhung K Nguyen</t>
  </si>
  <si>
    <t>KHÁCH GỌI BÁO BẬN TẮT MÁY, NT ZALO K REP</t>
  </si>
  <si>
    <t>Ngan Tran</t>
  </si>
  <si>
    <t>Ly Vo</t>
  </si>
  <si>
    <t>ZALO CHẶN, KHÔNG LIÊN LẠC ĐƯỢC</t>
  </si>
  <si>
    <t>GỌI KBM, KHÔNG TÌM THẤY LIÊN HỆ</t>
  </si>
  <si>
    <t>Thanh Thương</t>
  </si>
  <si>
    <t>Ái Lâm</t>
  </si>
  <si>
    <t>Nguyễn Ngọc Kim Ngân</t>
  </si>
  <si>
    <t>đã báo giá, sắp xếp lịch báo lại sau</t>
  </si>
  <si>
    <t>Nga Truong</t>
  </si>
  <si>
    <t>KHÁCH THAM KHẢO GIÁ</t>
  </si>
  <si>
    <t>Jessica Trương</t>
  </si>
  <si>
    <t>Ở XA KHÔNG ĐỦ THỜI GIAN DI CHUYỂN, SÁNG HỌC TỐI ĐI LÀM</t>
  </si>
  <si>
    <t>Mai Phuong</t>
  </si>
  <si>
    <t>NhuHa Nguyen</t>
  </si>
  <si>
    <t>120235753856440546</t>
  </si>
  <si>
    <t>không có ktv làm dịch vụ</t>
  </si>
  <si>
    <t>Bích Liễu</t>
  </si>
  <si>
    <t>KHC, đặt lịch Cô Hường cho bạn bên nước ngoài về làm, cọc trước 1.000k</t>
  </si>
  <si>
    <t>Trần Chi</t>
  </si>
  <si>
    <t>Nguyen HongNgoc</t>
  </si>
  <si>
    <t>120235720661900546</t>
  </si>
  <si>
    <t>An Phượng</t>
  </si>
  <si>
    <t>Dang Loan</t>
  </si>
  <si>
    <t>Nguyetsu Tran</t>
  </si>
  <si>
    <t>Phụng Linh Trần</t>
  </si>
  <si>
    <t>Thu Anh Tran</t>
  </si>
  <si>
    <t>0384416090, làm mẫu mày năm 2023, xong học viên nhắn riêng kêu làm mẫu môi, giờ chê đậm muốn hút ra, tốn phí nên suy nghĩ lại</t>
  </si>
  <si>
    <t>chan.lee.ne.he - Tranglee.ne</t>
  </si>
  <si>
    <t>khách ở đồng tháp, tham khảo trước để cân nhắc</t>
  </si>
  <si>
    <t>Đỗ Như Quỳnh</t>
  </si>
  <si>
    <t>Huỳnh Nhiên</t>
  </si>
  <si>
    <t>Minh Quân</t>
  </si>
  <si>
    <t>Ngọc Hạnh</t>
  </si>
  <si>
    <t>Huệ Phan</t>
  </si>
  <si>
    <t>Bánh Tráng Tây Ninh</t>
  </si>
  <si>
    <t>Tho Tran</t>
  </si>
  <si>
    <t>QUAN TÂM GIÁ, CHỈ MUỐN HẠ MÀU</t>
  </si>
  <si>
    <t>Tran Luong</t>
  </si>
  <si>
    <t>Jade Lee</t>
  </si>
  <si>
    <t>Tuyền Huỳnh</t>
  </si>
  <si>
    <t xml:space="preserve">đang treo khung chân mày mới được 1 tháng </t>
  </si>
  <si>
    <t>Van Thanh</t>
  </si>
  <si>
    <t>Tuyết Hạnh</t>
  </si>
  <si>
    <t>Thuy Tam Tran</t>
  </si>
  <si>
    <t>Bơ Nail</t>
  </si>
  <si>
    <t>Gau Truc</t>
  </si>
  <si>
    <t>Hoàng Thị Như Hương</t>
  </si>
  <si>
    <t>Chân mày xanh lá, xóa plasma 3 tháng sau mới làm được mày mới, kêu lâu lắm tắt máy ngang luôn</t>
  </si>
  <si>
    <t>giang23od - Giang Tây</t>
  </si>
  <si>
    <t>Thái Cẩm</t>
  </si>
  <si>
    <t>KHÁCH ĐANG BÁN XOÁ CHÂN MÀY CHỖ KHÁC, NT THAM KHẢO LÀM MÀY BÊN MÌNH</t>
  </si>
  <si>
    <t>Kiều Nguyễn</t>
  </si>
  <si>
    <t>SỐ ĐIỆN THOẠI KHÔNG ĐÚNG</t>
  </si>
  <si>
    <t>Trần Bảo Ngân</t>
  </si>
  <si>
    <t>XÓA LASER CHÂN MÀY TRỔ XANH</t>
  </si>
  <si>
    <t>ước tính 9000000</t>
  </si>
  <si>
    <t>Nhi Thanh</t>
  </si>
  <si>
    <t>14g30</t>
  </si>
  <si>
    <t>PLASMA có thực sự hiệu quả như lời đồn?</t>
  </si>
  <si>
    <t>Nga Đặng</t>
  </si>
  <si>
    <t>Hụê Phạm</t>
  </si>
  <si>
    <t>Phương Hp  Toyota An Sương</t>
  </si>
  <si>
    <t>Sợi+Phun 30.450.000</t>
  </si>
  <si>
    <t>cọc 3.450.000</t>
  </si>
  <si>
    <t>Julia Nguyen</t>
  </si>
  <si>
    <t>Hoàng Kiều</t>
  </si>
  <si>
    <t>120235753856550546</t>
  </si>
  <si>
    <t>Cẩm Cẩm</t>
  </si>
  <si>
    <t>13g</t>
  </si>
  <si>
    <t>SALE BÌNH 50% + SALE DƯƠNG 50%</t>
  </si>
  <si>
    <t>Ha Phuong Luong</t>
  </si>
  <si>
    <t>,</t>
  </si>
  <si>
    <t>Nguyễn Vy</t>
  </si>
  <si>
    <t>Kim Thương</t>
  </si>
  <si>
    <t>何敏翠</t>
  </si>
  <si>
    <t>DS Hoàng Hương</t>
  </si>
  <si>
    <t>120235876079340546</t>
  </si>
  <si>
    <t>tương tác rất ít chỉ tham khảo giá</t>
  </si>
  <si>
    <t>Vũ Quyết</t>
  </si>
  <si>
    <t>CHÚ QUYẾT NT THAM KHẢO</t>
  </si>
  <si>
    <t>Duyên Phun Xăm</t>
  </si>
  <si>
    <t>120235876079360546</t>
  </si>
  <si>
    <t>Diana Nguyễn</t>
  </si>
  <si>
    <t>120235876079420546</t>
  </si>
  <si>
    <t>Dung Nguyễn</t>
  </si>
  <si>
    <t>120235720583180546</t>
  </si>
  <si>
    <t>Thi Gai Phan</t>
  </si>
  <si>
    <t>Lina Lâm</t>
  </si>
  <si>
    <t>120235784574310546·</t>
  </si>
  <si>
    <t>Hồng Thu Nguyễn</t>
  </si>
  <si>
    <t>Nguyễn Đình Hoàng Anh</t>
  </si>
  <si>
    <t>Nguyễn Hà Mi</t>
  </si>
  <si>
    <t>Đoàn Hằng</t>
  </si>
  <si>
    <t>Bk Lisa</t>
  </si>
  <si>
    <t>phunxamyduocbeauty - U50 học phun xăm</t>
  </si>
  <si>
    <t>Han Han</t>
  </si>
  <si>
    <t>Phương Linh</t>
  </si>
  <si>
    <t>xam_phun_pham_qui - PHẠM QUÍ - Phun Xăm Private</t>
  </si>
  <si>
    <t>Đỗ Huỳnh Mai</t>
  </si>
  <si>
    <t>mainguyen200405 - 🌼Mai ĐủThứChuyện☠️</t>
  </si>
  <si>
    <t>hubn000 - Ni Uyên Bảo Hồ</t>
  </si>
  <si>
    <t>Nguyễn Hiếu</t>
  </si>
  <si>
    <t>Lê Viên</t>
  </si>
  <si>
    <t>chị My</t>
  </si>
  <si>
    <t>Thanh Ngô</t>
  </si>
  <si>
    <t>Ngọc Phượng</t>
  </si>
  <si>
    <t>Julie Hoang</t>
  </si>
  <si>
    <t>chị Tuyểt</t>
  </si>
  <si>
    <t>Chị Vân(Bạn Ngọc)</t>
  </si>
  <si>
    <t>Bạn chị Như</t>
  </si>
  <si>
    <t>Như Nguyệt</t>
  </si>
  <si>
    <t>Bạn chị Hòa</t>
  </si>
  <si>
    <t>Nguyễn Thị Phương</t>
  </si>
  <si>
    <t xml:space="preserve">Mai Do </t>
  </si>
  <si>
    <t>Chauluan Chau Luan</t>
  </si>
  <si>
    <t>Lê Lũy</t>
  </si>
  <si>
    <t>Quỳnh Vân</t>
  </si>
  <si>
    <t>River Huong</t>
  </si>
  <si>
    <t>KHÁCH Ở XA</t>
  </si>
  <si>
    <t>Ở HÀ NỘI. XA QUÁ KHÔNG VÀO ĐƯỢC</t>
  </si>
  <si>
    <t>Lan Chau Huynh Huynh</t>
  </si>
  <si>
    <t>Hong Ni</t>
  </si>
  <si>
    <t>chốt</t>
  </si>
  <si>
    <t>Phạm Trần Phương Vy</t>
  </si>
  <si>
    <t>Duyen Huynh</t>
  </si>
  <si>
    <t>Kieu Tham My</t>
  </si>
  <si>
    <t>FILE CŨ,GỌI KBM, ĐÃ NHẮN HỎI TRƯỚC ĐÓ HỎI VỀ KHÓA HỌC</t>
  </si>
  <si>
    <t>thuytien_tmtt - Ttien✨</t>
  </si>
  <si>
    <t>KHÁCH MUỐN. THANH TOÁN NHIỀU LẦN, NHƯNG BÊN MÌNH CHƯA CHỐT PHƯƠNG ÁN THANH TOÁN, KHÁCH CHỌN HỌC NƠI KHÁC</t>
  </si>
  <si>
    <t>Kim Sơn</t>
  </si>
  <si>
    <t>KHÔNG CÓ NHU CẦU</t>
  </si>
  <si>
    <t>Anan Nguyễn</t>
  </si>
  <si>
    <t>NaNa NG</t>
  </si>
  <si>
    <t>Trần San</t>
  </si>
  <si>
    <t>Ly Phương</t>
  </si>
  <si>
    <t>Suong Pham</t>
  </si>
  <si>
    <t>KIOT 0909630800</t>
  </si>
  <si>
    <t>ước tình 4.190.000 (cọc 2.490)</t>
  </si>
  <si>
    <t>Lý Nguyen</t>
  </si>
  <si>
    <t>Thuong Tran</t>
  </si>
  <si>
    <t>120235784574310546</t>
  </si>
  <si>
    <t>Le Nguyen Anh Tu</t>
  </si>
  <si>
    <t>FILE CŨ, ĐÃ BỎ CỌC KHÓA PLASMA TRƯỚC ĐÓ, NÊN GIỜ KHÔNG CHỊU CỌC LẠI</t>
  </si>
  <si>
    <t>ĐÃ CỌC 2.000K KHÓA T9</t>
  </si>
  <si>
    <t>Khanh Le</t>
  </si>
  <si>
    <t>Hang Huynh</t>
  </si>
  <si>
    <t>Ở HÀ NỘI, KHÔNG THAM GIA ĐƯỢC</t>
  </si>
  <si>
    <t>Nguyễn Thuy</t>
  </si>
  <si>
    <t>Liên Ngọc</t>
  </si>
  <si>
    <t>Báo giá Gold chê mắc, cần tìm hiểu thêm rồi mới làm</t>
  </si>
  <si>
    <t>Kimloan Le</t>
  </si>
  <si>
    <t>THAM KHẢO GIÁ</t>
  </si>
  <si>
    <t>Nguyễn Võ Thái Ngọc</t>
  </si>
  <si>
    <t>Phuonghoa Bui</t>
  </si>
  <si>
    <t>Ở ĐẮK NÔNG, khóa tháng này sắp xếp không kịp, liên hệ sau</t>
  </si>
  <si>
    <t>Do Khanh Ly</t>
  </si>
  <si>
    <t>Nguyễn Nguyên</t>
  </si>
  <si>
    <t>khách ở buôn mê thuật đang sắp xếp thời gian</t>
  </si>
  <si>
    <t xml:space="preserve">KHÁCH Ở BÌNH DƯƠNG THAM KHẢO </t>
  </si>
  <si>
    <t>Như Hảo</t>
  </si>
  <si>
    <t>Nana Nguyen</t>
  </si>
  <si>
    <t>120217882739240546</t>
  </si>
  <si>
    <t>Hai Đoan</t>
  </si>
  <si>
    <t>VÉ VIP</t>
  </si>
  <si>
    <t>Ruby Lam</t>
  </si>
  <si>
    <t>Mei Ying Guo</t>
  </si>
  <si>
    <t>GỌI K NGE MÁY, N T K REP</t>
  </si>
  <si>
    <t>ĐANG CÂN NHẮC VỚI HÀ NGUYỄN</t>
  </si>
  <si>
    <t>Thuý Hằng Phạm</t>
  </si>
  <si>
    <t>Hồ Thuy</t>
  </si>
  <si>
    <t>Mộc Lan</t>
  </si>
  <si>
    <t>Năng Moon</t>
  </si>
  <si>
    <t>Nguyễn Thị Sửu</t>
  </si>
  <si>
    <t>Ling Ling</t>
  </si>
  <si>
    <t>Nem Chua</t>
  </si>
  <si>
    <t>Hoài Tuyết</t>
  </si>
  <si>
    <t>Diễm Trần</t>
  </si>
  <si>
    <t>Nguyen Thi Hoang An</t>
  </si>
  <si>
    <t>Châu Lê</t>
  </si>
  <si>
    <t>120235809290840546</t>
  </si>
  <si>
    <t>GỌI KBM, NT ZALO K TRL</t>
  </si>
  <si>
    <t>Hồ Thuận</t>
  </si>
  <si>
    <t>120235720571750546</t>
  </si>
  <si>
    <t>KHÔNG LIÊN LẠC ĐƯỢC, THAM KHẢO, CÂN NHẮC GIÁ</t>
  </si>
  <si>
    <t>Ở Q8, quan tâm giá</t>
  </si>
  <si>
    <t>Đã gửi tt, hỏi giảm giá và không muốn lấy máy tặng</t>
  </si>
  <si>
    <t>120235809290800546</t>
  </si>
  <si>
    <t>Sen Lê</t>
  </si>
  <si>
    <t>120235805510980546</t>
  </si>
  <si>
    <t>Đỗ Liên</t>
  </si>
  <si>
    <t>Phạm Thị Hồng Nhung</t>
  </si>
  <si>
    <t>Huyen Doan</t>
  </si>
  <si>
    <t>120235753856500546</t>
  </si>
  <si>
    <t>Chị Trinh</t>
  </si>
  <si>
    <t>Tien Doan</t>
  </si>
  <si>
    <t>My Ngo</t>
  </si>
  <si>
    <t>120235679500020546</t>
  </si>
  <si>
    <t>Ngô Thanh Tùng</t>
  </si>
  <si>
    <t>Tú Mai</t>
  </si>
  <si>
    <t>Kieu Thu</t>
  </si>
  <si>
    <t>Lý Hà</t>
  </si>
  <si>
    <t>Đào Thị Phi Yến</t>
  </si>
  <si>
    <t>Thái Bích Ngân</t>
  </si>
  <si>
    <t>120235784574330546</t>
  </si>
  <si>
    <t>July Mi</t>
  </si>
  <si>
    <t>120219732595050546</t>
  </si>
  <si>
    <t>Gương mặt đẹp trọn vẹn cần có đôi chân mày chuẩn ❤️</t>
  </si>
  <si>
    <t>Phương Hoàng Minh</t>
  </si>
  <si>
    <t>120235890061850546</t>
  </si>
  <si>
    <t>Chân mày xóa sửa 16 lần nhưng làm lại sợi vẫn nét</t>
  </si>
  <si>
    <t>Quynh Mai Nguyen</t>
  </si>
  <si>
    <t>Trần Thuý Diễm</t>
  </si>
  <si>
    <t>Yên Thu</t>
  </si>
  <si>
    <t>Trà Thị Nâu Đen</t>
  </si>
  <si>
    <t>120235889025330546</t>
  </si>
  <si>
    <t>Ngoc Tuyen</t>
  </si>
  <si>
    <t>Yenhy Lvd</t>
  </si>
  <si>
    <t>Dau Dau</t>
  </si>
  <si>
    <t>Minh Thuận</t>
  </si>
  <si>
    <t>Hà Lưu</t>
  </si>
  <si>
    <t>ĐANG TƯƠNG TÁC, KHÁCH Ở XA</t>
  </si>
  <si>
    <t>KHACH Ở THANH HOÁ CẦN CÂN NHẮC</t>
  </si>
  <si>
    <t>Ngọc Thanh Nguyễn</t>
  </si>
  <si>
    <t>Mỹ Trinh</t>
  </si>
  <si>
    <t>bao.haan.3105 - Bảo Hân3105</t>
  </si>
  <si>
    <t>Xuan Trang</t>
  </si>
  <si>
    <t>Tống Lan</t>
  </si>
  <si>
    <t>KHÁCH MỚI TREO CUNG MÀY ĐƯỢC 10 NGÀY VÀ THAM KHẢO GIÁ</t>
  </si>
  <si>
    <t>Nhi Tran</t>
  </si>
  <si>
    <t>120235720684260546</t>
  </si>
  <si>
    <t>Trúc Linh</t>
  </si>
  <si>
    <t>DỊCH VỤ VIC KHÔNG CÓ</t>
  </si>
  <si>
    <t>Lê Chu</t>
  </si>
  <si>
    <t>Kieu My</t>
  </si>
  <si>
    <t>Làm phun xăm sợ nhất điều này, xóa sửa gian nan, mọi người nhớ tìm nơi uy tín mà làm đẹp nhé!</t>
  </si>
  <si>
    <t>NGƯỜI ĐÀN ÔNG LỚN TUỔI BẮT MÁY NÓI NHẦM SỐ, ZALO CŨNG KHÔNG ĐÚNG TÊN</t>
  </si>
  <si>
    <t>Kim Ngân Nguyen</t>
  </si>
  <si>
    <t>KHÁCH Ở XA, ĐỢI PHẢN HỒI</t>
  </si>
  <si>
    <t>Ở AN GIANG, CÓ CON NHỎ, SẮP XẾP RÒI LIÊN HỆ LẠI</t>
  </si>
  <si>
    <t>Mai Lan</t>
  </si>
  <si>
    <t>TUYỂN DỤNG</t>
  </si>
  <si>
    <t>KHÁCH LONG AN MUỐN CÂN NHẮC THÊM</t>
  </si>
  <si>
    <t>Phương Vân</t>
  </si>
  <si>
    <t>120235520856290546</t>
  </si>
  <si>
    <t>Hỏi cho mẹ xóa sửa mày,  Cô Thu Ba 0942049717 (Chốt mày môi)</t>
  </si>
  <si>
    <t>120236011525360546</t>
  </si>
  <si>
    <t>NHÀ QUÊ MỚI K BIẾT PLASMA</t>
  </si>
  <si>
    <t>Phương Tuyền</t>
  </si>
  <si>
    <t>120235720583210546</t>
  </si>
  <si>
    <t>Mai Khanh</t>
  </si>
  <si>
    <t>cencut_academy - อ.บาส เส้นคิ้วสอนสักสอนลบคิ้ว</t>
  </si>
  <si>
    <t>QUAN TÂM/CHỐT, KHÁCH Ở XA</t>
  </si>
  <si>
    <t>Ở THÁI LAN, ĐÃ GỬI TT, CHỐT 3 KHÓA HỌC PLASMA T1/2026. CỌC MỖI NGƯỜI 1.000K</t>
  </si>
  <si>
    <t>CỌC 3.000.000 ƯỚC TÍNH 36.000.000</t>
  </si>
  <si>
    <t>Phuong Anh Nguyen</t>
  </si>
  <si>
    <t>KHÁCH Ở XA, KHÔNG TƯƠNG TÁC</t>
  </si>
  <si>
    <t>KHÁCH NGOÀI BẮC ĐÃ HỌC PLASMA VÀ CÓ MÁY, NT THAM KHẢO THÊM</t>
  </si>
  <si>
    <t>120236011525370546</t>
  </si>
  <si>
    <t>Lan Mai</t>
  </si>
  <si>
    <t>Tạ Thị Yến</t>
  </si>
  <si>
    <t>Kim Trần</t>
  </si>
  <si>
    <t>Thiên An</t>
  </si>
  <si>
    <t>đã gửi tt, cần sắp xếp thời gian, quan tâm khóa T12</t>
  </si>
  <si>
    <t>Lê Tường Vy</t>
  </si>
  <si>
    <t>KHÁCH QUAN TÂM PLASMA MÍ</t>
  </si>
  <si>
    <t>Thơm Hoài</t>
  </si>
  <si>
    <t>Kimhien Nguyen</t>
  </si>
  <si>
    <t>Dung Yuri</t>
  </si>
  <si>
    <t>Workshop</t>
  </si>
  <si>
    <t>Ở ĐỒNG NAI, ĐANG MỞ SPA, THAM KHẢO</t>
  </si>
  <si>
    <t>Gắm Hồng</t>
  </si>
  <si>
    <t>KHÁCH CÀ MAU ĐANG MUÔN CÂN NHẮC THÊM</t>
  </si>
  <si>
    <t>Nguyen Phan</t>
  </si>
  <si>
    <t>120235932529500546</t>
  </si>
  <si>
    <t>VIC TUYỂN MẪU MÀY - MÔI</t>
  </si>
  <si>
    <t>120223246974690546</t>
  </si>
  <si>
    <t>TUYỂN MẪU PHUN XĂM – CHUYÊN VIÊN VIC THI LÊN TAY NGHỀ</t>
  </si>
  <si>
    <t>Vũ Yến Nhii</t>
  </si>
  <si>
    <t>GỌI KBM CHẶN ZALO</t>
  </si>
  <si>
    <t>Thu Lý Mã</t>
  </si>
  <si>
    <t>THAM KHẢO, CÂN NHẮC GIÁ</t>
  </si>
  <si>
    <t>Ở Q8, BÁO GIÁ GOLD XONG NÓI XA QUÁ, TÁT MÁY</t>
  </si>
  <si>
    <t>Kjm Cuc</t>
  </si>
  <si>
    <t>Loan Thái</t>
  </si>
  <si>
    <t>Huỳnh Dung</t>
  </si>
  <si>
    <t>120236011525330546</t>
  </si>
  <si>
    <t>Võ Thị Hải Lý</t>
  </si>
  <si>
    <t>120235889436440546</t>
  </si>
  <si>
    <t>Lương Hồ</t>
  </si>
  <si>
    <t>Hân Huynh</t>
  </si>
  <si>
    <t>Đào Nguyễn</t>
  </si>
  <si>
    <t>Nguyễn Y Bình</t>
  </si>
  <si>
    <t>Trịnh Tình</t>
  </si>
  <si>
    <t>Thuydung Nguyen</t>
  </si>
  <si>
    <t>Vuon Lan Xuan Phu</t>
  </si>
  <si>
    <t>Dung Huynh</t>
  </si>
  <si>
    <t>ĐỢI PHẢN HỒI, KHÔNG LIÊN LẠC ĐƯỢC, KHÔNG TƯƠNG TÁC</t>
  </si>
  <si>
    <t>GỌI KBM, ĐỂ LẠI TIN NHẮN, KHÔNG PHẢM HỒI</t>
  </si>
  <si>
    <t>Song Bùi Bin Bon</t>
  </si>
  <si>
    <t>Nguyễn Thúy Vi</t>
  </si>
  <si>
    <t>Tâm Xíu</t>
  </si>
  <si>
    <t>Trần Ngọc Ánh</t>
  </si>
  <si>
    <t>KHÔNG LIÊN LẠC ĐƯỢC, THAM KHẢO</t>
  </si>
  <si>
    <t>Ở HÀ NỘI, THAM KHẢO</t>
  </si>
  <si>
    <t>Dung Lalispa</t>
  </si>
  <si>
    <t>Hoàng Hải Hà</t>
  </si>
  <si>
    <t>Thúy Nguyễn</t>
  </si>
  <si>
    <t>Để lại tin nhắn,. Đã hỏi từ năm 2023</t>
  </si>
  <si>
    <t>sale Dương + sale Bình (4.350k/ng)</t>
  </si>
  <si>
    <t>Anhh Mỹy</t>
  </si>
  <si>
    <t>Nana Chuê</t>
  </si>
  <si>
    <t>GỌI KBM, CHẮN ZALO</t>
  </si>
  <si>
    <t>Chang Chang</t>
  </si>
  <si>
    <t>Phuong Loan Nguyen</t>
  </si>
  <si>
    <t>KHÔNG LIÊN LẠC ĐƯỢC, KHÔNG HỢP TÁC, THAM KHẢO, CÂN NHẮC GIÁ</t>
  </si>
  <si>
    <t>GỌI L1 ĐANG BẬN, GỌI L2 ALO XONG TẮT MÁY NGANG, GỌI L3 KBM, CHỈ CÓ NHU CẦU MUA MÁY VPLAS</t>
  </si>
  <si>
    <t>Bảo An Nguyệt</t>
  </si>
  <si>
    <t>120235520856280546</t>
  </si>
  <si>
    <t>Ước tính 8.700.000</t>
  </si>
  <si>
    <t>ahm_ia.17 - Mei 3 mí 🫶</t>
  </si>
  <si>
    <t>Hằng Tâm</t>
  </si>
  <si>
    <t>Nỡ Thị Võ</t>
  </si>
  <si>
    <t>Phượng Hoàng</t>
  </si>
  <si>
    <t>Nhox Paullen Tran</t>
  </si>
  <si>
    <t>Thẩm Mỹ Tramanh</t>
  </si>
  <si>
    <t>KHÁCH Ở THANH HOÁ, CHƯA TIỆN NÓI CHUYỆN NHIỀU, K CÓ ZALO</t>
  </si>
  <si>
    <t>Cỏ Mai</t>
  </si>
  <si>
    <t>HỎI CHO MẸ, CHỈ LÀM XÓA CẶN MỤC MÔI, BÁO 1.490K HỎI GIẢM THÊM NỮA KHÔNG</t>
  </si>
  <si>
    <t>Thiên Lý</t>
  </si>
  <si>
    <t>Nguyễn Hoàng Yến Nhi</t>
  </si>
  <si>
    <t>Pham Vo Phuong Thao</t>
  </si>
  <si>
    <t>Diễm Ngọc Đặng</t>
  </si>
  <si>
    <t>Hà Kim Phụng</t>
  </si>
  <si>
    <t>Sỹ Bùi Thị</t>
  </si>
  <si>
    <t>Thu Hiền</t>
  </si>
  <si>
    <t>120235876079410546</t>
  </si>
  <si>
    <t>Bích Ly</t>
  </si>
  <si>
    <t>Hoàng Minh Cường</t>
  </si>
  <si>
    <t>Hằng Nhỏ</t>
  </si>
  <si>
    <t>Tú Giang</t>
  </si>
  <si>
    <t>lasen.group - N T N T</t>
  </si>
  <si>
    <t>THAM KHẢO, ĐỢI PHẢN HỒI, CÂN NHẮC GIÁ</t>
  </si>
  <si>
    <t>GỌI KÊU GỬI GIÁ QUA ZALO, NHẮN TIN NÓI KHI KHÁC CHỊ HỌC</t>
  </si>
  <si>
    <t>dungbe916 - Phun xăm BMT-DungBe</t>
  </si>
  <si>
    <t>Hong Phương</t>
  </si>
  <si>
    <t>GỌI 3L KHÔNG ĐƯỢC, ZALO CHẶN NG LẠ</t>
  </si>
  <si>
    <t>Bùi Yến Nhi</t>
  </si>
  <si>
    <t>Rose Loan</t>
  </si>
  <si>
    <t>Đồng Rau Muống Đồng</t>
  </si>
  <si>
    <t>Đan Linh Kiều Nguyễn</t>
  </si>
  <si>
    <t>Phan Hồng Thắm</t>
  </si>
  <si>
    <t>Thanh Mai Nguyen</t>
  </si>
  <si>
    <t>Mộc Blu</t>
  </si>
  <si>
    <t>Lê Lê</t>
  </si>
  <si>
    <t>Tuyet Huong Truong</t>
  </si>
  <si>
    <t>Quyên Thi</t>
  </si>
  <si>
    <t>Phuong Phuc</t>
  </si>
  <si>
    <t>Nga Nga</t>
  </si>
  <si>
    <t>Bích Vàng</t>
  </si>
  <si>
    <t>Happy Land</t>
  </si>
  <si>
    <t>Quyên Lê Thảo</t>
  </si>
  <si>
    <t>120223589282080546</t>
  </si>
  <si>
    <t>NÉT ĐẸP TỰ NHIÊN - THỂ HIỆN CHẤT RIÊNG</t>
  </si>
  <si>
    <t>Lâm Hà Kim</t>
  </si>
  <si>
    <t>Van Anh</t>
  </si>
  <si>
    <t>120217883018560546</t>
  </si>
  <si>
    <t>Thinh Nguyêt</t>
  </si>
  <si>
    <t>KHÁCH NƯỚC NGOÀI</t>
  </si>
  <si>
    <t>Tirra Huyen</t>
  </si>
  <si>
    <t>Diệu Nhi</t>
  </si>
  <si>
    <t>Ở BẢO LỐC, ĐÃ GỬI TT . CHỐT + UP MÁY AUTO</t>
  </si>
  <si>
    <t>UP MÁY 1.550.000 + 12.300.000</t>
  </si>
  <si>
    <t>Tram Ngoc</t>
  </si>
  <si>
    <t>Ở BÌNH CHÁNH (sale Dương + sale Bình)</t>
  </si>
  <si>
    <t>Jen Tuyết</t>
  </si>
  <si>
    <t>120210173509200546</t>
  </si>
  <si>
    <t>Dáng chân mày bị sai. Đâu là lý do?</t>
  </si>
  <si>
    <t>Truc Tran</t>
  </si>
  <si>
    <t>Hoàng Lê Nhy</t>
  </si>
  <si>
    <t>ĐỢI PHẢN HỒI, THAM KHẢO, CÂN NHẮC GIÁ</t>
  </si>
  <si>
    <t>GỌI KBM, ĐỂ LẠI TIN NHẮN (CUỐI NAM LU BU ĐỂ QUA TẾT LÀM)</t>
  </si>
  <si>
    <t>ngocnghi_1234 - Nhi Nguyễn</t>
  </si>
  <si>
    <t>Dieu Tran</t>
  </si>
  <si>
    <t>Mai Huỳnh Thúy Vi</t>
  </si>
  <si>
    <t>Đang xin thông tin đặt hẹn</t>
  </si>
  <si>
    <t>Kim Thoại</t>
  </si>
  <si>
    <t>Trương Nhi</t>
  </si>
  <si>
    <t>Võ Thị Hồng Thu</t>
  </si>
  <si>
    <t>Thị Hương Trần</t>
  </si>
  <si>
    <t>Aloisa Kim</t>
  </si>
  <si>
    <t>Ở SINGAPORE</t>
  </si>
  <si>
    <t>Ốc Nail</t>
  </si>
  <si>
    <t>Mỹ Nhi</t>
  </si>
  <si>
    <t>Thaihoa Carol</t>
  </si>
  <si>
    <t>Huyền Thương Nguyễn</t>
  </si>
  <si>
    <t>Anh Thy Trương</t>
  </si>
  <si>
    <t>Tiên Mộng</t>
  </si>
  <si>
    <t>ZALO CHẶN, KHÁCH Ở XA, KHÔNG TƯƠNG TÁC</t>
  </si>
  <si>
    <t>KHÁCH RẤT TẺNN</t>
  </si>
  <si>
    <t>Phạm Huê</t>
  </si>
  <si>
    <t>Trongbinh An</t>
  </si>
  <si>
    <t>Junly Phương</t>
  </si>
  <si>
    <t>Nguyễn Kiều Mến</t>
  </si>
  <si>
    <t>Ở CẦN THƠ, LÊN SG XA QUÁ, KHÁCH TƯỞNG VIC CÒN LÀM Ở PHƯƠNG CHÂU</t>
  </si>
  <si>
    <t>Thìn Hà</t>
  </si>
  <si>
    <t>Nguyễn Huệ</t>
  </si>
  <si>
    <t>Ở VŨNG TÀU, ĐÃ GỬI TT, THAM KHẢO LIÊN HỆ SAU</t>
  </si>
  <si>
    <t>Thiệu Nguyễn</t>
  </si>
  <si>
    <t>FILE THÁNG 7 (sale Dương + sale Hằng)</t>
  </si>
  <si>
    <t>8H30</t>
  </si>
  <si>
    <t>CHỐT KHÓA PLASMA ONLINE + UP MÁY AUTO</t>
  </si>
  <si>
    <t>UP MÁY 1.400.000 + 8.000.000</t>
  </si>
  <si>
    <t>Như Hà</t>
  </si>
  <si>
    <t>FILE THÁNG 10</t>
  </si>
  <si>
    <t>Ngoc Anh Vo</t>
  </si>
  <si>
    <t>Ngọc Bich</t>
  </si>
  <si>
    <t>Thạch Nhi</t>
  </si>
  <si>
    <t>Ngọc Phú Hồ</t>
  </si>
  <si>
    <t>120235805510970546</t>
  </si>
  <si>
    <t>Lý Ngọc Dung</t>
  </si>
  <si>
    <t>Tiêu Hạt</t>
  </si>
  <si>
    <t>Thuy Xuan</t>
  </si>
  <si>
    <t>Lê Phương Chi</t>
  </si>
  <si>
    <t>Nguyễn Thi Thu Phương</t>
  </si>
  <si>
    <t>120236077017350546</t>
  </si>
  <si>
    <t>Đỗ Hồng Chính</t>
  </si>
  <si>
    <t>Li Sa</t>
  </si>
  <si>
    <t>ƯỚC TÍNH 11.700.000</t>
  </si>
  <si>
    <t>Ngọc Tâm Nguyễn</t>
  </si>
  <si>
    <t>120236077029600546</t>
  </si>
  <si>
    <t>Ha Thu Ha</t>
  </si>
  <si>
    <t>Nguyễn Oanh</t>
  </si>
  <si>
    <t>120235753856580546</t>
  </si>
  <si>
    <t>Quỳnh Lâm</t>
  </si>
  <si>
    <t>Thào Hải</t>
  </si>
  <si>
    <t>Ngọc Trinh Make Up</t>
  </si>
  <si>
    <t>Ngọc Lý</t>
  </si>
  <si>
    <t>QUAN TÂM MÁY PLASMA LẠNH</t>
  </si>
  <si>
    <t>Linh Cao</t>
  </si>
  <si>
    <t>Cọc 4.800.000</t>
  </si>
  <si>
    <t>hun1628 - Em 🤍</t>
  </si>
  <si>
    <t>GỌI NÓI ĐANG BẬN, KÊU NHẮN TIN, CHƯA PHẢN HỒI</t>
  </si>
  <si>
    <t>Song Nguyên</t>
  </si>
  <si>
    <t>Bảo Ngọc Beaty</t>
  </si>
  <si>
    <t>Nguyễn Thị Diệu Ngộ</t>
  </si>
  <si>
    <t>ĐỢI PHẢN HỒI, KHÔNG CÓ NHU CẦU</t>
  </si>
  <si>
    <t>NHẮN TIN KHÔNG PHẢN HỒI, TIẾP CẬN LẠI KÊU LÀM Ở HOÀI ANH RỒI. VÌ NHÀ GẦN ĐÓ</t>
  </si>
  <si>
    <t>Ngô Tuyền</t>
  </si>
  <si>
    <t>14H30</t>
  </si>
  <si>
    <t>ĐÃ HỎI RẤT NHIỀU LẦN TỪ NĂM 2021, CHỈ MUỐN BIẾT GIÁ</t>
  </si>
  <si>
    <t>Trần Hoa</t>
  </si>
  <si>
    <t>Pham Huong</t>
  </si>
  <si>
    <t>ĐÃ TỪNG LÀM MẪU TẠI VIC, QUAN TÂM GIÁ, CHƯA ĐỦ TÀI CHÍNH</t>
  </si>
  <si>
    <t>Thanh Lam Tran</t>
  </si>
  <si>
    <t>Hoai Phuong</t>
  </si>
  <si>
    <t>DƯƠNG OFF, BÌNH HỖ TRỢ</t>
  </si>
  <si>
    <t>Tô MinhNgọc</t>
  </si>
  <si>
    <t>Mến Thị</t>
  </si>
  <si>
    <t>Chi Đo</t>
  </si>
  <si>
    <t>Ly Kieu</t>
  </si>
  <si>
    <t>Tuýanh Lê</t>
  </si>
  <si>
    <t>Cynthia Mai Trinh</t>
  </si>
  <si>
    <t>an_nhien0399 - Hương Nấm</t>
  </si>
  <si>
    <t>MIX PLATINUM</t>
  </si>
  <si>
    <t>Kim Nga Stavanger</t>
  </si>
  <si>
    <t>Pham Loan</t>
  </si>
  <si>
    <t>KHÔNG ĐÚNG SDT</t>
  </si>
  <si>
    <t>Lê Mỹ Dung</t>
  </si>
  <si>
    <t>ĐỢI PHẢN HỒI, ĐANG TƯƠNG TÁC</t>
  </si>
  <si>
    <t>Ngockhue Huynh</t>
  </si>
  <si>
    <t>Linh Đoàn</t>
  </si>
  <si>
    <t>Ở HÀ NỘI, ĐÃ LÀM QUA RÔI, CÓ NỀN MỰC CŨ</t>
  </si>
  <si>
    <t>Nhung Vo</t>
  </si>
  <si>
    <t>Nguyễn Mỹ Loan</t>
  </si>
  <si>
    <t>11g</t>
  </si>
  <si>
    <t>uóc tính 8.000.000</t>
  </si>
  <si>
    <t>Lập Phạm</t>
  </si>
  <si>
    <t>120236077017340546</t>
  </si>
  <si>
    <t>Nhi Thu</t>
  </si>
  <si>
    <t>Ngô Thị Mai</t>
  </si>
  <si>
    <t>Vie Nguyen</t>
  </si>
  <si>
    <t>Bo Cog Anh</t>
  </si>
  <si>
    <t>Tuyết Muội</t>
  </si>
  <si>
    <t>Lệ Chi</t>
  </si>
  <si>
    <t>Hồng Tuyệt</t>
  </si>
  <si>
    <t>FILE CŨ. HỎI CHO EM GÁI TRÚC PHƯƠNG 0946856267 . ĐÃ CHỐT</t>
  </si>
  <si>
    <t>ƯỚC TÍNH 3.690.000</t>
  </si>
  <si>
    <t>120235876079320546</t>
  </si>
  <si>
    <t>CHỐT KHÓA HỌC + UP MÁU AUTO 1.550K</t>
  </si>
  <si>
    <t>Pham Nhu</t>
  </si>
  <si>
    <t>Triệu Kim</t>
  </si>
  <si>
    <t>Lai Hoang</t>
  </si>
  <si>
    <t>Nguyễn Ánh Nhạn</t>
  </si>
  <si>
    <t>Nam Anh</t>
  </si>
  <si>
    <t>SDT GỌI KHÔNG CÓ, ZALO CHẶN NGƯỜI LẠ</t>
  </si>
  <si>
    <t>Lan Vo Thi</t>
  </si>
  <si>
    <t>120236178326180546</t>
  </si>
  <si>
    <t>gọi báo giá Xóa +làm mới gold chê giá cao không đến được</t>
  </si>
  <si>
    <t>Ha Pam</t>
  </si>
  <si>
    <t>Thuỳ Sương Lê</t>
  </si>
  <si>
    <t>Nguyệt Ny</t>
  </si>
  <si>
    <t>Ha Trinh</t>
  </si>
  <si>
    <t>Chị Ngọc Ngân</t>
  </si>
  <si>
    <t>Lina Le</t>
  </si>
  <si>
    <t>linh.house1 - Linh House</t>
  </si>
  <si>
    <t>GỌI KBM, ZALO TÊN NGƯỜI KHÁC</t>
  </si>
  <si>
    <t>Ở NƯỚC NGOÀI, PHUN MÍ MỞ TRÒNG</t>
  </si>
  <si>
    <t>So Phary</t>
  </si>
  <si>
    <t>khách ở nước ngoài, khoá plasma online +tặng máy</t>
  </si>
  <si>
    <t>Ho Duyen</t>
  </si>
  <si>
    <t>khách ở kontum</t>
  </si>
  <si>
    <t>Nakun Phan</t>
  </si>
  <si>
    <t>Bé Bông Xù</t>
  </si>
  <si>
    <t>khách đồng nai</t>
  </si>
  <si>
    <t>Quynhanh Nguyen</t>
  </si>
  <si>
    <t>khách Hà NỘi</t>
  </si>
  <si>
    <t>Phương Lộc</t>
  </si>
  <si>
    <t>120235876079390546</t>
  </si>
  <si>
    <t>KHÁCH Ở XA, CÂN NHẮC GIÁ</t>
  </si>
  <si>
    <t>khách lâm đồng</t>
  </si>
  <si>
    <t>voiucuakazuha - Btien</t>
  </si>
  <si>
    <t>Cherry Nguyen</t>
  </si>
  <si>
    <t>Lê Thi Như Ý</t>
  </si>
  <si>
    <t>Gấu Anh</t>
  </si>
  <si>
    <t>Phạm Hường</t>
  </si>
  <si>
    <t>Thơ Nguyen</t>
  </si>
  <si>
    <t>Hà Thu Nguyễn</t>
  </si>
  <si>
    <t>Thanh Vân</t>
  </si>
  <si>
    <t>Phượng Châu Ngọc</t>
  </si>
  <si>
    <t>Tô Thủy Hương</t>
  </si>
  <si>
    <t>Dieuhang Su</t>
  </si>
  <si>
    <t>Trần Thị Tím</t>
  </si>
  <si>
    <t>Nga Lê</t>
  </si>
  <si>
    <t>Thanh Đô</t>
  </si>
  <si>
    <t>Lương Tâm</t>
  </si>
  <si>
    <t>Hạnh Mít</t>
  </si>
  <si>
    <t>Nguyễn Hoàng Linh</t>
  </si>
  <si>
    <t>Yumi Trương</t>
  </si>
  <si>
    <t>Hà Như Phun Xăm</t>
  </si>
  <si>
    <t>SDT K ĐÚNG ĐÃ GỬI TN QUA MES</t>
  </si>
  <si>
    <t>Thu Ly</t>
  </si>
  <si>
    <t>Quỳnh Mai</t>
  </si>
  <si>
    <t>Nguyen Vankhang</t>
  </si>
  <si>
    <t>Rosie Nguyen</t>
  </si>
  <si>
    <t>Lê Thị Nhi</t>
  </si>
  <si>
    <t>Lai Nguyễn</t>
  </si>
  <si>
    <t>Tran Thuy</t>
  </si>
  <si>
    <t>Đặng Thị Mỹ Lài</t>
  </si>
  <si>
    <t>khách Tây Ninh</t>
  </si>
  <si>
    <t>Thái Nga</t>
  </si>
  <si>
    <t>Kiều Linh Mairis</t>
  </si>
  <si>
    <t>Mai Hoang</t>
  </si>
  <si>
    <t>120235720684310546</t>
  </si>
  <si>
    <t>StudioAocuoi ThanhTu HauGiang</t>
  </si>
  <si>
    <t>khách ở cà mau khó khăn tài chính</t>
  </si>
  <si>
    <t>120236077029630546</t>
  </si>
  <si>
    <t>DỜI KHÁCH MỚI LÀM RĂNG</t>
  </si>
  <si>
    <t>user111325677 - User</t>
  </si>
  <si>
    <t>helen.lm.phun.xm - Helen làm phun xăm (Tân Phú )</t>
  </si>
  <si>
    <t>khách muốn cho zalo, khách tham khảo giá</t>
  </si>
  <si>
    <t>Hoàng Ngọc Nhã Ý</t>
  </si>
  <si>
    <t>Trần Thị Kim Hiền</t>
  </si>
  <si>
    <t>Báo giá gold, đòi master làm, báo giá giảng viên kêu mắc</t>
  </si>
  <si>
    <t>Bé Ba</t>
  </si>
  <si>
    <t>nguyentutran0804 - 🍊</t>
  </si>
  <si>
    <t>eng4108 - răng cửa mẻ 🤡</t>
  </si>
  <si>
    <t>KHÁCH Ở XA CHỈ MUỐN NHỜ TƯ VẤN GIÚP ĐỂ LÀM CHỖ GẦN NHÀ</t>
  </si>
  <si>
    <t>Út Trinh</t>
  </si>
  <si>
    <t>luutranhuyentrinh - Luutranhuyentrinh</t>
  </si>
  <si>
    <t>Kim Kool</t>
  </si>
  <si>
    <t>KHÁCH Ở NƯỚC NGOÀI MUỐN HỌC PHUN XĂM ONLINE</t>
  </si>
  <si>
    <t>mit.uot1510 - Bé Bong Bóng</t>
  </si>
  <si>
    <t>Tặng cấy tinh chất</t>
  </si>
  <si>
    <t>120236303601380546</t>
  </si>
  <si>
    <t>sarahbeautysg - Sarah·</t>
  </si>
  <si>
    <t xml:space="preserve">Cô Tâm </t>
  </si>
  <si>
    <t>FILE T9, XÓA PHI KIM LẺ</t>
  </si>
  <si>
    <t>Mai Ngo</t>
  </si>
  <si>
    <t>Quang Linh</t>
  </si>
  <si>
    <t>Dũng Phan</t>
  </si>
  <si>
    <t>Phương Phạm</t>
  </si>
  <si>
    <t>Chi Vo</t>
  </si>
  <si>
    <t>Nguyễn Xuân</t>
  </si>
  <si>
    <t>Linh Lan</t>
  </si>
  <si>
    <t>Phoi Pham</t>
  </si>
  <si>
    <t>Phan Minh Trang</t>
  </si>
  <si>
    <t>1202093000166820546</t>
  </si>
  <si>
    <t>cukhoai_5 - cukhoai_khoai</t>
  </si>
  <si>
    <t>Thư Bđs</t>
  </si>
  <si>
    <t>Thu Lý</t>
  </si>
  <si>
    <t>Chau Phudinh</t>
  </si>
  <si>
    <t>Sophia Bích Ngọc</t>
  </si>
  <si>
    <t>120236363104460546</t>
  </si>
  <si>
    <t>Máy plasma VPLAS đã hoàn thiện 99,9% và sắp được mở bán!!!</t>
  </si>
  <si>
    <t>Huynh Cuong</t>
  </si>
  <si>
    <t>trandao0822 - Trần Đào</t>
  </si>
  <si>
    <t>Shine Trang</t>
  </si>
  <si>
    <t>Le Tu</t>
  </si>
  <si>
    <t>GỌI SDT KHÔNG ĐƯỢC, ZALO CHẶN NG LẠ</t>
  </si>
  <si>
    <t>Dan Vo</t>
  </si>
  <si>
    <t>Hoa Cải</t>
  </si>
  <si>
    <t>Trà Đào</t>
  </si>
  <si>
    <t>Lúa Hậu Giang</t>
  </si>
  <si>
    <t>120209628778500569</t>
  </si>
  <si>
    <t>Dịch vụ bảo hành trọn đời</t>
  </si>
  <si>
    <t>GỌI 2L ĐỀU ĐANG BẬN, GỌI LẠI KBM, TIẾP CẬN NHIỀU NGÀY KHÔNG ĐƯỢC, NHẮN TIN LẠI NÓI HỎI CHO EM GÁI NHƯNG VỀ MỸ RỒI</t>
  </si>
  <si>
    <t>CÂN NHẮC GIÁ, THAM KHẢO</t>
  </si>
  <si>
    <t>ĐÃ HỎI TRƯỚC ĐÓ, BÂY GIỜ CHO THÊM SDT KHÁC, ĐÀN ÔNG NGHE MÁY</t>
  </si>
  <si>
    <t>Meo Meo Pham</t>
  </si>
  <si>
    <t>minhtrangdominh - Minh Trang Đỗ Minh</t>
  </si>
  <si>
    <t>Hoa Hồng</t>
  </si>
  <si>
    <t>Ở KONTUM, THAM KHẢO, QUAN TÂM GIÁ</t>
  </si>
  <si>
    <t>Kem Hong</t>
  </si>
  <si>
    <t>Nguyen Thi Kim Thanh</t>
  </si>
  <si>
    <t>tien_1201207 - Cẩm Tiên</t>
  </si>
  <si>
    <t>Ở KIÊN GIANG, ĐANG THAM KHẢO</t>
  </si>
  <si>
    <t>Dương Thị Nữ</t>
  </si>
  <si>
    <t>Khách chỉ có nhu cầu làm CO2, nhưng sang tuần có cuộc họp, cần cân nhắc lại</t>
  </si>
  <si>
    <t>Thiên Di</t>
  </si>
  <si>
    <t>Bảo Uyên</t>
  </si>
  <si>
    <t>Cô Thu Ba</t>
  </si>
  <si>
    <t xml:space="preserve">Người nhà đi chung với chị Thư </t>
  </si>
  <si>
    <t>ƯỚC TÍNH 13.190.000</t>
  </si>
  <si>
    <t>Dương Dự</t>
  </si>
  <si>
    <t>Ha Nguyễn</t>
  </si>
  <si>
    <t>thotay_00 - 🫶Thỏ Chu 🍒🪷</t>
  </si>
  <si>
    <t>Lani Phung</t>
  </si>
  <si>
    <t>Quynh Anh Truong K</t>
  </si>
  <si>
    <t>Lu Sưởng</t>
  </si>
  <si>
    <t>Đặng Quyên</t>
  </si>
  <si>
    <t>120236246109130546</t>
  </si>
  <si>
    <t>Tiền Ngọc</t>
  </si>
  <si>
    <t>Thuỷ Phượng</t>
  </si>
  <si>
    <t>Kiều Thu</t>
  </si>
  <si>
    <t>Diễm Chu</t>
  </si>
  <si>
    <t>Ở CÀ MAU</t>
  </si>
  <si>
    <t>cọc 8.000.000 (tổng 10.061.000)</t>
  </si>
  <si>
    <t>120236363104450546</t>
  </si>
  <si>
    <t>Dieu H Le</t>
  </si>
  <si>
    <t>My Thanh Quach</t>
  </si>
  <si>
    <t>ĐỢI PHẢN HỒI, KHÁCH Ở XA, THAM KHẢO</t>
  </si>
  <si>
    <t>Ở LÂM ĐỒNG, XA NÊN KHÔNG THUẬN TIỆN</t>
  </si>
  <si>
    <t>9g30</t>
  </si>
  <si>
    <t>Xóa phân nữa mí 600k</t>
  </si>
  <si>
    <t>Bella Tran</t>
  </si>
  <si>
    <t>Thuong Nguyen</t>
  </si>
  <si>
    <t>Nguyễn Mai Thảo</t>
  </si>
  <si>
    <t>ĐANG BẬN, GỌI LẠI SAU, GỌI L2 KBM</t>
  </si>
  <si>
    <t>ĐỢI PHẢN HỒI, THAM KHẢO, KHÔNG TƯƠNG TÁC</t>
  </si>
  <si>
    <t>Khách nói chuyên về da nám và không phản hồi nữa</t>
  </si>
  <si>
    <t>Hoàng Phương</t>
  </si>
  <si>
    <t>Ðỗ Luận</t>
  </si>
  <si>
    <t>Xì Trum Chuot</t>
  </si>
  <si>
    <t>ĐÓN ĐẦU XU HƯỚNG PHUN XĂM</t>
  </si>
  <si>
    <t>Nguyễn Trinh Nữ</t>
  </si>
  <si>
    <t>Victoria Nguyen</t>
  </si>
  <si>
    <t>Tuyettrang Pham</t>
  </si>
  <si>
    <t>CHỈ QUAN TÂM GIÁ</t>
  </si>
  <si>
    <t>nhuy.1102 - Như Như</t>
  </si>
  <si>
    <t>KHÁCH HỎI TƯ VẤN PHUN MÀY FULL DÁNG KHÔNG OMBRE KHÔNG TẢN VIỀN XONG KHÁCH CHẶN</t>
  </si>
  <si>
    <t>Duong Gina</t>
  </si>
  <si>
    <t>Thuý Đoàn</t>
  </si>
  <si>
    <t>Nhung Đỗ Hồng</t>
  </si>
  <si>
    <t>ĐANG BẬN, GỌI LẠI SAU, TIẾP CẬN LẠI GỌI KM</t>
  </si>
  <si>
    <t>Nguyễn Thị Diễm Trang</t>
  </si>
  <si>
    <t>Diem Ha</t>
  </si>
  <si>
    <t>hoang.trang5678</t>
  </si>
  <si>
    <t>Trùng data 10/11</t>
  </si>
  <si>
    <t>Hạnh Lê</t>
  </si>
  <si>
    <t>Thanh Duong</t>
  </si>
  <si>
    <t>Nhung Hoang</t>
  </si>
  <si>
    <t>Yogi Châu</t>
  </si>
  <si>
    <t>Thuỷ Phạm</t>
  </si>
  <si>
    <t>Diem Le</t>
  </si>
  <si>
    <t>Ruby Hằng</t>
  </si>
  <si>
    <t>lieucao1985 - Thẩm Mỹ Viện Liễu</t>
  </si>
  <si>
    <t>Phuong Mai</t>
  </si>
  <si>
    <t>ZALO TÊN NGƯỜI ĐÀN ÔNG KHÁC</t>
  </si>
  <si>
    <t>Sri Ksor</t>
  </si>
  <si>
    <t>Ở Bình Dương sắp xếp thời gian ghé</t>
  </si>
  <si>
    <t>Hồng Tươi</t>
  </si>
  <si>
    <t>Hồ Phương Mâyy</t>
  </si>
  <si>
    <t>MyLinh Hong</t>
  </si>
  <si>
    <t>120220423644980546</t>
  </si>
  <si>
    <t>PHUN XĂM VIC TUYỂN SINH KHÓA PLASMA PMU</t>
  </si>
  <si>
    <t>ƯƠC TÍNH 7.080.000</t>
  </si>
  <si>
    <t>Chị Arina</t>
  </si>
  <si>
    <t>Bạn giới thiệu, chốt mày môi (Mày : sale Dương + sale Bình)</t>
  </si>
  <si>
    <t>CỌC 1.000K GÓI CÔ HƯỜNG, BẠN GT</t>
  </si>
  <si>
    <t>Lam Tatto</t>
  </si>
  <si>
    <t>Ngọc Thi Vu</t>
  </si>
  <si>
    <t>Lê Phụng Tiên</t>
  </si>
  <si>
    <t>Ty Tran</t>
  </si>
  <si>
    <t>Đang Đang</t>
  </si>
  <si>
    <t>butchixanh - Tuyen Ngoc975</t>
  </si>
  <si>
    <t>ngttiktoker - Dattiktok77</t>
  </si>
  <si>
    <t>Như Ý Tô</t>
  </si>
  <si>
    <t>THAM KHẢO, KHÔNG LIÊN LẠC ĐƯỢC, ĐỢI PHẢN HỒI</t>
  </si>
  <si>
    <t>Đã hỏi trước đó bên Tiktok, gọi kbm, nt kh trả lời</t>
  </si>
  <si>
    <t>Hoàng Trang</t>
  </si>
  <si>
    <t>belun884 - Mẹ của đô La</t>
  </si>
  <si>
    <t>Diễm Thúy</t>
  </si>
  <si>
    <t>Trang Kim</t>
  </si>
  <si>
    <t>Thương Trầm</t>
  </si>
  <si>
    <t>Nhâm Ngọc Bích</t>
  </si>
  <si>
    <t>120214255143230546</t>
  </si>
  <si>
    <t>ZALO CHẶN NGƯỜI LẠ, ĐÃ HỎI LÂU TRƯỚC ĐÓ</t>
  </si>
  <si>
    <t>Đặng Hoa</t>
  </si>
  <si>
    <t>Ngọc Có</t>
  </si>
  <si>
    <t>Ở HÀN QUỐC, ĐANG MANG THAI</t>
  </si>
  <si>
    <t>Nguyễn Thị Diệu Tín</t>
  </si>
  <si>
    <t>Châu Minh</t>
  </si>
  <si>
    <t>Mimi Nguyễn</t>
  </si>
  <si>
    <t>My Vien</t>
  </si>
  <si>
    <t>120236363104490546</t>
  </si>
  <si>
    <t>Nguyễn Hoàng Kim Loan</t>
  </si>
  <si>
    <t>Tam Sang</t>
  </si>
  <si>
    <t>Phạm Trà Mi</t>
  </si>
  <si>
    <t>Chị Icelyn Nguyen</t>
  </si>
  <si>
    <t>Mon Tran</t>
  </si>
  <si>
    <t>Phan Thị Ngọc Lan</t>
  </si>
  <si>
    <t>Hồng Năng</t>
  </si>
  <si>
    <t>Ngân Boo</t>
  </si>
  <si>
    <t>Vũ Mỹ Linh</t>
  </si>
  <si>
    <t>chinturtle - ChinChin</t>
  </si>
  <si>
    <t>GIỮA THÁNG 1/2026 MỚI VỀ VN, KHI NÀO VỀ LIÊN HỆ SAU</t>
  </si>
  <si>
    <t>Chienn Dao</t>
  </si>
  <si>
    <t>Hồ Vân Thi</t>
  </si>
  <si>
    <t>Minh Nhut</t>
  </si>
  <si>
    <t>đã chốt chỗ khác</t>
  </si>
  <si>
    <t>Hoang Linh</t>
  </si>
  <si>
    <t>spahongnhungchuyennam - HỒNG NHUNG SPA 👉CHUYÊN NÁM</t>
  </si>
  <si>
    <t>Van Doan</t>
  </si>
  <si>
    <t>Huỳnh Nhân</t>
  </si>
  <si>
    <t>Tăng Quỳnh Hương</t>
  </si>
  <si>
    <t>Ngân Hà</t>
  </si>
  <si>
    <t>Hồ Thị Bích Thuỷ</t>
  </si>
  <si>
    <t>Chị Vivian Đoàn</t>
  </si>
  <si>
    <t>Chốt Diamond, khách Cô Hường</t>
  </si>
  <si>
    <t>Bitsy Thy</t>
  </si>
  <si>
    <t>Be Be</t>
  </si>
  <si>
    <t>120234131499450546</t>
  </si>
  <si>
    <t>Đua đòi học Plasma, có đáng không?</t>
  </si>
  <si>
    <t>Thảo Ma Ma</t>
  </si>
  <si>
    <t>120236527406640546</t>
  </si>
  <si>
    <t>Plasma nhấn mí - công nghệ làm đẹp chỉ dành cho NGƯỜI GIÀU!</t>
  </si>
  <si>
    <t>Le Thuỷ</t>
  </si>
  <si>
    <t>Trân Liên</t>
  </si>
  <si>
    <t>Mi Pha</t>
  </si>
  <si>
    <t>Ngoc Linh</t>
  </si>
  <si>
    <t>Phương Dung Huỳnh</t>
  </si>
  <si>
    <t>Huỳnh Sáu</t>
  </si>
  <si>
    <t>120236178326170546</t>
  </si>
  <si>
    <t>Nhi Trương</t>
  </si>
  <si>
    <t>Anna Trà Mi</t>
  </si>
  <si>
    <t>120236528111380546</t>
  </si>
  <si>
    <t>Thủy Trần</t>
  </si>
  <si>
    <t>Khaldy Loan Nguyễn</t>
  </si>
  <si>
    <t>Máy Mịn</t>
  </si>
  <si>
    <t>Thủy Nguyễn</t>
  </si>
  <si>
    <t>120236247526920546</t>
  </si>
  <si>
    <t>Người chơi hệ "tiêu chuẩn kép" sẽ rất thích giải pháp này</t>
  </si>
  <si>
    <t>Dương Phạm</t>
  </si>
  <si>
    <t>120236528201440546</t>
  </si>
  <si>
    <t>Anh Dao Nguyen Thi</t>
  </si>
  <si>
    <t>120236564320580546</t>
  </si>
  <si>
    <t>Mỹ Kiều</t>
  </si>
  <si>
    <t>Yến Di</t>
  </si>
  <si>
    <t>Nguyễn Thị Vân Thiên</t>
  </si>
  <si>
    <t>Ty Pham</t>
  </si>
  <si>
    <t>hỏi cho biết chứ chưa có nhu cầu học</t>
  </si>
  <si>
    <t>Nguyet Dang</t>
  </si>
  <si>
    <t>120236591318110546</t>
  </si>
  <si>
    <t>Pirlo Nguyễn</t>
  </si>
  <si>
    <t>120236591318180546</t>
  </si>
  <si>
    <t>Nguyễn Thị Diễm Mi</t>
  </si>
  <si>
    <t>Ngọc Doan</t>
  </si>
  <si>
    <t>Que Pham</t>
  </si>
  <si>
    <t>Thanhgiang Nguyen</t>
  </si>
  <si>
    <t>Bùi Tiên</t>
  </si>
  <si>
    <t>Trần Ka Ny</t>
  </si>
  <si>
    <t>Trương Trúc Vy</t>
  </si>
  <si>
    <t>Bất Hối</t>
  </si>
  <si>
    <t>đã để lại tin nhắn</t>
  </si>
  <si>
    <t>user381271558 - Phan Mỵ130</t>
  </si>
  <si>
    <t>Bàn Thị Hè</t>
  </si>
  <si>
    <t>Dung Barbi</t>
  </si>
  <si>
    <t>120236246392210546</t>
  </si>
  <si>
    <t>Nguyễn Muội</t>
  </si>
  <si>
    <t>Nguyễn Đặng Nguyên Thảo</t>
  </si>
  <si>
    <t>Phương Hà</t>
  </si>
  <si>
    <t>Kiến Ninh</t>
  </si>
  <si>
    <t>Bếp Cô Ba</t>
  </si>
  <si>
    <t>không có dạy khóa chị muốn</t>
  </si>
  <si>
    <t>Isa</t>
  </si>
  <si>
    <t>Báo giá thấp nhất vẫn chê đắc ,khách bảo khi nào có giảm thêm nhắn chị</t>
  </si>
  <si>
    <t>Ngọc Linh</t>
  </si>
  <si>
    <t>10g</t>
  </si>
  <si>
    <t>uoc tinh 5.180.000</t>
  </si>
  <si>
    <t>Hoàng An</t>
  </si>
  <si>
    <t>Thanh Kieu</t>
  </si>
  <si>
    <t>ng.th.tien - Ng Th Tien</t>
  </si>
  <si>
    <t>Hoangoanh Nguyen</t>
  </si>
  <si>
    <t>Midu Tran</t>
  </si>
  <si>
    <t>Phungchi Phung</t>
  </si>
  <si>
    <t>Lynda Thao</t>
  </si>
  <si>
    <t>Tuquyen Nguyen</t>
  </si>
  <si>
    <t>120236591318170546</t>
  </si>
  <si>
    <t>Hoàng Hải My</t>
  </si>
  <si>
    <t>Nguyễn Thị Kiều My</t>
  </si>
  <si>
    <t>Thiên Trúc</t>
  </si>
  <si>
    <t>Phạm Ngọc Anh</t>
  </si>
  <si>
    <t>Thoa Le</t>
  </si>
  <si>
    <t>Châu Võ</t>
  </si>
  <si>
    <t>Thúy Hồng</t>
  </si>
  <si>
    <t>Nguyễn Thanh Hiền</t>
  </si>
  <si>
    <t>Lê Ái Ly</t>
  </si>
  <si>
    <t>tyna_14491 - Tyna</t>
  </si>
  <si>
    <t>Binh Duong</t>
  </si>
  <si>
    <t>Chị Lê Phương</t>
  </si>
  <si>
    <t>FILE THÁNG 9</t>
  </si>
  <si>
    <t>Luân Trương</t>
  </si>
  <si>
    <t>Carina Bảo Nhi</t>
  </si>
  <si>
    <t>Ng Thuyền</t>
  </si>
  <si>
    <t>Ngô Dieu Anh</t>
  </si>
  <si>
    <t>Ninh Phuong</t>
  </si>
  <si>
    <t>120236591318040546</t>
  </si>
  <si>
    <t>Thao Vy</t>
  </si>
  <si>
    <t>Thuy Minh</t>
  </si>
  <si>
    <t>120211907825600546</t>
  </si>
  <si>
    <t>Tieu Vu</t>
  </si>
  <si>
    <t>Nguyễn Ngọc Ánh</t>
  </si>
  <si>
    <t>Thanh Tokyo</t>
  </si>
  <si>
    <t>gọi không bắt máy</t>
  </si>
  <si>
    <t>Thành Lê Phun Xăm</t>
  </si>
  <si>
    <t>Trương Trúc My</t>
  </si>
  <si>
    <t>My Phan</t>
  </si>
  <si>
    <t>Li Way</t>
  </si>
  <si>
    <t>Cá Nhỏ Xanh Lè Xanh Lét</t>
  </si>
  <si>
    <t>MaiKa Thy</t>
  </si>
  <si>
    <t>GỌI L1 ĐANG NC TẮT MÁY, GỌI LẠI NÓI ĐÃ LÀM CHỖ KHÁC</t>
  </si>
  <si>
    <t>chautwzd4n3 - Châu Trân</t>
  </si>
  <si>
    <t>Minh Thủy</t>
  </si>
  <si>
    <t>Tuyết Trương</t>
  </si>
  <si>
    <t>Hương Hồ</t>
  </si>
  <si>
    <t>Liên Sunny</t>
  </si>
  <si>
    <t>Chan Chan</t>
  </si>
  <si>
    <t>ngoclan.ruby - Ngọc Lan nail</t>
  </si>
  <si>
    <t>Linh Diệu Hoàng</t>
  </si>
  <si>
    <t>Anhh Anhh Quỳnh</t>
  </si>
  <si>
    <t>120236591318050546</t>
  </si>
  <si>
    <t>Lan Phương</t>
  </si>
  <si>
    <t>Mai Thanh</t>
  </si>
  <si>
    <t>120215054215510546</t>
  </si>
  <si>
    <t>Nguyễn Hậu</t>
  </si>
  <si>
    <t>Korta Duy</t>
  </si>
  <si>
    <t>Truc Huong Nguyen</t>
  </si>
  <si>
    <t>QUAN TÂM WORKSHOP, GỌI KBM, ĐỂ LẠI TIN NHẮN</t>
  </si>
  <si>
    <t>Băng Diệu</t>
  </si>
  <si>
    <t>Huynh Tien Nguyen</t>
  </si>
  <si>
    <t>Thanh Xuân Hồ</t>
  </si>
  <si>
    <t>Chí Vương Đào</t>
  </si>
  <si>
    <t>Lương Thuý Nga</t>
  </si>
  <si>
    <t>120236591318190546</t>
  </si>
  <si>
    <t>Thuân Võ</t>
  </si>
  <si>
    <t>120236591318090546</t>
  </si>
  <si>
    <t>Thuần Diệu</t>
  </si>
  <si>
    <t>Yu Yu</t>
  </si>
  <si>
    <t>GỌI TẮT MÁY, CHƯA PHẢN HỒI</t>
  </si>
  <si>
    <t>T Trang Ng</t>
  </si>
  <si>
    <t>Vin Vin</t>
  </si>
  <si>
    <t>Đang ở Thanh Hóa khi nào có thời gian sẽ đến học trực tiếp</t>
  </si>
  <si>
    <t>Hue Bui</t>
  </si>
  <si>
    <t>Thinh Vu</t>
  </si>
  <si>
    <t>Caron Pham</t>
  </si>
  <si>
    <t>Tâm Minh Duyên</t>
  </si>
  <si>
    <t>đã nhắn mes khách k phản hồi</t>
  </si>
  <si>
    <t>Dudaydien Cafedat</t>
  </si>
  <si>
    <t>Nguyễn Dệ</t>
  </si>
  <si>
    <t>CON TRAI BẮT MÁY, NÓI MẸ KHÔNG CÓ Ở NHÀ, ZALO CHẶN NG LẠ</t>
  </si>
  <si>
    <t>Tuyền Đỗ</t>
  </si>
  <si>
    <t>Trần Hồng Trinh</t>
  </si>
  <si>
    <t>Nguyen Thai Hoang Anh</t>
  </si>
  <si>
    <t>chautradau14 - trà dâu không đường</t>
  </si>
  <si>
    <t>Bình tư vấn bán sản phẩm</t>
  </si>
  <si>
    <t>Tố Quỳnh</t>
  </si>
  <si>
    <t>khách đi chung chị Hồng Hậu</t>
  </si>
  <si>
    <t>Loan Phạm</t>
  </si>
  <si>
    <t>Thom Nguyen</t>
  </si>
  <si>
    <t>Đinh Kiều Phương</t>
  </si>
  <si>
    <t>XÓA + HT PLATINUM + TT KT PM GOLD (giảm 15%)  + CO2 FULL FACE 2.440k + CO2 CỔ 1.990k</t>
  </si>
  <si>
    <t>Thu Hana</t>
  </si>
  <si>
    <t>NGÀY 06/12 - 10H ĐẾN LÀM ĐÃ CỌC 1.000K</t>
  </si>
  <si>
    <t>ƯỚC TÍNH 4.190.000</t>
  </si>
  <si>
    <t>Thu Ôn Thį Kim</t>
  </si>
  <si>
    <t>Kiều Loan</t>
  </si>
  <si>
    <t>XÓA XĂM BODY, FULL NỬA CÁNH TAY, THAM KHẢO GIÁ</t>
  </si>
  <si>
    <t>Trần Nguyệt</t>
  </si>
  <si>
    <t>120236832814190546</t>
  </si>
  <si>
    <t>Phạm Chuyển</t>
  </si>
  <si>
    <t>khách đang ốm, cân nhắc đặt lịch sau</t>
  </si>
  <si>
    <t>Khách có người nhà đang làm ở Vic</t>
  </si>
  <si>
    <t>Nhu Quynh Duong</t>
  </si>
  <si>
    <t>An K Nguyen</t>
  </si>
  <si>
    <t>Khách hàng lớn tuổi có làm chân mày sợi có được</t>
  </si>
  <si>
    <t>khách được bạn giới thiệu</t>
  </si>
  <si>
    <t>thuyhuynh6385 - thủy Huỳnh</t>
  </si>
  <si>
    <t>Nguyễn Thuỳ Trang</t>
  </si>
  <si>
    <t>Khách mới cắt chân mày hỏi trước 2.3 tháng sau mới làm được</t>
  </si>
  <si>
    <t>Hoàng Thuỳ</t>
  </si>
  <si>
    <t>sắp xếp thời gian học</t>
  </si>
  <si>
    <t>Duong Tuyet Vy</t>
  </si>
  <si>
    <t>KHÁCH Ở XA, THAM KHẢO, CÂN NHẮC GIÁ</t>
  </si>
  <si>
    <t>Ở ĐỒNG NAI, ĐÃ HỌC BÊN HÀ NGUYỄN, SO SÁNH CÁC THỨ =&gt; THAM KHẢO, QUAN TÂM GIÁ</t>
  </si>
  <si>
    <t>Thúy Nen</t>
  </si>
  <si>
    <t>Trang Nguyễn Thị Thu</t>
  </si>
  <si>
    <t>Mỹ Anh</t>
  </si>
  <si>
    <t>Hân Nguyen</t>
  </si>
  <si>
    <t>Ở B.DƯƠNG, ĐANG BỊ CONG CỘT SỐNG, KHI NÀO ĐI ĐƯỢC LIÊN HỆ LẠI</t>
  </si>
  <si>
    <t>Linh Dang</t>
  </si>
  <si>
    <t>Hồ Thoa</t>
  </si>
  <si>
    <t>Hung Le</t>
  </si>
  <si>
    <t>Hải Phượng</t>
  </si>
  <si>
    <t>Vân Sherry</t>
  </si>
  <si>
    <t>Nguyễn LyLy</t>
  </si>
  <si>
    <t>ĐÃ HỌC QUA MẤY NĂM TRƯỚC, HIỆN ĐANG BUÔN BÁN, CHỈ THAM KHẢO CHO BIẾT</t>
  </si>
  <si>
    <t>Ngân Giang</t>
  </si>
  <si>
    <t>Phương Võ Thu</t>
  </si>
  <si>
    <t>Maria Trần</t>
  </si>
  <si>
    <t>KHÁCH NƯỚC NGOÀI CẦN THAM KHẢO</t>
  </si>
  <si>
    <t>Khaả Doanh Pmu</t>
  </si>
  <si>
    <t>CÂN NHẮC GIÁ</t>
  </si>
  <si>
    <t>Hoàng Ngân</t>
  </si>
  <si>
    <t>Huyen Thu Nguyen</t>
  </si>
  <si>
    <t>Ca môi nào khó vó em lo nha!</t>
  </si>
  <si>
    <t>Zjnelj Ly</t>
  </si>
  <si>
    <t>Tuyết Sương</t>
  </si>
  <si>
    <t>ĐỢI PHẢN HỒI, KHÔNG HỢP TÁC</t>
  </si>
  <si>
    <t>KHÁCH KHÓ CHỊU, KHÔNG TUƠNG TÁC</t>
  </si>
  <si>
    <t>Hoàng Lê Vân Anh</t>
  </si>
  <si>
    <t>120208644164060569</t>
  </si>
  <si>
    <t xml:space="preserve">Êm ái, mềm mại, thoải mái </t>
  </si>
  <si>
    <t>Ở Q7. ĐANG TRÔNG CON NHỎ, THAM KHẢO GIÁ</t>
  </si>
  <si>
    <t>Phi Nguyen Thi Thuy</t>
  </si>
  <si>
    <t>Katy Katy</t>
  </si>
  <si>
    <t>Châu Hồ</t>
  </si>
  <si>
    <t>Minh Hằng Đinh</t>
  </si>
  <si>
    <t>Vũ Nguyệt</t>
  </si>
  <si>
    <t>GỌI KBM, ĐỂ LẠI TIN NHĂNS</t>
  </si>
  <si>
    <t>Bùi Bảo Nghi</t>
  </si>
  <si>
    <t>Lala Lam</t>
  </si>
  <si>
    <t>120236591318010546</t>
  </si>
  <si>
    <t>khách mới làm môi 11/11 chỉ tham khảo chưa thể cân chỉnh</t>
  </si>
  <si>
    <t>Vũ Hoài</t>
  </si>
  <si>
    <t>Ở BIÊN HÒA, GIỐNG NICK ẢO</t>
  </si>
  <si>
    <t>Yến Đinh</t>
  </si>
  <si>
    <t>Loc Huynh</t>
  </si>
  <si>
    <t xml:space="preserve">Tùng Tùng Tùng !!! lớp PLM online chính thức khai giảng vào tháng này </t>
  </si>
  <si>
    <t>Bich Nhi</t>
  </si>
  <si>
    <t xml:space="preserve">GỌI KBM, </t>
  </si>
  <si>
    <t>Hí Nguyễn</t>
  </si>
  <si>
    <t>Nguyễn Vũ</t>
  </si>
  <si>
    <t>Thi Ngoc Mai</t>
  </si>
  <si>
    <t>khách hàng lớn tuổi có làm chân mày sợi được không ?</t>
  </si>
  <si>
    <t>Van Liu</t>
  </si>
  <si>
    <t>120210559937980546</t>
  </si>
  <si>
    <t>Sau khi phun môi có bị sưng không?</t>
  </si>
  <si>
    <t>Minh Ly</t>
  </si>
  <si>
    <t>Người chơi hệ "tiêu chuẩn kép</t>
  </si>
  <si>
    <t>Thanh Tình</t>
  </si>
  <si>
    <t>Khoa Tran</t>
  </si>
  <si>
    <t>đã báo giá, để anh hỏi người yêu rồi liên hệ sau</t>
  </si>
  <si>
    <t>Tuyết Như</t>
  </si>
  <si>
    <t>GỌI NÓI ĐANG BẬN, KÊU NT, CHƯA PHẢN HỒI</t>
  </si>
  <si>
    <t>Bich Ngan Duong</t>
  </si>
  <si>
    <t>Kim Hiền</t>
  </si>
  <si>
    <t>Linh Trang</t>
  </si>
  <si>
    <t>GỌI KÊU NHẮN ZALO, GỬI TT CHƯA PHẢN HỒI</t>
  </si>
  <si>
    <t>HỎI MUA MÁY, GỬI THÔNG TIN XONG IM</t>
  </si>
  <si>
    <t>Bích Trang</t>
  </si>
  <si>
    <t>Trương Huyen</t>
  </si>
  <si>
    <t>Mai Liễu</t>
  </si>
  <si>
    <t>KHÁCH KHÓ TÍNH, ĐÃ GỞI THÔNG TIN MÁY ĐỢI PHẢN HỒI, KHÁCH CÓ THỂ NHẬP HÀNG CHO HỌC VIÊN</t>
  </si>
  <si>
    <t>Mỹ Tiên</t>
  </si>
  <si>
    <t>ĐANG TƯƠNG TÁC, ĐỢI PHẢN HỒI</t>
  </si>
  <si>
    <t>Ở Q11, ĐÃ GỬI TT, ĐANG BẬN KHÁCH. TỐI RẢNH XEM</t>
  </si>
  <si>
    <t>Ngọc Quyên</t>
  </si>
  <si>
    <t>KHÔNG HỢP TÁC, KHÔNG LIÊN LẠC ĐƯỢC</t>
  </si>
  <si>
    <t>KHÁCH K CÓ NHU CẦU, TẮT MÁY</t>
  </si>
  <si>
    <t>QUAN TÂM WORKSHOP, ĐÃ GỬI TT, CHƯA PHẢN HỒI</t>
  </si>
  <si>
    <t>Tran Nguyêt</t>
  </si>
  <si>
    <t>Nguyễn Phương Loan</t>
  </si>
  <si>
    <t>Linh Tạ</t>
  </si>
  <si>
    <t>Hanh Mít</t>
  </si>
  <si>
    <t>Quynh Mai Vu</t>
  </si>
  <si>
    <t>MÃ VÙNG ĐỨC, ZALO CHẶN NGƯỜI LẠ</t>
  </si>
  <si>
    <t>Hà Linh Vũ</t>
  </si>
  <si>
    <t>Cherrynail Oberhausen</t>
  </si>
  <si>
    <t>QUAN TÂM MÁY PLASMA, GỬI TT CHƯA PHẢN HỒI</t>
  </si>
  <si>
    <t>Phương Anh Nguyen</t>
  </si>
  <si>
    <t>Dương Hiền</t>
  </si>
  <si>
    <t>KHÔNG LIÊN LẠC ĐƯỢC, KHÔNG HỢP TÁC</t>
  </si>
  <si>
    <t>Huỳnh Thị Trà My</t>
  </si>
  <si>
    <t>KHÁCH Ở XA, THAM KHẢO, ĐỢI PHẢN HỒI</t>
  </si>
  <si>
    <t>QUAN TÂM MÁY PLASMA, GỌI NHÂN VIÊN BẮT MÁY, KÊU NHẮN TIN QUA ZALO, CHƯA PHẢN HỒI</t>
  </si>
  <si>
    <t>Nguyễn Thị Ngọc Đức</t>
  </si>
  <si>
    <t>Ở MỸ, THÁNG 12 MỚI VỀ, ĐANG ĐỢI PHẢN HỒI</t>
  </si>
  <si>
    <t>Thanh Phạm</t>
  </si>
  <si>
    <t>Jenny Băng</t>
  </si>
  <si>
    <t>My My Nguyễn</t>
  </si>
  <si>
    <t>Võ Lê</t>
  </si>
  <si>
    <t>Hiền Ny</t>
  </si>
  <si>
    <t>Phúc Thảo</t>
  </si>
  <si>
    <t>ĐỢI PHẢN HỒI, QUAN TÂM/CHỐT</t>
  </si>
  <si>
    <t>HỌC VIÊN CŨ, ĐÃ TT, ĐỢI PHẢN HỒI</t>
  </si>
  <si>
    <t>Đậu Đậu</t>
  </si>
  <si>
    <t>QUAN TÂM MÁY PLASMA, GỌI KÊU NHẮN TIN, CHƯA PHẢN HỒI</t>
  </si>
  <si>
    <t>Đồng Chinh</t>
  </si>
  <si>
    <t>Đoàn Thuỳ Trang</t>
  </si>
  <si>
    <t>QUAN TÂM MÁY PLASMA, CHƯA PHẢN HỒI</t>
  </si>
  <si>
    <t>Phạm Kiều Diễm</t>
  </si>
  <si>
    <t>Trần Bảo Trân</t>
  </si>
  <si>
    <t>2 VÉ VIP</t>
  </si>
  <si>
    <t>Phun Xăm Thẩm Mỹ Giang Bình</t>
  </si>
  <si>
    <t>Ở LONG AN. QUAN TÂM WORKSHOP VÀ MÁY PLASMA, THAM KHẢO</t>
  </si>
  <si>
    <t>Kim Ngan Pham</t>
  </si>
  <si>
    <t>Phạm Vy</t>
  </si>
  <si>
    <t>Ngọc Yen Chau</t>
  </si>
  <si>
    <t>iamdung09 - Dung Trần  ᵖᵐᵘ 🕊️</t>
  </si>
  <si>
    <t>antuphunxam - An Tú (phun xăm Vĩnh Long)</t>
  </si>
  <si>
    <t>QUAN TÂM MÁY PLASMA, GỬI TT XONG IM</t>
  </si>
  <si>
    <t>meo.meo3103 - Meo Meo</t>
  </si>
  <si>
    <t>Phun Xăm Hoài Anh</t>
  </si>
  <si>
    <t>gunggxinhh - Gừng Beauty Center</t>
  </si>
  <si>
    <t>Huỳnh Hòa</t>
  </si>
  <si>
    <t>范美</t>
  </si>
  <si>
    <t>Hằng Nga</t>
  </si>
  <si>
    <t>Mun Tây</t>
  </si>
  <si>
    <t>Minh Trinh Tuyet</t>
  </si>
  <si>
    <t>Trần Mỹ Hạnh</t>
  </si>
  <si>
    <t>Lệ Thảo</t>
  </si>
  <si>
    <t>Thảo Vy</t>
  </si>
  <si>
    <t>Hoàng Ánh Nhung</t>
  </si>
  <si>
    <t>Nga Thien</t>
  </si>
  <si>
    <t>Kim Thảo Phun Xăm</t>
  </si>
  <si>
    <t>Ngoan Makeupp</t>
  </si>
  <si>
    <t>Lê Bích</t>
  </si>
  <si>
    <t>Duong NuQuynh Na</t>
  </si>
  <si>
    <t xml:space="preserve">Tư vấn Môi </t>
  </si>
  <si>
    <t>_memy0 - Mee</t>
  </si>
  <si>
    <t>Khong biết Plasma là nhà quê đó nha!</t>
  </si>
  <si>
    <t>KGT, bạn chị Hà 0916651144</t>
  </si>
  <si>
    <t>Dieu Hue</t>
  </si>
  <si>
    <t>ĐỢI PHẢN HỒI, KHÁCH Ở XA</t>
  </si>
  <si>
    <t>Ở NHA TRANG, NGAY VÙNG LŨ, NƯỚC ĐANG DÂN CAO</t>
  </si>
  <si>
    <t>Hoài My</t>
  </si>
  <si>
    <t>Nguyễn Đỗ Minh Khanh</t>
  </si>
  <si>
    <t>KHÁCH Ở NƯỚC NGOÀI MUỐN THAM KHẢO TRƯỚC</t>
  </si>
  <si>
    <t>Gấu Kids</t>
  </si>
  <si>
    <t>MÔI 7.500K + XÓA MÍ TRÊN 1.200K THANH TOÁN TRƯỚC 4.400K</t>
  </si>
  <si>
    <t>(CỌC 4.400K) 8.700.000</t>
  </si>
  <si>
    <t>VO Thithutram</t>
  </si>
  <si>
    <t>Tuyết Đặng</t>
  </si>
  <si>
    <t>19/11</t>
  </si>
  <si>
    <t>tuyen_lam_dep - Tuyền Làm Đẹp</t>
  </si>
  <si>
    <t>heehe7979 - Happy</t>
  </si>
  <si>
    <t>HỌC VIÊN ĐANG HỌC TẠI VIC, THAM GIA WORKSHOP</t>
  </si>
  <si>
    <t>Thanh Pham</t>
  </si>
  <si>
    <t>Candy Nguyen</t>
  </si>
  <si>
    <t>kimlyn999</t>
  </si>
  <si>
    <t>Ở NƯỚC NGOÀI, QUA TẾT VỀ VN, KHI NÀO VỀ LIÊN HỆ SAU</t>
  </si>
  <si>
    <t>Trâm HerBeauty</t>
  </si>
  <si>
    <t>120238053911740614</t>
  </si>
  <si>
    <t>Thu Meo</t>
  </si>
  <si>
    <t>120238053911760614</t>
  </si>
  <si>
    <t>n.t.k.trang04 - 𝐓𝗋α𐓣𝗀𝐗jnk🎀</t>
  </si>
  <si>
    <t>120238053911720614</t>
  </si>
  <si>
    <t>Trần Cẩm</t>
  </si>
  <si>
    <t>Vic tuyển mẫu mày- môi</t>
  </si>
  <si>
    <t>120237062049020546</t>
  </si>
  <si>
    <t>MÔI 7.500K CỌC 50% 3.750K</t>
  </si>
  <si>
    <t>(CỌC 3.750K) 7.500.000</t>
  </si>
  <si>
    <t>Kim Hồng</t>
  </si>
  <si>
    <t>Van Pham</t>
  </si>
  <si>
    <t>Trần Khả DI</t>
  </si>
  <si>
    <t>Vo Kim Y Vo</t>
  </si>
  <si>
    <t>Trần Thị Khánh</t>
  </si>
  <si>
    <t>Lê Tiến Đạt</t>
  </si>
  <si>
    <t>Cúc Hí</t>
  </si>
  <si>
    <t>Đã hỏi từ năm 2024, báo giá thấp nhất nhưng muốn Cô Hường làm, báo giá Cô Hường xong im</t>
  </si>
  <si>
    <t>Hoa Mộc Lan</t>
  </si>
  <si>
    <t>120237062146980546</t>
  </si>
  <si>
    <t>ThutramVo</t>
  </si>
  <si>
    <t>Khách Cô Gửi</t>
  </si>
  <si>
    <t>Quang Nhật Anh</t>
  </si>
  <si>
    <t>NganBoo</t>
  </si>
  <si>
    <t>Lương Thảo</t>
  </si>
  <si>
    <t>KHÔNG CHO GỌI, THAM KHẢO VÀI NƠI RỒI SẼ BÁO SAU</t>
  </si>
  <si>
    <t>Lệ Thu</t>
  </si>
  <si>
    <t>Võ Như Quỳnh</t>
  </si>
  <si>
    <t>Nguyen Thuy Dung Corsetchuan</t>
  </si>
  <si>
    <t>Cẩm Thuý</t>
  </si>
  <si>
    <t>Bây giờ còn ai chưa biết về plasma không</t>
  </si>
  <si>
    <t>ĐANG TƯƠNG TÁC, THAM KHẢO, CÂN NHẮC GIÁ</t>
  </si>
  <si>
    <t>Srey Ly Pmu</t>
  </si>
  <si>
    <t>ĐÃ GỬI TT, CHƯA PHẢN HỒI</t>
  </si>
  <si>
    <t>GỌI L1 VỪA GIỚI THIỆU TẮT MÁY, L2 GỌI KBM, NHẮN TIN KÊU ĐANG HỌC</t>
  </si>
  <si>
    <t>Salon Cosmo Hair &amp; Nail Bar</t>
  </si>
  <si>
    <t>Sally Le</t>
  </si>
  <si>
    <t>Thanh Ha Tran</t>
  </si>
  <si>
    <t>120237061990160546</t>
  </si>
  <si>
    <t>Ruby Ho</t>
  </si>
  <si>
    <t>120236955889970546</t>
  </si>
  <si>
    <t>Về Việt Nam tranh thủ làm việc tại Vic</t>
  </si>
  <si>
    <t>120237062093020546</t>
  </si>
  <si>
    <t>Tư vấn Môi</t>
  </si>
  <si>
    <t>hahuynhthuthu - Hà Huỳnh Thư</t>
  </si>
  <si>
    <t>THAM KHẢO, ĐỢI PHẢN HỒI, ĐANG TƯƠNG TÁC</t>
  </si>
  <si>
    <t>KHÁCH ĐANG MUỐN TIÊM FILLER</t>
  </si>
  <si>
    <t>kieutien17517 - Cuộc sống của cô thợ phun xăm</t>
  </si>
  <si>
    <t>phunxamemmy - PHUN XĂM EMMY ( Hóc Môn )</t>
  </si>
  <si>
    <t>bachthanhtuyen - TuyenBach.SimpleGlow</t>
  </si>
  <si>
    <t>ĐĂNG KÝ WORKSHOP</t>
  </si>
  <si>
    <t>mylinhthammy - MỸ LINH PHUN XĂM</t>
  </si>
  <si>
    <t>Tịnh Nhi</t>
  </si>
  <si>
    <t>cân nhắc giá sợ mắc chưa muốn qua tư vấn</t>
  </si>
  <si>
    <t>Sion Sion</t>
  </si>
  <si>
    <t>Tú Trần</t>
  </si>
  <si>
    <t>tuhanh_97 - Tuhanh_97</t>
  </si>
  <si>
    <t>Bui Pi</t>
  </si>
  <si>
    <t>120238053911850614</t>
  </si>
  <si>
    <t>Hường Ngọc</t>
  </si>
  <si>
    <t>Nguyễn Minh Thanh</t>
  </si>
  <si>
    <t>Chị Nga</t>
  </si>
  <si>
    <t xml:space="preserve">02/12 ĐẾN HỌC, THANH TOÁN ĐỦ HỌC PHÍ KHÓA SỢI 25.300K + 2.800K  MÁY PEN V1 </t>
  </si>
  <si>
    <t>Ti Gol</t>
  </si>
  <si>
    <t>120237062147130546</t>
  </si>
  <si>
    <t>Nhan Le</t>
  </si>
  <si>
    <t>120237062147100546</t>
  </si>
  <si>
    <t>Trần Văn Hiếu</t>
  </si>
  <si>
    <t>Nina Duong</t>
  </si>
  <si>
    <t>120238053911840614</t>
  </si>
  <si>
    <t>Thúy Nga</t>
  </si>
  <si>
    <t>120237062093050546</t>
  </si>
  <si>
    <t>Ngoc Beauty's</t>
  </si>
  <si>
    <t>HỎI KHÓA HỌC, HỎI MÁY PLASMA, HỎI WORKSHOP, XONG CẢM ƠN</t>
  </si>
  <si>
    <t>Phuong Phan</t>
  </si>
  <si>
    <t>Nguyễn Ngọc Phương Nhi</t>
  </si>
  <si>
    <t>120238053911790546</t>
  </si>
  <si>
    <t>t.chang2504 - 🌸Changgg Phun Xăm_Tây Ninh 🌸</t>
  </si>
  <si>
    <t>Hoài Thương Trịnh</t>
  </si>
  <si>
    <t>CHỐT KHÓA ONLINE T1/2026</t>
  </si>
  <si>
    <t>SALE OFF MÀY -MÔI -Mí</t>
  </si>
  <si>
    <t>diem.nguyen8603 - Diểm</t>
  </si>
  <si>
    <t>Ở AN GIANG</t>
  </si>
  <si>
    <t>120237062093000546</t>
  </si>
  <si>
    <t>Nguyễn Thanh Hải</t>
  </si>
  <si>
    <t>Heo Ut</t>
  </si>
  <si>
    <t>ĐANG BẬN, TÍ GỌI LẠI. ĐÃ GỬI TT, SẮP XẾP ĐĂNG KÍ SAU</t>
  </si>
  <si>
    <t>Mai Nguyet Nga</t>
  </si>
  <si>
    <t>Le Mong Quynh</t>
  </si>
  <si>
    <t>Phun Xăm Vy Nguyễn</t>
  </si>
  <si>
    <t>CHỐT VÉ BASIC</t>
  </si>
  <si>
    <t xml:space="preserve">Bé Thắm </t>
  </si>
  <si>
    <t>tamniebeauty - Tam Nguyen</t>
  </si>
  <si>
    <t>ĐÃ GỬI TT</t>
  </si>
  <si>
    <t>Nguyễn Hoàng Gia Bảo</t>
  </si>
  <si>
    <t>Thạch Ruby</t>
  </si>
  <si>
    <t>depspa190722 - Camtu</t>
  </si>
  <si>
    <t>MP Pham</t>
  </si>
  <si>
    <t>Duy Ho Le Bao</t>
  </si>
  <si>
    <t>Sale off mày môi mí</t>
  </si>
  <si>
    <t>Đinh Thảo Nguyên</t>
  </si>
  <si>
    <t>Trần Thị Tuyết Phương</t>
  </si>
  <si>
    <t>GỌI KÊU BẬN TẮT MÁY NGANG, DATA T10 HẰNG TIẾP NHẬN KHÓA HỌC. HÔM NAY DƯƠNG TIẾP NHẬN DỊCH VỤ</t>
  </si>
  <si>
    <t>báO GIÁ GOLD CHÊ MẮC K LÀM</t>
  </si>
  <si>
    <t>Nguyễn Minh Anh</t>
  </si>
  <si>
    <t>ThuyNgan Nguyen</t>
  </si>
  <si>
    <t>Võ Hoàng Thiên Ân</t>
  </si>
  <si>
    <t>ƯU TIÊN LIÊN HỆ</t>
  </si>
  <si>
    <t>QUAN TÂM WORKSHOP</t>
  </si>
  <si>
    <t>Huynh Ngoc Thuy</t>
  </si>
  <si>
    <t>ĐÃ GỬI TT, KHI NÀO SẮP XẾP ĐƯỢC LIÊN HỆ LẠI</t>
  </si>
  <si>
    <t>Hoài Yên</t>
  </si>
  <si>
    <t>Mỹ Loan</t>
  </si>
  <si>
    <t>Bao Anh</t>
  </si>
  <si>
    <t>ĐÃ HỎI BÊN TRANG TIKTOK</t>
  </si>
  <si>
    <t>Spa-Ngọc Mol</t>
  </si>
  <si>
    <t>ĐÃ NGƯNG BÁN MÁY</t>
  </si>
  <si>
    <t>ĐÃ HỎI T6 Ở TRANG PAGE PXV</t>
  </si>
  <si>
    <t>Chị Nhung</t>
  </si>
  <si>
    <t>Trần Phương Khánh</t>
  </si>
  <si>
    <t>Nguyen Thi Thuy Duy</t>
  </si>
  <si>
    <t>Thái Thảo</t>
  </si>
  <si>
    <t>Vương Sở Khâm</t>
  </si>
  <si>
    <t>Ca môi nào khó có em lo nha!</t>
  </si>
  <si>
    <t>Ngọc Tâm Như</t>
  </si>
  <si>
    <t>H Thi Nguyen</t>
  </si>
  <si>
    <t>Chị Hana</t>
  </si>
  <si>
    <t>Xóa plasma xanh lá</t>
  </si>
  <si>
    <t>Hiền Phạm</t>
  </si>
  <si>
    <t>120237198201620546</t>
  </si>
  <si>
    <t>thanh68869989 - Chí Thanh</t>
  </si>
  <si>
    <t>KHÔNG TƯƠNG TÁC, KHÔNG CÓ NHU CẦU</t>
  </si>
  <si>
    <t>ĐÀN ÔNG GỌI NÓI KHÔNG CÓ NHU CẦU</t>
  </si>
  <si>
    <t>Huyen Nguyen Thi</t>
  </si>
  <si>
    <t>KBM, CHẶN ZALO</t>
  </si>
  <si>
    <t>Thach Nhi</t>
  </si>
  <si>
    <t>Hannah Dinh</t>
  </si>
  <si>
    <t>Nguyen Thi Vi Nhiem</t>
  </si>
  <si>
    <t>KHÔNG TÌM THẤY ZALO</t>
  </si>
  <si>
    <t>Hà Kiều Oanh</t>
  </si>
  <si>
    <t>KHI NÀO ĐI ĐƯỢC NHẮN SAU</t>
  </si>
  <si>
    <t>(CỌC TRƯỚC 4.000K) 7.637.000</t>
  </si>
  <si>
    <t>BT Nguyen</t>
  </si>
  <si>
    <t>Dáng chân mày bị sai đâu là lý do</t>
  </si>
  <si>
    <t>120237198170610546</t>
  </si>
  <si>
    <t>GỌI KHÔNG ĐƯỢC, ZALO CHẶN NGƯỜI LẠ</t>
  </si>
  <si>
    <t>Xuân Nhi</t>
  </si>
  <si>
    <t>120237198098130546</t>
  </si>
  <si>
    <t>120237062147080546</t>
  </si>
  <si>
    <t>Thuỳ Lê</t>
  </si>
  <si>
    <t>Ngoc Dung</t>
  </si>
  <si>
    <t>120238053911790614</t>
  </si>
  <si>
    <t>Kim Bình Huỳnh</t>
  </si>
  <si>
    <t>120235163435640546</t>
  </si>
  <si>
    <t>Sale 20/10</t>
  </si>
  <si>
    <t>Kim Xuân</t>
  </si>
  <si>
    <t>GỌI 2 LẦN THUÊ BAO, ĐỂ LẠI TIN NHẮN</t>
  </si>
  <si>
    <t>Ds Tuyến Tô</t>
  </si>
  <si>
    <t>Thuỷ Hồ</t>
  </si>
  <si>
    <t>Hà Hương</t>
  </si>
  <si>
    <t>GỌI KBM, GỬI TT QUA ZALO</t>
  </si>
  <si>
    <t>Đỗ Hương</t>
  </si>
  <si>
    <t>120237062092920546</t>
  </si>
  <si>
    <t>Bowie On</t>
  </si>
  <si>
    <t>120237247226630546</t>
  </si>
  <si>
    <t>Nguyễn Thị Thanh Huyền</t>
  </si>
  <si>
    <t>120238053911830614</t>
  </si>
  <si>
    <t>Trần Đức Tiến</t>
  </si>
  <si>
    <t>120237062049060546</t>
  </si>
  <si>
    <t>Trang Ngọc Trúc</t>
  </si>
  <si>
    <t>Gia Nguyễn</t>
  </si>
  <si>
    <t>Sale off 50%</t>
  </si>
  <si>
    <t>Võ Khánh Lam Chinh</t>
  </si>
  <si>
    <t>Tống Khánh Linh</t>
  </si>
  <si>
    <t>15g</t>
  </si>
  <si>
    <t>Bé Kiến Lửa</t>
  </si>
  <si>
    <t xml:space="preserve">Plasma lạnh có thực sự an toàn </t>
  </si>
  <si>
    <t>Nguyễn Kim Thư</t>
  </si>
  <si>
    <t>120237307801020546</t>
  </si>
  <si>
    <t>Phạm Thư</t>
  </si>
  <si>
    <t>Vy Tường</t>
  </si>
  <si>
    <t>Ngọc Thảo</t>
  </si>
  <si>
    <t>Cindy Bui</t>
  </si>
  <si>
    <t>Bảo Gia</t>
  </si>
  <si>
    <t>giagiang00000 - giagiang</t>
  </si>
  <si>
    <t>Sophie Tran</t>
  </si>
  <si>
    <t>Diệu Thiện</t>
  </si>
  <si>
    <t>120237198098130547</t>
  </si>
  <si>
    <t>Châu Đặng</t>
  </si>
  <si>
    <t>Phương Mơ</t>
  </si>
  <si>
    <t>Vân Nguyễn</t>
  </si>
  <si>
    <t>Lê Huỳnh Anh Thư</t>
  </si>
  <si>
    <t>120236955889920546</t>
  </si>
  <si>
    <t>Đi sơi trên nền mày treo khung</t>
  </si>
  <si>
    <t>GỌI L1 KBM, L2 GỌI TẮT MÁY, 18H GỌI LẠI ĐANG ĐI LÀM, HÔM SAU KÊU NHẮN TIN, THÌ KHÔNG PHẢN HỒI</t>
  </si>
  <si>
    <t>Yan Duong</t>
  </si>
  <si>
    <t>Lê Mai Phương</t>
  </si>
  <si>
    <t>Như Phượng</t>
  </si>
  <si>
    <t>CHỈ NHẮN TIN</t>
  </si>
  <si>
    <t>Nguyễn Phương Thy</t>
  </si>
  <si>
    <t>Ngoc Diem Tang</t>
  </si>
  <si>
    <t>120237062147150546</t>
  </si>
  <si>
    <t>Hanh Kym</t>
  </si>
  <si>
    <t>Phươợng Điền</t>
  </si>
  <si>
    <t>Xuan Mai</t>
  </si>
  <si>
    <t>GẤP</t>
  </si>
  <si>
    <t>HỎI CHO CÔ, CÓ THỂ NỀN MÀY TRỔ XANH, MẮT MỚI MỔ ĐƯỢC 10 NGÀY, THỨ 7 ĐI TÁI KHÁM NGƯỜI NHÀ KHÔNG CHO LÀM</t>
  </si>
  <si>
    <t>Đỗ Thư</t>
  </si>
  <si>
    <t>120237198201560546</t>
  </si>
  <si>
    <t>Lê Uyên Phương</t>
  </si>
  <si>
    <t>Vờ Vờ Hờ</t>
  </si>
  <si>
    <t>120237307777380546</t>
  </si>
  <si>
    <t>Nhật Hạ</t>
  </si>
  <si>
    <t>chị Nhung</t>
  </si>
  <si>
    <t>chị Linh Nguyễn</t>
  </si>
  <si>
    <t>Mai Hồng Thanh Phú</t>
  </si>
  <si>
    <t>Hannah Nguyen</t>
  </si>
  <si>
    <t>ƯU đãi cực chất lên đến 50%</t>
  </si>
  <si>
    <t>Thuchin Nguyen</t>
  </si>
  <si>
    <t>Ở NHẬT, ĐANG LÀM QUÁN ĂN, CHƯA LÀM PHUN XĂM HAY SPA</t>
  </si>
  <si>
    <t>120237198201690546</t>
  </si>
  <si>
    <t>Hải Nam</t>
  </si>
  <si>
    <t>120237198201650546</t>
  </si>
  <si>
    <t>nongtranngoctran - Nông Trần Ngọc Trân</t>
  </si>
  <si>
    <t>Kim Long</t>
  </si>
  <si>
    <t>Thảo Út</t>
  </si>
  <si>
    <t>Hồng Luyến</t>
  </si>
  <si>
    <t>Lê Cao Tuyết Trinh</t>
  </si>
  <si>
    <t>120237307742890546</t>
  </si>
  <si>
    <t>An Mai Phun Xăm</t>
  </si>
  <si>
    <t>Đàm Thu Thảo</t>
  </si>
  <si>
    <t>Nguyễn Thị Kim Thoa</t>
  </si>
  <si>
    <t>120237062092970546</t>
  </si>
  <si>
    <t>phunxamthaodang_ - Thanh Thảo Đặng 🌱</t>
  </si>
  <si>
    <t>Huynh Anh Nguyen</t>
  </si>
  <si>
    <t>Nguyen Thi Minh Suong</t>
  </si>
  <si>
    <t>Trịnh Nhung</t>
  </si>
  <si>
    <t>ĐỢI CK</t>
  </si>
  <si>
    <t>Đoàn Chi</t>
  </si>
  <si>
    <t>Nguyen NaNa</t>
  </si>
  <si>
    <t>Thao Hien</t>
  </si>
  <si>
    <t>Thảo Lee</t>
  </si>
  <si>
    <t>120226597525410546</t>
  </si>
  <si>
    <t>Cả nhà ngồi đúng tư thế chưa ?</t>
  </si>
  <si>
    <t>Sum Summer</t>
  </si>
  <si>
    <t>ĐÃ THAM GIA WS 2/3, ĐANG RỦ THÊM BẠN</t>
  </si>
  <si>
    <t>phun.xam.nha.an - LanhDinh- PMU Nhà An 🪴</t>
  </si>
  <si>
    <t>Như Minh</t>
  </si>
  <si>
    <t>Chị Bảo Trân</t>
  </si>
  <si>
    <t>DATA CŨ 2023</t>
  </si>
  <si>
    <t>Thuy Tien Nguyen Hoang</t>
  </si>
  <si>
    <t>Tran le Hang</t>
  </si>
  <si>
    <t>CHỐT 2 VÉ VIP</t>
  </si>
  <si>
    <t>Diệp Hương</t>
  </si>
  <si>
    <t>Hong Nhu Nguyen</t>
  </si>
  <si>
    <t>Lily Ngo</t>
  </si>
  <si>
    <t>Liên Hệ Liền</t>
  </si>
  <si>
    <t>Ở ANH, ĐANG LÀM NAIL, VỀ VN ĐƯỢC 3 TUẦN, NHÀ Ở NGOÀI BẮC, KHÔNG VÀO NAM ĐƯỢC</t>
  </si>
  <si>
    <t>Hạ Nhiên</t>
  </si>
  <si>
    <t>Jasmine Duong</t>
  </si>
  <si>
    <t>Khanh Sylvie Nguyen</t>
  </si>
  <si>
    <t>Đặng Thanh Tuyền</t>
  </si>
  <si>
    <t>Ở BÍNH TÂN, 24 TUỔI, ĐANG THẤT NGHIỆP, CÓ CON NHỎ ĐANG BỆNH CHƯA ĐI ĐƯỢC, NÀO SẮP XẾP ĐƯỢC LIÊN HỆ SAU</t>
  </si>
  <si>
    <t>Kim Oanh</t>
  </si>
  <si>
    <t>Joyce Trần</t>
  </si>
  <si>
    <t>Phạm Thuý Ngân</t>
  </si>
  <si>
    <t>120236246196850546</t>
  </si>
  <si>
    <t>ca xoá xăm body khá "nặng đô" bên Vic đã thực hiện</t>
  </si>
  <si>
    <t>Tuyết Khanh</t>
  </si>
  <si>
    <t>nhuxuyen87 - Sunshine Beauty</t>
  </si>
  <si>
    <t>Van Anh Nguyen</t>
  </si>
  <si>
    <t>Ngô Thị Chuyền</t>
  </si>
  <si>
    <t>Trung Hiếu Hoàng</t>
  </si>
  <si>
    <t>Hy Nguyen</t>
  </si>
  <si>
    <t>Emerald Nguyen</t>
  </si>
  <si>
    <t>Nguyễn Duong</t>
  </si>
  <si>
    <t>Hiền Thu Nguyễn</t>
  </si>
  <si>
    <t>Hòa Vi</t>
  </si>
  <si>
    <t>Trang Jolie</t>
  </si>
  <si>
    <t>GỌI KBM, ĐỂ LẠI TT</t>
  </si>
  <si>
    <t>Hong Van Vu</t>
  </si>
  <si>
    <t>9H30</t>
  </si>
  <si>
    <t>0447821489322  Khách nước ngoài, làm co2 môi, Sang up mí</t>
  </si>
  <si>
    <t>Phạm Dung</t>
  </si>
  <si>
    <t>Hồng Như Nguyễn</t>
  </si>
  <si>
    <t>cathypham.86beauty - Cathy Phạm</t>
  </si>
  <si>
    <t>Thuy Anh Phung</t>
  </si>
  <si>
    <t>Nguyệt Đinh</t>
  </si>
  <si>
    <t>CHỐT VÉ VIP</t>
  </si>
  <si>
    <t>Lương Phương Uyên</t>
  </si>
  <si>
    <t>Thương Mon</t>
  </si>
  <si>
    <t>Trang Judy</t>
  </si>
  <si>
    <t>CHỐT 2 VÉ BASIC</t>
  </si>
  <si>
    <t>Trương Thái Nhân</t>
  </si>
  <si>
    <t>120237198201510546</t>
  </si>
  <si>
    <t>Nguyễn Trần Tuyết Nhi</t>
  </si>
  <si>
    <t>Lieu Huynh</t>
  </si>
  <si>
    <t>Điệp Võ</t>
  </si>
  <si>
    <t>Hiền Yumi Phạm</t>
  </si>
  <si>
    <t>Thuý TRiều</t>
  </si>
  <si>
    <t>ĐÃ HỎI NGỌC, VIC KHÔNG XỬ LÍ TRƯỜNG HỢP NÀY</t>
  </si>
  <si>
    <t>Đao Hải</t>
  </si>
  <si>
    <t>Ngô Lan</t>
  </si>
  <si>
    <t>Jude Trinh</t>
  </si>
  <si>
    <t>Vay Nhanh Phúyên</t>
  </si>
  <si>
    <t>Diệu Thơ</t>
  </si>
  <si>
    <t>Cám Chăm Chỉ</t>
  </si>
  <si>
    <t>khách hành lớn tuổi có làm chân mày sợi được không?</t>
  </si>
  <si>
    <t>Thanh Ân</t>
  </si>
  <si>
    <t>Ở BÌNH DƯƠNG. NGÀY TRƯỚC LÀM MẪU BÊN VIC, BỊ TO SO VỚI GƯƠNG MẶT, MUỐN XÓA LÀM LẠI NHƯNG CHƯA ĐỦ TIỀN, KHI NÀO SẮP XẾP ĐƯỢC LIÊN HỆ LẠI</t>
  </si>
  <si>
    <t>Kim Tu</t>
  </si>
  <si>
    <t>Tram Minh Thu</t>
  </si>
  <si>
    <t>Chithao Tranthimychi</t>
  </si>
  <si>
    <t>Như Hạnh</t>
  </si>
  <si>
    <t>Le H Thai Bao</t>
  </si>
  <si>
    <t>CHỈ CÓ NHU CẦU KHƯ THÂM, ĐANG ĐI CÔNG TÁC 27/12 MỚI VỀ VN. SẮP XẾP RỒI LIÊN HỆ SAU</t>
  </si>
  <si>
    <t>Nguyễn Nhỏ Loan</t>
  </si>
  <si>
    <t>GỌI KBM, GỬI TT</t>
  </si>
  <si>
    <t>Xuyen Phan</t>
  </si>
  <si>
    <t>Chi Hoàng</t>
  </si>
  <si>
    <t>Ở BẮC GIANG, KHÔNG THAM GIA ĐƯỢC</t>
  </si>
  <si>
    <t>Yến Huỳnh Yến Huỳnh</t>
  </si>
  <si>
    <t>Nguyễn Kim Thơ</t>
  </si>
  <si>
    <t>SẮP XẾP THỜI GIAN VÀI HÔM RỒI LIÊN HỆ LẠI</t>
  </si>
  <si>
    <t>ngdinhghan - Gia Hân nèe</t>
  </si>
  <si>
    <t>GỌI KBM, GỬI TT, CHỈ THAM KHẢO</t>
  </si>
  <si>
    <t>Linda Nguyen</t>
  </si>
  <si>
    <t>Phun Xăm Tuyết Hồng</t>
  </si>
  <si>
    <t>Chu Hải Yến</t>
  </si>
  <si>
    <t>Ở NGOÀI BẮC, XA KHÔNG THAM GIA ĐƯỢC</t>
  </si>
  <si>
    <t>Bảo Nhi</t>
  </si>
  <si>
    <t>Lê Phúc Hân</t>
  </si>
  <si>
    <t>Ở XA MUỐN THAM GIA ONLINE</t>
  </si>
  <si>
    <t>DiuHien Tran</t>
  </si>
  <si>
    <t>Ở NƯỚC NGOÀI, THAM KHẢO KHÓA HỌC VÀ MÁY PLASMA</t>
  </si>
  <si>
    <t>Phạm Kim Hiếu</t>
  </si>
  <si>
    <t>Minh Tài</t>
  </si>
  <si>
    <t>Thy Le</t>
  </si>
  <si>
    <t>Lý Phạm</t>
  </si>
  <si>
    <t>31882083529 - Hồng Loan</t>
  </si>
  <si>
    <t>Thuý Linh</t>
  </si>
  <si>
    <t>120237524539020546</t>
  </si>
  <si>
    <t>Nguyễn Nữ Thanh Lan</t>
  </si>
  <si>
    <t>linh.nguyen2220 - Linh Nguyen</t>
  </si>
  <si>
    <t>linhphunxamphanrag - NGÔ LINH PHUN XĂM PHAN RANG</t>
  </si>
  <si>
    <t>ĐÃ GỬI TT, SẮP XẾP THỜI GIAN LIÊN HỆ SAU</t>
  </si>
  <si>
    <t>Gội Đầu Dưỡng Sinh</t>
  </si>
  <si>
    <t>th2thg11 - H 🎈</t>
  </si>
  <si>
    <t>thuyzdune - Thùy Dung</t>
  </si>
  <si>
    <t>user140586gmail - Bình minh</t>
  </si>
  <si>
    <t>tranhien19868 - Hiền văn</t>
  </si>
  <si>
    <t>loveandonly3 - Annie_love</t>
  </si>
  <si>
    <t>Lâm Nhỏ</t>
  </si>
  <si>
    <t>ttcxuan.95 - B E E</t>
  </si>
  <si>
    <t>daotienpmu - Đào Tiên - Phun Xăm Chuẩn Guu</t>
  </si>
  <si>
    <t>ok_bypham</t>
  </si>
  <si>
    <t>MUỐN BẮN SẸO NGAY MÔI</t>
  </si>
  <si>
    <t>khang.nam328 - khang nam</t>
  </si>
  <si>
    <t>Chị Dương Nguyễn</t>
  </si>
  <si>
    <t>10hKhách n</t>
  </si>
  <si>
    <t>Khách nước ngoài, không có thời gian ở VN</t>
  </si>
  <si>
    <t>120236955889950546</t>
  </si>
  <si>
    <t xml:space="preserve">Về việt nam tranh thủ làm đẹp bên Vic </t>
  </si>
  <si>
    <t>Quỳnh Phạm</t>
  </si>
  <si>
    <t>Anh Viet</t>
  </si>
  <si>
    <t>Yên Nhiên</t>
  </si>
  <si>
    <t>Nguyen Vo</t>
  </si>
  <si>
    <t>KHÔNG HỢP TÁC, KHÔNG TƯƠNG TÁC</t>
  </si>
  <si>
    <t>GỌI TẮT MÁY, ĐÃ NT ZALO</t>
  </si>
  <si>
    <t>Irene Nguyen</t>
  </si>
  <si>
    <t>KHÁCH K HỢP TÁC, CHỬI BẬY</t>
  </si>
  <si>
    <t>Nguyễn Hoàng Lê Vy</t>
  </si>
  <si>
    <t>5bang_gemin9 - Băng Gemin</t>
  </si>
  <si>
    <t>Trần Cẩm Ngọc Diễm</t>
  </si>
  <si>
    <t>Ca môi khó có em lo nha</t>
  </si>
  <si>
    <t>KHÔNG HỢP TÁC, KHÔNG CÓ NHU CẦU</t>
  </si>
  <si>
    <t>KHÁCH NÓI KHÔNG CÓ NHU CẦU</t>
  </si>
  <si>
    <t>ĐÃ GỬI TT, QUAN TÂM GIÁ</t>
  </si>
  <si>
    <t>Uyên Sensado</t>
  </si>
  <si>
    <t>Huynh Thanh Phung</t>
  </si>
  <si>
    <t>Ni Phan</t>
  </si>
  <si>
    <t>120217883245890546</t>
  </si>
  <si>
    <t>ttại sao vùng khác không bị mà môi lại bị?</t>
  </si>
  <si>
    <t>NÓI ĐÃ MUA VÉ BÊN THÁI HÒA, HỖ TRỢ</t>
  </si>
  <si>
    <t>ivy.beauty.lab - Khởi nghiệp U40 💋</t>
  </si>
  <si>
    <t>Serena Trang Nguyễn</t>
  </si>
  <si>
    <t>ĐANG SẮP XẾP THỜI GIAN VỀ</t>
  </si>
  <si>
    <t>Nguyễn Bảo Châu</t>
  </si>
  <si>
    <t>NÂNG CẤP VÉ VIP (ĐÃ THAM GIA WS TRƯỚC)</t>
  </si>
  <si>
    <t>Halsey Le</t>
  </si>
  <si>
    <t>HỎI WORKSHOP, HỎI KHÓA HỌC XONG KÊU XA KO Ở VN KO VỀ HỌC ĐƯỢC</t>
  </si>
  <si>
    <t>quan tâm online</t>
  </si>
  <si>
    <t>Kim Tran PMU</t>
  </si>
  <si>
    <t>Ở CANADA, MUỐN THAM KHẢO TRƯỚC, SẮP XẾP HỌC SAU</t>
  </si>
  <si>
    <t>Đỗ Thị Huyền</t>
  </si>
  <si>
    <t>CHÓT VÉ BASIC</t>
  </si>
  <si>
    <t>Phun Xăm Nguyễn Đào</t>
  </si>
  <si>
    <t>ĐÃ GỬI TT,  THAM KHẢO</t>
  </si>
  <si>
    <t>quynhanh95555555 - Quỳnh Anh Mê Ngủ 😴</t>
  </si>
  <si>
    <t>Ở BẮC, KHÔNG THAM GIA ĐƯỢC, CHỈ MUỐN THAM GIA TRỰC TIẾP, KHÔNG ONLINE</t>
  </si>
  <si>
    <t>nhinhi1369x - Nhi Nhi</t>
  </si>
  <si>
    <t>KHÁCH ĐANG HỌC CHỖ KHÁC, MƯỚN THAM KHẢO</t>
  </si>
  <si>
    <t>Oanh Hoàng</t>
  </si>
  <si>
    <t>23862174707360204</t>
  </si>
  <si>
    <t>Kinh nguyệt không được làm</t>
  </si>
  <si>
    <t>Thanh Hiền Nguyễn</t>
  </si>
  <si>
    <t>Út Diệu</t>
  </si>
  <si>
    <t>Hằng Mi Nhon</t>
  </si>
  <si>
    <t>Thùy Như</t>
  </si>
  <si>
    <t>Phan Cẩm Tú</t>
  </si>
  <si>
    <t>THAM KHẢO, QUAN TÂM GIÁ</t>
  </si>
  <si>
    <t>Misa Đào</t>
  </si>
  <si>
    <t>Trà Mi</t>
  </si>
  <si>
    <t>Châu Gia An</t>
  </si>
  <si>
    <t>Phạm Thắm</t>
  </si>
  <si>
    <t>Xinh Truong</t>
  </si>
  <si>
    <t>shopdobobenho - BÉ NHỎ 🎀</t>
  </si>
  <si>
    <t>Ngọc Thúy</t>
  </si>
  <si>
    <t>Tuyet Anh</t>
  </si>
  <si>
    <t>Thuy Thu Nguyen</t>
  </si>
  <si>
    <t>Thùy Huỳnh Kim</t>
  </si>
  <si>
    <t>baonguyen95_ - Bảo Nguyên @❤️</t>
  </si>
  <si>
    <t>120238623226800614</t>
  </si>
  <si>
    <t>ĐÓN ĐẦU XU HƯỚNG MỚI CỦA PHUN XĂM</t>
  </si>
  <si>
    <t>FILE THÁNG 8, KHÓA PLASMA OFFLINE T11</t>
  </si>
  <si>
    <t>FILE CŨ T8, CHỐT XONG EM GÁI ĐI HỌC</t>
  </si>
  <si>
    <t>Dang Thuy</t>
  </si>
  <si>
    <t>120238623644810614</t>
  </si>
  <si>
    <t>diễm giả hà vy - công nghệ tái tạo sác hồng</t>
  </si>
  <si>
    <t>Lê Vũ Thuỳ Ngân</t>
  </si>
  <si>
    <t>120238623548450614</t>
  </si>
  <si>
    <t>diễn giả HUỲNH MINH THUỲ</t>
  </si>
  <si>
    <t>ĐANG BẬN</t>
  </si>
  <si>
    <t>120238624004670614</t>
  </si>
  <si>
    <t>workshop lột xác 4</t>
  </si>
  <si>
    <t>Vy Nguyên</t>
  </si>
  <si>
    <t>120238624004650614</t>
  </si>
  <si>
    <t>Kim Vân 0398932030, SĂP XẾP LIÊN HỆ SAU</t>
  </si>
  <si>
    <t>120238624004680614</t>
  </si>
  <si>
    <t>thi_beautique - Cô thợ phun xăm</t>
  </si>
  <si>
    <t>Oanh Lâm</t>
  </si>
  <si>
    <t>CÓ LỊCH HỌC DA NÊN KHÔNG THAM GIA</t>
  </si>
  <si>
    <t>Bichlien Nguyen</t>
  </si>
  <si>
    <t>120219523710690546</t>
  </si>
  <si>
    <t>Lệ Nguyễn</t>
  </si>
  <si>
    <t>Phun Xăm Tường Vy</t>
  </si>
  <si>
    <t>Workshop Lột Xác 4</t>
  </si>
  <si>
    <t>Đỗ Mỹ Hạnh</t>
  </si>
  <si>
    <t>THAM KHẢO, ĐANG TƯƠNG TÁC</t>
  </si>
  <si>
    <t>Bùi Minh Hương</t>
  </si>
  <si>
    <t>Lan Nhi</t>
  </si>
  <si>
    <t>120238623644790614</t>
  </si>
  <si>
    <t>Diễn giả Hà Vy -CÔNG NGHỆ TÁI TẠO SẮC HỒNG NHŨ HOA</t>
  </si>
  <si>
    <t>Truong Thuyen</t>
  </si>
  <si>
    <t>Ca môi khó có em lo nha!</t>
  </si>
  <si>
    <t>Loan Trần</t>
  </si>
  <si>
    <t>Mẫn Lê</t>
  </si>
  <si>
    <t>120238623226790614</t>
  </si>
  <si>
    <t>Sang Huynh</t>
  </si>
  <si>
    <t>Về Việt Nam tranh thủ làm tại Vic</t>
  </si>
  <si>
    <t>KHÔNG TƯƠNG TÁC, KHÔNG LIÊN LẠC ĐƯỢC, ZALO CHẶN</t>
  </si>
  <si>
    <t>DÒ GIÁ</t>
  </si>
  <si>
    <t>Như Thuỷ Trần</t>
  </si>
  <si>
    <t>em.liu61 - Em liễu</t>
  </si>
  <si>
    <t>Hải Vũ</t>
  </si>
  <si>
    <t>Mychen Eyebrowns</t>
  </si>
  <si>
    <t>Lily Chan</t>
  </si>
  <si>
    <t>xuân thanh nguyen</t>
  </si>
  <si>
    <t>Loan Beauty</t>
  </si>
  <si>
    <t>KÊU KHÔNG RẢNH TẮT MÁY NGANG</t>
  </si>
  <si>
    <t>Phuong M Nguyen</t>
  </si>
  <si>
    <t>Trần Mỹ Ngân</t>
  </si>
  <si>
    <t>Duyên Ruby</t>
  </si>
  <si>
    <t>Nguyễn Thị Nga</t>
  </si>
  <si>
    <t>GỌI NÓI BẬN, KÊU GỬI TT QUA ZALO</t>
  </si>
  <si>
    <t xml:space="preserve">Giàu Nguyễn </t>
  </si>
  <si>
    <t>Phun Xăm Pha Lê</t>
  </si>
  <si>
    <t>CHỐT VÉ VIP NÂNG CẤP</t>
  </si>
  <si>
    <t>Bùi Lụa</t>
  </si>
  <si>
    <t>Joilie Lee</t>
  </si>
  <si>
    <t>Liêm Phạm</t>
  </si>
  <si>
    <t>PAGE LX</t>
  </si>
  <si>
    <t>Ngô Hồng Cẩm</t>
  </si>
  <si>
    <t>120238623289230614</t>
  </si>
  <si>
    <t>Từ phòng trọ 12m vuông đến trung tâm phun xăm 5 tầng</t>
  </si>
  <si>
    <t>bây giờ còn ai không biết về plm không ạ</t>
  </si>
  <si>
    <t>Thanh Hồng</t>
  </si>
  <si>
    <t>đón đầu xu hướng mới của phun xăm</t>
  </si>
  <si>
    <t>NgUyễn Mai</t>
  </si>
  <si>
    <t>Phương Đoan</t>
  </si>
  <si>
    <t>120238623289260614</t>
  </si>
  <si>
    <t>Lê Thị Mỹ Phụng</t>
  </si>
  <si>
    <t>ThuGiang- BeautySpa- Bến Cát</t>
  </si>
  <si>
    <t>Diệu Linh</t>
  </si>
  <si>
    <t>My Hong</t>
  </si>
  <si>
    <t>Thuỳ Duyên Nguyễn</t>
  </si>
  <si>
    <t>Trang Thùy Phan</t>
  </si>
  <si>
    <t>Nancy Chen</t>
  </si>
  <si>
    <t>khách hàng lớn tuổi có làm được chân mày sợi không</t>
  </si>
  <si>
    <t>Như Ý Phan</t>
  </si>
  <si>
    <t>Thi Minh Dang</t>
  </si>
  <si>
    <t>Ngoc Bich Le</t>
  </si>
  <si>
    <t>Tuyet Cao</t>
  </si>
  <si>
    <t>GỌI KBM, GỦI TT</t>
  </si>
  <si>
    <t>Jessica Vhb</t>
  </si>
  <si>
    <t>miehanngoc1601</t>
  </si>
  <si>
    <t>Cỏ Mây</t>
  </si>
  <si>
    <t>Plasma Online</t>
  </si>
  <si>
    <t>Lai Nguyen</t>
  </si>
  <si>
    <t>120238675447870614</t>
  </si>
  <si>
    <t>Khanh Mỹ</t>
  </si>
  <si>
    <t>120238675447900614</t>
  </si>
  <si>
    <t>Tố Uyên</t>
  </si>
  <si>
    <t>FILE CŨ, BẢNG GIÁ NĂM 2024</t>
  </si>
  <si>
    <t>18h30</t>
  </si>
  <si>
    <t>KHÁCH CŨ TT KT PM PLATINUM</t>
  </si>
  <si>
    <t xml:space="preserve">Chị Tuyết </t>
  </si>
  <si>
    <t>Em của Chị Huyền  0901001544, XÓA + HT Platinum, tổng 8.700k sale Dương + sale Hằng</t>
  </si>
  <si>
    <t>Bé Mèo</t>
  </si>
  <si>
    <t>Ca môi khó có em lo nha !</t>
  </si>
  <si>
    <t>GỌI ĐÀN ÔNG BẮT MÁY, ZALO CHẶN NG LẠ</t>
  </si>
  <si>
    <t>Diễn giả HUỲNH MINH THÙY</t>
  </si>
  <si>
    <t>Nguyễn Duy Vũ</t>
  </si>
  <si>
    <t>Người chơi hệ tiêu chuẩn kép</t>
  </si>
  <si>
    <t>Trang Hummer</t>
  </si>
  <si>
    <t>Le Man</t>
  </si>
  <si>
    <t>Không biết plm là nhà quê đó</t>
  </si>
  <si>
    <t>Ái Nữ</t>
  </si>
  <si>
    <t>ĐỢI PHẢN HỒI, KHÔNG TƯƠNG TÁC, KHÔNG HỢP TÁC</t>
  </si>
  <si>
    <t>ĐANG BẬN, GỌI LẠI SAU, GỌI 3L KÊU ĐANG BẬN</t>
  </si>
  <si>
    <t>Trần Quế Chi</t>
  </si>
  <si>
    <t>Duyên Phạm</t>
  </si>
  <si>
    <t>120237524538970546</t>
  </si>
  <si>
    <t>LaNa Nguyễn</t>
  </si>
  <si>
    <t>Workshop Lột Xác</t>
  </si>
  <si>
    <t>Tran Thuy Tiên</t>
  </si>
  <si>
    <t>My Cai</t>
  </si>
  <si>
    <t>120237659148990546</t>
  </si>
  <si>
    <t>Giảm 50% MỪNG NHÀ MỚI - ĐÓN GIÁNG SINH SANG</t>
  </si>
  <si>
    <t>Bùi Kim Chi</t>
  </si>
  <si>
    <t>Nguyễn Kim Hằng</t>
  </si>
  <si>
    <t>GỌI KBM, ĐÃ GỬI TT</t>
  </si>
  <si>
    <t>Vothu Thao</t>
  </si>
  <si>
    <t>120237524811870546</t>
  </si>
  <si>
    <t>Người Đẹp Tây Đô</t>
  </si>
  <si>
    <t>Vũ Bích Ngọc</t>
  </si>
  <si>
    <t>Võ Hồng Vân</t>
  </si>
  <si>
    <t>Sophia HB</t>
  </si>
  <si>
    <t>Cassie Nguyen</t>
  </si>
  <si>
    <t>VÉ ONL</t>
  </si>
  <si>
    <t>BẬN KHÔNG THAM GIA. GỌI ĐANG NGOÀI ĐƯỜNG, KÊU GỬI ZALO</t>
  </si>
  <si>
    <t>Trần Thị Thủy Tiên</t>
  </si>
  <si>
    <t>Phượng Trần</t>
  </si>
  <si>
    <t>120238623548430614</t>
  </si>
  <si>
    <t>Phí Thị Bích Ngọc</t>
  </si>
  <si>
    <t>120238675447880614</t>
  </si>
  <si>
    <t>Huệ Lê</t>
  </si>
  <si>
    <t>Lulita Nguyen</t>
  </si>
  <si>
    <t>Phạm Kim Nhàn</t>
  </si>
  <si>
    <t>120217882739120546</t>
  </si>
  <si>
    <t>Ghé Vic tân trang nhan sắc</t>
  </si>
  <si>
    <t>FILE THÁNG 9, LÀM MÀY MÔI</t>
  </si>
  <si>
    <t>Minh Thu Tran</t>
  </si>
  <si>
    <t>Vina Anh Vo</t>
  </si>
  <si>
    <t>ĐỢI GỌI LẠI</t>
  </si>
  <si>
    <t>Lâm Hân</t>
  </si>
  <si>
    <t xml:space="preserve">KHÁCH THAM KHẢO VÀ SẼ NT CHÓT VÉ </t>
  </si>
  <si>
    <t>Uyen P Ha</t>
  </si>
  <si>
    <t>Hiền Ruby</t>
  </si>
  <si>
    <t>Huỳnh Diệu Vỹ</t>
  </si>
  <si>
    <t>Đinh Nhung</t>
  </si>
  <si>
    <t>Daisy Nguyen</t>
  </si>
  <si>
    <t>ĐỌI GỌI LẠI</t>
  </si>
  <si>
    <t>Kathyn Tran</t>
  </si>
  <si>
    <t>GỌI KBM/NT ZALO</t>
  </si>
  <si>
    <t>CTRINH GIẢM 50%</t>
  </si>
  <si>
    <t>120238053911820614</t>
  </si>
  <si>
    <t>Minh Loan</t>
  </si>
  <si>
    <t>Tý Ty's</t>
  </si>
  <si>
    <t>16G</t>
  </si>
  <si>
    <t>Bùi Nhật Phượng</t>
  </si>
  <si>
    <t>Su Trương</t>
  </si>
  <si>
    <t>Khuê LinhAnh</t>
  </si>
  <si>
    <t>GỌI KHÔNG ĐƯỢC, ZALO CHẶN NG LẠ</t>
  </si>
  <si>
    <t>Nguyen Suong</t>
  </si>
  <si>
    <t>Từ phòng trọ 12m vuông đến trung tâm phun xăm</t>
  </si>
  <si>
    <t>Đặng Ngọc Ái</t>
  </si>
  <si>
    <t>120217882709340546</t>
  </si>
  <si>
    <t>Khách hàng bị overthinking</t>
  </si>
  <si>
    <t>Phương Trang</t>
  </si>
  <si>
    <t>Tùng Tùng Tùng!!! Lớp học Plasma Online</t>
  </si>
  <si>
    <t>Phương Hồng Nguyễn</t>
  </si>
  <si>
    <t xml:space="preserve">Plasma nhấn mí </t>
  </si>
  <si>
    <t>Quách Thị Thùy Trang</t>
  </si>
  <si>
    <t>120238623226810614</t>
  </si>
  <si>
    <t>120237524811840546</t>
  </si>
  <si>
    <t>Thanh Nguyen Truc</t>
  </si>
  <si>
    <t>Phương Hồ</t>
  </si>
  <si>
    <t>120238675447890614</t>
  </si>
  <si>
    <t>Từ phòng trọ 12m vuông đếm trung tâm phun xăm</t>
  </si>
  <si>
    <t>Vé Basic</t>
  </si>
  <si>
    <t>Lan Lan</t>
  </si>
  <si>
    <t>120238675447910614</t>
  </si>
  <si>
    <t>Joyceyphung Diep</t>
  </si>
  <si>
    <t>Hoa Dại</t>
  </si>
  <si>
    <t>Kim Lan</t>
  </si>
  <si>
    <t>Nhung Nguyễn</t>
  </si>
  <si>
    <t>120238623289250614</t>
  </si>
  <si>
    <t>phunxammyduyen</t>
  </si>
  <si>
    <t>Truc Thanh Pmu</t>
  </si>
  <si>
    <t>Tùng Tùng Tùng Plasma Online</t>
  </si>
  <si>
    <t>Võ Kim Oanh</t>
  </si>
  <si>
    <t>Mai Huong</t>
  </si>
  <si>
    <t>CHỈ MUỐN THAM GIA TRỰC TIẾP</t>
  </si>
  <si>
    <t>Lê Thị Kim Phượng</t>
  </si>
  <si>
    <t>Mai Hoàng</t>
  </si>
  <si>
    <t>Kim Gold</t>
  </si>
  <si>
    <t>Le Hang</t>
  </si>
  <si>
    <t>Ở TÂY NINH, MÀY MÔI ĐÃ LÀM QUA RỒI. THAM KHẢO GIÁ</t>
  </si>
  <si>
    <t>Cham Pham</t>
  </si>
  <si>
    <t>Võ Hằng</t>
  </si>
  <si>
    <t>Hoàng Mi</t>
  </si>
  <si>
    <t>Trần Thị Cúc Tiên</t>
  </si>
  <si>
    <t>QUAN TÂM GIÁ, SẮP XẾP LIÊN HỆ SAU</t>
  </si>
  <si>
    <t>Vũ Thị Nghĩa</t>
  </si>
  <si>
    <t>Chee Dii</t>
  </si>
  <si>
    <t xml:space="preserve">Về Việt Nam là tranh thủ làm đẹp tại Vic </t>
  </si>
  <si>
    <t>120237659135920546</t>
  </si>
  <si>
    <t xml:space="preserve">Giảm 50% chào nhà mới </t>
  </si>
  <si>
    <t>Khách hàng có tuổi có làm được chân mày sợi không?</t>
  </si>
  <si>
    <t>Kim Nhân Le</t>
  </si>
  <si>
    <t>Trần Phan Huệ</t>
  </si>
  <si>
    <t>Trương Trinh</t>
  </si>
  <si>
    <t>Anh Vũ</t>
  </si>
  <si>
    <t>Jessica</t>
  </si>
  <si>
    <t>Dược Sĩ Hạnh</t>
  </si>
  <si>
    <t>Huỳnh Giang</t>
  </si>
  <si>
    <t>KHÁCH Ở XA, ĐANG TƯƠNG TÁC</t>
  </si>
  <si>
    <t>Ngọc Ái</t>
  </si>
  <si>
    <t>Anna Nguyễn</t>
  </si>
  <si>
    <t>Nguyen Tran</t>
  </si>
  <si>
    <t>Khử thâm môi tại Vic và cái kết thật khó tin</t>
  </si>
  <si>
    <t>Việt Hoàng</t>
  </si>
  <si>
    <t>Châu Như</t>
  </si>
  <si>
    <t>Hoàng Nga Nguyễn</t>
  </si>
  <si>
    <t>120223091424550546</t>
  </si>
  <si>
    <t xml:space="preserve">Plasma liệu có an toàn </t>
  </si>
  <si>
    <t>Tran PAnh</t>
  </si>
  <si>
    <t>Tuoi Nguyen</t>
  </si>
  <si>
    <t>Từ Ngọc Xuân (bạn chị Tuoi Nguyen)</t>
  </si>
  <si>
    <t>Ngọc Tâm</t>
  </si>
  <si>
    <t>Diễn giả Hà Vy</t>
  </si>
  <si>
    <t>Nhi Alice</t>
  </si>
  <si>
    <t>Bùi Ngọc Thúy</t>
  </si>
  <si>
    <t>Người chơi hệ " tiêu chuẩn kép"</t>
  </si>
  <si>
    <t>Huong Phan Channel</t>
  </si>
  <si>
    <t>Xuân Diệu</t>
  </si>
  <si>
    <t>Leyna Phuong</t>
  </si>
  <si>
    <t>Chờ Ang Chang</t>
  </si>
  <si>
    <t>Luong Ngo</t>
  </si>
  <si>
    <t>liuliu1998 - Trúc Liễu</t>
  </si>
  <si>
    <t>Quỳnh Như D’Mia</t>
  </si>
  <si>
    <t>Quynh Nga</t>
  </si>
  <si>
    <t>120237524811860546</t>
  </si>
  <si>
    <t>Thuy Dung Le</t>
  </si>
  <si>
    <t>Nôi Mi Ngoc Hân</t>
  </si>
  <si>
    <t>Nguyễn Sử Nhật Minh</t>
  </si>
  <si>
    <t>Tâm Nhân</t>
  </si>
  <si>
    <t>Đoàn Phượng</t>
  </si>
  <si>
    <t>Tuyết Nhung Trương</t>
  </si>
  <si>
    <t>Ở ĐỒNG THÁP. CẦN SẮP XẾP THỜI GIAN VÀ CÓ CON NHỎ MỚI 10 MẤY THÁNG</t>
  </si>
  <si>
    <t>Quynh Tien Võ</t>
  </si>
  <si>
    <t>Mai Ngọc Hằng</t>
  </si>
  <si>
    <t>Tâm Trương</t>
  </si>
  <si>
    <t>Trinh Love</t>
  </si>
  <si>
    <t>VÉ  BASIC</t>
  </si>
  <si>
    <t>Ngô Kiều My</t>
  </si>
  <si>
    <t>Huỳnh Ngân</t>
  </si>
  <si>
    <t>Hà Tiên Tiên</t>
  </si>
  <si>
    <t>jollibee.ismyfav - Bảo Trân</t>
  </si>
  <si>
    <t>Huỳnh Thị Mỹ Tình</t>
  </si>
  <si>
    <t>Phụng Dương</t>
  </si>
  <si>
    <t>Vic tuyển mẫu mày-môi</t>
  </si>
  <si>
    <t>DATA CŨ</t>
  </si>
  <si>
    <t>Monie Nguyễn</t>
  </si>
  <si>
    <t>DĐANG BẬN, GỌI LẠI SAU</t>
  </si>
  <si>
    <t>Sương Huynh</t>
  </si>
  <si>
    <t>thai.duong2734 - Thai Duong</t>
  </si>
  <si>
    <t>AnNa ThuýAn</t>
  </si>
  <si>
    <t>Khánh Huyền</t>
  </si>
  <si>
    <t>120237247098990546</t>
  </si>
  <si>
    <t>Đi sợi trên nền mày treo cung</t>
  </si>
  <si>
    <t>Ngọc Linh Nhi</t>
  </si>
  <si>
    <t>hanhbt7 - Hạnh Lâm</t>
  </si>
  <si>
    <t>Phun Xăm Mai Ly</t>
  </si>
  <si>
    <t>đi sợi trên nền chân mày treo cung</t>
  </si>
  <si>
    <t>tl.0112 - Thu Liễu</t>
  </si>
  <si>
    <t>Huyền Diệu Si Nhật</t>
  </si>
  <si>
    <t>120237198201530546</t>
  </si>
  <si>
    <t>Minh Hoàng</t>
  </si>
  <si>
    <t>Hồ Ngọc Hương</t>
  </si>
  <si>
    <t>Luyện Trần</t>
  </si>
  <si>
    <t>Bụp Bông</t>
  </si>
  <si>
    <t>Alice Luong</t>
  </si>
  <si>
    <t>Dương Thị Ngọc Tuyến</t>
  </si>
  <si>
    <t>120238623548420614</t>
  </si>
  <si>
    <t>Bich Loan</t>
  </si>
  <si>
    <t>Minh Thảo Hoàng</t>
  </si>
  <si>
    <t>Trịnh Thị Thanh Thủy</t>
  </si>
  <si>
    <t>Lê Hiến</t>
  </si>
  <si>
    <t>GỌI KHÔNG ĐƯỢC</t>
  </si>
  <si>
    <t>Hiếu MMiu</t>
  </si>
  <si>
    <t>Nguyễn Thanh Thúy Vy</t>
  </si>
  <si>
    <t>CHỈ HỎI GIÁ</t>
  </si>
  <si>
    <t>120237773830310546</t>
  </si>
  <si>
    <t xml:space="preserve">Giảm 50% mừng nhà mới </t>
  </si>
  <si>
    <t>Nguyễn Hồng Ngọc</t>
  </si>
  <si>
    <t xml:space="preserve">Hiền Ánh </t>
  </si>
  <si>
    <t>ĐANG BẬN, LIÊN HỆ SAU</t>
  </si>
  <si>
    <t>Phun Xăm Mai Nguyễn</t>
  </si>
  <si>
    <t>ĐANG LÀM KHÁCH, KÊU TỐI GỌI LẠI, TỐI GỌI KBM, KÊU NT</t>
  </si>
  <si>
    <t>Truc Heli</t>
  </si>
  <si>
    <t>Thai Thien Hoa</t>
  </si>
  <si>
    <t>Kim NiNi</t>
  </si>
  <si>
    <t>K PHẢI SDT CỦA KHÁCH</t>
  </si>
  <si>
    <t>Hoang Thu Hoai</t>
  </si>
  <si>
    <t>Kieu Linh</t>
  </si>
  <si>
    <t>Nguyên Thư</t>
  </si>
  <si>
    <t>Ngô Thị Diệu Mơ</t>
  </si>
  <si>
    <t>CHỈ CÓ NHU CẦU LÀM CO2, SẮP XẾP LỊCH NHẮN SAU</t>
  </si>
  <si>
    <t xml:space="preserve">Muốn mua máy sỉ khoảng 20 máy, </t>
  </si>
  <si>
    <t>Bambi AN</t>
  </si>
  <si>
    <t>GỌI TẮT MAÝ, CHẶN ZALO</t>
  </si>
  <si>
    <t>Mỹ Xinh Pmu</t>
  </si>
  <si>
    <t>"Người chơi hệ "" tiêu chuẩn kép"""</t>
  </si>
  <si>
    <t>14g</t>
  </si>
  <si>
    <t>Thủy Ngô</t>
  </si>
  <si>
    <t>Nguyễn Mỹ Huyền</t>
  </si>
  <si>
    <t>_hoamy_1 - _hoamy_</t>
  </si>
  <si>
    <t>Sokha Tran</t>
  </si>
  <si>
    <t>ahihi._.a - hi</t>
  </si>
  <si>
    <t>KHÁCH CHO SỐ SAI, KHÁCH CHẶN MÌNH LUÔN Ạ</t>
  </si>
  <si>
    <t>Đan Như</t>
  </si>
  <si>
    <t>Mến Mến</t>
  </si>
  <si>
    <t>GỌI KBM ZALO CHẶN</t>
  </si>
  <si>
    <t>jora_1008 - zzr</t>
  </si>
  <si>
    <t>Hà Nhi</t>
  </si>
  <si>
    <t>Thao Dinh</t>
  </si>
  <si>
    <t>GỌI KHÔNG BẮT MÁY</t>
  </si>
  <si>
    <t>KHÔNG HỢP TÁC, KHÁCH Ở XA</t>
  </si>
  <si>
    <t>KHÁCH NÓI K CÓ NHU CẦU ĐI XA</t>
  </si>
  <si>
    <t>Diễm Kiều</t>
  </si>
  <si>
    <t>KHÔNG CÓ NHU CẦU, KHÔNG LIÊN LẠC ĐƯỢC</t>
  </si>
  <si>
    <t>GỌI KÊU KHÔNG CÓ NHU CẦU XONG TẮT MÁY</t>
  </si>
  <si>
    <t>GỌI KBM, ĐỂ LẠI THÔNG TIN</t>
  </si>
  <si>
    <t>Nguyen Ngoc Phuong Dung</t>
  </si>
  <si>
    <t>Jasmine Nguyen</t>
  </si>
  <si>
    <t>Hoàng Thanh Nguyen</t>
  </si>
  <si>
    <t>Bùi Hải Anh</t>
  </si>
  <si>
    <t>1h30</t>
  </si>
  <si>
    <t>Kim Duyên</t>
  </si>
  <si>
    <t>meovongnguyet - Miêu Miêu</t>
  </si>
  <si>
    <t>Đặng Kim Uyên</t>
  </si>
  <si>
    <t>GỌI THUÊ BAO, ĐÃ NT ZALO</t>
  </si>
  <si>
    <t>Tùng Tùng Tùng !!!Plasma Online</t>
  </si>
  <si>
    <t>thanhtyen101093 - thanhtyen☘️☘️</t>
  </si>
  <si>
    <t>Nguyễn Thuỳ Dương</t>
  </si>
  <si>
    <t>Chi Nguyễn</t>
  </si>
  <si>
    <t>GỌI 2 LẦN ĐỀU KHÔNG BẮT MÁY ĐÃ NT ZALO</t>
  </si>
  <si>
    <t>oanhoanh16891 - Vũ Hoàng Oanh</t>
  </si>
  <si>
    <t>Huyền Trang Đinh</t>
  </si>
  <si>
    <t>Kỳ An</t>
  </si>
  <si>
    <t>Victoria Trinh</t>
  </si>
  <si>
    <t>Mỹ Chi</t>
  </si>
  <si>
    <t>Phùng Hiền</t>
  </si>
  <si>
    <t>2 VÉ BASIC</t>
  </si>
  <si>
    <t>Phạm Châu Uyên</t>
  </si>
  <si>
    <t>Kieu Xuan</t>
  </si>
  <si>
    <t>Thùy Dương Lê</t>
  </si>
  <si>
    <t>Pham Kim Anh</t>
  </si>
  <si>
    <t>Đoàn Hồng</t>
  </si>
  <si>
    <t>Võ Thị Ngọc Lợi</t>
  </si>
  <si>
    <t>Hien Thach</t>
  </si>
  <si>
    <t>Mot Nguyen</t>
  </si>
  <si>
    <t>Nguyễn Nana</t>
  </si>
  <si>
    <t>120223703087200546</t>
  </si>
  <si>
    <t>CẢ NHÀ ĐÃ SẴN SÀNG CHO KHÓA HỌC PLASMA THÁNG 6 CHƯA</t>
  </si>
  <si>
    <t>Cát Em</t>
  </si>
  <si>
    <t>Duyên Ngô</t>
  </si>
  <si>
    <t>Phan Kim Chi</t>
  </si>
  <si>
    <t>Nguyễn Quỳnh Như</t>
  </si>
  <si>
    <t>Thuong Anh</t>
  </si>
  <si>
    <t>ĐANG BẬN, SÁNG MAI GỌI LẠI, GỌI 2L KBM</t>
  </si>
  <si>
    <t>ĐANG TƯƠNG TÁC, CÂN NHẮC GIÁ</t>
  </si>
  <si>
    <t>Trần Thi Nguyên Vy</t>
  </si>
  <si>
    <t>Thich Le</t>
  </si>
  <si>
    <t>Ở KIÊN GIANG, ĐỂ XEM LẠI LỊCH TRÌNH</t>
  </si>
  <si>
    <t>Nguyễn Ngọc Như Phúc</t>
  </si>
  <si>
    <t>Hiênn Nguyễn</t>
  </si>
  <si>
    <t>Quyen Hoang</t>
  </si>
  <si>
    <t>Nguyễn Kim Thoa</t>
  </si>
  <si>
    <t xml:space="preserve">Trinh Miu </t>
  </si>
  <si>
    <t>13H30</t>
  </si>
  <si>
    <t>Elise Liz</t>
  </si>
  <si>
    <t>120237659149000546</t>
  </si>
  <si>
    <t>Hằng Lệ</t>
  </si>
  <si>
    <t>hoainguyen_bb3399 - Hoai_nguyen</t>
  </si>
  <si>
    <t>120237909020960546</t>
  </si>
  <si>
    <t xml:space="preserve">Nhận trọn 3 ưu đãi trong 1 lần </t>
  </si>
  <si>
    <t>Elly Pham</t>
  </si>
  <si>
    <t>Nguyễn Hoàng Ngọc Tiệp</t>
  </si>
  <si>
    <t>Truc Thu</t>
  </si>
  <si>
    <t>Ở LONG KHÁNH, CHƯA BIẾT SẮP XẾP ĐƯỢC KHÔNG</t>
  </si>
  <si>
    <t>Lê Út Hằng</t>
  </si>
  <si>
    <t xml:space="preserve">Khách quan tâm cả workshop </t>
  </si>
  <si>
    <t>Nhận trọn 3 ưu đãi trong 1 lần làm đẹp.</t>
  </si>
  <si>
    <t>HAnh Võ</t>
  </si>
  <si>
    <t>Thu Thuyến</t>
  </si>
  <si>
    <t>Sale khủng nhất năm- Phun xăm không lo về giá</t>
  </si>
  <si>
    <t>lynn2112_3 - Linh bé🇻🇳</t>
  </si>
  <si>
    <t>Vân Nga Dương</t>
  </si>
  <si>
    <t>Vy Trương</t>
  </si>
  <si>
    <t>Zay Ng</t>
  </si>
  <si>
    <t>Nguyen An</t>
  </si>
  <si>
    <t>KHÁCH Ở XA, ĐỢI PHẢN HỒI, THAM KHẢO</t>
  </si>
  <si>
    <t>Ở ĐỒNG THÁP, ĐỂ SẮP XẾP LỊCH RỒI BÁO SAU</t>
  </si>
  <si>
    <t>Cattien Le</t>
  </si>
  <si>
    <t>Cop Mủm Mỉm</t>
  </si>
  <si>
    <t>Sunny Tamm</t>
  </si>
  <si>
    <t>Xinh Nguyen</t>
  </si>
  <si>
    <t>GIẢM 50% MỪNG NHÀ MỚI -ĐÓN GIÁNG SINH SANG</t>
  </si>
  <si>
    <t>m.ng708 - Sợ thứ hai iu chủ nhật</t>
  </si>
  <si>
    <t>janetran87 - Janetran87</t>
  </si>
  <si>
    <t>Liên hệ 9h sáng mai</t>
  </si>
  <si>
    <t>hana_bam_phong_tu_dong - HaNa Spa acdermy</t>
  </si>
  <si>
    <t>babixni</t>
  </si>
  <si>
    <t>Pham Thuy Diem Trinh</t>
  </si>
  <si>
    <t>Nghe qua livetream ok không cần tư vấn cần thông tin chuyển khoản luôn</t>
  </si>
  <si>
    <t>8h</t>
  </si>
  <si>
    <t>Trần Thảo</t>
  </si>
  <si>
    <t>lynnn1703 - Trúc Linh</t>
  </si>
  <si>
    <t>Bảo Loubi</t>
  </si>
  <si>
    <t>luxia_bich_chau - Luxia Bích Châu</t>
  </si>
  <si>
    <t>Thảo Phạm</t>
  </si>
  <si>
    <t>120237659149010546</t>
  </si>
  <si>
    <t>Nguyễn Q.Anh</t>
  </si>
  <si>
    <t>NT Brows</t>
  </si>
  <si>
    <t>Trúc Quyên</t>
  </si>
  <si>
    <t>thanhthuy.3001 - Thanh Thuýy</t>
  </si>
  <si>
    <t>kimhabeauty96 - HẠ PHUN XĂM ( BÌNH TÂN)</t>
  </si>
  <si>
    <t>toquyen.2503 - Phạm Quyên Bình Thuận</t>
  </si>
  <si>
    <t>Thạch Thị Hằng</t>
  </si>
  <si>
    <t>PHUN XĂM VIC TUYỂN SINH</t>
  </si>
  <si>
    <t>Thảo Hiền Beautyy</t>
  </si>
  <si>
    <t>lienphungxam - @Lienphungxam</t>
  </si>
  <si>
    <t>Phun Xăm An An</t>
  </si>
  <si>
    <t>Lona Nguyễn</t>
  </si>
  <si>
    <t xml:space="preserve">Trúc Phạm </t>
  </si>
  <si>
    <t>Xu Ka</t>
  </si>
  <si>
    <t>Kha Vân</t>
  </si>
  <si>
    <t>PhanVY</t>
  </si>
  <si>
    <t>Diana Phương Nguyễn</t>
  </si>
  <si>
    <t>NNgọc Thị Thanh Vu</t>
  </si>
  <si>
    <t>Hương Spa</t>
  </si>
  <si>
    <t>Quách Hòe</t>
  </si>
  <si>
    <t>KHÁCH Ở LONG AN, CÓ 2 CON NHỎ CẦN SẮP XẾP THỜI GIAN</t>
  </si>
  <si>
    <t>Quách Ngọc Thơm</t>
  </si>
  <si>
    <t>Lien Phan</t>
  </si>
  <si>
    <t>CHỐT VÉ ONLINE</t>
  </si>
  <si>
    <t>Kim Trần Pmu</t>
  </si>
  <si>
    <t>Primmy Trần</t>
  </si>
  <si>
    <t>SSteppe Mai</t>
  </si>
  <si>
    <t>Ở BẮC, CHỈ MUỐN MUA MÁY, ĐANG BẬN GỌI SAU ĐI</t>
  </si>
  <si>
    <t>Lã Thị Phương Hân</t>
  </si>
  <si>
    <t xml:space="preserve">Khi khách hàng bị overthinking </t>
  </si>
  <si>
    <t>CT Sika</t>
  </si>
  <si>
    <t xml:space="preserve">Giảm 50% nhà mới </t>
  </si>
  <si>
    <t>binh1804202 - Bình Nguyễn</t>
  </si>
  <si>
    <t>Chris Wang</t>
  </si>
  <si>
    <t>Nguyen Thi Thu Hang</t>
  </si>
  <si>
    <t>Thảo Annie</t>
  </si>
  <si>
    <t>Nguyễn Bằng</t>
  </si>
  <si>
    <t>Nhận chọn 3 ưu đãi cho 1 lần làm đẹp</t>
  </si>
  <si>
    <t>Kim Phụng</t>
  </si>
  <si>
    <t>user4192613413174 - Ngan</t>
  </si>
  <si>
    <t>Xuan Vo</t>
  </si>
  <si>
    <t>Liên hệ luôn</t>
  </si>
  <si>
    <t>Sally Trâm</t>
  </si>
  <si>
    <t>Kiều Aerobic Mụn Nám</t>
  </si>
  <si>
    <t>Thúy Nguyễn Đà Lạt</t>
  </si>
  <si>
    <t>Nghi Nguyễn</t>
  </si>
  <si>
    <t>Thao Suong Dinh Nguyen</t>
  </si>
  <si>
    <t>_banhmipate97 - 🌷Bạch nguyệt quang của tư bản</t>
  </si>
  <si>
    <t>KHÁCH LÀM NGHỀ ĐI STALK, ĐÃ CÓ NHĂN BÊN FB HV</t>
  </si>
  <si>
    <t>Huỳnh</t>
  </si>
  <si>
    <t>Kim Ni Ni</t>
  </si>
  <si>
    <t>Nhung Cao</t>
  </si>
  <si>
    <t>Ở HÀ LAN, CHỈ QUAN TÂM MÁY</t>
  </si>
  <si>
    <t>Lily Scots</t>
  </si>
  <si>
    <t>Xinh Nguyễn</t>
  </si>
  <si>
    <t>Tram Doan</t>
  </si>
  <si>
    <t>Thiên Anh</t>
  </si>
  <si>
    <t>Ngọc Ngoan</t>
  </si>
  <si>
    <t>Oanh Vũ</t>
  </si>
  <si>
    <t>Ở ĐỒNG NAI, SẮP XẾP THỜI GIAN RỒI LIÊN HỆ SAU</t>
  </si>
  <si>
    <t>Phạm Thị Mỹ Dung</t>
  </si>
  <si>
    <t>Ở THÁI NGUYÊN,  CHỐT VÉ ONLINE</t>
  </si>
  <si>
    <t>Melisa Vu</t>
  </si>
  <si>
    <t>Kim Thích</t>
  </si>
  <si>
    <t>Thần Tiên TyTy</t>
  </si>
  <si>
    <t>Diễn giả HOÀNG MINH THÙY</t>
  </si>
  <si>
    <t>Ely Phạm</t>
  </si>
  <si>
    <t>Dung Mi</t>
  </si>
  <si>
    <t>Lý Thị Trang</t>
  </si>
  <si>
    <t>Lê Thị Thanh Hồng</t>
  </si>
  <si>
    <t>CHỐT 2 VÉ VIP 1.490K X2</t>
  </si>
  <si>
    <t>Lê Ngọc Hiệp</t>
  </si>
  <si>
    <t>tranthuy_0711</t>
  </si>
  <si>
    <t>cam_nhung1996 - Cẩm Nhung</t>
  </si>
  <si>
    <t>Tram Luu</t>
  </si>
  <si>
    <t>5h</t>
  </si>
  <si>
    <t>quynhuucuti - Qiunnhu</t>
  </si>
  <si>
    <t>Ở BÌNH PHƯỚC, Cần sắp xếp thời gian rồi phản hồi lại</t>
  </si>
  <si>
    <t>_chipoilachip - Chip</t>
  </si>
  <si>
    <t>Thuỵ Angela</t>
  </si>
  <si>
    <t>Yen Vo</t>
  </si>
  <si>
    <t>Trương Thanh Tuyền</t>
  </si>
  <si>
    <t>120236246210350546</t>
  </si>
  <si>
    <t>Chỉ từ 900k dọn mày cũ lâu năm</t>
  </si>
  <si>
    <t>April Tran</t>
  </si>
  <si>
    <t>GỌI KBM,ZALO CHẶN</t>
  </si>
  <si>
    <t>Kim Huệ</t>
  </si>
  <si>
    <t>GỌI KBM, ĐÃ NT ZALO</t>
  </si>
  <si>
    <t>Ivy Lê</t>
  </si>
  <si>
    <t>Adam Do</t>
  </si>
  <si>
    <t>Ty Lee</t>
  </si>
  <si>
    <t>Trinh Dao</t>
  </si>
  <si>
    <t>Ken Tsai</t>
  </si>
  <si>
    <t>Võ Huyền</t>
  </si>
  <si>
    <t>Tuyết Đỗ</t>
  </si>
  <si>
    <t>KHÁCH TẮT MÁY</t>
  </si>
  <si>
    <t>Kim Vương</t>
  </si>
  <si>
    <t>Hiếu Nguyễn</t>
  </si>
  <si>
    <t>Nhận trọn 3 ưu đãi cho 1 lần làm đẹp</t>
  </si>
  <si>
    <t>bh2136112 - cà nhong</t>
  </si>
  <si>
    <t>Phun Xăm Thu Thủy</t>
  </si>
  <si>
    <t>Thanh Anh</t>
  </si>
  <si>
    <t>Ri Le H</t>
  </si>
  <si>
    <t>ĐÃ ĐK VÉ</t>
  </si>
  <si>
    <t>Đàoo Đàoo</t>
  </si>
  <si>
    <t>Bùi Thị Thanh Tuyền</t>
  </si>
  <si>
    <t>Đặng Thị Xuân Mai</t>
  </si>
  <si>
    <t>Phuong Tuyen MamaMia</t>
  </si>
  <si>
    <t>Bây giờ còn ai không biết về Plasma không cả nhà</t>
  </si>
  <si>
    <t>Uy tín không tự nhiên mà có</t>
  </si>
  <si>
    <t>Quan tâm cả khóa học môi</t>
  </si>
  <si>
    <t>Chan Dany</t>
  </si>
  <si>
    <t>Quynh Kha Tue</t>
  </si>
  <si>
    <t>ĐÃ CÓ FILE NGÀY 30/11</t>
  </si>
  <si>
    <t>thammytinlan - Lan Làm Đẹp</t>
  </si>
  <si>
    <t>Tran Thi Ngoc Bich</t>
  </si>
  <si>
    <t>120237062092890546</t>
  </si>
  <si>
    <t>ĐÃ GỌI KBM ZALO CHẶN</t>
  </si>
  <si>
    <t>Chế tác chân mày độc bản</t>
  </si>
  <si>
    <t>Hana Miyeon</t>
  </si>
  <si>
    <t>Cẩm Thy</t>
  </si>
  <si>
    <t>Từ phòng trọ 12m vuông đến trung tâm</t>
  </si>
  <si>
    <t>Yuki Uri</t>
  </si>
  <si>
    <t xml:space="preserve">15H </t>
  </si>
  <si>
    <t>Tracy Kim</t>
  </si>
  <si>
    <t>Hà Trương</t>
  </si>
  <si>
    <t>Kiết Đan</t>
  </si>
  <si>
    <t>VÉ BASIC</t>
  </si>
  <si>
    <t>Oanh Huỳnh</t>
  </si>
  <si>
    <t>Phi Phượng</t>
  </si>
  <si>
    <t>SDT K ĐÚNG</t>
  </si>
  <si>
    <t>Liễu Liễu</t>
  </si>
  <si>
    <t>GỌI 3L KBM</t>
  </si>
  <si>
    <t>Thảo Tây</t>
  </si>
  <si>
    <t>Nguyễn Kim Nguyên</t>
  </si>
  <si>
    <t>ĐỢI PHẢN HỒI, KHÔNG LIÊN LẠC ĐƯỢC</t>
  </si>
  <si>
    <t>GỌI KHÔNG ĐƯỢC, QUAN TÂM GIÁ MÁY</t>
  </si>
  <si>
    <t>Mỹ Tít</t>
  </si>
  <si>
    <t>Huỳnh Kim</t>
  </si>
  <si>
    <t>CHÔT VÉ ONLINE</t>
  </si>
  <si>
    <t>Phượng An Nhiên</t>
  </si>
  <si>
    <t>Trang Hạ</t>
  </si>
  <si>
    <t>KHÔNG THAM DỰ WS, MUỐN MUA MÁY NHƯNG KHÔNG BIẾT VỀ PLASMA, CŨNG KHÔNG CHỊU HỌC, MÁY MUA LẺ THÌ GIÁ CAO</t>
  </si>
  <si>
    <t>Ny Nguyễn</t>
  </si>
  <si>
    <t>Trần Vân Trà My</t>
  </si>
  <si>
    <t>Ro Man Ce</t>
  </si>
  <si>
    <t>Huỳnh Thanh Ngân</t>
  </si>
  <si>
    <t>KhánhVi Nguyen</t>
  </si>
  <si>
    <t xml:space="preserve">SALE khủng nhất năm -Phun xăm không lo về giá </t>
  </si>
  <si>
    <t>Tramanh Nguyen</t>
  </si>
  <si>
    <t xml:space="preserve">Plasma lạnh có thật sự an toàn </t>
  </si>
  <si>
    <t>Eric Khanh Nguyen</t>
  </si>
  <si>
    <t>Chi Linh</t>
  </si>
  <si>
    <t>Kiều Em</t>
  </si>
  <si>
    <t>120238077076780546</t>
  </si>
  <si>
    <t>ShirlEy Nguyen</t>
  </si>
  <si>
    <t>Qtam cả dịch xoá xăm body</t>
  </si>
  <si>
    <t>Mai Thanh Thuy</t>
  </si>
  <si>
    <t>Thái Hiền Phun Xăm</t>
  </si>
  <si>
    <t>120239041933390614</t>
  </si>
  <si>
    <t>Nguyễn Thị Ngọc Hạnh</t>
  </si>
  <si>
    <t>An Hy Phạm</t>
  </si>
  <si>
    <t xml:space="preserve">GẤP </t>
  </si>
  <si>
    <t>Le Dung</t>
  </si>
  <si>
    <t>Kim Anh Pmu</t>
  </si>
  <si>
    <t>120238623644820614</t>
  </si>
  <si>
    <t>maianh.219 - Mai Anh 🌸</t>
  </si>
  <si>
    <t>KHÔNG LÀM DỊCH VỤ XÓA 1 XÍU PHẦN ĐUÔI</t>
  </si>
  <si>
    <t>Gấu Misa</t>
  </si>
  <si>
    <t>GỌI KBT ZL CHẶN</t>
  </si>
  <si>
    <t>Hằng Tiên</t>
  </si>
  <si>
    <t>Tracy Ha</t>
  </si>
  <si>
    <t>Nhựt Minh</t>
  </si>
  <si>
    <t>GỌI THUÊ BAO, CÓ NHU CẦU COVER NỀN CŨ</t>
  </si>
  <si>
    <t>Tracy Le</t>
  </si>
  <si>
    <t>KHÔNG THẤY THÔNG TIN</t>
  </si>
  <si>
    <t>ĐANG ĐI CÔNG TÁC Ở ĐÀ LẠT, CẦN SẮP XẾP LẠI LỊCH TRÌNH</t>
  </si>
  <si>
    <t>Bích Phương</t>
  </si>
  <si>
    <t>Thoanguyen Thoa</t>
  </si>
  <si>
    <t>TỚI SỰ KIỆN THANH TOÁN VÉ</t>
  </si>
  <si>
    <t>Nguyễn Bích Hảo</t>
  </si>
  <si>
    <t>Trân Châu Hà</t>
  </si>
  <si>
    <t>linhtho1951995 - Linhtho191995</t>
  </si>
  <si>
    <t>GỌI 3L ĐỀU NÓI ĐANG BẬN, KHÔNG TIỆN NGHE MÁY, KÊU NHẮN TIN KHÔNG PHẢN HỒI</t>
  </si>
  <si>
    <t>Phan Kieu</t>
  </si>
  <si>
    <t>Nguyet Pham</t>
  </si>
  <si>
    <t>Hương Thu</t>
  </si>
  <si>
    <t>VY Anh Phun Xăm</t>
  </si>
  <si>
    <t>Honggam Honggam</t>
  </si>
  <si>
    <t>Bạch Dương</t>
  </si>
  <si>
    <t>Cỏ MÂy</t>
  </si>
  <si>
    <t>Hạ Trúc</t>
  </si>
  <si>
    <t>Tâm Tuyền</t>
  </si>
  <si>
    <t xml:space="preserve"> quan tâm cả khoá học plasma </t>
  </si>
  <si>
    <t>GỌI 2L KBM</t>
  </si>
  <si>
    <t>Quin Quyn</t>
  </si>
  <si>
    <t>Thi Triệu Khánh</t>
  </si>
  <si>
    <t>Kiều Oanh Beaty</t>
  </si>
  <si>
    <t>Độc quyền plasma lạnh</t>
  </si>
  <si>
    <t>Nhẫn Tây Ecademy</t>
  </si>
  <si>
    <t>Độc quyền cold plasma tại Workshop Lột Xác 4</t>
  </si>
  <si>
    <t>Hoàng Đạt</t>
  </si>
  <si>
    <t>GỌI KHÁCH NÓI NT ZALO, ZALO CHẶN NG LẠ</t>
  </si>
  <si>
    <t>Hồ Huế</t>
  </si>
  <si>
    <t>Quỳnh Giang</t>
  </si>
  <si>
    <t>Trần Như Ngọc</t>
  </si>
  <si>
    <t>Kim Ánh Trần</t>
  </si>
  <si>
    <t>my.goddess.zenday - my goddess Zendaya</t>
  </si>
  <si>
    <t>Bui Doan Ngoc Ha</t>
  </si>
  <si>
    <t>Nhutrinh Nhutrinh</t>
  </si>
  <si>
    <t>Nhung Elly</t>
  </si>
  <si>
    <t>Le Lan</t>
  </si>
  <si>
    <t>Mai Nhung</t>
  </si>
  <si>
    <t>Lan Ngoc Ruby</t>
  </si>
  <si>
    <t>Sa Sa</t>
  </si>
  <si>
    <t>Nhận trọn 3 ca cho 1 lần làm đẹp</t>
  </si>
  <si>
    <t>Thu Thuy Nguyen</t>
  </si>
  <si>
    <t>Khách hỏi cho 2 người</t>
  </si>
  <si>
    <t>vie2_07 - V</t>
  </si>
  <si>
    <t>Phuongthao Tran</t>
  </si>
  <si>
    <t>Lưu Vỹ</t>
  </si>
  <si>
    <t>Phan Bạch Gia Hânn</t>
  </si>
  <si>
    <t>Tố Quyên</t>
  </si>
  <si>
    <t>Nguyên Hạnh</t>
  </si>
  <si>
    <t>Chau Bui</t>
  </si>
  <si>
    <t>nhu_phuong_95 - 🌸Như Phượng💋</t>
  </si>
  <si>
    <t xml:space="preserve">Thanh </t>
  </si>
  <si>
    <t>15H30</t>
  </si>
  <si>
    <t>Pham Phuong</t>
  </si>
  <si>
    <t>Nguyễn Tú</t>
  </si>
  <si>
    <t>Nguyên Phương</t>
  </si>
  <si>
    <t>Nguyệt Phạm</t>
  </si>
  <si>
    <t>Lili LuTa</t>
  </si>
  <si>
    <t>xuanhien.lumina - XuanHien.Lumina</t>
  </si>
  <si>
    <t>Thuy NguyenNgoc</t>
  </si>
  <si>
    <t>Cà Chua Bi</t>
  </si>
  <si>
    <t>Phuong Hao</t>
  </si>
  <si>
    <t xml:space="preserve">Hot!Hot!Hot nhận ngay 200k </t>
  </si>
  <si>
    <t>Lumi</t>
  </si>
  <si>
    <t>Emmy Huỳnh</t>
  </si>
  <si>
    <t>120237062006580546</t>
  </si>
  <si>
    <t>Minn Chu</t>
  </si>
  <si>
    <t>NiNeTTe SS</t>
  </si>
  <si>
    <t>Nhung Xù</t>
  </si>
  <si>
    <t>120212507773750546</t>
  </si>
  <si>
    <t>Phun môi xong có đánh son được không</t>
  </si>
  <si>
    <t>Hải Trần</t>
  </si>
  <si>
    <t>KÊU KHÔNG CẦN, CÚP MÁY, GỌI LẠI THUÊ BAO</t>
  </si>
  <si>
    <t>Nguyễn Carôt</t>
  </si>
  <si>
    <t>Mộc Sắc Thiên Huế</t>
  </si>
  <si>
    <t>Ở ĐỒNG NAI. GỬI TT TIN NHẮN, TÍ VỀ COI SAU</t>
  </si>
  <si>
    <t>KHÁCH CHẶN ZALO</t>
  </si>
  <si>
    <t>Thi Xuan</t>
  </si>
  <si>
    <t>Ý Loan</t>
  </si>
  <si>
    <t>Thanh Ngân Nguyễn</t>
  </si>
  <si>
    <t>13/12</t>
  </si>
  <si>
    <t>Lê Thị Cẩm Anh</t>
  </si>
  <si>
    <t>14/12</t>
  </si>
  <si>
    <t>Huong Ngo</t>
  </si>
  <si>
    <t>ĐAÃ LÀM CHỖ KHÁC</t>
  </si>
  <si>
    <t>Vân Vũ</t>
  </si>
  <si>
    <t>Thu An Hoàng Nguyễn</t>
  </si>
  <si>
    <t>Giang Lê</t>
  </si>
  <si>
    <t>Rose Bui</t>
  </si>
  <si>
    <t>Phun Xăm Ngọc Nguyễn</t>
  </si>
  <si>
    <t>KHÔNG TƯƠNG TÁC, KHÔNG LIÊN LẠC ĐƯỢC, KHÔNG HỢP TÁC, ĐỢI PHẢN HỒI</t>
  </si>
  <si>
    <t>NÓI ĐANG BẬN, TẮT MÁY LUÔN</t>
  </si>
  <si>
    <t>Huyen Ta</t>
  </si>
  <si>
    <t>Chau Mong Trinh</t>
  </si>
  <si>
    <t>CHỐT 4 VÉ VIP</t>
  </si>
  <si>
    <t>Lê Tuấn</t>
  </si>
  <si>
    <t>Khánh Hường</t>
  </si>
  <si>
    <t>Phạm Hiền</t>
  </si>
  <si>
    <t>Lý Ngọc Hân</t>
  </si>
  <si>
    <t>ĐÃ CHỐT</t>
  </si>
  <si>
    <t>Thanh Dung Trần Ngọc</t>
  </si>
  <si>
    <t>Thụy Thu</t>
  </si>
  <si>
    <t>GỌI L1 BẬN, L2 L3 KBM</t>
  </si>
  <si>
    <t>Thuanvo Vo</t>
  </si>
  <si>
    <t>Pin Di</t>
  </si>
  <si>
    <t>Yến Huỳnh</t>
  </si>
  <si>
    <t>Nguyễn Hana</t>
  </si>
  <si>
    <t>Ngọc Tiên</t>
  </si>
  <si>
    <t>Nguyễn Hồng Thắm</t>
  </si>
  <si>
    <t xml:space="preserve">KHÁCH STALK DÒ GIÁ, NHẮN 2 PAGE THAM KHẢO </t>
  </si>
  <si>
    <t>ĐANG NÓI TẮT MÁY, GỌI LẠI KBM, ZALO CHẶN NG LẠ</t>
  </si>
  <si>
    <t>Jasminee_ht</t>
  </si>
  <si>
    <t>Tu Thanh</t>
  </si>
  <si>
    <t>Ma Sa</t>
  </si>
  <si>
    <t>Bách Điền</t>
  </si>
  <si>
    <t>Jee Trần</t>
  </si>
  <si>
    <t>Trúc Liễu</t>
  </si>
  <si>
    <t>GIẢM 50% MỪNG NHÀ MỚI</t>
  </si>
  <si>
    <t>17h30</t>
  </si>
  <si>
    <t>KHÁCH ĐÃ NHẮN BÊN TT TRƯƠC ĐÓ  CHỐT VÉ WS</t>
  </si>
  <si>
    <t>Thanh Tâmbeauty</t>
  </si>
  <si>
    <t>Ngọc Quân</t>
  </si>
  <si>
    <t>Nguyễn Thanh</t>
  </si>
  <si>
    <t>120239041933440614</t>
  </si>
  <si>
    <t xml:space="preserve">Độc quyền cold plasma Master Hà Nguyễn </t>
  </si>
  <si>
    <t>My Lan</t>
  </si>
  <si>
    <t>embekhunkhun - mệt mủi</t>
  </si>
  <si>
    <t>Ở ĐÔNG NAI, XÓA MÀY KHÔNG LÀM NỮA</t>
  </si>
  <si>
    <t>Nguyễn Dương Hồng Quyên</t>
  </si>
  <si>
    <t>Maria Pham</t>
  </si>
  <si>
    <t>Thiên Âu</t>
  </si>
  <si>
    <t>120239154582120614</t>
  </si>
  <si>
    <t>Diễn giả mà cô Hường muốn giấu là ai</t>
  </si>
  <si>
    <t>mia_ng123 - Qué đang Niềng 🦷</t>
  </si>
  <si>
    <t>Minh Uyen Ton Nu</t>
  </si>
  <si>
    <t>Linh Đặng</t>
  </si>
  <si>
    <t>Nguyễn Mỹ Phượng</t>
  </si>
  <si>
    <t>ĐÃ MUA VÉ CÙNG BẠN</t>
  </si>
  <si>
    <t>Phương Anh Nguyễn</t>
  </si>
  <si>
    <t>Thuý Lê</t>
  </si>
  <si>
    <t>Nguyễn Thị Minh Tâm</t>
  </si>
  <si>
    <t>Helen Thảo</t>
  </si>
  <si>
    <t>Phong Pham</t>
  </si>
  <si>
    <t>yenyesn.1998 - Yến Na phun xăm</t>
  </si>
  <si>
    <t>120237247226680546</t>
  </si>
  <si>
    <t>kimphuong123424 - nguyen1234</t>
  </si>
  <si>
    <t>Bạch Vân</t>
  </si>
  <si>
    <t>Ket Nguyen</t>
  </si>
  <si>
    <t>Cuc Phan</t>
  </si>
  <si>
    <t>gấp</t>
  </si>
  <si>
    <t>Anh Annie</t>
  </si>
  <si>
    <t>120238324633050546</t>
  </si>
  <si>
    <t>Hanh Ngo</t>
  </si>
  <si>
    <t>Thiên Ân</t>
  </si>
  <si>
    <t>Tên Tiếng Hoa</t>
  </si>
  <si>
    <t>Jenny Tran</t>
  </si>
  <si>
    <t>Trương Sương</t>
  </si>
  <si>
    <t>Thư Đặng</t>
  </si>
  <si>
    <t>Thúy Tây</t>
  </si>
  <si>
    <t>120239154582140614</t>
  </si>
  <si>
    <t xml:space="preserve">Người thầy mà cô Hường định dấu nhẹm </t>
  </si>
  <si>
    <t>Ngọc Minh Vân</t>
  </si>
  <si>
    <t>Hường Đỗ</t>
  </si>
  <si>
    <t>Ngô Thu Ngọc</t>
  </si>
  <si>
    <t>120239041933370614</t>
  </si>
  <si>
    <t>Nhi Nguyễn</t>
  </si>
  <si>
    <t>30448957265 - Phương thảo</t>
  </si>
  <si>
    <t>Hanh Vo</t>
  </si>
  <si>
    <t>120238324633060546</t>
  </si>
  <si>
    <t>Giáng My</t>
  </si>
  <si>
    <t>Tú Quyên</t>
  </si>
  <si>
    <t>Giảm 50% mừng nhà mới</t>
  </si>
  <si>
    <t>Phương Thúy</t>
  </si>
  <si>
    <t>Nguyễn Thị Yến Phượng</t>
  </si>
  <si>
    <t xml:space="preserve">Phun môi có được đánh son không </t>
  </si>
  <si>
    <t>Huỳnh Thuý</t>
  </si>
  <si>
    <t>Phương Thanh Spattbeauty</t>
  </si>
  <si>
    <t>Diệu Trần</t>
  </si>
  <si>
    <t>To Tam</t>
  </si>
  <si>
    <t>Duong Thuy</t>
  </si>
  <si>
    <t>Heli Nguyen</t>
  </si>
  <si>
    <t>June Nguyen</t>
  </si>
  <si>
    <t>Pham Lys</t>
  </si>
  <si>
    <t>Mary Lê</t>
  </si>
  <si>
    <t xml:space="preserve">Ngày </t>
  </si>
  <si>
    <t>LOẠI HÌNH DỊCH VỤ</t>
  </si>
  <si>
    <t>DỊCH VỤ TƯ VẤN</t>
  </si>
  <si>
    <t>TÌNH TRẠNG TƯ VẤN</t>
  </si>
  <si>
    <t>GÓI DỊCH VỤ</t>
  </si>
  <si>
    <t>DỊCH VỤ PHỤ</t>
  </si>
  <si>
    <t>GHI CHÚ</t>
  </si>
  <si>
    <t>DOANH THU THỰC</t>
  </si>
  <si>
    <t>DOANH THU ƯỚC TÍNH</t>
  </si>
  <si>
    <t>KPI</t>
  </si>
  <si>
    <t>mày</t>
  </si>
  <si>
    <t>SUCCESS</t>
  </si>
  <si>
    <t>GOLD</t>
  </si>
  <si>
    <t>tạo sợi bh 3 tháng</t>
  </si>
  <si>
    <t>xoá</t>
  </si>
  <si>
    <t>XOÁ LASER</t>
  </si>
  <si>
    <t>xoá trọn gói 3tr (cọc 1tr5)</t>
  </si>
  <si>
    <t>FB CÔ</t>
  </si>
  <si>
    <t>plasma/co2</t>
  </si>
  <si>
    <t>CO2, PLASMA</t>
  </si>
  <si>
    <t>plasma chân mày xanh lá, co2 môi</t>
  </si>
  <si>
    <t>chân mày</t>
  </si>
  <si>
    <t>tạo sợi, (Bình up lên platinum)</t>
  </si>
  <si>
    <t>PLATINUM</t>
  </si>
  <si>
    <t>CO2</t>
  </si>
  <si>
    <t>tạo sợi chân mày +tái tạo ktpm gold (Dương up)</t>
  </si>
  <si>
    <t>FAIL</t>
  </si>
  <si>
    <t xml:space="preserve">không có ktv (Bình) </t>
  </si>
  <si>
    <t>TUẦN 2</t>
  </si>
  <si>
    <t>Chun Sophary</t>
  </si>
  <si>
    <t>plasma online</t>
  </si>
  <si>
    <t>UPGRADE</t>
  </si>
  <si>
    <t>KHOÁ PLASMA</t>
  </si>
  <si>
    <t>khách ck full/ đã gởi máy</t>
  </si>
  <si>
    <t>Sim Chan Thy</t>
  </si>
  <si>
    <t>plasma offline</t>
  </si>
  <si>
    <t>khách đk offline hỗ trợ học trước online/ đã gởi máy (ck còn lại)</t>
  </si>
  <si>
    <t>Nguyễn Thị Hoàng Kim</t>
  </si>
  <si>
    <t>khách nước ngoài ck full/ chưa gởi máy</t>
  </si>
  <si>
    <t>Chị Ngọc Phượng</t>
  </si>
  <si>
    <t>HOTLINE</t>
  </si>
  <si>
    <t>khách cọc (3tr)</t>
  </si>
  <si>
    <t>Hồng Hậu</t>
  </si>
  <si>
    <t>XOÁ LASER, CO2</t>
  </si>
  <si>
    <t>tạo sợi gold+xoá, môi tái tạo gold (giảm 10% dvt2, 300k tm) cọc 50%</t>
  </si>
  <si>
    <t>GIỚI THIỆU</t>
  </si>
  <si>
    <t>môi</t>
  </si>
  <si>
    <t>khách đi chung Hồng Hậu (giảm 10% kgt, 300k tm)</t>
  </si>
  <si>
    <t>Ý Nhi</t>
  </si>
  <si>
    <t>môi tái tạo (cọc)</t>
  </si>
  <si>
    <t>TUẦN 3</t>
  </si>
  <si>
    <t>Ngoc Vy</t>
  </si>
  <si>
    <t>khách ck full chưa gởi máy</t>
  </si>
  <si>
    <t>DIAMOND</t>
  </si>
  <si>
    <t>tạo sợi book Ngọc</t>
  </si>
  <si>
    <t>tái tạo ktpm (Dương)</t>
  </si>
  <si>
    <t>Chị An</t>
  </si>
  <si>
    <t>tạo sợi mix (dương) (cọc) giảm 10%</t>
  </si>
  <si>
    <t>anh Hiếu</t>
  </si>
  <si>
    <t>xoá mày lẻ (2 lần )</t>
  </si>
  <si>
    <t>sợi đầu phun đuôi</t>
  </si>
  <si>
    <t>Lưu Khiết Văn</t>
  </si>
  <si>
    <t>môi, chân mày</t>
  </si>
  <si>
    <t>tạo sợi, tái tạo ktpm (cọc)</t>
  </si>
  <si>
    <t>TUẦN 4</t>
  </si>
  <si>
    <t>Chị Khánh</t>
  </si>
  <si>
    <t>mày môi</t>
  </si>
  <si>
    <t>tái taọ ktpm, tạo sợi (giảm 10%)</t>
  </si>
  <si>
    <t xml:space="preserve">khách file cũ </t>
  </si>
  <si>
    <t>khách cũ up gói tạo sợi (cọc)</t>
  </si>
  <si>
    <t>Chị Linh Nguyễn</t>
  </si>
  <si>
    <t>plasma</t>
  </si>
  <si>
    <t>khoá plasma offline (cọc) (1tr3)</t>
  </si>
  <si>
    <t>mí</t>
  </si>
  <si>
    <t>dặm mí đậm hơn</t>
  </si>
  <si>
    <t>tạo sợi bạn giới thiệu</t>
  </si>
  <si>
    <t>tạo sợi (Bình)</t>
  </si>
  <si>
    <t>khoá plasma offline up máy auto</t>
  </si>
  <si>
    <t>tạo sợi giảm 50%, ttktpm giảm 50% (dương)</t>
  </si>
  <si>
    <t>chị Tuyết</t>
  </si>
  <si>
    <t>tạo sợi (dương)</t>
  </si>
  <si>
    <t>THÁNG 12</t>
  </si>
  <si>
    <t>TUẦN 1</t>
  </si>
  <si>
    <t>dặm mày môi</t>
  </si>
  <si>
    <t>dặm mày môi phụ phí 50% (2023), mí</t>
  </si>
  <si>
    <t>ttktpm (dương)</t>
  </si>
  <si>
    <t>xlnpm (bình)</t>
  </si>
  <si>
    <t>chị Huyền</t>
  </si>
  <si>
    <t>khoá plasma offline (dương)</t>
  </si>
  <si>
    <t>Nhật Phượng</t>
  </si>
  <si>
    <t>ttktpm (cọc)</t>
  </si>
  <si>
    <t>CO2, XOÁ LASER</t>
  </si>
  <si>
    <t>mày môi giảm 50% (dương) bill thưởng nóng</t>
  </si>
  <si>
    <t>anh Bảo Duy</t>
  </si>
  <si>
    <t>co2</t>
  </si>
  <si>
    <t>co2 môi lẻ</t>
  </si>
  <si>
    <t>chị Vi</t>
  </si>
  <si>
    <t>co2 lẻ, ktpm (cọc)</t>
  </si>
  <si>
    <t>ttktpm (bình up gói)</t>
  </si>
  <si>
    <t>tạo sợi giảm 50% cọc</t>
  </si>
  <si>
    <t>chị Thanh</t>
  </si>
  <si>
    <t>tạo sợi (giảm 50%), ttktpm giamr 50% (cọc) (bình)</t>
  </si>
  <si>
    <t>Nina</t>
  </si>
  <si>
    <t>mày môi mí</t>
  </si>
  <si>
    <t>tạo sợi, mí đá đuôi, ktpm giảm 50%</t>
  </si>
  <si>
    <t>chị Như (Thuỳ Ngân)</t>
  </si>
  <si>
    <t>tạo sợi, ttktpm (giảm 10%)</t>
  </si>
  <si>
    <t>Cát Tiên</t>
  </si>
  <si>
    <t>tạo sợi</t>
  </si>
  <si>
    <t>chị Ái</t>
  </si>
  <si>
    <t xml:space="preserve">xlnpm </t>
  </si>
  <si>
    <t>anh Đạt</t>
  </si>
  <si>
    <t>hạ nền dặm chỉnh mày</t>
  </si>
  <si>
    <t>chị Anna Crystal</t>
  </si>
  <si>
    <t>khoá online tháng 1</t>
  </si>
  <si>
    <t>NHÓM</t>
  </si>
  <si>
    <t>HT CÔ HƯỜNG</t>
  </si>
  <si>
    <t>VIC</t>
  </si>
  <si>
    <t>XÓA + HT + CO2</t>
  </si>
  <si>
    <t>Chị Cẩm (Cô Quyên)</t>
  </si>
  <si>
    <t>XÓA + HT</t>
  </si>
  <si>
    <t>Sale Dương + Sale Bình. Khách cọc 500k + 4.300k</t>
  </si>
  <si>
    <t>Sale Dương + sale Bình</t>
  </si>
  <si>
    <t>HT</t>
  </si>
  <si>
    <t>FILE CŨ, Khách xóa làm mày tại Vic</t>
  </si>
  <si>
    <t>MÀY + MÔI</t>
  </si>
  <si>
    <t>PLATINUM, GOLD</t>
  </si>
  <si>
    <t>FILE CŨ, Sale Dương + Sale Hằng</t>
  </si>
  <si>
    <t>KT PM</t>
  </si>
  <si>
    <t>FILE CŨ, khách làm tái tạo trước</t>
  </si>
  <si>
    <t>TÁI TẠO MÔI + PLASMA</t>
  </si>
  <si>
    <t>Ngọc Anh</t>
  </si>
  <si>
    <t>KHÓA ONLINE T11</t>
  </si>
  <si>
    <t>Lisa (Mỹ Dung)</t>
  </si>
  <si>
    <t>XÓA 900K + CỌC 5.400K</t>
  </si>
  <si>
    <t>FILE CŨ, Khách xóa + làm mới tại Vic (Sang sale còn lại)</t>
  </si>
  <si>
    <t>Trúc Phương</t>
  </si>
  <si>
    <t>MÔI</t>
  </si>
  <si>
    <t>Sang sale còn lại</t>
  </si>
  <si>
    <t>Ngọc Ngân</t>
  </si>
  <si>
    <t>MÍ</t>
  </si>
  <si>
    <t>Trúc sale còn lại</t>
  </si>
  <si>
    <t>FILE CŨ, đã làm tái tạo tại Vic</t>
  </si>
  <si>
    <t>Chị Hương Nguyễn</t>
  </si>
  <si>
    <t>TIKTOK</t>
  </si>
  <si>
    <t>Mix Platinum</t>
  </si>
  <si>
    <t>Đỗ Khánh Ly</t>
  </si>
  <si>
    <t>XÓA</t>
  </si>
  <si>
    <t>Sang bù 600.000</t>
  </si>
  <si>
    <t>FILE CŨ, khách xóa và làm mới tại Vic</t>
  </si>
  <si>
    <t>Chị Ánh Thư</t>
  </si>
  <si>
    <t>TÁI TẠO</t>
  </si>
  <si>
    <t xml:space="preserve">Con Cô Thu Ba, SDVC 800K của Cô Thu Ba  </t>
  </si>
  <si>
    <t>Coọc 50% HT Diamond (Người nhà đi chung)</t>
  </si>
  <si>
    <t>Khả Nguyễn</t>
  </si>
  <si>
    <t>KHÓA MÔI</t>
  </si>
  <si>
    <t>KHOÁ CHÍNH</t>
  </si>
  <si>
    <t>Đã cọc 500k trước đó</t>
  </si>
  <si>
    <t>Cẩm Thúy</t>
  </si>
  <si>
    <t>XÓA + HT + MÔI</t>
  </si>
  <si>
    <t>TT ĐỦ MÀY + CỌC MÔI 500K + L2 CỌC MÔI THÊM 1.990K (SDVC 800K)</t>
  </si>
  <si>
    <t>ĐÃ CỌC 1.000K TRƯỚC ĐÓ</t>
  </si>
  <si>
    <t>Chị Hoài Phương</t>
  </si>
  <si>
    <t>RỚT (sale Dương + sale Bình)</t>
  </si>
  <si>
    <t>Chị Arina (bạn chị Như)</t>
  </si>
  <si>
    <t>SĐPĐ</t>
  </si>
  <si>
    <t>sale Dương + sale Bình</t>
  </si>
  <si>
    <t>Vivian Đoàn</t>
  </si>
  <si>
    <t xml:space="preserve">KT PM </t>
  </si>
  <si>
    <t>CO2 + MÔI</t>
  </si>
  <si>
    <t>Đã cọc 500k T10</t>
  </si>
  <si>
    <t>15/11</t>
  </si>
  <si>
    <t>2 KHÓA MÀY + MÔI + MÍ</t>
  </si>
  <si>
    <t>Sale Dương + sale Bình, cọc 30.450k</t>
  </si>
  <si>
    <t>TỔNG</t>
  </si>
  <si>
    <t>Phan Thúy</t>
  </si>
  <si>
    <t>Khách xóa và làm mới tại Vic</t>
  </si>
  <si>
    <t>XÓA + MÀY + MÔI + CO2 DA</t>
  </si>
  <si>
    <t>Khách có giới thiệu khách trước đó, (BILL THƯỞNG NÓNG)</t>
  </si>
  <si>
    <t>Hải Nguyễn</t>
  </si>
  <si>
    <t>ĐTT Tháng 10 + nâng cấp máy Auto</t>
  </si>
  <si>
    <t>máy tính riêng</t>
  </si>
  <si>
    <t>SDVC 800.000</t>
  </si>
  <si>
    <t>Khách xóa và làm mới tại Vic, đc bạn giới thiệu giảm 10%</t>
  </si>
  <si>
    <t>Chị Trâm</t>
  </si>
  <si>
    <t>Khách đã xóa co2 trước đó</t>
  </si>
  <si>
    <t>Celine Phan</t>
  </si>
  <si>
    <t>Nâng cấp khóa PRO + Máy Auto + bút định</t>
  </si>
  <si>
    <t>Người nhà đi chung xóa đồi mồi 9 nốt nhỏ + 2 cây son dưỡng 380k</t>
  </si>
  <si>
    <t>Sale Dương + Sale Hằng</t>
  </si>
  <si>
    <t>Sale Dương + Sale Hằng (Mix Platinum cọc 3.000.000)</t>
  </si>
  <si>
    <t>Cô Phương Thảo</t>
  </si>
  <si>
    <t>Đã làm CO2 trước Tháng 8c (tttmg 200k)</t>
  </si>
  <si>
    <t>MÔI + DA + ĐỒI MÔIF</t>
  </si>
  <si>
    <t>Khách làm co2 T9. Bây giờ làm môi up thêm co2 da + đốt đồi mồi</t>
  </si>
  <si>
    <t>Chị Nga (Iris)</t>
  </si>
  <si>
    <t>VÃNG LAI</t>
  </si>
  <si>
    <t>KHÓA SỢI</t>
  </si>
  <si>
    <t>Thanh toán khóa sợi + máy pen 2.800k. 01/12 nhập học</t>
  </si>
  <si>
    <t>HV mua máy pen V1</t>
  </si>
  <si>
    <t>Thu Cúc</t>
  </si>
  <si>
    <t>Tái tạo + KT PM Gold</t>
  </si>
  <si>
    <t>Thạch Thị Bé</t>
  </si>
  <si>
    <t>Xóa + HT Mix Platinum, TT KT PM Gold giảm 10% DV2. Thanh toán trước 8.000k</t>
  </si>
  <si>
    <t>Trịnh Hoài Thương</t>
  </si>
  <si>
    <t>KHÓA ONL T1/2026</t>
  </si>
  <si>
    <t>Thanh toán đủ</t>
  </si>
  <si>
    <t>Học viên cũ nâng cấp máy Auto</t>
  </si>
  <si>
    <t>MÔI + XÓA MÍ</t>
  </si>
  <si>
    <t>Gói TT Platinum 7.500k + xóa mí trên 1.200k (hỗ trợ thêm xóa đuôi). Tổng 8.700k cọc trước 4.400k</t>
  </si>
  <si>
    <t>Khách xóa trước đó</t>
  </si>
  <si>
    <t>3.30.500</t>
  </si>
  <si>
    <t>Khách xóa trước đó (TTTMG 300K)</t>
  </si>
  <si>
    <t>Sương Phạm</t>
  </si>
  <si>
    <t>TT KT PM Gold 4.190k (cọc 2.490k)</t>
  </si>
  <si>
    <t>Chị Kim Thanh</t>
  </si>
  <si>
    <t>Linh Han</t>
  </si>
  <si>
    <t>Khách xóa trước đó, Mix Platinum</t>
  </si>
  <si>
    <t>Chị Trang 0913157676 giới thiệu giảm 10%</t>
  </si>
  <si>
    <t>Chị Hoài</t>
  </si>
  <si>
    <t>TT KT PM Gold 4.190k (cọc 1.000k)</t>
  </si>
  <si>
    <t>Chị Thắm</t>
  </si>
  <si>
    <t>TT KT PM Gold 4.190k (cọc 500K) Đi chung với chị Thu</t>
  </si>
  <si>
    <t>Khách đã xóa tại Vic</t>
  </si>
  <si>
    <t>PLASMA</t>
  </si>
  <si>
    <t xml:space="preserve">Chỉ muốn xóa plama trước </t>
  </si>
  <si>
    <t>Làm CO2 trước</t>
  </si>
  <si>
    <t>Làm CO2 trước, tặng 2 lần plasma lạnh</t>
  </si>
  <si>
    <t>Khách ở nước ngoài, tầm 1 tuần nữa bay, chỉ làm CO2</t>
  </si>
  <si>
    <t>TT KT PM 7.500K giảm 200k tttmg còn lại lần sau. Thanh toán trước 50% 3.750k</t>
  </si>
  <si>
    <t>Chị Dy</t>
  </si>
  <si>
    <t>Khách đã xóa tại Vic, Mix Platinum</t>
  </si>
  <si>
    <t>Khách làm CO2 tại Vic</t>
  </si>
  <si>
    <t>XÓA + HT Mix Platinum + GBH 25%. Cọc trước 4.000k</t>
  </si>
  <si>
    <t>Hải Yến</t>
  </si>
  <si>
    <t>Xóa tại Vic</t>
  </si>
  <si>
    <t>FILE CŨ, khách đã làm CO2 tại Vic</t>
  </si>
  <si>
    <t>Nguyên Alina</t>
  </si>
  <si>
    <t xml:space="preserve">HT </t>
  </si>
  <si>
    <t>FILE CŨ, khách xóa tại Vic + cọc 500k môi 3.690k</t>
  </si>
  <si>
    <t>sale Dương + sale Hằng (12.000k)</t>
  </si>
  <si>
    <t>FB HV</t>
  </si>
  <si>
    <t>PLASMA OFF</t>
  </si>
  <si>
    <t>UP MÁY AUTO</t>
  </si>
  <si>
    <t>Huỳnh Trang</t>
  </si>
  <si>
    <t>Đỗ thị Hương Giang</t>
  </si>
  <si>
    <t>977994695 (338153333)</t>
  </si>
  <si>
    <t>Nguyễn Thị Diệu Nhi</t>
  </si>
  <si>
    <t>Khách xóa tại Vic</t>
  </si>
  <si>
    <t>CO2 MÔI</t>
  </si>
  <si>
    <t>Chỉ có nhu cầu làm CO2</t>
  </si>
  <si>
    <t>KHÁCH CŨ BẢO LƯU, TT KT PM, bảng giá năm 2024</t>
  </si>
  <si>
    <t>TT KT PM Platinum, ĐTT đủ, chưa làm</t>
  </si>
  <si>
    <t xml:space="preserve">XÓA + HT Platinum. tổng 8.700k (Em chị Huyền 0901001544, ng nhà đi chung) (sale Dương + sale Hằng) </t>
  </si>
  <si>
    <t>Dương sale 7.080, Sang sale còn lại</t>
  </si>
  <si>
    <t>FILE T9 : XÓA 900K + HT 2.600K + TTKTPM 4.190K</t>
  </si>
  <si>
    <t>Chiị Diễm</t>
  </si>
  <si>
    <t>Hỗ trợ xóa + SĐPĐ Platinum 5.150k (giảm 150k). TT KT PM 12tr giảm 50%</t>
  </si>
  <si>
    <t>Chị Nguyệt</t>
  </si>
  <si>
    <t>KT PM Platinum 6.600k giảm 10%</t>
  </si>
  <si>
    <t>Cô Yến</t>
  </si>
  <si>
    <t>Chị Yến (Hoàng)</t>
  </si>
  <si>
    <t>MÀY</t>
  </si>
  <si>
    <t>Chị Hoàng 0913190181 đã cọc 4.125k trước rồi chuyển giao qua cho chị Yến, Linh sale 4.125k. sale Dương còn lại</t>
  </si>
  <si>
    <t>Cô Nhơn Phạm</t>
  </si>
  <si>
    <t>Hỗ trợ xóa + HT Platinum 8.000k (cọc trước 5.000k)</t>
  </si>
  <si>
    <t>TT KT PM Platinum 7.500k (sale Hằng + sale Dương)</t>
  </si>
  <si>
    <t xml:space="preserve">PLASMA OFF + MÀY </t>
  </si>
  <si>
    <t xml:space="preserve">Đã xóa trước dó, HT Diamond giảm còn 9.900k + Khóa plasma 12.300k (H) + up máy 1.550k + Vé WS 590K  </t>
  </si>
  <si>
    <t>UP MÁU AUTO</t>
  </si>
  <si>
    <t>Chị Anna Pessi</t>
  </si>
  <si>
    <t>Học viên học lại phụ phí 10% khóa môi 15.300k</t>
  </si>
  <si>
    <t>FILE CŨ, Khách xóa tại Vic</t>
  </si>
  <si>
    <t>DIAMOND, GOLD</t>
  </si>
  <si>
    <t>FILE CŨ, Khách xóa mày + co2 môi tại Vic. 03/12 làm mày 10.800k. 18/12 làm môi 2.081k</t>
  </si>
  <si>
    <t>Bảo Linh</t>
  </si>
  <si>
    <t>HT + MÔI + MÍ</t>
  </si>
  <si>
    <t>PLATINUM, DIAMOND</t>
  </si>
  <si>
    <t>Ở Úc, hỗ trợ xóa 1L ngày 21/12 làm HT
Môi Platinum : 6.600k
Mí Platinum : 4.250k
HT Diamond : 9.800k
-&gt; Tổng 20.650k (BILL THƯỞNG NÓNG)</t>
  </si>
  <si>
    <t>Huệ Linh</t>
  </si>
  <si>
    <t>HT + MÔI</t>
  </si>
  <si>
    <t>Xóa hỗ trợ + HT Diamond 16.600k giảm 50%
TT KT PM Diamon 16.200k giảm 50%
-&gt; Tổng 16.400k (sale Dương + sale Hằng)</t>
  </si>
  <si>
    <t>DƯƠNG CHÔT CO2, SANG UP KTPM</t>
  </si>
  <si>
    <t>Chương trình giảm 50%</t>
  </si>
  <si>
    <t xml:space="preserve">Đã nhập doanh thu ngày 23/11 gói 4.190k, up sale lên gói platinum 6.000k </t>
  </si>
  <si>
    <t>Chị Hoa</t>
  </si>
  <si>
    <t>Khách làm CO2 trước đó</t>
  </si>
  <si>
    <t>Khách xóa + HT Platinum giảm 50% (cọc trước 4.000k)</t>
  </si>
  <si>
    <t>TÊN KHÁCH</t>
  </si>
  <si>
    <t xml:space="preserve">Chị Kha </t>
  </si>
  <si>
    <t>CB XÓA+HT</t>
  </si>
  <si>
    <t>HT 20.300 (Free Xóa)(BH 6 tháng)</t>
  </si>
  <si>
    <t>Mẹ chị Cẩm</t>
  </si>
  <si>
    <t>CB Xóa 900+HT 7.800(CỌC) +Dương</t>
  </si>
  <si>
    <t>CB Xóa 900+HT 7.800(CỌC)(sale D+Sale B)</t>
  </si>
  <si>
    <t>SỢI+PHUN</t>
  </si>
  <si>
    <t xml:space="preserve">Lê Nga </t>
  </si>
  <si>
    <t>HT Gold 3.390</t>
  </si>
  <si>
    <t>CB XÓA +Hăng(450k)+GOLD-HT(4.410)</t>
  </si>
  <si>
    <t>CB XÓA 900k+HT 7.800(cọcc)</t>
  </si>
  <si>
    <t>TTKTPM</t>
  </si>
  <si>
    <t>TTKTPM (Thoa)(cọc 500k)</t>
  </si>
  <si>
    <t>TT+KTPM</t>
  </si>
  <si>
    <t>CO2 1.490+KTPM 3.690</t>
  </si>
  <si>
    <t>Plasma Oln</t>
  </si>
  <si>
    <t>Ni Trần</t>
  </si>
  <si>
    <t>Laser mí</t>
  </si>
  <si>
    <t>Hoàng Linh Trang</t>
  </si>
  <si>
    <t>Plasma Oln +Up máy</t>
  </si>
  <si>
    <t>Xóa mí</t>
  </si>
  <si>
    <t>Khóa học Plasma Oln</t>
  </si>
  <si>
    <t xml:space="preserve">Dặm Môi </t>
  </si>
  <si>
    <t>Dặm Môi phụ phí</t>
  </si>
  <si>
    <t>Trần Tú Trân</t>
  </si>
  <si>
    <t>Khóa học Môi</t>
  </si>
  <si>
    <t>Khóa học Môi 15.300</t>
  </si>
  <si>
    <t>Khóa Sợi</t>
  </si>
  <si>
    <t>Khóa Sợi 25.300</t>
  </si>
  <si>
    <t>Thái Ngọc</t>
  </si>
  <si>
    <t>HT Gold</t>
  </si>
  <si>
    <t>Sợi Gold 3.390(giảm 5%)</t>
  </si>
  <si>
    <t>Dặm môi pp</t>
  </si>
  <si>
    <t xml:space="preserve">Phụ Phí dặm môi </t>
  </si>
  <si>
    <t>Sợi đầu+Phun đuôi</t>
  </si>
  <si>
    <t>Sợi đầu+phun đuôi 6.127(sale D+Sale B)</t>
  </si>
  <si>
    <t xml:space="preserve">Ngọc Trâm </t>
  </si>
  <si>
    <t>TT 1.490+KTPM 3.690(Sale D+Sale B)</t>
  </si>
  <si>
    <t>TTKTPM 10tr5 (Nhi sale 6tr6) (Vòng 3)</t>
  </si>
  <si>
    <t>TT 1.490+KTPM 3.690 (CỌC)</t>
  </si>
  <si>
    <t>Isa (Thảo Vân)</t>
  </si>
  <si>
    <t>Sale H +Sale B</t>
  </si>
  <si>
    <t>KHÓA FULL</t>
  </si>
  <si>
    <t>KHÓA FULL 50TR(Sale B+Sale D)</t>
  </si>
  <si>
    <t>Minh Thùy</t>
  </si>
  <si>
    <t>Chị Tâm Đan</t>
  </si>
  <si>
    <t xml:space="preserve">CB XÓA+ HT </t>
  </si>
  <si>
    <t>GOLD MIX</t>
  </si>
  <si>
    <t>Anh Huy</t>
  </si>
  <si>
    <t>CO2 1.490+KTPM 3.690(1.500)</t>
  </si>
  <si>
    <t>TỔNG ƯỚC TÍNH:</t>
  </si>
  <si>
    <t>Co2  1.490</t>
  </si>
  <si>
    <t>Cô Thoa</t>
  </si>
  <si>
    <t>Combo xóa+SDPD Diamond</t>
  </si>
  <si>
    <t>Alissa Nguyen</t>
  </si>
  <si>
    <t>Ht Mix Platinum</t>
  </si>
  <si>
    <t>CB XÓA 900k+HT 7.800 up Diamond 10.800(6.900) đã cọc 4.800</t>
  </si>
  <si>
    <t>Chị Kiều Loan</t>
  </si>
  <si>
    <t>HT+Mí</t>
  </si>
  <si>
    <t>HT 10.800(Sale cùng H)Mí 8.150</t>
  </si>
  <si>
    <t>Khóa học Plasma</t>
  </si>
  <si>
    <t>12.000+up máy auto</t>
  </si>
  <si>
    <t>Xuyên Phan</t>
  </si>
  <si>
    <t xml:space="preserve">Hải Vũ </t>
  </si>
  <si>
    <t>XLNPM</t>
  </si>
  <si>
    <t>XLNPM 6.600(Sale B+Sale H)</t>
  </si>
  <si>
    <t>CB XÓA 900k+ Diamond 50%8.750</t>
  </si>
  <si>
    <t xml:space="preserve">Chị Thùy </t>
  </si>
  <si>
    <t>CB Xóa 900+SDPD 9.650 Diamond 
XLNPM Diamond 9.600 5% 9.120
Mí Eyeliner Diamond 8.150 5% 7.742
Plasma mí Cô Hường 8.000</t>
  </si>
  <si>
    <t>Vy Ngô</t>
  </si>
  <si>
    <t>Co2 môi 2.490+KTPM Platinum 12.200 50% 5.100</t>
  </si>
  <si>
    <t xml:space="preserve">Thanh Như </t>
  </si>
  <si>
    <t xml:space="preserve">Thiên Hương  </t>
  </si>
  <si>
    <t xml:space="preserve">Hoài Thương </t>
  </si>
  <si>
    <t xml:space="preserve">Steppe Mai </t>
  </si>
  <si>
    <t xml:space="preserve">Khóa Plasma Onl </t>
  </si>
  <si>
    <t>HT Diamond</t>
  </si>
  <si>
    <t xml:space="preserve">Anh Thái </t>
  </si>
  <si>
    <t xml:space="preserve">Kim Quyên </t>
  </si>
  <si>
    <t>Cb xóa 900+HT PLATINUM G50% 7.250</t>
  </si>
  <si>
    <t>Cô Mai (Mợ Của Quyên)</t>
  </si>
  <si>
    <t xml:space="preserve">Thu Nga </t>
  </si>
  <si>
    <t>Up sale gói Gold(Hằng)lên Platinum</t>
  </si>
  <si>
    <t xml:space="preserve">HT Diamond 17.500 g50% </t>
  </si>
  <si>
    <t xml:space="preserve">Sika </t>
  </si>
  <si>
    <t>TTKTPM Platinum 14.200 50% 7.250</t>
  </si>
  <si>
    <t xml:space="preserve">Khánh Vi </t>
  </si>
  <si>
    <t>CB Xoá 900k + HT Gold Mix Platinum 5.390 (cọc 3.145)</t>
  </si>
  <si>
    <t>Xóa +Platinum g 50%( g10% dvt2) 6.300 (Sale H)</t>
  </si>
  <si>
    <t>Up SDPD lên HT</t>
  </si>
  <si>
    <t>Hường Phạm</t>
  </si>
  <si>
    <t>Sợi Tả Thực GOLD</t>
  </si>
  <si>
    <t xml:space="preserve">Hồng Nhung </t>
  </si>
  <si>
    <t>TTKTPM GOLD</t>
  </si>
  <si>
    <t>Jasminee_ht (Hoa Trần)</t>
  </si>
  <si>
    <t>TTKTPM PLATINUM 11.500(G50%)</t>
  </si>
  <si>
    <t>Thời gian</t>
  </si>
  <si>
    <t>Số lượng khách</t>
  </si>
  <si>
    <t>Doanh thu</t>
  </si>
  <si>
    <t>Trung bình bill</t>
  </si>
  <si>
    <t>01/11 đến 08/11</t>
  </si>
  <si>
    <t xml:space="preserve">09/11 đến 15/11 </t>
  </si>
  <si>
    <t>16/11 đến 22/11</t>
  </si>
  <si>
    <t>23/11 đến 30/11</t>
  </si>
  <si>
    <t xml:space="preserve">HẰNG 1 BILL TRÊN 20TR 22/11 THƯỞNG NÓNG 300K </t>
  </si>
  <si>
    <t>DƯƠNG 1 BILL 15TR 16/11 THƯỞNG NÓNG 150K</t>
  </si>
  <si>
    <t>HẰNG 1 BILL TRÊN 15TR 23/11 THƯỞNG NÓNG 150K</t>
  </si>
  <si>
    <t>01/12 đến 07/12</t>
  </si>
  <si>
    <t>08/12 đến 14/12</t>
  </si>
  <si>
    <t>15/12 đến 21/12</t>
  </si>
  <si>
    <t>22/12 đến 28/12</t>
  </si>
  <si>
    <t>HẰNG 1 BILL THƯỞNG NÓNG TRÊN 15TR NGÀY 4/12 150K</t>
  </si>
  <si>
    <t>DƯƠNG 1 BILL THƯỞNG NÓNG TRÊN 20TR NGÀY 3/12 300K</t>
  </si>
  <si>
    <t>BÌNH 1 BILL THƯỞNG NÓNG TRÊN 30TR NGÀY 5/12 500K</t>
  </si>
  <si>
    <t>TƯ VẤN VIÊN</t>
  </si>
  <si>
    <t>Máy Vplas</t>
  </si>
  <si>
    <t>OFF</t>
  </si>
  <si>
    <t>Data cũ</t>
  </si>
  <si>
    <t>Vãng 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</si>
</sst>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dd/mm/yyyy"/>
    <numFmt numFmtId="165" formatCode="d/m"/>
    <numFmt numFmtId="166" formatCode="d/m/yyyy"/>
    <numFmt numFmtId="167" formatCode="#,##0\ [$đ-42A]"/>
    <numFmt numFmtId="168" formatCode="dd/mm"/>
    <numFmt numFmtId="169" formatCode="m/d/yyyy"/>
    <numFmt numFmtId="170" formatCode="mm/dd/yyyy"/>
    <numFmt numFmtId="171" formatCode="d\.m"/>
    <numFmt numFmtId="172" formatCode="m/d"/>
    <numFmt numFmtId="173" formatCode="m/yyyy"/>
    <numFmt numFmtId="174" formatCode="#,##0.00\ [$đ-42A]"/>
  </numFmts>
  <fonts count="99">
    <font>
      <sz val="10"/>
      <color rgb="FF000000"/>
      <name val="Arial"/>
      <scheme val="minor"/>
    </font>
    <font>
      <sz val="10"/>
      <name val="Arial"/>
      <family val="2"/>
    </font>
    <font>
      <b/>
      <sz val="35"/>
      <color theme="1"/>
      <name val="Times New Roman"/>
      <family val="1"/>
    </font>
    <font>
      <b/>
      <sz val="13"/>
      <color theme="1"/>
      <name val="Times New Roman"/>
      <family val="1"/>
    </font>
    <font>
      <b/>
      <sz val="14"/>
      <color theme="1"/>
      <name val="Times New Roman"/>
      <family val="1"/>
    </font>
    <font>
      <b/>
      <sz val="14"/>
      <color theme="1"/>
      <name val="Arial"/>
      <family val="2"/>
    </font>
    <font>
      <b/>
      <sz val="12"/>
      <color theme="1"/>
      <name val="Times New Roman"/>
      <family val="1"/>
    </font>
    <font>
      <b/>
      <sz val="11"/>
      <color theme="1"/>
      <name val="Arial"/>
      <family val="2"/>
      <scheme val="minor"/>
    </font>
    <font>
      <b/>
      <sz val="12"/>
      <color theme="1"/>
      <name val="Arial"/>
      <family val="2"/>
      <scheme val="minor"/>
    </font>
    <font>
      <b/>
      <sz val="11"/>
      <color theme="1"/>
      <name val="Arial"/>
      <family val="2"/>
    </font>
    <font>
      <b/>
      <sz val="12"/>
      <color theme="1"/>
      <name val="Arial"/>
      <family val="2"/>
    </font>
    <font>
      <sz val="11"/>
      <color theme="1"/>
      <name val="Arial"/>
      <family val="2"/>
    </font>
    <font>
      <b/>
      <sz val="10"/>
      <color theme="1"/>
      <name val="Times New Roman"/>
      <family val="1"/>
    </font>
    <font>
      <sz val="14"/>
      <color theme="1"/>
      <name val="Times New Roman"/>
      <family val="1"/>
    </font>
    <font>
      <sz val="14"/>
      <color theme="1"/>
      <name val="Arial"/>
      <family val="2"/>
    </font>
    <font>
      <sz val="12"/>
      <color theme="1"/>
      <name val="Times New Roman"/>
      <family val="1"/>
    </font>
    <font>
      <sz val="14"/>
      <color rgb="FF000000"/>
      <name val="Times New Roman"/>
      <family val="1"/>
    </font>
    <font>
      <sz val="13"/>
      <color theme="1"/>
      <name val="Times New Roman"/>
      <family val="1"/>
    </font>
    <font>
      <sz val="14"/>
      <color rgb="FF000000"/>
      <name val="Arial"/>
      <family val="2"/>
    </font>
    <font>
      <sz val="10"/>
      <color theme="1"/>
      <name val="Arial"/>
      <family val="2"/>
    </font>
    <font>
      <sz val="10"/>
      <color theme="1"/>
      <name val="Arial"/>
      <family val="2"/>
      <scheme val="minor"/>
    </font>
    <font>
      <strike/>
      <sz val="12"/>
      <color theme="1"/>
      <name val="Times New Roman"/>
      <family val="1"/>
    </font>
    <font>
      <sz val="14"/>
      <color rgb="FF1F1F1F"/>
      <name val="Arial"/>
      <family val="2"/>
    </font>
    <font>
      <sz val="14"/>
      <color rgb="FF000000"/>
      <name val="Roboto"/>
    </font>
    <font>
      <sz val="14"/>
      <color rgb="FF344054"/>
      <name val="Arial"/>
      <family val="2"/>
    </font>
    <font>
      <sz val="12"/>
      <color rgb="FF000000"/>
      <name val="Times New Roman"/>
      <family val="1"/>
    </font>
    <font>
      <sz val="14"/>
      <color theme="1"/>
      <name val="Arial"/>
      <family val="2"/>
      <scheme val="minor"/>
    </font>
    <font>
      <sz val="11"/>
      <color theme="1"/>
      <name val="Arial"/>
      <family val="2"/>
      <scheme val="minor"/>
    </font>
    <font>
      <sz val="15"/>
      <color theme="1"/>
      <name val="Times New Roman"/>
      <family val="1"/>
    </font>
    <font>
      <sz val="14"/>
      <color rgb="FF1F1F1F"/>
      <name val="&quot;Google Sans&quot;"/>
    </font>
    <font>
      <sz val="12"/>
      <color theme="1"/>
      <name val="Arial"/>
      <family val="2"/>
      <scheme val="minor"/>
    </font>
    <font>
      <sz val="13"/>
      <color theme="1"/>
      <name val="Arial"/>
      <family val="2"/>
      <scheme val="minor"/>
    </font>
    <font>
      <sz val="14"/>
      <color rgb="FF1F1F1F"/>
      <name val="Google Sans"/>
    </font>
    <font>
      <sz val="11"/>
      <color rgb="FF000000"/>
      <name val="Roboto"/>
    </font>
    <font>
      <sz val="14"/>
      <color theme="1"/>
      <name val="&quot;Calibri&quot;"/>
    </font>
    <font>
      <sz val="14"/>
      <color rgb="FF667085"/>
      <name val="Roboto"/>
    </font>
    <font>
      <sz val="14"/>
      <color rgb="FF081B3A"/>
      <name val="Arial"/>
      <family val="2"/>
    </font>
    <font>
      <sz val="14"/>
      <color rgb="FF081B3A"/>
      <name val="SegoeuiPc"/>
    </font>
    <font>
      <sz val="17"/>
      <color theme="1"/>
      <name val="Times New Roman"/>
      <family val="1"/>
    </font>
    <font>
      <sz val="17"/>
      <color rgb="FF1F1F1F"/>
      <name val="&quot;Google Sans&quot;"/>
    </font>
    <font>
      <sz val="12"/>
      <color rgb="FF000000"/>
      <name val="Roboto"/>
    </font>
    <font>
      <sz val="13"/>
      <color rgb="FF000000"/>
      <name val="Roboto"/>
    </font>
    <font>
      <sz val="15"/>
      <color rgb="FF667085"/>
      <name val="Roboto"/>
    </font>
    <font>
      <sz val="13"/>
      <color theme="1"/>
      <name val="Arial"/>
      <family val="2"/>
    </font>
    <font>
      <sz val="12"/>
      <color theme="1"/>
      <name val="Arial"/>
      <family val="2"/>
    </font>
    <font>
      <sz val="12"/>
      <color rgb="FF667085"/>
      <name val="Roboto"/>
    </font>
    <font>
      <b/>
      <sz val="16"/>
      <color theme="1"/>
      <name val="Times New Roman"/>
      <family val="1"/>
    </font>
    <font>
      <sz val="10"/>
      <color theme="1"/>
      <name val="Times New Roman"/>
      <family val="1"/>
    </font>
    <font>
      <sz val="10"/>
      <color theme="1"/>
      <name val="Arial"/>
      <family val="2"/>
    </font>
    <font>
      <b/>
      <sz val="11"/>
      <color theme="1"/>
      <name val="Times New Roman"/>
      <family val="1"/>
    </font>
    <font>
      <sz val="12"/>
      <color rgb="FF000000"/>
      <name val="&quot;Times New Roman&quot;"/>
    </font>
    <font>
      <sz val="11"/>
      <color rgb="FF1F1F1F"/>
      <name val="&quot;Google Sans&quot;"/>
    </font>
    <font>
      <sz val="11"/>
      <color rgb="FF1F1F1F"/>
      <name val="Arial"/>
      <family val="2"/>
    </font>
    <font>
      <sz val="11"/>
      <color rgb="FF000000"/>
      <name val="Arial"/>
      <family val="2"/>
    </font>
    <font>
      <sz val="11"/>
      <color rgb="FF344054"/>
      <name val="Arial"/>
      <family val="2"/>
    </font>
    <font>
      <sz val="12"/>
      <color rgb="FF1F1F1F"/>
      <name val="&quot;Google Sans&quot;"/>
    </font>
    <font>
      <sz val="11"/>
      <color theme="1"/>
      <name val="Times New Roman"/>
      <family val="1"/>
    </font>
    <font>
      <sz val="12"/>
      <color rgb="FF1C2B33"/>
      <name val="&quot;Optimistic 95&quot;"/>
    </font>
    <font>
      <sz val="11"/>
      <color rgb="FF000000"/>
      <name val="&quot;Segoe UI Historic&quot;"/>
    </font>
    <font>
      <sz val="11"/>
      <color rgb="FF000000"/>
      <name val="Times New Roman"/>
      <family val="1"/>
    </font>
    <font>
      <sz val="18"/>
      <color theme="1"/>
      <name val="Times New Roman"/>
      <family val="1"/>
    </font>
    <font>
      <sz val="11"/>
      <color rgb="FF081B3A"/>
      <name val="Arial"/>
      <family val="2"/>
    </font>
    <font>
      <sz val="11"/>
      <color rgb="FF1F1F1F"/>
      <name val="Google Sans"/>
    </font>
    <font>
      <sz val="11"/>
      <color rgb="FF081B3A"/>
      <name val="SegoeuiPc"/>
    </font>
    <font>
      <sz val="12"/>
      <color theme="1"/>
      <name val="&quot;Calibri&quot;"/>
    </font>
    <font>
      <b/>
      <sz val="11"/>
      <color theme="1"/>
      <name val="Roboto"/>
    </font>
    <font>
      <sz val="15"/>
      <color rgb="FF081B3A"/>
      <name val="Times New Roman"/>
      <family val="1"/>
    </font>
    <font>
      <sz val="12"/>
      <color rgb="FF000000"/>
      <name val="Arial"/>
      <family val="2"/>
    </font>
    <font>
      <sz val="11"/>
      <color rgb="FF667085"/>
      <name val="Roboto"/>
    </font>
    <font>
      <sz val="15"/>
      <color rgb="FF1F1F1F"/>
      <name val="&quot;Google Sans&quot;"/>
    </font>
    <font>
      <sz val="12"/>
      <color rgb="FF081B3A"/>
      <name val="SegoeuiPc"/>
    </font>
    <font>
      <b/>
      <sz val="11"/>
      <color rgb="FF667085"/>
      <name val="Roboto"/>
    </font>
    <font>
      <sz val="11"/>
      <color theme="1"/>
      <name val="Calibri"/>
      <family val="2"/>
    </font>
    <font>
      <sz val="11"/>
      <color rgb="FF000000"/>
      <name val="System-ui"/>
    </font>
    <font>
      <b/>
      <sz val="11"/>
      <color rgb="FF1F1F1F"/>
      <name val="Arial"/>
      <family val="2"/>
    </font>
    <font>
      <b/>
      <sz val="12"/>
      <color rgb="FF1C2B33"/>
      <name val="&quot;Optimistic 95&quot;"/>
    </font>
    <font>
      <sz val="12"/>
      <color rgb="FF000000"/>
      <name val="System-ui"/>
    </font>
    <font>
      <b/>
      <sz val="18"/>
      <color theme="1"/>
      <name val="Arial"/>
      <family val="2"/>
      <scheme val="minor"/>
    </font>
    <font>
      <b/>
      <sz val="18"/>
      <color theme="1"/>
      <name val="Times New Roman"/>
      <family val="1"/>
    </font>
    <font>
      <b/>
      <sz val="17"/>
      <color theme="1"/>
      <name val="Arial"/>
      <family val="2"/>
      <scheme val="minor"/>
    </font>
    <font>
      <sz val="18"/>
      <color theme="1"/>
      <name val="Arial"/>
      <family val="2"/>
      <scheme val="minor"/>
    </font>
    <font>
      <b/>
      <i/>
      <sz val="18"/>
      <color theme="1"/>
      <name val="Times New Roman"/>
      <family val="1"/>
    </font>
    <font>
      <sz val="18"/>
      <color rgb="FF1F1F1F"/>
      <name val="Times New Roman"/>
      <family val="1"/>
    </font>
    <font>
      <sz val="18"/>
      <color rgb="FF1F1F1F"/>
      <name val="&quot;Google Sans&quot;"/>
    </font>
    <font>
      <b/>
      <i/>
      <sz val="22"/>
      <color theme="1"/>
      <name val="Times New Roman"/>
      <family val="1"/>
    </font>
    <font>
      <sz val="17"/>
      <color theme="1"/>
      <name val="Arial"/>
      <family val="2"/>
      <scheme val="minor"/>
    </font>
    <font>
      <b/>
      <sz val="15"/>
      <color theme="1"/>
      <name val="Arial"/>
      <family val="2"/>
      <scheme val="minor"/>
    </font>
    <font>
      <sz val="12"/>
      <color rgb="FFB7B7B7"/>
      <name val="Arial"/>
      <family val="2"/>
      <scheme val="minor"/>
    </font>
    <font>
      <sz val="12"/>
      <color rgb="FF000000"/>
      <name val="Arial"/>
      <family val="2"/>
      <scheme val="minor"/>
    </font>
    <font>
      <b/>
      <i/>
      <sz val="17"/>
      <color theme="1"/>
      <name val="Times New Roman"/>
      <family val="1"/>
    </font>
    <font>
      <sz val="15"/>
      <color rgb="FF1F1F1F"/>
      <name val="Google Sans"/>
    </font>
    <font>
      <sz val="12"/>
      <color theme="1"/>
      <name val="Calibri"/>
      <family val="2"/>
    </font>
    <font>
      <sz val="15"/>
      <color theme="1"/>
      <name val="Arial"/>
      <family val="2"/>
    </font>
    <font>
      <b/>
      <sz val="16"/>
      <color theme="1"/>
      <name val="Arial"/>
      <family val="2"/>
      <scheme val="minor"/>
    </font>
    <font>
      <i/>
      <sz val="18"/>
      <color theme="1"/>
      <name val="Times New Roman"/>
      <family val="1"/>
    </font>
    <font>
      <sz val="15"/>
      <color theme="1"/>
      <name val="Arial"/>
      <family val="2"/>
      <scheme val="minor"/>
    </font>
    <font>
      <b/>
      <sz val="14"/>
      <color theme="1"/>
      <name val="Arial"/>
      <family val="2"/>
      <scheme val="minor"/>
    </font>
    <font>
      <b/>
      <i/>
      <sz val="16"/>
      <color theme="1"/>
      <name val="Times New Roman"/>
      <family val="1"/>
    </font>
    <font>
      <b/>
      <sz val="17"/>
      <color theme="1"/>
      <name val="Times New Roman"/>
      <family val="1"/>
    </font>
  </fonts>
  <fills count="41">
    <fill>
      <patternFill patternType="none"/>
    </fill>
    <fill>
      <patternFill patternType="gray125"/>
    </fill>
    <fill>
      <patternFill patternType="solid">
        <fgColor rgb="FFFFFFFF"/>
        <bgColor rgb="FFFFFFFF"/>
      </patternFill>
    </fill>
    <fill>
      <patternFill patternType="solid">
        <fgColor rgb="FF93C47D"/>
        <bgColor rgb="FF93C47D"/>
      </patternFill>
    </fill>
    <fill>
      <patternFill patternType="solid">
        <fgColor rgb="FFFF9900"/>
        <bgColor rgb="FFFF9900"/>
      </patternFill>
    </fill>
    <fill>
      <patternFill patternType="solid">
        <fgColor rgb="FFFFFF00"/>
        <bgColor rgb="FFFFFF00"/>
      </patternFill>
    </fill>
    <fill>
      <patternFill patternType="solid">
        <fgColor rgb="FFE06666"/>
        <bgColor rgb="FFE06666"/>
      </patternFill>
    </fill>
    <fill>
      <patternFill patternType="solid">
        <fgColor rgb="FFEA9999"/>
        <bgColor rgb="FFEA9999"/>
      </patternFill>
    </fill>
    <fill>
      <patternFill patternType="solid">
        <fgColor rgb="FFF0F4F9"/>
        <bgColor rgb="FFF0F4F9"/>
      </patternFill>
    </fill>
    <fill>
      <patternFill patternType="solid">
        <fgColor rgb="FF00FF00"/>
        <bgColor rgb="FF00FF00"/>
      </patternFill>
    </fill>
    <fill>
      <patternFill patternType="solid">
        <fgColor rgb="FFE69138"/>
        <bgColor rgb="FFE69138"/>
      </patternFill>
    </fill>
    <fill>
      <patternFill patternType="solid">
        <fgColor rgb="FF3C78D8"/>
        <bgColor rgb="FF3C78D8"/>
      </patternFill>
    </fill>
    <fill>
      <patternFill patternType="solid">
        <fgColor theme="0"/>
        <bgColor theme="0"/>
      </patternFill>
    </fill>
    <fill>
      <patternFill patternType="solid">
        <fgColor rgb="FFEAD1DC"/>
        <bgColor rgb="FFEAD1DC"/>
      </patternFill>
    </fill>
    <fill>
      <patternFill patternType="solid">
        <fgColor rgb="FFD9D2E9"/>
        <bgColor rgb="FFD9D2E9"/>
      </patternFill>
    </fill>
    <fill>
      <patternFill patternType="solid">
        <fgColor rgb="FFCCCCCC"/>
        <bgColor rgb="FFCCCCCC"/>
      </patternFill>
    </fill>
    <fill>
      <patternFill patternType="solid">
        <fgColor rgb="FFF3F3F3"/>
        <bgColor rgb="FFF3F3F3"/>
      </patternFill>
    </fill>
    <fill>
      <patternFill patternType="solid">
        <fgColor rgb="FFA4C2F4"/>
        <bgColor rgb="FFA4C2F4"/>
      </patternFill>
    </fill>
    <fill>
      <patternFill patternType="solid">
        <fgColor rgb="FF6AA84F"/>
        <bgColor rgb="FF6AA84F"/>
      </patternFill>
    </fill>
    <fill>
      <patternFill patternType="solid">
        <fgColor rgb="FFF9CB9C"/>
        <bgColor rgb="FFF9CB9C"/>
      </patternFill>
    </fill>
    <fill>
      <patternFill patternType="solid">
        <fgColor rgb="FFE5B8B7"/>
        <bgColor rgb="FFE5B8B7"/>
      </patternFill>
    </fill>
    <fill>
      <patternFill patternType="solid">
        <fgColor rgb="FF00FFFF"/>
        <bgColor rgb="FF00FFFF"/>
      </patternFill>
    </fill>
    <fill>
      <patternFill patternType="solid">
        <fgColor rgb="FFB4A7D6"/>
        <bgColor rgb="FFB4A7D6"/>
      </patternFill>
    </fill>
    <fill>
      <patternFill patternType="solid">
        <fgColor rgb="FFFFF2CC"/>
        <bgColor rgb="FFFFF2CC"/>
      </patternFill>
    </fill>
    <fill>
      <patternFill patternType="solid">
        <fgColor rgb="FFFF0000"/>
        <bgColor rgb="FFFF0000"/>
      </patternFill>
    </fill>
    <fill>
      <patternFill patternType="solid">
        <fgColor rgb="FF8E7CC3"/>
        <bgColor rgb="FF8E7CC3"/>
      </patternFill>
    </fill>
    <fill>
      <patternFill patternType="solid">
        <fgColor rgb="FFB6D7A8"/>
        <bgColor rgb="FFB6D7A8"/>
      </patternFill>
    </fill>
    <fill>
      <patternFill patternType="solid">
        <fgColor rgb="FF999999"/>
        <bgColor rgb="FF999999"/>
      </patternFill>
    </fill>
    <fill>
      <patternFill patternType="solid">
        <fgColor rgb="FFC9DAF8"/>
        <bgColor rgb="FFC9DAF8"/>
      </patternFill>
    </fill>
    <fill>
      <patternFill patternType="solid">
        <fgColor rgb="FFCFE2F3"/>
        <bgColor rgb="FFCFE2F3"/>
      </patternFill>
    </fill>
    <fill>
      <patternFill patternType="solid">
        <fgColor rgb="FFB7B7B7"/>
        <bgColor rgb="FFB7B7B7"/>
      </patternFill>
    </fill>
    <fill>
      <patternFill patternType="solid">
        <fgColor rgb="FF666666"/>
        <bgColor rgb="FF666666"/>
      </patternFill>
    </fill>
    <fill>
      <patternFill patternType="solid">
        <fgColor rgb="FF6D9EEB"/>
        <bgColor rgb="FF6D9EEB"/>
      </patternFill>
    </fill>
    <fill>
      <patternFill patternType="solid">
        <fgColor rgb="FFC27BA0"/>
        <bgColor rgb="FFC27BA0"/>
      </patternFill>
    </fill>
    <fill>
      <patternFill patternType="solid">
        <fgColor rgb="FF9900FF"/>
        <bgColor rgb="FF9900FF"/>
      </patternFill>
    </fill>
    <fill>
      <patternFill patternType="solid">
        <fgColor rgb="FFD9EAD3"/>
        <bgColor rgb="FFD9EAD3"/>
      </patternFill>
    </fill>
    <fill>
      <patternFill patternType="solid">
        <fgColor rgb="FFF4CCCC"/>
        <bgColor rgb="FFF4CCCC"/>
      </patternFill>
    </fill>
    <fill>
      <patternFill patternType="solid">
        <fgColor theme="6"/>
        <bgColor theme="6"/>
      </patternFill>
    </fill>
    <fill>
      <patternFill patternType="solid">
        <fgColor rgb="FFFF00FF"/>
        <bgColor rgb="FFFF00FF"/>
      </patternFill>
    </fill>
    <fill>
      <patternFill patternType="solid">
        <fgColor rgb="FFE6B8AF"/>
        <bgColor rgb="FFE6B8AF"/>
      </patternFill>
    </fill>
    <fill>
      <patternFill patternType="solid">
        <fgColor rgb="FFFFE599"/>
        <bgColor rgb="FFFFE599"/>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812">
    <xf numFmtId="0" fontId="0" fillId="0" borderId="0" xfId="0"/>
    <xf numFmtId="0" fontId="3" fillId="4"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0" borderId="4" xfId="0" applyFont="1" applyBorder="1" applyAlignment="1">
      <alignment horizontal="center" vertical="center"/>
    </xf>
    <xf numFmtId="0" fontId="4" fillId="0" borderId="4" xfId="0" applyFont="1" applyBorder="1" applyAlignment="1">
      <alignment horizontal="center" vertical="center"/>
    </xf>
    <xf numFmtId="0" fontId="4" fillId="2" borderId="4"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4" xfId="0" applyFont="1" applyBorder="1" applyAlignment="1">
      <alignment horizontal="center" vertical="center"/>
    </xf>
    <xf numFmtId="0" fontId="4" fillId="2" borderId="4" xfId="0" applyFont="1" applyFill="1" applyBorder="1" applyAlignment="1">
      <alignment vertical="center"/>
    </xf>
    <xf numFmtId="0" fontId="6" fillId="2" borderId="4" xfId="0" applyFont="1" applyFill="1" applyBorder="1" applyAlignment="1">
      <alignment vertical="center"/>
    </xf>
    <xf numFmtId="3" fontId="6" fillId="2" borderId="4" xfId="0" applyNumberFormat="1" applyFont="1" applyFill="1" applyBorder="1" applyAlignment="1">
      <alignment vertical="center"/>
    </xf>
    <xf numFmtId="165" fontId="6" fillId="2" borderId="4" xfId="0" applyNumberFormat="1" applyFont="1" applyFill="1" applyBorder="1" applyAlignment="1">
      <alignment horizontal="center" vertical="center"/>
    </xf>
    <xf numFmtId="3" fontId="4" fillId="2" borderId="4" xfId="0" applyNumberFormat="1" applyFont="1" applyFill="1" applyBorder="1" applyAlignment="1">
      <alignment vertical="center"/>
    </xf>
    <xf numFmtId="0" fontId="4" fillId="2" borderId="4" xfId="0" applyFont="1" applyFill="1" applyBorder="1" applyAlignment="1">
      <alignment horizontal="left" vertical="center"/>
    </xf>
    <xf numFmtId="0" fontId="5" fillId="2" borderId="4" xfId="0" applyFont="1" applyFill="1" applyBorder="1" applyAlignment="1">
      <alignment horizontal="center" vertical="center"/>
    </xf>
    <xf numFmtId="0" fontId="4" fillId="2" borderId="4" xfId="0" applyFont="1" applyFill="1" applyBorder="1" applyAlignment="1">
      <alignment vertical="center" wrapText="1"/>
    </xf>
    <xf numFmtId="3" fontId="3" fillId="2" borderId="4" xfId="0" applyNumberFormat="1" applyFont="1" applyFill="1" applyBorder="1" applyAlignment="1">
      <alignment horizontal="center" vertical="center" wrapText="1"/>
    </xf>
    <xf numFmtId="0" fontId="6" fillId="2" borderId="4" xfId="0" applyFont="1" applyFill="1" applyBorder="1" applyAlignment="1">
      <alignment horizontal="left" vertical="center"/>
    </xf>
    <xf numFmtId="0" fontId="6" fillId="0" borderId="4" xfId="0" applyFont="1" applyBorder="1" applyAlignment="1">
      <alignment horizontal="center"/>
    </xf>
    <xf numFmtId="164" fontId="6" fillId="2" borderId="4" xfId="0" applyNumberFormat="1" applyFont="1" applyFill="1" applyBorder="1" applyAlignment="1">
      <alignment horizontal="center" vertical="center"/>
    </xf>
    <xf numFmtId="0" fontId="8" fillId="0" borderId="4" xfId="0" applyFont="1" applyBorder="1"/>
    <xf numFmtId="0" fontId="8" fillId="0" borderId="0" xfId="0" applyFont="1" applyAlignment="1">
      <alignment horizontal="center"/>
    </xf>
    <xf numFmtId="0" fontId="8" fillId="0" borderId="4" xfId="0" applyFont="1" applyBorder="1" applyAlignment="1">
      <alignment horizontal="center"/>
    </xf>
    <xf numFmtId="0" fontId="4" fillId="4" borderId="4" xfId="0" applyFont="1" applyFill="1" applyBorder="1" applyAlignment="1">
      <alignment horizontal="center" vertical="center" wrapText="1"/>
    </xf>
    <xf numFmtId="3" fontId="12" fillId="3" borderId="4" xfId="0" applyNumberFormat="1" applyFont="1" applyFill="1" applyBorder="1" applyAlignment="1">
      <alignment horizontal="center" vertical="center" wrapText="1"/>
    </xf>
    <xf numFmtId="0" fontId="13" fillId="0" borderId="4" xfId="0" applyFont="1" applyBorder="1" applyAlignment="1">
      <alignment horizontal="center" vertical="center"/>
    </xf>
    <xf numFmtId="164" fontId="13" fillId="2" borderId="4" xfId="0" applyNumberFormat="1" applyFont="1" applyFill="1" applyBorder="1" applyAlignment="1">
      <alignment horizontal="center" vertical="center"/>
    </xf>
    <xf numFmtId="0" fontId="13" fillId="2" borderId="4" xfId="0" applyFont="1" applyFill="1" applyBorder="1" applyAlignment="1">
      <alignment horizontal="center" vertical="center"/>
    </xf>
    <xf numFmtId="0" fontId="14" fillId="2" borderId="4" xfId="0" applyFont="1" applyFill="1" applyBorder="1" applyAlignment="1">
      <alignment horizontal="center" vertical="center"/>
    </xf>
    <xf numFmtId="0" fontId="15" fillId="0" borderId="4" xfId="0" applyFont="1" applyBorder="1" applyAlignment="1">
      <alignment horizontal="center" vertical="center"/>
    </xf>
    <xf numFmtId="0" fontId="13" fillId="0" borderId="4" xfId="0" applyFont="1" applyBorder="1" applyAlignment="1">
      <alignment horizontal="left" vertical="center"/>
    </xf>
    <xf numFmtId="0" fontId="15" fillId="2" borderId="4" xfId="0" applyFont="1" applyFill="1" applyBorder="1" applyAlignment="1">
      <alignment horizontal="center" vertical="center"/>
    </xf>
    <xf numFmtId="0" fontId="13" fillId="0" borderId="4" xfId="0" applyFont="1" applyBorder="1" applyAlignment="1">
      <alignment vertical="center"/>
    </xf>
    <xf numFmtId="0" fontId="13" fillId="2" borderId="4" xfId="0" applyFont="1" applyFill="1" applyBorder="1" applyAlignment="1">
      <alignment vertical="center"/>
    </xf>
    <xf numFmtId="3" fontId="13" fillId="2" borderId="4" xfId="0" applyNumberFormat="1" applyFont="1" applyFill="1" applyBorder="1" applyAlignment="1">
      <alignment vertical="center"/>
    </xf>
    <xf numFmtId="0" fontId="15" fillId="2" borderId="4" xfId="0" applyFont="1" applyFill="1" applyBorder="1" applyAlignment="1">
      <alignment vertical="center"/>
    </xf>
    <xf numFmtId="0" fontId="13" fillId="2" borderId="4" xfId="0" applyFont="1" applyFill="1" applyBorder="1" applyAlignment="1">
      <alignment vertical="center" wrapText="1"/>
    </xf>
    <xf numFmtId="3" fontId="13" fillId="2" borderId="4" xfId="0" applyNumberFormat="1" applyFont="1" applyFill="1" applyBorder="1" applyAlignment="1">
      <alignment horizontal="right" vertical="center"/>
    </xf>
    <xf numFmtId="0" fontId="16" fillId="2" borderId="4" xfId="0" applyFont="1" applyFill="1" applyBorder="1" applyAlignment="1">
      <alignment horizontal="center" vertical="center"/>
    </xf>
    <xf numFmtId="3" fontId="15" fillId="2" borderId="4" xfId="0" applyNumberFormat="1" applyFont="1" applyFill="1" applyBorder="1" applyAlignment="1">
      <alignment vertical="center"/>
    </xf>
    <xf numFmtId="0" fontId="15" fillId="2" borderId="4" xfId="0" applyFont="1" applyFill="1" applyBorder="1" applyAlignment="1">
      <alignment vertical="center" wrapText="1"/>
    </xf>
    <xf numFmtId="165" fontId="15" fillId="2" borderId="4" xfId="0" applyNumberFormat="1" applyFont="1" applyFill="1" applyBorder="1" applyAlignment="1">
      <alignment horizontal="center" vertical="center"/>
    </xf>
    <xf numFmtId="3" fontId="15" fillId="0" borderId="4" xfId="0" applyNumberFormat="1" applyFont="1" applyBorder="1" applyAlignment="1">
      <alignment vertical="center"/>
    </xf>
    <xf numFmtId="0" fontId="15" fillId="0" borderId="4" xfId="0" applyFont="1" applyBorder="1" applyAlignment="1">
      <alignment vertical="center"/>
    </xf>
    <xf numFmtId="0" fontId="15" fillId="0" borderId="4" xfId="0" applyFont="1" applyBorder="1" applyAlignment="1">
      <alignment vertical="center" wrapText="1"/>
    </xf>
    <xf numFmtId="166" fontId="15" fillId="0" borderId="4" xfId="0" applyNumberFormat="1" applyFont="1" applyBorder="1" applyAlignment="1">
      <alignment horizontal="center" vertical="center"/>
    </xf>
    <xf numFmtId="166" fontId="15" fillId="2" borderId="4" xfId="0" applyNumberFormat="1" applyFont="1" applyFill="1" applyBorder="1" applyAlignment="1">
      <alignment horizontal="center" vertical="center"/>
    </xf>
    <xf numFmtId="0" fontId="17" fillId="2" borderId="4" xfId="0" applyFont="1" applyFill="1" applyBorder="1" applyAlignment="1">
      <alignment horizontal="center" vertical="center"/>
    </xf>
    <xf numFmtId="0" fontId="18" fillId="2" borderId="4" xfId="0" applyFont="1" applyFill="1" applyBorder="1" applyAlignment="1">
      <alignment horizontal="center" vertical="center"/>
    </xf>
    <xf numFmtId="0" fontId="19" fillId="2" borderId="4" xfId="0" applyFont="1" applyFill="1" applyBorder="1" applyAlignment="1">
      <alignment horizontal="center" vertical="center"/>
    </xf>
    <xf numFmtId="0" fontId="15" fillId="5" borderId="4" xfId="0" applyFont="1" applyFill="1" applyBorder="1" applyAlignment="1">
      <alignment vertical="center"/>
    </xf>
    <xf numFmtId="0" fontId="14" fillId="5" borderId="4" xfId="0" applyFont="1" applyFill="1" applyBorder="1" applyAlignment="1">
      <alignment horizontal="center" vertical="center"/>
    </xf>
    <xf numFmtId="168" fontId="15" fillId="2" borderId="4" xfId="0" applyNumberFormat="1" applyFont="1" applyFill="1" applyBorder="1" applyAlignment="1">
      <alignment horizontal="center" vertical="center"/>
    </xf>
    <xf numFmtId="0" fontId="20" fillId="2" borderId="4" xfId="0" applyFont="1" applyFill="1" applyBorder="1"/>
    <xf numFmtId="0" fontId="21" fillId="2" borderId="4" xfId="0" applyFont="1" applyFill="1" applyBorder="1" applyAlignment="1">
      <alignment horizontal="center" vertical="center"/>
    </xf>
    <xf numFmtId="0" fontId="22" fillId="2" borderId="4" xfId="0" applyFont="1" applyFill="1" applyBorder="1" applyAlignment="1">
      <alignment horizontal="center"/>
    </xf>
    <xf numFmtId="0" fontId="23" fillId="2" borderId="4" xfId="0" applyFont="1" applyFill="1" applyBorder="1" applyAlignment="1">
      <alignment horizontal="center"/>
    </xf>
    <xf numFmtId="0" fontId="18" fillId="2" borderId="4" xfId="0" applyFont="1" applyFill="1" applyBorder="1" applyAlignment="1">
      <alignment horizontal="center"/>
    </xf>
    <xf numFmtId="0" fontId="22" fillId="8" borderId="4" xfId="0" applyFont="1" applyFill="1" applyBorder="1" applyAlignment="1">
      <alignment horizontal="center"/>
    </xf>
    <xf numFmtId="0" fontId="14" fillId="2" borderId="4" xfId="0" applyFont="1" applyFill="1" applyBorder="1" applyAlignment="1">
      <alignment horizontal="center"/>
    </xf>
    <xf numFmtId="0" fontId="24" fillId="2" borderId="4" xfId="0" applyFont="1" applyFill="1" applyBorder="1" applyAlignment="1">
      <alignment horizontal="center"/>
    </xf>
    <xf numFmtId="166" fontId="13" fillId="2" borderId="4" xfId="0" applyNumberFormat="1" applyFont="1" applyFill="1" applyBorder="1" applyAlignment="1">
      <alignment horizontal="center" vertical="center"/>
    </xf>
    <xf numFmtId="0" fontId="25" fillId="2" borderId="4" xfId="0" applyFont="1" applyFill="1" applyBorder="1" applyAlignment="1">
      <alignment horizontal="left" vertical="center"/>
    </xf>
    <xf numFmtId="0" fontId="25" fillId="0" borderId="4" xfId="0" applyFont="1" applyBorder="1" applyAlignment="1">
      <alignment horizontal="left" vertical="center" wrapText="1"/>
    </xf>
    <xf numFmtId="0" fontId="15" fillId="5" borderId="4" xfId="0" applyFont="1" applyFill="1" applyBorder="1" applyAlignment="1">
      <alignment vertical="center" wrapText="1"/>
    </xf>
    <xf numFmtId="0" fontId="14" fillId="0" borderId="4" xfId="0" applyFont="1" applyBorder="1" applyAlignment="1">
      <alignment horizontal="center" vertical="center"/>
    </xf>
    <xf numFmtId="3" fontId="13" fillId="5" borderId="4" xfId="0" applyNumberFormat="1" applyFont="1" applyFill="1" applyBorder="1" applyAlignment="1">
      <alignment vertical="center"/>
    </xf>
    <xf numFmtId="0" fontId="13" fillId="5" borderId="4" xfId="0" applyFont="1" applyFill="1" applyBorder="1" applyAlignment="1">
      <alignment vertical="center" wrapText="1"/>
    </xf>
    <xf numFmtId="0" fontId="13" fillId="2" borderId="4" xfId="0" applyFont="1" applyFill="1" applyBorder="1" applyAlignment="1">
      <alignment horizontal="left" vertical="center"/>
    </xf>
    <xf numFmtId="0" fontId="13" fillId="5" borderId="4" xfId="0" applyFont="1" applyFill="1" applyBorder="1" applyAlignment="1">
      <alignment vertical="center"/>
    </xf>
    <xf numFmtId="0" fontId="26" fillId="0" borderId="4" xfId="0" applyFont="1" applyBorder="1" applyAlignment="1">
      <alignment horizontal="center"/>
    </xf>
    <xf numFmtId="0" fontId="14" fillId="0" borderId="4" xfId="0" applyFont="1" applyBorder="1" applyAlignment="1">
      <alignment horizontal="center"/>
    </xf>
    <xf numFmtId="164" fontId="17" fillId="2" borderId="4" xfId="0" applyNumberFormat="1" applyFont="1" applyFill="1" applyBorder="1" applyAlignment="1">
      <alignment horizontal="center" vertical="center"/>
    </xf>
    <xf numFmtId="0" fontId="17" fillId="2" borderId="4" xfId="0" applyFont="1" applyFill="1" applyBorder="1" applyAlignment="1">
      <alignment horizontal="left" vertical="center"/>
    </xf>
    <xf numFmtId="0" fontId="17" fillId="2" borderId="4" xfId="0" applyFont="1" applyFill="1" applyBorder="1" applyAlignment="1">
      <alignment vertical="center"/>
    </xf>
    <xf numFmtId="166" fontId="17" fillId="2" borderId="4" xfId="0" applyNumberFormat="1" applyFont="1" applyFill="1" applyBorder="1" applyAlignment="1">
      <alignment horizontal="center" vertical="center"/>
    </xf>
    <xf numFmtId="3" fontId="17" fillId="2" borderId="4" xfId="0" applyNumberFormat="1" applyFont="1" applyFill="1" applyBorder="1" applyAlignment="1">
      <alignment vertical="center"/>
    </xf>
    <xf numFmtId="0" fontId="17" fillId="2" borderId="4" xfId="0" applyFont="1" applyFill="1" applyBorder="1" applyAlignment="1">
      <alignment vertical="center" wrapText="1"/>
    </xf>
    <xf numFmtId="0" fontId="25" fillId="6" borderId="4" xfId="0" applyFont="1" applyFill="1" applyBorder="1" applyAlignment="1">
      <alignment horizontal="left" vertical="center" wrapText="1"/>
    </xf>
    <xf numFmtId="0" fontId="27" fillId="0" borderId="4" xfId="0" applyFont="1" applyBorder="1" applyAlignment="1">
      <alignment horizontal="center"/>
    </xf>
    <xf numFmtId="166" fontId="27" fillId="0" borderId="4" xfId="0" applyNumberFormat="1" applyFont="1" applyBorder="1" applyAlignment="1">
      <alignment horizontal="center"/>
    </xf>
    <xf numFmtId="0" fontId="27" fillId="0" borderId="4" xfId="0" applyFont="1" applyBorder="1"/>
    <xf numFmtId="0" fontId="20" fillId="0" borderId="4" xfId="0" applyFont="1" applyBorder="1"/>
    <xf numFmtId="167" fontId="13" fillId="2" borderId="4" xfId="0" applyNumberFormat="1" applyFont="1" applyFill="1" applyBorder="1" applyAlignment="1">
      <alignment vertical="center"/>
    </xf>
    <xf numFmtId="168" fontId="13" fillId="2"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0" fontId="28" fillId="0" borderId="4" xfId="0" applyFont="1" applyBorder="1" applyAlignment="1">
      <alignment horizontal="center" vertical="center"/>
    </xf>
    <xf numFmtId="0" fontId="28" fillId="0" borderId="4" xfId="0" applyFont="1" applyBorder="1" applyAlignment="1">
      <alignment horizontal="left" vertical="center"/>
    </xf>
    <xf numFmtId="0" fontId="28" fillId="2" borderId="4" xfId="0" applyFont="1" applyFill="1" applyBorder="1" applyAlignment="1">
      <alignment horizontal="center" vertical="center"/>
    </xf>
    <xf numFmtId="0" fontId="28" fillId="0" borderId="4" xfId="0" applyFont="1" applyBorder="1" applyAlignment="1">
      <alignment vertical="center"/>
    </xf>
    <xf numFmtId="0" fontId="28" fillId="2" borderId="4" xfId="0" applyFont="1" applyFill="1" applyBorder="1" applyAlignment="1">
      <alignment vertical="center"/>
    </xf>
    <xf numFmtId="3" fontId="28" fillId="2" borderId="4" xfId="0" applyNumberFormat="1" applyFont="1" applyFill="1" applyBorder="1" applyAlignment="1">
      <alignment vertical="center"/>
    </xf>
    <xf numFmtId="0" fontId="28" fillId="5" borderId="4" xfId="0" applyFont="1" applyFill="1" applyBorder="1" applyAlignment="1">
      <alignment vertical="center" wrapText="1"/>
    </xf>
    <xf numFmtId="0" fontId="16" fillId="2" borderId="4" xfId="0" applyFont="1" applyFill="1" applyBorder="1" applyAlignment="1">
      <alignment horizontal="center"/>
    </xf>
    <xf numFmtId="0" fontId="13" fillId="11" borderId="4" xfId="0" applyFont="1" applyFill="1" applyBorder="1" applyAlignment="1">
      <alignment vertical="center"/>
    </xf>
    <xf numFmtId="166" fontId="13" fillId="2" borderId="4" xfId="0" applyNumberFormat="1" applyFont="1" applyFill="1" applyBorder="1" applyAlignment="1">
      <alignment vertical="center"/>
    </xf>
    <xf numFmtId="0" fontId="29" fillId="2" borderId="4" xfId="0" applyFont="1" applyFill="1" applyBorder="1" applyAlignment="1">
      <alignment horizontal="center"/>
    </xf>
    <xf numFmtId="0" fontId="15" fillId="4" borderId="4" xfId="0" applyFont="1" applyFill="1" applyBorder="1" applyAlignment="1">
      <alignment horizontal="center" vertical="center"/>
    </xf>
    <xf numFmtId="0" fontId="30" fillId="0" borderId="4" xfId="0" applyFont="1" applyBorder="1"/>
    <xf numFmtId="0" fontId="31" fillId="0" borderId="4" xfId="0" applyFont="1" applyBorder="1"/>
    <xf numFmtId="0" fontId="14" fillId="12" borderId="4" xfId="0" applyFont="1" applyFill="1" applyBorder="1" applyAlignment="1">
      <alignment horizontal="center" vertical="center"/>
    </xf>
    <xf numFmtId="164" fontId="13" fillId="2" borderId="4" xfId="0" applyNumberFormat="1" applyFont="1" applyFill="1" applyBorder="1" applyAlignment="1">
      <alignment horizontal="center"/>
    </xf>
    <xf numFmtId="0" fontId="13" fillId="0" borderId="4" xfId="0" applyFont="1" applyBorder="1" applyAlignment="1">
      <alignment horizontal="center"/>
    </xf>
    <xf numFmtId="0" fontId="19" fillId="0" borderId="4" xfId="0" applyFont="1" applyBorder="1"/>
    <xf numFmtId="0" fontId="13" fillId="2" borderId="4" xfId="0" applyFont="1" applyFill="1" applyBorder="1" applyAlignment="1">
      <alignment horizontal="center"/>
    </xf>
    <xf numFmtId="0" fontId="15" fillId="2" borderId="4" xfId="0" applyFont="1" applyFill="1" applyBorder="1" applyAlignment="1">
      <alignment horizontal="center"/>
    </xf>
    <xf numFmtId="0" fontId="15" fillId="0" borderId="4" xfId="0" applyFont="1" applyBorder="1" applyAlignment="1">
      <alignment horizontal="center"/>
    </xf>
    <xf numFmtId="0" fontId="11" fillId="0" borderId="4" xfId="0" applyFont="1" applyBorder="1"/>
    <xf numFmtId="0" fontId="19" fillId="0" borderId="4" xfId="0" applyFont="1" applyBorder="1" applyAlignment="1">
      <alignment horizontal="center"/>
    </xf>
    <xf numFmtId="166" fontId="19" fillId="2" borderId="4" xfId="0" applyNumberFormat="1" applyFont="1" applyFill="1" applyBorder="1" applyAlignment="1">
      <alignment horizontal="center"/>
    </xf>
    <xf numFmtId="0" fontId="11" fillId="2" borderId="4" xfId="0" applyFont="1" applyFill="1" applyBorder="1"/>
    <xf numFmtId="3" fontId="11" fillId="2" borderId="4" xfId="0" applyNumberFormat="1" applyFont="1" applyFill="1" applyBorder="1"/>
    <xf numFmtId="0" fontId="19" fillId="2" borderId="4" xfId="0" applyFont="1" applyFill="1" applyBorder="1"/>
    <xf numFmtId="0" fontId="13" fillId="0" borderId="4" xfId="0" applyFont="1" applyBorder="1"/>
    <xf numFmtId="0" fontId="19" fillId="2" borderId="4" xfId="0" applyFont="1" applyFill="1" applyBorder="1" applyAlignment="1">
      <alignment horizontal="center"/>
    </xf>
    <xf numFmtId="0" fontId="11" fillId="5" borderId="4" xfId="0" applyFont="1" applyFill="1" applyBorder="1"/>
    <xf numFmtId="3" fontId="19" fillId="2" borderId="4" xfId="0" applyNumberFormat="1" applyFont="1" applyFill="1" applyBorder="1"/>
    <xf numFmtId="0" fontId="32" fillId="2" borderId="4" xfId="0" applyFont="1" applyFill="1" applyBorder="1" applyAlignment="1">
      <alignment horizontal="center"/>
    </xf>
    <xf numFmtId="0" fontId="15" fillId="2" borderId="4" xfId="0" applyFont="1" applyFill="1" applyBorder="1"/>
    <xf numFmtId="0" fontId="13" fillId="2" borderId="4" xfId="0" applyFont="1" applyFill="1" applyBorder="1"/>
    <xf numFmtId="3" fontId="15" fillId="2" borderId="4" xfId="0" applyNumberFormat="1" applyFont="1" applyFill="1" applyBorder="1" applyAlignment="1">
      <alignment horizontal="right"/>
    </xf>
    <xf numFmtId="0" fontId="13" fillId="9" borderId="4" xfId="0" applyFont="1" applyFill="1" applyBorder="1" applyAlignment="1">
      <alignment vertical="center"/>
    </xf>
    <xf numFmtId="0" fontId="14" fillId="9" borderId="4" xfId="0" applyFont="1" applyFill="1" applyBorder="1" applyAlignment="1">
      <alignment horizontal="center" vertical="center"/>
    </xf>
    <xf numFmtId="0" fontId="13" fillId="9" borderId="4" xfId="0" applyFont="1" applyFill="1" applyBorder="1" applyAlignment="1">
      <alignment vertical="center" wrapText="1"/>
    </xf>
    <xf numFmtId="0" fontId="29" fillId="8" borderId="4" xfId="0" applyFont="1" applyFill="1" applyBorder="1" applyAlignment="1">
      <alignment horizontal="center"/>
    </xf>
    <xf numFmtId="164" fontId="13" fillId="9" borderId="4" xfId="0" applyNumberFormat="1" applyFont="1" applyFill="1" applyBorder="1" applyAlignment="1">
      <alignment horizontal="center" vertical="center"/>
    </xf>
    <xf numFmtId="0" fontId="13" fillId="9" borderId="4" xfId="0" applyFont="1" applyFill="1" applyBorder="1" applyAlignment="1">
      <alignment horizontal="center" vertical="center"/>
    </xf>
    <xf numFmtId="0" fontId="13" fillId="9" borderId="4" xfId="0" applyFont="1" applyFill="1" applyBorder="1" applyAlignment="1">
      <alignment horizontal="left" vertical="center"/>
    </xf>
    <xf numFmtId="0" fontId="15" fillId="9" borderId="4" xfId="0" applyFont="1" applyFill="1" applyBorder="1" applyAlignment="1">
      <alignment horizontal="center" vertical="center"/>
    </xf>
    <xf numFmtId="3" fontId="13" fillId="9" borderId="4" xfId="0" applyNumberFormat="1" applyFont="1" applyFill="1" applyBorder="1" applyAlignment="1">
      <alignment vertical="center"/>
    </xf>
    <xf numFmtId="0" fontId="15" fillId="9" borderId="4" xfId="0" applyFont="1" applyFill="1" applyBorder="1" applyAlignment="1">
      <alignment vertical="center"/>
    </xf>
    <xf numFmtId="0" fontId="33" fillId="2" borderId="4" xfId="0" applyFont="1" applyFill="1" applyBorder="1" applyAlignment="1">
      <alignment horizontal="left"/>
    </xf>
    <xf numFmtId="0" fontId="26" fillId="2" borderId="4" xfId="0" applyFont="1" applyFill="1" applyBorder="1" applyAlignment="1">
      <alignment horizontal="center"/>
    </xf>
    <xf numFmtId="0" fontId="30" fillId="2" borderId="4" xfId="0" applyFont="1" applyFill="1" applyBorder="1" applyAlignment="1">
      <alignment vertical="center"/>
    </xf>
    <xf numFmtId="0" fontId="34" fillId="0" borderId="4" xfId="0" applyFont="1" applyBorder="1" applyAlignment="1">
      <alignment horizontal="center"/>
    </xf>
    <xf numFmtId="0" fontId="21" fillId="0" borderId="4" xfId="0" applyFont="1" applyBorder="1" applyAlignment="1">
      <alignment horizontal="center" vertical="center"/>
    </xf>
    <xf numFmtId="0" fontId="13" fillId="2" borderId="4" xfId="0" applyFont="1" applyFill="1" applyBorder="1" applyAlignment="1">
      <alignment horizontal="center" vertical="center" wrapText="1"/>
    </xf>
    <xf numFmtId="0" fontId="17" fillId="2" borderId="4" xfId="0" applyFont="1" applyFill="1" applyBorder="1" applyAlignment="1">
      <alignment horizontal="center" vertical="center" wrapText="1"/>
    </xf>
    <xf numFmtId="168" fontId="4" fillId="2" borderId="4" xfId="0" applyNumberFormat="1" applyFont="1" applyFill="1" applyBorder="1" applyAlignment="1">
      <alignment horizontal="center" vertical="center" wrapText="1"/>
    </xf>
    <xf numFmtId="3" fontId="4" fillId="2" borderId="4" xfId="0" applyNumberFormat="1" applyFont="1" applyFill="1" applyBorder="1" applyAlignment="1">
      <alignment horizontal="center" vertical="center" wrapText="1"/>
    </xf>
    <xf numFmtId="0" fontId="25" fillId="2" borderId="4" xfId="0" applyFont="1" applyFill="1" applyBorder="1" applyAlignment="1">
      <alignment horizontal="left"/>
    </xf>
    <xf numFmtId="0" fontId="15" fillId="2" borderId="4" xfId="0" applyFont="1" applyFill="1" applyBorder="1" applyAlignment="1">
      <alignment horizontal="left" vertical="center"/>
    </xf>
    <xf numFmtId="0" fontId="23" fillId="9" borderId="4" xfId="0" applyFont="1" applyFill="1" applyBorder="1" applyAlignment="1">
      <alignment horizontal="center"/>
    </xf>
    <xf numFmtId="0" fontId="35" fillId="2" borderId="4" xfId="0" applyFont="1" applyFill="1" applyBorder="1" applyAlignment="1">
      <alignment horizontal="center"/>
    </xf>
    <xf numFmtId="0" fontId="27" fillId="2" borderId="4" xfId="0" applyFont="1" applyFill="1" applyBorder="1"/>
    <xf numFmtId="169" fontId="13" fillId="2" borderId="4" xfId="0" applyNumberFormat="1" applyFont="1" applyFill="1" applyBorder="1" applyAlignment="1">
      <alignment horizontal="center" vertical="center"/>
    </xf>
    <xf numFmtId="0" fontId="36" fillId="2" borderId="4" xfId="0" applyFont="1" applyFill="1" applyBorder="1" applyAlignment="1">
      <alignment horizontal="center"/>
    </xf>
    <xf numFmtId="164" fontId="13" fillId="9" borderId="4" xfId="0" applyNumberFormat="1" applyFont="1" applyFill="1" applyBorder="1" applyAlignment="1">
      <alignment horizontal="center"/>
    </xf>
    <xf numFmtId="0" fontId="25" fillId="9" borderId="4" xfId="0" applyFont="1" applyFill="1" applyBorder="1" applyAlignment="1">
      <alignment horizontal="left"/>
    </xf>
    <xf numFmtId="0" fontId="14" fillId="9" borderId="4" xfId="0" applyFont="1" applyFill="1" applyBorder="1" applyAlignment="1">
      <alignment horizontal="center"/>
    </xf>
    <xf numFmtId="0" fontId="22" fillId="9" borderId="4" xfId="0" applyFont="1" applyFill="1" applyBorder="1" applyAlignment="1">
      <alignment horizontal="center"/>
    </xf>
    <xf numFmtId="0" fontId="15" fillId="9" borderId="4" xfId="0" applyFont="1" applyFill="1" applyBorder="1" applyAlignment="1">
      <alignment horizontal="left" vertical="center"/>
    </xf>
    <xf numFmtId="166" fontId="13" fillId="9" borderId="4" xfId="0" applyNumberFormat="1" applyFont="1" applyFill="1" applyBorder="1" applyAlignment="1">
      <alignment horizontal="center" vertical="center"/>
    </xf>
    <xf numFmtId="0" fontId="18" fillId="0" borderId="4" xfId="0" applyFont="1" applyBorder="1" applyAlignment="1">
      <alignment horizontal="center" vertical="center"/>
    </xf>
    <xf numFmtId="166" fontId="13" fillId="2" borderId="4" xfId="0" applyNumberFormat="1" applyFont="1" applyFill="1" applyBorder="1" applyAlignment="1">
      <alignment horizontal="center"/>
    </xf>
    <xf numFmtId="3" fontId="13" fillId="2" borderId="4" xfId="0" applyNumberFormat="1" applyFont="1" applyFill="1" applyBorder="1"/>
    <xf numFmtId="0" fontId="14" fillId="13" borderId="4" xfId="0" applyFont="1" applyFill="1" applyBorder="1" applyAlignment="1">
      <alignment horizontal="center" vertical="center"/>
    </xf>
    <xf numFmtId="0" fontId="13" fillId="14" borderId="4" xfId="0" applyFont="1" applyFill="1" applyBorder="1" applyAlignment="1">
      <alignment vertical="center"/>
    </xf>
    <xf numFmtId="0" fontId="33" fillId="2" borderId="4" xfId="0" applyFont="1" applyFill="1" applyBorder="1" applyAlignment="1">
      <alignment horizontal="center"/>
    </xf>
    <xf numFmtId="0" fontId="23" fillId="5" borderId="4" xfId="0" applyFont="1" applyFill="1" applyBorder="1" applyAlignment="1">
      <alignment horizontal="center"/>
    </xf>
    <xf numFmtId="0" fontId="14" fillId="15" borderId="4" xfId="0" applyFont="1" applyFill="1" applyBorder="1" applyAlignment="1">
      <alignment horizontal="center" vertical="center"/>
    </xf>
    <xf numFmtId="0" fontId="30" fillId="0" borderId="4" xfId="0" applyFont="1" applyBorder="1" applyAlignment="1">
      <alignment horizontal="center"/>
    </xf>
    <xf numFmtId="3" fontId="13" fillId="2" borderId="4" xfId="0" applyNumberFormat="1" applyFont="1" applyFill="1" applyBorder="1" applyAlignment="1">
      <alignment horizontal="right"/>
    </xf>
    <xf numFmtId="0" fontId="22" fillId="5" borderId="4" xfId="0" applyFont="1" applyFill="1" applyBorder="1" applyAlignment="1">
      <alignment horizontal="center"/>
    </xf>
    <xf numFmtId="0" fontId="30" fillId="2" borderId="4" xfId="0" applyFont="1" applyFill="1" applyBorder="1"/>
    <xf numFmtId="0" fontId="20" fillId="2" borderId="4" xfId="0" applyFont="1" applyFill="1" applyBorder="1" applyAlignment="1">
      <alignment horizontal="center"/>
    </xf>
    <xf numFmtId="0" fontId="27" fillId="5" borderId="4" xfId="0" applyFont="1" applyFill="1" applyBorder="1"/>
    <xf numFmtId="0" fontId="27" fillId="2" borderId="4" xfId="0" applyFont="1" applyFill="1" applyBorder="1" applyAlignment="1">
      <alignment horizontal="center"/>
    </xf>
    <xf numFmtId="165" fontId="27" fillId="2" borderId="4" xfId="0" applyNumberFormat="1" applyFont="1" applyFill="1" applyBorder="1" applyAlignment="1">
      <alignment horizontal="center"/>
    </xf>
    <xf numFmtId="0" fontId="16" fillId="0" borderId="4" xfId="0" applyFont="1" applyBorder="1" applyAlignment="1">
      <alignment horizontal="center" vertical="center"/>
    </xf>
    <xf numFmtId="0" fontId="14" fillId="5" borderId="4" xfId="0" applyFont="1" applyFill="1" applyBorder="1" applyAlignment="1">
      <alignment horizontal="center"/>
    </xf>
    <xf numFmtId="168" fontId="27" fillId="2" borderId="4" xfId="0" applyNumberFormat="1" applyFont="1" applyFill="1" applyBorder="1" applyAlignment="1">
      <alignment horizontal="center"/>
    </xf>
    <xf numFmtId="0" fontId="37" fillId="2" borderId="4" xfId="0" applyFont="1" applyFill="1" applyBorder="1" applyAlignment="1">
      <alignment horizontal="center"/>
    </xf>
    <xf numFmtId="0" fontId="30" fillId="5" borderId="4" xfId="0" applyFont="1" applyFill="1" applyBorder="1"/>
    <xf numFmtId="166" fontId="27" fillId="2" borderId="4" xfId="0" applyNumberFormat="1" applyFont="1" applyFill="1" applyBorder="1" applyAlignment="1">
      <alignment horizontal="center"/>
    </xf>
    <xf numFmtId="3" fontId="13" fillId="2" borderId="4" xfId="0" applyNumberFormat="1" applyFont="1" applyFill="1" applyBorder="1" applyAlignment="1">
      <alignment horizontal="center" vertical="center"/>
    </xf>
    <xf numFmtId="0" fontId="15" fillId="16" borderId="4" xfId="0" applyFont="1" applyFill="1" applyBorder="1" applyAlignment="1">
      <alignment horizontal="center" vertical="center"/>
    </xf>
    <xf numFmtId="0" fontId="27" fillId="5" borderId="4" xfId="0" applyFont="1" applyFill="1" applyBorder="1" applyAlignment="1">
      <alignment horizontal="center"/>
    </xf>
    <xf numFmtId="168" fontId="20" fillId="2" borderId="4" xfId="0" applyNumberFormat="1" applyFont="1" applyFill="1" applyBorder="1" applyAlignment="1">
      <alignment horizontal="center"/>
    </xf>
    <xf numFmtId="0" fontId="20" fillId="2" borderId="4" xfId="0" applyFont="1" applyFill="1" applyBorder="1" applyAlignment="1">
      <alignment horizontal="left"/>
    </xf>
    <xf numFmtId="0" fontId="13" fillId="9" borderId="4" xfId="0" applyFont="1" applyFill="1" applyBorder="1" applyAlignment="1">
      <alignment horizontal="center"/>
    </xf>
    <xf numFmtId="0" fontId="20" fillId="9" borderId="4" xfId="0" applyFont="1" applyFill="1" applyBorder="1" applyAlignment="1">
      <alignment horizontal="center"/>
    </xf>
    <xf numFmtId="0" fontId="27" fillId="9" borderId="4" xfId="0" applyFont="1" applyFill="1" applyBorder="1" applyAlignment="1">
      <alignment horizontal="center"/>
    </xf>
    <xf numFmtId="3" fontId="13" fillId="9" borderId="4" xfId="0" applyNumberFormat="1" applyFont="1" applyFill="1" applyBorder="1" applyAlignment="1">
      <alignment horizontal="center" vertical="center"/>
    </xf>
    <xf numFmtId="0" fontId="7" fillId="9" borderId="4" xfId="0" applyFont="1" applyFill="1" applyBorder="1" applyAlignment="1">
      <alignment horizontal="center"/>
    </xf>
    <xf numFmtId="0" fontId="31" fillId="2" borderId="4" xfId="0" applyFont="1" applyFill="1" applyBorder="1" applyAlignment="1">
      <alignment horizontal="center"/>
    </xf>
    <xf numFmtId="0" fontId="38" fillId="2" borderId="4" xfId="0" applyFont="1" applyFill="1" applyBorder="1" applyAlignment="1">
      <alignment vertical="center"/>
    </xf>
    <xf numFmtId="0" fontId="13" fillId="17" borderId="4" xfId="0" applyFont="1" applyFill="1" applyBorder="1" applyAlignment="1">
      <alignment horizontal="center" vertical="center"/>
    </xf>
    <xf numFmtId="0" fontId="14" fillId="17" borderId="4" xfId="0" applyFont="1" applyFill="1" applyBorder="1" applyAlignment="1">
      <alignment horizontal="center" vertical="center"/>
    </xf>
    <xf numFmtId="0" fontId="15" fillId="17" borderId="4" xfId="0" applyFont="1" applyFill="1" applyBorder="1" applyAlignment="1">
      <alignment horizontal="center" vertical="center"/>
    </xf>
    <xf numFmtId="0" fontId="13" fillId="17" borderId="4" xfId="0" applyFont="1" applyFill="1" applyBorder="1" applyAlignment="1">
      <alignment horizontal="left" vertical="center"/>
    </xf>
    <xf numFmtId="0" fontId="14" fillId="17" borderId="4" xfId="0" applyFont="1" applyFill="1" applyBorder="1" applyAlignment="1">
      <alignment horizontal="center"/>
    </xf>
    <xf numFmtId="0" fontId="13" fillId="17" borderId="4" xfId="0" applyFont="1" applyFill="1" applyBorder="1" applyAlignment="1">
      <alignment vertical="center"/>
    </xf>
    <xf numFmtId="3" fontId="13" fillId="17" borderId="4" xfId="0" applyNumberFormat="1" applyFont="1" applyFill="1" applyBorder="1" applyAlignment="1">
      <alignment vertical="center"/>
    </xf>
    <xf numFmtId="0" fontId="15" fillId="17" borderId="4" xfId="0" applyFont="1" applyFill="1" applyBorder="1" applyAlignment="1">
      <alignment vertical="center"/>
    </xf>
    <xf numFmtId="0" fontId="13" fillId="17" borderId="4" xfId="0" applyFont="1" applyFill="1" applyBorder="1" applyAlignment="1">
      <alignment vertical="center" wrapText="1"/>
    </xf>
    <xf numFmtId="168" fontId="13" fillId="9" borderId="4" xfId="0" applyNumberFormat="1" applyFont="1" applyFill="1" applyBorder="1" applyAlignment="1">
      <alignment horizontal="center" vertical="center"/>
    </xf>
    <xf numFmtId="0" fontId="13" fillId="5" borderId="4" xfId="0" applyFont="1" applyFill="1" applyBorder="1" applyAlignment="1">
      <alignment horizontal="center"/>
    </xf>
    <xf numFmtId="0" fontId="15" fillId="18" borderId="4" xfId="0" applyFont="1" applyFill="1" applyBorder="1" applyAlignment="1">
      <alignment horizontal="center" vertical="center"/>
    </xf>
    <xf numFmtId="0" fontId="13" fillId="18" borderId="4" xfId="0" applyFont="1" applyFill="1" applyBorder="1" applyAlignment="1">
      <alignment horizontal="center"/>
    </xf>
    <xf numFmtId="0" fontId="13" fillId="18" borderId="4" xfId="0" applyFont="1" applyFill="1" applyBorder="1" applyAlignment="1">
      <alignment horizontal="center" vertical="center"/>
    </xf>
    <xf numFmtId="0" fontId="13" fillId="18" borderId="4" xfId="0" applyFont="1" applyFill="1" applyBorder="1" applyAlignment="1">
      <alignment horizontal="left" vertical="center"/>
    </xf>
    <xf numFmtId="0" fontId="14" fillId="18" borderId="4" xfId="0" applyFont="1" applyFill="1" applyBorder="1" applyAlignment="1">
      <alignment horizontal="center"/>
    </xf>
    <xf numFmtId="0" fontId="13" fillId="18" borderId="4" xfId="0" applyFont="1" applyFill="1" applyBorder="1" applyAlignment="1">
      <alignment vertical="center"/>
    </xf>
    <xf numFmtId="3" fontId="13" fillId="18" borderId="4" xfId="0" applyNumberFormat="1" applyFont="1" applyFill="1" applyBorder="1" applyAlignment="1">
      <alignment vertical="center"/>
    </xf>
    <xf numFmtId="0" fontId="15" fillId="18" borderId="4" xfId="0" applyFont="1" applyFill="1" applyBorder="1" applyAlignment="1">
      <alignment vertical="center"/>
    </xf>
    <xf numFmtId="0" fontId="13" fillId="18" borderId="4" xfId="0" applyFont="1" applyFill="1" applyBorder="1" applyAlignment="1">
      <alignment vertical="center" wrapText="1"/>
    </xf>
    <xf numFmtId="3" fontId="18" fillId="2" borderId="4" xfId="0" applyNumberFormat="1" applyFont="1" applyFill="1" applyBorder="1" applyAlignment="1">
      <alignment horizontal="center"/>
    </xf>
    <xf numFmtId="0" fontId="39" fillId="2" borderId="4" xfId="0" applyFont="1" applyFill="1" applyBorder="1" applyAlignment="1">
      <alignment horizontal="center"/>
    </xf>
    <xf numFmtId="0" fontId="39" fillId="8" borderId="4" xfId="0" applyFont="1" applyFill="1" applyBorder="1"/>
    <xf numFmtId="0" fontId="20" fillId="0" borderId="4" xfId="0" applyFont="1" applyBorder="1" applyAlignment="1">
      <alignment horizontal="center"/>
    </xf>
    <xf numFmtId="0" fontId="13" fillId="13" borderId="4" xfId="0" applyFont="1" applyFill="1" applyBorder="1" applyAlignment="1">
      <alignment vertical="center"/>
    </xf>
    <xf numFmtId="0" fontId="13" fillId="4" borderId="4" xfId="0" applyFont="1" applyFill="1" applyBorder="1" applyAlignment="1">
      <alignment horizontal="center" vertical="center"/>
    </xf>
    <xf numFmtId="0" fontId="14" fillId="4" borderId="4" xfId="0" applyFont="1" applyFill="1" applyBorder="1" applyAlignment="1">
      <alignment horizontal="center" vertical="center"/>
    </xf>
    <xf numFmtId="0" fontId="13" fillId="4" borderId="4" xfId="0" applyFont="1" applyFill="1" applyBorder="1" applyAlignment="1">
      <alignment horizontal="left" vertical="center"/>
    </xf>
    <xf numFmtId="0" fontId="14" fillId="4" borderId="4" xfId="0" applyFont="1" applyFill="1" applyBorder="1" applyAlignment="1">
      <alignment horizontal="center"/>
    </xf>
    <xf numFmtId="0" fontId="13" fillId="4" borderId="4" xfId="0" applyFont="1" applyFill="1" applyBorder="1" applyAlignment="1">
      <alignment vertical="center"/>
    </xf>
    <xf numFmtId="3" fontId="13" fillId="4" borderId="4" xfId="0" applyNumberFormat="1" applyFont="1" applyFill="1" applyBorder="1" applyAlignment="1">
      <alignment vertical="center"/>
    </xf>
    <xf numFmtId="0" fontId="15" fillId="4" borderId="4" xfId="0" applyFont="1" applyFill="1" applyBorder="1" applyAlignment="1">
      <alignment vertical="center"/>
    </xf>
    <xf numFmtId="0" fontId="13" fillId="4" borderId="4" xfId="0" applyFont="1" applyFill="1" applyBorder="1" applyAlignment="1">
      <alignment vertical="center" wrapText="1"/>
    </xf>
    <xf numFmtId="0" fontId="4" fillId="4" borderId="4" xfId="0" applyFont="1" applyFill="1" applyBorder="1" applyAlignment="1">
      <alignment vertical="center"/>
    </xf>
    <xf numFmtId="0" fontId="40" fillId="2" borderId="4" xfId="0" applyFont="1" applyFill="1" applyBorder="1" applyAlignment="1">
      <alignment horizontal="center"/>
    </xf>
    <xf numFmtId="165" fontId="13" fillId="2" borderId="4" xfId="0" applyNumberFormat="1" applyFont="1" applyFill="1" applyBorder="1" applyAlignment="1">
      <alignment horizontal="center" vertical="center"/>
    </xf>
    <xf numFmtId="0" fontId="15" fillId="19" borderId="4" xfId="0" applyFont="1" applyFill="1" applyBorder="1" applyAlignment="1">
      <alignment horizontal="center" vertical="center"/>
    </xf>
    <xf numFmtId="0" fontId="13" fillId="19" borderId="4" xfId="0" applyFont="1" applyFill="1" applyBorder="1" applyAlignment="1">
      <alignment horizontal="center" vertical="center"/>
    </xf>
    <xf numFmtId="0" fontId="22" fillId="19" borderId="4" xfId="0" applyFont="1" applyFill="1" applyBorder="1" applyAlignment="1">
      <alignment horizontal="center"/>
    </xf>
    <xf numFmtId="0" fontId="13" fillId="19" borderId="4" xfId="0" applyFont="1" applyFill="1" applyBorder="1" applyAlignment="1">
      <alignment horizontal="left" vertical="center"/>
    </xf>
    <xf numFmtId="0" fontId="14" fillId="19" borderId="4" xfId="0" applyFont="1" applyFill="1" applyBorder="1" applyAlignment="1">
      <alignment horizontal="center"/>
    </xf>
    <xf numFmtId="0" fontId="13" fillId="19" borderId="4" xfId="0" applyFont="1" applyFill="1" applyBorder="1" applyAlignment="1">
      <alignment vertical="center"/>
    </xf>
    <xf numFmtId="3" fontId="13" fillId="19" borderId="4" xfId="0" applyNumberFormat="1" applyFont="1" applyFill="1" applyBorder="1" applyAlignment="1">
      <alignment vertical="center"/>
    </xf>
    <xf numFmtId="0" fontId="15" fillId="19" borderId="4" xfId="0" applyFont="1" applyFill="1" applyBorder="1" applyAlignment="1">
      <alignment vertical="center"/>
    </xf>
    <xf numFmtId="0" fontId="13" fillId="19" borderId="4" xfId="0" applyFont="1" applyFill="1" applyBorder="1" applyAlignment="1">
      <alignment vertical="center" wrapText="1"/>
    </xf>
    <xf numFmtId="0" fontId="41" fillId="2" borderId="4" xfId="0" applyFont="1" applyFill="1" applyBorder="1" applyAlignment="1">
      <alignment horizontal="center"/>
    </xf>
    <xf numFmtId="0" fontId="42" fillId="2" borderId="4" xfId="0" applyFont="1" applyFill="1" applyBorder="1" applyAlignment="1">
      <alignment horizontal="center"/>
    </xf>
    <xf numFmtId="0" fontId="43" fillId="2" borderId="4" xfId="0" applyFont="1" applyFill="1" applyBorder="1" applyAlignment="1">
      <alignment horizontal="center" vertical="center"/>
    </xf>
    <xf numFmtId="0" fontId="39" fillId="2" borderId="4" xfId="0" applyFont="1" applyFill="1" applyBorder="1"/>
    <xf numFmtId="0" fontId="14" fillId="14" borderId="4" xfId="0" applyFont="1" applyFill="1" applyBorder="1" applyAlignment="1">
      <alignment horizontal="center" vertical="center"/>
    </xf>
    <xf numFmtId="0" fontId="23" fillId="14" borderId="4" xfId="0" applyFont="1" applyFill="1" applyBorder="1" applyAlignment="1">
      <alignment horizontal="center"/>
    </xf>
    <xf numFmtId="0" fontId="44" fillId="2" borderId="4" xfId="0" applyFont="1" applyFill="1" applyBorder="1"/>
    <xf numFmtId="0" fontId="33" fillId="9" borderId="4" xfId="0" applyFont="1" applyFill="1" applyBorder="1"/>
    <xf numFmtId="0" fontId="26" fillId="14" borderId="4" xfId="0" applyFont="1" applyFill="1" applyBorder="1" applyAlignment="1">
      <alignment horizontal="center"/>
    </xf>
    <xf numFmtId="0" fontId="45" fillId="2" borderId="4" xfId="0" applyFont="1" applyFill="1" applyBorder="1" applyAlignment="1">
      <alignment horizontal="center"/>
    </xf>
    <xf numFmtId="0" fontId="44" fillId="2" borderId="4" xfId="0" applyFont="1" applyFill="1" applyBorder="1" applyAlignment="1">
      <alignment horizontal="center" vertical="center"/>
    </xf>
    <xf numFmtId="0" fontId="13" fillId="10" borderId="4" xfId="0" applyFont="1" applyFill="1" applyBorder="1" applyAlignment="1">
      <alignment vertical="center"/>
    </xf>
    <xf numFmtId="0" fontId="33" fillId="2" borderId="0" xfId="0" applyFont="1" applyFill="1" applyAlignment="1">
      <alignment horizontal="left"/>
    </xf>
    <xf numFmtId="0" fontId="47" fillId="0" borderId="0" xfId="0" applyFont="1"/>
    <xf numFmtId="0" fontId="3" fillId="14" borderId="4" xfId="0" applyFont="1" applyFill="1" applyBorder="1" applyAlignment="1">
      <alignment horizontal="center" wrapText="1"/>
    </xf>
    <xf numFmtId="166" fontId="47" fillId="0" borderId="4" xfId="0" applyNumberFormat="1" applyFont="1" applyBorder="1"/>
    <xf numFmtId="0" fontId="3" fillId="0" borderId="4" xfId="0" applyFont="1" applyBorder="1" applyAlignment="1">
      <alignment horizontal="center"/>
    </xf>
    <xf numFmtId="166" fontId="17" fillId="0" borderId="4" xfId="0" applyNumberFormat="1" applyFont="1" applyBorder="1" applyAlignment="1">
      <alignment horizontal="right"/>
    </xf>
    <xf numFmtId="0" fontId="17" fillId="0" borderId="4" xfId="0" applyFont="1" applyBorder="1" applyAlignment="1">
      <alignment horizontal="right"/>
    </xf>
    <xf numFmtId="10" fontId="17" fillId="0" borderId="4" xfId="0" applyNumberFormat="1" applyFont="1" applyBorder="1" applyAlignment="1">
      <alignment horizontal="right"/>
    </xf>
    <xf numFmtId="0" fontId="3" fillId="0" borderId="3" xfId="0" applyFont="1" applyBorder="1" applyAlignment="1">
      <alignment horizontal="center"/>
    </xf>
    <xf numFmtId="10" fontId="3" fillId="0" borderId="4" xfId="0" applyNumberFormat="1" applyFont="1" applyBorder="1" applyAlignment="1">
      <alignment horizontal="right"/>
    </xf>
    <xf numFmtId="164" fontId="17" fillId="0" borderId="4" xfId="0" applyNumberFormat="1" applyFont="1" applyBorder="1"/>
    <xf numFmtId="170" fontId="47" fillId="0" borderId="0" xfId="0" applyNumberFormat="1" applyFont="1"/>
    <xf numFmtId="10" fontId="19" fillId="0" borderId="4" xfId="0" applyNumberFormat="1" applyFont="1" applyBorder="1"/>
    <xf numFmtId="166" fontId="19" fillId="0" borderId="4" xfId="0" applyNumberFormat="1" applyFont="1" applyBorder="1"/>
    <xf numFmtId="0" fontId="17" fillId="0" borderId="4" xfId="0" applyFont="1" applyBorder="1" applyAlignment="1">
      <alignment horizontal="center" vertical="center"/>
    </xf>
    <xf numFmtId="3" fontId="17" fillId="0" borderId="4" xfId="0" applyNumberFormat="1" applyFont="1" applyBorder="1" applyAlignment="1">
      <alignment horizontal="center" vertical="center"/>
    </xf>
    <xf numFmtId="10" fontId="17" fillId="0" borderId="4" xfId="0" applyNumberFormat="1" applyFont="1" applyBorder="1" applyAlignment="1">
      <alignment horizontal="center" vertical="center"/>
    </xf>
    <xf numFmtId="164" fontId="15" fillId="0" borderId="4" xfId="0" applyNumberFormat="1" applyFont="1" applyBorder="1" applyAlignment="1">
      <alignment horizontal="right"/>
    </xf>
    <xf numFmtId="3" fontId="15" fillId="0" borderId="4" xfId="0" applyNumberFormat="1" applyFont="1" applyBorder="1" applyAlignment="1">
      <alignment horizontal="center"/>
    </xf>
    <xf numFmtId="10" fontId="15" fillId="0" borderId="4" xfId="0" applyNumberFormat="1" applyFont="1" applyBorder="1" applyAlignment="1">
      <alignment horizontal="right"/>
    </xf>
    <xf numFmtId="3" fontId="3" fillId="0" borderId="4" xfId="0" applyNumberFormat="1" applyFont="1" applyBorder="1" applyAlignment="1">
      <alignment horizontal="center" vertical="center"/>
    </xf>
    <xf numFmtId="10" fontId="3" fillId="0" borderId="4" xfId="0" applyNumberFormat="1" applyFont="1" applyBorder="1" applyAlignment="1">
      <alignment horizontal="center" vertical="center"/>
    </xf>
    <xf numFmtId="3" fontId="3" fillId="0" borderId="3" xfId="0" applyNumberFormat="1" applyFont="1" applyBorder="1" applyAlignment="1">
      <alignment horizontal="center"/>
    </xf>
    <xf numFmtId="0" fontId="48" fillId="2" borderId="4" xfId="0" applyFont="1" applyFill="1" applyBorder="1" applyAlignment="1">
      <alignment vertical="center"/>
    </xf>
    <xf numFmtId="0" fontId="30" fillId="0" borderId="4" xfId="0" applyFont="1" applyBorder="1" applyAlignment="1">
      <alignment vertical="center"/>
    </xf>
    <xf numFmtId="0" fontId="6" fillId="4" borderId="4" xfId="0" applyFont="1" applyFill="1" applyBorder="1" applyAlignment="1">
      <alignment horizontal="center" vertical="center" wrapText="1"/>
    </xf>
    <xf numFmtId="0" fontId="49" fillId="4"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horizontal="left" vertical="center" wrapText="1"/>
    </xf>
    <xf numFmtId="3" fontId="6" fillId="3" borderId="4" xfId="0" applyNumberFormat="1" applyFont="1" applyFill="1" applyBorder="1" applyAlignment="1">
      <alignment horizontal="center" vertical="center" wrapText="1"/>
    </xf>
    <xf numFmtId="164" fontId="15" fillId="2" borderId="4" xfId="0" applyNumberFormat="1" applyFont="1" applyFill="1" applyBorder="1" applyAlignment="1">
      <alignment horizontal="center" vertical="center"/>
    </xf>
    <xf numFmtId="0" fontId="11" fillId="2" borderId="4" xfId="0" applyFont="1" applyFill="1" applyBorder="1" applyAlignment="1">
      <alignment horizontal="center" vertical="center"/>
    </xf>
    <xf numFmtId="0" fontId="50" fillId="2" borderId="4" xfId="0" applyFont="1" applyFill="1" applyBorder="1" applyAlignment="1">
      <alignment horizontal="center" vertical="center"/>
    </xf>
    <xf numFmtId="0" fontId="50" fillId="2" borderId="4" xfId="0" applyFont="1" applyFill="1" applyBorder="1" applyAlignment="1">
      <alignment horizontal="left" vertical="center"/>
    </xf>
    <xf numFmtId="0" fontId="44" fillId="0" borderId="4" xfId="0" applyFont="1" applyBorder="1" applyAlignment="1">
      <alignment horizontal="center" vertical="center"/>
    </xf>
    <xf numFmtId="0" fontId="15" fillId="2" borderId="4" xfId="0" applyFont="1" applyFill="1" applyBorder="1" applyAlignment="1">
      <alignment horizontal="center" vertical="center" wrapText="1"/>
    </xf>
    <xf numFmtId="0" fontId="15" fillId="2" borderId="4" xfId="0" applyFont="1" applyFill="1" applyBorder="1" applyAlignment="1">
      <alignment horizontal="left" vertical="center" wrapText="1"/>
    </xf>
    <xf numFmtId="3" fontId="15" fillId="2" borderId="4" xfId="0" applyNumberFormat="1" applyFont="1" applyFill="1" applyBorder="1" applyAlignment="1">
      <alignment horizontal="right" vertical="center"/>
    </xf>
    <xf numFmtId="0" fontId="11" fillId="14" borderId="4" xfId="0" applyFont="1" applyFill="1" applyBorder="1" applyAlignment="1">
      <alignment horizontal="center" vertical="center"/>
    </xf>
    <xf numFmtId="0" fontId="15" fillId="5" borderId="4" xfId="0" applyFont="1" applyFill="1" applyBorder="1" applyAlignment="1">
      <alignment horizontal="left" vertical="center" wrapText="1"/>
    </xf>
    <xf numFmtId="0" fontId="51" fillId="2" borderId="4" xfId="0" applyFont="1" applyFill="1" applyBorder="1" applyAlignment="1">
      <alignment horizontal="center" vertical="center"/>
    </xf>
    <xf numFmtId="0" fontId="27" fillId="0" borderId="4" xfId="0" applyFont="1" applyBorder="1" applyAlignment="1">
      <alignment horizontal="center" vertical="center"/>
    </xf>
    <xf numFmtId="0" fontId="15" fillId="0" borderId="4" xfId="0" applyFont="1" applyBorder="1" applyAlignment="1">
      <alignment horizontal="left" vertical="center"/>
    </xf>
    <xf numFmtId="0" fontId="33" fillId="2" borderId="4" xfId="0" applyFont="1" applyFill="1" applyBorder="1" applyAlignment="1">
      <alignment horizontal="center" vertical="center"/>
    </xf>
    <xf numFmtId="0" fontId="15" fillId="2" borderId="4" xfId="0" quotePrefix="1" applyFont="1" applyFill="1" applyBorder="1" applyAlignment="1">
      <alignment vertical="center"/>
    </xf>
    <xf numFmtId="0" fontId="11" fillId="0" borderId="4" xfId="0" applyFont="1" applyBorder="1" applyAlignment="1">
      <alignment horizontal="center" vertical="center"/>
    </xf>
    <xf numFmtId="0" fontId="15" fillId="14" borderId="4" xfId="0" applyFont="1" applyFill="1" applyBorder="1" applyAlignment="1">
      <alignment horizontal="left" vertical="center" wrapText="1"/>
    </xf>
    <xf numFmtId="0" fontId="11" fillId="13" borderId="4" xfId="0" applyFont="1" applyFill="1" applyBorder="1" applyAlignment="1">
      <alignment horizontal="center" vertical="center"/>
    </xf>
    <xf numFmtId="0" fontId="30" fillId="2" borderId="4" xfId="0" applyFont="1" applyFill="1" applyBorder="1" applyAlignment="1">
      <alignment horizontal="left" vertical="center" wrapText="1"/>
    </xf>
    <xf numFmtId="0" fontId="44" fillId="0" borderId="4" xfId="0" applyFont="1" applyBorder="1" applyAlignment="1">
      <alignment vertical="center"/>
    </xf>
    <xf numFmtId="0" fontId="44" fillId="2" borderId="4" xfId="0" applyFont="1" applyFill="1" applyBorder="1" applyAlignment="1">
      <alignment vertical="center"/>
    </xf>
    <xf numFmtId="0" fontId="30" fillId="2" borderId="4" xfId="0" applyFont="1" applyFill="1" applyBorder="1" applyAlignment="1">
      <alignment horizontal="center" vertical="center"/>
    </xf>
    <xf numFmtId="0" fontId="30" fillId="0" borderId="4" xfId="0" applyFont="1" applyBorder="1" applyAlignment="1">
      <alignment horizontal="left" vertical="center"/>
    </xf>
    <xf numFmtId="0" fontId="15" fillId="9" borderId="4" xfId="0" applyFont="1" applyFill="1" applyBorder="1" applyAlignment="1">
      <alignment horizontal="left" vertical="center" wrapText="1"/>
    </xf>
    <xf numFmtId="0" fontId="52" fillId="2" borderId="4" xfId="0" applyFont="1" applyFill="1" applyBorder="1" applyAlignment="1">
      <alignment horizontal="center" vertical="center"/>
    </xf>
    <xf numFmtId="0" fontId="53" fillId="2" borderId="4" xfId="0" applyFont="1" applyFill="1" applyBorder="1" applyAlignment="1">
      <alignment horizontal="center" vertical="center"/>
    </xf>
    <xf numFmtId="0" fontId="54" fillId="2" borderId="4" xfId="0" applyFont="1" applyFill="1" applyBorder="1" applyAlignment="1">
      <alignment horizontal="center" vertical="center"/>
    </xf>
    <xf numFmtId="0" fontId="11" fillId="5" borderId="4" xfId="0" applyFont="1" applyFill="1" applyBorder="1" applyAlignment="1">
      <alignment horizontal="center" vertical="center"/>
    </xf>
    <xf numFmtId="0" fontId="25" fillId="2" borderId="4" xfId="0" applyFont="1" applyFill="1" applyBorder="1" applyAlignment="1">
      <alignment horizontal="left" vertical="center" wrapText="1"/>
    </xf>
    <xf numFmtId="0" fontId="27" fillId="2" borderId="4" xfId="0" applyFont="1" applyFill="1" applyBorder="1" applyAlignment="1">
      <alignment horizontal="center" vertical="center"/>
    </xf>
    <xf numFmtId="0" fontId="55" fillId="2" borderId="4" xfId="0" applyFont="1" applyFill="1" applyBorder="1" applyAlignment="1">
      <alignment horizontal="center" vertical="center"/>
    </xf>
    <xf numFmtId="0" fontId="44" fillId="2" borderId="4" xfId="0" applyFont="1" applyFill="1" applyBorder="1" applyAlignment="1">
      <alignment horizontal="left" vertical="center"/>
    </xf>
    <xf numFmtId="3" fontId="44" fillId="2" borderId="4" xfId="0" applyNumberFormat="1" applyFont="1" applyFill="1" applyBorder="1" applyAlignment="1">
      <alignment horizontal="right" vertical="center"/>
    </xf>
    <xf numFmtId="0" fontId="9" fillId="2" borderId="4" xfId="0" applyFont="1" applyFill="1" applyBorder="1" applyAlignment="1">
      <alignment horizontal="center" vertical="center"/>
    </xf>
    <xf numFmtId="0" fontId="6" fillId="2" borderId="4" xfId="0" applyFont="1" applyFill="1" applyBorder="1" applyAlignment="1">
      <alignment horizontal="left" vertical="center" wrapText="1"/>
    </xf>
    <xf numFmtId="0" fontId="6" fillId="2" borderId="4" xfId="0" applyFont="1" applyFill="1" applyBorder="1" applyAlignment="1">
      <alignment vertical="center" wrapText="1"/>
    </xf>
    <xf numFmtId="0" fontId="54" fillId="14" borderId="4" xfId="0" applyFont="1" applyFill="1" applyBorder="1" applyAlignment="1">
      <alignment horizontal="center" vertical="center"/>
    </xf>
    <xf numFmtId="164" fontId="15" fillId="9" borderId="4" xfId="0" applyNumberFormat="1" applyFont="1" applyFill="1" applyBorder="1" applyAlignment="1">
      <alignment horizontal="center" vertical="center"/>
    </xf>
    <xf numFmtId="0" fontId="52" fillId="9" borderId="4" xfId="0" applyFont="1" applyFill="1" applyBorder="1" applyAlignment="1">
      <alignment horizontal="center" vertical="center"/>
    </xf>
    <xf numFmtId="3" fontId="15" fillId="9" borderId="4" xfId="0" applyNumberFormat="1" applyFont="1" applyFill="1" applyBorder="1" applyAlignment="1">
      <alignment horizontal="right" vertical="center"/>
    </xf>
    <xf numFmtId="0" fontId="15" fillId="9" borderId="4" xfId="0" applyFont="1" applyFill="1" applyBorder="1" applyAlignment="1">
      <alignment vertical="center" wrapText="1"/>
    </xf>
    <xf numFmtId="0" fontId="30" fillId="9" borderId="4" xfId="0" applyFont="1" applyFill="1" applyBorder="1" applyAlignment="1">
      <alignment vertical="center"/>
    </xf>
    <xf numFmtId="0" fontId="11" fillId="9" borderId="4" xfId="0" applyFont="1" applyFill="1" applyBorder="1" applyAlignment="1">
      <alignment horizontal="center" vertical="center"/>
    </xf>
    <xf numFmtId="166" fontId="15" fillId="9" borderId="4" xfId="0" applyNumberFormat="1" applyFont="1" applyFill="1" applyBorder="1" applyAlignment="1">
      <alignment horizontal="center" vertical="center"/>
    </xf>
    <xf numFmtId="3" fontId="15" fillId="9" borderId="4" xfId="0" applyNumberFormat="1" applyFont="1" applyFill="1" applyBorder="1" applyAlignment="1">
      <alignment vertical="center"/>
    </xf>
    <xf numFmtId="0" fontId="50" fillId="0" borderId="4" xfId="0" applyFont="1" applyBorder="1" applyAlignment="1">
      <alignment horizontal="left" vertical="center"/>
    </xf>
    <xf numFmtId="0" fontId="56" fillId="0" borderId="4" xfId="0" applyFont="1" applyBorder="1" applyAlignment="1">
      <alignment horizontal="center" vertical="center"/>
    </xf>
    <xf numFmtId="0" fontId="44" fillId="5" borderId="4" xfId="0" applyFont="1" applyFill="1" applyBorder="1" applyAlignment="1">
      <alignment horizontal="left" vertical="center"/>
    </xf>
    <xf numFmtId="0" fontId="56" fillId="2" borderId="4" xfId="0" applyFont="1" applyFill="1" applyBorder="1" applyAlignment="1">
      <alignment horizontal="center" vertical="center"/>
    </xf>
    <xf numFmtId="0" fontId="15" fillId="9" borderId="4" xfId="0" applyFont="1" applyFill="1" applyBorder="1" applyAlignment="1">
      <alignment horizontal="center" vertical="center" wrapText="1"/>
    </xf>
    <xf numFmtId="0" fontId="44" fillId="9" borderId="4" xfId="0" applyFont="1" applyFill="1" applyBorder="1" applyAlignment="1">
      <alignment horizontal="left" vertical="center"/>
    </xf>
    <xf numFmtId="0" fontId="33" fillId="9" borderId="4" xfId="0" applyFont="1" applyFill="1" applyBorder="1" applyAlignment="1">
      <alignment horizontal="center" vertical="center"/>
    </xf>
    <xf numFmtId="0" fontId="27" fillId="9" borderId="4" xfId="0" applyFont="1" applyFill="1" applyBorder="1" applyAlignment="1">
      <alignment horizontal="center" vertical="center"/>
    </xf>
    <xf numFmtId="0" fontId="50" fillId="9" borderId="4" xfId="0" applyFont="1" applyFill="1" applyBorder="1" applyAlignment="1">
      <alignment horizontal="left" vertical="center"/>
    </xf>
    <xf numFmtId="0" fontId="30" fillId="9" borderId="4" xfId="0" applyFont="1" applyFill="1" applyBorder="1" applyAlignment="1">
      <alignment horizontal="center" vertical="center"/>
    </xf>
    <xf numFmtId="0" fontId="25" fillId="9" borderId="4" xfId="0" applyFont="1" applyFill="1" applyBorder="1" applyAlignment="1">
      <alignment horizontal="left" vertical="center" wrapText="1"/>
    </xf>
    <xf numFmtId="0" fontId="25" fillId="5" borderId="4" xfId="0" applyFont="1" applyFill="1" applyBorder="1" applyAlignment="1">
      <alignment horizontal="left" vertical="center" wrapText="1"/>
    </xf>
    <xf numFmtId="0" fontId="11" fillId="22" borderId="4" xfId="0" applyFont="1" applyFill="1" applyBorder="1" applyAlignment="1">
      <alignment horizontal="center" vertical="center"/>
    </xf>
    <xf numFmtId="0" fontId="57" fillId="2" borderId="4" xfId="0" applyFont="1" applyFill="1" applyBorder="1" applyAlignment="1">
      <alignment horizontal="center" vertical="center"/>
    </xf>
    <xf numFmtId="0" fontId="58" fillId="2" borderId="4" xfId="0" applyFont="1" applyFill="1" applyBorder="1" applyAlignment="1">
      <alignment horizontal="center" vertical="center"/>
    </xf>
    <xf numFmtId="0" fontId="30" fillId="9" borderId="4" xfId="0" applyFont="1" applyFill="1" applyBorder="1" applyAlignment="1">
      <alignment horizontal="left" vertical="center" wrapText="1"/>
    </xf>
    <xf numFmtId="166" fontId="30" fillId="2" borderId="4" xfId="0" applyNumberFormat="1" applyFont="1" applyFill="1" applyBorder="1" applyAlignment="1">
      <alignment horizontal="center" vertical="center"/>
    </xf>
    <xf numFmtId="167" fontId="15" fillId="2" borderId="4" xfId="0" applyNumberFormat="1" applyFont="1" applyFill="1" applyBorder="1" applyAlignment="1">
      <alignment vertical="center"/>
    </xf>
    <xf numFmtId="0" fontId="15" fillId="23" borderId="4" xfId="0" applyFont="1" applyFill="1" applyBorder="1" applyAlignment="1">
      <alignment horizontal="left" vertical="center" wrapText="1"/>
    </xf>
    <xf numFmtId="0" fontId="59" fillId="2" borderId="4" xfId="0" applyFont="1" applyFill="1" applyBorder="1" applyAlignment="1">
      <alignment horizontal="center" vertical="center"/>
    </xf>
    <xf numFmtId="0" fontId="40" fillId="2" borderId="4" xfId="0" applyFont="1" applyFill="1" applyBorder="1" applyAlignment="1">
      <alignment horizontal="left"/>
    </xf>
    <xf numFmtId="166" fontId="15" fillId="2" borderId="4" xfId="0" applyNumberFormat="1" applyFont="1" applyFill="1" applyBorder="1" applyAlignment="1">
      <alignment horizontal="left" vertical="center" wrapText="1"/>
    </xf>
    <xf numFmtId="0" fontId="51" fillId="8" borderId="0" xfId="0" applyFont="1" applyFill="1" applyAlignment="1">
      <alignment horizontal="center"/>
    </xf>
    <xf numFmtId="0" fontId="11" fillId="2" borderId="0" xfId="0" applyFont="1" applyFill="1" applyAlignment="1">
      <alignment horizontal="center" vertical="center"/>
    </xf>
    <xf numFmtId="0" fontId="60" fillId="0" borderId="4" xfId="0" applyFont="1" applyBorder="1" applyAlignment="1">
      <alignment horizontal="center" vertical="center"/>
    </xf>
    <xf numFmtId="0" fontId="27" fillId="0" borderId="0" xfId="0" applyFont="1"/>
    <xf numFmtId="0" fontId="33" fillId="14" borderId="4" xfId="0" applyFont="1" applyFill="1" applyBorder="1" applyAlignment="1">
      <alignment horizontal="center"/>
    </xf>
    <xf numFmtId="0" fontId="51" fillId="8" borderId="4" xfId="0" applyFont="1" applyFill="1" applyBorder="1" applyAlignment="1">
      <alignment horizontal="center"/>
    </xf>
    <xf numFmtId="0" fontId="51" fillId="2" borderId="4" xfId="0" applyFont="1" applyFill="1" applyBorder="1" applyAlignment="1">
      <alignment horizontal="center"/>
    </xf>
    <xf numFmtId="0" fontId="15" fillId="24" borderId="4" xfId="0" applyFont="1" applyFill="1" applyBorder="1" applyAlignment="1">
      <alignment horizontal="center" vertical="center"/>
    </xf>
    <xf numFmtId="164" fontId="15" fillId="24" borderId="4" xfId="0" applyNumberFormat="1" applyFont="1" applyFill="1" applyBorder="1" applyAlignment="1">
      <alignment horizontal="center" vertical="center"/>
    </xf>
    <xf numFmtId="0" fontId="11" fillId="24" borderId="4" xfId="0" applyFont="1" applyFill="1" applyBorder="1" applyAlignment="1">
      <alignment horizontal="center" vertical="center"/>
    </xf>
    <xf numFmtId="0" fontId="15" fillId="24" borderId="4" xfId="0" applyFont="1" applyFill="1" applyBorder="1" applyAlignment="1">
      <alignment horizontal="left" vertical="center"/>
    </xf>
    <xf numFmtId="0" fontId="15" fillId="24" borderId="4" xfId="0" applyFont="1" applyFill="1" applyBorder="1" applyAlignment="1">
      <alignment vertical="center"/>
    </xf>
    <xf numFmtId="0" fontId="15" fillId="24" borderId="4" xfId="0" applyFont="1" applyFill="1" applyBorder="1" applyAlignment="1">
      <alignment horizontal="center" vertical="center" wrapText="1"/>
    </xf>
    <xf numFmtId="0" fontId="15" fillId="24" borderId="4" xfId="0" applyFont="1" applyFill="1" applyBorder="1" applyAlignment="1">
      <alignment horizontal="left" vertical="center" wrapText="1"/>
    </xf>
    <xf numFmtId="3" fontId="15" fillId="24" borderId="4" xfId="0" applyNumberFormat="1" applyFont="1" applyFill="1" applyBorder="1" applyAlignment="1">
      <alignment horizontal="right" vertical="center"/>
    </xf>
    <xf numFmtId="0" fontId="15" fillId="24" borderId="4" xfId="0" applyFont="1" applyFill="1" applyBorder="1" applyAlignment="1">
      <alignment vertical="center" wrapText="1"/>
    </xf>
    <xf numFmtId="0" fontId="30" fillId="24" borderId="4" xfId="0" applyFont="1" applyFill="1" applyBorder="1" applyAlignment="1">
      <alignment vertical="center"/>
    </xf>
    <xf numFmtId="0" fontId="56" fillId="14" borderId="4" xfId="0" applyFont="1" applyFill="1" applyBorder="1" applyAlignment="1">
      <alignment horizontal="center" vertical="center"/>
    </xf>
    <xf numFmtId="0" fontId="61" fillId="5" borderId="4" xfId="0" applyFont="1" applyFill="1" applyBorder="1"/>
    <xf numFmtId="166" fontId="44" fillId="2" borderId="4" xfId="0" applyNumberFormat="1" applyFont="1" applyFill="1" applyBorder="1" applyAlignment="1">
      <alignment horizontal="center" vertical="center"/>
    </xf>
    <xf numFmtId="0" fontId="44" fillId="2" borderId="4" xfId="0" applyFont="1" applyFill="1" applyBorder="1" applyAlignment="1">
      <alignment horizontal="left" vertical="center" wrapText="1"/>
    </xf>
    <xf numFmtId="3" fontId="44" fillId="2" borderId="4" xfId="0" applyNumberFormat="1" applyFont="1" applyFill="1" applyBorder="1" applyAlignment="1">
      <alignment vertical="center"/>
    </xf>
    <xf numFmtId="0" fontId="50" fillId="2" borderId="4" xfId="0" applyFont="1" applyFill="1" applyBorder="1" applyAlignment="1">
      <alignment horizontal="center"/>
    </xf>
    <xf numFmtId="0" fontId="51" fillId="14" borderId="4" xfId="0" applyFont="1" applyFill="1" applyBorder="1" applyAlignment="1">
      <alignment horizontal="center" vertical="center"/>
    </xf>
    <xf numFmtId="3" fontId="15" fillId="24" borderId="4" xfId="0" applyNumberFormat="1" applyFont="1" applyFill="1" applyBorder="1" applyAlignment="1">
      <alignment vertical="center"/>
    </xf>
    <xf numFmtId="164" fontId="15" fillId="5" borderId="4" xfId="0" applyNumberFormat="1" applyFont="1" applyFill="1" applyBorder="1" applyAlignment="1">
      <alignment horizontal="center" vertical="center"/>
    </xf>
    <xf numFmtId="0" fontId="11" fillId="6" borderId="4" xfId="0" applyFont="1" applyFill="1" applyBorder="1" applyAlignment="1">
      <alignment horizontal="center" vertical="center"/>
    </xf>
    <xf numFmtId="0" fontId="62" fillId="14" borderId="4" xfId="0" applyFont="1" applyFill="1" applyBorder="1" applyAlignment="1">
      <alignment horizontal="center" vertical="center"/>
    </xf>
    <xf numFmtId="0" fontId="51" fillId="9" borderId="4" xfId="0" applyFont="1" applyFill="1" applyBorder="1" applyAlignment="1">
      <alignment horizontal="center" vertical="center"/>
    </xf>
    <xf numFmtId="0" fontId="44" fillId="9" borderId="4" xfId="0" applyFont="1" applyFill="1" applyBorder="1" applyAlignment="1">
      <alignment vertical="center"/>
    </xf>
    <xf numFmtId="0" fontId="44" fillId="9" borderId="4" xfId="0" applyFont="1" applyFill="1" applyBorder="1" applyAlignment="1">
      <alignment horizontal="center" vertical="center"/>
    </xf>
    <xf numFmtId="0" fontId="11" fillId="25" borderId="4" xfId="0" applyFont="1" applyFill="1" applyBorder="1" applyAlignment="1">
      <alignment horizontal="center" vertical="center"/>
    </xf>
    <xf numFmtId="164" fontId="15" fillId="23" borderId="4" xfId="0" applyNumberFormat="1" applyFont="1" applyFill="1" applyBorder="1" applyAlignment="1">
      <alignment horizontal="center" vertical="center"/>
    </xf>
    <xf numFmtId="3" fontId="15" fillId="2" borderId="4" xfId="0" applyNumberFormat="1" applyFont="1" applyFill="1" applyBorder="1" applyAlignment="1">
      <alignment horizontal="center" vertical="center"/>
    </xf>
    <xf numFmtId="0" fontId="51" fillId="24" borderId="4" xfId="0" applyFont="1" applyFill="1" applyBorder="1" applyAlignment="1">
      <alignment horizontal="center" vertical="center"/>
    </xf>
    <xf numFmtId="0" fontId="27" fillId="26" borderId="4" xfId="0" applyFont="1" applyFill="1" applyBorder="1" applyAlignment="1">
      <alignment horizontal="center" vertical="center"/>
    </xf>
    <xf numFmtId="0" fontId="40" fillId="2" borderId="4" xfId="0" applyFont="1" applyFill="1" applyBorder="1" applyAlignment="1">
      <alignment horizontal="left" vertical="center"/>
    </xf>
    <xf numFmtId="0" fontId="63" fillId="2" borderId="4" xfId="0" applyFont="1" applyFill="1" applyBorder="1" applyAlignment="1">
      <alignment horizontal="center"/>
    </xf>
    <xf numFmtId="0" fontId="13" fillId="2" borderId="4" xfId="0" applyFont="1" applyFill="1" applyBorder="1" applyAlignment="1">
      <alignment horizontal="left" vertical="center" wrapText="1"/>
    </xf>
    <xf numFmtId="0" fontId="11" fillId="3" borderId="4" xfId="0" applyFont="1" applyFill="1" applyBorder="1" applyAlignment="1">
      <alignment horizontal="center" vertical="center"/>
    </xf>
    <xf numFmtId="0" fontId="64" fillId="2" borderId="4" xfId="0" applyFont="1" applyFill="1" applyBorder="1" applyAlignment="1">
      <alignment horizontal="center" vertical="center"/>
    </xf>
    <xf numFmtId="0" fontId="11" fillId="26" borderId="4" xfId="0" applyFont="1" applyFill="1" applyBorder="1" applyAlignment="1">
      <alignment horizontal="center" vertical="center"/>
    </xf>
    <xf numFmtId="0" fontId="40" fillId="9" borderId="4" xfId="0" applyFont="1" applyFill="1" applyBorder="1" applyAlignment="1">
      <alignment horizontal="left" vertical="center"/>
    </xf>
    <xf numFmtId="168" fontId="6" fillId="2" borderId="4" xfId="0" applyNumberFormat="1" applyFont="1" applyFill="1" applyBorder="1" applyAlignment="1">
      <alignment horizontal="center" vertical="center" wrapText="1"/>
    </xf>
    <xf numFmtId="3" fontId="6" fillId="2" borderId="4" xfId="0" applyNumberFormat="1" applyFont="1" applyFill="1" applyBorder="1" applyAlignment="1">
      <alignment horizontal="center" vertical="center" wrapText="1"/>
    </xf>
    <xf numFmtId="3" fontId="15" fillId="2" borderId="4" xfId="0" applyNumberFormat="1" applyFont="1" applyFill="1" applyBorder="1" applyAlignment="1">
      <alignment horizontal="left" vertical="center" wrapText="1"/>
    </xf>
    <xf numFmtId="0" fontId="7" fillId="2" borderId="4" xfId="0" applyFont="1" applyFill="1" applyBorder="1" applyAlignment="1">
      <alignment horizontal="center" vertical="center"/>
    </xf>
    <xf numFmtId="0" fontId="65" fillId="0" borderId="4" xfId="0" applyFont="1" applyBorder="1" applyAlignment="1">
      <alignment horizontal="center" vertical="center"/>
    </xf>
    <xf numFmtId="0" fontId="25" fillId="9" borderId="4" xfId="0" applyFont="1" applyFill="1" applyBorder="1" applyAlignment="1">
      <alignment horizontal="left" vertical="center"/>
    </xf>
    <xf numFmtId="0" fontId="44" fillId="24" borderId="4" xfId="0" applyFont="1" applyFill="1" applyBorder="1" applyAlignment="1">
      <alignment horizontal="center" vertical="center"/>
    </xf>
    <xf numFmtId="169" fontId="15" fillId="2" borderId="4" xfId="0" applyNumberFormat="1" applyFont="1" applyFill="1" applyBorder="1" applyAlignment="1">
      <alignment horizontal="center" vertical="center"/>
    </xf>
    <xf numFmtId="0" fontId="61" fillId="2" borderId="4" xfId="0" applyFont="1" applyFill="1" applyBorder="1" applyAlignment="1">
      <alignment horizontal="center" vertical="center"/>
    </xf>
    <xf numFmtId="0" fontId="44" fillId="2" borderId="4" xfId="0" applyFont="1" applyFill="1" applyBorder="1" applyAlignment="1">
      <alignment horizontal="center"/>
    </xf>
    <xf numFmtId="0" fontId="66" fillId="2" borderId="4" xfId="0" applyFont="1" applyFill="1" applyBorder="1" applyAlignment="1">
      <alignment horizontal="center" wrapText="1"/>
    </xf>
    <xf numFmtId="0" fontId="27" fillId="22" borderId="4" xfId="0" applyFont="1" applyFill="1" applyBorder="1" applyAlignment="1">
      <alignment horizontal="center"/>
    </xf>
    <xf numFmtId="0" fontId="39" fillId="8" borderId="0" xfId="0" applyFont="1" applyFill="1" applyAlignment="1">
      <alignment horizontal="center"/>
    </xf>
    <xf numFmtId="0" fontId="39" fillId="8" borderId="0" xfId="0" applyFont="1" applyFill="1"/>
    <xf numFmtId="0" fontId="52" fillId="0" borderId="4" xfId="0" applyFont="1" applyBorder="1" applyAlignment="1">
      <alignment horizontal="center" vertical="center"/>
    </xf>
    <xf numFmtId="0" fontId="40" fillId="2" borderId="4" xfId="0" applyFont="1" applyFill="1" applyBorder="1" applyAlignment="1">
      <alignment horizontal="center" vertical="center"/>
    </xf>
    <xf numFmtId="0" fontId="53" fillId="24" borderId="4" xfId="0" applyFont="1" applyFill="1" applyBorder="1" applyAlignment="1">
      <alignment horizontal="center" vertical="center"/>
    </xf>
    <xf numFmtId="0" fontId="67" fillId="2" borderId="4" xfId="0" applyFont="1" applyFill="1" applyBorder="1" applyAlignment="1">
      <alignment horizontal="center" vertical="center"/>
    </xf>
    <xf numFmtId="0" fontId="68" fillId="9" borderId="4" xfId="0" applyFont="1" applyFill="1" applyBorder="1" applyAlignment="1">
      <alignment horizontal="center" vertical="center"/>
    </xf>
    <xf numFmtId="0" fontId="68" fillId="2" borderId="4" xfId="0" applyFont="1" applyFill="1" applyBorder="1" applyAlignment="1">
      <alignment horizontal="center" vertical="center"/>
    </xf>
    <xf numFmtId="0" fontId="69" fillId="2" borderId="4" xfId="0" applyFont="1" applyFill="1" applyBorder="1" applyAlignment="1">
      <alignment horizontal="center" wrapText="1"/>
    </xf>
    <xf numFmtId="0" fontId="61" fillId="0" borderId="4" xfId="0" applyFont="1" applyBorder="1"/>
    <xf numFmtId="0" fontId="15" fillId="10" borderId="4" xfId="0" applyFont="1" applyFill="1" applyBorder="1" applyAlignment="1">
      <alignment horizontal="center" vertical="center"/>
    </xf>
    <xf numFmtId="164" fontId="15" fillId="10" borderId="4" xfId="0" applyNumberFormat="1" applyFont="1" applyFill="1" applyBorder="1" applyAlignment="1">
      <alignment horizontal="center" vertical="center"/>
    </xf>
    <xf numFmtId="0" fontId="33" fillId="10" borderId="4" xfId="0" applyFont="1" applyFill="1" applyBorder="1" applyAlignment="1">
      <alignment horizontal="center"/>
    </xf>
    <xf numFmtId="0" fontId="52" fillId="10" borderId="4" xfId="0" applyFont="1" applyFill="1" applyBorder="1" applyAlignment="1">
      <alignment horizontal="center" vertical="center"/>
    </xf>
    <xf numFmtId="0" fontId="15" fillId="10" borderId="4" xfId="0" applyFont="1" applyFill="1" applyBorder="1" applyAlignment="1">
      <alignment horizontal="left" vertical="center"/>
    </xf>
    <xf numFmtId="0" fontId="44" fillId="10" borderId="4" xfId="0" applyFont="1" applyFill="1" applyBorder="1" applyAlignment="1">
      <alignment horizontal="center" vertical="center"/>
    </xf>
    <xf numFmtId="0" fontId="15" fillId="10" borderId="4" xfId="0" applyFont="1" applyFill="1" applyBorder="1" applyAlignment="1">
      <alignment vertical="center"/>
    </xf>
    <xf numFmtId="168" fontId="15" fillId="10" borderId="4" xfId="0" applyNumberFormat="1" applyFont="1" applyFill="1" applyBorder="1" applyAlignment="1">
      <alignment horizontal="center" vertical="center"/>
    </xf>
    <xf numFmtId="0" fontId="15" fillId="10" borderId="4" xfId="0" applyFont="1" applyFill="1" applyBorder="1" applyAlignment="1">
      <alignment horizontal="center" vertical="center" wrapText="1"/>
    </xf>
    <xf numFmtId="0" fontId="15" fillId="10" borderId="4" xfId="0" applyFont="1" applyFill="1" applyBorder="1" applyAlignment="1">
      <alignment horizontal="left" vertical="center" wrapText="1"/>
    </xf>
    <xf numFmtId="3" fontId="15" fillId="10" borderId="4" xfId="0" applyNumberFormat="1" applyFont="1" applyFill="1" applyBorder="1" applyAlignment="1">
      <alignment vertical="center"/>
    </xf>
    <xf numFmtId="0" fontId="15" fillId="10" borderId="4" xfId="0" applyFont="1" applyFill="1" applyBorder="1" applyAlignment="1">
      <alignment vertical="center" wrapText="1"/>
    </xf>
    <xf numFmtId="0" fontId="30" fillId="10" borderId="4" xfId="0" applyFont="1" applyFill="1" applyBorder="1" applyAlignment="1">
      <alignment vertical="center"/>
    </xf>
    <xf numFmtId="0" fontId="11" fillId="27" borderId="4" xfId="0" applyFont="1" applyFill="1" applyBorder="1" applyAlignment="1">
      <alignment horizontal="center" vertical="center"/>
    </xf>
    <xf numFmtId="168" fontId="15" fillId="9" borderId="4" xfId="0" applyNumberFormat="1" applyFont="1" applyFill="1" applyBorder="1" applyAlignment="1">
      <alignment horizontal="center" vertical="center"/>
    </xf>
    <xf numFmtId="0" fontId="11" fillId="28" borderId="4" xfId="0" applyFont="1" applyFill="1" applyBorder="1" applyAlignment="1">
      <alignment horizontal="center" vertical="center"/>
    </xf>
    <xf numFmtId="0" fontId="11" fillId="16" borderId="4" xfId="0" applyFont="1" applyFill="1" applyBorder="1" applyAlignment="1">
      <alignment horizontal="center" vertical="center"/>
    </xf>
    <xf numFmtId="165" fontId="30" fillId="2" borderId="4" xfId="0" applyNumberFormat="1" applyFont="1" applyFill="1" applyBorder="1" applyAlignment="1">
      <alignment horizontal="center" vertical="center"/>
    </xf>
    <xf numFmtId="0" fontId="11" fillId="29" borderId="4" xfId="0" applyFont="1" applyFill="1" applyBorder="1" applyAlignment="1">
      <alignment horizontal="center" vertical="center"/>
    </xf>
    <xf numFmtId="0" fontId="11" fillId="30" borderId="4" xfId="0" applyFont="1" applyFill="1" applyBorder="1" applyAlignment="1">
      <alignment horizontal="center" vertical="center"/>
    </xf>
    <xf numFmtId="164" fontId="15" fillId="4" borderId="4" xfId="0" applyNumberFormat="1" applyFont="1" applyFill="1" applyBorder="1" applyAlignment="1">
      <alignment horizontal="center" vertical="center"/>
    </xf>
    <xf numFmtId="0" fontId="11" fillId="4" borderId="4" xfId="0" applyFont="1" applyFill="1" applyBorder="1" applyAlignment="1">
      <alignment horizontal="center" vertical="center"/>
    </xf>
    <xf numFmtId="0" fontId="50" fillId="4" borderId="4" xfId="0" applyFont="1" applyFill="1" applyBorder="1" applyAlignment="1">
      <alignment horizontal="left" vertical="center"/>
    </xf>
    <xf numFmtId="0" fontId="44" fillId="4" borderId="4" xfId="0" applyFont="1" applyFill="1" applyBorder="1" applyAlignment="1">
      <alignment horizontal="center" vertical="center"/>
    </xf>
    <xf numFmtId="0" fontId="30" fillId="4" borderId="4" xfId="0" applyFont="1" applyFill="1" applyBorder="1" applyAlignment="1">
      <alignment horizontal="center" vertical="center"/>
    </xf>
    <xf numFmtId="0" fontId="15" fillId="4" borderId="4" xfId="0" applyFont="1" applyFill="1" applyBorder="1" applyAlignment="1">
      <alignment horizontal="center" vertical="center" wrapText="1"/>
    </xf>
    <xf numFmtId="0" fontId="15" fillId="4" borderId="4" xfId="0" applyFont="1" applyFill="1" applyBorder="1" applyAlignment="1">
      <alignment horizontal="left" vertical="center" wrapText="1"/>
    </xf>
    <xf numFmtId="3" fontId="15" fillId="4" borderId="4" xfId="0" applyNumberFormat="1" applyFont="1" applyFill="1" applyBorder="1" applyAlignment="1">
      <alignment vertical="center"/>
    </xf>
    <xf numFmtId="0" fontId="15" fillId="4" borderId="4" xfId="0" applyFont="1" applyFill="1" applyBorder="1" applyAlignment="1">
      <alignment vertical="center" wrapText="1"/>
    </xf>
    <xf numFmtId="0" fontId="30" fillId="4" borderId="4" xfId="0" applyFont="1" applyFill="1" applyBorder="1" applyAlignment="1">
      <alignment vertical="center"/>
    </xf>
    <xf numFmtId="0" fontId="11" fillId="10" borderId="4" xfId="0" applyFont="1" applyFill="1" applyBorder="1" applyAlignment="1">
      <alignment horizontal="center" vertical="center"/>
    </xf>
    <xf numFmtId="0" fontId="33" fillId="10" borderId="4" xfId="0" applyFont="1" applyFill="1" applyBorder="1" applyAlignment="1">
      <alignment horizontal="center" vertical="center"/>
    </xf>
    <xf numFmtId="0" fontId="33" fillId="9" borderId="4" xfId="0" applyFont="1" applyFill="1" applyBorder="1" applyAlignment="1">
      <alignment horizontal="left"/>
    </xf>
    <xf numFmtId="3" fontId="11" fillId="9" borderId="4" xfId="0" applyNumberFormat="1" applyFont="1" applyFill="1" applyBorder="1" applyAlignment="1">
      <alignment horizontal="center" vertical="center"/>
    </xf>
    <xf numFmtId="0" fontId="70" fillId="2" borderId="4" xfId="0" applyFont="1" applyFill="1" applyBorder="1" applyAlignment="1">
      <alignment horizontal="center" vertical="center"/>
    </xf>
    <xf numFmtId="0" fontId="68" fillId="2" borderId="4" xfId="0" applyFont="1" applyFill="1" applyBorder="1" applyAlignment="1">
      <alignment horizontal="left"/>
    </xf>
    <xf numFmtId="0" fontId="71" fillId="2" borderId="4" xfId="0" applyFont="1" applyFill="1" applyBorder="1" applyAlignment="1">
      <alignment horizontal="center"/>
    </xf>
    <xf numFmtId="0" fontId="52" fillId="22" borderId="4" xfId="0" applyFont="1" applyFill="1" applyBorder="1" applyAlignment="1">
      <alignment horizontal="center" vertical="center"/>
    </xf>
    <xf numFmtId="0" fontId="72" fillId="12" borderId="5" xfId="0" applyFont="1" applyFill="1" applyBorder="1" applyAlignment="1">
      <alignment horizontal="center"/>
    </xf>
    <xf numFmtId="0" fontId="52" fillId="14" borderId="4" xfId="0" applyFont="1" applyFill="1" applyBorder="1" applyAlignment="1">
      <alignment horizontal="center" vertical="center"/>
    </xf>
    <xf numFmtId="171" fontId="15" fillId="2" borderId="4" xfId="0" applyNumberFormat="1" applyFont="1" applyFill="1" applyBorder="1" applyAlignment="1">
      <alignment horizontal="center" vertical="center"/>
    </xf>
    <xf numFmtId="0" fontId="15" fillId="7" borderId="4" xfId="0" applyFont="1" applyFill="1" applyBorder="1" applyAlignment="1">
      <alignment horizontal="center" vertical="center"/>
    </xf>
    <xf numFmtId="164" fontId="15" fillId="7" borderId="4" xfId="0" applyNumberFormat="1" applyFont="1" applyFill="1" applyBorder="1" applyAlignment="1">
      <alignment horizontal="center" vertical="center"/>
    </xf>
    <xf numFmtId="0" fontId="52" fillId="7" borderId="4" xfId="0" applyFont="1" applyFill="1" applyBorder="1" applyAlignment="1">
      <alignment horizontal="center" vertical="center"/>
    </xf>
    <xf numFmtId="0" fontId="15" fillId="7" borderId="4" xfId="0" applyFont="1" applyFill="1" applyBorder="1" applyAlignment="1">
      <alignment horizontal="left" vertical="center"/>
    </xf>
    <xf numFmtId="0" fontId="44" fillId="7" borderId="4" xfId="0" applyFont="1" applyFill="1" applyBorder="1" applyAlignment="1">
      <alignment horizontal="center" vertical="center"/>
    </xf>
    <xf numFmtId="0" fontId="15" fillId="7" borderId="4" xfId="0" applyFont="1" applyFill="1" applyBorder="1" applyAlignment="1">
      <alignment vertical="center"/>
    </xf>
    <xf numFmtId="0" fontId="15" fillId="7" borderId="4" xfId="0" applyFont="1" applyFill="1" applyBorder="1" applyAlignment="1">
      <alignment horizontal="center" vertical="center" wrapText="1"/>
    </xf>
    <xf numFmtId="0" fontId="15" fillId="7" borderId="4" xfId="0" applyFont="1" applyFill="1" applyBorder="1" applyAlignment="1">
      <alignment horizontal="left" vertical="center" wrapText="1"/>
    </xf>
    <xf numFmtId="3" fontId="15" fillId="7" borderId="4" xfId="0" applyNumberFormat="1" applyFont="1" applyFill="1" applyBorder="1" applyAlignment="1">
      <alignment vertical="center"/>
    </xf>
    <xf numFmtId="0" fontId="15" fillId="7" borderId="4" xfId="0" applyFont="1" applyFill="1" applyBorder="1" applyAlignment="1">
      <alignment vertical="center" wrapText="1"/>
    </xf>
    <xf numFmtId="0" fontId="30" fillId="7" borderId="4" xfId="0" applyFont="1" applyFill="1" applyBorder="1" applyAlignment="1">
      <alignment vertical="center"/>
    </xf>
    <xf numFmtId="0" fontId="52" fillId="27" borderId="4" xfId="0" applyFont="1" applyFill="1" applyBorder="1" applyAlignment="1">
      <alignment horizontal="center" vertical="center"/>
    </xf>
    <xf numFmtId="0" fontId="15" fillId="27" borderId="4" xfId="0" applyFont="1" applyFill="1" applyBorder="1" applyAlignment="1">
      <alignment horizontal="center" vertical="center"/>
    </xf>
    <xf numFmtId="0" fontId="52" fillId="5" borderId="4" xfId="0" applyFont="1" applyFill="1" applyBorder="1" applyAlignment="1">
      <alignment horizontal="center" vertical="center"/>
    </xf>
    <xf numFmtId="0" fontId="52" fillId="30" borderId="4" xfId="0" applyFont="1" applyFill="1" applyBorder="1" applyAlignment="1">
      <alignment horizontal="center" vertical="center"/>
    </xf>
    <xf numFmtId="0" fontId="73" fillId="2" borderId="0" xfId="0" applyFont="1" applyFill="1" applyAlignment="1">
      <alignment horizontal="center"/>
    </xf>
    <xf numFmtId="0" fontId="52" fillId="31" borderId="4" xfId="0" applyFont="1" applyFill="1" applyBorder="1" applyAlignment="1">
      <alignment horizontal="center" vertical="center"/>
    </xf>
    <xf numFmtId="0" fontId="15" fillId="32" borderId="4" xfId="0" applyFont="1" applyFill="1" applyBorder="1" applyAlignment="1">
      <alignment horizontal="center" vertical="center"/>
    </xf>
    <xf numFmtId="166" fontId="15" fillId="32" borderId="4" xfId="0" applyNumberFormat="1" applyFont="1" applyFill="1" applyBorder="1" applyAlignment="1">
      <alignment horizontal="center" vertical="center"/>
    </xf>
    <xf numFmtId="0" fontId="52" fillId="32" borderId="4" xfId="0" applyFont="1" applyFill="1" applyBorder="1" applyAlignment="1">
      <alignment horizontal="center" vertical="center"/>
    </xf>
    <xf numFmtId="0" fontId="15" fillId="32" borderId="4" xfId="0" applyFont="1" applyFill="1" applyBorder="1" applyAlignment="1">
      <alignment horizontal="left" vertical="center"/>
    </xf>
    <xf numFmtId="0" fontId="44" fillId="32" borderId="4" xfId="0" applyFont="1" applyFill="1" applyBorder="1" applyAlignment="1">
      <alignment horizontal="center" vertical="center"/>
    </xf>
    <xf numFmtId="0" fontId="15" fillId="32" borderId="4" xfId="0" applyFont="1" applyFill="1" applyBorder="1" applyAlignment="1">
      <alignment vertical="center"/>
    </xf>
    <xf numFmtId="0" fontId="15" fillId="32" borderId="4" xfId="0" applyFont="1" applyFill="1" applyBorder="1" applyAlignment="1">
      <alignment horizontal="center" vertical="center" wrapText="1"/>
    </xf>
    <xf numFmtId="0" fontId="15" fillId="32" borderId="4" xfId="0" applyFont="1" applyFill="1" applyBorder="1" applyAlignment="1">
      <alignment horizontal="left" vertical="center" wrapText="1"/>
    </xf>
    <xf numFmtId="3" fontId="15" fillId="32" borderId="4" xfId="0" applyNumberFormat="1" applyFont="1" applyFill="1" applyBorder="1" applyAlignment="1">
      <alignment vertical="center"/>
    </xf>
    <xf numFmtId="0" fontId="15" fillId="32" borderId="4" xfId="0" applyFont="1" applyFill="1" applyBorder="1" applyAlignment="1">
      <alignment vertical="center" wrapText="1"/>
    </xf>
    <xf numFmtId="0" fontId="30" fillId="32" borderId="4" xfId="0" applyFont="1" applyFill="1" applyBorder="1" applyAlignment="1">
      <alignment vertical="center"/>
    </xf>
    <xf numFmtId="0" fontId="33" fillId="2" borderId="0" xfId="0" applyFont="1" applyFill="1"/>
    <xf numFmtId="0" fontId="15" fillId="30" borderId="4" xfId="0" applyFont="1" applyFill="1" applyBorder="1" applyAlignment="1">
      <alignment horizontal="center" vertical="center"/>
    </xf>
    <xf numFmtId="166" fontId="15" fillId="30" borderId="4" xfId="0" applyNumberFormat="1" applyFont="1" applyFill="1" applyBorder="1" applyAlignment="1">
      <alignment horizontal="center" vertical="center"/>
    </xf>
    <xf numFmtId="0" fontId="15" fillId="30" borderId="4" xfId="0" applyFont="1" applyFill="1" applyBorder="1" applyAlignment="1">
      <alignment horizontal="left" vertical="center"/>
    </xf>
    <xf numFmtId="0" fontId="44" fillId="30" borderId="4" xfId="0" applyFont="1" applyFill="1" applyBorder="1" applyAlignment="1">
      <alignment horizontal="center" vertical="center"/>
    </xf>
    <xf numFmtId="0" fontId="15" fillId="30" borderId="4" xfId="0" applyFont="1" applyFill="1" applyBorder="1" applyAlignment="1">
      <alignment vertical="center"/>
    </xf>
    <xf numFmtId="0" fontId="15" fillId="30" borderId="4" xfId="0" applyFont="1" applyFill="1" applyBorder="1" applyAlignment="1">
      <alignment horizontal="center" vertical="center" wrapText="1"/>
    </xf>
    <xf numFmtId="0" fontId="15" fillId="30" borderId="4" xfId="0" applyFont="1" applyFill="1" applyBorder="1" applyAlignment="1">
      <alignment horizontal="left" vertical="center" wrapText="1"/>
    </xf>
    <xf numFmtId="3" fontId="15" fillId="30" borderId="4" xfId="0" applyNumberFormat="1" applyFont="1" applyFill="1" applyBorder="1" applyAlignment="1">
      <alignment horizontal="right" vertical="center"/>
    </xf>
    <xf numFmtId="0" fontId="15" fillId="30" borderId="4" xfId="0" applyFont="1" applyFill="1" applyBorder="1" applyAlignment="1">
      <alignment vertical="center" wrapText="1"/>
    </xf>
    <xf numFmtId="0" fontId="30" fillId="30" borderId="4" xfId="0" applyFont="1" applyFill="1" applyBorder="1" applyAlignment="1">
      <alignment vertical="center"/>
    </xf>
    <xf numFmtId="3" fontId="15" fillId="30" borderId="4" xfId="0" applyNumberFormat="1" applyFont="1" applyFill="1" applyBorder="1" applyAlignment="1">
      <alignment vertical="center"/>
    </xf>
    <xf numFmtId="0" fontId="20" fillId="0" borderId="0" xfId="0" applyFont="1" applyAlignment="1">
      <alignment horizontal="center"/>
    </xf>
    <xf numFmtId="0" fontId="74" fillId="2" borderId="4" xfId="0" applyFont="1" applyFill="1" applyBorder="1" applyAlignment="1">
      <alignment horizontal="center" vertical="center"/>
    </xf>
    <xf numFmtId="0" fontId="10" fillId="2" borderId="4" xfId="0" applyFont="1" applyFill="1" applyBorder="1" applyAlignment="1">
      <alignment horizontal="center" vertical="center"/>
    </xf>
    <xf numFmtId="0" fontId="8" fillId="0" borderId="4" xfId="0" applyFont="1" applyBorder="1" applyAlignment="1">
      <alignment vertical="center"/>
    </xf>
    <xf numFmtId="172" fontId="15" fillId="2" borderId="4" xfId="0" applyNumberFormat="1" applyFont="1" applyFill="1" applyBorder="1" applyAlignment="1">
      <alignment horizontal="center" vertical="center"/>
    </xf>
    <xf numFmtId="0" fontId="52" fillId="16" borderId="4" xfId="0" applyFont="1" applyFill="1" applyBorder="1" applyAlignment="1">
      <alignment horizontal="center" vertical="center"/>
    </xf>
    <xf numFmtId="0" fontId="15" fillId="5" borderId="4" xfId="0" applyFont="1" applyFill="1" applyBorder="1" applyAlignment="1">
      <alignment horizontal="left" vertical="center"/>
    </xf>
    <xf numFmtId="0" fontId="52" fillId="24" borderId="4" xfId="0" applyFont="1" applyFill="1" applyBorder="1" applyAlignment="1">
      <alignment horizontal="center" vertical="center"/>
    </xf>
    <xf numFmtId="0" fontId="52" fillId="25" borderId="4" xfId="0" applyFont="1" applyFill="1" applyBorder="1" applyAlignment="1">
      <alignment horizontal="center" vertical="center"/>
    </xf>
    <xf numFmtId="0" fontId="33" fillId="9" borderId="0" xfId="0" applyFont="1" applyFill="1" applyAlignment="1">
      <alignment horizontal="left"/>
    </xf>
    <xf numFmtId="173" fontId="15" fillId="2" borderId="4" xfId="0" applyNumberFormat="1" applyFont="1" applyFill="1" applyBorder="1" applyAlignment="1">
      <alignment horizontal="center" vertical="center"/>
    </xf>
    <xf numFmtId="0" fontId="6" fillId="5" borderId="4" xfId="0" applyFont="1" applyFill="1" applyBorder="1" applyAlignment="1">
      <alignment horizontal="left" vertical="center"/>
    </xf>
    <xf numFmtId="164" fontId="15" fillId="33" borderId="4" xfId="0" applyNumberFormat="1" applyFont="1" applyFill="1" applyBorder="1" applyAlignment="1">
      <alignment horizontal="center" vertical="center"/>
    </xf>
    <xf numFmtId="0" fontId="15" fillId="33" borderId="4" xfId="0" applyFont="1" applyFill="1" applyBorder="1" applyAlignment="1">
      <alignment horizontal="center" vertical="center"/>
    </xf>
    <xf numFmtId="0" fontId="52" fillId="33" borderId="4" xfId="0" applyFont="1" applyFill="1" applyBorder="1" applyAlignment="1">
      <alignment horizontal="center" vertical="center"/>
    </xf>
    <xf numFmtId="0" fontId="50" fillId="33" borderId="4" xfId="0" applyFont="1" applyFill="1" applyBorder="1" applyAlignment="1">
      <alignment horizontal="left" vertical="center"/>
    </xf>
    <xf numFmtId="0" fontId="15" fillId="33" borderId="4" xfId="0" applyFont="1" applyFill="1" applyBorder="1" applyAlignment="1">
      <alignment horizontal="left" vertical="center"/>
    </xf>
    <xf numFmtId="0" fontId="44" fillId="33" borderId="4" xfId="0" applyFont="1" applyFill="1" applyBorder="1" applyAlignment="1">
      <alignment horizontal="center" vertical="center"/>
    </xf>
    <xf numFmtId="0" fontId="15" fillId="33" borderId="4" xfId="0" applyFont="1" applyFill="1" applyBorder="1" applyAlignment="1">
      <alignment vertical="center"/>
    </xf>
    <xf numFmtId="0" fontId="15" fillId="33" borderId="4" xfId="0" applyFont="1" applyFill="1" applyBorder="1" applyAlignment="1">
      <alignment horizontal="center" vertical="center" wrapText="1"/>
    </xf>
    <xf numFmtId="0" fontId="15" fillId="33" borderId="4" xfId="0" applyFont="1" applyFill="1" applyBorder="1" applyAlignment="1">
      <alignment horizontal="left" vertical="center" wrapText="1"/>
    </xf>
    <xf numFmtId="3" fontId="15" fillId="33" borderId="4" xfId="0" applyNumberFormat="1" applyFont="1" applyFill="1" applyBorder="1" applyAlignment="1">
      <alignment vertical="center"/>
    </xf>
    <xf numFmtId="0" fontId="15" fillId="33" borderId="4" xfId="0" applyFont="1" applyFill="1" applyBorder="1" applyAlignment="1">
      <alignment vertical="center" wrapText="1"/>
    </xf>
    <xf numFmtId="0" fontId="30" fillId="33" borderId="4" xfId="0" applyFont="1" applyFill="1" applyBorder="1" applyAlignment="1">
      <alignment vertical="center"/>
    </xf>
    <xf numFmtId="0" fontId="75" fillId="2" borderId="0" xfId="0" applyFont="1" applyFill="1" applyAlignment="1">
      <alignment horizontal="center"/>
    </xf>
    <xf numFmtId="0" fontId="52" fillId="34" borderId="4" xfId="0" applyFont="1" applyFill="1" applyBorder="1" applyAlignment="1">
      <alignment horizontal="center" vertical="center"/>
    </xf>
    <xf numFmtId="0" fontId="76" fillId="2" borderId="0" xfId="0" applyFont="1" applyFill="1" applyAlignment="1">
      <alignment horizontal="center"/>
    </xf>
    <xf numFmtId="0" fontId="15" fillId="2" borderId="0" xfId="0" applyFont="1" applyFill="1" applyAlignment="1">
      <alignment horizontal="center" vertical="center"/>
    </xf>
    <xf numFmtId="164" fontId="15" fillId="2" borderId="0" xfId="0" applyNumberFormat="1" applyFont="1" applyFill="1" applyAlignment="1">
      <alignment horizontal="center" vertical="center"/>
    </xf>
    <xf numFmtId="0" fontId="52" fillId="2" borderId="0" xfId="0" applyFont="1" applyFill="1" applyAlignment="1">
      <alignment horizontal="center" vertical="center"/>
    </xf>
    <xf numFmtId="0" fontId="15" fillId="2" borderId="0" xfId="0" applyFont="1" applyFill="1" applyAlignment="1">
      <alignment horizontal="left" vertical="center"/>
    </xf>
    <xf numFmtId="0" fontId="44" fillId="2" borderId="0" xfId="0" applyFont="1" applyFill="1" applyAlignment="1">
      <alignment horizontal="center" vertical="center"/>
    </xf>
    <xf numFmtId="0" fontId="15" fillId="2" borderId="0" xfId="0" applyFont="1" applyFill="1" applyAlignment="1">
      <alignment vertical="center"/>
    </xf>
    <xf numFmtId="0" fontId="15" fillId="2" borderId="0" xfId="0" applyFont="1" applyFill="1" applyAlignment="1">
      <alignment horizontal="center" vertical="center" wrapText="1"/>
    </xf>
    <xf numFmtId="0" fontId="15" fillId="2" borderId="0" xfId="0" applyFont="1" applyFill="1" applyAlignment="1">
      <alignment horizontal="left" vertical="center" wrapText="1"/>
    </xf>
    <xf numFmtId="3" fontId="15" fillId="2" borderId="0" xfId="0" applyNumberFormat="1" applyFont="1" applyFill="1" applyAlignment="1">
      <alignment vertical="center"/>
    </xf>
    <xf numFmtId="0" fontId="15" fillId="2" borderId="0" xfId="0" applyFont="1" applyFill="1" applyAlignment="1">
      <alignment vertical="center" wrapText="1"/>
    </xf>
    <xf numFmtId="0" fontId="30" fillId="0" borderId="0" xfId="0" applyFont="1" applyAlignment="1">
      <alignment vertical="center"/>
    </xf>
    <xf numFmtId="0" fontId="77" fillId="23" borderId="4" xfId="0" applyFont="1" applyFill="1" applyBorder="1" applyAlignment="1">
      <alignment horizontal="center" vertical="center"/>
    </xf>
    <xf numFmtId="0" fontId="78" fillId="23" borderId="4" xfId="0" applyFont="1" applyFill="1" applyBorder="1" applyAlignment="1">
      <alignment horizontal="center" vertical="center"/>
    </xf>
    <xf numFmtId="0" fontId="79" fillId="23" borderId="4" xfId="0" applyFont="1" applyFill="1" applyBorder="1" applyAlignment="1">
      <alignment horizontal="center" vertical="center"/>
    </xf>
    <xf numFmtId="3" fontId="77" fillId="23" borderId="4" xfId="0" applyNumberFormat="1" applyFont="1" applyFill="1" applyBorder="1" applyAlignment="1">
      <alignment horizontal="center" vertical="center"/>
    </xf>
    <xf numFmtId="0" fontId="80" fillId="0" borderId="0" xfId="0" applyFont="1"/>
    <xf numFmtId="0" fontId="77" fillId="35" borderId="4" xfId="0" applyFont="1" applyFill="1" applyBorder="1" applyAlignment="1">
      <alignment horizontal="center"/>
    </xf>
    <xf numFmtId="168" fontId="60" fillId="0" borderId="4" xfId="0" applyNumberFormat="1" applyFont="1" applyBorder="1" applyAlignment="1">
      <alignment horizontal="center" vertical="center"/>
    </xf>
    <xf numFmtId="0" fontId="60" fillId="2" borderId="4" xfId="0" applyFont="1" applyFill="1" applyBorder="1" applyAlignment="1">
      <alignment horizontal="center" vertical="center"/>
    </xf>
    <xf numFmtId="0" fontId="38" fillId="0" borderId="4" xfId="0" applyFont="1" applyBorder="1" applyAlignment="1">
      <alignment horizontal="left" vertical="center"/>
    </xf>
    <xf numFmtId="3" fontId="80" fillId="0" borderId="4" xfId="0" applyNumberFormat="1" applyFont="1" applyBorder="1" applyAlignment="1">
      <alignment horizontal="right" vertical="center"/>
    </xf>
    <xf numFmtId="10" fontId="80" fillId="0" borderId="0" xfId="0" applyNumberFormat="1" applyFont="1"/>
    <xf numFmtId="165" fontId="77" fillId="2" borderId="4" xfId="0" applyNumberFormat="1" applyFont="1" applyFill="1" applyBorder="1"/>
    <xf numFmtId="0" fontId="77" fillId="0" borderId="4" xfId="0" applyFont="1" applyBorder="1" applyAlignment="1">
      <alignment horizontal="left"/>
    </xf>
    <xf numFmtId="3" fontId="77" fillId="0" borderId="4" xfId="0" applyNumberFormat="1" applyFont="1" applyBorder="1" applyAlignment="1">
      <alignment horizontal="right"/>
    </xf>
    <xf numFmtId="172" fontId="60" fillId="0" borderId="4" xfId="0" applyNumberFormat="1" applyFont="1" applyBorder="1" applyAlignment="1">
      <alignment horizontal="center" vertical="center"/>
    </xf>
    <xf numFmtId="0" fontId="77" fillId="0" borderId="4" xfId="0" applyFont="1" applyBorder="1"/>
    <xf numFmtId="165" fontId="77" fillId="0" borderId="4" xfId="0" applyNumberFormat="1" applyFont="1" applyBorder="1"/>
    <xf numFmtId="3" fontId="77" fillId="0" borderId="4" xfId="0" applyNumberFormat="1" applyFont="1" applyBorder="1"/>
    <xf numFmtId="165" fontId="60" fillId="0" borderId="4" xfId="0" applyNumberFormat="1" applyFont="1" applyBorder="1" applyAlignment="1">
      <alignment horizontal="center" vertical="center"/>
    </xf>
    <xf numFmtId="0" fontId="81" fillId="36" borderId="4" xfId="0" applyFont="1" applyFill="1" applyBorder="1" applyAlignment="1">
      <alignment horizontal="center" vertical="center"/>
    </xf>
    <xf numFmtId="0" fontId="60" fillId="36" borderId="4" xfId="0" applyFont="1" applyFill="1" applyBorder="1" applyAlignment="1">
      <alignment horizontal="center" vertical="center"/>
    </xf>
    <xf numFmtId="0" fontId="15" fillId="36" borderId="4" xfId="0" applyFont="1" applyFill="1" applyBorder="1" applyAlignment="1">
      <alignment horizontal="center" vertical="center"/>
    </xf>
    <xf numFmtId="0" fontId="38" fillId="36" borderId="4" xfId="0" applyFont="1" applyFill="1" applyBorder="1" applyAlignment="1">
      <alignment horizontal="left" vertical="center"/>
    </xf>
    <xf numFmtId="3" fontId="80" fillId="36" borderId="4" xfId="0" applyNumberFormat="1" applyFont="1" applyFill="1" applyBorder="1" applyAlignment="1">
      <alignment horizontal="right" vertical="center"/>
    </xf>
    <xf numFmtId="10" fontId="80" fillId="36" borderId="0" xfId="0" applyNumberFormat="1" applyFont="1" applyFill="1"/>
    <xf numFmtId="0" fontId="80" fillId="36" borderId="0" xfId="0" applyFont="1" applyFill="1"/>
    <xf numFmtId="165" fontId="77" fillId="36" borderId="4" xfId="0" applyNumberFormat="1" applyFont="1" applyFill="1" applyBorder="1"/>
    <xf numFmtId="3" fontId="77" fillId="36" borderId="4" xfId="0" applyNumberFormat="1" applyFont="1" applyFill="1" applyBorder="1"/>
    <xf numFmtId="3" fontId="77" fillId="36" borderId="4" xfId="0" applyNumberFormat="1" applyFont="1" applyFill="1" applyBorder="1" applyAlignment="1">
      <alignment horizontal="right"/>
    </xf>
    <xf numFmtId="0" fontId="60" fillId="2" borderId="4" xfId="0" applyFont="1" applyFill="1" applyBorder="1" applyAlignment="1">
      <alignment horizontal="center" vertical="center" wrapText="1"/>
    </xf>
    <xf numFmtId="0" fontId="60" fillId="0" borderId="4" xfId="0" applyFont="1" applyBorder="1" applyAlignment="1">
      <alignment horizontal="center"/>
    </xf>
    <xf numFmtId="0" fontId="60" fillId="29" borderId="4" xfId="0" applyFont="1" applyFill="1" applyBorder="1" applyAlignment="1">
      <alignment horizontal="center" vertical="center"/>
    </xf>
    <xf numFmtId="0" fontId="82" fillId="8" borderId="0" xfId="0" applyFont="1" applyFill="1" applyAlignment="1">
      <alignment horizontal="center"/>
    </xf>
    <xf numFmtId="0" fontId="83" fillId="8" borderId="0" xfId="0" applyFont="1" applyFill="1" applyAlignment="1">
      <alignment horizontal="center"/>
    </xf>
    <xf numFmtId="0" fontId="60" fillId="28" borderId="4" xfId="0" applyFont="1" applyFill="1" applyBorder="1" applyAlignment="1">
      <alignment horizontal="center" vertical="center"/>
    </xf>
    <xf numFmtId="0" fontId="60" fillId="35" borderId="4" xfId="0" applyFont="1" applyFill="1" applyBorder="1" applyAlignment="1">
      <alignment horizontal="center" vertical="center"/>
    </xf>
    <xf numFmtId="3" fontId="80" fillId="35" borderId="4" xfId="0" applyNumberFormat="1" applyFont="1" applyFill="1" applyBorder="1" applyAlignment="1">
      <alignment horizontal="right" vertical="center"/>
    </xf>
    <xf numFmtId="0" fontId="80" fillId="0" borderId="4" xfId="0" applyFont="1" applyBorder="1"/>
    <xf numFmtId="0" fontId="84" fillId="9" borderId="4" xfId="0" applyFont="1" applyFill="1" applyBorder="1" applyAlignment="1">
      <alignment horizontal="center" vertical="center"/>
    </xf>
    <xf numFmtId="0" fontId="60" fillId="9" borderId="4" xfId="0" applyFont="1" applyFill="1" applyBorder="1" applyAlignment="1">
      <alignment horizontal="center" vertical="center"/>
    </xf>
    <xf numFmtId="0" fontId="38" fillId="9" borderId="4" xfId="0" applyFont="1" applyFill="1" applyBorder="1" applyAlignment="1">
      <alignment horizontal="left" vertical="center"/>
    </xf>
    <xf numFmtId="3" fontId="80" fillId="9" borderId="4" xfId="0" applyNumberFormat="1" applyFont="1" applyFill="1" applyBorder="1" applyAlignment="1">
      <alignment horizontal="right" vertical="center"/>
    </xf>
    <xf numFmtId="10" fontId="80" fillId="9" borderId="0" xfId="0" applyNumberFormat="1" applyFont="1" applyFill="1"/>
    <xf numFmtId="0" fontId="80" fillId="9" borderId="0" xfId="0" applyFont="1" applyFill="1"/>
    <xf numFmtId="0" fontId="77" fillId="9" borderId="4" xfId="0" applyFont="1" applyFill="1" applyBorder="1"/>
    <xf numFmtId="3" fontId="77" fillId="9" borderId="4" xfId="0" applyNumberFormat="1" applyFont="1" applyFill="1" applyBorder="1"/>
    <xf numFmtId="0" fontId="80" fillId="9" borderId="4" xfId="0" applyFont="1" applyFill="1" applyBorder="1"/>
    <xf numFmtId="0" fontId="77" fillId="36" borderId="4" xfId="0" applyFont="1" applyFill="1" applyBorder="1"/>
    <xf numFmtId="0" fontId="80" fillId="36" borderId="4" xfId="0" applyFont="1" applyFill="1" applyBorder="1"/>
    <xf numFmtId="0" fontId="69" fillId="8" borderId="4" xfId="0" applyFont="1" applyFill="1" applyBorder="1" applyAlignment="1">
      <alignment horizontal="center" wrapText="1"/>
    </xf>
    <xf numFmtId="0" fontId="39" fillId="2" borderId="0" xfId="0" applyFont="1" applyFill="1" applyAlignment="1">
      <alignment horizontal="center"/>
    </xf>
    <xf numFmtId="3" fontId="80" fillId="2" borderId="4" xfId="0" applyNumberFormat="1" applyFont="1" applyFill="1" applyBorder="1" applyAlignment="1">
      <alignment horizontal="right" vertical="center"/>
    </xf>
    <xf numFmtId="0" fontId="80" fillId="0" borderId="4" xfId="0" applyFont="1" applyBorder="1" applyAlignment="1">
      <alignment vertical="center"/>
    </xf>
    <xf numFmtId="3" fontId="80" fillId="0" borderId="0" xfId="0" applyNumberFormat="1" applyFont="1" applyAlignment="1">
      <alignment horizontal="right"/>
    </xf>
    <xf numFmtId="3" fontId="80" fillId="0" borderId="0" xfId="0" applyNumberFormat="1" applyFont="1"/>
    <xf numFmtId="0" fontId="85" fillId="0" borderId="4" xfId="0" applyFont="1" applyBorder="1" applyAlignment="1">
      <alignment horizontal="left"/>
    </xf>
    <xf numFmtId="0" fontId="8" fillId="17" borderId="4" xfId="0" applyFont="1" applyFill="1" applyBorder="1" applyAlignment="1">
      <alignment horizontal="center" vertical="center"/>
    </xf>
    <xf numFmtId="0" fontId="86" fillId="17" borderId="4" xfId="0" applyFont="1" applyFill="1" applyBorder="1" applyAlignment="1">
      <alignment horizontal="center" vertical="center" wrapText="1"/>
    </xf>
    <xf numFmtId="0" fontId="6" fillId="17" borderId="4" xfId="0" applyFont="1" applyFill="1" applyBorder="1" applyAlignment="1">
      <alignment horizontal="center" vertical="center"/>
    </xf>
    <xf numFmtId="0" fontId="30" fillId="17" borderId="4" xfId="0" applyFont="1" applyFill="1" applyBorder="1" applyAlignment="1">
      <alignment horizontal="center" vertical="center"/>
    </xf>
    <xf numFmtId="0" fontId="8" fillId="17" borderId="4" xfId="0" applyFont="1" applyFill="1" applyBorder="1" applyAlignment="1">
      <alignment horizontal="center" vertical="center" wrapText="1"/>
    </xf>
    <xf numFmtId="0" fontId="8" fillId="17" borderId="4" xfId="0" applyFont="1" applyFill="1" applyBorder="1" applyAlignment="1">
      <alignment horizontal="center" wrapText="1"/>
    </xf>
    <xf numFmtId="0" fontId="8" fillId="17" borderId="1" xfId="0" applyFont="1" applyFill="1" applyBorder="1" applyAlignment="1">
      <alignment horizontal="center"/>
    </xf>
    <xf numFmtId="0" fontId="30" fillId="17" borderId="0" xfId="0" applyFont="1" applyFill="1"/>
    <xf numFmtId="0" fontId="8" fillId="17" borderId="4" xfId="0" applyFont="1" applyFill="1" applyBorder="1" applyAlignment="1">
      <alignment horizontal="center"/>
    </xf>
    <xf numFmtId="0" fontId="30" fillId="17" borderId="4" xfId="0" applyFont="1" applyFill="1" applyBorder="1"/>
    <xf numFmtId="168" fontId="6" fillId="2" borderId="4" xfId="0" applyNumberFormat="1" applyFont="1" applyFill="1" applyBorder="1" applyAlignment="1">
      <alignment horizontal="center" vertical="center"/>
    </xf>
    <xf numFmtId="0" fontId="69" fillId="27" borderId="4" xfId="0" applyFont="1" applyFill="1" applyBorder="1" applyAlignment="1">
      <alignment horizontal="center" wrapText="1"/>
    </xf>
    <xf numFmtId="0" fontId="15" fillId="27" borderId="4" xfId="0" applyFont="1" applyFill="1" applyBorder="1" applyAlignment="1">
      <alignment horizontal="left" wrapText="1"/>
    </xf>
    <xf numFmtId="0" fontId="15" fillId="27" borderId="4" xfId="0" applyFont="1" applyFill="1" applyBorder="1" applyAlignment="1">
      <alignment horizontal="left" vertical="center" wrapText="1"/>
    </xf>
    <xf numFmtId="3" fontId="30" fillId="27" borderId="4" xfId="0" applyNumberFormat="1" applyFont="1" applyFill="1" applyBorder="1" applyAlignment="1">
      <alignment horizontal="right" vertical="center"/>
    </xf>
    <xf numFmtId="10" fontId="30" fillId="2" borderId="4" xfId="0" applyNumberFormat="1" applyFont="1" applyFill="1" applyBorder="1" applyAlignment="1">
      <alignment vertical="center"/>
    </xf>
    <xf numFmtId="0" fontId="30" fillId="0" borderId="0" xfId="0" applyFont="1"/>
    <xf numFmtId="165" fontId="8" fillId="2" borderId="4" xfId="0" applyNumberFormat="1" applyFont="1" applyFill="1" applyBorder="1"/>
    <xf numFmtId="3" fontId="8" fillId="0" borderId="4" xfId="0" applyNumberFormat="1" applyFont="1" applyBorder="1"/>
    <xf numFmtId="3" fontId="8" fillId="0" borderId="4" xfId="0" applyNumberFormat="1" applyFont="1" applyBorder="1" applyAlignment="1">
      <alignment horizontal="right"/>
    </xf>
    <xf numFmtId="0" fontId="15" fillId="2" borderId="4" xfId="0" applyFont="1" applyFill="1" applyBorder="1" applyAlignment="1">
      <alignment horizontal="left" wrapText="1"/>
    </xf>
    <xf numFmtId="3" fontId="30" fillId="2" borderId="4" xfId="0" applyNumberFormat="1" applyFont="1" applyFill="1" applyBorder="1" applyAlignment="1">
      <alignment horizontal="right" vertical="center"/>
    </xf>
    <xf numFmtId="0" fontId="69" fillId="5" borderId="4" xfId="0" applyFont="1" applyFill="1" applyBorder="1" applyAlignment="1">
      <alignment horizontal="center" wrapText="1"/>
    </xf>
    <xf numFmtId="3" fontId="30" fillId="5" borderId="4" xfId="0" applyNumberFormat="1" applyFont="1" applyFill="1" applyBorder="1" applyAlignment="1">
      <alignment horizontal="right" vertical="center"/>
    </xf>
    <xf numFmtId="165" fontId="8" fillId="0" borderId="4" xfId="0" applyNumberFormat="1" applyFont="1" applyBorder="1"/>
    <xf numFmtId="3" fontId="87" fillId="31" borderId="4" xfId="0" applyNumberFormat="1" applyFont="1" applyFill="1" applyBorder="1" applyAlignment="1">
      <alignment horizontal="right" vertical="center"/>
    </xf>
    <xf numFmtId="0" fontId="69" fillId="10" borderId="4" xfId="0" applyFont="1" applyFill="1" applyBorder="1" applyAlignment="1">
      <alignment horizontal="center" wrapText="1"/>
    </xf>
    <xf numFmtId="3" fontId="88" fillId="10" borderId="4" xfId="0" applyNumberFormat="1" applyFont="1" applyFill="1" applyBorder="1" applyAlignment="1">
      <alignment horizontal="right" vertical="center"/>
    </xf>
    <xf numFmtId="0" fontId="44" fillId="10" borderId="4" xfId="0" applyFont="1" applyFill="1" applyBorder="1" applyAlignment="1">
      <alignment horizontal="center"/>
    </xf>
    <xf numFmtId="3" fontId="30" fillId="10" borderId="4" xfId="0" applyNumberFormat="1" applyFont="1" applyFill="1" applyBorder="1" applyAlignment="1">
      <alignment horizontal="right" vertical="center"/>
    </xf>
    <xf numFmtId="0" fontId="89" fillId="36" borderId="4" xfId="0" applyFont="1" applyFill="1" applyBorder="1" applyAlignment="1">
      <alignment horizontal="center" vertical="center"/>
    </xf>
    <xf numFmtId="0" fontId="44" fillId="36" borderId="4" xfId="0" applyFont="1" applyFill="1" applyBorder="1" applyAlignment="1">
      <alignment horizontal="center"/>
    </xf>
    <xf numFmtId="0" fontId="69" fillId="36" borderId="4" xfId="0" applyFont="1" applyFill="1" applyBorder="1" applyAlignment="1">
      <alignment horizontal="center" wrapText="1"/>
    </xf>
    <xf numFmtId="0" fontId="15" fillId="36" borderId="4" xfId="0" applyFont="1" applyFill="1" applyBorder="1" applyAlignment="1">
      <alignment horizontal="left" wrapText="1"/>
    </xf>
    <xf numFmtId="0" fontId="15" fillId="36" borderId="4" xfId="0" applyFont="1" applyFill="1" applyBorder="1" applyAlignment="1">
      <alignment horizontal="left" vertical="center" wrapText="1"/>
    </xf>
    <xf numFmtId="3" fontId="30" fillId="36" borderId="4" xfId="0" applyNumberFormat="1" applyFont="1" applyFill="1" applyBorder="1" applyAlignment="1">
      <alignment horizontal="right" vertical="center"/>
    </xf>
    <xf numFmtId="10" fontId="30" fillId="36" borderId="4" xfId="0" applyNumberFormat="1" applyFont="1" applyFill="1" applyBorder="1" applyAlignment="1">
      <alignment vertical="center"/>
    </xf>
    <xf numFmtId="0" fontId="30" fillId="36" borderId="0" xfId="0" applyFont="1" applyFill="1"/>
    <xf numFmtId="165" fontId="8" fillId="36" borderId="4" xfId="0" applyNumberFormat="1" applyFont="1" applyFill="1" applyBorder="1"/>
    <xf numFmtId="3" fontId="8" fillId="36" borderId="4" xfId="0" applyNumberFormat="1" applyFont="1" applyFill="1" applyBorder="1"/>
    <xf numFmtId="3" fontId="8" fillId="36" borderId="4" xfId="0" applyNumberFormat="1" applyFont="1" applyFill="1" applyBorder="1" applyAlignment="1">
      <alignment horizontal="right"/>
    </xf>
    <xf numFmtId="0" fontId="30" fillId="36" borderId="4" xfId="0" applyFont="1" applyFill="1" applyBorder="1"/>
    <xf numFmtId="0" fontId="44" fillId="13" borderId="4" xfId="0" applyFont="1" applyFill="1" applyBorder="1" applyAlignment="1">
      <alignment horizontal="center"/>
    </xf>
    <xf numFmtId="0" fontId="69" fillId="13" borderId="4" xfId="0" applyFont="1" applyFill="1" applyBorder="1" applyAlignment="1">
      <alignment horizontal="center" wrapText="1"/>
    </xf>
    <xf numFmtId="0" fontId="90" fillId="13" borderId="4" xfId="0" applyFont="1" applyFill="1" applyBorder="1" applyAlignment="1">
      <alignment horizontal="center" wrapText="1"/>
    </xf>
    <xf numFmtId="0" fontId="15" fillId="29" borderId="4" xfId="0" applyFont="1" applyFill="1" applyBorder="1" applyAlignment="1">
      <alignment horizontal="left" vertical="center" wrapText="1"/>
    </xf>
    <xf numFmtId="0" fontId="90" fillId="2" borderId="4" xfId="0" applyFont="1" applyFill="1" applyBorder="1" applyAlignment="1">
      <alignment horizontal="center" wrapText="1"/>
    </xf>
    <xf numFmtId="0" fontId="38" fillId="2" borderId="4" xfId="0" applyFont="1" applyFill="1" applyBorder="1" applyAlignment="1">
      <alignment horizontal="center" vertical="center"/>
    </xf>
    <xf numFmtId="0" fontId="44" fillId="9" borderId="4" xfId="0" applyFont="1" applyFill="1" applyBorder="1" applyAlignment="1">
      <alignment horizontal="center"/>
    </xf>
    <xf numFmtId="0" fontId="69" fillId="9" borderId="4" xfId="0" applyFont="1" applyFill="1" applyBorder="1" applyAlignment="1">
      <alignment horizontal="center" wrapText="1"/>
    </xf>
    <xf numFmtId="0" fontId="15" fillId="9" borderId="4" xfId="0" applyFont="1" applyFill="1" applyBorder="1" applyAlignment="1">
      <alignment horizontal="left" wrapText="1"/>
    </xf>
    <xf numFmtId="3" fontId="30" fillId="9" borderId="4" xfId="0" applyNumberFormat="1" applyFont="1" applyFill="1" applyBorder="1" applyAlignment="1">
      <alignment horizontal="right" vertical="center"/>
    </xf>
    <xf numFmtId="0" fontId="30" fillId="2" borderId="0" xfId="0" applyFont="1" applyFill="1"/>
    <xf numFmtId="3" fontId="8" fillId="2" borderId="4" xfId="0" applyNumberFormat="1" applyFont="1" applyFill="1" applyBorder="1"/>
    <xf numFmtId="3" fontId="8" fillId="2" borderId="4" xfId="0" applyNumberFormat="1" applyFont="1" applyFill="1" applyBorder="1" applyAlignment="1">
      <alignment horizontal="right"/>
    </xf>
    <xf numFmtId="0" fontId="44" fillId="5" borderId="4" xfId="0" applyFont="1" applyFill="1" applyBorder="1" applyAlignment="1">
      <alignment horizontal="center"/>
    </xf>
    <xf numFmtId="0" fontId="90" fillId="5" borderId="4" xfId="0" applyFont="1" applyFill="1" applyBorder="1" applyAlignment="1">
      <alignment horizontal="center" wrapText="1"/>
    </xf>
    <xf numFmtId="3" fontId="30" fillId="0" borderId="4" xfId="0" applyNumberFormat="1" applyFont="1" applyBorder="1"/>
    <xf numFmtId="0" fontId="91" fillId="36" borderId="4" xfId="0" applyFont="1" applyFill="1" applyBorder="1" applyAlignment="1">
      <alignment horizontal="center"/>
    </xf>
    <xf numFmtId="0" fontId="28" fillId="0" borderId="4" xfId="0" applyFont="1" applyBorder="1" applyAlignment="1">
      <alignment horizontal="center" wrapText="1"/>
    </xf>
    <xf numFmtId="0" fontId="39" fillId="8" borderId="4" xfId="0" applyFont="1" applyFill="1" applyBorder="1" applyAlignment="1">
      <alignment wrapText="1"/>
    </xf>
    <xf numFmtId="165" fontId="6" fillId="30" borderId="4" xfId="0" applyNumberFormat="1" applyFont="1" applyFill="1" applyBorder="1" applyAlignment="1">
      <alignment horizontal="center" vertical="center"/>
    </xf>
    <xf numFmtId="0" fontId="44" fillId="30" borderId="4" xfId="0" applyFont="1" applyFill="1" applyBorder="1" applyAlignment="1">
      <alignment horizontal="center"/>
    </xf>
    <xf numFmtId="0" fontId="90" fillId="30" borderId="4" xfId="0" applyFont="1" applyFill="1" applyBorder="1" applyAlignment="1">
      <alignment horizontal="center" wrapText="1"/>
    </xf>
    <xf numFmtId="0" fontId="15" fillId="30" borderId="4" xfId="0" applyFont="1" applyFill="1" applyBorder="1" applyAlignment="1">
      <alignment horizontal="left" wrapText="1"/>
    </xf>
    <xf numFmtId="3" fontId="30" fillId="23" borderId="4" xfId="0" applyNumberFormat="1" applyFont="1" applyFill="1" applyBorder="1" applyAlignment="1">
      <alignment horizontal="right" vertical="center"/>
    </xf>
    <xf numFmtId="10" fontId="30" fillId="30" borderId="4" xfId="0" applyNumberFormat="1" applyFont="1" applyFill="1" applyBorder="1" applyAlignment="1">
      <alignment vertical="center"/>
    </xf>
    <xf numFmtId="0" fontId="30" fillId="30" borderId="0" xfId="0" applyFont="1" applyFill="1"/>
    <xf numFmtId="0" fontId="30" fillId="30" borderId="4" xfId="0" applyFont="1" applyFill="1" applyBorder="1"/>
    <xf numFmtId="0" fontId="15" fillId="28" borderId="4" xfId="0" applyFont="1" applyFill="1" applyBorder="1" applyAlignment="1">
      <alignment horizontal="left" vertical="center" wrapText="1"/>
    </xf>
    <xf numFmtId="3" fontId="30" fillId="37" borderId="4" xfId="0" applyNumberFormat="1" applyFont="1" applyFill="1" applyBorder="1" applyAlignment="1">
      <alignment vertical="center"/>
    </xf>
    <xf numFmtId="0" fontId="6" fillId="30" borderId="4" xfId="0" applyFont="1" applyFill="1" applyBorder="1" applyAlignment="1">
      <alignment horizontal="center" vertical="center"/>
    </xf>
    <xf numFmtId="0" fontId="92" fillId="30" borderId="4" xfId="0" applyFont="1" applyFill="1" applyBorder="1" applyAlignment="1">
      <alignment horizontal="center" wrapText="1"/>
    </xf>
    <xf numFmtId="165" fontId="8" fillId="2" borderId="4" xfId="0" applyNumberFormat="1" applyFont="1" applyFill="1" applyBorder="1" applyAlignment="1">
      <alignment horizontal="center" vertical="center"/>
    </xf>
    <xf numFmtId="0" fontId="8" fillId="2" borderId="4" xfId="0" applyFont="1" applyFill="1" applyBorder="1" applyAlignment="1">
      <alignment horizontal="center" vertical="center"/>
    </xf>
    <xf numFmtId="0" fontId="30" fillId="2" borderId="4" xfId="0" applyFont="1" applyFill="1" applyBorder="1" applyAlignment="1">
      <alignment horizontal="center"/>
    </xf>
    <xf numFmtId="0" fontId="28" fillId="36" borderId="4" xfId="0" applyFont="1" applyFill="1" applyBorder="1" applyAlignment="1">
      <alignment horizontal="center" vertical="center" wrapText="1"/>
    </xf>
    <xf numFmtId="0" fontId="30" fillId="5" borderId="4" xfId="0" applyFont="1" applyFill="1" applyBorder="1" applyAlignment="1">
      <alignment horizontal="left" vertical="center" wrapText="1"/>
    </xf>
    <xf numFmtId="165" fontId="8" fillId="2" borderId="4" xfId="0" applyNumberFormat="1" applyFont="1" applyFill="1" applyBorder="1" applyAlignment="1">
      <alignment horizontal="center"/>
    </xf>
    <xf numFmtId="3" fontId="30" fillId="2" borderId="4" xfId="0" applyNumberFormat="1" applyFont="1" applyFill="1" applyBorder="1" applyAlignment="1">
      <alignment horizontal="right"/>
    </xf>
    <xf numFmtId="0" fontId="30" fillId="28" borderId="4" xfId="0" applyFont="1" applyFill="1" applyBorder="1" applyAlignment="1">
      <alignment horizontal="left" wrapText="1"/>
    </xf>
    <xf numFmtId="3" fontId="30" fillId="28" borderId="4" xfId="0" applyNumberFormat="1" applyFont="1" applyFill="1" applyBorder="1" applyAlignment="1">
      <alignment horizontal="right"/>
    </xf>
    <xf numFmtId="0" fontId="30" fillId="2" borderId="4" xfId="0" applyFont="1" applyFill="1" applyBorder="1" applyAlignment="1">
      <alignment horizontal="left" wrapText="1"/>
    </xf>
    <xf numFmtId="0" fontId="8" fillId="2" borderId="4" xfId="0" applyFont="1" applyFill="1" applyBorder="1" applyAlignment="1">
      <alignment horizontal="center"/>
    </xf>
    <xf numFmtId="0" fontId="8" fillId="15" borderId="4" xfId="0" applyFont="1" applyFill="1" applyBorder="1" applyAlignment="1">
      <alignment horizontal="center"/>
    </xf>
    <xf numFmtId="0" fontId="13" fillId="15" borderId="4" xfId="0" applyFont="1" applyFill="1" applyBorder="1" applyAlignment="1">
      <alignment horizontal="center"/>
    </xf>
    <xf numFmtId="0" fontId="13" fillId="15" borderId="4" xfId="0" applyFont="1" applyFill="1" applyBorder="1" applyAlignment="1">
      <alignment horizontal="center" wrapText="1"/>
    </xf>
    <xf numFmtId="0" fontId="15" fillId="15" borderId="4" xfId="0" applyFont="1" applyFill="1" applyBorder="1" applyAlignment="1">
      <alignment horizontal="center" vertical="center"/>
    </xf>
    <xf numFmtId="0" fontId="30" fillId="15" borderId="4" xfId="0" applyFont="1" applyFill="1" applyBorder="1" applyAlignment="1">
      <alignment horizontal="center"/>
    </xf>
    <xf numFmtId="0" fontId="15" fillId="15" borderId="4" xfId="0" applyFont="1" applyFill="1" applyBorder="1" applyAlignment="1">
      <alignment horizontal="left" wrapText="1"/>
    </xf>
    <xf numFmtId="0" fontId="30" fillId="15" borderId="4" xfId="0" applyFont="1" applyFill="1" applyBorder="1" applyAlignment="1">
      <alignment horizontal="left" wrapText="1"/>
    </xf>
    <xf numFmtId="3" fontId="30" fillId="15" borderId="4" xfId="0" applyNumberFormat="1" applyFont="1" applyFill="1" applyBorder="1" applyAlignment="1">
      <alignment horizontal="right"/>
    </xf>
    <xf numFmtId="10" fontId="30" fillId="15" borderId="4" xfId="0" applyNumberFormat="1" applyFont="1" applyFill="1" applyBorder="1" applyAlignment="1">
      <alignment vertical="center"/>
    </xf>
    <xf numFmtId="0" fontId="30" fillId="15" borderId="0" xfId="0" applyFont="1" applyFill="1"/>
    <xf numFmtId="0" fontId="30" fillId="15" borderId="4" xfId="0" applyFont="1" applyFill="1" applyBorder="1"/>
    <xf numFmtId="0" fontId="13" fillId="0" borderId="4" xfId="0" applyFont="1" applyBorder="1" applyAlignment="1">
      <alignment horizontal="center" wrapText="1"/>
    </xf>
    <xf numFmtId="0" fontId="39" fillId="8" borderId="0" xfId="0" applyFont="1" applyFill="1" applyAlignment="1">
      <alignment wrapText="1"/>
    </xf>
    <xf numFmtId="0" fontId="69" fillId="38" borderId="4" xfId="0" applyFont="1" applyFill="1" applyBorder="1" applyAlignment="1">
      <alignment horizontal="center" wrapText="1"/>
    </xf>
    <xf numFmtId="0" fontId="15" fillId="38" borderId="4" xfId="0" applyFont="1" applyFill="1" applyBorder="1" applyAlignment="1">
      <alignment horizontal="center" vertical="center"/>
    </xf>
    <xf numFmtId="0" fontId="30" fillId="38" borderId="4" xfId="0" applyFont="1" applyFill="1" applyBorder="1" applyAlignment="1">
      <alignment horizontal="center"/>
    </xf>
    <xf numFmtId="0" fontId="15" fillId="38" borderId="4" xfId="0" applyFont="1" applyFill="1" applyBorder="1" applyAlignment="1">
      <alignment horizontal="center" vertical="center" wrapText="1"/>
    </xf>
    <xf numFmtId="0" fontId="15" fillId="38" borderId="4" xfId="0" applyFont="1" applyFill="1" applyBorder="1" applyAlignment="1">
      <alignment horizontal="left" wrapText="1"/>
    </xf>
    <xf numFmtId="0" fontId="30" fillId="38" borderId="4" xfId="0" applyFont="1" applyFill="1" applyBorder="1" applyAlignment="1">
      <alignment horizontal="left" wrapText="1"/>
    </xf>
    <xf numFmtId="3" fontId="30" fillId="38" borderId="4" xfId="0" applyNumberFormat="1" applyFont="1" applyFill="1" applyBorder="1" applyAlignment="1">
      <alignment horizontal="right"/>
    </xf>
    <xf numFmtId="10" fontId="30" fillId="38" borderId="4" xfId="0" applyNumberFormat="1" applyFont="1" applyFill="1" applyBorder="1" applyAlignment="1">
      <alignment vertical="center"/>
    </xf>
    <xf numFmtId="0" fontId="30" fillId="38" borderId="0" xfId="0" applyFont="1" applyFill="1"/>
    <xf numFmtId="0" fontId="30" fillId="38" borderId="4" xfId="0" applyFont="1" applyFill="1" applyBorder="1"/>
    <xf numFmtId="0" fontId="30" fillId="35" borderId="4" xfId="0" applyFont="1" applyFill="1" applyBorder="1" applyAlignment="1">
      <alignment horizontal="left" wrapText="1"/>
    </xf>
    <xf numFmtId="3" fontId="30" fillId="35" borderId="4" xfId="0" applyNumberFormat="1" applyFont="1" applyFill="1" applyBorder="1" applyAlignment="1">
      <alignment horizontal="right"/>
    </xf>
    <xf numFmtId="168" fontId="8" fillId="2" borderId="4" xfId="0" applyNumberFormat="1" applyFont="1" applyFill="1" applyBorder="1" applyAlignment="1">
      <alignment horizontal="center"/>
    </xf>
    <xf numFmtId="0" fontId="15" fillId="15" borderId="4" xfId="0" applyFont="1" applyFill="1" applyBorder="1" applyAlignment="1">
      <alignment horizontal="center" vertical="center" wrapText="1"/>
    </xf>
    <xf numFmtId="0" fontId="30" fillId="5" borderId="4" xfId="0" applyFont="1" applyFill="1" applyBorder="1" applyAlignment="1">
      <alignment horizontal="left" wrapText="1"/>
    </xf>
    <xf numFmtId="3" fontId="30" fillId="5" borderId="4" xfId="0" applyNumberFormat="1" applyFont="1" applyFill="1" applyBorder="1" applyAlignment="1">
      <alignment horizontal="right"/>
    </xf>
    <xf numFmtId="0" fontId="30" fillId="2" borderId="1" xfId="0" applyFont="1" applyFill="1" applyBorder="1"/>
    <xf numFmtId="0" fontId="94" fillId="36" borderId="4" xfId="0" applyFont="1" applyFill="1" applyBorder="1" applyAlignment="1">
      <alignment horizontal="center"/>
    </xf>
    <xf numFmtId="0" fontId="30" fillId="36" borderId="4" xfId="0" applyFont="1" applyFill="1" applyBorder="1" applyAlignment="1">
      <alignment horizontal="center"/>
    </xf>
    <xf numFmtId="0" fontId="69" fillId="36" borderId="0" xfId="0" applyFont="1" applyFill="1" applyAlignment="1">
      <alignment horizontal="center" wrapText="1"/>
    </xf>
    <xf numFmtId="0" fontId="15" fillId="36" borderId="4" xfId="0" applyFont="1" applyFill="1" applyBorder="1" applyAlignment="1">
      <alignment horizontal="center" vertical="center" wrapText="1"/>
    </xf>
    <xf numFmtId="0" fontId="30" fillId="36" borderId="4" xfId="0" applyFont="1" applyFill="1" applyBorder="1" applyAlignment="1">
      <alignment horizontal="left" wrapText="1"/>
    </xf>
    <xf numFmtId="3" fontId="30" fillId="36" borderId="4" xfId="0" applyNumberFormat="1" applyFont="1" applyFill="1" applyBorder="1" applyAlignment="1">
      <alignment horizontal="right"/>
    </xf>
    <xf numFmtId="0" fontId="30" fillId="36" borderId="1" xfId="0" applyFont="1" applyFill="1" applyBorder="1"/>
    <xf numFmtId="0" fontId="95" fillId="2" borderId="4" xfId="0" applyFont="1" applyFill="1" applyBorder="1" applyAlignment="1">
      <alignment horizontal="center" wrapText="1"/>
    </xf>
    <xf numFmtId="0" fontId="30" fillId="2" borderId="4" xfId="0" applyFont="1" applyFill="1" applyBorder="1" applyAlignment="1">
      <alignment horizontal="right"/>
    </xf>
    <xf numFmtId="0" fontId="30" fillId="2" borderId="4" xfId="0" applyFont="1" applyFill="1" applyBorder="1" applyAlignment="1">
      <alignment wrapText="1"/>
    </xf>
    <xf numFmtId="0" fontId="30" fillId="0" borderId="4" xfId="0" applyFont="1" applyBorder="1" applyAlignment="1">
      <alignment wrapText="1"/>
    </xf>
    <xf numFmtId="0" fontId="15" fillId="0" borderId="4" xfId="0" applyFont="1" applyBorder="1" applyAlignment="1">
      <alignment horizontal="left" wrapText="1"/>
    </xf>
    <xf numFmtId="0" fontId="30" fillId="0" borderId="4" xfId="0" applyFont="1" applyBorder="1" applyAlignment="1">
      <alignment horizontal="left" wrapText="1"/>
    </xf>
    <xf numFmtId="0" fontId="30" fillId="0" borderId="1" xfId="0" applyFont="1" applyBorder="1"/>
    <xf numFmtId="0" fontId="30" fillId="0" borderId="0" xfId="0" applyFont="1" applyAlignment="1">
      <alignment horizontal="center"/>
    </xf>
    <xf numFmtId="0" fontId="30" fillId="0" borderId="0" xfId="0" applyFont="1" applyAlignment="1">
      <alignment wrapText="1"/>
    </xf>
    <xf numFmtId="0" fontId="30" fillId="0" borderId="0" xfId="0" applyFont="1" applyAlignment="1">
      <alignment horizontal="left" wrapText="1"/>
    </xf>
    <xf numFmtId="0" fontId="96" fillId="23" borderId="4" xfId="0" applyFont="1" applyFill="1" applyBorder="1" applyAlignment="1">
      <alignment horizontal="center" vertical="center"/>
    </xf>
    <xf numFmtId="3" fontId="96" fillId="23" borderId="4" xfId="0" applyNumberFormat="1" applyFont="1" applyFill="1" applyBorder="1" applyAlignment="1">
      <alignment horizontal="center" vertical="center"/>
    </xf>
    <xf numFmtId="0" fontId="26" fillId="0" borderId="0" xfId="0" applyFont="1"/>
    <xf numFmtId="0" fontId="96" fillId="35" borderId="4" xfId="0" applyFont="1" applyFill="1" applyBorder="1" applyAlignment="1">
      <alignment horizontal="center"/>
    </xf>
    <xf numFmtId="165" fontId="13" fillId="0" borderId="4" xfId="0" applyNumberFormat="1" applyFont="1" applyBorder="1" applyAlignment="1">
      <alignment horizontal="center" vertical="center"/>
    </xf>
    <xf numFmtId="3" fontId="26" fillId="0" borderId="4" xfId="0" applyNumberFormat="1" applyFont="1" applyBorder="1" applyAlignment="1">
      <alignment horizontal="right" vertical="center"/>
    </xf>
    <xf numFmtId="165" fontId="96" fillId="2" borderId="4" xfId="0" applyNumberFormat="1" applyFont="1" applyFill="1" applyBorder="1"/>
    <xf numFmtId="3" fontId="96" fillId="0" borderId="4" xfId="0" applyNumberFormat="1" applyFont="1" applyBorder="1" applyAlignment="1">
      <alignment horizontal="right"/>
    </xf>
    <xf numFmtId="168" fontId="13" fillId="0" borderId="4" xfId="0" applyNumberFormat="1" applyFont="1" applyBorder="1" applyAlignment="1">
      <alignment horizontal="center" vertical="center"/>
    </xf>
    <xf numFmtId="3" fontId="26" fillId="2" borderId="4" xfId="0" applyNumberFormat="1" applyFont="1" applyFill="1" applyBorder="1" applyAlignment="1">
      <alignment horizontal="right" vertical="center"/>
    </xf>
    <xf numFmtId="3" fontId="96" fillId="0" borderId="4" xfId="0" applyNumberFormat="1" applyFont="1" applyBorder="1"/>
    <xf numFmtId="0" fontId="97" fillId="36" borderId="4" xfId="0" applyFont="1" applyFill="1" applyBorder="1" applyAlignment="1">
      <alignment horizontal="center" vertical="center"/>
    </xf>
    <xf numFmtId="0" fontId="13" fillId="36" borderId="4" xfId="0" applyFont="1" applyFill="1" applyBorder="1" applyAlignment="1">
      <alignment horizontal="center" vertical="center"/>
    </xf>
    <xf numFmtId="3" fontId="26" fillId="36" borderId="4" xfId="0" applyNumberFormat="1" applyFont="1" applyFill="1" applyBorder="1" applyAlignment="1">
      <alignment horizontal="right" vertical="center"/>
    </xf>
    <xf numFmtId="0" fontId="26" fillId="36" borderId="0" xfId="0" applyFont="1" applyFill="1"/>
    <xf numFmtId="165" fontId="96" fillId="36" borderId="4" xfId="0" applyNumberFormat="1" applyFont="1" applyFill="1" applyBorder="1"/>
    <xf numFmtId="3" fontId="96" fillId="36" borderId="4" xfId="0" applyNumberFormat="1" applyFont="1" applyFill="1" applyBorder="1"/>
    <xf numFmtId="3" fontId="96" fillId="36" borderId="4" xfId="0" applyNumberFormat="1" applyFont="1" applyFill="1" applyBorder="1" applyAlignment="1">
      <alignment horizontal="right"/>
    </xf>
    <xf numFmtId="0" fontId="13" fillId="29" borderId="4" xfId="0" applyFont="1" applyFill="1" applyBorder="1" applyAlignment="1">
      <alignment horizontal="center" vertical="center"/>
    </xf>
    <xf numFmtId="0" fontId="13" fillId="23" borderId="4" xfId="0" applyFont="1" applyFill="1" applyBorder="1" applyAlignment="1">
      <alignment horizontal="center" vertical="center"/>
    </xf>
    <xf numFmtId="0" fontId="96" fillId="0" borderId="4" xfId="0" applyFont="1" applyBorder="1"/>
    <xf numFmtId="165" fontId="96" fillId="0" borderId="4" xfId="0" applyNumberFormat="1" applyFont="1" applyBorder="1"/>
    <xf numFmtId="0" fontId="96" fillId="36" borderId="4" xfId="0" applyFont="1" applyFill="1" applyBorder="1"/>
    <xf numFmtId="0" fontId="26" fillId="0" borderId="4" xfId="0" applyFont="1" applyBorder="1"/>
    <xf numFmtId="0" fontId="96" fillId="0" borderId="0" xfId="0" applyFont="1"/>
    <xf numFmtId="0" fontId="13" fillId="35" borderId="4" xfId="0" applyFont="1" applyFill="1" applyBorder="1" applyAlignment="1">
      <alignment horizontal="center" vertical="center"/>
    </xf>
    <xf numFmtId="3" fontId="26" fillId="35" borderId="4" xfId="0" applyNumberFormat="1" applyFont="1" applyFill="1" applyBorder="1" applyAlignment="1">
      <alignment horizontal="right" vertical="center"/>
    </xf>
    <xf numFmtId="3" fontId="26" fillId="9" borderId="4" xfId="0" applyNumberFormat="1" applyFont="1" applyFill="1" applyBorder="1" applyAlignment="1">
      <alignment horizontal="right" vertical="center"/>
    </xf>
    <xf numFmtId="0" fontId="26" fillId="9" borderId="0" xfId="0" applyFont="1" applyFill="1"/>
    <xf numFmtId="0" fontId="81" fillId="39" borderId="4" xfId="0" applyFont="1" applyFill="1" applyBorder="1" applyAlignment="1">
      <alignment horizontal="center" vertical="center"/>
    </xf>
    <xf numFmtId="0" fontId="13" fillId="39" borderId="4" xfId="0" applyFont="1" applyFill="1" applyBorder="1" applyAlignment="1">
      <alignment horizontal="center" vertical="center"/>
    </xf>
    <xf numFmtId="0" fontId="15" fillId="39" borderId="4" xfId="0" applyFont="1" applyFill="1" applyBorder="1" applyAlignment="1">
      <alignment horizontal="center" vertical="center"/>
    </xf>
    <xf numFmtId="0" fontId="38" fillId="39" borderId="4" xfId="0" applyFont="1" applyFill="1" applyBorder="1" applyAlignment="1">
      <alignment horizontal="left" vertical="center"/>
    </xf>
    <xf numFmtId="3" fontId="26" fillId="39" borderId="4" xfId="0" applyNumberFormat="1" applyFont="1" applyFill="1" applyBorder="1" applyAlignment="1">
      <alignment horizontal="right" vertical="center"/>
    </xf>
    <xf numFmtId="0" fontId="26" fillId="39" borderId="0" xfId="0" applyFont="1" applyFill="1"/>
    <xf numFmtId="0" fontId="13" fillId="28" borderId="4" xfId="0" applyFont="1" applyFill="1" applyBorder="1" applyAlignment="1">
      <alignment horizontal="center" vertical="center"/>
    </xf>
    <xf numFmtId="0" fontId="26" fillId="0" borderId="4" xfId="0" applyFont="1" applyBorder="1" applyAlignment="1">
      <alignment vertical="center"/>
    </xf>
    <xf numFmtId="165" fontId="26" fillId="0" borderId="4" xfId="0" applyNumberFormat="1" applyFont="1" applyBorder="1" applyAlignment="1">
      <alignment vertical="center"/>
    </xf>
    <xf numFmtId="0" fontId="81" fillId="36" borderId="4" xfId="0" applyFont="1" applyFill="1" applyBorder="1" applyAlignment="1">
      <alignment vertical="center"/>
    </xf>
    <xf numFmtId="0" fontId="26" fillId="36" borderId="4" xfId="0" applyFont="1" applyFill="1" applyBorder="1" applyAlignment="1">
      <alignment vertical="center"/>
    </xf>
    <xf numFmtId="3" fontId="26" fillId="28" borderId="4" xfId="0" applyNumberFormat="1" applyFont="1" applyFill="1" applyBorder="1" applyAlignment="1">
      <alignment horizontal="right" vertical="center"/>
    </xf>
    <xf numFmtId="3" fontId="26" fillId="0" borderId="0" xfId="0" applyNumberFormat="1" applyFont="1" applyAlignment="1">
      <alignment horizontal="right"/>
    </xf>
    <xf numFmtId="3" fontId="26" fillId="0" borderId="0" xfId="0" applyNumberFormat="1" applyFont="1"/>
    <xf numFmtId="0" fontId="85" fillId="0" borderId="0" xfId="0" applyFont="1" applyAlignment="1">
      <alignment horizontal="left"/>
    </xf>
    <xf numFmtId="0" fontId="26" fillId="0" borderId="0" xfId="0" applyFont="1" applyAlignment="1">
      <alignment vertical="center"/>
    </xf>
    <xf numFmtId="0" fontId="96" fillId="4" borderId="4" xfId="0" applyFont="1" applyFill="1" applyBorder="1" applyAlignment="1">
      <alignment horizontal="center" vertical="center"/>
    </xf>
    <xf numFmtId="0" fontId="96" fillId="5" borderId="4" xfId="0" applyFont="1" applyFill="1" applyBorder="1" applyAlignment="1">
      <alignment horizontal="center" vertical="center"/>
    </xf>
    <xf numFmtId="0" fontId="96" fillId="21" borderId="4" xfId="0" applyFont="1" applyFill="1" applyBorder="1" applyAlignment="1">
      <alignment horizontal="center" vertical="center"/>
    </xf>
    <xf numFmtId="0" fontId="96" fillId="40" borderId="4" xfId="0" applyFont="1" applyFill="1" applyBorder="1" applyAlignment="1">
      <alignment horizontal="center" vertical="center"/>
    </xf>
    <xf numFmtId="0" fontId="26" fillId="0" borderId="4" xfId="0" applyFont="1" applyBorder="1" applyAlignment="1">
      <alignment horizontal="center" vertical="center"/>
    </xf>
    <xf numFmtId="0" fontId="26" fillId="4" borderId="4" xfId="0" applyFont="1" applyFill="1" applyBorder="1" applyAlignment="1">
      <alignment horizontal="center" vertical="center"/>
    </xf>
    <xf numFmtId="0" fontId="26" fillId="5" borderId="4" xfId="0" applyFont="1" applyFill="1" applyBorder="1" applyAlignment="1">
      <alignment horizontal="center" vertical="center"/>
    </xf>
    <xf numFmtId="0" fontId="26" fillId="21" borderId="4" xfId="0" applyFont="1" applyFill="1" applyBorder="1" applyAlignment="1">
      <alignment horizontal="center" vertical="center"/>
    </xf>
    <xf numFmtId="0" fontId="26" fillId="40" borderId="4" xfId="0" applyFont="1" applyFill="1" applyBorder="1" applyAlignment="1">
      <alignment horizontal="center" vertical="center"/>
    </xf>
    <xf numFmtId="3" fontId="26" fillId="4" borderId="4" xfId="0" applyNumberFormat="1" applyFont="1" applyFill="1" applyBorder="1" applyAlignment="1">
      <alignment horizontal="center" vertical="center"/>
    </xf>
    <xf numFmtId="167" fontId="26" fillId="5" borderId="4" xfId="0" applyNumberFormat="1" applyFont="1" applyFill="1" applyBorder="1" applyAlignment="1">
      <alignment horizontal="center" vertical="center"/>
    </xf>
    <xf numFmtId="167" fontId="26" fillId="21" borderId="4" xfId="0" applyNumberFormat="1" applyFont="1" applyFill="1" applyBorder="1" applyAlignment="1">
      <alignment horizontal="center" vertical="center"/>
    </xf>
    <xf numFmtId="167" fontId="26" fillId="4" borderId="4" xfId="0" applyNumberFormat="1" applyFont="1" applyFill="1" applyBorder="1" applyAlignment="1">
      <alignment horizontal="center" vertical="center"/>
    </xf>
    <xf numFmtId="0" fontId="26" fillId="0" borderId="0" xfId="0" applyFont="1" applyAlignment="1">
      <alignment vertical="center" wrapText="1"/>
    </xf>
    <xf numFmtId="174" fontId="26" fillId="4" borderId="4" xfId="0" applyNumberFormat="1" applyFont="1" applyFill="1" applyBorder="1" applyAlignment="1">
      <alignment horizontal="center" vertical="center"/>
    </xf>
    <xf numFmtId="174" fontId="26" fillId="21" borderId="4" xfId="0" applyNumberFormat="1" applyFont="1" applyFill="1" applyBorder="1" applyAlignment="1">
      <alignment horizontal="center" vertical="center"/>
    </xf>
    <xf numFmtId="0" fontId="38" fillId="0" borderId="4" xfId="0" applyFont="1" applyBorder="1" applyAlignment="1">
      <alignment vertical="center"/>
    </xf>
    <xf numFmtId="0" fontId="38" fillId="0" borderId="0" xfId="0" applyFont="1" applyAlignment="1">
      <alignment vertical="center"/>
    </xf>
    <xf numFmtId="0" fontId="89" fillId="0" borderId="6" xfId="0" applyFont="1" applyBorder="1" applyAlignment="1">
      <alignment horizontal="center" vertical="center"/>
    </xf>
    <xf numFmtId="164" fontId="98" fillId="5" borderId="4" xfId="0" applyNumberFormat="1" applyFont="1" applyFill="1" applyBorder="1" applyAlignment="1">
      <alignment horizontal="center" vertical="center"/>
    </xf>
    <xf numFmtId="0" fontId="98" fillId="5" borderId="4" xfId="0" applyFont="1" applyFill="1" applyBorder="1" applyAlignment="1">
      <alignment horizontal="center" vertical="center"/>
    </xf>
    <xf numFmtId="0" fontId="98" fillId="0" borderId="4" xfId="0" applyFont="1" applyBorder="1" applyAlignment="1">
      <alignment horizontal="center" vertical="center"/>
    </xf>
    <xf numFmtId="164" fontId="98" fillId="5" borderId="0" xfId="0" applyNumberFormat="1" applyFont="1" applyFill="1" applyAlignment="1">
      <alignment horizontal="center" vertical="center"/>
    </xf>
    <xf numFmtId="0" fontId="98" fillId="5" borderId="0" xfId="0" applyFont="1" applyFill="1" applyAlignment="1">
      <alignment horizontal="center" vertical="center"/>
    </xf>
    <xf numFmtId="0" fontId="38" fillId="0" borderId="7" xfId="0" applyFont="1" applyBorder="1" applyAlignment="1">
      <alignment vertical="center"/>
    </xf>
    <xf numFmtId="0" fontId="1" fillId="0" borderId="2" xfId="0" applyFont="1" applyBorder="1"/>
    <xf numFmtId="0" fontId="1" fillId="0" borderId="3" xfId="0" applyFont="1" applyBorder="1"/>
    <xf numFmtId="0" fontId="2" fillId="3" borderId="1" xfId="0" applyFont="1" applyFill="1" applyBorder="1" applyAlignment="1">
      <alignment horizontal="center" vertical="center"/>
    </xf>
    <xf numFmtId="0" fontId="11" fillId="2" borderId="1" xfId="0" applyFont="1" applyFill="1" applyBorder="1" applyAlignment="1">
      <alignment vertical="center"/>
    </xf>
    <xf numFmtId="0" fontId="4" fillId="3" borderId="1" xfId="0" applyFont="1" applyFill="1" applyBorder="1" applyAlignment="1">
      <alignment horizontal="center" vertical="center"/>
    </xf>
    <xf numFmtId="0" fontId="15" fillId="9" borderId="1" xfId="0" applyFont="1" applyFill="1" applyBorder="1" applyAlignment="1">
      <alignment horizontal="center" vertical="center"/>
    </xf>
    <xf numFmtId="0" fontId="3" fillId="14" borderId="1" xfId="0" applyFont="1" applyFill="1" applyBorder="1" applyAlignment="1">
      <alignment horizontal="center" wrapText="1"/>
    </xf>
    <xf numFmtId="0" fontId="3" fillId="20" borderId="1" xfId="0" applyFont="1" applyFill="1" applyBorder="1" applyAlignment="1">
      <alignment horizontal="center" wrapText="1"/>
    </xf>
    <xf numFmtId="0" fontId="46" fillId="0" borderId="0" xfId="0" applyFont="1" applyAlignment="1">
      <alignment horizontal="center"/>
    </xf>
    <xf numFmtId="0" fontId="0" fillId="0" borderId="0" xfId="0"/>
    <xf numFmtId="0" fontId="3" fillId="14" borderId="1" xfId="0" applyFont="1" applyFill="1" applyBorder="1" applyAlignment="1">
      <alignment horizontal="center" vertical="center" wrapText="1"/>
    </xf>
    <xf numFmtId="0" fontId="48" fillId="2" borderId="1" xfId="0" applyFont="1" applyFill="1" applyBorder="1" applyAlignment="1">
      <alignment vertical="center"/>
    </xf>
    <xf numFmtId="0" fontId="6" fillId="3" borderId="1" xfId="0" applyFont="1" applyFill="1" applyBorder="1" applyAlignment="1">
      <alignment horizontal="center" vertical="center"/>
    </xf>
    <xf numFmtId="0" fontId="6" fillId="21" borderId="1" xfId="0" applyFont="1" applyFill="1" applyBorder="1" applyAlignment="1">
      <alignment horizontal="center" vertical="center"/>
    </xf>
    <xf numFmtId="0" fontId="93" fillId="38" borderId="1" xfId="0" applyFont="1" applyFill="1" applyBorder="1" applyAlignment="1">
      <alignment horizontal="center"/>
    </xf>
    <xf numFmtId="0" fontId="96" fillId="5" borderId="1" xfId="0" applyFont="1" applyFill="1" applyBorder="1" applyAlignment="1">
      <alignment horizontal="center" vertical="center"/>
    </xf>
    <xf numFmtId="0" fontId="96" fillId="21" borderId="1" xfId="0" applyFont="1" applyFill="1" applyBorder="1" applyAlignment="1">
      <alignment horizontal="center" vertical="center"/>
    </xf>
    <xf numFmtId="0" fontId="96" fillId="0" borderId="6" xfId="0" applyFont="1" applyBorder="1" applyAlignment="1">
      <alignment horizontal="center" vertical="center"/>
    </xf>
    <xf numFmtId="0" fontId="1" fillId="0" borderId="7" xfId="0" applyFont="1" applyBorder="1"/>
    <xf numFmtId="0" fontId="96" fillId="4" borderId="1" xfId="0" applyFont="1" applyFill="1" applyBorder="1" applyAlignment="1">
      <alignment horizontal="center" vertical="center"/>
    </xf>
    <xf numFmtId="0" fontId="96" fillId="40" borderId="1" xfId="0" applyFont="1" applyFill="1" applyBorder="1" applyAlignment="1">
      <alignment horizontal="center" vertical="center"/>
    </xf>
    <xf numFmtId="0" fontId="98" fillId="5" borderId="1" xfId="0" applyFont="1" applyFill="1" applyBorder="1" applyAlignment="1">
      <alignment horizontal="center" vertical="center"/>
    </xf>
    <xf numFmtId="164" fontId="98" fillId="5" borderId="1" xfId="0" applyNumberFormat="1" applyFont="1" applyFill="1" applyBorder="1" applyAlignment="1">
      <alignment horizontal="center" vertical="center"/>
    </xf>
    <xf numFmtId="0" fontId="89" fillId="0" borderId="6" xfId="0" applyFont="1" applyBorder="1" applyAlignment="1">
      <alignment horizontal="center" vertical="center"/>
    </xf>
    <xf numFmtId="0" fontId="1"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3857"/>
  <sheetViews>
    <sheetView workbookViewId="0"/>
  </sheetViews>
  <sheetFormatPr baseColWidth="10" defaultColWidth="12.6640625" defaultRowHeight="15.75" customHeight="1"/>
  <cols>
    <col min="1" max="1" width="9.83203125" customWidth="1"/>
    <col min="2" max="2" width="15.6640625" customWidth="1"/>
    <col min="3" max="3" width="49.5" customWidth="1"/>
    <col min="4" max="4" width="33.1640625" customWidth="1"/>
    <col min="5" max="5" width="26.83203125" customWidth="1"/>
    <col min="6" max="6" width="22.33203125" customWidth="1"/>
    <col min="7" max="7" width="28.83203125" customWidth="1"/>
    <col min="8" max="8" width="29.5" customWidth="1"/>
    <col min="9" max="9" width="23.83203125" customWidth="1"/>
    <col min="10" max="10" width="21.5" customWidth="1"/>
    <col min="11" max="11" width="24.83203125" customWidth="1"/>
    <col min="12" max="12" width="18.33203125" customWidth="1"/>
    <col min="13" max="13" width="28" customWidth="1"/>
    <col min="14" max="14" width="21.1640625" customWidth="1"/>
    <col min="15" max="15" width="8.83203125" customWidth="1"/>
    <col min="16" max="16" width="12.83203125" customWidth="1"/>
    <col min="17" max="17" width="34.6640625" customWidth="1"/>
    <col min="18" max="18" width="20.33203125" customWidth="1"/>
    <col min="19" max="20" width="21.5" customWidth="1"/>
    <col min="21" max="21" width="25.1640625" customWidth="1"/>
    <col min="22" max="22" width="69.1640625" customWidth="1"/>
  </cols>
  <sheetData>
    <row r="1" spans="1:22" ht="44">
      <c r="A1" s="790"/>
      <c r="B1" s="787"/>
      <c r="C1" s="787"/>
      <c r="D1" s="787"/>
      <c r="E1" s="787"/>
      <c r="F1" s="788"/>
      <c r="G1" s="791" t="s">
        <v>0</v>
      </c>
      <c r="H1" s="787"/>
      <c r="I1" s="787"/>
      <c r="J1" s="787"/>
      <c r="K1" s="787"/>
      <c r="L1" s="787"/>
      <c r="M1" s="788"/>
      <c r="N1" s="789" t="s">
        <v>1</v>
      </c>
      <c r="O1" s="787"/>
      <c r="P1" s="787"/>
      <c r="Q1" s="787"/>
      <c r="R1" s="787"/>
      <c r="S1" s="787"/>
      <c r="T1" s="787"/>
      <c r="U1" s="787"/>
      <c r="V1" s="788"/>
    </row>
    <row r="2" spans="1:22" ht="38">
      <c r="A2" s="26" t="s">
        <v>2</v>
      </c>
      <c r="B2" s="1" t="s">
        <v>3</v>
      </c>
      <c r="C2" s="26" t="s">
        <v>4</v>
      </c>
      <c r="D2" s="26" t="s">
        <v>5</v>
      </c>
      <c r="E2" s="1" t="s">
        <v>6</v>
      </c>
      <c r="F2" s="1" t="s">
        <v>7</v>
      </c>
      <c r="G2" s="2" t="s">
        <v>8</v>
      </c>
      <c r="H2" s="2" t="s">
        <v>9</v>
      </c>
      <c r="I2" s="2" t="s">
        <v>10</v>
      </c>
      <c r="J2" s="2" t="s">
        <v>0</v>
      </c>
      <c r="K2" s="3" t="s">
        <v>11</v>
      </c>
      <c r="L2" s="3" t="s">
        <v>12</v>
      </c>
      <c r="M2" s="4" t="s">
        <v>13</v>
      </c>
      <c r="N2" s="5" t="s">
        <v>14</v>
      </c>
      <c r="O2" s="5" t="s">
        <v>15</v>
      </c>
      <c r="P2" s="5" t="s">
        <v>16</v>
      </c>
      <c r="Q2" s="3" t="s">
        <v>17</v>
      </c>
      <c r="R2" s="5" t="s">
        <v>18</v>
      </c>
      <c r="S2" s="5" t="s">
        <v>19</v>
      </c>
      <c r="T2" s="27" t="s">
        <v>20</v>
      </c>
      <c r="U2" s="5" t="s">
        <v>21</v>
      </c>
      <c r="V2" s="5" t="s">
        <v>22</v>
      </c>
    </row>
    <row r="3" spans="1:22" ht="18">
      <c r="A3" s="28">
        <v>1</v>
      </c>
      <c r="B3" s="29">
        <v>45870</v>
      </c>
      <c r="C3" s="30" t="s">
        <v>709</v>
      </c>
      <c r="D3" s="31"/>
      <c r="E3" s="32"/>
      <c r="F3" s="33"/>
      <c r="G3" s="30"/>
      <c r="H3" s="30" t="s">
        <v>26</v>
      </c>
      <c r="I3" s="30" t="s">
        <v>38</v>
      </c>
      <c r="J3" s="30"/>
      <c r="K3" s="30"/>
      <c r="L3" s="34"/>
      <c r="M3" s="32"/>
      <c r="N3" s="35"/>
      <c r="O3" s="28"/>
      <c r="P3" s="30"/>
      <c r="Q3" s="36" t="s">
        <v>710</v>
      </c>
      <c r="R3" s="36" t="s">
        <v>51</v>
      </c>
      <c r="S3" s="36" t="s">
        <v>44</v>
      </c>
      <c r="T3" s="37">
        <v>25000000</v>
      </c>
      <c r="U3" s="38" t="s">
        <v>70</v>
      </c>
      <c r="V3" s="39"/>
    </row>
    <row r="4" spans="1:22" ht="18">
      <c r="A4" s="28">
        <f t="shared" ref="A4:A258" si="0">A3+1</f>
        <v>2</v>
      </c>
      <c r="B4" s="29">
        <v>45870</v>
      </c>
      <c r="C4" s="30" t="s">
        <v>711</v>
      </c>
      <c r="D4" s="31"/>
      <c r="E4" s="32"/>
      <c r="F4" s="33"/>
      <c r="G4" s="30"/>
      <c r="H4" s="30" t="s">
        <v>26</v>
      </c>
      <c r="I4" s="30" t="s">
        <v>38</v>
      </c>
      <c r="J4" s="30"/>
      <c r="K4" s="30"/>
      <c r="L4" s="34"/>
      <c r="M4" s="32"/>
      <c r="N4" s="35"/>
      <c r="O4" s="28"/>
      <c r="P4" s="30"/>
      <c r="Q4" s="36" t="s">
        <v>710</v>
      </c>
      <c r="R4" s="36" t="s">
        <v>51</v>
      </c>
      <c r="S4" s="36" t="s">
        <v>44</v>
      </c>
      <c r="T4" s="37">
        <v>30150000</v>
      </c>
      <c r="U4" s="38" t="s">
        <v>70</v>
      </c>
      <c r="V4" s="39"/>
    </row>
    <row r="5" spans="1:22" ht="18">
      <c r="A5" s="28">
        <f t="shared" si="0"/>
        <v>3</v>
      </c>
      <c r="B5" s="29">
        <v>45870</v>
      </c>
      <c r="C5" s="30" t="s">
        <v>208</v>
      </c>
      <c r="D5" s="31"/>
      <c r="E5" s="32"/>
      <c r="F5" s="33"/>
      <c r="G5" s="30"/>
      <c r="H5" s="30"/>
      <c r="I5" s="30" t="s">
        <v>38</v>
      </c>
      <c r="J5" s="30"/>
      <c r="K5" s="30"/>
      <c r="L5" s="34"/>
      <c r="M5" s="32"/>
      <c r="N5" s="35"/>
      <c r="O5" s="28"/>
      <c r="P5" s="30"/>
      <c r="Q5" s="36" t="s">
        <v>710</v>
      </c>
      <c r="R5" s="36" t="s">
        <v>51</v>
      </c>
      <c r="S5" s="36" t="s">
        <v>44</v>
      </c>
      <c r="T5" s="37">
        <v>30000000</v>
      </c>
      <c r="U5" s="38" t="s">
        <v>70</v>
      </c>
      <c r="V5" s="39"/>
    </row>
    <row r="6" spans="1:22" ht="18">
      <c r="A6" s="28">
        <f t="shared" si="0"/>
        <v>4</v>
      </c>
      <c r="B6" s="29">
        <v>45870</v>
      </c>
      <c r="C6" s="30" t="s">
        <v>279</v>
      </c>
      <c r="D6" s="31"/>
      <c r="E6" s="32"/>
      <c r="F6" s="33"/>
      <c r="G6" s="30"/>
      <c r="H6" s="30"/>
      <c r="I6" s="30" t="s">
        <v>38</v>
      </c>
      <c r="J6" s="30"/>
      <c r="K6" s="30"/>
      <c r="L6" s="34"/>
      <c r="M6" s="32"/>
      <c r="N6" s="35"/>
      <c r="O6" s="28"/>
      <c r="P6" s="30"/>
      <c r="Q6" s="36" t="s">
        <v>710</v>
      </c>
      <c r="R6" s="36" t="s">
        <v>32</v>
      </c>
      <c r="S6" s="36" t="s">
        <v>44</v>
      </c>
      <c r="T6" s="37">
        <v>45500000</v>
      </c>
      <c r="U6" s="38" t="s">
        <v>70</v>
      </c>
      <c r="V6" s="39"/>
    </row>
    <row r="7" spans="1:22" ht="18">
      <c r="A7" s="28">
        <f t="shared" si="0"/>
        <v>5</v>
      </c>
      <c r="B7" s="29">
        <v>45870</v>
      </c>
      <c r="C7" s="30" t="s">
        <v>712</v>
      </c>
      <c r="D7" s="31"/>
      <c r="E7" s="32"/>
      <c r="F7" s="33"/>
      <c r="G7" s="30"/>
      <c r="H7" s="30"/>
      <c r="I7" s="30" t="s">
        <v>38</v>
      </c>
      <c r="J7" s="30"/>
      <c r="K7" s="30"/>
      <c r="L7" s="34"/>
      <c r="M7" s="32"/>
      <c r="N7" s="35"/>
      <c r="O7" s="28"/>
      <c r="P7" s="30"/>
      <c r="Q7" s="36" t="s">
        <v>710</v>
      </c>
      <c r="R7" s="36"/>
      <c r="S7" s="36" t="s">
        <v>44</v>
      </c>
      <c r="T7" s="37">
        <v>15000000</v>
      </c>
      <c r="U7" s="38" t="s">
        <v>70</v>
      </c>
      <c r="V7" s="39"/>
    </row>
    <row r="8" spans="1:22" ht="18">
      <c r="A8" s="28">
        <f t="shared" si="0"/>
        <v>6</v>
      </c>
      <c r="B8" s="29">
        <v>45870</v>
      </c>
      <c r="C8" s="30" t="s">
        <v>619</v>
      </c>
      <c r="D8" s="31">
        <v>937727056</v>
      </c>
      <c r="E8" s="32"/>
      <c r="F8" s="33"/>
      <c r="G8" s="30"/>
      <c r="H8" s="30"/>
      <c r="I8" s="30"/>
      <c r="J8" s="30"/>
      <c r="K8" s="30"/>
      <c r="L8" s="34"/>
      <c r="M8" s="32"/>
      <c r="N8" s="35"/>
      <c r="O8" s="28"/>
      <c r="P8" s="30"/>
      <c r="Q8" s="36" t="s">
        <v>713</v>
      </c>
      <c r="R8" s="36" t="s">
        <v>32</v>
      </c>
      <c r="S8" s="36" t="s">
        <v>44</v>
      </c>
      <c r="T8" s="37">
        <v>2712000</v>
      </c>
      <c r="U8" s="38" t="s">
        <v>27</v>
      </c>
      <c r="V8" s="39"/>
    </row>
    <row r="9" spans="1:22" ht="18">
      <c r="A9" s="28">
        <f t="shared" si="0"/>
        <v>7</v>
      </c>
      <c r="B9" s="29">
        <v>45870</v>
      </c>
      <c r="C9" s="30" t="s">
        <v>420</v>
      </c>
      <c r="D9" s="31">
        <v>776753045</v>
      </c>
      <c r="E9" s="32"/>
      <c r="F9" s="33"/>
      <c r="G9" s="30"/>
      <c r="H9" s="30"/>
      <c r="I9" s="30"/>
      <c r="J9" s="30"/>
      <c r="K9" s="30"/>
      <c r="L9" s="34"/>
      <c r="M9" s="32"/>
      <c r="N9" s="35"/>
      <c r="O9" s="28"/>
      <c r="P9" s="30"/>
      <c r="Q9" s="36" t="s">
        <v>713</v>
      </c>
      <c r="R9" s="36" t="s">
        <v>32</v>
      </c>
      <c r="S9" s="36" t="s">
        <v>44</v>
      </c>
      <c r="T9" s="40" t="s">
        <v>689</v>
      </c>
      <c r="U9" s="38" t="s">
        <v>27</v>
      </c>
      <c r="V9" s="39"/>
    </row>
    <row r="10" spans="1:22" ht="18">
      <c r="A10" s="28">
        <f t="shared" si="0"/>
        <v>8</v>
      </c>
      <c r="B10" s="29">
        <v>45870</v>
      </c>
      <c r="C10" s="30" t="s">
        <v>714</v>
      </c>
      <c r="D10" s="31">
        <v>777052847</v>
      </c>
      <c r="E10" s="32"/>
      <c r="F10" s="33"/>
      <c r="G10" s="30"/>
      <c r="H10" s="30"/>
      <c r="I10" s="30"/>
      <c r="J10" s="30"/>
      <c r="K10" s="30"/>
      <c r="L10" s="34"/>
      <c r="M10" s="32"/>
      <c r="N10" s="35"/>
      <c r="O10" s="28"/>
      <c r="P10" s="30"/>
      <c r="Q10" s="36" t="s">
        <v>713</v>
      </c>
      <c r="R10" s="36" t="s">
        <v>32</v>
      </c>
      <c r="S10" s="36" t="s">
        <v>44</v>
      </c>
      <c r="T10" s="40" t="s">
        <v>447</v>
      </c>
      <c r="U10" s="38" t="s">
        <v>27</v>
      </c>
      <c r="V10" s="39"/>
    </row>
    <row r="11" spans="1:22" ht="18">
      <c r="A11" s="28">
        <f t="shared" si="0"/>
        <v>9</v>
      </c>
      <c r="B11" s="29">
        <v>45870</v>
      </c>
      <c r="C11" s="30" t="s">
        <v>715</v>
      </c>
      <c r="D11" s="31">
        <v>901430378</v>
      </c>
      <c r="E11" s="32"/>
      <c r="F11" s="33"/>
      <c r="G11" s="30"/>
      <c r="H11" s="30"/>
      <c r="I11" s="30"/>
      <c r="J11" s="30"/>
      <c r="K11" s="30"/>
      <c r="L11" s="34"/>
      <c r="M11" s="32"/>
      <c r="N11" s="35"/>
      <c r="O11" s="28"/>
      <c r="P11" s="30"/>
      <c r="Q11" s="36" t="s">
        <v>491</v>
      </c>
      <c r="R11" s="36"/>
      <c r="S11" s="36" t="s">
        <v>44</v>
      </c>
      <c r="T11" s="37">
        <v>5200000</v>
      </c>
      <c r="U11" s="38" t="s">
        <v>27</v>
      </c>
      <c r="V11" s="39"/>
    </row>
    <row r="12" spans="1:22" ht="18">
      <c r="A12" s="28">
        <f t="shared" si="0"/>
        <v>10</v>
      </c>
      <c r="B12" s="29">
        <v>45870</v>
      </c>
      <c r="C12" s="30" t="s">
        <v>716</v>
      </c>
      <c r="D12" s="31">
        <v>907837317</v>
      </c>
      <c r="E12" s="32"/>
      <c r="F12" s="33"/>
      <c r="G12" s="30"/>
      <c r="H12" s="30"/>
      <c r="I12" s="30"/>
      <c r="J12" s="30"/>
      <c r="K12" s="30"/>
      <c r="L12" s="34"/>
      <c r="M12" s="32"/>
      <c r="N12" s="35"/>
      <c r="O12" s="28"/>
      <c r="P12" s="30"/>
      <c r="Q12" s="36" t="s">
        <v>491</v>
      </c>
      <c r="R12" s="36" t="s">
        <v>280</v>
      </c>
      <c r="S12" s="36" t="s">
        <v>44</v>
      </c>
      <c r="T12" s="37">
        <v>1980000</v>
      </c>
      <c r="U12" s="38" t="s">
        <v>27</v>
      </c>
      <c r="V12" s="39"/>
    </row>
    <row r="13" spans="1:22" ht="18">
      <c r="A13" s="28">
        <f t="shared" si="0"/>
        <v>11</v>
      </c>
      <c r="B13" s="29">
        <v>45870</v>
      </c>
      <c r="C13" s="30" t="s">
        <v>59</v>
      </c>
      <c r="D13" s="31">
        <v>919818145</v>
      </c>
      <c r="E13" s="32"/>
      <c r="F13" s="33"/>
      <c r="G13" s="30"/>
      <c r="H13" s="30"/>
      <c r="I13" s="30"/>
      <c r="J13" s="30"/>
      <c r="K13" s="30"/>
      <c r="L13" s="34"/>
      <c r="M13" s="32"/>
      <c r="N13" s="35"/>
      <c r="O13" s="28"/>
      <c r="P13" s="30"/>
      <c r="Q13" s="36" t="s">
        <v>491</v>
      </c>
      <c r="R13" s="36"/>
      <c r="S13" s="36" t="s">
        <v>44</v>
      </c>
      <c r="T13" s="40" t="s">
        <v>717</v>
      </c>
      <c r="U13" s="38" t="s">
        <v>27</v>
      </c>
      <c r="V13" s="39"/>
    </row>
    <row r="14" spans="1:22" ht="18">
      <c r="A14" s="28">
        <f t="shared" si="0"/>
        <v>12</v>
      </c>
      <c r="B14" s="29">
        <v>45870</v>
      </c>
      <c r="C14" s="30" t="s">
        <v>718</v>
      </c>
      <c r="D14" s="31"/>
      <c r="E14" s="32"/>
      <c r="F14" s="33"/>
      <c r="G14" s="30" t="s">
        <v>25</v>
      </c>
      <c r="H14" s="30" t="s">
        <v>48</v>
      </c>
      <c r="I14" s="30" t="s">
        <v>27</v>
      </c>
      <c r="J14" s="30" t="s">
        <v>391</v>
      </c>
      <c r="K14" s="30" t="s">
        <v>29</v>
      </c>
      <c r="L14" s="34" t="s">
        <v>91</v>
      </c>
      <c r="M14" s="32" t="s">
        <v>389</v>
      </c>
      <c r="N14" s="35"/>
      <c r="O14" s="28"/>
      <c r="P14" s="30"/>
      <c r="Q14" s="36"/>
      <c r="R14" s="36"/>
      <c r="S14" s="36"/>
      <c r="T14" s="37"/>
      <c r="U14" s="38"/>
      <c r="V14" s="39"/>
    </row>
    <row r="15" spans="1:22" ht="18">
      <c r="A15" s="28">
        <f t="shared" si="0"/>
        <v>13</v>
      </c>
      <c r="B15" s="29">
        <v>45870</v>
      </c>
      <c r="C15" s="30" t="s">
        <v>719</v>
      </c>
      <c r="D15" s="31"/>
      <c r="E15" s="32" t="s">
        <v>274</v>
      </c>
      <c r="F15" s="33"/>
      <c r="G15" s="30" t="s">
        <v>25</v>
      </c>
      <c r="H15" s="30" t="s">
        <v>26</v>
      </c>
      <c r="I15" s="41" t="s">
        <v>27</v>
      </c>
      <c r="J15" s="30" t="s">
        <v>391</v>
      </c>
      <c r="K15" s="30" t="s">
        <v>29</v>
      </c>
      <c r="L15" s="34" t="s">
        <v>91</v>
      </c>
      <c r="M15" s="32" t="s">
        <v>389</v>
      </c>
      <c r="N15" s="35"/>
      <c r="O15" s="32"/>
      <c r="P15" s="34"/>
      <c r="Q15" s="38"/>
      <c r="R15" s="36"/>
      <c r="S15" s="36"/>
      <c r="T15" s="42"/>
      <c r="U15" s="38"/>
      <c r="V15" s="43"/>
    </row>
    <row r="16" spans="1:22" ht="18">
      <c r="A16" s="28">
        <f t="shared" si="0"/>
        <v>14</v>
      </c>
      <c r="B16" s="29">
        <v>45870</v>
      </c>
      <c r="C16" s="30" t="s">
        <v>720</v>
      </c>
      <c r="D16" s="31">
        <v>338174936</v>
      </c>
      <c r="E16" s="32" t="s">
        <v>554</v>
      </c>
      <c r="F16" s="33"/>
      <c r="G16" s="30" t="s">
        <v>25</v>
      </c>
      <c r="H16" s="30" t="s">
        <v>26</v>
      </c>
      <c r="I16" s="41" t="s">
        <v>27</v>
      </c>
      <c r="J16" s="30" t="s">
        <v>391</v>
      </c>
      <c r="K16" s="30" t="s">
        <v>29</v>
      </c>
      <c r="L16" s="34" t="s">
        <v>203</v>
      </c>
      <c r="M16" s="32" t="s">
        <v>227</v>
      </c>
      <c r="N16" s="35" t="s">
        <v>51</v>
      </c>
      <c r="O16" s="32"/>
      <c r="P16" s="44"/>
      <c r="Q16" s="38" t="s">
        <v>721</v>
      </c>
      <c r="R16" s="36"/>
      <c r="S16" s="36"/>
      <c r="T16" s="42"/>
      <c r="U16" s="38"/>
      <c r="V16" s="43"/>
    </row>
    <row r="17" spans="1:22" ht="18">
      <c r="A17" s="28">
        <f t="shared" si="0"/>
        <v>15</v>
      </c>
      <c r="B17" s="29">
        <v>45870</v>
      </c>
      <c r="C17" s="30" t="s">
        <v>722</v>
      </c>
      <c r="D17" s="31">
        <v>913735654</v>
      </c>
      <c r="E17" s="32" t="s">
        <v>557</v>
      </c>
      <c r="F17" s="33"/>
      <c r="G17" s="30" t="s">
        <v>25</v>
      </c>
      <c r="H17" s="30" t="s">
        <v>26</v>
      </c>
      <c r="I17" s="41" t="s">
        <v>38</v>
      </c>
      <c r="J17" s="30" t="s">
        <v>390</v>
      </c>
      <c r="K17" s="30" t="s">
        <v>29</v>
      </c>
      <c r="L17" s="34" t="s">
        <v>303</v>
      </c>
      <c r="M17" s="32" t="s">
        <v>234</v>
      </c>
      <c r="N17" s="35" t="s">
        <v>51</v>
      </c>
      <c r="O17" s="32"/>
      <c r="P17" s="44"/>
      <c r="Q17" s="38" t="s">
        <v>435</v>
      </c>
      <c r="R17" s="36"/>
      <c r="S17" s="36"/>
      <c r="T17" s="42"/>
      <c r="U17" s="38"/>
      <c r="V17" s="43"/>
    </row>
    <row r="18" spans="1:22" ht="18">
      <c r="A18" s="28">
        <f t="shared" si="0"/>
        <v>16</v>
      </c>
      <c r="B18" s="29">
        <v>45870</v>
      </c>
      <c r="C18" s="30" t="s">
        <v>723</v>
      </c>
      <c r="D18" s="31">
        <v>797990911</v>
      </c>
      <c r="E18" s="32" t="s">
        <v>724</v>
      </c>
      <c r="F18" s="33"/>
      <c r="G18" s="30" t="s">
        <v>25</v>
      </c>
      <c r="H18" s="30" t="s">
        <v>26</v>
      </c>
      <c r="I18" s="41" t="s">
        <v>27</v>
      </c>
      <c r="J18" s="30" t="s">
        <v>391</v>
      </c>
      <c r="K18" s="30" t="s">
        <v>29</v>
      </c>
      <c r="L18" s="34" t="s">
        <v>91</v>
      </c>
      <c r="M18" s="32" t="s">
        <v>234</v>
      </c>
      <c r="N18" s="35" t="s">
        <v>51</v>
      </c>
      <c r="O18" s="34"/>
      <c r="P18" s="34"/>
      <c r="Q18" s="38" t="s">
        <v>435</v>
      </c>
      <c r="R18" s="36"/>
      <c r="S18" s="36"/>
      <c r="T18" s="42"/>
      <c r="U18" s="38"/>
      <c r="V18" s="43"/>
    </row>
    <row r="19" spans="1:22" ht="18">
      <c r="A19" s="28">
        <f t="shared" si="0"/>
        <v>17</v>
      </c>
      <c r="B19" s="29">
        <v>45870</v>
      </c>
      <c r="C19" s="30" t="s">
        <v>725</v>
      </c>
      <c r="D19" s="31">
        <v>982674884</v>
      </c>
      <c r="E19" s="32"/>
      <c r="F19" s="33"/>
      <c r="G19" s="30" t="s">
        <v>25</v>
      </c>
      <c r="H19" s="30" t="s">
        <v>48</v>
      </c>
      <c r="I19" s="41" t="s">
        <v>27</v>
      </c>
      <c r="J19" s="30" t="s">
        <v>391</v>
      </c>
      <c r="K19" s="30" t="s">
        <v>29</v>
      </c>
      <c r="L19" s="34" t="s">
        <v>203</v>
      </c>
      <c r="M19" s="32" t="s">
        <v>227</v>
      </c>
      <c r="N19" s="35" t="s">
        <v>51</v>
      </c>
      <c r="O19" s="34"/>
      <c r="P19" s="34"/>
      <c r="Q19" s="38" t="s">
        <v>726</v>
      </c>
      <c r="R19" s="36"/>
      <c r="S19" s="36"/>
      <c r="T19" s="42"/>
      <c r="U19" s="38"/>
      <c r="V19" s="43"/>
    </row>
    <row r="20" spans="1:22" ht="18">
      <c r="A20" s="28">
        <f t="shared" si="0"/>
        <v>18</v>
      </c>
      <c r="B20" s="29">
        <v>45870</v>
      </c>
      <c r="C20" s="30" t="s">
        <v>727</v>
      </c>
      <c r="D20" s="31"/>
      <c r="E20" s="32"/>
      <c r="F20" s="33"/>
      <c r="G20" s="30" t="s">
        <v>113</v>
      </c>
      <c r="H20" s="30" t="s">
        <v>48</v>
      </c>
      <c r="I20" s="41" t="s">
        <v>38</v>
      </c>
      <c r="J20" s="30" t="s">
        <v>391</v>
      </c>
      <c r="K20" s="30" t="s">
        <v>107</v>
      </c>
      <c r="L20" s="34" t="s">
        <v>161</v>
      </c>
      <c r="M20" s="32" t="s">
        <v>389</v>
      </c>
      <c r="N20" s="35"/>
      <c r="O20" s="34"/>
      <c r="P20" s="34"/>
      <c r="Q20" s="38"/>
      <c r="R20" s="36"/>
      <c r="S20" s="36"/>
      <c r="T20" s="42"/>
      <c r="U20" s="38"/>
      <c r="V20" s="43"/>
    </row>
    <row r="21" spans="1:22" ht="18">
      <c r="A21" s="28">
        <f t="shared" si="0"/>
        <v>19</v>
      </c>
      <c r="B21" s="29">
        <v>45870</v>
      </c>
      <c r="C21" s="30"/>
      <c r="D21" s="31"/>
      <c r="E21" s="32" t="s">
        <v>557</v>
      </c>
      <c r="F21" s="33"/>
      <c r="G21" s="30" t="s">
        <v>25</v>
      </c>
      <c r="H21" s="30" t="s">
        <v>26</v>
      </c>
      <c r="I21" s="41" t="s">
        <v>27</v>
      </c>
      <c r="J21" s="30" t="s">
        <v>390</v>
      </c>
      <c r="K21" s="30" t="s">
        <v>29</v>
      </c>
      <c r="L21" s="34" t="s">
        <v>91</v>
      </c>
      <c r="M21" s="32" t="s">
        <v>389</v>
      </c>
      <c r="N21" s="35"/>
      <c r="O21" s="34"/>
      <c r="P21" s="34"/>
      <c r="Q21" s="38"/>
      <c r="R21" s="36"/>
      <c r="S21" s="36"/>
      <c r="T21" s="42"/>
      <c r="U21" s="38"/>
      <c r="V21" s="43"/>
    </row>
    <row r="22" spans="1:22" ht="18">
      <c r="A22" s="28">
        <f t="shared" si="0"/>
        <v>20</v>
      </c>
      <c r="B22" s="29">
        <v>45870</v>
      </c>
      <c r="C22" s="30" t="s">
        <v>728</v>
      </c>
      <c r="D22" s="31">
        <v>932621110</v>
      </c>
      <c r="E22" s="32" t="s">
        <v>555</v>
      </c>
      <c r="F22" s="33"/>
      <c r="G22" s="30" t="s">
        <v>25</v>
      </c>
      <c r="H22" s="30" t="s">
        <v>26</v>
      </c>
      <c r="I22" s="41" t="s">
        <v>27</v>
      </c>
      <c r="J22" s="30" t="s">
        <v>388</v>
      </c>
      <c r="K22" s="30" t="s">
        <v>29</v>
      </c>
      <c r="L22" s="34" t="s">
        <v>212</v>
      </c>
      <c r="M22" s="32" t="s">
        <v>234</v>
      </c>
      <c r="N22" s="35" t="s">
        <v>32</v>
      </c>
      <c r="O22" s="32"/>
      <c r="P22" s="34"/>
      <c r="Q22" s="38" t="s">
        <v>505</v>
      </c>
      <c r="R22" s="36"/>
      <c r="S22" s="36"/>
      <c r="T22" s="42"/>
      <c r="U22" s="38"/>
      <c r="V22" s="43"/>
    </row>
    <row r="23" spans="1:22" ht="18">
      <c r="A23" s="28">
        <f t="shared" si="0"/>
        <v>21</v>
      </c>
      <c r="B23" s="29">
        <v>45870</v>
      </c>
      <c r="C23" s="30" t="s">
        <v>261</v>
      </c>
      <c r="D23" s="31"/>
      <c r="E23" s="32" t="s">
        <v>634</v>
      </c>
      <c r="F23" s="33"/>
      <c r="G23" s="30" t="s">
        <v>25</v>
      </c>
      <c r="H23" s="30" t="s">
        <v>26</v>
      </c>
      <c r="I23" s="41" t="s">
        <v>27</v>
      </c>
      <c r="J23" s="30" t="s">
        <v>391</v>
      </c>
      <c r="K23" s="30" t="s">
        <v>29</v>
      </c>
      <c r="L23" s="34" t="s">
        <v>91</v>
      </c>
      <c r="M23" s="32" t="s">
        <v>389</v>
      </c>
      <c r="N23" s="35"/>
      <c r="O23" s="32"/>
      <c r="P23" s="34"/>
      <c r="Q23" s="38"/>
      <c r="R23" s="36"/>
      <c r="S23" s="36"/>
      <c r="T23" s="42"/>
      <c r="U23" s="38"/>
      <c r="V23" s="43"/>
    </row>
    <row r="24" spans="1:22" ht="18">
      <c r="A24" s="28">
        <f t="shared" si="0"/>
        <v>22</v>
      </c>
      <c r="B24" s="29">
        <v>45870</v>
      </c>
      <c r="C24" s="30" t="s">
        <v>729</v>
      </c>
      <c r="D24" s="31" t="s">
        <v>730</v>
      </c>
      <c r="E24" s="32"/>
      <c r="F24" s="33"/>
      <c r="G24" s="30" t="s">
        <v>25</v>
      </c>
      <c r="H24" s="30" t="s">
        <v>48</v>
      </c>
      <c r="I24" s="41" t="s">
        <v>38</v>
      </c>
      <c r="J24" s="30" t="s">
        <v>388</v>
      </c>
      <c r="K24" s="30" t="s">
        <v>29</v>
      </c>
      <c r="L24" s="34" t="s">
        <v>303</v>
      </c>
      <c r="M24" s="32" t="s">
        <v>160</v>
      </c>
      <c r="N24" s="35" t="s">
        <v>32</v>
      </c>
      <c r="O24" s="32"/>
      <c r="P24" s="34"/>
      <c r="Q24" s="38" t="s">
        <v>457</v>
      </c>
      <c r="R24" s="36"/>
      <c r="S24" s="36"/>
      <c r="T24" s="42"/>
      <c r="U24" s="38"/>
      <c r="V24" s="43"/>
    </row>
    <row r="25" spans="1:22" ht="18">
      <c r="A25" s="28">
        <f t="shared" si="0"/>
        <v>23</v>
      </c>
      <c r="B25" s="29">
        <v>45870</v>
      </c>
      <c r="C25" s="30" t="s">
        <v>706</v>
      </c>
      <c r="D25" s="31">
        <v>902703555</v>
      </c>
      <c r="E25" s="32" t="s">
        <v>695</v>
      </c>
      <c r="F25" s="33"/>
      <c r="G25" s="30" t="s">
        <v>25</v>
      </c>
      <c r="H25" s="30" t="s">
        <v>26</v>
      </c>
      <c r="I25" s="41" t="s">
        <v>27</v>
      </c>
      <c r="J25" s="30" t="s">
        <v>388</v>
      </c>
      <c r="K25" s="30" t="s">
        <v>29</v>
      </c>
      <c r="L25" s="34" t="s">
        <v>203</v>
      </c>
      <c r="M25" s="32" t="s">
        <v>227</v>
      </c>
      <c r="N25" s="35" t="s">
        <v>51</v>
      </c>
      <c r="O25" s="32"/>
      <c r="P25" s="34"/>
      <c r="Q25" s="38" t="s">
        <v>731</v>
      </c>
      <c r="R25" s="36"/>
      <c r="S25" s="36"/>
      <c r="T25" s="42"/>
      <c r="U25" s="38"/>
      <c r="V25" s="43"/>
    </row>
    <row r="26" spans="1:22" ht="18">
      <c r="A26" s="28">
        <f t="shared" si="0"/>
        <v>24</v>
      </c>
      <c r="B26" s="29">
        <v>45870</v>
      </c>
      <c r="C26" s="30" t="s">
        <v>732</v>
      </c>
      <c r="D26" s="31"/>
      <c r="E26" s="32"/>
      <c r="F26" s="33"/>
      <c r="G26" s="30" t="s">
        <v>25</v>
      </c>
      <c r="H26" s="30" t="s">
        <v>48</v>
      </c>
      <c r="I26" s="41" t="s">
        <v>38</v>
      </c>
      <c r="J26" s="30" t="s">
        <v>388</v>
      </c>
      <c r="K26" s="30" t="s">
        <v>107</v>
      </c>
      <c r="L26" s="34" t="s">
        <v>161</v>
      </c>
      <c r="M26" s="32" t="s">
        <v>389</v>
      </c>
      <c r="N26" s="35"/>
      <c r="O26" s="32"/>
      <c r="P26" s="32"/>
      <c r="Q26" s="38"/>
      <c r="R26" s="36"/>
      <c r="S26" s="36"/>
      <c r="T26" s="45"/>
      <c r="U26" s="46"/>
      <c r="V26" s="47"/>
    </row>
    <row r="27" spans="1:22" ht="18">
      <c r="A27" s="28">
        <f t="shared" si="0"/>
        <v>25</v>
      </c>
      <c r="B27" s="29">
        <v>45870</v>
      </c>
      <c r="C27" s="30" t="s">
        <v>260</v>
      </c>
      <c r="D27" s="31">
        <v>14083385848</v>
      </c>
      <c r="E27" s="32"/>
      <c r="F27" s="33"/>
      <c r="G27" s="30"/>
      <c r="H27" s="30"/>
      <c r="I27" s="41" t="s">
        <v>38</v>
      </c>
      <c r="J27" s="30"/>
      <c r="K27" s="30" t="s">
        <v>60</v>
      </c>
      <c r="L27" s="34" t="s">
        <v>217</v>
      </c>
      <c r="M27" s="32"/>
      <c r="N27" s="35" t="s">
        <v>51</v>
      </c>
      <c r="O27" s="32" t="s">
        <v>116</v>
      </c>
      <c r="P27" s="48">
        <v>45870</v>
      </c>
      <c r="Q27" s="38" t="s">
        <v>733</v>
      </c>
      <c r="R27" s="36" t="s">
        <v>51</v>
      </c>
      <c r="S27" s="36" t="s">
        <v>44</v>
      </c>
      <c r="T27" s="45">
        <v>9900000</v>
      </c>
      <c r="U27" s="46" t="s">
        <v>27</v>
      </c>
      <c r="V27" s="47"/>
    </row>
    <row r="28" spans="1:22" ht="18">
      <c r="A28" s="28">
        <f t="shared" si="0"/>
        <v>26</v>
      </c>
      <c r="B28" s="29">
        <v>45870</v>
      </c>
      <c r="C28" s="30" t="s">
        <v>702</v>
      </c>
      <c r="D28" s="31">
        <v>432046201</v>
      </c>
      <c r="E28" s="32"/>
      <c r="F28" s="33"/>
      <c r="G28" s="30"/>
      <c r="H28" s="30"/>
      <c r="I28" s="41"/>
      <c r="J28" s="30"/>
      <c r="K28" s="30"/>
      <c r="L28" s="34"/>
      <c r="M28" s="32"/>
      <c r="N28" s="35" t="s">
        <v>51</v>
      </c>
      <c r="O28" s="32" t="s">
        <v>734</v>
      </c>
      <c r="P28" s="49">
        <v>3698295</v>
      </c>
      <c r="Q28" s="38" t="s">
        <v>735</v>
      </c>
      <c r="R28" s="36"/>
      <c r="S28" s="36"/>
      <c r="T28" s="42"/>
      <c r="U28" s="38"/>
      <c r="V28" s="43"/>
    </row>
    <row r="29" spans="1:22" ht="18">
      <c r="A29" s="28">
        <f t="shared" si="0"/>
        <v>27</v>
      </c>
      <c r="B29" s="29">
        <v>45870</v>
      </c>
      <c r="C29" s="30" t="s">
        <v>736</v>
      </c>
      <c r="D29" s="31"/>
      <c r="E29" s="32" t="s">
        <v>695</v>
      </c>
      <c r="F29" s="33"/>
      <c r="G29" s="30" t="s">
        <v>25</v>
      </c>
      <c r="H29" s="30" t="s">
        <v>26</v>
      </c>
      <c r="I29" s="41" t="s">
        <v>27</v>
      </c>
      <c r="J29" s="30" t="s">
        <v>388</v>
      </c>
      <c r="K29" s="30" t="s">
        <v>29</v>
      </c>
      <c r="L29" s="34" t="s">
        <v>91</v>
      </c>
      <c r="M29" s="32" t="s">
        <v>389</v>
      </c>
      <c r="N29" s="35"/>
      <c r="O29" s="32"/>
      <c r="P29" s="49"/>
      <c r="Q29" s="38"/>
      <c r="R29" s="36"/>
      <c r="S29" s="36"/>
      <c r="T29" s="42"/>
      <c r="U29" s="38"/>
      <c r="V29" s="43"/>
    </row>
    <row r="30" spans="1:22" ht="18">
      <c r="A30" s="28">
        <f t="shared" si="0"/>
        <v>28</v>
      </c>
      <c r="B30" s="29">
        <v>45870</v>
      </c>
      <c r="C30" s="30" t="s">
        <v>737</v>
      </c>
      <c r="D30" s="31"/>
      <c r="E30" s="32" t="s">
        <v>695</v>
      </c>
      <c r="F30" s="33"/>
      <c r="G30" s="30" t="s">
        <v>25</v>
      </c>
      <c r="H30" s="30" t="s">
        <v>26</v>
      </c>
      <c r="I30" s="41" t="s">
        <v>27</v>
      </c>
      <c r="J30" s="30" t="s">
        <v>388</v>
      </c>
      <c r="K30" s="30" t="s">
        <v>29</v>
      </c>
      <c r="L30" s="34" t="s">
        <v>91</v>
      </c>
      <c r="M30" s="32" t="s">
        <v>389</v>
      </c>
      <c r="N30" s="35"/>
      <c r="O30" s="32"/>
      <c r="P30" s="34"/>
      <c r="Q30" s="38"/>
      <c r="R30" s="36"/>
      <c r="S30" s="36"/>
      <c r="T30" s="42"/>
      <c r="U30" s="38"/>
      <c r="V30" s="43"/>
    </row>
    <row r="31" spans="1:22" ht="18">
      <c r="A31" s="28">
        <f t="shared" si="0"/>
        <v>29</v>
      </c>
      <c r="B31" s="29">
        <v>45870</v>
      </c>
      <c r="C31" s="30" t="s">
        <v>738</v>
      </c>
      <c r="D31" s="31"/>
      <c r="E31" s="32"/>
      <c r="F31" s="33"/>
      <c r="G31" s="30" t="s">
        <v>113</v>
      </c>
      <c r="H31" s="30" t="s">
        <v>48</v>
      </c>
      <c r="I31" s="41" t="s">
        <v>27</v>
      </c>
      <c r="J31" s="30" t="s">
        <v>388</v>
      </c>
      <c r="K31" s="30" t="s">
        <v>29</v>
      </c>
      <c r="L31" s="34" t="s">
        <v>203</v>
      </c>
      <c r="M31" s="32" t="s">
        <v>389</v>
      </c>
      <c r="N31" s="35"/>
      <c r="O31" s="32"/>
      <c r="P31" s="34"/>
      <c r="Q31" s="38"/>
      <c r="R31" s="36"/>
      <c r="S31" s="36"/>
      <c r="T31" s="42"/>
      <c r="U31" s="38"/>
      <c r="V31" s="43"/>
    </row>
    <row r="32" spans="1:22" ht="18">
      <c r="A32" s="28">
        <f t="shared" si="0"/>
        <v>30</v>
      </c>
      <c r="B32" s="29">
        <v>45870</v>
      </c>
      <c r="C32" s="30" t="s">
        <v>739</v>
      </c>
      <c r="D32" s="31"/>
      <c r="E32" s="32" t="s">
        <v>740</v>
      </c>
      <c r="F32" s="33"/>
      <c r="G32" s="30" t="s">
        <v>25</v>
      </c>
      <c r="H32" s="30" t="s">
        <v>26</v>
      </c>
      <c r="I32" s="41" t="s">
        <v>27</v>
      </c>
      <c r="J32" s="30" t="s">
        <v>388</v>
      </c>
      <c r="K32" s="30" t="s">
        <v>29</v>
      </c>
      <c r="L32" s="34" t="s">
        <v>203</v>
      </c>
      <c r="M32" s="32" t="s">
        <v>389</v>
      </c>
      <c r="N32" s="35"/>
      <c r="O32" s="32"/>
      <c r="P32" s="34"/>
      <c r="Q32" s="38"/>
      <c r="R32" s="36"/>
      <c r="S32" s="36"/>
      <c r="T32" s="42"/>
      <c r="U32" s="38"/>
      <c r="V32" s="43"/>
    </row>
    <row r="33" spans="1:22" ht="18">
      <c r="A33" s="28">
        <f t="shared" si="0"/>
        <v>31</v>
      </c>
      <c r="B33" s="29">
        <v>45870</v>
      </c>
      <c r="C33" s="30" t="s">
        <v>741</v>
      </c>
      <c r="D33" s="31" t="s">
        <v>742</v>
      </c>
      <c r="E33" s="32" t="s">
        <v>449</v>
      </c>
      <c r="F33" s="33"/>
      <c r="G33" s="30" t="s">
        <v>25</v>
      </c>
      <c r="H33" s="30" t="s">
        <v>26</v>
      </c>
      <c r="I33" s="41" t="s">
        <v>27</v>
      </c>
      <c r="J33" s="30" t="s">
        <v>388</v>
      </c>
      <c r="K33" s="50" t="s">
        <v>29</v>
      </c>
      <c r="L33" s="34" t="s">
        <v>361</v>
      </c>
      <c r="M33" s="32" t="s">
        <v>234</v>
      </c>
      <c r="N33" s="35" t="s">
        <v>51</v>
      </c>
      <c r="O33" s="32" t="s">
        <v>129</v>
      </c>
      <c r="P33" s="49">
        <v>45871</v>
      </c>
      <c r="Q33" s="38" t="s">
        <v>743</v>
      </c>
      <c r="R33" s="36" t="s">
        <v>51</v>
      </c>
      <c r="S33" s="36" t="s">
        <v>44</v>
      </c>
      <c r="T33" s="42" t="s">
        <v>56</v>
      </c>
      <c r="U33" s="38" t="s">
        <v>27</v>
      </c>
      <c r="V33" s="43"/>
    </row>
    <row r="34" spans="1:22" ht="18">
      <c r="A34" s="28">
        <f t="shared" si="0"/>
        <v>32</v>
      </c>
      <c r="B34" s="29">
        <v>45870</v>
      </c>
      <c r="C34" s="30" t="s">
        <v>111</v>
      </c>
      <c r="D34" s="31"/>
      <c r="E34" s="32" t="s">
        <v>557</v>
      </c>
      <c r="F34" s="33"/>
      <c r="G34" s="30" t="s">
        <v>25</v>
      </c>
      <c r="H34" s="30" t="s">
        <v>26</v>
      </c>
      <c r="I34" s="41" t="s">
        <v>27</v>
      </c>
      <c r="J34" s="30" t="s">
        <v>388</v>
      </c>
      <c r="K34" s="30" t="s">
        <v>29</v>
      </c>
      <c r="L34" s="34" t="s">
        <v>203</v>
      </c>
      <c r="M34" s="32" t="s">
        <v>389</v>
      </c>
      <c r="N34" s="35"/>
      <c r="O34" s="32"/>
      <c r="P34" s="34"/>
      <c r="Q34" s="38"/>
      <c r="R34" s="36"/>
      <c r="S34" s="36"/>
      <c r="T34" s="42"/>
      <c r="U34" s="38"/>
      <c r="V34" s="43"/>
    </row>
    <row r="35" spans="1:22" ht="18">
      <c r="A35" s="28">
        <f t="shared" si="0"/>
        <v>33</v>
      </c>
      <c r="B35" s="29">
        <v>45870</v>
      </c>
      <c r="C35" s="30" t="s">
        <v>744</v>
      </c>
      <c r="D35" s="31"/>
      <c r="E35" s="32"/>
      <c r="F35" s="33"/>
      <c r="G35" s="30" t="s">
        <v>113</v>
      </c>
      <c r="H35" s="30" t="s">
        <v>26</v>
      </c>
      <c r="I35" s="41" t="s">
        <v>27</v>
      </c>
      <c r="J35" s="30" t="s">
        <v>388</v>
      </c>
      <c r="K35" s="30" t="s">
        <v>29</v>
      </c>
      <c r="L35" s="34" t="s">
        <v>203</v>
      </c>
      <c r="M35" s="32" t="s">
        <v>389</v>
      </c>
      <c r="N35" s="35"/>
      <c r="O35" s="32"/>
      <c r="P35" s="34"/>
      <c r="Q35" s="38"/>
      <c r="R35" s="36"/>
      <c r="S35" s="36"/>
      <c r="T35" s="42"/>
      <c r="U35" s="38"/>
      <c r="V35" s="43"/>
    </row>
    <row r="36" spans="1:22" ht="18">
      <c r="A36" s="28">
        <f t="shared" si="0"/>
        <v>34</v>
      </c>
      <c r="B36" s="29">
        <v>45870</v>
      </c>
      <c r="C36" s="30" t="s">
        <v>745</v>
      </c>
      <c r="D36" s="31"/>
      <c r="E36" s="32"/>
      <c r="F36" s="33"/>
      <c r="G36" s="30" t="s">
        <v>25</v>
      </c>
      <c r="H36" s="30" t="s">
        <v>48</v>
      </c>
      <c r="I36" s="41" t="s">
        <v>38</v>
      </c>
      <c r="J36" s="30" t="s">
        <v>388</v>
      </c>
      <c r="K36" s="30" t="s">
        <v>107</v>
      </c>
      <c r="L36" s="34" t="s">
        <v>303</v>
      </c>
      <c r="M36" s="32" t="s">
        <v>389</v>
      </c>
      <c r="N36" s="35"/>
      <c r="O36" s="32"/>
      <c r="P36" s="34"/>
      <c r="Q36" s="38"/>
      <c r="R36" s="36"/>
      <c r="S36" s="36"/>
      <c r="T36" s="42"/>
      <c r="U36" s="38"/>
      <c r="V36" s="43"/>
    </row>
    <row r="37" spans="1:22" ht="18">
      <c r="A37" s="28">
        <f t="shared" si="0"/>
        <v>35</v>
      </c>
      <c r="B37" s="29">
        <v>45870</v>
      </c>
      <c r="C37" s="30" t="s">
        <v>746</v>
      </c>
      <c r="D37" s="31">
        <v>981287199</v>
      </c>
      <c r="E37" s="32" t="s">
        <v>555</v>
      </c>
      <c r="F37" s="33"/>
      <c r="G37" s="30" t="s">
        <v>25</v>
      </c>
      <c r="H37" s="30" t="s">
        <v>26</v>
      </c>
      <c r="I37" s="41" t="s">
        <v>27</v>
      </c>
      <c r="J37" s="30" t="s">
        <v>391</v>
      </c>
      <c r="K37" s="30" t="s">
        <v>29</v>
      </c>
      <c r="L37" s="34" t="s">
        <v>203</v>
      </c>
      <c r="M37" s="32" t="s">
        <v>227</v>
      </c>
      <c r="N37" s="35" t="s">
        <v>51</v>
      </c>
      <c r="O37" s="32"/>
      <c r="P37" s="49"/>
      <c r="Q37" s="38" t="s">
        <v>747</v>
      </c>
      <c r="R37" s="36"/>
      <c r="S37" s="36"/>
      <c r="T37" s="42"/>
      <c r="U37" s="38"/>
      <c r="V37" s="43"/>
    </row>
    <row r="38" spans="1:22" ht="18">
      <c r="A38" s="28">
        <f t="shared" si="0"/>
        <v>36</v>
      </c>
      <c r="B38" s="29">
        <v>45870</v>
      </c>
      <c r="C38" s="30" t="s">
        <v>748</v>
      </c>
      <c r="D38" s="31"/>
      <c r="E38" s="32" t="s">
        <v>274</v>
      </c>
      <c r="F38" s="33"/>
      <c r="G38" s="30"/>
      <c r="H38" s="30"/>
      <c r="I38" s="41"/>
      <c r="J38" s="30" t="s">
        <v>388</v>
      </c>
      <c r="K38" s="50" t="s">
        <v>29</v>
      </c>
      <c r="L38" s="34" t="s">
        <v>81</v>
      </c>
      <c r="M38" s="32"/>
      <c r="N38" s="35"/>
      <c r="O38" s="32"/>
      <c r="P38" s="34"/>
      <c r="Q38" s="38"/>
      <c r="R38" s="36"/>
      <c r="S38" s="36"/>
      <c r="T38" s="42"/>
      <c r="U38" s="38"/>
      <c r="V38" s="43"/>
    </row>
    <row r="39" spans="1:22" ht="18">
      <c r="A39" s="28">
        <f t="shared" si="0"/>
        <v>37</v>
      </c>
      <c r="B39" s="29">
        <v>45870</v>
      </c>
      <c r="C39" s="30" t="s">
        <v>749</v>
      </c>
      <c r="D39" s="31">
        <v>933375050</v>
      </c>
      <c r="E39" s="32" t="s">
        <v>695</v>
      </c>
      <c r="F39" s="33"/>
      <c r="G39" s="30" t="s">
        <v>25</v>
      </c>
      <c r="H39" s="30" t="s">
        <v>26</v>
      </c>
      <c r="I39" s="51" t="s">
        <v>27</v>
      </c>
      <c r="J39" s="30" t="s">
        <v>388</v>
      </c>
      <c r="K39" s="30" t="s">
        <v>29</v>
      </c>
      <c r="L39" s="34" t="s">
        <v>91</v>
      </c>
      <c r="M39" s="32" t="s">
        <v>227</v>
      </c>
      <c r="N39" s="35" t="s">
        <v>32</v>
      </c>
      <c r="O39" s="32"/>
      <c r="P39" s="34"/>
      <c r="Q39" s="38" t="s">
        <v>515</v>
      </c>
      <c r="R39" s="36"/>
      <c r="S39" s="36"/>
      <c r="T39" s="42"/>
      <c r="U39" s="38"/>
      <c r="V39" s="43"/>
    </row>
    <row r="40" spans="1:22" ht="18">
      <c r="A40" s="28">
        <f t="shared" si="0"/>
        <v>38</v>
      </c>
      <c r="B40" s="29">
        <v>45870</v>
      </c>
      <c r="C40" s="30" t="s">
        <v>414</v>
      </c>
      <c r="D40" s="31"/>
      <c r="E40" s="32" t="s">
        <v>695</v>
      </c>
      <c r="F40" s="33"/>
      <c r="G40" s="30" t="s">
        <v>25</v>
      </c>
      <c r="H40" s="30" t="s">
        <v>26</v>
      </c>
      <c r="I40" s="41" t="s">
        <v>27</v>
      </c>
      <c r="J40" s="30" t="s">
        <v>388</v>
      </c>
      <c r="K40" s="30" t="s">
        <v>29</v>
      </c>
      <c r="L40" s="34" t="s">
        <v>91</v>
      </c>
      <c r="M40" s="32" t="s">
        <v>389</v>
      </c>
      <c r="N40" s="35"/>
      <c r="O40" s="32"/>
      <c r="P40" s="34"/>
      <c r="Q40" s="38"/>
      <c r="R40" s="36"/>
      <c r="S40" s="36"/>
      <c r="T40" s="42"/>
      <c r="U40" s="38"/>
      <c r="V40" s="43"/>
    </row>
    <row r="41" spans="1:22" ht="18">
      <c r="A41" s="28">
        <f t="shared" si="0"/>
        <v>39</v>
      </c>
      <c r="B41" s="29">
        <v>45870</v>
      </c>
      <c r="C41" s="30" t="s">
        <v>750</v>
      </c>
      <c r="D41" s="31">
        <v>966588605</v>
      </c>
      <c r="E41" s="32"/>
      <c r="F41" s="33"/>
      <c r="G41" s="30" t="s">
        <v>25</v>
      </c>
      <c r="H41" s="30" t="s">
        <v>48</v>
      </c>
      <c r="I41" s="41" t="s">
        <v>27</v>
      </c>
      <c r="J41" s="30" t="s">
        <v>391</v>
      </c>
      <c r="K41" s="30" t="s">
        <v>96</v>
      </c>
      <c r="L41" s="34" t="s">
        <v>558</v>
      </c>
      <c r="M41" s="32" t="s">
        <v>227</v>
      </c>
      <c r="N41" s="35"/>
      <c r="O41" s="32"/>
      <c r="P41" s="34"/>
      <c r="Q41" s="38" t="s">
        <v>638</v>
      </c>
      <c r="R41" s="36"/>
      <c r="S41" s="36"/>
      <c r="T41" s="42"/>
      <c r="U41" s="38"/>
      <c r="V41" s="43"/>
    </row>
    <row r="42" spans="1:22" ht="18">
      <c r="A42" s="28">
        <f t="shared" si="0"/>
        <v>40</v>
      </c>
      <c r="B42" s="29">
        <v>45870</v>
      </c>
      <c r="C42" s="30" t="s">
        <v>751</v>
      </c>
      <c r="D42" s="31">
        <v>965365034</v>
      </c>
      <c r="E42" s="32"/>
      <c r="F42" s="33"/>
      <c r="G42" s="30"/>
      <c r="H42" s="30"/>
      <c r="I42" s="41"/>
      <c r="J42" s="30" t="s">
        <v>388</v>
      </c>
      <c r="K42" s="30" t="s">
        <v>49</v>
      </c>
      <c r="L42" s="34" t="s">
        <v>81</v>
      </c>
      <c r="M42" s="32"/>
      <c r="N42" s="35"/>
      <c r="O42" s="32"/>
      <c r="P42" s="34"/>
      <c r="Q42" s="38" t="s">
        <v>638</v>
      </c>
      <c r="R42" s="36"/>
      <c r="S42" s="36"/>
      <c r="T42" s="42"/>
      <c r="U42" s="38"/>
      <c r="V42" s="43"/>
    </row>
    <row r="43" spans="1:22" ht="18">
      <c r="A43" s="28">
        <f t="shared" si="0"/>
        <v>41</v>
      </c>
      <c r="B43" s="29">
        <v>45870</v>
      </c>
      <c r="C43" s="30" t="s">
        <v>752</v>
      </c>
      <c r="D43" s="31">
        <v>937574307</v>
      </c>
      <c r="E43" s="32" t="s">
        <v>42</v>
      </c>
      <c r="F43" s="33"/>
      <c r="G43" s="30" t="s">
        <v>25</v>
      </c>
      <c r="H43" s="30" t="s">
        <v>26</v>
      </c>
      <c r="I43" s="30" t="s">
        <v>27</v>
      </c>
      <c r="J43" s="30" t="s">
        <v>391</v>
      </c>
      <c r="K43" s="50" t="s">
        <v>29</v>
      </c>
      <c r="L43" s="34" t="s">
        <v>91</v>
      </c>
      <c r="M43" s="32" t="s">
        <v>234</v>
      </c>
      <c r="N43" s="35" t="s">
        <v>51</v>
      </c>
      <c r="O43" s="32"/>
      <c r="P43" s="34"/>
      <c r="Q43" s="38" t="s">
        <v>753</v>
      </c>
      <c r="R43" s="36"/>
      <c r="S43" s="36"/>
      <c r="T43" s="42"/>
      <c r="U43" s="38"/>
      <c r="V43" s="43"/>
    </row>
    <row r="44" spans="1:22" ht="18">
      <c r="A44" s="28">
        <f t="shared" si="0"/>
        <v>42</v>
      </c>
      <c r="B44" s="29">
        <v>45870</v>
      </c>
      <c r="C44" s="30" t="s">
        <v>754</v>
      </c>
      <c r="D44" s="31"/>
      <c r="E44" s="32" t="s">
        <v>634</v>
      </c>
      <c r="F44" s="33"/>
      <c r="G44" s="30" t="s">
        <v>25</v>
      </c>
      <c r="H44" s="30" t="s">
        <v>26</v>
      </c>
      <c r="I44" s="30" t="s">
        <v>27</v>
      </c>
      <c r="J44" s="30" t="s">
        <v>391</v>
      </c>
      <c r="K44" s="50" t="s">
        <v>29</v>
      </c>
      <c r="L44" s="34" t="s">
        <v>91</v>
      </c>
      <c r="M44" s="32" t="s">
        <v>389</v>
      </c>
      <c r="N44" s="35"/>
      <c r="O44" s="32"/>
      <c r="P44" s="34"/>
      <c r="Q44" s="38"/>
      <c r="R44" s="36"/>
      <c r="S44" s="36"/>
      <c r="T44" s="42"/>
      <c r="U44" s="38"/>
      <c r="V44" s="43"/>
    </row>
    <row r="45" spans="1:22" ht="18">
      <c r="A45" s="28">
        <f t="shared" si="0"/>
        <v>43</v>
      </c>
      <c r="B45" s="29">
        <v>45870</v>
      </c>
      <c r="C45" s="30" t="s">
        <v>755</v>
      </c>
      <c r="D45" s="31"/>
      <c r="E45" s="32" t="s">
        <v>699</v>
      </c>
      <c r="F45" s="33"/>
      <c r="G45" s="30" t="s">
        <v>25</v>
      </c>
      <c r="H45" s="30" t="s">
        <v>26</v>
      </c>
      <c r="I45" s="30" t="s">
        <v>27</v>
      </c>
      <c r="J45" s="30" t="s">
        <v>391</v>
      </c>
      <c r="K45" s="50" t="s">
        <v>29</v>
      </c>
      <c r="L45" s="34" t="s">
        <v>203</v>
      </c>
      <c r="M45" s="32" t="s">
        <v>389</v>
      </c>
      <c r="N45" s="35"/>
      <c r="O45" s="32"/>
      <c r="P45" s="34"/>
      <c r="Q45" s="38"/>
      <c r="R45" s="36"/>
      <c r="S45" s="36"/>
      <c r="T45" s="42"/>
      <c r="U45" s="38"/>
      <c r="V45" s="43"/>
    </row>
    <row r="46" spans="1:22" ht="18">
      <c r="A46" s="28">
        <f t="shared" si="0"/>
        <v>44</v>
      </c>
      <c r="B46" s="29">
        <v>45870</v>
      </c>
      <c r="C46" s="30" t="s">
        <v>756</v>
      </c>
      <c r="D46" s="31" t="s">
        <v>757</v>
      </c>
      <c r="E46" s="32" t="s">
        <v>557</v>
      </c>
      <c r="F46" s="33"/>
      <c r="G46" s="30" t="s">
        <v>25</v>
      </c>
      <c r="H46" s="30" t="s">
        <v>26</v>
      </c>
      <c r="I46" s="30" t="s">
        <v>27</v>
      </c>
      <c r="J46" s="30" t="s">
        <v>391</v>
      </c>
      <c r="K46" s="50" t="s">
        <v>29</v>
      </c>
      <c r="L46" s="34" t="s">
        <v>203</v>
      </c>
      <c r="M46" s="32" t="s">
        <v>234</v>
      </c>
      <c r="N46" s="35" t="s">
        <v>32</v>
      </c>
      <c r="O46" s="32"/>
      <c r="P46" s="34"/>
      <c r="Q46" s="38" t="s">
        <v>505</v>
      </c>
      <c r="R46" s="36"/>
      <c r="S46" s="36"/>
      <c r="T46" s="42"/>
      <c r="U46" s="38"/>
      <c r="V46" s="43"/>
    </row>
    <row r="47" spans="1:22" ht="18">
      <c r="A47" s="28">
        <f t="shared" si="0"/>
        <v>45</v>
      </c>
      <c r="B47" s="29">
        <v>45870</v>
      </c>
      <c r="C47" s="30" t="s">
        <v>758</v>
      </c>
      <c r="D47" s="31"/>
      <c r="E47" s="32" t="s">
        <v>634</v>
      </c>
      <c r="F47" s="33"/>
      <c r="G47" s="30" t="s">
        <v>113</v>
      </c>
      <c r="H47" s="30" t="s">
        <v>26</v>
      </c>
      <c r="I47" s="30" t="s">
        <v>27</v>
      </c>
      <c r="J47" s="30" t="s">
        <v>391</v>
      </c>
      <c r="K47" s="50" t="s">
        <v>29</v>
      </c>
      <c r="L47" s="34" t="s">
        <v>91</v>
      </c>
      <c r="M47" s="32" t="s">
        <v>389</v>
      </c>
      <c r="N47" s="35"/>
      <c r="O47" s="32"/>
      <c r="P47" s="34"/>
      <c r="Q47" s="38"/>
      <c r="R47" s="36"/>
      <c r="S47" s="36"/>
      <c r="T47" s="42"/>
      <c r="U47" s="38"/>
      <c r="V47" s="43"/>
    </row>
    <row r="48" spans="1:22" ht="18">
      <c r="A48" s="28">
        <f t="shared" si="0"/>
        <v>46</v>
      </c>
      <c r="B48" s="29">
        <v>45870</v>
      </c>
      <c r="C48" s="30" t="s">
        <v>759</v>
      </c>
      <c r="D48" s="31"/>
      <c r="E48" s="32" t="s">
        <v>695</v>
      </c>
      <c r="F48" s="33"/>
      <c r="G48" s="30" t="s">
        <v>25</v>
      </c>
      <c r="H48" s="30" t="s">
        <v>26</v>
      </c>
      <c r="I48" s="30" t="s">
        <v>27</v>
      </c>
      <c r="J48" s="30" t="s">
        <v>391</v>
      </c>
      <c r="K48" s="50" t="s">
        <v>29</v>
      </c>
      <c r="L48" s="34" t="s">
        <v>91</v>
      </c>
      <c r="M48" s="32" t="s">
        <v>389</v>
      </c>
      <c r="N48" s="35"/>
      <c r="O48" s="32"/>
      <c r="P48" s="34"/>
      <c r="Q48" s="38"/>
      <c r="R48" s="36"/>
      <c r="S48" s="36"/>
      <c r="T48" s="42"/>
      <c r="U48" s="38"/>
      <c r="V48" s="43"/>
    </row>
    <row r="49" spans="1:22" ht="18">
      <c r="A49" s="28">
        <f t="shared" si="0"/>
        <v>47</v>
      </c>
      <c r="B49" s="29">
        <v>45870</v>
      </c>
      <c r="C49" s="30" t="s">
        <v>760</v>
      </c>
      <c r="D49" s="31"/>
      <c r="E49" s="32" t="s">
        <v>274</v>
      </c>
      <c r="F49" s="33"/>
      <c r="G49" s="30" t="s">
        <v>25</v>
      </c>
      <c r="H49" s="30" t="s">
        <v>26</v>
      </c>
      <c r="I49" s="30" t="s">
        <v>27</v>
      </c>
      <c r="J49" s="30" t="s">
        <v>391</v>
      </c>
      <c r="K49" s="50" t="s">
        <v>29</v>
      </c>
      <c r="L49" s="34" t="s">
        <v>203</v>
      </c>
      <c r="M49" s="32" t="s">
        <v>389</v>
      </c>
      <c r="N49" s="35"/>
      <c r="O49" s="32"/>
      <c r="P49" s="34"/>
      <c r="Q49" s="38"/>
      <c r="R49" s="36"/>
      <c r="S49" s="36"/>
      <c r="T49" s="42"/>
      <c r="U49" s="38"/>
      <c r="V49" s="43"/>
    </row>
    <row r="50" spans="1:22" ht="18">
      <c r="A50" s="28">
        <f t="shared" si="0"/>
        <v>48</v>
      </c>
      <c r="B50" s="29">
        <v>45870</v>
      </c>
      <c r="C50" s="30" t="s">
        <v>761</v>
      </c>
      <c r="D50" s="31"/>
      <c r="E50" s="32" t="s">
        <v>557</v>
      </c>
      <c r="F50" s="33"/>
      <c r="G50" s="30" t="s">
        <v>25</v>
      </c>
      <c r="H50" s="30" t="s">
        <v>26</v>
      </c>
      <c r="I50" s="30" t="s">
        <v>27</v>
      </c>
      <c r="J50" s="30" t="s">
        <v>391</v>
      </c>
      <c r="K50" s="50" t="s">
        <v>29</v>
      </c>
      <c r="L50" s="34" t="s">
        <v>203</v>
      </c>
      <c r="M50" s="32" t="s">
        <v>389</v>
      </c>
      <c r="N50" s="35"/>
      <c r="O50" s="32"/>
      <c r="P50" s="34"/>
      <c r="Q50" s="38"/>
      <c r="R50" s="36"/>
      <c r="S50" s="36"/>
      <c r="T50" s="42"/>
      <c r="U50" s="38"/>
      <c r="V50" s="43"/>
    </row>
    <row r="51" spans="1:22" ht="18">
      <c r="A51" s="28">
        <f t="shared" si="0"/>
        <v>49</v>
      </c>
      <c r="B51" s="29">
        <v>45870</v>
      </c>
      <c r="C51" s="30" t="s">
        <v>762</v>
      </c>
      <c r="D51" s="31" t="s">
        <v>763</v>
      </c>
      <c r="E51" s="32"/>
      <c r="F51" s="33"/>
      <c r="G51" s="30" t="s">
        <v>25</v>
      </c>
      <c r="H51" s="30" t="s">
        <v>48</v>
      </c>
      <c r="I51" s="30" t="s">
        <v>27</v>
      </c>
      <c r="J51" s="30" t="s">
        <v>391</v>
      </c>
      <c r="K51" s="50" t="s">
        <v>29</v>
      </c>
      <c r="L51" s="34" t="s">
        <v>203</v>
      </c>
      <c r="M51" s="32" t="s">
        <v>234</v>
      </c>
      <c r="N51" s="35" t="s">
        <v>51</v>
      </c>
      <c r="O51" s="32"/>
      <c r="P51" s="34"/>
      <c r="Q51" s="38" t="s">
        <v>764</v>
      </c>
      <c r="R51" s="36"/>
      <c r="S51" s="36"/>
      <c r="T51" s="42"/>
      <c r="U51" s="38"/>
      <c r="V51" s="43"/>
    </row>
    <row r="52" spans="1:22" ht="18">
      <c r="A52" s="28">
        <f t="shared" si="0"/>
        <v>50</v>
      </c>
      <c r="B52" s="29">
        <v>45870</v>
      </c>
      <c r="C52" s="30" t="s">
        <v>765</v>
      </c>
      <c r="D52" s="31"/>
      <c r="E52" s="32"/>
      <c r="F52" s="33"/>
      <c r="G52" s="30" t="s">
        <v>25</v>
      </c>
      <c r="H52" s="30" t="s">
        <v>48</v>
      </c>
      <c r="I52" s="30" t="s">
        <v>38</v>
      </c>
      <c r="J52" s="30" t="s">
        <v>391</v>
      </c>
      <c r="K52" s="50" t="s">
        <v>49</v>
      </c>
      <c r="L52" s="34" t="s">
        <v>303</v>
      </c>
      <c r="M52" s="32" t="s">
        <v>389</v>
      </c>
      <c r="N52" s="35"/>
      <c r="O52" s="32"/>
      <c r="P52" s="34"/>
      <c r="Q52" s="38"/>
      <c r="R52" s="36"/>
      <c r="S52" s="36"/>
      <c r="T52" s="42"/>
      <c r="U52" s="38"/>
      <c r="V52" s="43"/>
    </row>
    <row r="53" spans="1:22" ht="18">
      <c r="A53" s="28">
        <f t="shared" si="0"/>
        <v>51</v>
      </c>
      <c r="B53" s="29">
        <v>45870</v>
      </c>
      <c r="C53" s="30" t="s">
        <v>766</v>
      </c>
      <c r="D53" s="31"/>
      <c r="E53" s="32"/>
      <c r="F53" s="33"/>
      <c r="G53" s="30" t="s">
        <v>25</v>
      </c>
      <c r="H53" s="30" t="s">
        <v>48</v>
      </c>
      <c r="I53" s="30"/>
      <c r="J53" s="30" t="s">
        <v>391</v>
      </c>
      <c r="K53" s="50" t="s">
        <v>96</v>
      </c>
      <c r="L53" s="34"/>
      <c r="M53" s="32" t="s">
        <v>389</v>
      </c>
      <c r="N53" s="35"/>
      <c r="O53" s="32"/>
      <c r="P53" s="34"/>
      <c r="Q53" s="38"/>
      <c r="R53" s="36"/>
      <c r="S53" s="36"/>
      <c r="T53" s="42"/>
      <c r="U53" s="38"/>
      <c r="V53" s="43"/>
    </row>
    <row r="54" spans="1:22" ht="18">
      <c r="A54" s="28">
        <f t="shared" si="0"/>
        <v>52</v>
      </c>
      <c r="B54" s="29">
        <v>45870</v>
      </c>
      <c r="C54" s="30" t="s">
        <v>767</v>
      </c>
      <c r="D54" s="31">
        <v>967838578</v>
      </c>
      <c r="E54" s="32"/>
      <c r="F54" s="33"/>
      <c r="G54" s="30" t="s">
        <v>25</v>
      </c>
      <c r="H54" s="30" t="s">
        <v>26</v>
      </c>
      <c r="I54" s="30" t="s">
        <v>27</v>
      </c>
      <c r="J54" s="30" t="s">
        <v>391</v>
      </c>
      <c r="K54" s="50" t="s">
        <v>29</v>
      </c>
      <c r="L54" s="34" t="s">
        <v>91</v>
      </c>
      <c r="M54" s="32" t="s">
        <v>234</v>
      </c>
      <c r="N54" s="35" t="s">
        <v>51</v>
      </c>
      <c r="O54" s="32"/>
      <c r="P54" s="34"/>
      <c r="Q54" s="38" t="s">
        <v>768</v>
      </c>
      <c r="R54" s="36"/>
      <c r="S54" s="36"/>
      <c r="T54" s="42"/>
      <c r="U54" s="38"/>
      <c r="V54" s="43"/>
    </row>
    <row r="55" spans="1:22" ht="18">
      <c r="A55" s="28">
        <f t="shared" si="0"/>
        <v>53</v>
      </c>
      <c r="B55" s="29">
        <v>45870</v>
      </c>
      <c r="C55" s="30" t="s">
        <v>769</v>
      </c>
      <c r="D55" s="31"/>
      <c r="E55" s="32" t="s">
        <v>542</v>
      </c>
      <c r="F55" s="33"/>
      <c r="G55" s="30" t="s">
        <v>25</v>
      </c>
      <c r="H55" s="30" t="s">
        <v>26</v>
      </c>
      <c r="I55" s="30" t="s">
        <v>27</v>
      </c>
      <c r="J55" s="30" t="s">
        <v>388</v>
      </c>
      <c r="K55" s="50" t="s">
        <v>29</v>
      </c>
      <c r="L55" s="34" t="s">
        <v>203</v>
      </c>
      <c r="M55" s="32" t="s">
        <v>389</v>
      </c>
      <c r="N55" s="35"/>
      <c r="O55" s="32"/>
      <c r="P55" s="34"/>
      <c r="Q55" s="38"/>
      <c r="R55" s="36"/>
      <c r="S55" s="36"/>
      <c r="T55" s="42"/>
      <c r="U55" s="38"/>
      <c r="V55" s="43"/>
    </row>
    <row r="56" spans="1:22" ht="18">
      <c r="A56" s="28">
        <f t="shared" si="0"/>
        <v>54</v>
      </c>
      <c r="B56" s="29">
        <v>45870</v>
      </c>
      <c r="C56" s="30" t="s">
        <v>770</v>
      </c>
      <c r="D56" s="31"/>
      <c r="E56" s="32" t="s">
        <v>554</v>
      </c>
      <c r="F56" s="33"/>
      <c r="G56" s="30" t="s">
        <v>25</v>
      </c>
      <c r="H56" s="30" t="s">
        <v>26</v>
      </c>
      <c r="I56" s="30" t="s">
        <v>27</v>
      </c>
      <c r="J56" s="30" t="s">
        <v>388</v>
      </c>
      <c r="K56" s="50" t="s">
        <v>29</v>
      </c>
      <c r="L56" s="34" t="s">
        <v>203</v>
      </c>
      <c r="M56" s="32" t="s">
        <v>389</v>
      </c>
      <c r="N56" s="35"/>
      <c r="O56" s="32"/>
      <c r="P56" s="34"/>
      <c r="Q56" s="38"/>
      <c r="R56" s="36"/>
      <c r="S56" s="36"/>
      <c r="T56" s="42"/>
      <c r="U56" s="38"/>
      <c r="V56" s="43"/>
    </row>
    <row r="57" spans="1:22" ht="18">
      <c r="A57" s="28">
        <f t="shared" si="0"/>
        <v>55</v>
      </c>
      <c r="B57" s="29">
        <v>45870</v>
      </c>
      <c r="C57" s="30" t="s">
        <v>771</v>
      </c>
      <c r="D57" s="31">
        <v>977437377</v>
      </c>
      <c r="E57" s="32" t="s">
        <v>693</v>
      </c>
      <c r="F57" s="33"/>
      <c r="G57" s="30" t="s">
        <v>25</v>
      </c>
      <c r="H57" s="30" t="s">
        <v>26</v>
      </c>
      <c r="I57" s="30" t="s">
        <v>27</v>
      </c>
      <c r="J57" s="30" t="s">
        <v>388</v>
      </c>
      <c r="K57" s="50" t="s">
        <v>29</v>
      </c>
      <c r="L57" s="34" t="s">
        <v>91</v>
      </c>
      <c r="M57" s="32" t="s">
        <v>234</v>
      </c>
      <c r="N57" s="35" t="s">
        <v>32</v>
      </c>
      <c r="O57" s="32"/>
      <c r="P57" s="34"/>
      <c r="Q57" s="38" t="s">
        <v>505</v>
      </c>
      <c r="R57" s="36"/>
      <c r="S57" s="36"/>
      <c r="T57" s="42"/>
      <c r="U57" s="38"/>
      <c r="V57" s="43"/>
    </row>
    <row r="58" spans="1:22" ht="18">
      <c r="A58" s="28">
        <f t="shared" si="0"/>
        <v>56</v>
      </c>
      <c r="B58" s="29">
        <v>45870</v>
      </c>
      <c r="C58" s="30" t="s">
        <v>553</v>
      </c>
      <c r="D58" s="31"/>
      <c r="E58" s="32" t="s">
        <v>554</v>
      </c>
      <c r="F58" s="33"/>
      <c r="G58" s="30" t="s">
        <v>25</v>
      </c>
      <c r="H58" s="30" t="s">
        <v>26</v>
      </c>
      <c r="I58" s="30" t="s">
        <v>27</v>
      </c>
      <c r="J58" s="30" t="s">
        <v>388</v>
      </c>
      <c r="K58" s="50" t="s">
        <v>29</v>
      </c>
      <c r="L58" s="34" t="s">
        <v>212</v>
      </c>
      <c r="M58" s="32" t="s">
        <v>389</v>
      </c>
      <c r="N58" s="35"/>
      <c r="O58" s="32"/>
      <c r="P58" s="34"/>
      <c r="Q58" s="38"/>
      <c r="R58" s="36"/>
      <c r="S58" s="36"/>
      <c r="T58" s="42"/>
      <c r="U58" s="38"/>
      <c r="V58" s="43"/>
    </row>
    <row r="59" spans="1:22" ht="18">
      <c r="A59" s="28">
        <f t="shared" si="0"/>
        <v>57</v>
      </c>
      <c r="B59" s="29">
        <v>45870</v>
      </c>
      <c r="C59" s="30" t="s">
        <v>772</v>
      </c>
      <c r="D59" s="31"/>
      <c r="E59" s="32" t="s">
        <v>695</v>
      </c>
      <c r="F59" s="33"/>
      <c r="G59" s="30" t="s">
        <v>25</v>
      </c>
      <c r="H59" s="30" t="s">
        <v>26</v>
      </c>
      <c r="I59" s="30" t="s">
        <v>27</v>
      </c>
      <c r="J59" s="30" t="s">
        <v>388</v>
      </c>
      <c r="K59" s="50" t="s">
        <v>29</v>
      </c>
      <c r="L59" s="34" t="s">
        <v>91</v>
      </c>
      <c r="M59" s="32" t="s">
        <v>389</v>
      </c>
      <c r="N59" s="35"/>
      <c r="O59" s="32"/>
      <c r="P59" s="34"/>
      <c r="Q59" s="38"/>
      <c r="R59" s="36"/>
      <c r="S59" s="36"/>
      <c r="T59" s="42"/>
      <c r="U59" s="38"/>
      <c r="V59" s="43"/>
    </row>
    <row r="60" spans="1:22" ht="18">
      <c r="A60" s="28">
        <f t="shared" si="0"/>
        <v>58</v>
      </c>
      <c r="B60" s="29">
        <v>45870</v>
      </c>
      <c r="C60" s="30" t="s">
        <v>773</v>
      </c>
      <c r="D60" s="31"/>
      <c r="E60" s="32"/>
      <c r="F60" s="33"/>
      <c r="G60" s="30" t="s">
        <v>113</v>
      </c>
      <c r="H60" s="30" t="s">
        <v>48</v>
      </c>
      <c r="I60" s="30" t="s">
        <v>27</v>
      </c>
      <c r="J60" s="30" t="s">
        <v>388</v>
      </c>
      <c r="K60" s="50" t="s">
        <v>29</v>
      </c>
      <c r="L60" s="34" t="s">
        <v>91</v>
      </c>
      <c r="M60" s="32" t="s">
        <v>389</v>
      </c>
      <c r="N60" s="35"/>
      <c r="O60" s="32"/>
      <c r="P60" s="34"/>
      <c r="Q60" s="38"/>
      <c r="R60" s="36"/>
      <c r="S60" s="36"/>
      <c r="T60" s="42"/>
      <c r="U60" s="38"/>
      <c r="V60" s="43"/>
    </row>
    <row r="61" spans="1:22" ht="18">
      <c r="A61" s="28">
        <f t="shared" si="0"/>
        <v>59</v>
      </c>
      <c r="B61" s="29">
        <v>45870</v>
      </c>
      <c r="C61" s="30" t="s">
        <v>705</v>
      </c>
      <c r="D61" s="31"/>
      <c r="E61" s="32" t="s">
        <v>695</v>
      </c>
      <c r="F61" s="33"/>
      <c r="G61" s="30" t="s">
        <v>25</v>
      </c>
      <c r="H61" s="30" t="s">
        <v>26</v>
      </c>
      <c r="I61" s="30" t="s">
        <v>27</v>
      </c>
      <c r="J61" s="30" t="s">
        <v>388</v>
      </c>
      <c r="K61" s="50" t="s">
        <v>29</v>
      </c>
      <c r="L61" s="34" t="s">
        <v>91</v>
      </c>
      <c r="M61" s="32" t="s">
        <v>389</v>
      </c>
      <c r="N61" s="35"/>
      <c r="O61" s="32"/>
      <c r="P61" s="34"/>
      <c r="Q61" s="38"/>
      <c r="R61" s="36"/>
      <c r="S61" s="36"/>
      <c r="T61" s="42"/>
      <c r="U61" s="38"/>
      <c r="V61" s="43"/>
    </row>
    <row r="62" spans="1:22" ht="18">
      <c r="A62" s="28">
        <f t="shared" si="0"/>
        <v>60</v>
      </c>
      <c r="B62" s="29">
        <v>45870</v>
      </c>
      <c r="C62" s="30" t="s">
        <v>774</v>
      </c>
      <c r="D62" s="31"/>
      <c r="E62" s="32" t="s">
        <v>557</v>
      </c>
      <c r="F62" s="33"/>
      <c r="G62" s="30" t="s">
        <v>25</v>
      </c>
      <c r="H62" s="30" t="s">
        <v>26</v>
      </c>
      <c r="I62" s="30" t="s">
        <v>27</v>
      </c>
      <c r="J62" s="30" t="s">
        <v>388</v>
      </c>
      <c r="K62" s="50" t="s">
        <v>29</v>
      </c>
      <c r="L62" s="34" t="s">
        <v>203</v>
      </c>
      <c r="M62" s="32" t="s">
        <v>389</v>
      </c>
      <c r="N62" s="35"/>
      <c r="O62" s="32"/>
      <c r="P62" s="34"/>
      <c r="Q62" s="38"/>
      <c r="R62" s="36"/>
      <c r="S62" s="36"/>
      <c r="T62" s="42"/>
      <c r="U62" s="38"/>
      <c r="V62" s="43"/>
    </row>
    <row r="63" spans="1:22" ht="18">
      <c r="A63" s="28">
        <f t="shared" si="0"/>
        <v>61</v>
      </c>
      <c r="B63" s="29">
        <v>45870</v>
      </c>
      <c r="C63" s="30" t="s">
        <v>202</v>
      </c>
      <c r="D63" s="31"/>
      <c r="E63" s="32" t="s">
        <v>274</v>
      </c>
      <c r="F63" s="33"/>
      <c r="G63" s="30" t="s">
        <v>25</v>
      </c>
      <c r="H63" s="30" t="s">
        <v>26</v>
      </c>
      <c r="I63" s="30" t="s">
        <v>27</v>
      </c>
      <c r="J63" s="30" t="s">
        <v>388</v>
      </c>
      <c r="K63" s="50" t="s">
        <v>29</v>
      </c>
      <c r="L63" s="34" t="s">
        <v>212</v>
      </c>
      <c r="M63" s="32" t="s">
        <v>389</v>
      </c>
      <c r="N63" s="35"/>
      <c r="O63" s="32"/>
      <c r="P63" s="34"/>
      <c r="Q63" s="38"/>
      <c r="R63" s="36"/>
      <c r="S63" s="36"/>
      <c r="T63" s="42"/>
      <c r="U63" s="38"/>
      <c r="V63" s="43"/>
    </row>
    <row r="64" spans="1:22" ht="18">
      <c r="A64" s="28">
        <f t="shared" si="0"/>
        <v>62</v>
      </c>
      <c r="B64" s="29">
        <v>45870</v>
      </c>
      <c r="C64" s="30" t="s">
        <v>775</v>
      </c>
      <c r="D64" s="31">
        <v>976797265</v>
      </c>
      <c r="E64" s="32"/>
      <c r="F64" s="33"/>
      <c r="G64" s="30" t="s">
        <v>114</v>
      </c>
      <c r="H64" s="30" t="s">
        <v>48</v>
      </c>
      <c r="I64" s="30" t="s">
        <v>27</v>
      </c>
      <c r="J64" s="30" t="s">
        <v>388</v>
      </c>
      <c r="K64" s="30" t="s">
        <v>49</v>
      </c>
      <c r="L64" s="34" t="s">
        <v>91</v>
      </c>
      <c r="M64" s="32" t="s">
        <v>227</v>
      </c>
      <c r="N64" s="35" t="s">
        <v>32</v>
      </c>
      <c r="O64" s="32"/>
      <c r="P64" s="34"/>
      <c r="Q64" s="38" t="s">
        <v>776</v>
      </c>
      <c r="R64" s="36"/>
      <c r="S64" s="36"/>
      <c r="T64" s="42"/>
      <c r="U64" s="38"/>
      <c r="V64" s="43"/>
    </row>
    <row r="65" spans="1:22" ht="18">
      <c r="A65" s="28">
        <f t="shared" si="0"/>
        <v>63</v>
      </c>
      <c r="B65" s="29">
        <v>45870</v>
      </c>
      <c r="C65" s="30" t="s">
        <v>112</v>
      </c>
      <c r="D65" s="31"/>
      <c r="E65" s="32" t="s">
        <v>634</v>
      </c>
      <c r="F65" s="33"/>
      <c r="G65" s="30" t="s">
        <v>25</v>
      </c>
      <c r="H65" s="30" t="s">
        <v>26</v>
      </c>
      <c r="I65" s="30" t="s">
        <v>27</v>
      </c>
      <c r="J65" s="30" t="s">
        <v>388</v>
      </c>
      <c r="K65" s="50" t="s">
        <v>29</v>
      </c>
      <c r="L65" s="34" t="s">
        <v>212</v>
      </c>
      <c r="M65" s="32" t="s">
        <v>389</v>
      </c>
      <c r="N65" s="35"/>
      <c r="O65" s="32"/>
      <c r="P65" s="34"/>
      <c r="Q65" s="38"/>
      <c r="R65" s="36"/>
      <c r="S65" s="36"/>
      <c r="T65" s="42"/>
      <c r="U65" s="38"/>
      <c r="V65" s="43"/>
    </row>
    <row r="66" spans="1:22" ht="18">
      <c r="A66" s="28">
        <f t="shared" si="0"/>
        <v>64</v>
      </c>
      <c r="B66" s="29">
        <v>45870</v>
      </c>
      <c r="C66" s="30" t="s">
        <v>777</v>
      </c>
      <c r="D66" s="31">
        <v>984968747</v>
      </c>
      <c r="E66" s="32" t="s">
        <v>699</v>
      </c>
      <c r="F66" s="33"/>
      <c r="G66" s="30" t="s">
        <v>25</v>
      </c>
      <c r="H66" s="30" t="s">
        <v>26</v>
      </c>
      <c r="I66" s="30" t="s">
        <v>27</v>
      </c>
      <c r="J66" s="30" t="s">
        <v>388</v>
      </c>
      <c r="K66" s="50" t="s">
        <v>29</v>
      </c>
      <c r="L66" s="34" t="s">
        <v>217</v>
      </c>
      <c r="M66" s="32" t="s">
        <v>227</v>
      </c>
      <c r="N66" s="35" t="s">
        <v>51</v>
      </c>
      <c r="O66" s="32"/>
      <c r="P66" s="34"/>
      <c r="Q66" s="38" t="s">
        <v>190</v>
      </c>
      <c r="R66" s="36"/>
      <c r="S66" s="36"/>
      <c r="T66" s="42"/>
      <c r="U66" s="38"/>
      <c r="V66" s="43"/>
    </row>
    <row r="67" spans="1:22" ht="18">
      <c r="A67" s="28">
        <f t="shared" si="0"/>
        <v>65</v>
      </c>
      <c r="B67" s="29">
        <v>45870</v>
      </c>
      <c r="C67" s="30" t="s">
        <v>748</v>
      </c>
      <c r="D67" s="31"/>
      <c r="E67" s="32"/>
      <c r="F67" s="33"/>
      <c r="G67" s="30"/>
      <c r="H67" s="30"/>
      <c r="I67" s="30"/>
      <c r="J67" s="30" t="s">
        <v>388</v>
      </c>
      <c r="K67" s="50" t="s">
        <v>29</v>
      </c>
      <c r="L67" s="34" t="s">
        <v>81</v>
      </c>
      <c r="M67" s="32"/>
      <c r="N67" s="35"/>
      <c r="O67" s="32"/>
      <c r="P67" s="34"/>
      <c r="Q67" s="38"/>
      <c r="R67" s="36"/>
      <c r="S67" s="36"/>
      <c r="T67" s="42"/>
      <c r="U67" s="38"/>
      <c r="V67" s="43"/>
    </row>
    <row r="68" spans="1:22" ht="18">
      <c r="A68" s="28">
        <f t="shared" si="0"/>
        <v>66</v>
      </c>
      <c r="B68" s="29">
        <v>45870</v>
      </c>
      <c r="C68" s="30" t="s">
        <v>778</v>
      </c>
      <c r="D68" s="31"/>
      <c r="E68" s="32" t="s">
        <v>557</v>
      </c>
      <c r="F68" s="33"/>
      <c r="G68" s="30" t="s">
        <v>25</v>
      </c>
      <c r="H68" s="30" t="s">
        <v>26</v>
      </c>
      <c r="I68" s="30" t="s">
        <v>27</v>
      </c>
      <c r="J68" s="30" t="s">
        <v>388</v>
      </c>
      <c r="K68" s="52" t="s">
        <v>29</v>
      </c>
      <c r="L68" s="34" t="s">
        <v>203</v>
      </c>
      <c r="M68" s="32" t="s">
        <v>389</v>
      </c>
      <c r="N68" s="35"/>
      <c r="O68" s="32"/>
      <c r="P68" s="49"/>
      <c r="Q68" s="38"/>
      <c r="R68" s="36"/>
      <c r="S68" s="36"/>
      <c r="T68" s="42"/>
      <c r="U68" s="38"/>
      <c r="V68" s="43"/>
    </row>
    <row r="69" spans="1:22" ht="18">
      <c r="A69" s="28">
        <f t="shared" si="0"/>
        <v>67</v>
      </c>
      <c r="B69" s="29">
        <v>45871</v>
      </c>
      <c r="C69" s="30" t="s">
        <v>208</v>
      </c>
      <c r="D69" s="31">
        <v>333024466</v>
      </c>
      <c r="E69" s="32"/>
      <c r="F69" s="33"/>
      <c r="G69" s="30"/>
      <c r="H69" s="30"/>
      <c r="I69" s="30"/>
      <c r="J69" s="30"/>
      <c r="K69" s="52"/>
      <c r="L69" s="34" t="s">
        <v>203</v>
      </c>
      <c r="M69" s="32"/>
      <c r="N69" s="35" t="s">
        <v>32</v>
      </c>
      <c r="O69" s="32"/>
      <c r="P69" s="49"/>
      <c r="Q69" s="38" t="s">
        <v>713</v>
      </c>
      <c r="R69" s="36" t="s">
        <v>32</v>
      </c>
      <c r="S69" s="36" t="s">
        <v>44</v>
      </c>
      <c r="T69" s="42">
        <v>3200500</v>
      </c>
      <c r="U69" s="38" t="s">
        <v>27</v>
      </c>
      <c r="V69" s="43"/>
    </row>
    <row r="70" spans="1:22" ht="18">
      <c r="A70" s="28">
        <f t="shared" si="0"/>
        <v>68</v>
      </c>
      <c r="B70" s="29">
        <v>45871</v>
      </c>
      <c r="C70" s="30" t="s">
        <v>514</v>
      </c>
      <c r="D70" s="31">
        <v>904858781</v>
      </c>
      <c r="E70" s="32"/>
      <c r="F70" s="33"/>
      <c r="G70" s="30"/>
      <c r="H70" s="30"/>
      <c r="I70" s="30"/>
      <c r="J70" s="30"/>
      <c r="K70" s="52"/>
      <c r="L70" s="34"/>
      <c r="M70" s="32"/>
      <c r="N70" s="35"/>
      <c r="O70" s="32"/>
      <c r="P70" s="49"/>
      <c r="Q70" s="38" t="s">
        <v>713</v>
      </c>
      <c r="R70" s="36" t="s">
        <v>32</v>
      </c>
      <c r="S70" s="36" t="s">
        <v>44</v>
      </c>
      <c r="T70" s="42" t="s">
        <v>779</v>
      </c>
      <c r="U70" s="38" t="s">
        <v>27</v>
      </c>
      <c r="V70" s="43"/>
    </row>
    <row r="71" spans="1:22" ht="18">
      <c r="A71" s="28">
        <f t="shared" si="0"/>
        <v>69</v>
      </c>
      <c r="B71" s="29">
        <v>45871</v>
      </c>
      <c r="C71" s="30" t="s">
        <v>780</v>
      </c>
      <c r="D71" s="31">
        <v>909144224</v>
      </c>
      <c r="E71" s="32"/>
      <c r="F71" s="33"/>
      <c r="G71" s="30"/>
      <c r="H71" s="30"/>
      <c r="I71" s="30"/>
      <c r="J71" s="30"/>
      <c r="K71" s="52"/>
      <c r="L71" s="34"/>
      <c r="M71" s="32"/>
      <c r="N71" s="35"/>
      <c r="O71" s="32"/>
      <c r="P71" s="49"/>
      <c r="Q71" s="38" t="s">
        <v>187</v>
      </c>
      <c r="R71" s="36"/>
      <c r="S71" s="36" t="s">
        <v>44</v>
      </c>
      <c r="T71" s="42" t="s">
        <v>781</v>
      </c>
      <c r="U71" s="38" t="s">
        <v>27</v>
      </c>
      <c r="V71" s="43"/>
    </row>
    <row r="72" spans="1:22" ht="18">
      <c r="A72" s="28">
        <f t="shared" si="0"/>
        <v>70</v>
      </c>
      <c r="B72" s="29">
        <v>45871</v>
      </c>
      <c r="C72" s="30" t="s">
        <v>782</v>
      </c>
      <c r="D72" s="31">
        <v>979816406</v>
      </c>
      <c r="E72" s="32"/>
      <c r="F72" s="33"/>
      <c r="G72" s="30"/>
      <c r="H72" s="30"/>
      <c r="I72" s="30"/>
      <c r="J72" s="30"/>
      <c r="K72" s="52"/>
      <c r="L72" s="34"/>
      <c r="M72" s="32"/>
      <c r="N72" s="35"/>
      <c r="O72" s="32"/>
      <c r="P72" s="49"/>
      <c r="Q72" s="38" t="s">
        <v>491</v>
      </c>
      <c r="R72" s="36" t="s">
        <v>51</v>
      </c>
      <c r="S72" s="36" t="s">
        <v>44</v>
      </c>
      <c r="T72" s="42">
        <v>4290000</v>
      </c>
      <c r="U72" s="38" t="s">
        <v>27</v>
      </c>
      <c r="V72" s="43"/>
    </row>
    <row r="73" spans="1:22" ht="18">
      <c r="A73" s="28">
        <f t="shared" si="0"/>
        <v>71</v>
      </c>
      <c r="B73" s="29">
        <v>45871</v>
      </c>
      <c r="C73" s="30" t="s">
        <v>783</v>
      </c>
      <c r="D73" s="31">
        <v>961090317</v>
      </c>
      <c r="E73" s="32"/>
      <c r="F73" s="33"/>
      <c r="G73" s="30"/>
      <c r="H73" s="30"/>
      <c r="I73" s="30"/>
      <c r="J73" s="30"/>
      <c r="K73" s="52"/>
      <c r="L73" s="34"/>
      <c r="M73" s="32"/>
      <c r="N73" s="35"/>
      <c r="O73" s="32"/>
      <c r="P73" s="49"/>
      <c r="Q73" s="38" t="s">
        <v>491</v>
      </c>
      <c r="R73" s="36" t="s">
        <v>51</v>
      </c>
      <c r="S73" s="36" t="s">
        <v>44</v>
      </c>
      <c r="T73" s="42">
        <v>2400000</v>
      </c>
      <c r="U73" s="38" t="s">
        <v>27</v>
      </c>
      <c r="V73" s="43"/>
    </row>
    <row r="74" spans="1:22" ht="18">
      <c r="A74" s="28">
        <f t="shared" si="0"/>
        <v>72</v>
      </c>
      <c r="B74" s="29">
        <v>45871</v>
      </c>
      <c r="C74" s="30" t="s">
        <v>784</v>
      </c>
      <c r="D74" s="31">
        <v>707704653</v>
      </c>
      <c r="E74" s="32"/>
      <c r="F74" s="33"/>
      <c r="G74" s="30"/>
      <c r="H74" s="30"/>
      <c r="I74" s="30"/>
      <c r="J74" s="30"/>
      <c r="K74" s="52"/>
      <c r="L74" s="34"/>
      <c r="M74" s="32"/>
      <c r="N74" s="35"/>
      <c r="O74" s="32"/>
      <c r="P74" s="49"/>
      <c r="Q74" s="38" t="s">
        <v>491</v>
      </c>
      <c r="R74" s="36"/>
      <c r="S74" s="36" t="s">
        <v>44</v>
      </c>
      <c r="T74" s="42">
        <v>900000</v>
      </c>
      <c r="U74" s="38" t="s">
        <v>27</v>
      </c>
      <c r="V74" s="43"/>
    </row>
    <row r="75" spans="1:22" ht="18">
      <c r="A75" s="28">
        <f t="shared" si="0"/>
        <v>73</v>
      </c>
      <c r="B75" s="29">
        <v>45871</v>
      </c>
      <c r="C75" s="30" t="s">
        <v>677</v>
      </c>
      <c r="D75" s="31">
        <v>907779798</v>
      </c>
      <c r="E75" s="32"/>
      <c r="F75" s="33"/>
      <c r="G75" s="30"/>
      <c r="H75" s="30" t="s">
        <v>26</v>
      </c>
      <c r="I75" s="30" t="s">
        <v>27</v>
      </c>
      <c r="J75" s="30"/>
      <c r="K75" s="30" t="s">
        <v>29</v>
      </c>
      <c r="L75" s="34" t="s">
        <v>91</v>
      </c>
      <c r="M75" s="32"/>
      <c r="N75" s="35" t="s">
        <v>51</v>
      </c>
      <c r="O75" s="32" t="s">
        <v>215</v>
      </c>
      <c r="P75" s="49">
        <v>45871</v>
      </c>
      <c r="Q75" s="38" t="s">
        <v>785</v>
      </c>
      <c r="R75" s="36" t="s">
        <v>400</v>
      </c>
      <c r="S75" s="36"/>
      <c r="T75" s="42"/>
      <c r="U75" s="38"/>
      <c r="V75" s="43"/>
    </row>
    <row r="76" spans="1:22" ht="18">
      <c r="A76" s="28">
        <f t="shared" si="0"/>
        <v>74</v>
      </c>
      <c r="B76" s="29">
        <v>45871</v>
      </c>
      <c r="C76" s="30" t="s">
        <v>786</v>
      </c>
      <c r="D76" s="31"/>
      <c r="E76" s="32" t="s">
        <v>625</v>
      </c>
      <c r="F76" s="33"/>
      <c r="G76" s="30" t="s">
        <v>25</v>
      </c>
      <c r="H76" s="30" t="s">
        <v>26</v>
      </c>
      <c r="I76" s="30" t="s">
        <v>27</v>
      </c>
      <c r="J76" s="30" t="s">
        <v>388</v>
      </c>
      <c r="K76" s="50" t="s">
        <v>29</v>
      </c>
      <c r="L76" s="34" t="s">
        <v>91</v>
      </c>
      <c r="M76" s="32" t="s">
        <v>389</v>
      </c>
      <c r="N76" s="35"/>
      <c r="O76" s="32"/>
      <c r="P76" s="34"/>
      <c r="Q76" s="38"/>
      <c r="R76" s="36"/>
      <c r="S76" s="36"/>
      <c r="T76" s="42"/>
      <c r="U76" s="38"/>
      <c r="V76" s="43"/>
    </row>
    <row r="77" spans="1:22" ht="18">
      <c r="A77" s="28">
        <f t="shared" si="0"/>
        <v>75</v>
      </c>
      <c r="B77" s="29">
        <v>45871</v>
      </c>
      <c r="C77" s="30" t="s">
        <v>64</v>
      </c>
      <c r="D77" s="31" t="s">
        <v>787</v>
      </c>
      <c r="E77" s="32"/>
      <c r="F77" s="33"/>
      <c r="G77" s="30" t="s">
        <v>25</v>
      </c>
      <c r="H77" s="30" t="s">
        <v>48</v>
      </c>
      <c r="I77" s="30" t="s">
        <v>27</v>
      </c>
      <c r="J77" s="30" t="s">
        <v>388</v>
      </c>
      <c r="K77" s="50" t="s">
        <v>29</v>
      </c>
      <c r="L77" s="34" t="s">
        <v>203</v>
      </c>
      <c r="M77" s="32" t="s">
        <v>299</v>
      </c>
      <c r="N77" s="35" t="s">
        <v>32</v>
      </c>
      <c r="O77" s="32"/>
      <c r="P77" s="34"/>
      <c r="Q77" s="53" t="s">
        <v>505</v>
      </c>
      <c r="R77" s="36"/>
      <c r="S77" s="36"/>
      <c r="T77" s="42"/>
      <c r="U77" s="38"/>
      <c r="V77" s="43"/>
    </row>
    <row r="78" spans="1:22" ht="18">
      <c r="A78" s="28">
        <f t="shared" si="0"/>
        <v>76</v>
      </c>
      <c r="B78" s="29">
        <v>45871</v>
      </c>
      <c r="C78" s="30" t="s">
        <v>788</v>
      </c>
      <c r="D78" s="31">
        <v>943535422</v>
      </c>
      <c r="E78" s="32"/>
      <c r="F78" s="33"/>
      <c r="G78" s="30" t="s">
        <v>25</v>
      </c>
      <c r="H78" s="30" t="s">
        <v>48</v>
      </c>
      <c r="I78" s="30" t="s">
        <v>38</v>
      </c>
      <c r="J78" s="30" t="s">
        <v>388</v>
      </c>
      <c r="K78" s="50" t="s">
        <v>107</v>
      </c>
      <c r="L78" s="34" t="s">
        <v>161</v>
      </c>
      <c r="M78" s="32" t="s">
        <v>227</v>
      </c>
      <c r="N78" s="35" t="s">
        <v>51</v>
      </c>
      <c r="O78" s="32"/>
      <c r="P78" s="34"/>
      <c r="Q78" s="38" t="s">
        <v>672</v>
      </c>
      <c r="R78" s="36"/>
      <c r="S78" s="36"/>
      <c r="T78" s="42"/>
      <c r="U78" s="38"/>
      <c r="V78" s="43"/>
    </row>
    <row r="79" spans="1:22" ht="18">
      <c r="A79" s="28">
        <f t="shared" si="0"/>
        <v>77</v>
      </c>
      <c r="B79" s="29">
        <v>45871</v>
      </c>
      <c r="C79" s="30" t="s">
        <v>789</v>
      </c>
      <c r="D79" s="31">
        <v>974232433</v>
      </c>
      <c r="E79" s="32" t="s">
        <v>324</v>
      </c>
      <c r="F79" s="33"/>
      <c r="G79" s="30" t="s">
        <v>25</v>
      </c>
      <c r="H79" s="30" t="s">
        <v>26</v>
      </c>
      <c r="I79" s="30" t="s">
        <v>27</v>
      </c>
      <c r="J79" s="30" t="s">
        <v>388</v>
      </c>
      <c r="K79" s="50" t="s">
        <v>29</v>
      </c>
      <c r="L79" s="34" t="s">
        <v>217</v>
      </c>
      <c r="M79" s="32" t="s">
        <v>227</v>
      </c>
      <c r="N79" s="35" t="s">
        <v>51</v>
      </c>
      <c r="O79" s="32"/>
      <c r="P79" s="34"/>
      <c r="Q79" s="38"/>
      <c r="R79" s="36"/>
      <c r="S79" s="36"/>
      <c r="T79" s="42"/>
      <c r="U79" s="38"/>
      <c r="V79" s="43"/>
    </row>
    <row r="80" spans="1:22" ht="18">
      <c r="A80" s="28">
        <f t="shared" si="0"/>
        <v>78</v>
      </c>
      <c r="B80" s="29">
        <v>45871</v>
      </c>
      <c r="C80" s="30" t="s">
        <v>306</v>
      </c>
      <c r="D80" s="31"/>
      <c r="E80" s="32" t="s">
        <v>324</v>
      </c>
      <c r="F80" s="33"/>
      <c r="G80" s="30" t="s">
        <v>25</v>
      </c>
      <c r="H80" s="30" t="s">
        <v>26</v>
      </c>
      <c r="I80" s="30" t="s">
        <v>27</v>
      </c>
      <c r="J80" s="30" t="s">
        <v>388</v>
      </c>
      <c r="K80" s="50" t="s">
        <v>29</v>
      </c>
      <c r="L80" s="34" t="s">
        <v>203</v>
      </c>
      <c r="M80" s="32" t="s">
        <v>389</v>
      </c>
      <c r="N80" s="35"/>
      <c r="O80" s="32"/>
      <c r="P80" s="34"/>
      <c r="Q80" s="38"/>
      <c r="R80" s="36"/>
      <c r="S80" s="36"/>
      <c r="T80" s="42"/>
      <c r="U80" s="38"/>
      <c r="V80" s="43"/>
    </row>
    <row r="81" spans="1:22" ht="18">
      <c r="A81" s="28">
        <f t="shared" si="0"/>
        <v>79</v>
      </c>
      <c r="B81" s="29">
        <v>45871</v>
      </c>
      <c r="C81" s="30" t="s">
        <v>790</v>
      </c>
      <c r="D81" s="31">
        <v>948874142</v>
      </c>
      <c r="E81" s="32"/>
      <c r="F81" s="33"/>
      <c r="G81" s="30" t="s">
        <v>25</v>
      </c>
      <c r="H81" s="30" t="s">
        <v>48</v>
      </c>
      <c r="I81" s="30" t="s">
        <v>38</v>
      </c>
      <c r="J81" s="30" t="s">
        <v>388</v>
      </c>
      <c r="K81" s="30" t="s">
        <v>29</v>
      </c>
      <c r="L81" s="34" t="s">
        <v>303</v>
      </c>
      <c r="M81" s="32" t="s">
        <v>227</v>
      </c>
      <c r="N81" s="35" t="s">
        <v>32</v>
      </c>
      <c r="O81" s="32"/>
      <c r="P81" s="34"/>
      <c r="Q81" s="38" t="s">
        <v>791</v>
      </c>
      <c r="R81" s="36"/>
      <c r="S81" s="36"/>
      <c r="T81" s="42"/>
      <c r="U81" s="38"/>
      <c r="V81" s="43"/>
    </row>
    <row r="82" spans="1:22" ht="18">
      <c r="A82" s="28">
        <f t="shared" si="0"/>
        <v>80</v>
      </c>
      <c r="B82" s="29">
        <v>45871</v>
      </c>
      <c r="C82" s="30" t="s">
        <v>792</v>
      </c>
      <c r="D82" s="31">
        <v>901425547</v>
      </c>
      <c r="E82" s="32" t="s">
        <v>497</v>
      </c>
      <c r="F82" s="33"/>
      <c r="G82" s="30" t="s">
        <v>25</v>
      </c>
      <c r="H82" s="30" t="s">
        <v>26</v>
      </c>
      <c r="I82" s="30"/>
      <c r="J82" s="30" t="s">
        <v>388</v>
      </c>
      <c r="K82" s="30" t="s">
        <v>29</v>
      </c>
      <c r="L82" s="34" t="s">
        <v>498</v>
      </c>
      <c r="M82" s="32" t="s">
        <v>227</v>
      </c>
      <c r="N82" s="35"/>
      <c r="O82" s="32"/>
      <c r="P82" s="34"/>
      <c r="Q82" s="38" t="s">
        <v>638</v>
      </c>
      <c r="R82" s="36"/>
      <c r="S82" s="36"/>
      <c r="T82" s="42"/>
      <c r="U82" s="38"/>
      <c r="V82" s="43"/>
    </row>
    <row r="83" spans="1:22" ht="18">
      <c r="A83" s="28">
        <f t="shared" si="0"/>
        <v>81</v>
      </c>
      <c r="B83" s="29">
        <v>45871</v>
      </c>
      <c r="C83" s="30" t="s">
        <v>793</v>
      </c>
      <c r="D83" s="31">
        <v>859597878</v>
      </c>
      <c r="E83" s="32" t="s">
        <v>555</v>
      </c>
      <c r="F83" s="33"/>
      <c r="G83" s="30" t="s">
        <v>25</v>
      </c>
      <c r="H83" s="30" t="s">
        <v>26</v>
      </c>
      <c r="I83" s="30" t="s">
        <v>27</v>
      </c>
      <c r="J83" s="30"/>
      <c r="K83" s="30" t="s">
        <v>29</v>
      </c>
      <c r="L83" s="34" t="s">
        <v>325</v>
      </c>
      <c r="M83" s="32"/>
      <c r="N83" s="35" t="s">
        <v>32</v>
      </c>
      <c r="O83" s="32"/>
      <c r="P83" s="34"/>
      <c r="Q83" s="38"/>
      <c r="R83" s="36" t="s">
        <v>32</v>
      </c>
      <c r="S83" s="36" t="s">
        <v>44</v>
      </c>
      <c r="T83" s="42">
        <v>2400000</v>
      </c>
      <c r="U83" s="38" t="s">
        <v>27</v>
      </c>
      <c r="V83" s="43"/>
    </row>
    <row r="84" spans="1:22" ht="18">
      <c r="A84" s="28">
        <f t="shared" si="0"/>
        <v>82</v>
      </c>
      <c r="B84" s="29">
        <v>45871</v>
      </c>
      <c r="C84" s="30" t="s">
        <v>794</v>
      </c>
      <c r="D84" s="31"/>
      <c r="E84" s="32" t="s">
        <v>634</v>
      </c>
      <c r="F84" s="33"/>
      <c r="G84" s="30" t="s">
        <v>25</v>
      </c>
      <c r="H84" s="30" t="s">
        <v>26</v>
      </c>
      <c r="I84" s="30" t="s">
        <v>27</v>
      </c>
      <c r="J84" s="30" t="s">
        <v>390</v>
      </c>
      <c r="K84" s="30" t="s">
        <v>29</v>
      </c>
      <c r="L84" s="34" t="s">
        <v>325</v>
      </c>
      <c r="M84" s="32" t="s">
        <v>227</v>
      </c>
      <c r="N84" s="35"/>
      <c r="O84" s="32"/>
      <c r="P84" s="34"/>
      <c r="Q84" s="38"/>
      <c r="R84" s="36"/>
      <c r="S84" s="36"/>
      <c r="T84" s="42"/>
      <c r="U84" s="38"/>
      <c r="V84" s="43"/>
    </row>
    <row r="85" spans="1:22" ht="18">
      <c r="A85" s="28">
        <f t="shared" si="0"/>
        <v>83</v>
      </c>
      <c r="B85" s="29">
        <v>45871</v>
      </c>
      <c r="C85" s="30" t="s">
        <v>795</v>
      </c>
      <c r="D85" s="31"/>
      <c r="E85" s="32" t="s">
        <v>205</v>
      </c>
      <c r="F85" s="33"/>
      <c r="G85" s="30" t="s">
        <v>25</v>
      </c>
      <c r="H85" s="30" t="s">
        <v>26</v>
      </c>
      <c r="I85" s="30" t="s">
        <v>27</v>
      </c>
      <c r="J85" s="30" t="s">
        <v>390</v>
      </c>
      <c r="K85" s="30" t="s">
        <v>29</v>
      </c>
      <c r="L85" s="34" t="s">
        <v>91</v>
      </c>
      <c r="M85" s="32" t="s">
        <v>389</v>
      </c>
      <c r="N85" s="35"/>
      <c r="O85" s="32"/>
      <c r="P85" s="34"/>
      <c r="Q85" s="38"/>
      <c r="R85" s="36"/>
      <c r="S85" s="36"/>
      <c r="T85" s="42"/>
      <c r="U85" s="38"/>
      <c r="V85" s="43"/>
    </row>
    <row r="86" spans="1:22" ht="18">
      <c r="A86" s="28">
        <f t="shared" si="0"/>
        <v>84</v>
      </c>
      <c r="B86" s="29">
        <v>45871</v>
      </c>
      <c r="C86" s="30" t="s">
        <v>796</v>
      </c>
      <c r="D86" s="31"/>
      <c r="E86" s="32"/>
      <c r="F86" s="33"/>
      <c r="G86" s="30" t="s">
        <v>25</v>
      </c>
      <c r="H86" s="30" t="s">
        <v>26</v>
      </c>
      <c r="I86" s="30" t="s">
        <v>27</v>
      </c>
      <c r="J86" s="30" t="s">
        <v>390</v>
      </c>
      <c r="K86" s="30" t="s">
        <v>29</v>
      </c>
      <c r="L86" s="34" t="s">
        <v>217</v>
      </c>
      <c r="M86" s="32" t="s">
        <v>389</v>
      </c>
      <c r="N86" s="35"/>
      <c r="O86" s="32"/>
      <c r="P86" s="34"/>
      <c r="Q86" s="38"/>
      <c r="R86" s="36"/>
      <c r="S86" s="36"/>
      <c r="T86" s="42"/>
      <c r="U86" s="38"/>
      <c r="V86" s="43"/>
    </row>
    <row r="87" spans="1:22" ht="18">
      <c r="A87" s="28">
        <f t="shared" si="0"/>
        <v>85</v>
      </c>
      <c r="B87" s="29">
        <v>45871</v>
      </c>
      <c r="C87" s="30" t="s">
        <v>797</v>
      </c>
      <c r="D87" s="31"/>
      <c r="E87" s="32"/>
      <c r="F87" s="33"/>
      <c r="G87" s="30" t="s">
        <v>113</v>
      </c>
      <c r="H87" s="30" t="s">
        <v>26</v>
      </c>
      <c r="I87" s="30" t="s">
        <v>27</v>
      </c>
      <c r="J87" s="30" t="s">
        <v>390</v>
      </c>
      <c r="K87" s="30" t="s">
        <v>29</v>
      </c>
      <c r="L87" s="34" t="s">
        <v>203</v>
      </c>
      <c r="M87" s="32" t="s">
        <v>389</v>
      </c>
      <c r="N87" s="35"/>
      <c r="O87" s="32"/>
      <c r="P87" s="34"/>
      <c r="Q87" s="38"/>
      <c r="R87" s="36"/>
      <c r="S87" s="36"/>
      <c r="T87" s="42"/>
      <c r="U87" s="38"/>
      <c r="V87" s="43"/>
    </row>
    <row r="88" spans="1:22" ht="18">
      <c r="A88" s="28">
        <f t="shared" si="0"/>
        <v>86</v>
      </c>
      <c r="B88" s="29">
        <v>45871</v>
      </c>
      <c r="C88" s="30" t="s">
        <v>798</v>
      </c>
      <c r="D88" s="31">
        <v>343499959</v>
      </c>
      <c r="E88" s="32"/>
      <c r="F88" s="33"/>
      <c r="G88" s="30" t="s">
        <v>25</v>
      </c>
      <c r="H88" s="30" t="s">
        <v>48</v>
      </c>
      <c r="I88" s="30" t="s">
        <v>27</v>
      </c>
      <c r="J88" s="30" t="s">
        <v>388</v>
      </c>
      <c r="K88" s="30" t="s">
        <v>49</v>
      </c>
      <c r="L88" s="34" t="s">
        <v>303</v>
      </c>
      <c r="M88" s="32" t="s">
        <v>234</v>
      </c>
      <c r="N88" s="35" t="s">
        <v>51</v>
      </c>
      <c r="O88" s="32"/>
      <c r="P88" s="34"/>
      <c r="Q88" s="38" t="s">
        <v>799</v>
      </c>
      <c r="R88" s="36"/>
      <c r="S88" s="36"/>
      <c r="T88" s="42"/>
      <c r="U88" s="38"/>
      <c r="V88" s="43" t="s">
        <v>800</v>
      </c>
    </row>
    <row r="89" spans="1:22" ht="18">
      <c r="A89" s="28">
        <f t="shared" si="0"/>
        <v>87</v>
      </c>
      <c r="B89" s="29">
        <v>45871</v>
      </c>
      <c r="C89" s="30" t="s">
        <v>801</v>
      </c>
      <c r="D89" s="31"/>
      <c r="E89" s="32"/>
      <c r="F89" s="33"/>
      <c r="G89" s="30" t="s">
        <v>25</v>
      </c>
      <c r="H89" s="30" t="s">
        <v>48</v>
      </c>
      <c r="I89" s="30"/>
      <c r="J89" s="30" t="s">
        <v>388</v>
      </c>
      <c r="K89" s="30" t="s">
        <v>49</v>
      </c>
      <c r="L89" s="34"/>
      <c r="M89" s="32" t="s">
        <v>389</v>
      </c>
      <c r="N89" s="35"/>
      <c r="O89" s="32"/>
      <c r="P89" s="34"/>
      <c r="Q89" s="38"/>
      <c r="R89" s="36"/>
      <c r="S89" s="36"/>
      <c r="T89" s="42"/>
      <c r="U89" s="38"/>
      <c r="V89" s="43"/>
    </row>
    <row r="90" spans="1:22" ht="18">
      <c r="A90" s="28">
        <f t="shared" si="0"/>
        <v>88</v>
      </c>
      <c r="B90" s="29">
        <v>45871</v>
      </c>
      <c r="C90" s="30" t="s">
        <v>802</v>
      </c>
      <c r="D90" s="31">
        <v>971695754</v>
      </c>
      <c r="E90" s="32"/>
      <c r="F90" s="33"/>
      <c r="G90" s="30" t="s">
        <v>25</v>
      </c>
      <c r="H90" s="30" t="s">
        <v>48</v>
      </c>
      <c r="I90" s="30" t="s">
        <v>27</v>
      </c>
      <c r="J90" s="30" t="s">
        <v>388</v>
      </c>
      <c r="K90" s="30" t="s">
        <v>49</v>
      </c>
      <c r="L90" s="34" t="s">
        <v>303</v>
      </c>
      <c r="M90" s="32" t="s">
        <v>234</v>
      </c>
      <c r="N90" s="35" t="s">
        <v>32</v>
      </c>
      <c r="O90" s="32"/>
      <c r="P90" s="34"/>
      <c r="Q90" s="38" t="s">
        <v>444</v>
      </c>
      <c r="R90" s="36"/>
      <c r="S90" s="36"/>
      <c r="T90" s="42"/>
      <c r="U90" s="38"/>
      <c r="V90" s="43"/>
    </row>
    <row r="91" spans="1:22" ht="18">
      <c r="A91" s="28">
        <f t="shared" si="0"/>
        <v>89</v>
      </c>
      <c r="B91" s="29">
        <v>45871</v>
      </c>
      <c r="C91" s="30" t="s">
        <v>803</v>
      </c>
      <c r="D91" s="31"/>
      <c r="E91" s="32" t="s">
        <v>557</v>
      </c>
      <c r="F91" s="33"/>
      <c r="G91" s="30" t="s">
        <v>25</v>
      </c>
      <c r="H91" s="30" t="s">
        <v>26</v>
      </c>
      <c r="I91" s="30" t="s">
        <v>27</v>
      </c>
      <c r="J91" s="30" t="s">
        <v>388</v>
      </c>
      <c r="K91" s="30" t="s">
        <v>29</v>
      </c>
      <c r="L91" s="34" t="s">
        <v>212</v>
      </c>
      <c r="M91" s="32" t="s">
        <v>389</v>
      </c>
      <c r="N91" s="35"/>
      <c r="O91" s="32"/>
      <c r="P91" s="34"/>
      <c r="Q91" s="38"/>
      <c r="R91" s="36"/>
      <c r="S91" s="36"/>
      <c r="T91" s="42"/>
      <c r="U91" s="38"/>
      <c r="V91" s="43"/>
    </row>
    <row r="92" spans="1:22" ht="18">
      <c r="A92" s="28">
        <f t="shared" si="0"/>
        <v>90</v>
      </c>
      <c r="B92" s="29">
        <v>45871</v>
      </c>
      <c r="C92" s="30" t="s">
        <v>804</v>
      </c>
      <c r="D92" s="31"/>
      <c r="E92" s="32" t="s">
        <v>695</v>
      </c>
      <c r="F92" s="33"/>
      <c r="G92" s="30" t="s">
        <v>25</v>
      </c>
      <c r="H92" s="30" t="s">
        <v>26</v>
      </c>
      <c r="I92" s="30" t="s">
        <v>27</v>
      </c>
      <c r="J92" s="30" t="s">
        <v>388</v>
      </c>
      <c r="K92" s="30" t="s">
        <v>29</v>
      </c>
      <c r="L92" s="34" t="s">
        <v>91</v>
      </c>
      <c r="M92" s="32" t="s">
        <v>389</v>
      </c>
      <c r="N92" s="35"/>
      <c r="O92" s="32"/>
      <c r="P92" s="34"/>
      <c r="Q92" s="38"/>
      <c r="R92" s="36"/>
      <c r="S92" s="36"/>
      <c r="T92" s="42"/>
      <c r="U92" s="38"/>
      <c r="V92" s="43"/>
    </row>
    <row r="93" spans="1:22" ht="18">
      <c r="A93" s="28">
        <f t="shared" si="0"/>
        <v>91</v>
      </c>
      <c r="B93" s="29">
        <v>45871</v>
      </c>
      <c r="C93" s="30" t="s">
        <v>805</v>
      </c>
      <c r="D93" s="31"/>
      <c r="E93" s="32" t="s">
        <v>695</v>
      </c>
      <c r="F93" s="33"/>
      <c r="G93" s="30" t="s">
        <v>113</v>
      </c>
      <c r="H93" s="30" t="s">
        <v>48</v>
      </c>
      <c r="I93" s="30" t="s">
        <v>27</v>
      </c>
      <c r="J93" s="30" t="s">
        <v>388</v>
      </c>
      <c r="K93" s="30" t="s">
        <v>29</v>
      </c>
      <c r="L93" s="34" t="s">
        <v>91</v>
      </c>
      <c r="M93" s="32" t="s">
        <v>389</v>
      </c>
      <c r="N93" s="35"/>
      <c r="O93" s="32"/>
      <c r="P93" s="34"/>
      <c r="Q93" s="38"/>
      <c r="R93" s="36"/>
      <c r="S93" s="36"/>
      <c r="T93" s="42"/>
      <c r="U93" s="38"/>
      <c r="V93" s="43"/>
    </row>
    <row r="94" spans="1:22" ht="18">
      <c r="A94" s="28">
        <f t="shared" si="0"/>
        <v>92</v>
      </c>
      <c r="B94" s="29">
        <v>45871</v>
      </c>
      <c r="C94" s="30" t="s">
        <v>806</v>
      </c>
      <c r="D94" s="31">
        <v>395165223</v>
      </c>
      <c r="E94" s="32"/>
      <c r="F94" s="33"/>
      <c r="G94" s="30" t="s">
        <v>25</v>
      </c>
      <c r="H94" s="30" t="s">
        <v>48</v>
      </c>
      <c r="I94" s="30" t="s">
        <v>38</v>
      </c>
      <c r="J94" s="30" t="s">
        <v>388</v>
      </c>
      <c r="K94" s="30" t="s">
        <v>107</v>
      </c>
      <c r="L94" s="34" t="s">
        <v>303</v>
      </c>
      <c r="M94" s="32" t="s">
        <v>389</v>
      </c>
      <c r="N94" s="35" t="s">
        <v>51</v>
      </c>
      <c r="O94" s="32"/>
      <c r="P94" s="34"/>
      <c r="Q94" s="38" t="s">
        <v>435</v>
      </c>
      <c r="R94" s="36"/>
      <c r="S94" s="36"/>
      <c r="T94" s="42"/>
      <c r="U94" s="38"/>
      <c r="V94" s="43"/>
    </row>
    <row r="95" spans="1:22" ht="18">
      <c r="A95" s="28">
        <f t="shared" si="0"/>
        <v>93</v>
      </c>
      <c r="B95" s="29">
        <v>45871</v>
      </c>
      <c r="C95" s="30" t="s">
        <v>653</v>
      </c>
      <c r="D95" s="31">
        <v>982926950</v>
      </c>
      <c r="E95" s="32" t="s">
        <v>42</v>
      </c>
      <c r="F95" s="33"/>
      <c r="G95" s="30" t="s">
        <v>114</v>
      </c>
      <c r="H95" s="30" t="s">
        <v>26</v>
      </c>
      <c r="I95" s="30" t="s">
        <v>27</v>
      </c>
      <c r="J95" s="30" t="s">
        <v>388</v>
      </c>
      <c r="K95" s="30" t="s">
        <v>29</v>
      </c>
      <c r="L95" s="34" t="s">
        <v>203</v>
      </c>
      <c r="M95" s="32" t="s">
        <v>227</v>
      </c>
      <c r="N95" s="35" t="s">
        <v>32</v>
      </c>
      <c r="O95" s="32"/>
      <c r="P95" s="34"/>
      <c r="Q95" s="38" t="s">
        <v>807</v>
      </c>
      <c r="R95" s="36"/>
      <c r="S95" s="36"/>
      <c r="T95" s="42"/>
      <c r="U95" s="38"/>
      <c r="V95" s="43"/>
    </row>
    <row r="96" spans="1:22" ht="18">
      <c r="A96" s="28">
        <f t="shared" si="0"/>
        <v>94</v>
      </c>
      <c r="B96" s="29">
        <v>45871</v>
      </c>
      <c r="C96" s="30" t="s">
        <v>808</v>
      </c>
      <c r="D96" s="31"/>
      <c r="E96" s="32"/>
      <c r="F96" s="33"/>
      <c r="G96" s="30" t="s">
        <v>113</v>
      </c>
      <c r="H96" s="30" t="s">
        <v>48</v>
      </c>
      <c r="I96" s="30" t="s">
        <v>38</v>
      </c>
      <c r="J96" s="30" t="s">
        <v>388</v>
      </c>
      <c r="K96" s="30" t="s">
        <v>107</v>
      </c>
      <c r="L96" s="34" t="s">
        <v>161</v>
      </c>
      <c r="M96" s="32" t="s">
        <v>389</v>
      </c>
      <c r="N96" s="35"/>
      <c r="O96" s="32"/>
      <c r="P96" s="34"/>
      <c r="Q96" s="38"/>
      <c r="R96" s="36"/>
      <c r="S96" s="36"/>
      <c r="T96" s="42"/>
      <c r="U96" s="38"/>
      <c r="V96" s="43"/>
    </row>
    <row r="97" spans="1:22" ht="18">
      <c r="A97" s="28">
        <f t="shared" si="0"/>
        <v>95</v>
      </c>
      <c r="B97" s="29">
        <v>45871</v>
      </c>
      <c r="C97" s="30" t="s">
        <v>809</v>
      </c>
      <c r="D97" s="31"/>
      <c r="E97" s="32" t="s">
        <v>695</v>
      </c>
      <c r="F97" s="33"/>
      <c r="G97" s="30" t="s">
        <v>25</v>
      </c>
      <c r="H97" s="30" t="s">
        <v>26</v>
      </c>
      <c r="I97" s="30" t="s">
        <v>27</v>
      </c>
      <c r="J97" s="30" t="s">
        <v>388</v>
      </c>
      <c r="K97" s="30" t="s">
        <v>29</v>
      </c>
      <c r="L97" s="34" t="s">
        <v>91</v>
      </c>
      <c r="M97" s="32" t="s">
        <v>389</v>
      </c>
      <c r="N97" s="35"/>
      <c r="O97" s="32"/>
      <c r="P97" s="34"/>
      <c r="Q97" s="38"/>
      <c r="R97" s="36"/>
      <c r="S97" s="36"/>
      <c r="T97" s="42"/>
      <c r="U97" s="38"/>
      <c r="V97" s="43"/>
    </row>
    <row r="98" spans="1:22" ht="18">
      <c r="A98" s="28">
        <f t="shared" si="0"/>
        <v>96</v>
      </c>
      <c r="B98" s="29">
        <v>45871</v>
      </c>
      <c r="C98" s="30" t="s">
        <v>810</v>
      </c>
      <c r="D98" s="31"/>
      <c r="E98" s="32"/>
      <c r="F98" s="33"/>
      <c r="G98" s="30"/>
      <c r="H98" s="30"/>
      <c r="I98" s="30"/>
      <c r="J98" s="30" t="s">
        <v>388</v>
      </c>
      <c r="K98" s="30" t="s">
        <v>96</v>
      </c>
      <c r="L98" s="34" t="s">
        <v>81</v>
      </c>
      <c r="M98" s="32"/>
      <c r="N98" s="35"/>
      <c r="O98" s="32"/>
      <c r="P98" s="34"/>
      <c r="Q98" s="38"/>
      <c r="R98" s="36"/>
      <c r="S98" s="36"/>
      <c r="T98" s="42"/>
      <c r="U98" s="38"/>
      <c r="V98" s="43"/>
    </row>
    <row r="99" spans="1:22" ht="18">
      <c r="A99" s="28">
        <f t="shared" si="0"/>
        <v>97</v>
      </c>
      <c r="B99" s="29">
        <v>45871</v>
      </c>
      <c r="C99" s="30" t="s">
        <v>811</v>
      </c>
      <c r="D99" s="31">
        <v>797157428</v>
      </c>
      <c r="E99" s="32"/>
      <c r="F99" s="33"/>
      <c r="G99" s="30" t="s">
        <v>25</v>
      </c>
      <c r="H99" s="30" t="s">
        <v>48</v>
      </c>
      <c r="I99" s="30" t="s">
        <v>27</v>
      </c>
      <c r="J99" s="30" t="s">
        <v>388</v>
      </c>
      <c r="K99" s="30" t="s">
        <v>107</v>
      </c>
      <c r="L99" s="34" t="s">
        <v>81</v>
      </c>
      <c r="M99" s="32" t="s">
        <v>227</v>
      </c>
      <c r="N99" s="35"/>
      <c r="O99" s="32"/>
      <c r="P99" s="34"/>
      <c r="Q99" s="38" t="s">
        <v>638</v>
      </c>
      <c r="R99" s="36"/>
      <c r="S99" s="36"/>
      <c r="T99" s="42"/>
      <c r="U99" s="38"/>
      <c r="V99" s="43"/>
    </row>
    <row r="100" spans="1:22" ht="18">
      <c r="A100" s="28">
        <f t="shared" si="0"/>
        <v>98</v>
      </c>
      <c r="B100" s="29">
        <v>45871</v>
      </c>
      <c r="C100" s="30" t="s">
        <v>197</v>
      </c>
      <c r="D100" s="31">
        <v>989608792</v>
      </c>
      <c r="E100" s="32" t="s">
        <v>634</v>
      </c>
      <c r="F100" s="33"/>
      <c r="G100" s="30" t="s">
        <v>25</v>
      </c>
      <c r="H100" s="30" t="s">
        <v>26</v>
      </c>
      <c r="I100" s="30" t="s">
        <v>27</v>
      </c>
      <c r="J100" s="30" t="s">
        <v>388</v>
      </c>
      <c r="K100" s="30" t="s">
        <v>29</v>
      </c>
      <c r="L100" s="34" t="s">
        <v>91</v>
      </c>
      <c r="M100" s="32" t="s">
        <v>234</v>
      </c>
      <c r="N100" s="35" t="s">
        <v>32</v>
      </c>
      <c r="O100" s="32"/>
      <c r="P100" s="49"/>
      <c r="Q100" s="53" t="s">
        <v>812</v>
      </c>
      <c r="R100" s="36"/>
      <c r="S100" s="36"/>
      <c r="T100" s="42"/>
      <c r="U100" s="38"/>
      <c r="V100" s="43"/>
    </row>
    <row r="101" spans="1:22" ht="18">
      <c r="A101" s="28">
        <f t="shared" si="0"/>
        <v>99</v>
      </c>
      <c r="B101" s="29">
        <v>45871</v>
      </c>
      <c r="C101" s="30" t="s">
        <v>472</v>
      </c>
      <c r="D101" s="31"/>
      <c r="E101" s="32" t="s">
        <v>740</v>
      </c>
      <c r="F101" s="33"/>
      <c r="G101" s="30" t="s">
        <v>25</v>
      </c>
      <c r="H101" s="30" t="s">
        <v>26</v>
      </c>
      <c r="I101" s="30" t="s">
        <v>27</v>
      </c>
      <c r="J101" s="30" t="s">
        <v>388</v>
      </c>
      <c r="K101" s="30" t="s">
        <v>29</v>
      </c>
      <c r="L101" s="34" t="s">
        <v>203</v>
      </c>
      <c r="M101" s="32" t="s">
        <v>389</v>
      </c>
      <c r="N101" s="35"/>
      <c r="O101" s="32"/>
      <c r="P101" s="34"/>
      <c r="Q101" s="38"/>
      <c r="R101" s="36"/>
      <c r="S101" s="36"/>
      <c r="T101" s="42"/>
      <c r="U101" s="38"/>
      <c r="V101" s="43"/>
    </row>
    <row r="102" spans="1:22" ht="18">
      <c r="A102" s="28">
        <f t="shared" si="0"/>
        <v>100</v>
      </c>
      <c r="B102" s="29">
        <v>45871</v>
      </c>
      <c r="C102" s="30" t="s">
        <v>813</v>
      </c>
      <c r="D102" s="31">
        <v>819998089</v>
      </c>
      <c r="E102" s="32" t="s">
        <v>740</v>
      </c>
      <c r="F102" s="33"/>
      <c r="G102" s="30" t="s">
        <v>25</v>
      </c>
      <c r="H102" s="30" t="s">
        <v>26</v>
      </c>
      <c r="I102" s="30" t="s">
        <v>27</v>
      </c>
      <c r="J102" s="30" t="s">
        <v>388</v>
      </c>
      <c r="K102" s="30" t="s">
        <v>29</v>
      </c>
      <c r="L102" s="34" t="s">
        <v>203</v>
      </c>
      <c r="M102" s="32" t="s">
        <v>227</v>
      </c>
      <c r="N102" s="35" t="s">
        <v>32</v>
      </c>
      <c r="O102" s="32"/>
      <c r="P102" s="34"/>
      <c r="Q102" s="38" t="s">
        <v>814</v>
      </c>
      <c r="R102" s="36"/>
      <c r="S102" s="36"/>
      <c r="T102" s="42"/>
      <c r="U102" s="38"/>
      <c r="V102" s="43"/>
    </row>
    <row r="103" spans="1:22" ht="18">
      <c r="A103" s="28">
        <f t="shared" si="0"/>
        <v>101</v>
      </c>
      <c r="B103" s="29">
        <v>45871</v>
      </c>
      <c r="C103" s="30" t="s">
        <v>815</v>
      </c>
      <c r="D103" s="31"/>
      <c r="E103" s="32" t="s">
        <v>555</v>
      </c>
      <c r="F103" s="33"/>
      <c r="G103" s="30" t="s">
        <v>25</v>
      </c>
      <c r="H103" s="30" t="s">
        <v>26</v>
      </c>
      <c r="I103" s="30" t="s">
        <v>27</v>
      </c>
      <c r="J103" s="30" t="s">
        <v>388</v>
      </c>
      <c r="K103" s="30" t="s">
        <v>29</v>
      </c>
      <c r="L103" s="34" t="s">
        <v>212</v>
      </c>
      <c r="M103" s="32" t="s">
        <v>389</v>
      </c>
      <c r="N103" s="35"/>
      <c r="O103" s="32"/>
      <c r="P103" s="34"/>
      <c r="Q103" s="38"/>
      <c r="R103" s="36"/>
      <c r="S103" s="36"/>
      <c r="T103" s="42"/>
      <c r="U103" s="38"/>
      <c r="V103" s="43"/>
    </row>
    <row r="104" spans="1:22" ht="18">
      <c r="A104" s="28">
        <f t="shared" si="0"/>
        <v>102</v>
      </c>
      <c r="B104" s="29">
        <v>45871</v>
      </c>
      <c r="C104" s="30" t="s">
        <v>816</v>
      </c>
      <c r="D104" s="31"/>
      <c r="E104" s="32"/>
      <c r="F104" s="33"/>
      <c r="G104" s="30" t="s">
        <v>113</v>
      </c>
      <c r="H104" s="30" t="s">
        <v>48</v>
      </c>
      <c r="I104" s="30" t="s">
        <v>27</v>
      </c>
      <c r="J104" s="30" t="s">
        <v>390</v>
      </c>
      <c r="K104" s="30" t="s">
        <v>29</v>
      </c>
      <c r="L104" s="34" t="s">
        <v>91</v>
      </c>
      <c r="M104" s="32" t="s">
        <v>389</v>
      </c>
      <c r="N104" s="35"/>
      <c r="O104" s="32"/>
      <c r="P104" s="34"/>
      <c r="Q104" s="38"/>
      <c r="R104" s="36"/>
      <c r="S104" s="36"/>
      <c r="T104" s="42"/>
      <c r="U104" s="38"/>
      <c r="V104" s="43"/>
    </row>
    <row r="105" spans="1:22" ht="18">
      <c r="A105" s="28">
        <f t="shared" si="0"/>
        <v>103</v>
      </c>
      <c r="B105" s="29">
        <v>45871</v>
      </c>
      <c r="C105" s="30" t="s">
        <v>817</v>
      </c>
      <c r="D105" s="54">
        <v>937035987</v>
      </c>
      <c r="E105" s="32"/>
      <c r="F105" s="33"/>
      <c r="G105" s="30" t="s">
        <v>25</v>
      </c>
      <c r="H105" s="30" t="s">
        <v>48</v>
      </c>
      <c r="I105" s="30" t="s">
        <v>27</v>
      </c>
      <c r="J105" s="30" t="s">
        <v>388</v>
      </c>
      <c r="K105" s="30" t="s">
        <v>49</v>
      </c>
      <c r="L105" s="34" t="s">
        <v>212</v>
      </c>
      <c r="M105" s="32" t="s">
        <v>227</v>
      </c>
      <c r="N105" s="35" t="s">
        <v>32</v>
      </c>
      <c r="O105" s="32"/>
      <c r="P105" s="34"/>
      <c r="Q105" s="53" t="s">
        <v>818</v>
      </c>
      <c r="R105" s="36"/>
      <c r="S105" s="36"/>
      <c r="T105" s="42"/>
      <c r="U105" s="38"/>
      <c r="V105" s="43"/>
    </row>
    <row r="106" spans="1:22" ht="18">
      <c r="A106" s="28">
        <f t="shared" si="0"/>
        <v>104</v>
      </c>
      <c r="B106" s="29">
        <v>45871</v>
      </c>
      <c r="C106" s="30" t="s">
        <v>152</v>
      </c>
      <c r="D106" s="31"/>
      <c r="E106" s="32" t="s">
        <v>557</v>
      </c>
      <c r="F106" s="33"/>
      <c r="G106" s="30" t="s">
        <v>25</v>
      </c>
      <c r="H106" s="30" t="s">
        <v>26</v>
      </c>
      <c r="I106" s="30" t="s">
        <v>27</v>
      </c>
      <c r="J106" s="30" t="s">
        <v>390</v>
      </c>
      <c r="K106" s="30" t="s">
        <v>29</v>
      </c>
      <c r="L106" s="34" t="s">
        <v>203</v>
      </c>
      <c r="M106" s="32" t="s">
        <v>389</v>
      </c>
      <c r="N106" s="35"/>
      <c r="O106" s="32"/>
      <c r="P106" s="34"/>
      <c r="Q106" s="38"/>
      <c r="R106" s="36"/>
      <c r="S106" s="36"/>
      <c r="T106" s="42"/>
      <c r="U106" s="38"/>
      <c r="V106" s="43"/>
    </row>
    <row r="107" spans="1:22" ht="18">
      <c r="A107" s="28">
        <f t="shared" si="0"/>
        <v>105</v>
      </c>
      <c r="B107" s="29">
        <v>45871</v>
      </c>
      <c r="C107" s="30" t="s">
        <v>819</v>
      </c>
      <c r="D107" s="31"/>
      <c r="E107" s="32"/>
      <c r="F107" s="33"/>
      <c r="G107" s="30" t="s">
        <v>25</v>
      </c>
      <c r="H107" s="30" t="s">
        <v>48</v>
      </c>
      <c r="I107" s="31" t="s">
        <v>27</v>
      </c>
      <c r="J107" s="30" t="s">
        <v>390</v>
      </c>
      <c r="K107" s="30" t="s">
        <v>49</v>
      </c>
      <c r="L107" s="34" t="s">
        <v>91</v>
      </c>
      <c r="M107" s="32" t="s">
        <v>389</v>
      </c>
      <c r="N107" s="35"/>
      <c r="O107" s="32"/>
      <c r="P107" s="34"/>
      <c r="Q107" s="38"/>
      <c r="R107" s="36"/>
      <c r="S107" s="36"/>
      <c r="T107" s="42"/>
      <c r="U107" s="38"/>
      <c r="V107" s="43"/>
    </row>
    <row r="108" spans="1:22" ht="18">
      <c r="A108" s="28">
        <f t="shared" si="0"/>
        <v>106</v>
      </c>
      <c r="B108" s="29">
        <v>45871</v>
      </c>
      <c r="C108" s="30" t="s">
        <v>152</v>
      </c>
      <c r="D108" s="31">
        <v>908979621</v>
      </c>
      <c r="E108" s="32" t="s">
        <v>557</v>
      </c>
      <c r="F108" s="33"/>
      <c r="G108" s="30" t="s">
        <v>25</v>
      </c>
      <c r="H108" s="30" t="s">
        <v>26</v>
      </c>
      <c r="I108" s="31" t="s">
        <v>27</v>
      </c>
      <c r="J108" s="30" t="s">
        <v>390</v>
      </c>
      <c r="K108" s="30" t="s">
        <v>29</v>
      </c>
      <c r="L108" s="34" t="s">
        <v>361</v>
      </c>
      <c r="M108" s="32" t="s">
        <v>234</v>
      </c>
      <c r="N108" s="35"/>
      <c r="O108" s="32"/>
      <c r="P108" s="34"/>
      <c r="Q108" s="38" t="s">
        <v>402</v>
      </c>
      <c r="R108" s="36"/>
      <c r="S108" s="36"/>
      <c r="T108" s="42"/>
      <c r="U108" s="38"/>
      <c r="V108" s="43"/>
    </row>
    <row r="109" spans="1:22" ht="18">
      <c r="A109" s="28">
        <f t="shared" si="0"/>
        <v>107</v>
      </c>
      <c r="B109" s="29">
        <v>45871</v>
      </c>
      <c r="C109" s="30" t="s">
        <v>820</v>
      </c>
      <c r="D109" s="31"/>
      <c r="E109" s="32"/>
      <c r="F109" s="33"/>
      <c r="G109" s="30" t="s">
        <v>25</v>
      </c>
      <c r="H109" s="30" t="s">
        <v>48</v>
      </c>
      <c r="I109" s="30" t="s">
        <v>38</v>
      </c>
      <c r="J109" s="30" t="s">
        <v>390</v>
      </c>
      <c r="K109" s="30" t="s">
        <v>29</v>
      </c>
      <c r="L109" s="34" t="s">
        <v>303</v>
      </c>
      <c r="M109" s="32" t="s">
        <v>389</v>
      </c>
      <c r="N109" s="35"/>
      <c r="O109" s="32"/>
      <c r="P109" s="34"/>
      <c r="Q109" s="38"/>
      <c r="R109" s="36"/>
      <c r="S109" s="36"/>
      <c r="T109" s="42"/>
      <c r="U109" s="38"/>
      <c r="V109" s="43"/>
    </row>
    <row r="110" spans="1:22" ht="18">
      <c r="A110" s="28">
        <f t="shared" si="0"/>
        <v>108</v>
      </c>
      <c r="B110" s="29">
        <v>45871</v>
      </c>
      <c r="C110" s="30" t="s">
        <v>821</v>
      </c>
      <c r="D110" s="31"/>
      <c r="E110" s="32"/>
      <c r="F110" s="33"/>
      <c r="G110" s="30" t="s">
        <v>25</v>
      </c>
      <c r="H110" s="30" t="s">
        <v>48</v>
      </c>
      <c r="I110" s="30" t="s">
        <v>27</v>
      </c>
      <c r="J110" s="30" t="s">
        <v>390</v>
      </c>
      <c r="K110" s="30" t="s">
        <v>29</v>
      </c>
      <c r="L110" s="34" t="s">
        <v>91</v>
      </c>
      <c r="M110" s="32" t="s">
        <v>389</v>
      </c>
      <c r="N110" s="35"/>
      <c r="O110" s="32"/>
      <c r="P110" s="34"/>
      <c r="Q110" s="38"/>
      <c r="R110" s="36"/>
      <c r="S110" s="36"/>
      <c r="T110" s="42"/>
      <c r="U110" s="38"/>
      <c r="V110" s="43"/>
    </row>
    <row r="111" spans="1:22" ht="18">
      <c r="A111" s="28">
        <f t="shared" si="0"/>
        <v>109</v>
      </c>
      <c r="B111" s="29">
        <v>45871</v>
      </c>
      <c r="C111" s="30" t="s">
        <v>822</v>
      </c>
      <c r="D111" s="31" t="s">
        <v>823</v>
      </c>
      <c r="E111" s="32"/>
      <c r="F111" s="33"/>
      <c r="G111" s="30" t="s">
        <v>25</v>
      </c>
      <c r="H111" s="30" t="s">
        <v>48</v>
      </c>
      <c r="I111" s="30" t="s">
        <v>27</v>
      </c>
      <c r="J111" s="30" t="s">
        <v>390</v>
      </c>
      <c r="K111" s="30" t="s">
        <v>29</v>
      </c>
      <c r="L111" s="34" t="s">
        <v>91</v>
      </c>
      <c r="M111" s="32" t="s">
        <v>234</v>
      </c>
      <c r="N111" s="35" t="s">
        <v>32</v>
      </c>
      <c r="O111" s="32"/>
      <c r="P111" s="34"/>
      <c r="Q111" s="38" t="s">
        <v>402</v>
      </c>
      <c r="R111" s="36"/>
      <c r="S111" s="36"/>
      <c r="T111" s="42"/>
      <c r="U111" s="38"/>
      <c r="V111" s="43"/>
    </row>
    <row r="112" spans="1:22" ht="18">
      <c r="A112" s="28">
        <f t="shared" si="0"/>
        <v>110</v>
      </c>
      <c r="B112" s="29">
        <v>45872</v>
      </c>
      <c r="C112" s="30" t="s">
        <v>824</v>
      </c>
      <c r="D112" s="31">
        <v>903177488</v>
      </c>
      <c r="E112" s="32"/>
      <c r="F112" s="33"/>
      <c r="G112" s="30"/>
      <c r="H112" s="30"/>
      <c r="I112" s="30"/>
      <c r="J112" s="30"/>
      <c r="K112" s="30"/>
      <c r="L112" s="34"/>
      <c r="M112" s="32"/>
      <c r="N112" s="35"/>
      <c r="O112" s="32"/>
      <c r="P112" s="34"/>
      <c r="Q112" s="38" t="s">
        <v>491</v>
      </c>
      <c r="R112" s="36" t="s">
        <v>32</v>
      </c>
      <c r="S112" s="36" t="s">
        <v>44</v>
      </c>
      <c r="T112" s="42">
        <v>10200000</v>
      </c>
      <c r="U112" s="38" t="s">
        <v>27</v>
      </c>
      <c r="V112" s="43"/>
    </row>
    <row r="113" spans="1:22" ht="18">
      <c r="A113" s="28">
        <f t="shared" si="0"/>
        <v>111</v>
      </c>
      <c r="B113" s="29">
        <v>45872</v>
      </c>
      <c r="C113" s="30" t="s">
        <v>825</v>
      </c>
      <c r="D113" s="31">
        <v>937797383</v>
      </c>
      <c r="E113" s="32"/>
      <c r="F113" s="33"/>
      <c r="G113" s="30"/>
      <c r="H113" s="30"/>
      <c r="I113" s="30"/>
      <c r="J113" s="30"/>
      <c r="K113" s="30"/>
      <c r="L113" s="34"/>
      <c r="M113" s="32"/>
      <c r="N113" s="35"/>
      <c r="O113" s="32"/>
      <c r="P113" s="34"/>
      <c r="Q113" s="38" t="s">
        <v>491</v>
      </c>
      <c r="R113" s="36" t="s">
        <v>51</v>
      </c>
      <c r="S113" s="36" t="s">
        <v>44</v>
      </c>
      <c r="T113" s="42">
        <v>2590000</v>
      </c>
      <c r="U113" s="38" t="s">
        <v>27</v>
      </c>
      <c r="V113" s="43"/>
    </row>
    <row r="114" spans="1:22" ht="18">
      <c r="A114" s="28">
        <f t="shared" si="0"/>
        <v>112</v>
      </c>
      <c r="B114" s="29">
        <v>45872</v>
      </c>
      <c r="C114" s="30" t="s">
        <v>826</v>
      </c>
      <c r="D114" s="31">
        <v>968506240</v>
      </c>
      <c r="E114" s="32"/>
      <c r="F114" s="33"/>
      <c r="G114" s="30"/>
      <c r="H114" s="30"/>
      <c r="I114" s="30"/>
      <c r="J114" s="30"/>
      <c r="K114" s="30"/>
      <c r="L114" s="34"/>
      <c r="M114" s="32"/>
      <c r="N114" s="35"/>
      <c r="O114" s="32"/>
      <c r="P114" s="34"/>
      <c r="Q114" s="38" t="s">
        <v>827</v>
      </c>
      <c r="R114" s="36"/>
      <c r="S114" s="36" t="s">
        <v>44</v>
      </c>
      <c r="T114" s="42">
        <v>4800000</v>
      </c>
      <c r="U114" s="38" t="s">
        <v>27</v>
      </c>
      <c r="V114" s="43"/>
    </row>
    <row r="115" spans="1:22" ht="18">
      <c r="A115" s="28">
        <f t="shared" si="0"/>
        <v>113</v>
      </c>
      <c r="B115" s="29">
        <v>45872</v>
      </c>
      <c r="C115" s="30" t="s">
        <v>828</v>
      </c>
      <c r="D115" s="31">
        <v>788650868</v>
      </c>
      <c r="E115" s="32"/>
      <c r="F115" s="33"/>
      <c r="G115" s="30" t="s">
        <v>25</v>
      </c>
      <c r="H115" s="30" t="s">
        <v>48</v>
      </c>
      <c r="I115" s="30" t="s">
        <v>27</v>
      </c>
      <c r="J115" s="30" t="s">
        <v>391</v>
      </c>
      <c r="K115" s="30" t="s">
        <v>29</v>
      </c>
      <c r="L115" s="34" t="s">
        <v>212</v>
      </c>
      <c r="M115" s="32" t="s">
        <v>227</v>
      </c>
      <c r="N115" s="35" t="s">
        <v>32</v>
      </c>
      <c r="O115" s="32"/>
      <c r="P115" s="34"/>
      <c r="Q115" s="38" t="s">
        <v>829</v>
      </c>
      <c r="R115" s="36"/>
      <c r="S115" s="36"/>
      <c r="T115" s="42"/>
      <c r="U115" s="38"/>
      <c r="V115" s="43"/>
    </row>
    <row r="116" spans="1:22" ht="18">
      <c r="A116" s="28">
        <f t="shared" si="0"/>
        <v>114</v>
      </c>
      <c r="B116" s="29">
        <v>45872</v>
      </c>
      <c r="C116" s="30" t="s">
        <v>830</v>
      </c>
      <c r="D116" s="31">
        <v>348391169</v>
      </c>
      <c r="E116" s="32"/>
      <c r="F116" s="33"/>
      <c r="G116" s="30" t="s">
        <v>114</v>
      </c>
      <c r="H116" s="30" t="s">
        <v>48</v>
      </c>
      <c r="I116" s="30" t="s">
        <v>27</v>
      </c>
      <c r="J116" s="30" t="s">
        <v>391</v>
      </c>
      <c r="K116" s="30" t="s">
        <v>29</v>
      </c>
      <c r="L116" s="34" t="s">
        <v>558</v>
      </c>
      <c r="M116" s="32" t="s">
        <v>227</v>
      </c>
      <c r="N116" s="35"/>
      <c r="O116" s="32"/>
      <c r="P116" s="34"/>
      <c r="Q116" s="38"/>
      <c r="R116" s="36"/>
      <c r="S116" s="36"/>
      <c r="T116" s="42"/>
      <c r="U116" s="38"/>
      <c r="V116" s="43"/>
    </row>
    <row r="117" spans="1:22" ht="18">
      <c r="A117" s="28">
        <f t="shared" si="0"/>
        <v>115</v>
      </c>
      <c r="B117" s="29">
        <v>45872</v>
      </c>
      <c r="C117" s="30" t="s">
        <v>831</v>
      </c>
      <c r="D117" s="31"/>
      <c r="E117" s="32"/>
      <c r="F117" s="33"/>
      <c r="G117" s="30" t="s">
        <v>25</v>
      </c>
      <c r="H117" s="30" t="s">
        <v>48</v>
      </c>
      <c r="I117" s="30" t="s">
        <v>27</v>
      </c>
      <c r="J117" s="30" t="s">
        <v>391</v>
      </c>
      <c r="K117" s="30" t="s">
        <v>29</v>
      </c>
      <c r="L117" s="34" t="s">
        <v>91</v>
      </c>
      <c r="M117" s="32" t="s">
        <v>389</v>
      </c>
      <c r="N117" s="35"/>
      <c r="O117" s="32"/>
      <c r="P117" s="34"/>
      <c r="Q117" s="38"/>
      <c r="R117" s="36"/>
      <c r="S117" s="36"/>
      <c r="T117" s="42"/>
      <c r="U117" s="38"/>
      <c r="V117" s="43"/>
    </row>
    <row r="118" spans="1:22" ht="18">
      <c r="A118" s="28">
        <f t="shared" si="0"/>
        <v>116</v>
      </c>
      <c r="B118" s="29">
        <v>45872</v>
      </c>
      <c r="C118" s="30" t="s">
        <v>832</v>
      </c>
      <c r="D118" s="31">
        <v>901899786</v>
      </c>
      <c r="E118" s="32"/>
      <c r="F118" s="33"/>
      <c r="G118" s="30" t="s">
        <v>114</v>
      </c>
      <c r="H118" s="30" t="s">
        <v>48</v>
      </c>
      <c r="I118" s="30" t="s">
        <v>27</v>
      </c>
      <c r="J118" s="30" t="s">
        <v>391</v>
      </c>
      <c r="K118" s="30" t="s">
        <v>29</v>
      </c>
      <c r="L118" s="34" t="s">
        <v>91</v>
      </c>
      <c r="M118" s="32" t="s">
        <v>234</v>
      </c>
      <c r="N118" s="35" t="s">
        <v>51</v>
      </c>
      <c r="O118" s="32"/>
      <c r="P118" s="34"/>
      <c r="Q118" s="38" t="s">
        <v>833</v>
      </c>
      <c r="R118" s="36"/>
      <c r="S118" s="36"/>
      <c r="T118" s="42"/>
      <c r="U118" s="38"/>
      <c r="V118" s="43"/>
    </row>
    <row r="119" spans="1:22" ht="18">
      <c r="A119" s="28">
        <f t="shared" si="0"/>
        <v>117</v>
      </c>
      <c r="B119" s="29">
        <v>45872</v>
      </c>
      <c r="C119" s="30" t="s">
        <v>834</v>
      </c>
      <c r="D119" s="31"/>
      <c r="E119" s="32" t="s">
        <v>274</v>
      </c>
      <c r="F119" s="33"/>
      <c r="G119" s="30" t="s">
        <v>25</v>
      </c>
      <c r="H119" s="30" t="s">
        <v>26</v>
      </c>
      <c r="I119" s="30" t="s">
        <v>27</v>
      </c>
      <c r="J119" s="30" t="s">
        <v>391</v>
      </c>
      <c r="K119" s="30" t="s">
        <v>29</v>
      </c>
      <c r="L119" s="34" t="s">
        <v>217</v>
      </c>
      <c r="M119" s="32" t="s">
        <v>389</v>
      </c>
      <c r="N119" s="35"/>
      <c r="O119" s="32"/>
      <c r="P119" s="34"/>
      <c r="Q119" s="38"/>
      <c r="R119" s="36"/>
      <c r="S119" s="36"/>
      <c r="T119" s="42"/>
      <c r="U119" s="38"/>
      <c r="V119" s="43"/>
    </row>
    <row r="120" spans="1:22" ht="18">
      <c r="A120" s="28">
        <f t="shared" si="0"/>
        <v>118</v>
      </c>
      <c r="B120" s="29">
        <v>45872</v>
      </c>
      <c r="C120" s="30" t="s">
        <v>835</v>
      </c>
      <c r="D120" s="31"/>
      <c r="E120" s="32" t="s">
        <v>629</v>
      </c>
      <c r="F120" s="33"/>
      <c r="G120" s="30" t="s">
        <v>25</v>
      </c>
      <c r="H120" s="30" t="s">
        <v>26</v>
      </c>
      <c r="I120" s="30" t="s">
        <v>27</v>
      </c>
      <c r="J120" s="30" t="s">
        <v>391</v>
      </c>
      <c r="K120" s="30" t="s">
        <v>29</v>
      </c>
      <c r="L120" s="34" t="s">
        <v>217</v>
      </c>
      <c r="M120" s="32" t="s">
        <v>389</v>
      </c>
      <c r="N120" s="35"/>
      <c r="O120" s="32"/>
      <c r="P120" s="34"/>
      <c r="Q120" s="38"/>
      <c r="R120" s="36"/>
      <c r="S120" s="36"/>
      <c r="T120" s="42"/>
      <c r="U120" s="38"/>
      <c r="V120" s="43"/>
    </row>
    <row r="121" spans="1:22" ht="18">
      <c r="A121" s="28">
        <f t="shared" si="0"/>
        <v>119</v>
      </c>
      <c r="B121" s="29">
        <v>45872</v>
      </c>
      <c r="C121" s="30" t="s">
        <v>836</v>
      </c>
      <c r="D121" s="31">
        <v>909435549</v>
      </c>
      <c r="E121" s="32" t="s">
        <v>634</v>
      </c>
      <c r="F121" s="33"/>
      <c r="G121" s="30" t="s">
        <v>25</v>
      </c>
      <c r="H121" s="30" t="s">
        <v>26</v>
      </c>
      <c r="I121" s="30" t="s">
        <v>27</v>
      </c>
      <c r="J121" s="30" t="s">
        <v>391</v>
      </c>
      <c r="K121" s="30" t="s">
        <v>29</v>
      </c>
      <c r="L121" s="34" t="s">
        <v>91</v>
      </c>
      <c r="M121" s="32" t="s">
        <v>234</v>
      </c>
      <c r="N121" s="35" t="s">
        <v>51</v>
      </c>
      <c r="O121" s="32"/>
      <c r="P121" s="34"/>
      <c r="Q121" s="38" t="s">
        <v>505</v>
      </c>
      <c r="R121" s="36"/>
      <c r="S121" s="36"/>
      <c r="T121" s="42"/>
      <c r="U121" s="38"/>
      <c r="V121" s="43"/>
    </row>
    <row r="122" spans="1:22" ht="18">
      <c r="A122" s="28">
        <f t="shared" si="0"/>
        <v>120</v>
      </c>
      <c r="B122" s="29">
        <v>45872</v>
      </c>
      <c r="C122" s="30" t="s">
        <v>837</v>
      </c>
      <c r="D122" s="31">
        <v>703859298</v>
      </c>
      <c r="E122" s="32"/>
      <c r="F122" s="33"/>
      <c r="G122" s="30" t="s">
        <v>25</v>
      </c>
      <c r="H122" s="30" t="s">
        <v>48</v>
      </c>
      <c r="I122" s="30" t="s">
        <v>38</v>
      </c>
      <c r="J122" s="30" t="s">
        <v>391</v>
      </c>
      <c r="K122" s="30" t="s">
        <v>29</v>
      </c>
      <c r="L122" s="34" t="s">
        <v>303</v>
      </c>
      <c r="M122" s="32" t="s">
        <v>234</v>
      </c>
      <c r="N122" s="35" t="s">
        <v>51</v>
      </c>
      <c r="O122" s="32"/>
      <c r="P122" s="34"/>
      <c r="Q122" s="38" t="s">
        <v>435</v>
      </c>
      <c r="R122" s="36"/>
      <c r="S122" s="36"/>
      <c r="T122" s="42"/>
      <c r="U122" s="38"/>
      <c r="V122" s="43"/>
    </row>
    <row r="123" spans="1:22" ht="18">
      <c r="A123" s="28">
        <f t="shared" si="0"/>
        <v>121</v>
      </c>
      <c r="B123" s="29">
        <v>45872</v>
      </c>
      <c r="C123" s="30" t="s">
        <v>376</v>
      </c>
      <c r="D123" s="31" t="s">
        <v>838</v>
      </c>
      <c r="E123" s="32" t="s">
        <v>198</v>
      </c>
      <c r="F123" s="33"/>
      <c r="G123" s="30" t="s">
        <v>114</v>
      </c>
      <c r="H123" s="30" t="s">
        <v>26</v>
      </c>
      <c r="I123" s="30" t="s">
        <v>27</v>
      </c>
      <c r="J123" s="30" t="s">
        <v>391</v>
      </c>
      <c r="K123" s="30" t="s">
        <v>29</v>
      </c>
      <c r="L123" s="34" t="s">
        <v>91</v>
      </c>
      <c r="M123" s="32" t="s">
        <v>234</v>
      </c>
      <c r="N123" s="35" t="s">
        <v>32</v>
      </c>
      <c r="O123" s="32"/>
      <c r="P123" s="34"/>
      <c r="Q123" s="38"/>
      <c r="R123" s="36"/>
      <c r="S123" s="36"/>
      <c r="T123" s="42"/>
      <c r="U123" s="38"/>
      <c r="V123" s="43"/>
    </row>
    <row r="124" spans="1:22" ht="18">
      <c r="A124" s="28">
        <f t="shared" si="0"/>
        <v>122</v>
      </c>
      <c r="B124" s="29">
        <v>45872</v>
      </c>
      <c r="C124" s="30" t="s">
        <v>839</v>
      </c>
      <c r="D124" s="31"/>
      <c r="E124" s="32"/>
      <c r="F124" s="33"/>
      <c r="G124" s="30" t="s">
        <v>113</v>
      </c>
      <c r="H124" s="30" t="s">
        <v>48</v>
      </c>
      <c r="I124" s="30" t="s">
        <v>27</v>
      </c>
      <c r="J124" s="30" t="s">
        <v>391</v>
      </c>
      <c r="K124" s="30" t="s">
        <v>29</v>
      </c>
      <c r="L124" s="34" t="s">
        <v>203</v>
      </c>
      <c r="M124" s="32" t="s">
        <v>389</v>
      </c>
      <c r="N124" s="35"/>
      <c r="O124" s="32"/>
      <c r="P124" s="34"/>
      <c r="Q124" s="38"/>
      <c r="R124" s="36"/>
      <c r="S124" s="36"/>
      <c r="T124" s="42"/>
      <c r="U124" s="38"/>
      <c r="V124" s="43"/>
    </row>
    <row r="125" spans="1:22" ht="18">
      <c r="A125" s="28">
        <f t="shared" si="0"/>
        <v>123</v>
      </c>
      <c r="B125" s="29">
        <v>45872</v>
      </c>
      <c r="C125" s="30" t="s">
        <v>840</v>
      </c>
      <c r="D125" s="31"/>
      <c r="E125" s="32" t="s">
        <v>557</v>
      </c>
      <c r="F125" s="33"/>
      <c r="G125" s="30" t="s">
        <v>25</v>
      </c>
      <c r="H125" s="30" t="s">
        <v>26</v>
      </c>
      <c r="I125" s="30" t="s">
        <v>27</v>
      </c>
      <c r="J125" s="30" t="s">
        <v>391</v>
      </c>
      <c r="K125" s="30" t="s">
        <v>29</v>
      </c>
      <c r="L125" s="34" t="s">
        <v>203</v>
      </c>
      <c r="M125" s="32" t="s">
        <v>389</v>
      </c>
      <c r="N125" s="35"/>
      <c r="O125" s="32"/>
      <c r="P125" s="34"/>
      <c r="Q125" s="38"/>
      <c r="R125" s="36"/>
      <c r="S125" s="36"/>
      <c r="T125" s="42"/>
      <c r="U125" s="38"/>
      <c r="V125" s="43"/>
    </row>
    <row r="126" spans="1:22" ht="18">
      <c r="A126" s="28">
        <f t="shared" si="0"/>
        <v>124</v>
      </c>
      <c r="B126" s="29">
        <v>45872</v>
      </c>
      <c r="C126" s="30" t="s">
        <v>841</v>
      </c>
      <c r="D126" s="31">
        <v>356946638</v>
      </c>
      <c r="E126" s="32"/>
      <c r="F126" s="33"/>
      <c r="G126" s="30" t="s">
        <v>25</v>
      </c>
      <c r="H126" s="30" t="s">
        <v>48</v>
      </c>
      <c r="I126" s="30" t="s">
        <v>27</v>
      </c>
      <c r="J126" s="30" t="s">
        <v>391</v>
      </c>
      <c r="K126" s="30" t="s">
        <v>29</v>
      </c>
      <c r="L126" s="34" t="s">
        <v>212</v>
      </c>
      <c r="M126" s="32" t="s">
        <v>234</v>
      </c>
      <c r="N126" s="35" t="s">
        <v>32</v>
      </c>
      <c r="O126" s="32"/>
      <c r="P126" s="34"/>
      <c r="Q126" s="38" t="s">
        <v>842</v>
      </c>
      <c r="R126" s="36"/>
      <c r="S126" s="36"/>
      <c r="T126" s="42"/>
      <c r="U126" s="38"/>
      <c r="V126" s="43"/>
    </row>
    <row r="127" spans="1:22" ht="18">
      <c r="A127" s="28">
        <f t="shared" si="0"/>
        <v>125</v>
      </c>
      <c r="B127" s="29">
        <v>45872</v>
      </c>
      <c r="C127" s="30" t="s">
        <v>270</v>
      </c>
      <c r="D127" s="31"/>
      <c r="E127" s="32" t="s">
        <v>497</v>
      </c>
      <c r="F127" s="33"/>
      <c r="G127" s="30" t="s">
        <v>25</v>
      </c>
      <c r="H127" s="30" t="s">
        <v>26</v>
      </c>
      <c r="I127" s="30" t="s">
        <v>27</v>
      </c>
      <c r="J127" s="30" t="s">
        <v>391</v>
      </c>
      <c r="K127" s="30" t="s">
        <v>29</v>
      </c>
      <c r="L127" s="34" t="s">
        <v>212</v>
      </c>
      <c r="M127" s="32" t="s">
        <v>227</v>
      </c>
      <c r="N127" s="35"/>
      <c r="O127" s="32"/>
      <c r="P127" s="34"/>
      <c r="Q127" s="38"/>
      <c r="R127" s="36"/>
      <c r="S127" s="36"/>
      <c r="T127" s="42"/>
      <c r="U127" s="38"/>
      <c r="V127" s="43"/>
    </row>
    <row r="128" spans="1:22" ht="18">
      <c r="A128" s="28">
        <f t="shared" si="0"/>
        <v>126</v>
      </c>
      <c r="B128" s="29">
        <v>45872</v>
      </c>
      <c r="C128" s="30" t="s">
        <v>843</v>
      </c>
      <c r="D128" s="31"/>
      <c r="E128" s="32"/>
      <c r="F128" s="33"/>
      <c r="G128" s="30" t="s">
        <v>25</v>
      </c>
      <c r="H128" s="30" t="s">
        <v>48</v>
      </c>
      <c r="I128" s="30" t="s">
        <v>27</v>
      </c>
      <c r="J128" s="30" t="s">
        <v>391</v>
      </c>
      <c r="K128" s="30" t="s">
        <v>29</v>
      </c>
      <c r="L128" s="34" t="s">
        <v>91</v>
      </c>
      <c r="M128" s="32" t="s">
        <v>389</v>
      </c>
      <c r="N128" s="35"/>
      <c r="O128" s="32"/>
      <c r="P128" s="34"/>
      <c r="Q128" s="38"/>
      <c r="R128" s="36"/>
      <c r="S128" s="36"/>
      <c r="T128" s="42"/>
      <c r="U128" s="38"/>
      <c r="V128" s="43"/>
    </row>
    <row r="129" spans="1:22" ht="18">
      <c r="A129" s="28">
        <f t="shared" si="0"/>
        <v>127</v>
      </c>
      <c r="B129" s="29">
        <v>45872</v>
      </c>
      <c r="C129" s="30" t="s">
        <v>844</v>
      </c>
      <c r="D129" s="31"/>
      <c r="E129" s="32" t="s">
        <v>629</v>
      </c>
      <c r="F129" s="33"/>
      <c r="G129" s="30" t="s">
        <v>25</v>
      </c>
      <c r="H129" s="30" t="s">
        <v>26</v>
      </c>
      <c r="I129" s="30" t="s">
        <v>27</v>
      </c>
      <c r="J129" s="30" t="s">
        <v>391</v>
      </c>
      <c r="K129" s="30" t="s">
        <v>29</v>
      </c>
      <c r="L129" s="34" t="s">
        <v>203</v>
      </c>
      <c r="M129" s="32" t="s">
        <v>389</v>
      </c>
      <c r="N129" s="35"/>
      <c r="O129" s="32"/>
      <c r="P129" s="34"/>
      <c r="Q129" s="38"/>
      <c r="R129" s="36"/>
      <c r="S129" s="36"/>
      <c r="T129" s="42"/>
      <c r="U129" s="38"/>
      <c r="V129" s="43"/>
    </row>
    <row r="130" spans="1:22" ht="18">
      <c r="A130" s="28">
        <f t="shared" si="0"/>
        <v>128</v>
      </c>
      <c r="B130" s="29">
        <v>45872</v>
      </c>
      <c r="C130" s="30" t="s">
        <v>845</v>
      </c>
      <c r="D130" s="31"/>
      <c r="E130" s="32" t="s">
        <v>42</v>
      </c>
      <c r="F130" s="33"/>
      <c r="G130" s="30" t="s">
        <v>114</v>
      </c>
      <c r="H130" s="30" t="s">
        <v>26</v>
      </c>
      <c r="I130" s="30" t="s">
        <v>27</v>
      </c>
      <c r="J130" s="30" t="s">
        <v>391</v>
      </c>
      <c r="K130" s="30" t="s">
        <v>29</v>
      </c>
      <c r="L130" s="34" t="s">
        <v>91</v>
      </c>
      <c r="M130" s="32" t="s">
        <v>389</v>
      </c>
      <c r="N130" s="35"/>
      <c r="O130" s="32"/>
      <c r="P130" s="34"/>
      <c r="Q130" s="38"/>
      <c r="R130" s="36"/>
      <c r="S130" s="36"/>
      <c r="T130" s="42"/>
      <c r="U130" s="38"/>
      <c r="V130" s="43"/>
    </row>
    <row r="131" spans="1:22" ht="18">
      <c r="A131" s="28">
        <f t="shared" si="0"/>
        <v>129</v>
      </c>
      <c r="B131" s="29">
        <v>45872</v>
      </c>
      <c r="C131" s="30" t="s">
        <v>846</v>
      </c>
      <c r="D131" s="31"/>
      <c r="E131" s="32" t="s">
        <v>693</v>
      </c>
      <c r="F131" s="33"/>
      <c r="G131" s="30" t="s">
        <v>25</v>
      </c>
      <c r="H131" s="30" t="s">
        <v>26</v>
      </c>
      <c r="I131" s="30" t="s">
        <v>27</v>
      </c>
      <c r="J131" s="30" t="s">
        <v>391</v>
      </c>
      <c r="K131" s="30" t="s">
        <v>29</v>
      </c>
      <c r="L131" s="34" t="s">
        <v>91</v>
      </c>
      <c r="M131" s="32" t="s">
        <v>389</v>
      </c>
      <c r="N131" s="35"/>
      <c r="O131" s="32"/>
      <c r="P131" s="34"/>
      <c r="Q131" s="38"/>
      <c r="R131" s="36"/>
      <c r="S131" s="36"/>
      <c r="T131" s="42"/>
      <c r="U131" s="38"/>
      <c r="V131" s="43"/>
    </row>
    <row r="132" spans="1:22" ht="18">
      <c r="A132" s="28">
        <f t="shared" si="0"/>
        <v>130</v>
      </c>
      <c r="B132" s="29">
        <v>45872</v>
      </c>
      <c r="C132" s="30" t="s">
        <v>847</v>
      </c>
      <c r="D132" s="31"/>
      <c r="E132" s="32" t="s">
        <v>699</v>
      </c>
      <c r="F132" s="33"/>
      <c r="G132" s="30" t="s">
        <v>25</v>
      </c>
      <c r="H132" s="30" t="s">
        <v>26</v>
      </c>
      <c r="I132" s="30" t="s">
        <v>27</v>
      </c>
      <c r="J132" s="30" t="s">
        <v>391</v>
      </c>
      <c r="K132" s="30" t="s">
        <v>29</v>
      </c>
      <c r="L132" s="34"/>
      <c r="M132" s="32" t="s">
        <v>389</v>
      </c>
      <c r="N132" s="35"/>
      <c r="O132" s="32"/>
      <c r="P132" s="34"/>
      <c r="Q132" s="38"/>
      <c r="R132" s="36"/>
      <c r="S132" s="36"/>
      <c r="T132" s="42"/>
      <c r="U132" s="38"/>
      <c r="V132" s="43"/>
    </row>
    <row r="133" spans="1:22" ht="18">
      <c r="A133" s="28">
        <f t="shared" si="0"/>
        <v>131</v>
      </c>
      <c r="B133" s="29">
        <v>45872</v>
      </c>
      <c r="C133" s="30" t="s">
        <v>848</v>
      </c>
      <c r="D133" s="31"/>
      <c r="E133" s="32" t="s">
        <v>555</v>
      </c>
      <c r="F133" s="33"/>
      <c r="G133" s="30" t="s">
        <v>25</v>
      </c>
      <c r="H133" s="30" t="s">
        <v>26</v>
      </c>
      <c r="I133" s="30" t="s">
        <v>27</v>
      </c>
      <c r="J133" s="30" t="s">
        <v>391</v>
      </c>
      <c r="K133" s="30" t="s">
        <v>29</v>
      </c>
      <c r="L133" s="34" t="s">
        <v>203</v>
      </c>
      <c r="M133" s="32" t="s">
        <v>389</v>
      </c>
      <c r="N133" s="35"/>
      <c r="O133" s="32"/>
      <c r="P133" s="34"/>
      <c r="Q133" s="38"/>
      <c r="R133" s="36"/>
      <c r="S133" s="36"/>
      <c r="T133" s="42"/>
      <c r="U133" s="38"/>
      <c r="V133" s="43"/>
    </row>
    <row r="134" spans="1:22" ht="18">
      <c r="A134" s="28">
        <f t="shared" si="0"/>
        <v>132</v>
      </c>
      <c r="B134" s="29">
        <v>45872</v>
      </c>
      <c r="C134" s="30" t="s">
        <v>539</v>
      </c>
      <c r="D134" s="31">
        <v>984758622</v>
      </c>
      <c r="E134" s="32" t="s">
        <v>42</v>
      </c>
      <c r="F134" s="33"/>
      <c r="G134" s="30" t="s">
        <v>25</v>
      </c>
      <c r="H134" s="30" t="s">
        <v>26</v>
      </c>
      <c r="I134" s="30" t="s">
        <v>27</v>
      </c>
      <c r="J134" s="30" t="s">
        <v>391</v>
      </c>
      <c r="K134" s="30" t="s">
        <v>29</v>
      </c>
      <c r="L134" s="34" t="s">
        <v>91</v>
      </c>
      <c r="M134" s="32" t="s">
        <v>227</v>
      </c>
      <c r="N134" s="35" t="s">
        <v>51</v>
      </c>
      <c r="O134" s="32"/>
      <c r="P134" s="34"/>
      <c r="Q134" s="38" t="s">
        <v>849</v>
      </c>
      <c r="R134" s="36" t="s">
        <v>51</v>
      </c>
      <c r="S134" s="36" t="s">
        <v>44</v>
      </c>
      <c r="T134" s="42">
        <v>3490000</v>
      </c>
      <c r="U134" s="38"/>
      <c r="V134" s="43"/>
    </row>
    <row r="135" spans="1:22" ht="18">
      <c r="A135" s="28">
        <f t="shared" si="0"/>
        <v>133</v>
      </c>
      <c r="B135" s="29">
        <v>45872</v>
      </c>
      <c r="C135" s="30" t="s">
        <v>850</v>
      </c>
      <c r="D135" s="31">
        <v>706122141</v>
      </c>
      <c r="E135" s="32"/>
      <c r="F135" s="33"/>
      <c r="G135" s="30" t="s">
        <v>25</v>
      </c>
      <c r="H135" s="30" t="s">
        <v>48</v>
      </c>
      <c r="I135" s="30" t="s">
        <v>27</v>
      </c>
      <c r="J135" s="30" t="s">
        <v>391</v>
      </c>
      <c r="K135" s="30" t="s">
        <v>49</v>
      </c>
      <c r="L135" s="34" t="s">
        <v>558</v>
      </c>
      <c r="M135" s="32" t="s">
        <v>227</v>
      </c>
      <c r="N135" s="35"/>
      <c r="O135" s="32"/>
      <c r="P135" s="34"/>
      <c r="Q135" s="38" t="s">
        <v>638</v>
      </c>
      <c r="R135" s="36"/>
      <c r="S135" s="36"/>
      <c r="T135" s="42"/>
      <c r="U135" s="38"/>
      <c r="V135" s="43"/>
    </row>
    <row r="136" spans="1:22" ht="18">
      <c r="A136" s="28">
        <f t="shared" si="0"/>
        <v>134</v>
      </c>
      <c r="B136" s="29">
        <v>45872</v>
      </c>
      <c r="C136" s="30" t="s">
        <v>851</v>
      </c>
      <c r="D136" s="31"/>
      <c r="E136" s="32" t="s">
        <v>274</v>
      </c>
      <c r="F136" s="33"/>
      <c r="G136" s="30" t="s">
        <v>25</v>
      </c>
      <c r="H136" s="30" t="s">
        <v>26</v>
      </c>
      <c r="I136" s="30" t="s">
        <v>27</v>
      </c>
      <c r="J136" s="30" t="s">
        <v>391</v>
      </c>
      <c r="K136" s="30" t="s">
        <v>29</v>
      </c>
      <c r="L136" s="34" t="s">
        <v>203</v>
      </c>
      <c r="M136" s="32" t="s">
        <v>389</v>
      </c>
      <c r="N136" s="35"/>
      <c r="O136" s="32"/>
      <c r="P136" s="34"/>
      <c r="Q136" s="38"/>
      <c r="R136" s="36"/>
      <c r="S136" s="36"/>
      <c r="T136" s="42"/>
      <c r="U136" s="38"/>
      <c r="V136" s="43"/>
    </row>
    <row r="137" spans="1:22" ht="18">
      <c r="A137" s="28">
        <f t="shared" si="0"/>
        <v>135</v>
      </c>
      <c r="B137" s="29">
        <v>45872</v>
      </c>
      <c r="C137" s="30" t="s">
        <v>852</v>
      </c>
      <c r="D137" s="31"/>
      <c r="E137" s="32" t="s">
        <v>542</v>
      </c>
      <c r="F137" s="33"/>
      <c r="G137" s="30" t="s">
        <v>25</v>
      </c>
      <c r="H137" s="30" t="s">
        <v>26</v>
      </c>
      <c r="I137" s="30" t="s">
        <v>27</v>
      </c>
      <c r="J137" s="30" t="s">
        <v>391</v>
      </c>
      <c r="K137" s="30" t="s">
        <v>29</v>
      </c>
      <c r="L137" s="34" t="s">
        <v>217</v>
      </c>
      <c r="M137" s="32" t="s">
        <v>389</v>
      </c>
      <c r="N137" s="35"/>
      <c r="O137" s="32"/>
      <c r="P137" s="34"/>
      <c r="Q137" s="38"/>
      <c r="R137" s="36"/>
      <c r="S137" s="36"/>
      <c r="T137" s="42"/>
      <c r="U137" s="38"/>
      <c r="V137" s="43"/>
    </row>
    <row r="138" spans="1:22" ht="18">
      <c r="A138" s="28">
        <f t="shared" si="0"/>
        <v>136</v>
      </c>
      <c r="B138" s="29">
        <v>45872</v>
      </c>
      <c r="C138" s="30" t="s">
        <v>853</v>
      </c>
      <c r="D138" s="31"/>
      <c r="E138" s="32" t="s">
        <v>693</v>
      </c>
      <c r="F138" s="33"/>
      <c r="G138" s="30" t="s">
        <v>25</v>
      </c>
      <c r="H138" s="30" t="s">
        <v>26</v>
      </c>
      <c r="I138" s="30" t="s">
        <v>27</v>
      </c>
      <c r="J138" s="30" t="s">
        <v>391</v>
      </c>
      <c r="K138" s="30" t="s">
        <v>29</v>
      </c>
      <c r="L138" s="34" t="s">
        <v>91</v>
      </c>
      <c r="M138" s="32" t="s">
        <v>389</v>
      </c>
      <c r="N138" s="35"/>
      <c r="O138" s="32"/>
      <c r="P138" s="34"/>
      <c r="Q138" s="38"/>
      <c r="R138" s="36"/>
      <c r="S138" s="36"/>
      <c r="T138" s="42"/>
      <c r="U138" s="38"/>
      <c r="V138" s="43"/>
    </row>
    <row r="139" spans="1:22" ht="18">
      <c r="A139" s="28">
        <f t="shared" si="0"/>
        <v>137</v>
      </c>
      <c r="B139" s="29">
        <v>45872</v>
      </c>
      <c r="C139" s="30" t="s">
        <v>106</v>
      </c>
      <c r="D139" s="31">
        <v>974650099</v>
      </c>
      <c r="E139" s="32" t="s">
        <v>854</v>
      </c>
      <c r="F139" s="33"/>
      <c r="G139" s="30" t="s">
        <v>25</v>
      </c>
      <c r="H139" s="30" t="s">
        <v>26</v>
      </c>
      <c r="I139" s="30" t="s">
        <v>27</v>
      </c>
      <c r="J139" s="30" t="s">
        <v>391</v>
      </c>
      <c r="K139" s="30" t="s">
        <v>29</v>
      </c>
      <c r="L139" s="34" t="s">
        <v>361</v>
      </c>
      <c r="M139" s="32" t="s">
        <v>234</v>
      </c>
      <c r="N139" s="35" t="s">
        <v>32</v>
      </c>
      <c r="O139" s="32"/>
      <c r="P139" s="34"/>
      <c r="Q139" s="38" t="s">
        <v>411</v>
      </c>
      <c r="R139" s="36"/>
      <c r="S139" s="36"/>
      <c r="T139" s="42"/>
      <c r="U139" s="38"/>
      <c r="V139" s="43"/>
    </row>
    <row r="140" spans="1:22" ht="18">
      <c r="A140" s="28">
        <f t="shared" si="0"/>
        <v>138</v>
      </c>
      <c r="B140" s="29">
        <v>45872</v>
      </c>
      <c r="C140" s="30" t="s">
        <v>855</v>
      </c>
      <c r="D140" s="31">
        <v>904113378</v>
      </c>
      <c r="E140" s="32" t="s">
        <v>554</v>
      </c>
      <c r="F140" s="33"/>
      <c r="G140" s="30" t="s">
        <v>25</v>
      </c>
      <c r="H140" s="30" t="s">
        <v>26</v>
      </c>
      <c r="I140" s="30" t="s">
        <v>27</v>
      </c>
      <c r="J140" s="30" t="s">
        <v>391</v>
      </c>
      <c r="K140" s="30" t="s">
        <v>29</v>
      </c>
      <c r="L140" s="34" t="s">
        <v>212</v>
      </c>
      <c r="M140" s="32" t="s">
        <v>227</v>
      </c>
      <c r="N140" s="35"/>
      <c r="O140" s="32"/>
      <c r="P140" s="34"/>
      <c r="Q140" s="53" t="s">
        <v>856</v>
      </c>
      <c r="R140" s="36"/>
      <c r="S140" s="36"/>
      <c r="T140" s="42"/>
      <c r="U140" s="38"/>
      <c r="V140" s="43" t="s">
        <v>856</v>
      </c>
    </row>
    <row r="141" spans="1:22" ht="18">
      <c r="A141" s="28">
        <f t="shared" si="0"/>
        <v>139</v>
      </c>
      <c r="B141" s="29">
        <v>45872</v>
      </c>
      <c r="C141" s="30" t="s">
        <v>857</v>
      </c>
      <c r="D141" s="31" t="s">
        <v>858</v>
      </c>
      <c r="E141" s="32"/>
      <c r="F141" s="33"/>
      <c r="G141" s="30" t="s">
        <v>25</v>
      </c>
      <c r="H141" s="30" t="s">
        <v>48</v>
      </c>
      <c r="I141" s="31" t="s">
        <v>38</v>
      </c>
      <c r="J141" s="30" t="s">
        <v>391</v>
      </c>
      <c r="K141" s="30" t="s">
        <v>96</v>
      </c>
      <c r="L141" s="34" t="s">
        <v>303</v>
      </c>
      <c r="M141" s="32" t="s">
        <v>234</v>
      </c>
      <c r="N141" s="35" t="s">
        <v>32</v>
      </c>
      <c r="O141" s="32"/>
      <c r="P141" s="34"/>
      <c r="Q141" s="38"/>
      <c r="R141" s="36"/>
      <c r="S141" s="36"/>
      <c r="T141" s="42"/>
      <c r="U141" s="38"/>
      <c r="V141" s="43"/>
    </row>
    <row r="142" spans="1:22" ht="18">
      <c r="A142" s="28">
        <f t="shared" si="0"/>
        <v>140</v>
      </c>
      <c r="B142" s="29">
        <v>45872</v>
      </c>
      <c r="C142" s="30" t="s">
        <v>859</v>
      </c>
      <c r="D142" s="31"/>
      <c r="E142" s="32" t="s">
        <v>699</v>
      </c>
      <c r="F142" s="33"/>
      <c r="G142" s="30" t="s">
        <v>113</v>
      </c>
      <c r="H142" s="30" t="s">
        <v>26</v>
      </c>
      <c r="I142" s="31" t="s">
        <v>27</v>
      </c>
      <c r="J142" s="30" t="s">
        <v>391</v>
      </c>
      <c r="K142" s="30" t="s">
        <v>29</v>
      </c>
      <c r="L142" s="34" t="s">
        <v>203</v>
      </c>
      <c r="M142" s="32" t="s">
        <v>389</v>
      </c>
      <c r="N142" s="35"/>
      <c r="O142" s="32"/>
      <c r="P142" s="34"/>
      <c r="Q142" s="38"/>
      <c r="R142" s="36"/>
      <c r="S142" s="36"/>
      <c r="T142" s="42"/>
      <c r="U142" s="38"/>
      <c r="V142" s="43"/>
    </row>
    <row r="143" spans="1:22" ht="18">
      <c r="A143" s="28">
        <f t="shared" si="0"/>
        <v>141</v>
      </c>
      <c r="B143" s="29">
        <v>45872</v>
      </c>
      <c r="C143" s="30" t="s">
        <v>860</v>
      </c>
      <c r="D143" s="31">
        <v>945476527</v>
      </c>
      <c r="E143" s="32" t="s">
        <v>634</v>
      </c>
      <c r="F143" s="33"/>
      <c r="G143" s="30" t="s">
        <v>25</v>
      </c>
      <c r="H143" s="30" t="s">
        <v>26</v>
      </c>
      <c r="I143" s="30" t="s">
        <v>27</v>
      </c>
      <c r="J143" s="30" t="s">
        <v>391</v>
      </c>
      <c r="K143" s="30" t="s">
        <v>29</v>
      </c>
      <c r="L143" s="34" t="s">
        <v>91</v>
      </c>
      <c r="M143" s="32" t="s">
        <v>234</v>
      </c>
      <c r="N143" s="35" t="s">
        <v>51</v>
      </c>
      <c r="O143" s="32" t="s">
        <v>92</v>
      </c>
      <c r="P143" s="49">
        <v>45877</v>
      </c>
      <c r="Q143" s="38" t="s">
        <v>861</v>
      </c>
      <c r="R143" s="36"/>
      <c r="S143" s="36"/>
      <c r="T143" s="42"/>
      <c r="U143" s="38"/>
      <c r="V143" s="43"/>
    </row>
    <row r="144" spans="1:22" ht="18">
      <c r="A144" s="28">
        <f t="shared" si="0"/>
        <v>142</v>
      </c>
      <c r="B144" s="29">
        <v>45872</v>
      </c>
      <c r="C144" s="30" t="s">
        <v>862</v>
      </c>
      <c r="D144" s="31"/>
      <c r="E144" s="32" t="s">
        <v>554</v>
      </c>
      <c r="F144" s="33"/>
      <c r="G144" s="30" t="s">
        <v>25</v>
      </c>
      <c r="H144" s="30" t="s">
        <v>26</v>
      </c>
      <c r="I144" s="31" t="s">
        <v>27</v>
      </c>
      <c r="J144" s="30" t="s">
        <v>391</v>
      </c>
      <c r="K144" s="30" t="s">
        <v>29</v>
      </c>
      <c r="L144" s="34" t="s">
        <v>212</v>
      </c>
      <c r="M144" s="32" t="s">
        <v>389</v>
      </c>
      <c r="N144" s="35"/>
      <c r="O144" s="32"/>
      <c r="P144" s="34"/>
      <c r="Q144" s="38"/>
      <c r="R144" s="36"/>
      <c r="S144" s="36"/>
      <c r="T144" s="42"/>
      <c r="U144" s="38"/>
      <c r="V144" s="43"/>
    </row>
    <row r="145" spans="1:22" ht="18">
      <c r="A145" s="28">
        <f t="shared" si="0"/>
        <v>143</v>
      </c>
      <c r="B145" s="29">
        <v>45872</v>
      </c>
      <c r="C145" s="30" t="s">
        <v>863</v>
      </c>
      <c r="D145" s="31"/>
      <c r="E145" s="32" t="s">
        <v>695</v>
      </c>
      <c r="F145" s="33"/>
      <c r="G145" s="30" t="s">
        <v>113</v>
      </c>
      <c r="H145" s="30" t="s">
        <v>26</v>
      </c>
      <c r="I145" s="30" t="s">
        <v>27</v>
      </c>
      <c r="J145" s="30" t="s">
        <v>391</v>
      </c>
      <c r="K145" s="30" t="s">
        <v>29</v>
      </c>
      <c r="L145" s="34"/>
      <c r="M145" s="32" t="s">
        <v>347</v>
      </c>
      <c r="N145" s="35"/>
      <c r="O145" s="32"/>
      <c r="P145" s="49"/>
      <c r="Q145" s="38"/>
      <c r="R145" s="36"/>
      <c r="S145" s="36"/>
      <c r="T145" s="42"/>
      <c r="U145" s="38"/>
      <c r="V145" s="43"/>
    </row>
    <row r="146" spans="1:22" ht="18">
      <c r="A146" s="28">
        <f t="shared" si="0"/>
        <v>144</v>
      </c>
      <c r="B146" s="29">
        <v>45872</v>
      </c>
      <c r="C146" s="30" t="s">
        <v>864</v>
      </c>
      <c r="D146" s="31"/>
      <c r="E146" s="32"/>
      <c r="F146" s="33"/>
      <c r="G146" s="30" t="s">
        <v>25</v>
      </c>
      <c r="H146" s="30" t="s">
        <v>48</v>
      </c>
      <c r="I146" s="30" t="s">
        <v>27</v>
      </c>
      <c r="J146" s="30" t="s">
        <v>391</v>
      </c>
      <c r="K146" s="30" t="s">
        <v>29</v>
      </c>
      <c r="L146" s="34" t="s">
        <v>91</v>
      </c>
      <c r="M146" s="32" t="s">
        <v>389</v>
      </c>
      <c r="N146" s="35"/>
      <c r="O146" s="32"/>
      <c r="P146" s="34"/>
      <c r="Q146" s="38"/>
      <c r="R146" s="36"/>
      <c r="S146" s="36"/>
      <c r="T146" s="42"/>
      <c r="U146" s="38"/>
      <c r="V146" s="43"/>
    </row>
    <row r="147" spans="1:22" ht="18">
      <c r="A147" s="28">
        <f t="shared" si="0"/>
        <v>145</v>
      </c>
      <c r="B147" s="29">
        <v>45872</v>
      </c>
      <c r="C147" s="30" t="s">
        <v>865</v>
      </c>
      <c r="D147" s="31"/>
      <c r="E147" s="32" t="s">
        <v>695</v>
      </c>
      <c r="F147" s="33"/>
      <c r="G147" s="30" t="s">
        <v>25</v>
      </c>
      <c r="H147" s="30" t="s">
        <v>26</v>
      </c>
      <c r="I147" s="30" t="s">
        <v>27</v>
      </c>
      <c r="J147" s="30" t="s">
        <v>391</v>
      </c>
      <c r="K147" s="30" t="s">
        <v>29</v>
      </c>
      <c r="L147" s="34" t="s">
        <v>91</v>
      </c>
      <c r="M147" s="32" t="s">
        <v>160</v>
      </c>
      <c r="N147" s="35"/>
      <c r="O147" s="32"/>
      <c r="P147" s="34"/>
      <c r="Q147" s="38"/>
      <c r="R147" s="36"/>
      <c r="S147" s="36"/>
      <c r="T147" s="42"/>
      <c r="U147" s="38"/>
      <c r="V147" s="43"/>
    </row>
    <row r="148" spans="1:22" ht="18">
      <c r="A148" s="28">
        <f t="shared" si="0"/>
        <v>146</v>
      </c>
      <c r="B148" s="29">
        <v>45872</v>
      </c>
      <c r="C148" s="30" t="s">
        <v>866</v>
      </c>
      <c r="D148" s="31"/>
      <c r="E148" s="32" t="s">
        <v>274</v>
      </c>
      <c r="F148" s="33"/>
      <c r="G148" s="30" t="s">
        <v>25</v>
      </c>
      <c r="H148" s="30" t="s">
        <v>26</v>
      </c>
      <c r="I148" s="30" t="s">
        <v>27</v>
      </c>
      <c r="J148" s="30" t="s">
        <v>391</v>
      </c>
      <c r="K148" s="30" t="s">
        <v>29</v>
      </c>
      <c r="L148" s="34" t="s">
        <v>203</v>
      </c>
      <c r="M148" s="32" t="s">
        <v>389</v>
      </c>
      <c r="N148" s="35"/>
      <c r="O148" s="32"/>
      <c r="P148" s="34"/>
      <c r="Q148" s="38"/>
      <c r="R148" s="36"/>
      <c r="S148" s="36"/>
      <c r="T148" s="42"/>
      <c r="U148" s="38"/>
      <c r="V148" s="43"/>
    </row>
    <row r="149" spans="1:22" ht="18">
      <c r="A149" s="28">
        <f t="shared" si="0"/>
        <v>147</v>
      </c>
      <c r="B149" s="29">
        <v>45872</v>
      </c>
      <c r="C149" s="30" t="s">
        <v>867</v>
      </c>
      <c r="D149" s="31"/>
      <c r="E149" s="32" t="s">
        <v>554</v>
      </c>
      <c r="F149" s="33"/>
      <c r="G149" s="30" t="s">
        <v>25</v>
      </c>
      <c r="H149" s="30" t="s">
        <v>26</v>
      </c>
      <c r="I149" s="30" t="s">
        <v>27</v>
      </c>
      <c r="J149" s="30" t="s">
        <v>391</v>
      </c>
      <c r="K149" s="30" t="s">
        <v>29</v>
      </c>
      <c r="L149" s="34" t="s">
        <v>361</v>
      </c>
      <c r="M149" s="32" t="s">
        <v>389</v>
      </c>
      <c r="N149" s="35"/>
      <c r="O149" s="32"/>
      <c r="P149" s="34"/>
      <c r="Q149" s="38"/>
      <c r="R149" s="36"/>
      <c r="S149" s="36"/>
      <c r="T149" s="42"/>
      <c r="U149" s="38"/>
      <c r="V149" s="43"/>
    </row>
    <row r="150" spans="1:22" ht="18">
      <c r="A150" s="28">
        <f t="shared" si="0"/>
        <v>148</v>
      </c>
      <c r="B150" s="29">
        <v>45872</v>
      </c>
      <c r="C150" s="30" t="s">
        <v>868</v>
      </c>
      <c r="D150" s="31">
        <v>942954627</v>
      </c>
      <c r="E150" s="32" t="s">
        <v>274</v>
      </c>
      <c r="F150" s="33"/>
      <c r="G150" s="30" t="s">
        <v>25</v>
      </c>
      <c r="H150" s="30" t="s">
        <v>26</v>
      </c>
      <c r="I150" s="30" t="s">
        <v>27</v>
      </c>
      <c r="J150" s="30" t="s">
        <v>388</v>
      </c>
      <c r="K150" s="30" t="s">
        <v>29</v>
      </c>
      <c r="L150" s="34" t="s">
        <v>203</v>
      </c>
      <c r="M150" s="32" t="s">
        <v>389</v>
      </c>
      <c r="N150" s="35" t="s">
        <v>51</v>
      </c>
      <c r="O150" s="32"/>
      <c r="P150" s="49"/>
      <c r="Q150" s="38"/>
      <c r="R150" s="36"/>
      <c r="S150" s="36"/>
      <c r="T150" s="42"/>
      <c r="U150" s="38"/>
      <c r="V150" s="43"/>
    </row>
    <row r="151" spans="1:22" ht="18">
      <c r="A151" s="28">
        <f t="shared" si="0"/>
        <v>149</v>
      </c>
      <c r="B151" s="29">
        <v>45872</v>
      </c>
      <c r="C151" s="30" t="s">
        <v>76</v>
      </c>
      <c r="D151" s="31"/>
      <c r="E151" s="32"/>
      <c r="F151" s="33"/>
      <c r="G151" s="30" t="s">
        <v>113</v>
      </c>
      <c r="H151" s="30" t="s">
        <v>48</v>
      </c>
      <c r="I151" s="30" t="s">
        <v>27</v>
      </c>
      <c r="J151" s="30" t="s">
        <v>391</v>
      </c>
      <c r="K151" s="30" t="s">
        <v>29</v>
      </c>
      <c r="L151" s="34" t="s">
        <v>91</v>
      </c>
      <c r="M151" s="32" t="s">
        <v>389</v>
      </c>
      <c r="N151" s="35"/>
      <c r="O151" s="32"/>
      <c r="P151" s="34"/>
      <c r="Q151" s="38"/>
      <c r="R151" s="36"/>
      <c r="S151" s="36"/>
      <c r="T151" s="42"/>
      <c r="U151" s="38"/>
      <c r="V151" s="43"/>
    </row>
    <row r="152" spans="1:22" ht="18">
      <c r="A152" s="28">
        <f t="shared" si="0"/>
        <v>150</v>
      </c>
      <c r="B152" s="29">
        <v>45872</v>
      </c>
      <c r="C152" s="30" t="s">
        <v>869</v>
      </c>
      <c r="D152" s="31">
        <v>989037496</v>
      </c>
      <c r="E152" s="32"/>
      <c r="F152" s="33"/>
      <c r="G152" s="30" t="s">
        <v>25</v>
      </c>
      <c r="H152" s="30" t="s">
        <v>48</v>
      </c>
      <c r="I152" s="30" t="s">
        <v>27</v>
      </c>
      <c r="J152" s="30" t="s">
        <v>391</v>
      </c>
      <c r="K152" s="30" t="s">
        <v>49</v>
      </c>
      <c r="L152" s="34" t="s">
        <v>91</v>
      </c>
      <c r="M152" s="32" t="s">
        <v>234</v>
      </c>
      <c r="N152" s="35" t="s">
        <v>32</v>
      </c>
      <c r="O152" s="32"/>
      <c r="P152" s="34"/>
      <c r="Q152" s="38" t="s">
        <v>870</v>
      </c>
      <c r="R152" s="36"/>
      <c r="S152" s="36"/>
      <c r="T152" s="42"/>
      <c r="U152" s="38"/>
      <c r="V152" s="43"/>
    </row>
    <row r="153" spans="1:22" ht="18">
      <c r="A153" s="28">
        <f t="shared" si="0"/>
        <v>151</v>
      </c>
      <c r="B153" s="29">
        <v>45872</v>
      </c>
      <c r="C153" s="30" t="s">
        <v>871</v>
      </c>
      <c r="D153" s="31" t="s">
        <v>872</v>
      </c>
      <c r="E153" s="32"/>
      <c r="F153" s="33"/>
      <c r="G153" s="30" t="s">
        <v>25</v>
      </c>
      <c r="H153" s="30" t="s">
        <v>48</v>
      </c>
      <c r="I153" s="30" t="s">
        <v>38</v>
      </c>
      <c r="J153" s="30" t="s">
        <v>391</v>
      </c>
      <c r="K153" s="30" t="s">
        <v>49</v>
      </c>
      <c r="L153" s="34" t="s">
        <v>303</v>
      </c>
      <c r="M153" s="32" t="s">
        <v>227</v>
      </c>
      <c r="N153" s="35" t="s">
        <v>51</v>
      </c>
      <c r="O153" s="32"/>
      <c r="P153" s="34"/>
      <c r="Q153" s="38" t="s">
        <v>873</v>
      </c>
      <c r="R153" s="36"/>
      <c r="S153" s="36"/>
      <c r="T153" s="42"/>
      <c r="U153" s="38"/>
      <c r="V153" s="43" t="s">
        <v>874</v>
      </c>
    </row>
    <row r="154" spans="1:22" ht="18">
      <c r="A154" s="28">
        <f t="shared" si="0"/>
        <v>152</v>
      </c>
      <c r="B154" s="29">
        <v>45872</v>
      </c>
      <c r="C154" s="30" t="s">
        <v>875</v>
      </c>
      <c r="D154" s="31">
        <v>901306012</v>
      </c>
      <c r="E154" s="32"/>
      <c r="F154" s="33"/>
      <c r="G154" s="30" t="s">
        <v>25</v>
      </c>
      <c r="H154" s="30" t="s">
        <v>48</v>
      </c>
      <c r="I154" s="30" t="s">
        <v>38</v>
      </c>
      <c r="J154" s="30" t="s">
        <v>391</v>
      </c>
      <c r="K154" s="30" t="s">
        <v>107</v>
      </c>
      <c r="L154" s="34" t="s">
        <v>161</v>
      </c>
      <c r="M154" s="32" t="s">
        <v>234</v>
      </c>
      <c r="N154" s="35" t="s">
        <v>51</v>
      </c>
      <c r="O154" s="32"/>
      <c r="P154" s="34"/>
      <c r="Q154" s="38" t="s">
        <v>435</v>
      </c>
      <c r="R154" s="36"/>
      <c r="S154" s="36"/>
      <c r="T154" s="42"/>
      <c r="U154" s="38"/>
      <c r="V154" s="43"/>
    </row>
    <row r="155" spans="1:22" ht="18">
      <c r="A155" s="28">
        <f t="shared" si="0"/>
        <v>153</v>
      </c>
      <c r="B155" s="29">
        <v>45872</v>
      </c>
      <c r="C155" s="30" t="s">
        <v>876</v>
      </c>
      <c r="D155" s="31">
        <v>15136021043</v>
      </c>
      <c r="E155" s="32"/>
      <c r="F155" s="33"/>
      <c r="G155" s="30" t="s">
        <v>114</v>
      </c>
      <c r="H155" s="30" t="s">
        <v>48</v>
      </c>
      <c r="I155" s="30" t="s">
        <v>27</v>
      </c>
      <c r="J155" s="30" t="s">
        <v>390</v>
      </c>
      <c r="K155" s="30" t="s">
        <v>374</v>
      </c>
      <c r="L155" s="34" t="s">
        <v>325</v>
      </c>
      <c r="M155" s="32" t="s">
        <v>227</v>
      </c>
      <c r="N155" s="35" t="s">
        <v>51</v>
      </c>
      <c r="O155" s="32"/>
      <c r="P155" s="34"/>
      <c r="Q155" s="38" t="s">
        <v>877</v>
      </c>
      <c r="R155" s="36"/>
      <c r="S155" s="36"/>
      <c r="T155" s="42"/>
      <c r="U155" s="38"/>
      <c r="V155" s="43"/>
    </row>
    <row r="156" spans="1:22" ht="18">
      <c r="A156" s="28">
        <f t="shared" si="0"/>
        <v>154</v>
      </c>
      <c r="B156" s="29">
        <v>45872</v>
      </c>
      <c r="C156" s="30" t="s">
        <v>878</v>
      </c>
      <c r="D156" s="31">
        <v>333434217</v>
      </c>
      <c r="E156" s="32"/>
      <c r="F156" s="33"/>
      <c r="G156" s="30" t="s">
        <v>25</v>
      </c>
      <c r="H156" s="30" t="s">
        <v>48</v>
      </c>
      <c r="I156" s="30" t="s">
        <v>38</v>
      </c>
      <c r="J156" s="30" t="s">
        <v>390</v>
      </c>
      <c r="K156" s="30" t="s">
        <v>49</v>
      </c>
      <c r="L156" s="34" t="s">
        <v>161</v>
      </c>
      <c r="M156" s="32" t="s">
        <v>227</v>
      </c>
      <c r="N156" s="35" t="s">
        <v>51</v>
      </c>
      <c r="O156" s="32"/>
      <c r="P156" s="34"/>
      <c r="Q156" s="38" t="s">
        <v>879</v>
      </c>
      <c r="R156" s="36"/>
      <c r="S156" s="36"/>
      <c r="T156" s="42"/>
      <c r="U156" s="38"/>
      <c r="V156" s="43"/>
    </row>
    <row r="157" spans="1:22" ht="18">
      <c r="A157" s="28">
        <f t="shared" si="0"/>
        <v>155</v>
      </c>
      <c r="B157" s="29">
        <v>45872</v>
      </c>
      <c r="C157" s="30" t="s">
        <v>880</v>
      </c>
      <c r="D157" s="31">
        <v>765505392</v>
      </c>
      <c r="E157" s="32"/>
      <c r="F157" s="33"/>
      <c r="G157" s="30" t="s">
        <v>25</v>
      </c>
      <c r="H157" s="30" t="s">
        <v>48</v>
      </c>
      <c r="I157" s="30" t="s">
        <v>27</v>
      </c>
      <c r="J157" s="30" t="s">
        <v>390</v>
      </c>
      <c r="K157" s="30" t="s">
        <v>29</v>
      </c>
      <c r="L157" s="34" t="s">
        <v>361</v>
      </c>
      <c r="M157" s="32" t="s">
        <v>234</v>
      </c>
      <c r="N157" s="35" t="s">
        <v>32</v>
      </c>
      <c r="O157" s="32"/>
      <c r="P157" s="34"/>
      <c r="Q157" s="38"/>
      <c r="R157" s="36"/>
      <c r="S157" s="36"/>
      <c r="T157" s="42"/>
      <c r="U157" s="38"/>
      <c r="V157" s="43"/>
    </row>
    <row r="158" spans="1:22" ht="18">
      <c r="A158" s="28">
        <f t="shared" si="0"/>
        <v>156</v>
      </c>
      <c r="B158" s="29">
        <v>45872</v>
      </c>
      <c r="C158" s="30" t="s">
        <v>881</v>
      </c>
      <c r="D158" s="31">
        <v>394343252</v>
      </c>
      <c r="E158" s="32"/>
      <c r="F158" s="33"/>
      <c r="G158" s="30" t="s">
        <v>25</v>
      </c>
      <c r="H158" s="30" t="s">
        <v>48</v>
      </c>
      <c r="I158" s="30" t="s">
        <v>27</v>
      </c>
      <c r="J158" s="30" t="s">
        <v>390</v>
      </c>
      <c r="K158" s="30" t="s">
        <v>29</v>
      </c>
      <c r="L158" s="34" t="s">
        <v>81</v>
      </c>
      <c r="M158" s="32" t="s">
        <v>227</v>
      </c>
      <c r="N158" s="35"/>
      <c r="O158" s="32"/>
      <c r="P158" s="34"/>
      <c r="Q158" s="38" t="s">
        <v>638</v>
      </c>
      <c r="R158" s="36"/>
      <c r="S158" s="36"/>
      <c r="T158" s="42"/>
      <c r="U158" s="38"/>
      <c r="V158" s="43"/>
    </row>
    <row r="159" spans="1:22" ht="18">
      <c r="A159" s="28">
        <f t="shared" si="0"/>
        <v>157</v>
      </c>
      <c r="B159" s="29">
        <v>45872</v>
      </c>
      <c r="C159" s="30" t="s">
        <v>882</v>
      </c>
      <c r="D159" s="31">
        <v>827226336</v>
      </c>
      <c r="E159" s="32"/>
      <c r="F159" s="33"/>
      <c r="G159" s="30" t="s">
        <v>25</v>
      </c>
      <c r="H159" s="30" t="s">
        <v>48</v>
      </c>
      <c r="I159" s="30" t="s">
        <v>27</v>
      </c>
      <c r="J159" s="30" t="s">
        <v>390</v>
      </c>
      <c r="K159" s="30" t="s">
        <v>29</v>
      </c>
      <c r="L159" s="34" t="s">
        <v>361</v>
      </c>
      <c r="M159" s="32" t="s">
        <v>234</v>
      </c>
      <c r="N159" s="35" t="s">
        <v>32</v>
      </c>
      <c r="O159" s="32" t="s">
        <v>92</v>
      </c>
      <c r="P159" s="55">
        <v>45873</v>
      </c>
      <c r="Q159" s="38" t="s">
        <v>883</v>
      </c>
      <c r="R159" s="36"/>
      <c r="S159" s="36"/>
      <c r="T159" s="42"/>
      <c r="U159" s="38"/>
      <c r="V159" s="43"/>
    </row>
    <row r="160" spans="1:22" ht="18">
      <c r="A160" s="28">
        <f t="shared" si="0"/>
        <v>158</v>
      </c>
      <c r="B160" s="29">
        <v>45872</v>
      </c>
      <c r="C160" s="30" t="s">
        <v>884</v>
      </c>
      <c r="D160" s="31"/>
      <c r="E160" s="32"/>
      <c r="F160" s="33"/>
      <c r="G160" s="30" t="s">
        <v>114</v>
      </c>
      <c r="H160" s="30" t="s">
        <v>48</v>
      </c>
      <c r="I160" s="30" t="s">
        <v>27</v>
      </c>
      <c r="J160" s="30" t="s">
        <v>390</v>
      </c>
      <c r="K160" s="30" t="s">
        <v>374</v>
      </c>
      <c r="L160" s="34" t="s">
        <v>81</v>
      </c>
      <c r="M160" s="32"/>
      <c r="N160" s="35"/>
      <c r="O160" s="32"/>
      <c r="P160" s="49"/>
      <c r="Q160" s="38"/>
      <c r="R160" s="36"/>
      <c r="S160" s="36"/>
      <c r="T160" s="42"/>
      <c r="U160" s="38"/>
      <c r="V160" s="43"/>
    </row>
    <row r="161" spans="1:22" ht="18">
      <c r="A161" s="28">
        <f t="shared" si="0"/>
        <v>159</v>
      </c>
      <c r="B161" s="29">
        <v>45872</v>
      </c>
      <c r="C161" s="30" t="s">
        <v>885</v>
      </c>
      <c r="D161" s="31">
        <v>911893986</v>
      </c>
      <c r="E161" s="32"/>
      <c r="F161" s="33"/>
      <c r="G161" s="30" t="s">
        <v>25</v>
      </c>
      <c r="H161" s="30" t="s">
        <v>48</v>
      </c>
      <c r="I161" s="30" t="s">
        <v>27</v>
      </c>
      <c r="J161" s="30" t="s">
        <v>390</v>
      </c>
      <c r="K161" s="30" t="s">
        <v>49</v>
      </c>
      <c r="L161" s="34" t="s">
        <v>217</v>
      </c>
      <c r="M161" s="32" t="s">
        <v>234</v>
      </c>
      <c r="N161" s="35" t="s">
        <v>32</v>
      </c>
      <c r="O161" s="32"/>
      <c r="P161" s="34"/>
      <c r="Q161" s="38"/>
      <c r="R161" s="36"/>
      <c r="S161" s="36"/>
      <c r="T161" s="42"/>
      <c r="U161" s="38"/>
      <c r="V161" s="43"/>
    </row>
    <row r="162" spans="1:22" ht="18">
      <c r="A162" s="28">
        <f t="shared" si="0"/>
        <v>160</v>
      </c>
      <c r="B162" s="29">
        <v>45872</v>
      </c>
      <c r="C162" s="30" t="s">
        <v>886</v>
      </c>
      <c r="D162" s="31">
        <v>923623506</v>
      </c>
      <c r="E162" s="32"/>
      <c r="F162" s="33"/>
      <c r="G162" s="30" t="s">
        <v>25</v>
      </c>
      <c r="H162" s="30" t="s">
        <v>48</v>
      </c>
      <c r="I162" s="30" t="s">
        <v>27</v>
      </c>
      <c r="J162" s="30" t="s">
        <v>390</v>
      </c>
      <c r="K162" s="30" t="s">
        <v>49</v>
      </c>
      <c r="L162" s="34" t="s">
        <v>81</v>
      </c>
      <c r="M162" s="32" t="s">
        <v>227</v>
      </c>
      <c r="N162" s="35"/>
      <c r="O162" s="32"/>
      <c r="P162" s="34"/>
      <c r="Q162" s="38" t="s">
        <v>638</v>
      </c>
      <c r="R162" s="36"/>
      <c r="S162" s="36"/>
      <c r="T162" s="42"/>
      <c r="U162" s="38"/>
      <c r="V162" s="43"/>
    </row>
    <row r="163" spans="1:22" ht="18">
      <c r="A163" s="28">
        <f t="shared" si="0"/>
        <v>161</v>
      </c>
      <c r="B163" s="29">
        <v>45872</v>
      </c>
      <c r="C163" s="30" t="s">
        <v>887</v>
      </c>
      <c r="D163" s="31">
        <v>937572898</v>
      </c>
      <c r="E163" s="32"/>
      <c r="F163" s="33"/>
      <c r="G163" s="30" t="s">
        <v>25</v>
      </c>
      <c r="H163" s="30" t="s">
        <v>48</v>
      </c>
      <c r="I163" s="30" t="s">
        <v>38</v>
      </c>
      <c r="J163" s="30" t="s">
        <v>390</v>
      </c>
      <c r="K163" s="30" t="s">
        <v>96</v>
      </c>
      <c r="L163" s="34" t="s">
        <v>161</v>
      </c>
      <c r="M163" s="32" t="s">
        <v>234</v>
      </c>
      <c r="N163" s="35" t="s">
        <v>32</v>
      </c>
      <c r="O163" s="32"/>
      <c r="P163" s="34"/>
      <c r="Q163" s="38" t="s">
        <v>505</v>
      </c>
      <c r="R163" s="36"/>
      <c r="S163" s="36"/>
      <c r="T163" s="42"/>
      <c r="U163" s="38"/>
      <c r="V163" s="43"/>
    </row>
    <row r="164" spans="1:22" ht="18">
      <c r="A164" s="28">
        <f t="shared" si="0"/>
        <v>162</v>
      </c>
      <c r="B164" s="29">
        <v>45872</v>
      </c>
      <c r="C164" s="30" t="s">
        <v>888</v>
      </c>
      <c r="D164" s="31"/>
      <c r="E164" s="32" t="s">
        <v>634</v>
      </c>
      <c r="F164" s="33"/>
      <c r="G164" s="30" t="s">
        <v>114</v>
      </c>
      <c r="H164" s="30" t="s">
        <v>26</v>
      </c>
      <c r="I164" s="30" t="s">
        <v>27</v>
      </c>
      <c r="J164" s="30" t="s">
        <v>390</v>
      </c>
      <c r="K164" s="30" t="s">
        <v>29</v>
      </c>
      <c r="L164" s="34" t="s">
        <v>91</v>
      </c>
      <c r="M164" s="32" t="s">
        <v>389</v>
      </c>
      <c r="N164" s="35"/>
      <c r="O164" s="32"/>
      <c r="P164" s="34"/>
      <c r="Q164" s="38"/>
      <c r="R164" s="36"/>
      <c r="S164" s="36"/>
      <c r="T164" s="42"/>
      <c r="U164" s="38"/>
      <c r="V164" s="43"/>
    </row>
    <row r="165" spans="1:22" ht="18">
      <c r="A165" s="28">
        <f t="shared" si="0"/>
        <v>163</v>
      </c>
      <c r="B165" s="29">
        <v>45873</v>
      </c>
      <c r="C165" s="30" t="s">
        <v>889</v>
      </c>
      <c r="D165" s="31">
        <v>909920565</v>
      </c>
      <c r="E165" s="32"/>
      <c r="F165" s="33"/>
      <c r="G165" s="30"/>
      <c r="H165" s="30"/>
      <c r="I165" s="30"/>
      <c r="J165" s="30"/>
      <c r="K165" s="30"/>
      <c r="L165" s="34"/>
      <c r="M165" s="32"/>
      <c r="N165" s="35"/>
      <c r="O165" s="32"/>
      <c r="P165" s="34"/>
      <c r="Q165" s="38" t="s">
        <v>491</v>
      </c>
      <c r="R165" s="36" t="s">
        <v>32</v>
      </c>
      <c r="S165" s="36" t="s">
        <v>44</v>
      </c>
      <c r="T165" s="42">
        <v>3141000</v>
      </c>
      <c r="U165" s="38" t="s">
        <v>27</v>
      </c>
      <c r="V165" s="43"/>
    </row>
    <row r="166" spans="1:22" ht="18">
      <c r="A166" s="28">
        <f t="shared" si="0"/>
        <v>164</v>
      </c>
      <c r="B166" s="29">
        <v>45873</v>
      </c>
      <c r="C166" s="30" t="s">
        <v>890</v>
      </c>
      <c r="D166" s="31">
        <v>907465857</v>
      </c>
      <c r="E166" s="32"/>
      <c r="F166" s="33"/>
      <c r="G166" s="30"/>
      <c r="H166" s="30"/>
      <c r="I166" s="30"/>
      <c r="J166" s="30"/>
      <c r="K166" s="30"/>
      <c r="L166" s="34"/>
      <c r="M166" s="32"/>
      <c r="N166" s="35"/>
      <c r="O166" s="32"/>
      <c r="P166" s="34"/>
      <c r="Q166" s="38" t="s">
        <v>491</v>
      </c>
      <c r="R166" s="36" t="s">
        <v>32</v>
      </c>
      <c r="S166" s="36" t="s">
        <v>44</v>
      </c>
      <c r="T166" s="42">
        <v>3540000</v>
      </c>
      <c r="U166" s="38" t="s">
        <v>27</v>
      </c>
      <c r="V166" s="43"/>
    </row>
    <row r="167" spans="1:22" ht="18">
      <c r="A167" s="28">
        <f t="shared" si="0"/>
        <v>165</v>
      </c>
      <c r="B167" s="29">
        <v>45873</v>
      </c>
      <c r="C167" s="30" t="s">
        <v>891</v>
      </c>
      <c r="D167" s="31">
        <v>933487887</v>
      </c>
      <c r="E167" s="32"/>
      <c r="F167" s="33"/>
      <c r="G167" s="30"/>
      <c r="H167" s="30"/>
      <c r="I167" s="30"/>
      <c r="J167" s="30"/>
      <c r="K167" s="30"/>
      <c r="L167" s="34"/>
      <c r="M167" s="32"/>
      <c r="N167" s="35"/>
      <c r="O167" s="32"/>
      <c r="P167" s="34"/>
      <c r="Q167" s="38" t="s">
        <v>491</v>
      </c>
      <c r="R167" s="36" t="s">
        <v>32</v>
      </c>
      <c r="S167" s="36" t="s">
        <v>44</v>
      </c>
      <c r="T167" s="42">
        <v>3900000</v>
      </c>
      <c r="U167" s="38" t="s">
        <v>27</v>
      </c>
      <c r="V167" s="43"/>
    </row>
    <row r="168" spans="1:22" ht="18">
      <c r="A168" s="28">
        <f t="shared" si="0"/>
        <v>166</v>
      </c>
      <c r="B168" s="29">
        <v>45873</v>
      </c>
      <c r="C168" s="30" t="s">
        <v>892</v>
      </c>
      <c r="D168" s="31">
        <v>828689940</v>
      </c>
      <c r="E168" s="32"/>
      <c r="F168" s="33"/>
      <c r="G168" s="30"/>
      <c r="H168" s="30"/>
      <c r="I168" s="30"/>
      <c r="J168" s="30"/>
      <c r="K168" s="30"/>
      <c r="L168" s="34"/>
      <c r="M168" s="32"/>
      <c r="N168" s="35"/>
      <c r="O168" s="32"/>
      <c r="P168" s="34"/>
      <c r="Q168" s="38" t="s">
        <v>491</v>
      </c>
      <c r="R168" s="36" t="s">
        <v>32</v>
      </c>
      <c r="S168" s="36" t="s">
        <v>44</v>
      </c>
      <c r="T168" s="42" t="s">
        <v>537</v>
      </c>
      <c r="U168" s="38" t="s">
        <v>27</v>
      </c>
      <c r="V168" s="43"/>
    </row>
    <row r="169" spans="1:22" ht="18">
      <c r="A169" s="28">
        <f t="shared" si="0"/>
        <v>167</v>
      </c>
      <c r="B169" s="29">
        <v>45873</v>
      </c>
      <c r="C169" s="30" t="s">
        <v>893</v>
      </c>
      <c r="D169" s="31">
        <v>908862512</v>
      </c>
      <c r="E169" s="32"/>
      <c r="F169" s="33"/>
      <c r="G169" s="30"/>
      <c r="H169" s="30"/>
      <c r="I169" s="30"/>
      <c r="J169" s="30"/>
      <c r="K169" s="30"/>
      <c r="L169" s="34"/>
      <c r="M169" s="32"/>
      <c r="N169" s="35"/>
      <c r="O169" s="32"/>
      <c r="P169" s="34"/>
      <c r="Q169" s="38" t="s">
        <v>894</v>
      </c>
      <c r="R169" s="36"/>
      <c r="S169" s="36" t="s">
        <v>44</v>
      </c>
      <c r="T169" s="42" t="s">
        <v>895</v>
      </c>
      <c r="U169" s="38" t="s">
        <v>27</v>
      </c>
      <c r="V169" s="43"/>
    </row>
    <row r="170" spans="1:22" ht="18">
      <c r="A170" s="28">
        <f t="shared" si="0"/>
        <v>168</v>
      </c>
      <c r="B170" s="29">
        <v>45873</v>
      </c>
      <c r="C170" s="30" t="s">
        <v>896</v>
      </c>
      <c r="D170" s="31"/>
      <c r="E170" s="32" t="s">
        <v>274</v>
      </c>
      <c r="F170" s="33"/>
      <c r="G170" s="30" t="s">
        <v>25</v>
      </c>
      <c r="H170" s="30" t="s">
        <v>26</v>
      </c>
      <c r="I170" s="31" t="s">
        <v>27</v>
      </c>
      <c r="J170" s="30" t="s">
        <v>388</v>
      </c>
      <c r="K170" s="30" t="s">
        <v>29</v>
      </c>
      <c r="L170" s="34" t="s">
        <v>203</v>
      </c>
      <c r="M170" s="32" t="s">
        <v>389</v>
      </c>
      <c r="N170" s="35"/>
      <c r="O170" s="32"/>
      <c r="P170" s="34"/>
      <c r="Q170" s="38"/>
      <c r="R170" s="36"/>
      <c r="S170" s="36"/>
      <c r="T170" s="42"/>
      <c r="U170" s="38"/>
      <c r="V170" s="43"/>
    </row>
    <row r="171" spans="1:22" ht="18">
      <c r="A171" s="28">
        <f t="shared" si="0"/>
        <v>169</v>
      </c>
      <c r="B171" s="29">
        <v>45873</v>
      </c>
      <c r="C171" s="30" t="s">
        <v>897</v>
      </c>
      <c r="D171" s="31"/>
      <c r="E171" s="32" t="s">
        <v>557</v>
      </c>
      <c r="F171" s="33"/>
      <c r="G171" s="30" t="s">
        <v>25</v>
      </c>
      <c r="H171" s="30" t="s">
        <v>26</v>
      </c>
      <c r="I171" s="30" t="s">
        <v>27</v>
      </c>
      <c r="J171" s="30" t="s">
        <v>388</v>
      </c>
      <c r="K171" s="30" t="s">
        <v>29</v>
      </c>
      <c r="L171" s="34"/>
      <c r="M171" s="32" t="s">
        <v>389</v>
      </c>
      <c r="N171" s="35"/>
      <c r="O171" s="32"/>
      <c r="P171" s="34"/>
      <c r="Q171" s="38"/>
      <c r="R171" s="36"/>
      <c r="S171" s="36"/>
      <c r="T171" s="42"/>
      <c r="U171" s="38"/>
      <c r="V171" s="43"/>
    </row>
    <row r="172" spans="1:22" ht="18">
      <c r="A172" s="28">
        <f t="shared" si="0"/>
        <v>170</v>
      </c>
      <c r="B172" s="29">
        <v>45873</v>
      </c>
      <c r="C172" s="30" t="s">
        <v>898</v>
      </c>
      <c r="D172" s="31" t="s">
        <v>521</v>
      </c>
      <c r="E172" s="32" t="s">
        <v>624</v>
      </c>
      <c r="F172" s="33"/>
      <c r="G172" s="30" t="s">
        <v>25</v>
      </c>
      <c r="H172" s="30" t="s">
        <v>26</v>
      </c>
      <c r="I172" s="30" t="s">
        <v>27</v>
      </c>
      <c r="J172" s="30" t="s">
        <v>388</v>
      </c>
      <c r="K172" s="30" t="s">
        <v>29</v>
      </c>
      <c r="L172" s="34" t="s">
        <v>91</v>
      </c>
      <c r="M172" s="32" t="s">
        <v>389</v>
      </c>
      <c r="N172" s="35"/>
      <c r="O172" s="32"/>
      <c r="P172" s="34"/>
      <c r="Q172" s="38"/>
      <c r="R172" s="36"/>
      <c r="S172" s="36"/>
      <c r="T172" s="42"/>
      <c r="U172" s="38"/>
      <c r="V172" s="43"/>
    </row>
    <row r="173" spans="1:22" ht="18">
      <c r="A173" s="28">
        <f t="shared" si="0"/>
        <v>171</v>
      </c>
      <c r="B173" s="29">
        <v>45873</v>
      </c>
      <c r="C173" s="30" t="s">
        <v>899</v>
      </c>
      <c r="D173" s="31"/>
      <c r="E173" s="32" t="s">
        <v>555</v>
      </c>
      <c r="F173" s="33"/>
      <c r="G173" s="30" t="s">
        <v>25</v>
      </c>
      <c r="H173" s="30" t="s">
        <v>26</v>
      </c>
      <c r="I173" s="30" t="s">
        <v>27</v>
      </c>
      <c r="J173" s="30" t="s">
        <v>388</v>
      </c>
      <c r="K173" s="30" t="s">
        <v>29</v>
      </c>
      <c r="L173" s="34" t="s">
        <v>212</v>
      </c>
      <c r="M173" s="32" t="s">
        <v>389</v>
      </c>
      <c r="N173" s="35"/>
      <c r="O173" s="32"/>
      <c r="P173" s="34"/>
      <c r="Q173" s="38"/>
      <c r="R173" s="36"/>
      <c r="S173" s="36"/>
      <c r="T173" s="42"/>
      <c r="U173" s="38"/>
      <c r="V173" s="43"/>
    </row>
    <row r="174" spans="1:22" ht="18">
      <c r="A174" s="28">
        <f t="shared" si="0"/>
        <v>172</v>
      </c>
      <c r="B174" s="29">
        <v>45873</v>
      </c>
      <c r="C174" s="30" t="s">
        <v>900</v>
      </c>
      <c r="D174" s="31"/>
      <c r="E174" s="32" t="s">
        <v>740</v>
      </c>
      <c r="F174" s="33"/>
      <c r="G174" s="30" t="s">
        <v>25</v>
      </c>
      <c r="H174" s="30" t="s">
        <v>26</v>
      </c>
      <c r="I174" s="30" t="s">
        <v>27</v>
      </c>
      <c r="J174" s="30" t="s">
        <v>388</v>
      </c>
      <c r="K174" s="30" t="s">
        <v>29</v>
      </c>
      <c r="L174" s="34"/>
      <c r="M174" s="32" t="s">
        <v>389</v>
      </c>
      <c r="N174" s="35"/>
      <c r="O174" s="34"/>
      <c r="P174" s="49"/>
      <c r="Q174" s="56"/>
      <c r="R174" s="36"/>
      <c r="S174" s="36"/>
      <c r="T174" s="42"/>
      <c r="U174" s="38"/>
      <c r="V174" s="43"/>
    </row>
    <row r="175" spans="1:22" ht="18">
      <c r="A175" s="28">
        <f t="shared" si="0"/>
        <v>173</v>
      </c>
      <c r="B175" s="29">
        <v>45873</v>
      </c>
      <c r="C175" s="30" t="s">
        <v>901</v>
      </c>
      <c r="D175" s="31">
        <v>966102671</v>
      </c>
      <c r="E175" s="32"/>
      <c r="F175" s="33"/>
      <c r="G175" s="30" t="s">
        <v>25</v>
      </c>
      <c r="H175" s="30" t="s">
        <v>48</v>
      </c>
      <c r="I175" s="30" t="s">
        <v>38</v>
      </c>
      <c r="J175" s="30" t="s">
        <v>388</v>
      </c>
      <c r="K175" s="30" t="s">
        <v>107</v>
      </c>
      <c r="L175" s="34" t="s">
        <v>303</v>
      </c>
      <c r="M175" s="32" t="s">
        <v>227</v>
      </c>
      <c r="N175" s="35" t="s">
        <v>51</v>
      </c>
      <c r="O175" s="32"/>
      <c r="P175" s="34"/>
      <c r="Q175" s="38"/>
      <c r="R175" s="36"/>
      <c r="S175" s="36"/>
      <c r="T175" s="42"/>
      <c r="U175" s="38"/>
      <c r="V175" s="43"/>
    </row>
    <row r="176" spans="1:22" ht="18">
      <c r="A176" s="28">
        <f t="shared" si="0"/>
        <v>174</v>
      </c>
      <c r="B176" s="29">
        <v>45873</v>
      </c>
      <c r="C176" s="30" t="s">
        <v>902</v>
      </c>
      <c r="D176" s="31"/>
      <c r="E176" s="32"/>
      <c r="F176" s="33"/>
      <c r="G176" s="30" t="s">
        <v>25</v>
      </c>
      <c r="H176" s="30" t="s">
        <v>48</v>
      </c>
      <c r="I176" s="30" t="s">
        <v>38</v>
      </c>
      <c r="J176" s="30" t="s">
        <v>388</v>
      </c>
      <c r="K176" s="30" t="s">
        <v>49</v>
      </c>
      <c r="L176" s="34" t="s">
        <v>303</v>
      </c>
      <c r="M176" s="32" t="s">
        <v>389</v>
      </c>
      <c r="N176" s="35"/>
      <c r="O176" s="32"/>
      <c r="P176" s="34"/>
      <c r="Q176" s="38"/>
      <c r="R176" s="36"/>
      <c r="S176" s="36"/>
      <c r="T176" s="42"/>
      <c r="U176" s="38"/>
      <c r="V176" s="43"/>
    </row>
    <row r="177" spans="1:22" ht="18">
      <c r="A177" s="28">
        <f t="shared" si="0"/>
        <v>175</v>
      </c>
      <c r="B177" s="29">
        <v>45873</v>
      </c>
      <c r="C177" s="30" t="s">
        <v>903</v>
      </c>
      <c r="D177" s="31"/>
      <c r="E177" s="32" t="s">
        <v>629</v>
      </c>
      <c r="F177" s="33"/>
      <c r="G177" s="30" t="s">
        <v>25</v>
      </c>
      <c r="H177" s="30" t="s">
        <v>26</v>
      </c>
      <c r="I177" s="30" t="s">
        <v>27</v>
      </c>
      <c r="J177" s="30" t="s">
        <v>391</v>
      </c>
      <c r="K177" s="30" t="s">
        <v>29</v>
      </c>
      <c r="L177" s="34" t="s">
        <v>203</v>
      </c>
      <c r="M177" s="32" t="s">
        <v>389</v>
      </c>
      <c r="N177" s="35"/>
      <c r="O177" s="32"/>
      <c r="P177" s="34"/>
      <c r="Q177" s="38"/>
      <c r="R177" s="36"/>
      <c r="S177" s="36"/>
      <c r="T177" s="42"/>
      <c r="U177" s="38"/>
      <c r="V177" s="43"/>
    </row>
    <row r="178" spans="1:22" ht="18">
      <c r="A178" s="28">
        <f t="shared" si="0"/>
        <v>176</v>
      </c>
      <c r="B178" s="29">
        <v>45873</v>
      </c>
      <c r="C178" s="30" t="s">
        <v>904</v>
      </c>
      <c r="D178" s="31">
        <v>332105495</v>
      </c>
      <c r="E178" s="32" t="s">
        <v>629</v>
      </c>
      <c r="F178" s="33"/>
      <c r="G178" s="30" t="s">
        <v>25</v>
      </c>
      <c r="H178" s="30" t="s">
        <v>26</v>
      </c>
      <c r="I178" s="30" t="s">
        <v>27</v>
      </c>
      <c r="J178" s="30" t="s">
        <v>391</v>
      </c>
      <c r="K178" s="30" t="s">
        <v>29</v>
      </c>
      <c r="L178" s="34" t="s">
        <v>212</v>
      </c>
      <c r="M178" s="32" t="s">
        <v>234</v>
      </c>
      <c r="N178" s="35" t="s">
        <v>51</v>
      </c>
      <c r="O178" s="32"/>
      <c r="P178" s="34"/>
      <c r="Q178" s="38"/>
      <c r="R178" s="36"/>
      <c r="S178" s="36"/>
      <c r="T178" s="42"/>
      <c r="U178" s="38"/>
      <c r="V178" s="43"/>
    </row>
    <row r="179" spans="1:22" ht="18">
      <c r="A179" s="28">
        <f t="shared" si="0"/>
        <v>177</v>
      </c>
      <c r="B179" s="29">
        <v>45873</v>
      </c>
      <c r="C179" s="30" t="s">
        <v>32</v>
      </c>
      <c r="D179" s="31"/>
      <c r="E179" s="32" t="s">
        <v>629</v>
      </c>
      <c r="F179" s="33"/>
      <c r="G179" s="30" t="s">
        <v>25</v>
      </c>
      <c r="H179" s="30" t="s">
        <v>48</v>
      </c>
      <c r="I179" s="30" t="s">
        <v>27</v>
      </c>
      <c r="J179" s="30" t="s">
        <v>391</v>
      </c>
      <c r="K179" s="30" t="s">
        <v>29</v>
      </c>
      <c r="L179" s="34" t="s">
        <v>91</v>
      </c>
      <c r="M179" s="32" t="s">
        <v>389</v>
      </c>
      <c r="N179" s="35"/>
      <c r="O179" s="32"/>
      <c r="P179" s="34"/>
      <c r="Q179" s="38"/>
      <c r="R179" s="36"/>
      <c r="S179" s="36"/>
      <c r="T179" s="42"/>
      <c r="U179" s="38"/>
      <c r="V179" s="43"/>
    </row>
    <row r="180" spans="1:22" ht="18">
      <c r="A180" s="28">
        <f t="shared" si="0"/>
        <v>178</v>
      </c>
      <c r="B180" s="29">
        <v>45873</v>
      </c>
      <c r="C180" s="30" t="s">
        <v>645</v>
      </c>
      <c r="D180" s="31"/>
      <c r="E180" s="32" t="s">
        <v>629</v>
      </c>
      <c r="F180" s="33"/>
      <c r="G180" s="30" t="s">
        <v>25</v>
      </c>
      <c r="H180" s="30" t="s">
        <v>26</v>
      </c>
      <c r="I180" s="30" t="s">
        <v>27</v>
      </c>
      <c r="J180" s="30" t="s">
        <v>391</v>
      </c>
      <c r="K180" s="30" t="s">
        <v>29</v>
      </c>
      <c r="L180" s="34"/>
      <c r="M180" s="32" t="s">
        <v>389</v>
      </c>
      <c r="N180" s="35"/>
      <c r="O180" s="32"/>
      <c r="P180" s="34"/>
      <c r="Q180" s="38"/>
      <c r="R180" s="36"/>
      <c r="S180" s="36"/>
      <c r="T180" s="42"/>
      <c r="U180" s="38"/>
      <c r="V180" s="43"/>
    </row>
    <row r="181" spans="1:22" ht="18">
      <c r="A181" s="28">
        <f t="shared" si="0"/>
        <v>179</v>
      </c>
      <c r="B181" s="29">
        <v>45873</v>
      </c>
      <c r="C181" s="30" t="s">
        <v>905</v>
      </c>
      <c r="D181" s="31"/>
      <c r="E181" s="32" t="s">
        <v>554</v>
      </c>
      <c r="F181" s="33"/>
      <c r="G181" s="30" t="s">
        <v>25</v>
      </c>
      <c r="H181" s="30" t="s">
        <v>26</v>
      </c>
      <c r="I181" s="30"/>
      <c r="J181" s="30" t="s">
        <v>391</v>
      </c>
      <c r="K181" s="30" t="s">
        <v>29</v>
      </c>
      <c r="L181" s="34"/>
      <c r="M181" s="32" t="s">
        <v>389</v>
      </c>
      <c r="N181" s="35"/>
      <c r="O181" s="32"/>
      <c r="P181" s="34"/>
      <c r="Q181" s="38"/>
      <c r="R181" s="36"/>
      <c r="S181" s="36"/>
      <c r="T181" s="42"/>
      <c r="U181" s="38"/>
      <c r="V181" s="43"/>
    </row>
    <row r="182" spans="1:22" ht="18">
      <c r="A182" s="28">
        <f t="shared" si="0"/>
        <v>180</v>
      </c>
      <c r="B182" s="29">
        <v>45873</v>
      </c>
      <c r="C182" s="30" t="s">
        <v>906</v>
      </c>
      <c r="D182" s="31"/>
      <c r="E182" s="32" t="s">
        <v>693</v>
      </c>
      <c r="F182" s="33"/>
      <c r="G182" s="30" t="s">
        <v>25</v>
      </c>
      <c r="H182" s="30" t="s">
        <v>26</v>
      </c>
      <c r="I182" s="30" t="s">
        <v>27</v>
      </c>
      <c r="J182" s="30" t="s">
        <v>391</v>
      </c>
      <c r="K182" s="30" t="s">
        <v>29</v>
      </c>
      <c r="L182" s="34" t="s">
        <v>203</v>
      </c>
      <c r="M182" s="32" t="s">
        <v>389</v>
      </c>
      <c r="N182" s="35"/>
      <c r="O182" s="32"/>
      <c r="P182" s="49"/>
      <c r="Q182" s="38"/>
      <c r="R182" s="36"/>
      <c r="S182" s="36"/>
      <c r="T182" s="42"/>
      <c r="U182" s="38"/>
      <c r="V182" s="43"/>
    </row>
    <row r="183" spans="1:22" ht="18">
      <c r="A183" s="28">
        <f t="shared" si="0"/>
        <v>181</v>
      </c>
      <c r="B183" s="29">
        <v>45873</v>
      </c>
      <c r="C183" s="30" t="s">
        <v>907</v>
      </c>
      <c r="D183" s="31"/>
      <c r="E183" s="32" t="s">
        <v>693</v>
      </c>
      <c r="F183" s="33"/>
      <c r="G183" s="30" t="s">
        <v>25</v>
      </c>
      <c r="H183" s="30" t="s">
        <v>26</v>
      </c>
      <c r="I183" s="31" t="s">
        <v>27</v>
      </c>
      <c r="J183" s="30" t="s">
        <v>391</v>
      </c>
      <c r="K183" s="30" t="s">
        <v>29</v>
      </c>
      <c r="L183" s="34"/>
      <c r="M183" s="32" t="s">
        <v>389</v>
      </c>
      <c r="N183" s="35"/>
      <c r="O183" s="32"/>
      <c r="P183" s="34"/>
      <c r="Q183" s="38"/>
      <c r="R183" s="36"/>
      <c r="S183" s="36"/>
      <c r="T183" s="42"/>
      <c r="U183" s="38"/>
      <c r="V183" s="43"/>
    </row>
    <row r="184" spans="1:22" ht="18">
      <c r="A184" s="28">
        <f t="shared" si="0"/>
        <v>182</v>
      </c>
      <c r="B184" s="29">
        <v>45873</v>
      </c>
      <c r="C184" s="30" t="s">
        <v>132</v>
      </c>
      <c r="D184" s="31"/>
      <c r="E184" s="32"/>
      <c r="F184" s="33"/>
      <c r="G184" s="30" t="s">
        <v>113</v>
      </c>
      <c r="H184" s="30" t="s">
        <v>48</v>
      </c>
      <c r="I184" s="30"/>
      <c r="J184" s="30" t="s">
        <v>391</v>
      </c>
      <c r="K184" s="30" t="s">
        <v>29</v>
      </c>
      <c r="L184" s="34"/>
      <c r="M184" s="32" t="s">
        <v>389</v>
      </c>
      <c r="N184" s="35"/>
      <c r="O184" s="32"/>
      <c r="P184" s="34"/>
      <c r="Q184" s="38"/>
      <c r="R184" s="36"/>
      <c r="S184" s="36"/>
      <c r="T184" s="42"/>
      <c r="U184" s="38"/>
      <c r="V184" s="43"/>
    </row>
    <row r="185" spans="1:22" ht="18">
      <c r="A185" s="28">
        <f t="shared" si="0"/>
        <v>183</v>
      </c>
      <c r="B185" s="29">
        <v>45873</v>
      </c>
      <c r="C185" s="30" t="s">
        <v>288</v>
      </c>
      <c r="D185" s="31">
        <v>965975275</v>
      </c>
      <c r="E185" s="32"/>
      <c r="F185" s="33"/>
      <c r="G185" s="30" t="s">
        <v>114</v>
      </c>
      <c r="H185" s="30" t="s">
        <v>48</v>
      </c>
      <c r="I185" s="30" t="s">
        <v>27</v>
      </c>
      <c r="J185" s="30" t="s">
        <v>391</v>
      </c>
      <c r="K185" s="30" t="s">
        <v>29</v>
      </c>
      <c r="L185" s="34" t="s">
        <v>212</v>
      </c>
      <c r="M185" s="32" t="s">
        <v>227</v>
      </c>
      <c r="N185" s="35" t="s">
        <v>51</v>
      </c>
      <c r="O185" s="32" t="s">
        <v>102</v>
      </c>
      <c r="P185" s="49">
        <v>45882</v>
      </c>
      <c r="Q185" s="38" t="s">
        <v>908</v>
      </c>
      <c r="R185" s="36" t="s">
        <v>51</v>
      </c>
      <c r="S185" s="36" t="s">
        <v>44</v>
      </c>
      <c r="T185" s="42">
        <v>4290000</v>
      </c>
      <c r="U185" s="38"/>
      <c r="V185" s="43"/>
    </row>
    <row r="186" spans="1:22" ht="18">
      <c r="A186" s="28">
        <f t="shared" si="0"/>
        <v>184</v>
      </c>
      <c r="B186" s="29">
        <v>45873</v>
      </c>
      <c r="C186" s="30" t="s">
        <v>660</v>
      </c>
      <c r="D186" s="31"/>
      <c r="E186" s="32"/>
      <c r="F186" s="33"/>
      <c r="G186" s="30" t="s">
        <v>25</v>
      </c>
      <c r="H186" s="30" t="s">
        <v>48</v>
      </c>
      <c r="I186" s="30" t="s">
        <v>27</v>
      </c>
      <c r="J186" s="30" t="s">
        <v>388</v>
      </c>
      <c r="K186" s="30" t="s">
        <v>29</v>
      </c>
      <c r="L186" s="34" t="s">
        <v>91</v>
      </c>
      <c r="M186" s="32" t="s">
        <v>389</v>
      </c>
      <c r="N186" s="35"/>
      <c r="O186" s="32"/>
      <c r="P186" s="49"/>
      <c r="Q186" s="38"/>
      <c r="R186" s="36"/>
      <c r="S186" s="36"/>
      <c r="T186" s="42"/>
      <c r="U186" s="38"/>
      <c r="V186" s="43"/>
    </row>
    <row r="187" spans="1:22" ht="18">
      <c r="A187" s="28">
        <f t="shared" si="0"/>
        <v>185</v>
      </c>
      <c r="B187" s="29">
        <v>45873</v>
      </c>
      <c r="C187" s="30" t="s">
        <v>184</v>
      </c>
      <c r="D187" s="31">
        <v>987669332</v>
      </c>
      <c r="E187" s="32" t="s">
        <v>909</v>
      </c>
      <c r="F187" s="33"/>
      <c r="G187" s="30" t="s">
        <v>114</v>
      </c>
      <c r="H187" s="30" t="s">
        <v>26</v>
      </c>
      <c r="I187" s="30"/>
      <c r="J187" s="30" t="s">
        <v>388</v>
      </c>
      <c r="K187" s="30" t="s">
        <v>29</v>
      </c>
      <c r="L187" s="34" t="s">
        <v>203</v>
      </c>
      <c r="M187" s="32" t="s">
        <v>227</v>
      </c>
      <c r="N187" s="35" t="s">
        <v>32</v>
      </c>
      <c r="O187" s="32"/>
      <c r="P187" s="55"/>
      <c r="Q187" s="38" t="s">
        <v>910</v>
      </c>
      <c r="R187" s="36" t="s">
        <v>32</v>
      </c>
      <c r="S187" s="36" t="s">
        <v>44</v>
      </c>
      <c r="T187" s="42">
        <v>9420000</v>
      </c>
      <c r="U187" s="38" t="s">
        <v>27</v>
      </c>
      <c r="V187" s="43"/>
    </row>
    <row r="188" spans="1:22" ht="18">
      <c r="A188" s="28">
        <f t="shared" si="0"/>
        <v>186</v>
      </c>
      <c r="B188" s="29">
        <v>45873</v>
      </c>
      <c r="C188" s="30" t="s">
        <v>130</v>
      </c>
      <c r="D188" s="31">
        <v>906739033</v>
      </c>
      <c r="E188" s="32"/>
      <c r="F188" s="33"/>
      <c r="G188" s="30" t="s">
        <v>25</v>
      </c>
      <c r="H188" s="30" t="s">
        <v>48</v>
      </c>
      <c r="I188" s="30" t="s">
        <v>38</v>
      </c>
      <c r="J188" s="30" t="s">
        <v>388</v>
      </c>
      <c r="K188" s="30" t="s">
        <v>107</v>
      </c>
      <c r="L188" s="34" t="s">
        <v>303</v>
      </c>
      <c r="M188" s="32" t="s">
        <v>234</v>
      </c>
      <c r="N188" s="35" t="s">
        <v>32</v>
      </c>
      <c r="O188" s="32"/>
      <c r="P188" s="34"/>
      <c r="Q188" s="38" t="s">
        <v>911</v>
      </c>
      <c r="R188" s="36"/>
      <c r="S188" s="36"/>
      <c r="T188" s="42"/>
      <c r="U188" s="38"/>
      <c r="V188" s="43"/>
    </row>
    <row r="189" spans="1:22" ht="18">
      <c r="A189" s="28">
        <f t="shared" si="0"/>
        <v>187</v>
      </c>
      <c r="B189" s="29">
        <v>45873</v>
      </c>
      <c r="C189" s="30" t="s">
        <v>912</v>
      </c>
      <c r="D189" s="31">
        <v>976373547</v>
      </c>
      <c r="E189" s="32" t="s">
        <v>629</v>
      </c>
      <c r="F189" s="33"/>
      <c r="G189" s="30" t="s">
        <v>25</v>
      </c>
      <c r="H189" s="30" t="s">
        <v>26</v>
      </c>
      <c r="I189" s="30" t="s">
        <v>27</v>
      </c>
      <c r="J189" s="30" t="s">
        <v>388</v>
      </c>
      <c r="K189" s="30" t="s">
        <v>29</v>
      </c>
      <c r="L189" s="34" t="s">
        <v>91</v>
      </c>
      <c r="M189" s="32" t="s">
        <v>389</v>
      </c>
      <c r="N189" s="35" t="s">
        <v>32</v>
      </c>
      <c r="O189" s="32"/>
      <c r="P189" s="34"/>
      <c r="Q189" s="38" t="s">
        <v>913</v>
      </c>
      <c r="R189" s="36"/>
      <c r="S189" s="36"/>
      <c r="T189" s="42"/>
      <c r="U189" s="38"/>
      <c r="V189" s="43"/>
    </row>
    <row r="190" spans="1:22" ht="18">
      <c r="A190" s="28">
        <f t="shared" si="0"/>
        <v>188</v>
      </c>
      <c r="B190" s="29">
        <v>45873</v>
      </c>
      <c r="C190" s="30" t="s">
        <v>914</v>
      </c>
      <c r="D190" s="31">
        <v>586032032</v>
      </c>
      <c r="E190" s="32"/>
      <c r="F190" s="33"/>
      <c r="G190" s="30" t="s">
        <v>25</v>
      </c>
      <c r="H190" s="30" t="s">
        <v>48</v>
      </c>
      <c r="I190" s="30" t="s">
        <v>27</v>
      </c>
      <c r="J190" s="30" t="s">
        <v>388</v>
      </c>
      <c r="K190" s="30" t="s">
        <v>49</v>
      </c>
      <c r="L190" s="34" t="s">
        <v>91</v>
      </c>
      <c r="M190" s="32" t="s">
        <v>234</v>
      </c>
      <c r="N190" s="35" t="s">
        <v>51</v>
      </c>
      <c r="O190" s="32"/>
      <c r="P190" s="34"/>
      <c r="Q190" s="38" t="s">
        <v>222</v>
      </c>
      <c r="R190" s="36"/>
      <c r="S190" s="36"/>
      <c r="T190" s="42"/>
      <c r="U190" s="38"/>
      <c r="V190" s="38" t="s">
        <v>222</v>
      </c>
    </row>
    <row r="191" spans="1:22" ht="18">
      <c r="A191" s="28">
        <f t="shared" si="0"/>
        <v>189</v>
      </c>
      <c r="B191" s="29">
        <v>45873</v>
      </c>
      <c r="C191" s="30" t="s">
        <v>915</v>
      </c>
      <c r="D191" s="31">
        <v>948562031</v>
      </c>
      <c r="E191" s="32"/>
      <c r="F191" s="33"/>
      <c r="G191" s="30" t="s">
        <v>25</v>
      </c>
      <c r="H191" s="30" t="s">
        <v>48</v>
      </c>
      <c r="I191" s="30" t="s">
        <v>27</v>
      </c>
      <c r="J191" s="30" t="s">
        <v>388</v>
      </c>
      <c r="K191" s="30" t="s">
        <v>107</v>
      </c>
      <c r="L191" s="34" t="s">
        <v>161</v>
      </c>
      <c r="M191" s="32" t="s">
        <v>227</v>
      </c>
      <c r="N191" s="35" t="s">
        <v>32</v>
      </c>
      <c r="O191" s="32"/>
      <c r="P191" s="34"/>
      <c r="Q191" s="38" t="s">
        <v>916</v>
      </c>
      <c r="R191" s="36"/>
      <c r="S191" s="36"/>
      <c r="T191" s="42"/>
      <c r="U191" s="38"/>
      <c r="V191" s="43"/>
    </row>
    <row r="192" spans="1:22" ht="18">
      <c r="A192" s="28">
        <f t="shared" si="0"/>
        <v>190</v>
      </c>
      <c r="B192" s="29">
        <v>45873</v>
      </c>
      <c r="C192" s="30" t="s">
        <v>917</v>
      </c>
      <c r="D192" s="31"/>
      <c r="E192" s="32"/>
      <c r="F192" s="33"/>
      <c r="G192" s="30" t="s">
        <v>25</v>
      </c>
      <c r="H192" s="30" t="s">
        <v>48</v>
      </c>
      <c r="I192" s="30" t="s">
        <v>27</v>
      </c>
      <c r="J192" s="30" t="s">
        <v>388</v>
      </c>
      <c r="K192" s="30" t="s">
        <v>29</v>
      </c>
      <c r="L192" s="34" t="s">
        <v>91</v>
      </c>
      <c r="M192" s="32" t="s">
        <v>389</v>
      </c>
      <c r="N192" s="35"/>
      <c r="O192" s="32"/>
      <c r="P192" s="57"/>
      <c r="Q192" s="38"/>
      <c r="R192" s="36"/>
      <c r="S192" s="36"/>
      <c r="T192" s="42"/>
      <c r="U192" s="38"/>
      <c r="V192" s="43"/>
    </row>
    <row r="193" spans="1:22" ht="18">
      <c r="A193" s="28">
        <f t="shared" si="0"/>
        <v>191</v>
      </c>
      <c r="B193" s="29">
        <v>45873</v>
      </c>
      <c r="C193" s="30" t="s">
        <v>918</v>
      </c>
      <c r="D193" s="31"/>
      <c r="E193" s="32"/>
      <c r="F193" s="33"/>
      <c r="G193" s="30" t="s">
        <v>25</v>
      </c>
      <c r="H193" s="30" t="s">
        <v>26</v>
      </c>
      <c r="I193" s="30" t="s">
        <v>27</v>
      </c>
      <c r="J193" s="30" t="s">
        <v>388</v>
      </c>
      <c r="K193" s="30" t="s">
        <v>29</v>
      </c>
      <c r="L193" s="34" t="s">
        <v>203</v>
      </c>
      <c r="M193" s="32" t="s">
        <v>389</v>
      </c>
      <c r="N193" s="35"/>
      <c r="O193" s="32"/>
      <c r="P193" s="34"/>
      <c r="Q193" s="38"/>
      <c r="R193" s="36"/>
      <c r="S193" s="36"/>
      <c r="T193" s="42"/>
      <c r="U193" s="38"/>
      <c r="V193" s="43"/>
    </row>
    <row r="194" spans="1:22" ht="18">
      <c r="A194" s="28">
        <f t="shared" si="0"/>
        <v>192</v>
      </c>
      <c r="B194" s="29">
        <v>45873</v>
      </c>
      <c r="C194" s="30" t="s">
        <v>233</v>
      </c>
      <c r="D194" s="31"/>
      <c r="E194" s="32"/>
      <c r="F194" s="33"/>
      <c r="G194" s="30" t="s">
        <v>25</v>
      </c>
      <c r="H194" s="30" t="s">
        <v>48</v>
      </c>
      <c r="I194" s="30" t="s">
        <v>27</v>
      </c>
      <c r="J194" s="30" t="s">
        <v>388</v>
      </c>
      <c r="K194" s="30" t="s">
        <v>29</v>
      </c>
      <c r="L194" s="34" t="s">
        <v>91</v>
      </c>
      <c r="M194" s="32" t="s">
        <v>389</v>
      </c>
      <c r="N194" s="35"/>
      <c r="O194" s="32"/>
      <c r="P194" s="34"/>
      <c r="Q194" s="38"/>
      <c r="R194" s="36"/>
      <c r="S194" s="36"/>
      <c r="T194" s="42"/>
      <c r="U194" s="38"/>
      <c r="V194" s="43"/>
    </row>
    <row r="195" spans="1:22" ht="18">
      <c r="A195" s="28">
        <f t="shared" si="0"/>
        <v>193</v>
      </c>
      <c r="B195" s="29">
        <v>45873</v>
      </c>
      <c r="C195" s="30" t="s">
        <v>919</v>
      </c>
      <c r="D195" s="31">
        <v>964486323</v>
      </c>
      <c r="E195" s="32" t="s">
        <v>699</v>
      </c>
      <c r="F195" s="33"/>
      <c r="G195" s="30" t="s">
        <v>114</v>
      </c>
      <c r="H195" s="30" t="s">
        <v>26</v>
      </c>
      <c r="I195" s="30" t="s">
        <v>27</v>
      </c>
      <c r="J195" s="30" t="s">
        <v>391</v>
      </c>
      <c r="K195" s="30" t="s">
        <v>29</v>
      </c>
      <c r="L195" s="34" t="s">
        <v>203</v>
      </c>
      <c r="M195" s="32" t="s">
        <v>234</v>
      </c>
      <c r="N195" s="35" t="s">
        <v>32</v>
      </c>
      <c r="O195" s="32"/>
      <c r="P195" s="34"/>
      <c r="Q195" s="38" t="s">
        <v>652</v>
      </c>
      <c r="R195" s="36"/>
      <c r="S195" s="36"/>
      <c r="T195" s="42"/>
      <c r="U195" s="38"/>
      <c r="V195" s="43"/>
    </row>
    <row r="196" spans="1:22" ht="18">
      <c r="A196" s="28">
        <f t="shared" si="0"/>
        <v>194</v>
      </c>
      <c r="B196" s="29">
        <v>45873</v>
      </c>
      <c r="C196" s="30" t="s">
        <v>920</v>
      </c>
      <c r="D196" s="31"/>
      <c r="E196" s="32" t="s">
        <v>629</v>
      </c>
      <c r="F196" s="33"/>
      <c r="G196" s="30" t="s">
        <v>25</v>
      </c>
      <c r="H196" s="30" t="s">
        <v>26</v>
      </c>
      <c r="I196" s="30" t="s">
        <v>27</v>
      </c>
      <c r="J196" s="30" t="s">
        <v>388</v>
      </c>
      <c r="K196" s="30" t="s">
        <v>29</v>
      </c>
      <c r="L196" s="34" t="s">
        <v>203</v>
      </c>
      <c r="M196" s="32" t="s">
        <v>389</v>
      </c>
      <c r="N196" s="35"/>
      <c r="O196" s="32"/>
      <c r="P196" s="49"/>
      <c r="Q196" s="38"/>
      <c r="R196" s="36"/>
      <c r="S196" s="36"/>
      <c r="T196" s="42"/>
      <c r="U196" s="38"/>
      <c r="V196" s="43"/>
    </row>
    <row r="197" spans="1:22" ht="18">
      <c r="A197" s="28">
        <f t="shared" si="0"/>
        <v>195</v>
      </c>
      <c r="B197" s="29">
        <v>45873</v>
      </c>
      <c r="C197" s="30" t="s">
        <v>921</v>
      </c>
      <c r="D197" s="31">
        <v>937844594</v>
      </c>
      <c r="E197" s="32"/>
      <c r="F197" s="33"/>
      <c r="G197" s="30" t="s">
        <v>25</v>
      </c>
      <c r="H197" s="30" t="s">
        <v>48</v>
      </c>
      <c r="I197" s="30" t="s">
        <v>38</v>
      </c>
      <c r="J197" s="30" t="s">
        <v>388</v>
      </c>
      <c r="K197" s="30" t="s">
        <v>49</v>
      </c>
      <c r="L197" s="34" t="s">
        <v>303</v>
      </c>
      <c r="M197" s="32" t="s">
        <v>227</v>
      </c>
      <c r="N197" s="35" t="s">
        <v>51</v>
      </c>
      <c r="O197" s="32"/>
      <c r="P197" s="34"/>
      <c r="Q197" s="38"/>
      <c r="R197" s="36"/>
      <c r="S197" s="36"/>
      <c r="T197" s="42"/>
      <c r="U197" s="38"/>
      <c r="V197" s="43"/>
    </row>
    <row r="198" spans="1:22" ht="18">
      <c r="A198" s="28">
        <f t="shared" si="0"/>
        <v>196</v>
      </c>
      <c r="B198" s="29">
        <v>45873</v>
      </c>
      <c r="C198" s="30" t="s">
        <v>922</v>
      </c>
      <c r="D198" s="31"/>
      <c r="E198" s="32" t="s">
        <v>699</v>
      </c>
      <c r="F198" s="33"/>
      <c r="G198" s="30" t="s">
        <v>25</v>
      </c>
      <c r="H198" s="30" t="s">
        <v>26</v>
      </c>
      <c r="I198" s="31" t="s">
        <v>27</v>
      </c>
      <c r="J198" s="30" t="s">
        <v>388</v>
      </c>
      <c r="K198" s="30" t="s">
        <v>29</v>
      </c>
      <c r="L198" s="34" t="s">
        <v>203</v>
      </c>
      <c r="M198" s="32" t="s">
        <v>389</v>
      </c>
      <c r="N198" s="35"/>
      <c r="O198" s="32"/>
      <c r="P198" s="34"/>
      <c r="Q198" s="38"/>
      <c r="R198" s="36"/>
      <c r="S198" s="36"/>
      <c r="T198" s="42"/>
      <c r="U198" s="38"/>
      <c r="V198" s="43"/>
    </row>
    <row r="199" spans="1:22" ht="18">
      <c r="A199" s="28">
        <f t="shared" si="0"/>
        <v>197</v>
      </c>
      <c r="B199" s="29">
        <v>45873</v>
      </c>
      <c r="C199" s="30" t="s">
        <v>923</v>
      </c>
      <c r="D199" s="31"/>
      <c r="E199" s="32"/>
      <c r="F199" s="33"/>
      <c r="G199" s="30" t="s">
        <v>25</v>
      </c>
      <c r="H199" s="30" t="s">
        <v>26</v>
      </c>
      <c r="I199" s="30" t="s">
        <v>27</v>
      </c>
      <c r="J199" s="30" t="s">
        <v>388</v>
      </c>
      <c r="K199" s="30" t="s">
        <v>29</v>
      </c>
      <c r="L199" s="34" t="s">
        <v>91</v>
      </c>
      <c r="M199" s="32" t="s">
        <v>389</v>
      </c>
      <c r="N199" s="35"/>
      <c r="O199" s="32"/>
      <c r="P199" s="34"/>
      <c r="Q199" s="38"/>
      <c r="R199" s="36"/>
      <c r="S199" s="36"/>
      <c r="T199" s="42"/>
      <c r="U199" s="38"/>
      <c r="V199" s="43"/>
    </row>
    <row r="200" spans="1:22" ht="18">
      <c r="A200" s="28">
        <f t="shared" si="0"/>
        <v>198</v>
      </c>
      <c r="B200" s="29">
        <v>45873</v>
      </c>
      <c r="C200" s="30" t="s">
        <v>924</v>
      </c>
      <c r="D200" s="31">
        <v>793523786</v>
      </c>
      <c r="E200" s="32"/>
      <c r="F200" s="33"/>
      <c r="G200" s="30" t="s">
        <v>25</v>
      </c>
      <c r="H200" s="30" t="s">
        <v>48</v>
      </c>
      <c r="I200" s="30" t="s">
        <v>27</v>
      </c>
      <c r="J200" s="30" t="s">
        <v>388</v>
      </c>
      <c r="K200" s="30" t="s">
        <v>29</v>
      </c>
      <c r="L200" s="34" t="s">
        <v>81</v>
      </c>
      <c r="M200" s="32" t="s">
        <v>234</v>
      </c>
      <c r="N200" s="35"/>
      <c r="O200" s="32"/>
      <c r="P200" s="34"/>
      <c r="Q200" s="38" t="s">
        <v>638</v>
      </c>
      <c r="R200" s="36"/>
      <c r="S200" s="36"/>
      <c r="T200" s="42"/>
      <c r="U200" s="38"/>
      <c r="V200" s="43"/>
    </row>
    <row r="201" spans="1:22" ht="18">
      <c r="A201" s="28">
        <f t="shared" si="0"/>
        <v>199</v>
      </c>
      <c r="B201" s="29">
        <v>45873</v>
      </c>
      <c r="C201" s="30" t="s">
        <v>925</v>
      </c>
      <c r="D201" s="31"/>
      <c r="E201" s="32"/>
      <c r="F201" s="33"/>
      <c r="G201" s="30" t="s">
        <v>25</v>
      </c>
      <c r="H201" s="30" t="s">
        <v>48</v>
      </c>
      <c r="I201" s="30" t="s">
        <v>27</v>
      </c>
      <c r="J201" s="30" t="s">
        <v>388</v>
      </c>
      <c r="K201" s="30" t="s">
        <v>29</v>
      </c>
      <c r="L201" s="34" t="s">
        <v>203</v>
      </c>
      <c r="M201" s="32" t="s">
        <v>389</v>
      </c>
      <c r="N201" s="35"/>
      <c r="O201" s="32"/>
      <c r="P201" s="34"/>
      <c r="Q201" s="38"/>
      <c r="R201" s="36"/>
      <c r="S201" s="36"/>
      <c r="T201" s="42"/>
      <c r="U201" s="38"/>
      <c r="V201" s="43"/>
    </row>
    <row r="202" spans="1:22" ht="18">
      <c r="A202" s="28">
        <f t="shared" si="0"/>
        <v>200</v>
      </c>
      <c r="B202" s="29">
        <v>45873</v>
      </c>
      <c r="C202" s="30" t="s">
        <v>926</v>
      </c>
      <c r="D202" s="31"/>
      <c r="E202" s="32"/>
      <c r="F202" s="33"/>
      <c r="G202" s="30" t="s">
        <v>25</v>
      </c>
      <c r="H202" s="30" t="s">
        <v>48</v>
      </c>
      <c r="I202" s="30" t="s">
        <v>27</v>
      </c>
      <c r="J202" s="30" t="s">
        <v>388</v>
      </c>
      <c r="K202" s="30" t="s">
        <v>29</v>
      </c>
      <c r="L202" s="34" t="s">
        <v>81</v>
      </c>
      <c r="M202" s="32" t="s">
        <v>389</v>
      </c>
      <c r="N202" s="35"/>
      <c r="O202" s="32"/>
      <c r="P202" s="34"/>
      <c r="Q202" s="38"/>
      <c r="R202" s="36"/>
      <c r="S202" s="36"/>
      <c r="T202" s="42"/>
      <c r="U202" s="38"/>
      <c r="V202" s="43"/>
    </row>
    <row r="203" spans="1:22" ht="21" customHeight="1">
      <c r="A203" s="28">
        <f t="shared" si="0"/>
        <v>201</v>
      </c>
      <c r="B203" s="29">
        <v>45873</v>
      </c>
      <c r="C203" s="30" t="s">
        <v>927</v>
      </c>
      <c r="D203" s="31">
        <v>901694420</v>
      </c>
      <c r="E203" s="32" t="s">
        <v>624</v>
      </c>
      <c r="F203" s="33"/>
      <c r="G203" s="30" t="s">
        <v>25</v>
      </c>
      <c r="H203" s="30" t="s">
        <v>26</v>
      </c>
      <c r="I203" s="30" t="s">
        <v>27</v>
      </c>
      <c r="J203" s="30" t="s">
        <v>388</v>
      </c>
      <c r="K203" s="30" t="s">
        <v>29</v>
      </c>
      <c r="L203" s="34" t="s">
        <v>91</v>
      </c>
      <c r="M203" s="32" t="s">
        <v>227</v>
      </c>
      <c r="N203" s="35" t="s">
        <v>32</v>
      </c>
      <c r="O203" s="32"/>
      <c r="P203" s="34"/>
      <c r="Q203" s="38" t="s">
        <v>928</v>
      </c>
      <c r="R203" s="36"/>
      <c r="S203" s="36"/>
      <c r="T203" s="42"/>
      <c r="U203" s="38"/>
      <c r="V203" s="43"/>
    </row>
    <row r="204" spans="1:22" ht="21" customHeight="1">
      <c r="A204" s="28">
        <f t="shared" si="0"/>
        <v>202</v>
      </c>
      <c r="B204" s="29">
        <v>45873</v>
      </c>
      <c r="C204" s="30" t="s">
        <v>929</v>
      </c>
      <c r="D204" s="31">
        <v>388168012</v>
      </c>
      <c r="E204" s="32"/>
      <c r="F204" s="33"/>
      <c r="G204" s="30" t="s">
        <v>25</v>
      </c>
      <c r="H204" s="30" t="s">
        <v>48</v>
      </c>
      <c r="I204" s="30" t="s">
        <v>27</v>
      </c>
      <c r="J204" s="30" t="s">
        <v>388</v>
      </c>
      <c r="K204" s="30" t="s">
        <v>49</v>
      </c>
      <c r="L204" s="34" t="s">
        <v>212</v>
      </c>
      <c r="M204" s="32" t="s">
        <v>227</v>
      </c>
      <c r="N204" s="35" t="s">
        <v>51</v>
      </c>
      <c r="O204" s="32"/>
      <c r="P204" s="49"/>
      <c r="Q204" s="38" t="s">
        <v>485</v>
      </c>
      <c r="R204" s="36"/>
      <c r="S204" s="36"/>
      <c r="T204" s="42"/>
      <c r="U204" s="38"/>
      <c r="V204" s="43"/>
    </row>
    <row r="205" spans="1:22" ht="18">
      <c r="A205" s="28">
        <f t="shared" si="0"/>
        <v>203</v>
      </c>
      <c r="B205" s="29">
        <v>45873</v>
      </c>
      <c r="C205" s="30" t="s">
        <v>930</v>
      </c>
      <c r="D205" s="31" t="s">
        <v>931</v>
      </c>
      <c r="E205" s="32"/>
      <c r="F205" s="33"/>
      <c r="G205" s="30" t="s">
        <v>25</v>
      </c>
      <c r="H205" s="30" t="s">
        <v>48</v>
      </c>
      <c r="I205" s="30" t="s">
        <v>27</v>
      </c>
      <c r="J205" s="30" t="s">
        <v>388</v>
      </c>
      <c r="K205" s="30" t="s">
        <v>29</v>
      </c>
      <c r="L205" s="34" t="s">
        <v>91</v>
      </c>
      <c r="M205" s="32" t="s">
        <v>227</v>
      </c>
      <c r="N205" s="35" t="s">
        <v>32</v>
      </c>
      <c r="O205" s="32" t="s">
        <v>43</v>
      </c>
      <c r="P205" s="55">
        <v>45934</v>
      </c>
      <c r="Q205" s="38" t="s">
        <v>932</v>
      </c>
      <c r="R205" s="36" t="s">
        <v>32</v>
      </c>
      <c r="S205" s="36"/>
      <c r="T205" s="42" t="s">
        <v>523</v>
      </c>
      <c r="U205" s="38"/>
      <c r="V205" s="43"/>
    </row>
    <row r="206" spans="1:22" ht="18">
      <c r="A206" s="28">
        <f t="shared" si="0"/>
        <v>204</v>
      </c>
      <c r="B206" s="29">
        <v>45873</v>
      </c>
      <c r="C206" s="30" t="s">
        <v>933</v>
      </c>
      <c r="D206" s="31">
        <v>912441416</v>
      </c>
      <c r="E206" s="32"/>
      <c r="F206" s="33"/>
      <c r="G206" s="30" t="s">
        <v>25</v>
      </c>
      <c r="H206" s="30" t="s">
        <v>48</v>
      </c>
      <c r="I206" s="31" t="s">
        <v>27</v>
      </c>
      <c r="J206" s="30" t="s">
        <v>391</v>
      </c>
      <c r="K206" s="30" t="s">
        <v>29</v>
      </c>
      <c r="L206" s="34" t="s">
        <v>91</v>
      </c>
      <c r="M206" s="32" t="s">
        <v>234</v>
      </c>
      <c r="N206" s="35" t="s">
        <v>51</v>
      </c>
      <c r="O206" s="32"/>
      <c r="P206" s="34"/>
      <c r="Q206" s="38" t="s">
        <v>485</v>
      </c>
      <c r="R206" s="36"/>
      <c r="S206" s="36"/>
      <c r="T206" s="42"/>
      <c r="U206" s="38"/>
      <c r="V206" s="43"/>
    </row>
    <row r="207" spans="1:22" ht="18">
      <c r="A207" s="28">
        <f t="shared" si="0"/>
        <v>205</v>
      </c>
      <c r="B207" s="29">
        <v>45873</v>
      </c>
      <c r="C207" s="30" t="s">
        <v>934</v>
      </c>
      <c r="D207" s="31"/>
      <c r="E207" s="32"/>
      <c r="F207" s="33"/>
      <c r="G207" s="30" t="s">
        <v>25</v>
      </c>
      <c r="H207" s="30" t="s">
        <v>48</v>
      </c>
      <c r="I207" s="30" t="s">
        <v>27</v>
      </c>
      <c r="J207" s="30" t="s">
        <v>391</v>
      </c>
      <c r="K207" s="30" t="s">
        <v>29</v>
      </c>
      <c r="L207" s="34" t="s">
        <v>91</v>
      </c>
      <c r="M207" s="32" t="s">
        <v>389</v>
      </c>
      <c r="N207" s="35"/>
      <c r="O207" s="32"/>
      <c r="P207" s="49"/>
      <c r="Q207" s="38"/>
      <c r="R207" s="36"/>
      <c r="S207" s="36"/>
      <c r="T207" s="42"/>
      <c r="U207" s="38"/>
      <c r="V207" s="43"/>
    </row>
    <row r="208" spans="1:22" ht="18">
      <c r="A208" s="28">
        <f t="shared" si="0"/>
        <v>206</v>
      </c>
      <c r="B208" s="29">
        <v>45873</v>
      </c>
      <c r="C208" s="30" t="s">
        <v>935</v>
      </c>
      <c r="D208" s="31">
        <v>937003434</v>
      </c>
      <c r="E208" s="32" t="s">
        <v>676</v>
      </c>
      <c r="F208" s="33"/>
      <c r="G208" s="30" t="s">
        <v>25</v>
      </c>
      <c r="H208" s="30" t="s">
        <v>26</v>
      </c>
      <c r="I208" s="30" t="s">
        <v>38</v>
      </c>
      <c r="J208" s="30" t="s">
        <v>391</v>
      </c>
      <c r="K208" s="30" t="s">
        <v>107</v>
      </c>
      <c r="L208" s="34" t="s">
        <v>161</v>
      </c>
      <c r="M208" s="32" t="s">
        <v>227</v>
      </c>
      <c r="N208" s="35" t="s">
        <v>51</v>
      </c>
      <c r="O208" s="32"/>
      <c r="P208" s="34"/>
      <c r="Q208" s="38" t="s">
        <v>936</v>
      </c>
      <c r="R208" s="36"/>
      <c r="S208" s="36"/>
      <c r="T208" s="42"/>
      <c r="U208" s="38"/>
      <c r="V208" s="43"/>
    </row>
    <row r="209" spans="1:22" ht="18">
      <c r="A209" s="28">
        <f t="shared" si="0"/>
        <v>207</v>
      </c>
      <c r="B209" s="29">
        <v>45873</v>
      </c>
      <c r="C209" s="30" t="s">
        <v>257</v>
      </c>
      <c r="D209" s="31">
        <v>888923729</v>
      </c>
      <c r="E209" s="32" t="s">
        <v>274</v>
      </c>
      <c r="F209" s="33"/>
      <c r="G209" s="30" t="s">
        <v>25</v>
      </c>
      <c r="H209" s="30" t="s">
        <v>26</v>
      </c>
      <c r="I209" s="30" t="s">
        <v>27</v>
      </c>
      <c r="J209" s="30" t="s">
        <v>391</v>
      </c>
      <c r="K209" s="30" t="s">
        <v>29</v>
      </c>
      <c r="L209" s="34" t="s">
        <v>203</v>
      </c>
      <c r="M209" s="32" t="s">
        <v>234</v>
      </c>
      <c r="N209" s="35" t="s">
        <v>51</v>
      </c>
      <c r="O209" s="32"/>
      <c r="P209" s="34"/>
      <c r="Q209" s="38" t="s">
        <v>485</v>
      </c>
      <c r="R209" s="36"/>
      <c r="S209" s="36"/>
      <c r="T209" s="42"/>
      <c r="U209" s="38"/>
      <c r="V209" s="43"/>
    </row>
    <row r="210" spans="1:22" ht="18">
      <c r="A210" s="28">
        <f t="shared" si="0"/>
        <v>208</v>
      </c>
      <c r="B210" s="29">
        <v>45873</v>
      </c>
      <c r="C210" s="30" t="s">
        <v>362</v>
      </c>
      <c r="D210" s="31"/>
      <c r="E210" s="32" t="s">
        <v>557</v>
      </c>
      <c r="F210" s="33"/>
      <c r="G210" s="30" t="s">
        <v>25</v>
      </c>
      <c r="H210" s="30" t="s">
        <v>26</v>
      </c>
      <c r="I210" s="30" t="s">
        <v>27</v>
      </c>
      <c r="J210" s="30" t="s">
        <v>391</v>
      </c>
      <c r="K210" s="30" t="s">
        <v>29</v>
      </c>
      <c r="L210" s="34" t="s">
        <v>203</v>
      </c>
      <c r="M210" s="32" t="s">
        <v>389</v>
      </c>
      <c r="N210" s="35"/>
      <c r="O210" s="32"/>
      <c r="P210" s="34"/>
      <c r="Q210" s="38"/>
      <c r="R210" s="36"/>
      <c r="S210" s="36"/>
      <c r="T210" s="42"/>
      <c r="U210" s="38"/>
      <c r="V210" s="43"/>
    </row>
    <row r="211" spans="1:22" ht="18">
      <c r="A211" s="28">
        <f t="shared" si="0"/>
        <v>209</v>
      </c>
      <c r="B211" s="29">
        <v>45873</v>
      </c>
      <c r="C211" s="30" t="s">
        <v>937</v>
      </c>
      <c r="D211" s="31"/>
      <c r="E211" s="32" t="s">
        <v>629</v>
      </c>
      <c r="F211" s="33"/>
      <c r="G211" s="30" t="s">
        <v>25</v>
      </c>
      <c r="H211" s="30" t="s">
        <v>26</v>
      </c>
      <c r="I211" s="30" t="s">
        <v>27</v>
      </c>
      <c r="J211" s="30" t="s">
        <v>391</v>
      </c>
      <c r="K211" s="30" t="s">
        <v>29</v>
      </c>
      <c r="L211" s="34" t="s">
        <v>203</v>
      </c>
      <c r="M211" s="32" t="s">
        <v>389</v>
      </c>
      <c r="N211" s="35"/>
      <c r="O211" s="32"/>
      <c r="P211" s="34"/>
      <c r="Q211" s="38"/>
      <c r="R211" s="36"/>
      <c r="S211" s="36"/>
      <c r="T211" s="42"/>
      <c r="U211" s="38"/>
      <c r="V211" s="43"/>
    </row>
    <row r="212" spans="1:22" ht="18">
      <c r="A212" s="28">
        <f t="shared" si="0"/>
        <v>210</v>
      </c>
      <c r="B212" s="29">
        <v>45873</v>
      </c>
      <c r="C212" s="30" t="s">
        <v>938</v>
      </c>
      <c r="D212" s="31"/>
      <c r="E212" s="32" t="s">
        <v>695</v>
      </c>
      <c r="F212" s="33"/>
      <c r="G212" s="30" t="s">
        <v>25</v>
      </c>
      <c r="H212" s="30" t="s">
        <v>26</v>
      </c>
      <c r="I212" s="30" t="s">
        <v>27</v>
      </c>
      <c r="J212" s="30" t="s">
        <v>391</v>
      </c>
      <c r="K212" s="30" t="s">
        <v>29</v>
      </c>
      <c r="L212" s="34" t="s">
        <v>91</v>
      </c>
      <c r="M212" s="32" t="s">
        <v>389</v>
      </c>
      <c r="N212" s="35"/>
      <c r="O212" s="32"/>
      <c r="P212" s="34"/>
      <c r="Q212" s="38"/>
      <c r="R212" s="36"/>
      <c r="S212" s="36"/>
      <c r="T212" s="42"/>
      <c r="U212" s="38"/>
      <c r="V212" s="43"/>
    </row>
    <row r="213" spans="1:22" ht="18">
      <c r="A213" s="28">
        <f t="shared" si="0"/>
        <v>211</v>
      </c>
      <c r="B213" s="29">
        <v>45873</v>
      </c>
      <c r="C213" s="30" t="s">
        <v>939</v>
      </c>
      <c r="D213" s="31">
        <v>986787304</v>
      </c>
      <c r="E213" s="32" t="s">
        <v>693</v>
      </c>
      <c r="F213" s="33"/>
      <c r="G213" s="30" t="s">
        <v>113</v>
      </c>
      <c r="H213" s="30" t="s">
        <v>26</v>
      </c>
      <c r="I213" s="30" t="s">
        <v>27</v>
      </c>
      <c r="J213" s="30" t="s">
        <v>391</v>
      </c>
      <c r="K213" s="30" t="s">
        <v>29</v>
      </c>
      <c r="L213" s="34" t="s">
        <v>91</v>
      </c>
      <c r="M213" s="32" t="s">
        <v>227</v>
      </c>
      <c r="N213" s="35" t="s">
        <v>32</v>
      </c>
      <c r="O213" s="32"/>
      <c r="P213" s="34"/>
      <c r="Q213" s="38" t="s">
        <v>940</v>
      </c>
      <c r="R213" s="36"/>
      <c r="S213" s="36"/>
      <c r="T213" s="42"/>
      <c r="U213" s="38"/>
      <c r="V213" s="43"/>
    </row>
    <row r="214" spans="1:22" ht="18">
      <c r="A214" s="28">
        <f t="shared" si="0"/>
        <v>212</v>
      </c>
      <c r="B214" s="29">
        <v>45873</v>
      </c>
      <c r="C214" s="30" t="s">
        <v>210</v>
      </c>
      <c r="D214" s="31">
        <v>939060493</v>
      </c>
      <c r="E214" s="32" t="s">
        <v>198</v>
      </c>
      <c r="F214" s="33"/>
      <c r="G214" s="30" t="s">
        <v>25</v>
      </c>
      <c r="H214" s="30" t="s">
        <v>26</v>
      </c>
      <c r="I214" s="30" t="s">
        <v>38</v>
      </c>
      <c r="J214" s="30" t="s">
        <v>391</v>
      </c>
      <c r="K214" s="30" t="s">
        <v>29</v>
      </c>
      <c r="L214" s="34" t="s">
        <v>161</v>
      </c>
      <c r="M214" s="32" t="s">
        <v>227</v>
      </c>
      <c r="N214" s="35" t="s">
        <v>51</v>
      </c>
      <c r="O214" s="32"/>
      <c r="P214" s="34"/>
      <c r="Q214" s="38" t="s">
        <v>936</v>
      </c>
      <c r="R214" s="36"/>
      <c r="S214" s="36"/>
      <c r="T214" s="42"/>
      <c r="U214" s="38"/>
      <c r="V214" s="43"/>
    </row>
    <row r="215" spans="1:22" ht="18">
      <c r="A215" s="28">
        <f t="shared" si="0"/>
        <v>213</v>
      </c>
      <c r="B215" s="29">
        <v>45874</v>
      </c>
      <c r="C215" s="30" t="s">
        <v>941</v>
      </c>
      <c r="D215" s="31">
        <v>358781034</v>
      </c>
      <c r="E215" s="32"/>
      <c r="F215" s="33"/>
      <c r="G215" s="30"/>
      <c r="H215" s="30"/>
      <c r="I215" s="30"/>
      <c r="J215" s="30"/>
      <c r="K215" s="30"/>
      <c r="L215" s="34"/>
      <c r="M215" s="32"/>
      <c r="N215" s="35"/>
      <c r="O215" s="32"/>
      <c r="P215" s="34"/>
      <c r="Q215" s="38" t="s">
        <v>491</v>
      </c>
      <c r="R215" s="36" t="s">
        <v>32</v>
      </c>
      <c r="S215" s="36" t="s">
        <v>44</v>
      </c>
      <c r="T215" s="42">
        <v>29900000</v>
      </c>
      <c r="U215" s="38" t="s">
        <v>70</v>
      </c>
      <c r="V215" s="43"/>
    </row>
    <row r="216" spans="1:22" ht="18">
      <c r="A216" s="28">
        <f t="shared" si="0"/>
        <v>214</v>
      </c>
      <c r="B216" s="29">
        <v>45874</v>
      </c>
      <c r="C216" s="30" t="s">
        <v>942</v>
      </c>
      <c r="D216" s="31">
        <v>906987424</v>
      </c>
      <c r="E216" s="32"/>
      <c r="F216" s="33"/>
      <c r="G216" s="30"/>
      <c r="H216" s="30"/>
      <c r="I216" s="30"/>
      <c r="J216" s="30"/>
      <c r="K216" s="30"/>
      <c r="L216" s="34"/>
      <c r="M216" s="32"/>
      <c r="N216" s="35"/>
      <c r="O216" s="32"/>
      <c r="P216" s="34"/>
      <c r="Q216" s="38" t="s">
        <v>491</v>
      </c>
      <c r="R216" s="36" t="s">
        <v>32</v>
      </c>
      <c r="S216" s="36" t="s">
        <v>44</v>
      </c>
      <c r="T216" s="42">
        <v>8150000</v>
      </c>
      <c r="U216" s="38" t="s">
        <v>27</v>
      </c>
      <c r="V216" s="43"/>
    </row>
    <row r="217" spans="1:22" ht="18">
      <c r="A217" s="28">
        <f t="shared" si="0"/>
        <v>215</v>
      </c>
      <c r="B217" s="29">
        <v>45874</v>
      </c>
      <c r="C217" s="30" t="s">
        <v>377</v>
      </c>
      <c r="D217" s="31">
        <v>903934564</v>
      </c>
      <c r="E217" s="32"/>
      <c r="F217" s="33"/>
      <c r="G217" s="30"/>
      <c r="H217" s="30"/>
      <c r="I217" s="30"/>
      <c r="J217" s="30"/>
      <c r="K217" s="30"/>
      <c r="L217" s="34"/>
      <c r="M217" s="32"/>
      <c r="N217" s="35"/>
      <c r="O217" s="32"/>
      <c r="P217" s="34"/>
      <c r="Q217" s="38"/>
      <c r="R217" s="36" t="s">
        <v>32</v>
      </c>
      <c r="S217" s="36" t="s">
        <v>44</v>
      </c>
      <c r="T217" s="42" t="s">
        <v>537</v>
      </c>
      <c r="U217" s="38" t="s">
        <v>27</v>
      </c>
      <c r="V217" s="43"/>
    </row>
    <row r="218" spans="1:22" ht="18">
      <c r="A218" s="28">
        <f t="shared" si="0"/>
        <v>216</v>
      </c>
      <c r="B218" s="29">
        <v>45874</v>
      </c>
      <c r="C218" s="30" t="s">
        <v>943</v>
      </c>
      <c r="D218" s="31">
        <v>907246777</v>
      </c>
      <c r="E218" s="32"/>
      <c r="F218" s="33"/>
      <c r="G218" s="30"/>
      <c r="H218" s="30"/>
      <c r="I218" s="30"/>
      <c r="J218" s="30"/>
      <c r="K218" s="30"/>
      <c r="L218" s="34"/>
      <c r="M218" s="32"/>
      <c r="N218" s="35"/>
      <c r="O218" s="32"/>
      <c r="P218" s="34"/>
      <c r="Q218" s="38" t="s">
        <v>491</v>
      </c>
      <c r="R218" s="36" t="s">
        <v>32</v>
      </c>
      <c r="S218" s="36" t="s">
        <v>44</v>
      </c>
      <c r="T218" s="42" t="s">
        <v>944</v>
      </c>
      <c r="U218" s="38" t="s">
        <v>27</v>
      </c>
      <c r="V218" s="43"/>
    </row>
    <row r="219" spans="1:22" ht="18">
      <c r="A219" s="28">
        <f t="shared" si="0"/>
        <v>217</v>
      </c>
      <c r="B219" s="29">
        <v>45874</v>
      </c>
      <c r="C219" s="30" t="s">
        <v>945</v>
      </c>
      <c r="D219" s="31">
        <v>343668132</v>
      </c>
      <c r="E219" s="32"/>
      <c r="F219" s="33"/>
      <c r="G219" s="30"/>
      <c r="H219" s="30"/>
      <c r="I219" s="30"/>
      <c r="J219" s="30"/>
      <c r="K219" s="30"/>
      <c r="L219" s="34"/>
      <c r="M219" s="32"/>
      <c r="N219" s="35"/>
      <c r="O219" s="32"/>
      <c r="P219" s="34"/>
      <c r="Q219" s="38" t="s">
        <v>491</v>
      </c>
      <c r="R219" s="36" t="s">
        <v>32</v>
      </c>
      <c r="S219" s="36" t="s">
        <v>44</v>
      </c>
      <c r="T219" s="42">
        <v>3190000</v>
      </c>
      <c r="U219" s="38" t="s">
        <v>27</v>
      </c>
      <c r="V219" s="43"/>
    </row>
    <row r="220" spans="1:22" ht="18">
      <c r="A220" s="28">
        <f t="shared" si="0"/>
        <v>218</v>
      </c>
      <c r="B220" s="29">
        <v>45874</v>
      </c>
      <c r="C220" s="30" t="s">
        <v>173</v>
      </c>
      <c r="D220" s="31">
        <v>937887459</v>
      </c>
      <c r="E220" s="32"/>
      <c r="F220" s="33"/>
      <c r="G220" s="30"/>
      <c r="H220" s="30"/>
      <c r="I220" s="30"/>
      <c r="J220" s="30"/>
      <c r="K220" s="30"/>
      <c r="L220" s="34"/>
      <c r="M220" s="32"/>
      <c r="N220" s="35"/>
      <c r="O220" s="32"/>
      <c r="P220" s="34"/>
      <c r="Q220" s="38" t="s">
        <v>946</v>
      </c>
      <c r="R220" s="36" t="s">
        <v>32</v>
      </c>
      <c r="S220" s="36" t="s">
        <v>44</v>
      </c>
      <c r="T220" s="42">
        <v>2400000</v>
      </c>
      <c r="U220" s="38" t="s">
        <v>27</v>
      </c>
      <c r="V220" s="43"/>
    </row>
    <row r="221" spans="1:22" ht="18">
      <c r="A221" s="28">
        <f t="shared" si="0"/>
        <v>219</v>
      </c>
      <c r="B221" s="29">
        <v>45874</v>
      </c>
      <c r="C221" s="30" t="s">
        <v>947</v>
      </c>
      <c r="D221" s="31">
        <v>817949897</v>
      </c>
      <c r="E221" s="32"/>
      <c r="F221" s="33"/>
      <c r="G221" s="30"/>
      <c r="H221" s="30"/>
      <c r="I221" s="30"/>
      <c r="J221" s="30"/>
      <c r="K221" s="30"/>
      <c r="L221" s="34"/>
      <c r="M221" s="32"/>
      <c r="N221" s="35"/>
      <c r="O221" s="32"/>
      <c r="P221" s="34"/>
      <c r="Q221" s="38" t="s">
        <v>948</v>
      </c>
      <c r="R221" s="36"/>
      <c r="S221" s="36" t="s">
        <v>44</v>
      </c>
      <c r="T221" s="42">
        <v>3190000</v>
      </c>
      <c r="U221" s="38" t="s">
        <v>27</v>
      </c>
      <c r="V221" s="43"/>
    </row>
    <row r="222" spans="1:22" ht="18">
      <c r="A222" s="28">
        <f t="shared" si="0"/>
        <v>220</v>
      </c>
      <c r="B222" s="29">
        <v>45874</v>
      </c>
      <c r="C222" s="30" t="s">
        <v>949</v>
      </c>
      <c r="D222" s="31">
        <v>938924731</v>
      </c>
      <c r="E222" s="32"/>
      <c r="F222" s="33"/>
      <c r="G222" s="30"/>
      <c r="H222" s="30"/>
      <c r="I222" s="30"/>
      <c r="J222" s="30"/>
      <c r="K222" s="30"/>
      <c r="L222" s="34"/>
      <c r="M222" s="32"/>
      <c r="N222" s="35"/>
      <c r="O222" s="32"/>
      <c r="P222" s="34"/>
      <c r="Q222" s="38" t="s">
        <v>948</v>
      </c>
      <c r="R222" s="36"/>
      <c r="S222" s="36" t="s">
        <v>44</v>
      </c>
      <c r="T222" s="42">
        <v>2690000</v>
      </c>
      <c r="U222" s="38" t="s">
        <v>27</v>
      </c>
      <c r="V222" s="43"/>
    </row>
    <row r="223" spans="1:22" ht="18">
      <c r="A223" s="28">
        <f t="shared" si="0"/>
        <v>221</v>
      </c>
      <c r="B223" s="29">
        <v>45874</v>
      </c>
      <c r="C223" s="30" t="s">
        <v>950</v>
      </c>
      <c r="D223" s="31">
        <v>909838377</v>
      </c>
      <c r="E223" s="32"/>
      <c r="F223" s="33"/>
      <c r="G223" s="30"/>
      <c r="H223" s="30"/>
      <c r="I223" s="30"/>
      <c r="J223" s="30"/>
      <c r="K223" s="30"/>
      <c r="L223" s="34"/>
      <c r="M223" s="32"/>
      <c r="N223" s="35"/>
      <c r="O223" s="32"/>
      <c r="P223" s="34"/>
      <c r="Q223" s="38"/>
      <c r="R223" s="36" t="s">
        <v>51</v>
      </c>
      <c r="S223" s="36" t="s">
        <v>44</v>
      </c>
      <c r="T223" s="42">
        <v>3000000</v>
      </c>
      <c r="U223" s="38" t="s">
        <v>27</v>
      </c>
      <c r="V223" s="43"/>
    </row>
    <row r="224" spans="1:22" ht="18">
      <c r="A224" s="28">
        <f t="shared" si="0"/>
        <v>222</v>
      </c>
      <c r="B224" s="29">
        <v>45874</v>
      </c>
      <c r="C224" s="30" t="s">
        <v>951</v>
      </c>
      <c r="D224" s="31">
        <v>378488245</v>
      </c>
      <c r="E224" s="32" t="s">
        <v>324</v>
      </c>
      <c r="F224" s="33"/>
      <c r="G224" s="30" t="s">
        <v>25</v>
      </c>
      <c r="H224" s="30" t="s">
        <v>26</v>
      </c>
      <c r="I224" s="30" t="s">
        <v>27</v>
      </c>
      <c r="J224" s="30" t="s">
        <v>388</v>
      </c>
      <c r="K224" s="30" t="s">
        <v>29</v>
      </c>
      <c r="L224" s="34" t="s">
        <v>91</v>
      </c>
      <c r="M224" s="32" t="s">
        <v>234</v>
      </c>
      <c r="N224" s="35" t="s">
        <v>51</v>
      </c>
      <c r="O224" s="32"/>
      <c r="P224" s="34"/>
      <c r="Q224" s="38" t="s">
        <v>485</v>
      </c>
      <c r="R224" s="36"/>
      <c r="S224" s="36"/>
      <c r="T224" s="42"/>
      <c r="U224" s="38"/>
      <c r="V224" s="43"/>
    </row>
    <row r="225" spans="1:22" ht="18">
      <c r="A225" s="28">
        <f t="shared" si="0"/>
        <v>223</v>
      </c>
      <c r="B225" s="29">
        <v>45874</v>
      </c>
      <c r="C225" s="30" t="s">
        <v>952</v>
      </c>
      <c r="D225" s="31"/>
      <c r="E225" s="32" t="s">
        <v>554</v>
      </c>
      <c r="F225" s="33"/>
      <c r="G225" s="30" t="s">
        <v>25</v>
      </c>
      <c r="H225" s="30" t="s">
        <v>26</v>
      </c>
      <c r="I225" s="30" t="s">
        <v>27</v>
      </c>
      <c r="J225" s="30" t="s">
        <v>388</v>
      </c>
      <c r="K225" s="30" t="s">
        <v>29</v>
      </c>
      <c r="L225" s="34" t="s">
        <v>212</v>
      </c>
      <c r="M225" s="32" t="s">
        <v>389</v>
      </c>
      <c r="N225" s="35"/>
      <c r="O225" s="32"/>
      <c r="P225" s="34"/>
      <c r="Q225" s="38"/>
      <c r="R225" s="36"/>
      <c r="S225" s="36"/>
      <c r="T225" s="42"/>
      <c r="U225" s="38"/>
      <c r="V225" s="43"/>
    </row>
    <row r="226" spans="1:22" ht="18">
      <c r="A226" s="28">
        <f t="shared" si="0"/>
        <v>224</v>
      </c>
      <c r="B226" s="29">
        <v>45874</v>
      </c>
      <c r="C226" s="30" t="s">
        <v>953</v>
      </c>
      <c r="D226" s="31"/>
      <c r="E226" s="32" t="s">
        <v>695</v>
      </c>
      <c r="F226" s="33"/>
      <c r="G226" s="30" t="s">
        <v>25</v>
      </c>
      <c r="H226" s="30" t="s">
        <v>26</v>
      </c>
      <c r="I226" s="30" t="s">
        <v>27</v>
      </c>
      <c r="J226" s="30" t="s">
        <v>391</v>
      </c>
      <c r="K226" s="30" t="s">
        <v>29</v>
      </c>
      <c r="L226" s="34" t="s">
        <v>91</v>
      </c>
      <c r="M226" s="32" t="s">
        <v>389</v>
      </c>
      <c r="N226" s="35"/>
      <c r="O226" s="32"/>
      <c r="P226" s="34"/>
      <c r="Q226" s="38"/>
      <c r="R226" s="36"/>
      <c r="S226" s="36"/>
      <c r="T226" s="42"/>
      <c r="U226" s="38"/>
      <c r="V226" s="43"/>
    </row>
    <row r="227" spans="1:22" ht="18">
      <c r="A227" s="28">
        <f t="shared" si="0"/>
        <v>225</v>
      </c>
      <c r="B227" s="29">
        <v>45874</v>
      </c>
      <c r="C227" s="30" t="s">
        <v>954</v>
      </c>
      <c r="D227" s="31"/>
      <c r="E227" s="32"/>
      <c r="F227" s="33"/>
      <c r="G227" s="30" t="s">
        <v>113</v>
      </c>
      <c r="H227" s="30" t="s">
        <v>48</v>
      </c>
      <c r="I227" s="30" t="s">
        <v>27</v>
      </c>
      <c r="J227" s="30" t="s">
        <v>391</v>
      </c>
      <c r="K227" s="30" t="s">
        <v>29</v>
      </c>
      <c r="L227" s="34"/>
      <c r="M227" s="32" t="s">
        <v>389</v>
      </c>
      <c r="N227" s="35"/>
      <c r="O227" s="32"/>
      <c r="P227" s="34"/>
      <c r="Q227" s="38"/>
      <c r="R227" s="36"/>
      <c r="S227" s="36"/>
      <c r="T227" s="42"/>
      <c r="U227" s="38"/>
      <c r="V227" s="43"/>
    </row>
    <row r="228" spans="1:22" ht="18">
      <c r="A228" s="28">
        <f t="shared" si="0"/>
        <v>226</v>
      </c>
      <c r="B228" s="29">
        <v>45874</v>
      </c>
      <c r="C228" s="30" t="s">
        <v>955</v>
      </c>
      <c r="D228" s="31"/>
      <c r="E228" s="32" t="s">
        <v>634</v>
      </c>
      <c r="F228" s="33"/>
      <c r="G228" s="30" t="s">
        <v>25</v>
      </c>
      <c r="H228" s="30" t="s">
        <v>26</v>
      </c>
      <c r="I228" s="30" t="s">
        <v>27</v>
      </c>
      <c r="J228" s="30" t="s">
        <v>391</v>
      </c>
      <c r="K228" s="30" t="s">
        <v>29</v>
      </c>
      <c r="L228" s="34" t="s">
        <v>91</v>
      </c>
      <c r="M228" s="32" t="s">
        <v>389</v>
      </c>
      <c r="N228" s="35"/>
      <c r="O228" s="32"/>
      <c r="P228" s="34"/>
      <c r="Q228" s="38"/>
      <c r="R228" s="36"/>
      <c r="S228" s="36"/>
      <c r="T228" s="42"/>
      <c r="U228" s="38"/>
      <c r="V228" s="43"/>
    </row>
    <row r="229" spans="1:22" ht="18">
      <c r="A229" s="28">
        <f t="shared" si="0"/>
        <v>227</v>
      </c>
      <c r="B229" s="29">
        <v>45874</v>
      </c>
      <c r="C229" s="30" t="s">
        <v>956</v>
      </c>
      <c r="D229" s="31"/>
      <c r="E229" s="32" t="s">
        <v>693</v>
      </c>
      <c r="F229" s="33"/>
      <c r="G229" s="30" t="s">
        <v>25</v>
      </c>
      <c r="H229" s="30" t="s">
        <v>26</v>
      </c>
      <c r="I229" s="30" t="s">
        <v>27</v>
      </c>
      <c r="J229" s="30" t="s">
        <v>391</v>
      </c>
      <c r="K229" s="30" t="s">
        <v>29</v>
      </c>
      <c r="L229" s="34" t="s">
        <v>91</v>
      </c>
      <c r="M229" s="32" t="s">
        <v>389</v>
      </c>
      <c r="N229" s="35"/>
      <c r="O229" s="32"/>
      <c r="P229" s="34"/>
      <c r="Q229" s="38"/>
      <c r="R229" s="36"/>
      <c r="S229" s="36"/>
      <c r="T229" s="42"/>
      <c r="U229" s="38"/>
      <c r="V229" s="43"/>
    </row>
    <row r="230" spans="1:22" ht="18">
      <c r="A230" s="28">
        <f t="shared" si="0"/>
        <v>228</v>
      </c>
      <c r="B230" s="29">
        <v>45874</v>
      </c>
      <c r="C230" s="30" t="s">
        <v>957</v>
      </c>
      <c r="D230" s="31"/>
      <c r="E230" s="32" t="s">
        <v>634</v>
      </c>
      <c r="F230" s="33"/>
      <c r="G230" s="30" t="s">
        <v>25</v>
      </c>
      <c r="H230" s="30" t="s">
        <v>26</v>
      </c>
      <c r="I230" s="30" t="s">
        <v>27</v>
      </c>
      <c r="J230" s="30" t="s">
        <v>388</v>
      </c>
      <c r="K230" s="30" t="s">
        <v>29</v>
      </c>
      <c r="L230" s="34" t="s">
        <v>91</v>
      </c>
      <c r="M230" s="32" t="s">
        <v>389</v>
      </c>
      <c r="N230" s="35"/>
      <c r="O230" s="32"/>
      <c r="P230" s="34"/>
      <c r="Q230" s="38"/>
      <c r="R230" s="36"/>
      <c r="S230" s="36"/>
      <c r="T230" s="42"/>
      <c r="U230" s="38"/>
      <c r="V230" s="43"/>
    </row>
    <row r="231" spans="1:22" ht="18">
      <c r="A231" s="28">
        <f t="shared" si="0"/>
        <v>229</v>
      </c>
      <c r="B231" s="29">
        <v>45874</v>
      </c>
      <c r="C231" s="30" t="s">
        <v>958</v>
      </c>
      <c r="D231" s="31">
        <v>906200863</v>
      </c>
      <c r="E231" s="32"/>
      <c r="F231" s="33"/>
      <c r="G231" s="30" t="s">
        <v>25</v>
      </c>
      <c r="H231" s="30" t="s">
        <v>48</v>
      </c>
      <c r="I231" s="30" t="s">
        <v>27</v>
      </c>
      <c r="J231" s="30" t="s">
        <v>391</v>
      </c>
      <c r="K231" s="30" t="s">
        <v>29</v>
      </c>
      <c r="L231" s="34" t="s">
        <v>91</v>
      </c>
      <c r="M231" s="32" t="s">
        <v>234</v>
      </c>
      <c r="N231" s="35" t="s">
        <v>51</v>
      </c>
      <c r="O231" s="32"/>
      <c r="P231" s="34"/>
      <c r="Q231" s="38" t="s">
        <v>196</v>
      </c>
      <c r="R231" s="36"/>
      <c r="S231" s="36"/>
      <c r="T231" s="42"/>
      <c r="U231" s="38"/>
      <c r="V231" s="43"/>
    </row>
    <row r="232" spans="1:22" ht="18">
      <c r="A232" s="28">
        <f t="shared" si="0"/>
        <v>230</v>
      </c>
      <c r="B232" s="29">
        <v>45874</v>
      </c>
      <c r="C232" s="30" t="s">
        <v>959</v>
      </c>
      <c r="D232" s="31"/>
      <c r="E232" s="32" t="s">
        <v>557</v>
      </c>
      <c r="F232" s="33"/>
      <c r="G232" s="30" t="s">
        <v>113</v>
      </c>
      <c r="H232" s="30" t="s">
        <v>26</v>
      </c>
      <c r="I232" s="30" t="s">
        <v>27</v>
      </c>
      <c r="J232" s="30" t="s">
        <v>391</v>
      </c>
      <c r="K232" s="30" t="s">
        <v>29</v>
      </c>
      <c r="L232" s="34" t="s">
        <v>203</v>
      </c>
      <c r="M232" s="32" t="s">
        <v>389</v>
      </c>
      <c r="N232" s="35"/>
      <c r="O232" s="32"/>
      <c r="P232" s="34"/>
      <c r="Q232" s="38"/>
      <c r="R232" s="36"/>
      <c r="S232" s="36"/>
      <c r="T232" s="42"/>
      <c r="U232" s="38"/>
      <c r="V232" s="43"/>
    </row>
    <row r="233" spans="1:22" ht="18">
      <c r="A233" s="28">
        <f t="shared" si="0"/>
        <v>231</v>
      </c>
      <c r="B233" s="29">
        <v>45874</v>
      </c>
      <c r="C233" s="30" t="s">
        <v>960</v>
      </c>
      <c r="D233" s="31"/>
      <c r="E233" s="32" t="s">
        <v>634</v>
      </c>
      <c r="F233" s="33"/>
      <c r="G233" s="30" t="s">
        <v>25</v>
      </c>
      <c r="H233" s="30" t="s">
        <v>26</v>
      </c>
      <c r="I233" s="30" t="s">
        <v>27</v>
      </c>
      <c r="J233" s="30" t="s">
        <v>391</v>
      </c>
      <c r="K233" s="30" t="s">
        <v>29</v>
      </c>
      <c r="L233" s="34" t="s">
        <v>91</v>
      </c>
      <c r="M233" s="32" t="s">
        <v>389</v>
      </c>
      <c r="N233" s="35"/>
      <c r="O233" s="32"/>
      <c r="P233" s="49"/>
      <c r="Q233" s="38"/>
      <c r="R233" s="36"/>
      <c r="S233" s="36"/>
      <c r="T233" s="42"/>
      <c r="U233" s="38"/>
      <c r="V233" s="43"/>
    </row>
    <row r="234" spans="1:22" ht="18">
      <c r="A234" s="28">
        <f t="shared" si="0"/>
        <v>232</v>
      </c>
      <c r="B234" s="29">
        <v>45874</v>
      </c>
      <c r="C234" s="30" t="s">
        <v>961</v>
      </c>
      <c r="D234" s="31"/>
      <c r="E234" s="32" t="s">
        <v>693</v>
      </c>
      <c r="F234" s="33"/>
      <c r="G234" s="30" t="s">
        <v>25</v>
      </c>
      <c r="H234" s="30" t="s">
        <v>26</v>
      </c>
      <c r="I234" s="30" t="s">
        <v>27</v>
      </c>
      <c r="J234" s="30" t="s">
        <v>388</v>
      </c>
      <c r="K234" s="30" t="s">
        <v>29</v>
      </c>
      <c r="L234" s="34" t="s">
        <v>91</v>
      </c>
      <c r="M234" s="32" t="s">
        <v>389</v>
      </c>
      <c r="N234" s="35"/>
      <c r="O234" s="32"/>
      <c r="P234" s="34"/>
      <c r="Q234" s="38"/>
      <c r="R234" s="36"/>
      <c r="S234" s="36"/>
      <c r="T234" s="42"/>
      <c r="U234" s="38"/>
      <c r="V234" s="43"/>
    </row>
    <row r="235" spans="1:22" ht="18">
      <c r="A235" s="28">
        <f t="shared" si="0"/>
        <v>233</v>
      </c>
      <c r="B235" s="29">
        <v>45874</v>
      </c>
      <c r="C235" s="30" t="s">
        <v>962</v>
      </c>
      <c r="D235" s="31">
        <v>335370586</v>
      </c>
      <c r="E235" s="32" t="s">
        <v>963</v>
      </c>
      <c r="F235" s="33"/>
      <c r="G235" s="30" t="s">
        <v>114</v>
      </c>
      <c r="H235" s="30" t="s">
        <v>26</v>
      </c>
      <c r="I235" s="30" t="s">
        <v>27</v>
      </c>
      <c r="J235" s="30" t="s">
        <v>388</v>
      </c>
      <c r="K235" s="30" t="s">
        <v>29</v>
      </c>
      <c r="L235" s="34" t="s">
        <v>217</v>
      </c>
      <c r="M235" s="32" t="s">
        <v>234</v>
      </c>
      <c r="N235" s="35" t="s">
        <v>32</v>
      </c>
      <c r="O235" s="32"/>
      <c r="P235" s="34"/>
      <c r="Q235" s="38" t="s">
        <v>964</v>
      </c>
      <c r="R235" s="36" t="s">
        <v>32</v>
      </c>
      <c r="S235" s="36" t="s">
        <v>44</v>
      </c>
      <c r="T235" s="42" t="s">
        <v>965</v>
      </c>
      <c r="U235" s="38" t="s">
        <v>27</v>
      </c>
      <c r="V235" s="43"/>
    </row>
    <row r="236" spans="1:22" ht="18">
      <c r="A236" s="28">
        <f t="shared" si="0"/>
        <v>234</v>
      </c>
      <c r="B236" s="29">
        <v>45874</v>
      </c>
      <c r="C236" s="30" t="s">
        <v>966</v>
      </c>
      <c r="D236" s="31">
        <v>919397919</v>
      </c>
      <c r="E236" s="32" t="s">
        <v>695</v>
      </c>
      <c r="F236" s="33"/>
      <c r="G236" s="30" t="s">
        <v>25</v>
      </c>
      <c r="H236" s="30" t="s">
        <v>26</v>
      </c>
      <c r="I236" s="30" t="s">
        <v>27</v>
      </c>
      <c r="J236" s="30" t="s">
        <v>388</v>
      </c>
      <c r="K236" s="30" t="s">
        <v>29</v>
      </c>
      <c r="L236" s="34" t="s">
        <v>91</v>
      </c>
      <c r="M236" s="32" t="s">
        <v>227</v>
      </c>
      <c r="N236" s="35" t="s">
        <v>51</v>
      </c>
      <c r="O236" s="32"/>
      <c r="P236" s="34"/>
      <c r="Q236" s="38" t="s">
        <v>967</v>
      </c>
      <c r="R236" s="36" t="s">
        <v>51</v>
      </c>
      <c r="S236" s="36" t="s">
        <v>44</v>
      </c>
      <c r="T236" s="42">
        <v>6780000</v>
      </c>
      <c r="U236" s="38" t="s">
        <v>27</v>
      </c>
      <c r="V236" s="43"/>
    </row>
    <row r="237" spans="1:22" ht="18">
      <c r="A237" s="28">
        <f t="shared" si="0"/>
        <v>235</v>
      </c>
      <c r="B237" s="29">
        <v>45874</v>
      </c>
      <c r="C237" s="30" t="s">
        <v>968</v>
      </c>
      <c r="D237" s="31"/>
      <c r="E237" s="32" t="s">
        <v>193</v>
      </c>
      <c r="F237" s="33"/>
      <c r="G237" s="30" t="s">
        <v>114</v>
      </c>
      <c r="H237" s="30" t="s">
        <v>26</v>
      </c>
      <c r="I237" s="30" t="s">
        <v>27</v>
      </c>
      <c r="J237" s="30" t="s">
        <v>388</v>
      </c>
      <c r="K237" s="30" t="s">
        <v>29</v>
      </c>
      <c r="L237" s="34" t="s">
        <v>203</v>
      </c>
      <c r="M237" s="32" t="s">
        <v>234</v>
      </c>
      <c r="N237" s="35"/>
      <c r="O237" s="32"/>
      <c r="P237" s="34"/>
      <c r="Q237" s="38"/>
      <c r="R237" s="36"/>
      <c r="S237" s="36"/>
      <c r="T237" s="42"/>
      <c r="U237" s="38"/>
      <c r="V237" s="43"/>
    </row>
    <row r="238" spans="1:22" ht="18">
      <c r="A238" s="28">
        <f t="shared" si="0"/>
        <v>236</v>
      </c>
      <c r="B238" s="29">
        <v>45874</v>
      </c>
      <c r="C238" s="30" t="s">
        <v>969</v>
      </c>
      <c r="D238" s="31">
        <v>342237540</v>
      </c>
      <c r="E238" s="32" t="s">
        <v>629</v>
      </c>
      <c r="F238" s="33"/>
      <c r="G238" s="30" t="s">
        <v>25</v>
      </c>
      <c r="H238" s="30" t="s">
        <v>26</v>
      </c>
      <c r="I238" s="30" t="s">
        <v>27</v>
      </c>
      <c r="J238" s="30" t="s">
        <v>388</v>
      </c>
      <c r="K238" s="30" t="s">
        <v>29</v>
      </c>
      <c r="L238" s="34" t="s">
        <v>203</v>
      </c>
      <c r="M238" s="32" t="s">
        <v>234</v>
      </c>
      <c r="N238" s="35" t="s">
        <v>51</v>
      </c>
      <c r="O238" s="32"/>
      <c r="P238" s="34"/>
      <c r="Q238" s="38"/>
      <c r="R238" s="36"/>
      <c r="S238" s="36"/>
      <c r="T238" s="42"/>
      <c r="U238" s="38"/>
      <c r="V238" s="43"/>
    </row>
    <row r="239" spans="1:22" ht="18">
      <c r="A239" s="28">
        <f t="shared" si="0"/>
        <v>237</v>
      </c>
      <c r="B239" s="29">
        <v>45874</v>
      </c>
      <c r="C239" s="30" t="s">
        <v>970</v>
      </c>
      <c r="D239" s="31">
        <v>938650489</v>
      </c>
      <c r="E239" s="32" t="s">
        <v>640</v>
      </c>
      <c r="F239" s="33"/>
      <c r="G239" s="30" t="s">
        <v>25</v>
      </c>
      <c r="H239" s="30" t="s">
        <v>26</v>
      </c>
      <c r="I239" s="30" t="s">
        <v>27</v>
      </c>
      <c r="J239" s="30" t="s">
        <v>388</v>
      </c>
      <c r="K239" s="30" t="s">
        <v>29</v>
      </c>
      <c r="L239" s="34" t="s">
        <v>217</v>
      </c>
      <c r="M239" s="32" t="s">
        <v>227</v>
      </c>
      <c r="N239" s="35" t="s">
        <v>51</v>
      </c>
      <c r="O239" s="32" t="s">
        <v>43</v>
      </c>
      <c r="P239" s="49">
        <v>45875</v>
      </c>
      <c r="Q239" s="38" t="s">
        <v>971</v>
      </c>
      <c r="R239" s="36"/>
      <c r="S239" s="36"/>
      <c r="T239" s="42"/>
      <c r="U239" s="38"/>
      <c r="V239" s="43"/>
    </row>
    <row r="240" spans="1:22" ht="18">
      <c r="A240" s="28">
        <f t="shared" si="0"/>
        <v>238</v>
      </c>
      <c r="B240" s="29">
        <v>45874</v>
      </c>
      <c r="C240" s="30" t="s">
        <v>972</v>
      </c>
      <c r="D240" s="31">
        <v>906261281</v>
      </c>
      <c r="E240" s="32"/>
      <c r="F240" s="33"/>
      <c r="G240" s="30" t="s">
        <v>114</v>
      </c>
      <c r="H240" s="30" t="s">
        <v>48</v>
      </c>
      <c r="I240" s="30" t="s">
        <v>27</v>
      </c>
      <c r="J240" s="30" t="s">
        <v>388</v>
      </c>
      <c r="K240" s="30" t="s">
        <v>29</v>
      </c>
      <c r="L240" s="34" t="s">
        <v>209</v>
      </c>
      <c r="M240" s="32" t="s">
        <v>234</v>
      </c>
      <c r="N240" s="35" t="s">
        <v>32</v>
      </c>
      <c r="O240" s="32"/>
      <c r="P240" s="34"/>
      <c r="Q240" s="38" t="s">
        <v>973</v>
      </c>
      <c r="R240" s="36"/>
      <c r="S240" s="36"/>
      <c r="T240" s="42"/>
      <c r="U240" s="38"/>
      <c r="V240" s="43" t="s">
        <v>974</v>
      </c>
    </row>
    <row r="241" spans="1:22" ht="18">
      <c r="A241" s="28">
        <f t="shared" si="0"/>
        <v>239</v>
      </c>
      <c r="B241" s="29">
        <v>45874</v>
      </c>
      <c r="C241" s="30" t="s">
        <v>185</v>
      </c>
      <c r="D241" s="54">
        <v>768969650</v>
      </c>
      <c r="E241" s="32" t="s">
        <v>555</v>
      </c>
      <c r="F241" s="33"/>
      <c r="G241" s="30" t="s">
        <v>25</v>
      </c>
      <c r="H241" s="30" t="s">
        <v>26</v>
      </c>
      <c r="I241" s="30" t="s">
        <v>27</v>
      </c>
      <c r="J241" s="30" t="s">
        <v>388</v>
      </c>
      <c r="K241" s="30" t="s">
        <v>29</v>
      </c>
      <c r="L241" s="34" t="s">
        <v>212</v>
      </c>
      <c r="M241" s="32" t="s">
        <v>389</v>
      </c>
      <c r="N241" s="35"/>
      <c r="O241" s="32"/>
      <c r="P241" s="34"/>
      <c r="Q241" s="38"/>
      <c r="R241" s="36"/>
      <c r="S241" s="36"/>
      <c r="T241" s="42"/>
      <c r="U241" s="38"/>
      <c r="V241" s="43"/>
    </row>
    <row r="242" spans="1:22" ht="18">
      <c r="A242" s="28">
        <f t="shared" si="0"/>
        <v>240</v>
      </c>
      <c r="B242" s="29">
        <v>45874</v>
      </c>
      <c r="C242" s="30" t="s">
        <v>975</v>
      </c>
      <c r="D242" s="31">
        <v>901251583</v>
      </c>
      <c r="E242" s="32"/>
      <c r="F242" s="33"/>
      <c r="G242" s="30" t="s">
        <v>114</v>
      </c>
      <c r="H242" s="30" t="s">
        <v>26</v>
      </c>
      <c r="I242" s="30" t="s">
        <v>27</v>
      </c>
      <c r="J242" s="30" t="s">
        <v>388</v>
      </c>
      <c r="K242" s="30" t="s">
        <v>29</v>
      </c>
      <c r="L242" s="34" t="s">
        <v>91</v>
      </c>
      <c r="M242" s="32" t="s">
        <v>234</v>
      </c>
      <c r="N242" s="35" t="s">
        <v>32</v>
      </c>
      <c r="O242" s="32"/>
      <c r="P242" s="34"/>
      <c r="Q242" s="38" t="s">
        <v>976</v>
      </c>
      <c r="R242" s="36"/>
      <c r="S242" s="36"/>
      <c r="T242" s="42"/>
      <c r="U242" s="38"/>
      <c r="V242" s="43"/>
    </row>
    <row r="243" spans="1:22" ht="18">
      <c r="A243" s="28">
        <f t="shared" si="0"/>
        <v>241</v>
      </c>
      <c r="B243" s="29">
        <v>45874</v>
      </c>
      <c r="C243" s="30" t="s">
        <v>977</v>
      </c>
      <c r="D243" s="31"/>
      <c r="E243" s="32"/>
      <c r="F243" s="33"/>
      <c r="G243" s="30" t="s">
        <v>25</v>
      </c>
      <c r="H243" s="30" t="s">
        <v>26</v>
      </c>
      <c r="I243" s="30" t="s">
        <v>27</v>
      </c>
      <c r="J243" s="30" t="s">
        <v>388</v>
      </c>
      <c r="K243" s="30" t="s">
        <v>29</v>
      </c>
      <c r="L243" s="34" t="s">
        <v>212</v>
      </c>
      <c r="M243" s="32" t="s">
        <v>389</v>
      </c>
      <c r="N243" s="35"/>
      <c r="O243" s="32"/>
      <c r="P243" s="34"/>
      <c r="Q243" s="38"/>
      <c r="R243" s="36"/>
      <c r="S243" s="36"/>
      <c r="T243" s="42"/>
      <c r="U243" s="38"/>
      <c r="V243" s="43"/>
    </row>
    <row r="244" spans="1:22" ht="18">
      <c r="A244" s="28">
        <f t="shared" si="0"/>
        <v>242</v>
      </c>
      <c r="B244" s="29">
        <v>45874</v>
      </c>
      <c r="C244" s="30" t="s">
        <v>350</v>
      </c>
      <c r="D244" s="31">
        <v>984649410</v>
      </c>
      <c r="E244" s="32"/>
      <c r="F244" s="33"/>
      <c r="G244" s="30" t="s">
        <v>25</v>
      </c>
      <c r="H244" s="30" t="s">
        <v>26</v>
      </c>
      <c r="I244" s="30" t="s">
        <v>27</v>
      </c>
      <c r="J244" s="30" t="s">
        <v>391</v>
      </c>
      <c r="K244" s="30" t="s">
        <v>29</v>
      </c>
      <c r="L244" s="34" t="s">
        <v>91</v>
      </c>
      <c r="M244" s="32" t="s">
        <v>234</v>
      </c>
      <c r="N244" s="35" t="s">
        <v>51</v>
      </c>
      <c r="O244" s="32"/>
      <c r="P244" s="34"/>
      <c r="Q244" s="38"/>
      <c r="R244" s="36"/>
      <c r="S244" s="36"/>
      <c r="T244" s="42"/>
      <c r="U244" s="38"/>
      <c r="V244" s="43"/>
    </row>
    <row r="245" spans="1:22" ht="18">
      <c r="A245" s="28">
        <f t="shared" si="0"/>
        <v>243</v>
      </c>
      <c r="B245" s="29">
        <v>45874</v>
      </c>
      <c r="C245" s="30" t="s">
        <v>978</v>
      </c>
      <c r="D245" s="31">
        <v>898985206</v>
      </c>
      <c r="E245" s="32"/>
      <c r="F245" s="33"/>
      <c r="G245" s="30" t="s">
        <v>25</v>
      </c>
      <c r="H245" s="30" t="s">
        <v>48</v>
      </c>
      <c r="I245" s="30" t="s">
        <v>38</v>
      </c>
      <c r="J245" s="30" t="s">
        <v>391</v>
      </c>
      <c r="K245" s="30" t="s">
        <v>49</v>
      </c>
      <c r="L245" s="34" t="s">
        <v>303</v>
      </c>
      <c r="M245" s="32" t="s">
        <v>227</v>
      </c>
      <c r="N245" s="35" t="s">
        <v>51</v>
      </c>
      <c r="O245" s="32"/>
      <c r="P245" s="34"/>
      <c r="Q245" s="38" t="s">
        <v>435</v>
      </c>
      <c r="R245" s="36"/>
      <c r="S245" s="36"/>
      <c r="T245" s="42"/>
      <c r="U245" s="38"/>
      <c r="V245" s="43"/>
    </row>
    <row r="246" spans="1:22" ht="18">
      <c r="A246" s="28">
        <f t="shared" si="0"/>
        <v>244</v>
      </c>
      <c r="B246" s="29">
        <v>45874</v>
      </c>
      <c r="C246" s="30" t="s">
        <v>979</v>
      </c>
      <c r="D246" s="31"/>
      <c r="E246" s="32" t="s">
        <v>980</v>
      </c>
      <c r="F246" s="33"/>
      <c r="G246" s="30" t="s">
        <v>25</v>
      </c>
      <c r="H246" s="30" t="s">
        <v>26</v>
      </c>
      <c r="I246" s="30" t="s">
        <v>27</v>
      </c>
      <c r="J246" s="30" t="s">
        <v>391</v>
      </c>
      <c r="K246" s="30" t="s">
        <v>29</v>
      </c>
      <c r="L246" s="34"/>
      <c r="M246" s="32" t="s">
        <v>389</v>
      </c>
      <c r="N246" s="35"/>
      <c r="O246" s="32"/>
      <c r="P246" s="34"/>
      <c r="Q246" s="38"/>
      <c r="R246" s="36"/>
      <c r="S246" s="36"/>
      <c r="T246" s="42"/>
      <c r="U246" s="38"/>
      <c r="V246" s="43"/>
    </row>
    <row r="247" spans="1:22" ht="18">
      <c r="A247" s="28">
        <f t="shared" si="0"/>
        <v>245</v>
      </c>
      <c r="B247" s="29">
        <v>45874</v>
      </c>
      <c r="C247" s="30" t="s">
        <v>981</v>
      </c>
      <c r="D247" s="31"/>
      <c r="E247" s="32" t="s">
        <v>980</v>
      </c>
      <c r="F247" s="33"/>
      <c r="G247" s="30" t="s">
        <v>25</v>
      </c>
      <c r="H247" s="30" t="s">
        <v>26</v>
      </c>
      <c r="I247" s="30" t="s">
        <v>38</v>
      </c>
      <c r="J247" s="30" t="s">
        <v>391</v>
      </c>
      <c r="K247" s="30" t="s">
        <v>29</v>
      </c>
      <c r="L247" s="34" t="s">
        <v>303</v>
      </c>
      <c r="M247" s="32" t="s">
        <v>389</v>
      </c>
      <c r="N247" s="35"/>
      <c r="O247" s="32"/>
      <c r="P247" s="34"/>
      <c r="Q247" s="38"/>
      <c r="R247" s="36"/>
      <c r="S247" s="36"/>
      <c r="T247" s="42"/>
      <c r="U247" s="38"/>
      <c r="V247" s="43"/>
    </row>
    <row r="248" spans="1:22" ht="18">
      <c r="A248" s="28">
        <f t="shared" si="0"/>
        <v>246</v>
      </c>
      <c r="B248" s="29">
        <v>45874</v>
      </c>
      <c r="C248" s="30" t="s">
        <v>982</v>
      </c>
      <c r="D248" s="31"/>
      <c r="E248" s="32" t="s">
        <v>542</v>
      </c>
      <c r="F248" s="33"/>
      <c r="G248" s="30" t="s">
        <v>25</v>
      </c>
      <c r="H248" s="30" t="s">
        <v>26</v>
      </c>
      <c r="I248" s="30" t="s">
        <v>27</v>
      </c>
      <c r="J248" s="30" t="s">
        <v>391</v>
      </c>
      <c r="K248" s="30" t="s">
        <v>29</v>
      </c>
      <c r="L248" s="34" t="s">
        <v>203</v>
      </c>
      <c r="M248" s="32" t="s">
        <v>389</v>
      </c>
      <c r="N248" s="35"/>
      <c r="O248" s="32"/>
      <c r="P248" s="34"/>
      <c r="Q248" s="38"/>
      <c r="R248" s="36"/>
      <c r="S248" s="36"/>
      <c r="T248" s="42"/>
      <c r="U248" s="38"/>
      <c r="V248" s="43"/>
    </row>
    <row r="249" spans="1:22" ht="18">
      <c r="A249" s="28">
        <f t="shared" si="0"/>
        <v>247</v>
      </c>
      <c r="B249" s="29">
        <v>45874</v>
      </c>
      <c r="C249" s="30" t="s">
        <v>983</v>
      </c>
      <c r="D249" s="31"/>
      <c r="E249" s="32" t="s">
        <v>629</v>
      </c>
      <c r="F249" s="33"/>
      <c r="G249" s="30" t="s">
        <v>25</v>
      </c>
      <c r="H249" s="30" t="s">
        <v>26</v>
      </c>
      <c r="I249" s="30" t="s">
        <v>27</v>
      </c>
      <c r="J249" s="30" t="s">
        <v>391</v>
      </c>
      <c r="K249" s="30" t="s">
        <v>29</v>
      </c>
      <c r="L249" s="34" t="s">
        <v>203</v>
      </c>
      <c r="M249" s="32" t="s">
        <v>389</v>
      </c>
      <c r="N249" s="35"/>
      <c r="O249" s="32"/>
      <c r="P249" s="34"/>
      <c r="Q249" s="38"/>
      <c r="R249" s="36"/>
      <c r="S249" s="36"/>
      <c r="T249" s="42"/>
      <c r="U249" s="38"/>
      <c r="V249" s="43"/>
    </row>
    <row r="250" spans="1:22" ht="18">
      <c r="A250" s="28">
        <f t="shared" si="0"/>
        <v>248</v>
      </c>
      <c r="B250" s="29">
        <v>45874</v>
      </c>
      <c r="C250" s="28" t="s">
        <v>443</v>
      </c>
      <c r="D250" s="54">
        <v>949977597</v>
      </c>
      <c r="E250" s="32" t="s">
        <v>542</v>
      </c>
      <c r="F250" s="33"/>
      <c r="G250" s="30" t="s">
        <v>25</v>
      </c>
      <c r="H250" s="30" t="s">
        <v>26</v>
      </c>
      <c r="I250" s="30" t="s">
        <v>27</v>
      </c>
      <c r="J250" s="30" t="s">
        <v>391</v>
      </c>
      <c r="K250" s="30" t="s">
        <v>29</v>
      </c>
      <c r="L250" s="34" t="s">
        <v>212</v>
      </c>
      <c r="M250" s="32" t="s">
        <v>234</v>
      </c>
      <c r="N250" s="35" t="s">
        <v>32</v>
      </c>
      <c r="O250" s="32"/>
      <c r="P250" s="34"/>
      <c r="Q250" s="53" t="s">
        <v>984</v>
      </c>
      <c r="R250" s="36"/>
      <c r="S250" s="36"/>
      <c r="T250" s="42"/>
      <c r="U250" s="38"/>
      <c r="V250" s="43"/>
    </row>
    <row r="251" spans="1:22" ht="18">
      <c r="A251" s="28">
        <f t="shared" si="0"/>
        <v>249</v>
      </c>
      <c r="B251" s="29">
        <v>45874</v>
      </c>
      <c r="C251" s="28" t="s">
        <v>985</v>
      </c>
      <c r="D251" s="31"/>
      <c r="E251" s="32" t="s">
        <v>629</v>
      </c>
      <c r="F251" s="33"/>
      <c r="G251" s="30" t="s">
        <v>25</v>
      </c>
      <c r="H251" s="30" t="s">
        <v>26</v>
      </c>
      <c r="I251" s="30" t="s">
        <v>27</v>
      </c>
      <c r="J251" s="30" t="s">
        <v>391</v>
      </c>
      <c r="K251" s="30" t="s">
        <v>29</v>
      </c>
      <c r="L251" s="34" t="s">
        <v>203</v>
      </c>
      <c r="M251" s="32" t="s">
        <v>389</v>
      </c>
      <c r="N251" s="35"/>
      <c r="O251" s="32"/>
      <c r="P251" s="34"/>
      <c r="Q251" s="38"/>
      <c r="R251" s="36"/>
      <c r="S251" s="36"/>
      <c r="T251" s="42"/>
      <c r="U251" s="38"/>
      <c r="V251" s="43"/>
    </row>
    <row r="252" spans="1:22" ht="18">
      <c r="A252" s="28">
        <f t="shared" si="0"/>
        <v>250</v>
      </c>
      <c r="B252" s="29">
        <v>45874</v>
      </c>
      <c r="C252" s="28" t="s">
        <v>105</v>
      </c>
      <c r="D252" s="31"/>
      <c r="E252" s="32" t="s">
        <v>854</v>
      </c>
      <c r="F252" s="33"/>
      <c r="G252" s="30" t="s">
        <v>113</v>
      </c>
      <c r="H252" s="30" t="s">
        <v>26</v>
      </c>
      <c r="I252" s="30" t="s">
        <v>27</v>
      </c>
      <c r="J252" s="30" t="s">
        <v>391</v>
      </c>
      <c r="K252" s="30" t="s">
        <v>29</v>
      </c>
      <c r="L252" s="34" t="s">
        <v>91</v>
      </c>
      <c r="M252" s="32" t="s">
        <v>389</v>
      </c>
      <c r="N252" s="35"/>
      <c r="O252" s="32"/>
      <c r="P252" s="34"/>
      <c r="Q252" s="38"/>
      <c r="R252" s="36"/>
      <c r="S252" s="36"/>
      <c r="T252" s="42"/>
      <c r="U252" s="38"/>
      <c r="V252" s="43"/>
    </row>
    <row r="253" spans="1:22" ht="18">
      <c r="A253" s="28">
        <f t="shared" si="0"/>
        <v>251</v>
      </c>
      <c r="B253" s="29">
        <v>45874</v>
      </c>
      <c r="C253" s="28" t="s">
        <v>986</v>
      </c>
      <c r="D253" s="31">
        <v>933574739</v>
      </c>
      <c r="E253" s="32" t="s">
        <v>324</v>
      </c>
      <c r="F253" s="33"/>
      <c r="G253" s="30" t="s">
        <v>25</v>
      </c>
      <c r="H253" s="30" t="s">
        <v>26</v>
      </c>
      <c r="I253" s="30" t="s">
        <v>27</v>
      </c>
      <c r="J253" s="30" t="s">
        <v>391</v>
      </c>
      <c r="K253" s="30" t="s">
        <v>29</v>
      </c>
      <c r="L253" s="34" t="s">
        <v>203</v>
      </c>
      <c r="M253" s="32" t="s">
        <v>234</v>
      </c>
      <c r="N253" s="35" t="s">
        <v>32</v>
      </c>
      <c r="O253" s="32"/>
      <c r="P253" s="34"/>
      <c r="Q253" s="38"/>
      <c r="R253" s="36"/>
      <c r="S253" s="36"/>
      <c r="T253" s="42"/>
      <c r="U253" s="38"/>
      <c r="V253" s="43" t="s">
        <v>428</v>
      </c>
    </row>
    <row r="254" spans="1:22" ht="18">
      <c r="A254" s="28">
        <f t="shared" si="0"/>
        <v>252</v>
      </c>
      <c r="B254" s="29">
        <v>45874</v>
      </c>
      <c r="C254" s="28" t="s">
        <v>987</v>
      </c>
      <c r="D254" s="31"/>
      <c r="E254" s="32" t="s">
        <v>554</v>
      </c>
      <c r="F254" s="33"/>
      <c r="G254" s="30" t="s">
        <v>25</v>
      </c>
      <c r="H254" s="30" t="s">
        <v>26</v>
      </c>
      <c r="I254" s="30" t="s">
        <v>27</v>
      </c>
      <c r="J254" s="30" t="s">
        <v>391</v>
      </c>
      <c r="K254" s="30" t="s">
        <v>29</v>
      </c>
      <c r="L254" s="34" t="s">
        <v>212</v>
      </c>
      <c r="M254" s="32" t="s">
        <v>389</v>
      </c>
      <c r="N254" s="35"/>
      <c r="O254" s="32"/>
      <c r="P254" s="34"/>
      <c r="Q254" s="38"/>
      <c r="R254" s="36"/>
      <c r="S254" s="36"/>
      <c r="T254" s="42"/>
      <c r="U254" s="38"/>
      <c r="V254" s="43"/>
    </row>
    <row r="255" spans="1:22" ht="18">
      <c r="A255" s="28">
        <f t="shared" si="0"/>
        <v>253</v>
      </c>
      <c r="B255" s="29">
        <v>45874</v>
      </c>
      <c r="C255" s="28" t="s">
        <v>293</v>
      </c>
      <c r="D255" s="31"/>
      <c r="E255" s="32" t="s">
        <v>695</v>
      </c>
      <c r="F255" s="33"/>
      <c r="G255" s="30" t="s">
        <v>113</v>
      </c>
      <c r="H255" s="30" t="s">
        <v>26</v>
      </c>
      <c r="I255" s="30" t="s">
        <v>27</v>
      </c>
      <c r="J255" s="30" t="s">
        <v>391</v>
      </c>
      <c r="K255" s="30" t="s">
        <v>29</v>
      </c>
      <c r="L255" s="34" t="s">
        <v>91</v>
      </c>
      <c r="M255" s="32" t="s">
        <v>389</v>
      </c>
      <c r="N255" s="35"/>
      <c r="O255" s="32"/>
      <c r="P255" s="34"/>
      <c r="Q255" s="38"/>
      <c r="R255" s="36"/>
      <c r="S255" s="36"/>
      <c r="T255" s="42"/>
      <c r="U255" s="38"/>
      <c r="V255" s="43"/>
    </row>
    <row r="256" spans="1:22" ht="18">
      <c r="A256" s="28">
        <f t="shared" si="0"/>
        <v>254</v>
      </c>
      <c r="B256" s="29">
        <v>45874</v>
      </c>
      <c r="C256" s="28" t="s">
        <v>988</v>
      </c>
      <c r="D256" s="31">
        <v>968668833</v>
      </c>
      <c r="E256" s="32" t="s">
        <v>989</v>
      </c>
      <c r="F256" s="33"/>
      <c r="G256" s="30" t="s">
        <v>25</v>
      </c>
      <c r="H256" s="30" t="s">
        <v>26</v>
      </c>
      <c r="I256" s="30" t="s">
        <v>27</v>
      </c>
      <c r="J256" s="30" t="s">
        <v>391</v>
      </c>
      <c r="K256" s="30" t="s">
        <v>29</v>
      </c>
      <c r="L256" s="34" t="s">
        <v>212</v>
      </c>
      <c r="M256" s="32" t="s">
        <v>227</v>
      </c>
      <c r="N256" s="35" t="s">
        <v>51</v>
      </c>
      <c r="O256" s="32"/>
      <c r="P256" s="34"/>
      <c r="Q256" s="38" t="s">
        <v>990</v>
      </c>
      <c r="R256" s="36"/>
      <c r="S256" s="36"/>
      <c r="T256" s="42"/>
      <c r="U256" s="38"/>
      <c r="V256" s="43"/>
    </row>
    <row r="257" spans="1:22" ht="18">
      <c r="A257" s="28">
        <f t="shared" si="0"/>
        <v>255</v>
      </c>
      <c r="B257" s="29">
        <v>45874</v>
      </c>
      <c r="C257" s="28" t="s">
        <v>991</v>
      </c>
      <c r="D257" s="31"/>
      <c r="E257" s="32" t="s">
        <v>624</v>
      </c>
      <c r="F257" s="33"/>
      <c r="G257" s="30" t="s">
        <v>25</v>
      </c>
      <c r="H257" s="30" t="s">
        <v>26</v>
      </c>
      <c r="I257" s="30" t="s">
        <v>27</v>
      </c>
      <c r="J257" s="30" t="s">
        <v>391</v>
      </c>
      <c r="K257" s="30" t="s">
        <v>29</v>
      </c>
      <c r="L257" s="34" t="s">
        <v>91</v>
      </c>
      <c r="M257" s="32" t="s">
        <v>389</v>
      </c>
      <c r="N257" s="35"/>
      <c r="O257" s="32"/>
      <c r="P257" s="34"/>
      <c r="Q257" s="38"/>
      <c r="R257" s="36"/>
      <c r="S257" s="36"/>
      <c r="T257" s="42"/>
      <c r="U257" s="38"/>
      <c r="V257" s="43" t="s">
        <v>992</v>
      </c>
    </row>
    <row r="258" spans="1:22" ht="18">
      <c r="A258" s="28">
        <f t="shared" si="0"/>
        <v>256</v>
      </c>
      <c r="B258" s="29">
        <v>45874</v>
      </c>
      <c r="C258" s="28" t="s">
        <v>993</v>
      </c>
      <c r="D258" s="31"/>
      <c r="E258" s="32" t="s">
        <v>695</v>
      </c>
      <c r="F258" s="33"/>
      <c r="G258" s="30" t="s">
        <v>113</v>
      </c>
      <c r="H258" s="30" t="s">
        <v>26</v>
      </c>
      <c r="I258" s="30" t="s">
        <v>27</v>
      </c>
      <c r="J258" s="30" t="s">
        <v>391</v>
      </c>
      <c r="K258" s="30" t="s">
        <v>29</v>
      </c>
      <c r="L258" s="34" t="s">
        <v>91</v>
      </c>
      <c r="M258" s="32" t="s">
        <v>389</v>
      </c>
      <c r="N258" s="35"/>
      <c r="O258" s="32"/>
      <c r="P258" s="34"/>
      <c r="Q258" s="38"/>
      <c r="R258" s="36"/>
      <c r="S258" s="36"/>
      <c r="T258" s="42"/>
      <c r="U258" s="38"/>
      <c r="V258" s="43"/>
    </row>
    <row r="259" spans="1:22" ht="18">
      <c r="A259" s="28">
        <f t="shared" ref="A259:A513" si="1">A258+1</f>
        <v>257</v>
      </c>
      <c r="B259" s="29">
        <v>45874</v>
      </c>
      <c r="C259" s="28" t="s">
        <v>994</v>
      </c>
      <c r="D259" s="31">
        <v>966015521</v>
      </c>
      <c r="E259" s="32" t="s">
        <v>634</v>
      </c>
      <c r="F259" s="33"/>
      <c r="G259" s="30" t="s">
        <v>25</v>
      </c>
      <c r="H259" s="30" t="s">
        <v>26</v>
      </c>
      <c r="I259" s="30" t="s">
        <v>27</v>
      </c>
      <c r="J259" s="30" t="s">
        <v>391</v>
      </c>
      <c r="K259" s="30" t="s">
        <v>29</v>
      </c>
      <c r="L259" s="34" t="s">
        <v>558</v>
      </c>
      <c r="M259" s="32" t="s">
        <v>227</v>
      </c>
      <c r="N259" s="35"/>
      <c r="O259" s="32"/>
      <c r="P259" s="49"/>
      <c r="Q259" s="38" t="s">
        <v>638</v>
      </c>
      <c r="R259" s="36"/>
      <c r="S259" s="36"/>
      <c r="T259" s="42"/>
      <c r="U259" s="38"/>
      <c r="V259" s="43"/>
    </row>
    <row r="260" spans="1:22" ht="18">
      <c r="A260" s="28">
        <f t="shared" si="1"/>
        <v>258</v>
      </c>
      <c r="B260" s="29">
        <v>45874</v>
      </c>
      <c r="C260" s="28" t="s">
        <v>995</v>
      </c>
      <c r="D260" s="31"/>
      <c r="E260" s="32" t="s">
        <v>634</v>
      </c>
      <c r="F260" s="33"/>
      <c r="G260" s="30" t="s">
        <v>25</v>
      </c>
      <c r="H260" s="30" t="s">
        <v>26</v>
      </c>
      <c r="I260" s="30" t="s">
        <v>27</v>
      </c>
      <c r="J260" s="30" t="s">
        <v>391</v>
      </c>
      <c r="K260" s="30" t="s">
        <v>29</v>
      </c>
      <c r="L260" s="34" t="s">
        <v>91</v>
      </c>
      <c r="M260" s="32" t="s">
        <v>389</v>
      </c>
      <c r="N260" s="35"/>
      <c r="O260" s="32"/>
      <c r="P260" s="34"/>
      <c r="Q260" s="38"/>
      <c r="R260" s="36"/>
      <c r="S260" s="36"/>
      <c r="T260" s="42"/>
      <c r="U260" s="38"/>
      <c r="V260" s="43"/>
    </row>
    <row r="261" spans="1:22" ht="18">
      <c r="A261" s="28">
        <f t="shared" si="1"/>
        <v>259</v>
      </c>
      <c r="B261" s="29">
        <v>45874</v>
      </c>
      <c r="C261" s="28" t="s">
        <v>178</v>
      </c>
      <c r="D261" s="31"/>
      <c r="E261" s="32" t="s">
        <v>629</v>
      </c>
      <c r="F261" s="33"/>
      <c r="G261" s="30" t="s">
        <v>25</v>
      </c>
      <c r="H261" s="30" t="s">
        <v>26</v>
      </c>
      <c r="I261" s="30" t="s">
        <v>27</v>
      </c>
      <c r="J261" s="30" t="s">
        <v>391</v>
      </c>
      <c r="K261" s="30" t="s">
        <v>29</v>
      </c>
      <c r="L261" s="34" t="s">
        <v>212</v>
      </c>
      <c r="M261" s="32" t="s">
        <v>389</v>
      </c>
      <c r="N261" s="35"/>
      <c r="O261" s="32"/>
      <c r="P261" s="34"/>
      <c r="Q261" s="38"/>
      <c r="R261" s="36"/>
      <c r="S261" s="36"/>
      <c r="T261" s="42"/>
      <c r="U261" s="38"/>
      <c r="V261" s="43"/>
    </row>
    <row r="262" spans="1:22" ht="18">
      <c r="A262" s="28">
        <f t="shared" si="1"/>
        <v>260</v>
      </c>
      <c r="B262" s="29">
        <v>45874</v>
      </c>
      <c r="C262" s="28" t="s">
        <v>996</v>
      </c>
      <c r="D262" s="54" t="s">
        <v>997</v>
      </c>
      <c r="E262" s="32"/>
      <c r="F262" s="33"/>
      <c r="G262" s="30" t="s">
        <v>25</v>
      </c>
      <c r="H262" s="30" t="s">
        <v>48</v>
      </c>
      <c r="I262" s="30" t="s">
        <v>38</v>
      </c>
      <c r="J262" s="30" t="s">
        <v>391</v>
      </c>
      <c r="K262" s="30" t="s">
        <v>107</v>
      </c>
      <c r="L262" s="34" t="s">
        <v>161</v>
      </c>
      <c r="M262" s="32" t="s">
        <v>389</v>
      </c>
      <c r="N262" s="35" t="s">
        <v>32</v>
      </c>
      <c r="O262" s="32"/>
      <c r="P262" s="49"/>
      <c r="Q262" s="38" t="s">
        <v>998</v>
      </c>
      <c r="R262" s="36"/>
      <c r="S262" s="36"/>
      <c r="T262" s="42"/>
      <c r="U262" s="38"/>
      <c r="V262" s="43"/>
    </row>
    <row r="263" spans="1:22" ht="18">
      <c r="A263" s="28">
        <f t="shared" si="1"/>
        <v>261</v>
      </c>
      <c r="B263" s="29">
        <v>45874</v>
      </c>
      <c r="C263" s="28" t="s">
        <v>373</v>
      </c>
      <c r="D263" s="54">
        <v>989644147</v>
      </c>
      <c r="E263" s="32" t="s">
        <v>980</v>
      </c>
      <c r="F263" s="33"/>
      <c r="G263" s="30" t="s">
        <v>25</v>
      </c>
      <c r="H263" s="30" t="s">
        <v>26</v>
      </c>
      <c r="I263" s="30" t="s">
        <v>27</v>
      </c>
      <c r="J263" s="30" t="s">
        <v>388</v>
      </c>
      <c r="K263" s="30" t="s">
        <v>29</v>
      </c>
      <c r="L263" s="34" t="s">
        <v>361</v>
      </c>
      <c r="M263" s="32" t="s">
        <v>234</v>
      </c>
      <c r="N263" s="35"/>
      <c r="O263" s="32"/>
      <c r="P263" s="49"/>
      <c r="Q263" s="38"/>
      <c r="R263" s="36"/>
      <c r="S263" s="36"/>
      <c r="T263" s="42"/>
      <c r="U263" s="38"/>
      <c r="V263" s="43"/>
    </row>
    <row r="264" spans="1:22" ht="18">
      <c r="A264" s="28">
        <f t="shared" si="1"/>
        <v>262</v>
      </c>
      <c r="B264" s="29">
        <v>45874</v>
      </c>
      <c r="C264" s="28" t="s">
        <v>999</v>
      </c>
      <c r="D264" s="31"/>
      <c r="E264" s="32"/>
      <c r="F264" s="33"/>
      <c r="G264" s="30" t="s">
        <v>25</v>
      </c>
      <c r="H264" s="30" t="s">
        <v>26</v>
      </c>
      <c r="I264" s="30" t="s">
        <v>27</v>
      </c>
      <c r="J264" s="30" t="s">
        <v>388</v>
      </c>
      <c r="K264" s="30" t="s">
        <v>29</v>
      </c>
      <c r="L264" s="34" t="s">
        <v>498</v>
      </c>
      <c r="M264" s="32" t="s">
        <v>389</v>
      </c>
      <c r="N264" s="35"/>
      <c r="O264" s="32"/>
      <c r="P264" s="34"/>
      <c r="Q264" s="38"/>
      <c r="R264" s="36"/>
      <c r="S264" s="36"/>
      <c r="T264" s="42"/>
      <c r="U264" s="38"/>
      <c r="V264" s="43"/>
    </row>
    <row r="265" spans="1:22" ht="18">
      <c r="A265" s="28">
        <f t="shared" si="1"/>
        <v>263</v>
      </c>
      <c r="B265" s="29">
        <v>45874</v>
      </c>
      <c r="C265" s="28" t="s">
        <v>1000</v>
      </c>
      <c r="D265" s="31"/>
      <c r="E265" s="32"/>
      <c r="F265" s="33"/>
      <c r="G265" s="30" t="s">
        <v>25</v>
      </c>
      <c r="H265" s="30" t="s">
        <v>48</v>
      </c>
      <c r="I265" s="30" t="s">
        <v>38</v>
      </c>
      <c r="J265" s="30" t="s">
        <v>388</v>
      </c>
      <c r="K265" s="30" t="s">
        <v>107</v>
      </c>
      <c r="L265" s="34" t="s">
        <v>303</v>
      </c>
      <c r="M265" s="32" t="s">
        <v>389</v>
      </c>
      <c r="N265" s="35"/>
      <c r="O265" s="32"/>
      <c r="P265" s="34"/>
      <c r="Q265" s="38"/>
      <c r="R265" s="36"/>
      <c r="S265" s="36"/>
      <c r="T265" s="42"/>
      <c r="U265" s="38"/>
      <c r="V265" s="43"/>
    </row>
    <row r="266" spans="1:22" ht="18">
      <c r="A266" s="28">
        <f t="shared" si="1"/>
        <v>264</v>
      </c>
      <c r="B266" s="29">
        <v>45874</v>
      </c>
      <c r="C266" s="28" t="s">
        <v>1001</v>
      </c>
      <c r="D266" s="31">
        <v>866080232</v>
      </c>
      <c r="E266" s="32" t="s">
        <v>555</v>
      </c>
      <c r="F266" s="33"/>
      <c r="G266" s="30" t="s">
        <v>25</v>
      </c>
      <c r="H266" s="30" t="s">
        <v>26</v>
      </c>
      <c r="I266" s="30" t="s">
        <v>27</v>
      </c>
      <c r="J266" s="30" t="s">
        <v>388</v>
      </c>
      <c r="K266" s="30" t="s">
        <v>29</v>
      </c>
      <c r="L266" s="34" t="s">
        <v>212</v>
      </c>
      <c r="M266" s="32" t="s">
        <v>227</v>
      </c>
      <c r="N266" s="35" t="s">
        <v>51</v>
      </c>
      <c r="O266" s="32"/>
      <c r="P266" s="34"/>
      <c r="Q266" s="38" t="s">
        <v>1002</v>
      </c>
      <c r="R266" s="36"/>
      <c r="S266" s="36"/>
      <c r="T266" s="42"/>
      <c r="U266" s="38"/>
      <c r="V266" s="43" t="s">
        <v>1003</v>
      </c>
    </row>
    <row r="267" spans="1:22" ht="18">
      <c r="A267" s="28">
        <f t="shared" si="1"/>
        <v>265</v>
      </c>
      <c r="B267" s="29">
        <v>45874</v>
      </c>
      <c r="C267" s="28" t="s">
        <v>1004</v>
      </c>
      <c r="D267" s="31"/>
      <c r="E267" s="32"/>
      <c r="F267" s="33"/>
      <c r="G267" s="30" t="s">
        <v>25</v>
      </c>
      <c r="H267" s="30" t="s">
        <v>26</v>
      </c>
      <c r="I267" s="30" t="s">
        <v>27</v>
      </c>
      <c r="J267" s="30" t="s">
        <v>388</v>
      </c>
      <c r="K267" s="30" t="s">
        <v>29</v>
      </c>
      <c r="L267" s="34"/>
      <c r="M267" s="32" t="s">
        <v>389</v>
      </c>
      <c r="N267" s="35"/>
      <c r="O267" s="32"/>
      <c r="P267" s="34"/>
      <c r="Q267" s="38"/>
      <c r="R267" s="36"/>
      <c r="S267" s="36"/>
      <c r="T267" s="42"/>
      <c r="U267" s="38"/>
      <c r="V267" s="43"/>
    </row>
    <row r="268" spans="1:22" ht="18">
      <c r="A268" s="28">
        <f t="shared" si="1"/>
        <v>266</v>
      </c>
      <c r="B268" s="29">
        <v>45874</v>
      </c>
      <c r="C268" s="28" t="s">
        <v>1005</v>
      </c>
      <c r="D268" s="31">
        <v>934466890</v>
      </c>
      <c r="E268" s="32" t="s">
        <v>324</v>
      </c>
      <c r="F268" s="33"/>
      <c r="G268" s="30" t="s">
        <v>25</v>
      </c>
      <c r="H268" s="30" t="s">
        <v>26</v>
      </c>
      <c r="I268" s="30" t="s">
        <v>27</v>
      </c>
      <c r="J268" s="30" t="s">
        <v>388</v>
      </c>
      <c r="K268" s="30" t="s">
        <v>29</v>
      </c>
      <c r="L268" s="34" t="s">
        <v>203</v>
      </c>
      <c r="M268" s="32" t="s">
        <v>227</v>
      </c>
      <c r="N268" s="35" t="s">
        <v>32</v>
      </c>
      <c r="O268" s="32"/>
      <c r="P268" s="34"/>
      <c r="Q268" s="38" t="s">
        <v>1006</v>
      </c>
      <c r="R268" s="36"/>
      <c r="S268" s="36"/>
      <c r="T268" s="42"/>
      <c r="U268" s="38"/>
      <c r="V268" s="43"/>
    </row>
    <row r="269" spans="1:22" ht="18">
      <c r="A269" s="28">
        <f t="shared" si="1"/>
        <v>267</v>
      </c>
      <c r="B269" s="29">
        <v>45874</v>
      </c>
      <c r="C269" s="28" t="s">
        <v>1007</v>
      </c>
      <c r="D269" s="31"/>
      <c r="E269" s="32" t="s">
        <v>42</v>
      </c>
      <c r="F269" s="33"/>
      <c r="G269" s="30" t="s">
        <v>25</v>
      </c>
      <c r="H269" s="30" t="s">
        <v>26</v>
      </c>
      <c r="I269" s="30" t="s">
        <v>27</v>
      </c>
      <c r="J269" s="30" t="s">
        <v>388</v>
      </c>
      <c r="K269" s="30" t="s">
        <v>29</v>
      </c>
      <c r="L269" s="34" t="s">
        <v>203</v>
      </c>
      <c r="M269" s="32" t="s">
        <v>234</v>
      </c>
      <c r="N269" s="35"/>
      <c r="O269" s="32"/>
      <c r="P269" s="49"/>
      <c r="Q269" s="38"/>
      <c r="R269" s="36"/>
      <c r="S269" s="36"/>
      <c r="T269" s="42"/>
      <c r="U269" s="38"/>
      <c r="V269" s="43"/>
    </row>
    <row r="270" spans="1:22" ht="18">
      <c r="A270" s="28">
        <f t="shared" si="1"/>
        <v>268</v>
      </c>
      <c r="B270" s="29">
        <v>45874</v>
      </c>
      <c r="C270" s="28" t="s">
        <v>1008</v>
      </c>
      <c r="D270" s="31"/>
      <c r="E270" s="32" t="s">
        <v>555</v>
      </c>
      <c r="F270" s="33"/>
      <c r="G270" s="30" t="s">
        <v>25</v>
      </c>
      <c r="H270" s="30" t="s">
        <v>26</v>
      </c>
      <c r="I270" s="30" t="s">
        <v>27</v>
      </c>
      <c r="J270" s="30" t="s">
        <v>388</v>
      </c>
      <c r="K270" s="30" t="s">
        <v>29</v>
      </c>
      <c r="L270" s="34" t="s">
        <v>212</v>
      </c>
      <c r="M270" s="32" t="s">
        <v>389</v>
      </c>
      <c r="N270" s="35"/>
      <c r="O270" s="32"/>
      <c r="P270" s="34"/>
      <c r="Q270" s="38"/>
      <c r="R270" s="36"/>
      <c r="S270" s="36"/>
      <c r="T270" s="42"/>
      <c r="U270" s="38"/>
      <c r="V270" s="43"/>
    </row>
    <row r="271" spans="1:22" ht="18">
      <c r="A271" s="28">
        <f t="shared" si="1"/>
        <v>269</v>
      </c>
      <c r="B271" s="29">
        <v>45874</v>
      </c>
      <c r="C271" s="28" t="s">
        <v>1009</v>
      </c>
      <c r="D271" s="31"/>
      <c r="E271" s="32"/>
      <c r="F271" s="33"/>
      <c r="G271" s="30" t="s">
        <v>25</v>
      </c>
      <c r="H271" s="30" t="s">
        <v>48</v>
      </c>
      <c r="I271" s="31" t="s">
        <v>27</v>
      </c>
      <c r="J271" s="30" t="s">
        <v>388</v>
      </c>
      <c r="K271" s="30" t="s">
        <v>29</v>
      </c>
      <c r="L271" s="34" t="s">
        <v>203</v>
      </c>
      <c r="M271" s="32" t="s">
        <v>389</v>
      </c>
      <c r="N271" s="35"/>
      <c r="O271" s="32"/>
      <c r="P271" s="34"/>
      <c r="Q271" s="38"/>
      <c r="R271" s="36"/>
      <c r="S271" s="36"/>
      <c r="T271" s="42"/>
      <c r="U271" s="38"/>
      <c r="V271" s="43"/>
    </row>
    <row r="272" spans="1:22" ht="18">
      <c r="A272" s="28">
        <f t="shared" si="1"/>
        <v>270</v>
      </c>
      <c r="B272" s="29">
        <v>45874</v>
      </c>
      <c r="C272" s="28" t="s">
        <v>1010</v>
      </c>
      <c r="D272" s="31">
        <v>376101256</v>
      </c>
      <c r="E272" s="32"/>
      <c r="F272" s="33"/>
      <c r="G272" s="30" t="s">
        <v>25</v>
      </c>
      <c r="H272" s="30" t="s">
        <v>48</v>
      </c>
      <c r="I272" s="31" t="s">
        <v>38</v>
      </c>
      <c r="J272" s="30" t="s">
        <v>388</v>
      </c>
      <c r="K272" s="30" t="s">
        <v>49</v>
      </c>
      <c r="L272" s="34" t="s">
        <v>161</v>
      </c>
      <c r="M272" s="32" t="s">
        <v>234</v>
      </c>
      <c r="N272" s="35" t="s">
        <v>51</v>
      </c>
      <c r="O272" s="32"/>
      <c r="P272" s="34"/>
      <c r="Q272" s="38" t="s">
        <v>1011</v>
      </c>
      <c r="R272" s="36"/>
      <c r="S272" s="36"/>
      <c r="T272" s="42"/>
      <c r="U272" s="38"/>
      <c r="V272" s="43"/>
    </row>
    <row r="273" spans="1:22" ht="18">
      <c r="A273" s="28">
        <f t="shared" si="1"/>
        <v>271</v>
      </c>
      <c r="B273" s="29">
        <v>45874</v>
      </c>
      <c r="C273" s="28" t="s">
        <v>1012</v>
      </c>
      <c r="D273" s="54">
        <v>707551699</v>
      </c>
      <c r="E273" s="32" t="s">
        <v>980</v>
      </c>
      <c r="F273" s="33"/>
      <c r="G273" s="30" t="s">
        <v>25</v>
      </c>
      <c r="H273" s="30" t="s">
        <v>26</v>
      </c>
      <c r="I273" s="30" t="s">
        <v>27</v>
      </c>
      <c r="J273" s="30" t="s">
        <v>388</v>
      </c>
      <c r="K273" s="30" t="s">
        <v>29</v>
      </c>
      <c r="L273" s="34" t="s">
        <v>361</v>
      </c>
      <c r="M273" s="32" t="s">
        <v>389</v>
      </c>
      <c r="N273" s="35" t="s">
        <v>32</v>
      </c>
      <c r="O273" s="32"/>
      <c r="P273" s="34"/>
      <c r="Q273" s="53" t="s">
        <v>1013</v>
      </c>
      <c r="R273" s="36"/>
      <c r="S273" s="36"/>
      <c r="T273" s="42"/>
      <c r="U273" s="38"/>
      <c r="V273" s="43"/>
    </row>
    <row r="274" spans="1:22" ht="18">
      <c r="A274" s="28">
        <f t="shared" si="1"/>
        <v>272</v>
      </c>
      <c r="B274" s="29">
        <v>45874</v>
      </c>
      <c r="C274" s="28" t="s">
        <v>806</v>
      </c>
      <c r="D274" s="31"/>
      <c r="E274" s="32" t="s">
        <v>557</v>
      </c>
      <c r="F274" s="33"/>
      <c r="G274" s="30"/>
      <c r="H274" s="30"/>
      <c r="I274" s="30"/>
      <c r="J274" s="30" t="s">
        <v>388</v>
      </c>
      <c r="K274" s="30" t="s">
        <v>29</v>
      </c>
      <c r="L274" s="34" t="s">
        <v>81</v>
      </c>
      <c r="M274" s="32"/>
      <c r="N274" s="35"/>
      <c r="O274" s="32"/>
      <c r="P274" s="34"/>
      <c r="Q274" s="38"/>
      <c r="R274" s="36"/>
      <c r="S274" s="36"/>
      <c r="T274" s="42"/>
      <c r="U274" s="38"/>
      <c r="V274" s="43"/>
    </row>
    <row r="275" spans="1:22" ht="18">
      <c r="A275" s="28">
        <f t="shared" si="1"/>
        <v>273</v>
      </c>
      <c r="B275" s="29">
        <v>45874</v>
      </c>
      <c r="C275" s="28" t="s">
        <v>1014</v>
      </c>
      <c r="D275" s="31"/>
      <c r="E275" s="32"/>
      <c r="F275" s="33"/>
      <c r="G275" s="30"/>
      <c r="H275" s="30"/>
      <c r="I275" s="30" t="s">
        <v>27</v>
      </c>
      <c r="J275" s="30" t="s">
        <v>388</v>
      </c>
      <c r="K275" s="30" t="s">
        <v>29</v>
      </c>
      <c r="L275" s="34" t="s">
        <v>203</v>
      </c>
      <c r="M275" s="32" t="s">
        <v>389</v>
      </c>
      <c r="N275" s="35"/>
      <c r="O275" s="32"/>
      <c r="P275" s="34"/>
      <c r="Q275" s="38"/>
      <c r="R275" s="36"/>
      <c r="S275" s="36"/>
      <c r="T275" s="42"/>
      <c r="U275" s="38"/>
      <c r="V275" s="43"/>
    </row>
    <row r="276" spans="1:22" ht="18">
      <c r="A276" s="28">
        <f t="shared" si="1"/>
        <v>274</v>
      </c>
      <c r="B276" s="29">
        <v>45875</v>
      </c>
      <c r="C276" s="28" t="s">
        <v>1015</v>
      </c>
      <c r="D276" s="58">
        <v>916316831</v>
      </c>
      <c r="E276" s="32"/>
      <c r="F276" s="33"/>
      <c r="G276" s="30"/>
      <c r="H276" s="30"/>
      <c r="I276" s="30"/>
      <c r="J276" s="30"/>
      <c r="K276" s="30"/>
      <c r="L276" s="34" t="s">
        <v>217</v>
      </c>
      <c r="M276" s="32"/>
      <c r="N276" s="35"/>
      <c r="O276" s="32"/>
      <c r="P276" s="34"/>
      <c r="Q276" s="38" t="s">
        <v>491</v>
      </c>
      <c r="R276" s="36" t="s">
        <v>32</v>
      </c>
      <c r="S276" s="36" t="s">
        <v>44</v>
      </c>
      <c r="T276" s="42" t="s">
        <v>1016</v>
      </c>
      <c r="U276" s="38" t="s">
        <v>27</v>
      </c>
      <c r="V276" s="43"/>
    </row>
    <row r="277" spans="1:22" ht="18">
      <c r="A277" s="28">
        <f t="shared" si="1"/>
        <v>275</v>
      </c>
      <c r="B277" s="29">
        <v>45875</v>
      </c>
      <c r="C277" s="28" t="s">
        <v>783</v>
      </c>
      <c r="D277" s="58">
        <v>933770552</v>
      </c>
      <c r="E277" s="32"/>
      <c r="F277" s="33"/>
      <c r="G277" s="30"/>
      <c r="H277" s="30"/>
      <c r="I277" s="30"/>
      <c r="J277" s="30"/>
      <c r="K277" s="30"/>
      <c r="L277" s="34"/>
      <c r="M277" s="32"/>
      <c r="N277" s="35"/>
      <c r="O277" s="32"/>
      <c r="P277" s="34"/>
      <c r="Q277" s="38" t="s">
        <v>491</v>
      </c>
      <c r="R277" s="36" t="s">
        <v>51</v>
      </c>
      <c r="S277" s="36" t="s">
        <v>44</v>
      </c>
      <c r="T277" s="42">
        <v>4952500</v>
      </c>
      <c r="U277" s="38" t="s">
        <v>27</v>
      </c>
      <c r="V277" s="43"/>
    </row>
    <row r="278" spans="1:22" ht="18">
      <c r="A278" s="28">
        <f t="shared" si="1"/>
        <v>276</v>
      </c>
      <c r="B278" s="29">
        <v>45875</v>
      </c>
      <c r="C278" s="28" t="s">
        <v>1017</v>
      </c>
      <c r="D278" s="58">
        <v>903318855</v>
      </c>
      <c r="E278" s="32"/>
      <c r="F278" s="33"/>
      <c r="G278" s="30"/>
      <c r="H278" s="30"/>
      <c r="I278" s="30"/>
      <c r="J278" s="30"/>
      <c r="K278" s="30"/>
      <c r="L278" s="34"/>
      <c r="M278" s="32"/>
      <c r="N278" s="35"/>
      <c r="O278" s="32"/>
      <c r="P278" s="34"/>
      <c r="Q278" s="38" t="s">
        <v>948</v>
      </c>
      <c r="R278" s="36"/>
      <c r="S278" s="36" t="s">
        <v>44</v>
      </c>
      <c r="T278" s="42">
        <v>7250000</v>
      </c>
      <c r="U278" s="38" t="s">
        <v>27</v>
      </c>
      <c r="V278" s="43"/>
    </row>
    <row r="279" spans="1:22" ht="18">
      <c r="A279" s="28">
        <f t="shared" si="1"/>
        <v>277</v>
      </c>
      <c r="B279" s="29">
        <v>45875</v>
      </c>
      <c r="C279" s="28" t="s">
        <v>890</v>
      </c>
      <c r="D279" s="58">
        <v>903391345</v>
      </c>
      <c r="E279" s="32"/>
      <c r="F279" s="33"/>
      <c r="G279" s="30"/>
      <c r="H279" s="30"/>
      <c r="I279" s="30"/>
      <c r="J279" s="30"/>
      <c r="K279" s="30"/>
      <c r="L279" s="34"/>
      <c r="M279" s="32"/>
      <c r="N279" s="35"/>
      <c r="O279" s="32"/>
      <c r="P279" s="34"/>
      <c r="Q279" s="38" t="s">
        <v>491</v>
      </c>
      <c r="R279" s="36" t="s">
        <v>51</v>
      </c>
      <c r="S279" s="36" t="s">
        <v>44</v>
      </c>
      <c r="T279" s="42">
        <v>2890000</v>
      </c>
      <c r="U279" s="38" t="s">
        <v>27</v>
      </c>
      <c r="V279" s="43"/>
    </row>
    <row r="280" spans="1:22" ht="18">
      <c r="A280" s="28">
        <f t="shared" si="1"/>
        <v>278</v>
      </c>
      <c r="B280" s="29">
        <v>45875</v>
      </c>
      <c r="C280" s="28" t="s">
        <v>410</v>
      </c>
      <c r="D280" s="58">
        <v>933891517</v>
      </c>
      <c r="E280" s="32"/>
      <c r="F280" s="33"/>
      <c r="G280" s="30"/>
      <c r="H280" s="30"/>
      <c r="I280" s="30"/>
      <c r="J280" s="30"/>
      <c r="K280" s="30"/>
      <c r="L280" s="34"/>
      <c r="M280" s="32"/>
      <c r="N280" s="35"/>
      <c r="O280" s="32"/>
      <c r="P280" s="34"/>
      <c r="Q280" s="38" t="s">
        <v>1018</v>
      </c>
      <c r="R280" s="36"/>
      <c r="S280" s="36" t="s">
        <v>44</v>
      </c>
      <c r="T280" s="42">
        <v>1300000</v>
      </c>
      <c r="U280" s="38" t="s">
        <v>27</v>
      </c>
      <c r="V280" s="43"/>
    </row>
    <row r="281" spans="1:22" ht="18">
      <c r="A281" s="28">
        <f t="shared" si="1"/>
        <v>279</v>
      </c>
      <c r="B281" s="29">
        <v>45875</v>
      </c>
      <c r="C281" s="28" t="s">
        <v>1019</v>
      </c>
      <c r="D281" s="58">
        <v>798306245</v>
      </c>
      <c r="E281" s="32"/>
      <c r="F281" s="33"/>
      <c r="G281" s="30"/>
      <c r="H281" s="30"/>
      <c r="I281" s="30"/>
      <c r="J281" s="30"/>
      <c r="K281" s="30" t="s">
        <v>439</v>
      </c>
      <c r="L281" s="34"/>
      <c r="M281" s="32"/>
      <c r="N281" s="35"/>
      <c r="O281" s="32"/>
      <c r="P281" s="34"/>
      <c r="Q281" s="38" t="s">
        <v>1020</v>
      </c>
      <c r="R281" s="36" t="s">
        <v>51</v>
      </c>
      <c r="S281" s="36" t="s">
        <v>44</v>
      </c>
      <c r="T281" s="42" t="s">
        <v>475</v>
      </c>
      <c r="U281" s="38" t="s">
        <v>27</v>
      </c>
      <c r="V281" s="43"/>
    </row>
    <row r="282" spans="1:22" ht="18">
      <c r="A282" s="28">
        <f t="shared" si="1"/>
        <v>280</v>
      </c>
      <c r="B282" s="29">
        <v>45875</v>
      </c>
      <c r="C282" s="28" t="s">
        <v>1021</v>
      </c>
      <c r="D282" s="31"/>
      <c r="E282" s="32"/>
      <c r="F282" s="33"/>
      <c r="G282" s="30" t="s">
        <v>25</v>
      </c>
      <c r="H282" s="30" t="s">
        <v>48</v>
      </c>
      <c r="I282" s="30" t="s">
        <v>27</v>
      </c>
      <c r="J282" s="30" t="s">
        <v>390</v>
      </c>
      <c r="K282" s="30" t="s">
        <v>49</v>
      </c>
      <c r="L282" s="34"/>
      <c r="M282" s="32" t="s">
        <v>347</v>
      </c>
      <c r="N282" s="35"/>
      <c r="O282" s="32"/>
      <c r="P282" s="34"/>
      <c r="Q282" s="38"/>
      <c r="R282" s="36"/>
      <c r="S282" s="36"/>
      <c r="T282" s="42"/>
      <c r="U282" s="38"/>
      <c r="V282" s="43"/>
    </row>
    <row r="283" spans="1:22" ht="18">
      <c r="A283" s="28">
        <f t="shared" si="1"/>
        <v>281</v>
      </c>
      <c r="B283" s="29">
        <v>45875</v>
      </c>
      <c r="C283" s="28" t="s">
        <v>1022</v>
      </c>
      <c r="D283" s="31"/>
      <c r="E283" s="32"/>
      <c r="F283" s="33"/>
      <c r="G283" s="30" t="s">
        <v>114</v>
      </c>
      <c r="H283" s="30" t="s">
        <v>48</v>
      </c>
      <c r="I283" s="30" t="s">
        <v>27</v>
      </c>
      <c r="J283" s="30" t="s">
        <v>390</v>
      </c>
      <c r="K283" s="30" t="s">
        <v>29</v>
      </c>
      <c r="L283" s="34" t="s">
        <v>203</v>
      </c>
      <c r="M283" s="32" t="s">
        <v>389</v>
      </c>
      <c r="N283" s="35"/>
      <c r="O283" s="32"/>
      <c r="P283" s="34"/>
      <c r="Q283" s="38"/>
      <c r="R283" s="36"/>
      <c r="S283" s="36"/>
      <c r="T283" s="42"/>
      <c r="U283" s="38"/>
      <c r="V283" s="43"/>
    </row>
    <row r="284" spans="1:22" ht="18">
      <c r="A284" s="28">
        <f t="shared" si="1"/>
        <v>282</v>
      </c>
      <c r="B284" s="29">
        <v>45875</v>
      </c>
      <c r="C284" s="28" t="s">
        <v>1023</v>
      </c>
      <c r="D284" s="31"/>
      <c r="E284" s="32" t="s">
        <v>980</v>
      </c>
      <c r="F284" s="33"/>
      <c r="G284" s="30" t="s">
        <v>25</v>
      </c>
      <c r="H284" s="30" t="s">
        <v>26</v>
      </c>
      <c r="I284" s="30" t="s">
        <v>27</v>
      </c>
      <c r="J284" s="30" t="s">
        <v>388</v>
      </c>
      <c r="K284" s="30" t="s">
        <v>29</v>
      </c>
      <c r="L284" s="34" t="s">
        <v>91</v>
      </c>
      <c r="M284" s="32" t="s">
        <v>389</v>
      </c>
      <c r="N284" s="35"/>
      <c r="O284" s="32"/>
      <c r="P284" s="34"/>
      <c r="Q284" s="38"/>
      <c r="R284" s="36"/>
      <c r="S284" s="36"/>
      <c r="T284" s="42"/>
      <c r="U284" s="38"/>
      <c r="V284" s="43"/>
    </row>
    <row r="285" spans="1:22" ht="18">
      <c r="A285" s="28">
        <f t="shared" si="1"/>
        <v>283</v>
      </c>
      <c r="B285" s="29">
        <v>45875</v>
      </c>
      <c r="C285" s="28" t="s">
        <v>1024</v>
      </c>
      <c r="D285" s="31">
        <v>972111313</v>
      </c>
      <c r="E285" s="32"/>
      <c r="F285" s="33"/>
      <c r="G285" s="30" t="s">
        <v>25</v>
      </c>
      <c r="H285" s="30" t="s">
        <v>48</v>
      </c>
      <c r="I285" s="30" t="s">
        <v>27</v>
      </c>
      <c r="J285" s="30" t="s">
        <v>388</v>
      </c>
      <c r="K285" s="30" t="s">
        <v>29</v>
      </c>
      <c r="L285" s="34" t="s">
        <v>217</v>
      </c>
      <c r="M285" s="32" t="s">
        <v>234</v>
      </c>
      <c r="N285" s="35" t="s">
        <v>32</v>
      </c>
      <c r="O285" s="32"/>
      <c r="P285" s="34"/>
      <c r="Q285" s="38" t="s">
        <v>652</v>
      </c>
      <c r="R285" s="36"/>
      <c r="S285" s="36"/>
      <c r="T285" s="42"/>
      <c r="U285" s="38"/>
      <c r="V285" s="43"/>
    </row>
    <row r="286" spans="1:22" ht="18">
      <c r="A286" s="28">
        <f t="shared" si="1"/>
        <v>284</v>
      </c>
      <c r="B286" s="29">
        <v>45875</v>
      </c>
      <c r="C286" s="28" t="s">
        <v>1025</v>
      </c>
      <c r="D286" s="31" t="s">
        <v>1026</v>
      </c>
      <c r="E286" s="32" t="s">
        <v>557</v>
      </c>
      <c r="F286" s="33"/>
      <c r="G286" s="30" t="s">
        <v>25</v>
      </c>
      <c r="H286" s="30" t="s">
        <v>26</v>
      </c>
      <c r="I286" s="30" t="s">
        <v>27</v>
      </c>
      <c r="J286" s="30" t="s">
        <v>388</v>
      </c>
      <c r="K286" s="30" t="s">
        <v>29</v>
      </c>
      <c r="L286" s="34" t="s">
        <v>361</v>
      </c>
      <c r="M286" s="32" t="s">
        <v>227</v>
      </c>
      <c r="N286" s="35" t="s">
        <v>51</v>
      </c>
      <c r="O286" s="32"/>
      <c r="P286" s="34"/>
      <c r="Q286" s="38" t="s">
        <v>357</v>
      </c>
      <c r="R286" s="36"/>
      <c r="S286" s="36"/>
      <c r="T286" s="42"/>
      <c r="U286" s="38"/>
      <c r="V286" s="43"/>
    </row>
    <row r="287" spans="1:22" ht="18">
      <c r="A287" s="28">
        <f t="shared" si="1"/>
        <v>285</v>
      </c>
      <c r="B287" s="29">
        <v>45875</v>
      </c>
      <c r="C287" s="28" t="s">
        <v>1027</v>
      </c>
      <c r="D287" s="31">
        <v>788303779</v>
      </c>
      <c r="E287" s="32" t="s">
        <v>740</v>
      </c>
      <c r="F287" s="33"/>
      <c r="G287" s="30" t="s">
        <v>25</v>
      </c>
      <c r="H287" s="30" t="s">
        <v>26</v>
      </c>
      <c r="I287" s="30" t="s">
        <v>27</v>
      </c>
      <c r="J287" s="30" t="s">
        <v>388</v>
      </c>
      <c r="K287" s="30" t="s">
        <v>29</v>
      </c>
      <c r="L287" s="34" t="s">
        <v>217</v>
      </c>
      <c r="M287" s="32" t="s">
        <v>234</v>
      </c>
      <c r="N287" s="35" t="s">
        <v>51</v>
      </c>
      <c r="O287" s="32"/>
      <c r="P287" s="34"/>
      <c r="Q287" s="38" t="s">
        <v>1028</v>
      </c>
      <c r="R287" s="36"/>
      <c r="S287" s="36"/>
      <c r="T287" s="42"/>
      <c r="U287" s="38"/>
      <c r="V287" s="43"/>
    </row>
    <row r="288" spans="1:22" ht="18">
      <c r="A288" s="28">
        <f t="shared" si="1"/>
        <v>286</v>
      </c>
      <c r="B288" s="29">
        <v>45875</v>
      </c>
      <c r="C288" s="28" t="s">
        <v>1029</v>
      </c>
      <c r="D288" s="31">
        <v>913460646</v>
      </c>
      <c r="E288" s="32" t="s">
        <v>658</v>
      </c>
      <c r="F288" s="33"/>
      <c r="G288" s="30" t="s">
        <v>25</v>
      </c>
      <c r="H288" s="30" t="s">
        <v>26</v>
      </c>
      <c r="I288" s="30" t="s">
        <v>38</v>
      </c>
      <c r="J288" s="30" t="s">
        <v>390</v>
      </c>
      <c r="K288" s="30" t="s">
        <v>107</v>
      </c>
      <c r="L288" s="34" t="s">
        <v>161</v>
      </c>
      <c r="M288" s="32" t="s">
        <v>227</v>
      </c>
      <c r="N288" s="35" t="s">
        <v>51</v>
      </c>
      <c r="O288" s="32"/>
      <c r="P288" s="34"/>
      <c r="Q288" s="38" t="s">
        <v>1030</v>
      </c>
      <c r="R288" s="36"/>
      <c r="S288" s="36"/>
      <c r="T288" s="42"/>
      <c r="U288" s="38"/>
      <c r="V288" s="43"/>
    </row>
    <row r="289" spans="1:22" ht="18">
      <c r="A289" s="28">
        <f t="shared" si="1"/>
        <v>287</v>
      </c>
      <c r="B289" s="29">
        <v>45875</v>
      </c>
      <c r="C289" s="59" t="s">
        <v>1022</v>
      </c>
      <c r="D289" s="60">
        <f>6597424288</f>
        <v>6597424288</v>
      </c>
      <c r="E289" s="32"/>
      <c r="F289" s="33"/>
      <c r="G289" s="30" t="s">
        <v>114</v>
      </c>
      <c r="H289" s="30" t="s">
        <v>48</v>
      </c>
      <c r="I289" s="30" t="s">
        <v>27</v>
      </c>
      <c r="J289" s="30" t="s">
        <v>390</v>
      </c>
      <c r="K289" s="30" t="s">
        <v>29</v>
      </c>
      <c r="L289" s="34" t="s">
        <v>361</v>
      </c>
      <c r="M289" s="32" t="s">
        <v>227</v>
      </c>
      <c r="N289" s="35" t="s">
        <v>32</v>
      </c>
      <c r="O289" s="32"/>
      <c r="P289" s="49"/>
      <c r="Q289" s="38" t="s">
        <v>402</v>
      </c>
      <c r="R289" s="36"/>
      <c r="S289" s="36"/>
      <c r="T289" s="42"/>
      <c r="U289" s="38"/>
      <c r="V289" s="43"/>
    </row>
    <row r="290" spans="1:22" ht="18">
      <c r="A290" s="28">
        <f t="shared" si="1"/>
        <v>288</v>
      </c>
      <c r="B290" s="29">
        <v>45875</v>
      </c>
      <c r="C290" s="28" t="s">
        <v>1031</v>
      </c>
      <c r="D290" s="31" t="s">
        <v>1032</v>
      </c>
      <c r="E290" s="32"/>
      <c r="F290" s="33"/>
      <c r="G290" s="30" t="s">
        <v>114</v>
      </c>
      <c r="H290" s="30" t="s">
        <v>48</v>
      </c>
      <c r="I290" s="30" t="s">
        <v>27</v>
      </c>
      <c r="J290" s="30" t="s">
        <v>390</v>
      </c>
      <c r="K290" s="30" t="s">
        <v>29</v>
      </c>
      <c r="L290" s="34" t="s">
        <v>91</v>
      </c>
      <c r="M290" s="32" t="s">
        <v>227</v>
      </c>
      <c r="N290" s="35"/>
      <c r="O290" s="32"/>
      <c r="P290" s="34"/>
      <c r="Q290" s="38" t="s">
        <v>948</v>
      </c>
      <c r="R290" s="36"/>
      <c r="S290" s="36" t="s">
        <v>44</v>
      </c>
      <c r="T290" s="42">
        <v>1490000</v>
      </c>
      <c r="U290" s="38" t="s">
        <v>27</v>
      </c>
      <c r="V290" s="43"/>
    </row>
    <row r="291" spans="1:22" ht="18">
      <c r="A291" s="28">
        <f t="shared" si="1"/>
        <v>289</v>
      </c>
      <c r="B291" s="29">
        <v>45875</v>
      </c>
      <c r="C291" s="28" t="s">
        <v>1033</v>
      </c>
      <c r="D291" s="31"/>
      <c r="E291" s="32"/>
      <c r="F291" s="33"/>
      <c r="G291" s="30" t="s">
        <v>25</v>
      </c>
      <c r="H291" s="30" t="s">
        <v>48</v>
      </c>
      <c r="I291" s="30" t="s">
        <v>38</v>
      </c>
      <c r="J291" s="30" t="s">
        <v>388</v>
      </c>
      <c r="K291" s="30" t="s">
        <v>49</v>
      </c>
      <c r="L291" s="34" t="s">
        <v>303</v>
      </c>
      <c r="M291" s="32" t="s">
        <v>389</v>
      </c>
      <c r="N291" s="35"/>
      <c r="O291" s="32"/>
      <c r="P291" s="34"/>
      <c r="Q291" s="38"/>
      <c r="R291" s="36"/>
      <c r="S291" s="36"/>
      <c r="T291" s="42"/>
      <c r="U291" s="38"/>
      <c r="V291" s="43"/>
    </row>
    <row r="292" spans="1:22" ht="18">
      <c r="A292" s="28">
        <f t="shared" si="1"/>
        <v>290</v>
      </c>
      <c r="B292" s="29">
        <v>45875</v>
      </c>
      <c r="C292" s="28" t="s">
        <v>1034</v>
      </c>
      <c r="D292" s="31" t="s">
        <v>1035</v>
      </c>
      <c r="E292" s="32" t="s">
        <v>636</v>
      </c>
      <c r="F292" s="33"/>
      <c r="G292" s="30" t="s">
        <v>114</v>
      </c>
      <c r="H292" s="30" t="s">
        <v>26</v>
      </c>
      <c r="I292" s="30" t="s">
        <v>27</v>
      </c>
      <c r="J292" s="30" t="s">
        <v>390</v>
      </c>
      <c r="K292" s="30" t="s">
        <v>29</v>
      </c>
      <c r="L292" s="34" t="s">
        <v>212</v>
      </c>
      <c r="M292" s="32" t="s">
        <v>227</v>
      </c>
      <c r="N292" s="35" t="s">
        <v>51</v>
      </c>
      <c r="O292" s="32"/>
      <c r="P292" s="34"/>
      <c r="Q292" s="38"/>
      <c r="R292" s="36"/>
      <c r="S292" s="36"/>
      <c r="T292" s="42"/>
      <c r="U292" s="38"/>
      <c r="V292" s="43"/>
    </row>
    <row r="293" spans="1:22" ht="18">
      <c r="A293" s="28">
        <f t="shared" si="1"/>
        <v>291</v>
      </c>
      <c r="B293" s="29">
        <v>45875</v>
      </c>
      <c r="C293" s="28" t="s">
        <v>455</v>
      </c>
      <c r="D293" s="61">
        <v>908385623</v>
      </c>
      <c r="E293" s="32"/>
      <c r="F293" s="33"/>
      <c r="G293" s="30"/>
      <c r="H293" s="30"/>
      <c r="I293" s="30" t="s">
        <v>38</v>
      </c>
      <c r="J293" s="30"/>
      <c r="K293" s="30" t="s">
        <v>29</v>
      </c>
      <c r="L293" s="34"/>
      <c r="M293" s="32"/>
      <c r="N293" s="35" t="s">
        <v>51</v>
      </c>
      <c r="O293" s="32" t="s">
        <v>43</v>
      </c>
      <c r="P293" s="49">
        <v>45876</v>
      </c>
      <c r="Q293" s="38" t="s">
        <v>1036</v>
      </c>
      <c r="R293" s="36"/>
      <c r="S293" s="36"/>
      <c r="T293" s="42"/>
      <c r="U293" s="38"/>
      <c r="V293" s="43"/>
    </row>
    <row r="294" spans="1:22" ht="18">
      <c r="A294" s="28">
        <f t="shared" si="1"/>
        <v>292</v>
      </c>
      <c r="B294" s="29">
        <v>45875</v>
      </c>
      <c r="C294" s="28" t="s">
        <v>1037</v>
      </c>
      <c r="D294" s="31">
        <v>971231139</v>
      </c>
      <c r="E294" s="32" t="s">
        <v>980</v>
      </c>
      <c r="F294" s="33"/>
      <c r="G294" s="30" t="s">
        <v>114</v>
      </c>
      <c r="H294" s="30" t="s">
        <v>26</v>
      </c>
      <c r="I294" s="30" t="s">
        <v>27</v>
      </c>
      <c r="J294" s="30" t="s">
        <v>388</v>
      </c>
      <c r="K294" s="30" t="s">
        <v>29</v>
      </c>
      <c r="L294" s="34" t="s">
        <v>361</v>
      </c>
      <c r="M294" s="32" t="s">
        <v>234</v>
      </c>
      <c r="N294" s="35" t="s">
        <v>51</v>
      </c>
      <c r="O294" s="32"/>
      <c r="P294" s="34"/>
      <c r="Q294" s="38" t="s">
        <v>663</v>
      </c>
      <c r="R294" s="36"/>
      <c r="S294" s="36"/>
      <c r="T294" s="42"/>
      <c r="U294" s="38"/>
      <c r="V294" s="43"/>
    </row>
    <row r="295" spans="1:22" ht="18">
      <c r="A295" s="28">
        <f t="shared" si="1"/>
        <v>293</v>
      </c>
      <c r="B295" s="29">
        <v>45875</v>
      </c>
      <c r="C295" s="28" t="s">
        <v>1038</v>
      </c>
      <c r="D295" s="31">
        <v>918102285</v>
      </c>
      <c r="E295" s="32" t="s">
        <v>557</v>
      </c>
      <c r="F295" s="33"/>
      <c r="G295" s="30" t="s">
        <v>25</v>
      </c>
      <c r="H295" s="30" t="s">
        <v>26</v>
      </c>
      <c r="I295" s="30" t="s">
        <v>27</v>
      </c>
      <c r="J295" s="30" t="s">
        <v>390</v>
      </c>
      <c r="K295" s="30" t="s">
        <v>29</v>
      </c>
      <c r="L295" s="34" t="s">
        <v>91</v>
      </c>
      <c r="M295" s="32" t="s">
        <v>227</v>
      </c>
      <c r="N295" s="35" t="s">
        <v>32</v>
      </c>
      <c r="O295" s="32"/>
      <c r="P295" s="34"/>
      <c r="Q295" s="38" t="s">
        <v>1039</v>
      </c>
      <c r="R295" s="36"/>
      <c r="S295" s="36"/>
      <c r="T295" s="42"/>
      <c r="U295" s="38"/>
      <c r="V295" s="43"/>
    </row>
    <row r="296" spans="1:22" ht="18">
      <c r="A296" s="28">
        <f t="shared" si="1"/>
        <v>294</v>
      </c>
      <c r="B296" s="29">
        <v>45875</v>
      </c>
      <c r="C296" s="28" t="s">
        <v>1040</v>
      </c>
      <c r="D296" s="31">
        <v>987184977</v>
      </c>
      <c r="E296" s="32" t="s">
        <v>555</v>
      </c>
      <c r="F296" s="33"/>
      <c r="G296" s="30" t="s">
        <v>25</v>
      </c>
      <c r="H296" s="30" t="s">
        <v>26</v>
      </c>
      <c r="I296" s="30" t="s">
        <v>27</v>
      </c>
      <c r="J296" s="30" t="s">
        <v>390</v>
      </c>
      <c r="K296" s="30" t="s">
        <v>29</v>
      </c>
      <c r="L296" s="34" t="s">
        <v>361</v>
      </c>
      <c r="M296" s="32" t="s">
        <v>234</v>
      </c>
      <c r="N296" s="35" t="s">
        <v>51</v>
      </c>
      <c r="O296" s="32" t="s">
        <v>251</v>
      </c>
      <c r="P296" s="49">
        <v>45877</v>
      </c>
      <c r="Q296" s="38" t="s">
        <v>1041</v>
      </c>
      <c r="R296" s="36" t="s">
        <v>51</v>
      </c>
      <c r="S296" s="36" t="s">
        <v>44</v>
      </c>
      <c r="T296" s="42">
        <v>8400000</v>
      </c>
      <c r="U296" s="38"/>
      <c r="V296" s="43"/>
    </row>
    <row r="297" spans="1:22" ht="18">
      <c r="A297" s="28">
        <f t="shared" si="1"/>
        <v>295</v>
      </c>
      <c r="B297" s="29">
        <v>45875</v>
      </c>
      <c r="C297" s="28" t="s">
        <v>1042</v>
      </c>
      <c r="D297" s="31">
        <v>934241534</v>
      </c>
      <c r="E297" s="32" t="s">
        <v>980</v>
      </c>
      <c r="F297" s="33"/>
      <c r="G297" s="30" t="s">
        <v>25</v>
      </c>
      <c r="H297" s="30" t="s">
        <v>26</v>
      </c>
      <c r="I297" s="30" t="s">
        <v>27</v>
      </c>
      <c r="J297" s="30" t="s">
        <v>388</v>
      </c>
      <c r="K297" s="30" t="s">
        <v>29</v>
      </c>
      <c r="L297" s="34" t="s">
        <v>212</v>
      </c>
      <c r="M297" s="32" t="s">
        <v>234</v>
      </c>
      <c r="N297" s="35" t="s">
        <v>51</v>
      </c>
      <c r="O297" s="32"/>
      <c r="P297" s="49"/>
      <c r="Q297" s="38"/>
      <c r="R297" s="36"/>
      <c r="S297" s="36"/>
      <c r="T297" s="42"/>
      <c r="U297" s="38"/>
      <c r="V297" s="43"/>
    </row>
    <row r="298" spans="1:22" ht="18">
      <c r="A298" s="28">
        <f t="shared" si="1"/>
        <v>296</v>
      </c>
      <c r="B298" s="29">
        <v>45875</v>
      </c>
      <c r="C298" s="28" t="s">
        <v>474</v>
      </c>
      <c r="D298" s="31">
        <v>976293066</v>
      </c>
      <c r="E298" s="32" t="s">
        <v>557</v>
      </c>
      <c r="F298" s="33"/>
      <c r="G298" s="30" t="s">
        <v>25</v>
      </c>
      <c r="H298" s="30" t="s">
        <v>26</v>
      </c>
      <c r="I298" s="30" t="s">
        <v>27</v>
      </c>
      <c r="J298" s="30" t="s">
        <v>388</v>
      </c>
      <c r="K298" s="30" t="s">
        <v>29</v>
      </c>
      <c r="L298" s="34" t="s">
        <v>361</v>
      </c>
      <c r="M298" s="32" t="s">
        <v>227</v>
      </c>
      <c r="N298" s="35" t="s">
        <v>32</v>
      </c>
      <c r="O298" s="32" t="s">
        <v>129</v>
      </c>
      <c r="P298" s="55">
        <v>45898</v>
      </c>
      <c r="Q298" s="38" t="s">
        <v>1043</v>
      </c>
      <c r="R298" s="36"/>
      <c r="S298" s="36"/>
      <c r="T298" s="42"/>
      <c r="U298" s="38"/>
      <c r="V298" s="43"/>
    </row>
    <row r="299" spans="1:22" ht="18">
      <c r="A299" s="28">
        <f t="shared" si="1"/>
        <v>297</v>
      </c>
      <c r="B299" s="29">
        <v>45875</v>
      </c>
      <c r="C299" s="28" t="s">
        <v>1044</v>
      </c>
      <c r="D299" s="54">
        <v>914754221</v>
      </c>
      <c r="E299" s="32" t="s">
        <v>980</v>
      </c>
      <c r="F299" s="33"/>
      <c r="G299" s="30" t="s">
        <v>25</v>
      </c>
      <c r="H299" s="30" t="s">
        <v>26</v>
      </c>
      <c r="I299" s="30" t="s">
        <v>27</v>
      </c>
      <c r="J299" s="30" t="s">
        <v>388</v>
      </c>
      <c r="K299" s="30" t="s">
        <v>29</v>
      </c>
      <c r="L299" s="34" t="s">
        <v>361</v>
      </c>
      <c r="M299" s="32" t="s">
        <v>227</v>
      </c>
      <c r="N299" s="35" t="s">
        <v>32</v>
      </c>
      <c r="O299" s="32"/>
      <c r="P299" s="34"/>
      <c r="Q299" s="38" t="s">
        <v>1045</v>
      </c>
      <c r="R299" s="36"/>
      <c r="S299" s="36"/>
      <c r="T299" s="42"/>
      <c r="U299" s="38"/>
      <c r="V299" s="43" t="s">
        <v>1046</v>
      </c>
    </row>
    <row r="300" spans="1:22" ht="18">
      <c r="A300" s="28">
        <f t="shared" si="1"/>
        <v>298</v>
      </c>
      <c r="B300" s="29">
        <v>45875</v>
      </c>
      <c r="C300" s="28" t="s">
        <v>1047</v>
      </c>
      <c r="D300" s="31" t="s">
        <v>476</v>
      </c>
      <c r="E300" s="32" t="s">
        <v>542</v>
      </c>
      <c r="F300" s="33"/>
      <c r="G300" s="30" t="s">
        <v>25</v>
      </c>
      <c r="H300" s="30" t="s">
        <v>26</v>
      </c>
      <c r="I300" s="30" t="s">
        <v>27</v>
      </c>
      <c r="J300" s="30" t="s">
        <v>388</v>
      </c>
      <c r="K300" s="30" t="s">
        <v>29</v>
      </c>
      <c r="L300" s="34" t="s">
        <v>361</v>
      </c>
      <c r="M300" s="32" t="s">
        <v>160</v>
      </c>
      <c r="N300" s="35" t="s">
        <v>32</v>
      </c>
      <c r="O300" s="32"/>
      <c r="P300" s="34"/>
      <c r="Q300" s="38" t="s">
        <v>444</v>
      </c>
      <c r="R300" s="36"/>
      <c r="S300" s="36"/>
      <c r="T300" s="42"/>
      <c r="U300" s="38"/>
      <c r="V300" s="43"/>
    </row>
    <row r="301" spans="1:22" ht="18">
      <c r="A301" s="28">
        <f t="shared" si="1"/>
        <v>299</v>
      </c>
      <c r="B301" s="29">
        <v>45875</v>
      </c>
      <c r="C301" s="28" t="s">
        <v>1048</v>
      </c>
      <c r="D301" s="61">
        <v>798306245</v>
      </c>
      <c r="E301" s="32"/>
      <c r="F301" s="33"/>
      <c r="G301" s="30"/>
      <c r="H301" s="30"/>
      <c r="I301" s="30" t="s">
        <v>27</v>
      </c>
      <c r="J301" s="30"/>
      <c r="K301" s="30" t="s">
        <v>29</v>
      </c>
      <c r="L301" s="34" t="s">
        <v>361</v>
      </c>
      <c r="M301" s="32" t="s">
        <v>234</v>
      </c>
      <c r="N301" s="35" t="s">
        <v>51</v>
      </c>
      <c r="O301" s="32" t="s">
        <v>108</v>
      </c>
      <c r="P301" s="49">
        <v>45875</v>
      </c>
      <c r="Q301" s="38" t="s">
        <v>1049</v>
      </c>
      <c r="R301" s="36" t="s">
        <v>51</v>
      </c>
      <c r="S301" s="36" t="s">
        <v>44</v>
      </c>
      <c r="T301" s="42">
        <v>8400000</v>
      </c>
      <c r="U301" s="38" t="s">
        <v>27</v>
      </c>
      <c r="V301" s="43"/>
    </row>
    <row r="302" spans="1:22" ht="18">
      <c r="A302" s="28">
        <f t="shared" si="1"/>
        <v>300</v>
      </c>
      <c r="B302" s="29">
        <v>45875</v>
      </c>
      <c r="C302" s="28" t="s">
        <v>1050</v>
      </c>
      <c r="D302" s="31">
        <v>937650250</v>
      </c>
      <c r="E302" s="32" t="s">
        <v>42</v>
      </c>
      <c r="F302" s="33"/>
      <c r="G302" s="30" t="s">
        <v>25</v>
      </c>
      <c r="H302" s="30" t="s">
        <v>26</v>
      </c>
      <c r="I302" s="30" t="s">
        <v>38</v>
      </c>
      <c r="J302" s="30" t="s">
        <v>388</v>
      </c>
      <c r="K302" s="30" t="s">
        <v>29</v>
      </c>
      <c r="L302" s="34" t="s">
        <v>303</v>
      </c>
      <c r="M302" s="32" t="s">
        <v>227</v>
      </c>
      <c r="N302" s="35" t="s">
        <v>32</v>
      </c>
      <c r="O302" s="32"/>
      <c r="P302" s="34"/>
      <c r="Q302" s="38" t="s">
        <v>1051</v>
      </c>
      <c r="R302" s="36"/>
      <c r="S302" s="36"/>
      <c r="T302" s="42"/>
      <c r="U302" s="38"/>
      <c r="V302" s="43"/>
    </row>
    <row r="303" spans="1:22" ht="18">
      <c r="A303" s="28">
        <f t="shared" si="1"/>
        <v>301</v>
      </c>
      <c r="B303" s="29">
        <v>45875</v>
      </c>
      <c r="C303" s="28" t="s">
        <v>590</v>
      </c>
      <c r="D303" s="31">
        <v>966440509</v>
      </c>
      <c r="E303" s="32"/>
      <c r="F303" s="33"/>
      <c r="G303" s="30" t="s">
        <v>114</v>
      </c>
      <c r="H303" s="30" t="s">
        <v>48</v>
      </c>
      <c r="I303" s="30" t="s">
        <v>27</v>
      </c>
      <c r="J303" s="30" t="s">
        <v>388</v>
      </c>
      <c r="K303" s="30" t="s">
        <v>49</v>
      </c>
      <c r="L303" s="34" t="s">
        <v>91</v>
      </c>
      <c r="M303" s="32" t="s">
        <v>234</v>
      </c>
      <c r="N303" s="35" t="s">
        <v>51</v>
      </c>
      <c r="O303" s="32"/>
      <c r="P303" s="34"/>
      <c r="Q303" s="38" t="s">
        <v>1052</v>
      </c>
      <c r="R303" s="36"/>
      <c r="S303" s="36"/>
      <c r="T303" s="42"/>
      <c r="U303" s="38"/>
      <c r="V303" s="43"/>
    </row>
    <row r="304" spans="1:22" ht="18">
      <c r="A304" s="28">
        <f t="shared" si="1"/>
        <v>302</v>
      </c>
      <c r="B304" s="29">
        <v>45875</v>
      </c>
      <c r="C304" s="28" t="s">
        <v>1053</v>
      </c>
      <c r="D304" s="31">
        <v>965727072</v>
      </c>
      <c r="E304" s="32" t="s">
        <v>681</v>
      </c>
      <c r="F304" s="33"/>
      <c r="G304" s="30" t="s">
        <v>25</v>
      </c>
      <c r="H304" s="30" t="s">
        <v>26</v>
      </c>
      <c r="I304" s="30" t="s">
        <v>27</v>
      </c>
      <c r="J304" s="30" t="s">
        <v>390</v>
      </c>
      <c r="K304" s="30" t="s">
        <v>107</v>
      </c>
      <c r="L304" s="34" t="s">
        <v>81</v>
      </c>
      <c r="M304" s="32" t="s">
        <v>389</v>
      </c>
      <c r="N304" s="35"/>
      <c r="O304" s="32"/>
      <c r="P304" s="49"/>
      <c r="Q304" s="38" t="s">
        <v>638</v>
      </c>
      <c r="R304" s="36"/>
      <c r="S304" s="36"/>
      <c r="T304" s="42"/>
      <c r="U304" s="38"/>
      <c r="V304" s="43"/>
    </row>
    <row r="305" spans="1:22" ht="18">
      <c r="A305" s="28">
        <f t="shared" si="1"/>
        <v>303</v>
      </c>
      <c r="B305" s="29">
        <v>45875</v>
      </c>
      <c r="C305" s="28" t="s">
        <v>1054</v>
      </c>
      <c r="D305" s="31"/>
      <c r="E305" s="32" t="s">
        <v>854</v>
      </c>
      <c r="F305" s="33"/>
      <c r="G305" s="30" t="s">
        <v>25</v>
      </c>
      <c r="H305" s="30" t="s">
        <v>26</v>
      </c>
      <c r="I305" s="30" t="s">
        <v>27</v>
      </c>
      <c r="J305" s="30" t="s">
        <v>390</v>
      </c>
      <c r="K305" s="30" t="s">
        <v>29</v>
      </c>
      <c r="L305" s="34" t="s">
        <v>361</v>
      </c>
      <c r="M305" s="32" t="s">
        <v>389</v>
      </c>
      <c r="N305" s="35"/>
      <c r="O305" s="32"/>
      <c r="P305" s="34"/>
      <c r="Q305" s="38"/>
      <c r="R305" s="36"/>
      <c r="S305" s="36"/>
      <c r="T305" s="42"/>
      <c r="U305" s="38"/>
      <c r="V305" s="43"/>
    </row>
    <row r="306" spans="1:22" ht="18">
      <c r="A306" s="28">
        <f t="shared" si="1"/>
        <v>304</v>
      </c>
      <c r="B306" s="29">
        <v>45875</v>
      </c>
      <c r="C306" s="28" t="s">
        <v>1055</v>
      </c>
      <c r="D306" s="31">
        <v>362208278</v>
      </c>
      <c r="E306" s="32" t="s">
        <v>324</v>
      </c>
      <c r="F306" s="33"/>
      <c r="G306" s="30" t="s">
        <v>25</v>
      </c>
      <c r="H306" s="30" t="s">
        <v>26</v>
      </c>
      <c r="I306" s="30" t="s">
        <v>27</v>
      </c>
      <c r="J306" s="30" t="s">
        <v>390</v>
      </c>
      <c r="K306" s="30" t="s">
        <v>29</v>
      </c>
      <c r="L306" s="34" t="s">
        <v>91</v>
      </c>
      <c r="M306" s="32" t="s">
        <v>234</v>
      </c>
      <c r="N306" s="35" t="s">
        <v>32</v>
      </c>
      <c r="O306" s="32"/>
      <c r="P306" s="34" t="s">
        <v>1056</v>
      </c>
      <c r="Q306" s="56"/>
      <c r="R306" s="36"/>
      <c r="S306" s="36"/>
      <c r="T306" s="42"/>
      <c r="U306" s="38"/>
      <c r="V306" s="43"/>
    </row>
    <row r="307" spans="1:22" ht="18">
      <c r="A307" s="28">
        <f t="shared" si="1"/>
        <v>305</v>
      </c>
      <c r="B307" s="29">
        <v>45875</v>
      </c>
      <c r="C307" s="28" t="s">
        <v>589</v>
      </c>
      <c r="D307" s="31">
        <v>932536613</v>
      </c>
      <c r="E307" s="32"/>
      <c r="F307" s="33"/>
      <c r="G307" s="30" t="s">
        <v>114</v>
      </c>
      <c r="H307" s="30" t="s">
        <v>48</v>
      </c>
      <c r="I307" s="31" t="s">
        <v>38</v>
      </c>
      <c r="J307" s="30" t="s">
        <v>388</v>
      </c>
      <c r="K307" s="30" t="s">
        <v>107</v>
      </c>
      <c r="L307" s="34" t="s">
        <v>161</v>
      </c>
      <c r="M307" s="32" t="s">
        <v>227</v>
      </c>
      <c r="N307" s="35" t="s">
        <v>51</v>
      </c>
      <c r="O307" s="32"/>
      <c r="P307" s="34"/>
      <c r="Q307" s="38" t="s">
        <v>1057</v>
      </c>
      <c r="R307" s="36"/>
      <c r="S307" s="36"/>
      <c r="T307" s="42"/>
      <c r="U307" s="38"/>
      <c r="V307" s="43"/>
    </row>
    <row r="308" spans="1:22" ht="18">
      <c r="A308" s="28">
        <f t="shared" si="1"/>
        <v>306</v>
      </c>
      <c r="B308" s="29">
        <v>45875</v>
      </c>
      <c r="C308" s="28" t="s">
        <v>1058</v>
      </c>
      <c r="D308" s="31" t="s">
        <v>1059</v>
      </c>
      <c r="E308" s="32" t="s">
        <v>324</v>
      </c>
      <c r="F308" s="33"/>
      <c r="G308" s="30" t="s">
        <v>25</v>
      </c>
      <c r="H308" s="30" t="s">
        <v>26</v>
      </c>
      <c r="I308" s="30" t="s">
        <v>38</v>
      </c>
      <c r="J308" s="30" t="s">
        <v>388</v>
      </c>
      <c r="K308" s="30" t="s">
        <v>29</v>
      </c>
      <c r="L308" s="34" t="s">
        <v>303</v>
      </c>
      <c r="M308" s="32" t="s">
        <v>234</v>
      </c>
      <c r="N308" s="35" t="s">
        <v>32</v>
      </c>
      <c r="O308" s="32"/>
      <c r="P308" s="34"/>
      <c r="Q308" s="38" t="s">
        <v>402</v>
      </c>
      <c r="R308" s="36"/>
      <c r="S308" s="36"/>
      <c r="T308" s="42"/>
      <c r="U308" s="38"/>
      <c r="V308" s="43"/>
    </row>
    <row r="309" spans="1:22" ht="18">
      <c r="A309" s="28">
        <f t="shared" si="1"/>
        <v>307</v>
      </c>
      <c r="B309" s="29">
        <v>45875</v>
      </c>
      <c r="C309" s="28" t="s">
        <v>1060</v>
      </c>
      <c r="D309" s="31" t="s">
        <v>1061</v>
      </c>
      <c r="E309" s="32"/>
      <c r="F309" s="33"/>
      <c r="G309" s="30" t="s">
        <v>25</v>
      </c>
      <c r="H309" s="30" t="s">
        <v>48</v>
      </c>
      <c r="I309" s="30" t="s">
        <v>27</v>
      </c>
      <c r="J309" s="30" t="s">
        <v>390</v>
      </c>
      <c r="K309" s="30" t="s">
        <v>49</v>
      </c>
      <c r="L309" s="34" t="s">
        <v>212</v>
      </c>
      <c r="M309" s="32" t="s">
        <v>227</v>
      </c>
      <c r="N309" s="35" t="s">
        <v>51</v>
      </c>
      <c r="O309" s="32"/>
      <c r="P309" s="34"/>
      <c r="Q309" s="38" t="s">
        <v>1062</v>
      </c>
      <c r="R309" s="36"/>
      <c r="S309" s="36"/>
      <c r="T309" s="42"/>
      <c r="U309" s="38"/>
      <c r="V309" s="43"/>
    </row>
    <row r="310" spans="1:22" ht="18">
      <c r="A310" s="28">
        <f t="shared" si="1"/>
        <v>308</v>
      </c>
      <c r="B310" s="29">
        <v>45875</v>
      </c>
      <c r="C310" s="28" t="s">
        <v>340</v>
      </c>
      <c r="D310" s="31" t="s">
        <v>1063</v>
      </c>
      <c r="E310" s="32" t="s">
        <v>324</v>
      </c>
      <c r="F310" s="33"/>
      <c r="G310" s="30" t="s">
        <v>114</v>
      </c>
      <c r="H310" s="30" t="s">
        <v>26</v>
      </c>
      <c r="I310" s="30" t="s">
        <v>27</v>
      </c>
      <c r="J310" s="30" t="s">
        <v>390</v>
      </c>
      <c r="K310" s="30" t="s">
        <v>29</v>
      </c>
      <c r="L310" s="34" t="s">
        <v>91</v>
      </c>
      <c r="M310" s="32" t="s">
        <v>227</v>
      </c>
      <c r="N310" s="35" t="s">
        <v>51</v>
      </c>
      <c r="O310" s="32"/>
      <c r="P310" s="34"/>
      <c r="Q310" s="38" t="s">
        <v>565</v>
      </c>
      <c r="R310" s="36" t="s">
        <v>51</v>
      </c>
      <c r="S310" s="36" t="s">
        <v>44</v>
      </c>
      <c r="T310" s="42">
        <v>3315500</v>
      </c>
      <c r="U310" s="38" t="s">
        <v>27</v>
      </c>
      <c r="V310" s="43"/>
    </row>
    <row r="311" spans="1:22" ht="18">
      <c r="A311" s="28">
        <f t="shared" si="1"/>
        <v>309</v>
      </c>
      <c r="B311" s="29">
        <v>45875</v>
      </c>
      <c r="C311" s="28" t="s">
        <v>1064</v>
      </c>
      <c r="D311" s="31">
        <v>939050591</v>
      </c>
      <c r="E311" s="32"/>
      <c r="F311" s="33"/>
      <c r="G311" s="30" t="s">
        <v>25</v>
      </c>
      <c r="H311" s="30" t="s">
        <v>48</v>
      </c>
      <c r="I311" s="30" t="s">
        <v>27</v>
      </c>
      <c r="J311" s="30" t="s">
        <v>390</v>
      </c>
      <c r="K311" s="30" t="s">
        <v>49</v>
      </c>
      <c r="L311" s="34" t="s">
        <v>91</v>
      </c>
      <c r="M311" s="32" t="s">
        <v>227</v>
      </c>
      <c r="N311" s="35" t="s">
        <v>51</v>
      </c>
      <c r="O311" s="32"/>
      <c r="P311" s="34"/>
      <c r="Q311" s="38" t="s">
        <v>1065</v>
      </c>
      <c r="R311" s="36"/>
      <c r="S311" s="36"/>
      <c r="T311" s="42"/>
      <c r="U311" s="38"/>
      <c r="V311" s="53" t="s">
        <v>1065</v>
      </c>
    </row>
    <row r="312" spans="1:22" ht="18">
      <c r="A312" s="28">
        <f t="shared" si="1"/>
        <v>310</v>
      </c>
      <c r="B312" s="29">
        <v>45875</v>
      </c>
      <c r="C312" s="28" t="s">
        <v>1066</v>
      </c>
      <c r="D312" s="31"/>
      <c r="E312" s="32"/>
      <c r="F312" s="33"/>
      <c r="G312" s="30" t="s">
        <v>113</v>
      </c>
      <c r="H312" s="30" t="s">
        <v>48</v>
      </c>
      <c r="I312" s="30" t="s">
        <v>27</v>
      </c>
      <c r="J312" s="30" t="s">
        <v>390</v>
      </c>
      <c r="K312" s="30" t="s">
        <v>29</v>
      </c>
      <c r="L312" s="34" t="s">
        <v>203</v>
      </c>
      <c r="M312" s="32" t="s">
        <v>389</v>
      </c>
      <c r="N312" s="35"/>
      <c r="O312" s="32"/>
      <c r="P312" s="34"/>
      <c r="Q312" s="38"/>
      <c r="R312" s="36"/>
      <c r="S312" s="36"/>
      <c r="T312" s="42"/>
      <c r="U312" s="38"/>
      <c r="V312" s="43"/>
    </row>
    <row r="313" spans="1:22" ht="18">
      <c r="A313" s="28">
        <f t="shared" si="1"/>
        <v>311</v>
      </c>
      <c r="B313" s="29">
        <v>45875</v>
      </c>
      <c r="C313" s="28" t="s">
        <v>1067</v>
      </c>
      <c r="D313" s="31"/>
      <c r="E313" s="32" t="s">
        <v>634</v>
      </c>
      <c r="F313" s="33"/>
      <c r="G313" s="30" t="s">
        <v>25</v>
      </c>
      <c r="H313" s="30" t="s">
        <v>26</v>
      </c>
      <c r="I313" s="30" t="s">
        <v>27</v>
      </c>
      <c r="J313" s="30" t="s">
        <v>390</v>
      </c>
      <c r="K313" s="30" t="s">
        <v>29</v>
      </c>
      <c r="L313" s="34" t="s">
        <v>91</v>
      </c>
      <c r="M313" s="32" t="s">
        <v>389</v>
      </c>
      <c r="N313" s="35"/>
      <c r="O313" s="32"/>
      <c r="P313" s="34"/>
      <c r="Q313" s="38"/>
      <c r="R313" s="36"/>
      <c r="S313" s="36"/>
      <c r="T313" s="42"/>
      <c r="U313" s="38"/>
      <c r="V313" s="43"/>
    </row>
    <row r="314" spans="1:22" ht="18">
      <c r="A314" s="28">
        <f t="shared" si="1"/>
        <v>312</v>
      </c>
      <c r="B314" s="29">
        <v>45875</v>
      </c>
      <c r="C314" s="28" t="s">
        <v>293</v>
      </c>
      <c r="D314" s="31">
        <v>868139633</v>
      </c>
      <c r="E314" s="32"/>
      <c r="F314" s="33"/>
      <c r="G314" s="30" t="s">
        <v>114</v>
      </c>
      <c r="H314" s="30" t="s">
        <v>48</v>
      </c>
      <c r="I314" s="30" t="s">
        <v>27</v>
      </c>
      <c r="J314" s="30" t="s">
        <v>390</v>
      </c>
      <c r="K314" s="30" t="s">
        <v>29</v>
      </c>
      <c r="L314" s="34" t="s">
        <v>91</v>
      </c>
      <c r="M314" s="32" t="s">
        <v>227</v>
      </c>
      <c r="N314" s="35"/>
      <c r="O314" s="32"/>
      <c r="P314" s="34"/>
      <c r="Q314" s="38" t="s">
        <v>495</v>
      </c>
      <c r="R314" s="36" t="s">
        <v>32</v>
      </c>
      <c r="S314" s="36" t="s">
        <v>44</v>
      </c>
      <c r="T314" s="42">
        <v>1490000</v>
      </c>
      <c r="U314" s="38" t="s">
        <v>27</v>
      </c>
      <c r="V314" s="43"/>
    </row>
    <row r="315" spans="1:22" ht="18">
      <c r="A315" s="28">
        <f t="shared" si="1"/>
        <v>313</v>
      </c>
      <c r="B315" s="29">
        <v>45875</v>
      </c>
      <c r="C315" s="28" t="s">
        <v>1068</v>
      </c>
      <c r="D315" s="31"/>
      <c r="E315" s="32" t="s">
        <v>695</v>
      </c>
      <c r="F315" s="33"/>
      <c r="G315" s="30" t="s">
        <v>25</v>
      </c>
      <c r="H315" s="30" t="s">
        <v>26</v>
      </c>
      <c r="I315" s="30" t="s">
        <v>27</v>
      </c>
      <c r="J315" s="30" t="s">
        <v>390</v>
      </c>
      <c r="K315" s="30" t="s">
        <v>29</v>
      </c>
      <c r="L315" s="34" t="s">
        <v>91</v>
      </c>
      <c r="M315" s="32" t="s">
        <v>389</v>
      </c>
      <c r="N315" s="35"/>
      <c r="O315" s="32"/>
      <c r="P315" s="34"/>
      <c r="Q315" s="38"/>
      <c r="R315" s="36"/>
      <c r="S315" s="36"/>
      <c r="T315" s="42"/>
      <c r="U315" s="38"/>
      <c r="V315" s="43"/>
    </row>
    <row r="316" spans="1:22" ht="18">
      <c r="A316" s="28">
        <f t="shared" si="1"/>
        <v>314</v>
      </c>
      <c r="B316" s="29">
        <v>45875</v>
      </c>
      <c r="C316" s="28" t="s">
        <v>1069</v>
      </c>
      <c r="D316" s="31"/>
      <c r="E316" s="32" t="s">
        <v>542</v>
      </c>
      <c r="F316" s="33"/>
      <c r="G316" s="30" t="s">
        <v>25</v>
      </c>
      <c r="H316" s="30" t="s">
        <v>26</v>
      </c>
      <c r="I316" s="30" t="s">
        <v>27</v>
      </c>
      <c r="J316" s="30" t="s">
        <v>390</v>
      </c>
      <c r="K316" s="30" t="s">
        <v>29</v>
      </c>
      <c r="L316" s="34" t="s">
        <v>212</v>
      </c>
      <c r="M316" s="32" t="s">
        <v>389</v>
      </c>
      <c r="N316" s="35"/>
      <c r="O316" s="32"/>
      <c r="P316" s="34"/>
      <c r="Q316" s="38"/>
      <c r="R316" s="36"/>
      <c r="S316" s="36"/>
      <c r="T316" s="42"/>
      <c r="U316" s="38"/>
      <c r="V316" s="43"/>
    </row>
    <row r="317" spans="1:22" ht="18">
      <c r="A317" s="28">
        <f t="shared" si="1"/>
        <v>315</v>
      </c>
      <c r="B317" s="29">
        <v>45875</v>
      </c>
      <c r="C317" s="28" t="s">
        <v>1070</v>
      </c>
      <c r="D317" s="31"/>
      <c r="E317" s="32" t="s">
        <v>695</v>
      </c>
      <c r="F317" s="33"/>
      <c r="G317" s="30" t="s">
        <v>25</v>
      </c>
      <c r="H317" s="30" t="s">
        <v>26</v>
      </c>
      <c r="I317" s="30" t="s">
        <v>27</v>
      </c>
      <c r="J317" s="30" t="s">
        <v>390</v>
      </c>
      <c r="K317" s="30" t="s">
        <v>29</v>
      </c>
      <c r="L317" s="34" t="s">
        <v>217</v>
      </c>
      <c r="M317" s="32" t="s">
        <v>389</v>
      </c>
      <c r="N317" s="35"/>
      <c r="O317" s="32"/>
      <c r="P317" s="34"/>
      <c r="Q317" s="38"/>
      <c r="R317" s="36"/>
      <c r="S317" s="36"/>
      <c r="T317" s="42"/>
      <c r="U317" s="38"/>
      <c r="V317" s="43"/>
    </row>
    <row r="318" spans="1:22" ht="18">
      <c r="A318" s="28">
        <f t="shared" si="1"/>
        <v>316</v>
      </c>
      <c r="B318" s="29">
        <v>45875</v>
      </c>
      <c r="C318" s="28" t="s">
        <v>1071</v>
      </c>
      <c r="D318" s="31"/>
      <c r="E318" s="32" t="s">
        <v>629</v>
      </c>
      <c r="F318" s="33"/>
      <c r="G318" s="30" t="s">
        <v>25</v>
      </c>
      <c r="H318" s="30" t="s">
        <v>26</v>
      </c>
      <c r="I318" s="30" t="s">
        <v>27</v>
      </c>
      <c r="J318" s="30" t="s">
        <v>390</v>
      </c>
      <c r="K318" s="30" t="s">
        <v>29</v>
      </c>
      <c r="L318" s="34" t="s">
        <v>361</v>
      </c>
      <c r="M318" s="32" t="s">
        <v>389</v>
      </c>
      <c r="N318" s="35"/>
      <c r="O318" s="32"/>
      <c r="P318" s="34"/>
      <c r="Q318" s="38"/>
      <c r="R318" s="36"/>
      <c r="S318" s="36"/>
      <c r="T318" s="42"/>
      <c r="U318" s="38"/>
      <c r="V318" s="43"/>
    </row>
    <row r="319" spans="1:22" ht="18">
      <c r="A319" s="28">
        <f t="shared" si="1"/>
        <v>317</v>
      </c>
      <c r="B319" s="29">
        <v>45875</v>
      </c>
      <c r="C319" s="28" t="s">
        <v>1072</v>
      </c>
      <c r="D319" s="31"/>
      <c r="E319" s="32"/>
      <c r="F319" s="33"/>
      <c r="G319" s="30" t="s">
        <v>113</v>
      </c>
      <c r="H319" s="30" t="s">
        <v>48</v>
      </c>
      <c r="I319" s="30" t="s">
        <v>27</v>
      </c>
      <c r="J319" s="30" t="s">
        <v>390</v>
      </c>
      <c r="K319" s="30" t="s">
        <v>29</v>
      </c>
      <c r="L319" s="34" t="s">
        <v>203</v>
      </c>
      <c r="M319" s="32" t="s">
        <v>389</v>
      </c>
      <c r="N319" s="35"/>
      <c r="O319" s="32"/>
      <c r="P319" s="34"/>
      <c r="Q319" s="38"/>
      <c r="R319" s="36"/>
      <c r="S319" s="36"/>
      <c r="T319" s="42"/>
      <c r="U319" s="38"/>
      <c r="V319" s="43"/>
    </row>
    <row r="320" spans="1:22" ht="18">
      <c r="A320" s="28">
        <f t="shared" si="1"/>
        <v>318</v>
      </c>
      <c r="B320" s="29">
        <v>45875</v>
      </c>
      <c r="C320" s="28" t="s">
        <v>1073</v>
      </c>
      <c r="D320" s="31"/>
      <c r="E320" s="32"/>
      <c r="F320" s="33"/>
      <c r="G320" s="30" t="s">
        <v>113</v>
      </c>
      <c r="H320" s="30" t="s">
        <v>48</v>
      </c>
      <c r="I320" s="30" t="s">
        <v>27</v>
      </c>
      <c r="J320" s="30" t="s">
        <v>390</v>
      </c>
      <c r="K320" s="30" t="s">
        <v>29</v>
      </c>
      <c r="L320" s="34" t="s">
        <v>203</v>
      </c>
      <c r="M320" s="32" t="s">
        <v>389</v>
      </c>
      <c r="N320" s="35"/>
      <c r="O320" s="32"/>
      <c r="P320" s="34"/>
      <c r="Q320" s="38"/>
      <c r="R320" s="36"/>
      <c r="S320" s="36"/>
      <c r="T320" s="42"/>
      <c r="U320" s="38"/>
      <c r="V320" s="43"/>
    </row>
    <row r="321" spans="1:22" ht="18">
      <c r="A321" s="28">
        <f t="shared" si="1"/>
        <v>319</v>
      </c>
      <c r="B321" s="29">
        <v>45875</v>
      </c>
      <c r="C321" s="28" t="s">
        <v>1074</v>
      </c>
      <c r="D321" s="31" t="s">
        <v>1075</v>
      </c>
      <c r="E321" s="32"/>
      <c r="F321" s="33"/>
      <c r="G321" s="30" t="s">
        <v>25</v>
      </c>
      <c r="H321" s="30" t="s">
        <v>48</v>
      </c>
      <c r="I321" s="30" t="s">
        <v>27</v>
      </c>
      <c r="J321" s="30" t="s">
        <v>390</v>
      </c>
      <c r="K321" s="30" t="s">
        <v>29</v>
      </c>
      <c r="L321" s="34" t="s">
        <v>212</v>
      </c>
      <c r="M321" s="32" t="s">
        <v>389</v>
      </c>
      <c r="N321" s="35" t="s">
        <v>51</v>
      </c>
      <c r="O321" s="32" t="s">
        <v>129</v>
      </c>
      <c r="P321" s="49">
        <v>45882</v>
      </c>
      <c r="Q321" s="38" t="s">
        <v>1076</v>
      </c>
      <c r="R321" s="36" t="s">
        <v>51</v>
      </c>
      <c r="S321" s="36" t="s">
        <v>44</v>
      </c>
      <c r="T321" s="42">
        <v>900000</v>
      </c>
      <c r="U321" s="38"/>
      <c r="V321" s="43"/>
    </row>
    <row r="322" spans="1:22" ht="18">
      <c r="A322" s="28">
        <f t="shared" si="1"/>
        <v>320</v>
      </c>
      <c r="B322" s="29">
        <v>45875</v>
      </c>
      <c r="C322" s="28" t="s">
        <v>1077</v>
      </c>
      <c r="D322" s="62">
        <f>971581539882</f>
        <v>971581539882</v>
      </c>
      <c r="E322" s="32"/>
      <c r="F322" s="33"/>
      <c r="G322" s="30" t="s">
        <v>25</v>
      </c>
      <c r="H322" s="30" t="s">
        <v>48</v>
      </c>
      <c r="I322" s="30" t="s">
        <v>38</v>
      </c>
      <c r="J322" s="30" t="s">
        <v>390</v>
      </c>
      <c r="K322" s="30" t="s">
        <v>96</v>
      </c>
      <c r="L322" s="34" t="s">
        <v>161</v>
      </c>
      <c r="M322" s="32" t="s">
        <v>227</v>
      </c>
      <c r="N322" s="35" t="s">
        <v>32</v>
      </c>
      <c r="O322" s="32"/>
      <c r="P322" s="49"/>
      <c r="Q322" s="38" t="s">
        <v>1078</v>
      </c>
      <c r="R322" s="36"/>
      <c r="S322" s="36"/>
      <c r="T322" s="42"/>
      <c r="U322" s="38"/>
      <c r="V322" s="43" t="s">
        <v>1079</v>
      </c>
    </row>
    <row r="323" spans="1:22" ht="18">
      <c r="A323" s="28">
        <f t="shared" si="1"/>
        <v>321</v>
      </c>
      <c r="B323" s="29">
        <v>45875</v>
      </c>
      <c r="C323" s="28" t="s">
        <v>336</v>
      </c>
      <c r="D323" s="63">
        <v>775971955</v>
      </c>
      <c r="E323" s="32"/>
      <c r="F323" s="33"/>
      <c r="G323" s="30" t="s">
        <v>25</v>
      </c>
      <c r="H323" s="30" t="s">
        <v>26</v>
      </c>
      <c r="I323" s="30" t="s">
        <v>27</v>
      </c>
      <c r="J323" s="30" t="s">
        <v>388</v>
      </c>
      <c r="K323" s="30" t="s">
        <v>29</v>
      </c>
      <c r="L323" s="34" t="s">
        <v>212</v>
      </c>
      <c r="M323" s="32" t="s">
        <v>234</v>
      </c>
      <c r="N323" s="35" t="s">
        <v>51</v>
      </c>
      <c r="O323" s="32" t="s">
        <v>129</v>
      </c>
      <c r="P323" s="49">
        <v>45885</v>
      </c>
      <c r="Q323" s="38" t="s">
        <v>1080</v>
      </c>
      <c r="R323" s="36" t="s">
        <v>51</v>
      </c>
      <c r="S323" s="36" t="s">
        <v>44</v>
      </c>
      <c r="T323" s="42">
        <v>4290000</v>
      </c>
      <c r="U323" s="38"/>
      <c r="V323" s="43"/>
    </row>
    <row r="324" spans="1:22" ht="18">
      <c r="A324" s="28">
        <f t="shared" si="1"/>
        <v>322</v>
      </c>
      <c r="B324" s="29">
        <v>45875</v>
      </c>
      <c r="C324" s="28" t="s">
        <v>1081</v>
      </c>
      <c r="D324" s="31"/>
      <c r="E324" s="32"/>
      <c r="F324" s="33"/>
      <c r="G324" s="30" t="s">
        <v>25</v>
      </c>
      <c r="H324" s="30" t="s">
        <v>48</v>
      </c>
      <c r="I324" s="31" t="s">
        <v>27</v>
      </c>
      <c r="J324" s="30" t="s">
        <v>388</v>
      </c>
      <c r="K324" s="30" t="s">
        <v>49</v>
      </c>
      <c r="L324" s="34" t="s">
        <v>91</v>
      </c>
      <c r="M324" s="32" t="s">
        <v>389</v>
      </c>
      <c r="N324" s="35"/>
      <c r="O324" s="32"/>
      <c r="P324" s="34"/>
      <c r="Q324" s="38"/>
      <c r="R324" s="36"/>
      <c r="S324" s="36"/>
      <c r="T324" s="42"/>
      <c r="U324" s="38"/>
      <c r="V324" s="43"/>
    </row>
    <row r="325" spans="1:22" ht="18">
      <c r="A325" s="28">
        <f t="shared" si="1"/>
        <v>323</v>
      </c>
      <c r="B325" s="29">
        <v>45875</v>
      </c>
      <c r="C325" s="28" t="s">
        <v>204</v>
      </c>
      <c r="D325" s="31"/>
      <c r="E325" s="32"/>
      <c r="F325" s="33"/>
      <c r="G325" s="30" t="s">
        <v>25</v>
      </c>
      <c r="H325" s="30"/>
      <c r="I325" s="30" t="s">
        <v>27</v>
      </c>
      <c r="J325" s="30" t="s">
        <v>388</v>
      </c>
      <c r="K325" s="30" t="s">
        <v>29</v>
      </c>
      <c r="L325" s="34" t="s">
        <v>91</v>
      </c>
      <c r="M325" s="32" t="s">
        <v>389</v>
      </c>
      <c r="N325" s="35"/>
      <c r="O325" s="32"/>
      <c r="P325" s="34"/>
      <c r="Q325" s="38"/>
      <c r="R325" s="36"/>
      <c r="S325" s="36"/>
      <c r="T325" s="42"/>
      <c r="U325" s="38"/>
      <c r="V325" s="43"/>
    </row>
    <row r="326" spans="1:22" ht="18">
      <c r="A326" s="28">
        <f t="shared" si="1"/>
        <v>324</v>
      </c>
      <c r="B326" s="29">
        <v>45875</v>
      </c>
      <c r="C326" s="28" t="s">
        <v>1082</v>
      </c>
      <c r="D326" s="31">
        <v>972804970</v>
      </c>
      <c r="E326" s="32"/>
      <c r="F326" s="33"/>
      <c r="G326" s="30"/>
      <c r="H326" s="30"/>
      <c r="I326" s="30"/>
      <c r="J326" s="30" t="s">
        <v>388</v>
      </c>
      <c r="K326" s="30" t="s">
        <v>29</v>
      </c>
      <c r="L326" s="34" t="s">
        <v>498</v>
      </c>
      <c r="M326" s="32" t="s">
        <v>227</v>
      </c>
      <c r="N326" s="35"/>
      <c r="O326" s="32"/>
      <c r="P326" s="34"/>
      <c r="Q326" s="38" t="s">
        <v>638</v>
      </c>
      <c r="R326" s="36"/>
      <c r="S326" s="36"/>
      <c r="T326" s="42"/>
      <c r="U326" s="38"/>
      <c r="V326" s="43"/>
    </row>
    <row r="327" spans="1:22" ht="18">
      <c r="A327" s="28">
        <f t="shared" si="1"/>
        <v>325</v>
      </c>
      <c r="B327" s="29">
        <v>45875</v>
      </c>
      <c r="C327" s="28" t="s">
        <v>103</v>
      </c>
      <c r="D327" s="31"/>
      <c r="E327" s="32"/>
      <c r="F327" s="33"/>
      <c r="G327" s="30" t="s">
        <v>114</v>
      </c>
      <c r="H327" s="30"/>
      <c r="I327" s="30" t="s">
        <v>27</v>
      </c>
      <c r="J327" s="30" t="s">
        <v>388</v>
      </c>
      <c r="K327" s="30" t="s">
        <v>29</v>
      </c>
      <c r="L327" s="34" t="s">
        <v>203</v>
      </c>
      <c r="M327" s="32" t="s">
        <v>389</v>
      </c>
      <c r="N327" s="35"/>
      <c r="O327" s="32"/>
      <c r="P327" s="34"/>
      <c r="Q327" s="38"/>
      <c r="R327" s="36"/>
      <c r="S327" s="36"/>
      <c r="T327" s="42"/>
      <c r="U327" s="38"/>
      <c r="V327" s="43"/>
    </row>
    <row r="328" spans="1:22" ht="18">
      <c r="A328" s="28">
        <f t="shared" si="1"/>
        <v>326</v>
      </c>
      <c r="B328" s="29">
        <v>45875</v>
      </c>
      <c r="C328" s="28" t="s">
        <v>1083</v>
      </c>
      <c r="D328" s="31"/>
      <c r="E328" s="32"/>
      <c r="F328" s="33"/>
      <c r="G328" s="30" t="s">
        <v>25</v>
      </c>
      <c r="H328" s="30"/>
      <c r="I328" s="30" t="s">
        <v>27</v>
      </c>
      <c r="J328" s="30" t="s">
        <v>388</v>
      </c>
      <c r="K328" s="30" t="s">
        <v>29</v>
      </c>
      <c r="L328" s="34" t="s">
        <v>91</v>
      </c>
      <c r="M328" s="32" t="s">
        <v>389</v>
      </c>
      <c r="N328" s="35"/>
      <c r="O328" s="32"/>
      <c r="P328" s="34"/>
      <c r="Q328" s="38"/>
      <c r="R328" s="36"/>
      <c r="S328" s="36"/>
      <c r="T328" s="42"/>
      <c r="U328" s="38"/>
      <c r="V328" s="43"/>
    </row>
    <row r="329" spans="1:22" ht="18">
      <c r="A329" s="28">
        <f t="shared" si="1"/>
        <v>327</v>
      </c>
      <c r="B329" s="29">
        <v>45875</v>
      </c>
      <c r="C329" s="28" t="s">
        <v>1084</v>
      </c>
      <c r="D329" s="31"/>
      <c r="E329" s="32" t="s">
        <v>636</v>
      </c>
      <c r="F329" s="33"/>
      <c r="G329" s="30" t="s">
        <v>114</v>
      </c>
      <c r="H329" s="30" t="s">
        <v>26</v>
      </c>
      <c r="I329" s="30" t="s">
        <v>27</v>
      </c>
      <c r="J329" s="30" t="s">
        <v>388</v>
      </c>
      <c r="K329" s="30" t="s">
        <v>29</v>
      </c>
      <c r="L329" s="34" t="s">
        <v>203</v>
      </c>
      <c r="M329" s="32" t="s">
        <v>389</v>
      </c>
      <c r="N329" s="35"/>
      <c r="O329" s="32"/>
      <c r="P329" s="34"/>
      <c r="Q329" s="38"/>
      <c r="R329" s="36"/>
      <c r="S329" s="36"/>
      <c r="T329" s="42"/>
      <c r="U329" s="38"/>
      <c r="V329" s="43"/>
    </row>
    <row r="330" spans="1:22" ht="18">
      <c r="A330" s="28">
        <f t="shared" si="1"/>
        <v>328</v>
      </c>
      <c r="B330" s="29">
        <v>45875</v>
      </c>
      <c r="C330" s="28" t="s">
        <v>1085</v>
      </c>
      <c r="D330" s="31">
        <v>982907327</v>
      </c>
      <c r="E330" s="32" t="s">
        <v>557</v>
      </c>
      <c r="F330" s="33"/>
      <c r="G330" s="30" t="s">
        <v>25</v>
      </c>
      <c r="H330" s="30" t="s">
        <v>26</v>
      </c>
      <c r="I330" s="30" t="s">
        <v>27</v>
      </c>
      <c r="J330" s="30" t="s">
        <v>388</v>
      </c>
      <c r="K330" s="30" t="s">
        <v>29</v>
      </c>
      <c r="L330" s="34" t="s">
        <v>203</v>
      </c>
      <c r="M330" s="32" t="s">
        <v>234</v>
      </c>
      <c r="N330" s="35" t="s">
        <v>51</v>
      </c>
      <c r="O330" s="32"/>
      <c r="P330" s="34"/>
      <c r="Q330" s="38" t="s">
        <v>238</v>
      </c>
      <c r="R330" s="36"/>
      <c r="S330" s="36"/>
      <c r="T330" s="42"/>
      <c r="U330" s="38"/>
      <c r="V330" s="43"/>
    </row>
    <row r="331" spans="1:22" ht="18">
      <c r="A331" s="28">
        <f t="shared" si="1"/>
        <v>329</v>
      </c>
      <c r="B331" s="29">
        <v>45875</v>
      </c>
      <c r="C331" s="28" t="s">
        <v>646</v>
      </c>
      <c r="D331" s="31"/>
      <c r="E331" s="32" t="s">
        <v>461</v>
      </c>
      <c r="F331" s="33"/>
      <c r="G331" s="30" t="s">
        <v>114</v>
      </c>
      <c r="H331" s="30" t="s">
        <v>26</v>
      </c>
      <c r="I331" s="30" t="s">
        <v>27</v>
      </c>
      <c r="J331" s="30" t="s">
        <v>388</v>
      </c>
      <c r="K331" s="30" t="s">
        <v>29</v>
      </c>
      <c r="L331" s="34" t="s">
        <v>212</v>
      </c>
      <c r="M331" s="32" t="s">
        <v>389</v>
      </c>
      <c r="N331" s="35"/>
      <c r="O331" s="32"/>
      <c r="P331" s="64"/>
      <c r="Q331" s="38"/>
      <c r="R331" s="36"/>
      <c r="S331" s="36"/>
      <c r="T331" s="42"/>
      <c r="U331" s="38"/>
      <c r="V331" s="43"/>
    </row>
    <row r="332" spans="1:22" ht="18">
      <c r="A332" s="28">
        <f t="shared" si="1"/>
        <v>330</v>
      </c>
      <c r="B332" s="29">
        <v>45875</v>
      </c>
      <c r="C332" s="28" t="s">
        <v>1086</v>
      </c>
      <c r="D332" s="31"/>
      <c r="E332" s="32" t="s">
        <v>557</v>
      </c>
      <c r="F332" s="33"/>
      <c r="G332" s="30" t="s">
        <v>25</v>
      </c>
      <c r="H332" s="30" t="s">
        <v>26</v>
      </c>
      <c r="I332" s="30" t="s">
        <v>27</v>
      </c>
      <c r="J332" s="30" t="s">
        <v>388</v>
      </c>
      <c r="K332" s="30" t="s">
        <v>29</v>
      </c>
      <c r="L332" s="34" t="s">
        <v>203</v>
      </c>
      <c r="M332" s="32" t="s">
        <v>389</v>
      </c>
      <c r="N332" s="35"/>
      <c r="O332" s="32"/>
      <c r="P332" s="34"/>
      <c r="Q332" s="38"/>
      <c r="R332" s="36"/>
      <c r="S332" s="36"/>
      <c r="T332" s="42"/>
      <c r="U332" s="38"/>
      <c r="V332" s="43"/>
    </row>
    <row r="333" spans="1:22" ht="18">
      <c r="A333" s="28">
        <f t="shared" si="1"/>
        <v>331</v>
      </c>
      <c r="B333" s="29">
        <v>45875</v>
      </c>
      <c r="C333" s="28" t="s">
        <v>1087</v>
      </c>
      <c r="D333" s="31"/>
      <c r="E333" s="32" t="s">
        <v>634</v>
      </c>
      <c r="F333" s="33"/>
      <c r="G333" s="30" t="s">
        <v>25</v>
      </c>
      <c r="H333" s="30" t="s">
        <v>26</v>
      </c>
      <c r="I333" s="30" t="s">
        <v>27</v>
      </c>
      <c r="J333" s="30" t="s">
        <v>388</v>
      </c>
      <c r="K333" s="30" t="s">
        <v>29</v>
      </c>
      <c r="L333" s="34" t="s">
        <v>91</v>
      </c>
      <c r="M333" s="32" t="s">
        <v>389</v>
      </c>
      <c r="N333" s="35"/>
      <c r="O333" s="32"/>
      <c r="P333" s="34"/>
      <c r="Q333" s="38"/>
      <c r="R333" s="36"/>
      <c r="S333" s="36"/>
      <c r="T333" s="42"/>
      <c r="U333" s="38"/>
      <c r="V333" s="43"/>
    </row>
    <row r="334" spans="1:22" ht="18">
      <c r="A334" s="28">
        <f t="shared" si="1"/>
        <v>332</v>
      </c>
      <c r="B334" s="29">
        <v>45875</v>
      </c>
      <c r="C334" s="28" t="s">
        <v>1088</v>
      </c>
      <c r="D334" s="31"/>
      <c r="E334" s="32"/>
      <c r="F334" s="33"/>
      <c r="G334" s="30" t="s">
        <v>25</v>
      </c>
      <c r="H334" s="30" t="s">
        <v>48</v>
      </c>
      <c r="I334" s="30" t="s">
        <v>38</v>
      </c>
      <c r="J334" s="30" t="s">
        <v>388</v>
      </c>
      <c r="K334" s="30" t="s">
        <v>107</v>
      </c>
      <c r="L334" s="34" t="s">
        <v>303</v>
      </c>
      <c r="M334" s="32" t="s">
        <v>389</v>
      </c>
      <c r="N334" s="35"/>
      <c r="O334" s="32"/>
      <c r="P334" s="34"/>
      <c r="Q334" s="38"/>
      <c r="R334" s="36"/>
      <c r="S334" s="36"/>
      <c r="T334" s="42"/>
      <c r="U334" s="38"/>
      <c r="V334" s="43"/>
    </row>
    <row r="335" spans="1:22" ht="18">
      <c r="A335" s="28">
        <f t="shared" si="1"/>
        <v>333</v>
      </c>
      <c r="B335" s="29">
        <v>45875</v>
      </c>
      <c r="C335" s="28" t="s">
        <v>1089</v>
      </c>
      <c r="D335" s="31"/>
      <c r="E335" s="32" t="s">
        <v>695</v>
      </c>
      <c r="F335" s="33"/>
      <c r="G335" s="30" t="s">
        <v>25</v>
      </c>
      <c r="H335" s="30" t="s">
        <v>26</v>
      </c>
      <c r="I335" s="30" t="s">
        <v>27</v>
      </c>
      <c r="J335" s="30" t="s">
        <v>388</v>
      </c>
      <c r="K335" s="30" t="s">
        <v>29</v>
      </c>
      <c r="L335" s="34" t="s">
        <v>91</v>
      </c>
      <c r="M335" s="32" t="s">
        <v>389</v>
      </c>
      <c r="N335" s="35"/>
      <c r="O335" s="32"/>
      <c r="P335" s="34"/>
      <c r="Q335" s="65"/>
      <c r="R335" s="36"/>
      <c r="S335" s="36"/>
      <c r="T335" s="42"/>
      <c r="U335" s="38"/>
      <c r="V335" s="66"/>
    </row>
    <row r="336" spans="1:22" ht="18">
      <c r="A336" s="28">
        <f t="shared" si="1"/>
        <v>334</v>
      </c>
      <c r="B336" s="29">
        <v>45875</v>
      </c>
      <c r="C336" s="28" t="s">
        <v>1090</v>
      </c>
      <c r="D336" s="31"/>
      <c r="E336" s="32" t="s">
        <v>636</v>
      </c>
      <c r="F336" s="33"/>
      <c r="G336" s="30" t="s">
        <v>25</v>
      </c>
      <c r="H336" s="30" t="s">
        <v>26</v>
      </c>
      <c r="I336" s="30" t="s">
        <v>27</v>
      </c>
      <c r="J336" s="30" t="s">
        <v>388</v>
      </c>
      <c r="K336" s="30" t="s">
        <v>29</v>
      </c>
      <c r="L336" s="34" t="s">
        <v>361</v>
      </c>
      <c r="M336" s="32" t="s">
        <v>389</v>
      </c>
      <c r="N336" s="35"/>
      <c r="O336" s="32"/>
      <c r="P336" s="34"/>
      <c r="Q336" s="38"/>
      <c r="R336" s="36"/>
      <c r="S336" s="36"/>
      <c r="T336" s="42"/>
      <c r="U336" s="38"/>
      <c r="V336" s="43"/>
    </row>
    <row r="337" spans="1:22" ht="18">
      <c r="A337" s="28">
        <f t="shared" si="1"/>
        <v>335</v>
      </c>
      <c r="B337" s="29">
        <v>45875</v>
      </c>
      <c r="C337" s="28" t="s">
        <v>1091</v>
      </c>
      <c r="D337" s="31">
        <v>823696909</v>
      </c>
      <c r="E337" s="32"/>
      <c r="F337" s="33"/>
      <c r="G337" s="30" t="s">
        <v>25</v>
      </c>
      <c r="H337" s="30" t="s">
        <v>48</v>
      </c>
      <c r="I337" s="30" t="s">
        <v>27</v>
      </c>
      <c r="J337" s="30" t="s">
        <v>388</v>
      </c>
      <c r="K337" s="30" t="s">
        <v>29</v>
      </c>
      <c r="L337" s="34" t="s">
        <v>91</v>
      </c>
      <c r="M337" s="32" t="s">
        <v>234</v>
      </c>
      <c r="N337" s="35" t="s">
        <v>32</v>
      </c>
      <c r="O337" s="32"/>
      <c r="P337" s="34"/>
      <c r="Q337" s="38" t="s">
        <v>505</v>
      </c>
      <c r="R337" s="36"/>
      <c r="S337" s="36"/>
      <c r="T337" s="42"/>
      <c r="U337" s="38"/>
      <c r="V337" s="43"/>
    </row>
    <row r="338" spans="1:22" ht="18">
      <c r="A338" s="28">
        <f t="shared" si="1"/>
        <v>336</v>
      </c>
      <c r="B338" s="29">
        <v>45875</v>
      </c>
      <c r="C338" s="28" t="s">
        <v>1092</v>
      </c>
      <c r="D338" s="31">
        <v>909974566</v>
      </c>
      <c r="E338" s="32"/>
      <c r="F338" s="33"/>
      <c r="G338" s="30" t="s">
        <v>25</v>
      </c>
      <c r="H338" s="30"/>
      <c r="I338" s="30" t="s">
        <v>38</v>
      </c>
      <c r="J338" s="30" t="s">
        <v>388</v>
      </c>
      <c r="K338" s="30" t="s">
        <v>49</v>
      </c>
      <c r="L338" s="34" t="s">
        <v>303</v>
      </c>
      <c r="M338" s="32" t="s">
        <v>227</v>
      </c>
      <c r="N338" s="35" t="s">
        <v>51</v>
      </c>
      <c r="O338" s="32"/>
      <c r="P338" s="34"/>
      <c r="Q338" s="38"/>
      <c r="R338" s="36"/>
      <c r="S338" s="36"/>
      <c r="T338" s="42"/>
      <c r="U338" s="38"/>
      <c r="V338" s="43"/>
    </row>
    <row r="339" spans="1:22" ht="18">
      <c r="A339" s="28">
        <f t="shared" si="1"/>
        <v>337</v>
      </c>
      <c r="B339" s="29">
        <v>45876</v>
      </c>
      <c r="C339" s="28" t="s">
        <v>1093</v>
      </c>
      <c r="D339" s="58">
        <v>348474768</v>
      </c>
      <c r="E339" s="32"/>
      <c r="F339" s="33"/>
      <c r="G339" s="30"/>
      <c r="H339" s="30"/>
      <c r="I339" s="30"/>
      <c r="J339" s="30"/>
      <c r="K339" s="30"/>
      <c r="L339" s="34" t="s">
        <v>217</v>
      </c>
      <c r="M339" s="32"/>
      <c r="N339" s="35"/>
      <c r="O339" s="32"/>
      <c r="P339" s="34"/>
      <c r="Q339" s="38" t="s">
        <v>1036</v>
      </c>
      <c r="R339" s="36" t="s">
        <v>32</v>
      </c>
      <c r="S339" s="36" t="s">
        <v>44</v>
      </c>
      <c r="T339" s="42">
        <v>7110000</v>
      </c>
      <c r="U339" s="38" t="s">
        <v>27</v>
      </c>
      <c r="V339" s="43"/>
    </row>
    <row r="340" spans="1:22" ht="18">
      <c r="A340" s="28">
        <f t="shared" si="1"/>
        <v>338</v>
      </c>
      <c r="B340" s="29">
        <v>45876</v>
      </c>
      <c r="C340" s="28" t="s">
        <v>1094</v>
      </c>
      <c r="D340" s="58">
        <v>797686368</v>
      </c>
      <c r="E340" s="32"/>
      <c r="F340" s="33"/>
      <c r="G340" s="30"/>
      <c r="H340" s="30"/>
      <c r="I340" s="30"/>
      <c r="J340" s="30"/>
      <c r="K340" s="30"/>
      <c r="L340" s="34"/>
      <c r="M340" s="32"/>
      <c r="N340" s="35"/>
      <c r="O340" s="32"/>
      <c r="P340" s="34"/>
      <c r="Q340" s="38" t="s">
        <v>948</v>
      </c>
      <c r="R340" s="36"/>
      <c r="S340" s="36" t="s">
        <v>44</v>
      </c>
      <c r="T340" s="42">
        <v>11450000</v>
      </c>
      <c r="U340" s="38" t="s">
        <v>27</v>
      </c>
      <c r="V340" s="43"/>
    </row>
    <row r="341" spans="1:22" ht="18">
      <c r="A341" s="28">
        <f t="shared" si="1"/>
        <v>339</v>
      </c>
      <c r="B341" s="29">
        <v>45876</v>
      </c>
      <c r="C341" s="28" t="s">
        <v>889</v>
      </c>
      <c r="D341" s="58">
        <v>775973866</v>
      </c>
      <c r="E341" s="32"/>
      <c r="F341" s="33"/>
      <c r="G341" s="30"/>
      <c r="H341" s="30"/>
      <c r="I341" s="30"/>
      <c r="J341" s="30"/>
      <c r="K341" s="30"/>
      <c r="L341" s="34"/>
      <c r="M341" s="32"/>
      <c r="N341" s="35"/>
      <c r="O341" s="32"/>
      <c r="P341" s="34"/>
      <c r="Q341" s="38" t="s">
        <v>491</v>
      </c>
      <c r="R341" s="36" t="s">
        <v>51</v>
      </c>
      <c r="S341" s="36" t="s">
        <v>44</v>
      </c>
      <c r="T341" s="42">
        <v>2990000</v>
      </c>
      <c r="U341" s="38" t="s">
        <v>27</v>
      </c>
      <c r="V341" s="43"/>
    </row>
    <row r="342" spans="1:22" ht="18">
      <c r="A342" s="28">
        <f t="shared" si="1"/>
        <v>340</v>
      </c>
      <c r="B342" s="29">
        <v>45876</v>
      </c>
      <c r="C342" s="28" t="s">
        <v>949</v>
      </c>
      <c r="D342" s="58">
        <v>903356647</v>
      </c>
      <c r="E342" s="32"/>
      <c r="F342" s="33"/>
      <c r="G342" s="30"/>
      <c r="H342" s="30"/>
      <c r="I342" s="30"/>
      <c r="J342" s="30"/>
      <c r="K342" s="30"/>
      <c r="L342" s="34"/>
      <c r="M342" s="32"/>
      <c r="N342" s="35"/>
      <c r="O342" s="32"/>
      <c r="P342" s="34"/>
      <c r="Q342" s="38" t="s">
        <v>1095</v>
      </c>
      <c r="R342" s="36"/>
      <c r="S342" s="36" t="s">
        <v>44</v>
      </c>
      <c r="T342" s="42">
        <v>500000</v>
      </c>
      <c r="U342" s="38"/>
      <c r="V342" s="43"/>
    </row>
    <row r="343" spans="1:22" ht="18">
      <c r="A343" s="28">
        <f t="shared" si="1"/>
        <v>341</v>
      </c>
      <c r="B343" s="29">
        <v>45876</v>
      </c>
      <c r="C343" s="28" t="s">
        <v>1096</v>
      </c>
      <c r="D343" s="58">
        <v>939611098</v>
      </c>
      <c r="E343" s="32"/>
      <c r="F343" s="33"/>
      <c r="G343" s="30"/>
      <c r="H343" s="30"/>
      <c r="I343" s="30"/>
      <c r="J343" s="30"/>
      <c r="K343" s="30"/>
      <c r="L343" s="34"/>
      <c r="M343" s="32"/>
      <c r="N343" s="35"/>
      <c r="O343" s="32"/>
      <c r="P343" s="34"/>
      <c r="Q343" s="38" t="s">
        <v>1097</v>
      </c>
      <c r="R343" s="36" t="s">
        <v>51</v>
      </c>
      <c r="S343" s="36" t="s">
        <v>44</v>
      </c>
      <c r="T343" s="42">
        <v>2690000</v>
      </c>
      <c r="U343" s="38" t="s">
        <v>27</v>
      </c>
      <c r="V343" s="43"/>
    </row>
    <row r="344" spans="1:22" ht="18">
      <c r="A344" s="28">
        <f t="shared" si="1"/>
        <v>342</v>
      </c>
      <c r="B344" s="29">
        <v>45876</v>
      </c>
      <c r="C344" s="28" t="s">
        <v>1098</v>
      </c>
      <c r="D344" s="31">
        <v>909807820</v>
      </c>
      <c r="E344" s="32" t="s">
        <v>636</v>
      </c>
      <c r="F344" s="33"/>
      <c r="G344" s="30" t="s">
        <v>25</v>
      </c>
      <c r="H344" s="30" t="s">
        <v>26</v>
      </c>
      <c r="I344" s="30" t="s">
        <v>27</v>
      </c>
      <c r="J344" s="30" t="s">
        <v>390</v>
      </c>
      <c r="K344" s="30" t="s">
        <v>29</v>
      </c>
      <c r="L344" s="34" t="s">
        <v>361</v>
      </c>
      <c r="M344" s="32" t="s">
        <v>227</v>
      </c>
      <c r="N344" s="35" t="s">
        <v>32</v>
      </c>
      <c r="O344" s="32"/>
      <c r="P344" s="34"/>
      <c r="Q344" s="38" t="s">
        <v>1099</v>
      </c>
      <c r="R344" s="36"/>
      <c r="S344" s="36" t="s">
        <v>97</v>
      </c>
      <c r="T344" s="42"/>
      <c r="U344" s="38"/>
      <c r="V344" s="43" t="s">
        <v>1100</v>
      </c>
    </row>
    <row r="345" spans="1:22" ht="18">
      <c r="A345" s="28">
        <f t="shared" si="1"/>
        <v>343</v>
      </c>
      <c r="B345" s="29">
        <v>45876</v>
      </c>
      <c r="C345" s="28" t="s">
        <v>1101</v>
      </c>
      <c r="D345" s="31"/>
      <c r="E345" s="32" t="s">
        <v>542</v>
      </c>
      <c r="F345" s="33"/>
      <c r="G345" s="30" t="s">
        <v>25</v>
      </c>
      <c r="H345" s="30" t="s">
        <v>26</v>
      </c>
      <c r="I345" s="30" t="s">
        <v>27</v>
      </c>
      <c r="J345" s="30" t="s">
        <v>390</v>
      </c>
      <c r="K345" s="30" t="s">
        <v>29</v>
      </c>
      <c r="L345" s="34"/>
      <c r="M345" s="32" t="s">
        <v>347</v>
      </c>
      <c r="N345" s="35"/>
      <c r="O345" s="32"/>
      <c r="P345" s="34"/>
      <c r="Q345" s="38"/>
      <c r="R345" s="36"/>
      <c r="S345" s="36"/>
      <c r="T345" s="42"/>
      <c r="U345" s="38"/>
      <c r="V345" s="43"/>
    </row>
    <row r="346" spans="1:22" ht="18">
      <c r="A346" s="28">
        <f t="shared" si="1"/>
        <v>344</v>
      </c>
      <c r="B346" s="29">
        <v>45876</v>
      </c>
      <c r="C346" s="28" t="s">
        <v>1102</v>
      </c>
      <c r="D346" s="31"/>
      <c r="E346" s="32" t="s">
        <v>695</v>
      </c>
      <c r="F346" s="33"/>
      <c r="G346" s="30" t="s">
        <v>25</v>
      </c>
      <c r="H346" s="30" t="s">
        <v>26</v>
      </c>
      <c r="I346" s="30" t="s">
        <v>27</v>
      </c>
      <c r="J346" s="30" t="s">
        <v>390</v>
      </c>
      <c r="K346" s="30" t="s">
        <v>29</v>
      </c>
      <c r="L346" s="34"/>
      <c r="M346" s="32" t="s">
        <v>389</v>
      </c>
      <c r="N346" s="35"/>
      <c r="O346" s="10"/>
      <c r="P346" s="34"/>
      <c r="Q346" s="38"/>
      <c r="R346" s="36"/>
      <c r="S346" s="36"/>
      <c r="T346" s="42"/>
      <c r="U346" s="38"/>
      <c r="V346" s="43"/>
    </row>
    <row r="347" spans="1:22" ht="18">
      <c r="A347" s="28">
        <f t="shared" si="1"/>
        <v>345</v>
      </c>
      <c r="B347" s="29">
        <v>45876</v>
      </c>
      <c r="C347" s="28" t="s">
        <v>1103</v>
      </c>
      <c r="D347" s="31"/>
      <c r="E347" s="32"/>
      <c r="F347" s="33"/>
      <c r="G347" s="30" t="s">
        <v>25</v>
      </c>
      <c r="H347" s="30" t="s">
        <v>48</v>
      </c>
      <c r="I347" s="30" t="s">
        <v>27</v>
      </c>
      <c r="J347" s="30" t="s">
        <v>390</v>
      </c>
      <c r="K347" s="30" t="s">
        <v>49</v>
      </c>
      <c r="L347" s="34" t="s">
        <v>81</v>
      </c>
      <c r="M347" s="32" t="s">
        <v>389</v>
      </c>
      <c r="N347" s="35"/>
      <c r="O347" s="32"/>
      <c r="P347" s="34"/>
      <c r="Q347" s="38"/>
      <c r="R347" s="36"/>
      <c r="S347" s="36"/>
      <c r="T347" s="42"/>
      <c r="U347" s="38"/>
      <c r="V347" s="43"/>
    </row>
    <row r="348" spans="1:22" ht="18">
      <c r="A348" s="28">
        <f t="shared" si="1"/>
        <v>346</v>
      </c>
      <c r="B348" s="29">
        <v>45876</v>
      </c>
      <c r="C348" s="28" t="s">
        <v>1104</v>
      </c>
      <c r="D348" s="31">
        <v>986546864</v>
      </c>
      <c r="E348" s="32"/>
      <c r="F348" s="33"/>
      <c r="G348" s="30" t="s">
        <v>114</v>
      </c>
      <c r="H348" s="30" t="s">
        <v>48</v>
      </c>
      <c r="I348" s="30" t="s">
        <v>27</v>
      </c>
      <c r="J348" s="30" t="s">
        <v>390</v>
      </c>
      <c r="K348" s="30" t="s">
        <v>29</v>
      </c>
      <c r="L348" s="34" t="s">
        <v>91</v>
      </c>
      <c r="M348" s="32" t="s">
        <v>227</v>
      </c>
      <c r="N348" s="35" t="s">
        <v>51</v>
      </c>
      <c r="O348" s="32"/>
      <c r="P348" s="34"/>
      <c r="Q348" s="38" t="s">
        <v>1105</v>
      </c>
      <c r="R348" s="36" t="s">
        <v>51</v>
      </c>
      <c r="S348" s="36" t="s">
        <v>44</v>
      </c>
      <c r="T348" s="42">
        <v>6600000</v>
      </c>
      <c r="U348" s="38" t="s">
        <v>27</v>
      </c>
      <c r="V348" s="43"/>
    </row>
    <row r="349" spans="1:22" ht="18">
      <c r="A349" s="28">
        <f t="shared" si="1"/>
        <v>347</v>
      </c>
      <c r="B349" s="29">
        <v>45876</v>
      </c>
      <c r="C349" s="28" t="s">
        <v>1106</v>
      </c>
      <c r="D349" s="31">
        <v>969440414</v>
      </c>
      <c r="E349" s="32" t="s">
        <v>1107</v>
      </c>
      <c r="F349" s="33"/>
      <c r="G349" s="30" t="s">
        <v>25</v>
      </c>
      <c r="H349" s="30" t="s">
        <v>26</v>
      </c>
      <c r="I349" s="30" t="s">
        <v>27</v>
      </c>
      <c r="J349" s="30" t="s">
        <v>391</v>
      </c>
      <c r="K349" s="30" t="s">
        <v>29</v>
      </c>
      <c r="L349" s="34" t="s">
        <v>361</v>
      </c>
      <c r="M349" s="32" t="s">
        <v>234</v>
      </c>
      <c r="N349" s="35" t="s">
        <v>32</v>
      </c>
      <c r="O349" s="32"/>
      <c r="P349" s="34"/>
      <c r="Q349" s="38"/>
      <c r="R349" s="36"/>
      <c r="S349" s="36"/>
      <c r="T349" s="42"/>
      <c r="U349" s="38"/>
      <c r="V349" s="38" t="s">
        <v>1108</v>
      </c>
    </row>
    <row r="350" spans="1:22" ht="18">
      <c r="A350" s="28">
        <f t="shared" si="1"/>
        <v>348</v>
      </c>
      <c r="B350" s="29">
        <v>45876</v>
      </c>
      <c r="C350" s="28" t="s">
        <v>1109</v>
      </c>
      <c r="D350" s="31">
        <v>902081285</v>
      </c>
      <c r="E350" s="32" t="s">
        <v>634</v>
      </c>
      <c r="F350" s="33"/>
      <c r="G350" s="30" t="s">
        <v>25</v>
      </c>
      <c r="H350" s="30" t="s">
        <v>26</v>
      </c>
      <c r="I350" s="30" t="s">
        <v>27</v>
      </c>
      <c r="J350" s="30" t="s">
        <v>390</v>
      </c>
      <c r="K350" s="30" t="s">
        <v>29</v>
      </c>
      <c r="L350" s="34" t="s">
        <v>91</v>
      </c>
      <c r="M350" s="32" t="s">
        <v>234</v>
      </c>
      <c r="N350" s="35" t="s">
        <v>51</v>
      </c>
      <c r="O350" s="32"/>
      <c r="P350" s="34"/>
      <c r="Q350" s="38"/>
      <c r="R350" s="36"/>
      <c r="S350" s="36"/>
      <c r="T350" s="42"/>
      <c r="U350" s="38"/>
      <c r="V350" s="43"/>
    </row>
    <row r="351" spans="1:22" ht="18">
      <c r="A351" s="28">
        <f t="shared" si="1"/>
        <v>349</v>
      </c>
      <c r="B351" s="29">
        <v>45876</v>
      </c>
      <c r="C351" s="28" t="s">
        <v>1110</v>
      </c>
      <c r="D351" s="31">
        <v>909959684</v>
      </c>
      <c r="E351" s="32"/>
      <c r="F351" s="33"/>
      <c r="G351" s="30" t="s">
        <v>25</v>
      </c>
      <c r="H351" s="30" t="s">
        <v>48</v>
      </c>
      <c r="I351" s="31" t="s">
        <v>27</v>
      </c>
      <c r="J351" s="30" t="s">
        <v>390</v>
      </c>
      <c r="K351" s="30" t="s">
        <v>29</v>
      </c>
      <c r="L351" s="34" t="s">
        <v>361</v>
      </c>
      <c r="M351" s="32" t="s">
        <v>227</v>
      </c>
      <c r="N351" s="35" t="s">
        <v>32</v>
      </c>
      <c r="O351" s="32" t="s">
        <v>387</v>
      </c>
      <c r="P351" s="55">
        <v>45885</v>
      </c>
      <c r="Q351" s="38"/>
      <c r="R351" s="36" t="s">
        <v>32</v>
      </c>
      <c r="S351" s="36" t="s">
        <v>44</v>
      </c>
      <c r="T351" s="42" t="s">
        <v>689</v>
      </c>
      <c r="U351" s="38" t="s">
        <v>27</v>
      </c>
      <c r="V351" s="43"/>
    </row>
    <row r="352" spans="1:22" ht="18">
      <c r="A352" s="28">
        <f t="shared" si="1"/>
        <v>350</v>
      </c>
      <c r="B352" s="29">
        <v>45876</v>
      </c>
      <c r="C352" s="28" t="s">
        <v>1111</v>
      </c>
      <c r="D352" s="31">
        <v>938428379</v>
      </c>
      <c r="E352" s="32" t="s">
        <v>980</v>
      </c>
      <c r="F352" s="33"/>
      <c r="G352" s="30" t="s">
        <v>25</v>
      </c>
      <c r="H352" s="30" t="s">
        <v>26</v>
      </c>
      <c r="I352" s="30" t="s">
        <v>27</v>
      </c>
      <c r="J352" s="30" t="s">
        <v>390</v>
      </c>
      <c r="K352" s="30" t="s">
        <v>29</v>
      </c>
      <c r="L352" s="34" t="s">
        <v>203</v>
      </c>
      <c r="M352" s="32" t="s">
        <v>227</v>
      </c>
      <c r="N352" s="35" t="s">
        <v>51</v>
      </c>
      <c r="O352" s="32"/>
      <c r="P352" s="34"/>
      <c r="Q352" s="38" t="s">
        <v>271</v>
      </c>
      <c r="R352" s="36"/>
      <c r="S352" s="36"/>
      <c r="T352" s="42"/>
      <c r="U352" s="38"/>
      <c r="V352" s="43"/>
    </row>
    <row r="353" spans="1:22" ht="18">
      <c r="A353" s="28">
        <f t="shared" si="1"/>
        <v>351</v>
      </c>
      <c r="B353" s="29">
        <v>45876</v>
      </c>
      <c r="C353" s="28" t="s">
        <v>1112</v>
      </c>
      <c r="D353" s="31"/>
      <c r="E353" s="32" t="s">
        <v>557</v>
      </c>
      <c r="F353" s="33"/>
      <c r="G353" s="30" t="s">
        <v>25</v>
      </c>
      <c r="H353" s="30" t="s">
        <v>26</v>
      </c>
      <c r="I353" s="30" t="s">
        <v>27</v>
      </c>
      <c r="J353" s="30" t="s">
        <v>390</v>
      </c>
      <c r="K353" s="30" t="s">
        <v>29</v>
      </c>
      <c r="L353" s="34" t="s">
        <v>361</v>
      </c>
      <c r="M353" s="32" t="s">
        <v>389</v>
      </c>
      <c r="N353" s="35"/>
      <c r="O353" s="32"/>
      <c r="P353" s="34"/>
      <c r="Q353" s="38"/>
      <c r="R353" s="36"/>
      <c r="S353" s="36"/>
      <c r="T353" s="42"/>
      <c r="U353" s="38"/>
      <c r="V353" s="43"/>
    </row>
    <row r="354" spans="1:22" ht="18">
      <c r="A354" s="28">
        <f t="shared" si="1"/>
        <v>352</v>
      </c>
      <c r="B354" s="29">
        <v>45876</v>
      </c>
      <c r="C354" s="28" t="s">
        <v>1113</v>
      </c>
      <c r="D354" s="31">
        <v>968332199</v>
      </c>
      <c r="E354" s="32"/>
      <c r="F354" s="33"/>
      <c r="G354" s="30"/>
      <c r="H354" s="30"/>
      <c r="I354" s="31"/>
      <c r="J354" s="30"/>
      <c r="K354" s="30" t="s">
        <v>62</v>
      </c>
      <c r="L354" s="34" t="s">
        <v>161</v>
      </c>
      <c r="M354" s="32"/>
      <c r="N354" s="35" t="s">
        <v>32</v>
      </c>
      <c r="O354" s="32"/>
      <c r="P354" s="34"/>
      <c r="Q354" s="38" t="s">
        <v>1114</v>
      </c>
      <c r="R354" s="36"/>
      <c r="S354" s="36"/>
      <c r="T354" s="42"/>
      <c r="U354" s="38"/>
      <c r="V354" s="43"/>
    </row>
    <row r="355" spans="1:22" ht="18">
      <c r="A355" s="28">
        <f t="shared" si="1"/>
        <v>353</v>
      </c>
      <c r="B355" s="29">
        <v>45876</v>
      </c>
      <c r="C355" s="28" t="s">
        <v>1115</v>
      </c>
      <c r="D355" s="31"/>
      <c r="E355" s="32" t="s">
        <v>634</v>
      </c>
      <c r="F355" s="33"/>
      <c r="G355" s="30" t="s">
        <v>113</v>
      </c>
      <c r="H355" s="30" t="s">
        <v>26</v>
      </c>
      <c r="I355" s="31" t="s">
        <v>27</v>
      </c>
      <c r="J355" s="30" t="s">
        <v>391</v>
      </c>
      <c r="K355" s="30" t="s">
        <v>29</v>
      </c>
      <c r="L355" s="34" t="s">
        <v>91</v>
      </c>
      <c r="M355" s="32" t="s">
        <v>389</v>
      </c>
      <c r="N355" s="35"/>
      <c r="O355" s="32"/>
      <c r="P355" s="34"/>
      <c r="Q355" s="38"/>
      <c r="R355" s="36"/>
      <c r="S355" s="36"/>
      <c r="T355" s="42"/>
      <c r="U355" s="38"/>
      <c r="V355" s="43"/>
    </row>
    <row r="356" spans="1:22" ht="18">
      <c r="A356" s="28">
        <f t="shared" si="1"/>
        <v>354</v>
      </c>
      <c r="B356" s="29">
        <v>45876</v>
      </c>
      <c r="C356" s="28" t="s">
        <v>1116</v>
      </c>
      <c r="D356" s="31"/>
      <c r="E356" s="32" t="s">
        <v>695</v>
      </c>
      <c r="F356" s="33"/>
      <c r="G356" s="30" t="s">
        <v>25</v>
      </c>
      <c r="H356" s="30" t="s">
        <v>26</v>
      </c>
      <c r="I356" s="31" t="s">
        <v>27</v>
      </c>
      <c r="J356" s="30" t="s">
        <v>391</v>
      </c>
      <c r="K356" s="30" t="s">
        <v>29</v>
      </c>
      <c r="L356" s="34" t="s">
        <v>91</v>
      </c>
      <c r="M356" s="32" t="s">
        <v>389</v>
      </c>
      <c r="N356" s="35"/>
      <c r="O356" s="32"/>
      <c r="P356" s="34"/>
      <c r="Q356" s="38"/>
      <c r="R356" s="36"/>
      <c r="S356" s="36"/>
      <c r="T356" s="42"/>
      <c r="U356" s="38"/>
      <c r="V356" s="43"/>
    </row>
    <row r="357" spans="1:22" ht="18">
      <c r="A357" s="28">
        <f t="shared" si="1"/>
        <v>355</v>
      </c>
      <c r="B357" s="29">
        <v>45876</v>
      </c>
      <c r="C357" s="28" t="s">
        <v>291</v>
      </c>
      <c r="D357" s="31">
        <v>327552763</v>
      </c>
      <c r="E357" s="32" t="s">
        <v>629</v>
      </c>
      <c r="F357" s="33"/>
      <c r="G357" s="30" t="s">
        <v>25</v>
      </c>
      <c r="H357" s="30" t="s">
        <v>26</v>
      </c>
      <c r="I357" s="30" t="s">
        <v>38</v>
      </c>
      <c r="J357" s="30" t="s">
        <v>391</v>
      </c>
      <c r="K357" s="30" t="s">
        <v>29</v>
      </c>
      <c r="L357" s="34" t="s">
        <v>303</v>
      </c>
      <c r="M357" s="32" t="s">
        <v>234</v>
      </c>
      <c r="N357" s="35" t="s">
        <v>51</v>
      </c>
      <c r="O357" s="32"/>
      <c r="P357" s="34"/>
      <c r="Q357" s="38" t="s">
        <v>1117</v>
      </c>
      <c r="R357" s="36"/>
      <c r="S357" s="36"/>
      <c r="T357" s="42"/>
      <c r="U357" s="38"/>
      <c r="V357" s="43"/>
    </row>
    <row r="358" spans="1:22" ht="18">
      <c r="A358" s="28">
        <f t="shared" si="1"/>
        <v>356</v>
      </c>
      <c r="B358" s="29">
        <v>45876</v>
      </c>
      <c r="C358" s="28" t="s">
        <v>1118</v>
      </c>
      <c r="D358" s="31"/>
      <c r="E358" s="32"/>
      <c r="F358" s="33"/>
      <c r="G358" s="30" t="s">
        <v>25</v>
      </c>
      <c r="H358" s="30" t="s">
        <v>48</v>
      </c>
      <c r="I358" s="30"/>
      <c r="J358" s="30" t="s">
        <v>391</v>
      </c>
      <c r="K358" s="30" t="s">
        <v>29</v>
      </c>
      <c r="L358" s="34"/>
      <c r="M358" s="32" t="s">
        <v>389</v>
      </c>
      <c r="N358" s="35"/>
      <c r="O358" s="32"/>
      <c r="P358" s="34"/>
      <c r="Q358" s="38"/>
      <c r="R358" s="36"/>
      <c r="S358" s="36"/>
      <c r="T358" s="42"/>
      <c r="U358" s="38"/>
      <c r="V358" s="43"/>
    </row>
    <row r="359" spans="1:22" ht="18">
      <c r="A359" s="28">
        <f t="shared" si="1"/>
        <v>357</v>
      </c>
      <c r="B359" s="29">
        <v>45876</v>
      </c>
      <c r="C359" s="28" t="s">
        <v>1119</v>
      </c>
      <c r="D359" s="31">
        <v>392993530</v>
      </c>
      <c r="E359" s="32" t="s">
        <v>1107</v>
      </c>
      <c r="F359" s="33"/>
      <c r="G359" s="30" t="s">
        <v>25</v>
      </c>
      <c r="H359" s="30" t="s">
        <v>26</v>
      </c>
      <c r="I359" s="30" t="s">
        <v>27</v>
      </c>
      <c r="J359" s="30" t="s">
        <v>390</v>
      </c>
      <c r="K359" s="30" t="s">
        <v>29</v>
      </c>
      <c r="L359" s="34" t="s">
        <v>91</v>
      </c>
      <c r="M359" s="32" t="s">
        <v>227</v>
      </c>
      <c r="N359" s="35" t="s">
        <v>32</v>
      </c>
      <c r="O359" s="32"/>
      <c r="P359" s="34"/>
      <c r="Q359" s="38" t="s">
        <v>1120</v>
      </c>
      <c r="R359" s="36"/>
      <c r="S359" s="36"/>
      <c r="T359" s="42"/>
      <c r="U359" s="38"/>
      <c r="V359" s="43"/>
    </row>
    <row r="360" spans="1:22" ht="18">
      <c r="A360" s="28">
        <f t="shared" si="1"/>
        <v>358</v>
      </c>
      <c r="B360" s="29">
        <v>45876</v>
      </c>
      <c r="C360" s="28" t="s">
        <v>1073</v>
      </c>
      <c r="D360" s="31">
        <v>902436263</v>
      </c>
      <c r="E360" s="32" t="s">
        <v>557</v>
      </c>
      <c r="F360" s="33"/>
      <c r="G360" s="30" t="s">
        <v>25</v>
      </c>
      <c r="H360" s="30" t="s">
        <v>26</v>
      </c>
      <c r="I360" s="30" t="s">
        <v>27</v>
      </c>
      <c r="J360" s="30" t="s">
        <v>391</v>
      </c>
      <c r="K360" s="30" t="s">
        <v>29</v>
      </c>
      <c r="L360" s="34" t="s">
        <v>203</v>
      </c>
      <c r="M360" s="32" t="s">
        <v>234</v>
      </c>
      <c r="N360" s="35" t="s">
        <v>51</v>
      </c>
      <c r="O360" s="32"/>
      <c r="P360" s="44"/>
      <c r="Q360" s="38" t="s">
        <v>1121</v>
      </c>
      <c r="R360" s="36"/>
      <c r="S360" s="36"/>
      <c r="T360" s="42"/>
      <c r="U360" s="38"/>
      <c r="V360" s="43"/>
    </row>
    <row r="361" spans="1:22" ht="18">
      <c r="A361" s="28">
        <f t="shared" si="1"/>
        <v>359</v>
      </c>
      <c r="B361" s="29">
        <v>45876</v>
      </c>
      <c r="C361" s="28" t="s">
        <v>1122</v>
      </c>
      <c r="D361" s="31">
        <v>868690098</v>
      </c>
      <c r="E361" s="32" t="s">
        <v>681</v>
      </c>
      <c r="F361" s="33"/>
      <c r="G361" s="30" t="s">
        <v>25</v>
      </c>
      <c r="H361" s="30" t="s">
        <v>26</v>
      </c>
      <c r="I361" s="30" t="s">
        <v>38</v>
      </c>
      <c r="J361" s="30" t="s">
        <v>391</v>
      </c>
      <c r="K361" s="30" t="s">
        <v>107</v>
      </c>
      <c r="L361" s="34" t="s">
        <v>303</v>
      </c>
      <c r="M361" s="32" t="s">
        <v>234</v>
      </c>
      <c r="N361" s="35" t="s">
        <v>32</v>
      </c>
      <c r="O361" s="32"/>
      <c r="P361" s="49"/>
      <c r="Q361" s="38" t="s">
        <v>1123</v>
      </c>
      <c r="R361" s="36"/>
      <c r="S361" s="36"/>
      <c r="T361" s="42"/>
      <c r="U361" s="38"/>
      <c r="V361" s="43"/>
    </row>
    <row r="362" spans="1:22" ht="18">
      <c r="A362" s="28">
        <f t="shared" si="1"/>
        <v>360</v>
      </c>
      <c r="B362" s="29">
        <v>45876</v>
      </c>
      <c r="C362" s="28" t="s">
        <v>1124</v>
      </c>
      <c r="D362" s="31"/>
      <c r="E362" s="32" t="s">
        <v>695</v>
      </c>
      <c r="F362" s="33"/>
      <c r="G362" s="30" t="s">
        <v>25</v>
      </c>
      <c r="H362" s="30" t="s">
        <v>26</v>
      </c>
      <c r="I362" s="30" t="s">
        <v>27</v>
      </c>
      <c r="J362" s="30" t="s">
        <v>391</v>
      </c>
      <c r="K362" s="30" t="s">
        <v>29</v>
      </c>
      <c r="L362" s="34" t="s">
        <v>91</v>
      </c>
      <c r="M362" s="32" t="s">
        <v>389</v>
      </c>
      <c r="N362" s="35"/>
      <c r="O362" s="32"/>
      <c r="P362" s="34"/>
      <c r="Q362" s="38"/>
      <c r="R362" s="36"/>
      <c r="S362" s="36"/>
      <c r="T362" s="42"/>
      <c r="U362" s="38"/>
      <c r="V362" s="43"/>
    </row>
    <row r="363" spans="1:22" ht="18">
      <c r="A363" s="28">
        <f t="shared" si="1"/>
        <v>361</v>
      </c>
      <c r="B363" s="29">
        <v>45876</v>
      </c>
      <c r="C363" s="28" t="s">
        <v>1125</v>
      </c>
      <c r="D363" s="31">
        <v>908957200</v>
      </c>
      <c r="E363" s="32" t="s">
        <v>658</v>
      </c>
      <c r="F363" s="33"/>
      <c r="G363" s="30" t="s">
        <v>25</v>
      </c>
      <c r="H363" s="30" t="s">
        <v>26</v>
      </c>
      <c r="I363" s="30" t="s">
        <v>38</v>
      </c>
      <c r="J363" s="30" t="s">
        <v>391</v>
      </c>
      <c r="K363" s="30" t="s">
        <v>107</v>
      </c>
      <c r="L363" s="34" t="s">
        <v>161</v>
      </c>
      <c r="M363" s="32" t="s">
        <v>234</v>
      </c>
      <c r="N363" s="35" t="s">
        <v>51</v>
      </c>
      <c r="O363" s="32"/>
      <c r="P363" s="34"/>
      <c r="Q363" s="38" t="s">
        <v>1126</v>
      </c>
      <c r="R363" s="36"/>
      <c r="S363" s="36"/>
      <c r="T363" s="42"/>
      <c r="U363" s="38"/>
      <c r="V363" s="67" t="s">
        <v>1127</v>
      </c>
    </row>
    <row r="364" spans="1:22" ht="18">
      <c r="A364" s="28">
        <f t="shared" si="1"/>
        <v>362</v>
      </c>
      <c r="B364" s="29">
        <v>45876</v>
      </c>
      <c r="C364" s="28" t="s">
        <v>1128</v>
      </c>
      <c r="D364" s="31">
        <v>913232145</v>
      </c>
      <c r="E364" s="32" t="s">
        <v>324</v>
      </c>
      <c r="F364" s="33"/>
      <c r="G364" s="30" t="s">
        <v>25</v>
      </c>
      <c r="H364" s="30" t="s">
        <v>26</v>
      </c>
      <c r="I364" s="30" t="s">
        <v>27</v>
      </c>
      <c r="J364" s="30" t="s">
        <v>390</v>
      </c>
      <c r="K364" s="30" t="s">
        <v>29</v>
      </c>
      <c r="L364" s="34" t="s">
        <v>361</v>
      </c>
      <c r="M364" s="32" t="s">
        <v>234</v>
      </c>
      <c r="N364" s="35" t="s">
        <v>32</v>
      </c>
      <c r="O364" s="32"/>
      <c r="P364" s="34"/>
      <c r="Q364" s="38" t="s">
        <v>1051</v>
      </c>
      <c r="R364" s="36" t="s">
        <v>32</v>
      </c>
      <c r="S364" s="36" t="s">
        <v>44</v>
      </c>
      <c r="T364" s="42" t="s">
        <v>779</v>
      </c>
      <c r="U364" s="38" t="s">
        <v>27</v>
      </c>
      <c r="V364" s="43"/>
    </row>
    <row r="365" spans="1:22" ht="18">
      <c r="A365" s="28">
        <f t="shared" si="1"/>
        <v>363</v>
      </c>
      <c r="B365" s="29">
        <v>45876</v>
      </c>
      <c r="C365" s="28" t="s">
        <v>1129</v>
      </c>
      <c r="D365" s="31"/>
      <c r="E365" s="32" t="s">
        <v>1107</v>
      </c>
      <c r="F365" s="33"/>
      <c r="G365" s="30" t="s">
        <v>25</v>
      </c>
      <c r="H365" s="30" t="s">
        <v>26</v>
      </c>
      <c r="I365" s="30" t="s">
        <v>27</v>
      </c>
      <c r="J365" s="30" t="s">
        <v>390</v>
      </c>
      <c r="K365" s="30" t="s">
        <v>29</v>
      </c>
      <c r="L365" s="34" t="s">
        <v>91</v>
      </c>
      <c r="M365" s="32" t="s">
        <v>389</v>
      </c>
      <c r="N365" s="35"/>
      <c r="O365" s="32"/>
      <c r="P365" s="34"/>
      <c r="Q365" s="38"/>
      <c r="R365" s="36"/>
      <c r="S365" s="36"/>
      <c r="T365" s="42"/>
      <c r="U365" s="38"/>
      <c r="V365" s="43"/>
    </row>
    <row r="366" spans="1:22" ht="18">
      <c r="A366" s="28">
        <f t="shared" si="1"/>
        <v>364</v>
      </c>
      <c r="B366" s="29">
        <v>45876</v>
      </c>
      <c r="C366" s="28" t="s">
        <v>1130</v>
      </c>
      <c r="D366" s="31"/>
      <c r="E366" s="32" t="s">
        <v>555</v>
      </c>
      <c r="F366" s="33"/>
      <c r="G366" s="30" t="s">
        <v>25</v>
      </c>
      <c r="H366" s="30" t="s">
        <v>26</v>
      </c>
      <c r="I366" s="30" t="s">
        <v>27</v>
      </c>
      <c r="J366" s="30" t="s">
        <v>390</v>
      </c>
      <c r="K366" s="30" t="s">
        <v>29</v>
      </c>
      <c r="L366" s="34"/>
      <c r="M366" s="32" t="s">
        <v>389</v>
      </c>
      <c r="N366" s="35"/>
      <c r="O366" s="32"/>
      <c r="P366" s="34"/>
      <c r="Q366" s="38"/>
      <c r="R366" s="36"/>
      <c r="S366" s="36"/>
      <c r="T366" s="42"/>
      <c r="U366" s="38"/>
      <c r="V366" s="43"/>
    </row>
    <row r="367" spans="1:22" ht="18">
      <c r="A367" s="28">
        <f t="shared" si="1"/>
        <v>365</v>
      </c>
      <c r="B367" s="29">
        <v>45876</v>
      </c>
      <c r="C367" s="28" t="s">
        <v>1131</v>
      </c>
      <c r="D367" s="31"/>
      <c r="E367" s="32" t="s">
        <v>557</v>
      </c>
      <c r="F367" s="33"/>
      <c r="G367" s="30" t="s">
        <v>113</v>
      </c>
      <c r="H367" s="30" t="s">
        <v>48</v>
      </c>
      <c r="I367" s="30" t="s">
        <v>27</v>
      </c>
      <c r="J367" s="30" t="s">
        <v>390</v>
      </c>
      <c r="K367" s="30" t="s">
        <v>29</v>
      </c>
      <c r="L367" s="34" t="s">
        <v>203</v>
      </c>
      <c r="M367" s="32" t="s">
        <v>389</v>
      </c>
      <c r="N367" s="35"/>
      <c r="O367" s="32"/>
      <c r="P367" s="34"/>
      <c r="Q367" s="38"/>
      <c r="R367" s="36"/>
      <c r="S367" s="36"/>
      <c r="T367" s="42"/>
      <c r="U367" s="38"/>
      <c r="V367" s="43"/>
    </row>
    <row r="368" spans="1:22" ht="18">
      <c r="A368" s="28">
        <f t="shared" si="1"/>
        <v>366</v>
      </c>
      <c r="B368" s="29">
        <v>45876</v>
      </c>
      <c r="C368" s="28" t="s">
        <v>1132</v>
      </c>
      <c r="D368" s="31"/>
      <c r="E368" s="32" t="s">
        <v>980</v>
      </c>
      <c r="F368" s="33"/>
      <c r="G368" s="30" t="s">
        <v>25</v>
      </c>
      <c r="H368" s="30" t="s">
        <v>26</v>
      </c>
      <c r="I368" s="30" t="s">
        <v>27</v>
      </c>
      <c r="J368" s="30" t="s">
        <v>390</v>
      </c>
      <c r="K368" s="30" t="s">
        <v>29</v>
      </c>
      <c r="L368" s="34" t="s">
        <v>203</v>
      </c>
      <c r="M368" s="32" t="s">
        <v>389</v>
      </c>
      <c r="N368" s="35"/>
      <c r="O368" s="32"/>
      <c r="P368" s="34"/>
      <c r="Q368" s="38"/>
      <c r="R368" s="36"/>
      <c r="S368" s="36"/>
      <c r="T368" s="42"/>
      <c r="U368" s="38"/>
      <c r="V368" s="43"/>
    </row>
    <row r="369" spans="1:22" ht="18">
      <c r="A369" s="28">
        <f t="shared" si="1"/>
        <v>367</v>
      </c>
      <c r="B369" s="29">
        <v>45876</v>
      </c>
      <c r="C369" s="28" t="s">
        <v>1133</v>
      </c>
      <c r="D369" s="31"/>
      <c r="E369" s="32" t="s">
        <v>980</v>
      </c>
      <c r="F369" s="33"/>
      <c r="G369" s="30" t="s">
        <v>25</v>
      </c>
      <c r="H369" s="30" t="s">
        <v>26</v>
      </c>
      <c r="I369" s="30" t="s">
        <v>27</v>
      </c>
      <c r="J369" s="30" t="s">
        <v>390</v>
      </c>
      <c r="K369" s="30" t="s">
        <v>29</v>
      </c>
      <c r="L369" s="34" t="s">
        <v>361</v>
      </c>
      <c r="M369" s="32" t="s">
        <v>389</v>
      </c>
      <c r="N369" s="35"/>
      <c r="O369" s="32"/>
      <c r="P369" s="34"/>
      <c r="Q369" s="38"/>
      <c r="R369" s="36"/>
      <c r="S369" s="36"/>
      <c r="T369" s="42"/>
      <c r="U369" s="38"/>
      <c r="V369" s="43"/>
    </row>
    <row r="370" spans="1:22" ht="18">
      <c r="A370" s="28">
        <f t="shared" si="1"/>
        <v>368</v>
      </c>
      <c r="B370" s="29">
        <v>45876</v>
      </c>
      <c r="C370" s="28" t="s">
        <v>1134</v>
      </c>
      <c r="D370" s="31"/>
      <c r="E370" s="32" t="s">
        <v>980</v>
      </c>
      <c r="F370" s="33"/>
      <c r="G370" s="30" t="s">
        <v>25</v>
      </c>
      <c r="H370" s="30" t="s">
        <v>26</v>
      </c>
      <c r="I370" s="30" t="s">
        <v>27</v>
      </c>
      <c r="J370" s="30" t="s">
        <v>390</v>
      </c>
      <c r="K370" s="30" t="s">
        <v>29</v>
      </c>
      <c r="L370" s="34" t="s">
        <v>203</v>
      </c>
      <c r="M370" s="32" t="s">
        <v>389</v>
      </c>
      <c r="N370" s="35"/>
      <c r="O370" s="32"/>
      <c r="P370" s="34"/>
      <c r="Q370" s="38"/>
      <c r="R370" s="36"/>
      <c r="S370" s="36"/>
      <c r="T370" s="42"/>
      <c r="U370" s="38"/>
      <c r="V370" s="43"/>
    </row>
    <row r="371" spans="1:22" ht="18">
      <c r="A371" s="28">
        <f t="shared" si="1"/>
        <v>369</v>
      </c>
      <c r="B371" s="29">
        <v>45876</v>
      </c>
      <c r="C371" s="28" t="s">
        <v>1135</v>
      </c>
      <c r="D371" s="31" t="s">
        <v>484</v>
      </c>
      <c r="E371" s="32" t="s">
        <v>324</v>
      </c>
      <c r="F371" s="33"/>
      <c r="G371" s="30" t="s">
        <v>25</v>
      </c>
      <c r="H371" s="30" t="s">
        <v>26</v>
      </c>
      <c r="I371" s="30" t="s">
        <v>27</v>
      </c>
      <c r="J371" s="30" t="s">
        <v>391</v>
      </c>
      <c r="K371" s="30" t="s">
        <v>29</v>
      </c>
      <c r="L371" s="34" t="s">
        <v>91</v>
      </c>
      <c r="M371" s="32" t="s">
        <v>160</v>
      </c>
      <c r="N371" s="35" t="s">
        <v>51</v>
      </c>
      <c r="O371" s="32"/>
      <c r="P371" s="34"/>
      <c r="Q371" s="38"/>
      <c r="R371" s="36"/>
      <c r="S371" s="36"/>
      <c r="T371" s="42"/>
      <c r="U371" s="38"/>
      <c r="V371" s="43"/>
    </row>
    <row r="372" spans="1:22" ht="18">
      <c r="A372" s="28">
        <f t="shared" si="1"/>
        <v>370</v>
      </c>
      <c r="B372" s="29">
        <v>45876</v>
      </c>
      <c r="C372" s="28" t="s">
        <v>1136</v>
      </c>
      <c r="D372" s="31"/>
      <c r="E372" s="32"/>
      <c r="F372" s="33"/>
      <c r="G372" s="30" t="s">
        <v>25</v>
      </c>
      <c r="H372" s="30" t="s">
        <v>48</v>
      </c>
      <c r="I372" s="30" t="s">
        <v>27</v>
      </c>
      <c r="J372" s="30" t="s">
        <v>391</v>
      </c>
      <c r="K372" s="30" t="s">
        <v>29</v>
      </c>
      <c r="L372" s="34" t="s">
        <v>217</v>
      </c>
      <c r="M372" s="32" t="s">
        <v>389</v>
      </c>
      <c r="N372" s="35"/>
      <c r="O372" s="32"/>
      <c r="P372" s="34"/>
      <c r="Q372" s="38"/>
      <c r="R372" s="36"/>
      <c r="S372" s="36"/>
      <c r="T372" s="42"/>
      <c r="U372" s="38"/>
      <c r="V372" s="43"/>
    </row>
    <row r="373" spans="1:22" ht="18">
      <c r="A373" s="28">
        <f t="shared" si="1"/>
        <v>371</v>
      </c>
      <c r="B373" s="29">
        <v>45876</v>
      </c>
      <c r="C373" s="28" t="s">
        <v>1137</v>
      </c>
      <c r="D373" s="31"/>
      <c r="E373" s="32" t="s">
        <v>1107</v>
      </c>
      <c r="F373" s="33"/>
      <c r="G373" s="30" t="s">
        <v>25</v>
      </c>
      <c r="H373" s="30" t="s">
        <v>26</v>
      </c>
      <c r="I373" s="30" t="s">
        <v>27</v>
      </c>
      <c r="J373" s="30" t="s">
        <v>391</v>
      </c>
      <c r="K373" s="30" t="s">
        <v>29</v>
      </c>
      <c r="L373" s="34"/>
      <c r="M373" s="32" t="s">
        <v>389</v>
      </c>
      <c r="N373" s="35"/>
      <c r="O373" s="32"/>
      <c r="P373" s="34"/>
      <c r="Q373" s="38"/>
      <c r="R373" s="36"/>
      <c r="S373" s="36"/>
      <c r="T373" s="42"/>
      <c r="U373" s="38"/>
      <c r="V373" s="43"/>
    </row>
    <row r="374" spans="1:22" ht="18">
      <c r="A374" s="28">
        <f t="shared" si="1"/>
        <v>372</v>
      </c>
      <c r="B374" s="29">
        <v>45876</v>
      </c>
      <c r="C374" s="28" t="s">
        <v>1138</v>
      </c>
      <c r="D374" s="31"/>
      <c r="E374" s="32" t="s">
        <v>542</v>
      </c>
      <c r="F374" s="33"/>
      <c r="G374" s="30" t="s">
        <v>25</v>
      </c>
      <c r="H374" s="30" t="s">
        <v>26</v>
      </c>
      <c r="I374" s="30" t="s">
        <v>27</v>
      </c>
      <c r="J374" s="30" t="s">
        <v>391</v>
      </c>
      <c r="K374" s="30" t="s">
        <v>29</v>
      </c>
      <c r="L374" s="34"/>
      <c r="M374" s="32" t="s">
        <v>389</v>
      </c>
      <c r="N374" s="35"/>
      <c r="O374" s="32"/>
      <c r="P374" s="34"/>
      <c r="Q374" s="38"/>
      <c r="R374" s="36"/>
      <c r="S374" s="36"/>
      <c r="T374" s="42"/>
      <c r="U374" s="38"/>
      <c r="V374" s="43"/>
    </row>
    <row r="375" spans="1:22" ht="18">
      <c r="A375" s="28">
        <f t="shared" si="1"/>
        <v>373</v>
      </c>
      <c r="B375" s="29">
        <v>45876</v>
      </c>
      <c r="C375" s="28" t="s">
        <v>654</v>
      </c>
      <c r="D375" s="31"/>
      <c r="E375" s="32" t="s">
        <v>1107</v>
      </c>
      <c r="F375" s="33"/>
      <c r="G375" s="30" t="s">
        <v>25</v>
      </c>
      <c r="H375" s="30" t="s">
        <v>26</v>
      </c>
      <c r="I375" s="30" t="s">
        <v>27</v>
      </c>
      <c r="J375" s="30" t="s">
        <v>391</v>
      </c>
      <c r="K375" s="30" t="s">
        <v>29</v>
      </c>
      <c r="L375" s="34"/>
      <c r="M375" s="32" t="s">
        <v>389</v>
      </c>
      <c r="N375" s="35"/>
      <c r="O375" s="32"/>
      <c r="P375" s="34"/>
      <c r="Q375" s="38"/>
      <c r="R375" s="36"/>
      <c r="S375" s="36"/>
      <c r="T375" s="42"/>
      <c r="U375" s="38"/>
      <c r="V375" s="43"/>
    </row>
    <row r="376" spans="1:22" ht="18">
      <c r="A376" s="28">
        <f t="shared" si="1"/>
        <v>374</v>
      </c>
      <c r="B376" s="29">
        <v>45876</v>
      </c>
      <c r="C376" s="28" t="s">
        <v>1139</v>
      </c>
      <c r="D376" s="31">
        <v>798613471</v>
      </c>
      <c r="E376" s="32" t="s">
        <v>324</v>
      </c>
      <c r="F376" s="33"/>
      <c r="G376" s="30" t="s">
        <v>25</v>
      </c>
      <c r="H376" s="30" t="s">
        <v>26</v>
      </c>
      <c r="I376" s="30" t="s">
        <v>27</v>
      </c>
      <c r="J376" s="30" t="s">
        <v>391</v>
      </c>
      <c r="K376" s="30" t="s">
        <v>29</v>
      </c>
      <c r="L376" s="34" t="s">
        <v>91</v>
      </c>
      <c r="M376" s="32" t="s">
        <v>227</v>
      </c>
      <c r="N376" s="35" t="s">
        <v>51</v>
      </c>
      <c r="O376" s="32"/>
      <c r="P376" s="49"/>
      <c r="Q376" s="38"/>
      <c r="R376" s="36" t="s">
        <v>51</v>
      </c>
      <c r="S376" s="36" t="s">
        <v>44</v>
      </c>
      <c r="T376" s="42" t="s">
        <v>1140</v>
      </c>
      <c r="U376" s="38" t="s">
        <v>27</v>
      </c>
      <c r="V376" s="43"/>
    </row>
    <row r="377" spans="1:22" ht="18">
      <c r="A377" s="28">
        <f t="shared" si="1"/>
        <v>375</v>
      </c>
      <c r="B377" s="29">
        <v>45876</v>
      </c>
      <c r="C377" s="28" t="s">
        <v>289</v>
      </c>
      <c r="D377" s="54">
        <v>856697974</v>
      </c>
      <c r="E377" s="32" t="s">
        <v>634</v>
      </c>
      <c r="F377" s="33"/>
      <c r="G377" s="30" t="s">
        <v>25</v>
      </c>
      <c r="H377" s="30" t="s">
        <v>26</v>
      </c>
      <c r="I377" s="30" t="s">
        <v>27</v>
      </c>
      <c r="J377" s="30" t="s">
        <v>391</v>
      </c>
      <c r="K377" s="30" t="s">
        <v>29</v>
      </c>
      <c r="L377" s="34" t="s">
        <v>91</v>
      </c>
      <c r="M377" s="32" t="s">
        <v>234</v>
      </c>
      <c r="N377" s="35" t="s">
        <v>32</v>
      </c>
      <c r="O377" s="32"/>
      <c r="P377" s="49"/>
      <c r="Q377" s="38" t="s">
        <v>505</v>
      </c>
      <c r="R377" s="36"/>
      <c r="S377" s="36"/>
      <c r="T377" s="42"/>
      <c r="U377" s="38"/>
      <c r="V377" s="43"/>
    </row>
    <row r="378" spans="1:22" ht="18">
      <c r="A378" s="28">
        <f t="shared" si="1"/>
        <v>376</v>
      </c>
      <c r="B378" s="29">
        <v>45876</v>
      </c>
      <c r="C378" s="28" t="s">
        <v>1141</v>
      </c>
      <c r="D378" s="31"/>
      <c r="E378" s="32" t="s">
        <v>557</v>
      </c>
      <c r="F378" s="33"/>
      <c r="G378" s="30" t="s">
        <v>25</v>
      </c>
      <c r="H378" s="30" t="s">
        <v>26</v>
      </c>
      <c r="I378" s="30" t="s">
        <v>27</v>
      </c>
      <c r="J378" s="30" t="s">
        <v>391</v>
      </c>
      <c r="K378" s="30" t="s">
        <v>29</v>
      </c>
      <c r="L378" s="34" t="s">
        <v>203</v>
      </c>
      <c r="M378" s="32" t="s">
        <v>389</v>
      </c>
      <c r="N378" s="35"/>
      <c r="O378" s="32"/>
      <c r="P378" s="49"/>
      <c r="Q378" s="38"/>
      <c r="R378" s="36"/>
      <c r="S378" s="36"/>
      <c r="T378" s="42"/>
      <c r="U378" s="38"/>
      <c r="V378" s="43"/>
    </row>
    <row r="379" spans="1:22" ht="18">
      <c r="A379" s="28">
        <f t="shared" si="1"/>
        <v>377</v>
      </c>
      <c r="B379" s="29">
        <v>45876</v>
      </c>
      <c r="C379" s="28" t="s">
        <v>197</v>
      </c>
      <c r="D379" s="31"/>
      <c r="E379" s="32"/>
      <c r="F379" s="33"/>
      <c r="G379" s="30" t="s">
        <v>113</v>
      </c>
      <c r="H379" s="30" t="s">
        <v>48</v>
      </c>
      <c r="I379" s="30" t="s">
        <v>27</v>
      </c>
      <c r="J379" s="30" t="s">
        <v>391</v>
      </c>
      <c r="K379" s="30" t="s">
        <v>29</v>
      </c>
      <c r="L379" s="34"/>
      <c r="M379" s="32" t="s">
        <v>389</v>
      </c>
      <c r="N379" s="35"/>
      <c r="O379" s="32"/>
      <c r="P379" s="49"/>
      <c r="Q379" s="38"/>
      <c r="R379" s="36"/>
      <c r="S379" s="36"/>
      <c r="T379" s="42"/>
      <c r="U379" s="38"/>
      <c r="V379" s="43"/>
    </row>
    <row r="380" spans="1:22" ht="18">
      <c r="A380" s="28">
        <f t="shared" si="1"/>
        <v>378</v>
      </c>
      <c r="B380" s="29">
        <v>45876</v>
      </c>
      <c r="C380" s="28" t="s">
        <v>1142</v>
      </c>
      <c r="D380" s="31">
        <v>939391242</v>
      </c>
      <c r="E380" s="32"/>
      <c r="F380" s="33"/>
      <c r="G380" s="30" t="s">
        <v>114</v>
      </c>
      <c r="H380" s="30" t="s">
        <v>48</v>
      </c>
      <c r="I380" s="30" t="s">
        <v>27</v>
      </c>
      <c r="J380" s="30" t="s">
        <v>391</v>
      </c>
      <c r="K380" s="30" t="s">
        <v>49</v>
      </c>
      <c r="L380" s="34" t="s">
        <v>558</v>
      </c>
      <c r="M380" s="32" t="s">
        <v>227</v>
      </c>
      <c r="N380" s="35"/>
      <c r="O380" s="32"/>
      <c r="P380" s="34"/>
      <c r="Q380" s="38" t="s">
        <v>638</v>
      </c>
      <c r="R380" s="36"/>
      <c r="S380" s="36"/>
      <c r="T380" s="42"/>
      <c r="U380" s="38"/>
      <c r="V380" s="43"/>
    </row>
    <row r="381" spans="1:22" ht="18">
      <c r="A381" s="28">
        <f t="shared" si="1"/>
        <v>379</v>
      </c>
      <c r="B381" s="29">
        <v>45876</v>
      </c>
      <c r="C381" s="28" t="s">
        <v>1143</v>
      </c>
      <c r="D381" s="54">
        <v>374095959</v>
      </c>
      <c r="E381" s="32" t="s">
        <v>634</v>
      </c>
      <c r="F381" s="33"/>
      <c r="G381" s="30" t="s">
        <v>25</v>
      </c>
      <c r="H381" s="30" t="s">
        <v>26</v>
      </c>
      <c r="I381" s="30" t="s">
        <v>27</v>
      </c>
      <c r="J381" s="30" t="s">
        <v>391</v>
      </c>
      <c r="K381" s="30" t="s">
        <v>29</v>
      </c>
      <c r="L381" s="34" t="s">
        <v>91</v>
      </c>
      <c r="M381" s="32" t="s">
        <v>227</v>
      </c>
      <c r="N381" s="35" t="s">
        <v>32</v>
      </c>
      <c r="O381" s="32"/>
      <c r="P381" s="34"/>
      <c r="Q381" s="53" t="s">
        <v>1144</v>
      </c>
      <c r="R381" s="36"/>
      <c r="S381" s="36"/>
      <c r="T381" s="42"/>
      <c r="U381" s="38"/>
      <c r="V381" s="43"/>
    </row>
    <row r="382" spans="1:22" ht="18">
      <c r="A382" s="28">
        <f t="shared" si="1"/>
        <v>380</v>
      </c>
      <c r="B382" s="29">
        <v>45876</v>
      </c>
      <c r="C382" s="28" t="s">
        <v>591</v>
      </c>
      <c r="D382" s="31">
        <v>935504700</v>
      </c>
      <c r="E382" s="32" t="s">
        <v>634</v>
      </c>
      <c r="F382" s="33"/>
      <c r="G382" s="30" t="s">
        <v>25</v>
      </c>
      <c r="H382" s="30" t="s">
        <v>26</v>
      </c>
      <c r="I382" s="30" t="s">
        <v>27</v>
      </c>
      <c r="J382" s="30" t="s">
        <v>391</v>
      </c>
      <c r="K382" s="30" t="s">
        <v>29</v>
      </c>
      <c r="L382" s="34" t="s">
        <v>91</v>
      </c>
      <c r="M382" s="32" t="s">
        <v>234</v>
      </c>
      <c r="N382" s="35" t="s">
        <v>51</v>
      </c>
      <c r="O382" s="32"/>
      <c r="P382" s="34"/>
      <c r="Q382" s="38" t="s">
        <v>1145</v>
      </c>
      <c r="R382" s="36"/>
      <c r="S382" s="36"/>
      <c r="T382" s="42"/>
      <c r="U382" s="38"/>
      <c r="V382" s="43"/>
    </row>
    <row r="383" spans="1:22" ht="18">
      <c r="A383" s="28">
        <f t="shared" si="1"/>
        <v>381</v>
      </c>
      <c r="B383" s="29">
        <v>45876</v>
      </c>
      <c r="C383" s="28" t="s">
        <v>1146</v>
      </c>
      <c r="D383" s="54">
        <v>989887970</v>
      </c>
      <c r="E383" s="32" t="s">
        <v>324</v>
      </c>
      <c r="F383" s="33"/>
      <c r="G383" s="30" t="s">
        <v>114</v>
      </c>
      <c r="H383" s="30" t="s">
        <v>26</v>
      </c>
      <c r="I383" s="30" t="s">
        <v>27</v>
      </c>
      <c r="J383" s="30" t="s">
        <v>391</v>
      </c>
      <c r="K383" s="30" t="s">
        <v>29</v>
      </c>
      <c r="L383" s="34" t="s">
        <v>91</v>
      </c>
      <c r="M383" s="32" t="s">
        <v>234</v>
      </c>
      <c r="N383" s="35" t="s">
        <v>32</v>
      </c>
      <c r="O383" s="32"/>
      <c r="P383" s="34"/>
      <c r="Q383" s="53" t="s">
        <v>1147</v>
      </c>
      <c r="R383" s="36"/>
      <c r="S383" s="36"/>
      <c r="T383" s="42"/>
      <c r="U383" s="38"/>
      <c r="V383" s="43"/>
    </row>
    <row r="384" spans="1:22" ht="18">
      <c r="A384" s="28">
        <f t="shared" si="1"/>
        <v>382</v>
      </c>
      <c r="B384" s="29">
        <v>45876</v>
      </c>
      <c r="C384" s="28" t="s">
        <v>1148</v>
      </c>
      <c r="D384" s="31">
        <v>902412520</v>
      </c>
      <c r="E384" s="32"/>
      <c r="F384" s="33"/>
      <c r="G384" s="30" t="s">
        <v>25</v>
      </c>
      <c r="H384" s="30" t="s">
        <v>48</v>
      </c>
      <c r="I384" s="30" t="s">
        <v>38</v>
      </c>
      <c r="J384" s="30" t="s">
        <v>390</v>
      </c>
      <c r="K384" s="30" t="s">
        <v>29</v>
      </c>
      <c r="L384" s="34" t="s">
        <v>303</v>
      </c>
      <c r="M384" s="32" t="s">
        <v>227</v>
      </c>
      <c r="N384" s="35" t="s">
        <v>51</v>
      </c>
      <c r="O384" s="32"/>
      <c r="P384" s="34"/>
      <c r="Q384" s="38" t="s">
        <v>1149</v>
      </c>
      <c r="R384" s="36"/>
      <c r="S384" s="36"/>
      <c r="T384" s="42"/>
      <c r="U384" s="38"/>
      <c r="V384" s="43"/>
    </row>
    <row r="385" spans="1:22" ht="18">
      <c r="A385" s="28">
        <f t="shared" si="1"/>
        <v>383</v>
      </c>
      <c r="B385" s="29">
        <v>45877</v>
      </c>
      <c r="C385" s="28" t="s">
        <v>1150</v>
      </c>
      <c r="D385" s="31">
        <v>901611370</v>
      </c>
      <c r="E385" s="32"/>
      <c r="F385" s="33"/>
      <c r="G385" s="30" t="s">
        <v>25</v>
      </c>
      <c r="H385" s="30" t="s">
        <v>48</v>
      </c>
      <c r="I385" s="30" t="s">
        <v>27</v>
      </c>
      <c r="J385" s="30" t="s">
        <v>390</v>
      </c>
      <c r="K385" s="30" t="s">
        <v>29</v>
      </c>
      <c r="L385" s="34" t="s">
        <v>81</v>
      </c>
      <c r="M385" s="32" t="s">
        <v>227</v>
      </c>
      <c r="N385" s="35"/>
      <c r="O385" s="32"/>
      <c r="P385" s="34"/>
      <c r="Q385" s="38" t="s">
        <v>638</v>
      </c>
      <c r="R385" s="36"/>
      <c r="S385" s="36"/>
      <c r="T385" s="42"/>
      <c r="U385" s="38"/>
      <c r="V385" s="43"/>
    </row>
    <row r="386" spans="1:22" ht="18">
      <c r="A386" s="28">
        <f t="shared" si="1"/>
        <v>384</v>
      </c>
      <c r="B386" s="29">
        <v>45877</v>
      </c>
      <c r="C386" s="28" t="s">
        <v>1151</v>
      </c>
      <c r="D386" s="31"/>
      <c r="E386" s="32"/>
      <c r="F386" s="33"/>
      <c r="G386" s="30" t="s">
        <v>25</v>
      </c>
      <c r="H386" s="30" t="s">
        <v>48</v>
      </c>
      <c r="I386" s="30" t="s">
        <v>27</v>
      </c>
      <c r="J386" s="30" t="s">
        <v>390</v>
      </c>
      <c r="K386" s="30" t="s">
        <v>49</v>
      </c>
      <c r="L386" s="34" t="s">
        <v>91</v>
      </c>
      <c r="M386" s="32" t="s">
        <v>389</v>
      </c>
      <c r="N386" s="35"/>
      <c r="O386" s="32"/>
      <c r="P386" s="34"/>
      <c r="Q386" s="38"/>
      <c r="R386" s="36"/>
      <c r="S386" s="36"/>
      <c r="T386" s="42"/>
      <c r="U386" s="38"/>
      <c r="V386" s="43"/>
    </row>
    <row r="387" spans="1:22" ht="18">
      <c r="A387" s="28">
        <f t="shared" si="1"/>
        <v>385</v>
      </c>
      <c r="B387" s="29">
        <v>45877</v>
      </c>
      <c r="C387" s="28" t="s">
        <v>1152</v>
      </c>
      <c r="D387" s="60">
        <v>387684703</v>
      </c>
      <c r="E387" s="32" t="s">
        <v>625</v>
      </c>
      <c r="F387" s="33"/>
      <c r="G387" s="30" t="s">
        <v>114</v>
      </c>
      <c r="H387" s="30" t="s">
        <v>26</v>
      </c>
      <c r="I387" s="30" t="s">
        <v>27</v>
      </c>
      <c r="J387" s="30" t="s">
        <v>390</v>
      </c>
      <c r="K387" s="30" t="s">
        <v>29</v>
      </c>
      <c r="L387" s="34" t="s">
        <v>91</v>
      </c>
      <c r="M387" s="32" t="s">
        <v>234</v>
      </c>
      <c r="N387" s="35" t="s">
        <v>51</v>
      </c>
      <c r="O387" s="32"/>
      <c r="P387" s="34"/>
      <c r="Q387" s="38" t="s">
        <v>1153</v>
      </c>
      <c r="R387" s="36" t="s">
        <v>51</v>
      </c>
      <c r="S387" s="36" t="s">
        <v>44</v>
      </c>
      <c r="T387" s="42">
        <v>3690000</v>
      </c>
      <c r="U387" s="38" t="s">
        <v>27</v>
      </c>
      <c r="V387" s="43"/>
    </row>
    <row r="388" spans="1:22" ht="18">
      <c r="A388" s="28">
        <f t="shared" si="1"/>
        <v>386</v>
      </c>
      <c r="B388" s="29">
        <v>45877</v>
      </c>
      <c r="C388" s="28" t="s">
        <v>1154</v>
      </c>
      <c r="D388" s="31" t="s">
        <v>1155</v>
      </c>
      <c r="E388" s="32"/>
      <c r="F388" s="33"/>
      <c r="G388" s="30" t="s">
        <v>25</v>
      </c>
      <c r="H388" s="30" t="s">
        <v>48</v>
      </c>
      <c r="I388" s="30" t="s">
        <v>27</v>
      </c>
      <c r="J388" s="30" t="s">
        <v>390</v>
      </c>
      <c r="K388" s="30" t="s">
        <v>29</v>
      </c>
      <c r="L388" s="34" t="s">
        <v>361</v>
      </c>
      <c r="M388" s="32" t="s">
        <v>234</v>
      </c>
      <c r="N388" s="35" t="s">
        <v>32</v>
      </c>
      <c r="O388" s="32"/>
      <c r="P388" s="34"/>
      <c r="Q388" s="38" t="s">
        <v>1156</v>
      </c>
      <c r="R388" s="36"/>
      <c r="S388" s="36"/>
      <c r="T388" s="42"/>
      <c r="U388" s="38"/>
      <c r="V388" s="43"/>
    </row>
    <row r="389" spans="1:22" ht="18">
      <c r="A389" s="28">
        <f t="shared" si="1"/>
        <v>387</v>
      </c>
      <c r="B389" s="29">
        <v>45877</v>
      </c>
      <c r="C389" s="28" t="s">
        <v>1157</v>
      </c>
      <c r="D389" s="31">
        <v>523392326</v>
      </c>
      <c r="E389" s="32" t="s">
        <v>980</v>
      </c>
      <c r="F389" s="33"/>
      <c r="G389" s="30" t="s">
        <v>25</v>
      </c>
      <c r="H389" s="30" t="s">
        <v>26</v>
      </c>
      <c r="I389" s="30" t="s">
        <v>27</v>
      </c>
      <c r="J389" s="30" t="s">
        <v>390</v>
      </c>
      <c r="K389" s="30" t="s">
        <v>29</v>
      </c>
      <c r="L389" s="34" t="s">
        <v>203</v>
      </c>
      <c r="M389" s="32" t="s">
        <v>234</v>
      </c>
      <c r="N389" s="35" t="s">
        <v>51</v>
      </c>
      <c r="O389" s="32"/>
      <c r="P389" s="34"/>
      <c r="Q389" s="38" t="s">
        <v>1158</v>
      </c>
      <c r="R389" s="36"/>
      <c r="S389" s="36"/>
      <c r="T389" s="42"/>
      <c r="U389" s="38"/>
      <c r="V389" s="43"/>
    </row>
    <row r="390" spans="1:22" ht="18">
      <c r="A390" s="28">
        <f t="shared" si="1"/>
        <v>388</v>
      </c>
      <c r="B390" s="29">
        <v>45877</v>
      </c>
      <c r="C390" s="28" t="s">
        <v>1159</v>
      </c>
      <c r="D390" s="31">
        <v>984612578</v>
      </c>
      <c r="E390" s="32" t="s">
        <v>1160</v>
      </c>
      <c r="F390" s="33"/>
      <c r="G390" s="30" t="s">
        <v>25</v>
      </c>
      <c r="H390" s="30" t="s">
        <v>26</v>
      </c>
      <c r="I390" s="30" t="s">
        <v>27</v>
      </c>
      <c r="J390" s="30" t="s">
        <v>390</v>
      </c>
      <c r="K390" s="30" t="s">
        <v>29</v>
      </c>
      <c r="L390" s="34" t="s">
        <v>91</v>
      </c>
      <c r="M390" s="32" t="s">
        <v>234</v>
      </c>
      <c r="N390" s="35" t="s">
        <v>32</v>
      </c>
      <c r="O390" s="32"/>
      <c r="P390" s="34"/>
      <c r="Q390" s="38" t="s">
        <v>402</v>
      </c>
      <c r="R390" s="36"/>
      <c r="S390" s="36"/>
      <c r="T390" s="42"/>
      <c r="U390" s="38"/>
      <c r="V390" s="43"/>
    </row>
    <row r="391" spans="1:22" ht="18">
      <c r="A391" s="28">
        <f t="shared" si="1"/>
        <v>389</v>
      </c>
      <c r="B391" s="29">
        <v>45877</v>
      </c>
      <c r="C391" s="28" t="s">
        <v>1161</v>
      </c>
      <c r="D391" s="31">
        <v>908098283</v>
      </c>
      <c r="E391" s="32"/>
      <c r="F391" s="33"/>
      <c r="G391" s="30" t="s">
        <v>113</v>
      </c>
      <c r="H391" s="30" t="s">
        <v>48</v>
      </c>
      <c r="I391" s="30" t="s">
        <v>38</v>
      </c>
      <c r="J391" s="30" t="s">
        <v>391</v>
      </c>
      <c r="K391" s="30" t="s">
        <v>107</v>
      </c>
      <c r="L391" s="34" t="s">
        <v>161</v>
      </c>
      <c r="M391" s="32" t="s">
        <v>234</v>
      </c>
      <c r="N391" s="35" t="s">
        <v>51</v>
      </c>
      <c r="O391" s="32"/>
      <c r="P391" s="34"/>
      <c r="Q391" s="38" t="s">
        <v>1162</v>
      </c>
      <c r="R391" s="36"/>
      <c r="S391" s="36"/>
      <c r="T391" s="42"/>
      <c r="U391" s="38"/>
      <c r="V391" s="43"/>
    </row>
    <row r="392" spans="1:22" ht="18">
      <c r="A392" s="28">
        <f t="shared" si="1"/>
        <v>390</v>
      </c>
      <c r="B392" s="29">
        <v>45877</v>
      </c>
      <c r="C392" s="28" t="s">
        <v>1163</v>
      </c>
      <c r="D392" s="31">
        <v>938942958</v>
      </c>
      <c r="E392" s="32"/>
      <c r="F392" s="33"/>
      <c r="G392" s="30" t="s">
        <v>25</v>
      </c>
      <c r="H392" s="30" t="s">
        <v>48</v>
      </c>
      <c r="I392" s="30" t="s">
        <v>27</v>
      </c>
      <c r="J392" s="30" t="s">
        <v>390</v>
      </c>
      <c r="K392" s="30" t="s">
        <v>29</v>
      </c>
      <c r="L392" s="34" t="s">
        <v>91</v>
      </c>
      <c r="M392" s="32" t="s">
        <v>227</v>
      </c>
      <c r="N392" s="35" t="s">
        <v>32</v>
      </c>
      <c r="O392" s="32"/>
      <c r="P392" s="34"/>
      <c r="Q392" s="38"/>
      <c r="R392" s="36" t="s">
        <v>32</v>
      </c>
      <c r="S392" s="36" t="s">
        <v>44</v>
      </c>
      <c r="T392" s="42">
        <v>3315500</v>
      </c>
      <c r="U392" s="38" t="s">
        <v>27</v>
      </c>
      <c r="V392" s="43"/>
    </row>
    <row r="393" spans="1:22" ht="18">
      <c r="A393" s="28">
        <f t="shared" si="1"/>
        <v>391</v>
      </c>
      <c r="B393" s="29">
        <v>45877</v>
      </c>
      <c r="C393" s="28" t="s">
        <v>1164</v>
      </c>
      <c r="D393" s="68">
        <v>913159308</v>
      </c>
      <c r="E393" s="32"/>
      <c r="F393" s="33"/>
      <c r="G393" s="30" t="s">
        <v>114</v>
      </c>
      <c r="H393" s="30"/>
      <c r="I393" s="30" t="s">
        <v>27</v>
      </c>
      <c r="J393" s="30"/>
      <c r="K393" s="30" t="s">
        <v>29</v>
      </c>
      <c r="L393" s="34"/>
      <c r="M393" s="32" t="s">
        <v>234</v>
      </c>
      <c r="N393" s="35" t="s">
        <v>51</v>
      </c>
      <c r="O393" s="32"/>
      <c r="P393" s="34"/>
      <c r="Q393" s="38" t="s">
        <v>375</v>
      </c>
      <c r="R393" s="36" t="s">
        <v>51</v>
      </c>
      <c r="S393" s="36" t="s">
        <v>44</v>
      </c>
      <c r="T393" s="42" t="s">
        <v>1165</v>
      </c>
      <c r="U393" s="38" t="s">
        <v>27</v>
      </c>
      <c r="V393" s="43"/>
    </row>
    <row r="394" spans="1:22" ht="18">
      <c r="A394" s="28">
        <f t="shared" si="1"/>
        <v>392</v>
      </c>
      <c r="B394" s="29">
        <v>45877</v>
      </c>
      <c r="C394" s="28" t="s">
        <v>1166</v>
      </c>
      <c r="D394" s="31">
        <v>344522391</v>
      </c>
      <c r="E394" s="32"/>
      <c r="F394" s="33"/>
      <c r="G394" s="30" t="s">
        <v>25</v>
      </c>
      <c r="H394" s="30" t="s">
        <v>48</v>
      </c>
      <c r="I394" s="30" t="s">
        <v>38</v>
      </c>
      <c r="J394" s="30" t="s">
        <v>390</v>
      </c>
      <c r="K394" s="30" t="s">
        <v>29</v>
      </c>
      <c r="L394" s="34" t="s">
        <v>303</v>
      </c>
      <c r="M394" s="32" t="s">
        <v>227</v>
      </c>
      <c r="N394" s="35" t="s">
        <v>51</v>
      </c>
      <c r="O394" s="28"/>
      <c r="P394" s="30"/>
      <c r="Q394" s="36" t="s">
        <v>485</v>
      </c>
      <c r="R394" s="36" t="s">
        <v>51</v>
      </c>
      <c r="S394" s="36" t="s">
        <v>44</v>
      </c>
      <c r="T394" s="37" t="s">
        <v>1167</v>
      </c>
      <c r="U394" s="38" t="s">
        <v>70</v>
      </c>
      <c r="V394" s="39"/>
    </row>
    <row r="395" spans="1:22" ht="19">
      <c r="A395" s="28">
        <f t="shared" si="1"/>
        <v>393</v>
      </c>
      <c r="B395" s="29">
        <v>45877</v>
      </c>
      <c r="C395" s="28" t="s">
        <v>1168</v>
      </c>
      <c r="D395" s="31">
        <v>987589747</v>
      </c>
      <c r="E395" s="32" t="s">
        <v>497</v>
      </c>
      <c r="F395" s="33"/>
      <c r="G395" s="30" t="s">
        <v>114</v>
      </c>
      <c r="H395" s="30" t="s">
        <v>26</v>
      </c>
      <c r="I395" s="30" t="s">
        <v>27</v>
      </c>
      <c r="J395" s="30" t="s">
        <v>391</v>
      </c>
      <c r="K395" s="30" t="s">
        <v>29</v>
      </c>
      <c r="L395" s="34" t="s">
        <v>203</v>
      </c>
      <c r="M395" s="32" t="s">
        <v>234</v>
      </c>
      <c r="N395" s="35" t="s">
        <v>1169</v>
      </c>
      <c r="O395" s="28"/>
      <c r="P395" s="30"/>
      <c r="Q395" s="36" t="s">
        <v>332</v>
      </c>
      <c r="R395" s="36" t="s">
        <v>28</v>
      </c>
      <c r="S395" s="36"/>
      <c r="T395" s="69" t="s">
        <v>1170</v>
      </c>
      <c r="U395" s="38"/>
      <c r="V395" s="70" t="s">
        <v>1171</v>
      </c>
    </row>
    <row r="396" spans="1:22" ht="18">
      <c r="A396" s="28">
        <f t="shared" si="1"/>
        <v>394</v>
      </c>
      <c r="B396" s="29">
        <v>45877</v>
      </c>
      <c r="C396" s="28" t="s">
        <v>1172</v>
      </c>
      <c r="D396" s="31">
        <v>915436446</v>
      </c>
      <c r="E396" s="32"/>
      <c r="F396" s="33"/>
      <c r="G396" s="30" t="s">
        <v>114</v>
      </c>
      <c r="H396" s="30" t="s">
        <v>48</v>
      </c>
      <c r="I396" s="30" t="s">
        <v>27</v>
      </c>
      <c r="J396" s="30" t="s">
        <v>391</v>
      </c>
      <c r="K396" s="30" t="s">
        <v>29</v>
      </c>
      <c r="L396" s="34" t="s">
        <v>361</v>
      </c>
      <c r="M396" s="32" t="s">
        <v>234</v>
      </c>
      <c r="N396" s="35" t="s">
        <v>1169</v>
      </c>
      <c r="O396" s="28"/>
      <c r="P396" s="49"/>
      <c r="Q396" s="36" t="s">
        <v>332</v>
      </c>
      <c r="R396" s="36" t="s">
        <v>28</v>
      </c>
      <c r="S396" s="36" t="s">
        <v>44</v>
      </c>
      <c r="T396" s="37" t="s">
        <v>1173</v>
      </c>
      <c r="U396" s="38" t="s">
        <v>27</v>
      </c>
      <c r="V396" s="39"/>
    </row>
    <row r="397" spans="1:22" ht="18">
      <c r="A397" s="28">
        <f t="shared" si="1"/>
        <v>395</v>
      </c>
      <c r="B397" s="29">
        <v>45877</v>
      </c>
      <c r="C397" s="28" t="s">
        <v>1174</v>
      </c>
      <c r="D397" s="31"/>
      <c r="E397" s="32" t="s">
        <v>1175</v>
      </c>
      <c r="F397" s="33"/>
      <c r="G397" s="30" t="s">
        <v>25</v>
      </c>
      <c r="H397" s="30" t="s">
        <v>26</v>
      </c>
      <c r="I397" s="30" t="s">
        <v>27</v>
      </c>
      <c r="J397" s="30" t="s">
        <v>390</v>
      </c>
      <c r="K397" s="30" t="s">
        <v>29</v>
      </c>
      <c r="L397" s="34" t="s">
        <v>361</v>
      </c>
      <c r="M397" s="32" t="s">
        <v>389</v>
      </c>
      <c r="N397" s="35"/>
      <c r="O397" s="28"/>
      <c r="P397" s="30"/>
      <c r="Q397" s="36"/>
      <c r="R397" s="36"/>
      <c r="S397" s="36"/>
      <c r="T397" s="37"/>
      <c r="U397" s="38"/>
      <c r="V397" s="66"/>
    </row>
    <row r="398" spans="1:22" ht="18">
      <c r="A398" s="28">
        <f t="shared" si="1"/>
        <v>396</v>
      </c>
      <c r="B398" s="29">
        <v>45877</v>
      </c>
      <c r="C398" s="28" t="s">
        <v>1176</v>
      </c>
      <c r="D398" s="31"/>
      <c r="E398" s="32" t="s">
        <v>1177</v>
      </c>
      <c r="F398" s="33"/>
      <c r="G398" s="30" t="s">
        <v>25</v>
      </c>
      <c r="H398" s="30" t="s">
        <v>26</v>
      </c>
      <c r="I398" s="30" t="s">
        <v>38</v>
      </c>
      <c r="J398" s="30" t="s">
        <v>390</v>
      </c>
      <c r="K398" s="30" t="s">
        <v>29</v>
      </c>
      <c r="L398" s="34" t="s">
        <v>91</v>
      </c>
      <c r="M398" s="32" t="s">
        <v>389</v>
      </c>
      <c r="N398" s="35"/>
      <c r="O398" s="28"/>
      <c r="P398" s="30"/>
      <c r="Q398" s="36"/>
      <c r="R398" s="36"/>
      <c r="S398" s="36"/>
      <c r="T398" s="37"/>
      <c r="U398" s="38"/>
      <c r="V398" s="39"/>
    </row>
    <row r="399" spans="1:22" ht="18">
      <c r="A399" s="28">
        <f t="shared" si="1"/>
        <v>397</v>
      </c>
      <c r="B399" s="29">
        <v>45877</v>
      </c>
      <c r="C399" s="28" t="s">
        <v>1178</v>
      </c>
      <c r="D399" s="31"/>
      <c r="E399" s="32" t="s">
        <v>854</v>
      </c>
      <c r="F399" s="33"/>
      <c r="G399" s="30" t="s">
        <v>25</v>
      </c>
      <c r="H399" s="30" t="s">
        <v>26</v>
      </c>
      <c r="I399" s="30" t="s">
        <v>27</v>
      </c>
      <c r="J399" s="30" t="s">
        <v>390</v>
      </c>
      <c r="K399" s="30" t="s">
        <v>29</v>
      </c>
      <c r="L399" s="34" t="s">
        <v>91</v>
      </c>
      <c r="M399" s="32" t="s">
        <v>389</v>
      </c>
      <c r="N399" s="35"/>
      <c r="O399" s="28"/>
      <c r="P399" s="30"/>
      <c r="Q399" s="36"/>
      <c r="R399" s="36"/>
      <c r="S399" s="36"/>
      <c r="T399" s="37"/>
      <c r="U399" s="38"/>
      <c r="V399" s="39"/>
    </row>
    <row r="400" spans="1:22" ht="18">
      <c r="A400" s="28">
        <f t="shared" si="1"/>
        <v>398</v>
      </c>
      <c r="B400" s="29">
        <v>45877</v>
      </c>
      <c r="C400" s="28" t="s">
        <v>1179</v>
      </c>
      <c r="D400" s="31">
        <v>903190288</v>
      </c>
      <c r="E400" s="32" t="s">
        <v>634</v>
      </c>
      <c r="F400" s="33"/>
      <c r="G400" s="30" t="s">
        <v>114</v>
      </c>
      <c r="H400" s="30" t="s">
        <v>26</v>
      </c>
      <c r="I400" s="30" t="s">
        <v>27</v>
      </c>
      <c r="J400" s="30" t="s">
        <v>391</v>
      </c>
      <c r="K400" s="30" t="s">
        <v>29</v>
      </c>
      <c r="L400" s="34" t="s">
        <v>498</v>
      </c>
      <c r="M400" s="32" t="s">
        <v>227</v>
      </c>
      <c r="N400" s="35"/>
      <c r="O400" s="28"/>
      <c r="P400" s="30"/>
      <c r="Q400" s="36" t="s">
        <v>1180</v>
      </c>
      <c r="R400" s="36"/>
      <c r="S400" s="36" t="s">
        <v>44</v>
      </c>
      <c r="T400" s="37" t="s">
        <v>1181</v>
      </c>
      <c r="U400" s="38" t="s">
        <v>27</v>
      </c>
      <c r="V400" s="39"/>
    </row>
    <row r="401" spans="1:22" ht="18">
      <c r="A401" s="28">
        <f t="shared" si="1"/>
        <v>399</v>
      </c>
      <c r="B401" s="29">
        <v>45877</v>
      </c>
      <c r="C401" s="28" t="s">
        <v>1182</v>
      </c>
      <c r="D401" s="58">
        <v>4078100688</v>
      </c>
      <c r="E401" s="32"/>
      <c r="F401" s="33"/>
      <c r="G401" s="30"/>
      <c r="H401" s="30"/>
      <c r="I401" s="30"/>
      <c r="J401" s="30"/>
      <c r="K401" s="30"/>
      <c r="L401" s="34"/>
      <c r="M401" s="32"/>
      <c r="N401" s="35"/>
      <c r="O401" s="28"/>
      <c r="P401" s="30"/>
      <c r="Q401" s="36" t="s">
        <v>1183</v>
      </c>
      <c r="R401" s="36" t="s">
        <v>51</v>
      </c>
      <c r="S401" s="36" t="s">
        <v>44</v>
      </c>
      <c r="T401" s="37">
        <v>16440000</v>
      </c>
      <c r="U401" s="38" t="s">
        <v>27</v>
      </c>
      <c r="V401" s="39"/>
    </row>
    <row r="402" spans="1:22" ht="18">
      <c r="A402" s="28">
        <f t="shared" si="1"/>
        <v>400</v>
      </c>
      <c r="B402" s="29">
        <v>45877</v>
      </c>
      <c r="C402" s="28" t="s">
        <v>331</v>
      </c>
      <c r="D402" s="58">
        <v>916239818</v>
      </c>
      <c r="E402" s="32"/>
      <c r="F402" s="33"/>
      <c r="G402" s="30"/>
      <c r="H402" s="30"/>
      <c r="I402" s="30"/>
      <c r="J402" s="30"/>
      <c r="K402" s="30"/>
      <c r="L402" s="34"/>
      <c r="M402" s="32"/>
      <c r="N402" s="35"/>
      <c r="O402" s="28"/>
      <c r="P402" s="30"/>
      <c r="Q402" s="36" t="s">
        <v>1183</v>
      </c>
      <c r="R402" s="36" t="s">
        <v>51</v>
      </c>
      <c r="S402" s="36" t="s">
        <v>44</v>
      </c>
      <c r="T402" s="37">
        <v>12090000</v>
      </c>
      <c r="U402" s="38" t="s">
        <v>27</v>
      </c>
      <c r="V402" s="39"/>
    </row>
    <row r="403" spans="1:22" ht="18">
      <c r="A403" s="28">
        <f t="shared" si="1"/>
        <v>401</v>
      </c>
      <c r="B403" s="29">
        <v>45877</v>
      </c>
      <c r="C403" s="28" t="s">
        <v>1184</v>
      </c>
      <c r="D403" s="58">
        <v>397045318</v>
      </c>
      <c r="E403" s="32"/>
      <c r="F403" s="33"/>
      <c r="G403" s="30"/>
      <c r="H403" s="30"/>
      <c r="I403" s="30"/>
      <c r="J403" s="30"/>
      <c r="K403" s="30"/>
      <c r="L403" s="34"/>
      <c r="M403" s="32"/>
      <c r="N403" s="35"/>
      <c r="O403" s="28"/>
      <c r="P403" s="30"/>
      <c r="Q403" s="36" t="s">
        <v>1183</v>
      </c>
      <c r="R403" s="36"/>
      <c r="S403" s="36" t="s">
        <v>44</v>
      </c>
      <c r="T403" s="37">
        <v>3306000</v>
      </c>
      <c r="U403" s="38" t="s">
        <v>27</v>
      </c>
      <c r="V403" s="39"/>
    </row>
    <row r="404" spans="1:22" ht="18">
      <c r="A404" s="28">
        <f t="shared" si="1"/>
        <v>402</v>
      </c>
      <c r="B404" s="29">
        <v>45877</v>
      </c>
      <c r="C404" s="28" t="s">
        <v>613</v>
      </c>
      <c r="D404" s="58">
        <v>908053790</v>
      </c>
      <c r="E404" s="32"/>
      <c r="F404" s="33"/>
      <c r="G404" s="30"/>
      <c r="H404" s="30"/>
      <c r="I404" s="30"/>
      <c r="J404" s="30"/>
      <c r="K404" s="30"/>
      <c r="L404" s="34"/>
      <c r="M404" s="32"/>
      <c r="N404" s="35"/>
      <c r="O404" s="28"/>
      <c r="P404" s="30"/>
      <c r="Q404" s="36" t="s">
        <v>1183</v>
      </c>
      <c r="R404" s="36" t="s">
        <v>32</v>
      </c>
      <c r="S404" s="36" t="s">
        <v>44</v>
      </c>
      <c r="T404" s="37">
        <v>7110000</v>
      </c>
      <c r="U404" s="38" t="s">
        <v>27</v>
      </c>
      <c r="V404" s="39"/>
    </row>
    <row r="405" spans="1:22" ht="18">
      <c r="A405" s="28">
        <f t="shared" si="1"/>
        <v>403</v>
      </c>
      <c r="B405" s="29">
        <v>45877</v>
      </c>
      <c r="C405" s="28" t="s">
        <v>1185</v>
      </c>
      <c r="D405" s="31">
        <v>977233338</v>
      </c>
      <c r="E405" s="32" t="s">
        <v>676</v>
      </c>
      <c r="F405" s="33"/>
      <c r="G405" s="30" t="s">
        <v>25</v>
      </c>
      <c r="H405" s="30" t="s">
        <v>26</v>
      </c>
      <c r="I405" s="30" t="s">
        <v>38</v>
      </c>
      <c r="J405" s="30" t="s">
        <v>390</v>
      </c>
      <c r="K405" s="30" t="s">
        <v>107</v>
      </c>
      <c r="L405" s="34" t="s">
        <v>161</v>
      </c>
      <c r="M405" s="32" t="s">
        <v>227</v>
      </c>
      <c r="N405" s="35" t="s">
        <v>51</v>
      </c>
      <c r="O405" s="28"/>
      <c r="P405" s="48"/>
      <c r="Q405" s="36"/>
      <c r="R405" s="36"/>
      <c r="S405" s="36"/>
      <c r="T405" s="37"/>
      <c r="U405" s="38"/>
      <c r="V405" s="66"/>
    </row>
    <row r="406" spans="1:22" ht="18">
      <c r="A406" s="28">
        <f t="shared" si="1"/>
        <v>404</v>
      </c>
      <c r="B406" s="29">
        <v>45877</v>
      </c>
      <c r="C406" s="28" t="s">
        <v>1186</v>
      </c>
      <c r="D406" s="31" t="s">
        <v>1187</v>
      </c>
      <c r="E406" s="32" t="s">
        <v>557</v>
      </c>
      <c r="F406" s="33"/>
      <c r="G406" s="30" t="s">
        <v>25</v>
      </c>
      <c r="H406" s="30" t="s">
        <v>26</v>
      </c>
      <c r="I406" s="30" t="s">
        <v>27</v>
      </c>
      <c r="J406" s="30" t="s">
        <v>390</v>
      </c>
      <c r="K406" s="30" t="s">
        <v>29</v>
      </c>
      <c r="L406" s="34" t="s">
        <v>361</v>
      </c>
      <c r="M406" s="32" t="s">
        <v>227</v>
      </c>
      <c r="N406" s="35" t="s">
        <v>51</v>
      </c>
      <c r="O406" s="28"/>
      <c r="P406" s="30"/>
      <c r="Q406" s="36"/>
      <c r="R406" s="36"/>
      <c r="S406" s="36"/>
      <c r="T406" s="37"/>
      <c r="U406" s="38"/>
      <c r="V406" s="39"/>
    </row>
    <row r="407" spans="1:22" ht="18">
      <c r="A407" s="28">
        <f t="shared" si="1"/>
        <v>405</v>
      </c>
      <c r="B407" s="29">
        <v>45877</v>
      </c>
      <c r="C407" s="28" t="s">
        <v>285</v>
      </c>
      <c r="D407" s="31"/>
      <c r="E407" s="32" t="s">
        <v>557</v>
      </c>
      <c r="F407" s="33"/>
      <c r="G407" s="30" t="s">
        <v>25</v>
      </c>
      <c r="H407" s="30" t="s">
        <v>26</v>
      </c>
      <c r="I407" s="30" t="s">
        <v>27</v>
      </c>
      <c r="J407" s="30" t="s">
        <v>390</v>
      </c>
      <c r="K407" s="30" t="s">
        <v>29</v>
      </c>
      <c r="L407" s="34"/>
      <c r="M407" s="32" t="s">
        <v>389</v>
      </c>
      <c r="N407" s="35"/>
      <c r="O407" s="28"/>
      <c r="P407" s="30"/>
      <c r="Q407" s="36"/>
      <c r="R407" s="36"/>
      <c r="S407" s="36"/>
      <c r="T407" s="37"/>
      <c r="U407" s="38"/>
      <c r="V407" s="39"/>
    </row>
    <row r="408" spans="1:22" ht="18">
      <c r="A408" s="28">
        <f t="shared" si="1"/>
        <v>406</v>
      </c>
      <c r="B408" s="29">
        <v>45877</v>
      </c>
      <c r="C408" s="28" t="s">
        <v>1188</v>
      </c>
      <c r="D408" s="31"/>
      <c r="E408" s="32" t="s">
        <v>629</v>
      </c>
      <c r="F408" s="33"/>
      <c r="G408" s="30" t="s">
        <v>25</v>
      </c>
      <c r="H408" s="30" t="s">
        <v>26</v>
      </c>
      <c r="I408" s="30" t="s">
        <v>27</v>
      </c>
      <c r="J408" s="30" t="s">
        <v>390</v>
      </c>
      <c r="K408" s="30" t="s">
        <v>29</v>
      </c>
      <c r="L408" s="34"/>
      <c r="M408" s="32" t="s">
        <v>389</v>
      </c>
      <c r="N408" s="35"/>
      <c r="O408" s="28"/>
      <c r="P408" s="30"/>
      <c r="Q408" s="36"/>
      <c r="R408" s="36"/>
      <c r="S408" s="36"/>
      <c r="T408" s="37"/>
      <c r="U408" s="38"/>
      <c r="V408" s="39"/>
    </row>
    <row r="409" spans="1:22" ht="18">
      <c r="A409" s="28">
        <f t="shared" si="1"/>
        <v>407</v>
      </c>
      <c r="B409" s="29">
        <v>45877</v>
      </c>
      <c r="C409" s="30" t="s">
        <v>1189</v>
      </c>
      <c r="D409" s="17" t="s">
        <v>1190</v>
      </c>
      <c r="E409" s="32" t="s">
        <v>693</v>
      </c>
      <c r="F409" s="71"/>
      <c r="G409" s="30" t="s">
        <v>25</v>
      </c>
      <c r="H409" s="30" t="s">
        <v>26</v>
      </c>
      <c r="I409" s="30" t="s">
        <v>27</v>
      </c>
      <c r="J409" s="30" t="s">
        <v>390</v>
      </c>
      <c r="K409" s="30" t="s">
        <v>29</v>
      </c>
      <c r="L409" s="34" t="s">
        <v>91</v>
      </c>
      <c r="M409" s="34" t="s">
        <v>389</v>
      </c>
      <c r="N409" s="35" t="s">
        <v>32</v>
      </c>
      <c r="O409" s="30"/>
      <c r="P409" s="30"/>
      <c r="Q409" s="36"/>
      <c r="R409" s="36"/>
      <c r="S409" s="36"/>
      <c r="T409" s="37"/>
      <c r="U409" s="38"/>
      <c r="V409" s="39"/>
    </row>
    <row r="410" spans="1:22" ht="18">
      <c r="A410" s="28">
        <f t="shared" si="1"/>
        <v>408</v>
      </c>
      <c r="B410" s="29">
        <v>45877</v>
      </c>
      <c r="C410" s="28" t="s">
        <v>1191</v>
      </c>
      <c r="D410" s="31"/>
      <c r="E410" s="32" t="s">
        <v>1107</v>
      </c>
      <c r="F410" s="33"/>
      <c r="G410" s="30" t="s">
        <v>25</v>
      </c>
      <c r="H410" s="30" t="s">
        <v>26</v>
      </c>
      <c r="I410" s="30" t="s">
        <v>27</v>
      </c>
      <c r="J410" s="30" t="s">
        <v>390</v>
      </c>
      <c r="K410" s="30" t="s">
        <v>29</v>
      </c>
      <c r="L410" s="34"/>
      <c r="M410" s="32" t="s">
        <v>389</v>
      </c>
      <c r="N410" s="35"/>
      <c r="O410" s="28"/>
      <c r="P410" s="64"/>
      <c r="Q410" s="36"/>
      <c r="R410" s="36"/>
      <c r="S410" s="36"/>
      <c r="T410" s="37"/>
      <c r="U410" s="38"/>
      <c r="V410" s="39"/>
    </row>
    <row r="411" spans="1:22" ht="18">
      <c r="A411" s="28">
        <f t="shared" si="1"/>
        <v>409</v>
      </c>
      <c r="B411" s="29">
        <v>45877</v>
      </c>
      <c r="C411" s="28" t="s">
        <v>534</v>
      </c>
      <c r="D411" s="31"/>
      <c r="E411" s="32" t="s">
        <v>555</v>
      </c>
      <c r="F411" s="33"/>
      <c r="G411" s="30" t="s">
        <v>114</v>
      </c>
      <c r="H411" s="30" t="s">
        <v>26</v>
      </c>
      <c r="I411" s="30" t="s">
        <v>27</v>
      </c>
      <c r="J411" s="30" t="s">
        <v>390</v>
      </c>
      <c r="K411" s="30" t="s">
        <v>29</v>
      </c>
      <c r="L411" s="34" t="s">
        <v>212</v>
      </c>
      <c r="M411" s="32" t="s">
        <v>389</v>
      </c>
      <c r="N411" s="35"/>
      <c r="O411" s="28"/>
      <c r="P411" s="30"/>
      <c r="Q411" s="36"/>
      <c r="R411" s="36"/>
      <c r="S411" s="36"/>
      <c r="T411" s="37"/>
      <c r="U411" s="38"/>
      <c r="V411" s="39"/>
    </row>
    <row r="412" spans="1:22" ht="18">
      <c r="A412" s="28">
        <f t="shared" si="1"/>
        <v>410</v>
      </c>
      <c r="B412" s="29">
        <v>45877</v>
      </c>
      <c r="C412" s="28" t="s">
        <v>1192</v>
      </c>
      <c r="D412" s="31" t="s">
        <v>1193</v>
      </c>
      <c r="E412" s="32"/>
      <c r="F412" s="33"/>
      <c r="G412" s="30" t="s">
        <v>25</v>
      </c>
      <c r="H412" s="30" t="s">
        <v>48</v>
      </c>
      <c r="I412" s="30" t="s">
        <v>27</v>
      </c>
      <c r="J412" s="30" t="s">
        <v>390</v>
      </c>
      <c r="K412" s="30" t="s">
        <v>29</v>
      </c>
      <c r="L412" s="34" t="s">
        <v>91</v>
      </c>
      <c r="M412" s="32" t="s">
        <v>234</v>
      </c>
      <c r="N412" s="35" t="s">
        <v>32</v>
      </c>
      <c r="O412" s="28"/>
      <c r="P412" s="64"/>
      <c r="Q412" s="36" t="s">
        <v>1194</v>
      </c>
      <c r="R412" s="36"/>
      <c r="S412" s="36"/>
      <c r="T412" s="37"/>
      <c r="U412" s="38"/>
      <c r="V412" s="72" t="s">
        <v>1194</v>
      </c>
    </row>
    <row r="413" spans="1:22" ht="18">
      <c r="A413" s="28">
        <f t="shared" si="1"/>
        <v>411</v>
      </c>
      <c r="B413" s="29">
        <v>45877</v>
      </c>
      <c r="C413" s="28" t="s">
        <v>1195</v>
      </c>
      <c r="D413" s="31"/>
      <c r="E413" s="32"/>
      <c r="F413" s="33"/>
      <c r="G413" s="30" t="s">
        <v>25</v>
      </c>
      <c r="H413" s="30" t="s">
        <v>48</v>
      </c>
      <c r="I413" s="30" t="s">
        <v>27</v>
      </c>
      <c r="J413" s="30" t="s">
        <v>390</v>
      </c>
      <c r="K413" s="30" t="s">
        <v>49</v>
      </c>
      <c r="L413" s="34" t="s">
        <v>91</v>
      </c>
      <c r="M413" s="32" t="s">
        <v>389</v>
      </c>
      <c r="N413" s="35"/>
      <c r="O413" s="32"/>
      <c r="P413" s="48"/>
      <c r="Q413" s="38"/>
      <c r="R413" s="36"/>
      <c r="S413" s="36"/>
      <c r="T413" s="37"/>
      <c r="U413" s="38"/>
      <c r="V413" s="39"/>
    </row>
    <row r="414" spans="1:22" ht="18">
      <c r="A414" s="28">
        <f t="shared" si="1"/>
        <v>412</v>
      </c>
      <c r="B414" s="29">
        <v>45877</v>
      </c>
      <c r="C414" s="28" t="s">
        <v>1196</v>
      </c>
      <c r="D414" s="31"/>
      <c r="E414" s="32" t="s">
        <v>1107</v>
      </c>
      <c r="F414" s="33"/>
      <c r="G414" s="30" t="s">
        <v>25</v>
      </c>
      <c r="H414" s="30" t="s">
        <v>48</v>
      </c>
      <c r="I414" s="30" t="s">
        <v>27</v>
      </c>
      <c r="J414" s="30" t="s">
        <v>390</v>
      </c>
      <c r="K414" s="30" t="s">
        <v>29</v>
      </c>
      <c r="L414" s="34"/>
      <c r="M414" s="32" t="s">
        <v>389</v>
      </c>
      <c r="N414" s="35"/>
      <c r="O414" s="28"/>
      <c r="P414" s="30"/>
      <c r="Q414" s="36"/>
      <c r="R414" s="36"/>
      <c r="S414" s="36"/>
      <c r="T414" s="37"/>
      <c r="U414" s="38"/>
      <c r="V414" s="39"/>
    </row>
    <row r="415" spans="1:22" ht="18">
      <c r="A415" s="28">
        <f t="shared" si="1"/>
        <v>413</v>
      </c>
      <c r="B415" s="29">
        <v>45877</v>
      </c>
      <c r="C415" s="28" t="s">
        <v>1197</v>
      </c>
      <c r="D415" s="54">
        <v>886634629</v>
      </c>
      <c r="E415" s="32" t="s">
        <v>557</v>
      </c>
      <c r="F415" s="33"/>
      <c r="G415" s="30" t="s">
        <v>25</v>
      </c>
      <c r="H415" s="30" t="s">
        <v>26</v>
      </c>
      <c r="I415" s="30" t="s">
        <v>27</v>
      </c>
      <c r="J415" s="30" t="s">
        <v>388</v>
      </c>
      <c r="K415" s="30" t="s">
        <v>29</v>
      </c>
      <c r="L415" s="34" t="s">
        <v>203</v>
      </c>
      <c r="M415" s="32" t="s">
        <v>234</v>
      </c>
      <c r="N415" s="35" t="s">
        <v>32</v>
      </c>
      <c r="O415" s="28"/>
      <c r="P415" s="30"/>
      <c r="Q415" s="36" t="s">
        <v>1198</v>
      </c>
      <c r="R415" s="36"/>
      <c r="S415" s="36"/>
      <c r="T415" s="37"/>
      <c r="U415" s="38"/>
      <c r="V415" s="39"/>
    </row>
    <row r="416" spans="1:22" ht="18" customHeight="1">
      <c r="A416" s="28">
        <f t="shared" si="1"/>
        <v>414</v>
      </c>
      <c r="B416" s="29">
        <v>45877</v>
      </c>
      <c r="C416" s="28" t="s">
        <v>404</v>
      </c>
      <c r="D416" s="31">
        <v>762874737</v>
      </c>
      <c r="E416" s="32" t="s">
        <v>676</v>
      </c>
      <c r="F416" s="33"/>
      <c r="G416" s="30" t="s">
        <v>25</v>
      </c>
      <c r="H416" s="30" t="s">
        <v>26</v>
      </c>
      <c r="I416" s="30" t="s">
        <v>38</v>
      </c>
      <c r="J416" s="30" t="s">
        <v>391</v>
      </c>
      <c r="K416" s="30" t="s">
        <v>107</v>
      </c>
      <c r="L416" s="34" t="s">
        <v>161</v>
      </c>
      <c r="M416" s="32" t="s">
        <v>234</v>
      </c>
      <c r="N416" s="35" t="s">
        <v>32</v>
      </c>
      <c r="O416" s="28"/>
      <c r="P416" s="30"/>
      <c r="Q416" s="36" t="s">
        <v>444</v>
      </c>
      <c r="R416" s="36"/>
      <c r="S416" s="36"/>
      <c r="T416" s="37"/>
      <c r="U416" s="38"/>
      <c r="V416" s="39"/>
    </row>
    <row r="417" spans="1:22" ht="18">
      <c r="A417" s="28">
        <f t="shared" si="1"/>
        <v>415</v>
      </c>
      <c r="B417" s="29">
        <v>45877</v>
      </c>
      <c r="C417" s="28" t="s">
        <v>1199</v>
      </c>
      <c r="D417" s="31">
        <v>909808974</v>
      </c>
      <c r="E417" s="32"/>
      <c r="F417" s="33"/>
      <c r="G417" s="30" t="s">
        <v>25</v>
      </c>
      <c r="H417" s="30" t="s">
        <v>48</v>
      </c>
      <c r="I417" s="30" t="s">
        <v>38</v>
      </c>
      <c r="J417" s="30" t="s">
        <v>391</v>
      </c>
      <c r="K417" s="30" t="s">
        <v>107</v>
      </c>
      <c r="L417" s="34" t="s">
        <v>201</v>
      </c>
      <c r="M417" s="32" t="s">
        <v>389</v>
      </c>
      <c r="N417" s="35" t="s">
        <v>32</v>
      </c>
      <c r="O417" s="28"/>
      <c r="P417" s="30"/>
      <c r="Q417" s="36" t="s">
        <v>435</v>
      </c>
      <c r="R417" s="36"/>
      <c r="S417" s="36"/>
      <c r="T417" s="37"/>
      <c r="U417" s="38"/>
      <c r="V417" s="39"/>
    </row>
    <row r="418" spans="1:22" ht="18">
      <c r="A418" s="28">
        <f t="shared" si="1"/>
        <v>416</v>
      </c>
      <c r="B418" s="29">
        <v>45877</v>
      </c>
      <c r="C418" s="28" t="s">
        <v>1200</v>
      </c>
      <c r="D418" s="31"/>
      <c r="E418" s="32"/>
      <c r="F418" s="33"/>
      <c r="G418" s="30" t="s">
        <v>25</v>
      </c>
      <c r="H418" s="30" t="s">
        <v>48</v>
      </c>
      <c r="I418" s="30" t="s">
        <v>38</v>
      </c>
      <c r="J418" s="30" t="s">
        <v>391</v>
      </c>
      <c r="K418" s="30"/>
      <c r="L418" s="34" t="s">
        <v>201</v>
      </c>
      <c r="M418" s="32" t="s">
        <v>389</v>
      </c>
      <c r="N418" s="35"/>
      <c r="O418" s="28"/>
      <c r="P418" s="30"/>
      <c r="Q418" s="36"/>
      <c r="R418" s="36"/>
      <c r="S418" s="36"/>
      <c r="T418" s="37"/>
      <c r="U418" s="38"/>
      <c r="V418" s="39"/>
    </row>
    <row r="419" spans="1:22" ht="18">
      <c r="A419" s="28">
        <f t="shared" si="1"/>
        <v>417</v>
      </c>
      <c r="B419" s="29">
        <v>45877</v>
      </c>
      <c r="C419" s="28" t="s">
        <v>1201</v>
      </c>
      <c r="D419" s="31"/>
      <c r="E419" s="32" t="s">
        <v>854</v>
      </c>
      <c r="F419" s="33"/>
      <c r="G419" s="30" t="s">
        <v>25</v>
      </c>
      <c r="H419" s="30" t="s">
        <v>26</v>
      </c>
      <c r="I419" s="30" t="s">
        <v>27</v>
      </c>
      <c r="J419" s="30" t="s">
        <v>391</v>
      </c>
      <c r="K419" s="30" t="s">
        <v>29</v>
      </c>
      <c r="L419" s="34"/>
      <c r="M419" s="32" t="s">
        <v>389</v>
      </c>
      <c r="N419" s="35"/>
      <c r="O419" s="28"/>
      <c r="P419" s="30"/>
      <c r="Q419" s="36"/>
      <c r="R419" s="36"/>
      <c r="S419" s="36"/>
      <c r="T419" s="37"/>
      <c r="U419" s="38"/>
      <c r="V419" s="39"/>
    </row>
    <row r="420" spans="1:22" ht="18">
      <c r="A420" s="28">
        <f t="shared" si="1"/>
        <v>418</v>
      </c>
      <c r="B420" s="29">
        <v>45877</v>
      </c>
      <c r="C420" s="28" t="s">
        <v>1202</v>
      </c>
      <c r="D420" s="31"/>
      <c r="E420" s="32"/>
      <c r="F420" s="33"/>
      <c r="G420" s="30" t="s">
        <v>113</v>
      </c>
      <c r="H420" s="30" t="s">
        <v>48</v>
      </c>
      <c r="I420" s="30" t="s">
        <v>27</v>
      </c>
      <c r="J420" s="30" t="s">
        <v>391</v>
      </c>
      <c r="K420" s="30" t="s">
        <v>29</v>
      </c>
      <c r="L420" s="34"/>
      <c r="M420" s="32" t="s">
        <v>389</v>
      </c>
      <c r="N420" s="35"/>
      <c r="O420" s="28"/>
      <c r="P420" s="30"/>
      <c r="Q420" s="36"/>
      <c r="R420" s="36"/>
      <c r="S420" s="36"/>
      <c r="T420" s="37"/>
      <c r="U420" s="38"/>
      <c r="V420" s="39"/>
    </row>
    <row r="421" spans="1:22" ht="18">
      <c r="A421" s="28">
        <f t="shared" si="1"/>
        <v>419</v>
      </c>
      <c r="B421" s="29">
        <v>45877</v>
      </c>
      <c r="C421" s="28" t="s">
        <v>1203</v>
      </c>
      <c r="D421" s="31"/>
      <c r="E421" s="32" t="s">
        <v>854</v>
      </c>
      <c r="F421" s="33"/>
      <c r="G421" s="30" t="s">
        <v>25</v>
      </c>
      <c r="H421" s="30" t="s">
        <v>26</v>
      </c>
      <c r="I421" s="30" t="s">
        <v>27</v>
      </c>
      <c r="J421" s="30" t="s">
        <v>391</v>
      </c>
      <c r="K421" s="30" t="s">
        <v>29</v>
      </c>
      <c r="L421" s="34"/>
      <c r="M421" s="32" t="s">
        <v>389</v>
      </c>
      <c r="N421" s="35"/>
      <c r="O421" s="28"/>
      <c r="P421" s="30"/>
      <c r="Q421" s="36"/>
      <c r="R421" s="36"/>
      <c r="S421" s="36"/>
      <c r="T421" s="37"/>
      <c r="U421" s="38"/>
      <c r="V421" s="39"/>
    </row>
    <row r="422" spans="1:22" ht="18">
      <c r="A422" s="28">
        <f t="shared" si="1"/>
        <v>420</v>
      </c>
      <c r="B422" s="29">
        <v>45877</v>
      </c>
      <c r="C422" s="28" t="s">
        <v>1204</v>
      </c>
      <c r="D422" s="31">
        <v>866809951</v>
      </c>
      <c r="E422" s="32" t="s">
        <v>695</v>
      </c>
      <c r="F422" s="33"/>
      <c r="G422" s="30" t="s">
        <v>25</v>
      </c>
      <c r="H422" s="30" t="s">
        <v>26</v>
      </c>
      <c r="I422" s="30" t="s">
        <v>27</v>
      </c>
      <c r="J422" s="30" t="s">
        <v>391</v>
      </c>
      <c r="K422" s="30" t="s">
        <v>29</v>
      </c>
      <c r="L422" s="34" t="s">
        <v>91</v>
      </c>
      <c r="M422" s="32" t="s">
        <v>389</v>
      </c>
      <c r="N422" s="35"/>
      <c r="O422" s="28"/>
      <c r="P422" s="30"/>
      <c r="Q422" s="36" t="s">
        <v>1205</v>
      </c>
      <c r="R422" s="36" t="s">
        <v>32</v>
      </c>
      <c r="S422" s="36" t="s">
        <v>44</v>
      </c>
      <c r="T422" s="37" t="s">
        <v>1206</v>
      </c>
      <c r="U422" s="38"/>
      <c r="V422" s="39"/>
    </row>
    <row r="423" spans="1:22" ht="18">
      <c r="A423" s="28">
        <f t="shared" si="1"/>
        <v>421</v>
      </c>
      <c r="B423" s="29">
        <v>45877</v>
      </c>
      <c r="C423" s="28" t="s">
        <v>1207</v>
      </c>
      <c r="D423" s="31"/>
      <c r="E423" s="32" t="s">
        <v>854</v>
      </c>
      <c r="F423" s="33"/>
      <c r="G423" s="30" t="s">
        <v>113</v>
      </c>
      <c r="H423" s="30" t="s">
        <v>26</v>
      </c>
      <c r="I423" s="30" t="s">
        <v>27</v>
      </c>
      <c r="J423" s="30" t="s">
        <v>391</v>
      </c>
      <c r="K423" s="30" t="s">
        <v>29</v>
      </c>
      <c r="L423" s="34" t="s">
        <v>91</v>
      </c>
      <c r="M423" s="32" t="s">
        <v>389</v>
      </c>
      <c r="N423" s="35"/>
      <c r="O423" s="28"/>
      <c r="P423" s="30"/>
      <c r="Q423" s="36"/>
      <c r="R423" s="36"/>
      <c r="S423" s="36"/>
      <c r="T423" s="37"/>
      <c r="U423" s="38"/>
      <c r="V423" s="39"/>
    </row>
    <row r="424" spans="1:22" ht="18">
      <c r="A424" s="28">
        <f t="shared" si="1"/>
        <v>422</v>
      </c>
      <c r="B424" s="29">
        <v>45877</v>
      </c>
      <c r="C424" s="28" t="s">
        <v>1208</v>
      </c>
      <c r="D424" s="31"/>
      <c r="E424" s="32" t="s">
        <v>980</v>
      </c>
      <c r="F424" s="33"/>
      <c r="G424" s="30" t="s">
        <v>25</v>
      </c>
      <c r="H424" s="30" t="s">
        <v>26</v>
      </c>
      <c r="I424" s="30" t="s">
        <v>27</v>
      </c>
      <c r="J424" s="30" t="s">
        <v>391</v>
      </c>
      <c r="K424" s="30" t="s">
        <v>29</v>
      </c>
      <c r="L424" s="34" t="s">
        <v>203</v>
      </c>
      <c r="M424" s="32" t="s">
        <v>389</v>
      </c>
      <c r="N424" s="35"/>
      <c r="O424" s="28"/>
      <c r="P424" s="30"/>
      <c r="Q424" s="36"/>
      <c r="R424" s="36"/>
      <c r="S424" s="36"/>
      <c r="T424" s="37"/>
      <c r="U424" s="38"/>
      <c r="V424" s="39"/>
    </row>
    <row r="425" spans="1:22" ht="18">
      <c r="A425" s="28">
        <f t="shared" si="1"/>
        <v>423</v>
      </c>
      <c r="B425" s="29">
        <v>45877</v>
      </c>
      <c r="C425" s="28" t="s">
        <v>1209</v>
      </c>
      <c r="D425" s="31"/>
      <c r="E425" s="32" t="s">
        <v>557</v>
      </c>
      <c r="F425" s="33"/>
      <c r="G425" s="30" t="s">
        <v>25</v>
      </c>
      <c r="H425" s="30" t="s">
        <v>26</v>
      </c>
      <c r="I425" s="30" t="s">
        <v>27</v>
      </c>
      <c r="J425" s="30" t="s">
        <v>391</v>
      </c>
      <c r="K425" s="30" t="s">
        <v>29</v>
      </c>
      <c r="L425" s="34" t="s">
        <v>203</v>
      </c>
      <c r="M425" s="32" t="s">
        <v>389</v>
      </c>
      <c r="N425" s="35"/>
      <c r="O425" s="28"/>
      <c r="P425" s="30"/>
      <c r="Q425" s="36"/>
      <c r="R425" s="36"/>
      <c r="S425" s="36"/>
      <c r="T425" s="37"/>
      <c r="U425" s="38"/>
      <c r="V425" s="66"/>
    </row>
    <row r="426" spans="1:22" ht="18">
      <c r="A426" s="28">
        <f t="shared" si="1"/>
        <v>424</v>
      </c>
      <c r="B426" s="29">
        <v>45877</v>
      </c>
      <c r="C426" s="28" t="s">
        <v>1210</v>
      </c>
      <c r="D426" s="31"/>
      <c r="E426" s="32" t="s">
        <v>854</v>
      </c>
      <c r="F426" s="33"/>
      <c r="G426" s="30" t="s">
        <v>25</v>
      </c>
      <c r="H426" s="30" t="s">
        <v>26</v>
      </c>
      <c r="I426" s="30" t="s">
        <v>27</v>
      </c>
      <c r="J426" s="30" t="s">
        <v>391</v>
      </c>
      <c r="K426" s="30" t="s">
        <v>29</v>
      </c>
      <c r="L426" s="34" t="s">
        <v>91</v>
      </c>
      <c r="M426" s="32" t="s">
        <v>389</v>
      </c>
      <c r="N426" s="35"/>
      <c r="O426" s="28"/>
      <c r="P426" s="30"/>
      <c r="Q426" s="36"/>
      <c r="R426" s="36"/>
      <c r="S426" s="36"/>
      <c r="T426" s="37"/>
      <c r="U426" s="38"/>
      <c r="V426" s="39"/>
    </row>
    <row r="427" spans="1:22" ht="18">
      <c r="A427" s="28">
        <f t="shared" si="1"/>
        <v>425</v>
      </c>
      <c r="B427" s="29">
        <v>45877</v>
      </c>
      <c r="C427" s="28" t="s">
        <v>1211</v>
      </c>
      <c r="D427" s="54">
        <v>909925783</v>
      </c>
      <c r="E427" s="32" t="s">
        <v>557</v>
      </c>
      <c r="F427" s="33"/>
      <c r="G427" s="30" t="s">
        <v>25</v>
      </c>
      <c r="H427" s="30" t="s">
        <v>26</v>
      </c>
      <c r="I427" s="31" t="s">
        <v>27</v>
      </c>
      <c r="J427" s="30" t="s">
        <v>391</v>
      </c>
      <c r="K427" s="30" t="s">
        <v>29</v>
      </c>
      <c r="L427" s="34" t="s">
        <v>203</v>
      </c>
      <c r="M427" s="32" t="s">
        <v>227</v>
      </c>
      <c r="N427" s="35" t="s">
        <v>32</v>
      </c>
      <c r="O427" s="28"/>
      <c r="P427" s="30"/>
      <c r="Q427" s="72" t="s">
        <v>1212</v>
      </c>
      <c r="R427" s="36"/>
      <c r="S427" s="36"/>
      <c r="T427" s="37"/>
      <c r="U427" s="38"/>
      <c r="V427" s="39"/>
    </row>
    <row r="428" spans="1:22" ht="18">
      <c r="A428" s="28">
        <f t="shared" si="1"/>
        <v>426</v>
      </c>
      <c r="B428" s="29">
        <v>45877</v>
      </c>
      <c r="C428" s="28" t="s">
        <v>1213</v>
      </c>
      <c r="D428" s="31">
        <v>907909969</v>
      </c>
      <c r="E428" s="32" t="s">
        <v>555</v>
      </c>
      <c r="F428" s="33"/>
      <c r="G428" s="30" t="s">
        <v>25</v>
      </c>
      <c r="H428" s="30" t="s">
        <v>26</v>
      </c>
      <c r="I428" s="30" t="s">
        <v>27</v>
      </c>
      <c r="J428" s="30" t="s">
        <v>391</v>
      </c>
      <c r="K428" s="30" t="s">
        <v>29</v>
      </c>
      <c r="L428" s="34" t="s">
        <v>203</v>
      </c>
      <c r="M428" s="32" t="s">
        <v>227</v>
      </c>
      <c r="N428" s="35" t="s">
        <v>51</v>
      </c>
      <c r="O428" s="28"/>
      <c r="P428" s="30"/>
      <c r="Q428" s="36"/>
      <c r="R428" s="36"/>
      <c r="S428" s="36"/>
      <c r="T428" s="37"/>
      <c r="U428" s="38"/>
      <c r="V428" s="39"/>
    </row>
    <row r="429" spans="1:22" ht="18">
      <c r="A429" s="28">
        <f t="shared" si="1"/>
        <v>427</v>
      </c>
      <c r="B429" s="29">
        <v>45877</v>
      </c>
      <c r="C429" s="30" t="s">
        <v>1214</v>
      </c>
      <c r="D429" s="17"/>
      <c r="E429" s="32" t="s">
        <v>634</v>
      </c>
      <c r="F429" s="16"/>
      <c r="G429" s="30" t="s">
        <v>25</v>
      </c>
      <c r="H429" s="30" t="s">
        <v>26</v>
      </c>
      <c r="I429" s="30" t="s">
        <v>27</v>
      </c>
      <c r="J429" s="30" t="s">
        <v>390</v>
      </c>
      <c r="K429" s="30" t="s">
        <v>29</v>
      </c>
      <c r="L429" s="9" t="s">
        <v>91</v>
      </c>
      <c r="M429" s="9" t="s">
        <v>389</v>
      </c>
      <c r="N429" s="35"/>
      <c r="O429" s="8"/>
      <c r="P429" s="8"/>
      <c r="Q429" s="11"/>
      <c r="R429" s="11"/>
      <c r="S429" s="11"/>
      <c r="T429" s="15"/>
      <c r="U429" s="12"/>
      <c r="V429" s="18"/>
    </row>
    <row r="430" spans="1:22" ht="18">
      <c r="A430" s="28">
        <f t="shared" si="1"/>
        <v>428</v>
      </c>
      <c r="B430" s="29">
        <v>45877</v>
      </c>
      <c r="C430" s="73" t="s">
        <v>1215</v>
      </c>
      <c r="D430" s="31"/>
      <c r="E430" s="32" t="s">
        <v>557</v>
      </c>
      <c r="F430" s="33"/>
      <c r="G430" s="30" t="s">
        <v>25</v>
      </c>
      <c r="H430" s="30" t="s">
        <v>26</v>
      </c>
      <c r="I430" s="30" t="s">
        <v>27</v>
      </c>
      <c r="J430" s="30" t="s">
        <v>390</v>
      </c>
      <c r="K430" s="30" t="s">
        <v>29</v>
      </c>
      <c r="L430" s="34" t="s">
        <v>203</v>
      </c>
      <c r="M430" s="32" t="s">
        <v>389</v>
      </c>
      <c r="N430" s="35"/>
      <c r="O430" s="28"/>
      <c r="P430" s="64"/>
      <c r="Q430" s="36"/>
      <c r="R430" s="36"/>
      <c r="S430" s="36"/>
      <c r="T430" s="37"/>
      <c r="U430" s="38"/>
      <c r="V430" s="39"/>
    </row>
    <row r="431" spans="1:22" ht="18">
      <c r="A431" s="28">
        <f t="shared" si="1"/>
        <v>429</v>
      </c>
      <c r="B431" s="29">
        <v>45878</v>
      </c>
      <c r="C431" s="28" t="s">
        <v>519</v>
      </c>
      <c r="D431" s="68">
        <v>932582888</v>
      </c>
      <c r="E431" s="32"/>
      <c r="F431" s="33"/>
      <c r="G431" s="30"/>
      <c r="H431" s="30"/>
      <c r="I431" s="30"/>
      <c r="J431" s="30"/>
      <c r="K431" s="30"/>
      <c r="L431" s="34"/>
      <c r="M431" s="32"/>
      <c r="N431" s="35"/>
      <c r="O431" s="28"/>
      <c r="P431" s="64"/>
      <c r="Q431" s="36" t="s">
        <v>491</v>
      </c>
      <c r="R431" s="36" t="s">
        <v>32</v>
      </c>
      <c r="S431" s="36" t="s">
        <v>44</v>
      </c>
      <c r="T431" s="37">
        <v>12000000</v>
      </c>
      <c r="U431" s="38" t="s">
        <v>70</v>
      </c>
      <c r="V431" s="39"/>
    </row>
    <row r="432" spans="1:22" ht="18">
      <c r="A432" s="28">
        <f t="shared" si="1"/>
        <v>430</v>
      </c>
      <c r="B432" s="29">
        <v>45878</v>
      </c>
      <c r="C432" s="28" t="s">
        <v>1202</v>
      </c>
      <c r="D432" s="68">
        <v>907461256</v>
      </c>
      <c r="E432" s="32"/>
      <c r="F432" s="33"/>
      <c r="G432" s="30"/>
      <c r="H432" s="30"/>
      <c r="I432" s="30"/>
      <c r="J432" s="30"/>
      <c r="K432" s="30"/>
      <c r="L432" s="34"/>
      <c r="M432" s="32"/>
      <c r="N432" s="35"/>
      <c r="O432" s="28"/>
      <c r="P432" s="64"/>
      <c r="Q432" s="36" t="s">
        <v>491</v>
      </c>
      <c r="R432" s="36" t="s">
        <v>32</v>
      </c>
      <c r="S432" s="36" t="s">
        <v>44</v>
      </c>
      <c r="T432" s="37">
        <v>12000000</v>
      </c>
      <c r="U432" s="38" t="s">
        <v>70</v>
      </c>
      <c r="V432" s="39"/>
    </row>
    <row r="433" spans="1:22" ht="18">
      <c r="A433" s="28">
        <f t="shared" si="1"/>
        <v>431</v>
      </c>
      <c r="B433" s="29">
        <v>45878</v>
      </c>
      <c r="C433" s="28" t="s">
        <v>99</v>
      </c>
      <c r="D433" s="68">
        <v>967733911</v>
      </c>
      <c r="E433" s="32"/>
      <c r="F433" s="33"/>
      <c r="G433" s="30"/>
      <c r="H433" s="30"/>
      <c r="I433" s="30"/>
      <c r="J433" s="30"/>
      <c r="K433" s="30"/>
      <c r="L433" s="34"/>
      <c r="M433" s="32"/>
      <c r="N433" s="35"/>
      <c r="O433" s="28"/>
      <c r="P433" s="64"/>
      <c r="Q433" s="36" t="s">
        <v>491</v>
      </c>
      <c r="R433" s="36" t="s">
        <v>32</v>
      </c>
      <c r="S433" s="36" t="s">
        <v>44</v>
      </c>
      <c r="T433" s="37">
        <v>12000000</v>
      </c>
      <c r="U433" s="38" t="s">
        <v>70</v>
      </c>
      <c r="V433" s="39"/>
    </row>
    <row r="434" spans="1:22" ht="18">
      <c r="A434" s="28">
        <f t="shared" si="1"/>
        <v>432</v>
      </c>
      <c r="B434" s="29">
        <v>45878</v>
      </c>
      <c r="C434" s="28" t="s">
        <v>1216</v>
      </c>
      <c r="D434" s="74">
        <v>13016763429</v>
      </c>
      <c r="E434" s="32"/>
      <c r="F434" s="33"/>
      <c r="G434" s="30"/>
      <c r="H434" s="30"/>
      <c r="I434" s="30"/>
      <c r="J434" s="30"/>
      <c r="K434" s="30"/>
      <c r="L434" s="34"/>
      <c r="M434" s="32"/>
      <c r="N434" s="35"/>
      <c r="O434" s="28"/>
      <c r="P434" s="64"/>
      <c r="Q434" s="36" t="s">
        <v>491</v>
      </c>
      <c r="R434" s="36" t="s">
        <v>32</v>
      </c>
      <c r="S434" s="36" t="s">
        <v>44</v>
      </c>
      <c r="T434" s="37">
        <v>12000000</v>
      </c>
      <c r="U434" s="38" t="s">
        <v>70</v>
      </c>
      <c r="V434" s="39"/>
    </row>
    <row r="435" spans="1:22" ht="18">
      <c r="A435" s="28">
        <f t="shared" si="1"/>
        <v>433</v>
      </c>
      <c r="B435" s="75">
        <v>45878</v>
      </c>
      <c r="C435" s="30" t="s">
        <v>1217</v>
      </c>
      <c r="D435" s="58">
        <v>915436446</v>
      </c>
      <c r="E435" s="50"/>
      <c r="F435" s="76"/>
      <c r="G435" s="30"/>
      <c r="H435" s="30"/>
      <c r="I435" s="30"/>
      <c r="J435" s="30"/>
      <c r="K435" s="50"/>
      <c r="L435" s="50"/>
      <c r="M435" s="50"/>
      <c r="N435" s="77"/>
      <c r="O435" s="50"/>
      <c r="P435" s="78"/>
      <c r="Q435" s="77" t="s">
        <v>948</v>
      </c>
      <c r="R435" s="77"/>
      <c r="S435" s="77" t="s">
        <v>44</v>
      </c>
      <c r="T435" s="79" t="s">
        <v>1173</v>
      </c>
      <c r="U435" s="77" t="s">
        <v>27</v>
      </c>
      <c r="V435" s="80"/>
    </row>
    <row r="436" spans="1:22" ht="18">
      <c r="A436" s="28">
        <f t="shared" si="1"/>
        <v>434</v>
      </c>
      <c r="B436" s="75">
        <v>45878</v>
      </c>
      <c r="C436" s="30" t="s">
        <v>358</v>
      </c>
      <c r="D436" s="58">
        <v>909106133</v>
      </c>
      <c r="E436" s="50"/>
      <c r="F436" s="76"/>
      <c r="G436" s="30"/>
      <c r="H436" s="30"/>
      <c r="I436" s="30"/>
      <c r="J436" s="30"/>
      <c r="K436" s="50"/>
      <c r="L436" s="50"/>
      <c r="M436" s="50"/>
      <c r="N436" s="77"/>
      <c r="O436" s="50"/>
      <c r="P436" s="78"/>
      <c r="Q436" s="77" t="s">
        <v>491</v>
      </c>
      <c r="R436" s="77" t="s">
        <v>51</v>
      </c>
      <c r="S436" s="77" t="s">
        <v>44</v>
      </c>
      <c r="T436" s="37" t="s">
        <v>1218</v>
      </c>
      <c r="U436" s="77" t="s">
        <v>27</v>
      </c>
      <c r="V436" s="80"/>
    </row>
    <row r="437" spans="1:22" ht="18">
      <c r="A437" s="28">
        <f t="shared" si="1"/>
        <v>435</v>
      </c>
      <c r="B437" s="29">
        <v>45878</v>
      </c>
      <c r="C437" s="30" t="s">
        <v>1219</v>
      </c>
      <c r="D437" s="58">
        <v>907404705</v>
      </c>
      <c r="E437" s="50"/>
      <c r="F437" s="76"/>
      <c r="G437" s="30"/>
      <c r="H437" s="30"/>
      <c r="I437" s="30"/>
      <c r="J437" s="30"/>
      <c r="K437" s="50"/>
      <c r="L437" s="50"/>
      <c r="M437" s="50"/>
      <c r="N437" s="77"/>
      <c r="O437" s="50"/>
      <c r="P437" s="78"/>
      <c r="Q437" s="36" t="s">
        <v>948</v>
      </c>
      <c r="R437" s="77"/>
      <c r="S437" s="36" t="s">
        <v>44</v>
      </c>
      <c r="T437" s="37" t="s">
        <v>1173</v>
      </c>
      <c r="U437" s="36" t="s">
        <v>27</v>
      </c>
      <c r="V437" s="80"/>
    </row>
    <row r="438" spans="1:22" ht="18">
      <c r="A438" s="28">
        <f t="shared" si="1"/>
        <v>436</v>
      </c>
      <c r="B438" s="29">
        <v>45878</v>
      </c>
      <c r="C438" s="28" t="s">
        <v>1220</v>
      </c>
      <c r="D438" s="31"/>
      <c r="E438" s="32" t="s">
        <v>555</v>
      </c>
      <c r="F438" s="33"/>
      <c r="G438" s="30" t="s">
        <v>25</v>
      </c>
      <c r="H438" s="30" t="s">
        <v>26</v>
      </c>
      <c r="I438" s="30" t="s">
        <v>27</v>
      </c>
      <c r="J438" s="30" t="s">
        <v>390</v>
      </c>
      <c r="K438" s="30" t="s">
        <v>29</v>
      </c>
      <c r="L438" s="34" t="s">
        <v>203</v>
      </c>
      <c r="M438" s="32" t="s">
        <v>389</v>
      </c>
      <c r="N438" s="35"/>
      <c r="O438" s="28"/>
      <c r="P438" s="30"/>
      <c r="Q438" s="36"/>
      <c r="R438" s="36"/>
      <c r="S438" s="36"/>
      <c r="T438" s="37"/>
      <c r="U438" s="38"/>
      <c r="V438" s="39"/>
    </row>
    <row r="439" spans="1:22" ht="18">
      <c r="A439" s="28">
        <f t="shared" si="1"/>
        <v>437</v>
      </c>
      <c r="B439" s="29">
        <v>45878</v>
      </c>
      <c r="C439" s="28" t="s">
        <v>1221</v>
      </c>
      <c r="D439" s="31"/>
      <c r="E439" s="32" t="s">
        <v>1175</v>
      </c>
      <c r="F439" s="33"/>
      <c r="G439" s="30" t="s">
        <v>25</v>
      </c>
      <c r="H439" s="30" t="s">
        <v>26</v>
      </c>
      <c r="I439" s="30" t="s">
        <v>27</v>
      </c>
      <c r="J439" s="30" t="s">
        <v>388</v>
      </c>
      <c r="K439" s="30" t="s">
        <v>29</v>
      </c>
      <c r="L439" s="34" t="s">
        <v>212</v>
      </c>
      <c r="M439" s="32" t="s">
        <v>389</v>
      </c>
      <c r="N439" s="35"/>
      <c r="O439" s="28"/>
      <c r="P439" s="30"/>
      <c r="Q439" s="36"/>
      <c r="R439" s="36"/>
      <c r="S439" s="36"/>
      <c r="T439" s="37"/>
      <c r="U439" s="38"/>
      <c r="V439" s="39"/>
    </row>
    <row r="440" spans="1:22" ht="18">
      <c r="A440" s="28">
        <f t="shared" si="1"/>
        <v>438</v>
      </c>
      <c r="B440" s="29">
        <v>45878</v>
      </c>
      <c r="C440" s="28" t="s">
        <v>127</v>
      </c>
      <c r="D440" s="31"/>
      <c r="E440" s="32"/>
      <c r="F440" s="33"/>
      <c r="G440" s="30"/>
      <c r="H440" s="30"/>
      <c r="I440" s="30"/>
      <c r="J440" s="30" t="s">
        <v>388</v>
      </c>
      <c r="K440" s="30" t="s">
        <v>29</v>
      </c>
      <c r="L440" s="34" t="s">
        <v>81</v>
      </c>
      <c r="M440" s="32"/>
      <c r="N440" s="35"/>
      <c r="O440" s="28"/>
      <c r="P440" s="30"/>
      <c r="Q440" s="36"/>
      <c r="R440" s="36"/>
      <c r="S440" s="36"/>
      <c r="T440" s="37"/>
      <c r="U440" s="38"/>
      <c r="V440" s="66"/>
    </row>
    <row r="441" spans="1:22" ht="18">
      <c r="A441" s="28">
        <f t="shared" si="1"/>
        <v>439</v>
      </c>
      <c r="B441" s="29">
        <v>45878</v>
      </c>
      <c r="C441" s="28" t="s">
        <v>1222</v>
      </c>
      <c r="D441" s="31">
        <v>6474014989</v>
      </c>
      <c r="E441" s="32"/>
      <c r="F441" s="33"/>
      <c r="G441" s="30"/>
      <c r="H441" s="30"/>
      <c r="I441" s="30"/>
      <c r="J441" s="30"/>
      <c r="K441" s="30" t="s">
        <v>62</v>
      </c>
      <c r="L441" s="34" t="s">
        <v>161</v>
      </c>
      <c r="M441" s="32"/>
      <c r="N441" s="35" t="s">
        <v>32</v>
      </c>
      <c r="O441" s="28"/>
      <c r="P441" s="30"/>
      <c r="Q441" s="36" t="s">
        <v>1223</v>
      </c>
      <c r="R441" s="36" t="s">
        <v>32</v>
      </c>
      <c r="S441" s="36" t="s">
        <v>44</v>
      </c>
      <c r="T441" s="37" t="s">
        <v>509</v>
      </c>
      <c r="U441" s="38"/>
      <c r="V441" s="39"/>
    </row>
    <row r="442" spans="1:22" ht="18">
      <c r="A442" s="28">
        <f t="shared" si="1"/>
        <v>440</v>
      </c>
      <c r="B442" s="29">
        <v>45878</v>
      </c>
      <c r="C442" s="28" t="s">
        <v>1224</v>
      </c>
      <c r="D442" s="31">
        <v>921819992</v>
      </c>
      <c r="E442" s="32" t="s">
        <v>629</v>
      </c>
      <c r="F442" s="33"/>
      <c r="G442" s="30" t="s">
        <v>25</v>
      </c>
      <c r="H442" s="30" t="s">
        <v>26</v>
      </c>
      <c r="I442" s="30" t="s">
        <v>27</v>
      </c>
      <c r="J442" s="30" t="s">
        <v>388</v>
      </c>
      <c r="K442" s="30" t="s">
        <v>29</v>
      </c>
      <c r="L442" s="34" t="s">
        <v>91</v>
      </c>
      <c r="M442" s="32" t="s">
        <v>227</v>
      </c>
      <c r="N442" s="35" t="s">
        <v>51</v>
      </c>
      <c r="O442" s="28"/>
      <c r="P442" s="30"/>
      <c r="Q442" s="36" t="s">
        <v>1225</v>
      </c>
      <c r="R442" s="36"/>
      <c r="S442" s="36"/>
      <c r="T442" s="37"/>
      <c r="U442" s="38"/>
      <c r="V442" s="39"/>
    </row>
    <row r="443" spans="1:22" ht="18">
      <c r="A443" s="28">
        <f t="shared" si="1"/>
        <v>441</v>
      </c>
      <c r="B443" s="29">
        <v>45878</v>
      </c>
      <c r="C443" s="28" t="s">
        <v>1226</v>
      </c>
      <c r="D443" s="31">
        <v>774454686</v>
      </c>
      <c r="E443" s="32"/>
      <c r="F443" s="33"/>
      <c r="G443" s="30" t="s">
        <v>114</v>
      </c>
      <c r="H443" s="30" t="s">
        <v>48</v>
      </c>
      <c r="I443" s="31" t="s">
        <v>27</v>
      </c>
      <c r="J443" s="30" t="s">
        <v>388</v>
      </c>
      <c r="K443" s="30" t="s">
        <v>29</v>
      </c>
      <c r="L443" s="34" t="s">
        <v>91</v>
      </c>
      <c r="M443" s="32" t="s">
        <v>234</v>
      </c>
      <c r="N443" s="35" t="s">
        <v>32</v>
      </c>
      <c r="O443" s="28"/>
      <c r="P443" s="30"/>
      <c r="Q443" s="36" t="s">
        <v>402</v>
      </c>
      <c r="R443" s="36" t="s">
        <v>32</v>
      </c>
      <c r="S443" s="36" t="s">
        <v>44</v>
      </c>
      <c r="T443" s="37">
        <v>3505500</v>
      </c>
      <c r="U443" s="38" t="s">
        <v>27</v>
      </c>
      <c r="V443" s="39"/>
    </row>
    <row r="444" spans="1:22" ht="18">
      <c r="A444" s="28">
        <f t="shared" si="1"/>
        <v>442</v>
      </c>
      <c r="B444" s="29">
        <v>45878</v>
      </c>
      <c r="C444" s="28" t="s">
        <v>256</v>
      </c>
      <c r="D444" s="31">
        <v>903874592</v>
      </c>
      <c r="E444" s="32"/>
      <c r="F444" s="33"/>
      <c r="G444" s="30"/>
      <c r="H444" s="30"/>
      <c r="I444" s="30"/>
      <c r="J444" s="30" t="s">
        <v>388</v>
      </c>
      <c r="K444" s="30"/>
      <c r="L444" s="34" t="s">
        <v>498</v>
      </c>
      <c r="M444" s="32"/>
      <c r="N444" s="35"/>
      <c r="O444" s="28"/>
      <c r="P444" s="30"/>
      <c r="Q444" s="36" t="s">
        <v>635</v>
      </c>
      <c r="R444" s="36"/>
      <c r="S444" s="36"/>
      <c r="T444" s="37"/>
      <c r="U444" s="38"/>
      <c r="V444" s="39"/>
    </row>
    <row r="445" spans="1:22" ht="18">
      <c r="A445" s="28">
        <f t="shared" si="1"/>
        <v>443</v>
      </c>
      <c r="B445" s="29">
        <v>45878</v>
      </c>
      <c r="C445" s="28" t="s">
        <v>1227</v>
      </c>
      <c r="D445" s="31">
        <v>362696686</v>
      </c>
      <c r="E445" s="32"/>
      <c r="F445" s="33"/>
      <c r="G445" s="30" t="s">
        <v>25</v>
      </c>
      <c r="H445" s="30" t="s">
        <v>48</v>
      </c>
      <c r="I445" s="30" t="s">
        <v>38</v>
      </c>
      <c r="J445" s="30" t="s">
        <v>388</v>
      </c>
      <c r="K445" s="30" t="s">
        <v>107</v>
      </c>
      <c r="L445" s="34" t="s">
        <v>303</v>
      </c>
      <c r="M445" s="32" t="s">
        <v>234</v>
      </c>
      <c r="N445" s="35" t="s">
        <v>51</v>
      </c>
      <c r="O445" s="28"/>
      <c r="P445" s="30"/>
      <c r="Q445" s="36" t="s">
        <v>1228</v>
      </c>
      <c r="R445" s="36"/>
      <c r="S445" s="36"/>
      <c r="T445" s="37"/>
      <c r="U445" s="38"/>
      <c r="V445" s="66"/>
    </row>
    <row r="446" spans="1:22" ht="18">
      <c r="A446" s="28">
        <f t="shared" si="1"/>
        <v>444</v>
      </c>
      <c r="B446" s="29">
        <v>45878</v>
      </c>
      <c r="C446" s="28" t="s">
        <v>1229</v>
      </c>
      <c r="D446" s="68">
        <v>911236689</v>
      </c>
      <c r="E446" s="32"/>
      <c r="F446" s="33"/>
      <c r="G446" s="30"/>
      <c r="H446" s="30"/>
      <c r="I446" s="30"/>
      <c r="J446" s="30"/>
      <c r="K446" s="30" t="s">
        <v>62</v>
      </c>
      <c r="L446" s="34" t="s">
        <v>161</v>
      </c>
      <c r="M446" s="32"/>
      <c r="N446" s="35" t="s">
        <v>32</v>
      </c>
      <c r="O446" s="28"/>
      <c r="P446" s="30"/>
      <c r="Q446" s="65"/>
      <c r="R446" s="36"/>
      <c r="S446" s="36"/>
      <c r="T446" s="37"/>
      <c r="U446" s="38"/>
      <c r="V446" s="66"/>
    </row>
    <row r="447" spans="1:22" ht="18">
      <c r="A447" s="28">
        <f t="shared" si="1"/>
        <v>445</v>
      </c>
      <c r="B447" s="29">
        <v>45878</v>
      </c>
      <c r="C447" s="28" t="s">
        <v>1230</v>
      </c>
      <c r="D447" s="31"/>
      <c r="E447" s="32" t="s">
        <v>693</v>
      </c>
      <c r="F447" s="33"/>
      <c r="G447" s="30" t="s">
        <v>25</v>
      </c>
      <c r="H447" s="30" t="s">
        <v>26</v>
      </c>
      <c r="I447" s="30" t="s">
        <v>27</v>
      </c>
      <c r="J447" s="30" t="s">
        <v>388</v>
      </c>
      <c r="K447" s="30" t="s">
        <v>29</v>
      </c>
      <c r="L447" s="34" t="s">
        <v>91</v>
      </c>
      <c r="M447" s="32" t="s">
        <v>389</v>
      </c>
      <c r="N447" s="35"/>
      <c r="O447" s="28"/>
      <c r="P447" s="30"/>
      <c r="Q447" s="36"/>
      <c r="R447" s="36"/>
      <c r="S447" s="36"/>
      <c r="T447" s="37"/>
      <c r="U447" s="38"/>
      <c r="V447" s="39"/>
    </row>
    <row r="448" spans="1:22" ht="18">
      <c r="A448" s="28">
        <f t="shared" si="1"/>
        <v>446</v>
      </c>
      <c r="B448" s="29">
        <v>45878</v>
      </c>
      <c r="C448" s="28" t="s">
        <v>1231</v>
      </c>
      <c r="D448" s="31"/>
      <c r="E448" s="32" t="s">
        <v>629</v>
      </c>
      <c r="F448" s="33"/>
      <c r="G448" s="30" t="s">
        <v>25</v>
      </c>
      <c r="H448" s="30" t="s">
        <v>26</v>
      </c>
      <c r="I448" s="30" t="s">
        <v>27</v>
      </c>
      <c r="J448" s="30" t="s">
        <v>388</v>
      </c>
      <c r="K448" s="30" t="s">
        <v>29</v>
      </c>
      <c r="L448" s="34" t="s">
        <v>203</v>
      </c>
      <c r="M448" s="32" t="s">
        <v>389</v>
      </c>
      <c r="N448" s="35"/>
      <c r="O448" s="28"/>
      <c r="P448" s="30"/>
      <c r="Q448" s="36"/>
      <c r="R448" s="36"/>
      <c r="S448" s="36"/>
      <c r="T448" s="37"/>
      <c r="U448" s="38"/>
      <c r="V448" s="39"/>
    </row>
    <row r="449" spans="1:22" ht="18">
      <c r="A449" s="28">
        <f t="shared" si="1"/>
        <v>447</v>
      </c>
      <c r="B449" s="29">
        <v>45878</v>
      </c>
      <c r="C449" s="28" t="s">
        <v>1232</v>
      </c>
      <c r="D449" s="31"/>
      <c r="E449" s="32" t="s">
        <v>629</v>
      </c>
      <c r="F449" s="33"/>
      <c r="G449" s="30" t="s">
        <v>25</v>
      </c>
      <c r="H449" s="30" t="s">
        <v>26</v>
      </c>
      <c r="I449" s="30" t="s">
        <v>27</v>
      </c>
      <c r="J449" s="30" t="s">
        <v>388</v>
      </c>
      <c r="K449" s="30" t="s">
        <v>29</v>
      </c>
      <c r="L449" s="34" t="s">
        <v>203</v>
      </c>
      <c r="M449" s="32" t="s">
        <v>389</v>
      </c>
      <c r="N449" s="35"/>
      <c r="O449" s="28"/>
      <c r="P449" s="30"/>
      <c r="Q449" s="36"/>
      <c r="R449" s="36"/>
      <c r="S449" s="36"/>
      <c r="T449" s="37"/>
      <c r="U449" s="38"/>
      <c r="V449" s="39"/>
    </row>
    <row r="450" spans="1:22" ht="18">
      <c r="A450" s="28">
        <f t="shared" si="1"/>
        <v>448</v>
      </c>
      <c r="B450" s="29">
        <v>45878</v>
      </c>
      <c r="C450" s="28" t="s">
        <v>1233</v>
      </c>
      <c r="D450" s="31"/>
      <c r="E450" s="32" t="s">
        <v>634</v>
      </c>
      <c r="F450" s="33"/>
      <c r="G450" s="30" t="s">
        <v>25</v>
      </c>
      <c r="H450" s="30" t="s">
        <v>26</v>
      </c>
      <c r="I450" s="30" t="s">
        <v>27</v>
      </c>
      <c r="J450" s="30" t="s">
        <v>388</v>
      </c>
      <c r="K450" s="30" t="s">
        <v>29</v>
      </c>
      <c r="L450" s="34" t="s">
        <v>91</v>
      </c>
      <c r="M450" s="32" t="s">
        <v>389</v>
      </c>
      <c r="N450" s="35"/>
      <c r="O450" s="28"/>
      <c r="P450" s="30"/>
      <c r="Q450" s="36"/>
      <c r="R450" s="36"/>
      <c r="S450" s="36"/>
      <c r="T450" s="37"/>
      <c r="U450" s="38"/>
      <c r="V450" s="39"/>
    </row>
    <row r="451" spans="1:22" ht="18">
      <c r="A451" s="28">
        <f t="shared" si="1"/>
        <v>449</v>
      </c>
      <c r="B451" s="29">
        <v>45878</v>
      </c>
      <c r="C451" s="28" t="s">
        <v>709</v>
      </c>
      <c r="D451" s="68">
        <v>823689801</v>
      </c>
      <c r="E451" s="32"/>
      <c r="F451" s="33"/>
      <c r="G451" s="30"/>
      <c r="H451" s="30"/>
      <c r="I451" s="30"/>
      <c r="J451" s="30"/>
      <c r="K451" s="30"/>
      <c r="L451" s="34"/>
      <c r="M451" s="32"/>
      <c r="N451" s="35"/>
      <c r="O451" s="28"/>
      <c r="P451" s="30"/>
      <c r="Q451" s="36" t="s">
        <v>491</v>
      </c>
      <c r="R451" s="36" t="s">
        <v>51</v>
      </c>
      <c r="S451" s="36" t="s">
        <v>44</v>
      </c>
      <c r="T451" s="37">
        <v>12000000</v>
      </c>
      <c r="U451" s="38"/>
      <c r="V451" s="39"/>
    </row>
    <row r="452" spans="1:22" ht="18">
      <c r="A452" s="28">
        <f t="shared" si="1"/>
        <v>450</v>
      </c>
      <c r="B452" s="29">
        <v>45878</v>
      </c>
      <c r="C452" s="28" t="s">
        <v>1234</v>
      </c>
      <c r="D452" s="68">
        <v>817779894</v>
      </c>
      <c r="E452" s="32"/>
      <c r="F452" s="33"/>
      <c r="G452" s="30"/>
      <c r="H452" s="30"/>
      <c r="I452" s="30"/>
      <c r="J452" s="30"/>
      <c r="K452" s="30"/>
      <c r="L452" s="34"/>
      <c r="M452" s="32"/>
      <c r="N452" s="35"/>
      <c r="O452" s="28"/>
      <c r="P452" s="30"/>
      <c r="Q452" s="36" t="s">
        <v>491</v>
      </c>
      <c r="R452" s="36" t="s">
        <v>51</v>
      </c>
      <c r="S452" s="36" t="s">
        <v>44</v>
      </c>
      <c r="T452" s="37">
        <v>12000000</v>
      </c>
      <c r="U452" s="38"/>
      <c r="V452" s="39"/>
    </row>
    <row r="453" spans="1:22" ht="18">
      <c r="A453" s="28">
        <f t="shared" si="1"/>
        <v>451</v>
      </c>
      <c r="B453" s="29">
        <v>45878</v>
      </c>
      <c r="C453" s="28" t="s">
        <v>1235</v>
      </c>
      <c r="D453" s="31">
        <v>386970593</v>
      </c>
      <c r="E453" s="32"/>
      <c r="F453" s="33"/>
      <c r="G453" s="30"/>
      <c r="H453" s="30"/>
      <c r="I453" s="30"/>
      <c r="J453" s="30"/>
      <c r="K453" s="30"/>
      <c r="L453" s="34"/>
      <c r="M453" s="32"/>
      <c r="N453" s="35"/>
      <c r="O453" s="28"/>
      <c r="P453" s="30"/>
      <c r="Q453" s="36" t="s">
        <v>491</v>
      </c>
      <c r="R453" s="36" t="s">
        <v>51</v>
      </c>
      <c r="S453" s="36" t="s">
        <v>44</v>
      </c>
      <c r="T453" s="37">
        <v>12000000</v>
      </c>
      <c r="U453" s="38"/>
      <c r="V453" s="66"/>
    </row>
    <row r="454" spans="1:22" ht="18">
      <c r="A454" s="28">
        <f t="shared" si="1"/>
        <v>452</v>
      </c>
      <c r="B454" s="29">
        <v>45878</v>
      </c>
      <c r="C454" s="28" t="s">
        <v>1236</v>
      </c>
      <c r="D454" s="68">
        <v>968979707</v>
      </c>
      <c r="E454" s="32"/>
      <c r="F454" s="33"/>
      <c r="G454" s="30"/>
      <c r="H454" s="30"/>
      <c r="I454" s="30"/>
      <c r="J454" s="30"/>
      <c r="K454" s="30"/>
      <c r="L454" s="34"/>
      <c r="M454" s="32"/>
      <c r="N454" s="35"/>
      <c r="O454" s="28"/>
      <c r="P454" s="30"/>
      <c r="Q454" s="36" t="s">
        <v>491</v>
      </c>
      <c r="R454" s="36" t="s">
        <v>51</v>
      </c>
      <c r="S454" s="36" t="s">
        <v>44</v>
      </c>
      <c r="T454" s="37">
        <v>12000000</v>
      </c>
      <c r="U454" s="38"/>
      <c r="V454" s="81"/>
    </row>
    <row r="455" spans="1:22" ht="18">
      <c r="A455" s="28">
        <f t="shared" si="1"/>
        <v>453</v>
      </c>
      <c r="B455" s="29">
        <v>45878</v>
      </c>
      <c r="C455" s="28" t="s">
        <v>1237</v>
      </c>
      <c r="D455" s="68">
        <v>415399001</v>
      </c>
      <c r="E455" s="32"/>
      <c r="F455" s="33"/>
      <c r="G455" s="30"/>
      <c r="H455" s="30"/>
      <c r="I455" s="30"/>
      <c r="J455" s="30"/>
      <c r="K455" s="30"/>
      <c r="L455" s="34"/>
      <c r="M455" s="32"/>
      <c r="N455" s="35"/>
      <c r="O455" s="28"/>
      <c r="P455" s="30"/>
      <c r="Q455" s="36" t="s">
        <v>491</v>
      </c>
      <c r="R455" s="36" t="s">
        <v>51</v>
      </c>
      <c r="S455" s="36" t="s">
        <v>44</v>
      </c>
      <c r="T455" s="37">
        <v>12000000</v>
      </c>
      <c r="U455" s="38"/>
      <c r="V455" s="39"/>
    </row>
    <row r="456" spans="1:22" ht="18">
      <c r="A456" s="28">
        <f t="shared" si="1"/>
        <v>454</v>
      </c>
      <c r="B456" s="29">
        <v>45878</v>
      </c>
      <c r="C456" s="28" t="s">
        <v>1238</v>
      </c>
      <c r="D456" s="31"/>
      <c r="E456" s="32" t="s">
        <v>980</v>
      </c>
      <c r="F456" s="33"/>
      <c r="G456" s="30" t="s">
        <v>25</v>
      </c>
      <c r="H456" s="30" t="s">
        <v>26</v>
      </c>
      <c r="I456" s="30" t="s">
        <v>27</v>
      </c>
      <c r="J456" s="30" t="s">
        <v>388</v>
      </c>
      <c r="K456" s="30" t="s">
        <v>29</v>
      </c>
      <c r="L456" s="34" t="s">
        <v>203</v>
      </c>
      <c r="M456" s="32" t="s">
        <v>389</v>
      </c>
      <c r="N456" s="35"/>
      <c r="O456" s="28"/>
      <c r="P456" s="30"/>
      <c r="Q456" s="36"/>
      <c r="R456" s="36"/>
      <c r="S456" s="36"/>
      <c r="T456" s="37"/>
      <c r="U456" s="38"/>
      <c r="V456" s="66"/>
    </row>
    <row r="457" spans="1:22" ht="18">
      <c r="A457" s="28">
        <f t="shared" si="1"/>
        <v>455</v>
      </c>
      <c r="B457" s="29">
        <v>45878</v>
      </c>
      <c r="C457" s="28" t="s">
        <v>1239</v>
      </c>
      <c r="D457" s="31"/>
      <c r="E457" s="32" t="s">
        <v>698</v>
      </c>
      <c r="F457" s="33"/>
      <c r="G457" s="30" t="s">
        <v>114</v>
      </c>
      <c r="H457" s="30" t="s">
        <v>26</v>
      </c>
      <c r="I457" s="30" t="s">
        <v>27</v>
      </c>
      <c r="J457" s="30" t="s">
        <v>388</v>
      </c>
      <c r="K457" s="30" t="s">
        <v>29</v>
      </c>
      <c r="L457" s="34" t="s">
        <v>203</v>
      </c>
      <c r="M457" s="32" t="s">
        <v>389</v>
      </c>
      <c r="N457" s="35"/>
      <c r="O457" s="28"/>
      <c r="P457" s="30"/>
      <c r="Q457" s="36"/>
      <c r="R457" s="36"/>
      <c r="S457" s="36"/>
      <c r="T457" s="37"/>
      <c r="U457" s="38"/>
      <c r="V457" s="66"/>
    </row>
    <row r="458" spans="1:22" ht="18">
      <c r="A458" s="28">
        <f t="shared" si="1"/>
        <v>456</v>
      </c>
      <c r="B458" s="29">
        <v>45878</v>
      </c>
      <c r="C458" s="28" t="s">
        <v>1240</v>
      </c>
      <c r="D458" s="31"/>
      <c r="E458" s="32"/>
      <c r="F458" s="33"/>
      <c r="G458" s="30" t="s">
        <v>25</v>
      </c>
      <c r="H458" s="30" t="s">
        <v>48</v>
      </c>
      <c r="I458" s="30" t="s">
        <v>27</v>
      </c>
      <c r="J458" s="30" t="s">
        <v>388</v>
      </c>
      <c r="K458" s="30" t="s">
        <v>29</v>
      </c>
      <c r="L458" s="34" t="s">
        <v>203</v>
      </c>
      <c r="M458" s="32" t="s">
        <v>389</v>
      </c>
      <c r="N458" s="35"/>
      <c r="O458" s="28"/>
      <c r="P458" s="30"/>
      <c r="Q458" s="65"/>
      <c r="R458" s="36"/>
      <c r="S458" s="36"/>
      <c r="T458" s="37"/>
      <c r="U458" s="38"/>
      <c r="V458" s="66"/>
    </row>
    <row r="459" spans="1:22" ht="18.75" customHeight="1">
      <c r="A459" s="28">
        <f t="shared" si="1"/>
        <v>457</v>
      </c>
      <c r="B459" s="29">
        <v>45878</v>
      </c>
      <c r="C459" s="28" t="s">
        <v>1241</v>
      </c>
      <c r="D459" s="31"/>
      <c r="E459" s="32" t="s">
        <v>676</v>
      </c>
      <c r="F459" s="33"/>
      <c r="G459" s="30" t="s">
        <v>25</v>
      </c>
      <c r="H459" s="30" t="s">
        <v>26</v>
      </c>
      <c r="I459" s="30" t="s">
        <v>38</v>
      </c>
      <c r="J459" s="30" t="s">
        <v>388</v>
      </c>
      <c r="K459" s="30" t="s">
        <v>107</v>
      </c>
      <c r="L459" s="34" t="s">
        <v>303</v>
      </c>
      <c r="M459" s="32" t="s">
        <v>389</v>
      </c>
      <c r="N459" s="35"/>
      <c r="O459" s="28"/>
      <c r="P459" s="30"/>
      <c r="Q459" s="65"/>
      <c r="R459" s="36"/>
      <c r="S459" s="36"/>
      <c r="T459" s="37"/>
      <c r="U459" s="38"/>
      <c r="V459" s="66"/>
    </row>
    <row r="460" spans="1:22" ht="18">
      <c r="A460" s="28">
        <f t="shared" si="1"/>
        <v>458</v>
      </c>
      <c r="B460" s="29">
        <v>45878</v>
      </c>
      <c r="C460" s="28" t="s">
        <v>1242</v>
      </c>
      <c r="D460" s="31">
        <v>925852036</v>
      </c>
      <c r="E460" s="32"/>
      <c r="F460" s="33"/>
      <c r="G460" s="30" t="s">
        <v>25</v>
      </c>
      <c r="H460" s="30" t="s">
        <v>26</v>
      </c>
      <c r="I460" s="30" t="s">
        <v>27</v>
      </c>
      <c r="J460" s="30" t="s">
        <v>388</v>
      </c>
      <c r="K460" s="30" t="s">
        <v>29</v>
      </c>
      <c r="L460" s="34" t="s">
        <v>91</v>
      </c>
      <c r="M460" s="32" t="s">
        <v>227</v>
      </c>
      <c r="N460" s="35" t="s">
        <v>51</v>
      </c>
      <c r="O460" s="28"/>
      <c r="P460" s="30"/>
      <c r="Q460" s="36"/>
      <c r="R460" s="36"/>
      <c r="S460" s="36"/>
      <c r="T460" s="37"/>
      <c r="U460" s="38"/>
      <c r="V460" s="66"/>
    </row>
    <row r="461" spans="1:22" ht="18">
      <c r="A461" s="28">
        <f t="shared" si="1"/>
        <v>459</v>
      </c>
      <c r="B461" s="29">
        <v>45878</v>
      </c>
      <c r="C461" s="28" t="s">
        <v>1243</v>
      </c>
      <c r="D461" s="31">
        <v>702554141</v>
      </c>
      <c r="E461" s="32"/>
      <c r="F461" s="33"/>
      <c r="G461" s="30" t="s">
        <v>25</v>
      </c>
      <c r="H461" s="30" t="s">
        <v>48</v>
      </c>
      <c r="I461" s="30" t="s">
        <v>38</v>
      </c>
      <c r="J461" s="30" t="s">
        <v>388</v>
      </c>
      <c r="K461" s="30" t="s">
        <v>49</v>
      </c>
      <c r="L461" s="34" t="s">
        <v>303</v>
      </c>
      <c r="M461" s="32" t="s">
        <v>389</v>
      </c>
      <c r="N461" s="35" t="s">
        <v>32</v>
      </c>
      <c r="O461" s="28"/>
      <c r="P461" s="30"/>
      <c r="Q461" s="36" t="s">
        <v>622</v>
      </c>
      <c r="R461" s="36"/>
      <c r="S461" s="36"/>
      <c r="T461" s="37"/>
      <c r="U461" s="38"/>
      <c r="V461" s="39"/>
    </row>
    <row r="462" spans="1:22" ht="18">
      <c r="A462" s="28">
        <f t="shared" si="1"/>
        <v>460</v>
      </c>
      <c r="B462" s="29">
        <v>45878</v>
      </c>
      <c r="C462" s="28" t="s">
        <v>483</v>
      </c>
      <c r="D462" s="31"/>
      <c r="E462" s="32"/>
      <c r="F462" s="33"/>
      <c r="G462" s="30" t="s">
        <v>25</v>
      </c>
      <c r="H462" s="30" t="s">
        <v>48</v>
      </c>
      <c r="I462" s="30" t="s">
        <v>38</v>
      </c>
      <c r="J462" s="30" t="s">
        <v>388</v>
      </c>
      <c r="K462" s="30" t="s">
        <v>49</v>
      </c>
      <c r="L462" s="34" t="s">
        <v>303</v>
      </c>
      <c r="M462" s="32" t="s">
        <v>389</v>
      </c>
      <c r="N462" s="35"/>
      <c r="O462" s="28"/>
      <c r="P462" s="30"/>
      <c r="Q462" s="36"/>
      <c r="R462" s="36"/>
      <c r="S462" s="36"/>
      <c r="T462" s="37"/>
      <c r="U462" s="38"/>
      <c r="V462" s="39"/>
    </row>
    <row r="463" spans="1:22" ht="18">
      <c r="A463" s="28">
        <f t="shared" si="1"/>
        <v>461</v>
      </c>
      <c r="B463" s="29">
        <v>45878</v>
      </c>
      <c r="C463" s="28" t="s">
        <v>33</v>
      </c>
      <c r="D463" s="31">
        <v>346008387</v>
      </c>
      <c r="E463" s="32"/>
      <c r="F463" s="33"/>
      <c r="G463" s="30" t="s">
        <v>25</v>
      </c>
      <c r="H463" s="30" t="s">
        <v>48</v>
      </c>
      <c r="I463" s="30" t="s">
        <v>27</v>
      </c>
      <c r="J463" s="30" t="s">
        <v>390</v>
      </c>
      <c r="K463" s="30" t="s">
        <v>29</v>
      </c>
      <c r="L463" s="34" t="s">
        <v>361</v>
      </c>
      <c r="M463" s="32" t="s">
        <v>227</v>
      </c>
      <c r="N463" s="35" t="s">
        <v>32</v>
      </c>
      <c r="O463" s="28"/>
      <c r="P463" s="30"/>
      <c r="Q463" s="36" t="s">
        <v>1244</v>
      </c>
      <c r="R463" s="36"/>
      <c r="S463" s="36"/>
      <c r="T463" s="37"/>
      <c r="U463" s="38"/>
      <c r="V463" s="39"/>
    </row>
    <row r="464" spans="1:22" ht="18">
      <c r="A464" s="28">
        <f t="shared" si="1"/>
        <v>462</v>
      </c>
      <c r="B464" s="29">
        <v>45878</v>
      </c>
      <c r="C464" s="28" t="s">
        <v>1245</v>
      </c>
      <c r="D464" s="31">
        <f>84903984289</f>
        <v>84903984289</v>
      </c>
      <c r="E464" s="32" t="s">
        <v>557</v>
      </c>
      <c r="F464" s="33"/>
      <c r="G464" s="30" t="s">
        <v>114</v>
      </c>
      <c r="H464" s="30" t="s">
        <v>26</v>
      </c>
      <c r="I464" s="30" t="s">
        <v>27</v>
      </c>
      <c r="J464" s="30" t="s">
        <v>390</v>
      </c>
      <c r="K464" s="30" t="s">
        <v>29</v>
      </c>
      <c r="L464" s="34" t="s">
        <v>91</v>
      </c>
      <c r="M464" s="32" t="s">
        <v>227</v>
      </c>
      <c r="N464" s="35" t="s">
        <v>1169</v>
      </c>
      <c r="O464" s="28"/>
      <c r="P464" s="30"/>
      <c r="Q464" s="65" t="s">
        <v>686</v>
      </c>
      <c r="R464" s="36"/>
      <c r="S464" s="36"/>
      <c r="T464" s="37"/>
      <c r="U464" s="38"/>
      <c r="V464" s="39"/>
    </row>
    <row r="465" spans="1:22" ht="18">
      <c r="A465" s="28">
        <f t="shared" si="1"/>
        <v>463</v>
      </c>
      <c r="B465" s="29">
        <v>45878</v>
      </c>
      <c r="C465" s="28" t="s">
        <v>1246</v>
      </c>
      <c r="D465" s="31"/>
      <c r="E465" s="32" t="s">
        <v>500</v>
      </c>
      <c r="F465" s="33"/>
      <c r="G465" s="30" t="s">
        <v>113</v>
      </c>
      <c r="H465" s="30" t="s">
        <v>26</v>
      </c>
      <c r="I465" s="30" t="s">
        <v>27</v>
      </c>
      <c r="J465" s="30" t="s">
        <v>390</v>
      </c>
      <c r="K465" s="30" t="s">
        <v>29</v>
      </c>
      <c r="L465" s="34" t="s">
        <v>361</v>
      </c>
      <c r="M465" s="34" t="s">
        <v>389</v>
      </c>
      <c r="N465" s="35"/>
      <c r="O465" s="30"/>
      <c r="P465" s="30"/>
      <c r="Q465" s="65"/>
      <c r="R465" s="36"/>
      <c r="S465" s="36"/>
      <c r="T465" s="37"/>
      <c r="U465" s="38"/>
      <c r="V465" s="39"/>
    </row>
    <row r="466" spans="1:22" ht="18">
      <c r="A466" s="28">
        <f t="shared" si="1"/>
        <v>464</v>
      </c>
      <c r="B466" s="29">
        <v>45878</v>
      </c>
      <c r="C466" s="28" t="s">
        <v>1247</v>
      </c>
      <c r="D466" s="31"/>
      <c r="E466" s="32" t="s">
        <v>695</v>
      </c>
      <c r="F466" s="33"/>
      <c r="G466" s="30" t="s">
        <v>25</v>
      </c>
      <c r="H466" s="30" t="s">
        <v>26</v>
      </c>
      <c r="I466" s="30" t="s">
        <v>27</v>
      </c>
      <c r="J466" s="30" t="s">
        <v>390</v>
      </c>
      <c r="K466" s="30" t="s">
        <v>29</v>
      </c>
      <c r="L466" s="34" t="s">
        <v>361</v>
      </c>
      <c r="M466" s="32" t="s">
        <v>389</v>
      </c>
      <c r="N466" s="35"/>
      <c r="O466" s="28"/>
      <c r="P466" s="30"/>
      <c r="Q466" s="36"/>
      <c r="R466" s="36"/>
      <c r="S466" s="36"/>
      <c r="T466" s="37"/>
      <c r="U466" s="38"/>
      <c r="V466" s="39"/>
    </row>
    <row r="467" spans="1:22" ht="18">
      <c r="A467" s="28">
        <f t="shared" si="1"/>
        <v>465</v>
      </c>
      <c r="B467" s="29">
        <v>45878</v>
      </c>
      <c r="C467" s="28" t="s">
        <v>1248</v>
      </c>
      <c r="D467" s="31">
        <v>908551798</v>
      </c>
      <c r="E467" s="32"/>
      <c r="F467" s="33"/>
      <c r="G467" s="30" t="s">
        <v>25</v>
      </c>
      <c r="H467" s="30" t="s">
        <v>48</v>
      </c>
      <c r="I467" s="30" t="s">
        <v>27</v>
      </c>
      <c r="J467" s="30" t="s">
        <v>390</v>
      </c>
      <c r="K467" s="30" t="s">
        <v>49</v>
      </c>
      <c r="L467" s="34" t="s">
        <v>203</v>
      </c>
      <c r="M467" s="32" t="s">
        <v>227</v>
      </c>
      <c r="N467" s="35" t="s">
        <v>32</v>
      </c>
      <c r="O467" s="28"/>
      <c r="P467" s="30"/>
      <c r="Q467" s="72" t="s">
        <v>1249</v>
      </c>
      <c r="R467" s="36"/>
      <c r="S467" s="36"/>
      <c r="T467" s="37"/>
      <c r="U467" s="38"/>
      <c r="V467" s="39"/>
    </row>
    <row r="468" spans="1:22" ht="18">
      <c r="A468" s="28">
        <f t="shared" si="1"/>
        <v>466</v>
      </c>
      <c r="B468" s="29">
        <v>45878</v>
      </c>
      <c r="C468" s="28" t="s">
        <v>1250</v>
      </c>
      <c r="D468" s="31">
        <v>932118896</v>
      </c>
      <c r="E468" s="32"/>
      <c r="F468" s="33"/>
      <c r="G468" s="30" t="s">
        <v>25</v>
      </c>
      <c r="H468" s="30" t="s">
        <v>48</v>
      </c>
      <c r="I468" s="30" t="s">
        <v>27</v>
      </c>
      <c r="J468" s="30" t="s">
        <v>390</v>
      </c>
      <c r="K468" s="30" t="s">
        <v>49</v>
      </c>
      <c r="L468" s="34" t="s">
        <v>558</v>
      </c>
      <c r="M468" s="32" t="s">
        <v>227</v>
      </c>
      <c r="N468" s="35"/>
      <c r="O468" s="28"/>
      <c r="P468" s="30"/>
      <c r="Q468" s="36" t="s">
        <v>638</v>
      </c>
      <c r="R468" s="36"/>
      <c r="S468" s="36"/>
      <c r="T468" s="37"/>
      <c r="U468" s="38"/>
      <c r="V468" s="39"/>
    </row>
    <row r="469" spans="1:22" ht="18">
      <c r="A469" s="28">
        <f t="shared" si="1"/>
        <v>467</v>
      </c>
      <c r="B469" s="29">
        <v>45878</v>
      </c>
      <c r="C469" s="28" t="s">
        <v>1251</v>
      </c>
      <c r="D469" s="31">
        <v>979000199</v>
      </c>
      <c r="E469" s="32"/>
      <c r="F469" s="33"/>
      <c r="G469" s="30" t="s">
        <v>114</v>
      </c>
      <c r="H469" s="30" t="s">
        <v>48</v>
      </c>
      <c r="I469" s="30" t="s">
        <v>27</v>
      </c>
      <c r="J469" s="30" t="s">
        <v>390</v>
      </c>
      <c r="K469" s="30" t="s">
        <v>49</v>
      </c>
      <c r="L469" s="34" t="s">
        <v>81</v>
      </c>
      <c r="M469" s="32" t="s">
        <v>227</v>
      </c>
      <c r="N469" s="35"/>
      <c r="O469" s="28"/>
      <c r="P469" s="30"/>
      <c r="Q469" s="36" t="s">
        <v>638</v>
      </c>
      <c r="R469" s="36"/>
      <c r="S469" s="36"/>
      <c r="T469" s="37"/>
      <c r="U469" s="38"/>
      <c r="V469" s="39"/>
    </row>
    <row r="470" spans="1:22" ht="18">
      <c r="A470" s="28">
        <f t="shared" si="1"/>
        <v>468</v>
      </c>
      <c r="B470" s="29">
        <v>45878</v>
      </c>
      <c r="C470" s="28" t="s">
        <v>1252</v>
      </c>
      <c r="D470" s="31"/>
      <c r="E470" s="32" t="s">
        <v>629</v>
      </c>
      <c r="F470" s="33"/>
      <c r="G470" s="30" t="s">
        <v>25</v>
      </c>
      <c r="H470" s="30" t="s">
        <v>26</v>
      </c>
      <c r="I470" s="30" t="s">
        <v>27</v>
      </c>
      <c r="J470" s="30" t="s">
        <v>390</v>
      </c>
      <c r="K470" s="30" t="s">
        <v>29</v>
      </c>
      <c r="L470" s="34" t="s">
        <v>361</v>
      </c>
      <c r="M470" s="32" t="s">
        <v>389</v>
      </c>
      <c r="N470" s="35"/>
      <c r="O470" s="28"/>
      <c r="P470" s="30"/>
      <c r="Q470" s="36"/>
      <c r="R470" s="36"/>
      <c r="S470" s="36"/>
      <c r="T470" s="37"/>
      <c r="U470" s="38"/>
      <c r="V470" s="39"/>
    </row>
    <row r="471" spans="1:22" ht="18">
      <c r="A471" s="28">
        <f t="shared" si="1"/>
        <v>469</v>
      </c>
      <c r="B471" s="29">
        <v>45878</v>
      </c>
      <c r="C471" s="28" t="s">
        <v>1253</v>
      </c>
      <c r="D471" s="31"/>
      <c r="E471" s="32"/>
      <c r="F471" s="33"/>
      <c r="G471" s="30" t="s">
        <v>114</v>
      </c>
      <c r="H471" s="30" t="s">
        <v>48</v>
      </c>
      <c r="I471" s="30" t="s">
        <v>38</v>
      </c>
      <c r="J471" s="30" t="s">
        <v>390</v>
      </c>
      <c r="K471" s="30" t="s">
        <v>29</v>
      </c>
      <c r="L471" s="34" t="s">
        <v>303</v>
      </c>
      <c r="M471" s="32" t="s">
        <v>389</v>
      </c>
      <c r="N471" s="35"/>
      <c r="O471" s="28"/>
      <c r="P471" s="30"/>
      <c r="Q471" s="36"/>
      <c r="R471" s="36"/>
      <c r="S471" s="36"/>
      <c r="T471" s="37"/>
      <c r="U471" s="38"/>
      <c r="V471" s="39"/>
    </row>
    <row r="472" spans="1:22" ht="18">
      <c r="A472" s="28">
        <f t="shared" si="1"/>
        <v>470</v>
      </c>
      <c r="B472" s="29">
        <v>45878</v>
      </c>
      <c r="C472" s="28" t="s">
        <v>518</v>
      </c>
      <c r="D472" s="31"/>
      <c r="E472" s="32"/>
      <c r="F472" s="33"/>
      <c r="G472" s="30" t="s">
        <v>113</v>
      </c>
      <c r="H472" s="30" t="s">
        <v>48</v>
      </c>
      <c r="I472" s="30" t="s">
        <v>38</v>
      </c>
      <c r="J472" s="30" t="s">
        <v>390</v>
      </c>
      <c r="K472" s="30" t="s">
        <v>107</v>
      </c>
      <c r="L472" s="34" t="s">
        <v>161</v>
      </c>
      <c r="M472" s="32" t="s">
        <v>389</v>
      </c>
      <c r="N472" s="35"/>
      <c r="O472" s="28"/>
      <c r="P472" s="30"/>
      <c r="Q472" s="36"/>
      <c r="R472" s="36"/>
      <c r="S472" s="36"/>
      <c r="T472" s="37"/>
      <c r="U472" s="38"/>
      <c r="V472" s="39"/>
    </row>
    <row r="473" spans="1:22" ht="18">
      <c r="A473" s="28">
        <f t="shared" si="1"/>
        <v>471</v>
      </c>
      <c r="B473" s="29">
        <v>45878</v>
      </c>
      <c r="C473" s="28" t="s">
        <v>1254</v>
      </c>
      <c r="D473" s="31">
        <v>335815248</v>
      </c>
      <c r="E473" s="32" t="s">
        <v>324</v>
      </c>
      <c r="F473" s="33"/>
      <c r="G473" s="30" t="s">
        <v>25</v>
      </c>
      <c r="H473" s="30" t="s">
        <v>26</v>
      </c>
      <c r="I473" s="30" t="s">
        <v>27</v>
      </c>
      <c r="J473" s="30" t="s">
        <v>390</v>
      </c>
      <c r="K473" s="30" t="s">
        <v>29</v>
      </c>
      <c r="L473" s="34" t="s">
        <v>91</v>
      </c>
      <c r="M473" s="32" t="s">
        <v>389</v>
      </c>
      <c r="N473" s="35" t="s">
        <v>1169</v>
      </c>
      <c r="O473" s="28"/>
      <c r="P473" s="30"/>
      <c r="Q473" s="65" t="s">
        <v>1255</v>
      </c>
      <c r="R473" s="36"/>
      <c r="S473" s="36"/>
      <c r="T473" s="37"/>
      <c r="U473" s="38"/>
      <c r="V473" s="39"/>
    </row>
    <row r="474" spans="1:22" ht="18">
      <c r="A474" s="28">
        <f t="shared" si="1"/>
        <v>472</v>
      </c>
      <c r="B474" s="29">
        <v>45878</v>
      </c>
      <c r="C474" s="28" t="s">
        <v>1256</v>
      </c>
      <c r="D474" s="31"/>
      <c r="E474" s="32"/>
      <c r="F474" s="33"/>
      <c r="G474" s="30" t="s">
        <v>113</v>
      </c>
      <c r="H474" s="30" t="s">
        <v>48</v>
      </c>
      <c r="I474" s="30" t="s">
        <v>38</v>
      </c>
      <c r="J474" s="30" t="s">
        <v>390</v>
      </c>
      <c r="K474" s="30" t="s">
        <v>107</v>
      </c>
      <c r="L474" s="34" t="s">
        <v>303</v>
      </c>
      <c r="M474" s="32" t="s">
        <v>389</v>
      </c>
      <c r="N474" s="35"/>
      <c r="O474" s="28"/>
      <c r="P474" s="30"/>
      <c r="Q474" s="36"/>
      <c r="R474" s="36"/>
      <c r="S474" s="36"/>
      <c r="T474" s="37"/>
      <c r="U474" s="38"/>
      <c r="V474" s="39"/>
    </row>
    <row r="475" spans="1:22" ht="18">
      <c r="A475" s="28">
        <f t="shared" si="1"/>
        <v>473</v>
      </c>
      <c r="B475" s="29">
        <v>45878</v>
      </c>
      <c r="C475" s="28" t="s">
        <v>1257</v>
      </c>
      <c r="D475" s="31"/>
      <c r="E475" s="32"/>
      <c r="F475" s="33"/>
      <c r="G475" s="30" t="s">
        <v>113</v>
      </c>
      <c r="H475" s="30" t="s">
        <v>48</v>
      </c>
      <c r="I475" s="30" t="s">
        <v>27</v>
      </c>
      <c r="J475" s="30" t="s">
        <v>390</v>
      </c>
      <c r="K475" s="30" t="s">
        <v>29</v>
      </c>
      <c r="L475" s="34" t="s">
        <v>91</v>
      </c>
      <c r="M475" s="32" t="s">
        <v>389</v>
      </c>
      <c r="N475" s="35"/>
      <c r="O475" s="28"/>
      <c r="P475" s="30"/>
      <c r="Q475" s="36"/>
      <c r="R475" s="36"/>
      <c r="S475" s="36"/>
      <c r="T475" s="37"/>
      <c r="U475" s="38"/>
      <c r="V475" s="39"/>
    </row>
    <row r="476" spans="1:22" ht="18">
      <c r="A476" s="28">
        <f t="shared" si="1"/>
        <v>474</v>
      </c>
      <c r="B476" s="29">
        <v>45878</v>
      </c>
      <c r="C476" s="28" t="s">
        <v>1258</v>
      </c>
      <c r="D476" s="31"/>
      <c r="E476" s="32" t="s">
        <v>695</v>
      </c>
      <c r="F476" s="33"/>
      <c r="G476" s="30" t="s">
        <v>25</v>
      </c>
      <c r="H476" s="30" t="s">
        <v>26</v>
      </c>
      <c r="I476" s="30" t="s">
        <v>27</v>
      </c>
      <c r="J476" s="30" t="s">
        <v>390</v>
      </c>
      <c r="K476" s="30" t="s">
        <v>29</v>
      </c>
      <c r="L476" s="34"/>
      <c r="M476" s="32" t="s">
        <v>389</v>
      </c>
      <c r="N476" s="35"/>
      <c r="O476" s="28"/>
      <c r="P476" s="30"/>
      <c r="Q476" s="36"/>
      <c r="R476" s="36"/>
      <c r="S476" s="36"/>
      <c r="T476" s="37"/>
      <c r="U476" s="38"/>
      <c r="V476" s="39"/>
    </row>
    <row r="477" spans="1:22" ht="18">
      <c r="A477" s="28">
        <f t="shared" si="1"/>
        <v>475</v>
      </c>
      <c r="B477" s="29">
        <v>45878</v>
      </c>
      <c r="C477" s="28" t="s">
        <v>855</v>
      </c>
      <c r="D477" s="31"/>
      <c r="E477" s="32" t="s">
        <v>555</v>
      </c>
      <c r="F477" s="33"/>
      <c r="G477" s="30" t="s">
        <v>25</v>
      </c>
      <c r="H477" s="30" t="s">
        <v>26</v>
      </c>
      <c r="I477" s="30" t="s">
        <v>27</v>
      </c>
      <c r="J477" s="30" t="s">
        <v>390</v>
      </c>
      <c r="K477" s="30" t="s">
        <v>29</v>
      </c>
      <c r="L477" s="34" t="s">
        <v>361</v>
      </c>
      <c r="M477" s="32" t="s">
        <v>389</v>
      </c>
      <c r="N477" s="35"/>
      <c r="O477" s="28"/>
      <c r="P477" s="30"/>
      <c r="Q477" s="36"/>
      <c r="R477" s="36"/>
      <c r="S477" s="36"/>
      <c r="T477" s="37"/>
      <c r="U477" s="38"/>
      <c r="V477" s="39"/>
    </row>
    <row r="478" spans="1:22" ht="18">
      <c r="A478" s="28">
        <f t="shared" si="1"/>
        <v>476</v>
      </c>
      <c r="B478" s="29">
        <v>45878</v>
      </c>
      <c r="C478" s="28" t="s">
        <v>1259</v>
      </c>
      <c r="D478" s="31"/>
      <c r="E478" s="32" t="s">
        <v>1260</v>
      </c>
      <c r="F478" s="33"/>
      <c r="G478" s="30" t="s">
        <v>25</v>
      </c>
      <c r="H478" s="30" t="s">
        <v>26</v>
      </c>
      <c r="I478" s="30" t="s">
        <v>27</v>
      </c>
      <c r="J478" s="30" t="s">
        <v>390</v>
      </c>
      <c r="K478" s="30" t="s">
        <v>29</v>
      </c>
      <c r="L478" s="34"/>
      <c r="M478" s="32" t="s">
        <v>389</v>
      </c>
      <c r="N478" s="35"/>
      <c r="O478" s="28"/>
      <c r="P478" s="64"/>
      <c r="Q478" s="36"/>
      <c r="R478" s="36"/>
      <c r="S478" s="36"/>
      <c r="T478" s="37"/>
      <c r="U478" s="38"/>
      <c r="V478" s="39"/>
    </row>
    <row r="479" spans="1:22" ht="18">
      <c r="A479" s="28">
        <f t="shared" si="1"/>
        <v>477</v>
      </c>
      <c r="B479" s="29">
        <v>45878</v>
      </c>
      <c r="C479" s="28" t="s">
        <v>1261</v>
      </c>
      <c r="D479" s="31">
        <v>942289069</v>
      </c>
      <c r="E479" s="32" t="s">
        <v>695</v>
      </c>
      <c r="F479" s="33"/>
      <c r="G479" s="30" t="s">
        <v>25</v>
      </c>
      <c r="H479" s="30" t="s">
        <v>26</v>
      </c>
      <c r="I479" s="30" t="s">
        <v>27</v>
      </c>
      <c r="J479" s="30" t="s">
        <v>388</v>
      </c>
      <c r="K479" s="30" t="s">
        <v>29</v>
      </c>
      <c r="L479" s="34" t="s">
        <v>91</v>
      </c>
      <c r="M479" s="32" t="s">
        <v>389</v>
      </c>
      <c r="N479" s="35" t="s">
        <v>51</v>
      </c>
      <c r="O479" s="28"/>
      <c r="P479" s="30"/>
      <c r="Q479" s="36"/>
      <c r="R479" s="36"/>
      <c r="S479" s="36"/>
      <c r="T479" s="37"/>
      <c r="U479" s="38"/>
      <c r="V479" s="39"/>
    </row>
    <row r="480" spans="1:22" ht="18">
      <c r="A480" s="28">
        <f t="shared" si="1"/>
        <v>478</v>
      </c>
      <c r="B480" s="29">
        <v>45878</v>
      </c>
      <c r="C480" s="28" t="s">
        <v>1262</v>
      </c>
      <c r="D480" s="31"/>
      <c r="E480" s="32" t="s">
        <v>554</v>
      </c>
      <c r="F480" s="33"/>
      <c r="G480" s="30" t="s">
        <v>25</v>
      </c>
      <c r="H480" s="30" t="s">
        <v>26</v>
      </c>
      <c r="I480" s="30" t="s">
        <v>27</v>
      </c>
      <c r="J480" s="30" t="s">
        <v>390</v>
      </c>
      <c r="K480" s="30" t="s">
        <v>29</v>
      </c>
      <c r="L480" s="34" t="s">
        <v>212</v>
      </c>
      <c r="M480" s="32" t="s">
        <v>389</v>
      </c>
      <c r="N480" s="35" t="s">
        <v>32</v>
      </c>
      <c r="O480" s="28"/>
      <c r="P480" s="30"/>
      <c r="Q480" s="36"/>
      <c r="R480" s="36"/>
      <c r="S480" s="36"/>
      <c r="T480" s="37"/>
      <c r="U480" s="38"/>
      <c r="V480" s="39"/>
    </row>
    <row r="481" spans="1:22" ht="18">
      <c r="A481" s="28">
        <f t="shared" si="1"/>
        <v>479</v>
      </c>
      <c r="B481" s="29">
        <v>45878</v>
      </c>
      <c r="C481" s="28" t="s">
        <v>403</v>
      </c>
      <c r="D481" s="31"/>
      <c r="E481" s="32" t="s">
        <v>557</v>
      </c>
      <c r="F481" s="33"/>
      <c r="G481" s="30" t="s">
        <v>25</v>
      </c>
      <c r="H481" s="30" t="s">
        <v>26</v>
      </c>
      <c r="I481" s="30" t="s">
        <v>27</v>
      </c>
      <c r="J481" s="30" t="s">
        <v>390</v>
      </c>
      <c r="K481" s="30" t="s">
        <v>29</v>
      </c>
      <c r="L481" s="34" t="s">
        <v>361</v>
      </c>
      <c r="M481" s="32" t="s">
        <v>389</v>
      </c>
      <c r="N481" s="35"/>
      <c r="O481" s="28"/>
      <c r="P481" s="30"/>
      <c r="Q481" s="36"/>
      <c r="R481" s="36"/>
      <c r="S481" s="36"/>
      <c r="T481" s="37"/>
      <c r="U481" s="38"/>
      <c r="V481" s="39"/>
    </row>
    <row r="482" spans="1:22" ht="18">
      <c r="A482" s="28">
        <f t="shared" si="1"/>
        <v>480</v>
      </c>
      <c r="B482" s="29">
        <v>45878</v>
      </c>
      <c r="C482" s="28" t="s">
        <v>1263</v>
      </c>
      <c r="D482" s="31"/>
      <c r="E482" s="32" t="s">
        <v>554</v>
      </c>
      <c r="F482" s="33"/>
      <c r="G482" s="30" t="s">
        <v>25</v>
      </c>
      <c r="H482" s="30" t="s">
        <v>26</v>
      </c>
      <c r="I482" s="30" t="s">
        <v>27</v>
      </c>
      <c r="J482" s="30" t="s">
        <v>390</v>
      </c>
      <c r="K482" s="30" t="s">
        <v>29</v>
      </c>
      <c r="L482" s="34" t="s">
        <v>203</v>
      </c>
      <c r="M482" s="32" t="s">
        <v>389</v>
      </c>
      <c r="N482" s="35"/>
      <c r="O482" s="28"/>
      <c r="P482" s="30"/>
      <c r="Q482" s="36"/>
      <c r="R482" s="36"/>
      <c r="S482" s="36"/>
      <c r="T482" s="37"/>
      <c r="U482" s="38"/>
      <c r="V482" s="39"/>
    </row>
    <row r="483" spans="1:22" ht="18">
      <c r="A483" s="28">
        <f t="shared" si="1"/>
        <v>481</v>
      </c>
      <c r="B483" s="29">
        <v>45879</v>
      </c>
      <c r="C483" s="28" t="s">
        <v>1264</v>
      </c>
      <c r="D483" s="31">
        <v>389176578</v>
      </c>
      <c r="E483" s="32"/>
      <c r="F483" s="33"/>
      <c r="G483" s="30" t="s">
        <v>25</v>
      </c>
      <c r="H483" s="30" t="s">
        <v>48</v>
      </c>
      <c r="I483" s="30" t="s">
        <v>38</v>
      </c>
      <c r="J483" s="30" t="s">
        <v>390</v>
      </c>
      <c r="K483" s="30" t="s">
        <v>96</v>
      </c>
      <c r="L483" s="34" t="s">
        <v>161</v>
      </c>
      <c r="M483" s="32" t="s">
        <v>227</v>
      </c>
      <c r="N483" s="35" t="s">
        <v>32</v>
      </c>
      <c r="O483" s="28"/>
      <c r="P483" s="30"/>
      <c r="Q483" s="36" t="s">
        <v>570</v>
      </c>
      <c r="R483" s="36"/>
      <c r="S483" s="36"/>
      <c r="T483" s="37"/>
      <c r="U483" s="38"/>
      <c r="V483" s="39"/>
    </row>
    <row r="484" spans="1:22" ht="18">
      <c r="A484" s="28">
        <f t="shared" si="1"/>
        <v>482</v>
      </c>
      <c r="B484" s="29">
        <v>45879</v>
      </c>
      <c r="C484" s="28" t="s">
        <v>367</v>
      </c>
      <c r="D484" s="31" t="s">
        <v>423</v>
      </c>
      <c r="E484" s="32"/>
      <c r="F484" s="33"/>
      <c r="G484" s="30" t="s">
        <v>114</v>
      </c>
      <c r="H484" s="30" t="s">
        <v>48</v>
      </c>
      <c r="I484" s="30" t="s">
        <v>27</v>
      </c>
      <c r="J484" s="30" t="s">
        <v>391</v>
      </c>
      <c r="K484" s="30" t="s">
        <v>29</v>
      </c>
      <c r="L484" s="34" t="s">
        <v>203</v>
      </c>
      <c r="M484" s="32" t="s">
        <v>160</v>
      </c>
      <c r="N484" s="35" t="s">
        <v>1169</v>
      </c>
      <c r="O484" s="28"/>
      <c r="P484" s="30"/>
      <c r="Q484" s="36" t="s">
        <v>1265</v>
      </c>
      <c r="R484" s="36"/>
      <c r="S484" s="36"/>
      <c r="T484" s="37"/>
      <c r="U484" s="38"/>
      <c r="V484" s="39"/>
    </row>
    <row r="485" spans="1:22" ht="18">
      <c r="A485" s="28">
        <f t="shared" si="1"/>
        <v>483</v>
      </c>
      <c r="B485" s="29">
        <v>45879</v>
      </c>
      <c r="C485" s="28" t="s">
        <v>1266</v>
      </c>
      <c r="D485" s="31" t="s">
        <v>423</v>
      </c>
      <c r="E485" s="32" t="s">
        <v>695</v>
      </c>
      <c r="F485" s="33"/>
      <c r="G485" s="30" t="s">
        <v>25</v>
      </c>
      <c r="H485" s="30" t="s">
        <v>26</v>
      </c>
      <c r="I485" s="30" t="s">
        <v>27</v>
      </c>
      <c r="J485" s="30" t="s">
        <v>391</v>
      </c>
      <c r="K485" s="30" t="s">
        <v>29</v>
      </c>
      <c r="L485" s="34" t="s">
        <v>91</v>
      </c>
      <c r="M485" s="32" t="s">
        <v>160</v>
      </c>
      <c r="N485" s="35" t="s">
        <v>32</v>
      </c>
      <c r="O485" s="28"/>
      <c r="P485" s="30"/>
      <c r="Q485" s="36" t="s">
        <v>1267</v>
      </c>
      <c r="R485" s="36"/>
      <c r="S485" s="36"/>
      <c r="T485" s="37"/>
      <c r="U485" s="38"/>
      <c r="V485" s="39"/>
    </row>
    <row r="486" spans="1:22" ht="25.5" customHeight="1">
      <c r="A486" s="28">
        <f t="shared" si="1"/>
        <v>484</v>
      </c>
      <c r="B486" s="29">
        <v>45879</v>
      </c>
      <c r="C486" s="28" t="s">
        <v>1268</v>
      </c>
      <c r="D486" s="31">
        <v>898216324</v>
      </c>
      <c r="E486" s="32"/>
      <c r="F486" s="33"/>
      <c r="G486" s="30" t="s">
        <v>25</v>
      </c>
      <c r="H486" s="30" t="s">
        <v>48</v>
      </c>
      <c r="I486" s="30" t="s">
        <v>27</v>
      </c>
      <c r="J486" s="30" t="s">
        <v>391</v>
      </c>
      <c r="K486" s="30" t="s">
        <v>49</v>
      </c>
      <c r="L486" s="34" t="s">
        <v>325</v>
      </c>
      <c r="M486" s="32" t="s">
        <v>227</v>
      </c>
      <c r="N486" s="35" t="s">
        <v>32</v>
      </c>
      <c r="O486" s="28"/>
      <c r="P486" s="30"/>
      <c r="Q486" s="38" t="s">
        <v>1269</v>
      </c>
      <c r="R486" s="36"/>
      <c r="S486" s="36"/>
      <c r="T486" s="37"/>
      <c r="U486" s="38"/>
      <c r="V486" s="39" t="s">
        <v>1270</v>
      </c>
    </row>
    <row r="487" spans="1:22" ht="18">
      <c r="A487" s="28">
        <f t="shared" si="1"/>
        <v>485</v>
      </c>
      <c r="B487" s="29">
        <v>45879</v>
      </c>
      <c r="C487" s="28" t="s">
        <v>474</v>
      </c>
      <c r="D487" s="31"/>
      <c r="E487" s="32" t="s">
        <v>1271</v>
      </c>
      <c r="F487" s="33"/>
      <c r="G487" s="30" t="s">
        <v>25</v>
      </c>
      <c r="H487" s="30" t="s">
        <v>26</v>
      </c>
      <c r="I487" s="30" t="s">
        <v>27</v>
      </c>
      <c r="J487" s="30" t="s">
        <v>391</v>
      </c>
      <c r="K487" s="30" t="s">
        <v>29</v>
      </c>
      <c r="L487" s="34"/>
      <c r="M487" s="32" t="s">
        <v>389</v>
      </c>
      <c r="N487" s="35"/>
      <c r="O487" s="28"/>
      <c r="P487" s="64"/>
      <c r="Q487" s="36"/>
      <c r="R487" s="36"/>
      <c r="S487" s="36"/>
      <c r="T487" s="37"/>
      <c r="U487" s="38"/>
      <c r="V487" s="39"/>
    </row>
    <row r="488" spans="1:22" ht="18">
      <c r="A488" s="28">
        <f t="shared" si="1"/>
        <v>486</v>
      </c>
      <c r="B488" s="29">
        <v>45879</v>
      </c>
      <c r="C488" s="28" t="s">
        <v>1272</v>
      </c>
      <c r="D488" s="31">
        <v>973003876</v>
      </c>
      <c r="E488" s="32" t="s">
        <v>324</v>
      </c>
      <c r="F488" s="33"/>
      <c r="G488" s="30" t="s">
        <v>114</v>
      </c>
      <c r="H488" s="30" t="s">
        <v>26</v>
      </c>
      <c r="I488" s="30" t="s">
        <v>27</v>
      </c>
      <c r="J488" s="30" t="s">
        <v>391</v>
      </c>
      <c r="K488" s="30" t="s">
        <v>29</v>
      </c>
      <c r="L488" s="34" t="s">
        <v>498</v>
      </c>
      <c r="M488" s="32" t="s">
        <v>227</v>
      </c>
      <c r="N488" s="35"/>
      <c r="O488" s="28"/>
      <c r="P488" s="30"/>
      <c r="Q488" s="36" t="s">
        <v>1273</v>
      </c>
      <c r="R488" s="36"/>
      <c r="S488" s="36"/>
      <c r="T488" s="37"/>
      <c r="U488" s="38"/>
      <c r="V488" s="39"/>
    </row>
    <row r="489" spans="1:22" ht="18">
      <c r="A489" s="28">
        <f t="shared" si="1"/>
        <v>487</v>
      </c>
      <c r="B489" s="29">
        <v>45879</v>
      </c>
      <c r="C489" s="28" t="s">
        <v>520</v>
      </c>
      <c r="D489" s="31" t="s">
        <v>484</v>
      </c>
      <c r="E489" s="32" t="s">
        <v>344</v>
      </c>
      <c r="F489" s="33"/>
      <c r="G489" s="30" t="s">
        <v>114</v>
      </c>
      <c r="H489" s="30" t="s">
        <v>26</v>
      </c>
      <c r="I489" s="30" t="s">
        <v>38</v>
      </c>
      <c r="J489" s="30" t="s">
        <v>390</v>
      </c>
      <c r="K489" s="30" t="s">
        <v>29</v>
      </c>
      <c r="L489" s="34" t="s">
        <v>303</v>
      </c>
      <c r="M489" s="32" t="s">
        <v>389</v>
      </c>
      <c r="N489" s="35" t="s">
        <v>32</v>
      </c>
      <c r="O489" s="28"/>
      <c r="P489" s="30"/>
      <c r="Q489" s="36"/>
      <c r="R489" s="36"/>
      <c r="S489" s="36"/>
      <c r="T489" s="37"/>
      <c r="U489" s="38"/>
      <c r="V489" s="39"/>
    </row>
    <row r="490" spans="1:22" ht="18">
      <c r="A490" s="28">
        <f t="shared" si="1"/>
        <v>488</v>
      </c>
      <c r="B490" s="29">
        <v>45879</v>
      </c>
      <c r="C490" s="28" t="s">
        <v>1274</v>
      </c>
      <c r="D490" s="31"/>
      <c r="E490" s="32" t="s">
        <v>1107</v>
      </c>
      <c r="F490" s="33"/>
      <c r="G490" s="30" t="s">
        <v>25</v>
      </c>
      <c r="H490" s="30" t="s">
        <v>26</v>
      </c>
      <c r="I490" s="30" t="s">
        <v>27</v>
      </c>
      <c r="J490" s="30" t="s">
        <v>391</v>
      </c>
      <c r="K490" s="30" t="s">
        <v>29</v>
      </c>
      <c r="L490" s="34" t="s">
        <v>203</v>
      </c>
      <c r="M490" s="32" t="s">
        <v>389</v>
      </c>
      <c r="N490" s="35"/>
      <c r="O490" s="28"/>
      <c r="P490" s="30"/>
      <c r="Q490" s="36"/>
      <c r="R490" s="36"/>
      <c r="S490" s="36"/>
      <c r="T490" s="37"/>
      <c r="U490" s="38"/>
      <c r="V490" s="39"/>
    </row>
    <row r="491" spans="1:22" ht="18">
      <c r="A491" s="28">
        <f t="shared" si="1"/>
        <v>489</v>
      </c>
      <c r="B491" s="29">
        <v>45879</v>
      </c>
      <c r="C491" s="28" t="s">
        <v>1275</v>
      </c>
      <c r="D491" s="31"/>
      <c r="E491" s="32"/>
      <c r="F491" s="33"/>
      <c r="G491" s="30" t="s">
        <v>113</v>
      </c>
      <c r="H491" s="30" t="s">
        <v>48</v>
      </c>
      <c r="I491" s="30" t="s">
        <v>27</v>
      </c>
      <c r="J491" s="30" t="s">
        <v>391</v>
      </c>
      <c r="K491" s="30" t="s">
        <v>29</v>
      </c>
      <c r="L491" s="34"/>
      <c r="M491" s="32" t="s">
        <v>389</v>
      </c>
      <c r="N491" s="35"/>
      <c r="O491" s="28"/>
      <c r="P491" s="30"/>
      <c r="Q491" s="36"/>
      <c r="R491" s="36"/>
      <c r="S491" s="36"/>
      <c r="T491" s="37"/>
      <c r="U491" s="38"/>
      <c r="V491" s="39"/>
    </row>
    <row r="492" spans="1:22" ht="18">
      <c r="A492" s="28">
        <f t="shared" si="1"/>
        <v>490</v>
      </c>
      <c r="B492" s="29">
        <v>45879</v>
      </c>
      <c r="C492" s="28" t="s">
        <v>1276</v>
      </c>
      <c r="D492" s="31"/>
      <c r="E492" s="32" t="s">
        <v>554</v>
      </c>
      <c r="F492" s="33"/>
      <c r="G492" s="30" t="s">
        <v>25</v>
      </c>
      <c r="H492" s="30" t="s">
        <v>26</v>
      </c>
      <c r="I492" s="30" t="s">
        <v>27</v>
      </c>
      <c r="J492" s="30" t="s">
        <v>391</v>
      </c>
      <c r="K492" s="30" t="s">
        <v>29</v>
      </c>
      <c r="L492" s="34"/>
      <c r="M492" s="32" t="s">
        <v>389</v>
      </c>
      <c r="N492" s="35"/>
      <c r="O492" s="28"/>
      <c r="P492" s="30"/>
      <c r="Q492" s="36"/>
      <c r="R492" s="36"/>
      <c r="S492" s="36"/>
      <c r="T492" s="37"/>
      <c r="U492" s="38"/>
      <c r="V492" s="39"/>
    </row>
    <row r="493" spans="1:22" ht="18">
      <c r="A493" s="28">
        <f t="shared" si="1"/>
        <v>491</v>
      </c>
      <c r="B493" s="29">
        <v>45879</v>
      </c>
      <c r="C493" s="28" t="s">
        <v>1277</v>
      </c>
      <c r="D493" s="31"/>
      <c r="E493" s="32">
        <v>16505075326</v>
      </c>
      <c r="F493" s="33"/>
      <c r="G493" s="30"/>
      <c r="H493" s="30"/>
      <c r="I493" s="30"/>
      <c r="J493" s="30"/>
      <c r="K493" s="30" t="s">
        <v>62</v>
      </c>
      <c r="L493" s="34" t="s">
        <v>303</v>
      </c>
      <c r="M493" s="32"/>
      <c r="N493" s="35" t="s">
        <v>32</v>
      </c>
      <c r="O493" s="28"/>
      <c r="P493" s="30"/>
      <c r="Q493" s="36"/>
      <c r="R493" s="36"/>
      <c r="S493" s="36"/>
      <c r="T493" s="37"/>
      <c r="U493" s="38"/>
      <c r="V493" s="39"/>
    </row>
    <row r="494" spans="1:22" ht="18">
      <c r="A494" s="28">
        <f t="shared" si="1"/>
        <v>492</v>
      </c>
      <c r="B494" s="29">
        <v>45879</v>
      </c>
      <c r="C494" s="28" t="s">
        <v>79</v>
      </c>
      <c r="D494" s="31"/>
      <c r="E494" s="32"/>
      <c r="F494" s="33"/>
      <c r="G494" s="30"/>
      <c r="H494" s="30"/>
      <c r="I494" s="30"/>
      <c r="J494" s="30"/>
      <c r="K494" s="30"/>
      <c r="L494" s="34"/>
      <c r="M494" s="32"/>
      <c r="N494" s="35"/>
      <c r="O494" s="28"/>
      <c r="P494" s="30"/>
      <c r="Q494" s="36"/>
      <c r="R494" s="36"/>
      <c r="S494" s="36"/>
      <c r="T494" s="37"/>
      <c r="U494" s="38"/>
      <c r="V494" s="39"/>
    </row>
    <row r="495" spans="1:22" ht="18">
      <c r="A495" s="28">
        <f t="shared" si="1"/>
        <v>493</v>
      </c>
      <c r="B495" s="29">
        <v>45879</v>
      </c>
      <c r="C495" s="28" t="s">
        <v>1278</v>
      </c>
      <c r="D495" s="31"/>
      <c r="E495" s="28">
        <v>334055667</v>
      </c>
      <c r="F495" s="33"/>
      <c r="G495" s="30"/>
      <c r="H495" s="30"/>
      <c r="I495" s="30"/>
      <c r="J495" s="30"/>
      <c r="K495" s="30" t="s">
        <v>164</v>
      </c>
      <c r="L495" s="34" t="s">
        <v>161</v>
      </c>
      <c r="M495" s="32"/>
      <c r="N495" s="35" t="s">
        <v>32</v>
      </c>
      <c r="O495" s="28"/>
      <c r="P495" s="30"/>
      <c r="Q495" s="36" t="s">
        <v>402</v>
      </c>
      <c r="R495" s="36"/>
      <c r="S495" s="36"/>
      <c r="T495" s="37"/>
      <c r="U495" s="38"/>
      <c r="V495" s="39"/>
    </row>
    <row r="496" spans="1:22" ht="18">
      <c r="A496" s="28">
        <f t="shared" si="1"/>
        <v>494</v>
      </c>
      <c r="B496" s="29">
        <v>45879</v>
      </c>
      <c r="C496" s="28" t="s">
        <v>1279</v>
      </c>
      <c r="D496" s="31">
        <v>909703870</v>
      </c>
      <c r="E496" s="28" t="s">
        <v>636</v>
      </c>
      <c r="F496" s="33"/>
      <c r="G496" s="30" t="s">
        <v>25</v>
      </c>
      <c r="H496" s="30" t="s">
        <v>26</v>
      </c>
      <c r="I496" s="30" t="s">
        <v>27</v>
      </c>
      <c r="J496" s="30" t="s">
        <v>391</v>
      </c>
      <c r="K496" s="30" t="s">
        <v>29</v>
      </c>
      <c r="L496" s="34" t="s">
        <v>203</v>
      </c>
      <c r="M496" s="32" t="s">
        <v>227</v>
      </c>
      <c r="N496" s="35" t="s">
        <v>32</v>
      </c>
      <c r="O496" s="28"/>
      <c r="P496" s="30"/>
      <c r="Q496" s="36" t="s">
        <v>1280</v>
      </c>
      <c r="R496" s="36" t="s">
        <v>32</v>
      </c>
      <c r="S496" s="36" t="s">
        <v>44</v>
      </c>
      <c r="T496" s="37" t="s">
        <v>1281</v>
      </c>
      <c r="U496" s="38" t="s">
        <v>27</v>
      </c>
      <c r="V496" s="39"/>
    </row>
    <row r="497" spans="1:22" ht="19">
      <c r="A497" s="28">
        <f t="shared" si="1"/>
        <v>495</v>
      </c>
      <c r="B497" s="29">
        <v>45879</v>
      </c>
      <c r="C497" s="28" t="s">
        <v>79</v>
      </c>
      <c r="D497" s="31">
        <v>936013859</v>
      </c>
      <c r="E497" s="28" t="s">
        <v>1260</v>
      </c>
      <c r="F497" s="33"/>
      <c r="G497" s="30" t="s">
        <v>25</v>
      </c>
      <c r="H497" s="30" t="s">
        <v>26</v>
      </c>
      <c r="I497" s="30" t="s">
        <v>27</v>
      </c>
      <c r="J497" s="30" t="s">
        <v>391</v>
      </c>
      <c r="K497" s="30" t="s">
        <v>29</v>
      </c>
      <c r="L497" s="34" t="s">
        <v>212</v>
      </c>
      <c r="M497" s="32" t="s">
        <v>347</v>
      </c>
      <c r="N497" s="35"/>
      <c r="O497" s="28"/>
      <c r="P497" s="30"/>
      <c r="Q497" s="36"/>
      <c r="R497" s="36"/>
      <c r="S497" s="36"/>
      <c r="T497" s="37"/>
      <c r="U497" s="38"/>
      <c r="V497" s="39" t="s">
        <v>1282</v>
      </c>
    </row>
    <row r="498" spans="1:22" ht="18">
      <c r="A498" s="28">
        <f t="shared" si="1"/>
        <v>496</v>
      </c>
      <c r="B498" s="29">
        <v>45879</v>
      </c>
      <c r="C498" s="28" t="s">
        <v>1283</v>
      </c>
      <c r="D498" s="31"/>
      <c r="E498" s="28" t="s">
        <v>1260</v>
      </c>
      <c r="F498" s="33"/>
      <c r="G498" s="30" t="s">
        <v>25</v>
      </c>
      <c r="H498" s="30" t="s">
        <v>26</v>
      </c>
      <c r="I498" s="30" t="s">
        <v>27</v>
      </c>
      <c r="J498" s="30" t="s">
        <v>391</v>
      </c>
      <c r="K498" s="30" t="s">
        <v>29</v>
      </c>
      <c r="L498" s="34"/>
      <c r="M498" s="32" t="s">
        <v>389</v>
      </c>
      <c r="N498" s="35"/>
      <c r="O498" s="28"/>
      <c r="P498" s="30"/>
      <c r="Q498" s="36"/>
      <c r="R498" s="36"/>
      <c r="S498" s="36"/>
      <c r="T498" s="37"/>
      <c r="U498" s="38"/>
      <c r="V498" s="39"/>
    </row>
    <row r="499" spans="1:22" ht="18">
      <c r="A499" s="28">
        <f t="shared" si="1"/>
        <v>497</v>
      </c>
      <c r="B499" s="29">
        <v>45879</v>
      </c>
      <c r="C499" s="28" t="s">
        <v>1284</v>
      </c>
      <c r="D499" s="31">
        <v>971536456</v>
      </c>
      <c r="E499" s="28" t="s">
        <v>324</v>
      </c>
      <c r="F499" s="33"/>
      <c r="G499" s="30" t="s">
        <v>25</v>
      </c>
      <c r="H499" s="30" t="s">
        <v>26</v>
      </c>
      <c r="I499" s="30" t="s">
        <v>27</v>
      </c>
      <c r="J499" s="30" t="s">
        <v>391</v>
      </c>
      <c r="K499" s="30" t="s">
        <v>29</v>
      </c>
      <c r="L499" s="34" t="s">
        <v>91</v>
      </c>
      <c r="M499" s="32" t="s">
        <v>227</v>
      </c>
      <c r="N499" s="35" t="s">
        <v>32</v>
      </c>
      <c r="O499" s="28"/>
      <c r="P499" s="30"/>
      <c r="Q499" s="36" t="s">
        <v>433</v>
      </c>
      <c r="R499" s="36" t="s">
        <v>32</v>
      </c>
      <c r="S499" s="36" t="s">
        <v>44</v>
      </c>
      <c r="T499" s="37">
        <v>2690000</v>
      </c>
      <c r="U499" s="38" t="s">
        <v>27</v>
      </c>
      <c r="V499" s="36"/>
    </row>
    <row r="500" spans="1:22" ht="18">
      <c r="A500" s="28">
        <f t="shared" si="1"/>
        <v>498</v>
      </c>
      <c r="B500" s="29">
        <v>45879</v>
      </c>
      <c r="C500" s="28" t="s">
        <v>1285</v>
      </c>
      <c r="D500" s="31"/>
      <c r="E500" s="28"/>
      <c r="F500" s="33"/>
      <c r="G500" s="30" t="s">
        <v>113</v>
      </c>
      <c r="H500" s="30" t="s">
        <v>48</v>
      </c>
      <c r="I500" s="30" t="s">
        <v>27</v>
      </c>
      <c r="J500" s="30" t="s">
        <v>391</v>
      </c>
      <c r="K500" s="30" t="s">
        <v>29</v>
      </c>
      <c r="L500" s="34"/>
      <c r="M500" s="32" t="s">
        <v>389</v>
      </c>
      <c r="N500" s="35"/>
      <c r="O500" s="28"/>
      <c r="P500" s="30"/>
      <c r="Q500" s="36"/>
      <c r="R500" s="36"/>
      <c r="S500" s="36"/>
      <c r="T500" s="37"/>
      <c r="U500" s="38"/>
      <c r="V500" s="39"/>
    </row>
    <row r="501" spans="1:22" ht="18">
      <c r="A501" s="28">
        <f t="shared" si="1"/>
        <v>499</v>
      </c>
      <c r="B501" s="29">
        <v>45879</v>
      </c>
      <c r="C501" s="28" t="s">
        <v>1286</v>
      </c>
      <c r="D501" s="31"/>
      <c r="E501" s="28" t="s">
        <v>557</v>
      </c>
      <c r="F501" s="33"/>
      <c r="G501" s="30" t="s">
        <v>25</v>
      </c>
      <c r="H501" s="30" t="s">
        <v>26</v>
      </c>
      <c r="I501" s="30" t="s">
        <v>27</v>
      </c>
      <c r="J501" s="30" t="s">
        <v>391</v>
      </c>
      <c r="K501" s="30" t="s">
        <v>29</v>
      </c>
      <c r="L501" s="34" t="s">
        <v>361</v>
      </c>
      <c r="M501" s="32" t="s">
        <v>389</v>
      </c>
      <c r="N501" s="35"/>
      <c r="O501" s="28"/>
      <c r="P501" s="30"/>
      <c r="Q501" s="36"/>
      <c r="R501" s="36"/>
      <c r="S501" s="36"/>
      <c r="T501" s="37"/>
      <c r="U501" s="38"/>
      <c r="V501" s="39"/>
    </row>
    <row r="502" spans="1:22" ht="18">
      <c r="A502" s="28">
        <f t="shared" si="1"/>
        <v>500</v>
      </c>
      <c r="B502" s="29">
        <v>45879</v>
      </c>
      <c r="C502" s="28" t="s">
        <v>1287</v>
      </c>
      <c r="D502" s="31"/>
      <c r="E502" s="28" t="s">
        <v>1271</v>
      </c>
      <c r="F502" s="33"/>
      <c r="G502" s="30" t="s">
        <v>25</v>
      </c>
      <c r="H502" s="30" t="s">
        <v>26</v>
      </c>
      <c r="I502" s="30"/>
      <c r="J502" s="30" t="s">
        <v>391</v>
      </c>
      <c r="K502" s="30" t="s">
        <v>29</v>
      </c>
      <c r="L502" s="34"/>
      <c r="M502" s="32" t="s">
        <v>389</v>
      </c>
      <c r="N502" s="35"/>
      <c r="O502" s="28"/>
      <c r="P502" s="30"/>
      <c r="Q502" s="36"/>
      <c r="R502" s="36"/>
      <c r="S502" s="36"/>
      <c r="T502" s="37"/>
      <c r="U502" s="38"/>
      <c r="V502" s="39"/>
    </row>
    <row r="503" spans="1:22" ht="18">
      <c r="A503" s="28">
        <f t="shared" si="1"/>
        <v>501</v>
      </c>
      <c r="B503" s="29">
        <v>45879</v>
      </c>
      <c r="C503" s="28" t="s">
        <v>1288</v>
      </c>
      <c r="D503" s="31" t="s">
        <v>1289</v>
      </c>
      <c r="E503" s="28"/>
      <c r="F503" s="33"/>
      <c r="G503" s="30" t="s">
        <v>25</v>
      </c>
      <c r="H503" s="30" t="s">
        <v>48</v>
      </c>
      <c r="I503" s="30" t="s">
        <v>27</v>
      </c>
      <c r="J503" s="30" t="s">
        <v>391</v>
      </c>
      <c r="K503" s="30" t="s">
        <v>29</v>
      </c>
      <c r="L503" s="34" t="s">
        <v>91</v>
      </c>
      <c r="M503" s="32" t="s">
        <v>160</v>
      </c>
      <c r="N503" s="35" t="s">
        <v>32</v>
      </c>
      <c r="O503" s="28"/>
      <c r="P503" s="30"/>
      <c r="Q503" s="36"/>
      <c r="R503" s="36"/>
      <c r="S503" s="36"/>
      <c r="T503" s="37"/>
      <c r="U503" s="38"/>
      <c r="V503" s="39"/>
    </row>
    <row r="504" spans="1:22" ht="18">
      <c r="A504" s="28">
        <f t="shared" si="1"/>
        <v>502</v>
      </c>
      <c r="B504" s="29">
        <v>45879</v>
      </c>
      <c r="C504" s="28" t="s">
        <v>1290</v>
      </c>
      <c r="D504" s="31"/>
      <c r="E504" s="28" t="s">
        <v>980</v>
      </c>
      <c r="F504" s="33"/>
      <c r="G504" s="30" t="s">
        <v>25</v>
      </c>
      <c r="H504" s="30" t="s">
        <v>26</v>
      </c>
      <c r="I504" s="30" t="s">
        <v>27</v>
      </c>
      <c r="J504" s="30" t="s">
        <v>391</v>
      </c>
      <c r="K504" s="30" t="s">
        <v>29</v>
      </c>
      <c r="L504" s="34" t="s">
        <v>91</v>
      </c>
      <c r="M504" s="32" t="s">
        <v>389</v>
      </c>
      <c r="N504" s="35"/>
      <c r="O504" s="28"/>
      <c r="P504" s="30"/>
      <c r="Q504" s="36"/>
      <c r="R504" s="36"/>
      <c r="S504" s="36"/>
      <c r="T504" s="37"/>
      <c r="U504" s="38"/>
      <c r="V504" s="39"/>
    </row>
    <row r="505" spans="1:22" ht="18">
      <c r="A505" s="28">
        <f t="shared" si="1"/>
        <v>503</v>
      </c>
      <c r="B505" s="29">
        <v>45879</v>
      </c>
      <c r="C505" s="28" t="s">
        <v>302</v>
      </c>
      <c r="D505" s="31"/>
      <c r="E505" s="28" t="s">
        <v>557</v>
      </c>
      <c r="F505" s="33"/>
      <c r="G505" s="30" t="s">
        <v>25</v>
      </c>
      <c r="H505" s="30" t="s">
        <v>26</v>
      </c>
      <c r="I505" s="30" t="s">
        <v>27</v>
      </c>
      <c r="J505" s="30" t="s">
        <v>391</v>
      </c>
      <c r="K505" s="30" t="s">
        <v>29</v>
      </c>
      <c r="L505" s="34"/>
      <c r="M505" s="32" t="s">
        <v>389</v>
      </c>
      <c r="N505" s="35"/>
      <c r="O505" s="28"/>
      <c r="P505" s="30"/>
      <c r="Q505" s="36"/>
      <c r="R505" s="36"/>
      <c r="S505" s="36"/>
      <c r="T505" s="37"/>
      <c r="U505" s="38"/>
      <c r="V505" s="39"/>
    </row>
    <row r="506" spans="1:22" ht="18">
      <c r="A506" s="28">
        <f t="shared" si="1"/>
        <v>504</v>
      </c>
      <c r="B506" s="29">
        <v>45879</v>
      </c>
      <c r="C506" s="28" t="s">
        <v>412</v>
      </c>
      <c r="D506" s="31">
        <v>838897442</v>
      </c>
      <c r="E506" s="28" t="s">
        <v>1291</v>
      </c>
      <c r="F506" s="33"/>
      <c r="G506" s="30" t="s">
        <v>25</v>
      </c>
      <c r="H506" s="30" t="s">
        <v>26</v>
      </c>
      <c r="I506" s="30" t="s">
        <v>27</v>
      </c>
      <c r="J506" s="30" t="s">
        <v>390</v>
      </c>
      <c r="K506" s="30" t="s">
        <v>29</v>
      </c>
      <c r="L506" s="34" t="s">
        <v>203</v>
      </c>
      <c r="M506" s="32" t="s">
        <v>234</v>
      </c>
      <c r="N506" s="35" t="s">
        <v>32</v>
      </c>
      <c r="O506" s="28"/>
      <c r="P506" s="30"/>
      <c r="Q506" s="36" t="s">
        <v>1198</v>
      </c>
      <c r="R506" s="36"/>
      <c r="S506" s="36"/>
      <c r="T506" s="37"/>
      <c r="U506" s="38"/>
      <c r="V506" s="39"/>
    </row>
    <row r="507" spans="1:22" ht="18">
      <c r="A507" s="28">
        <f t="shared" si="1"/>
        <v>505</v>
      </c>
      <c r="B507" s="29">
        <v>45879</v>
      </c>
      <c r="C507" s="28" t="s">
        <v>1292</v>
      </c>
      <c r="D507" s="31" t="s">
        <v>521</v>
      </c>
      <c r="E507" s="28" t="s">
        <v>634</v>
      </c>
      <c r="F507" s="33"/>
      <c r="G507" s="30" t="s">
        <v>25</v>
      </c>
      <c r="H507" s="30" t="s">
        <v>26</v>
      </c>
      <c r="I507" s="30" t="s">
        <v>27</v>
      </c>
      <c r="J507" s="30" t="s">
        <v>390</v>
      </c>
      <c r="K507" s="30" t="s">
        <v>29</v>
      </c>
      <c r="L507" s="34" t="s">
        <v>91</v>
      </c>
      <c r="M507" s="32" t="s">
        <v>389</v>
      </c>
      <c r="N507" s="35" t="s">
        <v>32</v>
      </c>
      <c r="O507" s="28"/>
      <c r="P507" s="30"/>
      <c r="Q507" s="36"/>
      <c r="R507" s="36"/>
      <c r="S507" s="36"/>
      <c r="T507" s="37"/>
      <c r="U507" s="38"/>
      <c r="V507" s="39"/>
    </row>
    <row r="508" spans="1:22" ht="18">
      <c r="A508" s="28">
        <f t="shared" si="1"/>
        <v>506</v>
      </c>
      <c r="B508" s="29">
        <v>45879</v>
      </c>
      <c r="C508" s="28" t="s">
        <v>1293</v>
      </c>
      <c r="D508" s="31"/>
      <c r="E508" s="28"/>
      <c r="F508" s="33"/>
      <c r="G508" s="30" t="s">
        <v>113</v>
      </c>
      <c r="H508" s="30" t="s">
        <v>48</v>
      </c>
      <c r="I508" s="30" t="s">
        <v>27</v>
      </c>
      <c r="J508" s="30" t="s">
        <v>390</v>
      </c>
      <c r="K508" s="30" t="s">
        <v>29</v>
      </c>
      <c r="L508" s="34" t="s">
        <v>209</v>
      </c>
      <c r="M508" s="32" t="s">
        <v>389</v>
      </c>
      <c r="N508" s="35"/>
      <c r="O508" s="28"/>
      <c r="P508" s="30"/>
      <c r="Q508" s="36"/>
      <c r="R508" s="36"/>
      <c r="S508" s="36"/>
      <c r="T508" s="37"/>
      <c r="U508" s="38"/>
      <c r="V508" s="39"/>
    </row>
    <row r="509" spans="1:22" ht="18">
      <c r="A509" s="28">
        <f t="shared" si="1"/>
        <v>507</v>
      </c>
      <c r="B509" s="29">
        <v>45879</v>
      </c>
      <c r="C509" s="28" t="s">
        <v>1294</v>
      </c>
      <c r="D509" s="31"/>
      <c r="E509" s="28" t="s">
        <v>634</v>
      </c>
      <c r="F509" s="33"/>
      <c r="G509" s="30" t="s">
        <v>25</v>
      </c>
      <c r="H509" s="30" t="s">
        <v>26</v>
      </c>
      <c r="I509" s="30" t="s">
        <v>27</v>
      </c>
      <c r="J509" s="30" t="s">
        <v>390</v>
      </c>
      <c r="K509" s="30" t="s">
        <v>29</v>
      </c>
      <c r="L509" s="34" t="s">
        <v>361</v>
      </c>
      <c r="M509" s="32" t="s">
        <v>389</v>
      </c>
      <c r="N509" s="35"/>
      <c r="O509" s="28"/>
      <c r="P509" s="30"/>
      <c r="Q509" s="36"/>
      <c r="R509" s="36"/>
      <c r="S509" s="36"/>
      <c r="T509" s="37"/>
      <c r="U509" s="38"/>
      <c r="V509" s="39"/>
    </row>
    <row r="510" spans="1:22" ht="18">
      <c r="A510" s="28">
        <f t="shared" si="1"/>
        <v>508</v>
      </c>
      <c r="B510" s="29">
        <v>45879</v>
      </c>
      <c r="C510" s="28" t="s">
        <v>1295</v>
      </c>
      <c r="D510" s="31">
        <v>909544287</v>
      </c>
      <c r="E510" s="28" t="s">
        <v>324</v>
      </c>
      <c r="F510" s="33"/>
      <c r="G510" s="30" t="s">
        <v>25</v>
      </c>
      <c r="H510" s="30" t="s">
        <v>26</v>
      </c>
      <c r="I510" s="30" t="s">
        <v>27</v>
      </c>
      <c r="J510" s="30" t="s">
        <v>391</v>
      </c>
      <c r="K510" s="30" t="s">
        <v>29</v>
      </c>
      <c r="L510" s="34" t="s">
        <v>361</v>
      </c>
      <c r="M510" s="32" t="s">
        <v>227</v>
      </c>
      <c r="N510" s="35" t="s">
        <v>32</v>
      </c>
      <c r="O510" s="28"/>
      <c r="P510" s="30"/>
      <c r="Q510" s="36" t="s">
        <v>1296</v>
      </c>
      <c r="R510" s="36"/>
      <c r="S510" s="36"/>
      <c r="T510" s="37"/>
      <c r="U510" s="38"/>
      <c r="V510" s="39"/>
    </row>
    <row r="511" spans="1:22" ht="18">
      <c r="A511" s="28">
        <f t="shared" si="1"/>
        <v>509</v>
      </c>
      <c r="B511" s="29">
        <v>45879</v>
      </c>
      <c r="C511" s="28" t="s">
        <v>1297</v>
      </c>
      <c r="D511" s="31">
        <v>967623141</v>
      </c>
      <c r="E511" s="28"/>
      <c r="F511" s="33"/>
      <c r="G511" s="30" t="s">
        <v>25</v>
      </c>
      <c r="H511" s="30" t="s">
        <v>48</v>
      </c>
      <c r="I511" s="30" t="s">
        <v>38</v>
      </c>
      <c r="J511" s="30"/>
      <c r="K511" s="30" t="s">
        <v>29</v>
      </c>
      <c r="L511" s="34" t="s">
        <v>303</v>
      </c>
      <c r="M511" s="32" t="s">
        <v>389</v>
      </c>
      <c r="N511" s="35" t="s">
        <v>32</v>
      </c>
      <c r="O511" s="28"/>
      <c r="P511" s="30"/>
      <c r="Q511" s="36"/>
      <c r="R511" s="36"/>
      <c r="S511" s="36"/>
      <c r="T511" s="37"/>
      <c r="U511" s="38"/>
      <c r="V511" s="39"/>
    </row>
    <row r="512" spans="1:22" ht="18">
      <c r="A512" s="28">
        <f t="shared" si="1"/>
        <v>510</v>
      </c>
      <c r="B512" s="29">
        <v>45879</v>
      </c>
      <c r="C512" s="28" t="s">
        <v>1298</v>
      </c>
      <c r="D512" s="58">
        <v>778052018</v>
      </c>
      <c r="E512" s="28"/>
      <c r="F512" s="33"/>
      <c r="G512" s="30"/>
      <c r="H512" s="30"/>
      <c r="I512" s="30"/>
      <c r="J512" s="30"/>
      <c r="K512" s="30"/>
      <c r="L512" s="34"/>
      <c r="M512" s="32"/>
      <c r="N512" s="35"/>
      <c r="O512" s="28"/>
      <c r="P512" s="64"/>
      <c r="Q512" s="36" t="s">
        <v>491</v>
      </c>
      <c r="R512" s="36" t="s">
        <v>32</v>
      </c>
      <c r="S512" s="36" t="s">
        <v>44</v>
      </c>
      <c r="T512" s="37">
        <v>7220000</v>
      </c>
      <c r="U512" s="38" t="s">
        <v>27</v>
      </c>
      <c r="V512" s="39"/>
    </row>
    <row r="513" spans="1:22" ht="18">
      <c r="A513" s="28">
        <f t="shared" si="1"/>
        <v>511</v>
      </c>
      <c r="B513" s="29">
        <v>45879</v>
      </c>
      <c r="C513" s="28" t="s">
        <v>173</v>
      </c>
      <c r="D513" s="58">
        <v>908347453</v>
      </c>
      <c r="E513" s="28"/>
      <c r="F513" s="33"/>
      <c r="G513" s="30"/>
      <c r="H513" s="30"/>
      <c r="I513" s="30"/>
      <c r="J513" s="30"/>
      <c r="K513" s="30"/>
      <c r="L513" s="34"/>
      <c r="M513" s="32"/>
      <c r="N513" s="35"/>
      <c r="O513" s="28"/>
      <c r="P513" s="30"/>
      <c r="Q513" s="36" t="s">
        <v>491</v>
      </c>
      <c r="R513" s="36" t="s">
        <v>51</v>
      </c>
      <c r="S513" s="36" t="s">
        <v>44</v>
      </c>
      <c r="T513" s="37">
        <v>4250000</v>
      </c>
      <c r="U513" s="38" t="s">
        <v>27</v>
      </c>
      <c r="V513" s="39"/>
    </row>
    <row r="514" spans="1:22" ht="18">
      <c r="A514" s="28">
        <f t="shared" ref="A514:A768" si="2">A513+1</f>
        <v>512</v>
      </c>
      <c r="B514" s="29">
        <v>45879</v>
      </c>
      <c r="C514" s="28" t="s">
        <v>1299</v>
      </c>
      <c r="D514" s="31"/>
      <c r="E514" s="28"/>
      <c r="F514" s="33"/>
      <c r="G514" s="30" t="s">
        <v>113</v>
      </c>
      <c r="H514" s="30" t="s">
        <v>48</v>
      </c>
      <c r="I514" s="30" t="s">
        <v>27</v>
      </c>
      <c r="J514" s="30" t="s">
        <v>390</v>
      </c>
      <c r="K514" s="30" t="s">
        <v>29</v>
      </c>
      <c r="L514" s="34" t="s">
        <v>91</v>
      </c>
      <c r="M514" s="32" t="s">
        <v>389</v>
      </c>
      <c r="N514" s="35"/>
      <c r="O514" s="28"/>
      <c r="P514" s="30"/>
      <c r="Q514" s="36"/>
      <c r="R514" s="36"/>
      <c r="S514" s="36"/>
      <c r="T514" s="37"/>
      <c r="U514" s="38"/>
      <c r="V514" s="39"/>
    </row>
    <row r="515" spans="1:22" ht="18">
      <c r="A515" s="28">
        <f t="shared" si="2"/>
        <v>513</v>
      </c>
      <c r="B515" s="29">
        <v>45879</v>
      </c>
      <c r="C515" s="28" t="s">
        <v>1111</v>
      </c>
      <c r="D515" s="31"/>
      <c r="E515" s="28"/>
      <c r="F515" s="33"/>
      <c r="G515" s="30" t="s">
        <v>113</v>
      </c>
      <c r="H515" s="30" t="s">
        <v>48</v>
      </c>
      <c r="I515" s="30" t="s">
        <v>27</v>
      </c>
      <c r="J515" s="30" t="s">
        <v>390</v>
      </c>
      <c r="K515" s="30" t="s">
        <v>29</v>
      </c>
      <c r="L515" s="34" t="s">
        <v>203</v>
      </c>
      <c r="M515" s="32" t="s">
        <v>389</v>
      </c>
      <c r="N515" s="35"/>
      <c r="O515" s="28"/>
      <c r="P515" s="64"/>
      <c r="Q515" s="36"/>
      <c r="R515" s="36"/>
      <c r="S515" s="36"/>
      <c r="T515" s="37"/>
      <c r="U515" s="38"/>
      <c r="V515" s="39"/>
    </row>
    <row r="516" spans="1:22" ht="18">
      <c r="A516" s="28">
        <f t="shared" si="2"/>
        <v>514</v>
      </c>
      <c r="B516" s="29">
        <v>45879</v>
      </c>
      <c r="C516" s="28" t="s">
        <v>1300</v>
      </c>
      <c r="D516" s="31">
        <v>933144499</v>
      </c>
      <c r="E516" s="28" t="s">
        <v>980</v>
      </c>
      <c r="F516" s="33"/>
      <c r="G516" s="30" t="s">
        <v>114</v>
      </c>
      <c r="H516" s="30" t="s">
        <v>26</v>
      </c>
      <c r="I516" s="30" t="s">
        <v>27</v>
      </c>
      <c r="J516" s="30" t="s">
        <v>390</v>
      </c>
      <c r="K516" s="30" t="s">
        <v>29</v>
      </c>
      <c r="L516" s="34" t="s">
        <v>203</v>
      </c>
      <c r="M516" s="32" t="s">
        <v>227</v>
      </c>
      <c r="N516" s="35" t="s">
        <v>1169</v>
      </c>
      <c r="O516" s="28"/>
      <c r="P516" s="30"/>
      <c r="Q516" s="36"/>
      <c r="R516" s="36"/>
      <c r="S516" s="36"/>
      <c r="T516" s="37"/>
      <c r="U516" s="38"/>
      <c r="V516" s="39"/>
    </row>
    <row r="517" spans="1:22" ht="18">
      <c r="A517" s="28">
        <f t="shared" si="2"/>
        <v>515</v>
      </c>
      <c r="B517" s="29">
        <v>45879</v>
      </c>
      <c r="C517" s="28" t="s">
        <v>1301</v>
      </c>
      <c r="D517" s="31"/>
      <c r="E517" s="28"/>
      <c r="F517" s="33"/>
      <c r="G517" s="30" t="s">
        <v>113</v>
      </c>
      <c r="H517" s="30" t="s">
        <v>48</v>
      </c>
      <c r="I517" s="30" t="s">
        <v>27</v>
      </c>
      <c r="J517" s="30" t="s">
        <v>390</v>
      </c>
      <c r="K517" s="30" t="s">
        <v>29</v>
      </c>
      <c r="L517" s="34" t="s">
        <v>203</v>
      </c>
      <c r="M517" s="32" t="s">
        <v>389</v>
      </c>
      <c r="N517" s="35"/>
      <c r="O517" s="28"/>
      <c r="P517" s="30"/>
      <c r="Q517" s="36"/>
      <c r="R517" s="36"/>
      <c r="S517" s="36"/>
      <c r="T517" s="37"/>
      <c r="U517" s="38"/>
      <c r="V517" s="39"/>
    </row>
    <row r="518" spans="1:22" ht="18">
      <c r="A518" s="28">
        <f t="shared" si="2"/>
        <v>516</v>
      </c>
      <c r="B518" s="29">
        <v>45879</v>
      </c>
      <c r="C518" s="28" t="s">
        <v>1302</v>
      </c>
      <c r="D518" s="31">
        <v>327160230</v>
      </c>
      <c r="E518" s="28" t="s">
        <v>695</v>
      </c>
      <c r="F518" s="33"/>
      <c r="G518" s="30" t="s">
        <v>25</v>
      </c>
      <c r="H518" s="30" t="s">
        <v>26</v>
      </c>
      <c r="I518" s="30" t="s">
        <v>27</v>
      </c>
      <c r="J518" s="30" t="s">
        <v>390</v>
      </c>
      <c r="K518" s="30" t="s">
        <v>29</v>
      </c>
      <c r="L518" s="34" t="s">
        <v>91</v>
      </c>
      <c r="M518" s="32" t="s">
        <v>234</v>
      </c>
      <c r="N518" s="35" t="s">
        <v>51</v>
      </c>
      <c r="O518" s="28"/>
      <c r="P518" s="64"/>
      <c r="Q518" s="36"/>
      <c r="R518" s="36"/>
      <c r="S518" s="36"/>
      <c r="T518" s="37"/>
      <c r="U518" s="38"/>
      <c r="V518" s="39"/>
    </row>
    <row r="519" spans="1:22" ht="18">
      <c r="A519" s="28">
        <f t="shared" si="2"/>
        <v>517</v>
      </c>
      <c r="B519" s="29">
        <v>45879</v>
      </c>
      <c r="C519" s="28" t="s">
        <v>1303</v>
      </c>
      <c r="D519" s="31"/>
      <c r="E519" s="28" t="s">
        <v>980</v>
      </c>
      <c r="F519" s="33"/>
      <c r="G519" s="30" t="s">
        <v>25</v>
      </c>
      <c r="H519" s="30" t="s">
        <v>26</v>
      </c>
      <c r="I519" s="30" t="s">
        <v>27</v>
      </c>
      <c r="J519" s="30" t="s">
        <v>390</v>
      </c>
      <c r="K519" s="30" t="s">
        <v>29</v>
      </c>
      <c r="L519" s="34" t="s">
        <v>203</v>
      </c>
      <c r="M519" s="32" t="s">
        <v>389</v>
      </c>
      <c r="N519" s="35"/>
      <c r="O519" s="28"/>
      <c r="P519" s="30"/>
      <c r="Q519" s="36"/>
      <c r="R519" s="36"/>
      <c r="S519" s="36"/>
      <c r="T519" s="37"/>
      <c r="U519" s="38"/>
      <c r="V519" s="39"/>
    </row>
    <row r="520" spans="1:22" ht="18">
      <c r="A520" s="28">
        <f t="shared" si="2"/>
        <v>518</v>
      </c>
      <c r="B520" s="29">
        <v>45879</v>
      </c>
      <c r="C520" s="28" t="s">
        <v>1304</v>
      </c>
      <c r="D520" s="31">
        <v>907858000</v>
      </c>
      <c r="E520" s="28" t="s">
        <v>557</v>
      </c>
      <c r="F520" s="33"/>
      <c r="G520" s="30" t="s">
        <v>25</v>
      </c>
      <c r="H520" s="30" t="s">
        <v>26</v>
      </c>
      <c r="I520" s="30" t="s">
        <v>27</v>
      </c>
      <c r="J520" s="30" t="s">
        <v>390</v>
      </c>
      <c r="K520" s="30" t="s">
        <v>29</v>
      </c>
      <c r="L520" s="34" t="s">
        <v>91</v>
      </c>
      <c r="M520" s="32" t="s">
        <v>227</v>
      </c>
      <c r="N520" s="35" t="s">
        <v>51</v>
      </c>
      <c r="O520" s="28"/>
      <c r="P520" s="30"/>
      <c r="Q520" s="36" t="s">
        <v>1305</v>
      </c>
      <c r="R520" s="36"/>
      <c r="S520" s="36"/>
      <c r="T520" s="37"/>
      <c r="U520" s="38"/>
      <c r="V520" s="39"/>
    </row>
    <row r="521" spans="1:22" ht="18">
      <c r="A521" s="28">
        <f t="shared" si="2"/>
        <v>519</v>
      </c>
      <c r="B521" s="29">
        <v>45879</v>
      </c>
      <c r="C521" s="28" t="s">
        <v>1306</v>
      </c>
      <c r="D521" s="31"/>
      <c r="E521" s="28"/>
      <c r="F521" s="33"/>
      <c r="G521" s="30" t="s">
        <v>25</v>
      </c>
      <c r="H521" s="30" t="s">
        <v>48</v>
      </c>
      <c r="I521" s="30" t="s">
        <v>27</v>
      </c>
      <c r="J521" s="30" t="s">
        <v>390</v>
      </c>
      <c r="K521" s="30" t="s">
        <v>29</v>
      </c>
      <c r="L521" s="34"/>
      <c r="M521" s="32" t="s">
        <v>389</v>
      </c>
      <c r="N521" s="35"/>
      <c r="O521" s="28"/>
      <c r="P521" s="30"/>
      <c r="Q521" s="36"/>
      <c r="R521" s="36"/>
      <c r="S521" s="36"/>
      <c r="T521" s="37"/>
      <c r="U521" s="38"/>
      <c r="V521" s="39"/>
    </row>
    <row r="522" spans="1:22" ht="18">
      <c r="A522" s="28">
        <f t="shared" si="2"/>
        <v>520</v>
      </c>
      <c r="B522" s="29">
        <v>45879</v>
      </c>
      <c r="C522" s="28" t="s">
        <v>1307</v>
      </c>
      <c r="D522" s="31">
        <v>989023026</v>
      </c>
      <c r="E522" s="33" t="s">
        <v>542</v>
      </c>
      <c r="F522" s="33"/>
      <c r="G522" s="30" t="s">
        <v>114</v>
      </c>
      <c r="H522" s="30" t="s">
        <v>26</v>
      </c>
      <c r="I522" s="30" t="s">
        <v>27</v>
      </c>
      <c r="J522" s="30" t="s">
        <v>390</v>
      </c>
      <c r="K522" s="30" t="s">
        <v>29</v>
      </c>
      <c r="L522" s="34" t="s">
        <v>217</v>
      </c>
      <c r="M522" s="32" t="s">
        <v>227</v>
      </c>
      <c r="N522" s="35" t="s">
        <v>32</v>
      </c>
      <c r="O522" s="28"/>
      <c r="P522" s="30"/>
      <c r="Q522" s="72" t="s">
        <v>1308</v>
      </c>
      <c r="R522" s="36"/>
      <c r="S522" s="36"/>
      <c r="T522" s="37"/>
      <c r="U522" s="38"/>
      <c r="V522" s="39"/>
    </row>
    <row r="523" spans="1:22" ht="18">
      <c r="A523" s="28">
        <f t="shared" si="2"/>
        <v>521</v>
      </c>
      <c r="B523" s="29">
        <v>45879</v>
      </c>
      <c r="C523" s="28" t="s">
        <v>1309</v>
      </c>
      <c r="D523" s="31"/>
      <c r="E523" s="28" t="s">
        <v>854</v>
      </c>
      <c r="F523" s="33"/>
      <c r="G523" s="30" t="s">
        <v>25</v>
      </c>
      <c r="H523" s="30" t="s">
        <v>26</v>
      </c>
      <c r="I523" s="30" t="s">
        <v>27</v>
      </c>
      <c r="J523" s="30" t="s">
        <v>390</v>
      </c>
      <c r="K523" s="30" t="s">
        <v>29</v>
      </c>
      <c r="L523" s="34" t="s">
        <v>91</v>
      </c>
      <c r="M523" s="32" t="s">
        <v>389</v>
      </c>
      <c r="N523" s="35"/>
      <c r="O523" s="28"/>
      <c r="P523" s="30"/>
      <c r="Q523" s="36"/>
      <c r="R523" s="36"/>
      <c r="S523" s="36"/>
      <c r="T523" s="37"/>
      <c r="U523" s="38"/>
      <c r="V523" s="39"/>
    </row>
    <row r="524" spans="1:22" ht="18">
      <c r="A524" s="28">
        <f t="shared" si="2"/>
        <v>522</v>
      </c>
      <c r="B524" s="29">
        <v>45879</v>
      </c>
      <c r="C524" s="28" t="s">
        <v>1310</v>
      </c>
      <c r="D524" s="31">
        <v>862201651</v>
      </c>
      <c r="E524" s="28" t="s">
        <v>695</v>
      </c>
      <c r="F524" s="33"/>
      <c r="G524" s="30" t="s">
        <v>25</v>
      </c>
      <c r="H524" s="30" t="s">
        <v>26</v>
      </c>
      <c r="I524" s="30" t="s">
        <v>27</v>
      </c>
      <c r="J524" s="30" t="s">
        <v>390</v>
      </c>
      <c r="K524" s="30" t="s">
        <v>29</v>
      </c>
      <c r="L524" s="34" t="s">
        <v>91</v>
      </c>
      <c r="M524" s="32" t="s">
        <v>227</v>
      </c>
      <c r="N524" s="35" t="s">
        <v>51</v>
      </c>
      <c r="O524" s="28"/>
      <c r="P524" s="64"/>
      <c r="Q524" s="36"/>
      <c r="R524" s="36"/>
      <c r="S524" s="36"/>
      <c r="T524" s="37"/>
      <c r="U524" s="38"/>
      <c r="V524" s="39"/>
    </row>
    <row r="525" spans="1:22" ht="18">
      <c r="A525" s="28">
        <f t="shared" si="2"/>
        <v>523</v>
      </c>
      <c r="B525" s="29">
        <v>45879</v>
      </c>
      <c r="C525" s="28" t="s">
        <v>1311</v>
      </c>
      <c r="D525" s="31"/>
      <c r="E525" s="28" t="s">
        <v>980</v>
      </c>
      <c r="F525" s="33"/>
      <c r="G525" s="30" t="s">
        <v>25</v>
      </c>
      <c r="H525" s="30" t="s">
        <v>26</v>
      </c>
      <c r="I525" s="30" t="s">
        <v>27</v>
      </c>
      <c r="J525" s="30" t="s">
        <v>390</v>
      </c>
      <c r="K525" s="30" t="s">
        <v>29</v>
      </c>
      <c r="L525" s="34" t="s">
        <v>203</v>
      </c>
      <c r="M525" s="32" t="s">
        <v>227</v>
      </c>
      <c r="N525" s="35" t="s">
        <v>32</v>
      </c>
      <c r="O525" s="28"/>
      <c r="P525" s="64"/>
      <c r="Q525" s="72" t="s">
        <v>1312</v>
      </c>
      <c r="R525" s="36"/>
      <c r="S525" s="36"/>
      <c r="T525" s="37"/>
      <c r="U525" s="38"/>
      <c r="V525" s="39"/>
    </row>
    <row r="526" spans="1:22" ht="18">
      <c r="A526" s="28">
        <f t="shared" si="2"/>
        <v>524</v>
      </c>
      <c r="B526" s="29">
        <v>45879</v>
      </c>
      <c r="C526" s="28" t="s">
        <v>1313</v>
      </c>
      <c r="D526" s="31">
        <v>979881612</v>
      </c>
      <c r="E526" s="28" t="s">
        <v>634</v>
      </c>
      <c r="F526" s="33"/>
      <c r="G526" s="30" t="s">
        <v>25</v>
      </c>
      <c r="H526" s="30" t="s">
        <v>26</v>
      </c>
      <c r="I526" s="30" t="s">
        <v>27</v>
      </c>
      <c r="J526" s="30" t="s">
        <v>390</v>
      </c>
      <c r="K526" s="30" t="s">
        <v>29</v>
      </c>
      <c r="L526" s="34" t="s">
        <v>361</v>
      </c>
      <c r="M526" s="32" t="s">
        <v>227</v>
      </c>
      <c r="N526" s="35" t="s">
        <v>51</v>
      </c>
      <c r="O526" s="28"/>
      <c r="P526" s="30"/>
      <c r="Q526" s="36"/>
      <c r="R526" s="36"/>
      <c r="S526" s="36"/>
      <c r="T526" s="37"/>
      <c r="U526" s="38"/>
      <c r="V526" s="39"/>
    </row>
    <row r="527" spans="1:22" ht="38">
      <c r="A527" s="28">
        <f t="shared" si="2"/>
        <v>525</v>
      </c>
      <c r="B527" s="29">
        <v>45879</v>
      </c>
      <c r="C527" s="30" t="s">
        <v>1314</v>
      </c>
      <c r="D527" s="51">
        <v>906528838</v>
      </c>
      <c r="E527" s="28" t="s">
        <v>695</v>
      </c>
      <c r="F527" s="33"/>
      <c r="G527" s="30" t="s">
        <v>25</v>
      </c>
      <c r="H527" s="30" t="s">
        <v>26</v>
      </c>
      <c r="I527" s="30" t="s">
        <v>27</v>
      </c>
      <c r="J527" s="30" t="s">
        <v>390</v>
      </c>
      <c r="K527" s="30" t="s">
        <v>29</v>
      </c>
      <c r="L527" s="34" t="s">
        <v>91</v>
      </c>
      <c r="M527" s="32" t="s">
        <v>227</v>
      </c>
      <c r="N527" s="35" t="s">
        <v>32</v>
      </c>
      <c r="O527" s="28"/>
      <c r="P527" s="30"/>
      <c r="Q527" s="72" t="s">
        <v>1315</v>
      </c>
      <c r="R527" s="36"/>
      <c r="S527" s="36"/>
      <c r="T527" s="37"/>
      <c r="U527" s="38"/>
      <c r="V527" s="39" t="s">
        <v>1316</v>
      </c>
    </row>
    <row r="528" spans="1:22" ht="18">
      <c r="A528" s="28">
        <f t="shared" si="2"/>
        <v>526</v>
      </c>
      <c r="B528" s="29">
        <v>45879</v>
      </c>
      <c r="C528" s="28" t="s">
        <v>1317</v>
      </c>
      <c r="D528" s="31"/>
      <c r="E528" s="28"/>
      <c r="F528" s="33"/>
      <c r="G528" s="30" t="s">
        <v>25</v>
      </c>
      <c r="H528" s="30" t="s">
        <v>48</v>
      </c>
      <c r="I528" s="30"/>
      <c r="J528" s="30" t="s">
        <v>390</v>
      </c>
      <c r="K528" s="30" t="s">
        <v>96</v>
      </c>
      <c r="L528" s="34"/>
      <c r="M528" s="32" t="s">
        <v>389</v>
      </c>
      <c r="N528" s="35"/>
      <c r="O528" s="28"/>
      <c r="P528" s="30"/>
      <c r="Q528" s="36"/>
      <c r="R528" s="36"/>
      <c r="S528" s="36"/>
      <c r="T528" s="37"/>
      <c r="U528" s="38"/>
      <c r="V528" s="39"/>
    </row>
    <row r="529" spans="1:22" ht="18">
      <c r="A529" s="28">
        <f t="shared" si="2"/>
        <v>527</v>
      </c>
      <c r="B529" s="29">
        <v>45880</v>
      </c>
      <c r="C529" s="28" t="s">
        <v>1318</v>
      </c>
      <c r="D529" s="31"/>
      <c r="E529" s="28"/>
      <c r="F529" s="33"/>
      <c r="G529" s="30" t="s">
        <v>25</v>
      </c>
      <c r="H529" s="30" t="s">
        <v>48</v>
      </c>
      <c r="I529" s="30" t="s">
        <v>27</v>
      </c>
      <c r="J529" s="30" t="s">
        <v>391</v>
      </c>
      <c r="K529" s="30" t="s">
        <v>29</v>
      </c>
      <c r="L529" s="34" t="s">
        <v>203</v>
      </c>
      <c r="M529" s="32" t="s">
        <v>389</v>
      </c>
      <c r="N529" s="35" t="s">
        <v>1169</v>
      </c>
      <c r="O529" s="28"/>
      <c r="P529" s="30"/>
      <c r="Q529" s="36" t="s">
        <v>1319</v>
      </c>
      <c r="R529" s="36"/>
      <c r="S529" s="36"/>
      <c r="T529" s="37"/>
      <c r="U529" s="38"/>
      <c r="V529" s="39"/>
    </row>
    <row r="530" spans="1:22" ht="18">
      <c r="A530" s="28">
        <f t="shared" si="2"/>
        <v>528</v>
      </c>
      <c r="B530" s="29">
        <v>45880</v>
      </c>
      <c r="C530" s="28" t="s">
        <v>1320</v>
      </c>
      <c r="D530" s="31">
        <v>919215983</v>
      </c>
      <c r="E530" s="28" t="s">
        <v>695</v>
      </c>
      <c r="F530" s="33"/>
      <c r="G530" s="30" t="s">
        <v>25</v>
      </c>
      <c r="H530" s="30" t="s">
        <v>26</v>
      </c>
      <c r="I530" s="30" t="s">
        <v>27</v>
      </c>
      <c r="J530" s="30" t="s">
        <v>391</v>
      </c>
      <c r="K530" s="30" t="s">
        <v>29</v>
      </c>
      <c r="L530" s="34" t="s">
        <v>91</v>
      </c>
      <c r="M530" s="32" t="s">
        <v>234</v>
      </c>
      <c r="N530" s="35" t="s">
        <v>51</v>
      </c>
      <c r="O530" s="28"/>
      <c r="P530" s="30"/>
      <c r="Q530" s="56"/>
      <c r="R530" s="36"/>
      <c r="S530" s="36"/>
      <c r="T530" s="37"/>
      <c r="U530" s="38"/>
      <c r="V530" s="39"/>
    </row>
    <row r="531" spans="1:22" ht="18">
      <c r="A531" s="28">
        <f t="shared" si="2"/>
        <v>529</v>
      </c>
      <c r="B531" s="29">
        <v>45880</v>
      </c>
      <c r="C531" s="28" t="s">
        <v>1321</v>
      </c>
      <c r="D531" s="31"/>
      <c r="E531" s="28" t="s">
        <v>1260</v>
      </c>
      <c r="F531" s="33"/>
      <c r="G531" s="30" t="s">
        <v>25</v>
      </c>
      <c r="H531" s="30" t="s">
        <v>26</v>
      </c>
      <c r="I531" s="30"/>
      <c r="J531" s="30" t="s">
        <v>391</v>
      </c>
      <c r="K531" s="30" t="s">
        <v>29</v>
      </c>
      <c r="L531" s="34"/>
      <c r="M531" s="32" t="s">
        <v>389</v>
      </c>
      <c r="N531" s="35"/>
      <c r="O531" s="82"/>
      <c r="P531" s="83"/>
      <c r="Q531" s="56"/>
      <c r="R531" s="36"/>
      <c r="S531" s="36"/>
      <c r="T531" s="84"/>
      <c r="U531" s="85"/>
      <c r="V531" s="85"/>
    </row>
    <row r="532" spans="1:22" ht="18">
      <c r="A532" s="28">
        <f t="shared" si="2"/>
        <v>530</v>
      </c>
      <c r="B532" s="29">
        <v>45880</v>
      </c>
      <c r="C532" s="28" t="s">
        <v>277</v>
      </c>
      <c r="D532" s="31"/>
      <c r="E532" s="28" t="s">
        <v>980</v>
      </c>
      <c r="F532" s="33"/>
      <c r="G532" s="30" t="s">
        <v>25</v>
      </c>
      <c r="H532" s="30" t="s">
        <v>26</v>
      </c>
      <c r="I532" s="30" t="s">
        <v>38</v>
      </c>
      <c r="J532" s="30" t="s">
        <v>391</v>
      </c>
      <c r="K532" s="30" t="s">
        <v>29</v>
      </c>
      <c r="L532" s="34" t="s">
        <v>303</v>
      </c>
      <c r="M532" s="32" t="s">
        <v>389</v>
      </c>
      <c r="N532" s="35"/>
      <c r="O532" s="28"/>
      <c r="P532" s="30"/>
      <c r="Q532" s="36"/>
      <c r="R532" s="36"/>
      <c r="S532" s="36"/>
      <c r="T532" s="37"/>
      <c r="U532" s="38"/>
      <c r="V532" s="39"/>
    </row>
    <row r="533" spans="1:22" ht="18">
      <c r="A533" s="28">
        <f t="shared" si="2"/>
        <v>531</v>
      </c>
      <c r="B533" s="29">
        <v>45880</v>
      </c>
      <c r="C533" s="28" t="s">
        <v>1322</v>
      </c>
      <c r="D533" s="31"/>
      <c r="E533" s="28" t="s">
        <v>640</v>
      </c>
      <c r="F533" s="33"/>
      <c r="G533" s="30" t="s">
        <v>113</v>
      </c>
      <c r="H533" s="30" t="s">
        <v>26</v>
      </c>
      <c r="I533" s="30" t="s">
        <v>27</v>
      </c>
      <c r="J533" s="30" t="s">
        <v>391</v>
      </c>
      <c r="K533" s="30" t="s">
        <v>29</v>
      </c>
      <c r="L533" s="34" t="s">
        <v>361</v>
      </c>
      <c r="M533" s="32" t="s">
        <v>389</v>
      </c>
      <c r="N533" s="35"/>
      <c r="O533" s="28"/>
      <c r="P533" s="30"/>
      <c r="Q533" s="36"/>
      <c r="R533" s="36"/>
      <c r="S533" s="36"/>
      <c r="T533" s="37"/>
      <c r="U533" s="38"/>
      <c r="V533" s="39"/>
    </row>
    <row r="534" spans="1:22" ht="18">
      <c r="A534" s="28">
        <f t="shared" si="2"/>
        <v>532</v>
      </c>
      <c r="B534" s="29">
        <v>45880</v>
      </c>
      <c r="C534" s="28" t="s">
        <v>1323</v>
      </c>
      <c r="D534" s="31"/>
      <c r="E534" s="28"/>
      <c r="F534" s="33"/>
      <c r="G534" s="30" t="s">
        <v>113</v>
      </c>
      <c r="H534" s="30" t="s">
        <v>48</v>
      </c>
      <c r="I534" s="30" t="s">
        <v>27</v>
      </c>
      <c r="J534" s="30" t="s">
        <v>391</v>
      </c>
      <c r="K534" s="30" t="s">
        <v>29</v>
      </c>
      <c r="L534" s="34"/>
      <c r="M534" s="32" t="s">
        <v>389</v>
      </c>
      <c r="N534" s="35"/>
      <c r="O534" s="28"/>
      <c r="P534" s="30"/>
      <c r="Q534" s="36"/>
      <c r="R534" s="36"/>
      <c r="S534" s="36"/>
      <c r="T534" s="37"/>
      <c r="U534" s="38"/>
      <c r="V534" s="39"/>
    </row>
    <row r="535" spans="1:22" ht="18">
      <c r="A535" s="28">
        <f t="shared" si="2"/>
        <v>533</v>
      </c>
      <c r="B535" s="29">
        <v>45880</v>
      </c>
      <c r="C535" s="28" t="s">
        <v>1324</v>
      </c>
      <c r="D535" s="31">
        <v>772010449</v>
      </c>
      <c r="E535" s="28" t="s">
        <v>1325</v>
      </c>
      <c r="F535" s="33"/>
      <c r="G535" s="30" t="s">
        <v>114</v>
      </c>
      <c r="H535" s="30" t="s">
        <v>26</v>
      </c>
      <c r="I535" s="30" t="s">
        <v>27</v>
      </c>
      <c r="J535" s="30" t="s">
        <v>390</v>
      </c>
      <c r="K535" s="30" t="s">
        <v>29</v>
      </c>
      <c r="L535" s="34" t="s">
        <v>217</v>
      </c>
      <c r="M535" s="32" t="s">
        <v>234</v>
      </c>
      <c r="N535" s="35" t="s">
        <v>32</v>
      </c>
      <c r="O535" s="28"/>
      <c r="P535" s="30"/>
      <c r="Q535" s="36" t="s">
        <v>444</v>
      </c>
      <c r="R535" s="36"/>
      <c r="S535" s="36"/>
      <c r="T535" s="37"/>
      <c r="U535" s="38"/>
      <c r="V535" s="39"/>
    </row>
    <row r="536" spans="1:22" ht="18">
      <c r="A536" s="28">
        <f t="shared" si="2"/>
        <v>534</v>
      </c>
      <c r="B536" s="29">
        <v>45880</v>
      </c>
      <c r="C536" s="28" t="s">
        <v>1326</v>
      </c>
      <c r="D536" s="31">
        <v>916556605</v>
      </c>
      <c r="E536" s="28" t="s">
        <v>1327</v>
      </c>
      <c r="F536" s="33"/>
      <c r="G536" s="30" t="s">
        <v>114</v>
      </c>
      <c r="H536" s="30" t="s">
        <v>26</v>
      </c>
      <c r="I536" s="30" t="s">
        <v>27</v>
      </c>
      <c r="J536" s="30" t="s">
        <v>388</v>
      </c>
      <c r="K536" s="30" t="s">
        <v>29</v>
      </c>
      <c r="L536" s="34" t="s">
        <v>203</v>
      </c>
      <c r="M536" s="32" t="s">
        <v>234</v>
      </c>
      <c r="N536" s="35" t="s">
        <v>51</v>
      </c>
      <c r="O536" s="28"/>
      <c r="P536" s="30"/>
      <c r="Q536" s="36" t="s">
        <v>1328</v>
      </c>
      <c r="R536" s="36"/>
      <c r="S536" s="36"/>
      <c r="T536" s="37"/>
      <c r="U536" s="38"/>
      <c r="V536" s="39"/>
    </row>
    <row r="537" spans="1:22" ht="18">
      <c r="A537" s="28">
        <f t="shared" si="2"/>
        <v>535</v>
      </c>
      <c r="B537" s="29">
        <v>45880</v>
      </c>
      <c r="C537" s="28" t="s">
        <v>1329</v>
      </c>
      <c r="D537" s="31"/>
      <c r="E537" s="28" t="s">
        <v>42</v>
      </c>
      <c r="F537" s="33"/>
      <c r="G537" s="30" t="s">
        <v>25</v>
      </c>
      <c r="H537" s="30" t="s">
        <v>26</v>
      </c>
      <c r="I537" s="30" t="s">
        <v>27</v>
      </c>
      <c r="J537" s="30" t="s">
        <v>388</v>
      </c>
      <c r="K537" s="30" t="s">
        <v>29</v>
      </c>
      <c r="L537" s="34" t="s">
        <v>212</v>
      </c>
      <c r="M537" s="32" t="s">
        <v>389</v>
      </c>
      <c r="N537" s="35"/>
      <c r="O537" s="28"/>
      <c r="P537" s="64"/>
      <c r="Q537" s="36"/>
      <c r="R537" s="36"/>
      <c r="S537" s="36"/>
      <c r="T537" s="37"/>
      <c r="U537" s="38"/>
      <c r="V537" s="39"/>
    </row>
    <row r="538" spans="1:22" ht="18">
      <c r="A538" s="28">
        <f t="shared" si="2"/>
        <v>536</v>
      </c>
      <c r="B538" s="29">
        <v>45880</v>
      </c>
      <c r="C538" s="28" t="s">
        <v>1330</v>
      </c>
      <c r="D538" s="31">
        <v>977790689</v>
      </c>
      <c r="E538" s="28" t="s">
        <v>555</v>
      </c>
      <c r="F538" s="33"/>
      <c r="G538" s="30" t="s">
        <v>25</v>
      </c>
      <c r="H538" s="30" t="s">
        <v>26</v>
      </c>
      <c r="I538" s="30" t="s">
        <v>27</v>
      </c>
      <c r="J538" s="30" t="s">
        <v>388</v>
      </c>
      <c r="K538" s="30" t="s">
        <v>29</v>
      </c>
      <c r="L538" s="34" t="s">
        <v>212</v>
      </c>
      <c r="M538" s="32" t="s">
        <v>227</v>
      </c>
      <c r="N538" s="35" t="s">
        <v>32</v>
      </c>
      <c r="O538" s="28"/>
      <c r="P538" s="30"/>
      <c r="Q538" s="36" t="s">
        <v>532</v>
      </c>
      <c r="R538" s="36"/>
      <c r="S538" s="36"/>
      <c r="T538" s="37"/>
      <c r="U538" s="38"/>
      <c r="V538" s="39"/>
    </row>
    <row r="539" spans="1:22" ht="18">
      <c r="A539" s="28">
        <f t="shared" si="2"/>
        <v>537</v>
      </c>
      <c r="B539" s="29">
        <v>45880</v>
      </c>
      <c r="C539" s="28" t="s">
        <v>1331</v>
      </c>
      <c r="D539" s="31" t="s">
        <v>446</v>
      </c>
      <c r="E539" s="28" t="s">
        <v>695</v>
      </c>
      <c r="F539" s="33"/>
      <c r="G539" s="30" t="s">
        <v>25</v>
      </c>
      <c r="H539" s="30" t="s">
        <v>26</v>
      </c>
      <c r="I539" s="30" t="s">
        <v>27</v>
      </c>
      <c r="J539" s="30" t="s">
        <v>388</v>
      </c>
      <c r="K539" s="30" t="s">
        <v>29</v>
      </c>
      <c r="L539" s="34" t="s">
        <v>91</v>
      </c>
      <c r="M539" s="32" t="s">
        <v>160</v>
      </c>
      <c r="N539" s="35" t="s">
        <v>51</v>
      </c>
      <c r="O539" s="28"/>
      <c r="P539" s="30"/>
      <c r="Q539" s="36"/>
      <c r="R539" s="36"/>
      <c r="S539" s="36"/>
      <c r="T539" s="37"/>
      <c r="U539" s="38"/>
      <c r="V539" s="39"/>
    </row>
    <row r="540" spans="1:22" ht="18">
      <c r="A540" s="28">
        <f t="shared" si="2"/>
        <v>538</v>
      </c>
      <c r="B540" s="29">
        <v>45880</v>
      </c>
      <c r="C540" s="28" t="s">
        <v>1332</v>
      </c>
      <c r="D540" s="31">
        <v>907422377</v>
      </c>
      <c r="E540" s="28" t="s">
        <v>1333</v>
      </c>
      <c r="F540" s="33"/>
      <c r="G540" s="30" t="s">
        <v>25</v>
      </c>
      <c r="H540" s="30" t="s">
        <v>26</v>
      </c>
      <c r="I540" s="30" t="s">
        <v>27</v>
      </c>
      <c r="J540" s="30" t="s">
        <v>388</v>
      </c>
      <c r="K540" s="30" t="s">
        <v>29</v>
      </c>
      <c r="L540" s="34" t="s">
        <v>217</v>
      </c>
      <c r="M540" s="32" t="s">
        <v>234</v>
      </c>
      <c r="N540" s="35" t="s">
        <v>32</v>
      </c>
      <c r="O540" s="28"/>
      <c r="P540" s="64"/>
      <c r="Q540" s="36" t="s">
        <v>1334</v>
      </c>
      <c r="R540" s="36" t="s">
        <v>32</v>
      </c>
      <c r="S540" s="36" t="s">
        <v>44</v>
      </c>
      <c r="T540" s="86" t="s">
        <v>494</v>
      </c>
      <c r="U540" s="38" t="s">
        <v>27</v>
      </c>
      <c r="V540" s="39"/>
    </row>
    <row r="541" spans="1:22" ht="18">
      <c r="A541" s="28">
        <f t="shared" si="2"/>
        <v>539</v>
      </c>
      <c r="B541" s="29">
        <v>45880</v>
      </c>
      <c r="C541" s="28" t="s">
        <v>200</v>
      </c>
      <c r="D541" s="31"/>
      <c r="E541" s="28" t="s">
        <v>324</v>
      </c>
      <c r="F541" s="33"/>
      <c r="G541" s="30" t="s">
        <v>114</v>
      </c>
      <c r="H541" s="30" t="s">
        <v>26</v>
      </c>
      <c r="I541" s="30" t="s">
        <v>27</v>
      </c>
      <c r="J541" s="30" t="s">
        <v>388</v>
      </c>
      <c r="K541" s="30" t="s">
        <v>29</v>
      </c>
      <c r="L541" s="34" t="s">
        <v>91</v>
      </c>
      <c r="M541" s="32" t="s">
        <v>389</v>
      </c>
      <c r="N541" s="35"/>
      <c r="O541" s="28"/>
      <c r="P541" s="30"/>
      <c r="Q541" s="36"/>
      <c r="R541" s="36"/>
      <c r="S541" s="36"/>
      <c r="T541" s="37"/>
      <c r="U541" s="38"/>
      <c r="V541" s="39"/>
    </row>
    <row r="542" spans="1:22" ht="18">
      <c r="A542" s="28">
        <f t="shared" si="2"/>
        <v>540</v>
      </c>
      <c r="B542" s="29">
        <v>45880</v>
      </c>
      <c r="C542" s="28" t="s">
        <v>1335</v>
      </c>
      <c r="D542" s="31"/>
      <c r="E542" s="28"/>
      <c r="F542" s="33"/>
      <c r="G542" s="30" t="s">
        <v>113</v>
      </c>
      <c r="H542" s="30" t="s">
        <v>48</v>
      </c>
      <c r="I542" s="30" t="s">
        <v>27</v>
      </c>
      <c r="J542" s="30" t="s">
        <v>391</v>
      </c>
      <c r="K542" s="30" t="s">
        <v>29</v>
      </c>
      <c r="L542" s="34" t="s">
        <v>217</v>
      </c>
      <c r="M542" s="32" t="s">
        <v>389</v>
      </c>
      <c r="N542" s="35"/>
      <c r="O542" s="28"/>
      <c r="P542" s="30"/>
      <c r="Q542" s="36"/>
      <c r="R542" s="36"/>
      <c r="S542" s="36"/>
      <c r="T542" s="37"/>
      <c r="U542" s="38"/>
      <c r="V542" s="39"/>
    </row>
    <row r="543" spans="1:22" ht="18">
      <c r="A543" s="28">
        <f t="shared" si="2"/>
        <v>541</v>
      </c>
      <c r="B543" s="29">
        <v>45880</v>
      </c>
      <c r="C543" s="28" t="s">
        <v>1336</v>
      </c>
      <c r="D543" s="31">
        <v>907020236</v>
      </c>
      <c r="E543" s="28" t="s">
        <v>555</v>
      </c>
      <c r="F543" s="33"/>
      <c r="G543" s="30" t="s">
        <v>25</v>
      </c>
      <c r="H543" s="30" t="s">
        <v>26</v>
      </c>
      <c r="I543" s="30" t="s">
        <v>27</v>
      </c>
      <c r="J543" s="30" t="s">
        <v>388</v>
      </c>
      <c r="K543" s="30" t="s">
        <v>29</v>
      </c>
      <c r="L543" s="34" t="s">
        <v>212</v>
      </c>
      <c r="M543" s="32" t="s">
        <v>234</v>
      </c>
      <c r="N543" s="35" t="s">
        <v>51</v>
      </c>
      <c r="O543" s="28"/>
      <c r="P543" s="30"/>
      <c r="Q543" s="36" t="s">
        <v>1337</v>
      </c>
      <c r="R543" s="36"/>
      <c r="S543" s="36"/>
      <c r="T543" s="37"/>
      <c r="U543" s="38"/>
      <c r="V543" s="39"/>
    </row>
    <row r="544" spans="1:22" ht="18">
      <c r="A544" s="28">
        <f t="shared" si="2"/>
        <v>542</v>
      </c>
      <c r="B544" s="29">
        <v>45880</v>
      </c>
      <c r="C544" s="28" t="s">
        <v>1338</v>
      </c>
      <c r="D544" s="31"/>
      <c r="E544" s="28"/>
      <c r="F544" s="33"/>
      <c r="G544" s="30" t="s">
        <v>25</v>
      </c>
      <c r="H544" s="30" t="s">
        <v>48</v>
      </c>
      <c r="I544" s="30" t="s">
        <v>27</v>
      </c>
      <c r="J544" s="30" t="s">
        <v>388</v>
      </c>
      <c r="K544" s="30" t="s">
        <v>29</v>
      </c>
      <c r="L544" s="34" t="s">
        <v>217</v>
      </c>
      <c r="M544" s="32" t="s">
        <v>389</v>
      </c>
      <c r="N544" s="35"/>
      <c r="O544" s="28"/>
      <c r="P544" s="64"/>
      <c r="Q544" s="36"/>
      <c r="R544" s="36"/>
      <c r="S544" s="36"/>
      <c r="T544" s="37"/>
      <c r="U544" s="38"/>
      <c r="V544" s="39"/>
    </row>
    <row r="545" spans="1:22" ht="18">
      <c r="A545" s="28">
        <f t="shared" si="2"/>
        <v>543</v>
      </c>
      <c r="B545" s="29">
        <v>45880</v>
      </c>
      <c r="C545" s="28" t="s">
        <v>1339</v>
      </c>
      <c r="D545" s="54">
        <v>987361680</v>
      </c>
      <c r="E545" s="28" t="s">
        <v>634</v>
      </c>
      <c r="F545" s="33"/>
      <c r="G545" s="30" t="s">
        <v>25</v>
      </c>
      <c r="H545" s="30" t="s">
        <v>26</v>
      </c>
      <c r="I545" s="30" t="s">
        <v>27</v>
      </c>
      <c r="J545" s="30" t="s">
        <v>388</v>
      </c>
      <c r="K545" s="30" t="s">
        <v>29</v>
      </c>
      <c r="L545" s="34" t="s">
        <v>91</v>
      </c>
      <c r="M545" s="32" t="s">
        <v>227</v>
      </c>
      <c r="N545" s="35"/>
      <c r="O545" s="28"/>
      <c r="P545" s="30"/>
      <c r="Q545" s="36"/>
      <c r="R545" s="36"/>
      <c r="S545" s="36"/>
      <c r="T545" s="37"/>
      <c r="U545" s="38"/>
      <c r="V545" s="39"/>
    </row>
    <row r="546" spans="1:22" ht="18">
      <c r="A546" s="28">
        <f t="shared" si="2"/>
        <v>544</v>
      </c>
      <c r="B546" s="29">
        <v>45880</v>
      </c>
      <c r="C546" s="28" t="s">
        <v>1340</v>
      </c>
      <c r="D546" s="31"/>
      <c r="E546" s="28" t="s">
        <v>555</v>
      </c>
      <c r="F546" s="33"/>
      <c r="G546" s="30" t="s">
        <v>114</v>
      </c>
      <c r="H546" s="30" t="s">
        <v>26</v>
      </c>
      <c r="I546" s="30" t="s">
        <v>27</v>
      </c>
      <c r="J546" s="30" t="s">
        <v>388</v>
      </c>
      <c r="K546" s="30" t="s">
        <v>29</v>
      </c>
      <c r="L546" s="34" t="s">
        <v>361</v>
      </c>
      <c r="M546" s="32" t="s">
        <v>389</v>
      </c>
      <c r="N546" s="35"/>
      <c r="O546" s="28"/>
      <c r="P546" s="30"/>
      <c r="Q546" s="36"/>
      <c r="R546" s="36"/>
      <c r="S546" s="36"/>
      <c r="T546" s="37"/>
      <c r="U546" s="38"/>
      <c r="V546" s="39"/>
    </row>
    <row r="547" spans="1:22" ht="18">
      <c r="A547" s="28">
        <f t="shared" si="2"/>
        <v>545</v>
      </c>
      <c r="B547" s="29">
        <v>45880</v>
      </c>
      <c r="C547" s="28" t="s">
        <v>1341</v>
      </c>
      <c r="D547" s="31"/>
      <c r="E547" s="28" t="s">
        <v>629</v>
      </c>
      <c r="F547" s="33"/>
      <c r="G547" s="30" t="s">
        <v>25</v>
      </c>
      <c r="H547" s="30" t="s">
        <v>26</v>
      </c>
      <c r="I547" s="30" t="s">
        <v>27</v>
      </c>
      <c r="J547" s="30" t="s">
        <v>391</v>
      </c>
      <c r="K547" s="30" t="s">
        <v>29</v>
      </c>
      <c r="L547" s="34" t="s">
        <v>203</v>
      </c>
      <c r="M547" s="32" t="s">
        <v>389</v>
      </c>
      <c r="N547" s="35"/>
      <c r="O547" s="28"/>
      <c r="P547" s="30"/>
      <c r="Q547" s="36"/>
      <c r="R547" s="36"/>
      <c r="S547" s="36"/>
      <c r="T547" s="37"/>
      <c r="U547" s="38"/>
      <c r="V547" s="39"/>
    </row>
    <row r="548" spans="1:22" ht="18">
      <c r="A548" s="28">
        <f t="shared" si="2"/>
        <v>546</v>
      </c>
      <c r="B548" s="29">
        <v>45880</v>
      </c>
      <c r="C548" s="28" t="s">
        <v>1342</v>
      </c>
      <c r="D548" s="31"/>
      <c r="E548" s="28"/>
      <c r="F548" s="33"/>
      <c r="G548" s="30" t="s">
        <v>113</v>
      </c>
      <c r="H548" s="30" t="s">
        <v>48</v>
      </c>
      <c r="I548" s="30" t="s">
        <v>27</v>
      </c>
      <c r="J548" s="30" t="s">
        <v>391</v>
      </c>
      <c r="K548" s="30" t="s">
        <v>29</v>
      </c>
      <c r="L548" s="34"/>
      <c r="M548" s="32" t="s">
        <v>389</v>
      </c>
      <c r="N548" s="35"/>
      <c r="O548" s="28"/>
      <c r="P548" s="30"/>
      <c r="Q548" s="36"/>
      <c r="R548" s="36"/>
      <c r="S548" s="36"/>
      <c r="T548" s="37"/>
      <c r="U548" s="38"/>
      <c r="V548" s="39"/>
    </row>
    <row r="549" spans="1:22" ht="18">
      <c r="A549" s="28">
        <f t="shared" si="2"/>
        <v>547</v>
      </c>
      <c r="B549" s="29">
        <v>45880</v>
      </c>
      <c r="C549" s="28" t="s">
        <v>1343</v>
      </c>
      <c r="D549" s="31"/>
      <c r="E549" s="28" t="s">
        <v>695</v>
      </c>
      <c r="F549" s="33"/>
      <c r="G549" s="30" t="s">
        <v>25</v>
      </c>
      <c r="H549" s="30" t="s">
        <v>26</v>
      </c>
      <c r="I549" s="30" t="s">
        <v>27</v>
      </c>
      <c r="J549" s="30" t="s">
        <v>388</v>
      </c>
      <c r="K549" s="30" t="s">
        <v>29</v>
      </c>
      <c r="L549" s="34" t="s">
        <v>91</v>
      </c>
      <c r="M549" s="32" t="s">
        <v>389</v>
      </c>
      <c r="N549" s="35"/>
      <c r="O549" s="28"/>
      <c r="P549" s="30"/>
      <c r="Q549" s="36"/>
      <c r="R549" s="36"/>
      <c r="S549" s="36"/>
      <c r="T549" s="37"/>
      <c r="U549" s="38"/>
      <c r="V549" s="39"/>
    </row>
    <row r="550" spans="1:22" ht="18">
      <c r="A550" s="28">
        <f t="shared" si="2"/>
        <v>548</v>
      </c>
      <c r="B550" s="29">
        <v>45880</v>
      </c>
      <c r="C550" s="28" t="s">
        <v>1344</v>
      </c>
      <c r="D550" s="31"/>
      <c r="E550" s="28"/>
      <c r="F550" s="33"/>
      <c r="G550" s="30" t="s">
        <v>113</v>
      </c>
      <c r="H550" s="30" t="s">
        <v>48</v>
      </c>
      <c r="I550" s="30" t="s">
        <v>27</v>
      </c>
      <c r="J550" s="30" t="s">
        <v>391</v>
      </c>
      <c r="K550" s="30" t="s">
        <v>29</v>
      </c>
      <c r="L550" s="34"/>
      <c r="M550" s="32" t="s">
        <v>389</v>
      </c>
      <c r="N550" s="35"/>
      <c r="O550" s="28"/>
      <c r="P550" s="30"/>
      <c r="Q550" s="36"/>
      <c r="R550" s="36"/>
      <c r="S550" s="36"/>
      <c r="T550" s="37"/>
      <c r="U550" s="38"/>
      <c r="V550" s="39"/>
    </row>
    <row r="551" spans="1:22" ht="18">
      <c r="A551" s="28">
        <f t="shared" si="2"/>
        <v>549</v>
      </c>
      <c r="B551" s="29">
        <v>45880</v>
      </c>
      <c r="C551" s="28" t="s">
        <v>250</v>
      </c>
      <c r="D551" s="31">
        <v>939787780</v>
      </c>
      <c r="E551" s="28" t="s">
        <v>695</v>
      </c>
      <c r="F551" s="33"/>
      <c r="G551" s="30" t="s">
        <v>25</v>
      </c>
      <c r="H551" s="30" t="s">
        <v>26</v>
      </c>
      <c r="I551" s="30" t="s">
        <v>27</v>
      </c>
      <c r="J551" s="30" t="s">
        <v>388</v>
      </c>
      <c r="K551" s="30" t="s">
        <v>29</v>
      </c>
      <c r="L551" s="34" t="s">
        <v>212</v>
      </c>
      <c r="M551" s="32" t="s">
        <v>227</v>
      </c>
      <c r="N551" s="35" t="s">
        <v>32</v>
      </c>
      <c r="O551" s="28"/>
      <c r="P551" s="30"/>
      <c r="Q551" s="36" t="s">
        <v>435</v>
      </c>
      <c r="R551" s="36"/>
      <c r="S551" s="36"/>
      <c r="T551" s="37"/>
      <c r="U551" s="38"/>
      <c r="V551" s="39"/>
    </row>
    <row r="552" spans="1:22" ht="18">
      <c r="A552" s="28">
        <f t="shared" si="2"/>
        <v>550</v>
      </c>
      <c r="B552" s="29">
        <v>45880</v>
      </c>
      <c r="C552" s="28" t="s">
        <v>1345</v>
      </c>
      <c r="D552" s="31"/>
      <c r="E552" s="28" t="s">
        <v>1107</v>
      </c>
      <c r="F552" s="33"/>
      <c r="G552" s="30" t="s">
        <v>25</v>
      </c>
      <c r="H552" s="30" t="s">
        <v>26</v>
      </c>
      <c r="I552" s="30" t="s">
        <v>27</v>
      </c>
      <c r="J552" s="30" t="s">
        <v>388</v>
      </c>
      <c r="K552" s="30" t="s">
        <v>29</v>
      </c>
      <c r="L552" s="34" t="s">
        <v>203</v>
      </c>
      <c r="M552" s="32" t="s">
        <v>221</v>
      </c>
      <c r="N552" s="35"/>
      <c r="O552" s="28"/>
      <c r="P552" s="30"/>
      <c r="Q552" s="36"/>
      <c r="R552" s="36"/>
      <c r="S552" s="36"/>
      <c r="T552" s="37"/>
      <c r="U552" s="38"/>
      <c r="V552" s="39"/>
    </row>
    <row r="553" spans="1:22" ht="18">
      <c r="A553" s="28">
        <f t="shared" si="2"/>
        <v>551</v>
      </c>
      <c r="B553" s="29">
        <v>45880</v>
      </c>
      <c r="C553" s="28" t="s">
        <v>1346</v>
      </c>
      <c r="D553" s="31"/>
      <c r="E553" s="28"/>
      <c r="F553" s="33"/>
      <c r="G553" s="30" t="s">
        <v>113</v>
      </c>
      <c r="H553" s="30" t="s">
        <v>48</v>
      </c>
      <c r="I553" s="30" t="s">
        <v>27</v>
      </c>
      <c r="J553" s="30" t="s">
        <v>388</v>
      </c>
      <c r="K553" s="30" t="s">
        <v>29</v>
      </c>
      <c r="L553" s="34" t="s">
        <v>212</v>
      </c>
      <c r="M553" s="32" t="s">
        <v>389</v>
      </c>
      <c r="N553" s="35"/>
      <c r="O553" s="28"/>
      <c r="P553" s="64"/>
      <c r="Q553" s="36"/>
      <c r="R553" s="36"/>
      <c r="S553" s="36"/>
      <c r="T553" s="37"/>
      <c r="U553" s="38"/>
      <c r="V553" s="39"/>
    </row>
    <row r="554" spans="1:22" ht="18">
      <c r="A554" s="28">
        <f t="shared" si="2"/>
        <v>552</v>
      </c>
      <c r="B554" s="29">
        <v>45880</v>
      </c>
      <c r="C554" s="28" t="s">
        <v>1347</v>
      </c>
      <c r="D554" s="31"/>
      <c r="E554" s="28"/>
      <c r="F554" s="33"/>
      <c r="G554" s="30" t="s">
        <v>25</v>
      </c>
      <c r="H554" s="30" t="s">
        <v>48</v>
      </c>
      <c r="I554" s="30" t="s">
        <v>27</v>
      </c>
      <c r="J554" s="30" t="s">
        <v>388</v>
      </c>
      <c r="K554" s="30" t="s">
        <v>29</v>
      </c>
      <c r="L554" s="34" t="s">
        <v>212</v>
      </c>
      <c r="M554" s="32" t="s">
        <v>389</v>
      </c>
      <c r="N554" s="35"/>
      <c r="O554" s="28"/>
      <c r="P554" s="30"/>
      <c r="Q554" s="36"/>
      <c r="R554" s="36"/>
      <c r="S554" s="36"/>
      <c r="T554" s="37"/>
      <c r="U554" s="38"/>
      <c r="V554" s="39"/>
    </row>
    <row r="555" spans="1:22" ht="18">
      <c r="A555" s="28">
        <f t="shared" si="2"/>
        <v>553</v>
      </c>
      <c r="B555" s="29">
        <v>45880</v>
      </c>
      <c r="C555" s="28" t="s">
        <v>1348</v>
      </c>
      <c r="D555" s="31">
        <v>334896153</v>
      </c>
      <c r="E555" s="28"/>
      <c r="F555" s="33"/>
      <c r="G555" s="30"/>
      <c r="H555" s="30"/>
      <c r="I555" s="30"/>
      <c r="J555" s="30"/>
      <c r="K555" s="30"/>
      <c r="L555" s="34"/>
      <c r="M555" s="32"/>
      <c r="N555" s="35"/>
      <c r="O555" s="28"/>
      <c r="P555" s="64"/>
      <c r="Q555" s="36" t="s">
        <v>1349</v>
      </c>
      <c r="R555" s="36" t="s">
        <v>32</v>
      </c>
      <c r="S555" s="36" t="s">
        <v>44</v>
      </c>
      <c r="T555" s="37">
        <v>8070000</v>
      </c>
      <c r="U555" s="38" t="s">
        <v>27</v>
      </c>
      <c r="V555" s="39"/>
    </row>
    <row r="556" spans="1:22" ht="18">
      <c r="A556" s="28">
        <f t="shared" si="2"/>
        <v>554</v>
      </c>
      <c r="B556" s="29">
        <v>45880</v>
      </c>
      <c r="C556" s="28" t="s">
        <v>183</v>
      </c>
      <c r="D556" s="61">
        <v>974798086</v>
      </c>
      <c r="E556" s="28"/>
      <c r="F556" s="33"/>
      <c r="G556" s="30"/>
      <c r="H556" s="30"/>
      <c r="I556" s="30"/>
      <c r="J556" s="30"/>
      <c r="K556" s="30"/>
      <c r="L556" s="34"/>
      <c r="M556" s="32"/>
      <c r="N556" s="35"/>
      <c r="O556" s="28"/>
      <c r="P556" s="64"/>
      <c r="Q556" s="36" t="s">
        <v>1350</v>
      </c>
      <c r="R556" s="36"/>
      <c r="S556" s="36" t="s">
        <v>44</v>
      </c>
      <c r="T556" s="37">
        <v>2520500</v>
      </c>
      <c r="U556" s="38" t="s">
        <v>27</v>
      </c>
      <c r="V556" s="39"/>
    </row>
    <row r="557" spans="1:22" ht="18">
      <c r="A557" s="28">
        <f t="shared" si="2"/>
        <v>555</v>
      </c>
      <c r="B557" s="29">
        <v>45880</v>
      </c>
      <c r="C557" s="28" t="s">
        <v>1351</v>
      </c>
      <c r="D557" s="31">
        <v>855974024</v>
      </c>
      <c r="E557" s="28"/>
      <c r="F557" s="33"/>
      <c r="G557" s="30"/>
      <c r="H557" s="30"/>
      <c r="I557" s="30"/>
      <c r="J557" s="30" t="s">
        <v>388</v>
      </c>
      <c r="K557" s="30" t="s">
        <v>29</v>
      </c>
      <c r="L557" s="34" t="s">
        <v>81</v>
      </c>
      <c r="M557" s="32"/>
      <c r="N557" s="35"/>
      <c r="O557" s="28"/>
      <c r="P557" s="30"/>
      <c r="Q557" s="36"/>
      <c r="R557" s="36"/>
      <c r="S557" s="36"/>
      <c r="T557" s="37"/>
      <c r="U557" s="38"/>
      <c r="V557" s="39"/>
    </row>
    <row r="558" spans="1:22" ht="18">
      <c r="A558" s="28">
        <f t="shared" si="2"/>
        <v>556</v>
      </c>
      <c r="B558" s="29">
        <v>45880</v>
      </c>
      <c r="C558" s="28" t="s">
        <v>1352</v>
      </c>
      <c r="D558" s="31">
        <v>937396099</v>
      </c>
      <c r="E558" s="28"/>
      <c r="F558" s="33"/>
      <c r="G558" s="30" t="s">
        <v>25</v>
      </c>
      <c r="H558" s="30" t="s">
        <v>48</v>
      </c>
      <c r="I558" s="30" t="s">
        <v>27</v>
      </c>
      <c r="J558" s="30" t="s">
        <v>388</v>
      </c>
      <c r="K558" s="30" t="s">
        <v>49</v>
      </c>
      <c r="L558" s="34" t="s">
        <v>325</v>
      </c>
      <c r="M558" s="32" t="s">
        <v>234</v>
      </c>
      <c r="N558" s="35" t="s">
        <v>51</v>
      </c>
      <c r="O558" s="28"/>
      <c r="P558" s="30"/>
      <c r="Q558" s="36" t="s">
        <v>1353</v>
      </c>
      <c r="R558" s="36"/>
      <c r="S558" s="36"/>
      <c r="T558" s="37"/>
      <c r="U558" s="38"/>
      <c r="V558" s="39"/>
    </row>
    <row r="559" spans="1:22" ht="18">
      <c r="A559" s="28">
        <f t="shared" si="2"/>
        <v>557</v>
      </c>
      <c r="B559" s="29">
        <v>45880</v>
      </c>
      <c r="C559" s="28" t="s">
        <v>1354</v>
      </c>
      <c r="D559" s="31"/>
      <c r="E559" s="28" t="s">
        <v>695</v>
      </c>
      <c r="F559" s="33"/>
      <c r="G559" s="30" t="s">
        <v>25</v>
      </c>
      <c r="H559" s="30" t="s">
        <v>26</v>
      </c>
      <c r="I559" s="30" t="s">
        <v>27</v>
      </c>
      <c r="J559" s="30" t="s">
        <v>388</v>
      </c>
      <c r="K559" s="30" t="s">
        <v>29</v>
      </c>
      <c r="L559" s="34" t="s">
        <v>91</v>
      </c>
      <c r="M559" s="32" t="s">
        <v>389</v>
      </c>
      <c r="N559" s="35"/>
      <c r="O559" s="28"/>
      <c r="P559" s="30"/>
      <c r="Q559" s="36"/>
      <c r="R559" s="36"/>
      <c r="S559" s="36"/>
      <c r="T559" s="37"/>
      <c r="U559" s="38"/>
      <c r="V559" s="39"/>
    </row>
    <row r="560" spans="1:22" ht="18">
      <c r="A560" s="28">
        <f t="shared" si="2"/>
        <v>558</v>
      </c>
      <c r="B560" s="29">
        <v>45880</v>
      </c>
      <c r="C560" s="28" t="s">
        <v>1355</v>
      </c>
      <c r="D560" s="31"/>
      <c r="E560" s="28" t="s">
        <v>629</v>
      </c>
      <c r="F560" s="33"/>
      <c r="G560" s="30" t="s">
        <v>25</v>
      </c>
      <c r="H560" s="30" t="s">
        <v>26</v>
      </c>
      <c r="I560" s="30" t="s">
        <v>27</v>
      </c>
      <c r="J560" s="30" t="s">
        <v>388</v>
      </c>
      <c r="K560" s="30" t="s">
        <v>29</v>
      </c>
      <c r="L560" s="34" t="s">
        <v>91</v>
      </c>
      <c r="M560" s="32" t="s">
        <v>389</v>
      </c>
      <c r="N560" s="35"/>
      <c r="O560" s="28"/>
      <c r="P560" s="30"/>
      <c r="Q560" s="36"/>
      <c r="R560" s="36"/>
      <c r="S560" s="36"/>
      <c r="T560" s="37"/>
      <c r="U560" s="38"/>
      <c r="V560" s="39"/>
    </row>
    <row r="561" spans="1:22" ht="18">
      <c r="A561" s="28">
        <f t="shared" si="2"/>
        <v>559</v>
      </c>
      <c r="B561" s="29">
        <v>45880</v>
      </c>
      <c r="C561" s="28" t="s">
        <v>1356</v>
      </c>
      <c r="D561" s="31"/>
      <c r="E561" s="28"/>
      <c r="F561" s="33"/>
      <c r="G561" s="30" t="s">
        <v>25</v>
      </c>
      <c r="H561" s="30" t="s">
        <v>48</v>
      </c>
      <c r="I561" s="30" t="s">
        <v>27</v>
      </c>
      <c r="J561" s="30" t="s">
        <v>388</v>
      </c>
      <c r="K561" s="30" t="s">
        <v>29</v>
      </c>
      <c r="L561" s="34" t="s">
        <v>91</v>
      </c>
      <c r="M561" s="32" t="s">
        <v>389</v>
      </c>
      <c r="N561" s="35"/>
      <c r="O561" s="28"/>
      <c r="P561" s="30"/>
      <c r="Q561" s="36"/>
      <c r="R561" s="36"/>
      <c r="S561" s="36"/>
      <c r="T561" s="37"/>
      <c r="U561" s="38"/>
      <c r="V561" s="39"/>
    </row>
    <row r="562" spans="1:22" ht="18">
      <c r="A562" s="28">
        <f t="shared" si="2"/>
        <v>560</v>
      </c>
      <c r="B562" s="29">
        <v>45880</v>
      </c>
      <c r="C562" s="28" t="s">
        <v>1357</v>
      </c>
      <c r="D562" s="31"/>
      <c r="E562" s="28" t="s">
        <v>695</v>
      </c>
      <c r="F562" s="33"/>
      <c r="G562" s="30" t="s">
        <v>25</v>
      </c>
      <c r="H562" s="30" t="s">
        <v>26</v>
      </c>
      <c r="I562" s="30" t="s">
        <v>38</v>
      </c>
      <c r="J562" s="30" t="s">
        <v>388</v>
      </c>
      <c r="K562" s="30" t="s">
        <v>29</v>
      </c>
      <c r="L562" s="34" t="s">
        <v>303</v>
      </c>
      <c r="M562" s="32" t="s">
        <v>389</v>
      </c>
      <c r="N562" s="35"/>
      <c r="O562" s="28"/>
      <c r="P562" s="30"/>
      <c r="Q562" s="36"/>
      <c r="R562" s="36"/>
      <c r="S562" s="36"/>
      <c r="T562" s="37"/>
      <c r="U562" s="38"/>
      <c r="V562" s="39"/>
    </row>
    <row r="563" spans="1:22" ht="18">
      <c r="A563" s="28">
        <f t="shared" si="2"/>
        <v>561</v>
      </c>
      <c r="B563" s="29">
        <v>45880</v>
      </c>
      <c r="C563" s="28" t="s">
        <v>243</v>
      </c>
      <c r="D563" s="31"/>
      <c r="E563" s="28" t="s">
        <v>1271</v>
      </c>
      <c r="F563" s="33"/>
      <c r="G563" s="30" t="s">
        <v>25</v>
      </c>
      <c r="H563" s="30" t="s">
        <v>26</v>
      </c>
      <c r="I563" s="30" t="s">
        <v>27</v>
      </c>
      <c r="J563" s="30" t="s">
        <v>388</v>
      </c>
      <c r="K563" s="30" t="s">
        <v>29</v>
      </c>
      <c r="L563" s="34" t="s">
        <v>212</v>
      </c>
      <c r="M563" s="32" t="s">
        <v>389</v>
      </c>
      <c r="N563" s="35"/>
      <c r="O563" s="28"/>
      <c r="P563" s="30"/>
      <c r="Q563" s="36"/>
      <c r="R563" s="36"/>
      <c r="S563" s="36"/>
      <c r="T563" s="37"/>
      <c r="U563" s="38"/>
      <c r="V563" s="39"/>
    </row>
    <row r="564" spans="1:22" ht="18">
      <c r="A564" s="28">
        <f t="shared" si="2"/>
        <v>562</v>
      </c>
      <c r="B564" s="29">
        <v>45880</v>
      </c>
      <c r="C564" s="28" t="s">
        <v>680</v>
      </c>
      <c r="D564" s="31">
        <v>982383318</v>
      </c>
      <c r="E564" s="33" t="s">
        <v>542</v>
      </c>
      <c r="F564" s="33"/>
      <c r="G564" s="30" t="s">
        <v>25</v>
      </c>
      <c r="H564" s="30" t="s">
        <v>26</v>
      </c>
      <c r="I564" s="30" t="s">
        <v>27</v>
      </c>
      <c r="J564" s="30" t="s">
        <v>388</v>
      </c>
      <c r="K564" s="30" t="s">
        <v>29</v>
      </c>
      <c r="L564" s="34" t="s">
        <v>212</v>
      </c>
      <c r="M564" s="32" t="s">
        <v>227</v>
      </c>
      <c r="N564" s="35"/>
      <c r="O564" s="28"/>
      <c r="P564" s="30"/>
      <c r="Q564" s="36" t="s">
        <v>910</v>
      </c>
      <c r="R564" s="36"/>
      <c r="S564" s="36"/>
      <c r="T564" s="37"/>
      <c r="U564" s="38"/>
      <c r="V564" s="39"/>
    </row>
    <row r="565" spans="1:22" ht="18">
      <c r="A565" s="28">
        <f t="shared" si="2"/>
        <v>563</v>
      </c>
      <c r="B565" s="29">
        <v>45880</v>
      </c>
      <c r="C565" s="28" t="s">
        <v>1358</v>
      </c>
      <c r="D565" s="31"/>
      <c r="E565" s="28" t="s">
        <v>1107</v>
      </c>
      <c r="F565" s="33"/>
      <c r="G565" s="30" t="s">
        <v>25</v>
      </c>
      <c r="H565" s="30" t="s">
        <v>26</v>
      </c>
      <c r="I565" s="30" t="s">
        <v>27</v>
      </c>
      <c r="J565" s="30" t="s">
        <v>391</v>
      </c>
      <c r="K565" s="30" t="s">
        <v>29</v>
      </c>
      <c r="L565" s="34"/>
      <c r="M565" s="32" t="s">
        <v>389</v>
      </c>
      <c r="N565" s="35"/>
      <c r="O565" s="28"/>
      <c r="P565" s="30"/>
      <c r="Q565" s="36"/>
      <c r="R565" s="36"/>
      <c r="S565" s="36"/>
      <c r="T565" s="37"/>
      <c r="U565" s="38"/>
      <c r="V565" s="39"/>
    </row>
    <row r="566" spans="1:22" ht="18">
      <c r="A566" s="28">
        <f t="shared" si="2"/>
        <v>564</v>
      </c>
      <c r="B566" s="29">
        <v>45880</v>
      </c>
      <c r="C566" s="28" t="s">
        <v>1359</v>
      </c>
      <c r="D566" s="31"/>
      <c r="E566" s="28" t="s">
        <v>980</v>
      </c>
      <c r="F566" s="33"/>
      <c r="G566" s="30" t="s">
        <v>25</v>
      </c>
      <c r="H566" s="30" t="s">
        <v>26</v>
      </c>
      <c r="I566" s="30" t="s">
        <v>27</v>
      </c>
      <c r="J566" s="30" t="s">
        <v>391</v>
      </c>
      <c r="K566" s="30" t="s">
        <v>29</v>
      </c>
      <c r="L566" s="34" t="s">
        <v>361</v>
      </c>
      <c r="M566" s="32" t="s">
        <v>389</v>
      </c>
      <c r="N566" s="35"/>
      <c r="O566" s="28"/>
      <c r="P566" s="30"/>
      <c r="Q566" s="36"/>
      <c r="R566" s="36"/>
      <c r="S566" s="36"/>
      <c r="T566" s="37"/>
      <c r="U566" s="38"/>
      <c r="V566" s="39"/>
    </row>
    <row r="567" spans="1:22" ht="18">
      <c r="A567" s="28">
        <f t="shared" si="2"/>
        <v>565</v>
      </c>
      <c r="B567" s="29">
        <v>45880</v>
      </c>
      <c r="C567" s="28" t="s">
        <v>1360</v>
      </c>
      <c r="D567" s="31"/>
      <c r="E567" s="28" t="s">
        <v>634</v>
      </c>
      <c r="F567" s="33"/>
      <c r="G567" s="30" t="s">
        <v>25</v>
      </c>
      <c r="H567" s="30" t="s">
        <v>26</v>
      </c>
      <c r="I567" s="30" t="s">
        <v>27</v>
      </c>
      <c r="J567" s="30" t="s">
        <v>391</v>
      </c>
      <c r="K567" s="30" t="s">
        <v>29</v>
      </c>
      <c r="L567" s="34"/>
      <c r="M567" s="32" t="s">
        <v>389</v>
      </c>
      <c r="N567" s="35"/>
      <c r="O567" s="28"/>
      <c r="P567" s="30"/>
      <c r="Q567" s="36"/>
      <c r="R567" s="36"/>
      <c r="S567" s="36"/>
      <c r="T567" s="37"/>
      <c r="U567" s="38"/>
      <c r="V567" s="39"/>
    </row>
    <row r="568" spans="1:22" ht="18">
      <c r="A568" s="28">
        <f t="shared" si="2"/>
        <v>566</v>
      </c>
      <c r="B568" s="29">
        <v>45880</v>
      </c>
      <c r="C568" s="28" t="s">
        <v>1361</v>
      </c>
      <c r="D568" s="31"/>
      <c r="E568" s="28" t="s">
        <v>693</v>
      </c>
      <c r="F568" s="33"/>
      <c r="G568" s="30" t="s">
        <v>25</v>
      </c>
      <c r="H568" s="30" t="s">
        <v>26</v>
      </c>
      <c r="I568" s="30" t="s">
        <v>27</v>
      </c>
      <c r="J568" s="30" t="s">
        <v>391</v>
      </c>
      <c r="K568" s="30" t="s">
        <v>29</v>
      </c>
      <c r="L568" s="34" t="s">
        <v>91</v>
      </c>
      <c r="M568" s="32" t="s">
        <v>389</v>
      </c>
      <c r="N568" s="35"/>
      <c r="O568" s="28"/>
      <c r="P568" s="64"/>
      <c r="Q568" s="36"/>
      <c r="R568" s="36"/>
      <c r="S568" s="36"/>
      <c r="T568" s="37"/>
      <c r="U568" s="38"/>
      <c r="V568" s="39"/>
    </row>
    <row r="569" spans="1:22" ht="18">
      <c r="A569" s="28">
        <f t="shared" si="2"/>
        <v>567</v>
      </c>
      <c r="B569" s="29">
        <v>45880</v>
      </c>
      <c r="C569" s="28" t="s">
        <v>1362</v>
      </c>
      <c r="D569" s="31"/>
      <c r="E569" s="28" t="s">
        <v>636</v>
      </c>
      <c r="F569" s="33"/>
      <c r="G569" s="30" t="s">
        <v>25</v>
      </c>
      <c r="H569" s="30" t="s">
        <v>26</v>
      </c>
      <c r="I569" s="30" t="s">
        <v>27</v>
      </c>
      <c r="J569" s="30" t="s">
        <v>391</v>
      </c>
      <c r="K569" s="30" t="s">
        <v>29</v>
      </c>
      <c r="L569" s="34"/>
      <c r="M569" s="32" t="s">
        <v>389</v>
      </c>
      <c r="N569" s="35"/>
      <c r="O569" s="28"/>
      <c r="P569" s="30"/>
      <c r="Q569" s="36"/>
      <c r="R569" s="36"/>
      <c r="S569" s="36"/>
      <c r="T569" s="37"/>
      <c r="U569" s="38"/>
      <c r="V569" s="39"/>
    </row>
    <row r="570" spans="1:22" ht="18">
      <c r="A570" s="28">
        <f t="shared" si="2"/>
        <v>568</v>
      </c>
      <c r="B570" s="29">
        <v>45880</v>
      </c>
      <c r="C570" s="28" t="s">
        <v>1363</v>
      </c>
      <c r="D570" s="31"/>
      <c r="E570" s="28" t="s">
        <v>1107</v>
      </c>
      <c r="F570" s="33"/>
      <c r="G570" s="30" t="s">
        <v>25</v>
      </c>
      <c r="H570" s="30" t="s">
        <v>26</v>
      </c>
      <c r="I570" s="30" t="s">
        <v>27</v>
      </c>
      <c r="J570" s="30" t="s">
        <v>391</v>
      </c>
      <c r="K570" s="30" t="s">
        <v>29</v>
      </c>
      <c r="L570" s="34" t="s">
        <v>203</v>
      </c>
      <c r="M570" s="32" t="s">
        <v>389</v>
      </c>
      <c r="N570" s="35"/>
      <c r="O570" s="28"/>
      <c r="P570" s="30"/>
      <c r="Q570" s="36"/>
      <c r="R570" s="36"/>
      <c r="S570" s="36"/>
      <c r="T570" s="37"/>
      <c r="U570" s="38"/>
      <c r="V570" s="39"/>
    </row>
    <row r="571" spans="1:22" ht="18">
      <c r="A571" s="28">
        <f t="shared" si="2"/>
        <v>569</v>
      </c>
      <c r="B571" s="29">
        <v>45880</v>
      </c>
      <c r="C571" s="28" t="s">
        <v>1364</v>
      </c>
      <c r="D571" s="31">
        <v>708601098</v>
      </c>
      <c r="E571" s="28"/>
      <c r="F571" s="33"/>
      <c r="G571" s="30"/>
      <c r="H571" s="30"/>
      <c r="I571" s="30"/>
      <c r="J571" s="30"/>
      <c r="K571" s="30" t="s">
        <v>62</v>
      </c>
      <c r="L571" s="34" t="s">
        <v>303</v>
      </c>
      <c r="M571" s="32"/>
      <c r="N571" s="35" t="s">
        <v>32</v>
      </c>
      <c r="O571" s="28"/>
      <c r="P571" s="30"/>
      <c r="Q571" s="36" t="s">
        <v>435</v>
      </c>
      <c r="R571" s="36"/>
      <c r="S571" s="36"/>
      <c r="T571" s="37"/>
      <c r="U571" s="38"/>
      <c r="V571" s="39"/>
    </row>
    <row r="572" spans="1:22" ht="18">
      <c r="A572" s="28">
        <f t="shared" si="2"/>
        <v>570</v>
      </c>
      <c r="B572" s="29">
        <v>45881</v>
      </c>
      <c r="C572" s="28" t="s">
        <v>609</v>
      </c>
      <c r="D572" s="58">
        <v>373643805</v>
      </c>
      <c r="E572" s="28"/>
      <c r="F572" s="33"/>
      <c r="G572" s="30"/>
      <c r="H572" s="30"/>
      <c r="I572" s="30"/>
      <c r="J572" s="30"/>
      <c r="K572" s="30"/>
      <c r="L572" s="34"/>
      <c r="M572" s="32"/>
      <c r="N572" s="35"/>
      <c r="O572" s="28"/>
      <c r="P572" s="30"/>
      <c r="Q572" s="36" t="s">
        <v>1365</v>
      </c>
      <c r="R572" s="36" t="s">
        <v>32</v>
      </c>
      <c r="S572" s="36" t="s">
        <v>44</v>
      </c>
      <c r="T572" s="37" t="s">
        <v>1366</v>
      </c>
      <c r="U572" s="38" t="s">
        <v>27</v>
      </c>
      <c r="V572" s="39"/>
    </row>
    <row r="573" spans="1:22" ht="18">
      <c r="A573" s="28">
        <f t="shared" si="2"/>
        <v>571</v>
      </c>
      <c r="B573" s="29">
        <v>45881</v>
      </c>
      <c r="C573" s="28" t="s">
        <v>1367</v>
      </c>
      <c r="D573" s="58">
        <v>921015967</v>
      </c>
      <c r="E573" s="28"/>
      <c r="F573" s="33"/>
      <c r="G573" s="30"/>
      <c r="H573" s="30"/>
      <c r="I573" s="30"/>
      <c r="J573" s="30"/>
      <c r="K573" s="30"/>
      <c r="L573" s="34"/>
      <c r="M573" s="32"/>
      <c r="N573" s="35"/>
      <c r="O573" s="28"/>
      <c r="P573" s="30"/>
      <c r="Q573" s="36" t="s">
        <v>1368</v>
      </c>
      <c r="R573" s="36" t="s">
        <v>280</v>
      </c>
      <c r="S573" s="36" t="s">
        <v>44</v>
      </c>
      <c r="T573" s="37">
        <v>5640000</v>
      </c>
      <c r="U573" s="38" t="s">
        <v>27</v>
      </c>
      <c r="V573" s="39"/>
    </row>
    <row r="574" spans="1:22" ht="18">
      <c r="A574" s="28">
        <f t="shared" si="2"/>
        <v>572</v>
      </c>
      <c r="B574" s="29">
        <v>45881</v>
      </c>
      <c r="C574" s="28" t="s">
        <v>1369</v>
      </c>
      <c r="D574" s="61">
        <v>392023386</v>
      </c>
      <c r="E574" s="28"/>
      <c r="F574" s="33"/>
      <c r="G574" s="30"/>
      <c r="H574" s="30"/>
      <c r="I574" s="30"/>
      <c r="J574" s="30"/>
      <c r="K574" s="30"/>
      <c r="L574" s="34"/>
      <c r="M574" s="32"/>
      <c r="N574" s="35"/>
      <c r="O574" s="28"/>
      <c r="P574" s="30"/>
      <c r="Q574" s="36" t="s">
        <v>1370</v>
      </c>
      <c r="R574" s="36"/>
      <c r="S574" s="36" t="s">
        <v>44</v>
      </c>
      <c r="T574" s="37">
        <v>1980000</v>
      </c>
      <c r="U574" s="38" t="s">
        <v>27</v>
      </c>
      <c r="V574" s="39"/>
    </row>
    <row r="575" spans="1:22" ht="18">
      <c r="A575" s="28">
        <f t="shared" si="2"/>
        <v>573</v>
      </c>
      <c r="B575" s="29">
        <v>45881</v>
      </c>
      <c r="C575" s="28" t="s">
        <v>1371</v>
      </c>
      <c r="D575" s="31"/>
      <c r="E575" s="28" t="s">
        <v>695</v>
      </c>
      <c r="F575" s="33"/>
      <c r="G575" s="30" t="s">
        <v>25</v>
      </c>
      <c r="H575" s="30" t="s">
        <v>26</v>
      </c>
      <c r="I575" s="30" t="s">
        <v>27</v>
      </c>
      <c r="J575" s="30" t="s">
        <v>391</v>
      </c>
      <c r="K575" s="30" t="s">
        <v>29</v>
      </c>
      <c r="L575" s="34"/>
      <c r="M575" s="32" t="s">
        <v>389</v>
      </c>
      <c r="N575" s="35"/>
      <c r="O575" s="28"/>
      <c r="P575" s="30"/>
      <c r="Q575" s="36"/>
      <c r="R575" s="36"/>
      <c r="S575" s="36"/>
      <c r="T575" s="37"/>
      <c r="U575" s="38"/>
      <c r="V575" s="39"/>
    </row>
    <row r="576" spans="1:22" ht="18">
      <c r="A576" s="28">
        <f t="shared" si="2"/>
        <v>574</v>
      </c>
      <c r="B576" s="29">
        <v>45881</v>
      </c>
      <c r="C576" s="28" t="s">
        <v>1372</v>
      </c>
      <c r="D576" s="31"/>
      <c r="E576" s="28" t="s">
        <v>634</v>
      </c>
      <c r="F576" s="33"/>
      <c r="G576" s="30" t="s">
        <v>25</v>
      </c>
      <c r="H576" s="30" t="s">
        <v>26</v>
      </c>
      <c r="I576" s="30" t="s">
        <v>27</v>
      </c>
      <c r="J576" s="30" t="s">
        <v>391</v>
      </c>
      <c r="K576" s="30" t="s">
        <v>29</v>
      </c>
      <c r="L576" s="34" t="s">
        <v>91</v>
      </c>
      <c r="M576" s="32" t="s">
        <v>389</v>
      </c>
      <c r="N576" s="35"/>
      <c r="O576" s="28"/>
      <c r="P576" s="30"/>
      <c r="Q576" s="36"/>
      <c r="R576" s="36"/>
      <c r="S576" s="36"/>
      <c r="T576" s="37"/>
      <c r="U576" s="38"/>
      <c r="V576" s="39"/>
    </row>
    <row r="577" spans="1:22" ht="18">
      <c r="A577" s="28">
        <f t="shared" si="2"/>
        <v>575</v>
      </c>
      <c r="B577" s="29">
        <v>45881</v>
      </c>
      <c r="C577" s="28" t="s">
        <v>307</v>
      </c>
      <c r="D577" s="31"/>
      <c r="E577" s="28" t="s">
        <v>980</v>
      </c>
      <c r="F577" s="33"/>
      <c r="G577" s="30" t="s">
        <v>25</v>
      </c>
      <c r="H577" s="30" t="s">
        <v>26</v>
      </c>
      <c r="I577" s="30" t="s">
        <v>27</v>
      </c>
      <c r="J577" s="30" t="s">
        <v>391</v>
      </c>
      <c r="K577" s="30" t="s">
        <v>29</v>
      </c>
      <c r="L577" s="34" t="s">
        <v>203</v>
      </c>
      <c r="M577" s="32" t="s">
        <v>389</v>
      </c>
      <c r="N577" s="35"/>
      <c r="O577" s="28"/>
      <c r="P577" s="30"/>
      <c r="Q577" s="36"/>
      <c r="R577" s="36"/>
      <c r="S577" s="36"/>
      <c r="T577" s="37"/>
      <c r="U577" s="38"/>
      <c r="V577" s="39"/>
    </row>
    <row r="578" spans="1:22" ht="18">
      <c r="A578" s="28">
        <f t="shared" si="2"/>
        <v>576</v>
      </c>
      <c r="B578" s="29">
        <v>45881</v>
      </c>
      <c r="C578" s="28" t="s">
        <v>1373</v>
      </c>
      <c r="D578" s="31"/>
      <c r="E578" s="28" t="s">
        <v>695</v>
      </c>
      <c r="F578" s="33"/>
      <c r="G578" s="30" t="s">
        <v>25</v>
      </c>
      <c r="H578" s="30" t="s">
        <v>26</v>
      </c>
      <c r="I578" s="30" t="s">
        <v>27</v>
      </c>
      <c r="J578" s="30" t="s">
        <v>391</v>
      </c>
      <c r="K578" s="30" t="s">
        <v>29</v>
      </c>
      <c r="L578" s="34"/>
      <c r="M578" s="32" t="s">
        <v>389</v>
      </c>
      <c r="N578" s="35"/>
      <c r="O578" s="28"/>
      <c r="P578" s="30"/>
      <c r="Q578" s="36"/>
      <c r="R578" s="36"/>
      <c r="S578" s="36"/>
      <c r="T578" s="37"/>
      <c r="U578" s="38"/>
      <c r="V578" s="39"/>
    </row>
    <row r="579" spans="1:22" ht="18">
      <c r="A579" s="28">
        <f t="shared" si="2"/>
        <v>577</v>
      </c>
      <c r="B579" s="29">
        <v>45881</v>
      </c>
      <c r="C579" s="28" t="s">
        <v>1374</v>
      </c>
      <c r="D579" s="31"/>
      <c r="E579" s="28" t="s">
        <v>554</v>
      </c>
      <c r="F579" s="33"/>
      <c r="G579" s="30" t="s">
        <v>25</v>
      </c>
      <c r="H579" s="30" t="s">
        <v>26</v>
      </c>
      <c r="I579" s="30" t="s">
        <v>27</v>
      </c>
      <c r="J579" s="30" t="s">
        <v>391</v>
      </c>
      <c r="K579" s="30" t="s">
        <v>29</v>
      </c>
      <c r="L579" s="34"/>
      <c r="M579" s="32" t="s">
        <v>389</v>
      </c>
      <c r="N579" s="35"/>
      <c r="O579" s="28"/>
      <c r="P579" s="64"/>
      <c r="Q579" s="36"/>
      <c r="R579" s="36"/>
      <c r="S579" s="36"/>
      <c r="T579" s="37"/>
      <c r="U579" s="38"/>
      <c r="V579" s="39"/>
    </row>
    <row r="580" spans="1:22" ht="18">
      <c r="A580" s="28">
        <f t="shared" si="2"/>
        <v>578</v>
      </c>
      <c r="B580" s="29">
        <v>45881</v>
      </c>
      <c r="C580" s="28" t="s">
        <v>1375</v>
      </c>
      <c r="D580" s="31">
        <v>562869225</v>
      </c>
      <c r="E580" s="28"/>
      <c r="F580" s="33"/>
      <c r="G580" s="30" t="s">
        <v>25</v>
      </c>
      <c r="H580" s="30" t="s">
        <v>48</v>
      </c>
      <c r="I580" s="30" t="s">
        <v>27</v>
      </c>
      <c r="J580" s="30" t="s">
        <v>388</v>
      </c>
      <c r="K580" s="30" t="s">
        <v>29</v>
      </c>
      <c r="L580" s="34" t="s">
        <v>303</v>
      </c>
      <c r="M580" s="32" t="s">
        <v>234</v>
      </c>
      <c r="N580" s="35" t="s">
        <v>51</v>
      </c>
      <c r="O580" s="28"/>
      <c r="P580" s="64"/>
      <c r="Q580" s="36" t="s">
        <v>1376</v>
      </c>
      <c r="R580" s="36"/>
      <c r="S580" s="36"/>
      <c r="T580" s="37"/>
      <c r="U580" s="38"/>
      <c r="V580" s="39"/>
    </row>
    <row r="581" spans="1:22" ht="18">
      <c r="A581" s="28">
        <f t="shared" si="2"/>
        <v>579</v>
      </c>
      <c r="B581" s="29">
        <v>45881</v>
      </c>
      <c r="C581" s="28" t="s">
        <v>244</v>
      </c>
      <c r="D581" s="31"/>
      <c r="E581" s="28"/>
      <c r="F581" s="33"/>
      <c r="G581" s="30" t="s">
        <v>114</v>
      </c>
      <c r="H581" s="30"/>
      <c r="I581" s="30"/>
      <c r="J581" s="30" t="s">
        <v>388</v>
      </c>
      <c r="K581" s="30" t="s">
        <v>29</v>
      </c>
      <c r="L581" s="34" t="s">
        <v>81</v>
      </c>
      <c r="M581" s="32"/>
      <c r="N581" s="35"/>
      <c r="O581" s="28"/>
      <c r="P581" s="30"/>
      <c r="Q581" s="36"/>
      <c r="R581" s="36"/>
      <c r="S581" s="36"/>
      <c r="T581" s="37"/>
      <c r="U581" s="38"/>
      <c r="V581" s="39"/>
    </row>
    <row r="582" spans="1:22" ht="18">
      <c r="A582" s="28">
        <f t="shared" si="2"/>
        <v>580</v>
      </c>
      <c r="B582" s="29">
        <v>45881</v>
      </c>
      <c r="C582" s="28" t="s">
        <v>549</v>
      </c>
      <c r="D582" s="31"/>
      <c r="E582" s="28"/>
      <c r="F582" s="33"/>
      <c r="G582" s="30"/>
      <c r="H582" s="30"/>
      <c r="I582" s="30"/>
      <c r="J582" s="30" t="s">
        <v>388</v>
      </c>
      <c r="K582" s="30" t="s">
        <v>29</v>
      </c>
      <c r="L582" s="34" t="s">
        <v>81</v>
      </c>
      <c r="M582" s="32"/>
      <c r="N582" s="35"/>
      <c r="O582" s="28"/>
      <c r="P582" s="30"/>
      <c r="Q582" s="36"/>
      <c r="R582" s="36"/>
      <c r="S582" s="36"/>
      <c r="T582" s="37"/>
      <c r="U582" s="38"/>
      <c r="V582" s="39"/>
    </row>
    <row r="583" spans="1:22" ht="18">
      <c r="A583" s="28">
        <f t="shared" si="2"/>
        <v>581</v>
      </c>
      <c r="B583" s="29">
        <v>45881</v>
      </c>
      <c r="C583" s="28" t="s">
        <v>1377</v>
      </c>
      <c r="D583" s="31">
        <v>932014493</v>
      </c>
      <c r="E583" s="28"/>
      <c r="F583" s="33"/>
      <c r="G583" s="30"/>
      <c r="H583" s="30"/>
      <c r="I583" s="30"/>
      <c r="J583" s="30"/>
      <c r="K583" s="30" t="s">
        <v>374</v>
      </c>
      <c r="L583" s="34"/>
      <c r="M583" s="32"/>
      <c r="N583" s="35" t="s">
        <v>51</v>
      </c>
      <c r="O583" s="28"/>
      <c r="P583" s="30"/>
      <c r="Q583" s="36" t="s">
        <v>491</v>
      </c>
      <c r="R583" s="36" t="s">
        <v>51</v>
      </c>
      <c r="S583" s="36" t="s">
        <v>44</v>
      </c>
      <c r="T583" s="37">
        <v>30150000</v>
      </c>
      <c r="U583" s="38" t="s">
        <v>70</v>
      </c>
      <c r="V583" s="39"/>
    </row>
    <row r="584" spans="1:22" ht="18">
      <c r="A584" s="28">
        <f t="shared" si="2"/>
        <v>582</v>
      </c>
      <c r="B584" s="29">
        <v>45881</v>
      </c>
      <c r="C584" s="28" t="s">
        <v>304</v>
      </c>
      <c r="D584" s="60">
        <v>339939854</v>
      </c>
      <c r="E584" s="28" t="s">
        <v>78</v>
      </c>
      <c r="F584" s="33"/>
      <c r="G584" s="30" t="s">
        <v>114</v>
      </c>
      <c r="H584" s="30" t="s">
        <v>26</v>
      </c>
      <c r="I584" s="30" t="s">
        <v>38</v>
      </c>
      <c r="J584" s="30" t="s">
        <v>388</v>
      </c>
      <c r="K584" s="30" t="s">
        <v>374</v>
      </c>
      <c r="L584" s="34" t="s">
        <v>303</v>
      </c>
      <c r="M584" s="32" t="s">
        <v>389</v>
      </c>
      <c r="N584" s="35" t="s">
        <v>32</v>
      </c>
      <c r="O584" s="28"/>
      <c r="P584" s="30"/>
      <c r="Q584" s="36" t="s">
        <v>491</v>
      </c>
      <c r="R584" s="36"/>
      <c r="S584" s="36"/>
      <c r="T584" s="37"/>
      <c r="U584" s="38"/>
      <c r="V584" s="39"/>
    </row>
    <row r="585" spans="1:22" ht="18">
      <c r="A585" s="28">
        <f t="shared" si="2"/>
        <v>583</v>
      </c>
      <c r="B585" s="29">
        <v>45881</v>
      </c>
      <c r="C585" s="28" t="s">
        <v>1378</v>
      </c>
      <c r="D585" s="31">
        <v>336067638</v>
      </c>
      <c r="E585" s="28" t="s">
        <v>1379</v>
      </c>
      <c r="F585" s="33"/>
      <c r="G585" s="30" t="s">
        <v>114</v>
      </c>
      <c r="H585" s="30" t="s">
        <v>26</v>
      </c>
      <c r="I585" s="30" t="s">
        <v>27</v>
      </c>
      <c r="J585" s="30" t="s">
        <v>388</v>
      </c>
      <c r="K585" s="30" t="s">
        <v>29</v>
      </c>
      <c r="L585" s="34" t="s">
        <v>91</v>
      </c>
      <c r="M585" s="32" t="s">
        <v>234</v>
      </c>
      <c r="N585" s="35" t="s">
        <v>51</v>
      </c>
      <c r="O585" s="28"/>
      <c r="P585" s="30"/>
      <c r="Q585" s="36"/>
      <c r="R585" s="36"/>
      <c r="S585" s="36"/>
      <c r="T585" s="37"/>
      <c r="U585" s="38"/>
      <c r="V585" s="39"/>
    </row>
    <row r="586" spans="1:22" ht="18">
      <c r="A586" s="28">
        <f t="shared" si="2"/>
        <v>584</v>
      </c>
      <c r="B586" s="29">
        <v>45881</v>
      </c>
      <c r="C586" s="28" t="s">
        <v>1380</v>
      </c>
      <c r="D586" s="31">
        <v>703258539</v>
      </c>
      <c r="E586" s="28"/>
      <c r="F586" s="33"/>
      <c r="G586" s="30"/>
      <c r="H586" s="30"/>
      <c r="I586" s="30"/>
      <c r="J586" s="30"/>
      <c r="K586" s="30" t="s">
        <v>62</v>
      </c>
      <c r="L586" s="34" t="s">
        <v>161</v>
      </c>
      <c r="M586" s="32"/>
      <c r="N586" s="35" t="s">
        <v>32</v>
      </c>
      <c r="O586" s="28"/>
      <c r="P586" s="30"/>
      <c r="Q586" s="72" t="s">
        <v>195</v>
      </c>
      <c r="R586" s="36"/>
      <c r="S586" s="36"/>
      <c r="T586" s="37"/>
      <c r="U586" s="38"/>
      <c r="V586" s="39"/>
    </row>
    <row r="587" spans="1:22" ht="18">
      <c r="A587" s="28">
        <f t="shared" si="2"/>
        <v>585</v>
      </c>
      <c r="B587" s="29">
        <v>45881</v>
      </c>
      <c r="C587" s="28" t="s">
        <v>925</v>
      </c>
      <c r="D587" s="31"/>
      <c r="E587" s="28" t="s">
        <v>695</v>
      </c>
      <c r="F587" s="33"/>
      <c r="G587" s="30" t="s">
        <v>25</v>
      </c>
      <c r="H587" s="30" t="s">
        <v>26</v>
      </c>
      <c r="I587" s="30" t="s">
        <v>27</v>
      </c>
      <c r="J587" s="30" t="s">
        <v>388</v>
      </c>
      <c r="K587" s="30" t="s">
        <v>29</v>
      </c>
      <c r="L587" s="34" t="s">
        <v>91</v>
      </c>
      <c r="M587" s="32" t="s">
        <v>389</v>
      </c>
      <c r="N587" s="35"/>
      <c r="O587" s="28"/>
      <c r="P587" s="64"/>
      <c r="Q587" s="36"/>
      <c r="R587" s="36"/>
      <c r="S587" s="36"/>
      <c r="T587" s="37"/>
      <c r="U587" s="38"/>
      <c r="V587" s="39"/>
    </row>
    <row r="588" spans="1:22" ht="18">
      <c r="A588" s="28">
        <f t="shared" si="2"/>
        <v>586</v>
      </c>
      <c r="B588" s="29">
        <v>45881</v>
      </c>
      <c r="C588" s="28" t="s">
        <v>1381</v>
      </c>
      <c r="D588" s="31"/>
      <c r="E588" s="28" t="s">
        <v>1107</v>
      </c>
      <c r="F588" s="33"/>
      <c r="G588" s="30" t="s">
        <v>25</v>
      </c>
      <c r="H588" s="30" t="s">
        <v>26</v>
      </c>
      <c r="I588" s="30" t="s">
        <v>27</v>
      </c>
      <c r="J588" s="30" t="s">
        <v>391</v>
      </c>
      <c r="K588" s="30" t="s">
        <v>29</v>
      </c>
      <c r="L588" s="34"/>
      <c r="M588" s="32" t="s">
        <v>389</v>
      </c>
      <c r="N588" s="35"/>
      <c r="O588" s="28"/>
      <c r="P588" s="30"/>
      <c r="Q588" s="36"/>
      <c r="R588" s="36"/>
      <c r="S588" s="36"/>
      <c r="T588" s="37"/>
      <c r="U588" s="38"/>
      <c r="V588" s="39"/>
    </row>
    <row r="589" spans="1:22" ht="18">
      <c r="A589" s="28">
        <f t="shared" si="2"/>
        <v>587</v>
      </c>
      <c r="B589" s="29">
        <v>45881</v>
      </c>
      <c r="C589" s="28" t="s">
        <v>1382</v>
      </c>
      <c r="D589" s="31"/>
      <c r="E589" s="28"/>
      <c r="F589" s="33"/>
      <c r="G589" s="30" t="s">
        <v>25</v>
      </c>
      <c r="H589" s="30" t="s">
        <v>48</v>
      </c>
      <c r="I589" s="30" t="s">
        <v>27</v>
      </c>
      <c r="J589" s="30" t="s">
        <v>391</v>
      </c>
      <c r="K589" s="30" t="s">
        <v>49</v>
      </c>
      <c r="L589" s="34" t="s">
        <v>558</v>
      </c>
      <c r="M589" s="32" t="s">
        <v>389</v>
      </c>
      <c r="N589" s="35"/>
      <c r="O589" s="28"/>
      <c r="P589" s="30"/>
      <c r="Q589" s="36"/>
      <c r="R589" s="36"/>
      <c r="S589" s="36"/>
      <c r="T589" s="37"/>
      <c r="U589" s="38"/>
      <c r="V589" s="39"/>
    </row>
    <row r="590" spans="1:22" ht="18">
      <c r="A590" s="28">
        <f t="shared" si="2"/>
        <v>588</v>
      </c>
      <c r="B590" s="29">
        <v>45881</v>
      </c>
      <c r="C590" s="28" t="s">
        <v>1383</v>
      </c>
      <c r="D590" s="31">
        <v>909966575</v>
      </c>
      <c r="E590" s="28"/>
      <c r="F590" s="33"/>
      <c r="G590" s="30" t="s">
        <v>113</v>
      </c>
      <c r="H590" s="30" t="s">
        <v>48</v>
      </c>
      <c r="I590" s="30" t="s">
        <v>38</v>
      </c>
      <c r="J590" s="30"/>
      <c r="K590" s="30" t="s">
        <v>29</v>
      </c>
      <c r="L590" s="34" t="s">
        <v>303</v>
      </c>
      <c r="M590" s="32" t="s">
        <v>389</v>
      </c>
      <c r="N590" s="35" t="s">
        <v>51</v>
      </c>
      <c r="O590" s="28"/>
      <c r="P590" s="30"/>
      <c r="Q590" s="36" t="s">
        <v>491</v>
      </c>
      <c r="R590" s="36"/>
      <c r="S590" s="36"/>
      <c r="T590" s="37"/>
      <c r="U590" s="38"/>
      <c r="V590" s="39"/>
    </row>
    <row r="591" spans="1:22" ht="18">
      <c r="A591" s="28">
        <f t="shared" si="2"/>
        <v>589</v>
      </c>
      <c r="B591" s="29">
        <v>45881</v>
      </c>
      <c r="C591" s="28" t="s">
        <v>1384</v>
      </c>
      <c r="D591" s="31"/>
      <c r="E591" s="28" t="s">
        <v>1260</v>
      </c>
      <c r="F591" s="33"/>
      <c r="G591" s="30" t="s">
        <v>25</v>
      </c>
      <c r="H591" s="30" t="s">
        <v>26</v>
      </c>
      <c r="I591" s="30" t="s">
        <v>27</v>
      </c>
      <c r="J591" s="30" t="s">
        <v>391</v>
      </c>
      <c r="K591" s="30" t="s">
        <v>29</v>
      </c>
      <c r="L591" s="34" t="s">
        <v>498</v>
      </c>
      <c r="M591" s="32" t="s">
        <v>389</v>
      </c>
      <c r="N591" s="35"/>
      <c r="O591" s="28"/>
      <c r="P591" s="30"/>
      <c r="Q591" s="36"/>
      <c r="R591" s="36"/>
      <c r="S591" s="36"/>
      <c r="T591" s="37"/>
      <c r="U591" s="38"/>
      <c r="V591" s="39"/>
    </row>
    <row r="592" spans="1:22" ht="18">
      <c r="A592" s="28">
        <f t="shared" si="2"/>
        <v>590</v>
      </c>
      <c r="B592" s="29">
        <v>45881</v>
      </c>
      <c r="C592" s="28" t="s">
        <v>1385</v>
      </c>
      <c r="D592" s="31">
        <v>962338070</v>
      </c>
      <c r="E592" s="28"/>
      <c r="F592" s="33"/>
      <c r="G592" s="30" t="s">
        <v>25</v>
      </c>
      <c r="H592" s="30" t="s">
        <v>48</v>
      </c>
      <c r="I592" s="30" t="s">
        <v>27</v>
      </c>
      <c r="J592" s="30" t="s">
        <v>391</v>
      </c>
      <c r="K592" s="30" t="s">
        <v>29</v>
      </c>
      <c r="L592" s="34" t="s">
        <v>217</v>
      </c>
      <c r="M592" s="32" t="s">
        <v>234</v>
      </c>
      <c r="N592" s="35" t="s">
        <v>51</v>
      </c>
      <c r="O592" s="28"/>
      <c r="P592" s="30"/>
      <c r="Q592" s="36"/>
      <c r="R592" s="36" t="s">
        <v>51</v>
      </c>
      <c r="S592" s="36" t="s">
        <v>44</v>
      </c>
      <c r="T592" s="37">
        <v>4190000</v>
      </c>
      <c r="U592" s="38"/>
      <c r="V592" s="39"/>
    </row>
    <row r="593" spans="1:22" ht="18">
      <c r="A593" s="28">
        <f t="shared" si="2"/>
        <v>591</v>
      </c>
      <c r="B593" s="29">
        <v>45881</v>
      </c>
      <c r="C593" s="28" t="s">
        <v>1386</v>
      </c>
      <c r="D593" s="31"/>
      <c r="E593" s="28"/>
      <c r="F593" s="33"/>
      <c r="G593" s="30" t="s">
        <v>113</v>
      </c>
      <c r="H593" s="30" t="s">
        <v>48</v>
      </c>
      <c r="I593" s="30" t="s">
        <v>27</v>
      </c>
      <c r="J593" s="30" t="s">
        <v>391</v>
      </c>
      <c r="K593" s="30" t="s">
        <v>29</v>
      </c>
      <c r="L593" s="34"/>
      <c r="M593" s="32" t="s">
        <v>389</v>
      </c>
      <c r="N593" s="35"/>
      <c r="O593" s="28"/>
      <c r="P593" s="30"/>
      <c r="Q593" s="36"/>
      <c r="R593" s="36"/>
      <c r="S593" s="36"/>
      <c r="T593" s="37"/>
      <c r="U593" s="38"/>
      <c r="V593" s="39"/>
    </row>
    <row r="594" spans="1:22" ht="18">
      <c r="A594" s="28">
        <f t="shared" si="2"/>
        <v>592</v>
      </c>
      <c r="B594" s="29">
        <v>45881</v>
      </c>
      <c r="C594" s="28" t="s">
        <v>1387</v>
      </c>
      <c r="D594" s="54">
        <v>917617610</v>
      </c>
      <c r="E594" s="28" t="s">
        <v>629</v>
      </c>
      <c r="F594" s="33"/>
      <c r="G594" s="30" t="s">
        <v>25</v>
      </c>
      <c r="H594" s="30" t="s">
        <v>26</v>
      </c>
      <c r="I594" s="30" t="s">
        <v>27</v>
      </c>
      <c r="J594" s="30" t="s">
        <v>388</v>
      </c>
      <c r="K594" s="30" t="s">
        <v>29</v>
      </c>
      <c r="L594" s="34" t="s">
        <v>203</v>
      </c>
      <c r="M594" s="32" t="s">
        <v>389</v>
      </c>
      <c r="N594" s="35"/>
      <c r="O594" s="28"/>
      <c r="P594" s="30"/>
      <c r="Q594" s="36"/>
      <c r="R594" s="36"/>
      <c r="S594" s="36"/>
      <c r="T594" s="37"/>
      <c r="U594" s="38"/>
      <c r="V594" s="39"/>
    </row>
    <row r="595" spans="1:22" ht="18">
      <c r="A595" s="28">
        <f t="shared" si="2"/>
        <v>593</v>
      </c>
      <c r="B595" s="29">
        <v>45881</v>
      </c>
      <c r="C595" s="28" t="s">
        <v>1388</v>
      </c>
      <c r="D595" s="31"/>
      <c r="E595" s="28" t="s">
        <v>557</v>
      </c>
      <c r="F595" s="33"/>
      <c r="G595" s="30" t="s">
        <v>25</v>
      </c>
      <c r="H595" s="30" t="s">
        <v>26</v>
      </c>
      <c r="I595" s="30" t="s">
        <v>27</v>
      </c>
      <c r="J595" s="30" t="s">
        <v>391</v>
      </c>
      <c r="K595" s="30" t="s">
        <v>29</v>
      </c>
      <c r="L595" s="34" t="s">
        <v>203</v>
      </c>
      <c r="M595" s="32" t="s">
        <v>389</v>
      </c>
      <c r="N595" s="35"/>
      <c r="O595" s="28"/>
      <c r="P595" s="30"/>
      <c r="Q595" s="36"/>
      <c r="R595" s="36"/>
      <c r="S595" s="36"/>
      <c r="T595" s="37"/>
      <c r="U595" s="38"/>
      <c r="V595" s="39"/>
    </row>
    <row r="596" spans="1:22" ht="18">
      <c r="A596" s="28">
        <f t="shared" si="2"/>
        <v>594</v>
      </c>
      <c r="B596" s="29">
        <v>45881</v>
      </c>
      <c r="C596" s="28" t="s">
        <v>1389</v>
      </c>
      <c r="D596" s="31">
        <v>327459121</v>
      </c>
      <c r="E596" s="28" t="s">
        <v>557</v>
      </c>
      <c r="F596" s="33"/>
      <c r="G596" s="30" t="s">
        <v>25</v>
      </c>
      <c r="H596" s="30" t="s">
        <v>26</v>
      </c>
      <c r="I596" s="30" t="s">
        <v>27</v>
      </c>
      <c r="J596" s="30" t="s">
        <v>391</v>
      </c>
      <c r="K596" s="30" t="s">
        <v>29</v>
      </c>
      <c r="L596" s="34" t="s">
        <v>203</v>
      </c>
      <c r="M596" s="32" t="s">
        <v>234</v>
      </c>
      <c r="N596" s="35" t="s">
        <v>32</v>
      </c>
      <c r="O596" s="28"/>
      <c r="P596" s="64"/>
      <c r="Q596" s="72" t="s">
        <v>505</v>
      </c>
      <c r="R596" s="36"/>
      <c r="S596" s="36"/>
      <c r="T596" s="37"/>
      <c r="U596" s="38"/>
      <c r="V596" s="39"/>
    </row>
    <row r="597" spans="1:22" ht="18">
      <c r="A597" s="28">
        <f t="shared" si="2"/>
        <v>595</v>
      </c>
      <c r="B597" s="29">
        <v>45881</v>
      </c>
      <c r="C597" s="28" t="s">
        <v>1390</v>
      </c>
      <c r="D597" s="31"/>
      <c r="E597" s="28" t="s">
        <v>555</v>
      </c>
      <c r="F597" s="33"/>
      <c r="G597" s="30" t="s">
        <v>25</v>
      </c>
      <c r="H597" s="30" t="s">
        <v>26</v>
      </c>
      <c r="I597" s="30" t="s">
        <v>27</v>
      </c>
      <c r="J597" s="30" t="s">
        <v>388</v>
      </c>
      <c r="K597" s="30" t="s">
        <v>29</v>
      </c>
      <c r="L597" s="34" t="s">
        <v>212</v>
      </c>
      <c r="M597" s="32" t="s">
        <v>221</v>
      </c>
      <c r="N597" s="35"/>
      <c r="O597" s="28"/>
      <c r="P597" s="64"/>
      <c r="Q597" s="36"/>
      <c r="R597" s="36"/>
      <c r="S597" s="36"/>
      <c r="T597" s="37"/>
      <c r="U597" s="38"/>
      <c r="V597" s="39"/>
    </row>
    <row r="598" spans="1:22" ht="18">
      <c r="A598" s="28">
        <f t="shared" si="2"/>
        <v>596</v>
      </c>
      <c r="B598" s="29">
        <v>45881</v>
      </c>
      <c r="C598" s="28" t="s">
        <v>1391</v>
      </c>
      <c r="D598" s="31">
        <v>964481584</v>
      </c>
      <c r="E598" s="28" t="s">
        <v>557</v>
      </c>
      <c r="F598" s="33"/>
      <c r="G598" s="30" t="s">
        <v>25</v>
      </c>
      <c r="H598" s="30" t="s">
        <v>26</v>
      </c>
      <c r="I598" s="30" t="s">
        <v>27</v>
      </c>
      <c r="J598" s="30" t="s">
        <v>388</v>
      </c>
      <c r="K598" s="30" t="s">
        <v>29</v>
      </c>
      <c r="L598" s="34" t="s">
        <v>203</v>
      </c>
      <c r="M598" s="32" t="s">
        <v>227</v>
      </c>
      <c r="N598" s="35" t="s">
        <v>32</v>
      </c>
      <c r="O598" s="28"/>
      <c r="P598" s="30"/>
      <c r="Q598" s="36" t="s">
        <v>1392</v>
      </c>
      <c r="R598" s="36" t="s">
        <v>32</v>
      </c>
      <c r="S598" s="36" t="s">
        <v>44</v>
      </c>
      <c r="T598" s="37" t="s">
        <v>1393</v>
      </c>
      <c r="U598" s="38"/>
      <c r="V598" s="39"/>
    </row>
    <row r="599" spans="1:22" ht="18">
      <c r="A599" s="28">
        <f t="shared" si="2"/>
        <v>597</v>
      </c>
      <c r="B599" s="29">
        <v>45881</v>
      </c>
      <c r="C599" s="28" t="s">
        <v>1394</v>
      </c>
      <c r="D599" s="31">
        <v>931328808</v>
      </c>
      <c r="E599" s="28"/>
      <c r="F599" s="33"/>
      <c r="G599" s="30"/>
      <c r="H599" s="30"/>
      <c r="I599" s="30"/>
      <c r="J599" s="30" t="s">
        <v>388</v>
      </c>
      <c r="K599" s="30" t="s">
        <v>29</v>
      </c>
      <c r="L599" s="34" t="s">
        <v>81</v>
      </c>
      <c r="M599" s="32" t="s">
        <v>234</v>
      </c>
      <c r="N599" s="35"/>
      <c r="O599" s="28"/>
      <c r="P599" s="30"/>
      <c r="Q599" s="36" t="s">
        <v>638</v>
      </c>
      <c r="R599" s="36"/>
      <c r="S599" s="36"/>
      <c r="T599" s="37"/>
      <c r="U599" s="38"/>
      <c r="V599" s="39"/>
    </row>
    <row r="600" spans="1:22" ht="18">
      <c r="A600" s="28">
        <f t="shared" si="2"/>
        <v>598</v>
      </c>
      <c r="B600" s="29">
        <v>45881</v>
      </c>
      <c r="C600" s="28" t="s">
        <v>1395</v>
      </c>
      <c r="D600" s="31"/>
      <c r="E600" s="28" t="s">
        <v>557</v>
      </c>
      <c r="F600" s="33"/>
      <c r="G600" s="30" t="s">
        <v>25</v>
      </c>
      <c r="H600" s="30" t="s">
        <v>26</v>
      </c>
      <c r="I600" s="30" t="s">
        <v>27</v>
      </c>
      <c r="J600" s="30" t="s">
        <v>388</v>
      </c>
      <c r="K600" s="30" t="s">
        <v>29</v>
      </c>
      <c r="L600" s="34" t="s">
        <v>203</v>
      </c>
      <c r="M600" s="32" t="s">
        <v>389</v>
      </c>
      <c r="N600" s="35"/>
      <c r="O600" s="28"/>
      <c r="P600" s="49"/>
      <c r="Q600" s="36"/>
      <c r="R600" s="36"/>
      <c r="S600" s="36"/>
      <c r="T600" s="37"/>
      <c r="U600" s="38"/>
      <c r="V600" s="39"/>
    </row>
    <row r="601" spans="1:22" ht="18">
      <c r="A601" s="28">
        <f t="shared" si="2"/>
        <v>599</v>
      </c>
      <c r="B601" s="29">
        <v>45881</v>
      </c>
      <c r="C601" s="28" t="s">
        <v>1396</v>
      </c>
      <c r="D601" s="31"/>
      <c r="E601" s="28"/>
      <c r="F601" s="33"/>
      <c r="G601" s="30" t="s">
        <v>25</v>
      </c>
      <c r="H601" s="30" t="s">
        <v>48</v>
      </c>
      <c r="I601" s="30" t="s">
        <v>27</v>
      </c>
      <c r="J601" s="30" t="s">
        <v>388</v>
      </c>
      <c r="K601" s="30" t="s">
        <v>29</v>
      </c>
      <c r="L601" s="34" t="s">
        <v>203</v>
      </c>
      <c r="M601" s="32" t="s">
        <v>389</v>
      </c>
      <c r="N601" s="35"/>
      <c r="O601" s="28"/>
      <c r="P601" s="64"/>
      <c r="Q601" s="36"/>
      <c r="R601" s="36"/>
      <c r="S601" s="36"/>
      <c r="T601" s="37"/>
      <c r="U601" s="38"/>
      <c r="V601" s="39"/>
    </row>
    <row r="602" spans="1:22" ht="18">
      <c r="A602" s="28">
        <f t="shared" si="2"/>
        <v>600</v>
      </c>
      <c r="B602" s="29">
        <v>45881</v>
      </c>
      <c r="C602" s="28" t="s">
        <v>1397</v>
      </c>
      <c r="D602" s="31"/>
      <c r="E602" s="28" t="s">
        <v>634</v>
      </c>
      <c r="F602" s="33"/>
      <c r="G602" s="30" t="s">
        <v>25</v>
      </c>
      <c r="H602" s="30" t="s">
        <v>26</v>
      </c>
      <c r="I602" s="30" t="s">
        <v>27</v>
      </c>
      <c r="J602" s="30" t="s">
        <v>388</v>
      </c>
      <c r="K602" s="30" t="s">
        <v>29</v>
      </c>
      <c r="L602" s="34" t="s">
        <v>91</v>
      </c>
      <c r="M602" s="32" t="s">
        <v>389</v>
      </c>
      <c r="N602" s="35"/>
      <c r="O602" s="28"/>
      <c r="P602" s="30"/>
      <c r="Q602" s="36"/>
      <c r="R602" s="36"/>
      <c r="S602" s="36"/>
      <c r="T602" s="37"/>
      <c r="U602" s="38"/>
      <c r="V602" s="39"/>
    </row>
    <row r="603" spans="1:22" ht="18">
      <c r="A603" s="28">
        <f t="shared" si="2"/>
        <v>601</v>
      </c>
      <c r="B603" s="29">
        <v>45881</v>
      </c>
      <c r="C603" s="28" t="s">
        <v>723</v>
      </c>
      <c r="D603" s="31"/>
      <c r="E603" s="28"/>
      <c r="F603" s="33"/>
      <c r="G603" s="30" t="s">
        <v>113</v>
      </c>
      <c r="H603" s="30" t="s">
        <v>48</v>
      </c>
      <c r="I603" s="30" t="s">
        <v>27</v>
      </c>
      <c r="J603" s="30" t="s">
        <v>388</v>
      </c>
      <c r="K603" s="30" t="s">
        <v>29</v>
      </c>
      <c r="L603" s="34" t="s">
        <v>212</v>
      </c>
      <c r="M603" s="32" t="s">
        <v>389</v>
      </c>
      <c r="N603" s="35"/>
      <c r="O603" s="28"/>
      <c r="P603" s="30"/>
      <c r="Q603" s="36"/>
      <c r="R603" s="36"/>
      <c r="S603" s="36"/>
      <c r="T603" s="37"/>
      <c r="U603" s="38"/>
      <c r="V603" s="39"/>
    </row>
    <row r="604" spans="1:22" ht="18">
      <c r="A604" s="28">
        <f t="shared" si="2"/>
        <v>602</v>
      </c>
      <c r="B604" s="29">
        <v>45881</v>
      </c>
      <c r="C604" s="28" t="s">
        <v>1398</v>
      </c>
      <c r="D604" s="31">
        <v>347174966</v>
      </c>
      <c r="E604" s="28"/>
      <c r="F604" s="33"/>
      <c r="G604" s="30" t="s">
        <v>25</v>
      </c>
      <c r="H604" s="30" t="s">
        <v>48</v>
      </c>
      <c r="I604" s="30" t="s">
        <v>27</v>
      </c>
      <c r="J604" s="30" t="s">
        <v>388</v>
      </c>
      <c r="K604" s="30" t="s">
        <v>49</v>
      </c>
      <c r="L604" s="34" t="s">
        <v>203</v>
      </c>
      <c r="M604" s="32" t="s">
        <v>234</v>
      </c>
      <c r="N604" s="35" t="s">
        <v>51</v>
      </c>
      <c r="O604" s="28"/>
      <c r="P604" s="30"/>
      <c r="Q604" s="36" t="s">
        <v>1399</v>
      </c>
      <c r="R604" s="36"/>
      <c r="S604" s="36"/>
      <c r="T604" s="37"/>
      <c r="U604" s="38"/>
      <c r="V604" s="39"/>
    </row>
    <row r="605" spans="1:22" ht="18">
      <c r="A605" s="28">
        <f t="shared" si="2"/>
        <v>603</v>
      </c>
      <c r="B605" s="29">
        <v>45881</v>
      </c>
      <c r="C605" s="73" t="s">
        <v>503</v>
      </c>
      <c r="D605" s="31">
        <v>395093993</v>
      </c>
      <c r="E605" s="28"/>
      <c r="F605" s="33"/>
      <c r="G605" s="30" t="s">
        <v>25</v>
      </c>
      <c r="H605" s="30" t="s">
        <v>26</v>
      </c>
      <c r="I605" s="30" t="s">
        <v>27</v>
      </c>
      <c r="J605" s="30" t="s">
        <v>388</v>
      </c>
      <c r="K605" s="30" t="s">
        <v>29</v>
      </c>
      <c r="L605" s="34" t="s">
        <v>361</v>
      </c>
      <c r="M605" s="32" t="s">
        <v>227</v>
      </c>
      <c r="N605" s="35" t="s">
        <v>32</v>
      </c>
      <c r="O605" s="28" t="s">
        <v>399</v>
      </c>
      <c r="P605" s="87">
        <v>45884</v>
      </c>
      <c r="Q605" s="36" t="s">
        <v>1400</v>
      </c>
      <c r="R605" s="36" t="s">
        <v>32</v>
      </c>
      <c r="S605" s="36" t="s">
        <v>44</v>
      </c>
      <c r="T605" s="37" t="s">
        <v>1401</v>
      </c>
      <c r="U605" s="38" t="s">
        <v>27</v>
      </c>
      <c r="V605" s="39"/>
    </row>
    <row r="606" spans="1:22" ht="18">
      <c r="A606" s="28">
        <f t="shared" si="2"/>
        <v>604</v>
      </c>
      <c r="B606" s="29">
        <v>45881</v>
      </c>
      <c r="C606" s="28" t="s">
        <v>1402</v>
      </c>
      <c r="D606" s="31"/>
      <c r="E606" s="28" t="s">
        <v>989</v>
      </c>
      <c r="F606" s="33"/>
      <c r="G606" s="30" t="s">
        <v>25</v>
      </c>
      <c r="H606" s="30" t="s">
        <v>26</v>
      </c>
      <c r="I606" s="30" t="s">
        <v>27</v>
      </c>
      <c r="J606" s="30" t="s">
        <v>391</v>
      </c>
      <c r="K606" s="30" t="s">
        <v>29</v>
      </c>
      <c r="L606" s="34"/>
      <c r="M606" s="32" t="s">
        <v>389</v>
      </c>
      <c r="N606" s="35"/>
      <c r="O606" s="28"/>
      <c r="P606" s="30"/>
      <c r="Q606" s="36"/>
      <c r="R606" s="36"/>
      <c r="S606" s="36"/>
      <c r="T606" s="37"/>
      <c r="U606" s="38"/>
      <c r="V606" s="39"/>
    </row>
    <row r="607" spans="1:22" ht="18">
      <c r="A607" s="28">
        <f t="shared" si="2"/>
        <v>605</v>
      </c>
      <c r="B607" s="29">
        <v>45881</v>
      </c>
      <c r="C607" s="28" t="s">
        <v>525</v>
      </c>
      <c r="D607" s="31">
        <v>828873019</v>
      </c>
      <c r="E607" s="28" t="s">
        <v>554</v>
      </c>
      <c r="F607" s="33"/>
      <c r="G607" s="30" t="s">
        <v>25</v>
      </c>
      <c r="H607" s="30" t="s">
        <v>26</v>
      </c>
      <c r="I607" s="30" t="s">
        <v>27</v>
      </c>
      <c r="J607" s="30" t="s">
        <v>391</v>
      </c>
      <c r="K607" s="30" t="s">
        <v>29</v>
      </c>
      <c r="L607" s="34" t="s">
        <v>212</v>
      </c>
      <c r="M607" s="32" t="s">
        <v>227</v>
      </c>
      <c r="N607" s="35" t="s">
        <v>51</v>
      </c>
      <c r="O607" s="28"/>
      <c r="P607" s="30"/>
      <c r="Q607" s="72" t="s">
        <v>1403</v>
      </c>
      <c r="R607" s="36"/>
      <c r="S607" s="36"/>
      <c r="T607" s="37"/>
      <c r="U607" s="38"/>
      <c r="V607" s="39"/>
    </row>
    <row r="608" spans="1:22" ht="18">
      <c r="A608" s="28">
        <f t="shared" si="2"/>
        <v>606</v>
      </c>
      <c r="B608" s="29">
        <v>45881</v>
      </c>
      <c r="C608" s="28" t="s">
        <v>1404</v>
      </c>
      <c r="D608" s="31"/>
      <c r="E608" s="28" t="s">
        <v>695</v>
      </c>
      <c r="F608" s="33"/>
      <c r="G608" s="30" t="s">
        <v>25</v>
      </c>
      <c r="H608" s="30" t="s">
        <v>26</v>
      </c>
      <c r="I608" s="30" t="s">
        <v>27</v>
      </c>
      <c r="J608" s="30" t="s">
        <v>391</v>
      </c>
      <c r="K608" s="30" t="s">
        <v>29</v>
      </c>
      <c r="L608" s="34" t="s">
        <v>91</v>
      </c>
      <c r="M608" s="32" t="s">
        <v>389</v>
      </c>
      <c r="N608" s="35"/>
      <c r="O608" s="28"/>
      <c r="P608" s="30"/>
      <c r="Q608" s="36"/>
      <c r="R608" s="36"/>
      <c r="S608" s="36"/>
      <c r="T608" s="37"/>
      <c r="U608" s="38"/>
      <c r="V608" s="39"/>
    </row>
    <row r="609" spans="1:22" ht="18">
      <c r="A609" s="28">
        <f t="shared" si="2"/>
        <v>607</v>
      </c>
      <c r="B609" s="29">
        <v>45881</v>
      </c>
      <c r="C609" s="28" t="s">
        <v>1405</v>
      </c>
      <c r="D609" s="54">
        <v>378791217</v>
      </c>
      <c r="E609" s="28"/>
      <c r="F609" s="33"/>
      <c r="G609" s="30" t="s">
        <v>25</v>
      </c>
      <c r="H609" s="30" t="s">
        <v>48</v>
      </c>
      <c r="I609" s="30" t="s">
        <v>27</v>
      </c>
      <c r="J609" s="30" t="s">
        <v>391</v>
      </c>
      <c r="K609" s="30" t="s">
        <v>29</v>
      </c>
      <c r="L609" s="34" t="s">
        <v>91</v>
      </c>
      <c r="M609" s="32" t="s">
        <v>234</v>
      </c>
      <c r="N609" s="35" t="s">
        <v>32</v>
      </c>
      <c r="O609" s="28"/>
      <c r="P609" s="30"/>
      <c r="Q609" s="72" t="s">
        <v>812</v>
      </c>
      <c r="R609" s="36"/>
      <c r="S609" s="36"/>
      <c r="T609" s="37"/>
      <c r="U609" s="38"/>
      <c r="V609" s="39"/>
    </row>
    <row r="610" spans="1:22" ht="18">
      <c r="A610" s="28">
        <f t="shared" si="2"/>
        <v>608</v>
      </c>
      <c r="B610" s="29">
        <v>45881</v>
      </c>
      <c r="C610" s="28" t="s">
        <v>1406</v>
      </c>
      <c r="D610" s="31">
        <v>357669307</v>
      </c>
      <c r="E610" s="28" t="s">
        <v>555</v>
      </c>
      <c r="F610" s="33"/>
      <c r="G610" s="30" t="s">
        <v>25</v>
      </c>
      <c r="H610" s="30" t="s">
        <v>26</v>
      </c>
      <c r="I610" s="30" t="s">
        <v>27</v>
      </c>
      <c r="J610" s="30" t="s">
        <v>391</v>
      </c>
      <c r="K610" s="30" t="s">
        <v>29</v>
      </c>
      <c r="L610" s="34" t="s">
        <v>361</v>
      </c>
      <c r="M610" s="32" t="s">
        <v>234</v>
      </c>
      <c r="N610" s="35" t="s">
        <v>51</v>
      </c>
      <c r="O610" s="28"/>
      <c r="P610" s="30"/>
      <c r="Q610" s="36" t="s">
        <v>1407</v>
      </c>
      <c r="R610" s="36"/>
      <c r="S610" s="36"/>
      <c r="T610" s="37"/>
      <c r="U610" s="38"/>
      <c r="V610" s="39"/>
    </row>
    <row r="611" spans="1:22" ht="18">
      <c r="A611" s="28">
        <f t="shared" si="2"/>
        <v>609</v>
      </c>
      <c r="B611" s="29">
        <v>45881</v>
      </c>
      <c r="C611" s="28" t="s">
        <v>1408</v>
      </c>
      <c r="D611" s="31"/>
      <c r="E611" s="28"/>
      <c r="F611" s="33"/>
      <c r="G611" s="30" t="s">
        <v>25</v>
      </c>
      <c r="H611" s="30" t="s">
        <v>48</v>
      </c>
      <c r="I611" s="30" t="s">
        <v>27</v>
      </c>
      <c r="J611" s="30" t="s">
        <v>391</v>
      </c>
      <c r="K611" s="30" t="s">
        <v>49</v>
      </c>
      <c r="L611" s="34" t="s">
        <v>91</v>
      </c>
      <c r="M611" s="32" t="s">
        <v>389</v>
      </c>
      <c r="N611" s="35"/>
      <c r="O611" s="28"/>
      <c r="P611" s="30"/>
      <c r="Q611" s="36"/>
      <c r="R611" s="36"/>
      <c r="S611" s="36"/>
      <c r="T611" s="37"/>
      <c r="U611" s="38"/>
      <c r="V611" s="39"/>
    </row>
    <row r="612" spans="1:22" ht="19.5" customHeight="1">
      <c r="A612" s="28">
        <f t="shared" si="2"/>
        <v>610</v>
      </c>
      <c r="B612" s="29">
        <v>45881</v>
      </c>
      <c r="C612" s="28" t="s">
        <v>313</v>
      </c>
      <c r="D612" s="31"/>
      <c r="E612" s="28" t="s">
        <v>629</v>
      </c>
      <c r="F612" s="33"/>
      <c r="G612" s="30" t="s">
        <v>25</v>
      </c>
      <c r="H612" s="30" t="s">
        <v>26</v>
      </c>
      <c r="I612" s="30" t="s">
        <v>27</v>
      </c>
      <c r="J612" s="30" t="s">
        <v>391</v>
      </c>
      <c r="K612" s="30" t="s">
        <v>29</v>
      </c>
      <c r="L612" s="34" t="s">
        <v>203</v>
      </c>
      <c r="M612" s="32" t="s">
        <v>389</v>
      </c>
      <c r="N612" s="35"/>
      <c r="O612" s="28"/>
      <c r="P612" s="30"/>
      <c r="Q612" s="36"/>
      <c r="R612" s="36"/>
      <c r="S612" s="36"/>
      <c r="T612" s="37"/>
      <c r="U612" s="38"/>
      <c r="V612" s="39"/>
    </row>
    <row r="613" spans="1:22" ht="18">
      <c r="A613" s="28">
        <f t="shared" si="2"/>
        <v>611</v>
      </c>
      <c r="B613" s="29">
        <v>45881</v>
      </c>
      <c r="C613" s="28" t="s">
        <v>709</v>
      </c>
      <c r="D613" s="61">
        <v>943274949</v>
      </c>
      <c r="E613" s="28"/>
      <c r="F613" s="33"/>
      <c r="G613" s="30"/>
      <c r="H613" s="30"/>
      <c r="I613" s="30"/>
      <c r="J613" s="30"/>
      <c r="K613" s="30" t="s">
        <v>29</v>
      </c>
      <c r="L613" s="34" t="s">
        <v>203</v>
      </c>
      <c r="M613" s="32"/>
      <c r="N613" s="35" t="s">
        <v>51</v>
      </c>
      <c r="O613" s="28"/>
      <c r="P613" s="30"/>
      <c r="Q613" s="36" t="s">
        <v>1409</v>
      </c>
      <c r="R613" s="36" t="s">
        <v>51</v>
      </c>
      <c r="S613" s="36" t="s">
        <v>44</v>
      </c>
      <c r="T613" s="37">
        <v>7000000</v>
      </c>
      <c r="U613" s="38"/>
      <c r="V613" s="39"/>
    </row>
    <row r="614" spans="1:22" ht="18">
      <c r="A614" s="28">
        <f t="shared" si="2"/>
        <v>612</v>
      </c>
      <c r="B614" s="29">
        <v>45881</v>
      </c>
      <c r="C614" s="28" t="s">
        <v>1410</v>
      </c>
      <c r="D614" s="61">
        <v>903715140</v>
      </c>
      <c r="E614" s="28"/>
      <c r="F614" s="33"/>
      <c r="G614" s="30"/>
      <c r="H614" s="30"/>
      <c r="I614" s="30"/>
      <c r="J614" s="30"/>
      <c r="K614" s="30" t="s">
        <v>164</v>
      </c>
      <c r="L614" s="34" t="s">
        <v>203</v>
      </c>
      <c r="M614" s="32"/>
      <c r="N614" s="35" t="s">
        <v>51</v>
      </c>
      <c r="O614" s="28"/>
      <c r="P614" s="30"/>
      <c r="Q614" s="36" t="s">
        <v>491</v>
      </c>
      <c r="R614" s="36" t="s">
        <v>51</v>
      </c>
      <c r="S614" s="36" t="s">
        <v>44</v>
      </c>
      <c r="T614" s="37">
        <v>10500000</v>
      </c>
      <c r="U614" s="38"/>
      <c r="V614" s="39"/>
    </row>
    <row r="615" spans="1:22" ht="18">
      <c r="A615" s="28">
        <f t="shared" si="2"/>
        <v>613</v>
      </c>
      <c r="B615" s="29">
        <v>45881</v>
      </c>
      <c r="C615" s="28" t="s">
        <v>1411</v>
      </c>
      <c r="D615" s="31"/>
      <c r="E615" s="28"/>
      <c r="F615" s="33"/>
      <c r="G615" s="30" t="s">
        <v>113</v>
      </c>
      <c r="H615" s="30" t="s">
        <v>48</v>
      </c>
      <c r="I615" s="30" t="s">
        <v>27</v>
      </c>
      <c r="J615" s="30" t="s">
        <v>388</v>
      </c>
      <c r="K615" s="30" t="s">
        <v>29</v>
      </c>
      <c r="L615" s="34" t="s">
        <v>91</v>
      </c>
      <c r="M615" s="32" t="s">
        <v>389</v>
      </c>
      <c r="N615" s="35"/>
      <c r="O615" s="28"/>
      <c r="P615" s="30"/>
      <c r="Q615" s="36"/>
      <c r="R615" s="36"/>
      <c r="S615" s="36"/>
      <c r="T615" s="37"/>
      <c r="U615" s="38"/>
      <c r="V615" s="39"/>
    </row>
    <row r="616" spans="1:22" ht="18">
      <c r="A616" s="28">
        <f t="shared" si="2"/>
        <v>614</v>
      </c>
      <c r="B616" s="29">
        <v>45881</v>
      </c>
      <c r="C616" s="28" t="s">
        <v>1412</v>
      </c>
      <c r="D616" s="31"/>
      <c r="E616" s="28"/>
      <c r="F616" s="33"/>
      <c r="G616" s="30" t="s">
        <v>113</v>
      </c>
      <c r="H616" s="30" t="s">
        <v>48</v>
      </c>
      <c r="I616" s="30" t="s">
        <v>27</v>
      </c>
      <c r="J616" s="30" t="s">
        <v>388</v>
      </c>
      <c r="K616" s="30" t="s">
        <v>29</v>
      </c>
      <c r="L616" s="34" t="s">
        <v>212</v>
      </c>
      <c r="M616" s="32" t="s">
        <v>389</v>
      </c>
      <c r="N616" s="35"/>
      <c r="O616" s="28"/>
      <c r="P616" s="30"/>
      <c r="Q616" s="36"/>
      <c r="R616" s="36"/>
      <c r="S616" s="36"/>
      <c r="T616" s="37"/>
      <c r="U616" s="38"/>
      <c r="V616" s="39"/>
    </row>
    <row r="617" spans="1:22" ht="18">
      <c r="A617" s="28">
        <f t="shared" si="2"/>
        <v>615</v>
      </c>
      <c r="B617" s="29">
        <v>45881</v>
      </c>
      <c r="C617" s="28" t="s">
        <v>1413</v>
      </c>
      <c r="D617" s="31"/>
      <c r="E617" s="28" t="s">
        <v>1271</v>
      </c>
      <c r="F617" s="85"/>
      <c r="G617" s="30" t="s">
        <v>25</v>
      </c>
      <c r="H617" s="30" t="s">
        <v>26</v>
      </c>
      <c r="I617" s="30" t="s">
        <v>27</v>
      </c>
      <c r="J617" s="30" t="s">
        <v>388</v>
      </c>
      <c r="K617" s="30" t="s">
        <v>29</v>
      </c>
      <c r="L617" s="34" t="s">
        <v>212</v>
      </c>
      <c r="M617" s="32" t="s">
        <v>389</v>
      </c>
      <c r="N617" s="35"/>
      <c r="O617" s="28"/>
      <c r="P617" s="30"/>
      <c r="Q617" s="36"/>
      <c r="R617" s="36"/>
      <c r="S617" s="36"/>
      <c r="T617" s="37"/>
      <c r="U617" s="38"/>
      <c r="V617" s="39"/>
    </row>
    <row r="618" spans="1:22" ht="18">
      <c r="A618" s="28">
        <f t="shared" si="2"/>
        <v>616</v>
      </c>
      <c r="B618" s="29">
        <v>45881</v>
      </c>
      <c r="C618" s="28" t="s">
        <v>1414</v>
      </c>
      <c r="D618" s="31"/>
      <c r="E618" s="28" t="s">
        <v>1107</v>
      </c>
      <c r="F618" s="33"/>
      <c r="G618" s="30" t="s">
        <v>25</v>
      </c>
      <c r="H618" s="30" t="s">
        <v>26</v>
      </c>
      <c r="I618" s="30" t="s">
        <v>27</v>
      </c>
      <c r="J618" s="30" t="s">
        <v>388</v>
      </c>
      <c r="K618" s="30" t="s">
        <v>29</v>
      </c>
      <c r="L618" s="34" t="s">
        <v>203</v>
      </c>
      <c r="M618" s="32" t="s">
        <v>389</v>
      </c>
      <c r="N618" s="35"/>
      <c r="O618" s="28"/>
      <c r="P618" s="30"/>
      <c r="Q618" s="36"/>
      <c r="R618" s="36"/>
      <c r="S618" s="36"/>
      <c r="T618" s="37"/>
      <c r="U618" s="38"/>
      <c r="V618" s="39"/>
    </row>
    <row r="619" spans="1:22" ht="18">
      <c r="A619" s="28">
        <f t="shared" si="2"/>
        <v>617</v>
      </c>
      <c r="B619" s="29">
        <v>45881</v>
      </c>
      <c r="C619" s="28" t="s">
        <v>1415</v>
      </c>
      <c r="D619" s="31">
        <v>857888638</v>
      </c>
      <c r="E619" s="28" t="s">
        <v>557</v>
      </c>
      <c r="F619" s="33"/>
      <c r="G619" s="30" t="s">
        <v>25</v>
      </c>
      <c r="H619" s="30" t="s">
        <v>26</v>
      </c>
      <c r="I619" s="30" t="s">
        <v>27</v>
      </c>
      <c r="J619" s="30" t="s">
        <v>388</v>
      </c>
      <c r="K619" s="30" t="s">
        <v>29</v>
      </c>
      <c r="L619" s="34" t="s">
        <v>91</v>
      </c>
      <c r="M619" s="32" t="s">
        <v>227</v>
      </c>
      <c r="N619" s="35" t="s">
        <v>32</v>
      </c>
      <c r="O619" s="28"/>
      <c r="P619" s="30"/>
      <c r="Q619" s="36"/>
      <c r="R619" s="36" t="s">
        <v>32</v>
      </c>
      <c r="S619" s="36" t="s">
        <v>44</v>
      </c>
      <c r="T619" s="37" t="s">
        <v>1401</v>
      </c>
      <c r="U619" s="38"/>
      <c r="V619" s="39"/>
    </row>
    <row r="620" spans="1:22" ht="18">
      <c r="A620" s="28">
        <f t="shared" si="2"/>
        <v>618</v>
      </c>
      <c r="B620" s="29">
        <v>45881</v>
      </c>
      <c r="C620" s="28" t="s">
        <v>1416</v>
      </c>
      <c r="D620" s="31"/>
      <c r="E620" s="28" t="s">
        <v>1291</v>
      </c>
      <c r="F620" s="33"/>
      <c r="G620" s="30" t="s">
        <v>25</v>
      </c>
      <c r="H620" s="30" t="s">
        <v>26</v>
      </c>
      <c r="I620" s="30" t="s">
        <v>27</v>
      </c>
      <c r="J620" s="30" t="s">
        <v>388</v>
      </c>
      <c r="K620" s="30" t="s">
        <v>29</v>
      </c>
      <c r="L620" s="34" t="s">
        <v>203</v>
      </c>
      <c r="M620" s="32" t="s">
        <v>389</v>
      </c>
      <c r="N620" s="35"/>
      <c r="O620" s="28"/>
      <c r="P620" s="30"/>
      <c r="Q620" s="36"/>
      <c r="R620" s="36"/>
      <c r="S620" s="36"/>
      <c r="T620" s="37"/>
      <c r="U620" s="38"/>
      <c r="V620" s="39"/>
    </row>
    <row r="621" spans="1:22" ht="18">
      <c r="A621" s="28">
        <f t="shared" si="2"/>
        <v>619</v>
      </c>
      <c r="B621" s="29">
        <v>45881</v>
      </c>
      <c r="C621" s="28" t="s">
        <v>1417</v>
      </c>
      <c r="D621" s="31"/>
      <c r="E621" s="28" t="s">
        <v>1291</v>
      </c>
      <c r="F621" s="33"/>
      <c r="G621" s="30" t="s">
        <v>25</v>
      </c>
      <c r="H621" s="30" t="s">
        <v>26</v>
      </c>
      <c r="I621" s="30" t="s">
        <v>27</v>
      </c>
      <c r="J621" s="30" t="s">
        <v>388</v>
      </c>
      <c r="K621" s="30" t="s">
        <v>29</v>
      </c>
      <c r="L621" s="34" t="s">
        <v>203</v>
      </c>
      <c r="M621" s="32" t="s">
        <v>221</v>
      </c>
      <c r="N621" s="35"/>
      <c r="O621" s="28"/>
      <c r="P621" s="30"/>
      <c r="Q621" s="36"/>
      <c r="R621" s="36"/>
      <c r="S621" s="36"/>
      <c r="T621" s="37"/>
      <c r="U621" s="38"/>
      <c r="V621" s="39"/>
    </row>
    <row r="622" spans="1:22" ht="18">
      <c r="A622" s="28">
        <f t="shared" si="2"/>
        <v>620</v>
      </c>
      <c r="B622" s="29">
        <v>45881</v>
      </c>
      <c r="C622" s="28" t="s">
        <v>1418</v>
      </c>
      <c r="D622" s="31">
        <v>357975588</v>
      </c>
      <c r="E622" s="28" t="s">
        <v>1419</v>
      </c>
      <c r="F622" s="33"/>
      <c r="G622" s="30" t="s">
        <v>25</v>
      </c>
      <c r="H622" s="30" t="s">
        <v>26</v>
      </c>
      <c r="I622" s="30" t="s">
        <v>27</v>
      </c>
      <c r="J622" s="30" t="s">
        <v>388</v>
      </c>
      <c r="K622" s="30" t="s">
        <v>29</v>
      </c>
      <c r="L622" s="34" t="s">
        <v>91</v>
      </c>
      <c r="M622" s="32" t="s">
        <v>234</v>
      </c>
      <c r="N622" s="35" t="s">
        <v>51</v>
      </c>
      <c r="O622" s="28"/>
      <c r="P622" s="64"/>
      <c r="Q622" s="36"/>
      <c r="R622" s="36"/>
      <c r="S622" s="36"/>
      <c r="T622" s="37"/>
      <c r="U622" s="38"/>
      <c r="V622" s="39"/>
    </row>
    <row r="623" spans="1:22" ht="18">
      <c r="A623" s="28">
        <f t="shared" si="2"/>
        <v>621</v>
      </c>
      <c r="B623" s="29">
        <v>45881</v>
      </c>
      <c r="C623" s="28" t="s">
        <v>1420</v>
      </c>
      <c r="D623" s="31">
        <v>703000710</v>
      </c>
      <c r="E623" s="28" t="s">
        <v>980</v>
      </c>
      <c r="F623" s="33"/>
      <c r="G623" s="30" t="s">
        <v>25</v>
      </c>
      <c r="H623" s="30" t="s">
        <v>26</v>
      </c>
      <c r="I623" s="30" t="s">
        <v>38</v>
      </c>
      <c r="J623" s="30" t="s">
        <v>388</v>
      </c>
      <c r="K623" s="30" t="s">
        <v>29</v>
      </c>
      <c r="L623" s="34" t="s">
        <v>303</v>
      </c>
      <c r="M623" s="32" t="s">
        <v>234</v>
      </c>
      <c r="N623" s="35" t="s">
        <v>32</v>
      </c>
      <c r="O623" s="28"/>
      <c r="P623" s="30"/>
      <c r="Q623" s="72" t="s">
        <v>505</v>
      </c>
      <c r="R623" s="36"/>
      <c r="S623" s="36"/>
      <c r="T623" s="37"/>
      <c r="U623" s="38"/>
      <c r="V623" s="39"/>
    </row>
    <row r="624" spans="1:22" ht="18">
      <c r="A624" s="28">
        <f t="shared" si="2"/>
        <v>622</v>
      </c>
      <c r="B624" s="29">
        <v>45881</v>
      </c>
      <c r="C624" s="28" t="s">
        <v>1421</v>
      </c>
      <c r="D624" s="31">
        <v>907568767</v>
      </c>
      <c r="E624" s="28" t="s">
        <v>629</v>
      </c>
      <c r="F624" s="33"/>
      <c r="G624" s="30" t="s">
        <v>25</v>
      </c>
      <c r="H624" s="30" t="s">
        <v>26</v>
      </c>
      <c r="I624" s="30" t="s">
        <v>27</v>
      </c>
      <c r="J624" s="30" t="s">
        <v>388</v>
      </c>
      <c r="K624" s="30" t="s">
        <v>29</v>
      </c>
      <c r="L624" s="34" t="s">
        <v>212</v>
      </c>
      <c r="M624" s="32" t="s">
        <v>234</v>
      </c>
      <c r="N624" s="35" t="s">
        <v>51</v>
      </c>
      <c r="O624" s="28"/>
      <c r="P624" s="64"/>
      <c r="Q624" s="36" t="s">
        <v>435</v>
      </c>
      <c r="R624" s="36"/>
      <c r="S624" s="36"/>
      <c r="T624" s="37"/>
      <c r="U624" s="38"/>
      <c r="V624" s="39"/>
    </row>
    <row r="625" spans="1:22" ht="18">
      <c r="A625" s="28">
        <f t="shared" si="2"/>
        <v>623</v>
      </c>
      <c r="B625" s="29">
        <v>45881</v>
      </c>
      <c r="C625" s="28" t="s">
        <v>1422</v>
      </c>
      <c r="D625" s="31"/>
      <c r="E625" s="28" t="s">
        <v>629</v>
      </c>
      <c r="F625" s="33"/>
      <c r="G625" s="30" t="s">
        <v>25</v>
      </c>
      <c r="H625" s="30" t="s">
        <v>26</v>
      </c>
      <c r="I625" s="30" t="s">
        <v>27</v>
      </c>
      <c r="J625" s="30" t="s">
        <v>388</v>
      </c>
      <c r="K625" s="30" t="s">
        <v>29</v>
      </c>
      <c r="L625" s="34" t="s">
        <v>203</v>
      </c>
      <c r="M625" s="32" t="s">
        <v>389</v>
      </c>
      <c r="N625" s="35"/>
      <c r="O625" s="28"/>
      <c r="P625" s="30"/>
      <c r="Q625" s="36"/>
      <c r="R625" s="36"/>
      <c r="S625" s="36"/>
      <c r="T625" s="37"/>
      <c r="U625" s="38"/>
      <c r="V625" s="39"/>
    </row>
    <row r="626" spans="1:22" ht="18">
      <c r="A626" s="28">
        <f t="shared" si="2"/>
        <v>624</v>
      </c>
      <c r="B626" s="29">
        <v>45881</v>
      </c>
      <c r="C626" s="28" t="s">
        <v>1423</v>
      </c>
      <c r="D626" s="31" t="s">
        <v>1424</v>
      </c>
      <c r="E626" s="28"/>
      <c r="F626" s="33"/>
      <c r="G626" s="30" t="s">
        <v>25</v>
      </c>
      <c r="H626" s="30" t="s">
        <v>48</v>
      </c>
      <c r="I626" s="30" t="s">
        <v>27</v>
      </c>
      <c r="J626" s="30" t="s">
        <v>388</v>
      </c>
      <c r="K626" s="30" t="s">
        <v>29</v>
      </c>
      <c r="L626" s="34" t="s">
        <v>217</v>
      </c>
      <c r="M626" s="32" t="s">
        <v>234</v>
      </c>
      <c r="N626" s="35" t="s">
        <v>32</v>
      </c>
      <c r="O626" s="28"/>
      <c r="P626" s="30"/>
      <c r="Q626" s="72" t="s">
        <v>1425</v>
      </c>
      <c r="R626" s="36"/>
      <c r="S626" s="36"/>
      <c r="T626" s="37"/>
      <c r="U626" s="38"/>
      <c r="V626" s="36" t="s">
        <v>1425</v>
      </c>
    </row>
    <row r="627" spans="1:22" ht="18">
      <c r="A627" s="28">
        <f t="shared" si="2"/>
        <v>625</v>
      </c>
      <c r="B627" s="29">
        <v>45882</v>
      </c>
      <c r="C627" s="28" t="s">
        <v>1426</v>
      </c>
      <c r="D627" s="60" t="s">
        <v>1427</v>
      </c>
      <c r="E627" s="28"/>
      <c r="F627" s="33"/>
      <c r="G627" s="30" t="s">
        <v>114</v>
      </c>
      <c r="H627" s="30" t="s">
        <v>48</v>
      </c>
      <c r="I627" s="30" t="s">
        <v>27</v>
      </c>
      <c r="J627" s="30" t="s">
        <v>390</v>
      </c>
      <c r="K627" s="30" t="s">
        <v>49</v>
      </c>
      <c r="L627" s="34" t="s">
        <v>203</v>
      </c>
      <c r="M627" s="32" t="s">
        <v>227</v>
      </c>
      <c r="N627" s="35" t="s">
        <v>51</v>
      </c>
      <c r="O627" s="28"/>
      <c r="P627" s="30"/>
      <c r="Q627" s="72" t="s">
        <v>1428</v>
      </c>
      <c r="R627" s="36"/>
      <c r="S627" s="36"/>
      <c r="T627" s="37"/>
      <c r="U627" s="38"/>
      <c r="V627" s="39"/>
    </row>
    <row r="628" spans="1:22" ht="18">
      <c r="A628" s="28">
        <f t="shared" si="2"/>
        <v>626</v>
      </c>
      <c r="B628" s="29">
        <v>45882</v>
      </c>
      <c r="C628" s="28" t="s">
        <v>1429</v>
      </c>
      <c r="D628" s="60">
        <v>61411691167</v>
      </c>
      <c r="E628" s="28"/>
      <c r="F628" s="33"/>
      <c r="G628" s="30" t="s">
        <v>25</v>
      </c>
      <c r="H628" s="30" t="s">
        <v>48</v>
      </c>
      <c r="I628" s="30" t="s">
        <v>27</v>
      </c>
      <c r="J628" s="30" t="s">
        <v>390</v>
      </c>
      <c r="K628" s="30" t="s">
        <v>29</v>
      </c>
      <c r="L628" s="34" t="s">
        <v>203</v>
      </c>
      <c r="M628" s="32" t="s">
        <v>227</v>
      </c>
      <c r="N628" s="35" t="s">
        <v>32</v>
      </c>
      <c r="O628" s="28" t="s">
        <v>92</v>
      </c>
      <c r="P628" s="87">
        <v>45882</v>
      </c>
      <c r="Q628" s="36"/>
      <c r="R628" s="36" t="s">
        <v>32</v>
      </c>
      <c r="S628" s="36" t="s">
        <v>44</v>
      </c>
      <c r="T628" s="37">
        <v>6650000</v>
      </c>
      <c r="U628" s="38" t="s">
        <v>27</v>
      </c>
      <c r="V628" s="39"/>
    </row>
    <row r="629" spans="1:22" ht="18">
      <c r="A629" s="28">
        <f t="shared" si="2"/>
        <v>627</v>
      </c>
      <c r="B629" s="29">
        <v>45882</v>
      </c>
      <c r="C629" s="28" t="s">
        <v>1430</v>
      </c>
      <c r="D629" s="31"/>
      <c r="E629" s="28"/>
      <c r="F629" s="33"/>
      <c r="G629" s="30" t="s">
        <v>25</v>
      </c>
      <c r="H629" s="30" t="s">
        <v>48</v>
      </c>
      <c r="I629" s="30" t="s">
        <v>27</v>
      </c>
      <c r="J629" s="30" t="s">
        <v>390</v>
      </c>
      <c r="K629" s="30" t="s">
        <v>29</v>
      </c>
      <c r="L629" s="34" t="s">
        <v>203</v>
      </c>
      <c r="M629" s="32" t="s">
        <v>389</v>
      </c>
      <c r="N629" s="35"/>
      <c r="O629" s="28"/>
      <c r="P629" s="30"/>
      <c r="Q629" s="36"/>
      <c r="R629" s="36"/>
      <c r="S629" s="36"/>
      <c r="T629" s="37"/>
      <c r="U629" s="38"/>
      <c r="V629" s="39"/>
    </row>
    <row r="630" spans="1:22" ht="18">
      <c r="A630" s="28">
        <f t="shared" si="2"/>
        <v>628</v>
      </c>
      <c r="B630" s="29">
        <v>45882</v>
      </c>
      <c r="C630" s="28" t="s">
        <v>1431</v>
      </c>
      <c r="D630" s="31"/>
      <c r="E630" s="28" t="s">
        <v>624</v>
      </c>
      <c r="F630" s="33"/>
      <c r="G630" s="30" t="s">
        <v>113</v>
      </c>
      <c r="H630" s="30" t="s">
        <v>26</v>
      </c>
      <c r="I630" s="30" t="s">
        <v>27</v>
      </c>
      <c r="J630" s="30" t="s">
        <v>390</v>
      </c>
      <c r="K630" s="30" t="s">
        <v>29</v>
      </c>
      <c r="L630" s="34" t="s">
        <v>91</v>
      </c>
      <c r="M630" s="32" t="s">
        <v>389</v>
      </c>
      <c r="N630" s="35"/>
      <c r="O630" s="28"/>
      <c r="P630" s="30"/>
      <c r="Q630" s="36"/>
      <c r="R630" s="36"/>
      <c r="S630" s="36"/>
      <c r="T630" s="37"/>
      <c r="U630" s="38"/>
      <c r="V630" s="39"/>
    </row>
    <row r="631" spans="1:22" ht="18">
      <c r="A631" s="28">
        <f t="shared" si="2"/>
        <v>629</v>
      </c>
      <c r="B631" s="29">
        <v>45882</v>
      </c>
      <c r="C631" s="28" t="s">
        <v>1432</v>
      </c>
      <c r="D631" s="31">
        <v>364003031</v>
      </c>
      <c r="E631" s="28"/>
      <c r="F631" s="33"/>
      <c r="G631" s="30" t="s">
        <v>25</v>
      </c>
      <c r="H631" s="30" t="s">
        <v>48</v>
      </c>
      <c r="I631" s="30" t="s">
        <v>27</v>
      </c>
      <c r="J631" s="30" t="s">
        <v>388</v>
      </c>
      <c r="K631" s="30" t="s">
        <v>49</v>
      </c>
      <c r="L631" s="34" t="s">
        <v>212</v>
      </c>
      <c r="M631" s="32" t="s">
        <v>234</v>
      </c>
      <c r="N631" s="35" t="s">
        <v>51</v>
      </c>
      <c r="O631" s="28"/>
      <c r="P631" s="30"/>
      <c r="Q631" s="36" t="s">
        <v>485</v>
      </c>
      <c r="R631" s="36" t="s">
        <v>51</v>
      </c>
      <c r="S631" s="36" t="s">
        <v>44</v>
      </c>
      <c r="T631" s="37" t="s">
        <v>466</v>
      </c>
      <c r="U631" s="38" t="s">
        <v>27</v>
      </c>
      <c r="V631" s="39"/>
    </row>
    <row r="632" spans="1:22" ht="18">
      <c r="A632" s="28">
        <f t="shared" si="2"/>
        <v>630</v>
      </c>
      <c r="B632" s="29">
        <v>45882</v>
      </c>
      <c r="C632" s="28" t="s">
        <v>109</v>
      </c>
      <c r="D632" s="31">
        <v>907228197</v>
      </c>
      <c r="E632" s="28"/>
      <c r="F632" s="33"/>
      <c r="G632" s="30" t="s">
        <v>25</v>
      </c>
      <c r="H632" s="30" t="s">
        <v>26</v>
      </c>
      <c r="I632" s="30" t="s">
        <v>27</v>
      </c>
      <c r="J632" s="30" t="s">
        <v>388</v>
      </c>
      <c r="K632" s="30" t="s">
        <v>29</v>
      </c>
      <c r="L632" s="34" t="s">
        <v>91</v>
      </c>
      <c r="M632" s="32" t="s">
        <v>389</v>
      </c>
      <c r="N632" s="35" t="s">
        <v>32</v>
      </c>
      <c r="O632" s="28"/>
      <c r="P632" s="30"/>
      <c r="Q632" s="36" t="s">
        <v>435</v>
      </c>
      <c r="R632" s="36"/>
      <c r="S632" s="36"/>
      <c r="T632" s="37"/>
      <c r="U632" s="38"/>
      <c r="V632" s="39"/>
    </row>
    <row r="633" spans="1:22" ht="18">
      <c r="A633" s="28">
        <f t="shared" si="2"/>
        <v>631</v>
      </c>
      <c r="B633" s="29">
        <v>45882</v>
      </c>
      <c r="C633" s="28" t="s">
        <v>1433</v>
      </c>
      <c r="D633" s="60">
        <v>15622988129</v>
      </c>
      <c r="E633" s="28"/>
      <c r="F633" s="33"/>
      <c r="G633" s="30"/>
      <c r="H633" s="30"/>
      <c r="I633" s="30"/>
      <c r="J633" s="30"/>
      <c r="K633" s="30"/>
      <c r="L633" s="34"/>
      <c r="M633" s="32"/>
      <c r="N633" s="35" t="s">
        <v>51</v>
      </c>
      <c r="O633" s="28"/>
      <c r="P633" s="30"/>
      <c r="Q633" s="36" t="s">
        <v>491</v>
      </c>
      <c r="R633" s="36" t="s">
        <v>51</v>
      </c>
      <c r="S633" s="36" t="s">
        <v>44</v>
      </c>
      <c r="T633" s="37">
        <v>36000000</v>
      </c>
      <c r="U633" s="38" t="s">
        <v>70</v>
      </c>
      <c r="V633" s="39"/>
    </row>
    <row r="634" spans="1:22" ht="18">
      <c r="A634" s="28">
        <f t="shared" si="2"/>
        <v>632</v>
      </c>
      <c r="B634" s="29">
        <v>45882</v>
      </c>
      <c r="C634" s="28" t="s">
        <v>1434</v>
      </c>
      <c r="D634" s="31"/>
      <c r="E634" s="28" t="s">
        <v>636</v>
      </c>
      <c r="F634" s="33"/>
      <c r="G634" s="30" t="s">
        <v>25</v>
      </c>
      <c r="H634" s="30" t="s">
        <v>26</v>
      </c>
      <c r="I634" s="30" t="s">
        <v>27</v>
      </c>
      <c r="J634" s="30" t="s">
        <v>390</v>
      </c>
      <c r="K634" s="30" t="s">
        <v>29</v>
      </c>
      <c r="L634" s="34" t="s">
        <v>217</v>
      </c>
      <c r="M634" s="32" t="s">
        <v>389</v>
      </c>
      <c r="N634" s="35"/>
      <c r="O634" s="28"/>
      <c r="P634" s="30"/>
      <c r="Q634" s="36"/>
      <c r="R634" s="36"/>
      <c r="S634" s="36"/>
      <c r="T634" s="37"/>
      <c r="U634" s="38"/>
      <c r="V634" s="39"/>
    </row>
    <row r="635" spans="1:22" ht="18">
      <c r="A635" s="28">
        <f t="shared" si="2"/>
        <v>633</v>
      </c>
      <c r="B635" s="29">
        <v>45882</v>
      </c>
      <c r="C635" s="28" t="s">
        <v>1435</v>
      </c>
      <c r="D635" s="31">
        <v>945225074</v>
      </c>
      <c r="E635" s="28"/>
      <c r="F635" s="33"/>
      <c r="G635" s="30"/>
      <c r="H635" s="30"/>
      <c r="I635" s="30"/>
      <c r="J635" s="30"/>
      <c r="K635" s="30" t="s">
        <v>62</v>
      </c>
      <c r="L635" s="34" t="s">
        <v>161</v>
      </c>
      <c r="M635" s="32"/>
      <c r="N635" s="35" t="s">
        <v>32</v>
      </c>
      <c r="O635" s="28"/>
      <c r="P635" s="30"/>
      <c r="Q635" s="36" t="s">
        <v>444</v>
      </c>
      <c r="R635" s="36"/>
      <c r="S635" s="36"/>
      <c r="T635" s="37"/>
      <c r="U635" s="38"/>
      <c r="V635" s="39"/>
    </row>
    <row r="636" spans="1:22" ht="18">
      <c r="A636" s="28">
        <f t="shared" si="2"/>
        <v>634</v>
      </c>
      <c r="B636" s="29">
        <v>45882</v>
      </c>
      <c r="C636" s="28" t="s">
        <v>1116</v>
      </c>
      <c r="D636" s="31"/>
      <c r="E636" s="28" t="s">
        <v>629</v>
      </c>
      <c r="F636" s="33"/>
      <c r="G636" s="30" t="s">
        <v>25</v>
      </c>
      <c r="H636" s="30" t="s">
        <v>26</v>
      </c>
      <c r="I636" s="30" t="s">
        <v>27</v>
      </c>
      <c r="J636" s="30" t="s">
        <v>388</v>
      </c>
      <c r="K636" s="30" t="s">
        <v>29</v>
      </c>
      <c r="L636" s="34" t="s">
        <v>203</v>
      </c>
      <c r="M636" s="32" t="s">
        <v>389</v>
      </c>
      <c r="N636" s="35"/>
      <c r="O636" s="28"/>
      <c r="P636" s="64"/>
      <c r="Q636" s="36"/>
      <c r="R636" s="36"/>
      <c r="S636" s="36"/>
      <c r="T636" s="37"/>
      <c r="U636" s="38"/>
      <c r="V636" s="39"/>
    </row>
    <row r="637" spans="1:22" ht="18">
      <c r="A637" s="28">
        <f t="shared" si="2"/>
        <v>635</v>
      </c>
      <c r="B637" s="29">
        <v>45882</v>
      </c>
      <c r="C637" s="28" t="s">
        <v>1436</v>
      </c>
      <c r="D637" s="31"/>
      <c r="E637" s="28" t="s">
        <v>1107</v>
      </c>
      <c r="F637" s="33"/>
      <c r="G637" s="30" t="s">
        <v>25</v>
      </c>
      <c r="H637" s="30" t="s">
        <v>26</v>
      </c>
      <c r="I637" s="30" t="s">
        <v>27</v>
      </c>
      <c r="J637" s="30" t="s">
        <v>388</v>
      </c>
      <c r="K637" s="30" t="s">
        <v>29</v>
      </c>
      <c r="L637" s="34" t="s">
        <v>212</v>
      </c>
      <c r="M637" s="32" t="s">
        <v>389</v>
      </c>
      <c r="N637" s="35"/>
      <c r="O637" s="28"/>
      <c r="P637" s="64"/>
      <c r="Q637" s="36"/>
      <c r="R637" s="36"/>
      <c r="S637" s="36"/>
      <c r="T637" s="37"/>
      <c r="U637" s="38"/>
      <c r="V637" s="39"/>
    </row>
    <row r="638" spans="1:22" ht="18">
      <c r="A638" s="28">
        <f t="shared" si="2"/>
        <v>636</v>
      </c>
      <c r="B638" s="29">
        <v>45882</v>
      </c>
      <c r="C638" s="28" t="s">
        <v>645</v>
      </c>
      <c r="D638" s="31"/>
      <c r="E638" s="28" t="s">
        <v>1437</v>
      </c>
      <c r="F638" s="33"/>
      <c r="G638" s="30" t="s">
        <v>25</v>
      </c>
      <c r="H638" s="30" t="s">
        <v>26</v>
      </c>
      <c r="I638" s="30" t="s">
        <v>27</v>
      </c>
      <c r="J638" s="30" t="s">
        <v>388</v>
      </c>
      <c r="K638" s="30" t="s">
        <v>29</v>
      </c>
      <c r="L638" s="34" t="s">
        <v>212</v>
      </c>
      <c r="M638" s="32" t="s">
        <v>389</v>
      </c>
      <c r="N638" s="35"/>
      <c r="O638" s="28"/>
      <c r="P638" s="64"/>
      <c r="Q638" s="36"/>
      <c r="R638" s="36"/>
      <c r="S638" s="36"/>
      <c r="T638" s="37"/>
      <c r="U638" s="38"/>
      <c r="V638" s="39"/>
    </row>
    <row r="639" spans="1:22" ht="21" customHeight="1">
      <c r="A639" s="28">
        <f t="shared" si="2"/>
        <v>637</v>
      </c>
      <c r="B639" s="29">
        <v>45882</v>
      </c>
      <c r="C639" s="28" t="s">
        <v>1438</v>
      </c>
      <c r="D639" s="31" t="s">
        <v>1439</v>
      </c>
      <c r="E639" s="28" t="s">
        <v>634</v>
      </c>
      <c r="F639" s="33"/>
      <c r="G639" s="30" t="s">
        <v>25</v>
      </c>
      <c r="H639" s="30" t="s">
        <v>26</v>
      </c>
      <c r="I639" s="30" t="s">
        <v>27</v>
      </c>
      <c r="J639" s="30" t="s">
        <v>388</v>
      </c>
      <c r="K639" s="30" t="s">
        <v>29</v>
      </c>
      <c r="L639" s="34" t="s">
        <v>91</v>
      </c>
      <c r="M639" s="32" t="s">
        <v>234</v>
      </c>
      <c r="N639" s="35" t="s">
        <v>32</v>
      </c>
      <c r="O639" s="28"/>
      <c r="P639" s="64"/>
      <c r="Q639" s="36" t="s">
        <v>402</v>
      </c>
      <c r="R639" s="36"/>
      <c r="S639" s="36"/>
      <c r="T639" s="37"/>
      <c r="U639" s="38"/>
      <c r="V639" s="39"/>
    </row>
    <row r="640" spans="1:22" ht="18">
      <c r="A640" s="28">
        <f t="shared" si="2"/>
        <v>638</v>
      </c>
      <c r="B640" s="29">
        <v>45882</v>
      </c>
      <c r="C640" s="28" t="s">
        <v>1440</v>
      </c>
      <c r="D640" s="31"/>
      <c r="E640" s="28" t="s">
        <v>980</v>
      </c>
      <c r="F640" s="33"/>
      <c r="G640" s="30" t="s">
        <v>25</v>
      </c>
      <c r="H640" s="30" t="s">
        <v>26</v>
      </c>
      <c r="I640" s="30" t="s">
        <v>27</v>
      </c>
      <c r="J640" s="30" t="s">
        <v>388</v>
      </c>
      <c r="K640" s="30" t="s">
        <v>29</v>
      </c>
      <c r="L640" s="34" t="s">
        <v>361</v>
      </c>
      <c r="M640" s="32" t="s">
        <v>389</v>
      </c>
      <c r="N640" s="35"/>
      <c r="O640" s="28"/>
      <c r="P640" s="30"/>
      <c r="Q640" s="36"/>
      <c r="R640" s="36"/>
      <c r="S640" s="36"/>
      <c r="T640" s="37"/>
      <c r="U640" s="38"/>
      <c r="V640" s="39"/>
    </row>
    <row r="641" spans="1:22" ht="18">
      <c r="A641" s="28">
        <f t="shared" si="2"/>
        <v>639</v>
      </c>
      <c r="B641" s="29">
        <v>45882</v>
      </c>
      <c r="C641" s="28" t="s">
        <v>1441</v>
      </c>
      <c r="D641" s="31">
        <v>858456250</v>
      </c>
      <c r="E641" s="28"/>
      <c r="F641" s="33"/>
      <c r="G641" s="30" t="s">
        <v>25</v>
      </c>
      <c r="H641" s="30" t="s">
        <v>48</v>
      </c>
      <c r="I641" s="30"/>
      <c r="J641" s="30" t="s">
        <v>388</v>
      </c>
      <c r="K641" s="30" t="s">
        <v>49</v>
      </c>
      <c r="L641" s="34" t="s">
        <v>81</v>
      </c>
      <c r="M641" s="32" t="s">
        <v>227</v>
      </c>
      <c r="N641" s="35"/>
      <c r="O641" s="28"/>
      <c r="P641" s="30"/>
      <c r="Q641" s="36"/>
      <c r="R641" s="36"/>
      <c r="S641" s="36"/>
      <c r="T641" s="37"/>
      <c r="U641" s="38"/>
      <c r="V641" s="39"/>
    </row>
    <row r="642" spans="1:22" ht="18">
      <c r="A642" s="28">
        <f t="shared" si="2"/>
        <v>640</v>
      </c>
      <c r="B642" s="29">
        <v>45882</v>
      </c>
      <c r="C642" s="28" t="s">
        <v>1442</v>
      </c>
      <c r="D642" s="31">
        <v>33638027539</v>
      </c>
      <c r="E642" s="28"/>
      <c r="F642" s="33"/>
      <c r="G642" s="30" t="s">
        <v>25</v>
      </c>
      <c r="H642" s="30" t="s">
        <v>48</v>
      </c>
      <c r="I642" s="30" t="s">
        <v>27</v>
      </c>
      <c r="J642" s="30" t="s">
        <v>388</v>
      </c>
      <c r="K642" s="30" t="s">
        <v>29</v>
      </c>
      <c r="L642" s="34" t="s">
        <v>203</v>
      </c>
      <c r="M642" s="32" t="s">
        <v>227</v>
      </c>
      <c r="N642" s="35" t="s">
        <v>51</v>
      </c>
      <c r="O642" s="28"/>
      <c r="P642" s="30"/>
      <c r="Q642" s="72" t="s">
        <v>342</v>
      </c>
      <c r="R642" s="36"/>
      <c r="S642" s="36"/>
      <c r="T642" s="37"/>
      <c r="U642" s="38"/>
      <c r="V642" s="39"/>
    </row>
    <row r="643" spans="1:22" ht="18">
      <c r="A643" s="28">
        <f t="shared" si="2"/>
        <v>641</v>
      </c>
      <c r="B643" s="29">
        <v>45882</v>
      </c>
      <c r="C643" s="28" t="s">
        <v>1443</v>
      </c>
      <c r="D643" s="31"/>
      <c r="E643" s="28"/>
      <c r="F643" s="33"/>
      <c r="G643" s="30" t="s">
        <v>25</v>
      </c>
      <c r="H643" s="30" t="s">
        <v>48</v>
      </c>
      <c r="I643" s="30" t="s">
        <v>27</v>
      </c>
      <c r="J643" s="30" t="s">
        <v>388</v>
      </c>
      <c r="K643" s="30" t="s">
        <v>49</v>
      </c>
      <c r="L643" s="34" t="s">
        <v>203</v>
      </c>
      <c r="M643" s="32" t="s">
        <v>389</v>
      </c>
      <c r="N643" s="35"/>
      <c r="O643" s="28"/>
      <c r="P643" s="30"/>
      <c r="Q643" s="36"/>
      <c r="R643" s="36"/>
      <c r="S643" s="36"/>
      <c r="T643" s="37"/>
      <c r="U643" s="38"/>
      <c r="V643" s="39"/>
    </row>
    <row r="644" spans="1:22" ht="18">
      <c r="A644" s="28">
        <f t="shared" si="2"/>
        <v>642</v>
      </c>
      <c r="B644" s="29">
        <v>45882</v>
      </c>
      <c r="C644" s="28" t="s">
        <v>1444</v>
      </c>
      <c r="D644" s="31"/>
      <c r="E644" s="28"/>
      <c r="F644" s="33"/>
      <c r="G644" s="30" t="s">
        <v>25</v>
      </c>
      <c r="H644" s="30" t="s">
        <v>48</v>
      </c>
      <c r="I644" s="30" t="s">
        <v>38</v>
      </c>
      <c r="J644" s="30" t="s">
        <v>388</v>
      </c>
      <c r="K644" s="30" t="s">
        <v>49</v>
      </c>
      <c r="L644" s="34" t="s">
        <v>303</v>
      </c>
      <c r="M644" s="32" t="s">
        <v>389</v>
      </c>
      <c r="N644" s="35"/>
      <c r="O644" s="28"/>
      <c r="P644" s="30"/>
      <c r="Q644" s="36"/>
      <c r="R644" s="36"/>
      <c r="S644" s="36"/>
      <c r="T644" s="37"/>
      <c r="U644" s="38"/>
      <c r="V644" s="39"/>
    </row>
    <row r="645" spans="1:22" ht="18">
      <c r="A645" s="28">
        <f t="shared" si="2"/>
        <v>643</v>
      </c>
      <c r="B645" s="29">
        <v>45882</v>
      </c>
      <c r="C645" s="28" t="s">
        <v>1445</v>
      </c>
      <c r="D645" s="31">
        <v>938384456</v>
      </c>
      <c r="E645" s="28" t="s">
        <v>629</v>
      </c>
      <c r="F645" s="33"/>
      <c r="G645" s="30" t="s">
        <v>25</v>
      </c>
      <c r="H645" s="30" t="s">
        <v>26</v>
      </c>
      <c r="I645" s="30" t="s">
        <v>27</v>
      </c>
      <c r="J645" s="30" t="s">
        <v>388</v>
      </c>
      <c r="K645" s="30" t="s">
        <v>29</v>
      </c>
      <c r="L645" s="34" t="s">
        <v>217</v>
      </c>
      <c r="M645" s="32" t="s">
        <v>234</v>
      </c>
      <c r="N645" s="35" t="s">
        <v>51</v>
      </c>
      <c r="O645" s="28"/>
      <c r="P645" s="30"/>
      <c r="Q645" s="36" t="s">
        <v>1446</v>
      </c>
      <c r="R645" s="36"/>
      <c r="S645" s="36"/>
      <c r="T645" s="37"/>
      <c r="U645" s="38"/>
      <c r="V645" s="39"/>
    </row>
    <row r="646" spans="1:22" ht="18">
      <c r="A646" s="28">
        <f t="shared" si="2"/>
        <v>644</v>
      </c>
      <c r="B646" s="29">
        <v>45882</v>
      </c>
      <c r="C646" s="28" t="s">
        <v>1447</v>
      </c>
      <c r="D646" s="31"/>
      <c r="E646" s="28" t="s">
        <v>629</v>
      </c>
      <c r="F646" s="33"/>
      <c r="G646" s="30" t="s">
        <v>25</v>
      </c>
      <c r="H646" s="30" t="s">
        <v>26</v>
      </c>
      <c r="I646" s="30" t="s">
        <v>27</v>
      </c>
      <c r="J646" s="30" t="s">
        <v>388</v>
      </c>
      <c r="K646" s="30" t="s">
        <v>29</v>
      </c>
      <c r="L646" s="34" t="s">
        <v>203</v>
      </c>
      <c r="M646" s="32" t="s">
        <v>389</v>
      </c>
      <c r="N646" s="35"/>
      <c r="O646" s="28"/>
      <c r="P646" s="30"/>
      <c r="Q646" s="36"/>
      <c r="R646" s="36"/>
      <c r="S646" s="36"/>
      <c r="T646" s="37"/>
      <c r="U646" s="38"/>
      <c r="V646" s="39"/>
    </row>
    <row r="647" spans="1:22" ht="18">
      <c r="A647" s="28">
        <f t="shared" si="2"/>
        <v>645</v>
      </c>
      <c r="B647" s="29">
        <v>45882</v>
      </c>
      <c r="C647" s="28" t="s">
        <v>1448</v>
      </c>
      <c r="D647" s="31"/>
      <c r="E647" s="28" t="s">
        <v>557</v>
      </c>
      <c r="F647" s="33"/>
      <c r="G647" s="30" t="s">
        <v>25</v>
      </c>
      <c r="H647" s="30" t="s">
        <v>26</v>
      </c>
      <c r="I647" s="30" t="s">
        <v>27</v>
      </c>
      <c r="J647" s="30" t="s">
        <v>388</v>
      </c>
      <c r="K647" s="30" t="s">
        <v>29</v>
      </c>
      <c r="L647" s="34" t="s">
        <v>217</v>
      </c>
      <c r="M647" s="32" t="s">
        <v>389</v>
      </c>
      <c r="N647" s="35"/>
      <c r="O647" s="28"/>
      <c r="P647" s="30"/>
      <c r="Q647" s="36"/>
      <c r="R647" s="36"/>
      <c r="S647" s="36"/>
      <c r="T647" s="37"/>
      <c r="U647" s="38"/>
      <c r="V647" s="39"/>
    </row>
    <row r="648" spans="1:22" ht="18">
      <c r="A648" s="28">
        <f t="shared" si="2"/>
        <v>646</v>
      </c>
      <c r="B648" s="29">
        <v>45882</v>
      </c>
      <c r="C648" s="28" t="s">
        <v>1232</v>
      </c>
      <c r="D648" s="31">
        <v>908890826</v>
      </c>
      <c r="E648" s="28" t="s">
        <v>557</v>
      </c>
      <c r="F648" s="33"/>
      <c r="G648" s="30" t="s">
        <v>25</v>
      </c>
      <c r="H648" s="30" t="s">
        <v>26</v>
      </c>
      <c r="I648" s="30" t="s">
        <v>27</v>
      </c>
      <c r="J648" s="30" t="s">
        <v>388</v>
      </c>
      <c r="K648" s="30" t="s">
        <v>29</v>
      </c>
      <c r="L648" s="34" t="s">
        <v>203</v>
      </c>
      <c r="M648" s="32" t="s">
        <v>227</v>
      </c>
      <c r="N648" s="35" t="s">
        <v>32</v>
      </c>
      <c r="O648" s="28"/>
      <c r="P648" s="30"/>
      <c r="Q648" s="36" t="s">
        <v>1449</v>
      </c>
      <c r="R648" s="36"/>
      <c r="S648" s="36"/>
      <c r="T648" s="37"/>
      <c r="U648" s="38"/>
      <c r="V648" s="39"/>
    </row>
    <row r="649" spans="1:22" ht="18">
      <c r="A649" s="28">
        <f t="shared" si="2"/>
        <v>647</v>
      </c>
      <c r="B649" s="29">
        <v>45882</v>
      </c>
      <c r="C649" s="28" t="s">
        <v>1450</v>
      </c>
      <c r="D649" s="31">
        <v>906903019</v>
      </c>
      <c r="E649" s="28" t="s">
        <v>148</v>
      </c>
      <c r="F649" s="33"/>
      <c r="G649" s="30" t="s">
        <v>25</v>
      </c>
      <c r="H649" s="30" t="s">
        <v>26</v>
      </c>
      <c r="I649" s="30" t="s">
        <v>27</v>
      </c>
      <c r="J649" s="30" t="s">
        <v>388</v>
      </c>
      <c r="K649" s="30" t="s">
        <v>29</v>
      </c>
      <c r="L649" s="34" t="s">
        <v>203</v>
      </c>
      <c r="M649" s="32" t="s">
        <v>234</v>
      </c>
      <c r="N649" s="35" t="s">
        <v>51</v>
      </c>
      <c r="O649" s="28"/>
      <c r="P649" s="30"/>
      <c r="Q649" s="36" t="s">
        <v>1451</v>
      </c>
      <c r="R649" s="36" t="s">
        <v>51</v>
      </c>
      <c r="S649" s="36" t="s">
        <v>44</v>
      </c>
      <c r="T649" s="37">
        <v>3390000</v>
      </c>
      <c r="U649" s="38" t="s">
        <v>27</v>
      </c>
      <c r="V649" s="39"/>
    </row>
    <row r="650" spans="1:22" ht="18">
      <c r="A650" s="28">
        <f t="shared" si="2"/>
        <v>648</v>
      </c>
      <c r="B650" s="29">
        <v>45882</v>
      </c>
      <c r="C650" s="28" t="s">
        <v>1452</v>
      </c>
      <c r="D650" s="31"/>
      <c r="E650" s="28"/>
      <c r="F650" s="33"/>
      <c r="G650" s="30" t="s">
        <v>114</v>
      </c>
      <c r="H650" s="30" t="s">
        <v>26</v>
      </c>
      <c r="I650" s="30" t="s">
        <v>27</v>
      </c>
      <c r="J650" s="30" t="s">
        <v>388</v>
      </c>
      <c r="K650" s="30" t="s">
        <v>29</v>
      </c>
      <c r="L650" s="34" t="s">
        <v>203</v>
      </c>
      <c r="M650" s="32" t="s">
        <v>389</v>
      </c>
      <c r="N650" s="35"/>
      <c r="O650" s="28"/>
      <c r="P650" s="30"/>
      <c r="Q650" s="36"/>
      <c r="R650" s="36"/>
      <c r="S650" s="36"/>
      <c r="T650" s="37"/>
      <c r="U650" s="38"/>
      <c r="V650" s="39"/>
    </row>
    <row r="651" spans="1:22" ht="18">
      <c r="A651" s="28">
        <f t="shared" si="2"/>
        <v>649</v>
      </c>
      <c r="B651" s="29">
        <v>45882</v>
      </c>
      <c r="C651" s="28" t="s">
        <v>1453</v>
      </c>
      <c r="D651" s="58">
        <v>583127493</v>
      </c>
      <c r="E651" s="28"/>
      <c r="F651" s="33"/>
      <c r="G651" s="30"/>
      <c r="H651" s="30"/>
      <c r="I651" s="30"/>
      <c r="J651" s="30"/>
      <c r="K651" s="30" t="s">
        <v>164</v>
      </c>
      <c r="L651" s="34"/>
      <c r="M651" s="32"/>
      <c r="N651" s="35" t="s">
        <v>51</v>
      </c>
      <c r="O651" s="28"/>
      <c r="P651" s="30"/>
      <c r="Q651" s="36" t="s">
        <v>1454</v>
      </c>
      <c r="R651" s="36" t="s">
        <v>51</v>
      </c>
      <c r="S651" s="36" t="s">
        <v>44</v>
      </c>
      <c r="T651" s="37">
        <v>9300000</v>
      </c>
      <c r="U651" s="38"/>
      <c r="V651" s="39"/>
    </row>
    <row r="652" spans="1:22" ht="18">
      <c r="A652" s="28">
        <f t="shared" si="2"/>
        <v>650</v>
      </c>
      <c r="B652" s="29">
        <v>45882</v>
      </c>
      <c r="C652" s="28" t="s">
        <v>1455</v>
      </c>
      <c r="D652" s="31">
        <v>353514939</v>
      </c>
      <c r="E652" s="28"/>
      <c r="F652" s="33"/>
      <c r="G652" s="30" t="s">
        <v>25</v>
      </c>
      <c r="H652" s="30" t="s">
        <v>26</v>
      </c>
      <c r="I652" s="30" t="s">
        <v>38</v>
      </c>
      <c r="J652" s="30" t="s">
        <v>388</v>
      </c>
      <c r="K652" s="30" t="s">
        <v>29</v>
      </c>
      <c r="L652" s="34" t="s">
        <v>161</v>
      </c>
      <c r="M652" s="88" t="s">
        <v>227</v>
      </c>
      <c r="N652" s="35" t="s">
        <v>51</v>
      </c>
      <c r="O652" s="28"/>
      <c r="P652" s="30"/>
      <c r="Q652" s="36" t="s">
        <v>1456</v>
      </c>
      <c r="R652" s="36"/>
      <c r="S652" s="36"/>
      <c r="T652" s="37"/>
      <c r="U652" s="38"/>
      <c r="V652" s="39"/>
    </row>
    <row r="653" spans="1:22" ht="18">
      <c r="A653" s="28">
        <f t="shared" si="2"/>
        <v>651</v>
      </c>
      <c r="B653" s="29">
        <v>45882</v>
      </c>
      <c r="C653" s="28" t="s">
        <v>1457</v>
      </c>
      <c r="D653" s="31"/>
      <c r="E653" s="28"/>
      <c r="F653" s="33"/>
      <c r="G653" s="30" t="s">
        <v>25</v>
      </c>
      <c r="H653" s="30" t="s">
        <v>48</v>
      </c>
      <c r="I653" s="30" t="s">
        <v>27</v>
      </c>
      <c r="J653" s="30" t="s">
        <v>390</v>
      </c>
      <c r="K653" s="30" t="s">
        <v>49</v>
      </c>
      <c r="L653" s="34" t="s">
        <v>91</v>
      </c>
      <c r="M653" s="32" t="s">
        <v>389</v>
      </c>
      <c r="N653" s="35"/>
      <c r="O653" s="28"/>
      <c r="P653" s="30"/>
      <c r="Q653" s="36"/>
      <c r="R653" s="36"/>
      <c r="S653" s="36"/>
      <c r="T653" s="37"/>
      <c r="U653" s="38"/>
      <c r="V653" s="39"/>
    </row>
    <row r="654" spans="1:22" ht="18">
      <c r="A654" s="28">
        <f t="shared" si="2"/>
        <v>652</v>
      </c>
      <c r="B654" s="29">
        <v>45882</v>
      </c>
      <c r="C654" s="28" t="s">
        <v>1094</v>
      </c>
      <c r="D654" s="58">
        <v>938966583</v>
      </c>
      <c r="E654" s="28"/>
      <c r="F654" s="33"/>
      <c r="G654" s="30"/>
      <c r="H654" s="30"/>
      <c r="I654" s="30"/>
      <c r="J654" s="30"/>
      <c r="K654" s="30"/>
      <c r="L654" s="34"/>
      <c r="M654" s="32"/>
      <c r="N654" s="35"/>
      <c r="O654" s="28"/>
      <c r="P654" s="30"/>
      <c r="Q654" s="36" t="s">
        <v>491</v>
      </c>
      <c r="R654" s="36" t="s">
        <v>51</v>
      </c>
      <c r="S654" s="36" t="s">
        <v>44</v>
      </c>
      <c r="T654" s="37">
        <v>3090000</v>
      </c>
      <c r="U654" s="38"/>
      <c r="V654" s="39"/>
    </row>
    <row r="655" spans="1:22" ht="18">
      <c r="A655" s="28">
        <f t="shared" si="2"/>
        <v>653</v>
      </c>
      <c r="B655" s="29">
        <v>45882</v>
      </c>
      <c r="C655" s="28" t="s">
        <v>1458</v>
      </c>
      <c r="D655" s="58">
        <v>357500599</v>
      </c>
      <c r="E655" s="28"/>
      <c r="F655" s="33"/>
      <c r="G655" s="30"/>
      <c r="H655" s="30"/>
      <c r="I655" s="30"/>
      <c r="J655" s="30"/>
      <c r="K655" s="30"/>
      <c r="L655" s="34"/>
      <c r="M655" s="32"/>
      <c r="N655" s="35"/>
      <c r="O655" s="28"/>
      <c r="P655" s="30"/>
      <c r="Q655" s="36" t="s">
        <v>491</v>
      </c>
      <c r="R655" s="36" t="s">
        <v>32</v>
      </c>
      <c r="S655" s="36" t="s">
        <v>44</v>
      </c>
      <c r="T655" s="37">
        <v>19140000</v>
      </c>
      <c r="U655" s="38" t="s">
        <v>27</v>
      </c>
      <c r="V655" s="39"/>
    </row>
    <row r="656" spans="1:22" ht="18">
      <c r="A656" s="28">
        <f t="shared" si="2"/>
        <v>654</v>
      </c>
      <c r="B656" s="29">
        <v>45882</v>
      </c>
      <c r="C656" s="28" t="s">
        <v>279</v>
      </c>
      <c r="D656" s="58">
        <v>354849841</v>
      </c>
      <c r="E656" s="28"/>
      <c r="F656" s="33"/>
      <c r="G656" s="30"/>
      <c r="H656" s="30"/>
      <c r="I656" s="30"/>
      <c r="J656" s="30"/>
      <c r="K656" s="30"/>
      <c r="L656" s="34"/>
      <c r="M656" s="32"/>
      <c r="N656" s="35"/>
      <c r="O656" s="28"/>
      <c r="P656" s="30"/>
      <c r="Q656" s="36" t="s">
        <v>1459</v>
      </c>
      <c r="R656" s="36"/>
      <c r="S656" s="36" t="s">
        <v>44</v>
      </c>
      <c r="T656" s="37">
        <v>2400000</v>
      </c>
      <c r="U656" s="38" t="s">
        <v>27</v>
      </c>
      <c r="V656" s="39"/>
    </row>
    <row r="657" spans="1:22" ht="18">
      <c r="A657" s="28">
        <f t="shared" si="2"/>
        <v>655</v>
      </c>
      <c r="B657" s="29">
        <v>45882</v>
      </c>
      <c r="C657" s="28" t="s">
        <v>223</v>
      </c>
      <c r="D657" s="58">
        <v>764925020</v>
      </c>
      <c r="E657" s="28"/>
      <c r="F657" s="33"/>
      <c r="G657" s="30"/>
      <c r="H657" s="30"/>
      <c r="I657" s="30"/>
      <c r="J657" s="30"/>
      <c r="K657" s="30"/>
      <c r="L657" s="34"/>
      <c r="M657" s="32"/>
      <c r="N657" s="35"/>
      <c r="O657" s="28"/>
      <c r="P657" s="30"/>
      <c r="Q657" s="36" t="s">
        <v>948</v>
      </c>
      <c r="R657" s="36"/>
      <c r="S657" s="36" t="s">
        <v>44</v>
      </c>
      <c r="T657" s="37">
        <v>1990000</v>
      </c>
      <c r="U657" s="38" t="s">
        <v>27</v>
      </c>
      <c r="V657" s="39"/>
    </row>
    <row r="658" spans="1:22" ht="18">
      <c r="A658" s="28">
        <f t="shared" si="2"/>
        <v>656</v>
      </c>
      <c r="B658" s="29">
        <v>45882</v>
      </c>
      <c r="C658" s="28" t="s">
        <v>1460</v>
      </c>
      <c r="D658" s="31"/>
      <c r="E658" s="28"/>
      <c r="F658" s="33"/>
      <c r="G658" s="30" t="s">
        <v>25</v>
      </c>
      <c r="H658" s="30" t="s">
        <v>26</v>
      </c>
      <c r="I658" s="30" t="s">
        <v>27</v>
      </c>
      <c r="J658" s="30" t="s">
        <v>388</v>
      </c>
      <c r="K658" s="30" t="s">
        <v>29</v>
      </c>
      <c r="L658" s="34" t="s">
        <v>91</v>
      </c>
      <c r="M658" s="32" t="s">
        <v>389</v>
      </c>
      <c r="N658" s="35"/>
      <c r="O658" s="28"/>
      <c r="P658" s="30"/>
      <c r="Q658" s="36"/>
      <c r="R658" s="36"/>
      <c r="S658" s="36"/>
      <c r="T658" s="37"/>
      <c r="U658" s="38"/>
      <c r="V658" s="39"/>
    </row>
    <row r="659" spans="1:22" ht="18">
      <c r="A659" s="28">
        <f t="shared" si="2"/>
        <v>657</v>
      </c>
      <c r="B659" s="29">
        <v>45882</v>
      </c>
      <c r="C659" s="28" t="s">
        <v>1461</v>
      </c>
      <c r="D659" s="31">
        <v>772086423</v>
      </c>
      <c r="E659" s="28" t="s">
        <v>557</v>
      </c>
      <c r="F659" s="33"/>
      <c r="G659" s="30" t="s">
        <v>25</v>
      </c>
      <c r="H659" s="30" t="s">
        <v>26</v>
      </c>
      <c r="I659" s="30" t="s">
        <v>27</v>
      </c>
      <c r="J659" s="30" t="s">
        <v>390</v>
      </c>
      <c r="K659" s="30" t="s">
        <v>29</v>
      </c>
      <c r="L659" s="34" t="s">
        <v>203</v>
      </c>
      <c r="M659" s="32" t="s">
        <v>234</v>
      </c>
      <c r="N659" s="35" t="s">
        <v>32</v>
      </c>
      <c r="O659" s="28"/>
      <c r="P659" s="30"/>
      <c r="Q659" s="36" t="s">
        <v>1051</v>
      </c>
      <c r="R659" s="36"/>
      <c r="S659" s="36"/>
      <c r="T659" s="37"/>
      <c r="U659" s="38"/>
      <c r="V659" s="39"/>
    </row>
    <row r="660" spans="1:22" ht="18">
      <c r="A660" s="28">
        <f t="shared" si="2"/>
        <v>658</v>
      </c>
      <c r="B660" s="29">
        <v>45882</v>
      </c>
      <c r="C660" s="28" t="s">
        <v>1462</v>
      </c>
      <c r="D660" s="31"/>
      <c r="E660" s="28" t="s">
        <v>625</v>
      </c>
      <c r="F660" s="33"/>
      <c r="G660" s="30" t="s">
        <v>25</v>
      </c>
      <c r="H660" s="30" t="s">
        <v>26</v>
      </c>
      <c r="I660" s="30" t="s">
        <v>27</v>
      </c>
      <c r="J660" s="30" t="s">
        <v>390</v>
      </c>
      <c r="K660" s="30" t="s">
        <v>29</v>
      </c>
      <c r="L660" s="34" t="s">
        <v>91</v>
      </c>
      <c r="M660" s="32" t="s">
        <v>389</v>
      </c>
      <c r="N660" s="35"/>
      <c r="O660" s="28"/>
      <c r="P660" s="30"/>
      <c r="Q660" s="36"/>
      <c r="R660" s="36"/>
      <c r="S660" s="36"/>
      <c r="T660" s="37"/>
      <c r="U660" s="38"/>
      <c r="V660" s="39"/>
    </row>
    <row r="661" spans="1:22" ht="18">
      <c r="A661" s="28">
        <f t="shared" si="2"/>
        <v>659</v>
      </c>
      <c r="B661" s="29">
        <v>45882</v>
      </c>
      <c r="C661" s="28" t="s">
        <v>35</v>
      </c>
      <c r="D661" s="31"/>
      <c r="E661" s="28" t="s">
        <v>555</v>
      </c>
      <c r="F661" s="33"/>
      <c r="G661" s="30" t="s">
        <v>25</v>
      </c>
      <c r="H661" s="30" t="s">
        <v>26</v>
      </c>
      <c r="I661" s="30" t="s">
        <v>27</v>
      </c>
      <c r="J661" s="30" t="s">
        <v>390</v>
      </c>
      <c r="K661" s="30" t="s">
        <v>29</v>
      </c>
      <c r="L661" s="34" t="s">
        <v>91</v>
      </c>
      <c r="M661" s="32" t="s">
        <v>389</v>
      </c>
      <c r="N661" s="35"/>
      <c r="O661" s="28"/>
      <c r="P661" s="30"/>
      <c r="Q661" s="36"/>
      <c r="R661" s="36"/>
      <c r="S661" s="36"/>
      <c r="T661" s="37"/>
      <c r="U661" s="38"/>
      <c r="V661" s="39"/>
    </row>
    <row r="662" spans="1:22" ht="18">
      <c r="A662" s="28">
        <f t="shared" si="2"/>
        <v>660</v>
      </c>
      <c r="B662" s="29">
        <v>45882</v>
      </c>
      <c r="C662" s="28" t="s">
        <v>1463</v>
      </c>
      <c r="D662" s="31">
        <v>906609589</v>
      </c>
      <c r="E662" s="28" t="s">
        <v>629</v>
      </c>
      <c r="F662" s="33"/>
      <c r="G662" s="30" t="s">
        <v>25</v>
      </c>
      <c r="H662" s="30" t="s">
        <v>26</v>
      </c>
      <c r="I662" s="30" t="s">
        <v>27</v>
      </c>
      <c r="J662" s="30" t="s">
        <v>390</v>
      </c>
      <c r="K662" s="30" t="s">
        <v>29</v>
      </c>
      <c r="L662" s="34" t="s">
        <v>91</v>
      </c>
      <c r="M662" s="32" t="s">
        <v>227</v>
      </c>
      <c r="N662" s="35" t="s">
        <v>51</v>
      </c>
      <c r="O662" s="28"/>
      <c r="P662" s="30"/>
      <c r="Q662" s="36" t="s">
        <v>1464</v>
      </c>
      <c r="R662" s="36"/>
      <c r="S662" s="36"/>
      <c r="T662" s="37"/>
      <c r="U662" s="38"/>
      <c r="V662" s="39"/>
    </row>
    <row r="663" spans="1:22" ht="18">
      <c r="A663" s="28">
        <f t="shared" si="2"/>
        <v>661</v>
      </c>
      <c r="B663" s="29">
        <v>45882</v>
      </c>
      <c r="C663" s="28" t="s">
        <v>1465</v>
      </c>
      <c r="D663" s="31">
        <v>905525805</v>
      </c>
      <c r="E663" s="28" t="s">
        <v>1466</v>
      </c>
      <c r="F663" s="33"/>
      <c r="G663" s="30" t="s">
        <v>114</v>
      </c>
      <c r="H663" s="30" t="s">
        <v>26</v>
      </c>
      <c r="I663" s="30" t="s">
        <v>27</v>
      </c>
      <c r="J663" s="30" t="s">
        <v>390</v>
      </c>
      <c r="K663" s="30" t="s">
        <v>374</v>
      </c>
      <c r="L663" s="34" t="s">
        <v>417</v>
      </c>
      <c r="M663" s="32" t="s">
        <v>227</v>
      </c>
      <c r="N663" s="35" t="s">
        <v>1169</v>
      </c>
      <c r="O663" s="28"/>
      <c r="P663" s="30"/>
      <c r="Q663" s="36" t="s">
        <v>1467</v>
      </c>
      <c r="R663" s="36"/>
      <c r="S663" s="36"/>
      <c r="T663" s="37"/>
      <c r="U663" s="38"/>
      <c r="V663" s="39"/>
    </row>
    <row r="664" spans="1:22" ht="18" customHeight="1">
      <c r="A664" s="28">
        <f t="shared" si="2"/>
        <v>662</v>
      </c>
      <c r="B664" s="29">
        <v>45882</v>
      </c>
      <c r="C664" s="28" t="s">
        <v>1468</v>
      </c>
      <c r="D664" s="31"/>
      <c r="E664" s="28" t="s">
        <v>980</v>
      </c>
      <c r="F664" s="33"/>
      <c r="G664" s="30" t="s">
        <v>25</v>
      </c>
      <c r="H664" s="30" t="s">
        <v>26</v>
      </c>
      <c r="I664" s="30" t="s">
        <v>27</v>
      </c>
      <c r="J664" s="30" t="s">
        <v>390</v>
      </c>
      <c r="K664" s="30" t="s">
        <v>29</v>
      </c>
      <c r="L664" s="34" t="s">
        <v>217</v>
      </c>
      <c r="M664" s="32" t="s">
        <v>389</v>
      </c>
      <c r="N664" s="35"/>
      <c r="O664" s="28"/>
      <c r="P664" s="30"/>
      <c r="Q664" s="36"/>
      <c r="R664" s="36"/>
      <c r="S664" s="36"/>
      <c r="T664" s="37"/>
      <c r="U664" s="38"/>
      <c r="V664" s="39"/>
    </row>
    <row r="665" spans="1:22" ht="18">
      <c r="A665" s="28">
        <f t="shared" si="2"/>
        <v>663</v>
      </c>
      <c r="B665" s="29">
        <v>45882</v>
      </c>
      <c r="C665" s="28" t="s">
        <v>74</v>
      </c>
      <c r="D665" s="31">
        <v>989486702</v>
      </c>
      <c r="E665" s="28"/>
      <c r="F665" s="33"/>
      <c r="G665" s="30" t="s">
        <v>25</v>
      </c>
      <c r="H665" s="30" t="s">
        <v>48</v>
      </c>
      <c r="I665" s="30" t="s">
        <v>27</v>
      </c>
      <c r="J665" s="30" t="s">
        <v>390</v>
      </c>
      <c r="K665" s="30" t="s">
        <v>29</v>
      </c>
      <c r="L665" s="34"/>
      <c r="M665" s="32" t="s">
        <v>227</v>
      </c>
      <c r="N665" s="35" t="s">
        <v>32</v>
      </c>
      <c r="O665" s="28"/>
      <c r="P665" s="30"/>
      <c r="Q665" s="72" t="s">
        <v>1469</v>
      </c>
      <c r="R665" s="36"/>
      <c r="S665" s="36"/>
      <c r="T665" s="37"/>
      <c r="U665" s="38"/>
      <c r="V665" s="39"/>
    </row>
    <row r="666" spans="1:22" ht="18">
      <c r="A666" s="28">
        <f t="shared" si="2"/>
        <v>664</v>
      </c>
      <c r="B666" s="29">
        <v>45882</v>
      </c>
      <c r="C666" s="28" t="s">
        <v>1470</v>
      </c>
      <c r="D666" s="31"/>
      <c r="E666" s="28" t="s">
        <v>1260</v>
      </c>
      <c r="F666" s="33"/>
      <c r="G666" s="30" t="s">
        <v>25</v>
      </c>
      <c r="H666" s="30" t="s">
        <v>48</v>
      </c>
      <c r="I666" s="30" t="s">
        <v>27</v>
      </c>
      <c r="J666" s="30" t="s">
        <v>390</v>
      </c>
      <c r="K666" s="30" t="s">
        <v>29</v>
      </c>
      <c r="L666" s="34" t="s">
        <v>212</v>
      </c>
      <c r="M666" s="32" t="s">
        <v>389</v>
      </c>
      <c r="N666" s="35"/>
      <c r="O666" s="28"/>
      <c r="P666" s="30"/>
      <c r="Q666" s="36"/>
      <c r="R666" s="36"/>
      <c r="S666" s="36"/>
      <c r="T666" s="37"/>
      <c r="U666" s="38"/>
      <c r="V666" s="39"/>
    </row>
    <row r="667" spans="1:22" ht="18">
      <c r="A667" s="28">
        <f t="shared" si="2"/>
        <v>665</v>
      </c>
      <c r="B667" s="29">
        <v>45882</v>
      </c>
      <c r="C667" s="28" t="s">
        <v>1471</v>
      </c>
      <c r="D667" s="31">
        <v>978015462</v>
      </c>
      <c r="E667" s="28" t="s">
        <v>695</v>
      </c>
      <c r="F667" s="33"/>
      <c r="G667" s="30" t="s">
        <v>25</v>
      </c>
      <c r="H667" s="30" t="s">
        <v>26</v>
      </c>
      <c r="I667" s="30" t="s">
        <v>27</v>
      </c>
      <c r="J667" s="30" t="s">
        <v>390</v>
      </c>
      <c r="K667" s="30" t="s">
        <v>29</v>
      </c>
      <c r="L667" s="34" t="s">
        <v>91</v>
      </c>
      <c r="M667" s="32" t="s">
        <v>234</v>
      </c>
      <c r="N667" s="35" t="s">
        <v>32</v>
      </c>
      <c r="O667" s="28"/>
      <c r="P667" s="30"/>
      <c r="Q667" s="72" t="s">
        <v>505</v>
      </c>
      <c r="R667" s="36"/>
      <c r="S667" s="36"/>
      <c r="T667" s="37"/>
      <c r="U667" s="38"/>
      <c r="V667" s="39"/>
    </row>
    <row r="668" spans="1:22" ht="18">
      <c r="A668" s="28">
        <f t="shared" si="2"/>
        <v>666</v>
      </c>
      <c r="B668" s="29">
        <v>45882</v>
      </c>
      <c r="C668" s="28" t="s">
        <v>621</v>
      </c>
      <c r="D668" s="31">
        <v>978060781</v>
      </c>
      <c r="E668" s="28" t="s">
        <v>640</v>
      </c>
      <c r="F668" s="33"/>
      <c r="G668" s="30" t="s">
        <v>25</v>
      </c>
      <c r="H668" s="30" t="s">
        <v>26</v>
      </c>
      <c r="I668" s="30" t="s">
        <v>27</v>
      </c>
      <c r="J668" s="30" t="s">
        <v>390</v>
      </c>
      <c r="K668" s="30" t="s">
        <v>29</v>
      </c>
      <c r="L668" s="34" t="s">
        <v>212</v>
      </c>
      <c r="M668" s="32" t="s">
        <v>227</v>
      </c>
      <c r="N668" s="35" t="s">
        <v>51</v>
      </c>
      <c r="O668" s="28"/>
      <c r="P668" s="30"/>
      <c r="Q668" s="36" t="s">
        <v>1472</v>
      </c>
      <c r="R668" s="36"/>
      <c r="S668" s="36"/>
      <c r="T668" s="37"/>
      <c r="U668" s="38"/>
      <c r="V668" s="39"/>
    </row>
    <row r="669" spans="1:22" ht="18">
      <c r="A669" s="28">
        <f t="shared" si="2"/>
        <v>667</v>
      </c>
      <c r="B669" s="29">
        <v>45882</v>
      </c>
      <c r="C669" s="28" t="s">
        <v>1473</v>
      </c>
      <c r="D669" s="31" t="s">
        <v>1474</v>
      </c>
      <c r="E669" s="28" t="s">
        <v>634</v>
      </c>
      <c r="F669" s="33"/>
      <c r="G669" s="30" t="s">
        <v>25</v>
      </c>
      <c r="H669" s="30" t="s">
        <v>26</v>
      </c>
      <c r="I669" s="30" t="s">
        <v>27</v>
      </c>
      <c r="J669" s="30" t="s">
        <v>390</v>
      </c>
      <c r="K669" s="30" t="s">
        <v>29</v>
      </c>
      <c r="L669" s="34" t="s">
        <v>91</v>
      </c>
      <c r="M669" s="32" t="s">
        <v>389</v>
      </c>
      <c r="N669" s="35" t="s">
        <v>51</v>
      </c>
      <c r="O669" s="28"/>
      <c r="P669" s="30"/>
      <c r="Q669" s="72" t="s">
        <v>1475</v>
      </c>
      <c r="R669" s="36"/>
      <c r="S669" s="36"/>
      <c r="T669" s="37"/>
      <c r="U669" s="38"/>
      <c r="V669" s="39"/>
    </row>
    <row r="670" spans="1:22" ht="18">
      <c r="A670" s="28">
        <f t="shared" si="2"/>
        <v>668</v>
      </c>
      <c r="B670" s="29">
        <v>45882</v>
      </c>
      <c r="C670" s="28" t="s">
        <v>1476</v>
      </c>
      <c r="D670" s="31"/>
      <c r="E670" s="28" t="s">
        <v>629</v>
      </c>
      <c r="F670" s="33"/>
      <c r="G670" s="30" t="s">
        <v>25</v>
      </c>
      <c r="H670" s="30" t="s">
        <v>26</v>
      </c>
      <c r="I670" s="30" t="s">
        <v>27</v>
      </c>
      <c r="J670" s="30" t="s">
        <v>390</v>
      </c>
      <c r="K670" s="30" t="s">
        <v>29</v>
      </c>
      <c r="L670" s="34" t="s">
        <v>212</v>
      </c>
      <c r="M670" s="32" t="s">
        <v>389</v>
      </c>
      <c r="N670" s="35"/>
      <c r="O670" s="28"/>
      <c r="P670" s="30"/>
      <c r="Q670" s="36"/>
      <c r="R670" s="36"/>
      <c r="S670" s="36"/>
      <c r="T670" s="37"/>
      <c r="U670" s="38"/>
      <c r="V670" s="39"/>
    </row>
    <row r="671" spans="1:22" ht="18">
      <c r="A671" s="28">
        <f t="shared" si="2"/>
        <v>669</v>
      </c>
      <c r="B671" s="29">
        <v>45882</v>
      </c>
      <c r="C671" s="28" t="s">
        <v>1477</v>
      </c>
      <c r="D671" s="31"/>
      <c r="E671" s="28" t="s">
        <v>634</v>
      </c>
      <c r="F671" s="33"/>
      <c r="G671" s="30" t="s">
        <v>25</v>
      </c>
      <c r="H671" s="30" t="s">
        <v>26</v>
      </c>
      <c r="I671" s="30" t="s">
        <v>27</v>
      </c>
      <c r="J671" s="30" t="s">
        <v>390</v>
      </c>
      <c r="K671" s="30" t="s">
        <v>29</v>
      </c>
      <c r="L671" s="34" t="s">
        <v>91</v>
      </c>
      <c r="M671" s="32" t="s">
        <v>389</v>
      </c>
      <c r="N671" s="35"/>
      <c r="O671" s="28"/>
      <c r="P671" s="64"/>
      <c r="Q671" s="36"/>
      <c r="R671" s="36"/>
      <c r="S671" s="36"/>
      <c r="T671" s="37"/>
      <c r="U671" s="38"/>
      <c r="V671" s="39"/>
    </row>
    <row r="672" spans="1:22" ht="18">
      <c r="A672" s="28">
        <f t="shared" si="2"/>
        <v>670</v>
      </c>
      <c r="B672" s="29">
        <v>45882</v>
      </c>
      <c r="C672" s="28" t="s">
        <v>1478</v>
      </c>
      <c r="D672" s="31"/>
      <c r="E672" s="28" t="s">
        <v>1479</v>
      </c>
      <c r="F672" s="33"/>
      <c r="G672" s="30" t="s">
        <v>25</v>
      </c>
      <c r="H672" s="30" t="s">
        <v>26</v>
      </c>
      <c r="I672" s="30" t="s">
        <v>27</v>
      </c>
      <c r="J672" s="30" t="s">
        <v>390</v>
      </c>
      <c r="K672" s="30" t="s">
        <v>29</v>
      </c>
      <c r="L672" s="34"/>
      <c r="M672" s="32" t="s">
        <v>389</v>
      </c>
      <c r="N672" s="35"/>
      <c r="O672" s="28"/>
      <c r="P672" s="30"/>
      <c r="Q672" s="36"/>
      <c r="R672" s="36"/>
      <c r="S672" s="36"/>
      <c r="T672" s="37"/>
      <c r="U672" s="38"/>
      <c r="V672" s="39"/>
    </row>
    <row r="673" spans="1:22" ht="18">
      <c r="A673" s="28">
        <f t="shared" si="2"/>
        <v>671</v>
      </c>
      <c r="B673" s="29">
        <v>45882</v>
      </c>
      <c r="C673" s="28" t="s">
        <v>1476</v>
      </c>
      <c r="D673" s="31">
        <v>938232314</v>
      </c>
      <c r="E673" s="28" t="s">
        <v>629</v>
      </c>
      <c r="F673" s="33"/>
      <c r="G673" s="30" t="s">
        <v>25</v>
      </c>
      <c r="H673" s="30" t="s">
        <v>26</v>
      </c>
      <c r="I673" s="30" t="s">
        <v>27</v>
      </c>
      <c r="J673" s="30" t="s">
        <v>390</v>
      </c>
      <c r="K673" s="30" t="s">
        <v>29</v>
      </c>
      <c r="L673" s="34" t="s">
        <v>203</v>
      </c>
      <c r="M673" s="32" t="s">
        <v>227</v>
      </c>
      <c r="N673" s="35" t="s">
        <v>32</v>
      </c>
      <c r="O673" s="28"/>
      <c r="P673" s="64"/>
      <c r="Q673" s="36" t="s">
        <v>1480</v>
      </c>
      <c r="R673" s="36"/>
      <c r="S673" s="36"/>
      <c r="T673" s="37"/>
      <c r="U673" s="38"/>
      <c r="V673" s="39"/>
    </row>
    <row r="674" spans="1:22" ht="18">
      <c r="A674" s="28">
        <f t="shared" si="2"/>
        <v>672</v>
      </c>
      <c r="B674" s="29">
        <v>45882</v>
      </c>
      <c r="C674" s="28" t="s">
        <v>1481</v>
      </c>
      <c r="D674" s="31"/>
      <c r="E674" s="28" t="s">
        <v>695</v>
      </c>
      <c r="F674" s="33"/>
      <c r="G674" s="30" t="s">
        <v>25</v>
      </c>
      <c r="H674" s="30" t="s">
        <v>26</v>
      </c>
      <c r="I674" s="30" t="s">
        <v>27</v>
      </c>
      <c r="J674" s="30" t="s">
        <v>390</v>
      </c>
      <c r="K674" s="30" t="s">
        <v>29</v>
      </c>
      <c r="L674" s="34" t="s">
        <v>91</v>
      </c>
      <c r="M674" s="32" t="s">
        <v>389</v>
      </c>
      <c r="N674" s="35"/>
      <c r="O674" s="28"/>
      <c r="P674" s="30"/>
      <c r="Q674" s="36"/>
      <c r="R674" s="36"/>
      <c r="S674" s="36"/>
      <c r="T674" s="37"/>
      <c r="U674" s="38"/>
      <c r="V674" s="39"/>
    </row>
    <row r="675" spans="1:22" ht="18">
      <c r="A675" s="28">
        <f t="shared" si="2"/>
        <v>673</v>
      </c>
      <c r="B675" s="29">
        <v>45882</v>
      </c>
      <c r="C675" s="28" t="s">
        <v>1482</v>
      </c>
      <c r="D675" s="31"/>
      <c r="E675" s="28" t="s">
        <v>557</v>
      </c>
      <c r="F675" s="33"/>
      <c r="G675" s="30" t="s">
        <v>25</v>
      </c>
      <c r="H675" s="30" t="s">
        <v>26</v>
      </c>
      <c r="I675" s="30" t="s">
        <v>27</v>
      </c>
      <c r="J675" s="30" t="s">
        <v>390</v>
      </c>
      <c r="K675" s="30" t="s">
        <v>29</v>
      </c>
      <c r="L675" s="34" t="s">
        <v>203</v>
      </c>
      <c r="M675" s="32" t="s">
        <v>389</v>
      </c>
      <c r="N675" s="35"/>
      <c r="O675" s="28"/>
      <c r="P675" s="30"/>
      <c r="Q675" s="36"/>
      <c r="R675" s="36"/>
      <c r="S675" s="36"/>
      <c r="T675" s="37"/>
      <c r="U675" s="38"/>
      <c r="V675" s="39"/>
    </row>
    <row r="676" spans="1:22" ht="18">
      <c r="A676" s="28">
        <f t="shared" si="2"/>
        <v>674</v>
      </c>
      <c r="B676" s="29">
        <v>45882</v>
      </c>
      <c r="C676" s="28" t="s">
        <v>1483</v>
      </c>
      <c r="D676" s="31" t="s">
        <v>1484</v>
      </c>
      <c r="E676" s="28" t="s">
        <v>980</v>
      </c>
      <c r="F676" s="33"/>
      <c r="G676" s="30" t="s">
        <v>113</v>
      </c>
      <c r="H676" s="30" t="s">
        <v>26</v>
      </c>
      <c r="I676" s="30" t="s">
        <v>27</v>
      </c>
      <c r="J676" s="30" t="s">
        <v>390</v>
      </c>
      <c r="K676" s="30" t="s">
        <v>29</v>
      </c>
      <c r="L676" s="34" t="s">
        <v>203</v>
      </c>
      <c r="M676" s="32" t="s">
        <v>389</v>
      </c>
      <c r="N676" s="35"/>
      <c r="O676" s="28"/>
      <c r="P676" s="30"/>
      <c r="Q676" s="72" t="s">
        <v>1485</v>
      </c>
      <c r="R676" s="36"/>
      <c r="S676" s="36"/>
      <c r="T676" s="37"/>
      <c r="U676" s="38"/>
      <c r="V676" s="39"/>
    </row>
    <row r="677" spans="1:22" ht="18">
      <c r="A677" s="28">
        <f t="shared" si="2"/>
        <v>675</v>
      </c>
      <c r="B677" s="29">
        <v>45882</v>
      </c>
      <c r="C677" s="28" t="s">
        <v>1486</v>
      </c>
      <c r="D677" s="31">
        <v>346103130</v>
      </c>
      <c r="E677" s="28"/>
      <c r="F677" s="33"/>
      <c r="G677" s="30" t="s">
        <v>25</v>
      </c>
      <c r="H677" s="30" t="s">
        <v>48</v>
      </c>
      <c r="I677" s="30" t="s">
        <v>27</v>
      </c>
      <c r="J677" s="30" t="s">
        <v>388</v>
      </c>
      <c r="K677" s="30" t="s">
        <v>49</v>
      </c>
      <c r="L677" s="34" t="s">
        <v>91</v>
      </c>
      <c r="M677" s="32" t="s">
        <v>234</v>
      </c>
      <c r="N677" s="35" t="s">
        <v>32</v>
      </c>
      <c r="O677" s="28"/>
      <c r="P677" s="30"/>
      <c r="Q677" s="36" t="s">
        <v>402</v>
      </c>
      <c r="R677" s="36"/>
      <c r="S677" s="36"/>
      <c r="T677" s="37"/>
      <c r="U677" s="38"/>
      <c r="V677" s="39"/>
    </row>
    <row r="678" spans="1:22" ht="18">
      <c r="A678" s="28">
        <f t="shared" si="2"/>
        <v>676</v>
      </c>
      <c r="B678" s="29">
        <v>45882</v>
      </c>
      <c r="C678" s="28" t="s">
        <v>1487</v>
      </c>
      <c r="D678" s="31">
        <v>935708886</v>
      </c>
      <c r="E678" s="28"/>
      <c r="F678" s="33"/>
      <c r="G678" s="30" t="s">
        <v>25</v>
      </c>
      <c r="H678" s="30" t="s">
        <v>48</v>
      </c>
      <c r="I678" s="30" t="s">
        <v>27</v>
      </c>
      <c r="J678" s="30" t="s">
        <v>388</v>
      </c>
      <c r="K678" s="30" t="s">
        <v>49</v>
      </c>
      <c r="L678" s="34" t="s">
        <v>91</v>
      </c>
      <c r="M678" s="32" t="s">
        <v>227</v>
      </c>
      <c r="N678" s="35" t="s">
        <v>51</v>
      </c>
      <c r="O678" s="28"/>
      <c r="P678" s="30"/>
      <c r="Q678" s="36"/>
      <c r="R678" s="36"/>
      <c r="S678" s="36"/>
      <c r="T678" s="37"/>
      <c r="U678" s="38"/>
      <c r="V678" s="39"/>
    </row>
    <row r="679" spans="1:22" ht="18">
      <c r="A679" s="28">
        <f t="shared" si="2"/>
        <v>677</v>
      </c>
      <c r="B679" s="29">
        <v>45882</v>
      </c>
      <c r="C679" s="28" t="s">
        <v>1488</v>
      </c>
      <c r="D679" s="31" t="s">
        <v>484</v>
      </c>
      <c r="E679" s="28"/>
      <c r="F679" s="33"/>
      <c r="G679" s="30" t="s">
        <v>114</v>
      </c>
      <c r="H679" s="30" t="s">
        <v>48</v>
      </c>
      <c r="I679" s="30" t="s">
        <v>27</v>
      </c>
      <c r="J679" s="30" t="s">
        <v>390</v>
      </c>
      <c r="K679" s="30" t="s">
        <v>29</v>
      </c>
      <c r="L679" s="34" t="s">
        <v>203</v>
      </c>
      <c r="M679" s="32" t="s">
        <v>389</v>
      </c>
      <c r="N679" s="35" t="s">
        <v>1169</v>
      </c>
      <c r="O679" s="28"/>
      <c r="P679" s="30"/>
      <c r="Q679" s="36"/>
      <c r="R679" s="36"/>
      <c r="S679" s="36" t="s">
        <v>44</v>
      </c>
      <c r="T679" s="37" t="s">
        <v>1489</v>
      </c>
      <c r="U679" s="38"/>
      <c r="V679" s="39"/>
    </row>
    <row r="680" spans="1:22" ht="18">
      <c r="A680" s="28">
        <f t="shared" si="2"/>
        <v>678</v>
      </c>
      <c r="B680" s="29">
        <v>45883</v>
      </c>
      <c r="C680" s="28" t="s">
        <v>1490</v>
      </c>
      <c r="D680" s="31"/>
      <c r="E680" s="28" t="s">
        <v>629</v>
      </c>
      <c r="F680" s="33"/>
      <c r="G680" s="30" t="s">
        <v>25</v>
      </c>
      <c r="H680" s="30" t="s">
        <v>26</v>
      </c>
      <c r="I680" s="30" t="s">
        <v>27</v>
      </c>
      <c r="J680" s="30" t="s">
        <v>390</v>
      </c>
      <c r="K680" s="30" t="s">
        <v>29</v>
      </c>
      <c r="L680" s="34" t="s">
        <v>417</v>
      </c>
      <c r="M680" s="32" t="s">
        <v>389</v>
      </c>
      <c r="N680" s="35"/>
      <c r="O680" s="28"/>
      <c r="P680" s="30"/>
      <c r="Q680" s="36"/>
      <c r="R680" s="36"/>
      <c r="S680" s="36"/>
      <c r="T680" s="37"/>
      <c r="U680" s="38"/>
      <c r="V680" s="39"/>
    </row>
    <row r="681" spans="1:22" ht="18">
      <c r="A681" s="28">
        <f t="shared" si="2"/>
        <v>679</v>
      </c>
      <c r="B681" s="29">
        <v>45883</v>
      </c>
      <c r="C681" s="28" t="s">
        <v>1491</v>
      </c>
      <c r="D681" s="31">
        <v>359090081</v>
      </c>
      <c r="E681" s="28" t="s">
        <v>557</v>
      </c>
      <c r="F681" s="33"/>
      <c r="G681" s="30" t="s">
        <v>25</v>
      </c>
      <c r="H681" s="30" t="s">
        <v>26</v>
      </c>
      <c r="I681" s="30" t="s">
        <v>38</v>
      </c>
      <c r="J681" s="30" t="s">
        <v>390</v>
      </c>
      <c r="K681" s="30" t="s">
        <v>29</v>
      </c>
      <c r="L681" s="34" t="s">
        <v>303</v>
      </c>
      <c r="M681" s="32" t="s">
        <v>227</v>
      </c>
      <c r="N681" s="35" t="s">
        <v>51</v>
      </c>
      <c r="O681" s="28"/>
      <c r="P681" s="30"/>
      <c r="Q681" s="36" t="s">
        <v>1492</v>
      </c>
      <c r="R681" s="36"/>
      <c r="S681" s="36"/>
      <c r="T681" s="37"/>
      <c r="U681" s="38"/>
      <c r="V681" s="39"/>
    </row>
    <row r="682" spans="1:22" ht="18">
      <c r="A682" s="28">
        <f t="shared" si="2"/>
        <v>680</v>
      </c>
      <c r="B682" s="29">
        <v>45883</v>
      </c>
      <c r="C682" s="28" t="s">
        <v>1493</v>
      </c>
      <c r="D682" s="31">
        <v>837002006</v>
      </c>
      <c r="E682" s="28"/>
      <c r="F682" s="33"/>
      <c r="G682" s="30" t="s">
        <v>25</v>
      </c>
      <c r="H682" s="30" t="s">
        <v>48</v>
      </c>
      <c r="I682" s="30" t="s">
        <v>27</v>
      </c>
      <c r="J682" s="30" t="s">
        <v>390</v>
      </c>
      <c r="K682" s="30" t="s">
        <v>49</v>
      </c>
      <c r="L682" s="34" t="s">
        <v>91</v>
      </c>
      <c r="M682" s="32" t="s">
        <v>234</v>
      </c>
      <c r="N682" s="35" t="s">
        <v>32</v>
      </c>
      <c r="O682" s="28"/>
      <c r="P682" s="30"/>
      <c r="Q682" s="72" t="s">
        <v>505</v>
      </c>
      <c r="R682" s="36"/>
      <c r="S682" s="36"/>
      <c r="T682" s="37"/>
      <c r="U682" s="38"/>
      <c r="V682" s="39"/>
    </row>
    <row r="683" spans="1:22" ht="18">
      <c r="A683" s="28">
        <f t="shared" si="2"/>
        <v>681</v>
      </c>
      <c r="B683" s="29">
        <v>45883</v>
      </c>
      <c r="C683" s="28" t="s">
        <v>1494</v>
      </c>
      <c r="D683" s="31">
        <v>378560950</v>
      </c>
      <c r="E683" s="28"/>
      <c r="F683" s="33"/>
      <c r="G683" s="30"/>
      <c r="H683" s="30"/>
      <c r="I683" s="30"/>
      <c r="J683" s="30"/>
      <c r="K683" s="30" t="s">
        <v>62</v>
      </c>
      <c r="L683" s="34" t="s">
        <v>1495</v>
      </c>
      <c r="M683" s="32"/>
      <c r="N683" s="35" t="s">
        <v>51</v>
      </c>
      <c r="O683" s="28"/>
      <c r="P683" s="30"/>
      <c r="Q683" s="36" t="s">
        <v>1496</v>
      </c>
      <c r="R683" s="36" t="s">
        <v>51</v>
      </c>
      <c r="S683" s="36" t="s">
        <v>44</v>
      </c>
      <c r="T683" s="37">
        <v>8000000</v>
      </c>
      <c r="U683" s="38" t="s">
        <v>70</v>
      </c>
      <c r="V683" s="39"/>
    </row>
    <row r="684" spans="1:22" ht="18">
      <c r="A684" s="28">
        <f t="shared" si="2"/>
        <v>682</v>
      </c>
      <c r="B684" s="29">
        <v>45883</v>
      </c>
      <c r="C684" s="28" t="s">
        <v>1497</v>
      </c>
      <c r="D684" s="31">
        <v>901666163</v>
      </c>
      <c r="E684" s="28"/>
      <c r="F684" s="33"/>
      <c r="G684" s="30"/>
      <c r="H684" s="30"/>
      <c r="I684" s="30"/>
      <c r="J684" s="30"/>
      <c r="K684" s="30" t="s">
        <v>62</v>
      </c>
      <c r="L684" s="34" t="s">
        <v>1495</v>
      </c>
      <c r="M684" s="32"/>
      <c r="N684" s="35" t="s">
        <v>32</v>
      </c>
      <c r="O684" s="28"/>
      <c r="P684" s="30"/>
      <c r="Q684" s="36"/>
      <c r="R684" s="36" t="s">
        <v>32</v>
      </c>
      <c r="S684" s="36" t="s">
        <v>44</v>
      </c>
      <c r="T684" s="37" t="s">
        <v>1498</v>
      </c>
      <c r="U684" s="38" t="s">
        <v>70</v>
      </c>
      <c r="V684" s="39"/>
    </row>
    <row r="685" spans="1:22" ht="18">
      <c r="A685" s="28">
        <f t="shared" si="2"/>
        <v>683</v>
      </c>
      <c r="B685" s="29">
        <v>45883</v>
      </c>
      <c r="C685" s="28" t="s">
        <v>77</v>
      </c>
      <c r="D685" s="31">
        <v>963489392</v>
      </c>
      <c r="E685" s="28"/>
      <c r="F685" s="33"/>
      <c r="G685" s="30"/>
      <c r="H685" s="30"/>
      <c r="I685" s="30"/>
      <c r="J685" s="30"/>
      <c r="K685" s="30" t="s">
        <v>62</v>
      </c>
      <c r="L685" s="34" t="s">
        <v>1495</v>
      </c>
      <c r="M685" s="32"/>
      <c r="N685" s="35" t="s">
        <v>51</v>
      </c>
      <c r="O685" s="28"/>
      <c r="P685" s="30"/>
      <c r="Q685" s="36"/>
      <c r="R685" s="36"/>
      <c r="S685" s="36"/>
      <c r="T685" s="37"/>
      <c r="U685" s="38"/>
      <c r="V685" s="39"/>
    </row>
    <row r="686" spans="1:22" ht="18">
      <c r="A686" s="28">
        <f t="shared" si="2"/>
        <v>684</v>
      </c>
      <c r="B686" s="29">
        <v>45883</v>
      </c>
      <c r="C686" s="28" t="s">
        <v>1499</v>
      </c>
      <c r="D686" s="31">
        <v>978889948</v>
      </c>
      <c r="E686" s="28"/>
      <c r="F686" s="33"/>
      <c r="G686" s="30"/>
      <c r="H686" s="30"/>
      <c r="I686" s="30"/>
      <c r="J686" s="30"/>
      <c r="K686" s="30" t="s">
        <v>62</v>
      </c>
      <c r="L686" s="34" t="s">
        <v>1495</v>
      </c>
      <c r="M686" s="32"/>
      <c r="N686" s="35" t="s">
        <v>32</v>
      </c>
      <c r="O686" s="28"/>
      <c r="P686" s="30"/>
      <c r="Q686" s="36"/>
      <c r="R686" s="36"/>
      <c r="S686" s="36"/>
      <c r="T686" s="37"/>
      <c r="U686" s="38"/>
      <c r="V686" s="39"/>
    </row>
    <row r="687" spans="1:22" ht="18">
      <c r="A687" s="28">
        <f t="shared" si="2"/>
        <v>685</v>
      </c>
      <c r="B687" s="29">
        <v>45883</v>
      </c>
      <c r="C687" s="28" t="s">
        <v>588</v>
      </c>
      <c r="D687" s="31">
        <v>932681588</v>
      </c>
      <c r="E687" s="28"/>
      <c r="F687" s="33"/>
      <c r="G687" s="30"/>
      <c r="H687" s="30"/>
      <c r="I687" s="30"/>
      <c r="J687" s="30"/>
      <c r="K687" s="30" t="s">
        <v>62</v>
      </c>
      <c r="L687" s="34" t="s">
        <v>1495</v>
      </c>
      <c r="M687" s="32"/>
      <c r="N687" s="35" t="s">
        <v>51</v>
      </c>
      <c r="O687" s="28"/>
      <c r="P687" s="30"/>
      <c r="Q687" s="36"/>
      <c r="R687" s="36"/>
      <c r="S687" s="36"/>
      <c r="T687" s="37"/>
      <c r="U687" s="38"/>
      <c r="V687" s="39"/>
    </row>
    <row r="688" spans="1:22" ht="18">
      <c r="A688" s="28">
        <f t="shared" si="2"/>
        <v>686</v>
      </c>
      <c r="B688" s="29">
        <v>45883</v>
      </c>
      <c r="C688" s="28" t="s">
        <v>272</v>
      </c>
      <c r="D688" s="31">
        <v>364993499</v>
      </c>
      <c r="E688" s="28"/>
      <c r="F688" s="33"/>
      <c r="G688" s="30"/>
      <c r="H688" s="30"/>
      <c r="I688" s="30"/>
      <c r="J688" s="30"/>
      <c r="K688" s="30" t="s">
        <v>62</v>
      </c>
      <c r="L688" s="34" t="s">
        <v>1495</v>
      </c>
      <c r="M688" s="32"/>
      <c r="N688" s="35" t="s">
        <v>51</v>
      </c>
      <c r="O688" s="28"/>
      <c r="P688" s="30"/>
      <c r="Q688" s="36"/>
      <c r="R688" s="36" t="s">
        <v>51</v>
      </c>
      <c r="S688" s="36" t="s">
        <v>44</v>
      </c>
      <c r="T688" s="37">
        <v>8000000</v>
      </c>
      <c r="U688" s="38" t="s">
        <v>70</v>
      </c>
      <c r="V688" s="39"/>
    </row>
    <row r="689" spans="1:22" ht="18">
      <c r="A689" s="28">
        <f t="shared" si="2"/>
        <v>687</v>
      </c>
      <c r="B689" s="29">
        <v>45883</v>
      </c>
      <c r="C689" s="28" t="s">
        <v>1500</v>
      </c>
      <c r="D689" s="31">
        <v>906770767</v>
      </c>
      <c r="E689" s="28"/>
      <c r="F689" s="33"/>
      <c r="G689" s="30"/>
      <c r="H689" s="30"/>
      <c r="I689" s="30"/>
      <c r="J689" s="30"/>
      <c r="K689" s="30" t="s">
        <v>62</v>
      </c>
      <c r="L689" s="34" t="s">
        <v>1495</v>
      </c>
      <c r="M689" s="32"/>
      <c r="N689" s="35" t="s">
        <v>51</v>
      </c>
      <c r="O689" s="28"/>
      <c r="P689" s="30"/>
      <c r="Q689" s="36"/>
      <c r="R689" s="36"/>
      <c r="S689" s="36"/>
      <c r="T689" s="37"/>
      <c r="U689" s="38"/>
      <c r="V689" s="39"/>
    </row>
    <row r="690" spans="1:22" ht="18">
      <c r="A690" s="28">
        <f t="shared" si="2"/>
        <v>688</v>
      </c>
      <c r="B690" s="29">
        <v>45883</v>
      </c>
      <c r="C690" s="28" t="s">
        <v>1501</v>
      </c>
      <c r="D690" s="31">
        <v>903318601</v>
      </c>
      <c r="E690" s="28"/>
      <c r="F690" s="33"/>
      <c r="G690" s="30"/>
      <c r="H690" s="30"/>
      <c r="I690" s="30"/>
      <c r="J690" s="30"/>
      <c r="K690" s="30" t="s">
        <v>62</v>
      </c>
      <c r="L690" s="34" t="s">
        <v>1495</v>
      </c>
      <c r="M690" s="32"/>
      <c r="N690" s="35" t="s">
        <v>32</v>
      </c>
      <c r="O690" s="28"/>
      <c r="P690" s="30"/>
      <c r="Q690" s="36"/>
      <c r="R690" s="36"/>
      <c r="S690" s="36"/>
      <c r="T690" s="37"/>
      <c r="U690" s="38"/>
      <c r="V690" s="39"/>
    </row>
    <row r="691" spans="1:22" ht="18">
      <c r="A691" s="28">
        <f t="shared" si="2"/>
        <v>689</v>
      </c>
      <c r="B691" s="29">
        <v>45883</v>
      </c>
      <c r="C691" s="28" t="s">
        <v>1502</v>
      </c>
      <c r="D691" s="31" t="s">
        <v>1503</v>
      </c>
      <c r="E691" s="28"/>
      <c r="F691" s="33"/>
      <c r="G691" s="30"/>
      <c r="H691" s="30"/>
      <c r="I691" s="30"/>
      <c r="J691" s="30"/>
      <c r="K691" s="30" t="s">
        <v>62</v>
      </c>
      <c r="L691" s="34" t="s">
        <v>1495</v>
      </c>
      <c r="M691" s="32"/>
      <c r="N691" s="35" t="s">
        <v>51</v>
      </c>
      <c r="O691" s="28"/>
      <c r="P691" s="30"/>
      <c r="Q691" s="36"/>
      <c r="R691" s="36"/>
      <c r="S691" s="36"/>
      <c r="T691" s="37"/>
      <c r="U691" s="38"/>
      <c r="V691" s="39"/>
    </row>
    <row r="692" spans="1:22" ht="18">
      <c r="A692" s="28">
        <f t="shared" si="2"/>
        <v>690</v>
      </c>
      <c r="B692" s="29">
        <v>45883</v>
      </c>
      <c r="C692" s="28" t="s">
        <v>1504</v>
      </c>
      <c r="D692" s="31">
        <v>386521279</v>
      </c>
      <c r="E692" s="28"/>
      <c r="F692" s="33"/>
      <c r="G692" s="30"/>
      <c r="H692" s="30"/>
      <c r="I692" s="30"/>
      <c r="J692" s="30"/>
      <c r="K692" s="30" t="s">
        <v>62</v>
      </c>
      <c r="L692" s="34" t="s">
        <v>1495</v>
      </c>
      <c r="M692" s="32"/>
      <c r="N692" s="35" t="s">
        <v>32</v>
      </c>
      <c r="O692" s="28"/>
      <c r="P692" s="30"/>
      <c r="Q692" s="36"/>
      <c r="R692" s="36"/>
      <c r="S692" s="36"/>
      <c r="T692" s="37"/>
      <c r="U692" s="38"/>
      <c r="V692" s="39"/>
    </row>
    <row r="693" spans="1:22" ht="18">
      <c r="A693" s="28">
        <f t="shared" si="2"/>
        <v>691</v>
      </c>
      <c r="B693" s="29">
        <v>45883</v>
      </c>
      <c r="C693" s="28" t="s">
        <v>55</v>
      </c>
      <c r="D693" s="31">
        <v>938869858</v>
      </c>
      <c r="E693" s="28"/>
      <c r="F693" s="33"/>
      <c r="G693" s="30"/>
      <c r="H693" s="30"/>
      <c r="I693" s="30"/>
      <c r="J693" s="30"/>
      <c r="K693" s="30" t="s">
        <v>62</v>
      </c>
      <c r="L693" s="34" t="s">
        <v>1495</v>
      </c>
      <c r="M693" s="32"/>
      <c r="N693" s="35" t="s">
        <v>51</v>
      </c>
      <c r="O693" s="28"/>
      <c r="P693" s="30"/>
      <c r="Q693" s="36"/>
      <c r="R693" s="36"/>
      <c r="S693" s="36"/>
      <c r="T693" s="37"/>
      <c r="U693" s="38"/>
      <c r="V693" s="39"/>
    </row>
    <row r="694" spans="1:22" ht="18">
      <c r="A694" s="28">
        <f t="shared" si="2"/>
        <v>692</v>
      </c>
      <c r="B694" s="29">
        <v>45883</v>
      </c>
      <c r="C694" s="28" t="s">
        <v>1505</v>
      </c>
      <c r="D694" s="31">
        <v>913977986</v>
      </c>
      <c r="E694" s="28"/>
      <c r="F694" s="33"/>
      <c r="G694" s="30"/>
      <c r="H694" s="30"/>
      <c r="I694" s="30"/>
      <c r="J694" s="30"/>
      <c r="K694" s="30" t="s">
        <v>62</v>
      </c>
      <c r="L694" s="34" t="s">
        <v>1495</v>
      </c>
      <c r="M694" s="32"/>
      <c r="N694" s="35" t="s">
        <v>32</v>
      </c>
      <c r="O694" s="28"/>
      <c r="P694" s="30"/>
      <c r="Q694" s="36"/>
      <c r="R694" s="36"/>
      <c r="S694" s="36"/>
      <c r="T694" s="37"/>
      <c r="U694" s="38"/>
      <c r="V694" s="39"/>
    </row>
    <row r="695" spans="1:22" ht="18">
      <c r="A695" s="28">
        <f t="shared" si="2"/>
        <v>693</v>
      </c>
      <c r="B695" s="29">
        <v>45883</v>
      </c>
      <c r="C695" s="28" t="s">
        <v>1506</v>
      </c>
      <c r="D695" s="31">
        <v>61411039037</v>
      </c>
      <c r="E695" s="28"/>
      <c r="F695" s="33"/>
      <c r="G695" s="30"/>
      <c r="H695" s="30"/>
      <c r="I695" s="30"/>
      <c r="J695" s="30"/>
      <c r="K695" s="30" t="s">
        <v>62</v>
      </c>
      <c r="L695" s="34" t="s">
        <v>1495</v>
      </c>
      <c r="M695" s="32"/>
      <c r="N695" s="35" t="s">
        <v>51</v>
      </c>
      <c r="O695" s="28"/>
      <c r="P695" s="30"/>
      <c r="Q695" s="36"/>
      <c r="R695" s="36"/>
      <c r="S695" s="36"/>
      <c r="T695" s="37"/>
      <c r="U695" s="38"/>
      <c r="V695" s="39"/>
    </row>
    <row r="696" spans="1:22" ht="18">
      <c r="A696" s="28">
        <f t="shared" si="2"/>
        <v>694</v>
      </c>
      <c r="B696" s="29">
        <v>45883</v>
      </c>
      <c r="C696" s="28" t="s">
        <v>1507</v>
      </c>
      <c r="D696" s="31">
        <v>343331343</v>
      </c>
      <c r="E696" s="28"/>
      <c r="F696" s="33"/>
      <c r="G696" s="30"/>
      <c r="H696" s="30"/>
      <c r="I696" s="30"/>
      <c r="J696" s="30"/>
      <c r="K696" s="30" t="s">
        <v>62</v>
      </c>
      <c r="L696" s="34" t="s">
        <v>1495</v>
      </c>
      <c r="M696" s="32"/>
      <c r="N696" s="35" t="s">
        <v>32</v>
      </c>
      <c r="O696" s="28"/>
      <c r="P696" s="30"/>
      <c r="Q696" s="36"/>
      <c r="R696" s="36" t="s">
        <v>32</v>
      </c>
      <c r="S696" s="36" t="s">
        <v>44</v>
      </c>
      <c r="T696" s="37">
        <v>8000000</v>
      </c>
      <c r="U696" s="38" t="s">
        <v>70</v>
      </c>
      <c r="V696" s="70"/>
    </row>
    <row r="697" spans="1:22" ht="19">
      <c r="A697" s="28">
        <f t="shared" si="2"/>
        <v>695</v>
      </c>
      <c r="B697" s="29">
        <v>45883</v>
      </c>
      <c r="C697" s="73" t="s">
        <v>1508</v>
      </c>
      <c r="D697" s="74" t="s">
        <v>1509</v>
      </c>
      <c r="E697" s="89"/>
      <c r="F697" s="90"/>
      <c r="G697" s="30"/>
      <c r="H697" s="30"/>
      <c r="I697" s="30"/>
      <c r="J697" s="30"/>
      <c r="K697" s="91" t="s">
        <v>62</v>
      </c>
      <c r="L697" s="91" t="s">
        <v>1495</v>
      </c>
      <c r="M697" s="89"/>
      <c r="N697" s="92" t="s">
        <v>51</v>
      </c>
      <c r="O697" s="89"/>
      <c r="P697" s="91"/>
      <c r="Q697" s="93"/>
      <c r="R697" s="93" t="s">
        <v>51</v>
      </c>
      <c r="S697" s="93" t="s">
        <v>44</v>
      </c>
      <c r="T697" s="94">
        <v>8000000</v>
      </c>
      <c r="U697" s="93" t="s">
        <v>70</v>
      </c>
      <c r="V697" s="95"/>
    </row>
    <row r="698" spans="1:22" ht="18">
      <c r="A698" s="28">
        <f t="shared" si="2"/>
        <v>696</v>
      </c>
      <c r="B698" s="29">
        <v>45883</v>
      </c>
      <c r="C698" s="28" t="s">
        <v>1510</v>
      </c>
      <c r="D698" s="31">
        <v>338153333</v>
      </c>
      <c r="E698" s="28"/>
      <c r="F698" s="33"/>
      <c r="G698" s="30"/>
      <c r="H698" s="30"/>
      <c r="I698" s="30"/>
      <c r="J698" s="30"/>
      <c r="K698" s="30" t="s">
        <v>62</v>
      </c>
      <c r="L698" s="34" t="s">
        <v>1495</v>
      </c>
      <c r="M698" s="32"/>
      <c r="N698" s="35" t="s">
        <v>32</v>
      </c>
      <c r="O698" s="28"/>
      <c r="P698" s="30"/>
      <c r="Q698" s="36"/>
      <c r="R698" s="36"/>
      <c r="S698" s="36"/>
      <c r="T698" s="37"/>
      <c r="U698" s="38"/>
      <c r="V698" s="70"/>
    </row>
    <row r="699" spans="1:22" ht="18">
      <c r="A699" s="28">
        <f t="shared" si="2"/>
        <v>697</v>
      </c>
      <c r="B699" s="29">
        <v>45883</v>
      </c>
      <c r="C699" s="28" t="s">
        <v>1511</v>
      </c>
      <c r="D699" s="31" t="s">
        <v>1512</v>
      </c>
      <c r="E699" s="28"/>
      <c r="F699" s="33"/>
      <c r="G699" s="30"/>
      <c r="H699" s="30"/>
      <c r="I699" s="30"/>
      <c r="J699" s="30"/>
      <c r="K699" s="30" t="s">
        <v>62</v>
      </c>
      <c r="L699" s="34" t="s">
        <v>1495</v>
      </c>
      <c r="M699" s="32"/>
      <c r="N699" s="35" t="s">
        <v>51</v>
      </c>
      <c r="O699" s="28"/>
      <c r="P699" s="30"/>
      <c r="Q699" s="36"/>
      <c r="R699" s="36"/>
      <c r="S699" s="36"/>
      <c r="T699" s="37"/>
      <c r="U699" s="38"/>
      <c r="V699" s="70"/>
    </row>
    <row r="700" spans="1:22" ht="18">
      <c r="A700" s="28">
        <f t="shared" si="2"/>
        <v>698</v>
      </c>
      <c r="B700" s="29">
        <v>45883</v>
      </c>
      <c r="C700" s="28" t="s">
        <v>1513</v>
      </c>
      <c r="D700" s="31">
        <v>853111886</v>
      </c>
      <c r="E700" s="28"/>
      <c r="F700" s="33"/>
      <c r="G700" s="30"/>
      <c r="H700" s="30"/>
      <c r="I700" s="30"/>
      <c r="J700" s="30"/>
      <c r="K700" s="30" t="s">
        <v>62</v>
      </c>
      <c r="L700" s="34" t="s">
        <v>1495</v>
      </c>
      <c r="M700" s="32"/>
      <c r="N700" s="35" t="s">
        <v>32</v>
      </c>
      <c r="O700" s="28"/>
      <c r="P700" s="30"/>
      <c r="Q700" s="36"/>
      <c r="R700" s="36"/>
      <c r="S700" s="36"/>
      <c r="T700" s="37"/>
      <c r="U700" s="38"/>
      <c r="V700" s="70"/>
    </row>
    <row r="701" spans="1:22" ht="18">
      <c r="A701" s="28">
        <f t="shared" si="2"/>
        <v>699</v>
      </c>
      <c r="B701" s="29">
        <v>45883</v>
      </c>
      <c r="C701" s="28" t="s">
        <v>120</v>
      </c>
      <c r="D701" s="31">
        <v>447719615034</v>
      </c>
      <c r="E701" s="28"/>
      <c r="F701" s="33"/>
      <c r="G701" s="30"/>
      <c r="H701" s="30"/>
      <c r="I701" s="30"/>
      <c r="J701" s="30"/>
      <c r="K701" s="30" t="s">
        <v>62</v>
      </c>
      <c r="L701" s="34" t="s">
        <v>1495</v>
      </c>
      <c r="M701" s="32"/>
      <c r="N701" s="35" t="s">
        <v>51</v>
      </c>
      <c r="O701" s="28"/>
      <c r="P701" s="30"/>
      <c r="Q701" s="36"/>
      <c r="R701" s="36"/>
      <c r="S701" s="36"/>
      <c r="T701" s="37"/>
      <c r="U701" s="38"/>
      <c r="V701" s="70"/>
    </row>
    <row r="702" spans="1:22" ht="18">
      <c r="A702" s="28">
        <f t="shared" si="2"/>
        <v>700</v>
      </c>
      <c r="B702" s="29">
        <v>45883</v>
      </c>
      <c r="C702" s="28" t="s">
        <v>1514</v>
      </c>
      <c r="D702" s="31" t="s">
        <v>1512</v>
      </c>
      <c r="E702" s="28"/>
      <c r="F702" s="33"/>
      <c r="G702" s="30"/>
      <c r="H702" s="30"/>
      <c r="I702" s="30"/>
      <c r="J702" s="30"/>
      <c r="K702" s="30" t="s">
        <v>62</v>
      </c>
      <c r="L702" s="34" t="s">
        <v>1495</v>
      </c>
      <c r="M702" s="32"/>
      <c r="N702" s="35" t="s">
        <v>32</v>
      </c>
      <c r="O702" s="28"/>
      <c r="P702" s="30"/>
      <c r="Q702" s="36"/>
      <c r="R702" s="36"/>
      <c r="S702" s="36"/>
      <c r="T702" s="37"/>
      <c r="U702" s="38"/>
      <c r="V702" s="70"/>
    </row>
    <row r="703" spans="1:22" ht="18">
      <c r="A703" s="28">
        <f t="shared" si="2"/>
        <v>701</v>
      </c>
      <c r="B703" s="29">
        <v>45883</v>
      </c>
      <c r="C703" s="28" t="s">
        <v>1515</v>
      </c>
      <c r="D703" s="31">
        <v>394368626</v>
      </c>
      <c r="E703" s="28"/>
      <c r="F703" s="33"/>
      <c r="G703" s="30"/>
      <c r="H703" s="30"/>
      <c r="I703" s="30"/>
      <c r="J703" s="30"/>
      <c r="K703" s="30" t="s">
        <v>62</v>
      </c>
      <c r="L703" s="34" t="s">
        <v>1495</v>
      </c>
      <c r="M703" s="32"/>
      <c r="N703" s="35" t="s">
        <v>32</v>
      </c>
      <c r="O703" s="28"/>
      <c r="P703" s="30"/>
      <c r="Q703" s="36"/>
      <c r="R703" s="36"/>
      <c r="S703" s="36"/>
      <c r="T703" s="37"/>
      <c r="U703" s="38"/>
      <c r="V703" s="70"/>
    </row>
    <row r="704" spans="1:22" ht="18">
      <c r="A704" s="28">
        <f t="shared" si="2"/>
        <v>702</v>
      </c>
      <c r="B704" s="29">
        <v>45883</v>
      </c>
      <c r="C704" s="73" t="s">
        <v>1516</v>
      </c>
      <c r="D704" s="74">
        <v>19168657621</v>
      </c>
      <c r="E704" s="28"/>
      <c r="F704" s="33"/>
      <c r="G704" s="30"/>
      <c r="H704" s="30"/>
      <c r="I704" s="30"/>
      <c r="J704" s="30"/>
      <c r="K704" s="30" t="s">
        <v>62</v>
      </c>
      <c r="L704" s="34" t="s">
        <v>1495</v>
      </c>
      <c r="M704" s="32"/>
      <c r="N704" s="35" t="s">
        <v>32</v>
      </c>
      <c r="O704" s="28"/>
      <c r="P704" s="30"/>
      <c r="Q704" s="36"/>
      <c r="R704" s="36" t="s">
        <v>32</v>
      </c>
      <c r="S704" s="36" t="s">
        <v>44</v>
      </c>
      <c r="T704" s="37">
        <v>8000000</v>
      </c>
      <c r="U704" s="38" t="s">
        <v>70</v>
      </c>
      <c r="V704" s="70"/>
    </row>
    <row r="705" spans="1:22" ht="18">
      <c r="A705" s="28">
        <f t="shared" si="2"/>
        <v>703</v>
      </c>
      <c r="B705" s="29">
        <v>45883</v>
      </c>
      <c r="C705" s="73" t="s">
        <v>1517</v>
      </c>
      <c r="D705" s="74">
        <v>17742403440</v>
      </c>
      <c r="E705" s="28"/>
      <c r="F705" s="33"/>
      <c r="G705" s="30"/>
      <c r="H705" s="30"/>
      <c r="I705" s="30"/>
      <c r="J705" s="30"/>
      <c r="K705" s="30" t="s">
        <v>62</v>
      </c>
      <c r="L705" s="34" t="s">
        <v>1495</v>
      </c>
      <c r="M705" s="32"/>
      <c r="N705" s="35" t="s">
        <v>51</v>
      </c>
      <c r="O705" s="28"/>
      <c r="P705" s="30"/>
      <c r="Q705" s="36"/>
      <c r="R705" s="36"/>
      <c r="S705" s="36"/>
      <c r="T705" s="37"/>
      <c r="U705" s="38"/>
      <c r="V705" s="70"/>
    </row>
    <row r="706" spans="1:22" ht="18">
      <c r="A706" s="28">
        <f t="shared" si="2"/>
        <v>704</v>
      </c>
      <c r="B706" s="29">
        <v>45883</v>
      </c>
      <c r="C706" s="73" t="s">
        <v>1518</v>
      </c>
      <c r="D706" s="74">
        <v>903871839</v>
      </c>
      <c r="E706" s="28"/>
      <c r="F706" s="33"/>
      <c r="G706" s="30"/>
      <c r="H706" s="30"/>
      <c r="I706" s="30"/>
      <c r="J706" s="30"/>
      <c r="K706" s="30" t="s">
        <v>62</v>
      </c>
      <c r="L706" s="34" t="s">
        <v>1495</v>
      </c>
      <c r="M706" s="32"/>
      <c r="N706" s="35" t="s">
        <v>32</v>
      </c>
      <c r="O706" s="28"/>
      <c r="P706" s="30"/>
      <c r="Q706" s="36"/>
      <c r="R706" s="36"/>
      <c r="S706" s="36"/>
      <c r="T706" s="37"/>
      <c r="U706" s="38"/>
      <c r="V706" s="70"/>
    </row>
    <row r="707" spans="1:22" ht="18">
      <c r="A707" s="28">
        <f t="shared" si="2"/>
        <v>705</v>
      </c>
      <c r="B707" s="29">
        <v>45883</v>
      </c>
      <c r="C707" s="73" t="s">
        <v>146</v>
      </c>
      <c r="D707" s="31" t="s">
        <v>1512</v>
      </c>
      <c r="E707" s="28"/>
      <c r="F707" s="33"/>
      <c r="G707" s="30"/>
      <c r="H707" s="30"/>
      <c r="I707" s="30"/>
      <c r="J707" s="30"/>
      <c r="K707" s="30" t="s">
        <v>62</v>
      </c>
      <c r="L707" s="34" t="s">
        <v>1495</v>
      </c>
      <c r="M707" s="32"/>
      <c r="N707" s="35" t="s">
        <v>51</v>
      </c>
      <c r="O707" s="28"/>
      <c r="P707" s="30"/>
      <c r="Q707" s="36"/>
      <c r="R707" s="36"/>
      <c r="S707" s="36"/>
      <c r="T707" s="37"/>
      <c r="U707" s="38"/>
      <c r="V707" s="70"/>
    </row>
    <row r="708" spans="1:22" ht="18">
      <c r="A708" s="28">
        <f t="shared" si="2"/>
        <v>706</v>
      </c>
      <c r="B708" s="29">
        <v>45883</v>
      </c>
      <c r="C708" s="73" t="s">
        <v>1519</v>
      </c>
      <c r="D708" s="62">
        <v>7572877773</v>
      </c>
      <c r="E708" s="28"/>
      <c r="F708" s="33"/>
      <c r="G708" s="30"/>
      <c r="H708" s="30"/>
      <c r="I708" s="30"/>
      <c r="J708" s="30"/>
      <c r="K708" s="30" t="s">
        <v>62</v>
      </c>
      <c r="L708" s="34" t="s">
        <v>1495</v>
      </c>
      <c r="M708" s="32"/>
      <c r="N708" s="35" t="s">
        <v>32</v>
      </c>
      <c r="O708" s="28"/>
      <c r="P708" s="30"/>
      <c r="Q708" s="36"/>
      <c r="R708" s="36"/>
      <c r="S708" s="36"/>
      <c r="T708" s="37"/>
      <c r="U708" s="38"/>
      <c r="V708" s="70"/>
    </row>
    <row r="709" spans="1:22" ht="18">
      <c r="A709" s="28">
        <f t="shared" si="2"/>
        <v>707</v>
      </c>
      <c r="B709" s="29">
        <v>45883</v>
      </c>
      <c r="C709" s="73" t="s">
        <v>1520</v>
      </c>
      <c r="D709" s="62">
        <v>2058211182</v>
      </c>
      <c r="E709" s="28"/>
      <c r="F709" s="33"/>
      <c r="G709" s="30"/>
      <c r="H709" s="30"/>
      <c r="I709" s="30"/>
      <c r="J709" s="30"/>
      <c r="K709" s="30" t="s">
        <v>62</v>
      </c>
      <c r="L709" s="34" t="s">
        <v>1495</v>
      </c>
      <c r="M709" s="32"/>
      <c r="N709" s="35" t="s">
        <v>51</v>
      </c>
      <c r="O709" s="28"/>
      <c r="P709" s="30"/>
      <c r="Q709" s="36"/>
      <c r="R709" s="36"/>
      <c r="S709" s="36"/>
      <c r="T709" s="37"/>
      <c r="U709" s="38"/>
      <c r="V709" s="70"/>
    </row>
    <row r="710" spans="1:22" ht="18">
      <c r="A710" s="28">
        <f t="shared" si="2"/>
        <v>708</v>
      </c>
      <c r="B710" s="29">
        <v>45883</v>
      </c>
      <c r="C710" s="73" t="s">
        <v>1521</v>
      </c>
      <c r="D710" s="62">
        <v>426848425</v>
      </c>
      <c r="E710" s="28"/>
      <c r="F710" s="33"/>
      <c r="G710" s="30"/>
      <c r="H710" s="30"/>
      <c r="I710" s="30"/>
      <c r="J710" s="30"/>
      <c r="K710" s="30" t="s">
        <v>62</v>
      </c>
      <c r="L710" s="34" t="s">
        <v>1495</v>
      </c>
      <c r="M710" s="32"/>
      <c r="N710" s="35" t="s">
        <v>32</v>
      </c>
      <c r="O710" s="28"/>
      <c r="P710" s="30"/>
      <c r="Q710" s="36"/>
      <c r="R710" s="36"/>
      <c r="S710" s="36"/>
      <c r="T710" s="37"/>
      <c r="U710" s="38"/>
      <c r="V710" s="70"/>
    </row>
    <row r="711" spans="1:22" ht="18">
      <c r="A711" s="28">
        <f t="shared" si="2"/>
        <v>709</v>
      </c>
      <c r="B711" s="29">
        <v>45883</v>
      </c>
      <c r="C711" s="73" t="s">
        <v>657</v>
      </c>
      <c r="D711" s="62">
        <v>935888496</v>
      </c>
      <c r="E711" s="28"/>
      <c r="F711" s="33"/>
      <c r="G711" s="30"/>
      <c r="H711" s="30"/>
      <c r="I711" s="30"/>
      <c r="J711" s="30"/>
      <c r="K711" s="30" t="s">
        <v>62</v>
      </c>
      <c r="L711" s="34" t="s">
        <v>1495</v>
      </c>
      <c r="M711" s="32"/>
      <c r="N711" s="35" t="s">
        <v>32</v>
      </c>
      <c r="O711" s="28"/>
      <c r="P711" s="30"/>
      <c r="Q711" s="36"/>
      <c r="R711" s="36"/>
      <c r="S711" s="36"/>
      <c r="T711" s="37"/>
      <c r="U711" s="38"/>
      <c r="V711" s="70"/>
    </row>
    <row r="712" spans="1:22" ht="18">
      <c r="A712" s="28">
        <f t="shared" si="2"/>
        <v>710</v>
      </c>
      <c r="B712" s="29">
        <v>45883</v>
      </c>
      <c r="C712" s="73" t="s">
        <v>1522</v>
      </c>
      <c r="D712" s="62">
        <v>935050288</v>
      </c>
      <c r="E712" s="28"/>
      <c r="F712" s="33"/>
      <c r="G712" s="30"/>
      <c r="H712" s="30"/>
      <c r="I712" s="30"/>
      <c r="J712" s="30"/>
      <c r="K712" s="30" t="s">
        <v>62</v>
      </c>
      <c r="L712" s="34" t="s">
        <v>1495</v>
      </c>
      <c r="M712" s="32"/>
      <c r="N712" s="35" t="s">
        <v>51</v>
      </c>
      <c r="O712" s="28"/>
      <c r="P712" s="30"/>
      <c r="Q712" s="36"/>
      <c r="R712" s="36"/>
      <c r="S712" s="36"/>
      <c r="T712" s="37"/>
      <c r="U712" s="38"/>
      <c r="V712" s="70"/>
    </row>
    <row r="713" spans="1:22" ht="18">
      <c r="A713" s="28">
        <f t="shared" si="2"/>
        <v>711</v>
      </c>
      <c r="B713" s="29">
        <v>45883</v>
      </c>
      <c r="C713" s="73" t="s">
        <v>566</v>
      </c>
      <c r="D713" s="96">
        <f>447888899383</f>
        <v>447888899383</v>
      </c>
      <c r="E713" s="28"/>
      <c r="F713" s="33"/>
      <c r="G713" s="30"/>
      <c r="H713" s="30"/>
      <c r="I713" s="30"/>
      <c r="J713" s="30"/>
      <c r="K713" s="30" t="s">
        <v>62</v>
      </c>
      <c r="L713" s="34" t="s">
        <v>1495</v>
      </c>
      <c r="M713" s="32"/>
      <c r="N713" s="35" t="s">
        <v>32</v>
      </c>
      <c r="O713" s="28"/>
      <c r="P713" s="30"/>
      <c r="Q713" s="36"/>
      <c r="R713" s="36" t="s">
        <v>32</v>
      </c>
      <c r="S713" s="36" t="s">
        <v>44</v>
      </c>
      <c r="T713" s="37" t="s">
        <v>1498</v>
      </c>
      <c r="U713" s="38" t="s">
        <v>70</v>
      </c>
      <c r="V713" s="70"/>
    </row>
    <row r="714" spans="1:22" ht="18">
      <c r="A714" s="28">
        <f t="shared" si="2"/>
        <v>712</v>
      </c>
      <c r="B714" s="29">
        <v>45883</v>
      </c>
      <c r="C714" s="73" t="s">
        <v>1523</v>
      </c>
      <c r="D714" s="96">
        <v>16823067717</v>
      </c>
      <c r="E714" s="28"/>
      <c r="F714" s="33"/>
      <c r="G714" s="30"/>
      <c r="H714" s="30"/>
      <c r="I714" s="30"/>
      <c r="J714" s="30"/>
      <c r="K714" s="30" t="s">
        <v>62</v>
      </c>
      <c r="L714" s="34" t="s">
        <v>1495</v>
      </c>
      <c r="M714" s="32"/>
      <c r="N714" s="35" t="s">
        <v>32</v>
      </c>
      <c r="O714" s="28"/>
      <c r="P714" s="30"/>
      <c r="Q714" s="36" t="s">
        <v>491</v>
      </c>
      <c r="R714" s="36" t="s">
        <v>32</v>
      </c>
      <c r="S714" s="36" t="s">
        <v>44</v>
      </c>
      <c r="T714" s="37">
        <v>8000000</v>
      </c>
      <c r="U714" s="38" t="s">
        <v>70</v>
      </c>
      <c r="V714" s="70"/>
    </row>
    <row r="715" spans="1:22" ht="18">
      <c r="A715" s="28">
        <f t="shared" si="2"/>
        <v>713</v>
      </c>
      <c r="B715" s="29">
        <v>45883</v>
      </c>
      <c r="C715" s="28" t="s">
        <v>90</v>
      </c>
      <c r="D715" s="31"/>
      <c r="E715" s="28" t="s">
        <v>1291</v>
      </c>
      <c r="F715" s="33"/>
      <c r="G715" s="30" t="s">
        <v>25</v>
      </c>
      <c r="H715" s="30" t="s">
        <v>26</v>
      </c>
      <c r="I715" s="30" t="s">
        <v>27</v>
      </c>
      <c r="J715" s="30" t="s">
        <v>390</v>
      </c>
      <c r="K715" s="30" t="s">
        <v>29</v>
      </c>
      <c r="L715" s="34" t="s">
        <v>203</v>
      </c>
      <c r="M715" s="32" t="s">
        <v>160</v>
      </c>
      <c r="N715" s="35"/>
      <c r="O715" s="28"/>
      <c r="P715" s="30"/>
      <c r="Q715" s="36"/>
      <c r="R715" s="36"/>
      <c r="S715" s="36"/>
      <c r="T715" s="37"/>
      <c r="U715" s="38"/>
      <c r="V715" s="39"/>
    </row>
    <row r="716" spans="1:22" ht="18">
      <c r="A716" s="28">
        <f t="shared" si="2"/>
        <v>714</v>
      </c>
      <c r="B716" s="29">
        <v>45883</v>
      </c>
      <c r="C716" s="28" t="s">
        <v>1524</v>
      </c>
      <c r="D716" s="31" t="s">
        <v>423</v>
      </c>
      <c r="E716" s="28"/>
      <c r="F716" s="33"/>
      <c r="G716" s="30" t="s">
        <v>113</v>
      </c>
      <c r="H716" s="30" t="s">
        <v>48</v>
      </c>
      <c r="I716" s="30" t="s">
        <v>27</v>
      </c>
      <c r="J716" s="30" t="s">
        <v>391</v>
      </c>
      <c r="K716" s="30" t="s">
        <v>29</v>
      </c>
      <c r="L716" s="34" t="s">
        <v>203</v>
      </c>
      <c r="M716" s="32" t="s">
        <v>160</v>
      </c>
      <c r="N716" s="35" t="s">
        <v>51</v>
      </c>
      <c r="O716" s="28"/>
      <c r="P716" s="30"/>
      <c r="Q716" s="36"/>
      <c r="R716" s="36"/>
      <c r="S716" s="36"/>
      <c r="T716" s="37"/>
      <c r="U716" s="38"/>
      <c r="V716" s="39"/>
    </row>
    <row r="717" spans="1:22" ht="18">
      <c r="A717" s="28">
        <f t="shared" si="2"/>
        <v>715</v>
      </c>
      <c r="B717" s="29">
        <v>45883</v>
      </c>
      <c r="C717" s="28" t="s">
        <v>1481</v>
      </c>
      <c r="D717" s="31">
        <v>966821937</v>
      </c>
      <c r="E717" s="28" t="s">
        <v>1260</v>
      </c>
      <c r="F717" s="33"/>
      <c r="G717" s="30" t="s">
        <v>25</v>
      </c>
      <c r="H717" s="30" t="s">
        <v>26</v>
      </c>
      <c r="I717" s="30" t="s">
        <v>27</v>
      </c>
      <c r="J717" s="30" t="s">
        <v>391</v>
      </c>
      <c r="K717" s="30" t="s">
        <v>29</v>
      </c>
      <c r="L717" s="34" t="s">
        <v>361</v>
      </c>
      <c r="M717" s="32" t="s">
        <v>234</v>
      </c>
      <c r="N717" s="35" t="s">
        <v>32</v>
      </c>
      <c r="O717" s="28"/>
      <c r="P717" s="30"/>
      <c r="Q717" s="72" t="s">
        <v>1525</v>
      </c>
      <c r="R717" s="36"/>
      <c r="S717" s="36"/>
      <c r="T717" s="37"/>
      <c r="U717" s="38"/>
      <c r="V717" s="39"/>
    </row>
    <row r="718" spans="1:22" ht="18">
      <c r="A718" s="28">
        <f t="shared" si="2"/>
        <v>716</v>
      </c>
      <c r="B718" s="29">
        <v>45883</v>
      </c>
      <c r="C718" s="28" t="s">
        <v>1526</v>
      </c>
      <c r="D718" s="31"/>
      <c r="E718" s="28" t="s">
        <v>1107</v>
      </c>
      <c r="F718" s="33"/>
      <c r="G718" s="30" t="s">
        <v>25</v>
      </c>
      <c r="H718" s="30" t="s">
        <v>26</v>
      </c>
      <c r="I718" s="30" t="s">
        <v>38</v>
      </c>
      <c r="J718" s="30" t="s">
        <v>391</v>
      </c>
      <c r="K718" s="30" t="s">
        <v>29</v>
      </c>
      <c r="L718" s="34" t="s">
        <v>303</v>
      </c>
      <c r="M718" s="32" t="s">
        <v>389</v>
      </c>
      <c r="N718" s="35"/>
      <c r="O718" s="28"/>
      <c r="P718" s="30"/>
      <c r="Q718" s="36"/>
      <c r="R718" s="36"/>
      <c r="S718" s="36"/>
      <c r="T718" s="37"/>
      <c r="U718" s="38"/>
      <c r="V718" s="39"/>
    </row>
    <row r="719" spans="1:22" ht="18">
      <c r="A719" s="28">
        <f t="shared" si="2"/>
        <v>717</v>
      </c>
      <c r="B719" s="29">
        <v>45883</v>
      </c>
      <c r="C719" s="28" t="s">
        <v>1527</v>
      </c>
      <c r="D719" s="31"/>
      <c r="E719" s="28" t="s">
        <v>980</v>
      </c>
      <c r="F719" s="33"/>
      <c r="G719" s="30" t="s">
        <v>25</v>
      </c>
      <c r="H719" s="30" t="s">
        <v>26</v>
      </c>
      <c r="I719" s="30" t="s">
        <v>27</v>
      </c>
      <c r="J719" s="30" t="s">
        <v>391</v>
      </c>
      <c r="K719" s="30" t="s">
        <v>29</v>
      </c>
      <c r="L719" s="34" t="s">
        <v>203</v>
      </c>
      <c r="M719" s="32" t="s">
        <v>389</v>
      </c>
      <c r="N719" s="35"/>
      <c r="O719" s="28"/>
      <c r="P719" s="30"/>
      <c r="Q719" s="36"/>
      <c r="R719" s="36"/>
      <c r="S719" s="36"/>
      <c r="T719" s="37"/>
      <c r="U719" s="38"/>
      <c r="V719" s="39"/>
    </row>
    <row r="720" spans="1:22" ht="18">
      <c r="A720" s="28">
        <f t="shared" si="2"/>
        <v>718</v>
      </c>
      <c r="B720" s="29">
        <v>45883</v>
      </c>
      <c r="C720" s="28" t="s">
        <v>1528</v>
      </c>
      <c r="D720" s="31"/>
      <c r="E720" s="28" t="s">
        <v>629</v>
      </c>
      <c r="F720" s="33"/>
      <c r="G720" s="30" t="s">
        <v>25</v>
      </c>
      <c r="H720" s="30" t="s">
        <v>26</v>
      </c>
      <c r="I720" s="30" t="s">
        <v>27</v>
      </c>
      <c r="J720" s="30" t="s">
        <v>391</v>
      </c>
      <c r="K720" s="30" t="s">
        <v>29</v>
      </c>
      <c r="L720" s="34" t="s">
        <v>203</v>
      </c>
      <c r="M720" s="32" t="s">
        <v>347</v>
      </c>
      <c r="N720" s="35"/>
      <c r="O720" s="28"/>
      <c r="P720" s="30"/>
      <c r="Q720" s="36"/>
      <c r="R720" s="36"/>
      <c r="S720" s="36"/>
      <c r="T720" s="37"/>
      <c r="U720" s="38"/>
      <c r="V720" s="39"/>
    </row>
    <row r="721" spans="1:22" ht="18">
      <c r="A721" s="28">
        <f t="shared" si="2"/>
        <v>719</v>
      </c>
      <c r="B721" s="29">
        <v>45883</v>
      </c>
      <c r="C721" s="28" t="s">
        <v>1529</v>
      </c>
      <c r="D721" s="31">
        <v>988559525</v>
      </c>
      <c r="E721" s="28"/>
      <c r="F721" s="33"/>
      <c r="G721" s="30" t="s">
        <v>25</v>
      </c>
      <c r="H721" s="30" t="s">
        <v>48</v>
      </c>
      <c r="I721" s="30" t="s">
        <v>27</v>
      </c>
      <c r="J721" s="30" t="s">
        <v>390</v>
      </c>
      <c r="K721" s="30" t="s">
        <v>29</v>
      </c>
      <c r="L721" s="34" t="s">
        <v>91</v>
      </c>
      <c r="M721" s="32" t="s">
        <v>234</v>
      </c>
      <c r="N721" s="35" t="s">
        <v>51</v>
      </c>
      <c r="O721" s="28"/>
      <c r="P721" s="30"/>
      <c r="Q721" s="36" t="s">
        <v>663</v>
      </c>
      <c r="R721" s="36"/>
      <c r="S721" s="36"/>
      <c r="T721" s="37"/>
      <c r="U721" s="38"/>
      <c r="V721" s="39"/>
    </row>
    <row r="722" spans="1:22" ht="18">
      <c r="A722" s="28">
        <f t="shared" si="2"/>
        <v>720</v>
      </c>
      <c r="B722" s="29">
        <v>45883</v>
      </c>
      <c r="C722" s="28" t="s">
        <v>1530</v>
      </c>
      <c r="D722" s="31">
        <v>982278464</v>
      </c>
      <c r="E722" s="28"/>
      <c r="F722" s="33"/>
      <c r="G722" s="30" t="s">
        <v>25</v>
      </c>
      <c r="H722" s="30" t="s">
        <v>48</v>
      </c>
      <c r="I722" s="30" t="s">
        <v>27</v>
      </c>
      <c r="J722" s="30" t="s">
        <v>390</v>
      </c>
      <c r="K722" s="30" t="s">
        <v>29</v>
      </c>
      <c r="L722" s="34" t="s">
        <v>81</v>
      </c>
      <c r="M722" s="32" t="s">
        <v>227</v>
      </c>
      <c r="N722" s="35"/>
      <c r="O722" s="28"/>
      <c r="P722" s="30"/>
      <c r="Q722" s="36" t="s">
        <v>638</v>
      </c>
      <c r="R722" s="36"/>
      <c r="S722" s="36"/>
      <c r="T722" s="37"/>
      <c r="U722" s="38"/>
      <c r="V722" s="39"/>
    </row>
    <row r="723" spans="1:22" ht="18">
      <c r="A723" s="28">
        <f t="shared" si="2"/>
        <v>721</v>
      </c>
      <c r="B723" s="29">
        <v>45883</v>
      </c>
      <c r="C723" s="28" t="s">
        <v>1531</v>
      </c>
      <c r="D723" s="31"/>
      <c r="E723" s="28" t="s">
        <v>980</v>
      </c>
      <c r="F723" s="33"/>
      <c r="G723" s="30" t="s">
        <v>25</v>
      </c>
      <c r="H723" s="30" t="s">
        <v>26</v>
      </c>
      <c r="I723" s="30" t="s">
        <v>27</v>
      </c>
      <c r="J723" s="30" t="s">
        <v>390</v>
      </c>
      <c r="K723" s="30" t="s">
        <v>29</v>
      </c>
      <c r="L723" s="34" t="s">
        <v>203</v>
      </c>
      <c r="M723" s="32" t="s">
        <v>389</v>
      </c>
      <c r="N723" s="35"/>
      <c r="O723" s="28"/>
      <c r="P723" s="30"/>
      <c r="Q723" s="36"/>
      <c r="R723" s="36"/>
      <c r="S723" s="36"/>
      <c r="T723" s="37"/>
      <c r="U723" s="38"/>
      <c r="V723" s="39"/>
    </row>
    <row r="724" spans="1:22" ht="18">
      <c r="A724" s="28">
        <f t="shared" si="2"/>
        <v>722</v>
      </c>
      <c r="B724" s="29">
        <v>45883</v>
      </c>
      <c r="C724" s="28" t="s">
        <v>1532</v>
      </c>
      <c r="D724" s="31"/>
      <c r="E724" s="28" t="s">
        <v>1175</v>
      </c>
      <c r="F724" s="33"/>
      <c r="G724" s="30" t="s">
        <v>25</v>
      </c>
      <c r="H724" s="30" t="s">
        <v>26</v>
      </c>
      <c r="I724" s="30" t="s">
        <v>27</v>
      </c>
      <c r="J724" s="30" t="s">
        <v>390</v>
      </c>
      <c r="K724" s="30" t="s">
        <v>29</v>
      </c>
      <c r="L724" s="34" t="s">
        <v>212</v>
      </c>
      <c r="M724" s="32" t="s">
        <v>389</v>
      </c>
      <c r="N724" s="35"/>
      <c r="O724" s="28"/>
      <c r="P724" s="30"/>
      <c r="Q724" s="36"/>
      <c r="R724" s="36"/>
      <c r="S724" s="36"/>
      <c r="T724" s="37"/>
      <c r="U724" s="38"/>
      <c r="V724" s="39"/>
    </row>
    <row r="725" spans="1:22" ht="18">
      <c r="A725" s="28">
        <f t="shared" si="2"/>
        <v>723</v>
      </c>
      <c r="B725" s="29">
        <v>45883</v>
      </c>
      <c r="C725" s="28" t="s">
        <v>1385</v>
      </c>
      <c r="D725" s="31"/>
      <c r="E725" s="28" t="s">
        <v>854</v>
      </c>
      <c r="F725" s="33"/>
      <c r="G725" s="30" t="s">
        <v>25</v>
      </c>
      <c r="H725" s="30" t="s">
        <v>26</v>
      </c>
      <c r="I725" s="30" t="s">
        <v>27</v>
      </c>
      <c r="J725" s="30" t="s">
        <v>391</v>
      </c>
      <c r="K725" s="30" t="s">
        <v>29</v>
      </c>
      <c r="L725" s="34" t="s">
        <v>91</v>
      </c>
      <c r="M725" s="32" t="s">
        <v>389</v>
      </c>
      <c r="N725" s="35"/>
      <c r="O725" s="28"/>
      <c r="P725" s="30"/>
      <c r="Q725" s="36"/>
      <c r="R725" s="36"/>
      <c r="S725" s="36"/>
      <c r="T725" s="37"/>
      <c r="U725" s="38"/>
      <c r="V725" s="39"/>
    </row>
    <row r="726" spans="1:22" ht="18">
      <c r="A726" s="28">
        <f t="shared" si="2"/>
        <v>724</v>
      </c>
      <c r="B726" s="29">
        <v>45883</v>
      </c>
      <c r="C726" s="28" t="s">
        <v>1533</v>
      </c>
      <c r="D726" s="31"/>
      <c r="E726" s="28"/>
      <c r="F726" s="33"/>
      <c r="G726" s="30" t="s">
        <v>25</v>
      </c>
      <c r="H726" s="30" t="s">
        <v>48</v>
      </c>
      <c r="I726" s="30" t="s">
        <v>27</v>
      </c>
      <c r="J726" s="30" t="s">
        <v>391</v>
      </c>
      <c r="K726" s="30" t="s">
        <v>29</v>
      </c>
      <c r="L726" s="34" t="s">
        <v>203</v>
      </c>
      <c r="M726" s="32" t="s">
        <v>389</v>
      </c>
      <c r="N726" s="35"/>
      <c r="O726" s="28"/>
      <c r="P726" s="30"/>
      <c r="Q726" s="36"/>
      <c r="R726" s="36"/>
      <c r="S726" s="36"/>
      <c r="T726" s="37"/>
      <c r="U726" s="38"/>
      <c r="V726" s="39"/>
    </row>
    <row r="727" spans="1:22" ht="18">
      <c r="A727" s="28">
        <f t="shared" si="2"/>
        <v>725</v>
      </c>
      <c r="B727" s="29">
        <v>45883</v>
      </c>
      <c r="C727" s="28" t="s">
        <v>369</v>
      </c>
      <c r="D727" s="31">
        <v>368686767</v>
      </c>
      <c r="E727" s="28" t="s">
        <v>1291</v>
      </c>
      <c r="F727" s="33"/>
      <c r="G727" s="30" t="s">
        <v>25</v>
      </c>
      <c r="H727" s="30" t="s">
        <v>26</v>
      </c>
      <c r="I727" s="30" t="s">
        <v>27</v>
      </c>
      <c r="J727" s="30" t="s">
        <v>391</v>
      </c>
      <c r="K727" s="30" t="s">
        <v>29</v>
      </c>
      <c r="L727" s="34" t="s">
        <v>91</v>
      </c>
      <c r="M727" s="32" t="s">
        <v>234</v>
      </c>
      <c r="N727" s="35" t="s">
        <v>32</v>
      </c>
      <c r="O727" s="28"/>
      <c r="P727" s="30"/>
      <c r="Q727" s="72" t="s">
        <v>1534</v>
      </c>
      <c r="R727" s="36"/>
      <c r="S727" s="36"/>
      <c r="T727" s="37"/>
      <c r="U727" s="38"/>
      <c r="V727" s="39"/>
    </row>
    <row r="728" spans="1:22" ht="18">
      <c r="A728" s="28">
        <f t="shared" si="2"/>
        <v>726</v>
      </c>
      <c r="B728" s="29">
        <v>45883</v>
      </c>
      <c r="C728" s="28" t="s">
        <v>1535</v>
      </c>
      <c r="D728" s="31"/>
      <c r="E728" s="28" t="s">
        <v>1107</v>
      </c>
      <c r="F728" s="33"/>
      <c r="G728" s="30" t="s">
        <v>25</v>
      </c>
      <c r="H728" s="30" t="s">
        <v>26</v>
      </c>
      <c r="I728" s="30" t="s">
        <v>27</v>
      </c>
      <c r="J728" s="30" t="s">
        <v>390</v>
      </c>
      <c r="K728" s="30" t="s">
        <v>29</v>
      </c>
      <c r="L728" s="34" t="s">
        <v>361</v>
      </c>
      <c r="M728" s="32" t="s">
        <v>389</v>
      </c>
      <c r="N728" s="35"/>
      <c r="O728" s="28"/>
      <c r="P728" s="30"/>
      <c r="Q728" s="36"/>
      <c r="R728" s="36"/>
      <c r="S728" s="36"/>
      <c r="T728" s="37"/>
      <c r="U728" s="38"/>
      <c r="V728" s="39"/>
    </row>
    <row r="729" spans="1:22" ht="18">
      <c r="A729" s="28">
        <f t="shared" si="2"/>
        <v>727</v>
      </c>
      <c r="B729" s="29">
        <v>45883</v>
      </c>
      <c r="C729" s="28" t="s">
        <v>1536</v>
      </c>
      <c r="D729" s="31">
        <v>902393880</v>
      </c>
      <c r="E729" s="28" t="s">
        <v>557</v>
      </c>
      <c r="F729" s="33"/>
      <c r="G729" s="30" t="s">
        <v>25</v>
      </c>
      <c r="H729" s="30" t="s">
        <v>26</v>
      </c>
      <c r="I729" s="30" t="s">
        <v>27</v>
      </c>
      <c r="J729" s="30" t="s">
        <v>391</v>
      </c>
      <c r="K729" s="30" t="s">
        <v>29</v>
      </c>
      <c r="L729" s="34" t="s">
        <v>203</v>
      </c>
      <c r="M729" s="32" t="s">
        <v>234</v>
      </c>
      <c r="N729" s="35" t="s">
        <v>51</v>
      </c>
      <c r="O729" s="28"/>
      <c r="P729" s="30"/>
      <c r="Q729" s="36"/>
      <c r="R729" s="36"/>
      <c r="S729" s="36"/>
      <c r="T729" s="37"/>
      <c r="U729" s="38"/>
      <c r="V729" s="39"/>
    </row>
    <row r="730" spans="1:22" ht="18">
      <c r="A730" s="28">
        <f t="shared" si="2"/>
        <v>728</v>
      </c>
      <c r="B730" s="29">
        <v>45883</v>
      </c>
      <c r="C730" s="28" t="s">
        <v>1537</v>
      </c>
      <c r="D730" s="61">
        <v>388601687</v>
      </c>
      <c r="E730" s="28"/>
      <c r="F730" s="33"/>
      <c r="G730" s="30"/>
      <c r="H730" s="30"/>
      <c r="I730" s="30"/>
      <c r="J730" s="30"/>
      <c r="K730" s="30"/>
      <c r="L730" s="34"/>
      <c r="M730" s="32"/>
      <c r="N730" s="35" t="s">
        <v>51</v>
      </c>
      <c r="O730" s="28" t="s">
        <v>92</v>
      </c>
      <c r="P730" s="64">
        <v>45885</v>
      </c>
      <c r="Q730" s="36" t="s">
        <v>1538</v>
      </c>
      <c r="R730" s="36" t="s">
        <v>51</v>
      </c>
      <c r="S730" s="36" t="s">
        <v>44</v>
      </c>
      <c r="T730" s="37">
        <v>900000</v>
      </c>
      <c r="U730" s="38" t="s">
        <v>27</v>
      </c>
      <c r="V730" s="39"/>
    </row>
    <row r="731" spans="1:22" ht="18">
      <c r="A731" s="28">
        <f t="shared" si="2"/>
        <v>729</v>
      </c>
      <c r="B731" s="29">
        <v>45883</v>
      </c>
      <c r="C731" s="28" t="s">
        <v>1539</v>
      </c>
      <c r="D731" s="31"/>
      <c r="E731" s="28" t="s">
        <v>625</v>
      </c>
      <c r="F731" s="33"/>
      <c r="G731" s="30" t="s">
        <v>25</v>
      </c>
      <c r="H731" s="30" t="s">
        <v>26</v>
      </c>
      <c r="I731" s="30" t="s">
        <v>27</v>
      </c>
      <c r="J731" s="30" t="s">
        <v>390</v>
      </c>
      <c r="K731" s="30" t="s">
        <v>29</v>
      </c>
      <c r="L731" s="34" t="s">
        <v>91</v>
      </c>
      <c r="M731" s="32" t="s">
        <v>389</v>
      </c>
      <c r="N731" s="35"/>
      <c r="O731" s="28"/>
      <c r="P731" s="30"/>
      <c r="Q731" s="36"/>
      <c r="R731" s="36"/>
      <c r="S731" s="36"/>
      <c r="T731" s="37"/>
      <c r="U731" s="38"/>
      <c r="V731" s="39"/>
    </row>
    <row r="732" spans="1:22" ht="21" customHeight="1">
      <c r="A732" s="28">
        <f t="shared" si="2"/>
        <v>730</v>
      </c>
      <c r="B732" s="29">
        <v>45883</v>
      </c>
      <c r="C732" s="28" t="s">
        <v>1540</v>
      </c>
      <c r="D732" s="31"/>
      <c r="E732" s="28"/>
      <c r="F732" s="33"/>
      <c r="G732" s="30" t="s">
        <v>25</v>
      </c>
      <c r="H732" s="30" t="s">
        <v>48</v>
      </c>
      <c r="I732" s="30"/>
      <c r="J732" s="30" t="s">
        <v>390</v>
      </c>
      <c r="K732" s="30" t="s">
        <v>49</v>
      </c>
      <c r="L732" s="34"/>
      <c r="M732" s="32" t="s">
        <v>347</v>
      </c>
      <c r="N732" s="35"/>
      <c r="O732" s="28"/>
      <c r="P732" s="30"/>
      <c r="Q732" s="36"/>
      <c r="R732" s="36"/>
      <c r="S732" s="36"/>
      <c r="T732" s="37"/>
      <c r="U732" s="38"/>
      <c r="V732" s="39"/>
    </row>
    <row r="733" spans="1:22" ht="18">
      <c r="A733" s="28">
        <f t="shared" si="2"/>
        <v>731</v>
      </c>
      <c r="B733" s="29">
        <v>45883</v>
      </c>
      <c r="C733" s="28" t="s">
        <v>1541</v>
      </c>
      <c r="D733" s="31">
        <v>944587741</v>
      </c>
      <c r="E733" s="28"/>
      <c r="F733" s="33"/>
      <c r="G733" s="30" t="s">
        <v>25</v>
      </c>
      <c r="H733" s="30" t="s">
        <v>48</v>
      </c>
      <c r="I733" s="30" t="s">
        <v>27</v>
      </c>
      <c r="J733" s="30" t="s">
        <v>390</v>
      </c>
      <c r="K733" s="30" t="s">
        <v>49</v>
      </c>
      <c r="L733" s="34" t="s">
        <v>91</v>
      </c>
      <c r="M733" s="32" t="s">
        <v>234</v>
      </c>
      <c r="N733" s="35" t="s">
        <v>32</v>
      </c>
      <c r="O733" s="28"/>
      <c r="P733" s="30"/>
      <c r="Q733" s="36" t="s">
        <v>622</v>
      </c>
      <c r="R733" s="36"/>
      <c r="S733" s="36"/>
      <c r="T733" s="37"/>
      <c r="U733" s="38"/>
      <c r="V733" s="39"/>
    </row>
    <row r="734" spans="1:22" ht="18">
      <c r="A734" s="28">
        <f t="shared" si="2"/>
        <v>732</v>
      </c>
      <c r="B734" s="29">
        <v>45883</v>
      </c>
      <c r="C734" s="28" t="s">
        <v>1542</v>
      </c>
      <c r="D734" s="31"/>
      <c r="E734" s="28" t="s">
        <v>1291</v>
      </c>
      <c r="F734" s="33"/>
      <c r="G734" s="30" t="s">
        <v>25</v>
      </c>
      <c r="H734" s="30" t="s">
        <v>26</v>
      </c>
      <c r="I734" s="30" t="s">
        <v>27</v>
      </c>
      <c r="J734" s="30" t="s">
        <v>390</v>
      </c>
      <c r="K734" s="30" t="s">
        <v>29</v>
      </c>
      <c r="L734" s="34" t="s">
        <v>212</v>
      </c>
      <c r="M734" s="32" t="s">
        <v>389</v>
      </c>
      <c r="N734" s="35"/>
      <c r="O734" s="28"/>
      <c r="P734" s="30"/>
      <c r="Q734" s="36"/>
      <c r="R734" s="36"/>
      <c r="S734" s="36"/>
      <c r="T734" s="37"/>
      <c r="U734" s="38"/>
      <c r="V734" s="39"/>
    </row>
    <row r="735" spans="1:22" ht="18">
      <c r="A735" s="28">
        <f t="shared" si="2"/>
        <v>733</v>
      </c>
      <c r="B735" s="29">
        <v>45883</v>
      </c>
      <c r="C735" s="28" t="s">
        <v>1543</v>
      </c>
      <c r="D735" s="31"/>
      <c r="E735" s="28" t="s">
        <v>1479</v>
      </c>
      <c r="F735" s="33"/>
      <c r="G735" s="30" t="s">
        <v>25</v>
      </c>
      <c r="H735" s="30" t="s">
        <v>26</v>
      </c>
      <c r="I735" s="30" t="s">
        <v>27</v>
      </c>
      <c r="J735" s="30" t="s">
        <v>390</v>
      </c>
      <c r="K735" s="30" t="s">
        <v>29</v>
      </c>
      <c r="L735" s="34" t="s">
        <v>212</v>
      </c>
      <c r="M735" s="32" t="s">
        <v>389</v>
      </c>
      <c r="N735" s="35"/>
      <c r="O735" s="28"/>
      <c r="P735" s="30"/>
      <c r="Q735" s="36"/>
      <c r="R735" s="36"/>
      <c r="S735" s="36"/>
      <c r="T735" s="37"/>
      <c r="U735" s="38"/>
      <c r="V735" s="70"/>
    </row>
    <row r="736" spans="1:22" ht="18">
      <c r="A736" s="28">
        <f t="shared" si="2"/>
        <v>734</v>
      </c>
      <c r="B736" s="29">
        <v>45883</v>
      </c>
      <c r="C736" s="28" t="s">
        <v>199</v>
      </c>
      <c r="D736" s="31"/>
      <c r="E736" s="28" t="s">
        <v>1175</v>
      </c>
      <c r="F736" s="33"/>
      <c r="G736" s="30" t="s">
        <v>25</v>
      </c>
      <c r="H736" s="30" t="s">
        <v>26</v>
      </c>
      <c r="I736" s="30" t="s">
        <v>27</v>
      </c>
      <c r="J736" s="30" t="s">
        <v>390</v>
      </c>
      <c r="K736" s="30" t="s">
        <v>29</v>
      </c>
      <c r="L736" s="34" t="s">
        <v>212</v>
      </c>
      <c r="M736" s="32" t="s">
        <v>389</v>
      </c>
      <c r="N736" s="35"/>
      <c r="O736" s="28"/>
      <c r="P736" s="30"/>
      <c r="Q736" s="36"/>
      <c r="R736" s="36"/>
      <c r="S736" s="36"/>
      <c r="T736" s="37"/>
      <c r="U736" s="38"/>
      <c r="V736" s="39"/>
    </row>
    <row r="737" spans="1:22" ht="18">
      <c r="A737" s="28">
        <f t="shared" si="2"/>
        <v>735</v>
      </c>
      <c r="B737" s="29">
        <v>45883</v>
      </c>
      <c r="C737" s="28" t="s">
        <v>1544</v>
      </c>
      <c r="D737" s="31">
        <v>947713602</v>
      </c>
      <c r="E737" s="28"/>
      <c r="F737" s="33"/>
      <c r="G737" s="30" t="s">
        <v>25</v>
      </c>
      <c r="H737" s="30" t="s">
        <v>26</v>
      </c>
      <c r="I737" s="30" t="s">
        <v>27</v>
      </c>
      <c r="J737" s="30" t="s">
        <v>390</v>
      </c>
      <c r="K737" s="30" t="s">
        <v>29</v>
      </c>
      <c r="L737" s="34" t="s">
        <v>203</v>
      </c>
      <c r="M737" s="32" t="s">
        <v>227</v>
      </c>
      <c r="N737" s="35" t="s">
        <v>51</v>
      </c>
      <c r="O737" s="28"/>
      <c r="P737" s="30"/>
      <c r="Q737" s="36" t="s">
        <v>435</v>
      </c>
      <c r="R737" s="36"/>
      <c r="S737" s="36"/>
      <c r="T737" s="37"/>
      <c r="U737" s="38"/>
      <c r="V737" s="39"/>
    </row>
    <row r="738" spans="1:22" ht="18">
      <c r="A738" s="28">
        <f t="shared" si="2"/>
        <v>736</v>
      </c>
      <c r="B738" s="29">
        <v>45883</v>
      </c>
      <c r="C738" s="28" t="s">
        <v>289</v>
      </c>
      <c r="D738" s="31">
        <v>889499991</v>
      </c>
      <c r="E738" s="28"/>
      <c r="F738" s="33"/>
      <c r="G738" s="30" t="s">
        <v>25</v>
      </c>
      <c r="H738" s="30" t="s">
        <v>26</v>
      </c>
      <c r="I738" s="30" t="s">
        <v>27</v>
      </c>
      <c r="J738" s="30" t="s">
        <v>390</v>
      </c>
      <c r="K738" s="30" t="s">
        <v>29</v>
      </c>
      <c r="L738" s="34" t="s">
        <v>203</v>
      </c>
      <c r="M738" s="32" t="s">
        <v>227</v>
      </c>
      <c r="N738" s="35" t="s">
        <v>32</v>
      </c>
      <c r="O738" s="28"/>
      <c r="P738" s="30"/>
      <c r="Q738" s="72" t="s">
        <v>1545</v>
      </c>
      <c r="R738" s="36"/>
      <c r="S738" s="36"/>
      <c r="T738" s="37"/>
      <c r="U738" s="38"/>
      <c r="V738" s="39"/>
    </row>
    <row r="739" spans="1:22" ht="18">
      <c r="A739" s="28">
        <f t="shared" si="2"/>
        <v>737</v>
      </c>
      <c r="B739" s="29">
        <v>45883</v>
      </c>
      <c r="C739" s="28" t="s">
        <v>1546</v>
      </c>
      <c r="D739" s="31"/>
      <c r="E739" s="28" t="s">
        <v>557</v>
      </c>
      <c r="F739" s="33"/>
      <c r="G739" s="30" t="s">
        <v>25</v>
      </c>
      <c r="H739" s="30" t="s">
        <v>26</v>
      </c>
      <c r="I739" s="30" t="s">
        <v>27</v>
      </c>
      <c r="J739" s="30" t="s">
        <v>391</v>
      </c>
      <c r="K739" s="30" t="s">
        <v>29</v>
      </c>
      <c r="L739" s="34" t="s">
        <v>203</v>
      </c>
      <c r="M739" s="32" t="s">
        <v>389</v>
      </c>
      <c r="N739" s="35"/>
      <c r="O739" s="28"/>
      <c r="P739" s="30"/>
      <c r="Q739" s="36"/>
      <c r="R739" s="36"/>
      <c r="S739" s="36"/>
      <c r="T739" s="37"/>
      <c r="U739" s="38"/>
      <c r="V739" s="39"/>
    </row>
    <row r="740" spans="1:22" ht="18">
      <c r="A740" s="28">
        <f t="shared" si="2"/>
        <v>738</v>
      </c>
      <c r="B740" s="29">
        <v>45883</v>
      </c>
      <c r="C740" s="28" t="s">
        <v>1547</v>
      </c>
      <c r="D740" s="31"/>
      <c r="E740" s="28" t="s">
        <v>634</v>
      </c>
      <c r="F740" s="33"/>
      <c r="G740" s="30" t="s">
        <v>25</v>
      </c>
      <c r="H740" s="30" t="s">
        <v>26</v>
      </c>
      <c r="I740" s="30" t="s">
        <v>27</v>
      </c>
      <c r="J740" s="30" t="s">
        <v>391</v>
      </c>
      <c r="K740" s="30" t="s">
        <v>29</v>
      </c>
      <c r="L740" s="34" t="s">
        <v>91</v>
      </c>
      <c r="M740" s="32" t="s">
        <v>389</v>
      </c>
      <c r="N740" s="35"/>
      <c r="O740" s="28"/>
      <c r="P740" s="30"/>
      <c r="Q740" s="36"/>
      <c r="R740" s="36"/>
      <c r="S740" s="36"/>
      <c r="T740" s="37"/>
      <c r="U740" s="38"/>
      <c r="V740" s="39"/>
    </row>
    <row r="741" spans="1:22" ht="18">
      <c r="A741" s="28">
        <f t="shared" si="2"/>
        <v>739</v>
      </c>
      <c r="B741" s="29">
        <v>45883</v>
      </c>
      <c r="C741" s="28" t="s">
        <v>1548</v>
      </c>
      <c r="D741" s="31">
        <v>975577132</v>
      </c>
      <c r="E741" s="28" t="s">
        <v>854</v>
      </c>
      <c r="F741" s="33"/>
      <c r="G741" s="30" t="s">
        <v>25</v>
      </c>
      <c r="H741" s="30" t="s">
        <v>26</v>
      </c>
      <c r="I741" s="30" t="s">
        <v>27</v>
      </c>
      <c r="J741" s="30" t="s">
        <v>390</v>
      </c>
      <c r="K741" s="30" t="s">
        <v>29</v>
      </c>
      <c r="L741" s="34" t="s">
        <v>91</v>
      </c>
      <c r="M741" s="32" t="s">
        <v>227</v>
      </c>
      <c r="N741" s="35" t="s">
        <v>51</v>
      </c>
      <c r="O741" s="28"/>
      <c r="P741" s="30"/>
      <c r="Q741" s="36" t="s">
        <v>435</v>
      </c>
      <c r="R741" s="36"/>
      <c r="S741" s="36"/>
      <c r="T741" s="37"/>
      <c r="U741" s="38"/>
      <c r="V741" s="39"/>
    </row>
    <row r="742" spans="1:22" ht="18">
      <c r="A742" s="28">
        <f t="shared" si="2"/>
        <v>740</v>
      </c>
      <c r="B742" s="29">
        <v>45883</v>
      </c>
      <c r="C742" s="28" t="s">
        <v>1549</v>
      </c>
      <c r="D742" s="31">
        <v>909126242</v>
      </c>
      <c r="E742" s="28"/>
      <c r="F742" s="33"/>
      <c r="G742" s="30" t="s">
        <v>25</v>
      </c>
      <c r="H742" s="30" t="s">
        <v>48</v>
      </c>
      <c r="I742" s="30" t="s">
        <v>27</v>
      </c>
      <c r="J742" s="30" t="s">
        <v>391</v>
      </c>
      <c r="K742" s="30" t="s">
        <v>49</v>
      </c>
      <c r="L742" s="34" t="s">
        <v>212</v>
      </c>
      <c r="M742" s="32" t="s">
        <v>227</v>
      </c>
      <c r="N742" s="35" t="s">
        <v>32</v>
      </c>
      <c r="O742" s="28" t="s">
        <v>92</v>
      </c>
      <c r="P742" s="87">
        <v>45893</v>
      </c>
      <c r="Q742" s="97"/>
      <c r="R742" s="36"/>
      <c r="S742" s="36"/>
      <c r="T742" s="37"/>
      <c r="U742" s="38"/>
      <c r="V742" s="39"/>
    </row>
    <row r="743" spans="1:22" ht="18">
      <c r="A743" s="28">
        <f t="shared" si="2"/>
        <v>741</v>
      </c>
      <c r="B743" s="29">
        <v>45883</v>
      </c>
      <c r="C743" s="28" t="s">
        <v>1550</v>
      </c>
      <c r="D743" s="31">
        <v>773224567</v>
      </c>
      <c r="E743" s="28" t="s">
        <v>198</v>
      </c>
      <c r="F743" s="33"/>
      <c r="G743" s="30" t="s">
        <v>25</v>
      </c>
      <c r="H743" s="30" t="s">
        <v>26</v>
      </c>
      <c r="I743" s="30" t="s">
        <v>27</v>
      </c>
      <c r="J743" s="30" t="s">
        <v>391</v>
      </c>
      <c r="K743" s="30" t="s">
        <v>29</v>
      </c>
      <c r="L743" s="34" t="s">
        <v>212</v>
      </c>
      <c r="M743" s="32" t="s">
        <v>227</v>
      </c>
      <c r="N743" s="35" t="s">
        <v>51</v>
      </c>
      <c r="O743" s="28"/>
      <c r="P743" s="30"/>
      <c r="Q743" s="36" t="s">
        <v>435</v>
      </c>
      <c r="R743" s="36"/>
      <c r="S743" s="36"/>
      <c r="T743" s="37"/>
      <c r="U743" s="38"/>
      <c r="V743" s="39"/>
    </row>
    <row r="744" spans="1:22" ht="18">
      <c r="A744" s="28">
        <f t="shared" si="2"/>
        <v>742</v>
      </c>
      <c r="B744" s="29">
        <v>45883</v>
      </c>
      <c r="C744" s="28" t="s">
        <v>1551</v>
      </c>
      <c r="D744" s="31">
        <v>908421457</v>
      </c>
      <c r="E744" s="28" t="s">
        <v>629</v>
      </c>
      <c r="F744" s="33"/>
      <c r="G744" s="30" t="s">
        <v>25</v>
      </c>
      <c r="H744" s="30" t="s">
        <v>26</v>
      </c>
      <c r="I744" s="30" t="s">
        <v>27</v>
      </c>
      <c r="J744" s="30" t="s">
        <v>391</v>
      </c>
      <c r="K744" s="30" t="s">
        <v>29</v>
      </c>
      <c r="L744" s="34" t="s">
        <v>203</v>
      </c>
      <c r="M744" s="32" t="s">
        <v>227</v>
      </c>
      <c r="N744" s="35" t="s">
        <v>32</v>
      </c>
      <c r="O744" s="28"/>
      <c r="P744" s="30"/>
      <c r="Q744" s="72" t="s">
        <v>1552</v>
      </c>
      <c r="R744" s="36"/>
      <c r="S744" s="36"/>
      <c r="T744" s="37"/>
      <c r="U744" s="38"/>
      <c r="V744" s="72" t="s">
        <v>1552</v>
      </c>
    </row>
    <row r="745" spans="1:22" ht="18">
      <c r="A745" s="28">
        <f t="shared" si="2"/>
        <v>743</v>
      </c>
      <c r="B745" s="29">
        <v>45883</v>
      </c>
      <c r="C745" s="28" t="s">
        <v>1553</v>
      </c>
      <c r="D745" s="31"/>
      <c r="E745" s="28" t="s">
        <v>1554</v>
      </c>
      <c r="F745" s="33"/>
      <c r="G745" s="30" t="s">
        <v>25</v>
      </c>
      <c r="H745" s="30" t="s">
        <v>26</v>
      </c>
      <c r="I745" s="30" t="s">
        <v>27</v>
      </c>
      <c r="J745" s="30" t="s">
        <v>391</v>
      </c>
      <c r="K745" s="30" t="s">
        <v>29</v>
      </c>
      <c r="L745" s="34" t="s">
        <v>212</v>
      </c>
      <c r="M745" s="32" t="s">
        <v>389</v>
      </c>
      <c r="N745" s="35"/>
      <c r="O745" s="28"/>
      <c r="P745" s="30"/>
      <c r="Q745" s="36"/>
      <c r="R745" s="36"/>
      <c r="S745" s="36"/>
      <c r="T745" s="37"/>
      <c r="U745" s="38"/>
      <c r="V745" s="39"/>
    </row>
    <row r="746" spans="1:22" ht="18">
      <c r="A746" s="28">
        <f t="shared" si="2"/>
        <v>744</v>
      </c>
      <c r="B746" s="29">
        <v>45883</v>
      </c>
      <c r="C746" s="28" t="s">
        <v>1555</v>
      </c>
      <c r="D746" s="31">
        <v>937657228</v>
      </c>
      <c r="E746" s="28" t="s">
        <v>1107</v>
      </c>
      <c r="F746" s="33"/>
      <c r="G746" s="30" t="s">
        <v>25</v>
      </c>
      <c r="H746" s="30" t="s">
        <v>26</v>
      </c>
      <c r="I746" s="30" t="s">
        <v>27</v>
      </c>
      <c r="J746" s="30" t="s">
        <v>391</v>
      </c>
      <c r="K746" s="30" t="s">
        <v>29</v>
      </c>
      <c r="L746" s="34" t="s">
        <v>203</v>
      </c>
      <c r="M746" s="32" t="s">
        <v>234</v>
      </c>
      <c r="N746" s="35" t="s">
        <v>51</v>
      </c>
      <c r="O746" s="28"/>
      <c r="P746" s="30"/>
      <c r="Q746" s="36" t="s">
        <v>672</v>
      </c>
      <c r="R746" s="36"/>
      <c r="S746" s="36"/>
      <c r="T746" s="37"/>
      <c r="U746" s="38"/>
      <c r="V746" s="39"/>
    </row>
    <row r="747" spans="1:22" ht="18">
      <c r="A747" s="28">
        <f t="shared" si="2"/>
        <v>745</v>
      </c>
      <c r="B747" s="29">
        <v>45883</v>
      </c>
      <c r="C747" s="28" t="s">
        <v>184</v>
      </c>
      <c r="D747" s="31">
        <v>909160285</v>
      </c>
      <c r="E747" s="28" t="s">
        <v>324</v>
      </c>
      <c r="F747" s="33"/>
      <c r="G747" s="30" t="s">
        <v>113</v>
      </c>
      <c r="H747" s="30" t="s">
        <v>48</v>
      </c>
      <c r="I747" s="30" t="s">
        <v>27</v>
      </c>
      <c r="J747" s="30" t="s">
        <v>390</v>
      </c>
      <c r="K747" s="30" t="s">
        <v>29</v>
      </c>
      <c r="L747" s="34" t="s">
        <v>91</v>
      </c>
      <c r="M747" s="32" t="s">
        <v>227</v>
      </c>
      <c r="N747" s="35" t="s">
        <v>51</v>
      </c>
      <c r="O747" s="28"/>
      <c r="P747" s="30"/>
      <c r="Q747" s="36"/>
      <c r="R747" s="36"/>
      <c r="S747" s="36"/>
      <c r="T747" s="37"/>
      <c r="U747" s="38"/>
      <c r="V747" s="39"/>
    </row>
    <row r="748" spans="1:22" ht="18">
      <c r="A748" s="28">
        <f t="shared" si="2"/>
        <v>746</v>
      </c>
      <c r="B748" s="29">
        <v>45883</v>
      </c>
      <c r="C748" s="28" t="s">
        <v>559</v>
      </c>
      <c r="D748" s="31">
        <v>918888326</v>
      </c>
      <c r="E748" s="28" t="s">
        <v>1556</v>
      </c>
      <c r="F748" s="33"/>
      <c r="G748" s="30" t="s">
        <v>114</v>
      </c>
      <c r="H748" s="30" t="s">
        <v>26</v>
      </c>
      <c r="I748" s="30" t="s">
        <v>27</v>
      </c>
      <c r="J748" s="30" t="s">
        <v>391</v>
      </c>
      <c r="K748" s="30" t="s">
        <v>29</v>
      </c>
      <c r="L748" s="34" t="s">
        <v>203</v>
      </c>
      <c r="M748" s="32" t="s">
        <v>234</v>
      </c>
      <c r="N748" s="35" t="s">
        <v>51</v>
      </c>
      <c r="O748" s="28"/>
      <c r="P748" s="30"/>
      <c r="Q748" s="36" t="s">
        <v>672</v>
      </c>
      <c r="R748" s="36"/>
      <c r="S748" s="36"/>
      <c r="T748" s="37"/>
      <c r="U748" s="38"/>
      <c r="V748" s="39"/>
    </row>
    <row r="749" spans="1:22" ht="18">
      <c r="A749" s="28">
        <f t="shared" si="2"/>
        <v>747</v>
      </c>
      <c r="B749" s="29">
        <v>45883</v>
      </c>
      <c r="C749" s="28" t="s">
        <v>265</v>
      </c>
      <c r="D749" s="31">
        <v>949688698</v>
      </c>
      <c r="E749" s="28" t="s">
        <v>1107</v>
      </c>
      <c r="F749" s="33"/>
      <c r="G749" s="30" t="s">
        <v>25</v>
      </c>
      <c r="H749" s="30" t="s">
        <v>26</v>
      </c>
      <c r="I749" s="30" t="s">
        <v>38</v>
      </c>
      <c r="J749" s="30" t="s">
        <v>391</v>
      </c>
      <c r="K749" s="30" t="s">
        <v>29</v>
      </c>
      <c r="L749" s="34" t="s">
        <v>303</v>
      </c>
      <c r="M749" s="32" t="s">
        <v>234</v>
      </c>
      <c r="N749" s="35" t="s">
        <v>32</v>
      </c>
      <c r="O749" s="28"/>
      <c r="P749" s="30"/>
      <c r="Q749" s="36" t="s">
        <v>402</v>
      </c>
      <c r="R749" s="36"/>
      <c r="S749" s="36"/>
      <c r="T749" s="37"/>
      <c r="U749" s="38"/>
      <c r="V749" s="39"/>
    </row>
    <row r="750" spans="1:22" ht="21" customHeight="1">
      <c r="A750" s="28">
        <f t="shared" si="2"/>
        <v>748</v>
      </c>
      <c r="B750" s="29">
        <v>45883</v>
      </c>
      <c r="C750" s="28" t="s">
        <v>1557</v>
      </c>
      <c r="D750" s="31">
        <v>766691136</v>
      </c>
      <c r="E750" s="28"/>
      <c r="F750" s="33"/>
      <c r="G750" s="30" t="s">
        <v>25</v>
      </c>
      <c r="H750" s="30" t="s">
        <v>48</v>
      </c>
      <c r="I750" s="30" t="s">
        <v>27</v>
      </c>
      <c r="J750" s="30" t="s">
        <v>391</v>
      </c>
      <c r="K750" s="30" t="s">
        <v>49</v>
      </c>
      <c r="L750" s="34" t="s">
        <v>91</v>
      </c>
      <c r="M750" s="32" t="s">
        <v>234</v>
      </c>
      <c r="N750" s="35" t="s">
        <v>32</v>
      </c>
      <c r="O750" s="28"/>
      <c r="P750" s="64"/>
      <c r="Q750" s="72" t="s">
        <v>1558</v>
      </c>
      <c r="R750" s="36"/>
      <c r="S750" s="36"/>
      <c r="T750" s="37"/>
      <c r="U750" s="38"/>
      <c r="V750" s="39"/>
    </row>
    <row r="751" spans="1:22" ht="18">
      <c r="A751" s="28">
        <f t="shared" si="2"/>
        <v>749</v>
      </c>
      <c r="B751" s="29">
        <v>45883</v>
      </c>
      <c r="C751" s="28" t="s">
        <v>1559</v>
      </c>
      <c r="D751" s="31"/>
      <c r="E751" s="28" t="s">
        <v>693</v>
      </c>
      <c r="F751" s="33"/>
      <c r="G751" s="30" t="s">
        <v>25</v>
      </c>
      <c r="H751" s="30" t="s">
        <v>26</v>
      </c>
      <c r="I751" s="30" t="s">
        <v>27</v>
      </c>
      <c r="J751" s="30" t="s">
        <v>391</v>
      </c>
      <c r="K751" s="30" t="s">
        <v>29</v>
      </c>
      <c r="L751" s="34" t="s">
        <v>91</v>
      </c>
      <c r="M751" s="32" t="s">
        <v>389</v>
      </c>
      <c r="N751" s="35"/>
      <c r="O751" s="28"/>
      <c r="P751" s="30"/>
      <c r="Q751" s="36"/>
      <c r="R751" s="36"/>
      <c r="S751" s="36"/>
      <c r="T751" s="37"/>
      <c r="U751" s="38"/>
      <c r="V751" s="39"/>
    </row>
    <row r="752" spans="1:22" ht="18">
      <c r="A752" s="28">
        <f t="shared" si="2"/>
        <v>750</v>
      </c>
      <c r="B752" s="29">
        <v>45883</v>
      </c>
      <c r="C752" s="28" t="s">
        <v>1560</v>
      </c>
      <c r="D752" s="31"/>
      <c r="E752" s="28" t="s">
        <v>695</v>
      </c>
      <c r="F752" s="33"/>
      <c r="G752" s="30" t="s">
        <v>25</v>
      </c>
      <c r="H752" s="30" t="s">
        <v>26</v>
      </c>
      <c r="I752" s="30" t="s">
        <v>27</v>
      </c>
      <c r="J752" s="30" t="s">
        <v>391</v>
      </c>
      <c r="K752" s="30" t="s">
        <v>29</v>
      </c>
      <c r="L752" s="34" t="s">
        <v>91</v>
      </c>
      <c r="M752" s="32" t="s">
        <v>389</v>
      </c>
      <c r="N752" s="35"/>
      <c r="O752" s="28"/>
      <c r="P752" s="30"/>
      <c r="Q752" s="36"/>
      <c r="R752" s="36"/>
      <c r="S752" s="36"/>
      <c r="T752" s="37"/>
      <c r="U752" s="38"/>
      <c r="V752" s="39"/>
    </row>
    <row r="753" spans="1:22" ht="18">
      <c r="A753" s="28">
        <f t="shared" si="2"/>
        <v>751</v>
      </c>
      <c r="B753" s="29">
        <v>45883</v>
      </c>
      <c r="C753" s="28" t="s">
        <v>1561</v>
      </c>
      <c r="D753" s="31">
        <v>764638516</v>
      </c>
      <c r="E753" s="28"/>
      <c r="F753" s="33"/>
      <c r="G753" s="30"/>
      <c r="H753" s="30"/>
      <c r="I753" s="30"/>
      <c r="J753" s="30"/>
      <c r="K753" s="30"/>
      <c r="L753" s="34"/>
      <c r="M753" s="32"/>
      <c r="N753" s="35"/>
      <c r="O753" s="28"/>
      <c r="P753" s="30"/>
      <c r="Q753" s="36" t="s">
        <v>1562</v>
      </c>
      <c r="R753" s="36" t="s">
        <v>32</v>
      </c>
      <c r="S753" s="36" t="s">
        <v>44</v>
      </c>
      <c r="T753" s="37">
        <v>8990000</v>
      </c>
      <c r="U753" s="38" t="s">
        <v>27</v>
      </c>
      <c r="V753" s="39"/>
    </row>
    <row r="754" spans="1:22" ht="18">
      <c r="A754" s="28">
        <f t="shared" si="2"/>
        <v>752</v>
      </c>
      <c r="B754" s="29">
        <v>45883</v>
      </c>
      <c r="C754" s="28" t="s">
        <v>1563</v>
      </c>
      <c r="D754" s="31">
        <v>909818587</v>
      </c>
      <c r="E754" s="28"/>
      <c r="F754" s="33"/>
      <c r="G754" s="30"/>
      <c r="H754" s="30"/>
      <c r="I754" s="30"/>
      <c r="J754" s="30"/>
      <c r="K754" s="30"/>
      <c r="L754" s="34"/>
      <c r="M754" s="32"/>
      <c r="N754" s="35"/>
      <c r="O754" s="28"/>
      <c r="P754" s="30"/>
      <c r="Q754" s="36" t="s">
        <v>408</v>
      </c>
      <c r="R754" s="36" t="s">
        <v>32</v>
      </c>
      <c r="S754" s="36" t="s">
        <v>44</v>
      </c>
      <c r="T754" s="37">
        <v>3900000</v>
      </c>
      <c r="U754" s="38" t="s">
        <v>27</v>
      </c>
      <c r="V754" s="39"/>
    </row>
    <row r="755" spans="1:22" ht="18">
      <c r="A755" s="28">
        <f t="shared" si="2"/>
        <v>753</v>
      </c>
      <c r="B755" s="29">
        <v>45883</v>
      </c>
      <c r="C755" s="28" t="s">
        <v>1564</v>
      </c>
      <c r="D755" s="31">
        <v>986650035</v>
      </c>
      <c r="E755" s="28"/>
      <c r="F755" s="33"/>
      <c r="G755" s="30"/>
      <c r="H755" s="30"/>
      <c r="I755" s="30"/>
      <c r="J755" s="30"/>
      <c r="K755" s="30"/>
      <c r="L755" s="34"/>
      <c r="M755" s="32"/>
      <c r="N755" s="35"/>
      <c r="O755" s="28"/>
      <c r="P755" s="30"/>
      <c r="Q755" s="36" t="s">
        <v>948</v>
      </c>
      <c r="R755" s="36"/>
      <c r="S755" s="36" t="s">
        <v>44</v>
      </c>
      <c r="T755" s="37">
        <v>6000000</v>
      </c>
      <c r="U755" s="38" t="s">
        <v>27</v>
      </c>
      <c r="V755" s="39"/>
    </row>
    <row r="756" spans="1:22" ht="18">
      <c r="A756" s="28">
        <f t="shared" si="2"/>
        <v>754</v>
      </c>
      <c r="B756" s="29">
        <v>45883</v>
      </c>
      <c r="C756" s="28" t="s">
        <v>1565</v>
      </c>
      <c r="D756" s="31">
        <v>968244006</v>
      </c>
      <c r="E756" s="28"/>
      <c r="F756" s="33"/>
      <c r="G756" s="30"/>
      <c r="H756" s="30"/>
      <c r="I756" s="30"/>
      <c r="J756" s="30"/>
      <c r="K756" s="30"/>
      <c r="L756" s="34"/>
      <c r="M756" s="32"/>
      <c r="N756" s="35"/>
      <c r="O756" s="28"/>
      <c r="P756" s="30"/>
      <c r="Q756" s="36" t="s">
        <v>948</v>
      </c>
      <c r="R756" s="36"/>
      <c r="S756" s="36" t="s">
        <v>44</v>
      </c>
      <c r="T756" s="37">
        <v>18000000</v>
      </c>
      <c r="U756" s="38" t="s">
        <v>27</v>
      </c>
      <c r="V756" s="39"/>
    </row>
    <row r="757" spans="1:22" ht="18">
      <c r="A757" s="28">
        <f t="shared" si="2"/>
        <v>755</v>
      </c>
      <c r="B757" s="29">
        <v>45883</v>
      </c>
      <c r="C757" s="28" t="s">
        <v>1566</v>
      </c>
      <c r="D757" s="31"/>
      <c r="E757" s="28" t="s">
        <v>1567</v>
      </c>
      <c r="F757" s="33"/>
      <c r="G757" s="30" t="s">
        <v>25</v>
      </c>
      <c r="H757" s="30" t="s">
        <v>26</v>
      </c>
      <c r="I757" s="30" t="s">
        <v>27</v>
      </c>
      <c r="J757" s="30" t="s">
        <v>391</v>
      </c>
      <c r="K757" s="30" t="s">
        <v>29</v>
      </c>
      <c r="L757" s="34" t="s">
        <v>91</v>
      </c>
      <c r="M757" s="32" t="s">
        <v>389</v>
      </c>
      <c r="N757" s="35"/>
      <c r="O757" s="28"/>
      <c r="P757" s="30"/>
      <c r="Q757" s="36"/>
      <c r="R757" s="36"/>
      <c r="S757" s="36"/>
      <c r="T757" s="37"/>
      <c r="U757" s="38"/>
      <c r="V757" s="39"/>
    </row>
    <row r="758" spans="1:22" ht="18.75" customHeight="1">
      <c r="A758" s="28">
        <f t="shared" si="2"/>
        <v>756</v>
      </c>
      <c r="B758" s="29">
        <v>45884</v>
      </c>
      <c r="C758" s="28" t="s">
        <v>1568</v>
      </c>
      <c r="D758" s="31">
        <v>356760985</v>
      </c>
      <c r="E758" s="28" t="s">
        <v>980</v>
      </c>
      <c r="F758" s="33"/>
      <c r="G758" s="30" t="s">
        <v>25</v>
      </c>
      <c r="H758" s="30" t="s">
        <v>26</v>
      </c>
      <c r="I758" s="30" t="s">
        <v>38</v>
      </c>
      <c r="J758" s="30" t="s">
        <v>388</v>
      </c>
      <c r="K758" s="30" t="s">
        <v>49</v>
      </c>
      <c r="L758" s="34" t="s">
        <v>303</v>
      </c>
      <c r="M758" s="32" t="s">
        <v>227</v>
      </c>
      <c r="N758" s="35" t="s">
        <v>51</v>
      </c>
      <c r="O758" s="28" t="s">
        <v>154</v>
      </c>
      <c r="P758" s="64">
        <v>45884</v>
      </c>
      <c r="Q758" s="36" t="s">
        <v>1569</v>
      </c>
      <c r="R758" s="36"/>
      <c r="S758" s="36"/>
      <c r="T758" s="37"/>
      <c r="U758" s="38"/>
      <c r="V758" s="39"/>
    </row>
    <row r="759" spans="1:22" ht="18">
      <c r="A759" s="28">
        <f t="shared" si="2"/>
        <v>757</v>
      </c>
      <c r="B759" s="29">
        <v>45884</v>
      </c>
      <c r="C759" s="28" t="s">
        <v>1570</v>
      </c>
      <c r="D759" s="31" t="s">
        <v>1571</v>
      </c>
      <c r="E759" s="28"/>
      <c r="F759" s="33"/>
      <c r="G759" s="30" t="s">
        <v>25</v>
      </c>
      <c r="H759" s="30" t="s">
        <v>48</v>
      </c>
      <c r="I759" s="30" t="s">
        <v>27</v>
      </c>
      <c r="J759" s="30" t="s">
        <v>388</v>
      </c>
      <c r="K759" s="30" t="s">
        <v>29</v>
      </c>
      <c r="L759" s="34" t="s">
        <v>212</v>
      </c>
      <c r="M759" s="32" t="s">
        <v>227</v>
      </c>
      <c r="N759" s="35" t="s">
        <v>51</v>
      </c>
      <c r="O759" s="28"/>
      <c r="P759" s="30"/>
      <c r="Q759" s="72" t="s">
        <v>1572</v>
      </c>
      <c r="R759" s="36"/>
      <c r="S759" s="36"/>
      <c r="T759" s="37"/>
      <c r="U759" s="38"/>
      <c r="V759" s="39"/>
    </row>
    <row r="760" spans="1:22" ht="18">
      <c r="A760" s="28">
        <f t="shared" si="2"/>
        <v>758</v>
      </c>
      <c r="B760" s="29">
        <v>45884</v>
      </c>
      <c r="C760" s="28" t="s">
        <v>1405</v>
      </c>
      <c r="D760" s="31"/>
      <c r="E760" s="28" t="s">
        <v>634</v>
      </c>
      <c r="F760" s="33"/>
      <c r="G760" s="30" t="s">
        <v>25</v>
      </c>
      <c r="H760" s="30" t="s">
        <v>26</v>
      </c>
      <c r="I760" s="30" t="s">
        <v>27</v>
      </c>
      <c r="J760" s="30" t="s">
        <v>388</v>
      </c>
      <c r="K760" s="30" t="s">
        <v>29</v>
      </c>
      <c r="L760" s="34" t="s">
        <v>91</v>
      </c>
      <c r="M760" s="32" t="s">
        <v>389</v>
      </c>
      <c r="N760" s="35"/>
      <c r="O760" s="28"/>
      <c r="P760" s="30"/>
      <c r="Q760" s="36"/>
      <c r="R760" s="36"/>
      <c r="S760" s="36"/>
      <c r="T760" s="37"/>
      <c r="U760" s="38"/>
      <c r="V760" s="39"/>
    </row>
    <row r="761" spans="1:22" ht="18">
      <c r="A761" s="28">
        <f t="shared" si="2"/>
        <v>759</v>
      </c>
      <c r="B761" s="29">
        <v>45884</v>
      </c>
      <c r="C761" s="28" t="s">
        <v>566</v>
      </c>
      <c r="D761" s="31" t="s">
        <v>1573</v>
      </c>
      <c r="E761" s="28"/>
      <c r="F761" s="33"/>
      <c r="G761" s="30" t="s">
        <v>114</v>
      </c>
      <c r="H761" s="30" t="s">
        <v>48</v>
      </c>
      <c r="I761" s="30" t="s">
        <v>27</v>
      </c>
      <c r="J761" s="30" t="s">
        <v>388</v>
      </c>
      <c r="K761" s="30" t="s">
        <v>29</v>
      </c>
      <c r="L761" s="34" t="s">
        <v>217</v>
      </c>
      <c r="M761" s="32" t="s">
        <v>160</v>
      </c>
      <c r="N761" s="35"/>
      <c r="O761" s="28"/>
      <c r="P761" s="30"/>
      <c r="Q761" s="36" t="s">
        <v>1574</v>
      </c>
      <c r="R761" s="36"/>
      <c r="S761" s="36"/>
      <c r="T761" s="37"/>
      <c r="U761" s="38"/>
      <c r="V761" s="39"/>
    </row>
    <row r="762" spans="1:22" ht="18">
      <c r="A762" s="28">
        <f t="shared" si="2"/>
        <v>760</v>
      </c>
      <c r="B762" s="29">
        <v>45884</v>
      </c>
      <c r="C762" s="28" t="s">
        <v>1575</v>
      </c>
      <c r="D762" s="31">
        <v>815883847</v>
      </c>
      <c r="E762" s="28"/>
      <c r="F762" s="33"/>
      <c r="G762" s="30"/>
      <c r="H762" s="30" t="s">
        <v>26</v>
      </c>
      <c r="I762" s="30" t="s">
        <v>38</v>
      </c>
      <c r="J762" s="30"/>
      <c r="K762" s="30"/>
      <c r="L762" s="34"/>
      <c r="M762" s="32"/>
      <c r="N762" s="35"/>
      <c r="O762" s="28"/>
      <c r="P762" s="30"/>
      <c r="Q762" s="36" t="s">
        <v>1036</v>
      </c>
      <c r="R762" s="36" t="s">
        <v>51</v>
      </c>
      <c r="S762" s="36" t="s">
        <v>44</v>
      </c>
      <c r="T762" s="37">
        <v>25000000</v>
      </c>
      <c r="U762" s="38" t="s">
        <v>70</v>
      </c>
      <c r="V762" s="39"/>
    </row>
    <row r="763" spans="1:22" ht="18">
      <c r="A763" s="28">
        <f t="shared" si="2"/>
        <v>761</v>
      </c>
      <c r="B763" s="29">
        <v>45884</v>
      </c>
      <c r="C763" s="28" t="s">
        <v>1576</v>
      </c>
      <c r="D763" s="31"/>
      <c r="E763" s="28" t="s">
        <v>634</v>
      </c>
      <c r="F763" s="33"/>
      <c r="G763" s="30" t="s">
        <v>25</v>
      </c>
      <c r="H763" s="30" t="s">
        <v>26</v>
      </c>
      <c r="I763" s="30" t="s">
        <v>27</v>
      </c>
      <c r="J763" s="30" t="s">
        <v>388</v>
      </c>
      <c r="K763" s="30" t="s">
        <v>29</v>
      </c>
      <c r="L763" s="34" t="s">
        <v>91</v>
      </c>
      <c r="M763" s="32" t="s">
        <v>389</v>
      </c>
      <c r="N763" s="35"/>
      <c r="O763" s="28"/>
      <c r="P763" s="30"/>
      <c r="Q763" s="36"/>
      <c r="R763" s="36"/>
      <c r="S763" s="36"/>
      <c r="T763" s="37"/>
      <c r="U763" s="38"/>
      <c r="V763" s="39"/>
    </row>
    <row r="764" spans="1:22" ht="18">
      <c r="A764" s="28">
        <f t="shared" si="2"/>
        <v>762</v>
      </c>
      <c r="B764" s="29">
        <v>45884</v>
      </c>
      <c r="C764" s="28" t="s">
        <v>1577</v>
      </c>
      <c r="D764" s="31"/>
      <c r="E764" s="28" t="s">
        <v>980</v>
      </c>
      <c r="F764" s="33"/>
      <c r="G764" s="30" t="s">
        <v>25</v>
      </c>
      <c r="H764" s="30" t="s">
        <v>26</v>
      </c>
      <c r="I764" s="30" t="s">
        <v>27</v>
      </c>
      <c r="J764" s="30" t="s">
        <v>388</v>
      </c>
      <c r="K764" s="30" t="s">
        <v>29</v>
      </c>
      <c r="L764" s="34" t="s">
        <v>203</v>
      </c>
      <c r="M764" s="32" t="s">
        <v>389</v>
      </c>
      <c r="N764" s="35"/>
      <c r="O764" s="28"/>
      <c r="P764" s="30"/>
      <c r="Q764" s="36"/>
      <c r="R764" s="36"/>
      <c r="S764" s="36"/>
      <c r="T764" s="37"/>
      <c r="U764" s="38"/>
      <c r="V764" s="39"/>
    </row>
    <row r="765" spans="1:22" ht="18">
      <c r="A765" s="28">
        <f t="shared" si="2"/>
        <v>763</v>
      </c>
      <c r="B765" s="29">
        <v>45884</v>
      </c>
      <c r="C765" s="28" t="s">
        <v>1578</v>
      </c>
      <c r="D765" s="31">
        <v>392125320</v>
      </c>
      <c r="E765" s="28"/>
      <c r="F765" s="33"/>
      <c r="G765" s="30" t="s">
        <v>25</v>
      </c>
      <c r="H765" s="30" t="s">
        <v>48</v>
      </c>
      <c r="I765" s="30" t="s">
        <v>27</v>
      </c>
      <c r="J765" s="30" t="s">
        <v>388</v>
      </c>
      <c r="K765" s="30" t="s">
        <v>49</v>
      </c>
      <c r="L765" s="34" t="s">
        <v>212</v>
      </c>
      <c r="M765" s="32" t="s">
        <v>227</v>
      </c>
      <c r="N765" s="35"/>
      <c r="O765" s="28" t="s">
        <v>108</v>
      </c>
      <c r="P765" s="64">
        <v>45884</v>
      </c>
      <c r="Q765" s="36" t="s">
        <v>1579</v>
      </c>
      <c r="R765" s="36" t="s">
        <v>51</v>
      </c>
      <c r="S765" s="36" t="s">
        <v>44</v>
      </c>
      <c r="T765" s="37">
        <v>4390000</v>
      </c>
      <c r="U765" s="38" t="s">
        <v>27</v>
      </c>
      <c r="V765" s="39"/>
    </row>
    <row r="766" spans="1:22" ht="18">
      <c r="A766" s="28">
        <f t="shared" si="2"/>
        <v>764</v>
      </c>
      <c r="B766" s="29">
        <v>45884</v>
      </c>
      <c r="C766" s="28" t="s">
        <v>1580</v>
      </c>
      <c r="D766" s="31"/>
      <c r="E766" s="28" t="s">
        <v>555</v>
      </c>
      <c r="F766" s="33"/>
      <c r="G766" s="30" t="s">
        <v>25</v>
      </c>
      <c r="H766" s="30" t="s">
        <v>26</v>
      </c>
      <c r="I766" s="30" t="s">
        <v>27</v>
      </c>
      <c r="J766" s="30" t="s">
        <v>388</v>
      </c>
      <c r="K766" s="30" t="s">
        <v>29</v>
      </c>
      <c r="L766" s="34" t="s">
        <v>212</v>
      </c>
      <c r="M766" s="32" t="s">
        <v>221</v>
      </c>
      <c r="N766" s="35"/>
      <c r="O766" s="28"/>
      <c r="P766" s="30"/>
      <c r="Q766" s="36"/>
      <c r="R766" s="36"/>
      <c r="S766" s="36"/>
      <c r="T766" s="37"/>
      <c r="U766" s="38"/>
      <c r="V766" s="39"/>
    </row>
    <row r="767" spans="1:22" ht="18">
      <c r="A767" s="28">
        <f t="shared" si="2"/>
        <v>765</v>
      </c>
      <c r="B767" s="29">
        <v>45884</v>
      </c>
      <c r="C767" s="28" t="s">
        <v>1581</v>
      </c>
      <c r="D767" s="31">
        <v>981102497</v>
      </c>
      <c r="E767" s="28" t="s">
        <v>699</v>
      </c>
      <c r="F767" s="33"/>
      <c r="G767" s="30" t="s">
        <v>25</v>
      </c>
      <c r="H767" s="30" t="s">
        <v>26</v>
      </c>
      <c r="I767" s="30" t="s">
        <v>27</v>
      </c>
      <c r="J767" s="30" t="s">
        <v>390</v>
      </c>
      <c r="K767" s="30" t="s">
        <v>29</v>
      </c>
      <c r="L767" s="34" t="s">
        <v>91</v>
      </c>
      <c r="M767" s="32" t="s">
        <v>227</v>
      </c>
      <c r="N767" s="35"/>
      <c r="O767" s="28"/>
      <c r="P767" s="30"/>
      <c r="Q767" s="36"/>
      <c r="R767" s="36"/>
      <c r="S767" s="36"/>
      <c r="T767" s="37"/>
      <c r="U767" s="38"/>
      <c r="V767" s="39"/>
    </row>
    <row r="768" spans="1:22" ht="18">
      <c r="A768" s="28">
        <f t="shared" si="2"/>
        <v>766</v>
      </c>
      <c r="B768" s="29">
        <v>45884</v>
      </c>
      <c r="C768" s="28" t="s">
        <v>1582</v>
      </c>
      <c r="D768" s="31"/>
      <c r="E768" s="28" t="s">
        <v>554</v>
      </c>
      <c r="F768" s="33"/>
      <c r="G768" s="30" t="s">
        <v>25</v>
      </c>
      <c r="H768" s="30" t="s">
        <v>26</v>
      </c>
      <c r="I768" s="30" t="s">
        <v>27</v>
      </c>
      <c r="J768" s="30" t="s">
        <v>390</v>
      </c>
      <c r="K768" s="30" t="s">
        <v>29</v>
      </c>
      <c r="L768" s="34" t="s">
        <v>361</v>
      </c>
      <c r="M768" s="32" t="s">
        <v>389</v>
      </c>
      <c r="N768" s="35"/>
      <c r="O768" s="28"/>
      <c r="P768" s="30"/>
      <c r="Q768" s="36"/>
      <c r="R768" s="36"/>
      <c r="S768" s="36"/>
      <c r="T768" s="37"/>
      <c r="U768" s="38"/>
      <c r="V768" s="39"/>
    </row>
    <row r="769" spans="1:22" ht="18">
      <c r="A769" s="28">
        <f t="shared" ref="A769:A1023" si="3">A768+1</f>
        <v>767</v>
      </c>
      <c r="B769" s="29">
        <v>45884</v>
      </c>
      <c r="C769" s="28" t="s">
        <v>1583</v>
      </c>
      <c r="D769" s="31"/>
      <c r="E769" s="28" t="s">
        <v>1556</v>
      </c>
      <c r="F769" s="33"/>
      <c r="G769" s="30" t="s">
        <v>25</v>
      </c>
      <c r="H769" s="30" t="s">
        <v>26</v>
      </c>
      <c r="I769" s="30"/>
      <c r="J769" s="30" t="s">
        <v>390</v>
      </c>
      <c r="K769" s="30" t="s">
        <v>29</v>
      </c>
      <c r="L769" s="34"/>
      <c r="M769" s="32" t="s">
        <v>389</v>
      </c>
      <c r="N769" s="35"/>
      <c r="O769" s="28"/>
      <c r="P769" s="30"/>
      <c r="Q769" s="36"/>
      <c r="R769" s="36"/>
      <c r="S769" s="36"/>
      <c r="T769" s="37"/>
      <c r="U769" s="38"/>
      <c r="V769" s="39"/>
    </row>
    <row r="770" spans="1:22" ht="18">
      <c r="A770" s="28">
        <f t="shared" si="3"/>
        <v>768</v>
      </c>
      <c r="B770" s="29">
        <v>45884</v>
      </c>
      <c r="C770" s="28" t="s">
        <v>73</v>
      </c>
      <c r="D770" s="31" t="s">
        <v>484</v>
      </c>
      <c r="E770" s="28" t="s">
        <v>1584</v>
      </c>
      <c r="F770" s="33"/>
      <c r="G770" s="30" t="s">
        <v>114</v>
      </c>
      <c r="H770" s="30" t="s">
        <v>26</v>
      </c>
      <c r="I770" s="30" t="s">
        <v>27</v>
      </c>
      <c r="J770" s="30" t="s">
        <v>390</v>
      </c>
      <c r="K770" s="30" t="s">
        <v>29</v>
      </c>
      <c r="L770" s="34" t="s">
        <v>203</v>
      </c>
      <c r="M770" s="32" t="s">
        <v>389</v>
      </c>
      <c r="N770" s="35" t="s">
        <v>51</v>
      </c>
      <c r="O770" s="28"/>
      <c r="P770" s="30"/>
      <c r="Q770" s="36" t="s">
        <v>1585</v>
      </c>
      <c r="R770" s="36" t="s">
        <v>51</v>
      </c>
      <c r="S770" s="36" t="s">
        <v>44</v>
      </c>
      <c r="T770" s="37">
        <v>3390000</v>
      </c>
      <c r="U770" s="38" t="s">
        <v>27</v>
      </c>
      <c r="V770" s="39"/>
    </row>
    <row r="771" spans="1:22" ht="18">
      <c r="A771" s="28">
        <f t="shared" si="3"/>
        <v>769</v>
      </c>
      <c r="B771" s="29">
        <v>45884</v>
      </c>
      <c r="C771" s="28" t="s">
        <v>1586</v>
      </c>
      <c r="D771" s="31">
        <v>385636818</v>
      </c>
      <c r="E771" s="28"/>
      <c r="F771" s="33"/>
      <c r="G771" s="30" t="s">
        <v>25</v>
      </c>
      <c r="H771" s="30" t="s">
        <v>48</v>
      </c>
      <c r="I771" s="30" t="s">
        <v>38</v>
      </c>
      <c r="J771" s="30" t="s">
        <v>390</v>
      </c>
      <c r="K771" s="30" t="s">
        <v>29</v>
      </c>
      <c r="L771" s="34" t="s">
        <v>303</v>
      </c>
      <c r="M771" s="32" t="s">
        <v>227</v>
      </c>
      <c r="N771" s="35" t="s">
        <v>51</v>
      </c>
      <c r="O771" s="28"/>
      <c r="P771" s="30"/>
      <c r="Q771" s="36" t="s">
        <v>1587</v>
      </c>
      <c r="R771" s="36" t="s">
        <v>51</v>
      </c>
      <c r="S771" s="36" t="s">
        <v>44</v>
      </c>
      <c r="T771" s="37">
        <v>3390000</v>
      </c>
      <c r="U771" s="38" t="s">
        <v>27</v>
      </c>
      <c r="V771" s="39"/>
    </row>
    <row r="772" spans="1:22" ht="18">
      <c r="A772" s="28">
        <f t="shared" si="3"/>
        <v>770</v>
      </c>
      <c r="B772" s="29">
        <v>45884</v>
      </c>
      <c r="C772" s="28" t="s">
        <v>1588</v>
      </c>
      <c r="D772" s="31" t="s">
        <v>1589</v>
      </c>
      <c r="E772" s="28" t="s">
        <v>1556</v>
      </c>
      <c r="F772" s="33"/>
      <c r="G772" s="30" t="s">
        <v>25</v>
      </c>
      <c r="H772" s="30" t="s">
        <v>26</v>
      </c>
      <c r="I772" s="30" t="s">
        <v>27</v>
      </c>
      <c r="J772" s="30" t="s">
        <v>390</v>
      </c>
      <c r="K772" s="30" t="s">
        <v>29</v>
      </c>
      <c r="L772" s="34" t="s">
        <v>212</v>
      </c>
      <c r="M772" s="32" t="s">
        <v>110</v>
      </c>
      <c r="N772" s="35"/>
      <c r="O772" s="28"/>
      <c r="P772" s="30"/>
      <c r="Q772" s="36"/>
      <c r="R772" s="36"/>
      <c r="S772" s="36"/>
      <c r="T772" s="37"/>
      <c r="U772" s="38"/>
      <c r="V772" s="39"/>
    </row>
    <row r="773" spans="1:22" ht="18">
      <c r="A773" s="28">
        <f t="shared" si="3"/>
        <v>771</v>
      </c>
      <c r="B773" s="29">
        <v>45884</v>
      </c>
      <c r="C773" s="28" t="s">
        <v>1590</v>
      </c>
      <c r="D773" s="31">
        <v>932962948</v>
      </c>
      <c r="E773" s="28" t="s">
        <v>555</v>
      </c>
      <c r="F773" s="33"/>
      <c r="G773" s="30" t="s">
        <v>25</v>
      </c>
      <c r="H773" s="30" t="s">
        <v>26</v>
      </c>
      <c r="I773" s="30" t="s">
        <v>27</v>
      </c>
      <c r="J773" s="30" t="s">
        <v>388</v>
      </c>
      <c r="K773" s="30" t="s">
        <v>29</v>
      </c>
      <c r="L773" s="34" t="s">
        <v>212</v>
      </c>
      <c r="M773" s="32" t="s">
        <v>227</v>
      </c>
      <c r="N773" s="35" t="s">
        <v>51</v>
      </c>
      <c r="O773" s="28"/>
      <c r="P773" s="30"/>
      <c r="Q773" s="72" t="s">
        <v>1591</v>
      </c>
      <c r="R773" s="36"/>
      <c r="S773" s="36"/>
      <c r="T773" s="37"/>
      <c r="U773" s="38"/>
      <c r="V773" s="39"/>
    </row>
    <row r="774" spans="1:22" ht="18">
      <c r="A774" s="28">
        <f t="shared" si="3"/>
        <v>772</v>
      </c>
      <c r="B774" s="29">
        <v>45884</v>
      </c>
      <c r="C774" s="28" t="s">
        <v>1592</v>
      </c>
      <c r="D774" s="31">
        <v>349685812</v>
      </c>
      <c r="E774" s="28" t="s">
        <v>980</v>
      </c>
      <c r="F774" s="33"/>
      <c r="G774" s="30" t="s">
        <v>25</v>
      </c>
      <c r="H774" s="30" t="s">
        <v>26</v>
      </c>
      <c r="I774" s="30" t="s">
        <v>27</v>
      </c>
      <c r="J774" s="30" t="s">
        <v>388</v>
      </c>
      <c r="K774" s="30" t="s">
        <v>29</v>
      </c>
      <c r="L774" s="34" t="s">
        <v>203</v>
      </c>
      <c r="M774" s="32" t="s">
        <v>227</v>
      </c>
      <c r="N774" s="35" t="s">
        <v>51</v>
      </c>
      <c r="O774" s="28"/>
      <c r="P774" s="64"/>
      <c r="Q774" s="36"/>
      <c r="R774" s="36"/>
      <c r="S774" s="36"/>
      <c r="T774" s="37"/>
      <c r="U774" s="38"/>
      <c r="V774" s="39"/>
    </row>
    <row r="775" spans="1:22" ht="18">
      <c r="A775" s="28">
        <f t="shared" si="3"/>
        <v>773</v>
      </c>
      <c r="B775" s="29">
        <v>45884</v>
      </c>
      <c r="C775" s="28" t="s">
        <v>1593</v>
      </c>
      <c r="D775" s="31">
        <v>963917963</v>
      </c>
      <c r="E775" s="28"/>
      <c r="F775" s="33"/>
      <c r="G775" s="30" t="s">
        <v>25</v>
      </c>
      <c r="H775" s="30" t="s">
        <v>48</v>
      </c>
      <c r="I775" s="30" t="s">
        <v>27</v>
      </c>
      <c r="J775" s="30" t="s">
        <v>388</v>
      </c>
      <c r="K775" s="30" t="s">
        <v>29</v>
      </c>
      <c r="L775" s="34" t="s">
        <v>217</v>
      </c>
      <c r="M775" s="32" t="s">
        <v>227</v>
      </c>
      <c r="N775" s="35" t="s">
        <v>51</v>
      </c>
      <c r="O775" s="28"/>
      <c r="P775" s="30"/>
      <c r="Q775" s="36"/>
      <c r="R775" s="36"/>
      <c r="S775" s="36"/>
      <c r="T775" s="37"/>
      <c r="U775" s="38"/>
      <c r="V775" s="39"/>
    </row>
    <row r="776" spans="1:22" ht="18">
      <c r="A776" s="28">
        <f t="shared" si="3"/>
        <v>774</v>
      </c>
      <c r="B776" s="29">
        <v>45884</v>
      </c>
      <c r="C776" s="28" t="s">
        <v>1594</v>
      </c>
      <c r="D776" s="31"/>
      <c r="E776" s="28" t="s">
        <v>1479</v>
      </c>
      <c r="F776" s="33"/>
      <c r="G776" s="30" t="s">
        <v>25</v>
      </c>
      <c r="H776" s="30" t="s">
        <v>26</v>
      </c>
      <c r="I776" s="30" t="s">
        <v>27</v>
      </c>
      <c r="J776" s="30" t="s">
        <v>388</v>
      </c>
      <c r="K776" s="30" t="s">
        <v>29</v>
      </c>
      <c r="L776" s="34" t="s">
        <v>203</v>
      </c>
      <c r="M776" s="32" t="s">
        <v>389</v>
      </c>
      <c r="N776" s="35"/>
      <c r="O776" s="28"/>
      <c r="P776" s="30"/>
      <c r="Q776" s="36"/>
      <c r="R776" s="36"/>
      <c r="S776" s="36"/>
      <c r="T776" s="37"/>
      <c r="U776" s="38"/>
      <c r="V776" s="39"/>
    </row>
    <row r="777" spans="1:22" ht="18">
      <c r="A777" s="28">
        <f t="shared" si="3"/>
        <v>775</v>
      </c>
      <c r="B777" s="29">
        <v>45884</v>
      </c>
      <c r="C777" s="28" t="s">
        <v>1594</v>
      </c>
      <c r="D777" s="31"/>
      <c r="E777" s="28" t="s">
        <v>634</v>
      </c>
      <c r="F777" s="33"/>
      <c r="G777" s="30" t="s">
        <v>25</v>
      </c>
      <c r="H777" s="30" t="s">
        <v>26</v>
      </c>
      <c r="I777" s="30" t="s">
        <v>27</v>
      </c>
      <c r="J777" s="30" t="s">
        <v>388</v>
      </c>
      <c r="K777" s="30" t="s">
        <v>29</v>
      </c>
      <c r="L777" s="34" t="s">
        <v>91</v>
      </c>
      <c r="M777" s="32" t="s">
        <v>389</v>
      </c>
      <c r="N777" s="35"/>
      <c r="O777" s="28"/>
      <c r="P777" s="64"/>
      <c r="Q777" s="36"/>
      <c r="R777" s="36"/>
      <c r="S777" s="36"/>
      <c r="T777" s="37"/>
      <c r="U777" s="38"/>
      <c r="V777" s="39"/>
    </row>
    <row r="778" spans="1:22" ht="18">
      <c r="A778" s="28">
        <f t="shared" si="3"/>
        <v>776</v>
      </c>
      <c r="B778" s="29">
        <v>45884</v>
      </c>
      <c r="C778" s="28" t="s">
        <v>1595</v>
      </c>
      <c r="D778" s="54">
        <v>377292243</v>
      </c>
      <c r="E778" s="28" t="s">
        <v>1596</v>
      </c>
      <c r="F778" s="33"/>
      <c r="G778" s="30" t="s">
        <v>25</v>
      </c>
      <c r="H778" s="30" t="s">
        <v>26</v>
      </c>
      <c r="I778" s="30" t="s">
        <v>27</v>
      </c>
      <c r="J778" s="30" t="s">
        <v>388</v>
      </c>
      <c r="K778" s="30" t="s">
        <v>29</v>
      </c>
      <c r="L778" s="34" t="s">
        <v>203</v>
      </c>
      <c r="M778" s="32" t="s">
        <v>227</v>
      </c>
      <c r="N778" s="35" t="s">
        <v>51</v>
      </c>
      <c r="O778" s="28"/>
      <c r="P778" s="30"/>
      <c r="Q778" s="36"/>
      <c r="R778" s="36"/>
      <c r="S778" s="36"/>
      <c r="T778" s="37"/>
      <c r="U778" s="38"/>
      <c r="V778" s="39"/>
    </row>
    <row r="779" spans="1:22" ht="18">
      <c r="A779" s="28">
        <f t="shared" si="3"/>
        <v>777</v>
      </c>
      <c r="B779" s="29">
        <v>45884</v>
      </c>
      <c r="C779" s="28" t="s">
        <v>1597</v>
      </c>
      <c r="D779" s="31"/>
      <c r="E779" s="28" t="s">
        <v>555</v>
      </c>
      <c r="F779" s="33"/>
      <c r="G779" s="30" t="s">
        <v>25</v>
      </c>
      <c r="H779" s="30" t="s">
        <v>26</v>
      </c>
      <c r="I779" s="30" t="s">
        <v>27</v>
      </c>
      <c r="J779" s="30" t="s">
        <v>388</v>
      </c>
      <c r="K779" s="30" t="s">
        <v>29</v>
      </c>
      <c r="L779" s="34" t="s">
        <v>212</v>
      </c>
      <c r="M779" s="32" t="s">
        <v>389</v>
      </c>
      <c r="N779" s="35"/>
      <c r="O779" s="28"/>
      <c r="P779" s="30"/>
      <c r="Q779" s="36"/>
      <c r="R779" s="36"/>
      <c r="S779" s="36"/>
      <c r="T779" s="37"/>
      <c r="U779" s="38"/>
      <c r="V779" s="39"/>
    </row>
    <row r="780" spans="1:22" ht="18">
      <c r="A780" s="28">
        <f t="shared" si="3"/>
        <v>778</v>
      </c>
      <c r="B780" s="29">
        <v>45884</v>
      </c>
      <c r="C780" s="28" t="s">
        <v>1598</v>
      </c>
      <c r="D780" s="31"/>
      <c r="E780" s="28"/>
      <c r="F780" s="33"/>
      <c r="G780" s="30" t="s">
        <v>113</v>
      </c>
      <c r="H780" s="30" t="s">
        <v>48</v>
      </c>
      <c r="I780" s="30" t="s">
        <v>27</v>
      </c>
      <c r="J780" s="30" t="s">
        <v>388</v>
      </c>
      <c r="K780" s="30" t="s">
        <v>29</v>
      </c>
      <c r="L780" s="34" t="s">
        <v>203</v>
      </c>
      <c r="M780" s="32" t="s">
        <v>389</v>
      </c>
      <c r="N780" s="35"/>
      <c r="O780" s="28"/>
      <c r="P780" s="64"/>
      <c r="Q780" s="98"/>
      <c r="R780" s="36"/>
      <c r="S780" s="36"/>
      <c r="T780" s="37"/>
      <c r="U780" s="38"/>
      <c r="V780" s="39"/>
    </row>
    <row r="781" spans="1:22" ht="18">
      <c r="A781" s="28">
        <f t="shared" si="3"/>
        <v>779</v>
      </c>
      <c r="B781" s="29">
        <v>45884</v>
      </c>
      <c r="C781" s="28" t="s">
        <v>1599</v>
      </c>
      <c r="D781" s="54">
        <v>935019145</v>
      </c>
      <c r="E781" s="28" t="s">
        <v>695</v>
      </c>
      <c r="F781" s="33"/>
      <c r="G781" s="30" t="s">
        <v>25</v>
      </c>
      <c r="H781" s="30" t="s">
        <v>26</v>
      </c>
      <c r="I781" s="30" t="s">
        <v>27</v>
      </c>
      <c r="J781" s="30" t="s">
        <v>390</v>
      </c>
      <c r="K781" s="30" t="s">
        <v>29</v>
      </c>
      <c r="L781" s="34" t="s">
        <v>91</v>
      </c>
      <c r="M781" s="32" t="s">
        <v>234</v>
      </c>
      <c r="N781" s="35" t="s">
        <v>32</v>
      </c>
      <c r="O781" s="28"/>
      <c r="P781" s="30"/>
      <c r="Q781" s="72" t="s">
        <v>1600</v>
      </c>
      <c r="R781" s="36"/>
      <c r="S781" s="36"/>
      <c r="T781" s="37"/>
      <c r="U781" s="38"/>
      <c r="V781" s="39"/>
    </row>
    <row r="782" spans="1:22" ht="18">
      <c r="A782" s="28">
        <f t="shared" si="3"/>
        <v>780</v>
      </c>
      <c r="B782" s="29">
        <v>45884</v>
      </c>
      <c r="C782" s="28" t="s">
        <v>1601</v>
      </c>
      <c r="D782" s="31"/>
      <c r="E782" s="28" t="s">
        <v>629</v>
      </c>
      <c r="F782" s="33"/>
      <c r="G782" s="30" t="s">
        <v>25</v>
      </c>
      <c r="H782" s="30" t="s">
        <v>26</v>
      </c>
      <c r="I782" s="30" t="s">
        <v>27</v>
      </c>
      <c r="J782" s="30" t="s">
        <v>390</v>
      </c>
      <c r="K782" s="30" t="s">
        <v>29</v>
      </c>
      <c r="L782" s="34" t="s">
        <v>203</v>
      </c>
      <c r="M782" s="32" t="s">
        <v>389</v>
      </c>
      <c r="N782" s="35"/>
      <c r="O782" s="28"/>
      <c r="P782" s="30"/>
      <c r="Q782" s="36"/>
      <c r="R782" s="36"/>
      <c r="S782" s="36"/>
      <c r="T782" s="37"/>
      <c r="U782" s="38"/>
      <c r="V782" s="39"/>
    </row>
    <row r="783" spans="1:22" ht="18">
      <c r="A783" s="28">
        <f t="shared" si="3"/>
        <v>781</v>
      </c>
      <c r="B783" s="29">
        <v>45884</v>
      </c>
      <c r="C783" s="28" t="s">
        <v>1602</v>
      </c>
      <c r="D783" s="31">
        <v>913049495</v>
      </c>
      <c r="E783" s="28" t="s">
        <v>1479</v>
      </c>
      <c r="F783" s="33"/>
      <c r="G783" s="30" t="s">
        <v>25</v>
      </c>
      <c r="H783" s="30" t="s">
        <v>26</v>
      </c>
      <c r="I783" s="30" t="s">
        <v>27</v>
      </c>
      <c r="J783" s="30" t="s">
        <v>390</v>
      </c>
      <c r="K783" s="30" t="s">
        <v>29</v>
      </c>
      <c r="L783" s="34" t="s">
        <v>361</v>
      </c>
      <c r="M783" s="32" t="s">
        <v>227</v>
      </c>
      <c r="N783" s="35" t="s">
        <v>32</v>
      </c>
      <c r="O783" s="28"/>
      <c r="P783" s="30"/>
      <c r="Q783" s="72" t="s">
        <v>1603</v>
      </c>
      <c r="R783" s="36"/>
      <c r="S783" s="36"/>
      <c r="T783" s="37"/>
      <c r="U783" s="38"/>
      <c r="V783" s="72" t="s">
        <v>1604</v>
      </c>
    </row>
    <row r="784" spans="1:22" ht="18">
      <c r="A784" s="28">
        <f t="shared" si="3"/>
        <v>782</v>
      </c>
      <c r="B784" s="29">
        <v>45884</v>
      </c>
      <c r="C784" s="28" t="s">
        <v>1605</v>
      </c>
      <c r="D784" s="31"/>
      <c r="E784" s="28" t="s">
        <v>1606</v>
      </c>
      <c r="F784" s="33"/>
      <c r="G784" s="30" t="s">
        <v>25</v>
      </c>
      <c r="H784" s="30" t="s">
        <v>26</v>
      </c>
      <c r="I784" s="30" t="s">
        <v>27</v>
      </c>
      <c r="J784" s="30" t="s">
        <v>390</v>
      </c>
      <c r="K784" s="30" t="s">
        <v>29</v>
      </c>
      <c r="L784" s="34" t="s">
        <v>231</v>
      </c>
      <c r="M784" s="32" t="s">
        <v>160</v>
      </c>
      <c r="N784" s="35"/>
      <c r="O784" s="28"/>
      <c r="P784" s="30"/>
      <c r="Q784" s="36"/>
      <c r="R784" s="36"/>
      <c r="S784" s="36"/>
      <c r="T784" s="37"/>
      <c r="U784" s="38"/>
      <c r="V784" s="39"/>
    </row>
    <row r="785" spans="1:22" ht="18">
      <c r="A785" s="28">
        <f t="shared" si="3"/>
        <v>783</v>
      </c>
      <c r="B785" s="29">
        <v>45884</v>
      </c>
      <c r="C785" s="28" t="s">
        <v>1607</v>
      </c>
      <c r="D785" s="31">
        <v>985629970</v>
      </c>
      <c r="E785" s="28"/>
      <c r="F785" s="33"/>
      <c r="G785" s="30" t="s">
        <v>25</v>
      </c>
      <c r="H785" s="30" t="s">
        <v>48</v>
      </c>
      <c r="I785" s="30" t="s">
        <v>27</v>
      </c>
      <c r="J785" s="30" t="s">
        <v>390</v>
      </c>
      <c r="K785" s="30" t="s">
        <v>49</v>
      </c>
      <c r="L785" s="34" t="s">
        <v>203</v>
      </c>
      <c r="M785" s="32" t="s">
        <v>227</v>
      </c>
      <c r="N785" s="35" t="s">
        <v>51</v>
      </c>
      <c r="O785" s="28"/>
      <c r="P785" s="64"/>
      <c r="Q785" s="36"/>
      <c r="R785" s="36"/>
      <c r="S785" s="36"/>
      <c r="T785" s="37"/>
      <c r="U785" s="38"/>
      <c r="V785" s="39"/>
    </row>
    <row r="786" spans="1:22" ht="18">
      <c r="A786" s="28">
        <f t="shared" si="3"/>
        <v>784</v>
      </c>
      <c r="B786" s="29">
        <v>45884</v>
      </c>
      <c r="C786" s="28" t="s">
        <v>1217</v>
      </c>
      <c r="D786" s="31">
        <v>857888638</v>
      </c>
      <c r="E786" s="28"/>
      <c r="F786" s="33"/>
      <c r="G786" s="30"/>
      <c r="H786" s="30"/>
      <c r="I786" s="30"/>
      <c r="J786" s="30"/>
      <c r="K786" s="30"/>
      <c r="L786" s="34"/>
      <c r="M786" s="32"/>
      <c r="N786" s="35"/>
      <c r="O786" s="28"/>
      <c r="P786" s="30"/>
      <c r="Q786" s="36" t="s">
        <v>320</v>
      </c>
      <c r="R786" s="36" t="s">
        <v>32</v>
      </c>
      <c r="S786" s="36" t="s">
        <v>44</v>
      </c>
      <c r="T786" s="37">
        <v>4590000</v>
      </c>
      <c r="U786" s="38" t="s">
        <v>27</v>
      </c>
      <c r="V786" s="39"/>
    </row>
    <row r="787" spans="1:22" ht="18">
      <c r="A787" s="28">
        <f t="shared" si="3"/>
        <v>785</v>
      </c>
      <c r="B787" s="29">
        <v>45884</v>
      </c>
      <c r="C787" s="28" t="s">
        <v>1608</v>
      </c>
      <c r="D787" s="31">
        <v>903971399</v>
      </c>
      <c r="E787" s="28"/>
      <c r="F787" s="33"/>
      <c r="G787" s="30"/>
      <c r="H787" s="30"/>
      <c r="I787" s="30"/>
      <c r="J787" s="30"/>
      <c r="K787" s="30"/>
      <c r="L787" s="34"/>
      <c r="M787" s="32"/>
      <c r="N787" s="35"/>
      <c r="O787" s="28"/>
      <c r="P787" s="30"/>
      <c r="Q787" s="36" t="s">
        <v>1609</v>
      </c>
      <c r="R787" s="36"/>
      <c r="S787" s="36" t="s">
        <v>44</v>
      </c>
      <c r="T787" s="37">
        <v>4000000</v>
      </c>
      <c r="U787" s="38" t="s">
        <v>27</v>
      </c>
      <c r="V787" s="39"/>
    </row>
    <row r="788" spans="1:22" ht="18">
      <c r="A788" s="28">
        <f t="shared" si="3"/>
        <v>786</v>
      </c>
      <c r="B788" s="29">
        <v>45884</v>
      </c>
      <c r="C788" s="28" t="s">
        <v>1610</v>
      </c>
      <c r="D788" s="31">
        <v>913310408</v>
      </c>
      <c r="E788" s="28"/>
      <c r="F788" s="33"/>
      <c r="G788" s="30"/>
      <c r="H788" s="30"/>
      <c r="I788" s="30"/>
      <c r="J788" s="30"/>
      <c r="K788" s="30"/>
      <c r="L788" s="34"/>
      <c r="M788" s="32"/>
      <c r="N788" s="35"/>
      <c r="O788" s="28"/>
      <c r="P788" s="30"/>
      <c r="Q788" s="36"/>
      <c r="R788" s="36" t="s">
        <v>51</v>
      </c>
      <c r="S788" s="36" t="s">
        <v>44</v>
      </c>
      <c r="T788" s="37">
        <v>4705000</v>
      </c>
      <c r="U788" s="38" t="s">
        <v>27</v>
      </c>
      <c r="V788" s="39"/>
    </row>
    <row r="789" spans="1:22" ht="18">
      <c r="A789" s="28">
        <f t="shared" si="3"/>
        <v>787</v>
      </c>
      <c r="B789" s="29">
        <v>45884</v>
      </c>
      <c r="C789" s="28" t="s">
        <v>943</v>
      </c>
      <c r="D789" s="31">
        <v>912855028</v>
      </c>
      <c r="E789" s="28"/>
      <c r="F789" s="33"/>
      <c r="G789" s="30"/>
      <c r="H789" s="30"/>
      <c r="I789" s="30"/>
      <c r="J789" s="30"/>
      <c r="K789" s="30"/>
      <c r="L789" s="34"/>
      <c r="M789" s="32"/>
      <c r="N789" s="35"/>
      <c r="O789" s="28"/>
      <c r="P789" s="30"/>
      <c r="Q789" s="36" t="s">
        <v>948</v>
      </c>
      <c r="R789" s="36"/>
      <c r="S789" s="36"/>
      <c r="T789" s="37">
        <v>3021000</v>
      </c>
      <c r="U789" s="38" t="s">
        <v>27</v>
      </c>
      <c r="V789" s="39"/>
    </row>
    <row r="790" spans="1:22" ht="18">
      <c r="A790" s="28">
        <f t="shared" si="3"/>
        <v>788</v>
      </c>
      <c r="B790" s="29">
        <v>45884</v>
      </c>
      <c r="C790" s="28" t="s">
        <v>1611</v>
      </c>
      <c r="D790" s="31">
        <v>908058115</v>
      </c>
      <c r="E790" s="28"/>
      <c r="F790" s="33"/>
      <c r="G790" s="30"/>
      <c r="H790" s="30"/>
      <c r="I790" s="30"/>
      <c r="J790" s="30"/>
      <c r="K790" s="30"/>
      <c r="L790" s="34"/>
      <c r="M790" s="32"/>
      <c r="N790" s="35"/>
      <c r="O790" s="28"/>
      <c r="P790" s="30"/>
      <c r="Q790" s="36" t="s">
        <v>948</v>
      </c>
      <c r="R790" s="36"/>
      <c r="S790" s="36" t="s">
        <v>44</v>
      </c>
      <c r="T790" s="37">
        <v>1300000</v>
      </c>
      <c r="U790" s="38" t="s">
        <v>27</v>
      </c>
      <c r="V790" s="39"/>
    </row>
    <row r="791" spans="1:22" ht="18">
      <c r="A791" s="28">
        <f t="shared" si="3"/>
        <v>789</v>
      </c>
      <c r="B791" s="29">
        <v>45884</v>
      </c>
      <c r="C791" s="28" t="s">
        <v>1612</v>
      </c>
      <c r="D791" s="31"/>
      <c r="E791" s="28" t="s">
        <v>634</v>
      </c>
      <c r="F791" s="33"/>
      <c r="G791" s="30" t="s">
        <v>25</v>
      </c>
      <c r="H791" s="30" t="s">
        <v>26</v>
      </c>
      <c r="I791" s="30" t="s">
        <v>27</v>
      </c>
      <c r="J791" s="30" t="s">
        <v>390</v>
      </c>
      <c r="K791" s="30" t="s">
        <v>29</v>
      </c>
      <c r="L791" s="34" t="s">
        <v>91</v>
      </c>
      <c r="M791" s="32" t="s">
        <v>389</v>
      </c>
      <c r="N791" s="35"/>
      <c r="O791" s="28"/>
      <c r="P791" s="30"/>
      <c r="Q791" s="36"/>
      <c r="R791" s="36"/>
      <c r="S791" s="36"/>
      <c r="T791" s="37"/>
      <c r="U791" s="38"/>
      <c r="V791" s="39"/>
    </row>
    <row r="792" spans="1:22" ht="18">
      <c r="A792" s="28">
        <f t="shared" si="3"/>
        <v>790</v>
      </c>
      <c r="B792" s="29">
        <v>45884</v>
      </c>
      <c r="C792" s="28" t="s">
        <v>1613</v>
      </c>
      <c r="D792" s="31"/>
      <c r="E792" s="28" t="s">
        <v>1107</v>
      </c>
      <c r="F792" s="33"/>
      <c r="G792" s="30" t="s">
        <v>25</v>
      </c>
      <c r="H792" s="30" t="s">
        <v>26</v>
      </c>
      <c r="I792" s="30" t="s">
        <v>27</v>
      </c>
      <c r="J792" s="30" t="s">
        <v>390</v>
      </c>
      <c r="K792" s="30" t="s">
        <v>29</v>
      </c>
      <c r="L792" s="34" t="s">
        <v>203</v>
      </c>
      <c r="M792" s="32" t="s">
        <v>389</v>
      </c>
      <c r="N792" s="35"/>
      <c r="O792" s="28"/>
      <c r="P792" s="30"/>
      <c r="Q792" s="36"/>
      <c r="R792" s="36"/>
      <c r="S792" s="36"/>
      <c r="T792" s="37"/>
      <c r="U792" s="38"/>
      <c r="V792" s="39"/>
    </row>
    <row r="793" spans="1:22" ht="18">
      <c r="A793" s="28">
        <f t="shared" si="3"/>
        <v>791</v>
      </c>
      <c r="B793" s="29">
        <v>45884</v>
      </c>
      <c r="C793" s="28" t="s">
        <v>1614</v>
      </c>
      <c r="D793" s="31"/>
      <c r="E793" s="28" t="s">
        <v>693</v>
      </c>
      <c r="F793" s="33"/>
      <c r="G793" s="30" t="s">
        <v>25</v>
      </c>
      <c r="H793" s="30" t="s">
        <v>26</v>
      </c>
      <c r="I793" s="30" t="s">
        <v>27</v>
      </c>
      <c r="J793" s="30" t="s">
        <v>390</v>
      </c>
      <c r="K793" s="30" t="s">
        <v>29</v>
      </c>
      <c r="L793" s="34" t="s">
        <v>91</v>
      </c>
      <c r="M793" s="32" t="s">
        <v>389</v>
      </c>
      <c r="N793" s="35"/>
      <c r="O793" s="28"/>
      <c r="P793" s="30"/>
      <c r="Q793" s="36"/>
      <c r="R793" s="36"/>
      <c r="S793" s="36"/>
      <c r="T793" s="37"/>
      <c r="U793" s="38"/>
      <c r="V793" s="39"/>
    </row>
    <row r="794" spans="1:22" ht="18">
      <c r="A794" s="28">
        <f t="shared" si="3"/>
        <v>792</v>
      </c>
      <c r="B794" s="29">
        <v>45884</v>
      </c>
      <c r="C794" s="28" t="s">
        <v>1615</v>
      </c>
      <c r="D794" s="31" t="s">
        <v>757</v>
      </c>
      <c r="E794" s="28"/>
      <c r="F794" s="33"/>
      <c r="G794" s="30" t="s">
        <v>25</v>
      </c>
      <c r="H794" s="30" t="s">
        <v>26</v>
      </c>
      <c r="I794" s="30" t="s">
        <v>27</v>
      </c>
      <c r="J794" s="30" t="s">
        <v>390</v>
      </c>
      <c r="K794" s="30" t="s">
        <v>29</v>
      </c>
      <c r="L794" s="34" t="s">
        <v>91</v>
      </c>
      <c r="M794" s="32" t="s">
        <v>234</v>
      </c>
      <c r="N794" s="35" t="s">
        <v>51</v>
      </c>
      <c r="O794" s="28"/>
      <c r="P794" s="30"/>
      <c r="Q794" s="36" t="s">
        <v>1616</v>
      </c>
      <c r="R794" s="36"/>
      <c r="S794" s="36"/>
      <c r="T794" s="37"/>
      <c r="U794" s="38"/>
      <c r="V794" s="39"/>
    </row>
    <row r="795" spans="1:22" ht="18">
      <c r="A795" s="28">
        <f t="shared" si="3"/>
        <v>793</v>
      </c>
      <c r="B795" s="29">
        <v>45884</v>
      </c>
      <c r="C795" s="28" t="s">
        <v>1617</v>
      </c>
      <c r="D795" s="31"/>
      <c r="E795" s="28" t="s">
        <v>695</v>
      </c>
      <c r="F795" s="33"/>
      <c r="G795" s="30" t="s">
        <v>25</v>
      </c>
      <c r="H795" s="30" t="s">
        <v>26</v>
      </c>
      <c r="I795" s="30" t="s">
        <v>27</v>
      </c>
      <c r="J795" s="30" t="s">
        <v>390</v>
      </c>
      <c r="K795" s="30" t="s">
        <v>29</v>
      </c>
      <c r="L795" s="34" t="s">
        <v>91</v>
      </c>
      <c r="M795" s="32" t="s">
        <v>389</v>
      </c>
      <c r="N795" s="35"/>
      <c r="O795" s="28"/>
      <c r="P795" s="30"/>
      <c r="Q795" s="36"/>
      <c r="R795" s="36"/>
      <c r="S795" s="36"/>
      <c r="T795" s="37"/>
      <c r="U795" s="38"/>
      <c r="V795" s="39"/>
    </row>
    <row r="796" spans="1:22" ht="18">
      <c r="A796" s="28">
        <f t="shared" si="3"/>
        <v>794</v>
      </c>
      <c r="B796" s="29">
        <v>45884</v>
      </c>
      <c r="C796" s="28" t="s">
        <v>1618</v>
      </c>
      <c r="D796" s="31">
        <v>944540493</v>
      </c>
      <c r="E796" s="28" t="s">
        <v>555</v>
      </c>
      <c r="F796" s="33"/>
      <c r="G796" s="30" t="s">
        <v>25</v>
      </c>
      <c r="H796" s="30" t="s">
        <v>26</v>
      </c>
      <c r="I796" s="30" t="s">
        <v>27</v>
      </c>
      <c r="J796" s="30" t="s">
        <v>390</v>
      </c>
      <c r="K796" s="30" t="s">
        <v>29</v>
      </c>
      <c r="L796" s="34" t="s">
        <v>203</v>
      </c>
      <c r="M796" s="32" t="s">
        <v>227</v>
      </c>
      <c r="N796" s="35" t="s">
        <v>51</v>
      </c>
      <c r="O796" s="28"/>
      <c r="P796" s="30"/>
      <c r="Q796" s="72" t="s">
        <v>1619</v>
      </c>
      <c r="R796" s="36"/>
      <c r="S796" s="36"/>
      <c r="T796" s="37"/>
      <c r="U796" s="38"/>
      <c r="V796" s="39"/>
    </row>
    <row r="797" spans="1:22" ht="18">
      <c r="A797" s="28">
        <f t="shared" si="3"/>
        <v>795</v>
      </c>
      <c r="B797" s="29">
        <v>45884</v>
      </c>
      <c r="C797" s="28" t="s">
        <v>1383</v>
      </c>
      <c r="D797" s="31"/>
      <c r="E797" s="28" t="s">
        <v>634</v>
      </c>
      <c r="F797" s="33"/>
      <c r="G797" s="30" t="s">
        <v>25</v>
      </c>
      <c r="H797" s="30" t="s">
        <v>26</v>
      </c>
      <c r="I797" s="30" t="s">
        <v>27</v>
      </c>
      <c r="J797" s="30" t="s">
        <v>390</v>
      </c>
      <c r="K797" s="30" t="s">
        <v>29</v>
      </c>
      <c r="L797" s="34" t="s">
        <v>91</v>
      </c>
      <c r="M797" s="32" t="s">
        <v>389</v>
      </c>
      <c r="N797" s="35"/>
      <c r="O797" s="28"/>
      <c r="P797" s="30"/>
      <c r="Q797" s="36"/>
      <c r="R797" s="36"/>
      <c r="S797" s="36"/>
      <c r="T797" s="37"/>
      <c r="U797" s="38"/>
      <c r="V797" s="39"/>
    </row>
    <row r="798" spans="1:22" ht="18">
      <c r="A798" s="28">
        <f t="shared" si="3"/>
        <v>796</v>
      </c>
      <c r="B798" s="29">
        <v>45884</v>
      </c>
      <c r="C798" s="28" t="s">
        <v>1620</v>
      </c>
      <c r="D798" s="31"/>
      <c r="E798" s="28" t="s">
        <v>669</v>
      </c>
      <c r="F798" s="33"/>
      <c r="G798" s="30" t="s">
        <v>25</v>
      </c>
      <c r="H798" s="30" t="s">
        <v>26</v>
      </c>
      <c r="I798" s="30" t="s">
        <v>27</v>
      </c>
      <c r="J798" s="30" t="s">
        <v>390</v>
      </c>
      <c r="K798" s="30" t="s">
        <v>29</v>
      </c>
      <c r="L798" s="34" t="s">
        <v>91</v>
      </c>
      <c r="M798" s="32" t="s">
        <v>389</v>
      </c>
      <c r="N798" s="35"/>
      <c r="O798" s="28"/>
      <c r="P798" s="30"/>
      <c r="Q798" s="36"/>
      <c r="R798" s="36"/>
      <c r="S798" s="36"/>
      <c r="T798" s="37"/>
      <c r="U798" s="38"/>
      <c r="V798" s="39"/>
    </row>
    <row r="799" spans="1:22" ht="18">
      <c r="A799" s="28">
        <f t="shared" si="3"/>
        <v>797</v>
      </c>
      <c r="B799" s="29">
        <v>45884</v>
      </c>
      <c r="C799" s="28" t="s">
        <v>1621</v>
      </c>
      <c r="D799" s="54">
        <v>909377037</v>
      </c>
      <c r="E799" s="28"/>
      <c r="F799" s="33"/>
      <c r="G799" s="30" t="s">
        <v>25</v>
      </c>
      <c r="H799" s="30" t="s">
        <v>48</v>
      </c>
      <c r="I799" s="30" t="s">
        <v>27</v>
      </c>
      <c r="J799" s="30" t="s">
        <v>390</v>
      </c>
      <c r="K799" s="30" t="s">
        <v>29</v>
      </c>
      <c r="L799" s="34" t="s">
        <v>203</v>
      </c>
      <c r="M799" s="32" t="s">
        <v>227</v>
      </c>
      <c r="N799" s="35" t="s">
        <v>32</v>
      </c>
      <c r="O799" s="28"/>
      <c r="P799" s="30"/>
      <c r="Q799" s="72" t="s">
        <v>1600</v>
      </c>
      <c r="R799" s="36"/>
      <c r="S799" s="36"/>
      <c r="T799" s="37"/>
      <c r="U799" s="38"/>
      <c r="V799" s="39"/>
    </row>
    <row r="800" spans="1:22" ht="19">
      <c r="A800" s="28">
        <f t="shared" si="3"/>
        <v>798</v>
      </c>
      <c r="B800" s="29">
        <v>45884</v>
      </c>
      <c r="C800" s="28" t="s">
        <v>1622</v>
      </c>
      <c r="D800" s="31">
        <v>345993469</v>
      </c>
      <c r="E800" s="28" t="s">
        <v>629</v>
      </c>
      <c r="F800" s="33"/>
      <c r="G800" s="30" t="s">
        <v>25</v>
      </c>
      <c r="H800" s="30" t="s">
        <v>26</v>
      </c>
      <c r="I800" s="30" t="s">
        <v>27</v>
      </c>
      <c r="J800" s="30" t="s">
        <v>390</v>
      </c>
      <c r="K800" s="30" t="s">
        <v>29</v>
      </c>
      <c r="L800" s="34" t="s">
        <v>203</v>
      </c>
      <c r="M800" s="32" t="s">
        <v>234</v>
      </c>
      <c r="N800" s="35"/>
      <c r="O800" s="28"/>
      <c r="P800" s="30"/>
      <c r="Q800" s="36"/>
      <c r="R800" s="36"/>
      <c r="S800" s="36"/>
      <c r="T800" s="37"/>
      <c r="U800" s="38"/>
      <c r="V800" s="70" t="s">
        <v>1623</v>
      </c>
    </row>
    <row r="801" spans="1:22" ht="18">
      <c r="A801" s="28">
        <f t="shared" si="3"/>
        <v>799</v>
      </c>
      <c r="B801" s="29">
        <v>45884</v>
      </c>
      <c r="C801" s="28" t="s">
        <v>335</v>
      </c>
      <c r="D801" s="31">
        <v>378888102</v>
      </c>
      <c r="E801" s="28"/>
      <c r="F801" s="33"/>
      <c r="G801" s="30" t="s">
        <v>114</v>
      </c>
      <c r="H801" s="30" t="s">
        <v>48</v>
      </c>
      <c r="I801" s="30" t="s">
        <v>38</v>
      </c>
      <c r="J801" s="30" t="s">
        <v>390</v>
      </c>
      <c r="K801" s="30" t="s">
        <v>29</v>
      </c>
      <c r="L801" s="34" t="s">
        <v>161</v>
      </c>
      <c r="M801" s="32" t="s">
        <v>227</v>
      </c>
      <c r="N801" s="35" t="s">
        <v>51</v>
      </c>
      <c r="O801" s="28"/>
      <c r="P801" s="30"/>
      <c r="Q801" s="36"/>
      <c r="R801" s="36"/>
      <c r="S801" s="36"/>
      <c r="T801" s="37"/>
      <c r="U801" s="38"/>
      <c r="V801" s="39"/>
    </row>
    <row r="802" spans="1:22" ht="18">
      <c r="A802" s="28">
        <f t="shared" si="3"/>
        <v>800</v>
      </c>
      <c r="B802" s="29">
        <v>45885</v>
      </c>
      <c r="C802" s="28" t="s">
        <v>1624</v>
      </c>
      <c r="D802" s="31">
        <v>989278052</v>
      </c>
      <c r="E802" s="28"/>
      <c r="F802" s="33"/>
      <c r="G802" s="30"/>
      <c r="H802" s="30"/>
      <c r="I802" s="30"/>
      <c r="J802" s="30"/>
      <c r="K802" s="30"/>
      <c r="L802" s="34"/>
      <c r="M802" s="32"/>
      <c r="N802" s="35"/>
      <c r="O802" s="28"/>
      <c r="P802" s="30"/>
      <c r="Q802" s="36" t="s">
        <v>408</v>
      </c>
      <c r="R802" s="36" t="s">
        <v>32</v>
      </c>
      <c r="S802" s="36" t="s">
        <v>44</v>
      </c>
      <c r="T802" s="37">
        <v>3900000</v>
      </c>
      <c r="U802" s="38" t="s">
        <v>27</v>
      </c>
      <c r="V802" s="39"/>
    </row>
    <row r="803" spans="1:22" ht="18">
      <c r="A803" s="28">
        <f t="shared" si="3"/>
        <v>801</v>
      </c>
      <c r="B803" s="29">
        <v>45885</v>
      </c>
      <c r="C803" s="28" t="s">
        <v>208</v>
      </c>
      <c r="D803" s="31" t="s">
        <v>1625</v>
      </c>
      <c r="E803" s="28"/>
      <c r="F803" s="33"/>
      <c r="G803" s="30"/>
      <c r="H803" s="30"/>
      <c r="I803" s="30"/>
      <c r="J803" s="30"/>
      <c r="K803" s="30"/>
      <c r="L803" s="34"/>
      <c r="M803" s="32"/>
      <c r="N803" s="35"/>
      <c r="O803" s="28"/>
      <c r="P803" s="30"/>
      <c r="Q803" s="36" t="s">
        <v>1626</v>
      </c>
      <c r="R803" s="36" t="s">
        <v>32</v>
      </c>
      <c r="S803" s="36" t="s">
        <v>44</v>
      </c>
      <c r="T803" s="37">
        <v>3190000</v>
      </c>
      <c r="U803" s="38" t="s">
        <v>27</v>
      </c>
      <c r="V803" s="39"/>
    </row>
    <row r="804" spans="1:22" ht="18">
      <c r="A804" s="28">
        <f t="shared" si="3"/>
        <v>802</v>
      </c>
      <c r="B804" s="29">
        <v>45885</v>
      </c>
      <c r="C804" s="28" t="s">
        <v>1627</v>
      </c>
      <c r="D804" s="99">
        <v>964046016</v>
      </c>
      <c r="E804" s="28"/>
      <c r="F804" s="33"/>
      <c r="G804" s="30"/>
      <c r="H804" s="30"/>
      <c r="I804" s="30"/>
      <c r="J804" s="30"/>
      <c r="K804" s="30"/>
      <c r="L804" s="34"/>
      <c r="M804" s="32"/>
      <c r="N804" s="35"/>
      <c r="O804" s="28"/>
      <c r="P804" s="30"/>
      <c r="Q804" s="36" t="s">
        <v>1628</v>
      </c>
      <c r="R804" s="36" t="s">
        <v>32</v>
      </c>
      <c r="S804" s="36" t="s">
        <v>44</v>
      </c>
      <c r="T804" s="37">
        <v>3780000</v>
      </c>
      <c r="U804" s="38" t="s">
        <v>27</v>
      </c>
      <c r="V804" s="39"/>
    </row>
    <row r="805" spans="1:22" ht="18">
      <c r="A805" s="28">
        <f t="shared" si="3"/>
        <v>803</v>
      </c>
      <c r="B805" s="29">
        <v>45885</v>
      </c>
      <c r="C805" s="28" t="s">
        <v>1629</v>
      </c>
      <c r="D805" s="99">
        <v>931611969</v>
      </c>
      <c r="E805" s="28"/>
      <c r="F805" s="33"/>
      <c r="G805" s="30"/>
      <c r="H805" s="30"/>
      <c r="I805" s="30"/>
      <c r="J805" s="30"/>
      <c r="K805" s="30"/>
      <c r="L805" s="34"/>
      <c r="M805" s="32"/>
      <c r="N805" s="35"/>
      <c r="O805" s="28"/>
      <c r="P805" s="30"/>
      <c r="Q805" s="36" t="s">
        <v>1180</v>
      </c>
      <c r="R805" s="36"/>
      <c r="S805" s="36" t="s">
        <v>44</v>
      </c>
      <c r="T805" s="37">
        <v>900000</v>
      </c>
      <c r="U805" s="38" t="s">
        <v>27</v>
      </c>
      <c r="V805" s="39"/>
    </row>
    <row r="806" spans="1:22" ht="18">
      <c r="A806" s="28">
        <f t="shared" si="3"/>
        <v>804</v>
      </c>
      <c r="B806" s="29">
        <v>45885</v>
      </c>
      <c r="C806" s="28" t="s">
        <v>336</v>
      </c>
      <c r="D806" s="99">
        <v>775971955</v>
      </c>
      <c r="E806" s="28"/>
      <c r="F806" s="33"/>
      <c r="G806" s="30"/>
      <c r="H806" s="30"/>
      <c r="I806" s="30"/>
      <c r="J806" s="30"/>
      <c r="K806" s="30"/>
      <c r="L806" s="34"/>
      <c r="M806" s="32"/>
      <c r="N806" s="35"/>
      <c r="O806" s="28"/>
      <c r="P806" s="30"/>
      <c r="Q806" s="36" t="s">
        <v>491</v>
      </c>
      <c r="R806" s="36" t="s">
        <v>51</v>
      </c>
      <c r="S806" s="36" t="s">
        <v>44</v>
      </c>
      <c r="T806" s="37" t="s">
        <v>537</v>
      </c>
      <c r="U806" s="38" t="s">
        <v>27</v>
      </c>
      <c r="V806" s="39"/>
    </row>
    <row r="807" spans="1:22" ht="18">
      <c r="A807" s="28">
        <f t="shared" si="3"/>
        <v>805</v>
      </c>
      <c r="B807" s="29">
        <v>45885</v>
      </c>
      <c r="C807" s="28" t="s">
        <v>1630</v>
      </c>
      <c r="D807" s="99">
        <v>907707039</v>
      </c>
      <c r="E807" s="28"/>
      <c r="F807" s="33"/>
      <c r="G807" s="30"/>
      <c r="H807" s="30"/>
      <c r="I807" s="30"/>
      <c r="J807" s="30"/>
      <c r="K807" s="30"/>
      <c r="L807" s="34"/>
      <c r="M807" s="32"/>
      <c r="N807" s="35"/>
      <c r="O807" s="28"/>
      <c r="P807" s="30"/>
      <c r="Q807" s="36"/>
      <c r="R807" s="36" t="s">
        <v>51</v>
      </c>
      <c r="S807" s="36" t="s">
        <v>44</v>
      </c>
      <c r="T807" s="37">
        <v>7500000</v>
      </c>
      <c r="U807" s="38" t="s">
        <v>27</v>
      </c>
      <c r="V807" s="39"/>
    </row>
    <row r="808" spans="1:22" ht="18">
      <c r="A808" s="28">
        <f t="shared" si="3"/>
        <v>806</v>
      </c>
      <c r="B808" s="29">
        <v>45885</v>
      </c>
      <c r="C808" s="28" t="s">
        <v>174</v>
      </c>
      <c r="D808" s="99">
        <v>971777279</v>
      </c>
      <c r="E808" s="28"/>
      <c r="F808" s="33"/>
      <c r="G808" s="30"/>
      <c r="H808" s="30"/>
      <c r="I808" s="30"/>
      <c r="J808" s="30"/>
      <c r="K808" s="30"/>
      <c r="L808" s="34"/>
      <c r="M808" s="32"/>
      <c r="N808" s="35"/>
      <c r="O808" s="28"/>
      <c r="P808" s="30"/>
      <c r="Q808" s="36" t="s">
        <v>948</v>
      </c>
      <c r="R808" s="36"/>
      <c r="S808" s="36" t="s">
        <v>44</v>
      </c>
      <c r="T808" s="37">
        <v>2990000</v>
      </c>
      <c r="U808" s="38" t="s">
        <v>27</v>
      </c>
      <c r="V808" s="39"/>
    </row>
    <row r="809" spans="1:22" ht="18">
      <c r="A809" s="28">
        <f t="shared" si="3"/>
        <v>807</v>
      </c>
      <c r="B809" s="29">
        <v>45885</v>
      </c>
      <c r="C809" s="28" t="s">
        <v>1631</v>
      </c>
      <c r="D809" s="54">
        <v>368527879</v>
      </c>
      <c r="E809" s="28"/>
      <c r="F809" s="33"/>
      <c r="G809" s="30" t="s">
        <v>25</v>
      </c>
      <c r="H809" s="30" t="s">
        <v>48</v>
      </c>
      <c r="I809" s="30" t="s">
        <v>38</v>
      </c>
      <c r="J809" s="30" t="s">
        <v>390</v>
      </c>
      <c r="K809" s="30" t="s">
        <v>29</v>
      </c>
      <c r="L809" s="34" t="s">
        <v>303</v>
      </c>
      <c r="M809" s="32" t="s">
        <v>227</v>
      </c>
      <c r="N809" s="35" t="s">
        <v>32</v>
      </c>
      <c r="O809" s="28"/>
      <c r="P809" s="30"/>
      <c r="Q809" s="72" t="s">
        <v>1632</v>
      </c>
      <c r="R809" s="36"/>
      <c r="S809" s="36"/>
      <c r="T809" s="37"/>
      <c r="U809" s="38"/>
      <c r="V809" s="39"/>
    </row>
    <row r="810" spans="1:22" ht="18">
      <c r="A810" s="28">
        <f t="shared" si="3"/>
        <v>808</v>
      </c>
      <c r="B810" s="29">
        <v>45885</v>
      </c>
      <c r="C810" s="28" t="s">
        <v>1633</v>
      </c>
      <c r="D810" s="31"/>
      <c r="E810" s="28" t="s">
        <v>980</v>
      </c>
      <c r="F810" s="33"/>
      <c r="G810" s="30" t="s">
        <v>25</v>
      </c>
      <c r="H810" s="30" t="s">
        <v>26</v>
      </c>
      <c r="I810" s="30" t="s">
        <v>27</v>
      </c>
      <c r="J810" s="30" t="s">
        <v>390</v>
      </c>
      <c r="K810" s="30" t="s">
        <v>29</v>
      </c>
      <c r="L810" s="34" t="s">
        <v>203</v>
      </c>
      <c r="M810" s="32" t="s">
        <v>389</v>
      </c>
      <c r="N810" s="35"/>
      <c r="O810" s="28"/>
      <c r="P810" s="30"/>
      <c r="Q810" s="36"/>
      <c r="R810" s="36"/>
      <c r="S810" s="36"/>
      <c r="T810" s="37"/>
      <c r="U810" s="38"/>
      <c r="V810" s="39"/>
    </row>
    <row r="811" spans="1:22" ht="18">
      <c r="A811" s="28">
        <f t="shared" si="3"/>
        <v>809</v>
      </c>
      <c r="B811" s="29">
        <v>45885</v>
      </c>
      <c r="C811" s="28" t="s">
        <v>1634</v>
      </c>
      <c r="D811" s="31">
        <v>12485069009</v>
      </c>
      <c r="E811" s="28"/>
      <c r="F811" s="33"/>
      <c r="G811" s="30"/>
      <c r="H811" s="30"/>
      <c r="I811" s="30"/>
      <c r="J811" s="30"/>
      <c r="K811" s="30" t="s">
        <v>62</v>
      </c>
      <c r="L811" s="34" t="s">
        <v>361</v>
      </c>
      <c r="M811" s="32"/>
      <c r="N811" s="35" t="s">
        <v>51</v>
      </c>
      <c r="O811" s="28"/>
      <c r="P811" s="30"/>
      <c r="Q811" s="72" t="s">
        <v>1635</v>
      </c>
      <c r="R811" s="36"/>
      <c r="S811" s="36"/>
      <c r="T811" s="37"/>
      <c r="U811" s="38"/>
      <c r="V811" s="39"/>
    </row>
    <row r="812" spans="1:22" ht="18">
      <c r="A812" s="28">
        <f t="shared" si="3"/>
        <v>810</v>
      </c>
      <c r="B812" s="29">
        <v>45885</v>
      </c>
      <c r="C812" s="28" t="s">
        <v>988</v>
      </c>
      <c r="D812" s="31">
        <v>917806379</v>
      </c>
      <c r="E812" s="28"/>
      <c r="F812" s="33"/>
      <c r="G812" s="30"/>
      <c r="H812" s="30"/>
      <c r="I812" s="30"/>
      <c r="J812" s="30"/>
      <c r="K812" s="30" t="s">
        <v>62</v>
      </c>
      <c r="L812" s="34" t="s">
        <v>203</v>
      </c>
      <c r="M812" s="32"/>
      <c r="N812" s="35" t="s">
        <v>32</v>
      </c>
      <c r="O812" s="28"/>
      <c r="P812" s="30"/>
      <c r="Q812" s="36" t="s">
        <v>1636</v>
      </c>
      <c r="R812" s="36" t="s">
        <v>32</v>
      </c>
      <c r="S812" s="36" t="s">
        <v>44</v>
      </c>
      <c r="T812" s="37">
        <v>10500000</v>
      </c>
      <c r="U812" s="38" t="s">
        <v>27</v>
      </c>
      <c r="V812" s="39"/>
    </row>
    <row r="813" spans="1:22" ht="18">
      <c r="A813" s="28">
        <f t="shared" si="3"/>
        <v>811</v>
      </c>
      <c r="B813" s="29">
        <v>45885</v>
      </c>
      <c r="C813" s="28" t="s">
        <v>1637</v>
      </c>
      <c r="D813" s="31"/>
      <c r="E813" s="28"/>
      <c r="F813" s="33"/>
      <c r="G813" s="30" t="s">
        <v>25</v>
      </c>
      <c r="H813" s="30" t="s">
        <v>48</v>
      </c>
      <c r="I813" s="30" t="s">
        <v>27</v>
      </c>
      <c r="J813" s="30" t="s">
        <v>391</v>
      </c>
      <c r="K813" s="30" t="s">
        <v>49</v>
      </c>
      <c r="L813" s="34" t="s">
        <v>81</v>
      </c>
      <c r="M813" s="32" t="s">
        <v>389</v>
      </c>
      <c r="N813" s="35"/>
      <c r="O813" s="28"/>
      <c r="P813" s="30"/>
      <c r="Q813" s="36"/>
      <c r="R813" s="36"/>
      <c r="S813" s="36"/>
      <c r="T813" s="37"/>
      <c r="U813" s="38"/>
      <c r="V813" s="39"/>
    </row>
    <row r="814" spans="1:22" ht="18">
      <c r="A814" s="28">
        <f t="shared" si="3"/>
        <v>812</v>
      </c>
      <c r="B814" s="29">
        <v>45885</v>
      </c>
      <c r="C814" s="28" t="s">
        <v>1638</v>
      </c>
      <c r="D814" s="31">
        <v>333520061</v>
      </c>
      <c r="E814" s="28"/>
      <c r="F814" s="33"/>
      <c r="G814" s="30" t="s">
        <v>25</v>
      </c>
      <c r="H814" s="30" t="s">
        <v>48</v>
      </c>
      <c r="I814" s="30" t="s">
        <v>27</v>
      </c>
      <c r="J814" s="30" t="s">
        <v>391</v>
      </c>
      <c r="K814" s="30" t="s">
        <v>49</v>
      </c>
      <c r="L814" s="34" t="s">
        <v>81</v>
      </c>
      <c r="M814" s="32" t="s">
        <v>227</v>
      </c>
      <c r="N814" s="35"/>
      <c r="O814" s="28"/>
      <c r="P814" s="30"/>
      <c r="Q814" s="36" t="s">
        <v>638</v>
      </c>
      <c r="R814" s="36"/>
      <c r="S814" s="36"/>
      <c r="T814" s="37"/>
      <c r="U814" s="38"/>
      <c r="V814" s="39"/>
    </row>
    <row r="815" spans="1:22" ht="18">
      <c r="A815" s="28">
        <f t="shared" si="3"/>
        <v>813</v>
      </c>
      <c r="B815" s="29">
        <v>45885</v>
      </c>
      <c r="C815" s="28" t="s">
        <v>1639</v>
      </c>
      <c r="D815" s="31"/>
      <c r="E815" s="28" t="s">
        <v>1107</v>
      </c>
      <c r="F815" s="33"/>
      <c r="G815" s="30" t="s">
        <v>25</v>
      </c>
      <c r="H815" s="30" t="s">
        <v>26</v>
      </c>
      <c r="I815" s="30" t="s">
        <v>27</v>
      </c>
      <c r="J815" s="30" t="s">
        <v>391</v>
      </c>
      <c r="K815" s="30" t="s">
        <v>29</v>
      </c>
      <c r="L815" s="34" t="s">
        <v>203</v>
      </c>
      <c r="M815" s="32" t="s">
        <v>389</v>
      </c>
      <c r="N815" s="35"/>
      <c r="O815" s="28"/>
      <c r="P815" s="30"/>
      <c r="Q815" s="36"/>
      <c r="R815" s="36"/>
      <c r="S815" s="36"/>
      <c r="T815" s="37"/>
      <c r="U815" s="38"/>
      <c r="V815" s="39"/>
    </row>
    <row r="816" spans="1:22" ht="18">
      <c r="A816" s="28">
        <f t="shared" si="3"/>
        <v>814</v>
      </c>
      <c r="B816" s="29">
        <v>45885</v>
      </c>
      <c r="C816" s="28" t="s">
        <v>1640</v>
      </c>
      <c r="D816" s="31"/>
      <c r="E816" s="28" t="s">
        <v>634</v>
      </c>
      <c r="F816" s="33"/>
      <c r="G816" s="30" t="s">
        <v>113</v>
      </c>
      <c r="H816" s="30" t="s">
        <v>26</v>
      </c>
      <c r="I816" s="30" t="s">
        <v>27</v>
      </c>
      <c r="J816" s="30" t="s">
        <v>391</v>
      </c>
      <c r="K816" s="30" t="s">
        <v>29</v>
      </c>
      <c r="L816" s="34" t="s">
        <v>91</v>
      </c>
      <c r="M816" s="32" t="s">
        <v>389</v>
      </c>
      <c r="N816" s="35"/>
      <c r="O816" s="28"/>
      <c r="P816" s="30"/>
      <c r="Q816" s="36"/>
      <c r="R816" s="36"/>
      <c r="S816" s="36"/>
      <c r="T816" s="37"/>
      <c r="U816" s="38"/>
      <c r="V816" s="39"/>
    </row>
    <row r="817" spans="1:22" ht="18">
      <c r="A817" s="28">
        <f t="shared" si="3"/>
        <v>815</v>
      </c>
      <c r="B817" s="29">
        <v>45885</v>
      </c>
      <c r="C817" s="28" t="s">
        <v>1641</v>
      </c>
      <c r="D817" s="31"/>
      <c r="E817" s="28" t="s">
        <v>1437</v>
      </c>
      <c r="F817" s="33"/>
      <c r="G817" s="30" t="s">
        <v>25</v>
      </c>
      <c r="H817" s="30" t="s">
        <v>26</v>
      </c>
      <c r="I817" s="30" t="s">
        <v>27</v>
      </c>
      <c r="J817" s="30" t="s">
        <v>391</v>
      </c>
      <c r="K817" s="30" t="s">
        <v>29</v>
      </c>
      <c r="L817" s="34" t="s">
        <v>203</v>
      </c>
      <c r="M817" s="32" t="s">
        <v>389</v>
      </c>
      <c r="N817" s="35"/>
      <c r="O817" s="28"/>
      <c r="P817" s="30"/>
      <c r="Q817" s="36"/>
      <c r="R817" s="36"/>
      <c r="S817" s="36"/>
      <c r="T817" s="37"/>
      <c r="U817" s="38"/>
      <c r="V817" s="39"/>
    </row>
    <row r="818" spans="1:22" ht="18">
      <c r="A818" s="28">
        <f t="shared" si="3"/>
        <v>816</v>
      </c>
      <c r="B818" s="29">
        <v>45885</v>
      </c>
      <c r="C818" s="28" t="s">
        <v>1642</v>
      </c>
      <c r="D818" s="54">
        <v>865053365</v>
      </c>
      <c r="E818" s="28" t="s">
        <v>693</v>
      </c>
      <c r="F818" s="33"/>
      <c r="G818" s="30" t="s">
        <v>25</v>
      </c>
      <c r="H818" s="30" t="s">
        <v>26</v>
      </c>
      <c r="I818" s="30" t="s">
        <v>27</v>
      </c>
      <c r="J818" s="30" t="s">
        <v>391</v>
      </c>
      <c r="K818" s="30" t="s">
        <v>29</v>
      </c>
      <c r="L818" s="34" t="s">
        <v>91</v>
      </c>
      <c r="M818" s="32" t="s">
        <v>234</v>
      </c>
      <c r="N818" s="35" t="s">
        <v>32</v>
      </c>
      <c r="O818" s="28"/>
      <c r="P818" s="30"/>
      <c r="Q818" s="72" t="s">
        <v>1643</v>
      </c>
      <c r="R818" s="36"/>
      <c r="S818" s="36"/>
      <c r="T818" s="37"/>
      <c r="U818" s="38"/>
      <c r="V818" s="39"/>
    </row>
    <row r="819" spans="1:22" ht="18">
      <c r="A819" s="28">
        <f t="shared" si="3"/>
        <v>817</v>
      </c>
      <c r="B819" s="29">
        <v>45885</v>
      </c>
      <c r="C819" s="28" t="s">
        <v>1644</v>
      </c>
      <c r="D819" s="31">
        <v>919007477</v>
      </c>
      <c r="E819" s="28" t="s">
        <v>629</v>
      </c>
      <c r="F819" s="33"/>
      <c r="G819" s="30" t="s">
        <v>25</v>
      </c>
      <c r="H819" s="30" t="s">
        <v>26</v>
      </c>
      <c r="I819" s="30" t="s">
        <v>27</v>
      </c>
      <c r="J819" s="30" t="s">
        <v>391</v>
      </c>
      <c r="K819" s="30" t="s">
        <v>29</v>
      </c>
      <c r="L819" s="34" t="s">
        <v>203</v>
      </c>
      <c r="M819" s="32" t="s">
        <v>227</v>
      </c>
      <c r="N819" s="35" t="s">
        <v>51</v>
      </c>
      <c r="O819" s="28"/>
      <c r="P819" s="30"/>
      <c r="Q819" s="36"/>
      <c r="R819" s="36"/>
      <c r="S819" s="36"/>
      <c r="T819" s="37"/>
      <c r="U819" s="38"/>
      <c r="V819" s="39"/>
    </row>
    <row r="820" spans="1:22" ht="18">
      <c r="A820" s="28">
        <f t="shared" si="3"/>
        <v>818</v>
      </c>
      <c r="B820" s="29">
        <v>45885</v>
      </c>
      <c r="C820" s="28" t="s">
        <v>1645</v>
      </c>
      <c r="D820" s="31">
        <v>906800086</v>
      </c>
      <c r="E820" s="28" t="s">
        <v>557</v>
      </c>
      <c r="F820" s="33"/>
      <c r="G820" s="30" t="s">
        <v>25</v>
      </c>
      <c r="H820" s="30" t="s">
        <v>26</v>
      </c>
      <c r="I820" s="30" t="s">
        <v>27</v>
      </c>
      <c r="J820" s="30" t="s">
        <v>391</v>
      </c>
      <c r="K820" s="30" t="s">
        <v>29</v>
      </c>
      <c r="L820" s="34" t="s">
        <v>361</v>
      </c>
      <c r="M820" s="32" t="s">
        <v>227</v>
      </c>
      <c r="N820" s="35" t="s">
        <v>51</v>
      </c>
      <c r="O820" s="28"/>
      <c r="P820" s="30"/>
      <c r="Q820" s="36" t="s">
        <v>1646</v>
      </c>
      <c r="R820" s="36"/>
      <c r="S820" s="36"/>
      <c r="T820" s="37"/>
      <c r="U820" s="38"/>
      <c r="V820" s="39"/>
    </row>
    <row r="821" spans="1:22" ht="18">
      <c r="A821" s="28">
        <f t="shared" si="3"/>
        <v>819</v>
      </c>
      <c r="B821" s="29">
        <v>45885</v>
      </c>
      <c r="C821" s="28" t="s">
        <v>1647</v>
      </c>
      <c r="D821" s="31">
        <v>867714500</v>
      </c>
      <c r="E821" s="28" t="s">
        <v>695</v>
      </c>
      <c r="F821" s="33"/>
      <c r="G821" s="30" t="s">
        <v>25</v>
      </c>
      <c r="H821" s="30" t="s">
        <v>26</v>
      </c>
      <c r="I821" s="30" t="s">
        <v>27</v>
      </c>
      <c r="J821" s="30" t="s">
        <v>391</v>
      </c>
      <c r="K821" s="30" t="s">
        <v>29</v>
      </c>
      <c r="L821" s="34" t="s">
        <v>91</v>
      </c>
      <c r="M821" s="32" t="s">
        <v>234</v>
      </c>
      <c r="N821" s="35" t="s">
        <v>32</v>
      </c>
      <c r="O821" s="28"/>
      <c r="P821" s="30"/>
      <c r="Q821" s="72" t="s">
        <v>1648</v>
      </c>
      <c r="R821" s="36"/>
      <c r="S821" s="36"/>
      <c r="T821" s="37"/>
      <c r="U821" s="38"/>
      <c r="V821" s="39"/>
    </row>
    <row r="822" spans="1:22" ht="18">
      <c r="A822" s="28">
        <f t="shared" si="3"/>
        <v>820</v>
      </c>
      <c r="B822" s="29">
        <v>45885</v>
      </c>
      <c r="C822" s="28" t="s">
        <v>277</v>
      </c>
      <c r="D822" s="31">
        <v>989225763</v>
      </c>
      <c r="E822" s="28" t="s">
        <v>854</v>
      </c>
      <c r="F822" s="33"/>
      <c r="G822" s="30" t="s">
        <v>25</v>
      </c>
      <c r="H822" s="30" t="s">
        <v>26</v>
      </c>
      <c r="I822" s="30" t="s">
        <v>27</v>
      </c>
      <c r="J822" s="30" t="s">
        <v>391</v>
      </c>
      <c r="K822" s="30" t="s">
        <v>29</v>
      </c>
      <c r="L822" s="34" t="s">
        <v>91</v>
      </c>
      <c r="M822" s="32" t="s">
        <v>234</v>
      </c>
      <c r="N822" s="35" t="s">
        <v>51</v>
      </c>
      <c r="O822" s="28"/>
      <c r="P822" s="64"/>
      <c r="Q822" s="36" t="s">
        <v>1649</v>
      </c>
      <c r="R822" s="36"/>
      <c r="S822" s="36"/>
      <c r="T822" s="37"/>
      <c r="U822" s="38"/>
      <c r="V822" s="39"/>
    </row>
    <row r="823" spans="1:22" ht="18">
      <c r="A823" s="28">
        <f t="shared" si="3"/>
        <v>821</v>
      </c>
      <c r="B823" s="29">
        <v>45885</v>
      </c>
      <c r="C823" s="28" t="s">
        <v>1650</v>
      </c>
      <c r="D823" s="31"/>
      <c r="E823" s="28" t="s">
        <v>1291</v>
      </c>
      <c r="F823" s="33"/>
      <c r="G823" s="30" t="s">
        <v>25</v>
      </c>
      <c r="H823" s="30" t="s">
        <v>26</v>
      </c>
      <c r="I823" s="30" t="s">
        <v>27</v>
      </c>
      <c r="J823" s="30" t="s">
        <v>391</v>
      </c>
      <c r="K823" s="30" t="s">
        <v>29</v>
      </c>
      <c r="L823" s="34" t="s">
        <v>203</v>
      </c>
      <c r="M823" s="32" t="s">
        <v>347</v>
      </c>
      <c r="N823" s="35"/>
      <c r="O823" s="28"/>
      <c r="P823" s="30"/>
      <c r="Q823" s="36"/>
      <c r="R823" s="36"/>
      <c r="S823" s="36"/>
      <c r="T823" s="37"/>
      <c r="U823" s="38"/>
      <c r="V823" s="39"/>
    </row>
    <row r="824" spans="1:22" ht="18">
      <c r="A824" s="28">
        <f t="shared" si="3"/>
        <v>822</v>
      </c>
      <c r="B824" s="29">
        <v>45885</v>
      </c>
      <c r="C824" s="28" t="s">
        <v>525</v>
      </c>
      <c r="D824" s="31"/>
      <c r="E824" s="28" t="s">
        <v>1291</v>
      </c>
      <c r="F824" s="33"/>
      <c r="G824" s="30" t="s">
        <v>25</v>
      </c>
      <c r="H824" s="30" t="s">
        <v>26</v>
      </c>
      <c r="I824" s="30" t="s">
        <v>27</v>
      </c>
      <c r="J824" s="30" t="s">
        <v>391</v>
      </c>
      <c r="K824" s="30" t="s">
        <v>29</v>
      </c>
      <c r="L824" s="34"/>
      <c r="M824" s="32" t="s">
        <v>389</v>
      </c>
      <c r="N824" s="35"/>
      <c r="O824" s="28"/>
      <c r="P824" s="30"/>
      <c r="Q824" s="36"/>
      <c r="R824" s="36"/>
      <c r="S824" s="36"/>
      <c r="T824" s="37"/>
      <c r="U824" s="38"/>
      <c r="V824" s="39"/>
    </row>
    <row r="825" spans="1:22" ht="18">
      <c r="A825" s="28">
        <f t="shared" si="3"/>
        <v>823</v>
      </c>
      <c r="B825" s="29">
        <v>45885</v>
      </c>
      <c r="C825" s="28" t="s">
        <v>1651</v>
      </c>
      <c r="D825" s="31" t="s">
        <v>1652</v>
      </c>
      <c r="E825" s="28"/>
      <c r="F825" s="33"/>
      <c r="G825" s="30" t="s">
        <v>25</v>
      </c>
      <c r="H825" s="30" t="s">
        <v>48</v>
      </c>
      <c r="I825" s="30" t="s">
        <v>27</v>
      </c>
      <c r="J825" s="30" t="s">
        <v>391</v>
      </c>
      <c r="K825" s="30" t="s">
        <v>49</v>
      </c>
      <c r="L825" s="34" t="s">
        <v>91</v>
      </c>
      <c r="M825" s="32" t="s">
        <v>234</v>
      </c>
      <c r="N825" s="35" t="s">
        <v>32</v>
      </c>
      <c r="O825" s="28"/>
      <c r="P825" s="30"/>
      <c r="Q825" s="72" t="s">
        <v>505</v>
      </c>
      <c r="R825" s="36"/>
      <c r="S825" s="36"/>
      <c r="T825" s="37"/>
      <c r="U825" s="38"/>
      <c r="V825" s="39"/>
    </row>
    <row r="826" spans="1:22" ht="18">
      <c r="A826" s="28">
        <f t="shared" si="3"/>
        <v>824</v>
      </c>
      <c r="B826" s="29">
        <v>45885</v>
      </c>
      <c r="C826" s="28" t="s">
        <v>1653</v>
      </c>
      <c r="D826" s="31"/>
      <c r="E826" s="28" t="s">
        <v>1107</v>
      </c>
      <c r="F826" s="33"/>
      <c r="G826" s="30" t="s">
        <v>25</v>
      </c>
      <c r="H826" s="30" t="s">
        <v>26</v>
      </c>
      <c r="I826" s="30" t="s">
        <v>27</v>
      </c>
      <c r="J826" s="30" t="s">
        <v>391</v>
      </c>
      <c r="K826" s="30" t="s">
        <v>29</v>
      </c>
      <c r="L826" s="34"/>
      <c r="M826" s="34" t="s">
        <v>389</v>
      </c>
      <c r="N826" s="35"/>
      <c r="O826" s="30"/>
      <c r="P826" s="30"/>
      <c r="Q826" s="36"/>
      <c r="R826" s="36"/>
      <c r="S826" s="36"/>
      <c r="T826" s="37"/>
      <c r="U826" s="38"/>
      <c r="V826" s="39"/>
    </row>
    <row r="827" spans="1:22" ht="18">
      <c r="A827" s="28">
        <f t="shared" si="3"/>
        <v>825</v>
      </c>
      <c r="B827" s="29">
        <v>45885</v>
      </c>
      <c r="C827" s="28" t="s">
        <v>482</v>
      </c>
      <c r="D827" s="31">
        <v>919182717</v>
      </c>
      <c r="E827" s="28" t="s">
        <v>554</v>
      </c>
      <c r="F827" s="33"/>
      <c r="G827" s="30" t="s">
        <v>25</v>
      </c>
      <c r="H827" s="30" t="s">
        <v>26</v>
      </c>
      <c r="I827" s="30" t="s">
        <v>27</v>
      </c>
      <c r="J827" s="30" t="s">
        <v>391</v>
      </c>
      <c r="K827" s="30" t="s">
        <v>29</v>
      </c>
      <c r="L827" s="34" t="s">
        <v>212</v>
      </c>
      <c r="M827" s="32" t="s">
        <v>227</v>
      </c>
      <c r="N827" s="35" t="s">
        <v>51</v>
      </c>
      <c r="O827" s="28"/>
      <c r="P827" s="30"/>
      <c r="Q827" s="36"/>
      <c r="R827" s="36"/>
      <c r="S827" s="36"/>
      <c r="T827" s="37"/>
      <c r="U827" s="38"/>
      <c r="V827" s="39"/>
    </row>
    <row r="828" spans="1:22" ht="18">
      <c r="A828" s="28">
        <f t="shared" si="3"/>
        <v>826</v>
      </c>
      <c r="B828" s="29">
        <v>45885</v>
      </c>
      <c r="C828" s="28" t="s">
        <v>1654</v>
      </c>
      <c r="D828" s="31"/>
      <c r="E828" s="28" t="s">
        <v>854</v>
      </c>
      <c r="F828" s="33"/>
      <c r="G828" s="30" t="s">
        <v>25</v>
      </c>
      <c r="H828" s="30" t="s">
        <v>26</v>
      </c>
      <c r="I828" s="30" t="s">
        <v>27</v>
      </c>
      <c r="J828" s="30" t="s">
        <v>391</v>
      </c>
      <c r="K828" s="30" t="s">
        <v>29</v>
      </c>
      <c r="L828" s="34"/>
      <c r="M828" s="32" t="s">
        <v>389</v>
      </c>
      <c r="N828" s="35"/>
      <c r="O828" s="28"/>
      <c r="P828" s="30"/>
      <c r="Q828" s="36"/>
      <c r="R828" s="36"/>
      <c r="S828" s="36"/>
      <c r="T828" s="37"/>
      <c r="U828" s="38"/>
      <c r="V828" s="39"/>
    </row>
    <row r="829" spans="1:22" ht="18">
      <c r="A829" s="28">
        <f t="shared" si="3"/>
        <v>827</v>
      </c>
      <c r="B829" s="29">
        <v>45885</v>
      </c>
      <c r="C829" s="28" t="s">
        <v>1655</v>
      </c>
      <c r="D829" s="31"/>
      <c r="E829" s="28" t="s">
        <v>695</v>
      </c>
      <c r="F829" s="33"/>
      <c r="G829" s="30" t="s">
        <v>25</v>
      </c>
      <c r="H829" s="30" t="s">
        <v>26</v>
      </c>
      <c r="I829" s="30" t="s">
        <v>27</v>
      </c>
      <c r="J829" s="30" t="s">
        <v>391</v>
      </c>
      <c r="K829" s="30" t="s">
        <v>29</v>
      </c>
      <c r="L829" s="34" t="s">
        <v>91</v>
      </c>
      <c r="M829" s="32" t="s">
        <v>389</v>
      </c>
      <c r="N829" s="35"/>
      <c r="O829" s="28"/>
      <c r="P829" s="30"/>
      <c r="Q829" s="36"/>
      <c r="R829" s="36"/>
      <c r="S829" s="36"/>
      <c r="T829" s="37"/>
      <c r="U829" s="38"/>
      <c r="V829" s="39"/>
    </row>
    <row r="830" spans="1:22" ht="18">
      <c r="A830" s="28">
        <f t="shared" si="3"/>
        <v>828</v>
      </c>
      <c r="B830" s="29">
        <v>45885</v>
      </c>
      <c r="C830" s="28" t="s">
        <v>1656</v>
      </c>
      <c r="D830" s="31"/>
      <c r="E830" s="28" t="s">
        <v>1107</v>
      </c>
      <c r="F830" s="33"/>
      <c r="G830" s="30" t="s">
        <v>25</v>
      </c>
      <c r="H830" s="30" t="s">
        <v>26</v>
      </c>
      <c r="I830" s="30" t="s">
        <v>27</v>
      </c>
      <c r="J830" s="30" t="s">
        <v>391</v>
      </c>
      <c r="K830" s="30" t="s">
        <v>29</v>
      </c>
      <c r="L830" s="34"/>
      <c r="M830" s="32" t="s">
        <v>389</v>
      </c>
      <c r="N830" s="35"/>
      <c r="O830" s="28"/>
      <c r="P830" s="30"/>
      <c r="Q830" s="36"/>
      <c r="R830" s="36"/>
      <c r="S830" s="36"/>
      <c r="T830" s="37"/>
      <c r="U830" s="38"/>
      <c r="V830" s="39"/>
    </row>
    <row r="831" spans="1:22" ht="18">
      <c r="A831" s="28">
        <f t="shared" si="3"/>
        <v>829</v>
      </c>
      <c r="B831" s="29">
        <v>45885</v>
      </c>
      <c r="C831" s="28" t="s">
        <v>1104</v>
      </c>
      <c r="D831" s="31">
        <v>985776160</v>
      </c>
      <c r="E831" s="28" t="s">
        <v>695</v>
      </c>
      <c r="F831" s="33"/>
      <c r="G831" s="30" t="s">
        <v>114</v>
      </c>
      <c r="H831" s="30" t="s">
        <v>26</v>
      </c>
      <c r="I831" s="30" t="s">
        <v>27</v>
      </c>
      <c r="J831" s="30" t="s">
        <v>391</v>
      </c>
      <c r="K831" s="30" t="s">
        <v>29</v>
      </c>
      <c r="L831" s="34" t="s">
        <v>91</v>
      </c>
      <c r="M831" s="32" t="s">
        <v>234</v>
      </c>
      <c r="N831" s="35" t="s">
        <v>32</v>
      </c>
      <c r="O831" s="28"/>
      <c r="P831" s="30"/>
      <c r="Q831" s="72" t="s">
        <v>1657</v>
      </c>
      <c r="R831" s="36"/>
      <c r="S831" s="36"/>
      <c r="T831" s="37"/>
      <c r="U831" s="38"/>
      <c r="V831" s="39"/>
    </row>
    <row r="832" spans="1:22" ht="18">
      <c r="A832" s="28">
        <f t="shared" si="3"/>
        <v>830</v>
      </c>
      <c r="B832" s="29">
        <v>45885</v>
      </c>
      <c r="C832" s="28" t="s">
        <v>1658</v>
      </c>
      <c r="D832" s="31">
        <v>916063923</v>
      </c>
      <c r="E832" s="28" t="s">
        <v>629</v>
      </c>
      <c r="F832" s="33"/>
      <c r="G832" s="30" t="s">
        <v>113</v>
      </c>
      <c r="H832" s="30" t="s">
        <v>26</v>
      </c>
      <c r="I832" s="30" t="s">
        <v>27</v>
      </c>
      <c r="J832" s="30" t="s">
        <v>391</v>
      </c>
      <c r="K832" s="30" t="s">
        <v>29</v>
      </c>
      <c r="L832" s="34" t="s">
        <v>361</v>
      </c>
      <c r="M832" s="32" t="s">
        <v>227</v>
      </c>
      <c r="N832" s="35" t="s">
        <v>51</v>
      </c>
      <c r="O832" s="28"/>
      <c r="P832" s="30"/>
      <c r="Q832" s="36"/>
      <c r="R832" s="36"/>
      <c r="S832" s="36"/>
      <c r="T832" s="37"/>
      <c r="U832" s="38"/>
      <c r="V832" s="39"/>
    </row>
    <row r="833" spans="1:22" ht="18">
      <c r="A833" s="28">
        <f t="shared" si="3"/>
        <v>831</v>
      </c>
      <c r="B833" s="29">
        <v>45885</v>
      </c>
      <c r="C833" s="28" t="s">
        <v>1659</v>
      </c>
      <c r="D833" s="31">
        <v>926915917</v>
      </c>
      <c r="E833" s="28"/>
      <c r="F833" s="33"/>
      <c r="G833" s="30"/>
      <c r="H833" s="30"/>
      <c r="I833" s="30"/>
      <c r="J833" s="30"/>
      <c r="K833" s="30" t="s">
        <v>62</v>
      </c>
      <c r="L833" s="34" t="s">
        <v>212</v>
      </c>
      <c r="M833" s="32"/>
      <c r="N833" s="35" t="s">
        <v>32</v>
      </c>
      <c r="O833" s="28" t="s">
        <v>405</v>
      </c>
      <c r="P833" s="87">
        <v>45899</v>
      </c>
      <c r="Q833" s="36" t="s">
        <v>444</v>
      </c>
      <c r="R833" s="36" t="s">
        <v>32</v>
      </c>
      <c r="S833" s="36" t="s">
        <v>44</v>
      </c>
      <c r="T833" s="37" t="s">
        <v>1660</v>
      </c>
      <c r="U833" s="38" t="s">
        <v>27</v>
      </c>
      <c r="V833" s="39"/>
    </row>
    <row r="834" spans="1:22" ht="18">
      <c r="A834" s="28">
        <f t="shared" si="3"/>
        <v>832</v>
      </c>
      <c r="B834" s="29">
        <v>45885</v>
      </c>
      <c r="C834" s="28" t="s">
        <v>1661</v>
      </c>
      <c r="D834" s="31"/>
      <c r="E834" s="28" t="s">
        <v>634</v>
      </c>
      <c r="F834" s="33"/>
      <c r="G834" s="30" t="s">
        <v>25</v>
      </c>
      <c r="H834" s="30" t="s">
        <v>26</v>
      </c>
      <c r="I834" s="30" t="s">
        <v>27</v>
      </c>
      <c r="J834" s="30" t="s">
        <v>391</v>
      </c>
      <c r="K834" s="30" t="s">
        <v>29</v>
      </c>
      <c r="L834" s="34" t="s">
        <v>91</v>
      </c>
      <c r="M834" s="32" t="s">
        <v>389</v>
      </c>
      <c r="N834" s="35"/>
      <c r="O834" s="28"/>
      <c r="P834" s="30"/>
      <c r="Q834" s="36"/>
      <c r="R834" s="36"/>
      <c r="S834" s="36"/>
      <c r="T834" s="37"/>
      <c r="U834" s="38"/>
      <c r="V834" s="39"/>
    </row>
    <row r="835" spans="1:22" ht="18">
      <c r="A835" s="28">
        <f t="shared" si="3"/>
        <v>833</v>
      </c>
      <c r="B835" s="29">
        <v>45885</v>
      </c>
      <c r="C835" s="28" t="s">
        <v>1662</v>
      </c>
      <c r="D835" s="31" t="s">
        <v>1663</v>
      </c>
      <c r="E835" s="28" t="s">
        <v>1664</v>
      </c>
      <c r="F835" s="33"/>
      <c r="G835" s="30" t="s">
        <v>114</v>
      </c>
      <c r="H835" s="30" t="s">
        <v>26</v>
      </c>
      <c r="I835" s="30" t="s">
        <v>27</v>
      </c>
      <c r="J835" s="30" t="s">
        <v>390</v>
      </c>
      <c r="K835" s="30" t="s">
        <v>29</v>
      </c>
      <c r="L835" s="34" t="s">
        <v>203</v>
      </c>
      <c r="M835" s="32" t="s">
        <v>227</v>
      </c>
      <c r="N835" s="35" t="s">
        <v>1169</v>
      </c>
      <c r="O835" s="28"/>
      <c r="P835" s="30"/>
      <c r="Q835" s="36" t="s">
        <v>911</v>
      </c>
      <c r="R835" s="36"/>
      <c r="S835" s="36"/>
      <c r="T835" s="37"/>
      <c r="U835" s="38"/>
      <c r="V835" s="39"/>
    </row>
    <row r="836" spans="1:22" ht="18">
      <c r="A836" s="28">
        <f t="shared" si="3"/>
        <v>834</v>
      </c>
      <c r="B836" s="29">
        <v>45885</v>
      </c>
      <c r="C836" s="28" t="s">
        <v>1665</v>
      </c>
      <c r="D836" s="68">
        <v>902400780</v>
      </c>
      <c r="E836" s="28" t="s">
        <v>980</v>
      </c>
      <c r="F836" s="33"/>
      <c r="G836" s="30" t="s">
        <v>25</v>
      </c>
      <c r="H836" s="30" t="s">
        <v>26</v>
      </c>
      <c r="I836" s="30" t="s">
        <v>27</v>
      </c>
      <c r="J836" s="30" t="s">
        <v>390</v>
      </c>
      <c r="K836" s="30" t="s">
        <v>29</v>
      </c>
      <c r="L836" s="34" t="s">
        <v>212</v>
      </c>
      <c r="M836" s="32" t="s">
        <v>234</v>
      </c>
      <c r="N836" s="35" t="s">
        <v>51</v>
      </c>
      <c r="O836" s="28"/>
      <c r="P836" s="30"/>
      <c r="Q836" s="36"/>
      <c r="R836" s="36"/>
      <c r="S836" s="36"/>
      <c r="T836" s="37"/>
      <c r="U836" s="38"/>
      <c r="V836" s="39"/>
    </row>
    <row r="837" spans="1:22" ht="18">
      <c r="A837" s="28">
        <f t="shared" si="3"/>
        <v>835</v>
      </c>
      <c r="B837" s="29">
        <v>45885</v>
      </c>
      <c r="C837" s="28" t="s">
        <v>1666</v>
      </c>
      <c r="D837" s="31" t="s">
        <v>1667</v>
      </c>
      <c r="E837" s="28"/>
      <c r="F837" s="33"/>
      <c r="G837" s="30" t="s">
        <v>25</v>
      </c>
      <c r="H837" s="30" t="s">
        <v>48</v>
      </c>
      <c r="I837" s="30" t="s">
        <v>38</v>
      </c>
      <c r="J837" s="30" t="s">
        <v>390</v>
      </c>
      <c r="K837" s="30" t="s">
        <v>49</v>
      </c>
      <c r="L837" s="34" t="s">
        <v>303</v>
      </c>
      <c r="M837" s="32" t="s">
        <v>234</v>
      </c>
      <c r="N837" s="35" t="s">
        <v>32</v>
      </c>
      <c r="O837" s="28"/>
      <c r="P837" s="30"/>
      <c r="Q837" s="36" t="s">
        <v>578</v>
      </c>
      <c r="R837" s="36"/>
      <c r="S837" s="36"/>
      <c r="T837" s="37"/>
      <c r="U837" s="38"/>
      <c r="V837" s="39"/>
    </row>
    <row r="838" spans="1:22" ht="18">
      <c r="A838" s="28">
        <f t="shared" si="3"/>
        <v>836</v>
      </c>
      <c r="B838" s="29">
        <v>45885</v>
      </c>
      <c r="C838" s="28" t="s">
        <v>1668</v>
      </c>
      <c r="D838" s="68" t="s">
        <v>446</v>
      </c>
      <c r="E838" s="28" t="s">
        <v>1669</v>
      </c>
      <c r="F838" s="33"/>
      <c r="G838" s="30" t="s">
        <v>25</v>
      </c>
      <c r="H838" s="30" t="s">
        <v>26</v>
      </c>
      <c r="I838" s="30" t="s">
        <v>27</v>
      </c>
      <c r="J838" s="30" t="s">
        <v>390</v>
      </c>
      <c r="K838" s="30" t="s">
        <v>29</v>
      </c>
      <c r="L838" s="34" t="s">
        <v>203</v>
      </c>
      <c r="M838" s="32" t="s">
        <v>389</v>
      </c>
      <c r="N838" s="35" t="s">
        <v>51</v>
      </c>
      <c r="O838" s="28"/>
      <c r="P838" s="30"/>
      <c r="Q838" s="36"/>
      <c r="R838" s="36"/>
      <c r="S838" s="36"/>
      <c r="T838" s="37"/>
      <c r="U838" s="38"/>
      <c r="V838" s="39"/>
    </row>
    <row r="839" spans="1:22" ht="18">
      <c r="A839" s="28">
        <f t="shared" si="3"/>
        <v>837</v>
      </c>
      <c r="B839" s="29">
        <v>45885</v>
      </c>
      <c r="C839" s="28" t="s">
        <v>1670</v>
      </c>
      <c r="D839" s="31">
        <v>932476097</v>
      </c>
      <c r="E839" s="28" t="s">
        <v>695</v>
      </c>
      <c r="F839" s="33"/>
      <c r="G839" s="30" t="s">
        <v>25</v>
      </c>
      <c r="H839" s="30" t="s">
        <v>26</v>
      </c>
      <c r="I839" s="30" t="s">
        <v>27</v>
      </c>
      <c r="J839" s="30" t="s">
        <v>390</v>
      </c>
      <c r="K839" s="30" t="s">
        <v>29</v>
      </c>
      <c r="L839" s="34" t="s">
        <v>91</v>
      </c>
      <c r="M839" s="32" t="s">
        <v>227</v>
      </c>
      <c r="N839" s="35" t="s">
        <v>32</v>
      </c>
      <c r="O839" s="28"/>
      <c r="P839" s="30"/>
      <c r="Q839" s="36" t="s">
        <v>1671</v>
      </c>
      <c r="R839" s="36"/>
      <c r="S839" s="36"/>
      <c r="T839" s="37"/>
      <c r="U839" s="38"/>
      <c r="V839" s="39"/>
    </row>
    <row r="840" spans="1:22" ht="18">
      <c r="A840" s="28">
        <f t="shared" si="3"/>
        <v>838</v>
      </c>
      <c r="B840" s="29">
        <v>45885</v>
      </c>
      <c r="C840" s="28" t="s">
        <v>1672</v>
      </c>
      <c r="D840" s="68">
        <v>393872234</v>
      </c>
      <c r="E840" s="28" t="s">
        <v>695</v>
      </c>
      <c r="F840" s="33"/>
      <c r="G840" s="30" t="s">
        <v>25</v>
      </c>
      <c r="H840" s="30" t="s">
        <v>26</v>
      </c>
      <c r="I840" s="30" t="s">
        <v>27</v>
      </c>
      <c r="J840" s="30" t="s">
        <v>390</v>
      </c>
      <c r="K840" s="30" t="s">
        <v>29</v>
      </c>
      <c r="L840" s="34" t="s">
        <v>91</v>
      </c>
      <c r="M840" s="32" t="s">
        <v>234</v>
      </c>
      <c r="N840" s="35" t="s">
        <v>51</v>
      </c>
      <c r="O840" s="28"/>
      <c r="P840" s="30"/>
      <c r="Q840" s="36"/>
      <c r="R840" s="36"/>
      <c r="S840" s="36"/>
      <c r="T840" s="37"/>
      <c r="U840" s="38"/>
      <c r="V840" s="39"/>
    </row>
    <row r="841" spans="1:22" ht="18">
      <c r="A841" s="28">
        <f t="shared" si="3"/>
        <v>839</v>
      </c>
      <c r="B841" s="29">
        <v>45885</v>
      </c>
      <c r="C841" s="28" t="s">
        <v>1673</v>
      </c>
      <c r="D841" s="31"/>
      <c r="E841" s="28" t="s">
        <v>542</v>
      </c>
      <c r="F841" s="33"/>
      <c r="G841" s="30" t="s">
        <v>25</v>
      </c>
      <c r="H841" s="30" t="s">
        <v>26</v>
      </c>
      <c r="I841" s="30" t="s">
        <v>27</v>
      </c>
      <c r="J841" s="30" t="s">
        <v>390</v>
      </c>
      <c r="K841" s="30" t="s">
        <v>29</v>
      </c>
      <c r="L841" s="34" t="s">
        <v>203</v>
      </c>
      <c r="M841" s="32" t="s">
        <v>347</v>
      </c>
      <c r="N841" s="35"/>
      <c r="O841" s="28"/>
      <c r="P841" s="30"/>
      <c r="Q841" s="36"/>
      <c r="R841" s="36"/>
      <c r="S841" s="36"/>
      <c r="T841" s="37"/>
      <c r="U841" s="38"/>
      <c r="V841" s="39"/>
    </row>
    <row r="842" spans="1:22" ht="18">
      <c r="A842" s="28">
        <f t="shared" si="3"/>
        <v>840</v>
      </c>
      <c r="B842" s="29">
        <v>45885</v>
      </c>
      <c r="C842" s="28" t="s">
        <v>1674</v>
      </c>
      <c r="D842" s="31"/>
      <c r="E842" s="28" t="s">
        <v>695</v>
      </c>
      <c r="F842" s="33"/>
      <c r="G842" s="30" t="s">
        <v>25</v>
      </c>
      <c r="H842" s="30" t="s">
        <v>26</v>
      </c>
      <c r="I842" s="30" t="s">
        <v>27</v>
      </c>
      <c r="J842" s="30" t="s">
        <v>390</v>
      </c>
      <c r="K842" s="30" t="s">
        <v>29</v>
      </c>
      <c r="L842" s="34" t="s">
        <v>91</v>
      </c>
      <c r="M842" s="32" t="s">
        <v>389</v>
      </c>
      <c r="N842" s="35"/>
      <c r="O842" s="28"/>
      <c r="P842" s="30"/>
      <c r="Q842" s="36"/>
      <c r="R842" s="36"/>
      <c r="S842" s="36"/>
      <c r="T842" s="37"/>
      <c r="U842" s="38"/>
      <c r="V842" s="39"/>
    </row>
    <row r="843" spans="1:22" ht="18">
      <c r="A843" s="28">
        <f t="shared" si="3"/>
        <v>841</v>
      </c>
      <c r="B843" s="29">
        <v>45885</v>
      </c>
      <c r="C843" s="28" t="s">
        <v>1675</v>
      </c>
      <c r="D843" s="31"/>
      <c r="E843" s="28"/>
      <c r="F843" s="33"/>
      <c r="G843" s="30" t="s">
        <v>25</v>
      </c>
      <c r="H843" s="30" t="s">
        <v>48</v>
      </c>
      <c r="I843" s="30" t="s">
        <v>27</v>
      </c>
      <c r="J843" s="30" t="s">
        <v>390</v>
      </c>
      <c r="K843" s="30" t="s">
        <v>29</v>
      </c>
      <c r="L843" s="34" t="s">
        <v>203</v>
      </c>
      <c r="M843" s="32" t="s">
        <v>389</v>
      </c>
      <c r="N843" s="35"/>
      <c r="O843" s="28"/>
      <c r="P843" s="30"/>
      <c r="Q843" s="36"/>
      <c r="R843" s="36"/>
      <c r="S843" s="36"/>
      <c r="T843" s="37"/>
      <c r="U843" s="38"/>
      <c r="V843" s="39"/>
    </row>
    <row r="844" spans="1:22" ht="18">
      <c r="A844" s="28">
        <f t="shared" si="3"/>
        <v>842</v>
      </c>
      <c r="B844" s="29">
        <v>45885</v>
      </c>
      <c r="C844" s="28" t="s">
        <v>1676</v>
      </c>
      <c r="D844" s="31"/>
      <c r="E844" s="28" t="s">
        <v>980</v>
      </c>
      <c r="F844" s="33"/>
      <c r="G844" s="30" t="s">
        <v>25</v>
      </c>
      <c r="H844" s="30" t="s">
        <v>26</v>
      </c>
      <c r="I844" s="30" t="s">
        <v>27</v>
      </c>
      <c r="J844" s="30" t="s">
        <v>390</v>
      </c>
      <c r="K844" s="30" t="s">
        <v>29</v>
      </c>
      <c r="L844" s="34"/>
      <c r="M844" s="32" t="s">
        <v>389</v>
      </c>
      <c r="N844" s="35"/>
      <c r="O844" s="28"/>
      <c r="P844" s="30"/>
      <c r="Q844" s="36"/>
      <c r="R844" s="36"/>
      <c r="S844" s="36"/>
      <c r="T844" s="37"/>
      <c r="U844" s="38"/>
      <c r="V844" s="39"/>
    </row>
    <row r="845" spans="1:22" ht="18">
      <c r="A845" s="28">
        <f t="shared" si="3"/>
        <v>843</v>
      </c>
      <c r="B845" s="29">
        <v>45885</v>
      </c>
      <c r="C845" s="28" t="s">
        <v>1677</v>
      </c>
      <c r="D845" s="31">
        <v>987791455</v>
      </c>
      <c r="E845" s="28" t="s">
        <v>629</v>
      </c>
      <c r="F845" s="33"/>
      <c r="G845" s="30" t="s">
        <v>25</v>
      </c>
      <c r="H845" s="30" t="s">
        <v>26</v>
      </c>
      <c r="I845" s="30" t="s">
        <v>27</v>
      </c>
      <c r="J845" s="30" t="s">
        <v>390</v>
      </c>
      <c r="K845" s="30" t="s">
        <v>29</v>
      </c>
      <c r="L845" s="34" t="s">
        <v>217</v>
      </c>
      <c r="M845" s="100" t="s">
        <v>227</v>
      </c>
      <c r="N845" s="35" t="s">
        <v>32</v>
      </c>
      <c r="O845" s="28"/>
      <c r="P845" s="30"/>
      <c r="Q845" s="36" t="s">
        <v>402</v>
      </c>
      <c r="R845" s="36" t="s">
        <v>32</v>
      </c>
      <c r="S845" s="36" t="s">
        <v>44</v>
      </c>
      <c r="T845" s="37" t="s">
        <v>1678</v>
      </c>
      <c r="U845" s="38" t="s">
        <v>27</v>
      </c>
      <c r="V845" s="39"/>
    </row>
    <row r="846" spans="1:22" ht="18">
      <c r="A846" s="28">
        <f t="shared" si="3"/>
        <v>844</v>
      </c>
      <c r="B846" s="29">
        <v>45885</v>
      </c>
      <c r="C846" s="28" t="s">
        <v>1679</v>
      </c>
      <c r="D846" s="31"/>
      <c r="E846" s="28"/>
      <c r="F846" s="33"/>
      <c r="G846" s="30" t="s">
        <v>25</v>
      </c>
      <c r="H846" s="30" t="s">
        <v>48</v>
      </c>
      <c r="I846" s="30" t="s">
        <v>27</v>
      </c>
      <c r="J846" s="30" t="s">
        <v>390</v>
      </c>
      <c r="K846" s="30" t="s">
        <v>29</v>
      </c>
      <c r="L846" s="34" t="s">
        <v>91</v>
      </c>
      <c r="M846" s="32" t="s">
        <v>389</v>
      </c>
      <c r="N846" s="35"/>
      <c r="O846" s="28"/>
      <c r="P846" s="30"/>
      <c r="Q846" s="36"/>
      <c r="R846" s="36"/>
      <c r="S846" s="36"/>
      <c r="T846" s="37"/>
      <c r="U846" s="38"/>
      <c r="V846" s="39"/>
    </row>
    <row r="847" spans="1:22" ht="18">
      <c r="A847" s="28">
        <f t="shared" si="3"/>
        <v>845</v>
      </c>
      <c r="B847" s="29">
        <v>45886</v>
      </c>
      <c r="C847" s="28" t="s">
        <v>545</v>
      </c>
      <c r="D847" s="99">
        <v>938807688</v>
      </c>
      <c r="E847" s="28"/>
      <c r="F847" s="33"/>
      <c r="G847" s="30"/>
      <c r="H847" s="30"/>
      <c r="I847" s="30"/>
      <c r="J847" s="30"/>
      <c r="K847" s="30"/>
      <c r="L847" s="34"/>
      <c r="M847" s="32"/>
      <c r="N847" s="35"/>
      <c r="O847" s="28"/>
      <c r="P847" s="30"/>
      <c r="Q847" s="36" t="s">
        <v>491</v>
      </c>
      <c r="R847" s="36" t="s">
        <v>32</v>
      </c>
      <c r="S847" s="36" t="s">
        <v>44</v>
      </c>
      <c r="T847" s="37">
        <v>7110000</v>
      </c>
      <c r="U847" s="38" t="s">
        <v>27</v>
      </c>
      <c r="V847" s="39"/>
    </row>
    <row r="848" spans="1:22" ht="18">
      <c r="A848" s="28">
        <f t="shared" si="3"/>
        <v>846</v>
      </c>
      <c r="B848" s="29">
        <v>45886</v>
      </c>
      <c r="C848" s="28" t="s">
        <v>1624</v>
      </c>
      <c r="D848" s="99">
        <v>376351618</v>
      </c>
      <c r="E848" s="28"/>
      <c r="F848" s="33"/>
      <c r="G848" s="30"/>
      <c r="H848" s="30"/>
      <c r="I848" s="30"/>
      <c r="J848" s="30"/>
      <c r="K848" s="30"/>
      <c r="L848" s="34"/>
      <c r="M848" s="32"/>
      <c r="N848" s="35"/>
      <c r="O848" s="28"/>
      <c r="P848" s="30"/>
      <c r="Q848" s="36" t="s">
        <v>491</v>
      </c>
      <c r="R848" s="36" t="s">
        <v>28</v>
      </c>
      <c r="S848" s="36" t="s">
        <v>44</v>
      </c>
      <c r="T848" s="37">
        <v>3020500</v>
      </c>
      <c r="U848" s="38" t="s">
        <v>27</v>
      </c>
      <c r="V848" s="39"/>
    </row>
    <row r="849" spans="1:22" ht="18">
      <c r="A849" s="28">
        <f t="shared" si="3"/>
        <v>847</v>
      </c>
      <c r="B849" s="29">
        <v>45886</v>
      </c>
      <c r="C849" s="28" t="s">
        <v>655</v>
      </c>
      <c r="D849" s="99">
        <v>937577257</v>
      </c>
      <c r="E849" s="28"/>
      <c r="F849" s="33"/>
      <c r="G849" s="30"/>
      <c r="H849" s="30"/>
      <c r="I849" s="30"/>
      <c r="J849" s="30"/>
      <c r="K849" s="30"/>
      <c r="L849" s="34"/>
      <c r="M849" s="32"/>
      <c r="N849" s="35"/>
      <c r="O849" s="28"/>
      <c r="P849" s="30"/>
      <c r="Q849" s="36" t="s">
        <v>1680</v>
      </c>
      <c r="R849" s="36" t="s">
        <v>522</v>
      </c>
      <c r="S849" s="36" t="s">
        <v>44</v>
      </c>
      <c r="T849" s="37">
        <v>4840000</v>
      </c>
      <c r="U849" s="38" t="s">
        <v>27</v>
      </c>
      <c r="V849" s="39"/>
    </row>
    <row r="850" spans="1:22" ht="18">
      <c r="A850" s="28">
        <f t="shared" si="3"/>
        <v>848</v>
      </c>
      <c r="B850" s="29">
        <v>45886</v>
      </c>
      <c r="C850" s="28" t="s">
        <v>1681</v>
      </c>
      <c r="D850" s="99">
        <v>338625440</v>
      </c>
      <c r="E850" s="28"/>
      <c r="F850" s="33"/>
      <c r="G850" s="30"/>
      <c r="H850" s="30"/>
      <c r="I850" s="30"/>
      <c r="J850" s="30"/>
      <c r="K850" s="30"/>
      <c r="L850" s="34"/>
      <c r="M850" s="32"/>
      <c r="N850" s="35"/>
      <c r="O850" s="28"/>
      <c r="P850" s="30"/>
      <c r="Q850" s="36"/>
      <c r="R850" s="36" t="s">
        <v>51</v>
      </c>
      <c r="S850" s="36" t="s">
        <v>44</v>
      </c>
      <c r="T850" s="37">
        <v>2690000</v>
      </c>
      <c r="U850" s="38" t="s">
        <v>27</v>
      </c>
      <c r="V850" s="39"/>
    </row>
    <row r="851" spans="1:22" ht="18">
      <c r="A851" s="28">
        <f t="shared" si="3"/>
        <v>849</v>
      </c>
      <c r="B851" s="29">
        <v>45886</v>
      </c>
      <c r="C851" s="28" t="s">
        <v>1682</v>
      </c>
      <c r="D851" s="31"/>
      <c r="E851" s="28" t="s">
        <v>557</v>
      </c>
      <c r="F851" s="33"/>
      <c r="G851" s="30" t="s">
        <v>25</v>
      </c>
      <c r="H851" s="30" t="s">
        <v>26</v>
      </c>
      <c r="I851" s="30" t="s">
        <v>27</v>
      </c>
      <c r="J851" s="30" t="s">
        <v>388</v>
      </c>
      <c r="K851" s="30" t="s">
        <v>29</v>
      </c>
      <c r="L851" s="34" t="s">
        <v>203</v>
      </c>
      <c r="M851" s="32" t="s">
        <v>389</v>
      </c>
      <c r="N851" s="35"/>
      <c r="O851" s="30"/>
      <c r="P851" s="30"/>
      <c r="Q851" s="36"/>
      <c r="R851" s="36"/>
      <c r="S851" s="36"/>
      <c r="T851" s="37"/>
      <c r="U851" s="38"/>
      <c r="V851" s="39"/>
    </row>
    <row r="852" spans="1:22" ht="18">
      <c r="A852" s="28">
        <f t="shared" si="3"/>
        <v>850</v>
      </c>
      <c r="B852" s="29">
        <v>45886</v>
      </c>
      <c r="C852" s="28" t="s">
        <v>282</v>
      </c>
      <c r="D852" s="31"/>
      <c r="E852" s="28" t="s">
        <v>1175</v>
      </c>
      <c r="F852" s="33"/>
      <c r="G852" s="30" t="s">
        <v>25</v>
      </c>
      <c r="H852" s="30" t="s">
        <v>26</v>
      </c>
      <c r="I852" s="30" t="s">
        <v>27</v>
      </c>
      <c r="J852" s="30" t="s">
        <v>388</v>
      </c>
      <c r="K852" s="30" t="s">
        <v>29</v>
      </c>
      <c r="L852" s="34" t="s">
        <v>212</v>
      </c>
      <c r="M852" s="32" t="s">
        <v>389</v>
      </c>
      <c r="N852" s="35"/>
      <c r="O852" s="28"/>
      <c r="P852" s="30"/>
      <c r="Q852" s="36"/>
      <c r="R852" s="36"/>
      <c r="S852" s="36"/>
      <c r="T852" s="37"/>
      <c r="U852" s="38"/>
      <c r="V852" s="39"/>
    </row>
    <row r="853" spans="1:22" ht="18">
      <c r="A853" s="28">
        <f t="shared" si="3"/>
        <v>851</v>
      </c>
      <c r="B853" s="29">
        <v>45886</v>
      </c>
      <c r="C853" s="28" t="s">
        <v>707</v>
      </c>
      <c r="D853" s="31">
        <v>974195012</v>
      </c>
      <c r="E853" s="28"/>
      <c r="F853" s="33"/>
      <c r="G853" s="30"/>
      <c r="H853" s="30"/>
      <c r="I853" s="30" t="s">
        <v>27</v>
      </c>
      <c r="J853" s="30" t="s">
        <v>391</v>
      </c>
      <c r="K853" s="30" t="s">
        <v>29</v>
      </c>
      <c r="L853" s="34" t="s">
        <v>91</v>
      </c>
      <c r="M853" s="32" t="s">
        <v>234</v>
      </c>
      <c r="N853" s="35" t="s">
        <v>32</v>
      </c>
      <c r="O853" s="28"/>
      <c r="P853" s="30"/>
      <c r="Q853" s="36" t="s">
        <v>1683</v>
      </c>
      <c r="R853" s="36" t="s">
        <v>32</v>
      </c>
      <c r="S853" s="36" t="s">
        <v>44</v>
      </c>
      <c r="T853" s="37">
        <v>1490000</v>
      </c>
      <c r="U853" s="38" t="s">
        <v>27</v>
      </c>
      <c r="V853" s="39"/>
    </row>
    <row r="854" spans="1:22" ht="19">
      <c r="A854" s="28">
        <f t="shared" si="3"/>
        <v>852</v>
      </c>
      <c r="B854" s="29">
        <v>45886</v>
      </c>
      <c r="C854" s="28" t="s">
        <v>1684</v>
      </c>
      <c r="D854" s="31" t="s">
        <v>1685</v>
      </c>
      <c r="E854" s="28"/>
      <c r="F854" s="33"/>
      <c r="G854" s="30" t="s">
        <v>25</v>
      </c>
      <c r="H854" s="30" t="s">
        <v>48</v>
      </c>
      <c r="I854" s="30" t="s">
        <v>38</v>
      </c>
      <c r="J854" s="30" t="s">
        <v>388</v>
      </c>
      <c r="K854" s="30" t="s">
        <v>29</v>
      </c>
      <c r="L854" s="34" t="s">
        <v>303</v>
      </c>
      <c r="M854" s="32" t="s">
        <v>234</v>
      </c>
      <c r="N854" s="35" t="s">
        <v>32</v>
      </c>
      <c r="O854" s="28"/>
      <c r="P854" s="30"/>
      <c r="Q854" s="72" t="s">
        <v>1686</v>
      </c>
      <c r="R854" s="36"/>
      <c r="S854" s="36"/>
      <c r="T854" s="37"/>
      <c r="U854" s="38"/>
      <c r="V854" s="70" t="s">
        <v>1687</v>
      </c>
    </row>
    <row r="855" spans="1:22" ht="18">
      <c r="A855" s="28">
        <f t="shared" si="3"/>
        <v>853</v>
      </c>
      <c r="B855" s="29">
        <v>45886</v>
      </c>
      <c r="C855" s="28" t="s">
        <v>1688</v>
      </c>
      <c r="D855" s="31"/>
      <c r="E855" s="28" t="s">
        <v>557</v>
      </c>
      <c r="F855" s="33"/>
      <c r="G855" s="30" t="s">
        <v>25</v>
      </c>
      <c r="H855" s="30" t="s">
        <v>26</v>
      </c>
      <c r="I855" s="30" t="s">
        <v>27</v>
      </c>
      <c r="J855" s="30" t="s">
        <v>388</v>
      </c>
      <c r="K855" s="30" t="s">
        <v>29</v>
      </c>
      <c r="L855" s="34" t="s">
        <v>203</v>
      </c>
      <c r="M855" s="32" t="s">
        <v>389</v>
      </c>
      <c r="N855" s="35"/>
      <c r="O855" s="28"/>
      <c r="P855" s="30"/>
      <c r="Q855" s="36"/>
      <c r="R855" s="36"/>
      <c r="S855" s="36"/>
      <c r="T855" s="37"/>
      <c r="U855" s="38"/>
      <c r="V855" s="39"/>
    </row>
    <row r="856" spans="1:22" ht="18">
      <c r="A856" s="28">
        <f t="shared" si="3"/>
        <v>854</v>
      </c>
      <c r="B856" s="29">
        <v>45886</v>
      </c>
      <c r="C856" s="28" t="s">
        <v>1689</v>
      </c>
      <c r="D856" s="31">
        <v>907134566</v>
      </c>
      <c r="E856" s="28" t="s">
        <v>42</v>
      </c>
      <c r="F856" s="33"/>
      <c r="G856" s="30" t="s">
        <v>25</v>
      </c>
      <c r="H856" s="30" t="s">
        <v>26</v>
      </c>
      <c r="I856" s="30" t="s">
        <v>27</v>
      </c>
      <c r="J856" s="30" t="s">
        <v>388</v>
      </c>
      <c r="K856" s="30" t="s">
        <v>29</v>
      </c>
      <c r="L856" s="34" t="s">
        <v>203</v>
      </c>
      <c r="M856" s="32" t="s">
        <v>227</v>
      </c>
      <c r="N856" s="35" t="s">
        <v>32</v>
      </c>
      <c r="O856" s="28"/>
      <c r="P856" s="30"/>
      <c r="Q856" s="36" t="s">
        <v>1051</v>
      </c>
      <c r="R856" s="36"/>
      <c r="S856" s="36"/>
      <c r="T856" s="37"/>
      <c r="U856" s="38"/>
      <c r="V856" s="39"/>
    </row>
    <row r="857" spans="1:22" ht="18">
      <c r="A857" s="28">
        <f t="shared" si="3"/>
        <v>855</v>
      </c>
      <c r="B857" s="29">
        <v>45886</v>
      </c>
      <c r="C857" s="28" t="s">
        <v>270</v>
      </c>
      <c r="D857" s="31"/>
      <c r="E857" s="28" t="s">
        <v>1260</v>
      </c>
      <c r="F857" s="33"/>
      <c r="G857" s="30" t="s">
        <v>25</v>
      </c>
      <c r="H857" s="30" t="s">
        <v>26</v>
      </c>
      <c r="I857" s="30" t="s">
        <v>27</v>
      </c>
      <c r="J857" s="30" t="s">
        <v>388</v>
      </c>
      <c r="K857" s="30" t="s">
        <v>29</v>
      </c>
      <c r="L857" s="34" t="s">
        <v>212</v>
      </c>
      <c r="M857" s="32" t="s">
        <v>389</v>
      </c>
      <c r="N857" s="35"/>
      <c r="O857" s="28"/>
      <c r="P857" s="30"/>
      <c r="Q857" s="36"/>
      <c r="R857" s="36"/>
      <c r="S857" s="36"/>
      <c r="T857" s="37"/>
      <c r="U857" s="38"/>
      <c r="V857" s="39"/>
    </row>
    <row r="858" spans="1:22" ht="18">
      <c r="A858" s="28">
        <f t="shared" si="3"/>
        <v>856</v>
      </c>
      <c r="B858" s="29">
        <v>45886</v>
      </c>
      <c r="C858" s="28" t="s">
        <v>1690</v>
      </c>
      <c r="D858" s="31">
        <v>968366166</v>
      </c>
      <c r="E858" s="28" t="s">
        <v>1691</v>
      </c>
      <c r="F858" s="33"/>
      <c r="G858" s="30" t="s">
        <v>25</v>
      </c>
      <c r="H858" s="30" t="s">
        <v>26</v>
      </c>
      <c r="I858" s="30" t="s">
        <v>27</v>
      </c>
      <c r="J858" s="30" t="s">
        <v>390</v>
      </c>
      <c r="K858" s="30" t="s">
        <v>29</v>
      </c>
      <c r="L858" s="34" t="s">
        <v>203</v>
      </c>
      <c r="M858" s="32" t="s">
        <v>234</v>
      </c>
      <c r="N858" s="35" t="s">
        <v>32</v>
      </c>
      <c r="O858" s="28"/>
      <c r="P858" s="30"/>
      <c r="Q858" s="72" t="s">
        <v>1692</v>
      </c>
      <c r="R858" s="36"/>
      <c r="S858" s="36"/>
      <c r="T858" s="37"/>
      <c r="U858" s="38"/>
      <c r="V858" s="72" t="s">
        <v>1692</v>
      </c>
    </row>
    <row r="859" spans="1:22" ht="18">
      <c r="A859" s="28">
        <f t="shared" si="3"/>
        <v>857</v>
      </c>
      <c r="B859" s="29">
        <v>45886</v>
      </c>
      <c r="C859" s="28" t="s">
        <v>1693</v>
      </c>
      <c r="D859" s="31"/>
      <c r="E859" s="28"/>
      <c r="F859" s="33"/>
      <c r="G859" s="30" t="s">
        <v>25</v>
      </c>
      <c r="H859" s="30" t="s">
        <v>26</v>
      </c>
      <c r="I859" s="30" t="s">
        <v>27</v>
      </c>
      <c r="J859" s="30" t="s">
        <v>388</v>
      </c>
      <c r="K859" s="30" t="s">
        <v>29</v>
      </c>
      <c r="L859" s="34" t="s">
        <v>91</v>
      </c>
      <c r="M859" s="32" t="s">
        <v>389</v>
      </c>
      <c r="N859" s="35"/>
      <c r="O859" s="28"/>
      <c r="P859" s="30"/>
      <c r="Q859" s="36"/>
      <c r="R859" s="36"/>
      <c r="S859" s="36"/>
      <c r="T859" s="37"/>
      <c r="U859" s="38"/>
      <c r="V859" s="39"/>
    </row>
    <row r="860" spans="1:22" ht="18">
      <c r="A860" s="28">
        <f t="shared" si="3"/>
        <v>858</v>
      </c>
      <c r="B860" s="29">
        <v>45886</v>
      </c>
      <c r="C860" s="28" t="s">
        <v>1694</v>
      </c>
      <c r="D860" s="31"/>
      <c r="E860" s="28" t="s">
        <v>980</v>
      </c>
      <c r="F860" s="33"/>
      <c r="G860" s="30" t="s">
        <v>25</v>
      </c>
      <c r="H860" s="30" t="s">
        <v>26</v>
      </c>
      <c r="I860" s="30" t="s">
        <v>27</v>
      </c>
      <c r="J860" s="30" t="s">
        <v>388</v>
      </c>
      <c r="K860" s="30" t="s">
        <v>29</v>
      </c>
      <c r="L860" s="34" t="s">
        <v>91</v>
      </c>
      <c r="M860" s="32" t="s">
        <v>389</v>
      </c>
      <c r="N860" s="35"/>
      <c r="O860" s="28"/>
      <c r="P860" s="30"/>
      <c r="Q860" s="36"/>
      <c r="R860" s="36"/>
      <c r="S860" s="36"/>
      <c r="T860" s="37"/>
      <c r="U860" s="38"/>
      <c r="V860" s="39"/>
    </row>
    <row r="861" spans="1:22" ht="18">
      <c r="A861" s="28">
        <f t="shared" si="3"/>
        <v>859</v>
      </c>
      <c r="B861" s="29">
        <v>45886</v>
      </c>
      <c r="C861" s="28" t="s">
        <v>1300</v>
      </c>
      <c r="D861" s="31"/>
      <c r="E861" s="28" t="s">
        <v>1107</v>
      </c>
      <c r="F861" s="33"/>
      <c r="G861" s="30" t="s">
        <v>25</v>
      </c>
      <c r="H861" s="30" t="s">
        <v>26</v>
      </c>
      <c r="I861" s="30" t="s">
        <v>27</v>
      </c>
      <c r="J861" s="30" t="s">
        <v>388</v>
      </c>
      <c r="K861" s="30" t="s">
        <v>29</v>
      </c>
      <c r="L861" s="34" t="s">
        <v>212</v>
      </c>
      <c r="M861" s="32" t="s">
        <v>389</v>
      </c>
      <c r="N861" s="35"/>
      <c r="O861" s="28"/>
      <c r="P861" s="30"/>
      <c r="Q861" s="36"/>
      <c r="R861" s="36"/>
      <c r="S861" s="36"/>
      <c r="T861" s="37"/>
      <c r="U861" s="38"/>
      <c r="V861" s="39"/>
    </row>
    <row r="862" spans="1:22" ht="18">
      <c r="A862" s="28">
        <f t="shared" si="3"/>
        <v>860</v>
      </c>
      <c r="B862" s="29">
        <v>45886</v>
      </c>
      <c r="C862" s="28" t="s">
        <v>1695</v>
      </c>
      <c r="D862" s="31">
        <v>916004402</v>
      </c>
      <c r="E862" s="28" t="s">
        <v>557</v>
      </c>
      <c r="F862" s="33"/>
      <c r="G862" s="30" t="s">
        <v>114</v>
      </c>
      <c r="H862" s="30" t="s">
        <v>26</v>
      </c>
      <c r="I862" s="30" t="s">
        <v>27</v>
      </c>
      <c r="J862" s="30" t="s">
        <v>390</v>
      </c>
      <c r="K862" s="30" t="s">
        <v>29</v>
      </c>
      <c r="L862" s="34" t="s">
        <v>203</v>
      </c>
      <c r="M862" s="32" t="s">
        <v>227</v>
      </c>
      <c r="N862" s="35"/>
      <c r="O862" s="28"/>
      <c r="P862" s="30"/>
      <c r="Q862" s="72" t="s">
        <v>1696</v>
      </c>
      <c r="R862" s="36"/>
      <c r="S862" s="36"/>
      <c r="T862" s="37"/>
      <c r="U862" s="38"/>
      <c r="V862" s="39"/>
    </row>
    <row r="863" spans="1:22" ht="18">
      <c r="A863" s="28">
        <f t="shared" si="3"/>
        <v>861</v>
      </c>
      <c r="B863" s="29">
        <v>45886</v>
      </c>
      <c r="C863" s="28" t="s">
        <v>1697</v>
      </c>
      <c r="D863" s="31"/>
      <c r="E863" s="28"/>
      <c r="F863" s="33"/>
      <c r="G863" s="30" t="s">
        <v>25</v>
      </c>
      <c r="H863" s="30" t="s">
        <v>48</v>
      </c>
      <c r="I863" s="30" t="s">
        <v>38</v>
      </c>
      <c r="J863" s="30" t="s">
        <v>390</v>
      </c>
      <c r="K863" s="30" t="s">
        <v>49</v>
      </c>
      <c r="L863" s="34"/>
      <c r="M863" s="32" t="s">
        <v>389</v>
      </c>
      <c r="N863" s="35"/>
      <c r="O863" s="28"/>
      <c r="P863" s="64"/>
      <c r="Q863" s="36"/>
      <c r="R863" s="36"/>
      <c r="S863" s="36"/>
      <c r="T863" s="37"/>
      <c r="U863" s="38"/>
      <c r="V863" s="39"/>
    </row>
    <row r="864" spans="1:22" ht="19">
      <c r="A864" s="28">
        <f t="shared" si="3"/>
        <v>862</v>
      </c>
      <c r="B864" s="29">
        <v>45886</v>
      </c>
      <c r="C864" s="28" t="s">
        <v>292</v>
      </c>
      <c r="D864" s="31">
        <v>935593357</v>
      </c>
      <c r="E864" s="28" t="s">
        <v>324</v>
      </c>
      <c r="F864" s="33"/>
      <c r="G864" s="30" t="s">
        <v>25</v>
      </c>
      <c r="H864" s="30" t="s">
        <v>26</v>
      </c>
      <c r="I864" s="30" t="s">
        <v>38</v>
      </c>
      <c r="J864" s="30" t="s">
        <v>390</v>
      </c>
      <c r="K864" s="30" t="s">
        <v>29</v>
      </c>
      <c r="L864" s="34" t="s">
        <v>303</v>
      </c>
      <c r="M864" s="32" t="s">
        <v>234</v>
      </c>
      <c r="N864" s="35" t="s">
        <v>32</v>
      </c>
      <c r="O864" s="28"/>
      <c r="P864" s="30"/>
      <c r="Q864" s="72" t="s">
        <v>1698</v>
      </c>
      <c r="R864" s="36"/>
      <c r="S864" s="36"/>
      <c r="T864" s="37"/>
      <c r="U864" s="38"/>
      <c r="V864" s="70" t="s">
        <v>1698</v>
      </c>
    </row>
    <row r="865" spans="1:22" ht="19">
      <c r="A865" s="28">
        <f t="shared" si="3"/>
        <v>863</v>
      </c>
      <c r="B865" s="29">
        <v>45886</v>
      </c>
      <c r="C865" s="28" t="s">
        <v>1699</v>
      </c>
      <c r="D865" s="31">
        <v>942538425</v>
      </c>
      <c r="E865" s="28" t="s">
        <v>636</v>
      </c>
      <c r="F865" s="33"/>
      <c r="G865" s="30" t="s">
        <v>25</v>
      </c>
      <c r="H865" s="30" t="s">
        <v>26</v>
      </c>
      <c r="I865" s="30" t="s">
        <v>38</v>
      </c>
      <c r="J865" s="30" t="s">
        <v>390</v>
      </c>
      <c r="K865" s="30" t="s">
        <v>29</v>
      </c>
      <c r="L865" s="34" t="s">
        <v>303</v>
      </c>
      <c r="M865" s="32" t="s">
        <v>234</v>
      </c>
      <c r="N865" s="35" t="s">
        <v>32</v>
      </c>
      <c r="O865" s="28"/>
      <c r="P865" s="30"/>
      <c r="Q865" s="72" t="s">
        <v>1700</v>
      </c>
      <c r="R865" s="36"/>
      <c r="S865" s="36"/>
      <c r="T865" s="37"/>
      <c r="U865" s="38"/>
      <c r="V865" s="70" t="s">
        <v>1701</v>
      </c>
    </row>
    <row r="866" spans="1:22" ht="18">
      <c r="A866" s="28">
        <f t="shared" si="3"/>
        <v>864</v>
      </c>
      <c r="B866" s="29">
        <v>45886</v>
      </c>
      <c r="C866" s="28" t="s">
        <v>1702</v>
      </c>
      <c r="D866" s="31"/>
      <c r="E866" s="28" t="s">
        <v>980</v>
      </c>
      <c r="F866" s="33"/>
      <c r="G866" s="30" t="s">
        <v>25</v>
      </c>
      <c r="H866" s="30" t="s">
        <v>26</v>
      </c>
      <c r="I866" s="30" t="s">
        <v>27</v>
      </c>
      <c r="J866" s="30" t="s">
        <v>390</v>
      </c>
      <c r="K866" s="30" t="s">
        <v>29</v>
      </c>
      <c r="L866" s="34" t="s">
        <v>203</v>
      </c>
      <c r="M866" s="32" t="s">
        <v>389</v>
      </c>
      <c r="N866" s="35"/>
      <c r="O866" s="28"/>
      <c r="P866" s="30"/>
      <c r="Q866" s="36"/>
      <c r="R866" s="36"/>
      <c r="S866" s="36"/>
      <c r="T866" s="37"/>
      <c r="U866" s="38"/>
      <c r="V866" s="39"/>
    </row>
    <row r="867" spans="1:22" ht="18">
      <c r="A867" s="28">
        <f t="shared" si="3"/>
        <v>865</v>
      </c>
      <c r="B867" s="29">
        <v>45886</v>
      </c>
      <c r="C867" s="28" t="s">
        <v>1703</v>
      </c>
      <c r="D867" s="31" t="s">
        <v>1704</v>
      </c>
      <c r="E867" s="28" t="s">
        <v>980</v>
      </c>
      <c r="F867" s="33"/>
      <c r="G867" s="30" t="s">
        <v>114</v>
      </c>
      <c r="H867" s="30" t="s">
        <v>26</v>
      </c>
      <c r="I867" s="30" t="s">
        <v>27</v>
      </c>
      <c r="J867" s="30" t="s">
        <v>390</v>
      </c>
      <c r="K867" s="30" t="s">
        <v>29</v>
      </c>
      <c r="L867" s="34" t="s">
        <v>212</v>
      </c>
      <c r="M867" s="32" t="s">
        <v>234</v>
      </c>
      <c r="N867" s="35" t="s">
        <v>32</v>
      </c>
      <c r="O867" s="28"/>
      <c r="P867" s="30"/>
      <c r="Q867" s="36" t="s">
        <v>485</v>
      </c>
      <c r="R867" s="36"/>
      <c r="S867" s="36"/>
      <c r="T867" s="37"/>
      <c r="U867" s="38"/>
      <c r="V867" s="39"/>
    </row>
    <row r="868" spans="1:22" ht="18">
      <c r="A868" s="28">
        <f t="shared" si="3"/>
        <v>866</v>
      </c>
      <c r="B868" s="29">
        <v>45886</v>
      </c>
      <c r="C868" s="28" t="s">
        <v>1705</v>
      </c>
      <c r="D868" s="31" t="s">
        <v>484</v>
      </c>
      <c r="E868" s="28" t="s">
        <v>980</v>
      </c>
      <c r="F868" s="33"/>
      <c r="G868" s="30" t="s">
        <v>25</v>
      </c>
      <c r="H868" s="30" t="s">
        <v>26</v>
      </c>
      <c r="I868" s="30" t="s">
        <v>27</v>
      </c>
      <c r="J868" s="30" t="s">
        <v>390</v>
      </c>
      <c r="K868" s="30" t="s">
        <v>29</v>
      </c>
      <c r="L868" s="34" t="s">
        <v>203</v>
      </c>
      <c r="M868" s="32" t="s">
        <v>389</v>
      </c>
      <c r="N868" s="35" t="s">
        <v>32</v>
      </c>
      <c r="O868" s="28"/>
      <c r="P868" s="30"/>
      <c r="Q868" s="36" t="s">
        <v>622</v>
      </c>
      <c r="R868" s="36"/>
      <c r="S868" s="36"/>
      <c r="T868" s="37"/>
      <c r="U868" s="38"/>
      <c r="V868" s="39"/>
    </row>
    <row r="869" spans="1:22" ht="18">
      <c r="A869" s="28">
        <f t="shared" si="3"/>
        <v>867</v>
      </c>
      <c r="B869" s="29">
        <v>45886</v>
      </c>
      <c r="C869" s="28" t="s">
        <v>1706</v>
      </c>
      <c r="D869" s="31"/>
      <c r="E869" s="28" t="s">
        <v>980</v>
      </c>
      <c r="F869" s="33"/>
      <c r="G869" s="30" t="s">
        <v>25</v>
      </c>
      <c r="H869" s="30" t="s">
        <v>26</v>
      </c>
      <c r="I869" s="30" t="s">
        <v>27</v>
      </c>
      <c r="J869" s="30" t="s">
        <v>390</v>
      </c>
      <c r="K869" s="30" t="s">
        <v>29</v>
      </c>
      <c r="L869" s="34" t="s">
        <v>361</v>
      </c>
      <c r="M869" s="32" t="s">
        <v>389</v>
      </c>
      <c r="N869" s="35"/>
      <c r="O869" s="28"/>
      <c r="P869" s="30"/>
      <c r="Q869" s="36"/>
      <c r="R869" s="36"/>
      <c r="S869" s="36"/>
      <c r="T869" s="37"/>
      <c r="U869" s="38"/>
      <c r="V869" s="39"/>
    </row>
    <row r="870" spans="1:22" ht="18">
      <c r="A870" s="28">
        <f t="shared" si="3"/>
        <v>868</v>
      </c>
      <c r="B870" s="29">
        <v>45886</v>
      </c>
      <c r="C870" s="28" t="s">
        <v>124</v>
      </c>
      <c r="D870" s="31"/>
      <c r="E870" s="28" t="s">
        <v>557</v>
      </c>
      <c r="F870" s="33"/>
      <c r="G870" s="30" t="s">
        <v>25</v>
      </c>
      <c r="H870" s="30" t="s">
        <v>26</v>
      </c>
      <c r="I870" s="30" t="s">
        <v>27</v>
      </c>
      <c r="J870" s="30" t="s">
        <v>390</v>
      </c>
      <c r="K870" s="30" t="s">
        <v>29</v>
      </c>
      <c r="L870" s="34" t="s">
        <v>217</v>
      </c>
      <c r="M870" s="32" t="s">
        <v>389</v>
      </c>
      <c r="N870" s="35"/>
      <c r="O870" s="28"/>
      <c r="P870" s="30"/>
      <c r="Q870" s="36"/>
      <c r="R870" s="36"/>
      <c r="S870" s="36"/>
      <c r="T870" s="37"/>
      <c r="U870" s="38"/>
      <c r="V870" s="39"/>
    </row>
    <row r="871" spans="1:22" ht="18">
      <c r="A871" s="28">
        <f t="shared" si="3"/>
        <v>869</v>
      </c>
      <c r="B871" s="29">
        <v>45886</v>
      </c>
      <c r="C871" s="28" t="s">
        <v>1707</v>
      </c>
      <c r="D871" s="31">
        <v>976861839</v>
      </c>
      <c r="E871" s="28" t="s">
        <v>557</v>
      </c>
      <c r="F871" s="33"/>
      <c r="G871" s="30" t="s">
        <v>25</v>
      </c>
      <c r="H871" s="30" t="s">
        <v>26</v>
      </c>
      <c r="I871" s="30" t="s">
        <v>27</v>
      </c>
      <c r="J871" s="30" t="s">
        <v>390</v>
      </c>
      <c r="K871" s="30" t="s">
        <v>29</v>
      </c>
      <c r="L871" s="34" t="s">
        <v>361</v>
      </c>
      <c r="M871" s="32" t="s">
        <v>234</v>
      </c>
      <c r="N871" s="35" t="s">
        <v>32</v>
      </c>
      <c r="O871" s="28"/>
      <c r="P871" s="30"/>
      <c r="Q871" s="72" t="s">
        <v>1708</v>
      </c>
      <c r="R871" s="36"/>
      <c r="S871" s="36"/>
      <c r="T871" s="37"/>
      <c r="U871" s="38"/>
      <c r="V871" s="39"/>
    </row>
    <row r="872" spans="1:22" ht="24" customHeight="1">
      <c r="A872" s="28">
        <f t="shared" si="3"/>
        <v>870</v>
      </c>
      <c r="B872" s="29">
        <v>45886</v>
      </c>
      <c r="C872" s="28" t="s">
        <v>1709</v>
      </c>
      <c r="D872" s="31"/>
      <c r="E872" s="28" t="s">
        <v>324</v>
      </c>
      <c r="F872" s="33"/>
      <c r="G872" s="30" t="s">
        <v>25</v>
      </c>
      <c r="H872" s="30" t="s">
        <v>26</v>
      </c>
      <c r="I872" s="30" t="s">
        <v>27</v>
      </c>
      <c r="J872" s="30" t="s">
        <v>390</v>
      </c>
      <c r="K872" s="30" t="s">
        <v>29</v>
      </c>
      <c r="L872" s="34" t="s">
        <v>203</v>
      </c>
      <c r="M872" s="32" t="s">
        <v>389</v>
      </c>
      <c r="N872" s="35"/>
      <c r="O872" s="28"/>
      <c r="P872" s="30"/>
      <c r="Q872" s="36"/>
      <c r="R872" s="36"/>
      <c r="S872" s="36"/>
      <c r="T872" s="37"/>
      <c r="U872" s="38"/>
      <c r="V872" s="39"/>
    </row>
    <row r="873" spans="1:22" ht="18">
      <c r="A873" s="28">
        <f t="shared" si="3"/>
        <v>871</v>
      </c>
      <c r="B873" s="29">
        <v>45886</v>
      </c>
      <c r="C873" s="28" t="s">
        <v>707</v>
      </c>
      <c r="D873" s="31"/>
      <c r="E873" s="28" t="s">
        <v>629</v>
      </c>
      <c r="F873" s="33"/>
      <c r="G873" s="30" t="s">
        <v>25</v>
      </c>
      <c r="H873" s="30" t="s">
        <v>26</v>
      </c>
      <c r="I873" s="30" t="s">
        <v>27</v>
      </c>
      <c r="J873" s="30" t="s">
        <v>390</v>
      </c>
      <c r="K873" s="30" t="s">
        <v>29</v>
      </c>
      <c r="L873" s="34" t="s">
        <v>203</v>
      </c>
      <c r="M873" s="32" t="s">
        <v>389</v>
      </c>
      <c r="N873" s="35"/>
      <c r="O873" s="28"/>
      <c r="P873" s="30"/>
      <c r="Q873" s="36"/>
      <c r="R873" s="36"/>
      <c r="S873" s="36"/>
      <c r="T873" s="37"/>
      <c r="U873" s="38"/>
      <c r="V873" s="39"/>
    </row>
    <row r="874" spans="1:22" ht="18">
      <c r="A874" s="28">
        <f t="shared" si="3"/>
        <v>872</v>
      </c>
      <c r="B874" s="29">
        <v>45886</v>
      </c>
      <c r="C874" s="28" t="s">
        <v>1710</v>
      </c>
      <c r="D874" s="31">
        <v>395001041</v>
      </c>
      <c r="E874" s="28"/>
      <c r="F874" s="33"/>
      <c r="G874" s="30" t="s">
        <v>25</v>
      </c>
      <c r="H874" s="30" t="s">
        <v>48</v>
      </c>
      <c r="I874" s="30" t="s">
        <v>27</v>
      </c>
      <c r="J874" s="30" t="s">
        <v>390</v>
      </c>
      <c r="K874" s="30" t="s">
        <v>49</v>
      </c>
      <c r="L874" s="34" t="s">
        <v>212</v>
      </c>
      <c r="M874" s="32" t="s">
        <v>227</v>
      </c>
      <c r="N874" s="35" t="s">
        <v>32</v>
      </c>
      <c r="O874" s="28"/>
      <c r="P874" s="30"/>
      <c r="Q874" s="36" t="s">
        <v>1711</v>
      </c>
      <c r="R874" s="36"/>
      <c r="S874" s="36"/>
      <c r="T874" s="37"/>
      <c r="U874" s="38"/>
      <c r="V874" s="39"/>
    </row>
    <row r="875" spans="1:22" ht="18">
      <c r="A875" s="28">
        <f t="shared" si="3"/>
        <v>873</v>
      </c>
      <c r="B875" s="29">
        <v>45886</v>
      </c>
      <c r="C875" s="28" t="s">
        <v>1712</v>
      </c>
      <c r="D875" s="31">
        <v>981666911</v>
      </c>
      <c r="E875" s="28"/>
      <c r="F875" s="33"/>
      <c r="G875" s="30" t="s">
        <v>25</v>
      </c>
      <c r="H875" s="30" t="s">
        <v>48</v>
      </c>
      <c r="I875" s="30" t="s">
        <v>27</v>
      </c>
      <c r="J875" s="30" t="s">
        <v>390</v>
      </c>
      <c r="K875" s="30" t="s">
        <v>29</v>
      </c>
      <c r="L875" s="34" t="s">
        <v>203</v>
      </c>
      <c r="M875" s="32" t="s">
        <v>227</v>
      </c>
      <c r="N875" s="35" t="s">
        <v>32</v>
      </c>
      <c r="O875" s="28"/>
      <c r="P875" s="30"/>
      <c r="Q875" s="36" t="s">
        <v>1713</v>
      </c>
      <c r="R875" s="36"/>
      <c r="S875" s="36"/>
      <c r="T875" s="37"/>
      <c r="U875" s="38"/>
      <c r="V875" s="39"/>
    </row>
    <row r="876" spans="1:22" ht="18">
      <c r="A876" s="28">
        <f t="shared" si="3"/>
        <v>874</v>
      </c>
      <c r="B876" s="29">
        <v>45886</v>
      </c>
      <c r="C876" s="28" t="s">
        <v>1714</v>
      </c>
      <c r="D876" s="31"/>
      <c r="E876" s="28" t="s">
        <v>554</v>
      </c>
      <c r="F876" s="33"/>
      <c r="G876" s="30" t="s">
        <v>25</v>
      </c>
      <c r="H876" s="30" t="s">
        <v>26</v>
      </c>
      <c r="I876" s="30" t="s">
        <v>27</v>
      </c>
      <c r="J876" s="30" t="s">
        <v>390</v>
      </c>
      <c r="K876" s="30" t="s">
        <v>29</v>
      </c>
      <c r="L876" s="34" t="s">
        <v>212</v>
      </c>
      <c r="M876" s="32" t="s">
        <v>389</v>
      </c>
      <c r="N876" s="35"/>
      <c r="O876" s="28"/>
      <c r="P876" s="30"/>
      <c r="Q876" s="36"/>
      <c r="R876" s="36"/>
      <c r="S876" s="36"/>
      <c r="T876" s="37"/>
      <c r="U876" s="38"/>
      <c r="V876" s="39"/>
    </row>
    <row r="877" spans="1:22" ht="18">
      <c r="A877" s="28">
        <f t="shared" si="3"/>
        <v>875</v>
      </c>
      <c r="B877" s="29">
        <v>45886</v>
      </c>
      <c r="C877" s="28" t="s">
        <v>1715</v>
      </c>
      <c r="D877" s="31"/>
      <c r="E877" s="28"/>
      <c r="F877" s="33"/>
      <c r="G877" s="30" t="s">
        <v>25</v>
      </c>
      <c r="H877" s="30" t="s">
        <v>48</v>
      </c>
      <c r="I877" s="30" t="s">
        <v>27</v>
      </c>
      <c r="J877" s="30" t="s">
        <v>390</v>
      </c>
      <c r="K877" s="30" t="s">
        <v>49</v>
      </c>
      <c r="L877" s="34" t="s">
        <v>217</v>
      </c>
      <c r="M877" s="32" t="s">
        <v>389</v>
      </c>
      <c r="N877" s="35"/>
      <c r="O877" s="28"/>
      <c r="P877" s="30"/>
      <c r="Q877" s="36"/>
      <c r="R877" s="36"/>
      <c r="S877" s="36"/>
      <c r="T877" s="37"/>
      <c r="U877" s="38"/>
      <c r="V877" s="39"/>
    </row>
    <row r="878" spans="1:22" ht="18">
      <c r="A878" s="28">
        <f t="shared" si="3"/>
        <v>876</v>
      </c>
      <c r="B878" s="29">
        <v>45886</v>
      </c>
      <c r="C878" s="28" t="s">
        <v>1716</v>
      </c>
      <c r="D878" s="31"/>
      <c r="E878" s="28" t="s">
        <v>554</v>
      </c>
      <c r="F878" s="33"/>
      <c r="G878" s="30" t="s">
        <v>25</v>
      </c>
      <c r="H878" s="30" t="s">
        <v>26</v>
      </c>
      <c r="I878" s="30" t="s">
        <v>27</v>
      </c>
      <c r="J878" s="30" t="s">
        <v>390</v>
      </c>
      <c r="K878" s="30" t="s">
        <v>29</v>
      </c>
      <c r="L878" s="34" t="s">
        <v>203</v>
      </c>
      <c r="M878" s="32" t="s">
        <v>389</v>
      </c>
      <c r="N878" s="35"/>
      <c r="O878" s="28"/>
      <c r="P878" s="30"/>
      <c r="Q878" s="36"/>
      <c r="R878" s="36"/>
      <c r="S878" s="36"/>
      <c r="T878" s="37"/>
      <c r="U878" s="38"/>
      <c r="V878" s="39"/>
    </row>
    <row r="879" spans="1:22" ht="18">
      <c r="A879" s="28">
        <f t="shared" si="3"/>
        <v>877</v>
      </c>
      <c r="B879" s="29">
        <v>45886</v>
      </c>
      <c r="C879" s="28" t="s">
        <v>1717</v>
      </c>
      <c r="D879" s="31">
        <v>902674190</v>
      </c>
      <c r="E879" s="28"/>
      <c r="F879" s="33"/>
      <c r="G879" s="30" t="s">
        <v>25</v>
      </c>
      <c r="H879" s="30" t="s">
        <v>48</v>
      </c>
      <c r="I879" s="30" t="s">
        <v>27</v>
      </c>
      <c r="J879" s="30" t="s">
        <v>390</v>
      </c>
      <c r="K879" s="30" t="s">
        <v>29</v>
      </c>
      <c r="L879" s="34" t="s">
        <v>91</v>
      </c>
      <c r="M879" s="32" t="s">
        <v>234</v>
      </c>
      <c r="N879" s="35" t="s">
        <v>32</v>
      </c>
      <c r="O879" s="28"/>
      <c r="P879" s="30"/>
      <c r="Q879" s="72" t="s">
        <v>1718</v>
      </c>
      <c r="R879" s="36"/>
      <c r="S879" s="36"/>
      <c r="T879" s="37"/>
      <c r="U879" s="38"/>
      <c r="V879" s="39"/>
    </row>
    <row r="880" spans="1:22" ht="18">
      <c r="A880" s="28">
        <f t="shared" si="3"/>
        <v>878</v>
      </c>
      <c r="B880" s="29">
        <v>45886</v>
      </c>
      <c r="C880" s="28" t="s">
        <v>1719</v>
      </c>
      <c r="D880" s="31"/>
      <c r="E880" s="28" t="s">
        <v>625</v>
      </c>
      <c r="F880" s="33"/>
      <c r="G880" s="30" t="s">
        <v>25</v>
      </c>
      <c r="H880" s="30" t="s">
        <v>26</v>
      </c>
      <c r="I880" s="30" t="s">
        <v>27</v>
      </c>
      <c r="J880" s="30" t="s">
        <v>390</v>
      </c>
      <c r="K880" s="30" t="s">
        <v>29</v>
      </c>
      <c r="L880" s="34" t="s">
        <v>91</v>
      </c>
      <c r="M880" s="32" t="s">
        <v>389</v>
      </c>
      <c r="N880" s="35"/>
      <c r="O880" s="28"/>
      <c r="P880" s="30"/>
      <c r="Q880" s="36"/>
      <c r="R880" s="36"/>
      <c r="S880" s="36"/>
      <c r="T880" s="37"/>
      <c r="U880" s="38"/>
      <c r="V880" s="39"/>
    </row>
    <row r="881" spans="1:22" ht="18">
      <c r="A881" s="28">
        <f t="shared" si="3"/>
        <v>879</v>
      </c>
      <c r="B881" s="29">
        <v>45886</v>
      </c>
      <c r="C881" s="28" t="s">
        <v>1720</v>
      </c>
      <c r="D881" s="31"/>
      <c r="E881" s="28" t="s">
        <v>554</v>
      </c>
      <c r="F881" s="33"/>
      <c r="G881" s="30" t="s">
        <v>25</v>
      </c>
      <c r="H881" s="30" t="s">
        <v>26</v>
      </c>
      <c r="I881" s="30" t="s">
        <v>27</v>
      </c>
      <c r="J881" s="30" t="s">
        <v>390</v>
      </c>
      <c r="K881" s="30" t="s">
        <v>29</v>
      </c>
      <c r="L881" s="34"/>
      <c r="M881" s="32" t="s">
        <v>389</v>
      </c>
      <c r="N881" s="35"/>
      <c r="O881" s="28"/>
      <c r="P881" s="30"/>
      <c r="Q881" s="36"/>
      <c r="R881" s="36"/>
      <c r="S881" s="36"/>
      <c r="T881" s="37"/>
      <c r="U881" s="38"/>
      <c r="V881" s="39"/>
    </row>
    <row r="882" spans="1:22" ht="18">
      <c r="A882" s="28">
        <f t="shared" si="3"/>
        <v>880</v>
      </c>
      <c r="B882" s="29">
        <v>45886</v>
      </c>
      <c r="C882" s="28" t="s">
        <v>1721</v>
      </c>
      <c r="D882" s="31"/>
      <c r="E882" s="28"/>
      <c r="F882" s="33"/>
      <c r="G882" s="30" t="s">
        <v>113</v>
      </c>
      <c r="H882" s="30" t="s">
        <v>48</v>
      </c>
      <c r="I882" s="30"/>
      <c r="J882" s="30" t="s">
        <v>390</v>
      </c>
      <c r="K882" s="30" t="s">
        <v>29</v>
      </c>
      <c r="L882" s="34"/>
      <c r="M882" s="32" t="s">
        <v>347</v>
      </c>
      <c r="N882" s="35"/>
      <c r="O882" s="28"/>
      <c r="P882" s="30"/>
      <c r="Q882" s="36"/>
      <c r="R882" s="36"/>
      <c r="S882" s="36"/>
      <c r="T882" s="37"/>
      <c r="U882" s="38"/>
      <c r="V882" s="39"/>
    </row>
    <row r="883" spans="1:22" ht="18">
      <c r="A883" s="28">
        <f t="shared" si="3"/>
        <v>881</v>
      </c>
      <c r="B883" s="29">
        <v>45886</v>
      </c>
      <c r="C883" s="28" t="s">
        <v>1722</v>
      </c>
      <c r="D883" s="31"/>
      <c r="E883" s="28" t="s">
        <v>557</v>
      </c>
      <c r="F883" s="33"/>
      <c r="G883" s="30" t="s">
        <v>25</v>
      </c>
      <c r="H883" s="30" t="s">
        <v>26</v>
      </c>
      <c r="I883" s="30"/>
      <c r="J883" s="30" t="s">
        <v>390</v>
      </c>
      <c r="K883" s="30" t="s">
        <v>29</v>
      </c>
      <c r="L883" s="34"/>
      <c r="M883" s="32" t="s">
        <v>389</v>
      </c>
      <c r="N883" s="35"/>
      <c r="O883" s="28"/>
      <c r="P883" s="30"/>
      <c r="Q883" s="36"/>
      <c r="R883" s="36"/>
      <c r="S883" s="36"/>
      <c r="T883" s="37"/>
      <c r="U883" s="38"/>
      <c r="V883" s="39"/>
    </row>
    <row r="884" spans="1:22" ht="18">
      <c r="A884" s="28">
        <f t="shared" si="3"/>
        <v>882</v>
      </c>
      <c r="B884" s="29">
        <v>45886</v>
      </c>
      <c r="C884" s="28" t="s">
        <v>1723</v>
      </c>
      <c r="D884" s="54" t="s">
        <v>1667</v>
      </c>
      <c r="E884" s="28" t="s">
        <v>695</v>
      </c>
      <c r="F884" s="33"/>
      <c r="G884" s="30" t="s">
        <v>25</v>
      </c>
      <c r="H884" s="73" t="s">
        <v>1724</v>
      </c>
      <c r="I884" s="30" t="s">
        <v>27</v>
      </c>
      <c r="J884" s="30" t="s">
        <v>390</v>
      </c>
      <c r="K884" s="30" t="s">
        <v>29</v>
      </c>
      <c r="L884" s="34" t="s">
        <v>91</v>
      </c>
      <c r="M884" s="32" t="s">
        <v>234</v>
      </c>
      <c r="N884" s="35"/>
      <c r="O884" s="28"/>
      <c r="P884" s="30"/>
      <c r="Q884" s="72" t="s">
        <v>1725</v>
      </c>
      <c r="R884" s="36"/>
      <c r="S884" s="36"/>
      <c r="T884" s="37"/>
      <c r="U884" s="38"/>
      <c r="V884" s="39"/>
    </row>
    <row r="885" spans="1:22" ht="18">
      <c r="A885" s="28">
        <f t="shared" si="3"/>
        <v>883</v>
      </c>
      <c r="B885" s="29">
        <v>45886</v>
      </c>
      <c r="C885" s="28" t="s">
        <v>1726</v>
      </c>
      <c r="D885" s="31">
        <v>988673904</v>
      </c>
      <c r="E885" s="28" t="s">
        <v>1727</v>
      </c>
      <c r="F885" s="33"/>
      <c r="G885" s="30" t="s">
        <v>25</v>
      </c>
      <c r="H885" s="30" t="s">
        <v>26</v>
      </c>
      <c r="I885" s="30" t="s">
        <v>27</v>
      </c>
      <c r="J885" s="30" t="s">
        <v>390</v>
      </c>
      <c r="K885" s="30" t="s">
        <v>29</v>
      </c>
      <c r="L885" s="34" t="s">
        <v>558</v>
      </c>
      <c r="M885" s="32" t="s">
        <v>227</v>
      </c>
      <c r="N885" s="35"/>
      <c r="O885" s="28"/>
      <c r="P885" s="30"/>
      <c r="Q885" s="36" t="s">
        <v>638</v>
      </c>
      <c r="R885" s="36"/>
      <c r="S885" s="36"/>
      <c r="T885" s="37"/>
      <c r="U885" s="38"/>
      <c r="V885" s="39"/>
    </row>
    <row r="886" spans="1:22" ht="18">
      <c r="A886" s="28">
        <f t="shared" si="3"/>
        <v>884</v>
      </c>
      <c r="B886" s="29">
        <v>45886</v>
      </c>
      <c r="C886" s="28" t="s">
        <v>1728</v>
      </c>
      <c r="D886" s="31">
        <v>867718674</v>
      </c>
      <c r="E886" s="28"/>
      <c r="F886" s="33"/>
      <c r="G886" s="30" t="s">
        <v>25</v>
      </c>
      <c r="H886" s="30" t="s">
        <v>48</v>
      </c>
      <c r="I886" s="30" t="s">
        <v>27</v>
      </c>
      <c r="J886" s="30" t="s">
        <v>390</v>
      </c>
      <c r="K886" s="30" t="s">
        <v>49</v>
      </c>
      <c r="L886" s="34" t="s">
        <v>91</v>
      </c>
      <c r="M886" s="88" t="s">
        <v>227</v>
      </c>
      <c r="N886" s="35" t="s">
        <v>32</v>
      </c>
      <c r="O886" s="28"/>
      <c r="P886" s="30"/>
      <c r="Q886" s="72" t="s">
        <v>1729</v>
      </c>
      <c r="R886" s="36"/>
      <c r="S886" s="36"/>
      <c r="T886" s="37"/>
      <c r="U886" s="38"/>
      <c r="V886" s="39"/>
    </row>
    <row r="887" spans="1:22" ht="18">
      <c r="A887" s="28">
        <f t="shared" si="3"/>
        <v>885</v>
      </c>
      <c r="B887" s="29">
        <v>45886</v>
      </c>
      <c r="C887" s="28" t="s">
        <v>1730</v>
      </c>
      <c r="D887" s="31"/>
      <c r="E887" s="28"/>
      <c r="F887" s="33"/>
      <c r="G887" s="30" t="s">
        <v>113</v>
      </c>
      <c r="H887" s="30" t="s">
        <v>48</v>
      </c>
      <c r="I887" s="30" t="s">
        <v>27</v>
      </c>
      <c r="J887" s="30" t="s">
        <v>388</v>
      </c>
      <c r="K887" s="30" t="s">
        <v>29</v>
      </c>
      <c r="L887" s="34" t="s">
        <v>212</v>
      </c>
      <c r="M887" s="32" t="s">
        <v>389</v>
      </c>
      <c r="N887" s="35"/>
      <c r="O887" s="28"/>
      <c r="P887" s="30"/>
      <c r="Q887" s="36"/>
      <c r="R887" s="36"/>
      <c r="S887" s="36"/>
      <c r="T887" s="37"/>
      <c r="U887" s="38"/>
      <c r="V887" s="39"/>
    </row>
    <row r="888" spans="1:22" ht="18">
      <c r="A888" s="28">
        <f t="shared" si="3"/>
        <v>886</v>
      </c>
      <c r="B888" s="29">
        <v>45886</v>
      </c>
      <c r="C888" s="28" t="s">
        <v>1731</v>
      </c>
      <c r="D888" s="31"/>
      <c r="E888" s="28"/>
      <c r="F888" s="33"/>
      <c r="G888" s="30" t="s">
        <v>113</v>
      </c>
      <c r="H888" s="30" t="s">
        <v>48</v>
      </c>
      <c r="I888" s="30" t="s">
        <v>27</v>
      </c>
      <c r="J888" s="30" t="s">
        <v>388</v>
      </c>
      <c r="K888" s="30" t="s">
        <v>29</v>
      </c>
      <c r="L888" s="34" t="s">
        <v>203</v>
      </c>
      <c r="M888" s="32" t="s">
        <v>389</v>
      </c>
      <c r="N888" s="35"/>
      <c r="O888" s="28"/>
      <c r="P888" s="30"/>
      <c r="Q888" s="36"/>
      <c r="R888" s="36"/>
      <c r="S888" s="36"/>
      <c r="T888" s="37"/>
      <c r="U888" s="38"/>
      <c r="V888" s="39"/>
    </row>
    <row r="889" spans="1:22" ht="18">
      <c r="A889" s="28">
        <f t="shared" si="3"/>
        <v>887</v>
      </c>
      <c r="B889" s="29">
        <v>45886</v>
      </c>
      <c r="C889" s="28" t="s">
        <v>1732</v>
      </c>
      <c r="D889" s="31"/>
      <c r="E889" s="28" t="s">
        <v>989</v>
      </c>
      <c r="F889" s="33"/>
      <c r="G889" s="30" t="s">
        <v>25</v>
      </c>
      <c r="H889" s="30" t="s">
        <v>26</v>
      </c>
      <c r="I889" s="30" t="s">
        <v>27</v>
      </c>
      <c r="J889" s="30" t="s">
        <v>388</v>
      </c>
      <c r="K889" s="30" t="s">
        <v>29</v>
      </c>
      <c r="L889" s="34" t="s">
        <v>203</v>
      </c>
      <c r="M889" s="32" t="s">
        <v>389</v>
      </c>
      <c r="N889" s="35"/>
      <c r="O889" s="28"/>
      <c r="P889" s="30"/>
      <c r="Q889" s="36"/>
      <c r="R889" s="36"/>
      <c r="S889" s="36"/>
      <c r="T889" s="37"/>
      <c r="U889" s="38"/>
      <c r="V889" s="39"/>
    </row>
    <row r="890" spans="1:22" ht="18">
      <c r="A890" s="28">
        <f t="shared" si="3"/>
        <v>888</v>
      </c>
      <c r="B890" s="29">
        <v>45886</v>
      </c>
      <c r="C890" s="28" t="s">
        <v>1733</v>
      </c>
      <c r="D890" s="31">
        <v>394530724</v>
      </c>
      <c r="E890" s="28" t="s">
        <v>695</v>
      </c>
      <c r="F890" s="33"/>
      <c r="G890" s="30" t="s">
        <v>25</v>
      </c>
      <c r="H890" s="30" t="s">
        <v>26</v>
      </c>
      <c r="I890" s="30" t="s">
        <v>27</v>
      </c>
      <c r="J890" s="30" t="s">
        <v>388</v>
      </c>
      <c r="K890" s="30" t="s">
        <v>29</v>
      </c>
      <c r="L890" s="34" t="s">
        <v>212</v>
      </c>
      <c r="M890" s="32" t="s">
        <v>227</v>
      </c>
      <c r="N890" s="35" t="s">
        <v>51</v>
      </c>
      <c r="O890" s="28"/>
      <c r="P890" s="30"/>
      <c r="Q890" s="72" t="s">
        <v>1734</v>
      </c>
      <c r="R890" s="36"/>
      <c r="S890" s="36"/>
      <c r="T890" s="37"/>
      <c r="U890" s="38"/>
      <c r="V890" s="39"/>
    </row>
    <row r="891" spans="1:22" ht="18">
      <c r="A891" s="28">
        <f t="shared" si="3"/>
        <v>889</v>
      </c>
      <c r="B891" s="29">
        <v>45886</v>
      </c>
      <c r="C891" s="28" t="s">
        <v>530</v>
      </c>
      <c r="D891" s="31"/>
      <c r="E891" s="28" t="s">
        <v>1175</v>
      </c>
      <c r="F891" s="33"/>
      <c r="G891" s="30" t="s">
        <v>25</v>
      </c>
      <c r="H891" s="30" t="s">
        <v>26</v>
      </c>
      <c r="I891" s="30" t="s">
        <v>27</v>
      </c>
      <c r="J891" s="30" t="s">
        <v>388</v>
      </c>
      <c r="K891" s="30" t="s">
        <v>29</v>
      </c>
      <c r="L891" s="34" t="s">
        <v>1735</v>
      </c>
      <c r="M891" s="32" t="s">
        <v>389</v>
      </c>
      <c r="N891" s="35"/>
      <c r="O891" s="28"/>
      <c r="P891" s="30"/>
      <c r="Q891" s="36"/>
      <c r="R891" s="36"/>
      <c r="S891" s="36"/>
      <c r="T891" s="37"/>
      <c r="U891" s="38"/>
      <c r="V891" s="39"/>
    </row>
    <row r="892" spans="1:22" ht="18">
      <c r="A892" s="28">
        <f t="shared" si="3"/>
        <v>890</v>
      </c>
      <c r="B892" s="29">
        <v>45886</v>
      </c>
      <c r="C892" s="28" t="s">
        <v>1736</v>
      </c>
      <c r="D892" s="31">
        <v>337003539</v>
      </c>
      <c r="E892" s="28"/>
      <c r="F892" s="33"/>
      <c r="G892" s="30" t="s">
        <v>25</v>
      </c>
      <c r="H892" s="30" t="s">
        <v>48</v>
      </c>
      <c r="I892" s="30" t="s">
        <v>27</v>
      </c>
      <c r="J892" s="30" t="s">
        <v>388</v>
      </c>
      <c r="K892" s="30" t="s">
        <v>29</v>
      </c>
      <c r="L892" s="34" t="s">
        <v>203</v>
      </c>
      <c r="M892" s="32" t="s">
        <v>227</v>
      </c>
      <c r="N892" s="35" t="s">
        <v>51</v>
      </c>
      <c r="O892" s="28"/>
      <c r="P892" s="30"/>
      <c r="Q892" s="36"/>
      <c r="R892" s="36"/>
      <c r="S892" s="36"/>
      <c r="T892" s="37"/>
      <c r="U892" s="38"/>
      <c r="V892" s="39"/>
    </row>
    <row r="893" spans="1:22" ht="18">
      <c r="A893" s="28">
        <f t="shared" si="3"/>
        <v>891</v>
      </c>
      <c r="B893" s="29">
        <v>45886</v>
      </c>
      <c r="C893" s="28" t="s">
        <v>1737</v>
      </c>
      <c r="D893" s="31"/>
      <c r="E893" s="28" t="s">
        <v>1738</v>
      </c>
      <c r="F893" s="33"/>
      <c r="G893" s="30" t="s">
        <v>25</v>
      </c>
      <c r="H893" s="30" t="s">
        <v>26</v>
      </c>
      <c r="I893" s="30"/>
      <c r="J893" s="30" t="s">
        <v>388</v>
      </c>
      <c r="K893" s="30" t="s">
        <v>29</v>
      </c>
      <c r="L893" s="34" t="s">
        <v>217</v>
      </c>
      <c r="M893" s="32" t="s">
        <v>389</v>
      </c>
      <c r="N893" s="35"/>
      <c r="O893" s="28"/>
      <c r="P893" s="30"/>
      <c r="Q893" s="36"/>
      <c r="R893" s="36"/>
      <c r="S893" s="36"/>
      <c r="T893" s="37"/>
      <c r="U893" s="38"/>
      <c r="V893" s="39"/>
    </row>
    <row r="894" spans="1:22" ht="18">
      <c r="A894" s="28">
        <f t="shared" si="3"/>
        <v>892</v>
      </c>
      <c r="B894" s="29">
        <v>45886</v>
      </c>
      <c r="C894" s="28" t="s">
        <v>623</v>
      </c>
      <c r="D894" s="31"/>
      <c r="E894" s="28" t="s">
        <v>636</v>
      </c>
      <c r="F894" s="33"/>
      <c r="G894" s="30" t="s">
        <v>25</v>
      </c>
      <c r="H894" s="30" t="s">
        <v>26</v>
      </c>
      <c r="I894" s="30" t="s">
        <v>27</v>
      </c>
      <c r="J894" s="30" t="s">
        <v>388</v>
      </c>
      <c r="K894" s="30" t="s">
        <v>29</v>
      </c>
      <c r="L894" s="34" t="s">
        <v>203</v>
      </c>
      <c r="M894" s="32" t="s">
        <v>389</v>
      </c>
      <c r="N894" s="35"/>
      <c r="O894" s="28"/>
      <c r="P894" s="30"/>
      <c r="Q894" s="36"/>
      <c r="R894" s="36"/>
      <c r="S894" s="36"/>
      <c r="T894" s="37"/>
      <c r="U894" s="38"/>
      <c r="V894" s="39"/>
    </row>
    <row r="895" spans="1:22" ht="18">
      <c r="A895" s="28">
        <f t="shared" si="3"/>
        <v>893</v>
      </c>
      <c r="B895" s="29">
        <v>45886</v>
      </c>
      <c r="C895" s="28" t="s">
        <v>1739</v>
      </c>
      <c r="D895" s="31"/>
      <c r="E895" s="85" t="s">
        <v>634</v>
      </c>
      <c r="F895" s="33"/>
      <c r="G895" s="30" t="s">
        <v>25</v>
      </c>
      <c r="H895" s="30" t="s">
        <v>26</v>
      </c>
      <c r="I895" s="30" t="s">
        <v>27</v>
      </c>
      <c r="J895" s="30" t="s">
        <v>388</v>
      </c>
      <c r="K895" s="30" t="s">
        <v>29</v>
      </c>
      <c r="L895" s="34"/>
      <c r="M895" s="32" t="s">
        <v>221</v>
      </c>
      <c r="N895" s="35"/>
      <c r="O895" s="28"/>
      <c r="P895" s="30"/>
      <c r="Q895" s="36"/>
      <c r="R895" s="36"/>
      <c r="S895" s="36"/>
      <c r="T895" s="37"/>
      <c r="U895" s="38"/>
      <c r="V895" s="39"/>
    </row>
    <row r="896" spans="1:22" ht="18">
      <c r="A896" s="28">
        <f t="shared" si="3"/>
        <v>894</v>
      </c>
      <c r="B896" s="29">
        <v>45887</v>
      </c>
      <c r="C896" s="28" t="s">
        <v>543</v>
      </c>
      <c r="D896" s="99">
        <v>962133592</v>
      </c>
      <c r="E896" s="85"/>
      <c r="F896" s="33"/>
      <c r="G896" s="30"/>
      <c r="H896" s="30"/>
      <c r="I896" s="30"/>
      <c r="J896" s="30"/>
      <c r="K896" s="30"/>
      <c r="L896" s="34"/>
      <c r="M896" s="32"/>
      <c r="N896" s="35"/>
      <c r="O896" s="28"/>
      <c r="P896" s="30"/>
      <c r="Q896" s="36" t="s">
        <v>491</v>
      </c>
      <c r="R896" s="36" t="s">
        <v>32</v>
      </c>
      <c r="S896" s="36" t="s">
        <v>44</v>
      </c>
      <c r="T896" s="37">
        <v>2545500</v>
      </c>
      <c r="U896" s="38" t="s">
        <v>27</v>
      </c>
      <c r="V896" s="39"/>
    </row>
    <row r="897" spans="1:22" ht="18">
      <c r="A897" s="28">
        <f t="shared" si="3"/>
        <v>895</v>
      </c>
      <c r="B897" s="29">
        <v>45887</v>
      </c>
      <c r="C897" s="28" t="s">
        <v>1740</v>
      </c>
      <c r="D897" s="99">
        <v>814843113</v>
      </c>
      <c r="E897" s="85"/>
      <c r="F897" s="33"/>
      <c r="G897" s="30"/>
      <c r="H897" s="30"/>
      <c r="I897" s="30"/>
      <c r="J897" s="30"/>
      <c r="K897" s="30"/>
      <c r="L897" s="34"/>
      <c r="M897" s="32"/>
      <c r="N897" s="35"/>
      <c r="O897" s="28"/>
      <c r="P897" s="30"/>
      <c r="Q897" s="36" t="s">
        <v>1741</v>
      </c>
      <c r="R897" s="36" t="s">
        <v>32</v>
      </c>
      <c r="S897" s="36" t="s">
        <v>44</v>
      </c>
      <c r="T897" s="37" t="s">
        <v>1140</v>
      </c>
      <c r="U897" s="38" t="s">
        <v>27</v>
      </c>
      <c r="V897" s="39"/>
    </row>
    <row r="898" spans="1:22" ht="18">
      <c r="A898" s="28">
        <f t="shared" si="3"/>
        <v>896</v>
      </c>
      <c r="B898" s="29">
        <v>45887</v>
      </c>
      <c r="C898" s="28" t="s">
        <v>1742</v>
      </c>
      <c r="D898" s="99">
        <v>786868825</v>
      </c>
      <c r="E898" s="85"/>
      <c r="F898" s="33"/>
      <c r="G898" s="30"/>
      <c r="H898" s="30"/>
      <c r="I898" s="30"/>
      <c r="J898" s="30"/>
      <c r="K898" s="30"/>
      <c r="L898" s="34"/>
      <c r="M898" s="32"/>
      <c r="N898" s="35"/>
      <c r="O898" s="28"/>
      <c r="P898" s="30"/>
      <c r="Q898" s="36" t="s">
        <v>1743</v>
      </c>
      <c r="R898" s="36" t="s">
        <v>32</v>
      </c>
      <c r="S898" s="36" t="s">
        <v>44</v>
      </c>
      <c r="T898" s="37">
        <v>1445000</v>
      </c>
      <c r="U898" s="38" t="s">
        <v>27</v>
      </c>
      <c r="V898" s="39"/>
    </row>
    <row r="899" spans="1:22" ht="18">
      <c r="A899" s="28">
        <f t="shared" si="3"/>
        <v>897</v>
      </c>
      <c r="B899" s="29">
        <v>45887</v>
      </c>
      <c r="C899" s="28" t="s">
        <v>1744</v>
      </c>
      <c r="D899" s="31"/>
      <c r="E899" s="28" t="s">
        <v>1291</v>
      </c>
      <c r="F899" s="33"/>
      <c r="G899" s="30" t="s">
        <v>25</v>
      </c>
      <c r="H899" s="30" t="s">
        <v>26</v>
      </c>
      <c r="I899" s="30" t="s">
        <v>27</v>
      </c>
      <c r="J899" s="30" t="s">
        <v>388</v>
      </c>
      <c r="K899" s="30" t="s">
        <v>29</v>
      </c>
      <c r="L899" s="34" t="s">
        <v>212</v>
      </c>
      <c r="M899" s="32" t="s">
        <v>389</v>
      </c>
      <c r="N899" s="35"/>
      <c r="O899" s="28"/>
      <c r="P899" s="30"/>
      <c r="Q899" s="36"/>
      <c r="R899" s="36"/>
      <c r="S899" s="36"/>
      <c r="T899" s="37"/>
      <c r="U899" s="38"/>
      <c r="V899" s="39"/>
    </row>
    <row r="900" spans="1:22" ht="18">
      <c r="A900" s="28">
        <f t="shared" si="3"/>
        <v>898</v>
      </c>
      <c r="B900" s="29">
        <v>45887</v>
      </c>
      <c r="C900" s="28" t="s">
        <v>1745</v>
      </c>
      <c r="D900" s="31">
        <v>917818787</v>
      </c>
      <c r="E900" s="28"/>
      <c r="F900" s="33"/>
      <c r="G900" s="30" t="s">
        <v>25</v>
      </c>
      <c r="H900" s="30" t="s">
        <v>48</v>
      </c>
      <c r="I900" s="30" t="s">
        <v>27</v>
      </c>
      <c r="J900" s="30" t="s">
        <v>391</v>
      </c>
      <c r="K900" s="30" t="s">
        <v>49</v>
      </c>
      <c r="L900" s="34" t="s">
        <v>361</v>
      </c>
      <c r="M900" s="32" t="s">
        <v>227</v>
      </c>
      <c r="N900" s="35" t="s">
        <v>51</v>
      </c>
      <c r="O900" s="28" t="s">
        <v>129</v>
      </c>
      <c r="P900" s="64">
        <v>45891</v>
      </c>
      <c r="Q900" s="36" t="s">
        <v>1746</v>
      </c>
      <c r="R900" s="36"/>
      <c r="S900" s="36"/>
      <c r="T900" s="37"/>
      <c r="U900" s="38"/>
      <c r="V900" s="39"/>
    </row>
    <row r="901" spans="1:22" ht="18">
      <c r="A901" s="28">
        <f t="shared" si="3"/>
        <v>899</v>
      </c>
      <c r="B901" s="29">
        <v>45887</v>
      </c>
      <c r="C901" s="28" t="s">
        <v>1747</v>
      </c>
      <c r="D901" s="31">
        <v>969906370</v>
      </c>
      <c r="E901" s="28" t="s">
        <v>42</v>
      </c>
      <c r="F901" s="33"/>
      <c r="G901" s="30" t="s">
        <v>114</v>
      </c>
      <c r="H901" s="30" t="s">
        <v>26</v>
      </c>
      <c r="I901" s="30" t="s">
        <v>27</v>
      </c>
      <c r="J901" s="30" t="s">
        <v>388</v>
      </c>
      <c r="K901" s="30" t="s">
        <v>29</v>
      </c>
      <c r="L901" s="34" t="s">
        <v>217</v>
      </c>
      <c r="M901" s="34" t="s">
        <v>234</v>
      </c>
      <c r="N901" s="35" t="s">
        <v>51</v>
      </c>
      <c r="O901" s="30"/>
      <c r="P901" s="30"/>
      <c r="Q901" s="72" t="s">
        <v>1748</v>
      </c>
      <c r="R901" s="36"/>
      <c r="S901" s="36"/>
      <c r="T901" s="37"/>
      <c r="U901" s="38"/>
      <c r="V901" s="39"/>
    </row>
    <row r="902" spans="1:22" ht="18">
      <c r="A902" s="28">
        <f t="shared" si="3"/>
        <v>900</v>
      </c>
      <c r="B902" s="29">
        <v>45887</v>
      </c>
      <c r="C902" s="28" t="s">
        <v>1749</v>
      </c>
      <c r="D902" s="31">
        <v>972029771</v>
      </c>
      <c r="E902" s="28" t="s">
        <v>324</v>
      </c>
      <c r="F902" s="33"/>
      <c r="G902" s="30" t="s">
        <v>114</v>
      </c>
      <c r="H902" s="30" t="s">
        <v>26</v>
      </c>
      <c r="I902" s="30" t="s">
        <v>27</v>
      </c>
      <c r="J902" s="30" t="s">
        <v>391</v>
      </c>
      <c r="K902" s="30" t="s">
        <v>29</v>
      </c>
      <c r="L902" s="34" t="s">
        <v>91</v>
      </c>
      <c r="M902" s="32" t="s">
        <v>234</v>
      </c>
      <c r="N902" s="35" t="s">
        <v>51</v>
      </c>
      <c r="O902" s="28"/>
      <c r="P902" s="30"/>
      <c r="Q902" s="36" t="s">
        <v>499</v>
      </c>
      <c r="R902" s="36"/>
      <c r="S902" s="36"/>
      <c r="T902" s="37"/>
      <c r="U902" s="38"/>
      <c r="V902" s="39"/>
    </row>
    <row r="903" spans="1:22" ht="18">
      <c r="A903" s="28">
        <f t="shared" si="3"/>
        <v>901</v>
      </c>
      <c r="B903" s="29">
        <v>45887</v>
      </c>
      <c r="C903" s="28" t="s">
        <v>1750</v>
      </c>
      <c r="D903" s="31"/>
      <c r="E903" s="28" t="s">
        <v>1107</v>
      </c>
      <c r="F903" s="33"/>
      <c r="G903" s="30" t="s">
        <v>25</v>
      </c>
      <c r="H903" s="30" t="s">
        <v>26</v>
      </c>
      <c r="I903" s="30" t="s">
        <v>27</v>
      </c>
      <c r="J903" s="30" t="s">
        <v>391</v>
      </c>
      <c r="K903" s="30" t="s">
        <v>29</v>
      </c>
      <c r="L903" s="34" t="s">
        <v>203</v>
      </c>
      <c r="M903" s="32" t="s">
        <v>389</v>
      </c>
      <c r="N903" s="35"/>
      <c r="O903" s="28"/>
      <c r="P903" s="30"/>
      <c r="Q903" s="36"/>
      <c r="R903" s="36"/>
      <c r="S903" s="36"/>
      <c r="T903" s="37"/>
      <c r="U903" s="38"/>
      <c r="V903" s="39"/>
    </row>
    <row r="904" spans="1:22" ht="18">
      <c r="A904" s="28">
        <f t="shared" si="3"/>
        <v>902</v>
      </c>
      <c r="B904" s="29">
        <v>45887</v>
      </c>
      <c r="C904" s="28" t="s">
        <v>1751</v>
      </c>
      <c r="D904" s="31"/>
      <c r="E904" s="28" t="s">
        <v>1260</v>
      </c>
      <c r="F904" s="33"/>
      <c r="G904" s="30" t="s">
        <v>25</v>
      </c>
      <c r="H904" s="30" t="s">
        <v>26</v>
      </c>
      <c r="I904" s="30" t="s">
        <v>27</v>
      </c>
      <c r="J904" s="30" t="s">
        <v>391</v>
      </c>
      <c r="K904" s="30" t="s">
        <v>29</v>
      </c>
      <c r="L904" s="34"/>
      <c r="M904" s="32" t="s">
        <v>389</v>
      </c>
      <c r="N904" s="35"/>
      <c r="O904" s="28"/>
      <c r="P904" s="30"/>
      <c r="Q904" s="36"/>
      <c r="R904" s="36"/>
      <c r="S904" s="36"/>
      <c r="T904" s="37"/>
      <c r="U904" s="38"/>
      <c r="V904" s="39"/>
    </row>
    <row r="905" spans="1:22" ht="18">
      <c r="A905" s="28">
        <f t="shared" si="3"/>
        <v>903</v>
      </c>
      <c r="B905" s="29">
        <v>45887</v>
      </c>
      <c r="C905" s="28" t="s">
        <v>1752</v>
      </c>
      <c r="D905" s="31">
        <v>838789779</v>
      </c>
      <c r="E905" s="28"/>
      <c r="F905" s="33"/>
      <c r="G905" s="30" t="s">
        <v>25</v>
      </c>
      <c r="H905" s="30" t="s">
        <v>26</v>
      </c>
      <c r="I905" s="30" t="s">
        <v>38</v>
      </c>
      <c r="J905" s="30" t="s">
        <v>391</v>
      </c>
      <c r="K905" s="30" t="s">
        <v>29</v>
      </c>
      <c r="L905" s="34" t="s">
        <v>303</v>
      </c>
      <c r="M905" s="32" t="s">
        <v>234</v>
      </c>
      <c r="N905" s="35" t="s">
        <v>51</v>
      </c>
      <c r="O905" s="28"/>
      <c r="P905" s="30"/>
      <c r="Q905" s="36" t="s">
        <v>686</v>
      </c>
      <c r="R905" s="36"/>
      <c r="S905" s="36"/>
      <c r="T905" s="37"/>
      <c r="U905" s="38"/>
      <c r="V905" s="39"/>
    </row>
    <row r="906" spans="1:22" ht="18">
      <c r="A906" s="28">
        <f t="shared" si="3"/>
        <v>904</v>
      </c>
      <c r="B906" s="29">
        <v>45887</v>
      </c>
      <c r="C906" s="28" t="s">
        <v>1744</v>
      </c>
      <c r="D906" s="31"/>
      <c r="E906" s="28" t="s">
        <v>1291</v>
      </c>
      <c r="F906" s="33"/>
      <c r="G906" s="30" t="s">
        <v>25</v>
      </c>
      <c r="H906" s="30" t="s">
        <v>26</v>
      </c>
      <c r="I906" s="30" t="s">
        <v>27</v>
      </c>
      <c r="J906" s="30" t="s">
        <v>391</v>
      </c>
      <c r="K906" s="30" t="s">
        <v>29</v>
      </c>
      <c r="L906" s="34" t="s">
        <v>203</v>
      </c>
      <c r="M906" s="32" t="s">
        <v>389</v>
      </c>
      <c r="N906" s="35"/>
      <c r="O906" s="28"/>
      <c r="P906" s="30"/>
      <c r="Q906" s="36"/>
      <c r="R906" s="36"/>
      <c r="S906" s="36"/>
      <c r="T906" s="37"/>
      <c r="U906" s="38"/>
      <c r="V906" s="39"/>
    </row>
    <row r="907" spans="1:22" ht="18">
      <c r="A907" s="28">
        <f t="shared" si="3"/>
        <v>905</v>
      </c>
      <c r="B907" s="29">
        <v>45887</v>
      </c>
      <c r="C907" s="28" t="s">
        <v>1753</v>
      </c>
      <c r="D907" s="31">
        <v>988291102</v>
      </c>
      <c r="E907" s="28" t="s">
        <v>606</v>
      </c>
      <c r="F907" s="33"/>
      <c r="G907" s="30" t="s">
        <v>114</v>
      </c>
      <c r="H907" s="30" t="s">
        <v>26</v>
      </c>
      <c r="I907" s="30" t="s">
        <v>27</v>
      </c>
      <c r="J907" s="30" t="s">
        <v>388</v>
      </c>
      <c r="K907" s="30" t="s">
        <v>29</v>
      </c>
      <c r="L907" s="34" t="s">
        <v>91</v>
      </c>
      <c r="M907" s="32" t="s">
        <v>227</v>
      </c>
      <c r="N907" s="35" t="s">
        <v>1169</v>
      </c>
      <c r="O907" s="28"/>
      <c r="P907" s="30"/>
      <c r="Q907" s="36" t="s">
        <v>505</v>
      </c>
      <c r="R907" s="36"/>
      <c r="S907" s="36"/>
      <c r="T907" s="37"/>
      <c r="U907" s="38"/>
      <c r="V907" s="39"/>
    </row>
    <row r="908" spans="1:22" ht="18">
      <c r="A908" s="28">
        <f t="shared" si="3"/>
        <v>906</v>
      </c>
      <c r="B908" s="29">
        <v>45887</v>
      </c>
      <c r="C908" s="73" t="s">
        <v>1754</v>
      </c>
      <c r="D908" s="31"/>
      <c r="E908" s="7" t="s">
        <v>695</v>
      </c>
      <c r="F908" s="33"/>
      <c r="G908" s="30" t="s">
        <v>25</v>
      </c>
      <c r="H908" s="30" t="s">
        <v>26</v>
      </c>
      <c r="I908" s="30" t="s">
        <v>27</v>
      </c>
      <c r="J908" s="30" t="s">
        <v>388</v>
      </c>
      <c r="K908" s="30" t="s">
        <v>29</v>
      </c>
      <c r="L908" s="34" t="s">
        <v>91</v>
      </c>
      <c r="M908" s="32" t="s">
        <v>389</v>
      </c>
      <c r="N908" s="35"/>
      <c r="O908" s="28"/>
      <c r="P908" s="30"/>
      <c r="Q908" s="36"/>
      <c r="R908" s="36"/>
      <c r="S908" s="36"/>
      <c r="T908" s="37"/>
      <c r="U908" s="38"/>
      <c r="V908" s="39"/>
    </row>
    <row r="909" spans="1:22" ht="18">
      <c r="A909" s="28">
        <f t="shared" si="3"/>
        <v>907</v>
      </c>
      <c r="B909" s="29">
        <v>45887</v>
      </c>
      <c r="C909" s="28" t="s">
        <v>1755</v>
      </c>
      <c r="D909" s="31">
        <v>901558777</v>
      </c>
      <c r="E909" s="28" t="s">
        <v>1756</v>
      </c>
      <c r="F909" s="33"/>
      <c r="G909" s="30" t="s">
        <v>114</v>
      </c>
      <c r="H909" s="30" t="s">
        <v>26</v>
      </c>
      <c r="I909" s="30" t="s">
        <v>38</v>
      </c>
      <c r="J909" s="30" t="s">
        <v>388</v>
      </c>
      <c r="K909" s="30" t="s">
        <v>29</v>
      </c>
      <c r="L909" s="34" t="s">
        <v>161</v>
      </c>
      <c r="M909" s="32" t="s">
        <v>227</v>
      </c>
      <c r="N909" s="35" t="s">
        <v>51</v>
      </c>
      <c r="O909" s="28"/>
      <c r="P909" s="30"/>
      <c r="Q909" s="36" t="s">
        <v>435</v>
      </c>
      <c r="R909" s="36"/>
      <c r="S909" s="36"/>
      <c r="T909" s="37"/>
      <c r="U909" s="38"/>
      <c r="V909" s="39"/>
    </row>
    <row r="910" spans="1:22" ht="18">
      <c r="A910" s="28">
        <f t="shared" si="3"/>
        <v>908</v>
      </c>
      <c r="B910" s="29">
        <v>45887</v>
      </c>
      <c r="C910" s="28" t="s">
        <v>1757</v>
      </c>
      <c r="D910" s="31">
        <v>977210086</v>
      </c>
      <c r="E910" s="28" t="s">
        <v>1758</v>
      </c>
      <c r="F910" s="33"/>
      <c r="G910" s="30" t="s">
        <v>25</v>
      </c>
      <c r="H910" s="30" t="s">
        <v>26</v>
      </c>
      <c r="I910" s="30" t="s">
        <v>27</v>
      </c>
      <c r="J910" s="30" t="s">
        <v>388</v>
      </c>
      <c r="K910" s="30" t="s">
        <v>29</v>
      </c>
      <c r="L910" s="34" t="s">
        <v>91</v>
      </c>
      <c r="M910" s="32" t="s">
        <v>227</v>
      </c>
      <c r="N910" s="35" t="s">
        <v>51</v>
      </c>
      <c r="O910" s="28"/>
      <c r="P910" s="30"/>
      <c r="Q910" s="36" t="s">
        <v>1759</v>
      </c>
      <c r="R910" s="36"/>
      <c r="S910" s="36"/>
      <c r="T910" s="37"/>
      <c r="U910" s="38"/>
      <c r="V910" s="39"/>
    </row>
    <row r="911" spans="1:22" ht="18">
      <c r="A911" s="28">
        <f t="shared" si="3"/>
        <v>909</v>
      </c>
      <c r="B911" s="29">
        <v>45887</v>
      </c>
      <c r="C911" s="28" t="s">
        <v>1760</v>
      </c>
      <c r="D911" s="31"/>
      <c r="E911" s="28" t="s">
        <v>1761</v>
      </c>
      <c r="F911" s="33"/>
      <c r="G911" s="30" t="s">
        <v>25</v>
      </c>
      <c r="H911" s="30" t="s">
        <v>26</v>
      </c>
      <c r="I911" s="30" t="s">
        <v>27</v>
      </c>
      <c r="J911" s="30" t="s">
        <v>388</v>
      </c>
      <c r="K911" s="30" t="s">
        <v>29</v>
      </c>
      <c r="L911" s="34" t="s">
        <v>212</v>
      </c>
      <c r="M911" s="32" t="s">
        <v>389</v>
      </c>
      <c r="N911" s="35"/>
      <c r="O911" s="28"/>
      <c r="P911" s="30"/>
      <c r="Q911" s="36"/>
      <c r="R911" s="36"/>
      <c r="S911" s="36"/>
      <c r="T911" s="37"/>
      <c r="U911" s="38"/>
      <c r="V911" s="39"/>
    </row>
    <row r="912" spans="1:22" ht="18">
      <c r="A912" s="28">
        <f t="shared" si="3"/>
        <v>910</v>
      </c>
      <c r="B912" s="29">
        <v>45887</v>
      </c>
      <c r="C912" s="28" t="s">
        <v>560</v>
      </c>
      <c r="D912" s="31">
        <v>332472521</v>
      </c>
      <c r="E912" s="28"/>
      <c r="F912" s="33"/>
      <c r="G912" s="30" t="s">
        <v>25</v>
      </c>
      <c r="H912" s="30" t="s">
        <v>48</v>
      </c>
      <c r="I912" s="30" t="s">
        <v>38</v>
      </c>
      <c r="J912" s="30" t="s">
        <v>388</v>
      </c>
      <c r="K912" s="30" t="s">
        <v>29</v>
      </c>
      <c r="L912" s="34" t="s">
        <v>303</v>
      </c>
      <c r="M912" s="32" t="s">
        <v>227</v>
      </c>
      <c r="N912" s="35" t="s">
        <v>51</v>
      </c>
      <c r="O912" s="28"/>
      <c r="P912" s="30"/>
      <c r="Q912" s="36" t="s">
        <v>1762</v>
      </c>
      <c r="R912" s="36"/>
      <c r="S912" s="36"/>
      <c r="T912" s="37"/>
      <c r="U912" s="38"/>
      <c r="V912" s="39"/>
    </row>
    <row r="913" spans="1:22" ht="18">
      <c r="A913" s="28">
        <f t="shared" si="3"/>
        <v>911</v>
      </c>
      <c r="B913" s="29">
        <v>45887</v>
      </c>
      <c r="C913" s="28" t="s">
        <v>1763</v>
      </c>
      <c r="D913" s="31" t="s">
        <v>1764</v>
      </c>
      <c r="E913" s="28"/>
      <c r="F913" s="33"/>
      <c r="G913" s="30" t="s">
        <v>25</v>
      </c>
      <c r="H913" s="30" t="s">
        <v>48</v>
      </c>
      <c r="I913" s="30" t="s">
        <v>27</v>
      </c>
      <c r="J913" s="30" t="s">
        <v>388</v>
      </c>
      <c r="K913" s="30" t="s">
        <v>49</v>
      </c>
      <c r="L913" s="34" t="s">
        <v>91</v>
      </c>
      <c r="M913" s="32" t="s">
        <v>160</v>
      </c>
      <c r="N913" s="35"/>
      <c r="O913" s="28"/>
      <c r="P913" s="30"/>
      <c r="Q913" s="36"/>
      <c r="R913" s="36"/>
      <c r="S913" s="36"/>
      <c r="T913" s="37"/>
      <c r="U913" s="38"/>
      <c r="V913" s="39"/>
    </row>
    <row r="914" spans="1:22" ht="18">
      <c r="A914" s="28">
        <f t="shared" si="3"/>
        <v>912</v>
      </c>
      <c r="B914" s="29">
        <v>45887</v>
      </c>
      <c r="C914" s="28" t="s">
        <v>1765</v>
      </c>
      <c r="D914" s="31"/>
      <c r="E914" s="101" t="s">
        <v>1766</v>
      </c>
      <c r="F914" s="33"/>
      <c r="G914" s="30" t="s">
        <v>25</v>
      </c>
      <c r="H914" s="30" t="s">
        <v>26</v>
      </c>
      <c r="I914" s="30" t="s">
        <v>27</v>
      </c>
      <c r="J914" s="30" t="s">
        <v>388</v>
      </c>
      <c r="K914" s="30" t="s">
        <v>29</v>
      </c>
      <c r="L914" s="34" t="s">
        <v>91</v>
      </c>
      <c r="M914" s="32" t="s">
        <v>389</v>
      </c>
      <c r="N914" s="35"/>
      <c r="O914" s="28"/>
      <c r="P914" s="30"/>
      <c r="Q914" s="36"/>
      <c r="R914" s="36"/>
      <c r="S914" s="36"/>
      <c r="T914" s="37"/>
      <c r="U914" s="38"/>
      <c r="V914" s="39"/>
    </row>
    <row r="915" spans="1:22" ht="18">
      <c r="A915" s="28">
        <f t="shared" si="3"/>
        <v>913</v>
      </c>
      <c r="B915" s="29">
        <v>45887</v>
      </c>
      <c r="C915" s="28" t="s">
        <v>1767</v>
      </c>
      <c r="D915" s="31"/>
      <c r="E915" s="28" t="s">
        <v>1768</v>
      </c>
      <c r="F915" s="33"/>
      <c r="G915" s="30" t="s">
        <v>25</v>
      </c>
      <c r="H915" s="30" t="s">
        <v>26</v>
      </c>
      <c r="I915" s="30" t="s">
        <v>27</v>
      </c>
      <c r="J915" s="30" t="s">
        <v>388</v>
      </c>
      <c r="K915" s="30" t="s">
        <v>29</v>
      </c>
      <c r="L915" s="34" t="s">
        <v>203</v>
      </c>
      <c r="M915" s="32" t="s">
        <v>389</v>
      </c>
      <c r="N915" s="35"/>
      <c r="O915" s="28"/>
      <c r="P915" s="30"/>
      <c r="Q915" s="36"/>
      <c r="R915" s="36"/>
      <c r="S915" s="36"/>
      <c r="T915" s="37"/>
      <c r="U915" s="38"/>
      <c r="V915" s="39"/>
    </row>
    <row r="916" spans="1:22" ht="18">
      <c r="A916" s="28">
        <f t="shared" si="3"/>
        <v>914</v>
      </c>
      <c r="B916" s="29">
        <v>45887</v>
      </c>
      <c r="C916" s="28" t="s">
        <v>1769</v>
      </c>
      <c r="D916" s="31"/>
      <c r="E916" s="28" t="s">
        <v>557</v>
      </c>
      <c r="F916" s="33"/>
      <c r="G916" s="30" t="s">
        <v>25</v>
      </c>
      <c r="H916" s="30" t="s">
        <v>26</v>
      </c>
      <c r="I916" s="30" t="s">
        <v>27</v>
      </c>
      <c r="J916" s="30" t="s">
        <v>388</v>
      </c>
      <c r="K916" s="30" t="s">
        <v>29</v>
      </c>
      <c r="L916" s="34" t="s">
        <v>203</v>
      </c>
      <c r="M916" s="32" t="s">
        <v>389</v>
      </c>
      <c r="N916" s="35"/>
      <c r="O916" s="28"/>
      <c r="P916" s="30"/>
      <c r="Q916" s="36"/>
      <c r="R916" s="36"/>
      <c r="S916" s="36"/>
      <c r="T916" s="37"/>
      <c r="U916" s="38"/>
      <c r="V916" s="39"/>
    </row>
    <row r="917" spans="1:22" ht="18">
      <c r="A917" s="28">
        <f t="shared" si="3"/>
        <v>915</v>
      </c>
      <c r="B917" s="29">
        <v>45887</v>
      </c>
      <c r="C917" s="28" t="s">
        <v>1770</v>
      </c>
      <c r="D917" s="31">
        <v>886101214</v>
      </c>
      <c r="E917" s="28" t="s">
        <v>658</v>
      </c>
      <c r="F917" s="33"/>
      <c r="G917" s="30" t="s">
        <v>25</v>
      </c>
      <c r="H917" s="30" t="s">
        <v>48</v>
      </c>
      <c r="I917" s="30" t="s">
        <v>38</v>
      </c>
      <c r="J917" s="30" t="s">
        <v>388</v>
      </c>
      <c r="K917" s="30" t="s">
        <v>107</v>
      </c>
      <c r="L917" s="34" t="s">
        <v>161</v>
      </c>
      <c r="M917" s="32" t="s">
        <v>234</v>
      </c>
      <c r="N917" s="35" t="s">
        <v>51</v>
      </c>
      <c r="O917" s="28"/>
      <c r="P917" s="30"/>
      <c r="Q917" s="72" t="s">
        <v>271</v>
      </c>
      <c r="R917" s="36"/>
      <c r="S917" s="36"/>
      <c r="T917" s="37"/>
      <c r="U917" s="38"/>
      <c r="V917" s="39"/>
    </row>
    <row r="918" spans="1:22" ht="18">
      <c r="A918" s="28">
        <f t="shared" si="3"/>
        <v>916</v>
      </c>
      <c r="B918" s="29">
        <v>45887</v>
      </c>
      <c r="C918" s="28" t="s">
        <v>493</v>
      </c>
      <c r="D918" s="31"/>
      <c r="E918" s="102" t="s">
        <v>1771</v>
      </c>
      <c r="F918" s="33"/>
      <c r="G918" s="30" t="s">
        <v>25</v>
      </c>
      <c r="H918" s="30" t="s">
        <v>26</v>
      </c>
      <c r="I918" s="30" t="s">
        <v>27</v>
      </c>
      <c r="J918" s="30" t="s">
        <v>388</v>
      </c>
      <c r="K918" s="30" t="s">
        <v>29</v>
      </c>
      <c r="L918" s="34" t="s">
        <v>212</v>
      </c>
      <c r="M918" s="32" t="s">
        <v>389</v>
      </c>
      <c r="N918" s="35"/>
      <c r="O918" s="28"/>
      <c r="P918" s="30"/>
      <c r="Q918" s="36"/>
      <c r="R918" s="36"/>
      <c r="S918" s="36"/>
      <c r="T918" s="37"/>
      <c r="U918" s="38"/>
      <c r="V918" s="39"/>
    </row>
    <row r="919" spans="1:22" ht="18">
      <c r="A919" s="28">
        <f t="shared" si="3"/>
        <v>917</v>
      </c>
      <c r="B919" s="29">
        <v>45887</v>
      </c>
      <c r="C919" s="28" t="s">
        <v>623</v>
      </c>
      <c r="D919" s="31"/>
      <c r="E919" s="28" t="s">
        <v>636</v>
      </c>
      <c r="F919" s="33"/>
      <c r="G919" s="30" t="s">
        <v>25</v>
      </c>
      <c r="H919" s="30" t="s">
        <v>26</v>
      </c>
      <c r="I919" s="30" t="s">
        <v>27</v>
      </c>
      <c r="J919" s="30" t="s">
        <v>388</v>
      </c>
      <c r="K919" s="30" t="s">
        <v>29</v>
      </c>
      <c r="L919" s="34" t="s">
        <v>203</v>
      </c>
      <c r="M919" s="32" t="s">
        <v>389</v>
      </c>
      <c r="N919" s="35"/>
      <c r="O919" s="28"/>
      <c r="P919" s="30"/>
      <c r="Q919" s="36"/>
      <c r="R919" s="36"/>
      <c r="S919" s="36"/>
      <c r="T919" s="37"/>
      <c r="U919" s="38"/>
      <c r="V919" s="39"/>
    </row>
    <row r="920" spans="1:22" ht="18">
      <c r="A920" s="28">
        <f t="shared" si="3"/>
        <v>918</v>
      </c>
      <c r="B920" s="29">
        <v>45887</v>
      </c>
      <c r="C920" s="28" t="s">
        <v>564</v>
      </c>
      <c r="D920" s="31"/>
      <c r="E920" s="28" t="s">
        <v>557</v>
      </c>
      <c r="F920" s="33"/>
      <c r="G920" s="30" t="s">
        <v>25</v>
      </c>
      <c r="H920" s="30" t="s">
        <v>26</v>
      </c>
      <c r="I920" s="30" t="s">
        <v>27</v>
      </c>
      <c r="J920" s="30" t="s">
        <v>388</v>
      </c>
      <c r="K920" s="30" t="s">
        <v>29</v>
      </c>
      <c r="L920" s="34" t="s">
        <v>203</v>
      </c>
      <c r="M920" s="32" t="s">
        <v>389</v>
      </c>
      <c r="N920" s="35"/>
      <c r="O920" s="28"/>
      <c r="P920" s="30"/>
      <c r="Q920" s="36"/>
      <c r="R920" s="36"/>
      <c r="S920" s="36"/>
      <c r="T920" s="37"/>
      <c r="U920" s="38"/>
      <c r="V920" s="39"/>
    </row>
    <row r="921" spans="1:22" ht="18">
      <c r="A921" s="28">
        <f t="shared" si="3"/>
        <v>919</v>
      </c>
      <c r="B921" s="29">
        <v>45887</v>
      </c>
      <c r="C921" s="28" t="s">
        <v>1772</v>
      </c>
      <c r="D921" s="31"/>
      <c r="E921" s="28" t="s">
        <v>557</v>
      </c>
      <c r="F921" s="33"/>
      <c r="G921" s="30" t="s">
        <v>25</v>
      </c>
      <c r="H921" s="30" t="s">
        <v>26</v>
      </c>
      <c r="I921" s="30" t="s">
        <v>27</v>
      </c>
      <c r="J921" s="30" t="s">
        <v>388</v>
      </c>
      <c r="K921" s="30" t="s">
        <v>29</v>
      </c>
      <c r="L921" s="34" t="s">
        <v>203</v>
      </c>
      <c r="M921" s="32" t="s">
        <v>389</v>
      </c>
      <c r="N921" s="35"/>
      <c r="O921" s="28"/>
      <c r="P921" s="30"/>
      <c r="Q921" s="36"/>
      <c r="R921" s="36"/>
      <c r="S921" s="36"/>
      <c r="T921" s="37"/>
      <c r="U921" s="38"/>
      <c r="V921" s="39"/>
    </row>
    <row r="922" spans="1:22" ht="18">
      <c r="A922" s="28">
        <f t="shared" si="3"/>
        <v>920</v>
      </c>
      <c r="B922" s="29">
        <v>45887</v>
      </c>
      <c r="C922" s="28" t="s">
        <v>1773</v>
      </c>
      <c r="D922" s="31" t="s">
        <v>1774</v>
      </c>
      <c r="E922" s="28" t="s">
        <v>1766</v>
      </c>
      <c r="F922" s="33"/>
      <c r="G922" s="30" t="s">
        <v>25</v>
      </c>
      <c r="H922" s="30" t="s">
        <v>26</v>
      </c>
      <c r="I922" s="30" t="s">
        <v>27</v>
      </c>
      <c r="J922" s="30" t="s">
        <v>388</v>
      </c>
      <c r="K922" s="30" t="s">
        <v>29</v>
      </c>
      <c r="L922" s="34" t="s">
        <v>91</v>
      </c>
      <c r="M922" s="32" t="s">
        <v>389</v>
      </c>
      <c r="N922" s="35"/>
      <c r="O922" s="28"/>
      <c r="P922" s="64"/>
      <c r="Q922" s="36"/>
      <c r="R922" s="36"/>
      <c r="S922" s="36"/>
      <c r="T922" s="37"/>
      <c r="U922" s="38"/>
      <c r="V922" s="39"/>
    </row>
    <row r="923" spans="1:22" ht="18">
      <c r="A923" s="28">
        <f t="shared" si="3"/>
        <v>921</v>
      </c>
      <c r="B923" s="29">
        <v>45887</v>
      </c>
      <c r="C923" s="28" t="s">
        <v>1775</v>
      </c>
      <c r="D923" s="31"/>
      <c r="E923" s="28" t="s">
        <v>695</v>
      </c>
      <c r="F923" s="33"/>
      <c r="G923" s="30" t="s">
        <v>25</v>
      </c>
      <c r="H923" s="30" t="s">
        <v>26</v>
      </c>
      <c r="I923" s="30" t="s">
        <v>27</v>
      </c>
      <c r="J923" s="30" t="s">
        <v>388</v>
      </c>
      <c r="K923" s="30" t="s">
        <v>29</v>
      </c>
      <c r="L923" s="34" t="s">
        <v>91</v>
      </c>
      <c r="M923" s="32" t="s">
        <v>389</v>
      </c>
      <c r="N923" s="35"/>
      <c r="O923" s="28"/>
      <c r="P923" s="30"/>
      <c r="Q923" s="36"/>
      <c r="R923" s="36"/>
      <c r="S923" s="36"/>
      <c r="T923" s="37"/>
      <c r="U923" s="38"/>
      <c r="V923" s="39"/>
    </row>
    <row r="924" spans="1:22" ht="18">
      <c r="A924" s="28">
        <f t="shared" si="3"/>
        <v>922</v>
      </c>
      <c r="B924" s="29">
        <v>45887</v>
      </c>
      <c r="C924" s="28" t="s">
        <v>1776</v>
      </c>
      <c r="D924" s="31"/>
      <c r="E924" s="28" t="s">
        <v>557</v>
      </c>
      <c r="F924" s="33"/>
      <c r="G924" s="30" t="s">
        <v>25</v>
      </c>
      <c r="H924" s="30" t="s">
        <v>26</v>
      </c>
      <c r="I924" s="30" t="s">
        <v>27</v>
      </c>
      <c r="J924" s="30" t="s">
        <v>388</v>
      </c>
      <c r="K924" s="30" t="s">
        <v>29</v>
      </c>
      <c r="L924" s="34" t="s">
        <v>203</v>
      </c>
      <c r="M924" s="32" t="s">
        <v>389</v>
      </c>
      <c r="N924" s="35"/>
      <c r="O924" s="28"/>
      <c r="P924" s="30"/>
      <c r="Q924" s="36"/>
      <c r="R924" s="36"/>
      <c r="S924" s="36"/>
      <c r="T924" s="37"/>
      <c r="U924" s="38"/>
      <c r="V924" s="39"/>
    </row>
    <row r="925" spans="1:22" ht="18">
      <c r="A925" s="28">
        <f t="shared" si="3"/>
        <v>923</v>
      </c>
      <c r="B925" s="29">
        <v>45887</v>
      </c>
      <c r="C925" s="28" t="s">
        <v>1777</v>
      </c>
      <c r="D925" s="31"/>
      <c r="E925" s="28" t="s">
        <v>1778</v>
      </c>
      <c r="F925" s="33"/>
      <c r="G925" s="30" t="s">
        <v>25</v>
      </c>
      <c r="H925" s="30" t="s">
        <v>26</v>
      </c>
      <c r="I925" s="30" t="s">
        <v>27</v>
      </c>
      <c r="J925" s="30" t="s">
        <v>388</v>
      </c>
      <c r="K925" s="30" t="s">
        <v>29</v>
      </c>
      <c r="L925" s="34" t="s">
        <v>203</v>
      </c>
      <c r="M925" s="32" t="s">
        <v>389</v>
      </c>
      <c r="N925" s="35"/>
      <c r="O925" s="28"/>
      <c r="P925" s="30"/>
      <c r="Q925" s="36"/>
      <c r="R925" s="36"/>
      <c r="S925" s="36"/>
      <c r="T925" s="37"/>
      <c r="U925" s="38"/>
      <c r="V925" s="39"/>
    </row>
    <row r="926" spans="1:22" ht="18">
      <c r="A926" s="28">
        <f t="shared" si="3"/>
        <v>924</v>
      </c>
      <c r="B926" s="29">
        <v>45887</v>
      </c>
      <c r="C926" s="28" t="s">
        <v>538</v>
      </c>
      <c r="D926" s="31">
        <v>908250886</v>
      </c>
      <c r="E926" s="28" t="s">
        <v>1779</v>
      </c>
      <c r="F926" s="33"/>
      <c r="G926" s="30" t="s">
        <v>25</v>
      </c>
      <c r="H926" s="30" t="s">
        <v>26</v>
      </c>
      <c r="I926" s="30" t="s">
        <v>27</v>
      </c>
      <c r="J926" s="30" t="s">
        <v>388</v>
      </c>
      <c r="K926" s="30" t="s">
        <v>29</v>
      </c>
      <c r="L926" s="34" t="s">
        <v>203</v>
      </c>
      <c r="M926" s="32" t="s">
        <v>227</v>
      </c>
      <c r="N926" s="35" t="s">
        <v>51</v>
      </c>
      <c r="O926" s="28"/>
      <c r="P926" s="64"/>
      <c r="Q926" s="36" t="s">
        <v>1780</v>
      </c>
      <c r="R926" s="36"/>
      <c r="S926" s="36"/>
      <c r="T926" s="37"/>
      <c r="U926" s="38"/>
      <c r="V926" s="39"/>
    </row>
    <row r="927" spans="1:22" ht="18">
      <c r="A927" s="28">
        <f t="shared" si="3"/>
        <v>925</v>
      </c>
      <c r="B927" s="29">
        <v>45887</v>
      </c>
      <c r="C927" s="28" t="s">
        <v>1781</v>
      </c>
      <c r="D927" s="31">
        <v>336502519</v>
      </c>
      <c r="E927" s="28" t="s">
        <v>1758</v>
      </c>
      <c r="F927" s="33"/>
      <c r="G927" s="30" t="s">
        <v>25</v>
      </c>
      <c r="H927" s="30" t="s">
        <v>26</v>
      </c>
      <c r="I927" s="30" t="s">
        <v>27</v>
      </c>
      <c r="J927" s="30" t="s">
        <v>388</v>
      </c>
      <c r="K927" s="30" t="s">
        <v>29</v>
      </c>
      <c r="L927" s="34" t="s">
        <v>203</v>
      </c>
      <c r="M927" s="32" t="s">
        <v>234</v>
      </c>
      <c r="N927" s="35" t="s">
        <v>51</v>
      </c>
      <c r="O927" s="28"/>
      <c r="P927" s="30"/>
      <c r="Q927" s="36" t="s">
        <v>1782</v>
      </c>
      <c r="R927" s="36"/>
      <c r="S927" s="36"/>
      <c r="T927" s="37"/>
      <c r="U927" s="38"/>
      <c r="V927" s="39"/>
    </row>
    <row r="928" spans="1:22" ht="18">
      <c r="A928" s="28">
        <f t="shared" si="3"/>
        <v>926</v>
      </c>
      <c r="B928" s="29">
        <v>45887</v>
      </c>
      <c r="C928" s="28" t="s">
        <v>1783</v>
      </c>
      <c r="D928" s="31"/>
      <c r="E928" s="28" t="s">
        <v>1784</v>
      </c>
      <c r="F928" s="33"/>
      <c r="G928" s="30" t="s">
        <v>113</v>
      </c>
      <c r="H928" s="30" t="s">
        <v>26</v>
      </c>
      <c r="I928" s="30" t="s">
        <v>27</v>
      </c>
      <c r="J928" s="30" t="s">
        <v>388</v>
      </c>
      <c r="K928" s="30" t="s">
        <v>29</v>
      </c>
      <c r="L928" s="34" t="s">
        <v>203</v>
      </c>
      <c r="M928" s="32" t="s">
        <v>389</v>
      </c>
      <c r="N928" s="35"/>
      <c r="O928" s="28"/>
      <c r="P928" s="30"/>
      <c r="Q928" s="36"/>
      <c r="R928" s="36"/>
      <c r="S928" s="36"/>
      <c r="T928" s="37"/>
      <c r="U928" s="38"/>
      <c r="V928" s="39"/>
    </row>
    <row r="929" spans="1:22" ht="18">
      <c r="A929" s="28">
        <f t="shared" si="3"/>
        <v>927</v>
      </c>
      <c r="B929" s="29">
        <v>45887</v>
      </c>
      <c r="C929" s="28" t="s">
        <v>1785</v>
      </c>
      <c r="D929" s="31"/>
      <c r="E929" s="28" t="s">
        <v>1260</v>
      </c>
      <c r="F929" s="33"/>
      <c r="G929" s="30" t="s">
        <v>25</v>
      </c>
      <c r="H929" s="30" t="s">
        <v>26</v>
      </c>
      <c r="I929" s="30" t="s">
        <v>27</v>
      </c>
      <c r="J929" s="30" t="s">
        <v>388</v>
      </c>
      <c r="K929" s="30" t="s">
        <v>29</v>
      </c>
      <c r="L929" s="34" t="s">
        <v>203</v>
      </c>
      <c r="M929" s="32" t="s">
        <v>221</v>
      </c>
      <c r="N929" s="35"/>
      <c r="O929" s="28"/>
      <c r="P929" s="30"/>
      <c r="Q929" s="36"/>
      <c r="R929" s="36"/>
      <c r="S929" s="36"/>
      <c r="T929" s="37"/>
      <c r="U929" s="38"/>
      <c r="V929" s="39"/>
    </row>
    <row r="930" spans="1:22" ht="18">
      <c r="A930" s="28">
        <f t="shared" si="3"/>
        <v>928</v>
      </c>
      <c r="B930" s="29">
        <v>45887</v>
      </c>
      <c r="C930" s="28" t="s">
        <v>1786</v>
      </c>
      <c r="D930" s="31"/>
      <c r="E930" s="28" t="s">
        <v>324</v>
      </c>
      <c r="F930" s="33"/>
      <c r="G930" s="30" t="s">
        <v>25</v>
      </c>
      <c r="H930" s="30" t="s">
        <v>26</v>
      </c>
      <c r="I930" s="30" t="s">
        <v>27</v>
      </c>
      <c r="J930" s="30" t="s">
        <v>391</v>
      </c>
      <c r="K930" s="30" t="s">
        <v>29</v>
      </c>
      <c r="L930" s="34" t="s">
        <v>203</v>
      </c>
      <c r="M930" s="32" t="s">
        <v>389</v>
      </c>
      <c r="N930" s="35"/>
      <c r="O930" s="28"/>
      <c r="P930" s="30"/>
      <c r="Q930" s="36"/>
      <c r="R930" s="36"/>
      <c r="S930" s="36"/>
      <c r="T930" s="37"/>
      <c r="U930" s="38"/>
      <c r="V930" s="39"/>
    </row>
    <row r="931" spans="1:22" ht="18">
      <c r="A931" s="28">
        <f t="shared" si="3"/>
        <v>929</v>
      </c>
      <c r="B931" s="29">
        <v>45887</v>
      </c>
      <c r="C931" s="28" t="s">
        <v>631</v>
      </c>
      <c r="D931" s="31"/>
      <c r="E931" s="28" t="s">
        <v>554</v>
      </c>
      <c r="F931" s="33"/>
      <c r="G931" s="30" t="s">
        <v>25</v>
      </c>
      <c r="H931" s="30" t="s">
        <v>26</v>
      </c>
      <c r="I931" s="30" t="s">
        <v>27</v>
      </c>
      <c r="J931" s="30" t="s">
        <v>388</v>
      </c>
      <c r="K931" s="30" t="s">
        <v>29</v>
      </c>
      <c r="L931" s="34" t="s">
        <v>212</v>
      </c>
      <c r="M931" s="32" t="s">
        <v>389</v>
      </c>
      <c r="N931" s="35"/>
      <c r="O931" s="28"/>
      <c r="P931" s="64"/>
      <c r="Q931" s="36"/>
      <c r="R931" s="36"/>
      <c r="S931" s="36"/>
      <c r="T931" s="37"/>
      <c r="U931" s="38"/>
      <c r="V931" s="39"/>
    </row>
    <row r="932" spans="1:22" ht="18">
      <c r="A932" s="28">
        <f t="shared" si="3"/>
        <v>930</v>
      </c>
      <c r="B932" s="29">
        <v>45887</v>
      </c>
      <c r="C932" s="28" t="s">
        <v>1787</v>
      </c>
      <c r="D932" s="31">
        <v>333281305</v>
      </c>
      <c r="E932" s="85" t="s">
        <v>980</v>
      </c>
      <c r="F932" s="33"/>
      <c r="G932" s="30" t="s">
        <v>25</v>
      </c>
      <c r="H932" s="30" t="s">
        <v>26</v>
      </c>
      <c r="I932" s="30" t="s">
        <v>27</v>
      </c>
      <c r="J932" s="30" t="s">
        <v>391</v>
      </c>
      <c r="K932" s="30" t="s">
        <v>29</v>
      </c>
      <c r="L932" s="34" t="s">
        <v>212</v>
      </c>
      <c r="M932" s="32" t="s">
        <v>389</v>
      </c>
      <c r="N932" s="35" t="s">
        <v>51</v>
      </c>
      <c r="O932" s="28"/>
      <c r="P932" s="64"/>
      <c r="Q932" s="36"/>
      <c r="R932" s="36"/>
      <c r="S932" s="36"/>
      <c r="T932" s="37"/>
      <c r="U932" s="38"/>
      <c r="V932" s="39"/>
    </row>
    <row r="933" spans="1:22" ht="18">
      <c r="A933" s="28">
        <f t="shared" si="3"/>
        <v>931</v>
      </c>
      <c r="B933" s="29">
        <v>45887</v>
      </c>
      <c r="C933" s="28" t="s">
        <v>1788</v>
      </c>
      <c r="D933" s="28"/>
      <c r="E933" s="28" t="s">
        <v>554</v>
      </c>
      <c r="F933" s="33"/>
      <c r="G933" s="30" t="s">
        <v>25</v>
      </c>
      <c r="H933" s="30" t="s">
        <v>26</v>
      </c>
      <c r="I933" s="30" t="s">
        <v>27</v>
      </c>
      <c r="J933" s="30" t="s">
        <v>391</v>
      </c>
      <c r="K933" s="30" t="s">
        <v>29</v>
      </c>
      <c r="L933" s="34" t="s">
        <v>212</v>
      </c>
      <c r="M933" s="32" t="s">
        <v>389</v>
      </c>
      <c r="N933" s="35"/>
      <c r="O933" s="28"/>
      <c r="P933" s="30"/>
      <c r="Q933" s="36"/>
      <c r="R933" s="36"/>
      <c r="S933" s="36"/>
      <c r="T933" s="37"/>
      <c r="U933" s="38"/>
      <c r="V933" s="39"/>
    </row>
    <row r="934" spans="1:22" ht="18">
      <c r="A934" s="28">
        <f t="shared" si="3"/>
        <v>932</v>
      </c>
      <c r="B934" s="29">
        <v>45887</v>
      </c>
      <c r="C934" s="28" t="s">
        <v>1789</v>
      </c>
      <c r="D934" s="31"/>
      <c r="E934" s="28" t="s">
        <v>695</v>
      </c>
      <c r="F934" s="33"/>
      <c r="G934" s="30" t="s">
        <v>25</v>
      </c>
      <c r="H934" s="30" t="s">
        <v>26</v>
      </c>
      <c r="I934" s="30" t="s">
        <v>27</v>
      </c>
      <c r="J934" s="30" t="s">
        <v>391</v>
      </c>
      <c r="K934" s="30" t="s">
        <v>29</v>
      </c>
      <c r="L934" s="34" t="s">
        <v>212</v>
      </c>
      <c r="M934" s="32" t="s">
        <v>389</v>
      </c>
      <c r="N934" s="35"/>
      <c r="O934" s="28"/>
      <c r="P934" s="30"/>
      <c r="Q934" s="36"/>
      <c r="R934" s="36"/>
      <c r="S934" s="36"/>
      <c r="T934" s="37"/>
      <c r="U934" s="38"/>
      <c r="V934" s="39"/>
    </row>
    <row r="935" spans="1:22" ht="18">
      <c r="A935" s="28">
        <f t="shared" si="3"/>
        <v>933</v>
      </c>
      <c r="B935" s="29">
        <v>45887</v>
      </c>
      <c r="C935" s="28" t="s">
        <v>1790</v>
      </c>
      <c r="D935" s="31"/>
      <c r="E935" s="28" t="s">
        <v>557</v>
      </c>
      <c r="F935" s="33"/>
      <c r="G935" s="30" t="s">
        <v>25</v>
      </c>
      <c r="H935" s="30" t="s">
        <v>26</v>
      </c>
      <c r="I935" s="30" t="s">
        <v>27</v>
      </c>
      <c r="J935" s="30" t="s">
        <v>391</v>
      </c>
      <c r="K935" s="30" t="s">
        <v>29</v>
      </c>
      <c r="L935" s="34" t="s">
        <v>91</v>
      </c>
      <c r="M935" s="32"/>
      <c r="N935" s="35"/>
      <c r="O935" s="28"/>
      <c r="P935" s="30"/>
      <c r="Q935" s="36"/>
      <c r="R935" s="36"/>
      <c r="S935" s="36"/>
      <c r="T935" s="37"/>
      <c r="U935" s="38"/>
      <c r="V935" s="39"/>
    </row>
    <row r="936" spans="1:22" ht="18">
      <c r="A936" s="28">
        <f t="shared" si="3"/>
        <v>934</v>
      </c>
      <c r="B936" s="29">
        <v>45888</v>
      </c>
      <c r="C936" s="73" t="s">
        <v>1791</v>
      </c>
      <c r="D936" s="31">
        <v>914016822</v>
      </c>
      <c r="E936" s="28" t="s">
        <v>557</v>
      </c>
      <c r="F936" s="33"/>
      <c r="G936" s="30" t="s">
        <v>25</v>
      </c>
      <c r="H936" s="30" t="s">
        <v>26</v>
      </c>
      <c r="I936" s="30" t="s">
        <v>27</v>
      </c>
      <c r="J936" s="30" t="s">
        <v>391</v>
      </c>
      <c r="K936" s="30" t="s">
        <v>29</v>
      </c>
      <c r="L936" s="34" t="s">
        <v>203</v>
      </c>
      <c r="M936" s="32"/>
      <c r="N936" s="35" t="s">
        <v>32</v>
      </c>
      <c r="O936" s="28"/>
      <c r="P936" s="30"/>
      <c r="Q936" s="72" t="s">
        <v>505</v>
      </c>
      <c r="R936" s="36"/>
      <c r="S936" s="36"/>
      <c r="T936" s="37"/>
      <c r="U936" s="38"/>
      <c r="V936" s="39"/>
    </row>
    <row r="937" spans="1:22" ht="18">
      <c r="A937" s="28">
        <f t="shared" si="3"/>
        <v>935</v>
      </c>
      <c r="B937" s="29">
        <v>45888</v>
      </c>
      <c r="C937" s="73" t="s">
        <v>1792</v>
      </c>
      <c r="D937" s="73"/>
      <c r="E937" s="85" t="s">
        <v>554</v>
      </c>
      <c r="F937" s="33"/>
      <c r="G937" s="30" t="s">
        <v>25</v>
      </c>
      <c r="H937" s="30" t="s">
        <v>26</v>
      </c>
      <c r="I937" s="30" t="s">
        <v>27</v>
      </c>
      <c r="J937" s="30" t="s">
        <v>388</v>
      </c>
      <c r="K937" s="30" t="s">
        <v>29</v>
      </c>
      <c r="L937" s="34" t="s">
        <v>212</v>
      </c>
      <c r="M937" s="32" t="s">
        <v>234</v>
      </c>
      <c r="N937" s="35"/>
      <c r="O937" s="28"/>
      <c r="P937" s="30"/>
      <c r="Q937" s="36" t="s">
        <v>663</v>
      </c>
      <c r="R937" s="36"/>
      <c r="S937" s="36"/>
      <c r="T937" s="37"/>
      <c r="U937" s="38"/>
      <c r="V937" s="39"/>
    </row>
    <row r="938" spans="1:22" ht="18">
      <c r="A938" s="28">
        <f t="shared" si="3"/>
        <v>936</v>
      </c>
      <c r="B938" s="29">
        <v>45888</v>
      </c>
      <c r="C938" s="28" t="s">
        <v>1793</v>
      </c>
      <c r="D938" s="103"/>
      <c r="E938" s="28" t="s">
        <v>1691</v>
      </c>
      <c r="F938" s="33"/>
      <c r="G938" s="30" t="s">
        <v>25</v>
      </c>
      <c r="H938" s="30" t="s">
        <v>26</v>
      </c>
      <c r="I938" s="30" t="s">
        <v>27</v>
      </c>
      <c r="J938" s="30" t="s">
        <v>388</v>
      </c>
      <c r="K938" s="30" t="s">
        <v>29</v>
      </c>
      <c r="L938" s="34" t="s">
        <v>212</v>
      </c>
      <c r="M938" s="32" t="s">
        <v>389</v>
      </c>
      <c r="N938" s="35"/>
      <c r="O938" s="28"/>
      <c r="P938" s="30"/>
      <c r="Q938" s="36"/>
      <c r="R938" s="36"/>
      <c r="S938" s="36"/>
      <c r="T938" s="37"/>
      <c r="U938" s="38"/>
      <c r="V938" s="39"/>
    </row>
    <row r="939" spans="1:22" ht="18">
      <c r="A939" s="28">
        <f t="shared" si="3"/>
        <v>937</v>
      </c>
      <c r="B939" s="29">
        <v>45888</v>
      </c>
      <c r="C939" s="73" t="s">
        <v>1794</v>
      </c>
      <c r="D939" s="31"/>
      <c r="E939" s="85" t="s">
        <v>1784</v>
      </c>
      <c r="F939" s="33"/>
      <c r="G939" s="30" t="s">
        <v>25</v>
      </c>
      <c r="H939" s="30" t="s">
        <v>26</v>
      </c>
      <c r="I939" s="30" t="s">
        <v>27</v>
      </c>
      <c r="J939" s="30" t="s">
        <v>388</v>
      </c>
      <c r="K939" s="30" t="s">
        <v>29</v>
      </c>
      <c r="L939" s="34" t="s">
        <v>91</v>
      </c>
      <c r="M939" s="32" t="s">
        <v>389</v>
      </c>
      <c r="N939" s="35"/>
      <c r="O939" s="28"/>
      <c r="P939" s="30"/>
      <c r="Q939" s="36"/>
      <c r="R939" s="36"/>
      <c r="S939" s="36"/>
      <c r="T939" s="37"/>
      <c r="U939" s="38"/>
      <c r="V939" s="39"/>
    </row>
    <row r="940" spans="1:22" ht="18">
      <c r="A940" s="28">
        <f t="shared" si="3"/>
        <v>938</v>
      </c>
      <c r="B940" s="29">
        <v>45888</v>
      </c>
      <c r="C940" s="73" t="s">
        <v>1795</v>
      </c>
      <c r="D940" s="31"/>
      <c r="E940" s="85" t="s">
        <v>324</v>
      </c>
      <c r="F940" s="33"/>
      <c r="G940" s="30" t="s">
        <v>25</v>
      </c>
      <c r="H940" s="30" t="s">
        <v>26</v>
      </c>
      <c r="I940" s="30" t="s">
        <v>27</v>
      </c>
      <c r="J940" s="30" t="s">
        <v>388</v>
      </c>
      <c r="K940" s="30" t="s">
        <v>29</v>
      </c>
      <c r="L940" s="34" t="s">
        <v>91</v>
      </c>
      <c r="M940" s="32" t="s">
        <v>389</v>
      </c>
      <c r="N940" s="35"/>
      <c r="O940" s="28"/>
      <c r="P940" s="30"/>
      <c r="Q940" s="36"/>
      <c r="R940" s="36"/>
      <c r="S940" s="36"/>
      <c r="T940" s="37"/>
      <c r="U940" s="38"/>
      <c r="V940" s="39"/>
    </row>
    <row r="941" spans="1:22" ht="18">
      <c r="A941" s="28">
        <f t="shared" si="3"/>
        <v>939</v>
      </c>
      <c r="B941" s="29">
        <v>45888</v>
      </c>
      <c r="C941" s="73" t="s">
        <v>1796</v>
      </c>
      <c r="D941" s="31"/>
      <c r="E941" s="101" t="s">
        <v>557</v>
      </c>
      <c r="F941" s="33"/>
      <c r="G941" s="30" t="s">
        <v>25</v>
      </c>
      <c r="H941" s="30" t="s">
        <v>26</v>
      </c>
      <c r="I941" s="30" t="s">
        <v>27</v>
      </c>
      <c r="J941" s="30" t="s">
        <v>388</v>
      </c>
      <c r="K941" s="30" t="s">
        <v>29</v>
      </c>
      <c r="L941" s="34" t="s">
        <v>203</v>
      </c>
      <c r="M941" s="32" t="s">
        <v>389</v>
      </c>
      <c r="N941" s="35"/>
      <c r="O941" s="28"/>
      <c r="P941" s="30"/>
      <c r="Q941" s="36"/>
      <c r="R941" s="36"/>
      <c r="S941" s="36"/>
      <c r="T941" s="37"/>
      <c r="U941" s="38"/>
      <c r="V941" s="39"/>
    </row>
    <row r="942" spans="1:22" ht="19">
      <c r="A942" s="28">
        <f t="shared" si="3"/>
        <v>940</v>
      </c>
      <c r="B942" s="29">
        <v>45888</v>
      </c>
      <c r="C942" s="28" t="s">
        <v>1797</v>
      </c>
      <c r="D942" s="31">
        <v>906078777</v>
      </c>
      <c r="E942" s="28" t="s">
        <v>1798</v>
      </c>
      <c r="F942" s="33"/>
      <c r="G942" s="30" t="s">
        <v>114</v>
      </c>
      <c r="H942" s="30" t="s">
        <v>26</v>
      </c>
      <c r="I942" s="30" t="s">
        <v>27</v>
      </c>
      <c r="J942" s="30" t="s">
        <v>388</v>
      </c>
      <c r="K942" s="30" t="s">
        <v>29</v>
      </c>
      <c r="L942" s="34" t="s">
        <v>203</v>
      </c>
      <c r="M942" s="32" t="s">
        <v>227</v>
      </c>
      <c r="N942" s="35" t="s">
        <v>32</v>
      </c>
      <c r="O942" s="28"/>
      <c r="P942" s="30"/>
      <c r="Q942" s="72" t="s">
        <v>1799</v>
      </c>
      <c r="R942" s="36"/>
      <c r="S942" s="36"/>
      <c r="T942" s="37"/>
      <c r="U942" s="38"/>
      <c r="V942" s="70" t="s">
        <v>1800</v>
      </c>
    </row>
    <row r="943" spans="1:22" ht="18">
      <c r="A943" s="28">
        <f t="shared" si="3"/>
        <v>941</v>
      </c>
      <c r="B943" s="29">
        <v>45888</v>
      </c>
      <c r="C943" s="28" t="s">
        <v>1801</v>
      </c>
      <c r="D943" s="31">
        <v>987274527</v>
      </c>
      <c r="E943" s="28" t="s">
        <v>324</v>
      </c>
      <c r="F943" s="33"/>
      <c r="G943" s="30" t="s">
        <v>25</v>
      </c>
      <c r="H943" s="30" t="s">
        <v>26</v>
      </c>
      <c r="I943" s="30" t="s">
        <v>27</v>
      </c>
      <c r="J943" s="30" t="s">
        <v>388</v>
      </c>
      <c r="K943" s="30" t="s">
        <v>29</v>
      </c>
      <c r="L943" s="34" t="s">
        <v>212</v>
      </c>
      <c r="M943" s="32" t="s">
        <v>234</v>
      </c>
      <c r="N943" s="35" t="s">
        <v>51</v>
      </c>
      <c r="O943" s="28"/>
      <c r="P943" s="30"/>
      <c r="Q943" s="36" t="s">
        <v>1802</v>
      </c>
      <c r="R943" s="36"/>
      <c r="S943" s="36"/>
      <c r="T943" s="37"/>
      <c r="U943" s="38"/>
      <c r="V943" s="39"/>
    </row>
    <row r="944" spans="1:22" ht="18">
      <c r="A944" s="28">
        <f t="shared" si="3"/>
        <v>942</v>
      </c>
      <c r="B944" s="29">
        <v>45888</v>
      </c>
      <c r="C944" s="28" t="s">
        <v>1803</v>
      </c>
      <c r="D944" s="31"/>
      <c r="E944" s="28"/>
      <c r="F944" s="33"/>
      <c r="G944" s="30" t="s">
        <v>25</v>
      </c>
      <c r="H944" s="30" t="s">
        <v>26</v>
      </c>
      <c r="I944" s="30" t="s">
        <v>27</v>
      </c>
      <c r="J944" s="30" t="s">
        <v>388</v>
      </c>
      <c r="K944" s="30" t="s">
        <v>29</v>
      </c>
      <c r="L944" s="34" t="s">
        <v>212</v>
      </c>
      <c r="M944" s="32" t="s">
        <v>389</v>
      </c>
      <c r="N944" s="35"/>
      <c r="O944" s="28"/>
      <c r="P944" s="30"/>
      <c r="Q944" s="36"/>
      <c r="R944" s="36"/>
      <c r="S944" s="36"/>
      <c r="T944" s="37"/>
      <c r="U944" s="38"/>
      <c r="V944" s="39"/>
    </row>
    <row r="945" spans="1:22" ht="18">
      <c r="A945" s="28">
        <f t="shared" si="3"/>
        <v>943</v>
      </c>
      <c r="B945" s="29">
        <v>45888</v>
      </c>
      <c r="C945" s="28" t="s">
        <v>1804</v>
      </c>
      <c r="D945" s="31">
        <v>902595970</v>
      </c>
      <c r="E945" s="28"/>
      <c r="F945" s="33"/>
      <c r="G945" s="30"/>
      <c r="H945" s="30"/>
      <c r="I945" s="30"/>
      <c r="J945" s="30" t="s">
        <v>388</v>
      </c>
      <c r="K945" s="30" t="s">
        <v>29</v>
      </c>
      <c r="L945" s="34" t="s">
        <v>81</v>
      </c>
      <c r="M945" s="32" t="s">
        <v>227</v>
      </c>
      <c r="N945" s="35"/>
      <c r="O945" s="28"/>
      <c r="P945" s="30"/>
      <c r="Q945" s="36" t="s">
        <v>638</v>
      </c>
      <c r="R945" s="36"/>
      <c r="S945" s="36"/>
      <c r="T945" s="37"/>
      <c r="U945" s="38"/>
      <c r="V945" s="39"/>
    </row>
    <row r="946" spans="1:22" ht="18">
      <c r="A946" s="28">
        <f t="shared" si="3"/>
        <v>944</v>
      </c>
      <c r="B946" s="29">
        <v>45888</v>
      </c>
      <c r="C946" s="28" t="s">
        <v>1805</v>
      </c>
      <c r="D946" s="31"/>
      <c r="E946" s="28"/>
      <c r="F946" s="33"/>
      <c r="G946" s="30" t="s">
        <v>25</v>
      </c>
      <c r="H946" s="30" t="s">
        <v>48</v>
      </c>
      <c r="I946" s="30" t="s">
        <v>27</v>
      </c>
      <c r="J946" s="30" t="s">
        <v>388</v>
      </c>
      <c r="K946" s="30" t="s">
        <v>49</v>
      </c>
      <c r="L946" s="34" t="s">
        <v>325</v>
      </c>
      <c r="M946" s="32" t="s">
        <v>389</v>
      </c>
      <c r="N946" s="35"/>
      <c r="O946" s="28"/>
      <c r="P946" s="30"/>
      <c r="Q946" s="36"/>
      <c r="R946" s="36"/>
      <c r="S946" s="36"/>
      <c r="T946" s="37"/>
      <c r="U946" s="38"/>
      <c r="V946" s="39"/>
    </row>
    <row r="947" spans="1:22" ht="18">
      <c r="A947" s="28">
        <f t="shared" si="3"/>
        <v>945</v>
      </c>
      <c r="B947" s="29">
        <v>45888</v>
      </c>
      <c r="C947" s="28" t="s">
        <v>1769</v>
      </c>
      <c r="D947" s="31" t="s">
        <v>476</v>
      </c>
      <c r="E947" s="28" t="s">
        <v>557</v>
      </c>
      <c r="F947" s="33"/>
      <c r="G947" s="30" t="s">
        <v>25</v>
      </c>
      <c r="H947" s="30" t="s">
        <v>26</v>
      </c>
      <c r="I947" s="30" t="s">
        <v>27</v>
      </c>
      <c r="J947" s="30" t="s">
        <v>388</v>
      </c>
      <c r="K947" s="30" t="s">
        <v>29</v>
      </c>
      <c r="L947" s="34" t="s">
        <v>212</v>
      </c>
      <c r="M947" s="32" t="s">
        <v>389</v>
      </c>
      <c r="N947" s="35" t="s">
        <v>32</v>
      </c>
      <c r="O947" s="28"/>
      <c r="P947" s="30"/>
      <c r="Q947" s="72" t="s">
        <v>1806</v>
      </c>
      <c r="R947" s="36"/>
      <c r="S947" s="36"/>
      <c r="T947" s="37"/>
      <c r="U947" s="38"/>
      <c r="V947" s="72" t="s">
        <v>1806</v>
      </c>
    </row>
    <row r="948" spans="1:22" ht="18">
      <c r="A948" s="28">
        <f t="shared" si="3"/>
        <v>946</v>
      </c>
      <c r="B948" s="104">
        <v>45888</v>
      </c>
      <c r="C948" s="105" t="s">
        <v>1807</v>
      </c>
      <c r="D948" s="62">
        <v>938185505</v>
      </c>
      <c r="E948" s="106" t="s">
        <v>324</v>
      </c>
      <c r="F948" s="106"/>
      <c r="G948" s="105" t="s">
        <v>114</v>
      </c>
      <c r="H948" s="107" t="s">
        <v>26</v>
      </c>
      <c r="I948" s="107" t="s">
        <v>27</v>
      </c>
      <c r="J948" s="105" t="s">
        <v>388</v>
      </c>
      <c r="K948" s="105" t="s">
        <v>29</v>
      </c>
      <c r="L948" s="108" t="s">
        <v>217</v>
      </c>
      <c r="M948" s="109" t="s">
        <v>227</v>
      </c>
      <c r="N948" s="110" t="s">
        <v>51</v>
      </c>
      <c r="O948" s="111"/>
      <c r="P948" s="112"/>
      <c r="Q948" s="113" t="s">
        <v>1808</v>
      </c>
      <c r="R948" s="113" t="s">
        <v>51</v>
      </c>
      <c r="S948" s="113" t="s">
        <v>44</v>
      </c>
      <c r="T948" s="114">
        <v>6341000</v>
      </c>
      <c r="U948" s="113" t="s">
        <v>27</v>
      </c>
      <c r="V948" s="115"/>
    </row>
    <row r="949" spans="1:22" ht="18">
      <c r="A949" s="28">
        <f t="shared" si="3"/>
        <v>947</v>
      </c>
      <c r="B949" s="29">
        <v>45888</v>
      </c>
      <c r="C949" s="28" t="s">
        <v>1809</v>
      </c>
      <c r="D949" s="31" t="s">
        <v>1810</v>
      </c>
      <c r="E949" s="28"/>
      <c r="F949" s="33"/>
      <c r="G949" s="30" t="s">
        <v>25</v>
      </c>
      <c r="H949" s="30" t="s">
        <v>48</v>
      </c>
      <c r="I949" s="30" t="s">
        <v>38</v>
      </c>
      <c r="J949" s="30" t="s">
        <v>388</v>
      </c>
      <c r="K949" s="30" t="s">
        <v>49</v>
      </c>
      <c r="L949" s="34" t="s">
        <v>303</v>
      </c>
      <c r="M949" s="32" t="s">
        <v>234</v>
      </c>
      <c r="N949" s="35" t="s">
        <v>32</v>
      </c>
      <c r="O949" s="28"/>
      <c r="P949" s="30"/>
      <c r="Q949" s="72" t="s">
        <v>1811</v>
      </c>
      <c r="R949" s="36"/>
      <c r="S949" s="36"/>
      <c r="T949" s="37"/>
      <c r="U949" s="38"/>
      <c r="V949" s="72" t="s">
        <v>1811</v>
      </c>
    </row>
    <row r="950" spans="1:22" ht="18">
      <c r="A950" s="28">
        <f t="shared" si="3"/>
        <v>948</v>
      </c>
      <c r="B950" s="29">
        <v>45888</v>
      </c>
      <c r="C950" s="28" t="s">
        <v>1812</v>
      </c>
      <c r="D950" s="31">
        <v>936262065</v>
      </c>
      <c r="E950" s="28" t="s">
        <v>980</v>
      </c>
      <c r="F950" s="33"/>
      <c r="G950" s="30" t="s">
        <v>25</v>
      </c>
      <c r="H950" s="30" t="s">
        <v>26</v>
      </c>
      <c r="I950" s="30" t="s">
        <v>27</v>
      </c>
      <c r="J950" s="30" t="s">
        <v>391</v>
      </c>
      <c r="K950" s="30" t="s">
        <v>29</v>
      </c>
      <c r="L950" s="34" t="s">
        <v>203</v>
      </c>
      <c r="M950" s="32" t="s">
        <v>234</v>
      </c>
      <c r="N950" s="35" t="s">
        <v>51</v>
      </c>
      <c r="O950" s="28"/>
      <c r="P950" s="30"/>
      <c r="Q950" s="36" t="s">
        <v>1813</v>
      </c>
      <c r="R950" s="36"/>
      <c r="S950" s="36"/>
      <c r="T950" s="37"/>
      <c r="U950" s="38"/>
      <c r="V950" s="39"/>
    </row>
    <row r="951" spans="1:22" ht="18">
      <c r="A951" s="28">
        <f t="shared" si="3"/>
        <v>949</v>
      </c>
      <c r="B951" s="29">
        <v>45888</v>
      </c>
      <c r="C951" s="28" t="s">
        <v>1814</v>
      </c>
      <c r="D951" s="31"/>
      <c r="E951" s="28" t="s">
        <v>554</v>
      </c>
      <c r="F951" s="33"/>
      <c r="G951" s="30" t="s">
        <v>25</v>
      </c>
      <c r="H951" s="30" t="s">
        <v>26</v>
      </c>
      <c r="I951" s="30"/>
      <c r="J951" s="30" t="s">
        <v>391</v>
      </c>
      <c r="K951" s="30" t="s">
        <v>29</v>
      </c>
      <c r="L951" s="34"/>
      <c r="M951" s="32" t="s">
        <v>389</v>
      </c>
      <c r="N951" s="35"/>
      <c r="O951" s="28"/>
      <c r="P951" s="30"/>
      <c r="Q951" s="36"/>
      <c r="R951" s="36"/>
      <c r="S951" s="36"/>
      <c r="T951" s="37"/>
      <c r="U951" s="38"/>
      <c r="V951" s="39"/>
    </row>
    <row r="952" spans="1:22" ht="18">
      <c r="A952" s="28">
        <f t="shared" si="3"/>
        <v>950</v>
      </c>
      <c r="B952" s="29">
        <v>45888</v>
      </c>
      <c r="C952" s="28" t="s">
        <v>1815</v>
      </c>
      <c r="D952" s="54">
        <v>776914262</v>
      </c>
      <c r="E952" s="28" t="s">
        <v>980</v>
      </c>
      <c r="F952" s="33"/>
      <c r="G952" s="30" t="s">
        <v>25</v>
      </c>
      <c r="H952" s="30" t="s">
        <v>26</v>
      </c>
      <c r="I952" s="30" t="s">
        <v>27</v>
      </c>
      <c r="J952" s="30" t="s">
        <v>388</v>
      </c>
      <c r="K952" s="30" t="s">
        <v>29</v>
      </c>
      <c r="L952" s="34" t="s">
        <v>361</v>
      </c>
      <c r="M952" s="32" t="s">
        <v>227</v>
      </c>
      <c r="N952" s="35" t="s">
        <v>32</v>
      </c>
      <c r="O952" s="28"/>
      <c r="P952" s="30"/>
      <c r="Q952" s="72" t="s">
        <v>1816</v>
      </c>
      <c r="R952" s="36"/>
      <c r="S952" s="36"/>
      <c r="T952" s="37"/>
      <c r="U952" s="38"/>
      <c r="V952" s="39"/>
    </row>
    <row r="953" spans="1:22" ht="18">
      <c r="A953" s="28">
        <f t="shared" si="3"/>
        <v>951</v>
      </c>
      <c r="B953" s="29">
        <v>45888</v>
      </c>
      <c r="C953" s="28" t="s">
        <v>576</v>
      </c>
      <c r="D953" s="99">
        <v>942289069</v>
      </c>
      <c r="E953" s="28"/>
      <c r="F953" s="33"/>
      <c r="G953" s="30"/>
      <c r="H953" s="30"/>
      <c r="I953" s="30"/>
      <c r="J953" s="30"/>
      <c r="K953" s="30"/>
      <c r="L953" s="34"/>
      <c r="M953" s="32"/>
      <c r="N953" s="35"/>
      <c r="O953" s="28"/>
      <c r="P953" s="30"/>
      <c r="Q953" s="36" t="s">
        <v>827</v>
      </c>
      <c r="R953" s="36"/>
      <c r="S953" s="36" t="s">
        <v>44</v>
      </c>
      <c r="T953" s="37">
        <v>3305500</v>
      </c>
      <c r="U953" s="38" t="s">
        <v>27</v>
      </c>
      <c r="V953" s="39"/>
    </row>
    <row r="954" spans="1:22" ht="18">
      <c r="A954" s="28">
        <f t="shared" si="3"/>
        <v>952</v>
      </c>
      <c r="B954" s="29">
        <v>45888</v>
      </c>
      <c r="C954" s="28" t="s">
        <v>1817</v>
      </c>
      <c r="D954" s="99">
        <v>857326751</v>
      </c>
      <c r="E954" s="28"/>
      <c r="F954" s="33"/>
      <c r="G954" s="30"/>
      <c r="H954" s="30"/>
      <c r="I954" s="30"/>
      <c r="J954" s="30"/>
      <c r="K954" s="30"/>
      <c r="L954" s="34"/>
      <c r="M954" s="32"/>
      <c r="N954" s="35"/>
      <c r="O954" s="28"/>
      <c r="P954" s="30"/>
      <c r="Q954" s="36" t="s">
        <v>1818</v>
      </c>
      <c r="R954" s="36"/>
      <c r="S954" s="36" t="s">
        <v>44</v>
      </c>
      <c r="T954" s="37">
        <v>2400000</v>
      </c>
      <c r="U954" s="38" t="s">
        <v>27</v>
      </c>
      <c r="V954" s="39"/>
    </row>
    <row r="955" spans="1:22" ht="18">
      <c r="A955" s="28">
        <f t="shared" si="3"/>
        <v>953</v>
      </c>
      <c r="B955" s="29">
        <v>45888</v>
      </c>
      <c r="C955" s="28" t="s">
        <v>421</v>
      </c>
      <c r="D955" s="99">
        <v>977853812</v>
      </c>
      <c r="E955" s="28"/>
      <c r="F955" s="33"/>
      <c r="G955" s="30"/>
      <c r="H955" s="30"/>
      <c r="I955" s="30"/>
      <c r="J955" s="30"/>
      <c r="K955" s="30"/>
      <c r="L955" s="34"/>
      <c r="M955" s="32"/>
      <c r="N955" s="35"/>
      <c r="O955" s="28"/>
      <c r="P955" s="30"/>
      <c r="Q955" s="36" t="s">
        <v>491</v>
      </c>
      <c r="R955" s="36" t="s">
        <v>51</v>
      </c>
      <c r="S955" s="36" t="s">
        <v>44</v>
      </c>
      <c r="T955" s="37">
        <v>10500000</v>
      </c>
      <c r="U955" s="38" t="s">
        <v>27</v>
      </c>
      <c r="V955" s="39"/>
    </row>
    <row r="956" spans="1:22" ht="18">
      <c r="A956" s="28">
        <f t="shared" si="3"/>
        <v>954</v>
      </c>
      <c r="B956" s="29">
        <v>45888</v>
      </c>
      <c r="C956" s="28" t="s">
        <v>704</v>
      </c>
      <c r="D956" s="31">
        <v>374320317</v>
      </c>
      <c r="E956" s="28" t="s">
        <v>634</v>
      </c>
      <c r="F956" s="33"/>
      <c r="G956" s="30" t="s">
        <v>25</v>
      </c>
      <c r="H956" s="30" t="s">
        <v>26</v>
      </c>
      <c r="I956" s="30" t="s">
        <v>27</v>
      </c>
      <c r="J956" s="30" t="s">
        <v>388</v>
      </c>
      <c r="K956" s="30" t="s">
        <v>29</v>
      </c>
      <c r="L956" s="34" t="s">
        <v>91</v>
      </c>
      <c r="M956" s="32" t="s">
        <v>234</v>
      </c>
      <c r="N956" s="35" t="s">
        <v>51</v>
      </c>
      <c r="O956" s="28"/>
      <c r="P956" s="30"/>
      <c r="Q956" s="36" t="s">
        <v>1819</v>
      </c>
      <c r="R956" s="36"/>
      <c r="S956" s="36"/>
      <c r="T956" s="37"/>
      <c r="U956" s="38"/>
      <c r="V956" s="39"/>
    </row>
    <row r="957" spans="1:22" ht="18">
      <c r="A957" s="28">
        <f t="shared" si="3"/>
        <v>955</v>
      </c>
      <c r="B957" s="29">
        <v>45888</v>
      </c>
      <c r="C957" s="28" t="s">
        <v>1820</v>
      </c>
      <c r="D957" s="31">
        <v>878801248</v>
      </c>
      <c r="E957" s="28" t="s">
        <v>1821</v>
      </c>
      <c r="F957" s="33"/>
      <c r="G957" s="30" t="s">
        <v>25</v>
      </c>
      <c r="H957" s="30" t="s">
        <v>26</v>
      </c>
      <c r="I957" s="30" t="s">
        <v>27</v>
      </c>
      <c r="J957" s="30" t="s">
        <v>391</v>
      </c>
      <c r="K957" s="30" t="s">
        <v>29</v>
      </c>
      <c r="L957" s="34" t="s">
        <v>212</v>
      </c>
      <c r="M957" s="32" t="s">
        <v>234</v>
      </c>
      <c r="N957" s="35" t="s">
        <v>32</v>
      </c>
      <c r="O957" s="28"/>
      <c r="P957" s="30"/>
      <c r="Q957" s="72" t="s">
        <v>1822</v>
      </c>
      <c r="R957" s="36"/>
      <c r="S957" s="36"/>
      <c r="T957" s="37"/>
      <c r="U957" s="38"/>
      <c r="V957" s="39"/>
    </row>
    <row r="958" spans="1:22" ht="18">
      <c r="A958" s="28">
        <f t="shared" si="3"/>
        <v>956</v>
      </c>
      <c r="B958" s="29">
        <v>45888</v>
      </c>
      <c r="C958" s="28" t="s">
        <v>1823</v>
      </c>
      <c r="D958" s="31"/>
      <c r="E958" s="28"/>
      <c r="F958" s="33"/>
      <c r="G958" s="30" t="s">
        <v>113</v>
      </c>
      <c r="H958" s="30" t="s">
        <v>48</v>
      </c>
      <c r="I958" s="30" t="s">
        <v>27</v>
      </c>
      <c r="J958" s="30" t="s">
        <v>391</v>
      </c>
      <c r="K958" s="30" t="s">
        <v>29</v>
      </c>
      <c r="L958" s="34"/>
      <c r="M958" s="32" t="s">
        <v>389</v>
      </c>
      <c r="N958" s="35"/>
      <c r="O958" s="28"/>
      <c r="P958" s="30"/>
      <c r="Q958" s="36"/>
      <c r="R958" s="36"/>
      <c r="S958" s="36"/>
      <c r="T958" s="37"/>
      <c r="U958" s="38"/>
      <c r="V958" s="39"/>
    </row>
    <row r="959" spans="1:22" ht="18">
      <c r="A959" s="28">
        <f t="shared" si="3"/>
        <v>957</v>
      </c>
      <c r="B959" s="29">
        <v>45888</v>
      </c>
      <c r="C959" s="28" t="s">
        <v>1824</v>
      </c>
      <c r="D959" s="31"/>
      <c r="E959" s="28" t="s">
        <v>695</v>
      </c>
      <c r="F959" s="33"/>
      <c r="G959" s="30" t="s">
        <v>25</v>
      </c>
      <c r="H959" s="30" t="s">
        <v>26</v>
      </c>
      <c r="I959" s="30" t="s">
        <v>27</v>
      </c>
      <c r="J959" s="30" t="s">
        <v>391</v>
      </c>
      <c r="K959" s="30" t="s">
        <v>29</v>
      </c>
      <c r="L959" s="34" t="s">
        <v>91</v>
      </c>
      <c r="M959" s="32" t="s">
        <v>389</v>
      </c>
      <c r="N959" s="35"/>
      <c r="O959" s="28"/>
      <c r="P959" s="30"/>
      <c r="Q959" s="36"/>
      <c r="R959" s="36"/>
      <c r="S959" s="36"/>
      <c r="T959" s="37"/>
      <c r="U959" s="38"/>
      <c r="V959" s="39"/>
    </row>
    <row r="960" spans="1:22" ht="18">
      <c r="A960" s="28">
        <f t="shared" si="3"/>
        <v>958</v>
      </c>
      <c r="B960" s="29">
        <v>45888</v>
      </c>
      <c r="C960" s="28" t="s">
        <v>1825</v>
      </c>
      <c r="D960" s="31"/>
      <c r="E960" s="28" t="s">
        <v>555</v>
      </c>
      <c r="F960" s="33"/>
      <c r="G960" s="30" t="s">
        <v>25</v>
      </c>
      <c r="H960" s="30" t="s">
        <v>26</v>
      </c>
      <c r="I960" s="30" t="s">
        <v>27</v>
      </c>
      <c r="J960" s="30" t="s">
        <v>388</v>
      </c>
      <c r="K960" s="30" t="s">
        <v>29</v>
      </c>
      <c r="L960" s="34" t="s">
        <v>212</v>
      </c>
      <c r="M960" s="32" t="s">
        <v>389</v>
      </c>
      <c r="N960" s="35"/>
      <c r="O960" s="28"/>
      <c r="P960" s="30"/>
      <c r="Q960" s="36"/>
      <c r="R960" s="36"/>
      <c r="S960" s="36"/>
      <c r="T960" s="37"/>
      <c r="U960" s="38"/>
      <c r="V960" s="39"/>
    </row>
    <row r="961" spans="1:22" ht="18">
      <c r="A961" s="28">
        <f t="shared" si="3"/>
        <v>959</v>
      </c>
      <c r="B961" s="29">
        <v>45888</v>
      </c>
      <c r="C961" s="28" t="s">
        <v>144</v>
      </c>
      <c r="D961" s="31"/>
      <c r="E961" s="28" t="s">
        <v>1821</v>
      </c>
      <c r="F961" s="33"/>
      <c r="G961" s="30" t="s">
        <v>25</v>
      </c>
      <c r="H961" s="30" t="s">
        <v>26</v>
      </c>
      <c r="I961" s="30" t="s">
        <v>27</v>
      </c>
      <c r="J961" s="30" t="s">
        <v>388</v>
      </c>
      <c r="K961" s="30" t="s">
        <v>29</v>
      </c>
      <c r="L961" s="34" t="s">
        <v>203</v>
      </c>
      <c r="M961" s="32" t="s">
        <v>389</v>
      </c>
      <c r="N961" s="35"/>
      <c r="O961" s="28"/>
      <c r="P961" s="30"/>
      <c r="Q961" s="36"/>
      <c r="R961" s="36"/>
      <c r="S961" s="36"/>
      <c r="T961" s="37"/>
      <c r="U961" s="38"/>
      <c r="V961" s="39"/>
    </row>
    <row r="962" spans="1:22" ht="18">
      <c r="A962" s="28">
        <f t="shared" si="3"/>
        <v>960</v>
      </c>
      <c r="B962" s="29">
        <v>45888</v>
      </c>
      <c r="C962" s="28" t="s">
        <v>1826</v>
      </c>
      <c r="D962" s="31"/>
      <c r="E962" s="28"/>
      <c r="F962" s="33"/>
      <c r="G962" s="30" t="s">
        <v>25</v>
      </c>
      <c r="H962" s="30" t="s">
        <v>26</v>
      </c>
      <c r="I962" s="30" t="s">
        <v>27</v>
      </c>
      <c r="J962" s="30" t="s">
        <v>388</v>
      </c>
      <c r="K962" s="30" t="s">
        <v>49</v>
      </c>
      <c r="L962" s="34" t="s">
        <v>91</v>
      </c>
      <c r="M962" s="32" t="s">
        <v>221</v>
      </c>
      <c r="N962" s="35"/>
      <c r="O962" s="28"/>
      <c r="P962" s="30"/>
      <c r="Q962" s="36"/>
      <c r="R962" s="36"/>
      <c r="S962" s="36"/>
      <c r="T962" s="37"/>
      <c r="U962" s="38"/>
      <c r="V962" s="39"/>
    </row>
    <row r="963" spans="1:22" ht="18">
      <c r="A963" s="28">
        <f t="shared" si="3"/>
        <v>961</v>
      </c>
      <c r="B963" s="29">
        <v>45888</v>
      </c>
      <c r="C963" s="30" t="s">
        <v>151</v>
      </c>
      <c r="D963" s="31"/>
      <c r="E963" s="28" t="s">
        <v>1778</v>
      </c>
      <c r="F963" s="33"/>
      <c r="G963" s="30" t="s">
        <v>25</v>
      </c>
      <c r="H963" s="30" t="s">
        <v>26</v>
      </c>
      <c r="I963" s="30" t="s">
        <v>27</v>
      </c>
      <c r="J963" s="30" t="s">
        <v>391</v>
      </c>
      <c r="K963" s="30" t="s">
        <v>29</v>
      </c>
      <c r="L963" s="34" t="s">
        <v>203</v>
      </c>
      <c r="M963" s="32" t="s">
        <v>389</v>
      </c>
      <c r="N963" s="35"/>
      <c r="O963" s="28"/>
      <c r="P963" s="30"/>
      <c r="Q963" s="36"/>
      <c r="R963" s="36"/>
      <c r="S963" s="36"/>
      <c r="T963" s="37"/>
      <c r="U963" s="38"/>
      <c r="V963" s="39"/>
    </row>
    <row r="964" spans="1:22" ht="18">
      <c r="A964" s="28">
        <f t="shared" si="3"/>
        <v>962</v>
      </c>
      <c r="B964" s="29">
        <v>45888</v>
      </c>
      <c r="C964" s="28"/>
      <c r="D964" s="31"/>
      <c r="E964" s="28"/>
      <c r="F964" s="33"/>
      <c r="G964" s="30" t="s">
        <v>113</v>
      </c>
      <c r="H964" s="30" t="s">
        <v>48</v>
      </c>
      <c r="I964" s="30" t="s">
        <v>27</v>
      </c>
      <c r="J964" s="30" t="s">
        <v>391</v>
      </c>
      <c r="K964" s="30" t="s">
        <v>29</v>
      </c>
      <c r="L964" s="34"/>
      <c r="M964" s="32" t="s">
        <v>389</v>
      </c>
      <c r="N964" s="35"/>
      <c r="O964" s="28"/>
      <c r="P964" s="30"/>
      <c r="Q964" s="36"/>
      <c r="R964" s="36"/>
      <c r="S964" s="36"/>
      <c r="T964" s="37"/>
      <c r="U964" s="38"/>
      <c r="V964" s="39"/>
    </row>
    <row r="965" spans="1:22" ht="18">
      <c r="A965" s="28">
        <f t="shared" si="3"/>
        <v>963</v>
      </c>
      <c r="B965" s="104">
        <v>45888</v>
      </c>
      <c r="C965" s="105" t="s">
        <v>1827</v>
      </c>
      <c r="D965" s="62" t="s">
        <v>484</v>
      </c>
      <c r="E965" s="106" t="s">
        <v>1758</v>
      </c>
      <c r="F965" s="106"/>
      <c r="G965" s="105" t="s">
        <v>25</v>
      </c>
      <c r="H965" s="107" t="s">
        <v>26</v>
      </c>
      <c r="I965" s="107" t="s">
        <v>27</v>
      </c>
      <c r="J965" s="105" t="s">
        <v>388</v>
      </c>
      <c r="K965" s="105" t="s">
        <v>29</v>
      </c>
      <c r="L965" s="108" t="s">
        <v>91</v>
      </c>
      <c r="M965" s="109" t="s">
        <v>389</v>
      </c>
      <c r="N965" s="116" t="s">
        <v>51</v>
      </c>
      <c r="O965" s="111"/>
      <c r="P965" s="117"/>
      <c r="Q965" s="118" t="s">
        <v>1828</v>
      </c>
      <c r="R965" s="115"/>
      <c r="S965" s="115"/>
      <c r="T965" s="119"/>
      <c r="U965" s="115"/>
      <c r="V965" s="115"/>
    </row>
    <row r="966" spans="1:22" ht="18">
      <c r="A966" s="28">
        <f t="shared" si="3"/>
        <v>964</v>
      </c>
      <c r="B966" s="29">
        <v>45888</v>
      </c>
      <c r="C966" s="28" t="s">
        <v>1795</v>
      </c>
      <c r="D966" s="31">
        <v>907776924</v>
      </c>
      <c r="E966" s="28" t="s">
        <v>324</v>
      </c>
      <c r="F966" s="33"/>
      <c r="G966" s="30" t="s">
        <v>114</v>
      </c>
      <c r="H966" s="30" t="s">
        <v>26</v>
      </c>
      <c r="I966" s="30" t="s">
        <v>27</v>
      </c>
      <c r="J966" s="30" t="s">
        <v>388</v>
      </c>
      <c r="K966" s="30" t="s">
        <v>29</v>
      </c>
      <c r="L966" s="34" t="s">
        <v>91</v>
      </c>
      <c r="M966" s="32" t="s">
        <v>234</v>
      </c>
      <c r="N966" s="35" t="s">
        <v>51</v>
      </c>
      <c r="O966" s="28"/>
      <c r="P966" s="30"/>
      <c r="Q966" s="36" t="s">
        <v>1819</v>
      </c>
      <c r="R966" s="36"/>
      <c r="S966" s="36"/>
      <c r="T966" s="37"/>
      <c r="U966" s="38"/>
      <c r="V966" s="39"/>
    </row>
    <row r="967" spans="1:22" ht="18">
      <c r="A967" s="28">
        <f t="shared" si="3"/>
        <v>965</v>
      </c>
      <c r="B967" s="29">
        <v>45888</v>
      </c>
      <c r="C967" s="28" t="s">
        <v>1829</v>
      </c>
      <c r="D967" s="31"/>
      <c r="E967" s="28" t="s">
        <v>555</v>
      </c>
      <c r="F967" s="33"/>
      <c r="G967" s="30" t="s">
        <v>25</v>
      </c>
      <c r="H967" s="30" t="s">
        <v>26</v>
      </c>
      <c r="I967" s="30" t="s">
        <v>27</v>
      </c>
      <c r="J967" s="30" t="s">
        <v>388</v>
      </c>
      <c r="K967" s="30" t="s">
        <v>29</v>
      </c>
      <c r="L967" s="34" t="s">
        <v>212</v>
      </c>
      <c r="M967" s="32" t="s">
        <v>389</v>
      </c>
      <c r="N967" s="35"/>
      <c r="O967" s="28"/>
      <c r="P967" s="30"/>
      <c r="Q967" s="36"/>
      <c r="R967" s="36"/>
      <c r="S967" s="36"/>
      <c r="T967" s="37"/>
      <c r="U967" s="38"/>
      <c r="V967" s="39"/>
    </row>
    <row r="968" spans="1:22" ht="18">
      <c r="A968" s="28">
        <f t="shared" si="3"/>
        <v>966</v>
      </c>
      <c r="B968" s="29">
        <v>45888</v>
      </c>
      <c r="C968" s="28" t="s">
        <v>264</v>
      </c>
      <c r="D968" s="31">
        <v>938545180</v>
      </c>
      <c r="E968" s="28" t="s">
        <v>1596</v>
      </c>
      <c r="F968" s="33"/>
      <c r="G968" s="30" t="s">
        <v>113</v>
      </c>
      <c r="H968" s="30" t="s">
        <v>26</v>
      </c>
      <c r="I968" s="30" t="s">
        <v>27</v>
      </c>
      <c r="J968" s="30" t="s">
        <v>388</v>
      </c>
      <c r="K968" s="30" t="s">
        <v>29</v>
      </c>
      <c r="L968" s="34" t="s">
        <v>203</v>
      </c>
      <c r="M968" s="32" t="s">
        <v>234</v>
      </c>
      <c r="N968" s="35" t="s">
        <v>32</v>
      </c>
      <c r="O968" s="28"/>
      <c r="P968" s="30"/>
      <c r="Q968" s="72" t="s">
        <v>1830</v>
      </c>
      <c r="R968" s="36"/>
      <c r="S968" s="36"/>
      <c r="T968" s="37"/>
      <c r="U968" s="38"/>
      <c r="V968" s="39"/>
    </row>
    <row r="969" spans="1:22" ht="18">
      <c r="A969" s="28">
        <f t="shared" si="3"/>
        <v>967</v>
      </c>
      <c r="B969" s="29">
        <v>45888</v>
      </c>
      <c r="C969" s="28" t="s">
        <v>1831</v>
      </c>
      <c r="D969" s="31"/>
      <c r="E969" s="28" t="s">
        <v>1798</v>
      </c>
      <c r="F969" s="33"/>
      <c r="G969" s="30" t="s">
        <v>25</v>
      </c>
      <c r="H969" s="30" t="s">
        <v>26</v>
      </c>
      <c r="I969" s="30" t="s">
        <v>27</v>
      </c>
      <c r="J969" s="30" t="s">
        <v>388</v>
      </c>
      <c r="K969" s="30" t="s">
        <v>29</v>
      </c>
      <c r="L969" s="34" t="s">
        <v>203</v>
      </c>
      <c r="M969" s="32" t="s">
        <v>389</v>
      </c>
      <c r="N969" s="35"/>
      <c r="O969" s="28"/>
      <c r="P969" s="30"/>
      <c r="Q969" s="36"/>
      <c r="R969" s="36"/>
      <c r="S969" s="36"/>
      <c r="T969" s="37"/>
      <c r="U969" s="38"/>
      <c r="V969" s="39"/>
    </row>
    <row r="970" spans="1:22" ht="18">
      <c r="A970" s="28">
        <f t="shared" si="3"/>
        <v>968</v>
      </c>
      <c r="B970" s="29">
        <v>45888</v>
      </c>
      <c r="C970" s="28" t="s">
        <v>1832</v>
      </c>
      <c r="D970" s="99">
        <v>982415935</v>
      </c>
      <c r="E970" s="28"/>
      <c r="F970" s="33"/>
      <c r="G970" s="30"/>
      <c r="H970" s="30"/>
      <c r="I970" s="30"/>
      <c r="J970" s="30"/>
      <c r="K970" s="30"/>
      <c r="L970" s="34"/>
      <c r="M970" s="32"/>
      <c r="N970" s="35"/>
      <c r="O970" s="28"/>
      <c r="P970" s="30"/>
      <c r="Q970" s="36" t="s">
        <v>1833</v>
      </c>
      <c r="R970" s="36" t="s">
        <v>32</v>
      </c>
      <c r="S970" s="36" t="s">
        <v>44</v>
      </c>
      <c r="T970" s="37">
        <v>990000</v>
      </c>
      <c r="U970" s="38" t="s">
        <v>27</v>
      </c>
      <c r="V970" s="39"/>
    </row>
    <row r="971" spans="1:22" ht="18">
      <c r="A971" s="28">
        <f t="shared" si="3"/>
        <v>969</v>
      </c>
      <c r="B971" s="29">
        <v>45889</v>
      </c>
      <c r="C971" s="28" t="s">
        <v>1834</v>
      </c>
      <c r="D971" s="31">
        <v>336755036</v>
      </c>
      <c r="E971" s="28" t="s">
        <v>980</v>
      </c>
      <c r="F971" s="33"/>
      <c r="G971" s="30" t="s">
        <v>25</v>
      </c>
      <c r="H971" s="30" t="s">
        <v>26</v>
      </c>
      <c r="I971" s="30" t="s">
        <v>27</v>
      </c>
      <c r="J971" s="30" t="s">
        <v>391</v>
      </c>
      <c r="K971" s="30" t="s">
        <v>29</v>
      </c>
      <c r="L971" s="34" t="s">
        <v>212</v>
      </c>
      <c r="M971" s="32" t="s">
        <v>234</v>
      </c>
      <c r="N971" s="35" t="s">
        <v>51</v>
      </c>
      <c r="O971" s="28"/>
      <c r="P971" s="30"/>
      <c r="Q971" s="36" t="s">
        <v>485</v>
      </c>
      <c r="R971" s="36"/>
      <c r="S971" s="36"/>
      <c r="T971" s="37"/>
      <c r="U971" s="38"/>
      <c r="V971" s="39"/>
    </row>
    <row r="972" spans="1:22" ht="18">
      <c r="A972" s="28">
        <f t="shared" si="3"/>
        <v>970</v>
      </c>
      <c r="B972" s="29">
        <v>45889</v>
      </c>
      <c r="C972" s="28" t="s">
        <v>1835</v>
      </c>
      <c r="D972" s="31">
        <v>935787689</v>
      </c>
      <c r="E972" s="28" t="s">
        <v>980</v>
      </c>
      <c r="F972" s="33"/>
      <c r="G972" s="30" t="s">
        <v>25</v>
      </c>
      <c r="H972" s="30" t="s">
        <v>26</v>
      </c>
      <c r="I972" s="30" t="s">
        <v>27</v>
      </c>
      <c r="J972" s="30" t="s">
        <v>391</v>
      </c>
      <c r="K972" s="30" t="s">
        <v>29</v>
      </c>
      <c r="L972" s="34" t="s">
        <v>91</v>
      </c>
      <c r="M972" s="32" t="s">
        <v>227</v>
      </c>
      <c r="N972" s="35" t="s">
        <v>32</v>
      </c>
      <c r="O972" s="28"/>
      <c r="P972" s="30"/>
      <c r="Q972" s="36" t="s">
        <v>1836</v>
      </c>
      <c r="R972" s="36"/>
      <c r="S972" s="36"/>
      <c r="T972" s="37"/>
      <c r="U972" s="38"/>
      <c r="V972" s="39"/>
    </row>
    <row r="973" spans="1:22" ht="18">
      <c r="A973" s="28">
        <f t="shared" si="3"/>
        <v>971</v>
      </c>
      <c r="B973" s="29">
        <v>45889</v>
      </c>
      <c r="C973" s="28" t="s">
        <v>1837</v>
      </c>
      <c r="D973" s="31">
        <v>981337558</v>
      </c>
      <c r="E973" s="28" t="s">
        <v>693</v>
      </c>
      <c r="F973" s="33"/>
      <c r="G973" s="30" t="s">
        <v>25</v>
      </c>
      <c r="H973" s="30" t="s">
        <v>26</v>
      </c>
      <c r="I973" s="30" t="s">
        <v>27</v>
      </c>
      <c r="J973" s="30" t="s">
        <v>390</v>
      </c>
      <c r="K973" s="30" t="s">
        <v>29</v>
      </c>
      <c r="L973" s="34" t="s">
        <v>91</v>
      </c>
      <c r="M973" s="32" t="s">
        <v>227</v>
      </c>
      <c r="N973" s="35" t="s">
        <v>51</v>
      </c>
      <c r="O973" s="28"/>
      <c r="P973" s="30"/>
      <c r="Q973" s="72" t="s">
        <v>1838</v>
      </c>
      <c r="R973" s="36"/>
      <c r="S973" s="36"/>
      <c r="T973" s="37"/>
      <c r="U973" s="38"/>
      <c r="V973" s="39"/>
    </row>
    <row r="974" spans="1:22" ht="18">
      <c r="A974" s="28">
        <f t="shared" si="3"/>
        <v>972</v>
      </c>
      <c r="B974" s="29">
        <v>45889</v>
      </c>
      <c r="C974" s="28" t="s">
        <v>285</v>
      </c>
      <c r="D974" s="31"/>
      <c r="E974" s="28" t="s">
        <v>1839</v>
      </c>
      <c r="F974" s="33"/>
      <c r="G974" s="30" t="s">
        <v>25</v>
      </c>
      <c r="H974" s="30" t="s">
        <v>26</v>
      </c>
      <c r="I974" s="30" t="s">
        <v>27</v>
      </c>
      <c r="J974" s="30" t="s">
        <v>390</v>
      </c>
      <c r="K974" s="30" t="s">
        <v>29</v>
      </c>
      <c r="L974" s="34" t="s">
        <v>361</v>
      </c>
      <c r="M974" s="32" t="s">
        <v>389</v>
      </c>
      <c r="N974" s="35"/>
      <c r="O974" s="28"/>
      <c r="P974" s="30"/>
      <c r="Q974" s="36"/>
      <c r="R974" s="36"/>
      <c r="S974" s="36"/>
      <c r="T974" s="37"/>
      <c r="U974" s="38"/>
      <c r="V974" s="39"/>
    </row>
    <row r="975" spans="1:22" ht="18">
      <c r="A975" s="28">
        <f t="shared" si="3"/>
        <v>973</v>
      </c>
      <c r="B975" s="29">
        <v>45889</v>
      </c>
      <c r="C975" s="105" t="s">
        <v>1840</v>
      </c>
      <c r="D975" s="99">
        <v>823388488</v>
      </c>
      <c r="E975" s="106"/>
      <c r="F975" s="106"/>
      <c r="G975" s="105"/>
      <c r="H975" s="107"/>
      <c r="I975" s="107"/>
      <c r="J975" s="105"/>
      <c r="K975" s="105"/>
      <c r="L975" s="108"/>
      <c r="M975" s="109" t="s">
        <v>227</v>
      </c>
      <c r="N975" s="116"/>
      <c r="O975" s="111"/>
      <c r="P975" s="117"/>
      <c r="Q975" s="113" t="s">
        <v>827</v>
      </c>
      <c r="R975" s="115"/>
      <c r="S975" s="113" t="s">
        <v>44</v>
      </c>
      <c r="T975" s="114">
        <v>3650000</v>
      </c>
      <c r="U975" s="115"/>
      <c r="V975" s="115"/>
    </row>
    <row r="976" spans="1:22" ht="18">
      <c r="A976" s="28">
        <f t="shared" si="3"/>
        <v>974</v>
      </c>
      <c r="B976" s="29">
        <v>45889</v>
      </c>
      <c r="C976" s="28" t="s">
        <v>600</v>
      </c>
      <c r="D976" s="31">
        <v>903010238</v>
      </c>
      <c r="E976" s="28" t="s">
        <v>1596</v>
      </c>
      <c r="F976" s="33"/>
      <c r="G976" s="30" t="s">
        <v>114</v>
      </c>
      <c r="H976" s="30" t="s">
        <v>48</v>
      </c>
      <c r="I976" s="30" t="s">
        <v>27</v>
      </c>
      <c r="J976" s="30" t="s">
        <v>390</v>
      </c>
      <c r="K976" s="30" t="s">
        <v>49</v>
      </c>
      <c r="L976" s="34" t="s">
        <v>212</v>
      </c>
      <c r="M976" s="32" t="s">
        <v>227</v>
      </c>
      <c r="N976" s="35" t="s">
        <v>32</v>
      </c>
      <c r="O976" s="28"/>
      <c r="P976" s="30"/>
      <c r="Q976" s="72" t="s">
        <v>1841</v>
      </c>
      <c r="R976" s="36"/>
      <c r="S976" s="36"/>
      <c r="T976" s="37"/>
      <c r="U976" s="38"/>
      <c r="V976" s="39"/>
    </row>
    <row r="977" spans="1:22" ht="18">
      <c r="A977" s="28">
        <f t="shared" si="3"/>
        <v>975</v>
      </c>
      <c r="B977" s="29">
        <v>45889</v>
      </c>
      <c r="C977" s="28" t="s">
        <v>1842</v>
      </c>
      <c r="D977" s="31">
        <v>919178268</v>
      </c>
      <c r="E977" s="28"/>
      <c r="F977" s="33"/>
      <c r="G977" s="30" t="s">
        <v>25</v>
      </c>
      <c r="H977" s="30" t="s">
        <v>26</v>
      </c>
      <c r="I977" s="30" t="s">
        <v>27</v>
      </c>
      <c r="J977" s="30" t="s">
        <v>390</v>
      </c>
      <c r="K977" s="30" t="s">
        <v>29</v>
      </c>
      <c r="L977" s="34" t="s">
        <v>81</v>
      </c>
      <c r="M977" s="32" t="s">
        <v>227</v>
      </c>
      <c r="N977" s="35"/>
      <c r="O977" s="28"/>
      <c r="P977" s="30"/>
      <c r="Q977" s="36" t="s">
        <v>635</v>
      </c>
      <c r="R977" s="36"/>
      <c r="S977" s="36"/>
      <c r="T977" s="37"/>
      <c r="U977" s="38"/>
      <c r="V977" s="39"/>
    </row>
    <row r="978" spans="1:22" ht="18">
      <c r="A978" s="28">
        <f t="shared" si="3"/>
        <v>976</v>
      </c>
      <c r="B978" s="29">
        <v>45889</v>
      </c>
      <c r="C978" s="28" t="s">
        <v>1843</v>
      </c>
      <c r="D978" s="31"/>
      <c r="E978" s="28" t="s">
        <v>854</v>
      </c>
      <c r="F978" s="33"/>
      <c r="G978" s="30" t="s">
        <v>25</v>
      </c>
      <c r="H978" s="30" t="s">
        <v>26</v>
      </c>
      <c r="I978" s="30" t="s">
        <v>27</v>
      </c>
      <c r="J978" s="30" t="s">
        <v>390</v>
      </c>
      <c r="K978" s="30" t="s">
        <v>29</v>
      </c>
      <c r="L978" s="34" t="s">
        <v>91</v>
      </c>
      <c r="M978" s="32" t="s">
        <v>389</v>
      </c>
      <c r="N978" s="35"/>
      <c r="O978" s="28"/>
      <c r="P978" s="30"/>
      <c r="Q978" s="36"/>
      <c r="R978" s="36"/>
      <c r="S978" s="36"/>
      <c r="T978" s="37"/>
      <c r="U978" s="38"/>
      <c r="V978" s="39"/>
    </row>
    <row r="979" spans="1:22" ht="18">
      <c r="A979" s="28">
        <f t="shared" si="3"/>
        <v>977</v>
      </c>
      <c r="B979" s="29">
        <v>45889</v>
      </c>
      <c r="C979" s="28" t="s">
        <v>1844</v>
      </c>
      <c r="D979" s="31">
        <v>906709766</v>
      </c>
      <c r="E979" s="28" t="s">
        <v>557</v>
      </c>
      <c r="F979" s="33"/>
      <c r="G979" s="30" t="s">
        <v>25</v>
      </c>
      <c r="H979" s="30" t="s">
        <v>26</v>
      </c>
      <c r="I979" s="30" t="s">
        <v>27</v>
      </c>
      <c r="J979" s="30" t="s">
        <v>390</v>
      </c>
      <c r="K979" s="30" t="s">
        <v>29</v>
      </c>
      <c r="L979" s="34" t="s">
        <v>361</v>
      </c>
      <c r="M979" s="32" t="s">
        <v>227</v>
      </c>
      <c r="N979" s="35" t="s">
        <v>51</v>
      </c>
      <c r="O979" s="28"/>
      <c r="P979" s="30"/>
      <c r="Q979" s="36" t="s">
        <v>1845</v>
      </c>
      <c r="R979" s="36"/>
      <c r="S979" s="36"/>
      <c r="T979" s="37"/>
      <c r="U979" s="38"/>
      <c r="V979" s="39"/>
    </row>
    <row r="980" spans="1:22" ht="18">
      <c r="A980" s="28">
        <f t="shared" si="3"/>
        <v>978</v>
      </c>
      <c r="B980" s="29">
        <v>45889</v>
      </c>
      <c r="C980" s="28" t="s">
        <v>1846</v>
      </c>
      <c r="D980" s="31"/>
      <c r="E980" s="28" t="s">
        <v>324</v>
      </c>
      <c r="F980" s="33"/>
      <c r="G980" s="30" t="s">
        <v>25</v>
      </c>
      <c r="H980" s="30" t="s">
        <v>26</v>
      </c>
      <c r="I980" s="30" t="s">
        <v>27</v>
      </c>
      <c r="J980" s="30" t="s">
        <v>390</v>
      </c>
      <c r="K980" s="30" t="s">
        <v>29</v>
      </c>
      <c r="L980" s="34" t="s">
        <v>212</v>
      </c>
      <c r="M980" s="32" t="s">
        <v>389</v>
      </c>
      <c r="N980" s="35"/>
      <c r="O980" s="28"/>
      <c r="P980" s="30"/>
      <c r="Q980" s="36"/>
      <c r="R980" s="36"/>
      <c r="S980" s="36"/>
      <c r="T980" s="37"/>
      <c r="U980" s="38"/>
      <c r="V980" s="39"/>
    </row>
    <row r="981" spans="1:22" ht="18">
      <c r="A981" s="28">
        <f t="shared" si="3"/>
        <v>979</v>
      </c>
      <c r="B981" s="29">
        <v>45889</v>
      </c>
      <c r="C981" s="28" t="s">
        <v>1847</v>
      </c>
      <c r="D981" s="60">
        <v>938034095</v>
      </c>
      <c r="E981" s="28" t="s">
        <v>1821</v>
      </c>
      <c r="F981" s="33"/>
      <c r="G981" s="30" t="s">
        <v>25</v>
      </c>
      <c r="H981" s="30" t="s">
        <v>26</v>
      </c>
      <c r="I981" s="30" t="s">
        <v>38</v>
      </c>
      <c r="J981" s="30" t="s">
        <v>390</v>
      </c>
      <c r="K981" s="30" t="s">
        <v>29</v>
      </c>
      <c r="L981" s="34" t="s">
        <v>303</v>
      </c>
      <c r="M981" s="32" t="s">
        <v>234</v>
      </c>
      <c r="N981" s="35" t="s">
        <v>51</v>
      </c>
      <c r="O981" s="28"/>
      <c r="P981" s="30"/>
      <c r="Q981" s="36"/>
      <c r="R981" s="36"/>
      <c r="S981" s="36"/>
      <c r="T981" s="37"/>
      <c r="U981" s="38"/>
      <c r="V981" s="39"/>
    </row>
    <row r="982" spans="1:22" ht="57">
      <c r="A982" s="28">
        <f t="shared" si="3"/>
        <v>980</v>
      </c>
      <c r="B982" s="29">
        <v>45889</v>
      </c>
      <c r="C982" s="28" t="s">
        <v>1848</v>
      </c>
      <c r="D982" s="31">
        <v>901931763</v>
      </c>
      <c r="E982" s="28" t="s">
        <v>557</v>
      </c>
      <c r="F982" s="33"/>
      <c r="G982" s="30" t="s">
        <v>25</v>
      </c>
      <c r="H982" s="30" t="s">
        <v>26</v>
      </c>
      <c r="I982" s="30" t="s">
        <v>27</v>
      </c>
      <c r="J982" s="30"/>
      <c r="K982" s="30" t="s">
        <v>29</v>
      </c>
      <c r="L982" s="34" t="s">
        <v>361</v>
      </c>
      <c r="M982" s="32" t="s">
        <v>227</v>
      </c>
      <c r="N982" s="35" t="s">
        <v>32</v>
      </c>
      <c r="O982" s="28"/>
      <c r="P982" s="30"/>
      <c r="Q982" s="36" t="s">
        <v>1849</v>
      </c>
      <c r="R982" s="36"/>
      <c r="S982" s="36"/>
      <c r="T982" s="37"/>
      <c r="U982" s="38"/>
      <c r="V982" s="70" t="s">
        <v>1850</v>
      </c>
    </row>
    <row r="983" spans="1:22" ht="38">
      <c r="A983" s="28">
        <f t="shared" si="3"/>
        <v>981</v>
      </c>
      <c r="B983" s="29">
        <v>45889</v>
      </c>
      <c r="C983" s="28" t="s">
        <v>1851</v>
      </c>
      <c r="D983" s="31">
        <v>936686844</v>
      </c>
      <c r="E983" s="28"/>
      <c r="F983" s="33"/>
      <c r="G983" s="30" t="s">
        <v>25</v>
      </c>
      <c r="H983" s="30" t="s">
        <v>48</v>
      </c>
      <c r="I983" s="30" t="s">
        <v>38</v>
      </c>
      <c r="J983" s="30" t="s">
        <v>390</v>
      </c>
      <c r="K983" s="30" t="s">
        <v>29</v>
      </c>
      <c r="L983" s="34" t="s">
        <v>303</v>
      </c>
      <c r="M983" s="32" t="s">
        <v>234</v>
      </c>
      <c r="N983" s="35" t="s">
        <v>32</v>
      </c>
      <c r="O983" s="28"/>
      <c r="P983" s="30"/>
      <c r="Q983" s="36" t="s">
        <v>427</v>
      </c>
      <c r="R983" s="36"/>
      <c r="S983" s="36"/>
      <c r="T983" s="37"/>
      <c r="U983" s="38"/>
      <c r="V983" s="70" t="s">
        <v>1852</v>
      </c>
    </row>
    <row r="984" spans="1:22" ht="18">
      <c r="A984" s="28">
        <f t="shared" si="3"/>
        <v>982</v>
      </c>
      <c r="B984" s="29">
        <v>45889</v>
      </c>
      <c r="C984" s="28" t="s">
        <v>1853</v>
      </c>
      <c r="D984" s="31"/>
      <c r="E984" s="28" t="s">
        <v>557</v>
      </c>
      <c r="F984" s="33"/>
      <c r="G984" s="30" t="s">
        <v>25</v>
      </c>
      <c r="H984" s="30" t="s">
        <v>26</v>
      </c>
      <c r="I984" s="30" t="s">
        <v>27</v>
      </c>
      <c r="J984" s="30" t="s">
        <v>390</v>
      </c>
      <c r="K984" s="30" t="s">
        <v>29</v>
      </c>
      <c r="L984" s="34" t="s">
        <v>203</v>
      </c>
      <c r="M984" s="32" t="s">
        <v>389</v>
      </c>
      <c r="N984" s="35"/>
      <c r="O984" s="28"/>
      <c r="P984" s="30"/>
      <c r="Q984" s="36"/>
      <c r="R984" s="36"/>
      <c r="S984" s="36"/>
      <c r="T984" s="37"/>
      <c r="U984" s="38"/>
      <c r="V984" s="39"/>
    </row>
    <row r="985" spans="1:22" ht="21" customHeight="1">
      <c r="A985" s="28">
        <f t="shared" si="3"/>
        <v>983</v>
      </c>
      <c r="B985" s="29">
        <v>45889</v>
      </c>
      <c r="C985" s="28" t="s">
        <v>550</v>
      </c>
      <c r="D985" s="31">
        <v>777984578</v>
      </c>
      <c r="E985" s="28" t="s">
        <v>1854</v>
      </c>
      <c r="F985" s="33"/>
      <c r="G985" s="30" t="s">
        <v>114</v>
      </c>
      <c r="H985" s="30" t="s">
        <v>26</v>
      </c>
      <c r="I985" s="30" t="s">
        <v>27</v>
      </c>
      <c r="J985" s="30" t="s">
        <v>390</v>
      </c>
      <c r="K985" s="30" t="s">
        <v>29</v>
      </c>
      <c r="L985" s="34" t="s">
        <v>498</v>
      </c>
      <c r="M985" s="32" t="s">
        <v>227</v>
      </c>
      <c r="N985" s="35"/>
      <c r="O985" s="28"/>
      <c r="P985" s="30"/>
      <c r="Q985" s="36" t="s">
        <v>638</v>
      </c>
      <c r="R985" s="36"/>
      <c r="S985" s="36"/>
      <c r="T985" s="37"/>
      <c r="U985" s="38"/>
      <c r="V985" s="39"/>
    </row>
    <row r="986" spans="1:22" ht="18">
      <c r="A986" s="28">
        <f t="shared" si="3"/>
        <v>984</v>
      </c>
      <c r="B986" s="29">
        <v>45889</v>
      </c>
      <c r="C986" s="28" t="s">
        <v>1855</v>
      </c>
      <c r="D986" s="31"/>
      <c r="E986" s="28"/>
      <c r="F986" s="33"/>
      <c r="G986" s="30" t="s">
        <v>25</v>
      </c>
      <c r="H986" s="30" t="s">
        <v>48</v>
      </c>
      <c r="I986" s="30" t="s">
        <v>27</v>
      </c>
      <c r="J986" s="30" t="s">
        <v>390</v>
      </c>
      <c r="K986" s="30" t="s">
        <v>49</v>
      </c>
      <c r="L986" s="34" t="s">
        <v>217</v>
      </c>
      <c r="M986" s="32" t="s">
        <v>389</v>
      </c>
      <c r="N986" s="35"/>
      <c r="O986" s="28"/>
      <c r="P986" s="30"/>
      <c r="Q986" s="36"/>
      <c r="R986" s="36"/>
      <c r="S986" s="36"/>
      <c r="T986" s="37"/>
      <c r="U986" s="38"/>
      <c r="V986" s="39"/>
    </row>
    <row r="987" spans="1:22" ht="18">
      <c r="A987" s="28">
        <f t="shared" si="3"/>
        <v>985</v>
      </c>
      <c r="B987" s="29">
        <v>45889</v>
      </c>
      <c r="C987" s="28" t="s">
        <v>1856</v>
      </c>
      <c r="D987" s="31">
        <v>903372724</v>
      </c>
      <c r="E987" s="28" t="s">
        <v>1857</v>
      </c>
      <c r="F987" s="33"/>
      <c r="G987" s="30" t="s">
        <v>25</v>
      </c>
      <c r="H987" s="30" t="s">
        <v>26</v>
      </c>
      <c r="I987" s="30" t="s">
        <v>27</v>
      </c>
      <c r="J987" s="30" t="s">
        <v>391</v>
      </c>
      <c r="K987" s="30" t="s">
        <v>29</v>
      </c>
      <c r="L987" s="34" t="s">
        <v>203</v>
      </c>
      <c r="M987" s="32" t="s">
        <v>234</v>
      </c>
      <c r="N987" s="35" t="s">
        <v>51</v>
      </c>
      <c r="O987" s="28"/>
      <c r="P987" s="30"/>
      <c r="Q987" s="36"/>
      <c r="R987" s="36"/>
      <c r="S987" s="36"/>
      <c r="T987" s="37"/>
      <c r="U987" s="38"/>
      <c r="V987" s="39"/>
    </row>
    <row r="988" spans="1:22" ht="18">
      <c r="A988" s="28">
        <f t="shared" si="3"/>
        <v>986</v>
      </c>
      <c r="B988" s="29">
        <v>45889</v>
      </c>
      <c r="C988" s="28" t="s">
        <v>572</v>
      </c>
      <c r="D988" s="31"/>
      <c r="E988" s="28" t="s">
        <v>557</v>
      </c>
      <c r="F988" s="33"/>
      <c r="G988" s="30" t="s">
        <v>25</v>
      </c>
      <c r="H988" s="30" t="s">
        <v>26</v>
      </c>
      <c r="I988" s="30" t="s">
        <v>27</v>
      </c>
      <c r="J988" s="30" t="s">
        <v>391</v>
      </c>
      <c r="K988" s="30" t="s">
        <v>29</v>
      </c>
      <c r="L988" s="34"/>
      <c r="M988" s="32" t="s">
        <v>389</v>
      </c>
      <c r="N988" s="35"/>
      <c r="O988" s="28"/>
      <c r="P988" s="30"/>
      <c r="Q988" s="36"/>
      <c r="R988" s="36"/>
      <c r="S988" s="36"/>
      <c r="T988" s="37"/>
      <c r="U988" s="38"/>
      <c r="V988" s="39"/>
    </row>
    <row r="989" spans="1:22" ht="18">
      <c r="A989" s="28">
        <f t="shared" si="3"/>
        <v>987</v>
      </c>
      <c r="B989" s="29">
        <v>45889</v>
      </c>
      <c r="C989" s="28" t="s">
        <v>1858</v>
      </c>
      <c r="D989" s="31"/>
      <c r="E989" s="28" t="s">
        <v>1859</v>
      </c>
      <c r="F989" s="33"/>
      <c r="G989" s="30" t="s">
        <v>25</v>
      </c>
      <c r="H989" s="30" t="s">
        <v>26</v>
      </c>
      <c r="I989" s="30" t="s">
        <v>27</v>
      </c>
      <c r="J989" s="30" t="s">
        <v>391</v>
      </c>
      <c r="K989" s="30" t="s">
        <v>29</v>
      </c>
      <c r="L989" s="34" t="s">
        <v>498</v>
      </c>
      <c r="M989" s="32" t="s">
        <v>389</v>
      </c>
      <c r="N989" s="35"/>
      <c r="O989" s="28"/>
      <c r="P989" s="30"/>
      <c r="Q989" s="36"/>
      <c r="R989" s="36"/>
      <c r="S989" s="36"/>
      <c r="T989" s="37"/>
      <c r="U989" s="38"/>
      <c r="V989" s="39"/>
    </row>
    <row r="990" spans="1:22" ht="18">
      <c r="A990" s="28">
        <f t="shared" si="3"/>
        <v>988</v>
      </c>
      <c r="B990" s="29">
        <v>45889</v>
      </c>
      <c r="C990" s="28" t="s">
        <v>1860</v>
      </c>
      <c r="D990" s="31" t="s">
        <v>1861</v>
      </c>
      <c r="E990" s="28"/>
      <c r="F990" s="33"/>
      <c r="G990" s="30" t="s">
        <v>25</v>
      </c>
      <c r="H990" s="30" t="s">
        <v>48</v>
      </c>
      <c r="I990" s="30" t="s">
        <v>27</v>
      </c>
      <c r="J990" s="30" t="s">
        <v>391</v>
      </c>
      <c r="K990" s="30" t="s">
        <v>29</v>
      </c>
      <c r="L990" s="34" t="s">
        <v>91</v>
      </c>
      <c r="M990" s="32" t="s">
        <v>227</v>
      </c>
      <c r="N990" s="35" t="s">
        <v>32</v>
      </c>
      <c r="O990" s="28"/>
      <c r="P990" s="30"/>
      <c r="Q990" s="36" t="s">
        <v>1862</v>
      </c>
      <c r="R990" s="36"/>
      <c r="S990" s="36"/>
      <c r="T990" s="37"/>
      <c r="U990" s="38"/>
      <c r="V990" s="39"/>
    </row>
    <row r="991" spans="1:22" ht="18">
      <c r="A991" s="28">
        <f t="shared" si="3"/>
        <v>989</v>
      </c>
      <c r="B991" s="29">
        <v>45889</v>
      </c>
      <c r="C991" s="28" t="s">
        <v>1863</v>
      </c>
      <c r="D991" s="31"/>
      <c r="E991" s="28" t="s">
        <v>557</v>
      </c>
      <c r="F991" s="33"/>
      <c r="G991" s="30" t="s">
        <v>25</v>
      </c>
      <c r="H991" s="30" t="s">
        <v>26</v>
      </c>
      <c r="I991" s="30" t="s">
        <v>27</v>
      </c>
      <c r="J991" s="30" t="s">
        <v>391</v>
      </c>
      <c r="K991" s="30" t="s">
        <v>29</v>
      </c>
      <c r="L991" s="34"/>
      <c r="M991" s="32" t="s">
        <v>347</v>
      </c>
      <c r="N991" s="35"/>
      <c r="O991" s="28"/>
      <c r="P991" s="30"/>
      <c r="Q991" s="36"/>
      <c r="R991" s="36"/>
      <c r="S991" s="36"/>
      <c r="T991" s="37"/>
      <c r="U991" s="38"/>
      <c r="V991" s="39"/>
    </row>
    <row r="992" spans="1:22" ht="18">
      <c r="A992" s="28">
        <f t="shared" si="3"/>
        <v>990</v>
      </c>
      <c r="B992" s="29">
        <v>45889</v>
      </c>
      <c r="C992" s="28" t="s">
        <v>1864</v>
      </c>
      <c r="D992" s="31"/>
      <c r="E992" s="28"/>
      <c r="F992" s="33"/>
      <c r="G992" s="30" t="s">
        <v>25</v>
      </c>
      <c r="H992" s="30" t="s">
        <v>48</v>
      </c>
      <c r="I992" s="30" t="s">
        <v>27</v>
      </c>
      <c r="J992" s="30" t="s">
        <v>391</v>
      </c>
      <c r="K992" s="30" t="s">
        <v>49</v>
      </c>
      <c r="L992" s="34"/>
      <c r="M992" s="32" t="s">
        <v>389</v>
      </c>
      <c r="N992" s="35"/>
      <c r="O992" s="28"/>
      <c r="P992" s="30"/>
      <c r="Q992" s="36"/>
      <c r="R992" s="36"/>
      <c r="S992" s="36"/>
      <c r="T992" s="37"/>
      <c r="U992" s="38"/>
      <c r="V992" s="39"/>
    </row>
    <row r="993" spans="1:22" ht="18">
      <c r="A993" s="28">
        <f t="shared" si="3"/>
        <v>991</v>
      </c>
      <c r="B993" s="29">
        <v>45889</v>
      </c>
      <c r="C993" s="28" t="s">
        <v>1865</v>
      </c>
      <c r="D993" s="31" t="s">
        <v>1866</v>
      </c>
      <c r="E993" s="28"/>
      <c r="F993" s="33"/>
      <c r="G993" s="30" t="s">
        <v>25</v>
      </c>
      <c r="H993" s="30" t="s">
        <v>48</v>
      </c>
      <c r="I993" s="30" t="s">
        <v>27</v>
      </c>
      <c r="J993" s="30" t="s">
        <v>391</v>
      </c>
      <c r="K993" s="30" t="s">
        <v>49</v>
      </c>
      <c r="L993" s="34" t="s">
        <v>81</v>
      </c>
      <c r="M993" s="32" t="s">
        <v>234</v>
      </c>
      <c r="N993" s="35"/>
      <c r="O993" s="28"/>
      <c r="P993" s="30"/>
      <c r="Q993" s="36" t="s">
        <v>638</v>
      </c>
      <c r="R993" s="36"/>
      <c r="S993" s="36"/>
      <c r="T993" s="37"/>
      <c r="U993" s="38"/>
      <c r="V993" s="39"/>
    </row>
    <row r="994" spans="1:22" ht="18">
      <c r="A994" s="28">
        <f t="shared" si="3"/>
        <v>992</v>
      </c>
      <c r="B994" s="29">
        <v>45889</v>
      </c>
      <c r="C994" s="28" t="s">
        <v>1867</v>
      </c>
      <c r="D994" s="31" t="s">
        <v>1868</v>
      </c>
      <c r="E994" s="28" t="s">
        <v>1766</v>
      </c>
      <c r="F994" s="33"/>
      <c r="G994" s="30" t="s">
        <v>25</v>
      </c>
      <c r="H994" s="30" t="s">
        <v>26</v>
      </c>
      <c r="I994" s="30" t="s">
        <v>27</v>
      </c>
      <c r="J994" s="30" t="s">
        <v>391</v>
      </c>
      <c r="K994" s="30" t="s">
        <v>29</v>
      </c>
      <c r="L994" s="34" t="s">
        <v>91</v>
      </c>
      <c r="M994" s="32" t="s">
        <v>234</v>
      </c>
      <c r="N994" s="35" t="s">
        <v>32</v>
      </c>
      <c r="O994" s="28"/>
      <c r="P994" s="30"/>
      <c r="Q994" s="36" t="s">
        <v>1869</v>
      </c>
      <c r="R994" s="36" t="s">
        <v>32</v>
      </c>
      <c r="S994" s="36" t="s">
        <v>44</v>
      </c>
      <c r="T994" s="37">
        <v>3305500</v>
      </c>
      <c r="U994" s="38" t="s">
        <v>27</v>
      </c>
      <c r="V994" s="39"/>
    </row>
    <row r="995" spans="1:22" ht="18">
      <c r="A995" s="28">
        <f t="shared" si="3"/>
        <v>993</v>
      </c>
      <c r="B995" s="29">
        <v>45889</v>
      </c>
      <c r="C995" s="28" t="s">
        <v>1870</v>
      </c>
      <c r="D995" s="31"/>
      <c r="E995" s="28"/>
      <c r="F995" s="33"/>
      <c r="G995" s="30" t="s">
        <v>113</v>
      </c>
      <c r="H995" s="30" t="s">
        <v>48</v>
      </c>
      <c r="I995" s="30" t="s">
        <v>27</v>
      </c>
      <c r="J995" s="30" t="s">
        <v>391</v>
      </c>
      <c r="K995" s="30" t="s">
        <v>29</v>
      </c>
      <c r="L995" s="34"/>
      <c r="M995" s="32" t="s">
        <v>389</v>
      </c>
      <c r="N995" s="35"/>
      <c r="O995" s="28"/>
      <c r="P995" s="30"/>
      <c r="Q995" s="36"/>
      <c r="R995" s="36"/>
      <c r="S995" s="36"/>
      <c r="T995" s="37"/>
      <c r="U995" s="38"/>
      <c r="V995" s="39"/>
    </row>
    <row r="996" spans="1:22" ht="18">
      <c r="A996" s="28">
        <f t="shared" si="3"/>
        <v>994</v>
      </c>
      <c r="B996" s="29">
        <v>45889</v>
      </c>
      <c r="C996" s="28" t="s">
        <v>1871</v>
      </c>
      <c r="D996" s="31">
        <v>906932671</v>
      </c>
      <c r="E996" s="28" t="s">
        <v>1872</v>
      </c>
      <c r="F996" s="33"/>
      <c r="G996" s="30" t="s">
        <v>25</v>
      </c>
      <c r="H996" s="30" t="s">
        <v>26</v>
      </c>
      <c r="I996" s="30" t="s">
        <v>27</v>
      </c>
      <c r="J996" s="30" t="s">
        <v>390</v>
      </c>
      <c r="K996" s="30" t="s">
        <v>29</v>
      </c>
      <c r="L996" s="34" t="s">
        <v>498</v>
      </c>
      <c r="M996" s="32" t="s">
        <v>227</v>
      </c>
      <c r="N996" s="35"/>
      <c r="O996" s="28"/>
      <c r="P996" s="30"/>
      <c r="Q996" s="36" t="s">
        <v>638</v>
      </c>
      <c r="R996" s="36"/>
      <c r="S996" s="36"/>
      <c r="T996" s="37"/>
      <c r="U996" s="38"/>
      <c r="V996" s="39"/>
    </row>
    <row r="997" spans="1:22" ht="18">
      <c r="A997" s="28">
        <f t="shared" si="3"/>
        <v>995</v>
      </c>
      <c r="B997" s="29">
        <v>45889</v>
      </c>
      <c r="C997" s="28" t="s">
        <v>1873</v>
      </c>
      <c r="D997" s="31">
        <v>769943881</v>
      </c>
      <c r="E997" s="28" t="s">
        <v>1872</v>
      </c>
      <c r="F997" s="33"/>
      <c r="G997" s="30" t="s">
        <v>25</v>
      </c>
      <c r="H997" s="30" t="s">
        <v>26</v>
      </c>
      <c r="I997" s="30" t="s">
        <v>27</v>
      </c>
      <c r="J997" s="30" t="s">
        <v>390</v>
      </c>
      <c r="K997" s="30" t="s">
        <v>29</v>
      </c>
      <c r="L997" s="34" t="s">
        <v>498</v>
      </c>
      <c r="M997" s="32" t="s">
        <v>227</v>
      </c>
      <c r="N997" s="35"/>
      <c r="O997" s="28"/>
      <c r="P997" s="30"/>
      <c r="Q997" s="36" t="s">
        <v>638</v>
      </c>
      <c r="R997" s="36"/>
      <c r="S997" s="36"/>
      <c r="T997" s="37"/>
      <c r="U997" s="38"/>
      <c r="V997" s="39"/>
    </row>
    <row r="998" spans="1:22" ht="18">
      <c r="A998" s="28">
        <f t="shared" si="3"/>
        <v>996</v>
      </c>
      <c r="B998" s="29">
        <v>45889</v>
      </c>
      <c r="C998" s="28" t="s">
        <v>1874</v>
      </c>
      <c r="D998" s="31"/>
      <c r="E998" s="28" t="s">
        <v>1758</v>
      </c>
      <c r="F998" s="33"/>
      <c r="G998" s="30" t="s">
        <v>25</v>
      </c>
      <c r="H998" s="30" t="s">
        <v>26</v>
      </c>
      <c r="I998" s="30" t="s">
        <v>27</v>
      </c>
      <c r="J998" s="30" t="s">
        <v>390</v>
      </c>
      <c r="K998" s="30" t="s">
        <v>29</v>
      </c>
      <c r="L998" s="34" t="s">
        <v>203</v>
      </c>
      <c r="M998" s="32" t="s">
        <v>389</v>
      </c>
      <c r="N998" s="35"/>
      <c r="O998" s="28"/>
      <c r="P998" s="30"/>
      <c r="Q998" s="36"/>
      <c r="R998" s="36"/>
      <c r="S998" s="36"/>
      <c r="T998" s="37"/>
      <c r="U998" s="38"/>
      <c r="V998" s="39"/>
    </row>
    <row r="999" spans="1:22" ht="18">
      <c r="A999" s="28">
        <f t="shared" si="3"/>
        <v>997</v>
      </c>
      <c r="B999" s="29">
        <v>45889</v>
      </c>
      <c r="C999" s="28" t="s">
        <v>659</v>
      </c>
      <c r="D999" s="31"/>
      <c r="E999" s="28" t="s">
        <v>324</v>
      </c>
      <c r="F999" s="33"/>
      <c r="G999" s="30" t="s">
        <v>114</v>
      </c>
      <c r="H999" s="30" t="s">
        <v>26</v>
      </c>
      <c r="I999" s="30" t="s">
        <v>27</v>
      </c>
      <c r="J999" s="30" t="s">
        <v>390</v>
      </c>
      <c r="K999" s="30" t="s">
        <v>29</v>
      </c>
      <c r="L999" s="34" t="s">
        <v>91</v>
      </c>
      <c r="M999" s="32" t="s">
        <v>389</v>
      </c>
      <c r="N999" s="35"/>
      <c r="O999" s="28"/>
      <c r="P999" s="30"/>
      <c r="Q999" s="36"/>
      <c r="R999" s="36"/>
      <c r="S999" s="36"/>
      <c r="T999" s="37"/>
      <c r="U999" s="38"/>
      <c r="V999" s="39"/>
    </row>
    <row r="1000" spans="1:22" ht="18">
      <c r="A1000" s="28">
        <f t="shared" si="3"/>
        <v>998</v>
      </c>
      <c r="B1000" s="29">
        <v>45889</v>
      </c>
      <c r="C1000" s="28" t="s">
        <v>1875</v>
      </c>
      <c r="D1000" s="31"/>
      <c r="E1000" s="28" t="s">
        <v>980</v>
      </c>
      <c r="F1000" s="33"/>
      <c r="G1000" s="30" t="s">
        <v>25</v>
      </c>
      <c r="H1000" s="30" t="s">
        <v>26</v>
      </c>
      <c r="I1000" s="30" t="s">
        <v>27</v>
      </c>
      <c r="J1000" s="30" t="s">
        <v>390</v>
      </c>
      <c r="K1000" s="30" t="s">
        <v>29</v>
      </c>
      <c r="L1000" s="34" t="s">
        <v>203</v>
      </c>
      <c r="M1000" s="32" t="s">
        <v>389</v>
      </c>
      <c r="N1000" s="35"/>
      <c r="O1000" s="28"/>
      <c r="P1000" s="30"/>
      <c r="Q1000" s="36"/>
      <c r="R1000" s="36"/>
      <c r="S1000" s="36"/>
      <c r="T1000" s="37"/>
      <c r="U1000" s="38"/>
      <c r="V1000" s="39"/>
    </row>
    <row r="1001" spans="1:22" ht="18">
      <c r="A1001" s="28">
        <f t="shared" si="3"/>
        <v>999</v>
      </c>
      <c r="B1001" s="29">
        <v>45889</v>
      </c>
      <c r="C1001" s="28" t="s">
        <v>1876</v>
      </c>
      <c r="D1001" s="31"/>
      <c r="E1001" s="28" t="s">
        <v>1872</v>
      </c>
      <c r="F1001" s="33"/>
      <c r="G1001" s="30" t="s">
        <v>25</v>
      </c>
      <c r="H1001" s="30" t="s">
        <v>26</v>
      </c>
      <c r="I1001" s="30" t="s">
        <v>27</v>
      </c>
      <c r="J1001" s="30" t="s">
        <v>390</v>
      </c>
      <c r="K1001" s="30" t="s">
        <v>29</v>
      </c>
      <c r="L1001" s="34" t="s">
        <v>91</v>
      </c>
      <c r="M1001" s="32" t="s">
        <v>1877</v>
      </c>
      <c r="N1001" s="35"/>
      <c r="O1001" s="28"/>
      <c r="P1001" s="30"/>
      <c r="Q1001" s="36"/>
      <c r="R1001" s="36"/>
      <c r="S1001" s="36"/>
      <c r="T1001" s="37"/>
      <c r="U1001" s="38"/>
      <c r="V1001" s="39"/>
    </row>
    <row r="1002" spans="1:22" ht="18">
      <c r="A1002" s="28">
        <f t="shared" si="3"/>
        <v>1000</v>
      </c>
      <c r="B1002" s="29">
        <v>45889</v>
      </c>
      <c r="C1002" s="28" t="s">
        <v>1878</v>
      </c>
      <c r="D1002" s="31"/>
      <c r="E1002" s="28" t="s">
        <v>1879</v>
      </c>
      <c r="F1002" s="33"/>
      <c r="G1002" s="30" t="s">
        <v>25</v>
      </c>
      <c r="H1002" s="30" t="s">
        <v>26</v>
      </c>
      <c r="I1002" s="30" t="s">
        <v>27</v>
      </c>
      <c r="J1002" s="30" t="s">
        <v>390</v>
      </c>
      <c r="K1002" s="30" t="s">
        <v>29</v>
      </c>
      <c r="L1002" s="34" t="s">
        <v>91</v>
      </c>
      <c r="M1002" s="32" t="s">
        <v>389</v>
      </c>
      <c r="N1002" s="35"/>
      <c r="O1002" s="28"/>
      <c r="P1002" s="30"/>
      <c r="Q1002" s="36"/>
      <c r="R1002" s="36"/>
      <c r="S1002" s="36"/>
      <c r="T1002" s="37"/>
      <c r="U1002" s="38"/>
      <c r="V1002" s="39"/>
    </row>
    <row r="1003" spans="1:22" ht="18">
      <c r="A1003" s="28">
        <f t="shared" si="3"/>
        <v>1001</v>
      </c>
      <c r="B1003" s="29">
        <v>45889</v>
      </c>
      <c r="C1003" s="28" t="s">
        <v>1880</v>
      </c>
      <c r="D1003" s="31"/>
      <c r="E1003" s="28" t="s">
        <v>1881</v>
      </c>
      <c r="F1003" s="33"/>
      <c r="G1003" s="30" t="s">
        <v>25</v>
      </c>
      <c r="H1003" s="30" t="s">
        <v>26</v>
      </c>
      <c r="I1003" s="30" t="s">
        <v>27</v>
      </c>
      <c r="J1003" s="30" t="s">
        <v>390</v>
      </c>
      <c r="K1003" s="30" t="s">
        <v>29</v>
      </c>
      <c r="L1003" s="34" t="s">
        <v>91</v>
      </c>
      <c r="M1003" s="32" t="s">
        <v>389</v>
      </c>
      <c r="N1003" s="35"/>
      <c r="O1003" s="28"/>
      <c r="P1003" s="30"/>
      <c r="Q1003" s="36"/>
      <c r="R1003" s="36"/>
      <c r="S1003" s="36"/>
      <c r="T1003" s="37"/>
      <c r="U1003" s="38"/>
      <c r="V1003" s="39"/>
    </row>
    <row r="1004" spans="1:22" ht="18">
      <c r="A1004" s="28">
        <f t="shared" si="3"/>
        <v>1002</v>
      </c>
      <c r="B1004" s="29">
        <v>45889</v>
      </c>
      <c r="C1004" s="28" t="s">
        <v>1882</v>
      </c>
      <c r="D1004" s="31"/>
      <c r="E1004" s="28" t="s">
        <v>1883</v>
      </c>
      <c r="F1004" s="33"/>
      <c r="G1004" s="30" t="s">
        <v>25</v>
      </c>
      <c r="H1004" s="30" t="s">
        <v>26</v>
      </c>
      <c r="I1004" s="30" t="s">
        <v>27</v>
      </c>
      <c r="J1004" s="30" t="s">
        <v>390</v>
      </c>
      <c r="K1004" s="30" t="s">
        <v>29</v>
      </c>
      <c r="L1004" s="34" t="s">
        <v>217</v>
      </c>
      <c r="M1004" s="32" t="s">
        <v>389</v>
      </c>
      <c r="N1004" s="35"/>
      <c r="O1004" s="28"/>
      <c r="P1004" s="30"/>
      <c r="Q1004" s="36"/>
      <c r="R1004" s="36"/>
      <c r="S1004" s="36"/>
      <c r="T1004" s="37"/>
      <c r="U1004" s="38"/>
      <c r="V1004" s="39"/>
    </row>
    <row r="1005" spans="1:22" ht="18">
      <c r="A1005" s="28">
        <f t="shared" si="3"/>
        <v>1003</v>
      </c>
      <c r="B1005" s="29">
        <v>45889</v>
      </c>
      <c r="C1005" s="28" t="s">
        <v>1884</v>
      </c>
      <c r="D1005" s="31">
        <v>373700338</v>
      </c>
      <c r="E1005" s="28" t="s">
        <v>1766</v>
      </c>
      <c r="F1005" s="33"/>
      <c r="G1005" s="30" t="s">
        <v>25</v>
      </c>
      <c r="H1005" s="30" t="s">
        <v>26</v>
      </c>
      <c r="I1005" s="30" t="s">
        <v>27</v>
      </c>
      <c r="J1005" s="30" t="s">
        <v>390</v>
      </c>
      <c r="K1005" s="30" t="s">
        <v>29</v>
      </c>
      <c r="L1005" s="34" t="s">
        <v>91</v>
      </c>
      <c r="M1005" s="32" t="s">
        <v>227</v>
      </c>
      <c r="N1005" s="35" t="s">
        <v>32</v>
      </c>
      <c r="O1005" s="28"/>
      <c r="P1005" s="30"/>
      <c r="Q1005" s="36" t="s">
        <v>1885</v>
      </c>
      <c r="R1005" s="36"/>
      <c r="S1005" s="36"/>
      <c r="T1005" s="37"/>
      <c r="U1005" s="38"/>
      <c r="V1005" s="39"/>
    </row>
    <row r="1006" spans="1:22" ht="18">
      <c r="A1006" s="28">
        <f t="shared" si="3"/>
        <v>1004</v>
      </c>
      <c r="B1006" s="29">
        <v>45889</v>
      </c>
      <c r="C1006" s="28" t="s">
        <v>1886</v>
      </c>
      <c r="D1006" s="31">
        <v>357186928</v>
      </c>
      <c r="E1006" s="28"/>
      <c r="F1006" s="33"/>
      <c r="G1006" s="30" t="s">
        <v>25</v>
      </c>
      <c r="H1006" s="30" t="s">
        <v>48</v>
      </c>
      <c r="I1006" s="30" t="s">
        <v>27</v>
      </c>
      <c r="J1006" s="30" t="s">
        <v>388</v>
      </c>
      <c r="K1006" s="30" t="s">
        <v>49</v>
      </c>
      <c r="L1006" s="34" t="s">
        <v>91</v>
      </c>
      <c r="M1006" s="32" t="s">
        <v>227</v>
      </c>
      <c r="N1006" s="35" t="s">
        <v>51</v>
      </c>
      <c r="O1006" s="28"/>
      <c r="P1006" s="30"/>
      <c r="Q1006" s="36" t="s">
        <v>499</v>
      </c>
      <c r="R1006" s="36"/>
      <c r="S1006" s="36"/>
      <c r="T1006" s="37"/>
      <c r="U1006" s="38"/>
      <c r="V1006" s="39"/>
    </row>
    <row r="1007" spans="1:22" ht="18">
      <c r="A1007" s="28">
        <f t="shared" si="3"/>
        <v>1005</v>
      </c>
      <c r="B1007" s="29">
        <v>45889</v>
      </c>
      <c r="C1007" s="28" t="s">
        <v>1887</v>
      </c>
      <c r="D1007" s="31"/>
      <c r="E1007" s="28" t="s">
        <v>1872</v>
      </c>
      <c r="F1007" s="33"/>
      <c r="G1007" s="30" t="s">
        <v>113</v>
      </c>
      <c r="H1007" s="30" t="s">
        <v>26</v>
      </c>
      <c r="I1007" s="30" t="s">
        <v>27</v>
      </c>
      <c r="J1007" s="30" t="s">
        <v>390</v>
      </c>
      <c r="K1007" s="30" t="s">
        <v>29</v>
      </c>
      <c r="L1007" s="34" t="s">
        <v>498</v>
      </c>
      <c r="M1007" s="32" t="s">
        <v>389</v>
      </c>
      <c r="N1007" s="35"/>
      <c r="O1007" s="28"/>
      <c r="P1007" s="30"/>
      <c r="Q1007" s="36"/>
      <c r="R1007" s="36"/>
      <c r="S1007" s="36"/>
      <c r="T1007" s="37"/>
      <c r="U1007" s="38"/>
      <c r="V1007" s="39"/>
    </row>
    <row r="1008" spans="1:22" ht="18">
      <c r="A1008" s="28">
        <f t="shared" si="3"/>
        <v>1006</v>
      </c>
      <c r="B1008" s="29">
        <v>45889</v>
      </c>
      <c r="C1008" s="28" t="s">
        <v>1888</v>
      </c>
      <c r="D1008" s="31"/>
      <c r="E1008" s="28" t="s">
        <v>1872</v>
      </c>
      <c r="F1008" s="33"/>
      <c r="G1008" s="30" t="s">
        <v>114</v>
      </c>
      <c r="H1008" s="30" t="s">
        <v>26</v>
      </c>
      <c r="I1008" s="30" t="s">
        <v>27</v>
      </c>
      <c r="J1008" s="30" t="s">
        <v>390</v>
      </c>
      <c r="K1008" s="30" t="s">
        <v>29</v>
      </c>
      <c r="L1008" s="34" t="s">
        <v>498</v>
      </c>
      <c r="M1008" s="32" t="s">
        <v>389</v>
      </c>
      <c r="N1008" s="35"/>
      <c r="O1008" s="28"/>
      <c r="P1008" s="30"/>
      <c r="Q1008" s="36"/>
      <c r="R1008" s="36"/>
      <c r="S1008" s="36"/>
      <c r="T1008" s="37"/>
      <c r="U1008" s="38"/>
      <c r="V1008" s="39"/>
    </row>
    <row r="1009" spans="1:22" ht="18">
      <c r="A1009" s="28">
        <f t="shared" si="3"/>
        <v>1007</v>
      </c>
      <c r="B1009" s="29">
        <v>45890</v>
      </c>
      <c r="C1009" s="28" t="s">
        <v>1889</v>
      </c>
      <c r="D1009" s="99">
        <v>965952653</v>
      </c>
      <c r="E1009" s="28"/>
      <c r="F1009" s="33"/>
      <c r="G1009" s="30"/>
      <c r="H1009" s="30"/>
      <c r="I1009" s="30"/>
      <c r="J1009" s="30"/>
      <c r="K1009" s="30" t="s">
        <v>60</v>
      </c>
      <c r="L1009" s="34" t="s">
        <v>91</v>
      </c>
      <c r="M1009" s="32"/>
      <c r="N1009" s="35"/>
      <c r="O1009" s="28"/>
      <c r="P1009" s="30"/>
      <c r="Q1009" s="36" t="s">
        <v>1890</v>
      </c>
      <c r="R1009" s="36" t="s">
        <v>32</v>
      </c>
      <c r="S1009" s="36" t="s">
        <v>44</v>
      </c>
      <c r="T1009" s="37">
        <v>1490000</v>
      </c>
      <c r="U1009" s="38" t="s">
        <v>27</v>
      </c>
      <c r="V1009" s="39"/>
    </row>
    <row r="1010" spans="1:22" ht="18">
      <c r="A1010" s="28">
        <f t="shared" si="3"/>
        <v>1008</v>
      </c>
      <c r="B1010" s="29">
        <v>45890</v>
      </c>
      <c r="C1010" s="28" t="s">
        <v>1891</v>
      </c>
      <c r="D1010" s="31"/>
      <c r="E1010" s="28" t="s">
        <v>1872</v>
      </c>
      <c r="F1010" s="33"/>
      <c r="G1010" s="30" t="s">
        <v>25</v>
      </c>
      <c r="H1010" s="30" t="s">
        <v>26</v>
      </c>
      <c r="I1010" s="30" t="s">
        <v>27</v>
      </c>
      <c r="J1010" s="30" t="s">
        <v>390</v>
      </c>
      <c r="K1010" s="30" t="s">
        <v>29</v>
      </c>
      <c r="L1010" s="34" t="s">
        <v>498</v>
      </c>
      <c r="M1010" s="32" t="s">
        <v>389</v>
      </c>
      <c r="N1010" s="35"/>
      <c r="O1010" s="28"/>
      <c r="P1010" s="30"/>
      <c r="Q1010" s="36"/>
      <c r="R1010" s="36"/>
      <c r="S1010" s="36"/>
      <c r="T1010" s="37"/>
      <c r="U1010" s="38"/>
      <c r="V1010" s="39"/>
    </row>
    <row r="1011" spans="1:22" ht="18">
      <c r="A1011" s="28">
        <f t="shared" si="3"/>
        <v>1009</v>
      </c>
      <c r="B1011" s="29">
        <v>45890</v>
      </c>
      <c r="C1011" s="28" t="s">
        <v>1892</v>
      </c>
      <c r="D1011" s="31">
        <v>961648733</v>
      </c>
      <c r="E1011" s="28" t="s">
        <v>557</v>
      </c>
      <c r="F1011" s="33"/>
      <c r="G1011" s="30" t="s">
        <v>25</v>
      </c>
      <c r="H1011" s="30" t="s">
        <v>26</v>
      </c>
      <c r="I1011" s="30" t="s">
        <v>27</v>
      </c>
      <c r="J1011" s="30" t="s">
        <v>390</v>
      </c>
      <c r="K1011" s="30" t="s">
        <v>29</v>
      </c>
      <c r="L1011" s="34" t="s">
        <v>212</v>
      </c>
      <c r="M1011" s="32" t="s">
        <v>227</v>
      </c>
      <c r="N1011" s="35" t="s">
        <v>51</v>
      </c>
      <c r="O1011" s="28"/>
      <c r="P1011" s="30"/>
      <c r="Q1011" s="72" t="s">
        <v>1893</v>
      </c>
      <c r="R1011" s="36"/>
      <c r="S1011" s="36"/>
      <c r="T1011" s="37"/>
      <c r="U1011" s="38"/>
      <c r="V1011" s="39"/>
    </row>
    <row r="1012" spans="1:22" ht="18">
      <c r="A1012" s="28">
        <f t="shared" si="3"/>
        <v>1010</v>
      </c>
      <c r="B1012" s="29">
        <v>45890</v>
      </c>
      <c r="C1012" s="28" t="s">
        <v>1894</v>
      </c>
      <c r="D1012" s="31">
        <v>919190192</v>
      </c>
      <c r="E1012" s="28" t="s">
        <v>1895</v>
      </c>
      <c r="F1012" s="33"/>
      <c r="G1012" s="30" t="s">
        <v>25</v>
      </c>
      <c r="H1012" s="30" t="s">
        <v>26</v>
      </c>
      <c r="I1012" s="30" t="s">
        <v>27</v>
      </c>
      <c r="J1012" s="30" t="s">
        <v>390</v>
      </c>
      <c r="K1012" s="30" t="s">
        <v>29</v>
      </c>
      <c r="L1012" s="34" t="s">
        <v>325</v>
      </c>
      <c r="M1012" s="32" t="s">
        <v>227</v>
      </c>
      <c r="N1012" s="35" t="s">
        <v>51</v>
      </c>
      <c r="O1012" s="28"/>
      <c r="P1012" s="30"/>
      <c r="Q1012" s="36" t="s">
        <v>1896</v>
      </c>
      <c r="R1012" s="36" t="s">
        <v>51</v>
      </c>
      <c r="S1012" s="36" t="s">
        <v>44</v>
      </c>
      <c r="T1012" s="37">
        <v>3306000</v>
      </c>
      <c r="U1012" s="38" t="s">
        <v>27</v>
      </c>
      <c r="V1012" s="39"/>
    </row>
    <row r="1013" spans="1:22" ht="38">
      <c r="A1013" s="28">
        <f t="shared" si="3"/>
        <v>1011</v>
      </c>
      <c r="B1013" s="29">
        <v>45890</v>
      </c>
      <c r="C1013" s="28" t="s">
        <v>1897</v>
      </c>
      <c r="D1013" s="31">
        <v>765265392</v>
      </c>
      <c r="E1013" s="28" t="s">
        <v>1596</v>
      </c>
      <c r="F1013" s="33"/>
      <c r="G1013" s="30" t="s">
        <v>25</v>
      </c>
      <c r="H1013" s="30" t="s">
        <v>26</v>
      </c>
      <c r="I1013" s="30" t="s">
        <v>27</v>
      </c>
      <c r="J1013" s="30" t="s">
        <v>390</v>
      </c>
      <c r="K1013" s="30" t="s">
        <v>29</v>
      </c>
      <c r="L1013" s="34" t="s">
        <v>212</v>
      </c>
      <c r="M1013" s="32" t="s">
        <v>227</v>
      </c>
      <c r="N1013" s="35" t="s">
        <v>32</v>
      </c>
      <c r="O1013" s="28"/>
      <c r="P1013" s="30"/>
      <c r="Q1013" s="36" t="s">
        <v>1898</v>
      </c>
      <c r="R1013" s="36"/>
      <c r="S1013" s="36"/>
      <c r="T1013" s="37"/>
      <c r="U1013" s="38"/>
      <c r="V1013" s="70" t="s">
        <v>1899</v>
      </c>
    </row>
    <row r="1014" spans="1:22" ht="18">
      <c r="A1014" s="28">
        <f t="shared" si="3"/>
        <v>1012</v>
      </c>
      <c r="B1014" s="29">
        <v>45890</v>
      </c>
      <c r="C1014" s="28" t="s">
        <v>1900</v>
      </c>
      <c r="D1014" s="31">
        <v>702802427</v>
      </c>
      <c r="E1014" s="28" t="s">
        <v>1854</v>
      </c>
      <c r="F1014" s="33"/>
      <c r="G1014" s="30" t="s">
        <v>25</v>
      </c>
      <c r="H1014" s="30" t="s">
        <v>26</v>
      </c>
      <c r="I1014" s="30" t="s">
        <v>27</v>
      </c>
      <c r="J1014" s="30" t="s">
        <v>390</v>
      </c>
      <c r="K1014" s="30" t="s">
        <v>29</v>
      </c>
      <c r="L1014" s="34" t="s">
        <v>498</v>
      </c>
      <c r="M1014" s="32" t="s">
        <v>227</v>
      </c>
      <c r="N1014" s="35"/>
      <c r="O1014" s="28"/>
      <c r="P1014" s="30"/>
      <c r="Q1014" s="36" t="s">
        <v>635</v>
      </c>
      <c r="R1014" s="36"/>
      <c r="S1014" s="36"/>
      <c r="T1014" s="37"/>
      <c r="U1014" s="38"/>
      <c r="V1014" s="39"/>
    </row>
    <row r="1015" spans="1:22" ht="18">
      <c r="A1015" s="28">
        <f t="shared" si="3"/>
        <v>1013</v>
      </c>
      <c r="B1015" s="29">
        <v>45890</v>
      </c>
      <c r="C1015" s="107" t="s">
        <v>183</v>
      </c>
      <c r="D1015" s="120">
        <v>383422984</v>
      </c>
      <c r="E1015" s="106"/>
      <c r="F1015" s="106"/>
      <c r="G1015" s="74"/>
      <c r="H1015" s="62"/>
      <c r="I1015" s="62"/>
      <c r="J1015" s="74"/>
      <c r="K1015" s="106"/>
      <c r="L1015" s="115"/>
      <c r="M1015" s="106"/>
      <c r="N1015" s="106"/>
      <c r="O1015" s="111"/>
      <c r="P1015" s="117"/>
      <c r="Q1015" s="121" t="s">
        <v>1901</v>
      </c>
      <c r="R1015" s="115"/>
      <c r="S1015" s="122" t="s">
        <v>44</v>
      </c>
      <c r="T1015" s="123">
        <v>3900000</v>
      </c>
      <c r="U1015" s="113" t="s">
        <v>27</v>
      </c>
      <c r="V1015" s="115"/>
    </row>
    <row r="1016" spans="1:22" ht="18">
      <c r="A1016" s="28">
        <f t="shared" si="3"/>
        <v>1014</v>
      </c>
      <c r="B1016" s="29">
        <v>45890</v>
      </c>
      <c r="C1016" s="107" t="s">
        <v>1902</v>
      </c>
      <c r="D1016" s="99">
        <v>916519555</v>
      </c>
      <c r="E1016" s="106"/>
      <c r="F1016" s="106"/>
      <c r="G1016" s="74"/>
      <c r="H1016" s="62"/>
      <c r="I1016" s="62"/>
      <c r="J1016" s="74"/>
      <c r="K1016" s="106"/>
      <c r="L1016" s="115"/>
      <c r="M1016" s="106"/>
      <c r="N1016" s="106"/>
      <c r="O1016" s="111"/>
      <c r="P1016" s="117"/>
      <c r="Q1016" s="121" t="s">
        <v>1903</v>
      </c>
      <c r="R1016" s="115"/>
      <c r="S1016" s="122" t="s">
        <v>44</v>
      </c>
      <c r="T1016" s="123">
        <v>1200000</v>
      </c>
      <c r="U1016" s="113" t="s">
        <v>27</v>
      </c>
      <c r="V1016" s="115"/>
    </row>
    <row r="1017" spans="1:22" ht="18">
      <c r="A1017" s="28">
        <f t="shared" si="3"/>
        <v>1015</v>
      </c>
      <c r="B1017" s="29">
        <v>45890</v>
      </c>
      <c r="C1017" s="28" t="s">
        <v>1904</v>
      </c>
      <c r="D1017" s="31">
        <v>927999779</v>
      </c>
      <c r="E1017" s="28" t="s">
        <v>1766</v>
      </c>
      <c r="F1017" s="33"/>
      <c r="G1017" s="30" t="s">
        <v>25</v>
      </c>
      <c r="H1017" s="30" t="s">
        <v>26</v>
      </c>
      <c r="I1017" s="30" t="s">
        <v>27</v>
      </c>
      <c r="J1017" s="30" t="s">
        <v>388</v>
      </c>
      <c r="K1017" s="30" t="s">
        <v>29</v>
      </c>
      <c r="L1017" s="34" t="s">
        <v>212</v>
      </c>
      <c r="M1017" s="32" t="s">
        <v>389</v>
      </c>
      <c r="N1017" s="35" t="s">
        <v>51</v>
      </c>
      <c r="O1017" s="28"/>
      <c r="P1017" s="30"/>
      <c r="Q1017" s="72" t="s">
        <v>1905</v>
      </c>
      <c r="R1017" s="36"/>
      <c r="S1017" s="36"/>
      <c r="T1017" s="37"/>
      <c r="U1017" s="38"/>
      <c r="V1017" s="39"/>
    </row>
    <row r="1018" spans="1:22" ht="18">
      <c r="A1018" s="28">
        <f t="shared" si="3"/>
        <v>1016</v>
      </c>
      <c r="B1018" s="29">
        <v>45890</v>
      </c>
      <c r="C1018" s="28" t="s">
        <v>1906</v>
      </c>
      <c r="D1018" s="31">
        <v>989172417</v>
      </c>
      <c r="E1018" s="28"/>
      <c r="F1018" s="33"/>
      <c r="G1018" s="30" t="s">
        <v>113</v>
      </c>
      <c r="H1018" s="30" t="s">
        <v>48</v>
      </c>
      <c r="I1018" s="30" t="s">
        <v>27</v>
      </c>
      <c r="J1018" s="30" t="s">
        <v>390</v>
      </c>
      <c r="K1018" s="30" t="s">
        <v>29</v>
      </c>
      <c r="L1018" s="34" t="s">
        <v>361</v>
      </c>
      <c r="M1018" s="32" t="s">
        <v>227</v>
      </c>
      <c r="N1018" s="35" t="s">
        <v>51</v>
      </c>
      <c r="O1018" s="28"/>
      <c r="P1018" s="30"/>
      <c r="Q1018" s="36" t="s">
        <v>1907</v>
      </c>
      <c r="R1018" s="36"/>
      <c r="S1018" s="36"/>
      <c r="T1018" s="37"/>
      <c r="U1018" s="38"/>
      <c r="V1018" s="39"/>
    </row>
    <row r="1019" spans="1:22" ht="18">
      <c r="A1019" s="28">
        <f t="shared" si="3"/>
        <v>1017</v>
      </c>
      <c r="B1019" s="29">
        <v>45890</v>
      </c>
      <c r="C1019" s="28" t="s">
        <v>1908</v>
      </c>
      <c r="D1019" s="31">
        <v>326931096</v>
      </c>
      <c r="E1019" s="28" t="s">
        <v>1909</v>
      </c>
      <c r="F1019" s="33"/>
      <c r="G1019" s="30" t="s">
        <v>25</v>
      </c>
      <c r="H1019" s="30" t="s">
        <v>26</v>
      </c>
      <c r="I1019" s="30" t="s">
        <v>27</v>
      </c>
      <c r="J1019" s="30" t="s">
        <v>390</v>
      </c>
      <c r="K1019" s="30" t="s">
        <v>29</v>
      </c>
      <c r="L1019" s="34" t="s">
        <v>81</v>
      </c>
      <c r="M1019" s="32" t="s">
        <v>227</v>
      </c>
      <c r="N1019" s="35"/>
      <c r="O1019" s="28"/>
      <c r="P1019" s="30"/>
      <c r="Q1019" s="36" t="s">
        <v>638</v>
      </c>
      <c r="R1019" s="36"/>
      <c r="S1019" s="36"/>
      <c r="T1019" s="37"/>
      <c r="U1019" s="38"/>
      <c r="V1019" s="39"/>
    </row>
    <row r="1020" spans="1:22" ht="18">
      <c r="A1020" s="28">
        <f t="shared" si="3"/>
        <v>1018</v>
      </c>
      <c r="B1020" s="29">
        <v>45890</v>
      </c>
      <c r="C1020" s="28" t="s">
        <v>1723</v>
      </c>
      <c r="D1020" s="31"/>
      <c r="E1020" s="28" t="s">
        <v>1910</v>
      </c>
      <c r="F1020" s="33"/>
      <c r="G1020" s="30" t="s">
        <v>25</v>
      </c>
      <c r="H1020" s="30" t="s">
        <v>26</v>
      </c>
      <c r="I1020" s="30" t="s">
        <v>38</v>
      </c>
      <c r="J1020" s="30" t="s">
        <v>388</v>
      </c>
      <c r="K1020" s="30" t="s">
        <v>107</v>
      </c>
      <c r="L1020" s="34" t="s">
        <v>161</v>
      </c>
      <c r="M1020" s="32" t="s">
        <v>389</v>
      </c>
      <c r="N1020" s="35"/>
      <c r="O1020" s="28"/>
      <c r="P1020" s="30"/>
      <c r="Q1020" s="36"/>
      <c r="R1020" s="36"/>
      <c r="S1020" s="36"/>
      <c r="T1020" s="37"/>
      <c r="U1020" s="38"/>
      <c r="V1020" s="39"/>
    </row>
    <row r="1021" spans="1:22" ht="18">
      <c r="A1021" s="28">
        <f t="shared" si="3"/>
        <v>1019</v>
      </c>
      <c r="B1021" s="29">
        <v>45890</v>
      </c>
      <c r="C1021" s="28" t="s">
        <v>367</v>
      </c>
      <c r="D1021" s="31"/>
      <c r="E1021" s="28"/>
      <c r="F1021" s="33"/>
      <c r="G1021" s="30" t="s">
        <v>25</v>
      </c>
      <c r="H1021" s="30" t="s">
        <v>48</v>
      </c>
      <c r="I1021" s="30" t="s">
        <v>27</v>
      </c>
      <c r="J1021" s="30" t="s">
        <v>388</v>
      </c>
      <c r="K1021" s="30" t="s">
        <v>29</v>
      </c>
      <c r="L1021" s="34"/>
      <c r="M1021" s="32" t="s">
        <v>389</v>
      </c>
      <c r="N1021" s="35"/>
      <c r="O1021" s="28"/>
      <c r="P1021" s="30"/>
      <c r="Q1021" s="36"/>
      <c r="R1021" s="36"/>
      <c r="S1021" s="36"/>
      <c r="T1021" s="37"/>
      <c r="U1021" s="38"/>
      <c r="V1021" s="39"/>
    </row>
    <row r="1022" spans="1:22" ht="18">
      <c r="A1022" s="28">
        <f t="shared" si="3"/>
        <v>1020</v>
      </c>
      <c r="B1022" s="29">
        <v>45890</v>
      </c>
      <c r="C1022" s="28" t="s">
        <v>1911</v>
      </c>
      <c r="D1022" s="31"/>
      <c r="E1022" s="28" t="s">
        <v>1910</v>
      </c>
      <c r="F1022" s="33"/>
      <c r="G1022" s="30" t="s">
        <v>25</v>
      </c>
      <c r="H1022" s="30" t="s">
        <v>26</v>
      </c>
      <c r="I1022" s="30" t="s">
        <v>38</v>
      </c>
      <c r="J1022" s="30" t="s">
        <v>388</v>
      </c>
      <c r="K1022" s="30" t="s">
        <v>107</v>
      </c>
      <c r="L1022" s="34" t="s">
        <v>161</v>
      </c>
      <c r="M1022" s="32" t="s">
        <v>389</v>
      </c>
      <c r="N1022" s="35"/>
      <c r="O1022" s="28"/>
      <c r="P1022" s="30"/>
      <c r="Q1022" s="36"/>
      <c r="R1022" s="36"/>
      <c r="S1022" s="36"/>
      <c r="T1022" s="37"/>
      <c r="U1022" s="38"/>
      <c r="V1022" s="39"/>
    </row>
    <row r="1023" spans="1:22" ht="18">
      <c r="A1023" s="28">
        <f t="shared" si="3"/>
        <v>1021</v>
      </c>
      <c r="B1023" s="29">
        <v>45890</v>
      </c>
      <c r="C1023" s="28" t="s">
        <v>1912</v>
      </c>
      <c r="D1023" s="31"/>
      <c r="E1023" s="28" t="s">
        <v>1872</v>
      </c>
      <c r="F1023" s="33"/>
      <c r="G1023" s="30" t="s">
        <v>25</v>
      </c>
      <c r="H1023" s="30" t="s">
        <v>26</v>
      </c>
      <c r="I1023" s="30" t="s">
        <v>27</v>
      </c>
      <c r="J1023" s="30" t="s">
        <v>388</v>
      </c>
      <c r="K1023" s="30" t="s">
        <v>29</v>
      </c>
      <c r="L1023" s="34" t="s">
        <v>91</v>
      </c>
      <c r="M1023" s="32" t="s">
        <v>389</v>
      </c>
      <c r="N1023" s="35"/>
      <c r="O1023" s="28"/>
      <c r="P1023" s="30"/>
      <c r="Q1023" s="36"/>
      <c r="R1023" s="36"/>
      <c r="S1023" s="36"/>
      <c r="T1023" s="37"/>
      <c r="U1023" s="38"/>
      <c r="V1023" s="39"/>
    </row>
    <row r="1024" spans="1:22" ht="18">
      <c r="A1024" s="28">
        <f t="shared" ref="A1024:A1163" si="4">A1023+1</f>
        <v>1022</v>
      </c>
      <c r="B1024" s="29">
        <v>45890</v>
      </c>
      <c r="C1024" s="28" t="s">
        <v>664</v>
      </c>
      <c r="D1024" s="31"/>
      <c r="E1024" s="28" t="s">
        <v>1596</v>
      </c>
      <c r="F1024" s="33"/>
      <c r="G1024" s="30" t="s">
        <v>114</v>
      </c>
      <c r="H1024" s="30" t="s">
        <v>26</v>
      </c>
      <c r="I1024" s="30" t="s">
        <v>27</v>
      </c>
      <c r="J1024" s="30" t="s">
        <v>388</v>
      </c>
      <c r="K1024" s="30" t="s">
        <v>29</v>
      </c>
      <c r="L1024" s="34" t="s">
        <v>203</v>
      </c>
      <c r="M1024" s="32" t="s">
        <v>389</v>
      </c>
      <c r="N1024" s="35"/>
      <c r="O1024" s="28"/>
      <c r="P1024" s="30"/>
      <c r="Q1024" s="36"/>
      <c r="R1024" s="36"/>
      <c r="S1024" s="36"/>
      <c r="T1024" s="37"/>
      <c r="U1024" s="38"/>
      <c r="V1024" s="39"/>
    </row>
    <row r="1025" spans="1:22" ht="18">
      <c r="A1025" s="28">
        <f t="shared" si="4"/>
        <v>1023</v>
      </c>
      <c r="B1025" s="29">
        <v>45890</v>
      </c>
      <c r="C1025" s="28" t="s">
        <v>1913</v>
      </c>
      <c r="D1025" s="31"/>
      <c r="E1025" s="28" t="s">
        <v>557</v>
      </c>
      <c r="F1025" s="33"/>
      <c r="G1025" s="30" t="s">
        <v>25</v>
      </c>
      <c r="H1025" s="30" t="s">
        <v>26</v>
      </c>
      <c r="I1025" s="30" t="s">
        <v>27</v>
      </c>
      <c r="J1025" s="30" t="s">
        <v>388</v>
      </c>
      <c r="K1025" s="30" t="s">
        <v>29</v>
      </c>
      <c r="L1025" s="34" t="s">
        <v>203</v>
      </c>
      <c r="M1025" s="32" t="s">
        <v>389</v>
      </c>
      <c r="N1025" s="35"/>
      <c r="O1025" s="28"/>
      <c r="P1025" s="30"/>
      <c r="Q1025" s="36"/>
      <c r="R1025" s="36"/>
      <c r="S1025" s="36"/>
      <c r="T1025" s="37"/>
      <c r="U1025" s="38"/>
      <c r="V1025" s="39"/>
    </row>
    <row r="1026" spans="1:22" ht="18">
      <c r="A1026" s="28">
        <f t="shared" si="4"/>
        <v>1024</v>
      </c>
      <c r="B1026" s="29">
        <v>45890</v>
      </c>
      <c r="C1026" s="28" t="s">
        <v>1914</v>
      </c>
      <c r="D1026" s="31"/>
      <c r="E1026" s="28" t="s">
        <v>1910</v>
      </c>
      <c r="F1026" s="33"/>
      <c r="G1026" s="30" t="s">
        <v>25</v>
      </c>
      <c r="H1026" s="30" t="s">
        <v>26</v>
      </c>
      <c r="I1026" s="30"/>
      <c r="J1026" s="30" t="s">
        <v>388</v>
      </c>
      <c r="K1026" s="30" t="s">
        <v>29</v>
      </c>
      <c r="L1026" s="34" t="s">
        <v>81</v>
      </c>
      <c r="M1026" s="32"/>
      <c r="N1026" s="35"/>
      <c r="O1026" s="28"/>
      <c r="P1026" s="30"/>
      <c r="Q1026" s="36"/>
      <c r="R1026" s="36"/>
      <c r="S1026" s="36"/>
      <c r="T1026" s="37"/>
      <c r="U1026" s="38"/>
      <c r="V1026" s="39"/>
    </row>
    <row r="1027" spans="1:22" ht="18">
      <c r="A1027" s="28">
        <f t="shared" si="4"/>
        <v>1025</v>
      </c>
      <c r="B1027" s="29">
        <v>45890</v>
      </c>
      <c r="C1027" s="28" t="s">
        <v>1915</v>
      </c>
      <c r="D1027" s="31"/>
      <c r="E1027" s="28" t="s">
        <v>980</v>
      </c>
      <c r="F1027" s="33"/>
      <c r="G1027" s="30" t="s">
        <v>25</v>
      </c>
      <c r="H1027" s="30" t="s">
        <v>26</v>
      </c>
      <c r="I1027" s="30" t="s">
        <v>27</v>
      </c>
      <c r="J1027" s="30" t="s">
        <v>388</v>
      </c>
      <c r="K1027" s="30" t="s">
        <v>29</v>
      </c>
      <c r="L1027" s="34" t="s">
        <v>203</v>
      </c>
      <c r="M1027" s="32" t="s">
        <v>389</v>
      </c>
      <c r="N1027" s="35"/>
      <c r="O1027" s="28"/>
      <c r="P1027" s="30"/>
      <c r="Q1027" s="36"/>
      <c r="R1027" s="36"/>
      <c r="S1027" s="36"/>
      <c r="T1027" s="37"/>
      <c r="U1027" s="38"/>
      <c r="V1027" s="39"/>
    </row>
    <row r="1028" spans="1:22" ht="18">
      <c r="A1028" s="28">
        <f t="shared" si="4"/>
        <v>1026</v>
      </c>
      <c r="B1028" s="29">
        <v>45890</v>
      </c>
      <c r="C1028" s="28" t="s">
        <v>1916</v>
      </c>
      <c r="D1028" s="31" t="s">
        <v>1917</v>
      </c>
      <c r="E1028" s="28"/>
      <c r="F1028" s="33"/>
      <c r="G1028" s="30" t="s">
        <v>25</v>
      </c>
      <c r="H1028" s="30"/>
      <c r="I1028" s="30" t="s">
        <v>27</v>
      </c>
      <c r="J1028" s="30" t="s">
        <v>388</v>
      </c>
      <c r="K1028" s="30" t="s">
        <v>29</v>
      </c>
      <c r="L1028" s="34" t="s">
        <v>498</v>
      </c>
      <c r="M1028" s="32" t="s">
        <v>227</v>
      </c>
      <c r="N1028" s="35"/>
      <c r="O1028" s="28"/>
      <c r="P1028" s="30"/>
      <c r="Q1028" s="36" t="s">
        <v>638</v>
      </c>
      <c r="R1028" s="36"/>
      <c r="S1028" s="36"/>
      <c r="T1028" s="37"/>
      <c r="U1028" s="38"/>
      <c r="V1028" s="39"/>
    </row>
    <row r="1029" spans="1:22" ht="18">
      <c r="A1029" s="28">
        <f t="shared" si="4"/>
        <v>1027</v>
      </c>
      <c r="B1029" s="29">
        <v>45890</v>
      </c>
      <c r="C1029" s="28" t="s">
        <v>631</v>
      </c>
      <c r="D1029" s="31">
        <v>988268234</v>
      </c>
      <c r="E1029" s="28"/>
      <c r="F1029" s="33"/>
      <c r="G1029" s="30" t="s">
        <v>25</v>
      </c>
      <c r="H1029" s="30" t="s">
        <v>26</v>
      </c>
      <c r="I1029" s="30" t="s">
        <v>38</v>
      </c>
      <c r="J1029" s="30" t="s">
        <v>388</v>
      </c>
      <c r="K1029" s="30" t="s">
        <v>107</v>
      </c>
      <c r="L1029" s="34" t="s">
        <v>161</v>
      </c>
      <c r="M1029" s="32" t="s">
        <v>234</v>
      </c>
      <c r="N1029" s="35" t="s">
        <v>32</v>
      </c>
      <c r="O1029" s="28"/>
      <c r="P1029" s="30"/>
      <c r="Q1029" s="72" t="s">
        <v>1918</v>
      </c>
      <c r="R1029" s="36"/>
      <c r="S1029" s="36"/>
      <c r="T1029" s="37"/>
      <c r="U1029" s="38"/>
      <c r="V1029" s="39"/>
    </row>
    <row r="1030" spans="1:22" ht="18">
      <c r="A1030" s="28">
        <f t="shared" si="4"/>
        <v>1028</v>
      </c>
      <c r="B1030" s="29">
        <v>45890</v>
      </c>
      <c r="C1030" s="28" t="s">
        <v>76</v>
      </c>
      <c r="D1030" s="31"/>
      <c r="E1030" s="28" t="s">
        <v>1879</v>
      </c>
      <c r="F1030" s="33"/>
      <c r="G1030" s="30" t="s">
        <v>25</v>
      </c>
      <c r="H1030" s="30" t="s">
        <v>26</v>
      </c>
      <c r="I1030" s="30" t="s">
        <v>27</v>
      </c>
      <c r="J1030" s="30" t="s">
        <v>390</v>
      </c>
      <c r="K1030" s="30" t="s">
        <v>29</v>
      </c>
      <c r="L1030" s="34" t="s">
        <v>91</v>
      </c>
      <c r="M1030" s="32" t="s">
        <v>389</v>
      </c>
      <c r="N1030" s="35"/>
      <c r="O1030" s="28"/>
      <c r="P1030" s="30"/>
      <c r="Q1030" s="36"/>
      <c r="R1030" s="36"/>
      <c r="S1030" s="36"/>
      <c r="T1030" s="37"/>
      <c r="U1030" s="38"/>
      <c r="V1030" s="39"/>
    </row>
    <row r="1031" spans="1:22" ht="18">
      <c r="A1031" s="28">
        <f t="shared" si="4"/>
        <v>1029</v>
      </c>
      <c r="B1031" s="29">
        <v>45890</v>
      </c>
      <c r="C1031" s="28" t="s">
        <v>1919</v>
      </c>
      <c r="D1031" s="31"/>
      <c r="E1031" s="28" t="s">
        <v>1859</v>
      </c>
      <c r="F1031" s="33"/>
      <c r="G1031" s="30" t="s">
        <v>25</v>
      </c>
      <c r="H1031" s="30" t="s">
        <v>26</v>
      </c>
      <c r="I1031" s="30" t="s">
        <v>27</v>
      </c>
      <c r="J1031" s="30" t="s">
        <v>390</v>
      </c>
      <c r="K1031" s="30" t="s">
        <v>29</v>
      </c>
      <c r="L1031" s="34" t="s">
        <v>498</v>
      </c>
      <c r="M1031" s="32" t="s">
        <v>389</v>
      </c>
      <c r="N1031" s="35"/>
      <c r="O1031" s="28"/>
      <c r="P1031" s="30"/>
      <c r="Q1031" s="36"/>
      <c r="R1031" s="36"/>
      <c r="S1031" s="36"/>
      <c r="T1031" s="37"/>
      <c r="U1031" s="38"/>
      <c r="V1031" s="39"/>
    </row>
    <row r="1032" spans="1:22" ht="18">
      <c r="A1032" s="28">
        <f t="shared" si="4"/>
        <v>1030</v>
      </c>
      <c r="B1032" s="29">
        <v>45890</v>
      </c>
      <c r="C1032" s="28" t="s">
        <v>1920</v>
      </c>
      <c r="D1032" s="31">
        <v>989993284</v>
      </c>
      <c r="E1032" s="28"/>
      <c r="F1032" s="33"/>
      <c r="G1032" s="30" t="s">
        <v>113</v>
      </c>
      <c r="H1032" s="30" t="s">
        <v>48</v>
      </c>
      <c r="I1032" s="30" t="s">
        <v>27</v>
      </c>
      <c r="J1032" s="30" t="s">
        <v>390</v>
      </c>
      <c r="K1032" s="30" t="s">
        <v>107</v>
      </c>
      <c r="L1032" s="34" t="s">
        <v>558</v>
      </c>
      <c r="M1032" s="32" t="s">
        <v>227</v>
      </c>
      <c r="N1032" s="35"/>
      <c r="O1032" s="28"/>
      <c r="P1032" s="30"/>
      <c r="Q1032" s="36" t="s">
        <v>1921</v>
      </c>
      <c r="R1032" s="36"/>
      <c r="S1032" s="36"/>
      <c r="T1032" s="37"/>
      <c r="U1032" s="38"/>
      <c r="V1032" s="39"/>
    </row>
    <row r="1033" spans="1:22" ht="18">
      <c r="A1033" s="28">
        <f t="shared" si="4"/>
        <v>1031</v>
      </c>
      <c r="B1033" s="29">
        <v>45890</v>
      </c>
      <c r="C1033" s="28" t="s">
        <v>1922</v>
      </c>
      <c r="D1033" s="31">
        <v>938309688</v>
      </c>
      <c r="E1033" s="28" t="s">
        <v>693</v>
      </c>
      <c r="F1033" s="33"/>
      <c r="G1033" s="30" t="s">
        <v>25</v>
      </c>
      <c r="H1033" s="30" t="s">
        <v>26</v>
      </c>
      <c r="I1033" s="30" t="s">
        <v>27</v>
      </c>
      <c r="J1033" s="30" t="s">
        <v>390</v>
      </c>
      <c r="K1033" s="30" t="s">
        <v>29</v>
      </c>
      <c r="L1033" s="34" t="s">
        <v>217</v>
      </c>
      <c r="M1033" s="32" t="s">
        <v>234</v>
      </c>
      <c r="N1033" s="35" t="s">
        <v>32</v>
      </c>
      <c r="O1033" s="28"/>
      <c r="P1033" s="30"/>
      <c r="Q1033" s="72" t="s">
        <v>1923</v>
      </c>
      <c r="R1033" s="36"/>
      <c r="S1033" s="36"/>
      <c r="T1033" s="37"/>
      <c r="U1033" s="38"/>
      <c r="V1033" s="72" t="s">
        <v>1924</v>
      </c>
    </row>
    <row r="1034" spans="1:22" ht="18">
      <c r="A1034" s="28">
        <f t="shared" si="4"/>
        <v>1032</v>
      </c>
      <c r="B1034" s="29">
        <v>45890</v>
      </c>
      <c r="C1034" s="28" t="s">
        <v>1925</v>
      </c>
      <c r="D1034" s="31">
        <v>969900613</v>
      </c>
      <c r="E1034" s="28" t="s">
        <v>629</v>
      </c>
      <c r="F1034" s="33"/>
      <c r="G1034" s="30" t="s">
        <v>25</v>
      </c>
      <c r="H1034" s="30" t="s">
        <v>26</v>
      </c>
      <c r="I1034" s="30" t="s">
        <v>27</v>
      </c>
      <c r="J1034" s="30" t="s">
        <v>390</v>
      </c>
      <c r="K1034" s="30" t="s">
        <v>29</v>
      </c>
      <c r="L1034" s="34" t="s">
        <v>203</v>
      </c>
      <c r="M1034" s="32" t="s">
        <v>234</v>
      </c>
      <c r="N1034" s="35" t="s">
        <v>32</v>
      </c>
      <c r="O1034" s="28"/>
      <c r="P1034" s="64"/>
      <c r="Q1034" s="36" t="s">
        <v>1926</v>
      </c>
      <c r="R1034" s="36"/>
      <c r="S1034" s="36"/>
      <c r="T1034" s="37"/>
      <c r="U1034" s="38"/>
      <c r="V1034" s="39"/>
    </row>
    <row r="1035" spans="1:22" ht="18">
      <c r="A1035" s="28">
        <f t="shared" si="4"/>
        <v>1033</v>
      </c>
      <c r="B1035" s="29">
        <v>45890</v>
      </c>
      <c r="C1035" s="28" t="s">
        <v>469</v>
      </c>
      <c r="D1035" s="31">
        <v>764968035</v>
      </c>
      <c r="E1035" s="28" t="s">
        <v>1854</v>
      </c>
      <c r="F1035" s="33"/>
      <c r="G1035" s="30" t="s">
        <v>25</v>
      </c>
      <c r="H1035" s="30" t="s">
        <v>26</v>
      </c>
      <c r="I1035" s="30" t="s">
        <v>27</v>
      </c>
      <c r="J1035" s="30" t="s">
        <v>390</v>
      </c>
      <c r="K1035" s="30" t="s">
        <v>29</v>
      </c>
      <c r="L1035" s="34" t="s">
        <v>212</v>
      </c>
      <c r="M1035" s="32" t="s">
        <v>227</v>
      </c>
      <c r="N1035" s="35" t="s">
        <v>51</v>
      </c>
      <c r="O1035" s="28"/>
      <c r="P1035" s="64"/>
      <c r="Q1035" s="36" t="s">
        <v>499</v>
      </c>
      <c r="R1035" s="36"/>
      <c r="S1035" s="36"/>
      <c r="T1035" s="37"/>
      <c r="U1035" s="38"/>
      <c r="V1035" s="70"/>
    </row>
    <row r="1036" spans="1:22" ht="18">
      <c r="A1036" s="28">
        <f t="shared" si="4"/>
        <v>1034</v>
      </c>
      <c r="B1036" s="29">
        <v>45890</v>
      </c>
      <c r="C1036" s="28" t="s">
        <v>1927</v>
      </c>
      <c r="D1036" s="31">
        <v>906313082</v>
      </c>
      <c r="E1036" s="28" t="s">
        <v>1766</v>
      </c>
      <c r="F1036" s="33"/>
      <c r="G1036" s="30" t="s">
        <v>25</v>
      </c>
      <c r="H1036" s="30" t="s">
        <v>26</v>
      </c>
      <c r="I1036" s="30" t="s">
        <v>27</v>
      </c>
      <c r="J1036" s="30" t="s">
        <v>390</v>
      </c>
      <c r="K1036" s="30" t="s">
        <v>29</v>
      </c>
      <c r="L1036" s="34" t="s">
        <v>91</v>
      </c>
      <c r="M1036" s="32" t="s">
        <v>227</v>
      </c>
      <c r="N1036" s="35" t="s">
        <v>51</v>
      </c>
      <c r="O1036" s="28" t="s">
        <v>734</v>
      </c>
      <c r="P1036" s="64">
        <v>45891</v>
      </c>
      <c r="Q1036" s="36" t="s">
        <v>1928</v>
      </c>
      <c r="R1036" s="36"/>
      <c r="S1036" s="36"/>
      <c r="T1036" s="37"/>
      <c r="U1036" s="38"/>
      <c r="V1036" s="39"/>
    </row>
    <row r="1037" spans="1:22" ht="18">
      <c r="A1037" s="28">
        <f t="shared" si="4"/>
        <v>1035</v>
      </c>
      <c r="B1037" s="29">
        <v>45890</v>
      </c>
      <c r="C1037" s="73" t="s">
        <v>1929</v>
      </c>
      <c r="D1037" s="31">
        <v>912180638</v>
      </c>
      <c r="E1037" s="28" t="s">
        <v>324</v>
      </c>
      <c r="F1037" s="33"/>
      <c r="G1037" s="30" t="s">
        <v>25</v>
      </c>
      <c r="H1037" s="30" t="s">
        <v>26</v>
      </c>
      <c r="I1037" s="30" t="s">
        <v>27</v>
      </c>
      <c r="J1037" s="30" t="s">
        <v>390</v>
      </c>
      <c r="K1037" s="30" t="s">
        <v>29</v>
      </c>
      <c r="L1037" s="34" t="s">
        <v>212</v>
      </c>
      <c r="M1037" s="32" t="s">
        <v>234</v>
      </c>
      <c r="N1037" s="124" t="s">
        <v>1169</v>
      </c>
      <c r="O1037" s="28"/>
      <c r="P1037" s="30"/>
      <c r="Q1037" s="36" t="s">
        <v>1930</v>
      </c>
      <c r="R1037" s="36"/>
      <c r="S1037" s="36"/>
      <c r="T1037" s="37"/>
      <c r="U1037" s="38"/>
      <c r="V1037" s="39"/>
    </row>
    <row r="1038" spans="1:22" ht="18">
      <c r="A1038" s="28">
        <f t="shared" si="4"/>
        <v>1036</v>
      </c>
      <c r="B1038" s="29">
        <v>45890</v>
      </c>
      <c r="C1038" s="28" t="s">
        <v>1676</v>
      </c>
      <c r="D1038" s="31"/>
      <c r="E1038" s="28" t="s">
        <v>1854</v>
      </c>
      <c r="F1038" s="33"/>
      <c r="G1038" s="30" t="s">
        <v>25</v>
      </c>
      <c r="H1038" s="30" t="s">
        <v>26</v>
      </c>
      <c r="I1038" s="30" t="s">
        <v>27</v>
      </c>
      <c r="J1038" s="30" t="s">
        <v>388</v>
      </c>
      <c r="K1038" s="30" t="s">
        <v>29</v>
      </c>
      <c r="L1038" s="34" t="s">
        <v>498</v>
      </c>
      <c r="M1038" s="32" t="s">
        <v>389</v>
      </c>
      <c r="N1038" s="35"/>
      <c r="O1038" s="28"/>
      <c r="P1038" s="30"/>
      <c r="Q1038" s="36" t="s">
        <v>1931</v>
      </c>
      <c r="R1038" s="36"/>
      <c r="S1038" s="36"/>
      <c r="T1038" s="37"/>
      <c r="U1038" s="38"/>
      <c r="V1038" s="39"/>
    </row>
    <row r="1039" spans="1:22" ht="38">
      <c r="A1039" s="28">
        <f t="shared" si="4"/>
        <v>1037</v>
      </c>
      <c r="B1039" s="29">
        <v>45890</v>
      </c>
      <c r="C1039" s="28" t="s">
        <v>1932</v>
      </c>
      <c r="D1039" s="125">
        <v>318850700</v>
      </c>
      <c r="E1039" s="28"/>
      <c r="F1039" s="33"/>
      <c r="G1039" s="30" t="s">
        <v>25</v>
      </c>
      <c r="H1039" s="30"/>
      <c r="I1039" s="30" t="s">
        <v>38</v>
      </c>
      <c r="J1039" s="30" t="s">
        <v>388</v>
      </c>
      <c r="K1039" s="30" t="s">
        <v>107</v>
      </c>
      <c r="L1039" s="34" t="s">
        <v>161</v>
      </c>
      <c r="M1039" s="32" t="s">
        <v>234</v>
      </c>
      <c r="N1039" s="35" t="s">
        <v>32</v>
      </c>
      <c r="O1039" s="28"/>
      <c r="P1039" s="30"/>
      <c r="Q1039" s="124" t="s">
        <v>1933</v>
      </c>
      <c r="R1039" s="36"/>
      <c r="S1039" s="36"/>
      <c r="T1039" s="37"/>
      <c r="U1039" s="38"/>
      <c r="V1039" s="126" t="s">
        <v>1934</v>
      </c>
    </row>
    <row r="1040" spans="1:22" ht="18">
      <c r="A1040" s="28">
        <f t="shared" si="4"/>
        <v>1038</v>
      </c>
      <c r="B1040" s="29">
        <v>45890</v>
      </c>
      <c r="C1040" s="28" t="s">
        <v>643</v>
      </c>
      <c r="D1040" s="31">
        <v>354888449</v>
      </c>
      <c r="E1040" s="28"/>
      <c r="F1040" s="33"/>
      <c r="G1040" s="30" t="s">
        <v>114</v>
      </c>
      <c r="H1040" s="30" t="s">
        <v>26</v>
      </c>
      <c r="I1040" s="30" t="s">
        <v>27</v>
      </c>
      <c r="J1040" s="30" t="s">
        <v>388</v>
      </c>
      <c r="K1040" s="30" t="s">
        <v>29</v>
      </c>
      <c r="L1040" s="34" t="s">
        <v>498</v>
      </c>
      <c r="M1040" s="32" t="s">
        <v>227</v>
      </c>
      <c r="N1040" s="35"/>
      <c r="O1040" s="28"/>
      <c r="P1040" s="30"/>
      <c r="Q1040" s="36" t="s">
        <v>635</v>
      </c>
      <c r="R1040" s="36"/>
      <c r="S1040" s="36"/>
      <c r="T1040" s="37"/>
      <c r="U1040" s="38"/>
      <c r="V1040" s="39"/>
    </row>
    <row r="1041" spans="1:22" ht="18">
      <c r="A1041" s="28">
        <f t="shared" si="4"/>
        <v>1039</v>
      </c>
      <c r="B1041" s="29">
        <v>45890</v>
      </c>
      <c r="C1041" s="28" t="s">
        <v>1935</v>
      </c>
      <c r="D1041" s="31" t="s">
        <v>1936</v>
      </c>
      <c r="E1041" s="28"/>
      <c r="F1041" s="33"/>
      <c r="G1041" s="30" t="s">
        <v>25</v>
      </c>
      <c r="H1041" s="30" t="s">
        <v>26</v>
      </c>
      <c r="I1041" s="30" t="s">
        <v>38</v>
      </c>
      <c r="J1041" s="30" t="s">
        <v>388</v>
      </c>
      <c r="K1041" s="30" t="s">
        <v>107</v>
      </c>
      <c r="L1041" s="34" t="s">
        <v>161</v>
      </c>
      <c r="M1041" s="32" t="s">
        <v>234</v>
      </c>
      <c r="N1041" s="35" t="s">
        <v>51</v>
      </c>
      <c r="O1041" s="28"/>
      <c r="P1041" s="30"/>
      <c r="Q1041" s="36"/>
      <c r="R1041" s="36"/>
      <c r="S1041" s="36"/>
      <c r="T1041" s="37"/>
      <c r="U1041" s="38"/>
      <c r="V1041" s="39"/>
    </row>
    <row r="1042" spans="1:22" ht="18">
      <c r="A1042" s="28">
        <f t="shared" si="4"/>
        <v>1040</v>
      </c>
      <c r="B1042" s="29">
        <v>45890</v>
      </c>
      <c r="C1042" s="28" t="s">
        <v>1937</v>
      </c>
      <c r="D1042" s="31">
        <v>936180894</v>
      </c>
      <c r="E1042" s="28" t="s">
        <v>1910</v>
      </c>
      <c r="F1042" s="33"/>
      <c r="G1042" s="30" t="s">
        <v>113</v>
      </c>
      <c r="H1042" s="30" t="s">
        <v>26</v>
      </c>
      <c r="I1042" s="30" t="s">
        <v>27</v>
      </c>
      <c r="J1042" s="30" t="s">
        <v>388</v>
      </c>
      <c r="K1042" s="30" t="s">
        <v>107</v>
      </c>
      <c r="L1042" s="34" t="s">
        <v>558</v>
      </c>
      <c r="M1042" s="32" t="s">
        <v>227</v>
      </c>
      <c r="N1042" s="35"/>
      <c r="O1042" s="28"/>
      <c r="P1042" s="30"/>
      <c r="Q1042" s="36" t="s">
        <v>635</v>
      </c>
      <c r="R1042" s="36"/>
      <c r="S1042" s="36"/>
      <c r="T1042" s="37"/>
      <c r="U1042" s="38"/>
      <c r="V1042" s="39"/>
    </row>
    <row r="1043" spans="1:22" ht="18">
      <c r="A1043" s="28">
        <f t="shared" si="4"/>
        <v>1041</v>
      </c>
      <c r="B1043" s="29">
        <v>45890</v>
      </c>
      <c r="C1043" s="28" t="s">
        <v>1938</v>
      </c>
      <c r="D1043" s="31">
        <v>822439449</v>
      </c>
      <c r="E1043" s="28" t="s">
        <v>1872</v>
      </c>
      <c r="F1043" s="33"/>
      <c r="G1043" s="30" t="s">
        <v>25</v>
      </c>
      <c r="H1043" s="30" t="s">
        <v>26</v>
      </c>
      <c r="I1043" s="30" t="s">
        <v>27</v>
      </c>
      <c r="J1043" s="30" t="s">
        <v>390</v>
      </c>
      <c r="K1043" s="30" t="s">
        <v>29</v>
      </c>
      <c r="L1043" s="34" t="s">
        <v>361</v>
      </c>
      <c r="M1043" s="32" t="s">
        <v>227</v>
      </c>
      <c r="N1043" s="35" t="s">
        <v>51</v>
      </c>
      <c r="O1043" s="28"/>
      <c r="P1043" s="30"/>
      <c r="Q1043" s="36" t="s">
        <v>1939</v>
      </c>
      <c r="R1043" s="36"/>
      <c r="S1043" s="36"/>
      <c r="T1043" s="37"/>
      <c r="U1043" s="38"/>
      <c r="V1043" s="39"/>
    </row>
    <row r="1044" spans="1:22" ht="18">
      <c r="A1044" s="28">
        <f t="shared" si="4"/>
        <v>1042</v>
      </c>
      <c r="B1044" s="29">
        <v>45890</v>
      </c>
      <c r="C1044" s="28" t="s">
        <v>1940</v>
      </c>
      <c r="D1044" s="31">
        <v>967561569</v>
      </c>
      <c r="E1044" s="28" t="s">
        <v>1854</v>
      </c>
      <c r="F1044" s="33"/>
      <c r="G1044" s="30" t="s">
        <v>25</v>
      </c>
      <c r="H1044" s="30" t="s">
        <v>26</v>
      </c>
      <c r="I1044" s="30" t="s">
        <v>27</v>
      </c>
      <c r="J1044" s="30" t="s">
        <v>390</v>
      </c>
      <c r="K1044" s="30" t="s">
        <v>29</v>
      </c>
      <c r="L1044" s="34" t="s">
        <v>498</v>
      </c>
      <c r="M1044" s="32" t="s">
        <v>227</v>
      </c>
      <c r="N1044" s="35"/>
      <c r="O1044" s="28"/>
      <c r="P1044" s="30"/>
      <c r="Q1044" s="72" t="s">
        <v>635</v>
      </c>
      <c r="R1044" s="36"/>
      <c r="S1044" s="36"/>
      <c r="T1044" s="37"/>
      <c r="U1044" s="38"/>
      <c r="V1044" s="39"/>
    </row>
    <row r="1045" spans="1:22" ht="18">
      <c r="A1045" s="28">
        <f t="shared" si="4"/>
        <v>1043</v>
      </c>
      <c r="B1045" s="29">
        <v>45890</v>
      </c>
      <c r="C1045" s="28" t="s">
        <v>1941</v>
      </c>
      <c r="D1045" s="31">
        <v>898575851</v>
      </c>
      <c r="E1045" s="28" t="s">
        <v>980</v>
      </c>
      <c r="F1045" s="33"/>
      <c r="G1045" s="30" t="s">
        <v>25</v>
      </c>
      <c r="H1045" s="30" t="s">
        <v>26</v>
      </c>
      <c r="I1045" s="30" t="s">
        <v>27</v>
      </c>
      <c r="J1045" s="30" t="s">
        <v>390</v>
      </c>
      <c r="K1045" s="30" t="s">
        <v>107</v>
      </c>
      <c r="L1045" s="34" t="s">
        <v>498</v>
      </c>
      <c r="M1045" s="32" t="s">
        <v>227</v>
      </c>
      <c r="N1045" s="35"/>
      <c r="O1045" s="28"/>
      <c r="P1045" s="64"/>
      <c r="Q1045" s="36"/>
      <c r="R1045" s="36"/>
      <c r="S1045" s="36"/>
      <c r="T1045" s="37"/>
      <c r="U1045" s="38"/>
      <c r="V1045" s="39"/>
    </row>
    <row r="1046" spans="1:22" ht="18">
      <c r="A1046" s="28">
        <f t="shared" si="4"/>
        <v>1044</v>
      </c>
      <c r="B1046" s="29">
        <v>45890</v>
      </c>
      <c r="C1046" s="28" t="s">
        <v>1942</v>
      </c>
      <c r="D1046" s="31">
        <v>329690776</v>
      </c>
      <c r="E1046" s="28" t="s">
        <v>1943</v>
      </c>
      <c r="F1046" s="33"/>
      <c r="G1046" s="30" t="s">
        <v>25</v>
      </c>
      <c r="H1046" s="30" t="s">
        <v>26</v>
      </c>
      <c r="I1046" s="30" t="s">
        <v>38</v>
      </c>
      <c r="J1046" s="30" t="s">
        <v>390</v>
      </c>
      <c r="K1046" s="30" t="s">
        <v>107</v>
      </c>
      <c r="L1046" s="34" t="s">
        <v>161</v>
      </c>
      <c r="M1046" s="32" t="s">
        <v>227</v>
      </c>
      <c r="N1046" s="35" t="s">
        <v>51</v>
      </c>
      <c r="O1046" s="28"/>
      <c r="P1046" s="30"/>
      <c r="Q1046" s="36" t="s">
        <v>1944</v>
      </c>
      <c r="R1046" s="36"/>
      <c r="S1046" s="36"/>
      <c r="T1046" s="37"/>
      <c r="U1046" s="38"/>
      <c r="V1046" s="39"/>
    </row>
    <row r="1047" spans="1:22" ht="18">
      <c r="A1047" s="28">
        <f t="shared" si="4"/>
        <v>1045</v>
      </c>
      <c r="B1047" s="29">
        <v>45890</v>
      </c>
      <c r="C1047" s="28" t="s">
        <v>1945</v>
      </c>
      <c r="D1047" s="31">
        <v>936735758</v>
      </c>
      <c r="E1047" s="28" t="s">
        <v>1943</v>
      </c>
      <c r="F1047" s="33"/>
      <c r="G1047" s="30" t="s">
        <v>25</v>
      </c>
      <c r="H1047" s="30" t="s">
        <v>26</v>
      </c>
      <c r="I1047" s="30" t="s">
        <v>27</v>
      </c>
      <c r="J1047" s="30" t="s">
        <v>390</v>
      </c>
      <c r="K1047" s="30" t="s">
        <v>107</v>
      </c>
      <c r="L1047" s="34" t="s">
        <v>81</v>
      </c>
      <c r="M1047" s="32" t="s">
        <v>227</v>
      </c>
      <c r="N1047" s="35"/>
      <c r="O1047" s="28"/>
      <c r="P1047" s="30"/>
      <c r="Q1047" s="36" t="s">
        <v>635</v>
      </c>
      <c r="R1047" s="36"/>
      <c r="S1047" s="36"/>
      <c r="T1047" s="37"/>
      <c r="U1047" s="38"/>
      <c r="V1047" s="39"/>
    </row>
    <row r="1048" spans="1:22" ht="18">
      <c r="A1048" s="28">
        <f t="shared" si="4"/>
        <v>1046</v>
      </c>
      <c r="B1048" s="29">
        <v>45890</v>
      </c>
      <c r="C1048" s="28" t="s">
        <v>564</v>
      </c>
      <c r="D1048" s="31">
        <v>582439166</v>
      </c>
      <c r="E1048" s="28" t="s">
        <v>1859</v>
      </c>
      <c r="F1048" s="33"/>
      <c r="G1048" s="30" t="s">
        <v>114</v>
      </c>
      <c r="H1048" s="30" t="s">
        <v>26</v>
      </c>
      <c r="I1048" s="30" t="s">
        <v>27</v>
      </c>
      <c r="J1048" s="30" t="s">
        <v>390</v>
      </c>
      <c r="K1048" s="30" t="s">
        <v>29</v>
      </c>
      <c r="L1048" s="34" t="s">
        <v>498</v>
      </c>
      <c r="M1048" s="32" t="s">
        <v>234</v>
      </c>
      <c r="N1048" s="35"/>
      <c r="O1048" s="28"/>
      <c r="P1048" s="30"/>
      <c r="Q1048" s="36" t="s">
        <v>635</v>
      </c>
      <c r="R1048" s="36"/>
      <c r="S1048" s="36"/>
      <c r="T1048" s="37"/>
      <c r="U1048" s="38"/>
      <c r="V1048" s="39"/>
    </row>
    <row r="1049" spans="1:22" ht="21" customHeight="1">
      <c r="A1049" s="28">
        <f t="shared" si="4"/>
        <v>1047</v>
      </c>
      <c r="B1049" s="29">
        <v>45890</v>
      </c>
      <c r="C1049" s="28" t="s">
        <v>1946</v>
      </c>
      <c r="D1049" s="31">
        <v>345699048</v>
      </c>
      <c r="E1049" s="28"/>
      <c r="F1049" s="33"/>
      <c r="G1049" s="30" t="s">
        <v>114</v>
      </c>
      <c r="H1049" s="30" t="s">
        <v>48</v>
      </c>
      <c r="I1049" s="30" t="s">
        <v>27</v>
      </c>
      <c r="J1049" s="30" t="s">
        <v>390</v>
      </c>
      <c r="K1049" s="30" t="s">
        <v>49</v>
      </c>
      <c r="L1049" s="34" t="s">
        <v>203</v>
      </c>
      <c r="M1049" s="32" t="s">
        <v>227</v>
      </c>
      <c r="N1049" s="35" t="s">
        <v>32</v>
      </c>
      <c r="O1049" s="28"/>
      <c r="P1049" s="30"/>
      <c r="Q1049" s="36"/>
      <c r="R1049" s="36" t="s">
        <v>32</v>
      </c>
      <c r="S1049" s="36" t="s">
        <v>44</v>
      </c>
      <c r="T1049" s="37" t="s">
        <v>179</v>
      </c>
      <c r="U1049" s="38"/>
      <c r="V1049" s="39"/>
    </row>
    <row r="1050" spans="1:22" ht="18">
      <c r="A1050" s="28">
        <f t="shared" si="4"/>
        <v>1048</v>
      </c>
      <c r="B1050" s="29">
        <v>45890</v>
      </c>
      <c r="C1050" s="28" t="s">
        <v>1947</v>
      </c>
      <c r="D1050" s="31">
        <v>938586677</v>
      </c>
      <c r="E1050" s="28"/>
      <c r="F1050" s="33"/>
      <c r="G1050" s="30" t="s">
        <v>25</v>
      </c>
      <c r="H1050" s="30" t="s">
        <v>48</v>
      </c>
      <c r="I1050" s="30" t="s">
        <v>27</v>
      </c>
      <c r="J1050" s="30" t="s">
        <v>388</v>
      </c>
      <c r="K1050" s="30" t="s">
        <v>49</v>
      </c>
      <c r="L1050" s="34" t="s">
        <v>212</v>
      </c>
      <c r="M1050" s="32" t="s">
        <v>227</v>
      </c>
      <c r="N1050" s="35" t="s">
        <v>51</v>
      </c>
      <c r="O1050" s="28"/>
      <c r="P1050" s="30"/>
      <c r="Q1050" s="36" t="s">
        <v>499</v>
      </c>
      <c r="R1050" s="36"/>
      <c r="S1050" s="36"/>
      <c r="T1050" s="37"/>
      <c r="U1050" s="38"/>
      <c r="V1050" s="39"/>
    </row>
    <row r="1051" spans="1:22" ht="18">
      <c r="A1051" s="28">
        <f t="shared" si="4"/>
        <v>1049</v>
      </c>
      <c r="B1051" s="29">
        <v>45890</v>
      </c>
      <c r="C1051" s="28" t="s">
        <v>1948</v>
      </c>
      <c r="D1051" s="31"/>
      <c r="E1051" s="28" t="s">
        <v>1910</v>
      </c>
      <c r="F1051" s="33"/>
      <c r="G1051" s="30" t="s">
        <v>25</v>
      </c>
      <c r="H1051" s="30" t="s">
        <v>26</v>
      </c>
      <c r="I1051" s="30" t="s">
        <v>38</v>
      </c>
      <c r="J1051" s="30" t="s">
        <v>388</v>
      </c>
      <c r="K1051" s="30" t="s">
        <v>107</v>
      </c>
      <c r="L1051" s="34" t="s">
        <v>161</v>
      </c>
      <c r="M1051" s="32" t="s">
        <v>389</v>
      </c>
      <c r="N1051" s="35"/>
      <c r="O1051" s="28"/>
      <c r="P1051" s="30"/>
      <c r="Q1051" s="36"/>
      <c r="R1051" s="36"/>
      <c r="S1051" s="36"/>
      <c r="T1051" s="37"/>
      <c r="U1051" s="38"/>
      <c r="V1051" s="39"/>
    </row>
    <row r="1052" spans="1:22" ht="18">
      <c r="A1052" s="28">
        <f t="shared" si="4"/>
        <v>1050</v>
      </c>
      <c r="B1052" s="29">
        <v>45890</v>
      </c>
      <c r="C1052" s="28" t="s">
        <v>1949</v>
      </c>
      <c r="D1052" s="31"/>
      <c r="E1052" s="28" t="s">
        <v>1909</v>
      </c>
      <c r="F1052" s="33"/>
      <c r="G1052" s="30" t="s">
        <v>25</v>
      </c>
      <c r="H1052" s="30" t="s">
        <v>26</v>
      </c>
      <c r="I1052" s="30" t="s">
        <v>27</v>
      </c>
      <c r="J1052" s="30" t="s">
        <v>390</v>
      </c>
      <c r="K1052" s="30" t="s">
        <v>29</v>
      </c>
      <c r="L1052" s="34" t="s">
        <v>361</v>
      </c>
      <c r="M1052" s="32" t="s">
        <v>389</v>
      </c>
      <c r="N1052" s="35"/>
      <c r="O1052" s="28"/>
      <c r="P1052" s="30"/>
      <c r="Q1052" s="36"/>
      <c r="R1052" s="36"/>
      <c r="S1052" s="36"/>
      <c r="T1052" s="37"/>
      <c r="U1052" s="38"/>
      <c r="V1052" s="39"/>
    </row>
    <row r="1053" spans="1:22" ht="18">
      <c r="A1053" s="28">
        <f t="shared" si="4"/>
        <v>1051</v>
      </c>
      <c r="B1053" s="29">
        <v>45890</v>
      </c>
      <c r="C1053" s="28" t="s">
        <v>194</v>
      </c>
      <c r="D1053" s="31"/>
      <c r="E1053" s="28" t="s">
        <v>1950</v>
      </c>
      <c r="F1053" s="33"/>
      <c r="G1053" s="30" t="s">
        <v>25</v>
      </c>
      <c r="H1053" s="30"/>
      <c r="I1053" s="30" t="s">
        <v>27</v>
      </c>
      <c r="J1053" s="30" t="s">
        <v>388</v>
      </c>
      <c r="K1053" s="30" t="s">
        <v>29</v>
      </c>
      <c r="L1053" s="34" t="s">
        <v>91</v>
      </c>
      <c r="M1053" s="32" t="s">
        <v>389</v>
      </c>
      <c r="N1053" s="35"/>
      <c r="O1053" s="28"/>
      <c r="P1053" s="30"/>
      <c r="Q1053" s="36"/>
      <c r="R1053" s="36"/>
      <c r="S1053" s="36"/>
      <c r="T1053" s="37"/>
      <c r="U1053" s="38"/>
      <c r="V1053" s="39"/>
    </row>
    <row r="1054" spans="1:22" ht="18">
      <c r="A1054" s="28">
        <f t="shared" si="4"/>
        <v>1052</v>
      </c>
      <c r="B1054" s="29">
        <v>45890</v>
      </c>
      <c r="C1054" s="28" t="s">
        <v>106</v>
      </c>
      <c r="D1054" s="31"/>
      <c r="E1054" s="28" t="s">
        <v>1872</v>
      </c>
      <c r="F1054" s="33"/>
      <c r="G1054" s="30" t="s">
        <v>25</v>
      </c>
      <c r="H1054" s="30"/>
      <c r="I1054" s="30" t="s">
        <v>27</v>
      </c>
      <c r="J1054" s="30" t="s">
        <v>388</v>
      </c>
      <c r="K1054" s="30" t="s">
        <v>29</v>
      </c>
      <c r="L1054" s="34" t="s">
        <v>498</v>
      </c>
      <c r="M1054" s="32" t="s">
        <v>389</v>
      </c>
      <c r="N1054" s="35"/>
      <c r="O1054" s="28"/>
      <c r="P1054" s="30"/>
      <c r="Q1054" s="36"/>
      <c r="R1054" s="36"/>
      <c r="S1054" s="36"/>
      <c r="T1054" s="37"/>
      <c r="U1054" s="38"/>
      <c r="V1054" s="39"/>
    </row>
    <row r="1055" spans="1:22" ht="18">
      <c r="A1055" s="28">
        <f t="shared" si="4"/>
        <v>1053</v>
      </c>
      <c r="B1055" s="29">
        <v>45890</v>
      </c>
      <c r="C1055" s="28" t="s">
        <v>1951</v>
      </c>
      <c r="D1055" s="31"/>
      <c r="E1055" s="28" t="s">
        <v>557</v>
      </c>
      <c r="F1055" s="33"/>
      <c r="G1055" s="30" t="s">
        <v>25</v>
      </c>
      <c r="H1055" s="30"/>
      <c r="I1055" s="30" t="s">
        <v>27</v>
      </c>
      <c r="J1055" s="30" t="s">
        <v>388</v>
      </c>
      <c r="K1055" s="30" t="s">
        <v>29</v>
      </c>
      <c r="L1055" s="34" t="s">
        <v>212</v>
      </c>
      <c r="M1055" s="32" t="s">
        <v>389</v>
      </c>
      <c r="N1055" s="35"/>
      <c r="O1055" s="28"/>
      <c r="P1055" s="30"/>
      <c r="Q1055" s="36"/>
      <c r="R1055" s="36"/>
      <c r="S1055" s="36"/>
      <c r="T1055" s="37"/>
      <c r="U1055" s="38"/>
      <c r="V1055" s="39"/>
    </row>
    <row r="1056" spans="1:22" ht="18">
      <c r="A1056" s="28">
        <f t="shared" si="4"/>
        <v>1054</v>
      </c>
      <c r="B1056" s="29">
        <v>45890</v>
      </c>
      <c r="C1056" s="28" t="s">
        <v>1952</v>
      </c>
      <c r="D1056" s="31">
        <v>969004451</v>
      </c>
      <c r="E1056" s="28"/>
      <c r="F1056" s="33"/>
      <c r="G1056" s="30" t="s">
        <v>25</v>
      </c>
      <c r="H1056" s="30" t="s">
        <v>48</v>
      </c>
      <c r="I1056" s="30" t="s">
        <v>27</v>
      </c>
      <c r="J1056" s="30" t="s">
        <v>388</v>
      </c>
      <c r="K1056" s="30" t="s">
        <v>49</v>
      </c>
      <c r="L1056" s="34" t="s">
        <v>212</v>
      </c>
      <c r="M1056" s="32" t="s">
        <v>234</v>
      </c>
      <c r="N1056" s="35" t="s">
        <v>32</v>
      </c>
      <c r="O1056" s="28"/>
      <c r="P1056" s="30"/>
      <c r="Q1056" s="72" t="s">
        <v>1953</v>
      </c>
      <c r="R1056" s="36"/>
      <c r="S1056" s="36"/>
      <c r="T1056" s="37"/>
      <c r="U1056" s="38"/>
      <c r="V1056" s="39"/>
    </row>
    <row r="1057" spans="1:22" ht="18">
      <c r="A1057" s="28">
        <f t="shared" si="4"/>
        <v>1055</v>
      </c>
      <c r="B1057" s="29">
        <v>45890</v>
      </c>
      <c r="C1057" s="28" t="s">
        <v>1954</v>
      </c>
      <c r="D1057" s="31">
        <v>969313306</v>
      </c>
      <c r="E1057" s="28"/>
      <c r="F1057" s="33"/>
      <c r="G1057" s="30" t="s">
        <v>25</v>
      </c>
      <c r="H1057" s="30"/>
      <c r="I1057" s="30"/>
      <c r="J1057" s="30" t="s">
        <v>388</v>
      </c>
      <c r="K1057" s="30" t="s">
        <v>107</v>
      </c>
      <c r="L1057" s="34" t="s">
        <v>81</v>
      </c>
      <c r="M1057" s="32" t="s">
        <v>227</v>
      </c>
      <c r="N1057" s="35"/>
      <c r="O1057" s="28"/>
      <c r="P1057" s="30"/>
      <c r="Q1057" s="36" t="s">
        <v>635</v>
      </c>
      <c r="R1057" s="36"/>
      <c r="S1057" s="36"/>
      <c r="T1057" s="37"/>
      <c r="U1057" s="38"/>
      <c r="V1057" s="39"/>
    </row>
    <row r="1058" spans="1:22" ht="18">
      <c r="A1058" s="28">
        <f t="shared" si="4"/>
        <v>1056</v>
      </c>
      <c r="B1058" s="29">
        <v>45890</v>
      </c>
      <c r="C1058" s="28" t="s">
        <v>1955</v>
      </c>
      <c r="D1058" s="31">
        <v>985544774</v>
      </c>
      <c r="E1058" s="28" t="s">
        <v>1910</v>
      </c>
      <c r="F1058" s="33"/>
      <c r="G1058" s="30" t="s">
        <v>25</v>
      </c>
      <c r="H1058" s="30" t="s">
        <v>26</v>
      </c>
      <c r="I1058" s="30" t="s">
        <v>38</v>
      </c>
      <c r="J1058" s="30" t="s">
        <v>388</v>
      </c>
      <c r="K1058" s="30" t="s">
        <v>107</v>
      </c>
      <c r="L1058" s="34" t="s">
        <v>161</v>
      </c>
      <c r="M1058" s="32" t="s">
        <v>227</v>
      </c>
      <c r="N1058" s="35" t="s">
        <v>51</v>
      </c>
      <c r="O1058" s="28"/>
      <c r="P1058" s="30"/>
      <c r="Q1058" s="36" t="s">
        <v>435</v>
      </c>
      <c r="R1058" s="36"/>
      <c r="S1058" s="36"/>
      <c r="T1058" s="37"/>
      <c r="U1058" s="38"/>
      <c r="V1058" s="39"/>
    </row>
    <row r="1059" spans="1:22" ht="18">
      <c r="A1059" s="28">
        <f t="shared" si="4"/>
        <v>1057</v>
      </c>
      <c r="B1059" s="29">
        <v>45890</v>
      </c>
      <c r="C1059" s="28" t="s">
        <v>1956</v>
      </c>
      <c r="D1059" s="31">
        <v>335826678</v>
      </c>
      <c r="E1059" s="28" t="s">
        <v>1943</v>
      </c>
      <c r="F1059" s="33"/>
      <c r="G1059" s="30" t="s">
        <v>25</v>
      </c>
      <c r="H1059" s="30" t="s">
        <v>26</v>
      </c>
      <c r="I1059" s="30" t="s">
        <v>38</v>
      </c>
      <c r="J1059" s="30" t="s">
        <v>388</v>
      </c>
      <c r="K1059" s="30" t="s">
        <v>107</v>
      </c>
      <c r="L1059" s="34" t="s">
        <v>161</v>
      </c>
      <c r="M1059" s="32" t="s">
        <v>227</v>
      </c>
      <c r="N1059" s="35" t="s">
        <v>51</v>
      </c>
      <c r="O1059" s="28"/>
      <c r="P1059" s="30"/>
      <c r="Q1059" s="36"/>
      <c r="R1059" s="36"/>
      <c r="S1059" s="36"/>
      <c r="T1059" s="37"/>
      <c r="U1059" s="38"/>
      <c r="V1059" s="39"/>
    </row>
    <row r="1060" spans="1:22" ht="18">
      <c r="A1060" s="28">
        <f t="shared" si="4"/>
        <v>1058</v>
      </c>
      <c r="B1060" s="29">
        <v>45890</v>
      </c>
      <c r="C1060" s="28" t="s">
        <v>1957</v>
      </c>
      <c r="D1060" s="31">
        <v>967620310</v>
      </c>
      <c r="E1060" s="28" t="s">
        <v>1958</v>
      </c>
      <c r="F1060" s="33"/>
      <c r="G1060" s="30" t="s">
        <v>25</v>
      </c>
      <c r="H1060" s="30" t="s">
        <v>26</v>
      </c>
      <c r="I1060" s="30" t="s">
        <v>27</v>
      </c>
      <c r="J1060" s="30" t="s">
        <v>388</v>
      </c>
      <c r="K1060" s="30" t="s">
        <v>29</v>
      </c>
      <c r="L1060" s="34" t="s">
        <v>91</v>
      </c>
      <c r="M1060" s="32" t="s">
        <v>234</v>
      </c>
      <c r="N1060" s="35" t="s">
        <v>32</v>
      </c>
      <c r="O1060" s="28"/>
      <c r="P1060" s="30"/>
      <c r="Q1060" s="36" t="s">
        <v>402</v>
      </c>
      <c r="R1060" s="36"/>
      <c r="S1060" s="36"/>
      <c r="T1060" s="37"/>
      <c r="U1060" s="38"/>
      <c r="V1060" s="39"/>
    </row>
    <row r="1061" spans="1:22" ht="18">
      <c r="A1061" s="28">
        <f t="shared" si="4"/>
        <v>1059</v>
      </c>
      <c r="B1061" s="29">
        <v>45890</v>
      </c>
      <c r="C1061" s="28" t="s">
        <v>1959</v>
      </c>
      <c r="D1061" s="31"/>
      <c r="E1061" s="28" t="s">
        <v>1883</v>
      </c>
      <c r="F1061" s="33"/>
      <c r="G1061" s="30" t="s">
        <v>25</v>
      </c>
      <c r="H1061" s="30" t="s">
        <v>26</v>
      </c>
      <c r="I1061" s="30" t="s">
        <v>27</v>
      </c>
      <c r="J1061" s="30" t="s">
        <v>388</v>
      </c>
      <c r="K1061" s="30" t="s">
        <v>29</v>
      </c>
      <c r="L1061" s="34" t="s">
        <v>203</v>
      </c>
      <c r="M1061" s="32" t="s">
        <v>389</v>
      </c>
      <c r="N1061" s="35"/>
      <c r="O1061" s="28"/>
      <c r="P1061" s="30"/>
      <c r="Q1061" s="36"/>
      <c r="R1061" s="36"/>
      <c r="S1061" s="36"/>
      <c r="T1061" s="37"/>
      <c r="U1061" s="38"/>
      <c r="V1061" s="39"/>
    </row>
    <row r="1062" spans="1:22" ht="18">
      <c r="A1062" s="28">
        <f t="shared" si="4"/>
        <v>1060</v>
      </c>
      <c r="B1062" s="29">
        <v>45890</v>
      </c>
      <c r="C1062" s="28" t="s">
        <v>1960</v>
      </c>
      <c r="D1062" s="31"/>
      <c r="E1062" s="28" t="s">
        <v>1854</v>
      </c>
      <c r="F1062" s="33"/>
      <c r="G1062" s="30" t="s">
        <v>25</v>
      </c>
      <c r="H1062" s="30" t="s">
        <v>26</v>
      </c>
      <c r="I1062" s="30" t="s">
        <v>27</v>
      </c>
      <c r="J1062" s="30" t="s">
        <v>388</v>
      </c>
      <c r="K1062" s="30" t="s">
        <v>29</v>
      </c>
      <c r="L1062" s="34" t="s">
        <v>498</v>
      </c>
      <c r="M1062" s="32" t="s">
        <v>389</v>
      </c>
      <c r="N1062" s="35"/>
      <c r="O1062" s="28"/>
      <c r="P1062" s="30"/>
      <c r="Q1062" s="36"/>
      <c r="R1062" s="36"/>
      <c r="S1062" s="36"/>
      <c r="T1062" s="37"/>
      <c r="U1062" s="38"/>
      <c r="V1062" s="39"/>
    </row>
    <row r="1063" spans="1:22" ht="18">
      <c r="A1063" s="28">
        <f t="shared" si="4"/>
        <v>1061</v>
      </c>
      <c r="B1063" s="29">
        <v>45890</v>
      </c>
      <c r="C1063" s="28" t="s">
        <v>1961</v>
      </c>
      <c r="D1063" s="31">
        <v>399175140</v>
      </c>
      <c r="E1063" s="28" t="s">
        <v>1596</v>
      </c>
      <c r="F1063" s="33"/>
      <c r="G1063" s="30" t="s">
        <v>25</v>
      </c>
      <c r="H1063" s="30" t="s">
        <v>26</v>
      </c>
      <c r="I1063" s="30" t="s">
        <v>27</v>
      </c>
      <c r="J1063" s="30" t="s">
        <v>388</v>
      </c>
      <c r="K1063" s="30" t="s">
        <v>29</v>
      </c>
      <c r="L1063" s="34" t="s">
        <v>212</v>
      </c>
      <c r="M1063" s="32" t="s">
        <v>227</v>
      </c>
      <c r="N1063" s="35" t="s">
        <v>51</v>
      </c>
      <c r="O1063" s="28"/>
      <c r="P1063" s="30"/>
      <c r="Q1063" s="36" t="s">
        <v>1962</v>
      </c>
      <c r="R1063" s="36"/>
      <c r="S1063" s="36"/>
      <c r="T1063" s="37"/>
      <c r="U1063" s="38"/>
      <c r="V1063" s="39"/>
    </row>
    <row r="1064" spans="1:22" ht="19">
      <c r="A1064" s="28">
        <f t="shared" si="4"/>
        <v>1062</v>
      </c>
      <c r="B1064" s="29">
        <v>45890</v>
      </c>
      <c r="C1064" s="28" t="s">
        <v>575</v>
      </c>
      <c r="D1064" s="31">
        <v>905633542</v>
      </c>
      <c r="E1064" s="28" t="s">
        <v>1766</v>
      </c>
      <c r="F1064" s="33"/>
      <c r="G1064" s="30" t="s">
        <v>25</v>
      </c>
      <c r="H1064" s="30" t="s">
        <v>26</v>
      </c>
      <c r="I1064" s="30" t="s">
        <v>27</v>
      </c>
      <c r="J1064" s="30" t="s">
        <v>390</v>
      </c>
      <c r="K1064" s="30" t="s">
        <v>29</v>
      </c>
      <c r="L1064" s="34" t="s">
        <v>229</v>
      </c>
      <c r="M1064" s="32" t="s">
        <v>234</v>
      </c>
      <c r="N1064" s="35" t="s">
        <v>32</v>
      </c>
      <c r="O1064" s="28"/>
      <c r="P1064" s="30"/>
      <c r="Q1064" s="72" t="s">
        <v>1963</v>
      </c>
      <c r="R1064" s="36"/>
      <c r="S1064" s="36"/>
      <c r="T1064" s="37"/>
      <c r="U1064" s="38"/>
      <c r="V1064" s="70" t="s">
        <v>1964</v>
      </c>
    </row>
    <row r="1065" spans="1:22" ht="18">
      <c r="A1065" s="28">
        <f t="shared" si="4"/>
        <v>1063</v>
      </c>
      <c r="B1065" s="29">
        <v>45890</v>
      </c>
      <c r="C1065" s="28" t="s">
        <v>1965</v>
      </c>
      <c r="D1065" s="31" t="s">
        <v>1484</v>
      </c>
      <c r="E1065" s="28"/>
      <c r="F1065" s="33"/>
      <c r="G1065" s="30" t="s">
        <v>114</v>
      </c>
      <c r="H1065" s="30" t="s">
        <v>26</v>
      </c>
      <c r="I1065" s="30" t="s">
        <v>27</v>
      </c>
      <c r="J1065" s="30"/>
      <c r="K1065" s="30" t="s">
        <v>29</v>
      </c>
      <c r="L1065" s="34" t="s">
        <v>212</v>
      </c>
      <c r="M1065" s="32"/>
      <c r="N1065" s="35" t="s">
        <v>51</v>
      </c>
      <c r="O1065" s="28"/>
      <c r="P1065" s="30"/>
      <c r="Q1065" s="36"/>
      <c r="R1065" s="36" t="s">
        <v>51</v>
      </c>
      <c r="S1065" s="36" t="s">
        <v>44</v>
      </c>
      <c r="T1065" s="37"/>
      <c r="U1065" s="38"/>
      <c r="V1065" s="39"/>
    </row>
    <row r="1066" spans="1:22" ht="18">
      <c r="A1066" s="28">
        <f t="shared" si="4"/>
        <v>1064</v>
      </c>
      <c r="B1066" s="29">
        <v>45890</v>
      </c>
      <c r="C1066" s="28" t="s">
        <v>1966</v>
      </c>
      <c r="D1066" s="31"/>
      <c r="E1066" s="28" t="s">
        <v>1854</v>
      </c>
      <c r="F1066" s="33"/>
      <c r="G1066" s="30" t="s">
        <v>25</v>
      </c>
      <c r="H1066" s="30" t="s">
        <v>26</v>
      </c>
      <c r="I1066" s="30" t="s">
        <v>27</v>
      </c>
      <c r="J1066" s="30" t="s">
        <v>390</v>
      </c>
      <c r="K1066" s="30" t="s">
        <v>29</v>
      </c>
      <c r="L1066" s="34" t="s">
        <v>498</v>
      </c>
      <c r="M1066" s="32" t="s">
        <v>389</v>
      </c>
      <c r="N1066" s="35"/>
      <c r="O1066" s="28"/>
      <c r="P1066" s="30"/>
      <c r="Q1066" s="36"/>
      <c r="R1066" s="36"/>
      <c r="S1066" s="36"/>
      <c r="T1066" s="37"/>
      <c r="U1066" s="38"/>
      <c r="V1066" s="39"/>
    </row>
    <row r="1067" spans="1:22" ht="18">
      <c r="A1067" s="28">
        <f t="shared" si="4"/>
        <v>1065</v>
      </c>
      <c r="B1067" s="29">
        <v>45890</v>
      </c>
      <c r="C1067" s="28" t="s">
        <v>1967</v>
      </c>
      <c r="D1067" s="31"/>
      <c r="E1067" s="28" t="s">
        <v>1909</v>
      </c>
      <c r="F1067" s="33"/>
      <c r="G1067" s="30" t="s">
        <v>25</v>
      </c>
      <c r="H1067" s="30" t="s">
        <v>26</v>
      </c>
      <c r="I1067" s="30" t="s">
        <v>27</v>
      </c>
      <c r="J1067" s="30" t="s">
        <v>390</v>
      </c>
      <c r="K1067" s="30" t="s">
        <v>29</v>
      </c>
      <c r="L1067" s="34" t="s">
        <v>203</v>
      </c>
      <c r="M1067" s="32" t="s">
        <v>389</v>
      </c>
      <c r="N1067" s="35"/>
      <c r="O1067" s="28"/>
      <c r="P1067" s="64"/>
      <c r="Q1067" s="36"/>
      <c r="R1067" s="36"/>
      <c r="S1067" s="36"/>
      <c r="T1067" s="37"/>
      <c r="U1067" s="38"/>
      <c r="V1067" s="39"/>
    </row>
    <row r="1068" spans="1:22" ht="18">
      <c r="A1068" s="28">
        <f t="shared" si="4"/>
        <v>1066</v>
      </c>
      <c r="B1068" s="29">
        <v>45890</v>
      </c>
      <c r="C1068" s="28" t="s">
        <v>1968</v>
      </c>
      <c r="D1068" s="31"/>
      <c r="E1068" s="28" t="s">
        <v>1943</v>
      </c>
      <c r="F1068" s="33"/>
      <c r="G1068" s="30" t="s">
        <v>25</v>
      </c>
      <c r="H1068" s="30" t="s">
        <v>26</v>
      </c>
      <c r="I1068" s="30" t="s">
        <v>27</v>
      </c>
      <c r="J1068" s="30" t="s">
        <v>390</v>
      </c>
      <c r="K1068" s="30" t="s">
        <v>29</v>
      </c>
      <c r="L1068" s="34" t="s">
        <v>498</v>
      </c>
      <c r="M1068" s="32" t="s">
        <v>389</v>
      </c>
      <c r="N1068" s="35"/>
      <c r="O1068" s="28"/>
      <c r="P1068" s="30"/>
      <c r="Q1068" s="36"/>
      <c r="R1068" s="36"/>
      <c r="S1068" s="36"/>
      <c r="T1068" s="37"/>
      <c r="U1068" s="38"/>
      <c r="V1068" s="39"/>
    </row>
    <row r="1069" spans="1:22" ht="18">
      <c r="A1069" s="28">
        <f t="shared" si="4"/>
        <v>1067</v>
      </c>
      <c r="B1069" s="29">
        <v>45890</v>
      </c>
      <c r="C1069" s="28" t="s">
        <v>1969</v>
      </c>
      <c r="D1069" s="31"/>
      <c r="E1069" s="28" t="s">
        <v>1943</v>
      </c>
      <c r="F1069" s="33"/>
      <c r="G1069" s="30" t="s">
        <v>25</v>
      </c>
      <c r="H1069" s="30" t="s">
        <v>26</v>
      </c>
      <c r="I1069" s="30" t="s">
        <v>38</v>
      </c>
      <c r="J1069" s="30" t="s">
        <v>390</v>
      </c>
      <c r="K1069" s="30" t="s">
        <v>107</v>
      </c>
      <c r="L1069" s="34" t="s">
        <v>161</v>
      </c>
      <c r="M1069" s="32" t="s">
        <v>389</v>
      </c>
      <c r="N1069" s="35"/>
      <c r="O1069" s="28"/>
      <c r="P1069" s="30"/>
      <c r="Q1069" s="36"/>
      <c r="R1069" s="36"/>
      <c r="S1069" s="36"/>
      <c r="T1069" s="37"/>
      <c r="U1069" s="38"/>
      <c r="V1069" s="39"/>
    </row>
    <row r="1070" spans="1:22" ht="18">
      <c r="A1070" s="28">
        <f t="shared" si="4"/>
        <v>1068</v>
      </c>
      <c r="B1070" s="29">
        <v>45890</v>
      </c>
      <c r="C1070" s="28" t="s">
        <v>352</v>
      </c>
      <c r="D1070" s="31"/>
      <c r="E1070" s="28"/>
      <c r="F1070" s="33"/>
      <c r="G1070" s="30" t="s">
        <v>113</v>
      </c>
      <c r="H1070" s="30" t="s">
        <v>48</v>
      </c>
      <c r="I1070" s="30" t="s">
        <v>27</v>
      </c>
      <c r="J1070" s="30" t="s">
        <v>390</v>
      </c>
      <c r="K1070" s="30" t="s">
        <v>107</v>
      </c>
      <c r="L1070" s="34" t="s">
        <v>81</v>
      </c>
      <c r="M1070" s="32" t="s">
        <v>389</v>
      </c>
      <c r="N1070" s="35"/>
      <c r="O1070" s="28"/>
      <c r="P1070" s="30"/>
      <c r="Q1070" s="36"/>
      <c r="R1070" s="36"/>
      <c r="S1070" s="36"/>
      <c r="T1070" s="37"/>
      <c r="U1070" s="38"/>
      <c r="V1070" s="39"/>
    </row>
    <row r="1071" spans="1:22" ht="18">
      <c r="A1071" s="28">
        <f t="shared" si="4"/>
        <v>1069</v>
      </c>
      <c r="B1071" s="29">
        <v>45890</v>
      </c>
      <c r="C1071" s="28" t="s">
        <v>301</v>
      </c>
      <c r="D1071" s="31"/>
      <c r="E1071" s="28"/>
      <c r="F1071" s="33"/>
      <c r="G1071" s="30" t="s">
        <v>25</v>
      </c>
      <c r="H1071" s="30" t="s">
        <v>48</v>
      </c>
      <c r="I1071" s="30" t="s">
        <v>27</v>
      </c>
      <c r="J1071" s="30" t="s">
        <v>390</v>
      </c>
      <c r="K1071" s="30" t="s">
        <v>29</v>
      </c>
      <c r="L1071" s="34" t="s">
        <v>91</v>
      </c>
      <c r="M1071" s="32" t="s">
        <v>389</v>
      </c>
      <c r="N1071" s="35"/>
      <c r="O1071" s="28"/>
      <c r="P1071" s="30"/>
      <c r="Q1071" s="36"/>
      <c r="R1071" s="36"/>
      <c r="S1071" s="36"/>
      <c r="T1071" s="37"/>
      <c r="U1071" s="38"/>
      <c r="V1071" s="39"/>
    </row>
    <row r="1072" spans="1:22" ht="18">
      <c r="A1072" s="28">
        <f t="shared" si="4"/>
        <v>1070</v>
      </c>
      <c r="B1072" s="29">
        <v>45890</v>
      </c>
      <c r="C1072" s="28" t="s">
        <v>1970</v>
      </c>
      <c r="D1072" s="31"/>
      <c r="E1072" s="28"/>
      <c r="F1072" s="33"/>
      <c r="G1072" s="30" t="s">
        <v>113</v>
      </c>
      <c r="H1072" s="30" t="s">
        <v>48</v>
      </c>
      <c r="I1072" s="30" t="s">
        <v>38</v>
      </c>
      <c r="J1072" s="30" t="s">
        <v>390</v>
      </c>
      <c r="K1072" s="30" t="s">
        <v>107</v>
      </c>
      <c r="L1072" s="34" t="s">
        <v>161</v>
      </c>
      <c r="M1072" s="32" t="s">
        <v>389</v>
      </c>
      <c r="N1072" s="35"/>
      <c r="O1072" s="28"/>
      <c r="P1072" s="30"/>
      <c r="Q1072" s="36"/>
      <c r="R1072" s="36"/>
      <c r="S1072" s="36"/>
      <c r="T1072" s="37"/>
      <c r="U1072" s="38"/>
      <c r="V1072" s="39"/>
    </row>
    <row r="1073" spans="1:22" ht="18">
      <c r="A1073" s="28">
        <f t="shared" si="4"/>
        <v>1071</v>
      </c>
      <c r="B1073" s="29">
        <v>45890</v>
      </c>
      <c r="C1073" s="28" t="s">
        <v>1971</v>
      </c>
      <c r="D1073" s="31"/>
      <c r="E1073" s="28"/>
      <c r="F1073" s="33"/>
      <c r="G1073" s="30" t="s">
        <v>25</v>
      </c>
      <c r="H1073" s="30" t="s">
        <v>48</v>
      </c>
      <c r="I1073" s="30" t="s">
        <v>27</v>
      </c>
      <c r="J1073" s="30" t="s">
        <v>390</v>
      </c>
      <c r="K1073" s="30" t="s">
        <v>107</v>
      </c>
      <c r="L1073" s="34" t="s">
        <v>81</v>
      </c>
      <c r="M1073" s="32" t="s">
        <v>389</v>
      </c>
      <c r="N1073" s="35"/>
      <c r="O1073" s="28"/>
      <c r="P1073" s="30"/>
      <c r="Q1073" s="36"/>
      <c r="R1073" s="36"/>
      <c r="S1073" s="36"/>
      <c r="T1073" s="37"/>
      <c r="U1073" s="38"/>
      <c r="V1073" s="39"/>
    </row>
    <row r="1074" spans="1:22" ht="18">
      <c r="A1074" s="28">
        <f t="shared" si="4"/>
        <v>1072</v>
      </c>
      <c r="B1074" s="29">
        <v>45890</v>
      </c>
      <c r="C1074" s="28" t="s">
        <v>1972</v>
      </c>
      <c r="D1074" s="31"/>
      <c r="E1074" s="28" t="s">
        <v>1766</v>
      </c>
      <c r="F1074" s="33"/>
      <c r="G1074" s="30" t="s">
        <v>25</v>
      </c>
      <c r="H1074" s="30" t="s">
        <v>26</v>
      </c>
      <c r="I1074" s="30" t="s">
        <v>27</v>
      </c>
      <c r="J1074" s="30" t="s">
        <v>390</v>
      </c>
      <c r="K1074" s="30" t="s">
        <v>29</v>
      </c>
      <c r="L1074" s="34" t="s">
        <v>217</v>
      </c>
      <c r="M1074" s="32" t="s">
        <v>389</v>
      </c>
      <c r="N1074" s="35"/>
      <c r="O1074" s="28"/>
      <c r="P1074" s="30"/>
      <c r="Q1074" s="36"/>
      <c r="R1074" s="36"/>
      <c r="S1074" s="36"/>
      <c r="T1074" s="37"/>
      <c r="U1074" s="38"/>
      <c r="V1074" s="70"/>
    </row>
    <row r="1075" spans="1:22" ht="18">
      <c r="A1075" s="28">
        <f t="shared" si="4"/>
        <v>1073</v>
      </c>
      <c r="B1075" s="29">
        <v>45890</v>
      </c>
      <c r="C1075" s="28" t="s">
        <v>1973</v>
      </c>
      <c r="D1075" s="31"/>
      <c r="E1075" s="28"/>
      <c r="F1075" s="33"/>
      <c r="G1075" s="30" t="s">
        <v>25</v>
      </c>
      <c r="H1075" s="30" t="s">
        <v>48</v>
      </c>
      <c r="I1075" s="30" t="s">
        <v>38</v>
      </c>
      <c r="J1075" s="30" t="s">
        <v>390</v>
      </c>
      <c r="K1075" s="30" t="s">
        <v>49</v>
      </c>
      <c r="L1075" s="34" t="s">
        <v>161</v>
      </c>
      <c r="M1075" s="32" t="s">
        <v>389</v>
      </c>
      <c r="N1075" s="35"/>
      <c r="O1075" s="28"/>
      <c r="P1075" s="30"/>
      <c r="Q1075" s="36"/>
      <c r="R1075" s="36"/>
      <c r="S1075" s="36"/>
      <c r="T1075" s="37"/>
      <c r="U1075" s="38"/>
      <c r="V1075" s="39"/>
    </row>
    <row r="1076" spans="1:22" ht="18">
      <c r="A1076" s="28">
        <f t="shared" si="4"/>
        <v>1074</v>
      </c>
      <c r="B1076" s="29">
        <v>45891</v>
      </c>
      <c r="C1076" s="28" t="s">
        <v>1974</v>
      </c>
      <c r="D1076" s="127">
        <v>961416041</v>
      </c>
      <c r="E1076" s="28"/>
      <c r="F1076" s="33"/>
      <c r="G1076" s="30"/>
      <c r="H1076" s="30"/>
      <c r="I1076" s="30"/>
      <c r="J1076" s="30"/>
      <c r="K1076" s="30"/>
      <c r="L1076" s="34"/>
      <c r="M1076" s="32"/>
      <c r="N1076" s="35"/>
      <c r="O1076" s="28"/>
      <c r="P1076" s="30"/>
      <c r="Q1076" s="36" t="s">
        <v>1975</v>
      </c>
      <c r="R1076" s="36"/>
      <c r="S1076" s="36" t="s">
        <v>44</v>
      </c>
      <c r="T1076" s="37">
        <v>1945000</v>
      </c>
      <c r="U1076" s="38" t="s">
        <v>27</v>
      </c>
      <c r="V1076" s="39"/>
    </row>
    <row r="1077" spans="1:22" ht="18">
      <c r="A1077" s="28">
        <f t="shared" si="4"/>
        <v>1075</v>
      </c>
      <c r="B1077" s="29">
        <v>45891</v>
      </c>
      <c r="C1077" s="28" t="s">
        <v>1976</v>
      </c>
      <c r="D1077" s="127">
        <v>857326751</v>
      </c>
      <c r="E1077" s="28"/>
      <c r="F1077" s="33"/>
      <c r="G1077" s="30"/>
      <c r="H1077" s="30"/>
      <c r="I1077" s="30"/>
      <c r="J1077" s="30"/>
      <c r="K1077" s="30"/>
      <c r="L1077" s="34"/>
      <c r="M1077" s="32"/>
      <c r="N1077" s="35"/>
      <c r="O1077" s="28"/>
      <c r="P1077" s="30"/>
      <c r="Q1077" s="36" t="s">
        <v>1459</v>
      </c>
      <c r="R1077" s="36"/>
      <c r="S1077" s="36" t="s">
        <v>44</v>
      </c>
      <c r="T1077" s="37" t="s">
        <v>537</v>
      </c>
      <c r="U1077" s="38" t="s">
        <v>27</v>
      </c>
      <c r="V1077" s="39"/>
    </row>
    <row r="1078" spans="1:22" ht="18">
      <c r="A1078" s="28">
        <f t="shared" si="4"/>
        <v>1076</v>
      </c>
      <c r="B1078" s="29">
        <v>45891</v>
      </c>
      <c r="C1078" s="28" t="s">
        <v>1977</v>
      </c>
      <c r="D1078" s="99">
        <v>934195456</v>
      </c>
      <c r="E1078" s="28"/>
      <c r="F1078" s="33"/>
      <c r="G1078" s="30"/>
      <c r="H1078" s="30"/>
      <c r="I1078" s="30"/>
      <c r="J1078" s="30"/>
      <c r="K1078" s="30" t="s">
        <v>62</v>
      </c>
      <c r="L1078" s="34"/>
      <c r="M1078" s="32"/>
      <c r="N1078" s="35"/>
      <c r="O1078" s="28"/>
      <c r="P1078" s="30"/>
      <c r="Q1078" s="36" t="s">
        <v>1978</v>
      </c>
      <c r="R1078" s="36" t="s">
        <v>32</v>
      </c>
      <c r="S1078" s="36" t="s">
        <v>44</v>
      </c>
      <c r="T1078" s="37">
        <v>1200000</v>
      </c>
      <c r="U1078" s="38" t="s">
        <v>27</v>
      </c>
      <c r="V1078" s="39"/>
    </row>
    <row r="1079" spans="1:22" ht="18">
      <c r="A1079" s="28">
        <f t="shared" si="4"/>
        <v>1077</v>
      </c>
      <c r="B1079" s="29">
        <v>45891</v>
      </c>
      <c r="C1079" s="28" t="s">
        <v>1979</v>
      </c>
      <c r="D1079" s="99">
        <v>879600088</v>
      </c>
      <c r="E1079" s="28"/>
      <c r="F1079" s="33"/>
      <c r="G1079" s="30"/>
      <c r="H1079" s="30"/>
      <c r="I1079" s="30"/>
      <c r="J1079" s="30"/>
      <c r="K1079" s="30" t="s">
        <v>62</v>
      </c>
      <c r="L1079" s="34"/>
      <c r="M1079" s="32"/>
      <c r="N1079" s="35"/>
      <c r="O1079" s="28"/>
      <c r="P1079" s="30"/>
      <c r="Q1079" s="36" t="s">
        <v>1980</v>
      </c>
      <c r="R1079" s="36" t="s">
        <v>32</v>
      </c>
      <c r="S1079" s="36" t="s">
        <v>44</v>
      </c>
      <c r="T1079" s="37">
        <v>3000000</v>
      </c>
      <c r="U1079" s="38" t="s">
        <v>27</v>
      </c>
      <c r="V1079" s="39"/>
    </row>
    <row r="1080" spans="1:22" ht="18">
      <c r="A1080" s="28">
        <f t="shared" si="4"/>
        <v>1078</v>
      </c>
      <c r="B1080" s="29">
        <v>45891</v>
      </c>
      <c r="C1080" s="28" t="s">
        <v>1981</v>
      </c>
      <c r="D1080" s="31">
        <v>584729833</v>
      </c>
      <c r="E1080" s="28"/>
      <c r="F1080" s="33"/>
      <c r="G1080" s="30" t="s">
        <v>114</v>
      </c>
      <c r="H1080" s="30" t="s">
        <v>26</v>
      </c>
      <c r="I1080" s="30" t="s">
        <v>27</v>
      </c>
      <c r="J1080" s="30" t="s">
        <v>388</v>
      </c>
      <c r="K1080" s="30" t="s">
        <v>29</v>
      </c>
      <c r="L1080" s="34" t="s">
        <v>212</v>
      </c>
      <c r="M1080" s="32" t="s">
        <v>234</v>
      </c>
      <c r="N1080" s="35" t="s">
        <v>51</v>
      </c>
      <c r="O1080" s="28"/>
      <c r="P1080" s="30"/>
      <c r="Q1080" s="36"/>
      <c r="R1080" s="36"/>
      <c r="S1080" s="36"/>
      <c r="T1080" s="37"/>
      <c r="U1080" s="38"/>
      <c r="V1080" s="39"/>
    </row>
    <row r="1081" spans="1:22" ht="18">
      <c r="A1081" s="28">
        <f t="shared" si="4"/>
        <v>1079</v>
      </c>
      <c r="B1081" s="29">
        <v>45891</v>
      </c>
      <c r="C1081" s="28" t="s">
        <v>1919</v>
      </c>
      <c r="D1081" s="31"/>
      <c r="E1081" s="28" t="s">
        <v>1766</v>
      </c>
      <c r="F1081" s="33"/>
      <c r="G1081" s="30" t="s">
        <v>25</v>
      </c>
      <c r="H1081" s="30" t="s">
        <v>26</v>
      </c>
      <c r="I1081" s="30" t="s">
        <v>27</v>
      </c>
      <c r="J1081" s="30" t="s">
        <v>391</v>
      </c>
      <c r="K1081" s="30" t="s">
        <v>29</v>
      </c>
      <c r="L1081" s="34" t="s">
        <v>498</v>
      </c>
      <c r="M1081" s="32" t="s">
        <v>389</v>
      </c>
      <c r="N1081" s="35"/>
      <c r="O1081" s="28"/>
      <c r="P1081" s="30"/>
      <c r="Q1081" s="36"/>
      <c r="R1081" s="36"/>
      <c r="S1081" s="36"/>
      <c r="T1081" s="37"/>
      <c r="U1081" s="38"/>
      <c r="V1081" s="39"/>
    </row>
    <row r="1082" spans="1:22" ht="18">
      <c r="A1082" s="28">
        <f t="shared" si="4"/>
        <v>1080</v>
      </c>
      <c r="B1082" s="29">
        <v>45891</v>
      </c>
      <c r="C1082" s="28" t="s">
        <v>1982</v>
      </c>
      <c r="D1082" s="31">
        <v>812317388</v>
      </c>
      <c r="E1082" s="28" t="s">
        <v>1895</v>
      </c>
      <c r="F1082" s="33"/>
      <c r="G1082" s="30" t="s">
        <v>25</v>
      </c>
      <c r="H1082" s="30" t="s">
        <v>26</v>
      </c>
      <c r="I1082" s="30" t="s">
        <v>27</v>
      </c>
      <c r="J1082" s="30" t="s">
        <v>391</v>
      </c>
      <c r="K1082" s="30" t="s">
        <v>29</v>
      </c>
      <c r="L1082" s="34" t="s">
        <v>209</v>
      </c>
      <c r="M1082" s="32" t="s">
        <v>227</v>
      </c>
      <c r="N1082" s="35" t="s">
        <v>32</v>
      </c>
      <c r="O1082" s="28"/>
      <c r="P1082" s="30"/>
      <c r="Q1082" s="72" t="s">
        <v>1983</v>
      </c>
      <c r="R1082" s="36"/>
      <c r="S1082" s="36"/>
      <c r="T1082" s="37"/>
      <c r="U1082" s="38"/>
      <c r="V1082" s="39"/>
    </row>
    <row r="1083" spans="1:22" ht="18">
      <c r="A1083" s="28">
        <f t="shared" si="4"/>
        <v>1081</v>
      </c>
      <c r="B1083" s="29">
        <v>45891</v>
      </c>
      <c r="C1083" s="28" t="s">
        <v>1984</v>
      </c>
      <c r="D1083" s="31"/>
      <c r="E1083" s="28" t="s">
        <v>1985</v>
      </c>
      <c r="F1083" s="33"/>
      <c r="G1083" s="30" t="s">
        <v>25</v>
      </c>
      <c r="H1083" s="30" t="s">
        <v>26</v>
      </c>
      <c r="I1083" s="30" t="s">
        <v>27</v>
      </c>
      <c r="J1083" s="30" t="s">
        <v>391</v>
      </c>
      <c r="K1083" s="30" t="s">
        <v>29</v>
      </c>
      <c r="L1083" s="34"/>
      <c r="M1083" s="32" t="s">
        <v>389</v>
      </c>
      <c r="N1083" s="35"/>
      <c r="O1083" s="28"/>
      <c r="P1083" s="30"/>
      <c r="Q1083" s="36"/>
      <c r="R1083" s="36"/>
      <c r="S1083" s="36"/>
      <c r="T1083" s="37"/>
      <c r="U1083" s="38"/>
      <c r="V1083" s="39"/>
    </row>
    <row r="1084" spans="1:22" ht="18">
      <c r="A1084" s="28">
        <f t="shared" si="4"/>
        <v>1082</v>
      </c>
      <c r="B1084" s="29">
        <v>45891</v>
      </c>
      <c r="C1084" s="28" t="s">
        <v>1986</v>
      </c>
      <c r="D1084" s="31"/>
      <c r="E1084" s="28"/>
      <c r="F1084" s="33"/>
      <c r="G1084" s="30" t="s">
        <v>113</v>
      </c>
      <c r="H1084" s="30" t="s">
        <v>48</v>
      </c>
      <c r="I1084" s="30" t="s">
        <v>27</v>
      </c>
      <c r="J1084" s="30" t="s">
        <v>391</v>
      </c>
      <c r="K1084" s="30" t="s">
        <v>29</v>
      </c>
      <c r="L1084" s="34"/>
      <c r="M1084" s="32" t="s">
        <v>389</v>
      </c>
      <c r="N1084" s="35"/>
      <c r="O1084" s="28"/>
      <c r="P1084" s="30"/>
      <c r="Q1084" s="36"/>
      <c r="R1084" s="36"/>
      <c r="S1084" s="36"/>
      <c r="T1084" s="37"/>
      <c r="U1084" s="38"/>
      <c r="V1084" s="39"/>
    </row>
    <row r="1085" spans="1:22" ht="18">
      <c r="A1085" s="28">
        <f t="shared" si="4"/>
        <v>1083</v>
      </c>
      <c r="B1085" s="29">
        <v>45891</v>
      </c>
      <c r="C1085" s="28" t="s">
        <v>1987</v>
      </c>
      <c r="D1085" s="31">
        <v>975982242</v>
      </c>
      <c r="E1085" s="28"/>
      <c r="F1085" s="33"/>
      <c r="G1085" s="30" t="s">
        <v>25</v>
      </c>
      <c r="H1085" s="30" t="s">
        <v>48</v>
      </c>
      <c r="I1085" s="30" t="s">
        <v>27</v>
      </c>
      <c r="J1085" s="30" t="s">
        <v>388</v>
      </c>
      <c r="K1085" s="30" t="s">
        <v>29</v>
      </c>
      <c r="L1085" s="34" t="s">
        <v>212</v>
      </c>
      <c r="M1085" s="32" t="s">
        <v>234</v>
      </c>
      <c r="N1085" s="35" t="s">
        <v>32</v>
      </c>
      <c r="O1085" s="28"/>
      <c r="P1085" s="30"/>
      <c r="Q1085" s="72" t="s">
        <v>1988</v>
      </c>
      <c r="R1085" s="36"/>
      <c r="S1085" s="36"/>
      <c r="T1085" s="37"/>
      <c r="U1085" s="38"/>
      <c r="V1085" s="72" t="s">
        <v>1989</v>
      </c>
    </row>
    <row r="1086" spans="1:22" ht="28.5" customHeight="1">
      <c r="A1086" s="28">
        <f t="shared" si="4"/>
        <v>1084</v>
      </c>
      <c r="B1086" s="29">
        <v>45891</v>
      </c>
      <c r="C1086" s="28" t="s">
        <v>1990</v>
      </c>
      <c r="D1086" s="31"/>
      <c r="E1086" s="28" t="s">
        <v>980</v>
      </c>
      <c r="F1086" s="33"/>
      <c r="G1086" s="30" t="s">
        <v>25</v>
      </c>
      <c r="H1086" s="30" t="s">
        <v>26</v>
      </c>
      <c r="I1086" s="30" t="s">
        <v>27</v>
      </c>
      <c r="J1086" s="30" t="s">
        <v>391</v>
      </c>
      <c r="K1086" s="30" t="s">
        <v>29</v>
      </c>
      <c r="L1086" s="34" t="s">
        <v>203</v>
      </c>
      <c r="M1086" s="32" t="s">
        <v>389</v>
      </c>
      <c r="N1086" s="35"/>
      <c r="O1086" s="28"/>
      <c r="P1086" s="30"/>
      <c r="Q1086" s="36"/>
      <c r="R1086" s="36"/>
      <c r="S1086" s="36"/>
      <c r="T1086" s="37"/>
      <c r="U1086" s="38"/>
      <c r="V1086" s="39"/>
    </row>
    <row r="1087" spans="1:22" ht="18">
      <c r="A1087" s="28">
        <f t="shared" si="4"/>
        <v>1085</v>
      </c>
      <c r="B1087" s="29">
        <v>45891</v>
      </c>
      <c r="C1087" s="28" t="s">
        <v>1991</v>
      </c>
      <c r="D1087" s="31">
        <v>932104308</v>
      </c>
      <c r="E1087" s="28" t="s">
        <v>693</v>
      </c>
      <c r="F1087" s="33"/>
      <c r="G1087" s="30" t="s">
        <v>25</v>
      </c>
      <c r="H1087" s="30" t="s">
        <v>26</v>
      </c>
      <c r="I1087" s="30" t="s">
        <v>27</v>
      </c>
      <c r="J1087" s="30" t="s">
        <v>391</v>
      </c>
      <c r="K1087" s="30" t="s">
        <v>29</v>
      </c>
      <c r="L1087" s="34" t="s">
        <v>91</v>
      </c>
      <c r="M1087" s="32" t="s">
        <v>227</v>
      </c>
      <c r="N1087" s="35" t="s">
        <v>32</v>
      </c>
      <c r="O1087" s="28"/>
      <c r="P1087" s="30"/>
      <c r="Q1087" s="72" t="s">
        <v>1992</v>
      </c>
      <c r="R1087" s="36"/>
      <c r="S1087" s="36"/>
      <c r="T1087" s="37"/>
      <c r="U1087" s="38"/>
      <c r="V1087" s="39"/>
    </row>
    <row r="1088" spans="1:22" ht="18">
      <c r="A1088" s="28">
        <f t="shared" si="4"/>
        <v>1086</v>
      </c>
      <c r="B1088" s="29">
        <v>45891</v>
      </c>
      <c r="C1088" s="28" t="s">
        <v>1993</v>
      </c>
      <c r="D1088" s="31">
        <v>989218924</v>
      </c>
      <c r="E1088" s="28" t="s">
        <v>1910</v>
      </c>
      <c r="F1088" s="33"/>
      <c r="G1088" s="30" t="s">
        <v>25</v>
      </c>
      <c r="H1088" s="30" t="s">
        <v>26</v>
      </c>
      <c r="I1088" s="30" t="s">
        <v>38</v>
      </c>
      <c r="J1088" s="30" t="s">
        <v>391</v>
      </c>
      <c r="K1088" s="30" t="s">
        <v>107</v>
      </c>
      <c r="L1088" s="34" t="s">
        <v>161</v>
      </c>
      <c r="M1088" s="32" t="s">
        <v>227</v>
      </c>
      <c r="N1088" s="35" t="s">
        <v>51</v>
      </c>
      <c r="O1088" s="28"/>
      <c r="P1088" s="30"/>
      <c r="Q1088" s="36" t="s">
        <v>570</v>
      </c>
      <c r="R1088" s="36"/>
      <c r="S1088" s="36"/>
      <c r="T1088" s="37"/>
      <c r="U1088" s="38"/>
      <c r="V1088" s="39"/>
    </row>
    <row r="1089" spans="1:22" ht="18">
      <c r="A1089" s="28">
        <f t="shared" si="4"/>
        <v>1087</v>
      </c>
      <c r="B1089" s="29">
        <v>45891</v>
      </c>
      <c r="C1089" s="28" t="s">
        <v>1994</v>
      </c>
      <c r="D1089" s="31"/>
      <c r="E1089" s="28"/>
      <c r="F1089" s="33"/>
      <c r="G1089" s="30" t="s">
        <v>25</v>
      </c>
      <c r="H1089" s="30" t="s">
        <v>48</v>
      </c>
      <c r="I1089" s="30" t="s">
        <v>27</v>
      </c>
      <c r="J1089" s="30" t="s">
        <v>391</v>
      </c>
      <c r="K1089" s="30" t="s">
        <v>107</v>
      </c>
      <c r="L1089" s="34" t="s">
        <v>81</v>
      </c>
      <c r="M1089" s="32" t="s">
        <v>389</v>
      </c>
      <c r="N1089" s="35"/>
      <c r="O1089" s="28"/>
      <c r="P1089" s="30"/>
      <c r="Q1089" s="36"/>
      <c r="R1089" s="36"/>
      <c r="S1089" s="36"/>
      <c r="T1089" s="37"/>
      <c r="U1089" s="38"/>
      <c r="V1089" s="39"/>
    </row>
    <row r="1090" spans="1:22" ht="18">
      <c r="A1090" s="28">
        <f t="shared" si="4"/>
        <v>1088</v>
      </c>
      <c r="B1090" s="29">
        <v>45891</v>
      </c>
      <c r="C1090" s="28" t="s">
        <v>1995</v>
      </c>
      <c r="D1090" s="31"/>
      <c r="E1090" s="28" t="s">
        <v>1854</v>
      </c>
      <c r="F1090" s="33"/>
      <c r="G1090" s="30"/>
      <c r="H1090" s="30"/>
      <c r="I1090" s="30"/>
      <c r="J1090" s="30" t="s">
        <v>388</v>
      </c>
      <c r="K1090" s="30"/>
      <c r="L1090" s="34" t="s">
        <v>498</v>
      </c>
      <c r="M1090" s="32" t="s">
        <v>389</v>
      </c>
      <c r="N1090" s="35"/>
      <c r="O1090" s="28"/>
      <c r="P1090" s="30"/>
      <c r="Q1090" s="36"/>
      <c r="R1090" s="36"/>
      <c r="S1090" s="36"/>
      <c r="T1090" s="37"/>
      <c r="U1090" s="38"/>
      <c r="V1090" s="39"/>
    </row>
    <row r="1091" spans="1:22" ht="18">
      <c r="A1091" s="28">
        <f t="shared" si="4"/>
        <v>1089</v>
      </c>
      <c r="B1091" s="29">
        <v>45891</v>
      </c>
      <c r="C1091" s="28" t="s">
        <v>273</v>
      </c>
      <c r="D1091" s="31">
        <v>908875408</v>
      </c>
      <c r="E1091" s="28"/>
      <c r="F1091" s="33"/>
      <c r="G1091" s="30" t="s">
        <v>114</v>
      </c>
      <c r="H1091" s="30" t="s">
        <v>48</v>
      </c>
      <c r="I1091" s="30" t="s">
        <v>27</v>
      </c>
      <c r="J1091" s="30" t="s">
        <v>391</v>
      </c>
      <c r="K1091" s="30" t="s">
        <v>29</v>
      </c>
      <c r="L1091" s="34" t="s">
        <v>498</v>
      </c>
      <c r="M1091" s="32" t="s">
        <v>227</v>
      </c>
      <c r="N1091" s="35"/>
      <c r="O1091" s="28"/>
      <c r="P1091" s="30"/>
      <c r="Q1091" s="36" t="s">
        <v>635</v>
      </c>
      <c r="R1091" s="36"/>
      <c r="S1091" s="36"/>
      <c r="T1091" s="37"/>
      <c r="U1091" s="38"/>
      <c r="V1091" s="39"/>
    </row>
    <row r="1092" spans="1:22" ht="18">
      <c r="A1092" s="28">
        <f t="shared" si="4"/>
        <v>1090</v>
      </c>
      <c r="B1092" s="29">
        <v>45891</v>
      </c>
      <c r="C1092" s="28" t="s">
        <v>1996</v>
      </c>
      <c r="D1092" s="31"/>
      <c r="E1092" s="28"/>
      <c r="F1092" s="33"/>
      <c r="G1092" s="30" t="s">
        <v>25</v>
      </c>
      <c r="H1092" s="30" t="s">
        <v>48</v>
      </c>
      <c r="I1092" s="30" t="s">
        <v>38</v>
      </c>
      <c r="J1092" s="30" t="s">
        <v>388</v>
      </c>
      <c r="K1092" s="30" t="s">
        <v>49</v>
      </c>
      <c r="L1092" s="34"/>
      <c r="M1092" s="32" t="s">
        <v>389</v>
      </c>
      <c r="N1092" s="35"/>
      <c r="O1092" s="28"/>
      <c r="P1092" s="30"/>
      <c r="Q1092" s="36"/>
      <c r="R1092" s="36"/>
      <c r="S1092" s="36"/>
      <c r="T1092" s="37"/>
      <c r="U1092" s="38"/>
      <c r="V1092" s="39"/>
    </row>
    <row r="1093" spans="1:22" ht="18">
      <c r="A1093" s="28">
        <f t="shared" si="4"/>
        <v>1091</v>
      </c>
      <c r="B1093" s="29">
        <v>45891</v>
      </c>
      <c r="C1093" s="28" t="s">
        <v>1997</v>
      </c>
      <c r="D1093" s="31"/>
      <c r="E1093" s="28"/>
      <c r="F1093" s="33"/>
      <c r="G1093" s="30"/>
      <c r="H1093" s="30"/>
      <c r="I1093" s="30"/>
      <c r="J1093" s="30" t="s">
        <v>388</v>
      </c>
      <c r="K1093" s="30" t="s">
        <v>49</v>
      </c>
      <c r="L1093" s="34" t="s">
        <v>81</v>
      </c>
      <c r="M1093" s="32"/>
      <c r="N1093" s="35"/>
      <c r="O1093" s="28"/>
      <c r="P1093" s="30"/>
      <c r="Q1093" s="36"/>
      <c r="R1093" s="36"/>
      <c r="S1093" s="36"/>
      <c r="T1093" s="37"/>
      <c r="U1093" s="38"/>
      <c r="V1093" s="39"/>
    </row>
    <row r="1094" spans="1:22" ht="18">
      <c r="A1094" s="28">
        <f t="shared" si="4"/>
        <v>1092</v>
      </c>
      <c r="B1094" s="29">
        <v>45891</v>
      </c>
      <c r="C1094" s="28" t="s">
        <v>1998</v>
      </c>
      <c r="D1094" s="31"/>
      <c r="E1094" s="28" t="s">
        <v>1910</v>
      </c>
      <c r="F1094" s="33"/>
      <c r="G1094" s="30" t="s">
        <v>25</v>
      </c>
      <c r="H1094" s="30" t="s">
        <v>26</v>
      </c>
      <c r="I1094" s="30" t="s">
        <v>38</v>
      </c>
      <c r="J1094" s="30" t="s">
        <v>388</v>
      </c>
      <c r="K1094" s="30" t="s">
        <v>107</v>
      </c>
      <c r="L1094" s="34" t="s">
        <v>161</v>
      </c>
      <c r="M1094" s="32" t="s">
        <v>389</v>
      </c>
      <c r="N1094" s="35"/>
      <c r="O1094" s="28"/>
      <c r="P1094" s="30"/>
      <c r="Q1094" s="36"/>
      <c r="R1094" s="36"/>
      <c r="S1094" s="36"/>
      <c r="T1094" s="37"/>
      <c r="U1094" s="38"/>
      <c r="V1094" s="39"/>
    </row>
    <row r="1095" spans="1:22" ht="19">
      <c r="A1095" s="28">
        <f t="shared" si="4"/>
        <v>1093</v>
      </c>
      <c r="B1095" s="128">
        <v>45891</v>
      </c>
      <c r="C1095" s="129" t="s">
        <v>1999</v>
      </c>
      <c r="D1095" s="125">
        <v>906344848</v>
      </c>
      <c r="E1095" s="129"/>
      <c r="F1095" s="130"/>
      <c r="G1095" s="129" t="s">
        <v>113</v>
      </c>
      <c r="H1095" s="129" t="s">
        <v>48</v>
      </c>
      <c r="I1095" s="129" t="s">
        <v>27</v>
      </c>
      <c r="J1095" s="129" t="s">
        <v>388</v>
      </c>
      <c r="K1095" s="129" t="s">
        <v>29</v>
      </c>
      <c r="L1095" s="131" t="s">
        <v>203</v>
      </c>
      <c r="M1095" s="131" t="s">
        <v>227</v>
      </c>
      <c r="N1095" s="124" t="s">
        <v>32</v>
      </c>
      <c r="O1095" s="129"/>
      <c r="P1095" s="129"/>
      <c r="Q1095" s="124" t="s">
        <v>2000</v>
      </c>
      <c r="R1095" s="124"/>
      <c r="S1095" s="124"/>
      <c r="T1095" s="132"/>
      <c r="U1095" s="133"/>
      <c r="V1095" s="126" t="s">
        <v>2001</v>
      </c>
    </row>
    <row r="1096" spans="1:22" ht="18">
      <c r="A1096" s="28">
        <f t="shared" si="4"/>
        <v>1094</v>
      </c>
      <c r="B1096" s="29">
        <v>45891</v>
      </c>
      <c r="C1096" s="28" t="s">
        <v>356</v>
      </c>
      <c r="D1096" s="31">
        <v>332685960</v>
      </c>
      <c r="E1096" s="28"/>
      <c r="F1096" s="33"/>
      <c r="G1096" s="30" t="s">
        <v>25</v>
      </c>
      <c r="H1096" s="30" t="s">
        <v>48</v>
      </c>
      <c r="I1096" s="30" t="s">
        <v>38</v>
      </c>
      <c r="J1096" s="30" t="s">
        <v>388</v>
      </c>
      <c r="K1096" s="30" t="s">
        <v>107</v>
      </c>
      <c r="L1096" s="34" t="s">
        <v>303</v>
      </c>
      <c r="M1096" s="32" t="s">
        <v>227</v>
      </c>
      <c r="N1096" s="35" t="s">
        <v>51</v>
      </c>
      <c r="O1096" s="28"/>
      <c r="P1096" s="30"/>
      <c r="Q1096" s="36" t="s">
        <v>570</v>
      </c>
      <c r="R1096" s="36"/>
      <c r="S1096" s="36"/>
      <c r="T1096" s="37"/>
      <c r="U1096" s="38"/>
      <c r="V1096" s="39"/>
    </row>
    <row r="1097" spans="1:22" ht="18">
      <c r="A1097" s="28">
        <f t="shared" si="4"/>
        <v>1095</v>
      </c>
      <c r="B1097" s="29">
        <v>45891</v>
      </c>
      <c r="C1097" s="28" t="s">
        <v>127</v>
      </c>
      <c r="D1097" s="31"/>
      <c r="E1097" s="28" t="s">
        <v>1909</v>
      </c>
      <c r="F1097" s="33"/>
      <c r="G1097" s="30" t="s">
        <v>25</v>
      </c>
      <c r="H1097" s="30" t="s">
        <v>26</v>
      </c>
      <c r="I1097" s="30" t="s">
        <v>27</v>
      </c>
      <c r="J1097" s="30" t="s">
        <v>391</v>
      </c>
      <c r="K1097" s="30" t="s">
        <v>29</v>
      </c>
      <c r="L1097" s="34" t="s">
        <v>203</v>
      </c>
      <c r="M1097" s="32" t="s">
        <v>389</v>
      </c>
      <c r="N1097" s="35"/>
      <c r="O1097" s="28"/>
      <c r="P1097" s="30"/>
      <c r="Q1097" s="36"/>
      <c r="R1097" s="36"/>
      <c r="S1097" s="36"/>
      <c r="T1097" s="37"/>
      <c r="U1097" s="38"/>
      <c r="V1097" s="39"/>
    </row>
    <row r="1098" spans="1:22" ht="18">
      <c r="A1098" s="28">
        <f t="shared" si="4"/>
        <v>1096</v>
      </c>
      <c r="B1098" s="29">
        <v>45891</v>
      </c>
      <c r="C1098" s="28" t="s">
        <v>2002</v>
      </c>
      <c r="D1098" s="31">
        <v>978818581</v>
      </c>
      <c r="E1098" s="28" t="s">
        <v>676</v>
      </c>
      <c r="F1098" s="33"/>
      <c r="G1098" s="30" t="s">
        <v>25</v>
      </c>
      <c r="H1098" s="30" t="s">
        <v>26</v>
      </c>
      <c r="I1098" s="30" t="s">
        <v>38</v>
      </c>
      <c r="J1098" s="30" t="s">
        <v>391</v>
      </c>
      <c r="K1098" s="30" t="s">
        <v>107</v>
      </c>
      <c r="L1098" s="34" t="s">
        <v>161</v>
      </c>
      <c r="M1098" s="32" t="s">
        <v>234</v>
      </c>
      <c r="N1098" s="35" t="s">
        <v>32</v>
      </c>
      <c r="O1098" s="28"/>
      <c r="P1098" s="64"/>
      <c r="Q1098" s="36" t="s">
        <v>427</v>
      </c>
      <c r="R1098" s="36"/>
      <c r="S1098" s="36"/>
      <c r="T1098" s="37"/>
      <c r="U1098" s="38"/>
      <c r="V1098" s="39"/>
    </row>
    <row r="1099" spans="1:22" ht="18">
      <c r="A1099" s="28">
        <f t="shared" si="4"/>
        <v>1097</v>
      </c>
      <c r="B1099" s="29">
        <v>45891</v>
      </c>
      <c r="C1099" s="28" t="s">
        <v>2003</v>
      </c>
      <c r="D1099" s="31" t="s">
        <v>484</v>
      </c>
      <c r="E1099" s="28"/>
      <c r="F1099" s="33"/>
      <c r="G1099" s="30" t="s">
        <v>25</v>
      </c>
      <c r="H1099" s="30" t="s">
        <v>48</v>
      </c>
      <c r="I1099" s="30" t="s">
        <v>27</v>
      </c>
      <c r="J1099" s="30" t="s">
        <v>388</v>
      </c>
      <c r="K1099" s="30" t="s">
        <v>29</v>
      </c>
      <c r="L1099" s="34" t="s">
        <v>91</v>
      </c>
      <c r="M1099" s="32" t="s">
        <v>160</v>
      </c>
      <c r="N1099" s="35" t="s">
        <v>32</v>
      </c>
      <c r="O1099" s="28"/>
      <c r="P1099" s="30"/>
      <c r="Q1099" s="36" t="s">
        <v>402</v>
      </c>
      <c r="R1099" s="36"/>
      <c r="S1099" s="36"/>
      <c r="T1099" s="37"/>
      <c r="U1099" s="38"/>
      <c r="V1099" s="39"/>
    </row>
    <row r="1100" spans="1:22" ht="18">
      <c r="A1100" s="28">
        <f t="shared" si="4"/>
        <v>1098</v>
      </c>
      <c r="B1100" s="29">
        <v>45891</v>
      </c>
      <c r="C1100" s="28" t="s">
        <v>2004</v>
      </c>
      <c r="D1100" s="31"/>
      <c r="E1100" s="28" t="s">
        <v>980</v>
      </c>
      <c r="F1100" s="33"/>
      <c r="G1100" s="30" t="s">
        <v>25</v>
      </c>
      <c r="H1100" s="30" t="s">
        <v>26</v>
      </c>
      <c r="I1100" s="30" t="s">
        <v>27</v>
      </c>
      <c r="J1100" s="30" t="s">
        <v>388</v>
      </c>
      <c r="K1100" s="30" t="s">
        <v>29</v>
      </c>
      <c r="L1100" s="34" t="s">
        <v>203</v>
      </c>
      <c r="M1100" s="32" t="s">
        <v>389</v>
      </c>
      <c r="N1100" s="35"/>
      <c r="O1100" s="28"/>
      <c r="P1100" s="30"/>
      <c r="Q1100" s="36"/>
      <c r="R1100" s="36"/>
      <c r="S1100" s="36"/>
      <c r="T1100" s="37"/>
      <c r="U1100" s="38"/>
      <c r="V1100" s="39"/>
    </row>
    <row r="1101" spans="1:22" ht="18">
      <c r="A1101" s="28">
        <f t="shared" si="4"/>
        <v>1099</v>
      </c>
      <c r="B1101" s="29">
        <v>45891</v>
      </c>
      <c r="C1101" s="28" t="s">
        <v>2005</v>
      </c>
      <c r="D1101" s="31">
        <v>325163626</v>
      </c>
      <c r="E1101" s="28" t="s">
        <v>1943</v>
      </c>
      <c r="F1101" s="33"/>
      <c r="G1101" s="30"/>
      <c r="H1101" s="30"/>
      <c r="I1101" s="30"/>
      <c r="J1101" s="30" t="s">
        <v>388</v>
      </c>
      <c r="K1101" s="30" t="s">
        <v>107</v>
      </c>
      <c r="L1101" s="34" t="s">
        <v>81</v>
      </c>
      <c r="M1101" s="32" t="s">
        <v>227</v>
      </c>
      <c r="N1101" s="35"/>
      <c r="O1101" s="28"/>
      <c r="P1101" s="30"/>
      <c r="Q1101" s="36" t="s">
        <v>635</v>
      </c>
      <c r="R1101" s="36"/>
      <c r="S1101" s="36"/>
      <c r="T1101" s="37"/>
      <c r="U1101" s="38"/>
      <c r="V1101" s="39"/>
    </row>
    <row r="1102" spans="1:22" ht="18">
      <c r="A1102" s="28">
        <f t="shared" si="4"/>
        <v>1100</v>
      </c>
      <c r="B1102" s="29">
        <v>45891</v>
      </c>
      <c r="C1102" s="28" t="s">
        <v>2006</v>
      </c>
      <c r="D1102" s="31"/>
      <c r="E1102" s="28" t="s">
        <v>1766</v>
      </c>
      <c r="F1102" s="33"/>
      <c r="G1102" s="30" t="s">
        <v>25</v>
      </c>
      <c r="H1102" s="30" t="s">
        <v>26</v>
      </c>
      <c r="I1102" s="30" t="s">
        <v>27</v>
      </c>
      <c r="J1102" s="30" t="s">
        <v>388</v>
      </c>
      <c r="K1102" s="30" t="s">
        <v>29</v>
      </c>
      <c r="L1102" s="34" t="s">
        <v>91</v>
      </c>
      <c r="M1102" s="32" t="s">
        <v>389</v>
      </c>
      <c r="N1102" s="35"/>
      <c r="O1102" s="28"/>
      <c r="P1102" s="30"/>
      <c r="Q1102" s="36"/>
      <c r="R1102" s="36"/>
      <c r="S1102" s="36"/>
      <c r="T1102" s="37"/>
      <c r="U1102" s="38"/>
      <c r="V1102" s="39"/>
    </row>
    <row r="1103" spans="1:22" ht="18">
      <c r="A1103" s="28">
        <f t="shared" si="4"/>
        <v>1101</v>
      </c>
      <c r="B1103" s="29">
        <v>45891</v>
      </c>
      <c r="C1103" s="28" t="s">
        <v>2007</v>
      </c>
      <c r="D1103" s="31"/>
      <c r="E1103" s="28"/>
      <c r="F1103" s="33"/>
      <c r="G1103" s="30" t="s">
        <v>25</v>
      </c>
      <c r="H1103" s="30"/>
      <c r="I1103" s="30"/>
      <c r="J1103" s="30" t="s">
        <v>388</v>
      </c>
      <c r="K1103" s="30" t="s">
        <v>107</v>
      </c>
      <c r="L1103" s="34" t="s">
        <v>81</v>
      </c>
      <c r="M1103" s="32" t="s">
        <v>389</v>
      </c>
      <c r="N1103" s="35"/>
      <c r="O1103" s="28"/>
      <c r="P1103" s="30"/>
      <c r="Q1103" s="36"/>
      <c r="R1103" s="36"/>
      <c r="S1103" s="36"/>
      <c r="T1103" s="37"/>
      <c r="U1103" s="38"/>
      <c r="V1103" s="39"/>
    </row>
    <row r="1104" spans="1:22" ht="18">
      <c r="A1104" s="28">
        <f t="shared" si="4"/>
        <v>1102</v>
      </c>
      <c r="B1104" s="29">
        <v>45891</v>
      </c>
      <c r="C1104" s="28" t="s">
        <v>2008</v>
      </c>
      <c r="D1104" s="31">
        <v>902921982</v>
      </c>
      <c r="E1104" s="28" t="s">
        <v>1872</v>
      </c>
      <c r="F1104" s="33"/>
      <c r="G1104" s="30" t="s">
        <v>25</v>
      </c>
      <c r="H1104" s="30" t="s">
        <v>26</v>
      </c>
      <c r="I1104" s="30"/>
      <c r="J1104" s="30" t="s">
        <v>388</v>
      </c>
      <c r="K1104" s="30" t="s">
        <v>29</v>
      </c>
      <c r="L1104" s="34" t="s">
        <v>498</v>
      </c>
      <c r="M1104" s="32" t="s">
        <v>227</v>
      </c>
      <c r="N1104" s="35"/>
      <c r="O1104" s="28"/>
      <c r="P1104" s="30"/>
      <c r="Q1104" s="36" t="s">
        <v>635</v>
      </c>
      <c r="R1104" s="36"/>
      <c r="S1104" s="36"/>
      <c r="T1104" s="37"/>
      <c r="U1104" s="38"/>
      <c r="V1104" s="39"/>
    </row>
    <row r="1105" spans="1:22" ht="18">
      <c r="A1105" s="28">
        <f t="shared" si="4"/>
        <v>1103</v>
      </c>
      <c r="B1105" s="29">
        <v>45891</v>
      </c>
      <c r="C1105" s="28" t="s">
        <v>2009</v>
      </c>
      <c r="D1105" s="31">
        <v>905413944</v>
      </c>
      <c r="E1105" s="28" t="s">
        <v>1910</v>
      </c>
      <c r="F1105" s="33"/>
      <c r="G1105" s="30" t="s">
        <v>25</v>
      </c>
      <c r="H1105" s="30" t="s">
        <v>26</v>
      </c>
      <c r="I1105" s="30" t="s">
        <v>38</v>
      </c>
      <c r="J1105" s="30" t="s">
        <v>388</v>
      </c>
      <c r="K1105" s="30" t="s">
        <v>107</v>
      </c>
      <c r="L1105" s="34" t="s">
        <v>161</v>
      </c>
      <c r="M1105" s="32" t="s">
        <v>227</v>
      </c>
      <c r="N1105" s="35" t="s">
        <v>32</v>
      </c>
      <c r="O1105" s="28"/>
      <c r="P1105" s="30"/>
      <c r="Q1105" s="36" t="s">
        <v>444</v>
      </c>
      <c r="R1105" s="36"/>
      <c r="S1105" s="36"/>
      <c r="T1105" s="37"/>
      <c r="U1105" s="38"/>
      <c r="V1105" s="39"/>
    </row>
    <row r="1106" spans="1:22" ht="18">
      <c r="A1106" s="28">
        <f t="shared" si="4"/>
        <v>1104</v>
      </c>
      <c r="B1106" s="29">
        <v>45891</v>
      </c>
      <c r="C1106" s="28" t="s">
        <v>2010</v>
      </c>
      <c r="D1106" s="31">
        <v>901482021</v>
      </c>
      <c r="E1106" s="28" t="s">
        <v>1909</v>
      </c>
      <c r="F1106" s="33"/>
      <c r="G1106" s="30" t="s">
        <v>25</v>
      </c>
      <c r="H1106" s="30" t="s">
        <v>26</v>
      </c>
      <c r="I1106" s="30" t="s">
        <v>27</v>
      </c>
      <c r="J1106" s="30" t="s">
        <v>388</v>
      </c>
      <c r="K1106" s="30" t="s">
        <v>29</v>
      </c>
      <c r="L1106" s="34" t="s">
        <v>91</v>
      </c>
      <c r="M1106" s="32" t="s">
        <v>234</v>
      </c>
      <c r="N1106" s="35" t="s">
        <v>32</v>
      </c>
      <c r="O1106" s="28"/>
      <c r="P1106" s="30"/>
      <c r="Q1106" s="36" t="s">
        <v>402</v>
      </c>
      <c r="R1106" s="36"/>
      <c r="S1106" s="36"/>
      <c r="T1106" s="37"/>
      <c r="U1106" s="38"/>
      <c r="V1106" s="39"/>
    </row>
    <row r="1107" spans="1:22" ht="18">
      <c r="A1107" s="28">
        <f t="shared" si="4"/>
        <v>1105</v>
      </c>
      <c r="B1107" s="29">
        <v>45891</v>
      </c>
      <c r="C1107" s="28" t="s">
        <v>2011</v>
      </c>
      <c r="D1107" s="31"/>
      <c r="E1107" s="28"/>
      <c r="F1107" s="33"/>
      <c r="G1107" s="30" t="s">
        <v>113</v>
      </c>
      <c r="H1107" s="30" t="s">
        <v>48</v>
      </c>
      <c r="I1107" s="30"/>
      <c r="J1107" s="30" t="s">
        <v>388</v>
      </c>
      <c r="K1107" s="30" t="s">
        <v>29</v>
      </c>
      <c r="L1107" s="34" t="s">
        <v>81</v>
      </c>
      <c r="M1107" s="32" t="s">
        <v>389</v>
      </c>
      <c r="N1107" s="35"/>
      <c r="O1107" s="28"/>
      <c r="P1107" s="30"/>
      <c r="Q1107" s="36"/>
      <c r="R1107" s="36"/>
      <c r="S1107" s="36"/>
      <c r="T1107" s="37"/>
      <c r="U1107" s="38"/>
      <c r="V1107" s="39"/>
    </row>
    <row r="1108" spans="1:22" ht="18">
      <c r="A1108" s="28">
        <f t="shared" si="4"/>
        <v>1106</v>
      </c>
      <c r="B1108" s="29">
        <v>45891</v>
      </c>
      <c r="C1108" s="28" t="s">
        <v>2012</v>
      </c>
      <c r="D1108" s="31"/>
      <c r="E1108" s="28" t="s">
        <v>980</v>
      </c>
      <c r="F1108" s="33"/>
      <c r="G1108" s="30" t="s">
        <v>25</v>
      </c>
      <c r="H1108" s="30" t="s">
        <v>26</v>
      </c>
      <c r="I1108" s="30" t="s">
        <v>27</v>
      </c>
      <c r="J1108" s="30" t="s">
        <v>391</v>
      </c>
      <c r="K1108" s="30" t="s">
        <v>29</v>
      </c>
      <c r="L1108" s="34"/>
      <c r="M1108" s="32" t="s">
        <v>389</v>
      </c>
      <c r="N1108" s="35"/>
      <c r="O1108" s="28"/>
      <c r="P1108" s="30"/>
      <c r="Q1108" s="36"/>
      <c r="R1108" s="36"/>
      <c r="S1108" s="36"/>
      <c r="T1108" s="37"/>
      <c r="U1108" s="38"/>
      <c r="V1108" s="39"/>
    </row>
    <row r="1109" spans="1:22" ht="18">
      <c r="A1109" s="28">
        <f t="shared" si="4"/>
        <v>1107</v>
      </c>
      <c r="B1109" s="29">
        <v>45891</v>
      </c>
      <c r="C1109" s="28" t="s">
        <v>2013</v>
      </c>
      <c r="D1109" s="54">
        <v>938421831</v>
      </c>
      <c r="E1109" s="28"/>
      <c r="F1109" s="33"/>
      <c r="G1109" s="30" t="s">
        <v>113</v>
      </c>
      <c r="H1109" s="30" t="s">
        <v>26</v>
      </c>
      <c r="I1109" s="30" t="s">
        <v>27</v>
      </c>
      <c r="J1109" s="30" t="s">
        <v>391</v>
      </c>
      <c r="K1109" s="30" t="s">
        <v>29</v>
      </c>
      <c r="L1109" s="34" t="s">
        <v>212</v>
      </c>
      <c r="M1109" s="32" t="s">
        <v>227</v>
      </c>
      <c r="N1109" s="35" t="s">
        <v>51</v>
      </c>
      <c r="O1109" s="28"/>
      <c r="P1109" s="30"/>
      <c r="Q1109" s="36"/>
      <c r="R1109" s="36"/>
      <c r="S1109" s="36"/>
      <c r="T1109" s="37"/>
      <c r="U1109" s="38"/>
      <c r="V1109" s="39"/>
    </row>
    <row r="1110" spans="1:22" ht="18">
      <c r="A1110" s="28">
        <f t="shared" si="4"/>
        <v>1108</v>
      </c>
      <c r="B1110" s="29">
        <v>45891</v>
      </c>
      <c r="C1110" s="28" t="s">
        <v>2014</v>
      </c>
      <c r="D1110" s="31">
        <v>359864135</v>
      </c>
      <c r="E1110" s="28"/>
      <c r="F1110" s="33"/>
      <c r="G1110" s="30" t="s">
        <v>25</v>
      </c>
      <c r="H1110" s="30" t="s">
        <v>48</v>
      </c>
      <c r="I1110" s="30" t="s">
        <v>27</v>
      </c>
      <c r="J1110" s="30" t="s">
        <v>388</v>
      </c>
      <c r="K1110" s="30" t="s">
        <v>29</v>
      </c>
      <c r="L1110" s="34" t="s">
        <v>212</v>
      </c>
      <c r="M1110" s="32" t="s">
        <v>227</v>
      </c>
      <c r="N1110" s="35" t="s">
        <v>51</v>
      </c>
      <c r="O1110" s="28"/>
      <c r="P1110" s="30"/>
      <c r="Q1110" s="36" t="s">
        <v>2015</v>
      </c>
      <c r="R1110" s="36" t="s">
        <v>51</v>
      </c>
      <c r="S1110" s="36" t="s">
        <v>44</v>
      </c>
      <c r="T1110" s="37">
        <v>2600000</v>
      </c>
      <c r="U1110" s="38" t="s">
        <v>27</v>
      </c>
      <c r="V1110" s="39"/>
    </row>
    <row r="1111" spans="1:22" ht="18">
      <c r="A1111" s="28">
        <f t="shared" si="4"/>
        <v>1109</v>
      </c>
      <c r="B1111" s="29">
        <v>45891</v>
      </c>
      <c r="C1111" s="28" t="s">
        <v>2016</v>
      </c>
      <c r="D1111" s="59">
        <v>966249959</v>
      </c>
      <c r="E1111" s="28" t="s">
        <v>157</v>
      </c>
      <c r="F1111" s="33"/>
      <c r="G1111" s="30" t="s">
        <v>114</v>
      </c>
      <c r="H1111" s="30" t="s">
        <v>26</v>
      </c>
      <c r="I1111" s="30" t="s">
        <v>27</v>
      </c>
      <c r="J1111" s="30" t="s">
        <v>388</v>
      </c>
      <c r="K1111" s="30" t="s">
        <v>29</v>
      </c>
      <c r="L1111" s="34" t="s">
        <v>212</v>
      </c>
      <c r="M1111" s="32" t="s">
        <v>227</v>
      </c>
      <c r="N1111" s="35" t="s">
        <v>1169</v>
      </c>
      <c r="O1111" s="28"/>
      <c r="P1111" s="30"/>
      <c r="Q1111" s="36"/>
      <c r="R1111" s="36"/>
      <c r="S1111" s="36" t="s">
        <v>44</v>
      </c>
      <c r="T1111" s="37"/>
      <c r="U1111" s="38"/>
      <c r="V1111" s="39"/>
    </row>
    <row r="1112" spans="1:22" ht="18">
      <c r="A1112" s="28">
        <f t="shared" si="4"/>
        <v>1110</v>
      </c>
      <c r="B1112" s="29">
        <v>45891</v>
      </c>
      <c r="C1112" s="28" t="s">
        <v>2017</v>
      </c>
      <c r="D1112" s="31">
        <v>704983938</v>
      </c>
      <c r="E1112" s="28" t="s">
        <v>1950</v>
      </c>
      <c r="F1112" s="33"/>
      <c r="G1112" s="30" t="s">
        <v>25</v>
      </c>
      <c r="H1112" s="30" t="s">
        <v>26</v>
      </c>
      <c r="I1112" s="30" t="s">
        <v>27</v>
      </c>
      <c r="J1112" s="30" t="s">
        <v>388</v>
      </c>
      <c r="K1112" s="30" t="s">
        <v>29</v>
      </c>
      <c r="L1112" s="34" t="s">
        <v>91</v>
      </c>
      <c r="M1112" s="32" t="s">
        <v>227</v>
      </c>
      <c r="N1112" s="35" t="s">
        <v>32</v>
      </c>
      <c r="O1112" s="28"/>
      <c r="P1112" s="30"/>
      <c r="Q1112" s="72" t="s">
        <v>2018</v>
      </c>
      <c r="R1112" s="36"/>
      <c r="S1112" s="36"/>
      <c r="T1112" s="37"/>
      <c r="U1112" s="38"/>
      <c r="V1112" s="39"/>
    </row>
    <row r="1113" spans="1:22" ht="18">
      <c r="A1113" s="28">
        <f t="shared" si="4"/>
        <v>1111</v>
      </c>
      <c r="B1113" s="29">
        <v>45891</v>
      </c>
      <c r="C1113" s="28" t="s">
        <v>264</v>
      </c>
      <c r="D1113" s="31"/>
      <c r="E1113" s="28"/>
      <c r="F1113" s="33"/>
      <c r="G1113" s="30"/>
      <c r="H1113" s="30"/>
      <c r="I1113" s="30"/>
      <c r="J1113" s="30"/>
      <c r="K1113" s="30" t="s">
        <v>164</v>
      </c>
      <c r="L1113" s="34" t="s">
        <v>240</v>
      </c>
      <c r="M1113" s="32"/>
      <c r="N1113" s="35" t="s">
        <v>51</v>
      </c>
      <c r="O1113" s="28"/>
      <c r="P1113" s="30"/>
      <c r="Q1113" s="36"/>
      <c r="R1113" s="36"/>
      <c r="S1113" s="36"/>
      <c r="T1113" s="37"/>
      <c r="U1113" s="38"/>
      <c r="V1113" s="39"/>
    </row>
    <row r="1114" spans="1:22" ht="38">
      <c r="A1114" s="28">
        <f t="shared" si="4"/>
        <v>1112</v>
      </c>
      <c r="B1114" s="29">
        <v>45891</v>
      </c>
      <c r="C1114" s="28" t="s">
        <v>2019</v>
      </c>
      <c r="D1114" s="31">
        <v>904342044</v>
      </c>
      <c r="E1114" s="28"/>
      <c r="F1114" s="33"/>
      <c r="G1114" s="30" t="s">
        <v>25</v>
      </c>
      <c r="H1114" s="30" t="s">
        <v>48</v>
      </c>
      <c r="I1114" s="30" t="s">
        <v>27</v>
      </c>
      <c r="J1114" s="30" t="s">
        <v>391</v>
      </c>
      <c r="K1114" s="30" t="s">
        <v>29</v>
      </c>
      <c r="L1114" s="34" t="s">
        <v>212</v>
      </c>
      <c r="M1114" s="32" t="s">
        <v>227</v>
      </c>
      <c r="N1114" s="35" t="s">
        <v>32</v>
      </c>
      <c r="O1114" s="28"/>
      <c r="P1114" s="30"/>
      <c r="Q1114" s="36" t="s">
        <v>2020</v>
      </c>
      <c r="R1114" s="36"/>
      <c r="S1114" s="36"/>
      <c r="T1114" s="37"/>
      <c r="U1114" s="38"/>
      <c r="V1114" s="70" t="s">
        <v>2021</v>
      </c>
    </row>
    <row r="1115" spans="1:22" ht="18">
      <c r="A1115" s="28">
        <f t="shared" si="4"/>
        <v>1113</v>
      </c>
      <c r="B1115" s="29">
        <v>45891</v>
      </c>
      <c r="C1115" s="28" t="s">
        <v>432</v>
      </c>
      <c r="D1115" s="31" t="s">
        <v>484</v>
      </c>
      <c r="E1115" s="28" t="s">
        <v>274</v>
      </c>
      <c r="F1115" s="33"/>
      <c r="G1115" s="30" t="s">
        <v>114</v>
      </c>
      <c r="H1115" s="30" t="s">
        <v>26</v>
      </c>
      <c r="I1115" s="30" t="s">
        <v>27</v>
      </c>
      <c r="J1115" s="30" t="s">
        <v>390</v>
      </c>
      <c r="K1115" s="30" t="s">
        <v>29</v>
      </c>
      <c r="L1115" s="34" t="s">
        <v>361</v>
      </c>
      <c r="M1115" s="32" t="s">
        <v>389</v>
      </c>
      <c r="N1115" s="35" t="s">
        <v>51</v>
      </c>
      <c r="O1115" s="28"/>
      <c r="P1115" s="30"/>
      <c r="Q1115" s="36"/>
      <c r="R1115" s="36"/>
      <c r="S1115" s="36"/>
      <c r="T1115" s="37"/>
      <c r="U1115" s="38"/>
      <c r="V1115" s="39"/>
    </row>
    <row r="1116" spans="1:22" ht="18">
      <c r="A1116" s="28">
        <f t="shared" si="4"/>
        <v>1114</v>
      </c>
      <c r="B1116" s="29">
        <v>45891</v>
      </c>
      <c r="C1116" s="28" t="s">
        <v>587</v>
      </c>
      <c r="D1116" s="54" t="s">
        <v>2022</v>
      </c>
      <c r="E1116" s="28" t="s">
        <v>557</v>
      </c>
      <c r="F1116" s="33"/>
      <c r="G1116" s="30" t="s">
        <v>114</v>
      </c>
      <c r="H1116" s="30" t="s">
        <v>26</v>
      </c>
      <c r="I1116" s="30" t="s">
        <v>27</v>
      </c>
      <c r="J1116" s="30" t="s">
        <v>390</v>
      </c>
      <c r="K1116" s="30" t="s">
        <v>29</v>
      </c>
      <c r="L1116" s="34" t="s">
        <v>361</v>
      </c>
      <c r="M1116" s="32" t="s">
        <v>227</v>
      </c>
      <c r="N1116" s="35" t="s">
        <v>32</v>
      </c>
      <c r="O1116" s="28"/>
      <c r="P1116" s="30"/>
      <c r="Q1116" s="72" t="s">
        <v>1312</v>
      </c>
      <c r="R1116" s="36"/>
      <c r="S1116" s="36"/>
      <c r="T1116" s="37"/>
      <c r="U1116" s="38"/>
      <c r="V1116" s="39"/>
    </row>
    <row r="1117" spans="1:22" ht="18">
      <c r="A1117" s="28">
        <f t="shared" si="4"/>
        <v>1115</v>
      </c>
      <c r="B1117" s="29">
        <v>45891</v>
      </c>
      <c r="C1117" s="28" t="s">
        <v>862</v>
      </c>
      <c r="D1117" s="31"/>
      <c r="E1117" s="28" t="s">
        <v>980</v>
      </c>
      <c r="F1117" s="33"/>
      <c r="G1117" s="30" t="s">
        <v>25</v>
      </c>
      <c r="H1117" s="30" t="s">
        <v>26</v>
      </c>
      <c r="I1117" s="30" t="s">
        <v>27</v>
      </c>
      <c r="J1117" s="30" t="s">
        <v>390</v>
      </c>
      <c r="K1117" s="30" t="s">
        <v>29</v>
      </c>
      <c r="L1117" s="34"/>
      <c r="M1117" s="32" t="s">
        <v>389</v>
      </c>
      <c r="N1117" s="35"/>
      <c r="O1117" s="28"/>
      <c r="P1117" s="30"/>
      <c r="Q1117" s="36"/>
      <c r="R1117" s="36"/>
      <c r="S1117" s="36"/>
      <c r="T1117" s="37"/>
      <c r="U1117" s="38"/>
      <c r="V1117" s="39"/>
    </row>
    <row r="1118" spans="1:22" ht="18">
      <c r="A1118" s="28">
        <f t="shared" si="4"/>
        <v>1116</v>
      </c>
      <c r="B1118" s="29">
        <v>45891</v>
      </c>
      <c r="C1118" s="28" t="s">
        <v>197</v>
      </c>
      <c r="D1118" s="31"/>
      <c r="E1118" s="28" t="s">
        <v>980</v>
      </c>
      <c r="F1118" s="33"/>
      <c r="G1118" s="30" t="s">
        <v>25</v>
      </c>
      <c r="H1118" s="30" t="s">
        <v>26</v>
      </c>
      <c r="I1118" s="30" t="s">
        <v>27</v>
      </c>
      <c r="J1118" s="30" t="s">
        <v>390</v>
      </c>
      <c r="K1118" s="30" t="s">
        <v>29</v>
      </c>
      <c r="L1118" s="34"/>
      <c r="M1118" s="32" t="s">
        <v>389</v>
      </c>
      <c r="N1118" s="35"/>
      <c r="O1118" s="28"/>
      <c r="P1118" s="30"/>
      <c r="Q1118" s="36"/>
      <c r="R1118" s="36"/>
      <c r="S1118" s="36"/>
      <c r="T1118" s="37"/>
      <c r="U1118" s="38"/>
      <c r="V1118" s="39"/>
    </row>
    <row r="1119" spans="1:22" ht="18">
      <c r="A1119" s="28">
        <f t="shared" si="4"/>
        <v>1117</v>
      </c>
      <c r="B1119" s="29">
        <v>45891</v>
      </c>
      <c r="C1119" s="28" t="s">
        <v>2023</v>
      </c>
      <c r="D1119" s="31">
        <v>909661861</v>
      </c>
      <c r="E1119" s="28"/>
      <c r="F1119" s="33"/>
      <c r="G1119" s="30" t="s">
        <v>113</v>
      </c>
      <c r="H1119" s="30" t="s">
        <v>48</v>
      </c>
      <c r="I1119" s="30"/>
      <c r="J1119" s="30" t="s">
        <v>390</v>
      </c>
      <c r="K1119" s="30" t="s">
        <v>29</v>
      </c>
      <c r="L1119" s="34"/>
      <c r="M1119" s="32" t="s">
        <v>389</v>
      </c>
      <c r="N1119" s="35"/>
      <c r="O1119" s="28"/>
      <c r="P1119" s="30"/>
      <c r="Q1119" s="36"/>
      <c r="R1119" s="36"/>
      <c r="S1119" s="36"/>
      <c r="T1119" s="37"/>
      <c r="U1119" s="38"/>
      <c r="V1119" s="39"/>
    </row>
    <row r="1120" spans="1:22" ht="18">
      <c r="A1120" s="28">
        <f t="shared" si="4"/>
        <v>1118</v>
      </c>
      <c r="B1120" s="29">
        <v>45891</v>
      </c>
      <c r="C1120" s="28" t="s">
        <v>2024</v>
      </c>
      <c r="D1120" s="31"/>
      <c r="E1120" s="28" t="s">
        <v>1872</v>
      </c>
      <c r="F1120" s="33"/>
      <c r="G1120" s="30" t="s">
        <v>25</v>
      </c>
      <c r="H1120" s="30" t="s">
        <v>26</v>
      </c>
      <c r="I1120" s="30" t="s">
        <v>27</v>
      </c>
      <c r="J1120" s="30" t="s">
        <v>390</v>
      </c>
      <c r="K1120" s="30" t="s">
        <v>29</v>
      </c>
      <c r="L1120" s="34" t="s">
        <v>498</v>
      </c>
      <c r="M1120" s="32"/>
      <c r="N1120" s="35"/>
      <c r="O1120" s="28"/>
      <c r="P1120" s="30"/>
      <c r="Q1120" s="36"/>
      <c r="R1120" s="36"/>
      <c r="S1120" s="36"/>
      <c r="T1120" s="37"/>
      <c r="U1120" s="38"/>
      <c r="V1120" s="39"/>
    </row>
    <row r="1121" spans="1:22" ht="18">
      <c r="A1121" s="28">
        <f t="shared" si="4"/>
        <v>1119</v>
      </c>
      <c r="B1121" s="29">
        <v>45891</v>
      </c>
      <c r="C1121" s="28" t="s">
        <v>2025</v>
      </c>
      <c r="D1121" s="31">
        <v>797314110</v>
      </c>
      <c r="E1121" s="28" t="s">
        <v>1854</v>
      </c>
      <c r="F1121" s="33"/>
      <c r="G1121" s="30" t="s">
        <v>25</v>
      </c>
      <c r="H1121" s="30" t="s">
        <v>26</v>
      </c>
      <c r="I1121" s="30" t="s">
        <v>27</v>
      </c>
      <c r="J1121" s="30" t="s">
        <v>391</v>
      </c>
      <c r="K1121" s="30" t="s">
        <v>29</v>
      </c>
      <c r="L1121" s="34" t="s">
        <v>498</v>
      </c>
      <c r="M1121" s="32" t="s">
        <v>234</v>
      </c>
      <c r="N1121" s="35"/>
      <c r="O1121" s="28"/>
      <c r="P1121" s="30"/>
      <c r="Q1121" s="36" t="s">
        <v>635</v>
      </c>
      <c r="R1121" s="36"/>
      <c r="S1121" s="36"/>
      <c r="T1121" s="37"/>
      <c r="U1121" s="38"/>
      <c r="V1121" s="39"/>
    </row>
    <row r="1122" spans="1:22" ht="18">
      <c r="A1122" s="28">
        <f t="shared" si="4"/>
        <v>1120</v>
      </c>
      <c r="B1122" s="29">
        <v>45891</v>
      </c>
      <c r="C1122" s="28" t="s">
        <v>2026</v>
      </c>
      <c r="D1122" s="31"/>
      <c r="E1122" s="28" t="s">
        <v>1895</v>
      </c>
      <c r="F1122" s="33"/>
      <c r="G1122" s="30" t="s">
        <v>25</v>
      </c>
      <c r="H1122" s="30" t="s">
        <v>26</v>
      </c>
      <c r="I1122" s="30" t="s">
        <v>27</v>
      </c>
      <c r="J1122" s="30" t="s">
        <v>391</v>
      </c>
      <c r="K1122" s="30" t="s">
        <v>29</v>
      </c>
      <c r="L1122" s="34" t="s">
        <v>212</v>
      </c>
      <c r="M1122" s="32" t="s">
        <v>389</v>
      </c>
      <c r="N1122" s="35"/>
      <c r="O1122" s="28"/>
      <c r="P1122" s="30"/>
      <c r="Q1122" s="36"/>
      <c r="R1122" s="36"/>
      <c r="S1122" s="36"/>
      <c r="T1122" s="37"/>
      <c r="U1122" s="38"/>
      <c r="V1122" s="39"/>
    </row>
    <row r="1123" spans="1:22" ht="38">
      <c r="A1123" s="28">
        <f t="shared" si="4"/>
        <v>1121</v>
      </c>
      <c r="B1123" s="29">
        <v>45891</v>
      </c>
      <c r="C1123" s="28" t="s">
        <v>2027</v>
      </c>
      <c r="D1123" s="31">
        <v>333981326</v>
      </c>
      <c r="E1123" s="28" t="s">
        <v>2028</v>
      </c>
      <c r="F1123" s="33"/>
      <c r="G1123" s="30" t="s">
        <v>25</v>
      </c>
      <c r="H1123" s="30" t="s">
        <v>26</v>
      </c>
      <c r="I1123" s="30" t="s">
        <v>38</v>
      </c>
      <c r="J1123" s="30" t="s">
        <v>391</v>
      </c>
      <c r="K1123" s="30" t="s">
        <v>107</v>
      </c>
      <c r="L1123" s="34" t="s">
        <v>161</v>
      </c>
      <c r="M1123" s="32" t="s">
        <v>227</v>
      </c>
      <c r="N1123" s="35" t="s">
        <v>32</v>
      </c>
      <c r="O1123" s="28"/>
      <c r="P1123" s="30"/>
      <c r="Q1123" s="36" t="s">
        <v>2029</v>
      </c>
      <c r="R1123" s="36"/>
      <c r="S1123" s="36"/>
      <c r="T1123" s="37"/>
      <c r="U1123" s="38"/>
      <c r="V1123" s="70" t="s">
        <v>2030</v>
      </c>
    </row>
    <row r="1124" spans="1:22" ht="18">
      <c r="A1124" s="28">
        <f t="shared" si="4"/>
        <v>1122</v>
      </c>
      <c r="B1124" s="29">
        <v>45891</v>
      </c>
      <c r="C1124" s="28" t="s">
        <v>437</v>
      </c>
      <c r="D1124" s="31"/>
      <c r="E1124" s="28"/>
      <c r="F1124" s="33"/>
      <c r="G1124" s="30" t="s">
        <v>114</v>
      </c>
      <c r="H1124" s="30" t="s">
        <v>48</v>
      </c>
      <c r="I1124" s="30" t="s">
        <v>27</v>
      </c>
      <c r="J1124" s="30" t="s">
        <v>391</v>
      </c>
      <c r="K1124" s="30" t="s">
        <v>29</v>
      </c>
      <c r="L1124" s="34" t="s">
        <v>217</v>
      </c>
      <c r="M1124" s="32" t="s">
        <v>227</v>
      </c>
      <c r="N1124" s="35"/>
      <c r="O1124" s="28"/>
      <c r="P1124" s="30"/>
      <c r="Q1124" s="36"/>
      <c r="R1124" s="36"/>
      <c r="S1124" s="36"/>
      <c r="T1124" s="37"/>
      <c r="U1124" s="38"/>
      <c r="V1124" s="39"/>
    </row>
    <row r="1125" spans="1:22" ht="18">
      <c r="A1125" s="28">
        <f t="shared" si="4"/>
        <v>1123</v>
      </c>
      <c r="B1125" s="29">
        <v>45891</v>
      </c>
      <c r="C1125" s="28" t="s">
        <v>2031</v>
      </c>
      <c r="D1125" s="31">
        <v>782998173</v>
      </c>
      <c r="E1125" s="28" t="s">
        <v>1872</v>
      </c>
      <c r="F1125" s="33"/>
      <c r="G1125" s="30" t="s">
        <v>25</v>
      </c>
      <c r="H1125" s="30" t="s">
        <v>26</v>
      </c>
      <c r="I1125" s="30" t="s">
        <v>27</v>
      </c>
      <c r="J1125" s="30" t="s">
        <v>391</v>
      </c>
      <c r="K1125" s="30" t="s">
        <v>29</v>
      </c>
      <c r="L1125" s="34" t="s">
        <v>498</v>
      </c>
      <c r="M1125" s="32" t="s">
        <v>227</v>
      </c>
      <c r="N1125" s="35"/>
      <c r="O1125" s="28"/>
      <c r="P1125" s="30"/>
      <c r="Q1125" s="36" t="s">
        <v>635</v>
      </c>
      <c r="R1125" s="36"/>
      <c r="S1125" s="36"/>
      <c r="T1125" s="37"/>
      <c r="U1125" s="38"/>
      <c r="V1125" s="39"/>
    </row>
    <row r="1126" spans="1:22" ht="18">
      <c r="A1126" s="28">
        <f t="shared" si="4"/>
        <v>1124</v>
      </c>
      <c r="B1126" s="29">
        <v>45891</v>
      </c>
      <c r="C1126" s="28" t="s">
        <v>516</v>
      </c>
      <c r="D1126" s="31">
        <v>915195795</v>
      </c>
      <c r="E1126" s="28"/>
      <c r="F1126" s="33"/>
      <c r="G1126" s="30" t="s">
        <v>25</v>
      </c>
      <c r="H1126" s="30" t="s">
        <v>26</v>
      </c>
      <c r="I1126" s="30" t="s">
        <v>38</v>
      </c>
      <c r="J1126" s="30" t="s">
        <v>388</v>
      </c>
      <c r="K1126" s="30" t="s">
        <v>107</v>
      </c>
      <c r="L1126" s="34" t="s">
        <v>161</v>
      </c>
      <c r="M1126" s="32" t="s">
        <v>234</v>
      </c>
      <c r="N1126" s="35" t="s">
        <v>51</v>
      </c>
      <c r="O1126" s="28"/>
      <c r="P1126" s="30"/>
      <c r="Q1126" s="36" t="s">
        <v>2032</v>
      </c>
      <c r="R1126" s="36"/>
      <c r="S1126" s="36"/>
      <c r="T1126" s="37"/>
      <c r="U1126" s="38"/>
      <c r="V1126" s="39"/>
    </row>
    <row r="1127" spans="1:22" ht="18">
      <c r="A1127" s="28">
        <f t="shared" si="4"/>
        <v>1125</v>
      </c>
      <c r="B1127" s="29">
        <v>45891</v>
      </c>
      <c r="C1127" s="28" t="s">
        <v>571</v>
      </c>
      <c r="D1127" s="31">
        <v>868499544</v>
      </c>
      <c r="E1127" s="28" t="s">
        <v>36</v>
      </c>
      <c r="F1127" s="33"/>
      <c r="G1127" s="30" t="s">
        <v>114</v>
      </c>
      <c r="H1127" s="30" t="s">
        <v>26</v>
      </c>
      <c r="I1127" s="30" t="s">
        <v>27</v>
      </c>
      <c r="J1127" s="30" t="s">
        <v>388</v>
      </c>
      <c r="K1127" s="30" t="s">
        <v>29</v>
      </c>
      <c r="L1127" s="34" t="s">
        <v>203</v>
      </c>
      <c r="M1127" s="32" t="s">
        <v>389</v>
      </c>
      <c r="N1127" s="35" t="s">
        <v>1169</v>
      </c>
      <c r="O1127" s="28"/>
      <c r="P1127" s="30"/>
      <c r="Q1127" s="36" t="s">
        <v>2033</v>
      </c>
      <c r="R1127" s="36"/>
      <c r="S1127" s="36"/>
      <c r="T1127" s="37"/>
      <c r="U1127" s="38"/>
      <c r="V1127" s="39"/>
    </row>
    <row r="1128" spans="1:22" ht="18">
      <c r="A1128" s="28">
        <f t="shared" si="4"/>
        <v>1126</v>
      </c>
      <c r="B1128" s="29">
        <v>45891</v>
      </c>
      <c r="C1128" s="28" t="s">
        <v>2034</v>
      </c>
      <c r="D1128" s="31"/>
      <c r="E1128" s="28" t="s">
        <v>557</v>
      </c>
      <c r="F1128" s="33"/>
      <c r="G1128" s="30" t="s">
        <v>25</v>
      </c>
      <c r="H1128" s="30" t="s">
        <v>26</v>
      </c>
      <c r="I1128" s="30" t="s">
        <v>27</v>
      </c>
      <c r="J1128" s="30" t="s">
        <v>388</v>
      </c>
      <c r="K1128" s="30" t="s">
        <v>29</v>
      </c>
      <c r="L1128" s="34" t="s">
        <v>203</v>
      </c>
      <c r="M1128" s="32" t="s">
        <v>227</v>
      </c>
      <c r="N1128" s="35"/>
      <c r="O1128" s="28"/>
      <c r="P1128" s="30"/>
      <c r="Q1128" s="36"/>
      <c r="R1128" s="36"/>
      <c r="S1128" s="36"/>
      <c r="T1128" s="37"/>
      <c r="U1128" s="38"/>
      <c r="V1128" s="39"/>
    </row>
    <row r="1129" spans="1:22" ht="18">
      <c r="A1129" s="28">
        <f t="shared" si="4"/>
        <v>1127</v>
      </c>
      <c r="B1129" s="29">
        <v>45891</v>
      </c>
      <c r="C1129" s="28" t="s">
        <v>2035</v>
      </c>
      <c r="D1129" s="31"/>
      <c r="E1129" s="28"/>
      <c r="F1129" s="33"/>
      <c r="G1129" s="30" t="s">
        <v>25</v>
      </c>
      <c r="H1129" s="30" t="s">
        <v>48</v>
      </c>
      <c r="I1129" s="30" t="s">
        <v>38</v>
      </c>
      <c r="J1129" s="30" t="s">
        <v>388</v>
      </c>
      <c r="K1129" s="30" t="s">
        <v>96</v>
      </c>
      <c r="L1129" s="34" t="s">
        <v>161</v>
      </c>
      <c r="M1129" s="32" t="s">
        <v>389</v>
      </c>
      <c r="N1129" s="35"/>
      <c r="O1129" s="28"/>
      <c r="P1129" s="30"/>
      <c r="Q1129" s="36"/>
      <c r="R1129" s="36"/>
      <c r="S1129" s="36"/>
      <c r="T1129" s="37"/>
      <c r="U1129" s="38"/>
      <c r="V1129" s="39"/>
    </row>
    <row r="1130" spans="1:22" ht="18">
      <c r="A1130" s="28">
        <f t="shared" si="4"/>
        <v>1128</v>
      </c>
      <c r="B1130" s="29">
        <v>45891</v>
      </c>
      <c r="C1130" s="28" t="s">
        <v>150</v>
      </c>
      <c r="D1130" s="31"/>
      <c r="E1130" s="28"/>
      <c r="F1130" s="33"/>
      <c r="G1130" s="30" t="s">
        <v>25</v>
      </c>
      <c r="H1130" s="30" t="s">
        <v>48</v>
      </c>
      <c r="I1130" s="30" t="s">
        <v>38</v>
      </c>
      <c r="J1130" s="30" t="s">
        <v>388</v>
      </c>
      <c r="K1130" s="30" t="s">
        <v>107</v>
      </c>
      <c r="L1130" s="34" t="s">
        <v>303</v>
      </c>
      <c r="M1130" s="32" t="s">
        <v>389</v>
      </c>
      <c r="N1130" s="35"/>
      <c r="O1130" s="28"/>
      <c r="P1130" s="30"/>
      <c r="Q1130" s="36"/>
      <c r="R1130" s="36"/>
      <c r="S1130" s="36"/>
      <c r="T1130" s="37"/>
      <c r="U1130" s="38"/>
      <c r="V1130" s="39"/>
    </row>
    <row r="1131" spans="1:22" ht="18">
      <c r="A1131" s="28">
        <f t="shared" si="4"/>
        <v>1129</v>
      </c>
      <c r="B1131" s="29">
        <v>45891</v>
      </c>
      <c r="C1131" s="28" t="s">
        <v>2036</v>
      </c>
      <c r="D1131" s="31"/>
      <c r="E1131" s="28" t="s">
        <v>2037</v>
      </c>
      <c r="F1131" s="33"/>
      <c r="G1131" s="30" t="s">
        <v>25</v>
      </c>
      <c r="H1131" s="30" t="s">
        <v>26</v>
      </c>
      <c r="I1131" s="30" t="s">
        <v>38</v>
      </c>
      <c r="J1131" s="30" t="s">
        <v>388</v>
      </c>
      <c r="K1131" s="30" t="s">
        <v>107</v>
      </c>
      <c r="L1131" s="34" t="s">
        <v>361</v>
      </c>
      <c r="M1131" s="32" t="s">
        <v>389</v>
      </c>
      <c r="N1131" s="35"/>
      <c r="O1131" s="28"/>
      <c r="P1131" s="30"/>
      <c r="Q1131" s="36"/>
      <c r="R1131" s="36"/>
      <c r="S1131" s="36"/>
      <c r="T1131" s="37"/>
      <c r="U1131" s="38"/>
      <c r="V1131" s="39"/>
    </row>
    <row r="1132" spans="1:22" ht="18">
      <c r="A1132" s="28">
        <f t="shared" si="4"/>
        <v>1130</v>
      </c>
      <c r="B1132" s="29">
        <v>45891</v>
      </c>
      <c r="C1132" s="28" t="s">
        <v>2038</v>
      </c>
      <c r="D1132" s="31"/>
      <c r="E1132" s="28" t="s">
        <v>1859</v>
      </c>
      <c r="F1132" s="33"/>
      <c r="G1132" s="30" t="s">
        <v>25</v>
      </c>
      <c r="H1132" s="30" t="s">
        <v>26</v>
      </c>
      <c r="I1132" s="30" t="s">
        <v>27</v>
      </c>
      <c r="J1132" s="30" t="s">
        <v>388</v>
      </c>
      <c r="K1132" s="30" t="s">
        <v>29</v>
      </c>
      <c r="L1132" s="34" t="s">
        <v>498</v>
      </c>
      <c r="M1132" s="32" t="s">
        <v>389</v>
      </c>
      <c r="N1132" s="35"/>
      <c r="O1132" s="28"/>
      <c r="P1132" s="30"/>
      <c r="Q1132" s="36"/>
      <c r="R1132" s="36"/>
      <c r="S1132" s="36"/>
      <c r="T1132" s="37"/>
      <c r="U1132" s="38"/>
      <c r="V1132" s="39"/>
    </row>
    <row r="1133" spans="1:22" ht="18">
      <c r="A1133" s="28">
        <f t="shared" si="4"/>
        <v>1131</v>
      </c>
      <c r="B1133" s="29">
        <v>45891</v>
      </c>
      <c r="C1133" s="28" t="s">
        <v>2039</v>
      </c>
      <c r="D1133" s="31"/>
      <c r="E1133" s="28" t="s">
        <v>1766</v>
      </c>
      <c r="F1133" s="33"/>
      <c r="G1133" s="30" t="s">
        <v>25</v>
      </c>
      <c r="H1133" s="30" t="s">
        <v>26</v>
      </c>
      <c r="I1133" s="30" t="s">
        <v>27</v>
      </c>
      <c r="J1133" s="30" t="s">
        <v>388</v>
      </c>
      <c r="K1133" s="30" t="s">
        <v>29</v>
      </c>
      <c r="L1133" s="34" t="s">
        <v>91</v>
      </c>
      <c r="M1133" s="32" t="s">
        <v>389</v>
      </c>
      <c r="N1133" s="35"/>
      <c r="O1133" s="28"/>
      <c r="P1133" s="30"/>
      <c r="Q1133" s="36"/>
      <c r="R1133" s="36"/>
      <c r="S1133" s="36"/>
      <c r="T1133" s="37"/>
      <c r="U1133" s="38"/>
      <c r="V1133" s="39"/>
    </row>
    <row r="1134" spans="1:22" ht="18">
      <c r="A1134" s="28">
        <f t="shared" si="4"/>
        <v>1132</v>
      </c>
      <c r="B1134" s="29">
        <v>45891</v>
      </c>
      <c r="C1134" s="28" t="s">
        <v>2040</v>
      </c>
      <c r="D1134" s="68"/>
      <c r="E1134" s="28" t="s">
        <v>1857</v>
      </c>
      <c r="F1134" s="33"/>
      <c r="G1134" s="30" t="s">
        <v>25</v>
      </c>
      <c r="H1134" s="30" t="s">
        <v>26</v>
      </c>
      <c r="I1134" s="30" t="s">
        <v>27</v>
      </c>
      <c r="J1134" s="30" t="s">
        <v>388</v>
      </c>
      <c r="K1134" s="30" t="s">
        <v>29</v>
      </c>
      <c r="L1134" s="34" t="s">
        <v>203</v>
      </c>
      <c r="M1134" s="32" t="s">
        <v>389</v>
      </c>
      <c r="N1134" s="35"/>
      <c r="O1134" s="28"/>
      <c r="P1134" s="30"/>
      <c r="Q1134" s="36"/>
      <c r="R1134" s="36"/>
      <c r="S1134" s="36"/>
      <c r="T1134" s="37"/>
      <c r="U1134" s="38"/>
      <c r="V1134" s="39"/>
    </row>
    <row r="1135" spans="1:22" ht="18">
      <c r="A1135" s="28">
        <f t="shared" si="4"/>
        <v>1133</v>
      </c>
      <c r="B1135" s="29">
        <v>45891</v>
      </c>
      <c r="C1135" s="28" t="s">
        <v>2041</v>
      </c>
      <c r="D1135" s="31"/>
      <c r="E1135" s="28" t="s">
        <v>1943</v>
      </c>
      <c r="F1135" s="33"/>
      <c r="G1135" s="30" t="s">
        <v>25</v>
      </c>
      <c r="H1135" s="30" t="s">
        <v>26</v>
      </c>
      <c r="I1135" s="30" t="s">
        <v>38</v>
      </c>
      <c r="J1135" s="30" t="s">
        <v>388</v>
      </c>
      <c r="K1135" s="30" t="s">
        <v>107</v>
      </c>
      <c r="L1135" s="34" t="s">
        <v>161</v>
      </c>
      <c r="M1135" s="32" t="s">
        <v>389</v>
      </c>
      <c r="N1135" s="35"/>
      <c r="O1135" s="28"/>
      <c r="P1135" s="30"/>
      <c r="Q1135" s="36"/>
      <c r="R1135" s="36"/>
      <c r="S1135" s="36"/>
      <c r="T1135" s="37"/>
      <c r="U1135" s="38"/>
      <c r="V1135" s="39"/>
    </row>
    <row r="1136" spans="1:22" ht="18">
      <c r="A1136" s="28">
        <f t="shared" si="4"/>
        <v>1134</v>
      </c>
      <c r="B1136" s="29">
        <v>45891</v>
      </c>
      <c r="C1136" s="28" t="s">
        <v>2042</v>
      </c>
      <c r="D1136" s="31">
        <v>907779335</v>
      </c>
      <c r="E1136" s="28" t="s">
        <v>2037</v>
      </c>
      <c r="F1136" s="33"/>
      <c r="G1136" s="30" t="s">
        <v>25</v>
      </c>
      <c r="H1136" s="30" t="s">
        <v>26</v>
      </c>
      <c r="I1136" s="30" t="s">
        <v>27</v>
      </c>
      <c r="J1136" s="30" t="s">
        <v>388</v>
      </c>
      <c r="K1136" s="30" t="s">
        <v>29</v>
      </c>
      <c r="L1136" s="34" t="s">
        <v>203</v>
      </c>
      <c r="M1136" s="32" t="s">
        <v>389</v>
      </c>
      <c r="N1136" s="35" t="s">
        <v>32</v>
      </c>
      <c r="O1136" s="28"/>
      <c r="P1136" s="30"/>
      <c r="Q1136" s="36" t="s">
        <v>505</v>
      </c>
      <c r="R1136" s="36" t="s">
        <v>32</v>
      </c>
      <c r="S1136" s="36" t="s">
        <v>44</v>
      </c>
      <c r="T1136" s="37" t="s">
        <v>537</v>
      </c>
      <c r="U1136" s="38" t="s">
        <v>27</v>
      </c>
      <c r="V1136" s="39"/>
    </row>
    <row r="1137" spans="1:22" ht="18">
      <c r="A1137" s="28">
        <f t="shared" si="4"/>
        <v>1135</v>
      </c>
      <c r="B1137" s="29">
        <v>45891</v>
      </c>
      <c r="C1137" s="28" t="s">
        <v>2043</v>
      </c>
      <c r="D1137" s="31"/>
      <c r="E1137" s="28" t="s">
        <v>1766</v>
      </c>
      <c r="F1137" s="33"/>
      <c r="G1137" s="30" t="s">
        <v>25</v>
      </c>
      <c r="H1137" s="30" t="s">
        <v>26</v>
      </c>
      <c r="I1137" s="30" t="s">
        <v>27</v>
      </c>
      <c r="J1137" s="30" t="s">
        <v>388</v>
      </c>
      <c r="K1137" s="30" t="s">
        <v>29</v>
      </c>
      <c r="L1137" s="34" t="s">
        <v>91</v>
      </c>
      <c r="M1137" s="32" t="s">
        <v>389</v>
      </c>
      <c r="N1137" s="35"/>
      <c r="O1137" s="28"/>
      <c r="P1137" s="30"/>
      <c r="Q1137" s="36"/>
      <c r="R1137" s="36"/>
      <c r="S1137" s="36"/>
      <c r="T1137" s="37"/>
      <c r="U1137" s="38"/>
      <c r="V1137" s="39"/>
    </row>
    <row r="1138" spans="1:22" ht="18">
      <c r="A1138" s="28">
        <f t="shared" si="4"/>
        <v>1136</v>
      </c>
      <c r="B1138" s="29">
        <v>45891</v>
      </c>
      <c r="C1138" s="28" t="s">
        <v>2044</v>
      </c>
      <c r="D1138" s="31"/>
      <c r="E1138" s="28" t="s">
        <v>1881</v>
      </c>
      <c r="F1138" s="134"/>
      <c r="G1138" s="30" t="s">
        <v>25</v>
      </c>
      <c r="H1138" s="30" t="s">
        <v>26</v>
      </c>
      <c r="I1138" s="30" t="s">
        <v>27</v>
      </c>
      <c r="J1138" s="30" t="s">
        <v>388</v>
      </c>
      <c r="K1138" s="30" t="s">
        <v>29</v>
      </c>
      <c r="L1138" s="34" t="s">
        <v>212</v>
      </c>
      <c r="M1138" s="32" t="s">
        <v>389</v>
      </c>
      <c r="N1138" s="35"/>
      <c r="O1138" s="28"/>
      <c r="P1138" s="30"/>
      <c r="Q1138" s="36"/>
      <c r="R1138" s="36"/>
      <c r="S1138" s="36"/>
      <c r="T1138" s="37"/>
      <c r="U1138" s="38"/>
      <c r="V1138" s="39"/>
    </row>
    <row r="1139" spans="1:22" ht="18">
      <c r="A1139" s="28">
        <f t="shared" si="4"/>
        <v>1137</v>
      </c>
      <c r="B1139" s="29">
        <v>45891</v>
      </c>
      <c r="C1139" s="28" t="s">
        <v>2045</v>
      </c>
      <c r="D1139" s="31"/>
      <c r="E1139" s="28" t="s">
        <v>2037</v>
      </c>
      <c r="F1139" s="33"/>
      <c r="G1139" s="30" t="s">
        <v>25</v>
      </c>
      <c r="H1139" s="30" t="s">
        <v>26</v>
      </c>
      <c r="I1139" s="30" t="s">
        <v>27</v>
      </c>
      <c r="J1139" s="30" t="s">
        <v>388</v>
      </c>
      <c r="K1139" s="30" t="s">
        <v>29</v>
      </c>
      <c r="L1139" s="34" t="s">
        <v>203</v>
      </c>
      <c r="M1139" s="32" t="s">
        <v>389</v>
      </c>
      <c r="N1139" s="35"/>
      <c r="O1139" s="28"/>
      <c r="P1139" s="30"/>
      <c r="Q1139" s="36"/>
      <c r="R1139" s="36"/>
      <c r="S1139" s="36"/>
      <c r="T1139" s="37"/>
      <c r="U1139" s="38"/>
      <c r="V1139" s="39"/>
    </row>
    <row r="1140" spans="1:22" ht="18">
      <c r="A1140" s="28">
        <f t="shared" si="4"/>
        <v>1138</v>
      </c>
      <c r="B1140" s="29">
        <v>45891</v>
      </c>
      <c r="C1140" s="28" t="s">
        <v>2046</v>
      </c>
      <c r="D1140" s="31"/>
      <c r="E1140" s="28" t="s">
        <v>695</v>
      </c>
      <c r="F1140" s="33"/>
      <c r="G1140" s="30" t="s">
        <v>25</v>
      </c>
      <c r="H1140" s="30" t="s">
        <v>26</v>
      </c>
      <c r="I1140" s="30" t="s">
        <v>27</v>
      </c>
      <c r="J1140" s="30" t="s">
        <v>388</v>
      </c>
      <c r="K1140" s="30" t="s">
        <v>29</v>
      </c>
      <c r="L1140" s="34" t="s">
        <v>212</v>
      </c>
      <c r="M1140" s="32" t="s">
        <v>389</v>
      </c>
      <c r="N1140" s="35"/>
      <c r="O1140" s="28"/>
      <c r="P1140" s="30"/>
      <c r="Q1140" s="36"/>
      <c r="R1140" s="36"/>
      <c r="S1140" s="36"/>
      <c r="T1140" s="37"/>
      <c r="U1140" s="38"/>
      <c r="V1140" s="39"/>
    </row>
    <row r="1141" spans="1:22" ht="18">
      <c r="A1141" s="28">
        <f t="shared" si="4"/>
        <v>1139</v>
      </c>
      <c r="B1141" s="29">
        <v>45891</v>
      </c>
      <c r="C1141" s="28" t="s">
        <v>2047</v>
      </c>
      <c r="D1141" s="31"/>
      <c r="E1141" s="28" t="s">
        <v>1766</v>
      </c>
      <c r="F1141" s="33"/>
      <c r="G1141" s="30" t="s">
        <v>25</v>
      </c>
      <c r="H1141" s="30" t="s">
        <v>26</v>
      </c>
      <c r="I1141" s="30" t="s">
        <v>27</v>
      </c>
      <c r="J1141" s="30" t="s">
        <v>388</v>
      </c>
      <c r="K1141" s="30" t="s">
        <v>29</v>
      </c>
      <c r="L1141" s="34" t="s">
        <v>91</v>
      </c>
      <c r="M1141" s="32" t="s">
        <v>389</v>
      </c>
      <c r="N1141" s="35"/>
      <c r="O1141" s="28"/>
      <c r="P1141" s="30"/>
      <c r="Q1141" s="36"/>
      <c r="R1141" s="36"/>
      <c r="S1141" s="36"/>
      <c r="T1141" s="37"/>
      <c r="U1141" s="38"/>
      <c r="V1141" s="39"/>
    </row>
    <row r="1142" spans="1:22" ht="18">
      <c r="A1142" s="28">
        <f t="shared" si="4"/>
        <v>1140</v>
      </c>
      <c r="B1142" s="29">
        <v>45892</v>
      </c>
      <c r="C1142" s="28" t="s">
        <v>2048</v>
      </c>
      <c r="D1142" s="99">
        <v>938801667</v>
      </c>
      <c r="E1142" s="28"/>
      <c r="F1142" s="33"/>
      <c r="G1142" s="30"/>
      <c r="H1142" s="30"/>
      <c r="I1142" s="30"/>
      <c r="J1142" s="30"/>
      <c r="K1142" s="30"/>
      <c r="L1142" s="34"/>
      <c r="M1142" s="32"/>
      <c r="N1142" s="35"/>
      <c r="O1142" s="28"/>
      <c r="P1142" s="30"/>
      <c r="Q1142" s="36" t="s">
        <v>948</v>
      </c>
      <c r="R1142" s="36"/>
      <c r="S1142" s="36" t="s">
        <v>44</v>
      </c>
      <c r="T1142" s="37">
        <v>3990000</v>
      </c>
      <c r="U1142" s="38" t="s">
        <v>27</v>
      </c>
      <c r="V1142" s="39"/>
    </row>
    <row r="1143" spans="1:22" ht="18">
      <c r="A1143" s="28">
        <f t="shared" si="4"/>
        <v>1141</v>
      </c>
      <c r="B1143" s="29">
        <v>45892</v>
      </c>
      <c r="C1143" s="28" t="s">
        <v>945</v>
      </c>
      <c r="D1143" s="99">
        <v>908434556</v>
      </c>
      <c r="E1143" s="28"/>
      <c r="F1143" s="33"/>
      <c r="G1143" s="30"/>
      <c r="H1143" s="30"/>
      <c r="I1143" s="30"/>
      <c r="J1143" s="30"/>
      <c r="K1143" s="30"/>
      <c r="L1143" s="34"/>
      <c r="M1143" s="32"/>
      <c r="N1143" s="35"/>
      <c r="O1143" s="28"/>
      <c r="P1143" s="30"/>
      <c r="Q1143" s="36" t="s">
        <v>948</v>
      </c>
      <c r="R1143" s="36"/>
      <c r="S1143" s="36" t="s">
        <v>44</v>
      </c>
      <c r="T1143" s="37">
        <v>5640000</v>
      </c>
      <c r="U1143" s="38" t="s">
        <v>27</v>
      </c>
      <c r="V1143" s="39"/>
    </row>
    <row r="1144" spans="1:22" ht="18">
      <c r="A1144" s="28">
        <f t="shared" si="4"/>
        <v>1142</v>
      </c>
      <c r="B1144" s="29">
        <v>45892</v>
      </c>
      <c r="C1144" s="28" t="s">
        <v>1348</v>
      </c>
      <c r="D1144" s="99">
        <v>973898058</v>
      </c>
      <c r="E1144" s="28"/>
      <c r="F1144" s="33"/>
      <c r="G1144" s="30"/>
      <c r="H1144" s="30"/>
      <c r="I1144" s="30"/>
      <c r="J1144" s="30"/>
      <c r="K1144" s="30"/>
      <c r="L1144" s="34"/>
      <c r="M1144" s="32"/>
      <c r="N1144" s="35"/>
      <c r="O1144" s="28"/>
      <c r="P1144" s="30"/>
      <c r="Q1144" s="36" t="s">
        <v>948</v>
      </c>
      <c r="R1144" s="36"/>
      <c r="S1144" s="36" t="s">
        <v>44</v>
      </c>
      <c r="T1144" s="37" t="s">
        <v>537</v>
      </c>
      <c r="U1144" s="38" t="s">
        <v>27</v>
      </c>
      <c r="V1144" s="39"/>
    </row>
    <row r="1145" spans="1:22" ht="18">
      <c r="A1145" s="28">
        <f t="shared" si="4"/>
        <v>1143</v>
      </c>
      <c r="B1145" s="29">
        <v>45892</v>
      </c>
      <c r="C1145" s="28" t="s">
        <v>2049</v>
      </c>
      <c r="D1145" s="99">
        <v>906156150</v>
      </c>
      <c r="E1145" s="28"/>
      <c r="F1145" s="33"/>
      <c r="G1145" s="30"/>
      <c r="H1145" s="30"/>
      <c r="I1145" s="30"/>
      <c r="J1145" s="30"/>
      <c r="K1145" s="30"/>
      <c r="L1145" s="34"/>
      <c r="M1145" s="32"/>
      <c r="N1145" s="35"/>
      <c r="O1145" s="28"/>
      <c r="P1145" s="30"/>
      <c r="Q1145" s="36" t="s">
        <v>948</v>
      </c>
      <c r="R1145" s="36"/>
      <c r="S1145" s="36" t="s">
        <v>44</v>
      </c>
      <c r="T1145" s="37">
        <v>3220000</v>
      </c>
      <c r="U1145" s="38" t="s">
        <v>27</v>
      </c>
      <c r="V1145" s="39"/>
    </row>
    <row r="1146" spans="1:22" ht="18">
      <c r="A1146" s="28">
        <f t="shared" si="4"/>
        <v>1144</v>
      </c>
      <c r="B1146" s="29">
        <v>45892</v>
      </c>
      <c r="C1146" s="28" t="s">
        <v>174</v>
      </c>
      <c r="D1146" s="99">
        <v>901425547</v>
      </c>
      <c r="E1146" s="28"/>
      <c r="F1146" s="33"/>
      <c r="G1146" s="30"/>
      <c r="H1146" s="30"/>
      <c r="I1146" s="30"/>
      <c r="J1146" s="30"/>
      <c r="K1146" s="30"/>
      <c r="L1146" s="34"/>
      <c r="M1146" s="32"/>
      <c r="N1146" s="35"/>
      <c r="O1146" s="28"/>
      <c r="P1146" s="30"/>
      <c r="Q1146" s="36" t="s">
        <v>1180</v>
      </c>
      <c r="R1146" s="36"/>
      <c r="S1146" s="36" t="s">
        <v>44</v>
      </c>
      <c r="T1146" s="37">
        <v>3690000</v>
      </c>
      <c r="U1146" s="38" t="s">
        <v>27</v>
      </c>
      <c r="V1146" s="39"/>
    </row>
    <row r="1147" spans="1:22" ht="18">
      <c r="A1147" s="28">
        <f t="shared" si="4"/>
        <v>1145</v>
      </c>
      <c r="B1147" s="29">
        <v>45892</v>
      </c>
      <c r="C1147" s="28" t="s">
        <v>353</v>
      </c>
      <c r="D1147" s="135">
        <v>903332149</v>
      </c>
      <c r="E1147" s="28"/>
      <c r="F1147" s="33"/>
      <c r="G1147" s="30"/>
      <c r="H1147" s="30"/>
      <c r="I1147" s="30"/>
      <c r="J1147" s="30"/>
      <c r="K1147" s="30"/>
      <c r="L1147" s="34"/>
      <c r="M1147" s="32"/>
      <c r="N1147" s="35"/>
      <c r="O1147" s="28"/>
      <c r="P1147" s="30"/>
      <c r="Q1147" s="36" t="s">
        <v>491</v>
      </c>
      <c r="R1147" s="36" t="s">
        <v>32</v>
      </c>
      <c r="S1147" s="36" t="s">
        <v>44</v>
      </c>
      <c r="T1147" s="37">
        <v>3115500</v>
      </c>
      <c r="U1147" s="38" t="s">
        <v>27</v>
      </c>
      <c r="V1147" s="39"/>
    </row>
    <row r="1148" spans="1:22" ht="18">
      <c r="A1148" s="28">
        <f t="shared" si="4"/>
        <v>1146</v>
      </c>
      <c r="B1148" s="29">
        <v>45892</v>
      </c>
      <c r="C1148" s="28" t="s">
        <v>2050</v>
      </c>
      <c r="D1148" s="31"/>
      <c r="E1148" s="28" t="s">
        <v>1872</v>
      </c>
      <c r="F1148" s="134"/>
      <c r="G1148" s="30" t="s">
        <v>25</v>
      </c>
      <c r="H1148" s="30" t="s">
        <v>26</v>
      </c>
      <c r="I1148" s="30" t="s">
        <v>27</v>
      </c>
      <c r="J1148" s="30" t="s">
        <v>388</v>
      </c>
      <c r="K1148" s="30" t="s">
        <v>29</v>
      </c>
      <c r="L1148" s="34" t="s">
        <v>91</v>
      </c>
      <c r="M1148" s="32" t="s">
        <v>389</v>
      </c>
      <c r="N1148" s="35"/>
      <c r="O1148" s="28"/>
      <c r="P1148" s="30"/>
      <c r="Q1148" s="36"/>
      <c r="R1148" s="36"/>
      <c r="S1148" s="36"/>
      <c r="T1148" s="37"/>
      <c r="U1148" s="38"/>
      <c r="V1148" s="39"/>
    </row>
    <row r="1149" spans="1:22" ht="18">
      <c r="A1149" s="28">
        <f t="shared" si="4"/>
        <v>1147</v>
      </c>
      <c r="B1149" s="29">
        <v>45892</v>
      </c>
      <c r="C1149" s="28" t="s">
        <v>2051</v>
      </c>
      <c r="D1149" s="31"/>
      <c r="E1149" s="28" t="s">
        <v>1872</v>
      </c>
      <c r="F1149" s="33"/>
      <c r="G1149" s="30" t="s">
        <v>25</v>
      </c>
      <c r="H1149" s="30" t="s">
        <v>26</v>
      </c>
      <c r="I1149" s="30" t="s">
        <v>27</v>
      </c>
      <c r="J1149" s="30" t="s">
        <v>388</v>
      </c>
      <c r="K1149" s="30" t="s">
        <v>29</v>
      </c>
      <c r="L1149" s="34" t="s">
        <v>498</v>
      </c>
      <c r="M1149" s="32" t="s">
        <v>389</v>
      </c>
      <c r="N1149" s="35"/>
      <c r="O1149" s="28"/>
      <c r="P1149" s="30"/>
      <c r="Q1149" s="36"/>
      <c r="R1149" s="36"/>
      <c r="S1149" s="36"/>
      <c r="T1149" s="37"/>
      <c r="U1149" s="38"/>
      <c r="V1149" s="39"/>
    </row>
    <row r="1150" spans="1:22" ht="18">
      <c r="A1150" s="28">
        <f t="shared" si="4"/>
        <v>1148</v>
      </c>
      <c r="B1150" s="29">
        <v>45892</v>
      </c>
      <c r="C1150" s="28" t="s">
        <v>2052</v>
      </c>
      <c r="D1150" s="31">
        <v>902469069</v>
      </c>
      <c r="E1150" s="28" t="s">
        <v>1758</v>
      </c>
      <c r="F1150" s="33"/>
      <c r="G1150" s="30" t="s">
        <v>25</v>
      </c>
      <c r="H1150" s="30" t="s">
        <v>26</v>
      </c>
      <c r="I1150" s="30" t="s">
        <v>27</v>
      </c>
      <c r="J1150" s="30" t="s">
        <v>388</v>
      </c>
      <c r="K1150" s="30" t="s">
        <v>29</v>
      </c>
      <c r="L1150" s="34" t="s">
        <v>91</v>
      </c>
      <c r="M1150" s="32" t="s">
        <v>227</v>
      </c>
      <c r="N1150" s="35" t="s">
        <v>51</v>
      </c>
      <c r="O1150" s="28"/>
      <c r="P1150" s="30"/>
      <c r="Q1150" s="36" t="s">
        <v>2053</v>
      </c>
      <c r="R1150" s="36"/>
      <c r="S1150" s="36"/>
      <c r="T1150" s="37"/>
      <c r="U1150" s="38"/>
      <c r="V1150" s="39"/>
    </row>
    <row r="1151" spans="1:22" ht="18">
      <c r="A1151" s="28">
        <f t="shared" si="4"/>
        <v>1149</v>
      </c>
      <c r="B1151" s="29">
        <v>45892</v>
      </c>
      <c r="C1151" s="28" t="s">
        <v>2054</v>
      </c>
      <c r="D1151" s="31" t="s">
        <v>2055</v>
      </c>
      <c r="E1151" s="28" t="s">
        <v>1881</v>
      </c>
      <c r="F1151" s="134"/>
      <c r="G1151" s="30" t="s">
        <v>25</v>
      </c>
      <c r="H1151" s="30" t="s">
        <v>26</v>
      </c>
      <c r="I1151" s="30" t="s">
        <v>27</v>
      </c>
      <c r="J1151" s="30" t="s">
        <v>388</v>
      </c>
      <c r="K1151" s="30" t="s">
        <v>29</v>
      </c>
      <c r="L1151" s="34" t="s">
        <v>209</v>
      </c>
      <c r="M1151" s="32" t="s">
        <v>389</v>
      </c>
      <c r="N1151" s="35"/>
      <c r="O1151" s="28"/>
      <c r="P1151" s="30"/>
      <c r="Q1151" s="36"/>
      <c r="R1151" s="36"/>
      <c r="S1151" s="36"/>
      <c r="T1151" s="37"/>
      <c r="U1151" s="38"/>
      <c r="V1151" s="39"/>
    </row>
    <row r="1152" spans="1:22" ht="18">
      <c r="A1152" s="28">
        <f t="shared" si="4"/>
        <v>1150</v>
      </c>
      <c r="B1152" s="29">
        <v>45892</v>
      </c>
      <c r="C1152" s="28" t="s">
        <v>2056</v>
      </c>
      <c r="D1152" s="31"/>
      <c r="E1152" s="28" t="s">
        <v>1881</v>
      </c>
      <c r="F1152" s="134"/>
      <c r="G1152" s="30" t="s">
        <v>25</v>
      </c>
      <c r="H1152" s="30" t="s">
        <v>26</v>
      </c>
      <c r="I1152" s="30" t="s">
        <v>27</v>
      </c>
      <c r="J1152" s="30" t="s">
        <v>388</v>
      </c>
      <c r="K1152" s="30" t="s">
        <v>29</v>
      </c>
      <c r="L1152" s="34" t="s">
        <v>212</v>
      </c>
      <c r="M1152" s="32" t="s">
        <v>389</v>
      </c>
      <c r="N1152" s="35"/>
      <c r="O1152" s="28"/>
      <c r="P1152" s="30"/>
      <c r="Q1152" s="36"/>
      <c r="R1152" s="36"/>
      <c r="S1152" s="36"/>
      <c r="T1152" s="37"/>
      <c r="U1152" s="38"/>
      <c r="V1152" s="39"/>
    </row>
    <row r="1153" spans="1:22" ht="18">
      <c r="A1153" s="28">
        <f t="shared" si="4"/>
        <v>1151</v>
      </c>
      <c r="B1153" s="29">
        <v>45892</v>
      </c>
      <c r="C1153" s="28" t="s">
        <v>2057</v>
      </c>
      <c r="D1153" s="31">
        <v>389222987</v>
      </c>
      <c r="E1153" s="28" t="s">
        <v>1859</v>
      </c>
      <c r="F1153" s="33"/>
      <c r="G1153" s="30" t="s">
        <v>25</v>
      </c>
      <c r="H1153" s="30" t="s">
        <v>26</v>
      </c>
      <c r="I1153" s="30" t="s">
        <v>27</v>
      </c>
      <c r="J1153" s="30" t="s">
        <v>388</v>
      </c>
      <c r="K1153" s="30" t="s">
        <v>29</v>
      </c>
      <c r="L1153" s="34" t="s">
        <v>498</v>
      </c>
      <c r="M1153" s="32" t="s">
        <v>227</v>
      </c>
      <c r="N1153" s="35"/>
      <c r="O1153" s="28"/>
      <c r="P1153" s="30"/>
      <c r="Q1153" s="36" t="s">
        <v>635</v>
      </c>
      <c r="R1153" s="36"/>
      <c r="S1153" s="36"/>
      <c r="T1153" s="37"/>
      <c r="U1153" s="38"/>
      <c r="V1153" s="39"/>
    </row>
    <row r="1154" spans="1:22" ht="18">
      <c r="A1154" s="28">
        <f t="shared" si="4"/>
        <v>1152</v>
      </c>
      <c r="B1154" s="29">
        <v>45892</v>
      </c>
      <c r="C1154" s="28" t="s">
        <v>2058</v>
      </c>
      <c r="D1154" s="31"/>
      <c r="E1154" s="28" t="s">
        <v>1872</v>
      </c>
      <c r="F1154" s="33"/>
      <c r="G1154" s="30" t="s">
        <v>25</v>
      </c>
      <c r="H1154" s="30" t="s">
        <v>26</v>
      </c>
      <c r="I1154" s="30" t="s">
        <v>27</v>
      </c>
      <c r="J1154" s="30" t="s">
        <v>388</v>
      </c>
      <c r="K1154" s="30" t="s">
        <v>29</v>
      </c>
      <c r="L1154" s="34" t="s">
        <v>498</v>
      </c>
      <c r="M1154" s="32" t="s">
        <v>389</v>
      </c>
      <c r="N1154" s="35"/>
      <c r="O1154" s="28"/>
      <c r="P1154" s="30"/>
      <c r="Q1154" s="36"/>
      <c r="R1154" s="36"/>
      <c r="S1154" s="36"/>
      <c r="T1154" s="37"/>
      <c r="U1154" s="38"/>
      <c r="V1154" s="39"/>
    </row>
    <row r="1155" spans="1:22" ht="18">
      <c r="A1155" s="28">
        <f t="shared" si="4"/>
        <v>1153</v>
      </c>
      <c r="B1155" s="29">
        <v>45892</v>
      </c>
      <c r="C1155" s="28" t="s">
        <v>2059</v>
      </c>
      <c r="D1155" s="31">
        <v>333405827</v>
      </c>
      <c r="E1155" s="28" t="s">
        <v>1872</v>
      </c>
      <c r="F1155" s="33"/>
      <c r="G1155" s="30" t="s">
        <v>25</v>
      </c>
      <c r="H1155" s="30" t="s">
        <v>26</v>
      </c>
      <c r="I1155" s="30" t="s">
        <v>27</v>
      </c>
      <c r="J1155" s="30" t="s">
        <v>388</v>
      </c>
      <c r="K1155" s="30" t="s">
        <v>29</v>
      </c>
      <c r="L1155" s="34" t="s">
        <v>498</v>
      </c>
      <c r="M1155" s="32" t="s">
        <v>227</v>
      </c>
      <c r="N1155" s="35"/>
      <c r="O1155" s="28"/>
      <c r="P1155" s="30"/>
      <c r="Q1155" s="36" t="s">
        <v>635</v>
      </c>
      <c r="R1155" s="36"/>
      <c r="S1155" s="36"/>
      <c r="T1155" s="37"/>
      <c r="U1155" s="38"/>
      <c r="V1155" s="39"/>
    </row>
    <row r="1156" spans="1:22" ht="18">
      <c r="A1156" s="28">
        <f t="shared" si="4"/>
        <v>1154</v>
      </c>
      <c r="B1156" s="29">
        <v>45892</v>
      </c>
      <c r="C1156" s="28" t="s">
        <v>623</v>
      </c>
      <c r="D1156" s="31"/>
      <c r="E1156" s="28"/>
      <c r="F1156" s="33"/>
      <c r="G1156" s="30" t="s">
        <v>113</v>
      </c>
      <c r="H1156" s="30" t="s">
        <v>48</v>
      </c>
      <c r="I1156" s="30" t="s">
        <v>27</v>
      </c>
      <c r="J1156" s="30" t="s">
        <v>390</v>
      </c>
      <c r="K1156" s="30" t="s">
        <v>29</v>
      </c>
      <c r="L1156" s="34"/>
      <c r="M1156" s="32" t="s">
        <v>389</v>
      </c>
      <c r="N1156" s="35"/>
      <c r="O1156" s="28"/>
      <c r="P1156" s="30"/>
      <c r="Q1156" s="36"/>
      <c r="R1156" s="36"/>
      <c r="S1156" s="36"/>
      <c r="T1156" s="37"/>
      <c r="U1156" s="38"/>
      <c r="V1156" s="39"/>
    </row>
    <row r="1157" spans="1:22" ht="18">
      <c r="A1157" s="28">
        <f t="shared" si="4"/>
        <v>1155</v>
      </c>
      <c r="B1157" s="29">
        <v>45892</v>
      </c>
      <c r="C1157" s="28" t="s">
        <v>2060</v>
      </c>
      <c r="D1157" s="31"/>
      <c r="E1157" s="28" t="s">
        <v>557</v>
      </c>
      <c r="F1157" s="33"/>
      <c r="G1157" s="30" t="s">
        <v>25</v>
      </c>
      <c r="H1157" s="30" t="s">
        <v>26</v>
      </c>
      <c r="I1157" s="30" t="s">
        <v>27</v>
      </c>
      <c r="J1157" s="30" t="s">
        <v>390</v>
      </c>
      <c r="K1157" s="30" t="s">
        <v>29</v>
      </c>
      <c r="L1157" s="34" t="s">
        <v>203</v>
      </c>
      <c r="M1157" s="32" t="s">
        <v>389</v>
      </c>
      <c r="N1157" s="35"/>
      <c r="O1157" s="28"/>
      <c r="P1157" s="30"/>
      <c r="Q1157" s="36"/>
      <c r="R1157" s="36"/>
      <c r="S1157" s="36"/>
      <c r="T1157" s="37"/>
      <c r="U1157" s="38"/>
      <c r="V1157" s="39"/>
    </row>
    <row r="1158" spans="1:22" ht="18">
      <c r="A1158" s="28">
        <f t="shared" si="4"/>
        <v>1156</v>
      </c>
      <c r="B1158" s="29">
        <v>45892</v>
      </c>
      <c r="C1158" s="28" t="s">
        <v>2061</v>
      </c>
      <c r="D1158" s="31" t="s">
        <v>1667</v>
      </c>
      <c r="E1158" s="28" t="s">
        <v>1859</v>
      </c>
      <c r="F1158" s="33"/>
      <c r="G1158" s="30" t="s">
        <v>25</v>
      </c>
      <c r="H1158" s="30" t="s">
        <v>26</v>
      </c>
      <c r="I1158" s="30" t="s">
        <v>27</v>
      </c>
      <c r="J1158" s="30" t="s">
        <v>390</v>
      </c>
      <c r="K1158" s="30" t="s">
        <v>29</v>
      </c>
      <c r="L1158" s="34" t="s">
        <v>91</v>
      </c>
      <c r="M1158" s="32" t="s">
        <v>234</v>
      </c>
      <c r="N1158" s="35" t="s">
        <v>32</v>
      </c>
      <c r="O1158" s="28"/>
      <c r="P1158" s="30"/>
      <c r="Q1158" s="36" t="s">
        <v>2062</v>
      </c>
      <c r="R1158" s="36"/>
      <c r="S1158" s="36"/>
      <c r="T1158" s="37"/>
      <c r="U1158" s="38"/>
      <c r="V1158" s="39"/>
    </row>
    <row r="1159" spans="1:22" ht="18">
      <c r="A1159" s="28">
        <f t="shared" si="4"/>
        <v>1157</v>
      </c>
      <c r="B1159" s="29">
        <v>45892</v>
      </c>
      <c r="C1159" s="28" t="s">
        <v>529</v>
      </c>
      <c r="D1159" s="31"/>
      <c r="E1159" s="28" t="s">
        <v>1859</v>
      </c>
      <c r="F1159" s="33"/>
      <c r="G1159" s="30" t="s">
        <v>25</v>
      </c>
      <c r="H1159" s="30" t="s">
        <v>26</v>
      </c>
      <c r="I1159" s="30" t="s">
        <v>27</v>
      </c>
      <c r="J1159" s="30" t="s">
        <v>390</v>
      </c>
      <c r="K1159" s="30" t="s">
        <v>29</v>
      </c>
      <c r="L1159" s="34" t="s">
        <v>498</v>
      </c>
      <c r="M1159" s="32" t="s">
        <v>389</v>
      </c>
      <c r="N1159" s="35"/>
      <c r="O1159" s="28"/>
      <c r="P1159" s="30"/>
      <c r="Q1159" s="36"/>
      <c r="R1159" s="36"/>
      <c r="S1159" s="36"/>
      <c r="T1159" s="37"/>
      <c r="U1159" s="38"/>
      <c r="V1159" s="70"/>
    </row>
    <row r="1160" spans="1:22" ht="18">
      <c r="A1160" s="28">
        <f t="shared" si="4"/>
        <v>1158</v>
      </c>
      <c r="B1160" s="29">
        <v>45892</v>
      </c>
      <c r="C1160" s="28" t="s">
        <v>2063</v>
      </c>
      <c r="D1160" s="31"/>
      <c r="E1160" s="28" t="s">
        <v>1859</v>
      </c>
      <c r="F1160" s="134"/>
      <c r="G1160" s="30" t="s">
        <v>25</v>
      </c>
      <c r="H1160" s="30" t="s">
        <v>26</v>
      </c>
      <c r="I1160" s="30" t="s">
        <v>27</v>
      </c>
      <c r="J1160" s="30" t="s">
        <v>390</v>
      </c>
      <c r="K1160" s="30" t="s">
        <v>29</v>
      </c>
      <c r="L1160" s="34" t="s">
        <v>498</v>
      </c>
      <c r="M1160" s="32" t="s">
        <v>389</v>
      </c>
      <c r="N1160" s="35"/>
      <c r="O1160" s="28"/>
      <c r="P1160" s="30"/>
      <c r="Q1160" s="36"/>
      <c r="R1160" s="36"/>
      <c r="S1160" s="36"/>
      <c r="T1160" s="37"/>
      <c r="U1160" s="38"/>
      <c r="V1160" s="39"/>
    </row>
    <row r="1161" spans="1:22" ht="18">
      <c r="A1161" s="28">
        <f t="shared" si="4"/>
        <v>1159</v>
      </c>
      <c r="B1161" s="29">
        <v>45892</v>
      </c>
      <c r="C1161" s="28" t="s">
        <v>2064</v>
      </c>
      <c r="D1161" s="31"/>
      <c r="E1161" s="28" t="s">
        <v>1859</v>
      </c>
      <c r="F1161" s="33"/>
      <c r="G1161" s="30" t="s">
        <v>25</v>
      </c>
      <c r="H1161" s="30" t="s">
        <v>26</v>
      </c>
      <c r="I1161" s="30" t="s">
        <v>27</v>
      </c>
      <c r="J1161" s="30" t="s">
        <v>390</v>
      </c>
      <c r="K1161" s="30" t="s">
        <v>29</v>
      </c>
      <c r="L1161" s="34" t="s">
        <v>498</v>
      </c>
      <c r="M1161" s="32" t="s">
        <v>389</v>
      </c>
      <c r="N1161" s="35"/>
      <c r="O1161" s="28"/>
      <c r="P1161" s="30"/>
      <c r="Q1161" s="36"/>
      <c r="R1161" s="36"/>
      <c r="S1161" s="36"/>
      <c r="T1161" s="37"/>
      <c r="U1161" s="38"/>
      <c r="V1161" s="39"/>
    </row>
    <row r="1162" spans="1:22" ht="18">
      <c r="A1162" s="28">
        <f t="shared" si="4"/>
        <v>1160</v>
      </c>
      <c r="B1162" s="29">
        <v>45892</v>
      </c>
      <c r="C1162" s="28" t="s">
        <v>2065</v>
      </c>
      <c r="D1162" s="31">
        <v>972447439</v>
      </c>
      <c r="E1162" s="28"/>
      <c r="F1162" s="33"/>
      <c r="G1162" s="30" t="s">
        <v>25</v>
      </c>
      <c r="H1162" s="30" t="s">
        <v>26</v>
      </c>
      <c r="I1162" s="30" t="s">
        <v>27</v>
      </c>
      <c r="J1162" s="30" t="s">
        <v>388</v>
      </c>
      <c r="K1162" s="30" t="s">
        <v>29</v>
      </c>
      <c r="L1162" s="34" t="s">
        <v>212</v>
      </c>
      <c r="M1162" s="32" t="s">
        <v>227</v>
      </c>
      <c r="N1162" s="35" t="s">
        <v>51</v>
      </c>
      <c r="O1162" s="28"/>
      <c r="P1162" s="64"/>
      <c r="Q1162" s="72" t="s">
        <v>2066</v>
      </c>
      <c r="R1162" s="36"/>
      <c r="S1162" s="36"/>
      <c r="T1162" s="37"/>
      <c r="U1162" s="38"/>
      <c r="V1162" s="39"/>
    </row>
    <row r="1163" spans="1:22" ht="18">
      <c r="A1163" s="28">
        <f t="shared" si="4"/>
        <v>1161</v>
      </c>
      <c r="B1163" s="29">
        <v>45892</v>
      </c>
      <c r="C1163" s="28" t="s">
        <v>2067</v>
      </c>
      <c r="D1163" s="31">
        <v>378187699</v>
      </c>
      <c r="E1163" s="28" t="s">
        <v>497</v>
      </c>
      <c r="F1163" s="136"/>
      <c r="G1163" s="30" t="s">
        <v>114</v>
      </c>
      <c r="H1163" s="30" t="s">
        <v>26</v>
      </c>
      <c r="I1163" s="30" t="s">
        <v>27</v>
      </c>
      <c r="J1163" s="30" t="s">
        <v>388</v>
      </c>
      <c r="K1163" s="30" t="s">
        <v>29</v>
      </c>
      <c r="L1163" s="34" t="s">
        <v>498</v>
      </c>
      <c r="M1163" s="32" t="s">
        <v>227</v>
      </c>
      <c r="N1163" s="35"/>
      <c r="O1163" s="28"/>
      <c r="P1163" s="30"/>
      <c r="Q1163" s="36" t="s">
        <v>635</v>
      </c>
      <c r="R1163" s="36"/>
      <c r="S1163" s="36"/>
      <c r="T1163" s="37"/>
      <c r="U1163" s="38"/>
      <c r="V1163" s="70"/>
    </row>
    <row r="1164" spans="1:22" ht="18">
      <c r="A1164" s="28">
        <f>A1165+1</f>
        <v>1163</v>
      </c>
      <c r="B1164" s="29">
        <v>45892</v>
      </c>
      <c r="C1164" s="28" t="s">
        <v>1831</v>
      </c>
      <c r="D1164" s="31">
        <v>901481195</v>
      </c>
      <c r="E1164" s="28"/>
      <c r="F1164" s="33"/>
      <c r="G1164" s="30"/>
      <c r="H1164" s="30"/>
      <c r="I1164" s="30" t="s">
        <v>27</v>
      </c>
      <c r="J1164" s="30" t="s">
        <v>388</v>
      </c>
      <c r="K1164" s="30" t="s">
        <v>29</v>
      </c>
      <c r="L1164" s="34" t="s">
        <v>498</v>
      </c>
      <c r="M1164" s="32" t="s">
        <v>227</v>
      </c>
      <c r="N1164" s="35"/>
      <c r="O1164" s="28"/>
      <c r="P1164" s="30"/>
      <c r="Q1164" s="36" t="s">
        <v>635</v>
      </c>
      <c r="R1164" s="36"/>
      <c r="S1164" s="36"/>
      <c r="T1164" s="37"/>
      <c r="U1164" s="38"/>
      <c r="V1164" s="39"/>
    </row>
    <row r="1165" spans="1:22" ht="18">
      <c r="A1165" s="28">
        <f t="shared" ref="A1165:A1166" si="5">A1163+1</f>
        <v>1162</v>
      </c>
      <c r="B1165" s="29">
        <v>45892</v>
      </c>
      <c r="C1165" s="28" t="s">
        <v>2068</v>
      </c>
      <c r="D1165" s="31" t="s">
        <v>2069</v>
      </c>
      <c r="E1165" s="28"/>
      <c r="F1165" s="33"/>
      <c r="G1165" s="30" t="s">
        <v>25</v>
      </c>
      <c r="H1165" s="30" t="s">
        <v>26</v>
      </c>
      <c r="I1165" s="30" t="s">
        <v>27</v>
      </c>
      <c r="J1165" s="30" t="s">
        <v>388</v>
      </c>
      <c r="K1165" s="30" t="s">
        <v>29</v>
      </c>
      <c r="L1165" s="34" t="s">
        <v>91</v>
      </c>
      <c r="M1165" s="32" t="s">
        <v>389</v>
      </c>
      <c r="N1165" s="35" t="s">
        <v>32</v>
      </c>
      <c r="O1165" s="28"/>
      <c r="P1165" s="30"/>
      <c r="Q1165" s="36"/>
      <c r="R1165" s="36" t="s">
        <v>32</v>
      </c>
      <c r="S1165" s="36" t="s">
        <v>44</v>
      </c>
      <c r="T1165" s="37" t="s">
        <v>1140</v>
      </c>
      <c r="U1165" s="38" t="s">
        <v>27</v>
      </c>
      <c r="V1165" s="39"/>
    </row>
    <row r="1166" spans="1:22" ht="18">
      <c r="A1166" s="28">
        <f t="shared" si="5"/>
        <v>1164</v>
      </c>
      <c r="B1166" s="29">
        <v>45892</v>
      </c>
      <c r="C1166" s="28" t="s">
        <v>2070</v>
      </c>
      <c r="D1166" s="31"/>
      <c r="E1166" s="28"/>
      <c r="F1166" s="33"/>
      <c r="G1166" s="30"/>
      <c r="H1166" s="30"/>
      <c r="I1166" s="30" t="s">
        <v>27</v>
      </c>
      <c r="J1166" s="30" t="s">
        <v>388</v>
      </c>
      <c r="K1166" s="30" t="s">
        <v>29</v>
      </c>
      <c r="L1166" s="34" t="s">
        <v>498</v>
      </c>
      <c r="M1166" s="32" t="s">
        <v>389</v>
      </c>
      <c r="N1166" s="35"/>
      <c r="O1166" s="28"/>
      <c r="P1166" s="30"/>
      <c r="Q1166" s="36"/>
      <c r="R1166" s="36"/>
      <c r="S1166" s="36"/>
      <c r="T1166" s="37"/>
      <c r="U1166" s="38"/>
      <c r="V1166" s="39"/>
    </row>
    <row r="1167" spans="1:22" ht="18">
      <c r="A1167" s="28">
        <f t="shared" ref="A1167:A1421" si="6">A1166+1</f>
        <v>1165</v>
      </c>
      <c r="B1167" s="29">
        <v>45892</v>
      </c>
      <c r="C1167" s="28" t="s">
        <v>2071</v>
      </c>
      <c r="D1167" s="31"/>
      <c r="E1167" s="28"/>
      <c r="F1167" s="33"/>
      <c r="G1167" s="30"/>
      <c r="H1167" s="30"/>
      <c r="I1167" s="30" t="s">
        <v>27</v>
      </c>
      <c r="J1167" s="30" t="s">
        <v>388</v>
      </c>
      <c r="K1167" s="30" t="s">
        <v>29</v>
      </c>
      <c r="L1167" s="34" t="s">
        <v>498</v>
      </c>
      <c r="M1167" s="32" t="s">
        <v>221</v>
      </c>
      <c r="N1167" s="35"/>
      <c r="O1167" s="28"/>
      <c r="P1167" s="30"/>
      <c r="Q1167" s="36"/>
      <c r="R1167" s="36"/>
      <c r="S1167" s="36"/>
      <c r="T1167" s="37"/>
      <c r="U1167" s="38"/>
      <c r="V1167" s="39"/>
    </row>
    <row r="1168" spans="1:22" ht="18">
      <c r="A1168" s="28">
        <f t="shared" si="6"/>
        <v>1166</v>
      </c>
      <c r="B1168" s="29">
        <v>45892</v>
      </c>
      <c r="C1168" s="28" t="s">
        <v>2072</v>
      </c>
      <c r="D1168" s="31">
        <v>397766493</v>
      </c>
      <c r="E1168" s="28"/>
      <c r="F1168" s="33"/>
      <c r="G1168" s="30" t="s">
        <v>25</v>
      </c>
      <c r="H1168" s="30" t="s">
        <v>48</v>
      </c>
      <c r="I1168" s="30" t="s">
        <v>38</v>
      </c>
      <c r="J1168" s="30" t="s">
        <v>388</v>
      </c>
      <c r="K1168" s="30" t="s">
        <v>107</v>
      </c>
      <c r="L1168" s="34" t="s">
        <v>161</v>
      </c>
      <c r="M1168" s="32" t="s">
        <v>227</v>
      </c>
      <c r="N1168" s="35" t="s">
        <v>51</v>
      </c>
      <c r="O1168" s="28"/>
      <c r="P1168" s="30"/>
      <c r="Q1168" s="36" t="s">
        <v>360</v>
      </c>
      <c r="R1168" s="36"/>
      <c r="S1168" s="36"/>
      <c r="T1168" s="37"/>
      <c r="U1168" s="38"/>
      <c r="V1168" s="39"/>
    </row>
    <row r="1169" spans="1:22" ht="18">
      <c r="A1169" s="28">
        <f t="shared" si="6"/>
        <v>1167</v>
      </c>
      <c r="B1169" s="29">
        <v>45892</v>
      </c>
      <c r="C1169" s="30" t="s">
        <v>2073</v>
      </c>
      <c r="D1169" s="31">
        <v>946993324</v>
      </c>
      <c r="E1169" s="28" t="s">
        <v>1766</v>
      </c>
      <c r="F1169" s="33"/>
      <c r="G1169" s="30" t="s">
        <v>25</v>
      </c>
      <c r="H1169" s="30" t="s">
        <v>26</v>
      </c>
      <c r="I1169" s="30" t="s">
        <v>27</v>
      </c>
      <c r="J1169" s="30" t="s">
        <v>388</v>
      </c>
      <c r="K1169" s="30" t="s">
        <v>29</v>
      </c>
      <c r="L1169" s="34" t="s">
        <v>91</v>
      </c>
      <c r="M1169" s="32" t="s">
        <v>234</v>
      </c>
      <c r="N1169" s="35" t="s">
        <v>51</v>
      </c>
      <c r="O1169" s="28"/>
      <c r="P1169" s="30"/>
      <c r="Q1169" s="36"/>
      <c r="R1169" s="36"/>
      <c r="S1169" s="36"/>
      <c r="T1169" s="37"/>
      <c r="U1169" s="38"/>
      <c r="V1169" s="70"/>
    </row>
    <row r="1170" spans="1:22" ht="18">
      <c r="A1170" s="28">
        <f t="shared" si="6"/>
        <v>1168</v>
      </c>
      <c r="B1170" s="29">
        <v>45892</v>
      </c>
      <c r="C1170" s="28" t="s">
        <v>2074</v>
      </c>
      <c r="D1170" s="31">
        <v>935270777</v>
      </c>
      <c r="E1170" s="28" t="s">
        <v>1943</v>
      </c>
      <c r="F1170" s="33"/>
      <c r="G1170" s="30" t="s">
        <v>25</v>
      </c>
      <c r="H1170" s="30" t="s">
        <v>26</v>
      </c>
      <c r="I1170" s="30"/>
      <c r="J1170" s="30" t="s">
        <v>388</v>
      </c>
      <c r="K1170" s="30" t="s">
        <v>29</v>
      </c>
      <c r="L1170" s="34" t="s">
        <v>81</v>
      </c>
      <c r="M1170" s="32" t="s">
        <v>227</v>
      </c>
      <c r="N1170" s="35"/>
      <c r="O1170" s="28"/>
      <c r="P1170" s="30"/>
      <c r="Q1170" s="36" t="s">
        <v>638</v>
      </c>
      <c r="R1170" s="36"/>
      <c r="S1170" s="36"/>
      <c r="T1170" s="37"/>
      <c r="U1170" s="38"/>
      <c r="V1170" s="39"/>
    </row>
    <row r="1171" spans="1:22" ht="18">
      <c r="A1171" s="28">
        <f t="shared" si="6"/>
        <v>1169</v>
      </c>
      <c r="B1171" s="29">
        <v>45892</v>
      </c>
      <c r="C1171" s="28" t="s">
        <v>2075</v>
      </c>
      <c r="D1171" s="31"/>
      <c r="E1171" s="28" t="s">
        <v>1881</v>
      </c>
      <c r="F1171" s="33"/>
      <c r="G1171" s="30" t="s">
        <v>25</v>
      </c>
      <c r="H1171" s="30" t="s">
        <v>26</v>
      </c>
      <c r="I1171" s="30" t="s">
        <v>27</v>
      </c>
      <c r="J1171" s="30" t="s">
        <v>388</v>
      </c>
      <c r="K1171" s="30" t="s">
        <v>29</v>
      </c>
      <c r="L1171" s="34" t="s">
        <v>212</v>
      </c>
      <c r="M1171" s="32" t="s">
        <v>389</v>
      </c>
      <c r="N1171" s="35"/>
      <c r="O1171" s="28"/>
      <c r="P1171" s="30"/>
      <c r="Q1171" s="36"/>
      <c r="R1171" s="36"/>
      <c r="S1171" s="36"/>
      <c r="T1171" s="37"/>
      <c r="U1171" s="38"/>
      <c r="V1171" s="39"/>
    </row>
    <row r="1172" spans="1:22" ht="18">
      <c r="A1172" s="28">
        <f t="shared" si="6"/>
        <v>1170</v>
      </c>
      <c r="B1172" s="29">
        <v>45892</v>
      </c>
      <c r="C1172" s="28" t="s">
        <v>2076</v>
      </c>
      <c r="D1172" s="31" t="s">
        <v>1059</v>
      </c>
      <c r="E1172" s="28"/>
      <c r="F1172" s="71"/>
      <c r="G1172" s="30" t="s">
        <v>114</v>
      </c>
      <c r="H1172" s="30" t="s">
        <v>48</v>
      </c>
      <c r="I1172" s="30" t="s">
        <v>27</v>
      </c>
      <c r="J1172" s="30" t="s">
        <v>388</v>
      </c>
      <c r="K1172" s="30" t="s">
        <v>29</v>
      </c>
      <c r="L1172" s="34" t="s">
        <v>203</v>
      </c>
      <c r="M1172" s="32" t="s">
        <v>234</v>
      </c>
      <c r="N1172" s="35" t="s">
        <v>32</v>
      </c>
      <c r="O1172" s="28"/>
      <c r="P1172" s="30"/>
      <c r="Q1172" s="36" t="s">
        <v>1051</v>
      </c>
      <c r="R1172" s="36"/>
      <c r="S1172" s="36"/>
      <c r="T1172" s="37"/>
      <c r="U1172" s="38"/>
      <c r="V1172" s="39"/>
    </row>
    <row r="1173" spans="1:22" ht="18">
      <c r="A1173" s="28">
        <f t="shared" si="6"/>
        <v>1171</v>
      </c>
      <c r="B1173" s="29">
        <v>45892</v>
      </c>
      <c r="C1173" s="28" t="s">
        <v>2077</v>
      </c>
      <c r="D1173" s="31"/>
      <c r="E1173" s="28" t="s">
        <v>695</v>
      </c>
      <c r="F1173" s="134"/>
      <c r="G1173" s="30" t="s">
        <v>25</v>
      </c>
      <c r="H1173" s="30" t="s">
        <v>26</v>
      </c>
      <c r="I1173" s="30" t="s">
        <v>27</v>
      </c>
      <c r="J1173" s="30" t="s">
        <v>388</v>
      </c>
      <c r="K1173" s="30" t="s">
        <v>29</v>
      </c>
      <c r="L1173" s="34" t="s">
        <v>91</v>
      </c>
      <c r="M1173" s="32" t="s">
        <v>389</v>
      </c>
      <c r="N1173" s="35"/>
      <c r="O1173" s="28"/>
      <c r="P1173" s="30"/>
      <c r="Q1173" s="36"/>
      <c r="R1173" s="36"/>
      <c r="S1173" s="36"/>
      <c r="T1173" s="37"/>
      <c r="U1173" s="38"/>
      <c r="V1173" s="39"/>
    </row>
    <row r="1174" spans="1:22" ht="18">
      <c r="A1174" s="28">
        <f t="shared" si="6"/>
        <v>1172</v>
      </c>
      <c r="B1174" s="29">
        <v>45892</v>
      </c>
      <c r="C1174" s="28" t="s">
        <v>2078</v>
      </c>
      <c r="D1174" s="31">
        <v>938319066</v>
      </c>
      <c r="E1174" s="28" t="s">
        <v>1854</v>
      </c>
      <c r="F1174" s="134"/>
      <c r="G1174" s="30" t="s">
        <v>25</v>
      </c>
      <c r="H1174" s="30" t="s">
        <v>26</v>
      </c>
      <c r="I1174" s="30" t="s">
        <v>27</v>
      </c>
      <c r="J1174" s="30" t="s">
        <v>388</v>
      </c>
      <c r="K1174" s="30" t="s">
        <v>29</v>
      </c>
      <c r="L1174" s="34" t="s">
        <v>498</v>
      </c>
      <c r="M1174" s="32" t="s">
        <v>227</v>
      </c>
      <c r="N1174" s="35"/>
      <c r="O1174" s="28"/>
      <c r="P1174" s="30"/>
      <c r="Q1174" s="36" t="s">
        <v>635</v>
      </c>
      <c r="R1174" s="36"/>
      <c r="S1174" s="36"/>
      <c r="T1174" s="37"/>
      <c r="U1174" s="38"/>
      <c r="V1174" s="39"/>
    </row>
    <row r="1175" spans="1:22" ht="18">
      <c r="A1175" s="28">
        <f t="shared" si="6"/>
        <v>1173</v>
      </c>
      <c r="B1175" s="29">
        <v>45892</v>
      </c>
      <c r="C1175" s="28" t="s">
        <v>2079</v>
      </c>
      <c r="D1175" s="31"/>
      <c r="E1175" s="28" t="s">
        <v>2080</v>
      </c>
      <c r="F1175" s="33"/>
      <c r="G1175" s="30" t="s">
        <v>114</v>
      </c>
      <c r="H1175" s="30" t="s">
        <v>26</v>
      </c>
      <c r="I1175" s="30" t="s">
        <v>27</v>
      </c>
      <c r="J1175" s="30" t="s">
        <v>388</v>
      </c>
      <c r="K1175" s="30" t="s">
        <v>29</v>
      </c>
      <c r="L1175" s="34" t="s">
        <v>91</v>
      </c>
      <c r="M1175" s="32" t="s">
        <v>227</v>
      </c>
      <c r="N1175" s="35"/>
      <c r="O1175" s="28"/>
      <c r="P1175" s="30"/>
      <c r="Q1175" s="36"/>
      <c r="R1175" s="36"/>
      <c r="S1175" s="36"/>
      <c r="T1175" s="37"/>
      <c r="U1175" s="38"/>
      <c r="V1175" s="39"/>
    </row>
    <row r="1176" spans="1:22" ht="18">
      <c r="A1176" s="28">
        <f t="shared" si="6"/>
        <v>1174</v>
      </c>
      <c r="B1176" s="29">
        <v>45892</v>
      </c>
      <c r="C1176" s="28" t="s">
        <v>2081</v>
      </c>
      <c r="D1176" s="31">
        <v>973639291</v>
      </c>
      <c r="E1176" s="28"/>
      <c r="F1176" s="33"/>
      <c r="G1176" s="30" t="s">
        <v>25</v>
      </c>
      <c r="H1176" s="30" t="s">
        <v>48</v>
      </c>
      <c r="I1176" s="30" t="s">
        <v>38</v>
      </c>
      <c r="J1176" s="30" t="s">
        <v>388</v>
      </c>
      <c r="K1176" s="30" t="s">
        <v>107</v>
      </c>
      <c r="L1176" s="34" t="s">
        <v>161</v>
      </c>
      <c r="M1176" s="32" t="s">
        <v>234</v>
      </c>
      <c r="N1176" s="35" t="s">
        <v>51</v>
      </c>
      <c r="O1176" s="28"/>
      <c r="P1176" s="30"/>
      <c r="Q1176" s="36" t="s">
        <v>491</v>
      </c>
      <c r="R1176" s="36"/>
      <c r="S1176" s="36"/>
      <c r="T1176" s="37"/>
      <c r="U1176" s="38"/>
      <c r="V1176" s="39"/>
    </row>
    <row r="1177" spans="1:22" ht="18">
      <c r="A1177" s="28">
        <f t="shared" si="6"/>
        <v>1175</v>
      </c>
      <c r="B1177" s="29">
        <v>45892</v>
      </c>
      <c r="C1177" s="28" t="s">
        <v>2082</v>
      </c>
      <c r="D1177" s="31"/>
      <c r="E1177" s="28" t="s">
        <v>1881</v>
      </c>
      <c r="F1177" s="33"/>
      <c r="G1177" s="30" t="s">
        <v>25</v>
      </c>
      <c r="H1177" s="30" t="s">
        <v>26</v>
      </c>
      <c r="I1177" s="30" t="s">
        <v>27</v>
      </c>
      <c r="J1177" s="30" t="s">
        <v>388</v>
      </c>
      <c r="K1177" s="30" t="s">
        <v>29</v>
      </c>
      <c r="L1177" s="34" t="s">
        <v>212</v>
      </c>
      <c r="M1177" s="32" t="s">
        <v>389</v>
      </c>
      <c r="N1177" s="35"/>
      <c r="O1177" s="28"/>
      <c r="P1177" s="30"/>
      <c r="Q1177" s="36"/>
      <c r="R1177" s="36"/>
      <c r="S1177" s="36"/>
      <c r="T1177" s="37"/>
      <c r="U1177" s="38"/>
      <c r="V1177" s="39"/>
    </row>
    <row r="1178" spans="1:22" ht="18">
      <c r="A1178" s="28">
        <f t="shared" si="6"/>
        <v>1176</v>
      </c>
      <c r="B1178" s="29">
        <v>45892</v>
      </c>
      <c r="C1178" s="28" t="s">
        <v>2083</v>
      </c>
      <c r="D1178" s="31"/>
      <c r="E1178" s="28" t="s">
        <v>1909</v>
      </c>
      <c r="F1178" s="33"/>
      <c r="G1178" s="30" t="s">
        <v>25</v>
      </c>
      <c r="H1178" s="30" t="s">
        <v>26</v>
      </c>
      <c r="I1178" s="30" t="s">
        <v>27</v>
      </c>
      <c r="J1178" s="30" t="s">
        <v>388</v>
      </c>
      <c r="K1178" s="30" t="s">
        <v>29</v>
      </c>
      <c r="L1178" s="34" t="s">
        <v>203</v>
      </c>
      <c r="M1178" s="32" t="s">
        <v>389</v>
      </c>
      <c r="N1178" s="35"/>
      <c r="O1178" s="28"/>
      <c r="P1178" s="30"/>
      <c r="Q1178" s="36"/>
      <c r="R1178" s="36"/>
      <c r="S1178" s="36"/>
      <c r="T1178" s="37"/>
      <c r="U1178" s="38"/>
      <c r="V1178" s="39"/>
    </row>
    <row r="1179" spans="1:22" ht="18">
      <c r="A1179" s="28">
        <f t="shared" si="6"/>
        <v>1177</v>
      </c>
      <c r="B1179" s="29">
        <v>45892</v>
      </c>
      <c r="C1179" s="28" t="s">
        <v>2084</v>
      </c>
      <c r="D1179" s="31"/>
      <c r="E1179" s="28" t="s">
        <v>1872</v>
      </c>
      <c r="F1179" s="33"/>
      <c r="G1179" s="30" t="s">
        <v>113</v>
      </c>
      <c r="H1179" s="30" t="s">
        <v>26</v>
      </c>
      <c r="I1179" s="30" t="s">
        <v>27</v>
      </c>
      <c r="J1179" s="30" t="s">
        <v>390</v>
      </c>
      <c r="K1179" s="30" t="s">
        <v>29</v>
      </c>
      <c r="L1179" s="34" t="s">
        <v>217</v>
      </c>
      <c r="M1179" s="32" t="s">
        <v>160</v>
      </c>
      <c r="N1179" s="35"/>
      <c r="O1179" s="28"/>
      <c r="P1179" s="30"/>
      <c r="Q1179" s="36"/>
      <c r="R1179" s="36"/>
      <c r="S1179" s="36"/>
      <c r="T1179" s="37"/>
      <c r="U1179" s="38"/>
      <c r="V1179" s="39"/>
    </row>
    <row r="1180" spans="1:22" ht="18">
      <c r="A1180" s="28">
        <f t="shared" si="6"/>
        <v>1178</v>
      </c>
      <c r="B1180" s="29">
        <v>45892</v>
      </c>
      <c r="C1180" s="28" t="s">
        <v>2085</v>
      </c>
      <c r="D1180" s="31">
        <v>907008989</v>
      </c>
      <c r="E1180" s="28"/>
      <c r="F1180" s="33"/>
      <c r="G1180" s="30" t="s">
        <v>25</v>
      </c>
      <c r="H1180" s="30" t="s">
        <v>48</v>
      </c>
      <c r="I1180" s="30" t="s">
        <v>27</v>
      </c>
      <c r="J1180" s="30" t="s">
        <v>390</v>
      </c>
      <c r="K1180" s="30" t="s">
        <v>29</v>
      </c>
      <c r="L1180" s="34" t="s">
        <v>203</v>
      </c>
      <c r="M1180" s="32" t="s">
        <v>234</v>
      </c>
      <c r="N1180" s="35" t="s">
        <v>51</v>
      </c>
      <c r="O1180" s="28"/>
      <c r="P1180" s="64"/>
      <c r="Q1180" s="72" t="s">
        <v>2086</v>
      </c>
      <c r="R1180" s="36"/>
      <c r="S1180" s="36"/>
      <c r="T1180" s="37"/>
      <c r="U1180" s="38"/>
      <c r="V1180" s="39"/>
    </row>
    <row r="1181" spans="1:22" ht="18">
      <c r="A1181" s="28">
        <f t="shared" si="6"/>
        <v>1179</v>
      </c>
      <c r="B1181" s="29">
        <v>45892</v>
      </c>
      <c r="C1181" s="28" t="s">
        <v>79</v>
      </c>
      <c r="D1181" s="31"/>
      <c r="E1181" s="28" t="s">
        <v>1910</v>
      </c>
      <c r="F1181" s="33"/>
      <c r="G1181" s="30" t="s">
        <v>25</v>
      </c>
      <c r="H1181" s="30" t="s">
        <v>26</v>
      </c>
      <c r="I1181" s="30" t="s">
        <v>38</v>
      </c>
      <c r="J1181" s="30" t="s">
        <v>390</v>
      </c>
      <c r="K1181" s="30" t="s">
        <v>107</v>
      </c>
      <c r="L1181" s="34" t="s">
        <v>161</v>
      </c>
      <c r="M1181" s="32" t="s">
        <v>389</v>
      </c>
      <c r="N1181" s="35"/>
      <c r="O1181" s="28"/>
      <c r="P1181" s="30"/>
      <c r="Q1181" s="36"/>
      <c r="R1181" s="36"/>
      <c r="S1181" s="36"/>
      <c r="T1181" s="37"/>
      <c r="U1181" s="38"/>
      <c r="V1181" s="39"/>
    </row>
    <row r="1182" spans="1:22" ht="18">
      <c r="A1182" s="28">
        <f t="shared" si="6"/>
        <v>1180</v>
      </c>
      <c r="B1182" s="29">
        <v>45892</v>
      </c>
      <c r="C1182" s="28" t="s">
        <v>2087</v>
      </c>
      <c r="D1182" s="31" t="s">
        <v>2088</v>
      </c>
      <c r="E1182" s="28" t="s">
        <v>2089</v>
      </c>
      <c r="F1182" s="33"/>
      <c r="G1182" s="30" t="s">
        <v>114</v>
      </c>
      <c r="H1182" s="30" t="s">
        <v>26</v>
      </c>
      <c r="I1182" s="30" t="s">
        <v>27</v>
      </c>
      <c r="J1182" s="30" t="s">
        <v>390</v>
      </c>
      <c r="K1182" s="30" t="s">
        <v>29</v>
      </c>
      <c r="L1182" s="34" t="s">
        <v>361</v>
      </c>
      <c r="M1182" s="32" t="s">
        <v>389</v>
      </c>
      <c r="N1182" s="35" t="s">
        <v>51</v>
      </c>
      <c r="O1182" s="28"/>
      <c r="P1182" s="30"/>
      <c r="Q1182" s="36" t="s">
        <v>485</v>
      </c>
      <c r="R1182" s="36"/>
      <c r="S1182" s="36"/>
      <c r="T1182" s="37"/>
      <c r="U1182" s="38"/>
      <c r="V1182" s="39"/>
    </row>
    <row r="1183" spans="1:22" ht="19">
      <c r="A1183" s="28">
        <f t="shared" si="6"/>
        <v>1181</v>
      </c>
      <c r="B1183" s="29">
        <v>45892</v>
      </c>
      <c r="C1183" s="30" t="s">
        <v>2090</v>
      </c>
      <c r="D1183" s="31">
        <v>908662501</v>
      </c>
      <c r="E1183" s="28"/>
      <c r="F1183" s="33"/>
      <c r="G1183" s="30" t="s">
        <v>25</v>
      </c>
      <c r="H1183" s="30" t="s">
        <v>48</v>
      </c>
      <c r="I1183" s="30" t="s">
        <v>27</v>
      </c>
      <c r="J1183" s="30" t="s">
        <v>390</v>
      </c>
      <c r="K1183" s="30" t="s">
        <v>29</v>
      </c>
      <c r="L1183" s="34" t="s">
        <v>212</v>
      </c>
      <c r="M1183" s="32" t="s">
        <v>234</v>
      </c>
      <c r="N1183" s="35" t="s">
        <v>32</v>
      </c>
      <c r="O1183" s="28"/>
      <c r="P1183" s="30"/>
      <c r="Q1183" s="36" t="s">
        <v>2091</v>
      </c>
      <c r="R1183" s="36"/>
      <c r="S1183" s="36"/>
      <c r="T1183" s="37"/>
      <c r="U1183" s="38"/>
      <c r="V1183" s="70" t="s">
        <v>2092</v>
      </c>
    </row>
    <row r="1184" spans="1:22" ht="18">
      <c r="A1184" s="28">
        <f t="shared" si="6"/>
        <v>1182</v>
      </c>
      <c r="B1184" s="29">
        <v>45892</v>
      </c>
      <c r="C1184" s="137" t="s">
        <v>556</v>
      </c>
      <c r="D1184" s="31"/>
      <c r="E1184" s="28" t="s">
        <v>557</v>
      </c>
      <c r="F1184" s="33"/>
      <c r="G1184" s="30" t="s">
        <v>114</v>
      </c>
      <c r="H1184" s="30" t="s">
        <v>26</v>
      </c>
      <c r="I1184" s="30" t="s">
        <v>27</v>
      </c>
      <c r="J1184" s="30" t="s">
        <v>390</v>
      </c>
      <c r="K1184" s="30" t="s">
        <v>29</v>
      </c>
      <c r="L1184" s="34" t="s">
        <v>91</v>
      </c>
      <c r="M1184" s="32" t="s">
        <v>389</v>
      </c>
      <c r="N1184" s="35"/>
      <c r="O1184" s="28"/>
      <c r="P1184" s="30"/>
      <c r="Q1184" s="36"/>
      <c r="R1184" s="36"/>
      <c r="S1184" s="36"/>
      <c r="T1184" s="37"/>
      <c r="U1184" s="38"/>
      <c r="V1184" s="39"/>
    </row>
    <row r="1185" spans="1:22" ht="18">
      <c r="A1185" s="28">
        <f t="shared" si="6"/>
        <v>1183</v>
      </c>
      <c r="B1185" s="29">
        <v>45892</v>
      </c>
      <c r="C1185" s="30" t="s">
        <v>2093</v>
      </c>
      <c r="D1185" s="31">
        <v>939811276</v>
      </c>
      <c r="E1185" s="28" t="s">
        <v>1854</v>
      </c>
      <c r="F1185" s="33"/>
      <c r="G1185" s="30" t="s">
        <v>25</v>
      </c>
      <c r="H1185" s="30" t="s">
        <v>26</v>
      </c>
      <c r="I1185" s="30" t="s">
        <v>27</v>
      </c>
      <c r="J1185" s="30" t="s">
        <v>390</v>
      </c>
      <c r="K1185" s="30" t="s">
        <v>29</v>
      </c>
      <c r="L1185" s="34" t="s">
        <v>498</v>
      </c>
      <c r="M1185" s="32" t="s">
        <v>234</v>
      </c>
      <c r="N1185" s="35"/>
      <c r="O1185" s="28"/>
      <c r="P1185" s="30"/>
      <c r="Q1185" s="36" t="s">
        <v>635</v>
      </c>
      <c r="R1185" s="36"/>
      <c r="S1185" s="36"/>
      <c r="T1185" s="37"/>
      <c r="U1185" s="38"/>
      <c r="V1185" s="39"/>
    </row>
    <row r="1186" spans="1:22" ht="18">
      <c r="A1186" s="28">
        <f t="shared" si="6"/>
        <v>1184</v>
      </c>
      <c r="B1186" s="29">
        <v>45892</v>
      </c>
      <c r="C1186" s="30" t="s">
        <v>2094</v>
      </c>
      <c r="D1186" s="31" t="s">
        <v>2095</v>
      </c>
      <c r="E1186" s="28"/>
      <c r="F1186" s="33"/>
      <c r="G1186" s="30" t="s">
        <v>25</v>
      </c>
      <c r="H1186" s="30" t="s">
        <v>48</v>
      </c>
      <c r="I1186" s="30" t="s">
        <v>27</v>
      </c>
      <c r="J1186" s="30" t="s">
        <v>390</v>
      </c>
      <c r="K1186" s="30" t="s">
        <v>49</v>
      </c>
      <c r="L1186" s="34" t="s">
        <v>212</v>
      </c>
      <c r="M1186" s="32" t="s">
        <v>234</v>
      </c>
      <c r="N1186" s="35" t="s">
        <v>32</v>
      </c>
      <c r="O1186" s="28" t="s">
        <v>473</v>
      </c>
      <c r="P1186" s="87">
        <v>45893</v>
      </c>
      <c r="Q1186" s="36"/>
      <c r="R1186" s="36" t="s">
        <v>32</v>
      </c>
      <c r="S1186" s="36" t="s">
        <v>44</v>
      </c>
      <c r="T1186" s="37" t="s">
        <v>2096</v>
      </c>
      <c r="U1186" s="38" t="s">
        <v>27</v>
      </c>
      <c r="V1186" s="39"/>
    </row>
    <row r="1187" spans="1:22" ht="18">
      <c r="A1187" s="28">
        <f t="shared" si="6"/>
        <v>1185</v>
      </c>
      <c r="B1187" s="29">
        <v>45892</v>
      </c>
      <c r="C1187" s="30" t="s">
        <v>135</v>
      </c>
      <c r="D1187" s="31"/>
      <c r="E1187" s="28"/>
      <c r="F1187" s="33"/>
      <c r="G1187" s="30" t="s">
        <v>25</v>
      </c>
      <c r="H1187" s="30" t="s">
        <v>48</v>
      </c>
      <c r="I1187" s="30" t="s">
        <v>38</v>
      </c>
      <c r="J1187" s="30" t="s">
        <v>390</v>
      </c>
      <c r="K1187" s="30" t="s">
        <v>107</v>
      </c>
      <c r="L1187" s="34" t="s">
        <v>161</v>
      </c>
      <c r="M1187" s="32" t="s">
        <v>389</v>
      </c>
      <c r="N1187" s="35"/>
      <c r="O1187" s="28"/>
      <c r="P1187" s="30"/>
      <c r="Q1187" s="36"/>
      <c r="R1187" s="36"/>
      <c r="S1187" s="36"/>
      <c r="T1187" s="37"/>
      <c r="U1187" s="38"/>
      <c r="V1187" s="39"/>
    </row>
    <row r="1188" spans="1:22" ht="18">
      <c r="A1188" s="28">
        <f t="shared" si="6"/>
        <v>1186</v>
      </c>
      <c r="B1188" s="29">
        <v>45892</v>
      </c>
      <c r="C1188" s="30" t="s">
        <v>678</v>
      </c>
      <c r="D1188" s="31"/>
      <c r="E1188" s="28" t="s">
        <v>629</v>
      </c>
      <c r="F1188" s="33"/>
      <c r="G1188" s="30" t="s">
        <v>114</v>
      </c>
      <c r="H1188" s="30" t="s">
        <v>26</v>
      </c>
      <c r="I1188" s="30" t="s">
        <v>27</v>
      </c>
      <c r="J1188" s="30" t="s">
        <v>390</v>
      </c>
      <c r="K1188" s="30" t="s">
        <v>29</v>
      </c>
      <c r="L1188" s="34" t="s">
        <v>203</v>
      </c>
      <c r="M1188" s="32" t="s">
        <v>389</v>
      </c>
      <c r="N1188" s="35"/>
      <c r="O1188" s="28"/>
      <c r="P1188" s="30"/>
      <c r="Q1188" s="36"/>
      <c r="R1188" s="36"/>
      <c r="S1188" s="36"/>
      <c r="T1188" s="37"/>
      <c r="U1188" s="38"/>
      <c r="V1188" s="39"/>
    </row>
    <row r="1189" spans="1:22" ht="18">
      <c r="A1189" s="28">
        <f t="shared" si="6"/>
        <v>1187</v>
      </c>
      <c r="B1189" s="29">
        <v>45892</v>
      </c>
      <c r="C1189" s="30" t="s">
        <v>1531</v>
      </c>
      <c r="D1189" s="31"/>
      <c r="E1189" s="28" t="s">
        <v>1872</v>
      </c>
      <c r="F1189" s="33"/>
      <c r="G1189" s="30" t="s">
        <v>25</v>
      </c>
      <c r="H1189" s="30" t="s">
        <v>26</v>
      </c>
      <c r="I1189" s="30" t="s">
        <v>27</v>
      </c>
      <c r="J1189" s="30" t="s">
        <v>390</v>
      </c>
      <c r="K1189" s="30" t="s">
        <v>29</v>
      </c>
      <c r="L1189" s="34" t="s">
        <v>498</v>
      </c>
      <c r="M1189" s="32" t="s">
        <v>389</v>
      </c>
      <c r="N1189" s="35"/>
      <c r="O1189" s="28"/>
      <c r="P1189" s="30"/>
      <c r="Q1189" s="36"/>
      <c r="R1189" s="36"/>
      <c r="S1189" s="36"/>
      <c r="T1189" s="37"/>
      <c r="U1189" s="38"/>
      <c r="V1189" s="39"/>
    </row>
    <row r="1190" spans="1:22" ht="18">
      <c r="A1190" s="28">
        <f t="shared" si="6"/>
        <v>1188</v>
      </c>
      <c r="B1190" s="29">
        <v>45892</v>
      </c>
      <c r="C1190" s="30" t="s">
        <v>463</v>
      </c>
      <c r="D1190" s="31"/>
      <c r="E1190" s="28" t="s">
        <v>1872</v>
      </c>
      <c r="F1190" s="33"/>
      <c r="G1190" s="30" t="s">
        <v>25</v>
      </c>
      <c r="H1190" s="30" t="s">
        <v>26</v>
      </c>
      <c r="I1190" s="30" t="s">
        <v>27</v>
      </c>
      <c r="J1190" s="30" t="s">
        <v>390</v>
      </c>
      <c r="K1190" s="30" t="s">
        <v>29</v>
      </c>
      <c r="L1190" s="34" t="s">
        <v>498</v>
      </c>
      <c r="M1190" s="32" t="s">
        <v>389</v>
      </c>
      <c r="N1190" s="35"/>
      <c r="O1190" s="28"/>
      <c r="P1190" s="30"/>
      <c r="Q1190" s="36"/>
      <c r="R1190" s="36"/>
      <c r="S1190" s="36"/>
      <c r="T1190" s="37"/>
      <c r="U1190" s="38"/>
      <c r="V1190" s="39"/>
    </row>
    <row r="1191" spans="1:22" ht="18">
      <c r="A1191" s="28">
        <f t="shared" si="6"/>
        <v>1189</v>
      </c>
      <c r="B1191" s="29">
        <v>45892</v>
      </c>
      <c r="C1191" s="30" t="s">
        <v>119</v>
      </c>
      <c r="D1191" s="31"/>
      <c r="E1191" s="28" t="s">
        <v>1859</v>
      </c>
      <c r="F1191" s="33"/>
      <c r="G1191" s="30" t="s">
        <v>25</v>
      </c>
      <c r="H1191" s="30" t="s">
        <v>26</v>
      </c>
      <c r="I1191" s="30" t="s">
        <v>27</v>
      </c>
      <c r="J1191" s="30" t="s">
        <v>390</v>
      </c>
      <c r="K1191" s="30" t="s">
        <v>29</v>
      </c>
      <c r="L1191" s="34" t="s">
        <v>212</v>
      </c>
      <c r="M1191" s="32" t="s">
        <v>389</v>
      </c>
      <c r="N1191" s="35"/>
      <c r="O1191" s="28"/>
      <c r="P1191" s="30"/>
      <c r="Q1191" s="36"/>
      <c r="R1191" s="36"/>
      <c r="S1191" s="36"/>
      <c r="T1191" s="37"/>
      <c r="U1191" s="38"/>
      <c r="V1191" s="39"/>
    </row>
    <row r="1192" spans="1:22" ht="18">
      <c r="A1192" s="28">
        <f t="shared" si="6"/>
        <v>1190</v>
      </c>
      <c r="B1192" s="29">
        <v>45892</v>
      </c>
      <c r="C1192" s="30" t="s">
        <v>2097</v>
      </c>
      <c r="D1192" s="31"/>
      <c r="E1192" s="28" t="s">
        <v>1859</v>
      </c>
      <c r="F1192" s="33"/>
      <c r="G1192" s="30" t="s">
        <v>25</v>
      </c>
      <c r="H1192" s="30" t="s">
        <v>26</v>
      </c>
      <c r="I1192" s="30" t="s">
        <v>27</v>
      </c>
      <c r="J1192" s="30" t="s">
        <v>390</v>
      </c>
      <c r="K1192" s="30" t="s">
        <v>29</v>
      </c>
      <c r="L1192" s="34" t="s">
        <v>498</v>
      </c>
      <c r="M1192" s="32" t="s">
        <v>389</v>
      </c>
      <c r="N1192" s="35"/>
      <c r="O1192" s="28"/>
      <c r="P1192" s="30"/>
      <c r="Q1192" s="36"/>
      <c r="R1192" s="36"/>
      <c r="S1192" s="36"/>
      <c r="T1192" s="37"/>
      <c r="U1192" s="38"/>
      <c r="V1192" s="39"/>
    </row>
    <row r="1193" spans="1:22" ht="18">
      <c r="A1193" s="28">
        <f t="shared" si="6"/>
        <v>1191</v>
      </c>
      <c r="B1193" s="29">
        <v>45892</v>
      </c>
      <c r="C1193" s="30" t="s">
        <v>2098</v>
      </c>
      <c r="D1193" s="31"/>
      <c r="E1193" s="28" t="s">
        <v>1910</v>
      </c>
      <c r="F1193" s="33"/>
      <c r="G1193" s="30" t="s">
        <v>25</v>
      </c>
      <c r="H1193" s="30" t="s">
        <v>26</v>
      </c>
      <c r="I1193" s="30" t="s">
        <v>38</v>
      </c>
      <c r="J1193" s="30" t="s">
        <v>390</v>
      </c>
      <c r="K1193" s="30" t="s">
        <v>107</v>
      </c>
      <c r="L1193" s="34" t="s">
        <v>161</v>
      </c>
      <c r="M1193" s="32" t="s">
        <v>389</v>
      </c>
      <c r="N1193" s="35"/>
      <c r="O1193" s="28"/>
      <c r="P1193" s="30"/>
      <c r="Q1193" s="36"/>
      <c r="R1193" s="36"/>
      <c r="S1193" s="36"/>
      <c r="T1193" s="37"/>
      <c r="U1193" s="38"/>
      <c r="V1193" s="39"/>
    </row>
    <row r="1194" spans="1:22" ht="18">
      <c r="A1194" s="28">
        <f t="shared" si="6"/>
        <v>1192</v>
      </c>
      <c r="B1194" s="29">
        <v>45892</v>
      </c>
      <c r="C1194" s="30" t="s">
        <v>2099</v>
      </c>
      <c r="D1194" s="31"/>
      <c r="E1194" s="28"/>
      <c r="F1194" s="33"/>
      <c r="G1194" s="30" t="s">
        <v>25</v>
      </c>
      <c r="H1194" s="30" t="s">
        <v>48</v>
      </c>
      <c r="I1194" s="30" t="s">
        <v>38</v>
      </c>
      <c r="J1194" s="30" t="s">
        <v>390</v>
      </c>
      <c r="K1194" s="30" t="s">
        <v>107</v>
      </c>
      <c r="L1194" s="34"/>
      <c r="M1194" s="32" t="s">
        <v>389</v>
      </c>
      <c r="N1194" s="35"/>
      <c r="O1194" s="28"/>
      <c r="P1194" s="30"/>
      <c r="Q1194" s="36"/>
      <c r="R1194" s="36"/>
      <c r="S1194" s="36"/>
      <c r="T1194" s="37"/>
      <c r="U1194" s="38"/>
      <c r="V1194" s="39"/>
    </row>
    <row r="1195" spans="1:22" ht="18">
      <c r="A1195" s="28">
        <f t="shared" si="6"/>
        <v>1193</v>
      </c>
      <c r="B1195" s="29">
        <v>45892</v>
      </c>
      <c r="C1195" s="30" t="s">
        <v>2100</v>
      </c>
      <c r="D1195" s="31"/>
      <c r="E1195" s="28" t="s">
        <v>1881</v>
      </c>
      <c r="F1195" s="33"/>
      <c r="G1195" s="30" t="s">
        <v>25</v>
      </c>
      <c r="H1195" s="30" t="s">
        <v>26</v>
      </c>
      <c r="I1195" s="30" t="s">
        <v>27</v>
      </c>
      <c r="J1195" s="30" t="s">
        <v>390</v>
      </c>
      <c r="K1195" s="30" t="s">
        <v>29</v>
      </c>
      <c r="L1195" s="34" t="s">
        <v>212</v>
      </c>
      <c r="M1195" s="32" t="s">
        <v>389</v>
      </c>
      <c r="N1195" s="35"/>
      <c r="O1195" s="28"/>
      <c r="P1195" s="30"/>
      <c r="Q1195" s="36"/>
      <c r="R1195" s="36"/>
      <c r="S1195" s="36"/>
      <c r="T1195" s="37"/>
      <c r="U1195" s="38"/>
      <c r="V1195" s="39"/>
    </row>
    <row r="1196" spans="1:22" ht="18">
      <c r="A1196" s="28">
        <f t="shared" si="6"/>
        <v>1194</v>
      </c>
      <c r="B1196" s="29">
        <v>45892</v>
      </c>
      <c r="C1196" s="30" t="s">
        <v>2101</v>
      </c>
      <c r="D1196" s="31"/>
      <c r="E1196" s="28" t="s">
        <v>1859</v>
      </c>
      <c r="F1196" s="33"/>
      <c r="G1196" s="30" t="s">
        <v>25</v>
      </c>
      <c r="H1196" s="30" t="s">
        <v>26</v>
      </c>
      <c r="I1196" s="30" t="s">
        <v>27</v>
      </c>
      <c r="J1196" s="30" t="s">
        <v>390</v>
      </c>
      <c r="K1196" s="30" t="s">
        <v>29</v>
      </c>
      <c r="L1196" s="34" t="s">
        <v>203</v>
      </c>
      <c r="M1196" s="32" t="s">
        <v>389</v>
      </c>
      <c r="N1196" s="35"/>
      <c r="O1196" s="28"/>
      <c r="P1196" s="30"/>
      <c r="Q1196" s="36"/>
      <c r="R1196" s="36"/>
      <c r="S1196" s="36"/>
      <c r="T1196" s="37"/>
      <c r="U1196" s="38"/>
      <c r="V1196" s="39"/>
    </row>
    <row r="1197" spans="1:22" ht="18">
      <c r="A1197" s="28">
        <f t="shared" si="6"/>
        <v>1195</v>
      </c>
      <c r="B1197" s="29">
        <v>45892</v>
      </c>
      <c r="C1197" s="30" t="s">
        <v>2102</v>
      </c>
      <c r="D1197" s="31" t="s">
        <v>484</v>
      </c>
      <c r="E1197" s="28" t="s">
        <v>1958</v>
      </c>
      <c r="F1197" s="33"/>
      <c r="G1197" s="30" t="s">
        <v>25</v>
      </c>
      <c r="H1197" s="30" t="s">
        <v>26</v>
      </c>
      <c r="I1197" s="30" t="s">
        <v>27</v>
      </c>
      <c r="J1197" s="30" t="s">
        <v>390</v>
      </c>
      <c r="K1197" s="30" t="s">
        <v>29</v>
      </c>
      <c r="L1197" s="34" t="s">
        <v>203</v>
      </c>
      <c r="M1197" s="32" t="s">
        <v>389</v>
      </c>
      <c r="N1197" s="35" t="s">
        <v>32</v>
      </c>
      <c r="O1197" s="28"/>
      <c r="P1197" s="30"/>
      <c r="Q1197" s="36"/>
      <c r="R1197" s="36"/>
      <c r="S1197" s="36"/>
      <c r="T1197" s="37"/>
      <c r="U1197" s="38"/>
      <c r="V1197" s="39"/>
    </row>
    <row r="1198" spans="1:22" ht="18">
      <c r="A1198" s="28">
        <f t="shared" si="6"/>
        <v>1196</v>
      </c>
      <c r="B1198" s="29">
        <v>45892</v>
      </c>
      <c r="C1198" s="30" t="s">
        <v>2103</v>
      </c>
      <c r="D1198" s="31">
        <v>397504262</v>
      </c>
      <c r="E1198" s="28"/>
      <c r="F1198" s="33"/>
      <c r="G1198" s="30" t="s">
        <v>25</v>
      </c>
      <c r="H1198" s="30" t="s">
        <v>48</v>
      </c>
      <c r="I1198" s="30" t="s">
        <v>27</v>
      </c>
      <c r="J1198" s="30" t="s">
        <v>390</v>
      </c>
      <c r="K1198" s="30" t="s">
        <v>107</v>
      </c>
      <c r="L1198" s="34" t="s">
        <v>81</v>
      </c>
      <c r="M1198" s="32" t="s">
        <v>227</v>
      </c>
      <c r="N1198" s="35"/>
      <c r="O1198" s="28"/>
      <c r="P1198" s="30"/>
      <c r="Q1198" s="36" t="s">
        <v>635</v>
      </c>
      <c r="R1198" s="36"/>
      <c r="S1198" s="36"/>
      <c r="T1198" s="37"/>
      <c r="U1198" s="38"/>
      <c r="V1198" s="39"/>
    </row>
    <row r="1199" spans="1:22" ht="18">
      <c r="A1199" s="28">
        <f t="shared" si="6"/>
        <v>1197</v>
      </c>
      <c r="B1199" s="29">
        <v>45892</v>
      </c>
      <c r="C1199" s="30" t="s">
        <v>2104</v>
      </c>
      <c r="D1199" s="31"/>
      <c r="E1199" s="28" t="s">
        <v>1872</v>
      </c>
      <c r="F1199" s="33"/>
      <c r="G1199" s="30" t="s">
        <v>25</v>
      </c>
      <c r="H1199" s="30" t="s">
        <v>26</v>
      </c>
      <c r="I1199" s="30" t="s">
        <v>27</v>
      </c>
      <c r="J1199" s="30" t="s">
        <v>390</v>
      </c>
      <c r="K1199" s="30" t="s">
        <v>29</v>
      </c>
      <c r="L1199" s="34" t="s">
        <v>498</v>
      </c>
      <c r="M1199" s="32" t="s">
        <v>160</v>
      </c>
      <c r="N1199" s="35"/>
      <c r="O1199" s="28"/>
      <c r="P1199" s="30"/>
      <c r="Q1199" s="36"/>
      <c r="R1199" s="36"/>
      <c r="S1199" s="36"/>
      <c r="T1199" s="37"/>
      <c r="U1199" s="38"/>
      <c r="V1199" s="39"/>
    </row>
    <row r="1200" spans="1:22" ht="18">
      <c r="A1200" s="28">
        <f t="shared" si="6"/>
        <v>1198</v>
      </c>
      <c r="B1200" s="29">
        <v>45892</v>
      </c>
      <c r="C1200" s="30" t="s">
        <v>2105</v>
      </c>
      <c r="D1200" s="31"/>
      <c r="E1200" s="28" t="s">
        <v>1872</v>
      </c>
      <c r="F1200" s="33"/>
      <c r="G1200" s="30" t="s">
        <v>25</v>
      </c>
      <c r="H1200" s="30" t="s">
        <v>26</v>
      </c>
      <c r="I1200" s="30" t="s">
        <v>27</v>
      </c>
      <c r="J1200" s="30" t="s">
        <v>390</v>
      </c>
      <c r="K1200" s="30" t="s">
        <v>29</v>
      </c>
      <c r="L1200" s="34" t="s">
        <v>498</v>
      </c>
      <c r="M1200" s="32" t="s">
        <v>389</v>
      </c>
      <c r="N1200" s="35"/>
      <c r="O1200" s="28"/>
      <c r="P1200" s="30"/>
      <c r="Q1200" s="36"/>
      <c r="R1200" s="36"/>
      <c r="S1200" s="36"/>
      <c r="T1200" s="37"/>
      <c r="U1200" s="38"/>
      <c r="V1200" s="39"/>
    </row>
    <row r="1201" spans="1:22" ht="18">
      <c r="A1201" s="28">
        <f t="shared" si="6"/>
        <v>1199</v>
      </c>
      <c r="B1201" s="29">
        <v>45892</v>
      </c>
      <c r="C1201" s="30" t="s">
        <v>2106</v>
      </c>
      <c r="D1201" s="31"/>
      <c r="E1201" s="28" t="s">
        <v>1943</v>
      </c>
      <c r="F1201" s="33"/>
      <c r="G1201" s="30" t="s">
        <v>25</v>
      </c>
      <c r="H1201" s="30" t="s">
        <v>26</v>
      </c>
      <c r="I1201" s="30" t="s">
        <v>38</v>
      </c>
      <c r="J1201" s="30" t="s">
        <v>390</v>
      </c>
      <c r="K1201" s="30" t="s">
        <v>107</v>
      </c>
      <c r="L1201" s="34" t="s">
        <v>161</v>
      </c>
      <c r="M1201" s="32" t="s">
        <v>389</v>
      </c>
      <c r="N1201" s="35"/>
      <c r="O1201" s="28"/>
      <c r="P1201" s="30"/>
      <c r="Q1201" s="36"/>
      <c r="R1201" s="36"/>
      <c r="S1201" s="36"/>
      <c r="T1201" s="37"/>
      <c r="U1201" s="38"/>
      <c r="V1201" s="39"/>
    </row>
    <row r="1202" spans="1:22" ht="18">
      <c r="A1202" s="28">
        <f t="shared" si="6"/>
        <v>1200</v>
      </c>
      <c r="B1202" s="29">
        <v>45892</v>
      </c>
      <c r="C1202" s="30" t="s">
        <v>2107</v>
      </c>
      <c r="D1202" s="31"/>
      <c r="E1202" s="28" t="s">
        <v>1859</v>
      </c>
      <c r="F1202" s="33"/>
      <c r="G1202" s="30" t="s">
        <v>25</v>
      </c>
      <c r="H1202" s="30" t="s">
        <v>26</v>
      </c>
      <c r="I1202" s="30" t="s">
        <v>27</v>
      </c>
      <c r="J1202" s="30" t="s">
        <v>390</v>
      </c>
      <c r="K1202" s="30" t="s">
        <v>29</v>
      </c>
      <c r="L1202" s="34" t="s">
        <v>498</v>
      </c>
      <c r="M1202" s="32" t="s">
        <v>389</v>
      </c>
      <c r="N1202" s="35"/>
      <c r="O1202" s="28"/>
      <c r="P1202" s="30"/>
      <c r="Q1202" s="36"/>
      <c r="R1202" s="36"/>
      <c r="S1202" s="36"/>
      <c r="T1202" s="37"/>
      <c r="U1202" s="38"/>
      <c r="V1202" s="39"/>
    </row>
    <row r="1203" spans="1:22" ht="18">
      <c r="A1203" s="28">
        <f t="shared" si="6"/>
        <v>1201</v>
      </c>
      <c r="B1203" s="29">
        <v>45892</v>
      </c>
      <c r="C1203" s="30" t="s">
        <v>2108</v>
      </c>
      <c r="D1203" s="31"/>
      <c r="E1203" s="28" t="s">
        <v>1859</v>
      </c>
      <c r="F1203" s="33"/>
      <c r="G1203" s="30" t="s">
        <v>25</v>
      </c>
      <c r="H1203" s="30" t="s">
        <v>26</v>
      </c>
      <c r="I1203" s="30" t="s">
        <v>27</v>
      </c>
      <c r="J1203" s="30" t="s">
        <v>390</v>
      </c>
      <c r="K1203" s="30" t="s">
        <v>29</v>
      </c>
      <c r="L1203" s="34" t="s">
        <v>498</v>
      </c>
      <c r="M1203" s="32" t="s">
        <v>160</v>
      </c>
      <c r="N1203" s="35"/>
      <c r="O1203" s="28"/>
      <c r="P1203" s="30"/>
      <c r="Q1203" s="36"/>
      <c r="R1203" s="36"/>
      <c r="S1203" s="36"/>
      <c r="T1203" s="37"/>
      <c r="U1203" s="38"/>
      <c r="V1203" s="39"/>
    </row>
    <row r="1204" spans="1:22" ht="18">
      <c r="A1204" s="28">
        <f t="shared" si="6"/>
        <v>1202</v>
      </c>
      <c r="B1204" s="29">
        <v>45892</v>
      </c>
      <c r="C1204" s="30" t="s">
        <v>2109</v>
      </c>
      <c r="D1204" s="31"/>
      <c r="E1204" s="28"/>
      <c r="F1204" s="33"/>
      <c r="G1204" s="30" t="s">
        <v>25</v>
      </c>
      <c r="H1204" s="30" t="s">
        <v>48</v>
      </c>
      <c r="I1204" s="30" t="s">
        <v>27</v>
      </c>
      <c r="J1204" s="30" t="s">
        <v>390</v>
      </c>
      <c r="K1204" s="30" t="s">
        <v>49</v>
      </c>
      <c r="L1204" s="34" t="s">
        <v>91</v>
      </c>
      <c r="M1204" s="32" t="s">
        <v>389</v>
      </c>
      <c r="N1204" s="35"/>
      <c r="O1204" s="28"/>
      <c r="P1204" s="30"/>
      <c r="Q1204" s="36"/>
      <c r="R1204" s="36"/>
      <c r="S1204" s="36"/>
      <c r="T1204" s="37"/>
      <c r="U1204" s="38"/>
      <c r="V1204" s="39"/>
    </row>
    <row r="1205" spans="1:22" ht="18">
      <c r="A1205" s="28">
        <f t="shared" si="6"/>
        <v>1203</v>
      </c>
      <c r="B1205" s="29">
        <v>45892</v>
      </c>
      <c r="C1205" s="30" t="s">
        <v>2110</v>
      </c>
      <c r="D1205" s="31"/>
      <c r="E1205" s="28"/>
      <c r="F1205" s="33"/>
      <c r="G1205" s="30" t="s">
        <v>113</v>
      </c>
      <c r="H1205" s="30" t="s">
        <v>48</v>
      </c>
      <c r="I1205" s="30" t="s">
        <v>27</v>
      </c>
      <c r="J1205" s="30" t="s">
        <v>390</v>
      </c>
      <c r="K1205" s="30" t="s">
        <v>29</v>
      </c>
      <c r="L1205" s="34" t="s">
        <v>361</v>
      </c>
      <c r="M1205" s="32" t="s">
        <v>389</v>
      </c>
      <c r="N1205" s="35"/>
      <c r="O1205" s="28"/>
      <c r="P1205" s="30"/>
      <c r="Q1205" s="36"/>
      <c r="R1205" s="36"/>
      <c r="S1205" s="36"/>
      <c r="T1205" s="37"/>
      <c r="U1205" s="38"/>
      <c r="V1205" s="39"/>
    </row>
    <row r="1206" spans="1:22" ht="18">
      <c r="A1206" s="28">
        <f t="shared" si="6"/>
        <v>1204</v>
      </c>
      <c r="B1206" s="29">
        <v>45892</v>
      </c>
      <c r="C1206" s="30" t="s">
        <v>2111</v>
      </c>
      <c r="D1206" s="31"/>
      <c r="E1206" s="28" t="s">
        <v>1872</v>
      </c>
      <c r="F1206" s="33"/>
      <c r="G1206" s="30" t="s">
        <v>25</v>
      </c>
      <c r="H1206" s="30" t="s">
        <v>26</v>
      </c>
      <c r="I1206" s="30" t="s">
        <v>27</v>
      </c>
      <c r="J1206" s="30" t="s">
        <v>390</v>
      </c>
      <c r="K1206" s="30" t="s">
        <v>29</v>
      </c>
      <c r="L1206" s="34" t="s">
        <v>498</v>
      </c>
      <c r="M1206" s="32" t="s">
        <v>389</v>
      </c>
      <c r="N1206" s="35"/>
      <c r="O1206" s="28"/>
      <c r="P1206" s="30"/>
      <c r="Q1206" s="36"/>
      <c r="R1206" s="36"/>
      <c r="S1206" s="36"/>
      <c r="T1206" s="37"/>
      <c r="U1206" s="38"/>
      <c r="V1206" s="39"/>
    </row>
    <row r="1207" spans="1:22" ht="18">
      <c r="A1207" s="28">
        <f t="shared" si="6"/>
        <v>1205</v>
      </c>
      <c r="B1207" s="29">
        <v>45892</v>
      </c>
      <c r="C1207" s="30" t="s">
        <v>2112</v>
      </c>
      <c r="D1207" s="31">
        <v>983757024</v>
      </c>
      <c r="E1207" s="30" t="s">
        <v>1854</v>
      </c>
      <c r="F1207" s="33"/>
      <c r="G1207" s="30" t="s">
        <v>113</v>
      </c>
      <c r="H1207" s="30" t="s">
        <v>26</v>
      </c>
      <c r="I1207" s="30" t="s">
        <v>27</v>
      </c>
      <c r="J1207" s="30" t="s">
        <v>390</v>
      </c>
      <c r="K1207" s="30" t="s">
        <v>29</v>
      </c>
      <c r="L1207" s="34" t="s">
        <v>498</v>
      </c>
      <c r="M1207" s="32" t="s">
        <v>227</v>
      </c>
      <c r="N1207" s="35"/>
      <c r="O1207" s="28"/>
      <c r="P1207" s="30"/>
      <c r="Q1207" s="36" t="s">
        <v>635</v>
      </c>
      <c r="R1207" s="36"/>
      <c r="S1207" s="36"/>
      <c r="T1207" s="37"/>
      <c r="U1207" s="38"/>
      <c r="V1207" s="39"/>
    </row>
    <row r="1208" spans="1:22" ht="18">
      <c r="A1208" s="28">
        <f t="shared" si="6"/>
        <v>1206</v>
      </c>
      <c r="B1208" s="29">
        <v>45892</v>
      </c>
      <c r="C1208" s="30" t="s">
        <v>2113</v>
      </c>
      <c r="D1208" s="31"/>
      <c r="E1208" s="28" t="s">
        <v>1985</v>
      </c>
      <c r="F1208" s="33"/>
      <c r="G1208" s="30" t="s">
        <v>25</v>
      </c>
      <c r="H1208" s="30" t="s">
        <v>26</v>
      </c>
      <c r="I1208" s="30" t="s">
        <v>27</v>
      </c>
      <c r="J1208" s="30" t="s">
        <v>390</v>
      </c>
      <c r="K1208" s="30" t="s">
        <v>29</v>
      </c>
      <c r="L1208" s="34" t="s">
        <v>217</v>
      </c>
      <c r="M1208" s="32" t="s">
        <v>389</v>
      </c>
      <c r="N1208" s="35"/>
      <c r="O1208" s="28"/>
      <c r="P1208" s="30"/>
      <c r="Q1208" s="36"/>
      <c r="R1208" s="36"/>
      <c r="S1208" s="36"/>
      <c r="T1208" s="37"/>
      <c r="U1208" s="38"/>
      <c r="V1208" s="39"/>
    </row>
    <row r="1209" spans="1:22" ht="18">
      <c r="A1209" s="28">
        <f t="shared" si="6"/>
        <v>1207</v>
      </c>
      <c r="B1209" s="29">
        <v>45892</v>
      </c>
      <c r="C1209" s="30" t="s">
        <v>2114</v>
      </c>
      <c r="D1209" s="31"/>
      <c r="E1209" s="28" t="s">
        <v>1943</v>
      </c>
      <c r="F1209" s="33"/>
      <c r="G1209" s="30" t="s">
        <v>25</v>
      </c>
      <c r="H1209" s="30" t="s">
        <v>26</v>
      </c>
      <c r="I1209" s="30" t="s">
        <v>38</v>
      </c>
      <c r="J1209" s="30" t="s">
        <v>390</v>
      </c>
      <c r="K1209" s="30" t="s">
        <v>107</v>
      </c>
      <c r="L1209" s="34" t="s">
        <v>161</v>
      </c>
      <c r="M1209" s="32" t="s">
        <v>389</v>
      </c>
      <c r="N1209" s="35"/>
      <c r="O1209" s="28"/>
      <c r="P1209" s="30"/>
      <c r="Q1209" s="36"/>
      <c r="R1209" s="36"/>
      <c r="S1209" s="36"/>
      <c r="T1209" s="37"/>
      <c r="U1209" s="38"/>
      <c r="V1209" s="39"/>
    </row>
    <row r="1210" spans="1:22" ht="18">
      <c r="A1210" s="28">
        <f t="shared" si="6"/>
        <v>1208</v>
      </c>
      <c r="B1210" s="29">
        <v>45892</v>
      </c>
      <c r="C1210" s="30" t="s">
        <v>2115</v>
      </c>
      <c r="D1210" s="31"/>
      <c r="E1210" s="28"/>
      <c r="F1210" s="33"/>
      <c r="G1210" s="30" t="s">
        <v>113</v>
      </c>
      <c r="H1210" s="30" t="s">
        <v>48</v>
      </c>
      <c r="I1210" s="30" t="s">
        <v>27</v>
      </c>
      <c r="J1210" s="30" t="s">
        <v>390</v>
      </c>
      <c r="K1210" s="30" t="s">
        <v>107</v>
      </c>
      <c r="L1210" s="34" t="s">
        <v>81</v>
      </c>
      <c r="M1210" s="32" t="s">
        <v>389</v>
      </c>
      <c r="N1210" s="35"/>
      <c r="O1210" s="28"/>
      <c r="P1210" s="30"/>
      <c r="Q1210" s="36"/>
      <c r="R1210" s="36"/>
      <c r="S1210" s="36"/>
      <c r="T1210" s="37"/>
      <c r="U1210" s="38"/>
      <c r="V1210" s="39"/>
    </row>
    <row r="1211" spans="1:22" ht="18">
      <c r="A1211" s="28">
        <f t="shared" si="6"/>
        <v>1209</v>
      </c>
      <c r="B1211" s="29">
        <v>45892</v>
      </c>
      <c r="C1211" s="30" t="s">
        <v>2116</v>
      </c>
      <c r="D1211" s="31"/>
      <c r="E1211" s="28"/>
      <c r="F1211" s="33"/>
      <c r="G1211" s="30" t="s">
        <v>25</v>
      </c>
      <c r="H1211" s="30" t="s">
        <v>48</v>
      </c>
      <c r="I1211" s="30"/>
      <c r="J1211" s="30" t="s">
        <v>388</v>
      </c>
      <c r="K1211" s="30" t="s">
        <v>107</v>
      </c>
      <c r="L1211" s="34" t="s">
        <v>81</v>
      </c>
      <c r="M1211" s="32" t="s">
        <v>389</v>
      </c>
      <c r="N1211" s="35"/>
      <c r="O1211" s="28"/>
      <c r="P1211" s="30"/>
      <c r="Q1211" s="36"/>
      <c r="R1211" s="36"/>
      <c r="S1211" s="36"/>
      <c r="T1211" s="37"/>
      <c r="U1211" s="38"/>
      <c r="V1211" s="39"/>
    </row>
    <row r="1212" spans="1:22" ht="18">
      <c r="A1212" s="28">
        <f t="shared" si="6"/>
        <v>1210</v>
      </c>
      <c r="B1212" s="29">
        <v>45892</v>
      </c>
      <c r="C1212" s="30" t="s">
        <v>2117</v>
      </c>
      <c r="D1212" s="31">
        <v>349929946</v>
      </c>
      <c r="E1212" s="28" t="s">
        <v>1872</v>
      </c>
      <c r="F1212" s="33"/>
      <c r="G1212" s="30" t="s">
        <v>25</v>
      </c>
      <c r="H1212" s="30" t="s">
        <v>26</v>
      </c>
      <c r="I1212" s="30"/>
      <c r="J1212" s="30" t="s">
        <v>388</v>
      </c>
      <c r="K1212" s="30" t="s">
        <v>29</v>
      </c>
      <c r="L1212" s="34" t="s">
        <v>498</v>
      </c>
      <c r="M1212" s="32" t="s">
        <v>227</v>
      </c>
      <c r="N1212" s="35"/>
      <c r="O1212" s="28"/>
      <c r="P1212" s="30"/>
      <c r="Q1212" s="36" t="s">
        <v>635</v>
      </c>
      <c r="R1212" s="36"/>
      <c r="S1212" s="36"/>
      <c r="T1212" s="37"/>
      <c r="U1212" s="38"/>
      <c r="V1212" s="39"/>
    </row>
    <row r="1213" spans="1:22" ht="18">
      <c r="A1213" s="28">
        <f t="shared" si="6"/>
        <v>1211</v>
      </c>
      <c r="B1213" s="29">
        <v>45892</v>
      </c>
      <c r="C1213" s="30" t="s">
        <v>2118</v>
      </c>
      <c r="D1213" s="31"/>
      <c r="E1213" s="28"/>
      <c r="F1213" s="33"/>
      <c r="G1213" s="30" t="s">
        <v>25</v>
      </c>
      <c r="H1213" s="30" t="s">
        <v>26</v>
      </c>
      <c r="I1213" s="30"/>
      <c r="J1213" s="30" t="s">
        <v>388</v>
      </c>
      <c r="K1213" s="30" t="s">
        <v>29</v>
      </c>
      <c r="L1213" s="34" t="s">
        <v>498</v>
      </c>
      <c r="M1213" s="32" t="s">
        <v>221</v>
      </c>
      <c r="N1213" s="35"/>
      <c r="O1213" s="28"/>
      <c r="P1213" s="30"/>
      <c r="Q1213" s="36"/>
      <c r="R1213" s="36"/>
      <c r="S1213" s="36"/>
      <c r="T1213" s="37"/>
      <c r="U1213" s="38"/>
      <c r="V1213" s="39"/>
    </row>
    <row r="1214" spans="1:22" ht="18">
      <c r="A1214" s="28">
        <f t="shared" si="6"/>
        <v>1212</v>
      </c>
      <c r="B1214" s="29">
        <v>45892</v>
      </c>
      <c r="C1214" s="30" t="s">
        <v>2119</v>
      </c>
      <c r="D1214" s="31"/>
      <c r="E1214" s="28"/>
      <c r="F1214" s="33"/>
      <c r="G1214" s="30" t="s">
        <v>113</v>
      </c>
      <c r="H1214" s="30" t="s">
        <v>48</v>
      </c>
      <c r="I1214" s="30" t="s">
        <v>27</v>
      </c>
      <c r="J1214" s="30" t="s">
        <v>388</v>
      </c>
      <c r="K1214" s="30" t="s">
        <v>29</v>
      </c>
      <c r="L1214" s="34" t="s">
        <v>91</v>
      </c>
      <c r="M1214" s="32" t="s">
        <v>389</v>
      </c>
      <c r="N1214" s="35"/>
      <c r="O1214" s="28"/>
      <c r="P1214" s="30"/>
      <c r="Q1214" s="36"/>
      <c r="R1214" s="36"/>
      <c r="S1214" s="36"/>
      <c r="T1214" s="37"/>
      <c r="U1214" s="38"/>
      <c r="V1214" s="39"/>
    </row>
    <row r="1215" spans="1:22" ht="18">
      <c r="A1215" s="28">
        <f t="shared" si="6"/>
        <v>1213</v>
      </c>
      <c r="B1215" s="29">
        <v>45892</v>
      </c>
      <c r="C1215" s="30" t="s">
        <v>2120</v>
      </c>
      <c r="D1215" s="31"/>
      <c r="E1215" s="28" t="s">
        <v>1872</v>
      </c>
      <c r="F1215" s="33"/>
      <c r="G1215" s="30" t="s">
        <v>25</v>
      </c>
      <c r="H1215" s="30" t="s">
        <v>26</v>
      </c>
      <c r="I1215" s="30"/>
      <c r="J1215" s="30" t="s">
        <v>388</v>
      </c>
      <c r="K1215" s="30" t="s">
        <v>29</v>
      </c>
      <c r="L1215" s="34" t="s">
        <v>498</v>
      </c>
      <c r="M1215" s="32" t="s">
        <v>389</v>
      </c>
      <c r="N1215" s="35"/>
      <c r="O1215" s="28"/>
      <c r="P1215" s="30"/>
      <c r="Q1215" s="36"/>
      <c r="R1215" s="36"/>
      <c r="S1215" s="36"/>
      <c r="T1215" s="37"/>
      <c r="U1215" s="38"/>
      <c r="V1215" s="39"/>
    </row>
    <row r="1216" spans="1:22" ht="18">
      <c r="A1216" s="28">
        <f t="shared" si="6"/>
        <v>1214</v>
      </c>
      <c r="B1216" s="29">
        <v>45893</v>
      </c>
      <c r="C1216" s="30" t="s">
        <v>697</v>
      </c>
      <c r="D1216" s="31">
        <v>4915115171144</v>
      </c>
      <c r="E1216" s="28"/>
      <c r="F1216" s="33"/>
      <c r="G1216" s="30"/>
      <c r="H1216" s="30"/>
      <c r="I1216" s="30"/>
      <c r="J1216" s="30"/>
      <c r="K1216" s="30" t="s">
        <v>439</v>
      </c>
      <c r="L1216" s="34"/>
      <c r="M1216" s="32"/>
      <c r="N1216" s="35"/>
      <c r="O1216" s="28"/>
      <c r="P1216" s="30"/>
      <c r="Q1216" s="36"/>
      <c r="R1216" s="36" t="s">
        <v>32</v>
      </c>
      <c r="S1216" s="36" t="s">
        <v>44</v>
      </c>
      <c r="T1216" s="37">
        <v>16275000</v>
      </c>
      <c r="U1216" s="38" t="s">
        <v>27</v>
      </c>
      <c r="V1216" s="39"/>
    </row>
    <row r="1217" spans="1:22" ht="18">
      <c r="A1217" s="28">
        <f t="shared" si="6"/>
        <v>1215</v>
      </c>
      <c r="B1217" s="29">
        <v>45893</v>
      </c>
      <c r="C1217" s="30" t="s">
        <v>890</v>
      </c>
      <c r="D1217" s="31">
        <v>397475309</v>
      </c>
      <c r="E1217" s="28"/>
      <c r="F1217" s="33"/>
      <c r="G1217" s="30"/>
      <c r="H1217" s="30"/>
      <c r="I1217" s="30"/>
      <c r="J1217" s="30"/>
      <c r="K1217" s="30"/>
      <c r="L1217" s="34"/>
      <c r="M1217" s="32"/>
      <c r="N1217" s="35"/>
      <c r="O1217" s="28"/>
      <c r="P1217" s="30"/>
      <c r="Q1217" s="36" t="s">
        <v>1180</v>
      </c>
      <c r="R1217" s="36"/>
      <c r="S1217" s="36" t="s">
        <v>44</v>
      </c>
      <c r="T1217" s="37" t="s">
        <v>537</v>
      </c>
      <c r="U1217" s="38" t="s">
        <v>27</v>
      </c>
      <c r="V1217" s="39"/>
    </row>
    <row r="1218" spans="1:22" ht="18">
      <c r="A1218" s="28">
        <f t="shared" si="6"/>
        <v>1216</v>
      </c>
      <c r="B1218" s="29">
        <v>45893</v>
      </c>
      <c r="C1218" s="30" t="s">
        <v>410</v>
      </c>
      <c r="D1218" s="31">
        <v>345829697</v>
      </c>
      <c r="E1218" s="28"/>
      <c r="F1218" s="33"/>
      <c r="G1218" s="30"/>
      <c r="H1218" s="30"/>
      <c r="I1218" s="30"/>
      <c r="J1218" s="30"/>
      <c r="K1218" s="30"/>
      <c r="L1218" s="34"/>
      <c r="M1218" s="32"/>
      <c r="N1218" s="35"/>
      <c r="O1218" s="28"/>
      <c r="P1218" s="30"/>
      <c r="Q1218" s="36" t="s">
        <v>491</v>
      </c>
      <c r="R1218" s="36" t="s">
        <v>51</v>
      </c>
      <c r="S1218" s="36" t="s">
        <v>44</v>
      </c>
      <c r="T1218" s="37">
        <v>3030500</v>
      </c>
      <c r="U1218" s="38" t="s">
        <v>27</v>
      </c>
      <c r="V1218" s="39"/>
    </row>
    <row r="1219" spans="1:22" ht="18">
      <c r="A1219" s="28">
        <f t="shared" si="6"/>
        <v>1217</v>
      </c>
      <c r="B1219" s="29">
        <v>45893</v>
      </c>
      <c r="C1219" s="30" t="s">
        <v>890</v>
      </c>
      <c r="D1219" s="31">
        <v>901182243</v>
      </c>
      <c r="E1219" s="28"/>
      <c r="F1219" s="33"/>
      <c r="G1219" s="30"/>
      <c r="H1219" s="30"/>
      <c r="I1219" s="30"/>
      <c r="J1219" s="30"/>
      <c r="K1219" s="30"/>
      <c r="L1219" s="34"/>
      <c r="M1219" s="32"/>
      <c r="N1219" s="35"/>
      <c r="O1219" s="28"/>
      <c r="P1219" s="30"/>
      <c r="Q1219" s="36" t="s">
        <v>491</v>
      </c>
      <c r="R1219" s="36" t="s">
        <v>51</v>
      </c>
      <c r="S1219" s="36" t="s">
        <v>44</v>
      </c>
      <c r="T1219" s="37">
        <v>900000</v>
      </c>
      <c r="U1219" s="38" t="s">
        <v>27</v>
      </c>
      <c r="V1219" s="39"/>
    </row>
    <row r="1220" spans="1:22" ht="18">
      <c r="A1220" s="28">
        <f t="shared" si="6"/>
        <v>1218</v>
      </c>
      <c r="B1220" s="29">
        <v>45893</v>
      </c>
      <c r="C1220" s="30" t="s">
        <v>700</v>
      </c>
      <c r="D1220" s="31">
        <v>942321449</v>
      </c>
      <c r="E1220" s="28"/>
      <c r="F1220" s="33"/>
      <c r="G1220" s="30"/>
      <c r="H1220" s="30"/>
      <c r="I1220" s="30"/>
      <c r="J1220" s="30"/>
      <c r="K1220" s="30"/>
      <c r="L1220" s="34"/>
      <c r="M1220" s="32"/>
      <c r="N1220" s="35"/>
      <c r="O1220" s="28"/>
      <c r="P1220" s="30"/>
      <c r="Q1220" s="36" t="s">
        <v>2121</v>
      </c>
      <c r="R1220" s="36"/>
      <c r="S1220" s="36" t="s">
        <v>44</v>
      </c>
      <c r="T1220" s="37">
        <v>3121000</v>
      </c>
      <c r="U1220" s="38" t="s">
        <v>27</v>
      </c>
      <c r="V1220" s="39"/>
    </row>
    <row r="1221" spans="1:22" ht="18">
      <c r="A1221" s="28">
        <f t="shared" si="6"/>
        <v>1219</v>
      </c>
      <c r="B1221" s="29">
        <v>45893</v>
      </c>
      <c r="C1221" s="30" t="s">
        <v>2122</v>
      </c>
      <c r="D1221" s="31"/>
      <c r="E1221" s="28" t="s">
        <v>1958</v>
      </c>
      <c r="F1221" s="33"/>
      <c r="G1221" s="30" t="s">
        <v>25</v>
      </c>
      <c r="H1221" s="30" t="s">
        <v>26</v>
      </c>
      <c r="I1221" s="30" t="s">
        <v>27</v>
      </c>
      <c r="J1221" s="30" t="s">
        <v>390</v>
      </c>
      <c r="K1221" s="30" t="s">
        <v>29</v>
      </c>
      <c r="L1221" s="34" t="s">
        <v>91</v>
      </c>
      <c r="M1221" s="32" t="s">
        <v>389</v>
      </c>
      <c r="N1221" s="35"/>
      <c r="O1221" s="28"/>
      <c r="P1221" s="30"/>
      <c r="Q1221" s="36"/>
      <c r="R1221" s="36"/>
      <c r="S1221" s="36"/>
      <c r="T1221" s="37"/>
      <c r="U1221" s="38"/>
      <c r="V1221" s="39"/>
    </row>
    <row r="1222" spans="1:22" ht="18">
      <c r="A1222" s="28">
        <f t="shared" si="6"/>
        <v>1220</v>
      </c>
      <c r="B1222" s="29">
        <v>45893</v>
      </c>
      <c r="C1222" s="30" t="s">
        <v>2123</v>
      </c>
      <c r="D1222" s="31"/>
      <c r="E1222" s="28" t="s">
        <v>1854</v>
      </c>
      <c r="F1222" s="33"/>
      <c r="G1222" s="30" t="s">
        <v>25</v>
      </c>
      <c r="H1222" s="30" t="s">
        <v>26</v>
      </c>
      <c r="I1222" s="30" t="s">
        <v>27</v>
      </c>
      <c r="J1222" s="30" t="s">
        <v>390</v>
      </c>
      <c r="K1222" s="30" t="s">
        <v>29</v>
      </c>
      <c r="L1222" s="34" t="s">
        <v>498</v>
      </c>
      <c r="M1222" s="32" t="s">
        <v>389</v>
      </c>
      <c r="N1222" s="35"/>
      <c r="O1222" s="28"/>
      <c r="P1222" s="30"/>
      <c r="Q1222" s="36"/>
      <c r="R1222" s="36"/>
      <c r="S1222" s="36"/>
      <c r="T1222" s="37"/>
      <c r="U1222" s="38"/>
      <c r="V1222" s="39"/>
    </row>
    <row r="1223" spans="1:22" ht="18">
      <c r="A1223" s="28">
        <f t="shared" si="6"/>
        <v>1221</v>
      </c>
      <c r="B1223" s="29">
        <v>45893</v>
      </c>
      <c r="C1223" s="30" t="s">
        <v>2124</v>
      </c>
      <c r="D1223" s="31"/>
      <c r="E1223" s="28" t="s">
        <v>1872</v>
      </c>
      <c r="F1223" s="71"/>
      <c r="G1223" s="30" t="s">
        <v>25</v>
      </c>
      <c r="H1223" s="30" t="s">
        <v>26</v>
      </c>
      <c r="I1223" s="30" t="s">
        <v>27</v>
      </c>
      <c r="J1223" s="30" t="s">
        <v>390</v>
      </c>
      <c r="K1223" s="30" t="s">
        <v>29</v>
      </c>
      <c r="L1223" s="34" t="s">
        <v>91</v>
      </c>
      <c r="M1223" s="32" t="s">
        <v>389</v>
      </c>
      <c r="N1223" s="35"/>
      <c r="O1223" s="28"/>
      <c r="P1223" s="30"/>
      <c r="Q1223" s="36"/>
      <c r="R1223" s="36"/>
      <c r="S1223" s="36"/>
      <c r="T1223" s="37"/>
      <c r="U1223" s="38"/>
      <c r="V1223" s="39"/>
    </row>
    <row r="1224" spans="1:22" ht="18">
      <c r="A1224" s="28">
        <f t="shared" si="6"/>
        <v>1222</v>
      </c>
      <c r="B1224" s="29">
        <v>45893</v>
      </c>
      <c r="C1224" s="30" t="s">
        <v>2125</v>
      </c>
      <c r="D1224" s="31"/>
      <c r="E1224" s="28" t="s">
        <v>1881</v>
      </c>
      <c r="F1224" s="71"/>
      <c r="G1224" s="30" t="s">
        <v>25</v>
      </c>
      <c r="H1224" s="30" t="s">
        <v>26</v>
      </c>
      <c r="I1224" s="30" t="s">
        <v>27</v>
      </c>
      <c r="J1224" s="30" t="s">
        <v>390</v>
      </c>
      <c r="K1224" s="30" t="s">
        <v>29</v>
      </c>
      <c r="L1224" s="34" t="s">
        <v>212</v>
      </c>
      <c r="M1224" s="32" t="s">
        <v>389</v>
      </c>
      <c r="N1224" s="35"/>
      <c r="O1224" s="28"/>
      <c r="P1224" s="30"/>
      <c r="Q1224" s="36"/>
      <c r="R1224" s="36"/>
      <c r="S1224" s="36"/>
      <c r="T1224" s="37"/>
      <c r="U1224" s="38"/>
      <c r="V1224" s="39"/>
    </row>
    <row r="1225" spans="1:22" ht="18">
      <c r="A1225" s="28">
        <f t="shared" si="6"/>
        <v>1223</v>
      </c>
      <c r="B1225" s="29">
        <v>45893</v>
      </c>
      <c r="C1225" s="30" t="s">
        <v>2126</v>
      </c>
      <c r="D1225" s="31"/>
      <c r="E1225" s="28" t="s">
        <v>1881</v>
      </c>
      <c r="F1225" s="134"/>
      <c r="G1225" s="30" t="s">
        <v>114</v>
      </c>
      <c r="H1225" s="30" t="s">
        <v>26</v>
      </c>
      <c r="I1225" s="30" t="s">
        <v>27</v>
      </c>
      <c r="J1225" s="30" t="s">
        <v>390</v>
      </c>
      <c r="K1225" s="30" t="s">
        <v>29</v>
      </c>
      <c r="L1225" s="34" t="s">
        <v>361</v>
      </c>
      <c r="M1225" s="32" t="s">
        <v>389</v>
      </c>
      <c r="N1225" s="35"/>
      <c r="O1225" s="28"/>
      <c r="P1225" s="30"/>
      <c r="Q1225" s="36"/>
      <c r="R1225" s="36"/>
      <c r="S1225" s="36"/>
      <c r="T1225" s="37"/>
      <c r="U1225" s="38"/>
      <c r="V1225" s="39"/>
    </row>
    <row r="1226" spans="1:22" ht="18">
      <c r="A1226" s="28">
        <f t="shared" si="6"/>
        <v>1224</v>
      </c>
      <c r="B1226" s="29">
        <v>45893</v>
      </c>
      <c r="C1226" s="30" t="s">
        <v>2050</v>
      </c>
      <c r="D1226" s="31"/>
      <c r="E1226" s="28" t="s">
        <v>557</v>
      </c>
      <c r="F1226" s="33"/>
      <c r="G1226" s="30" t="s">
        <v>25</v>
      </c>
      <c r="H1226" s="30" t="s">
        <v>26</v>
      </c>
      <c r="I1226" s="30" t="s">
        <v>27</v>
      </c>
      <c r="J1226" s="30" t="s">
        <v>390</v>
      </c>
      <c r="K1226" s="30" t="s">
        <v>29</v>
      </c>
      <c r="L1226" s="34" t="s">
        <v>361</v>
      </c>
      <c r="M1226" s="32" t="s">
        <v>389</v>
      </c>
      <c r="N1226" s="35"/>
      <c r="O1226" s="28"/>
      <c r="P1226" s="30"/>
      <c r="Q1226" s="36"/>
      <c r="R1226" s="36"/>
      <c r="S1226" s="36"/>
      <c r="T1226" s="37"/>
      <c r="U1226" s="38"/>
      <c r="V1226" s="39"/>
    </row>
    <row r="1227" spans="1:22" ht="18">
      <c r="A1227" s="28">
        <f t="shared" si="6"/>
        <v>1225</v>
      </c>
      <c r="B1227" s="29">
        <v>45893</v>
      </c>
      <c r="C1227" s="30" t="s">
        <v>2127</v>
      </c>
      <c r="D1227" s="31" t="s">
        <v>521</v>
      </c>
      <c r="E1227" s="28" t="s">
        <v>2128</v>
      </c>
      <c r="F1227" s="134"/>
      <c r="G1227" s="30" t="s">
        <v>25</v>
      </c>
      <c r="H1227" s="30" t="s">
        <v>26</v>
      </c>
      <c r="I1227" s="30" t="s">
        <v>27</v>
      </c>
      <c r="J1227" s="30" t="s">
        <v>390</v>
      </c>
      <c r="K1227" s="30" t="s">
        <v>29</v>
      </c>
      <c r="L1227" s="34" t="s">
        <v>91</v>
      </c>
      <c r="M1227" s="32" t="s">
        <v>389</v>
      </c>
      <c r="N1227" s="35" t="s">
        <v>32</v>
      </c>
      <c r="O1227" s="28"/>
      <c r="P1227" s="30"/>
      <c r="Q1227" s="36"/>
      <c r="R1227" s="36"/>
      <c r="S1227" s="36"/>
      <c r="T1227" s="37"/>
      <c r="U1227" s="38"/>
      <c r="V1227" s="39"/>
    </row>
    <row r="1228" spans="1:22" ht="18">
      <c r="A1228" s="28">
        <f t="shared" si="6"/>
        <v>1226</v>
      </c>
      <c r="B1228" s="29">
        <v>45893</v>
      </c>
      <c r="C1228" s="30" t="s">
        <v>2129</v>
      </c>
      <c r="D1228" s="31">
        <v>933855964</v>
      </c>
      <c r="E1228" s="28" t="s">
        <v>1872</v>
      </c>
      <c r="F1228" s="134"/>
      <c r="G1228" s="30" t="s">
        <v>25</v>
      </c>
      <c r="H1228" s="30" t="s">
        <v>26</v>
      </c>
      <c r="I1228" s="30" t="s">
        <v>27</v>
      </c>
      <c r="J1228" s="30" t="s">
        <v>390</v>
      </c>
      <c r="K1228" s="30" t="s">
        <v>29</v>
      </c>
      <c r="L1228" s="34" t="s">
        <v>498</v>
      </c>
      <c r="M1228" s="32" t="s">
        <v>227</v>
      </c>
      <c r="N1228" s="35"/>
      <c r="O1228" s="28"/>
      <c r="P1228" s="30"/>
      <c r="Q1228" s="36" t="s">
        <v>635</v>
      </c>
      <c r="R1228" s="36"/>
      <c r="S1228" s="36"/>
      <c r="T1228" s="37"/>
      <c r="U1228" s="38"/>
      <c r="V1228" s="39"/>
    </row>
    <row r="1229" spans="1:22" ht="18">
      <c r="A1229" s="28">
        <f t="shared" si="6"/>
        <v>1227</v>
      </c>
      <c r="B1229" s="29">
        <v>45893</v>
      </c>
      <c r="C1229" s="30" t="s">
        <v>2130</v>
      </c>
      <c r="D1229" s="31"/>
      <c r="E1229" s="28" t="s">
        <v>1854</v>
      </c>
      <c r="F1229" s="134"/>
      <c r="G1229" s="30" t="s">
        <v>25</v>
      </c>
      <c r="H1229" s="30" t="s">
        <v>26</v>
      </c>
      <c r="I1229" s="30" t="s">
        <v>27</v>
      </c>
      <c r="J1229" s="30" t="s">
        <v>390</v>
      </c>
      <c r="K1229" s="30" t="s">
        <v>29</v>
      </c>
      <c r="L1229" s="34" t="s">
        <v>498</v>
      </c>
      <c r="M1229" s="32" t="s">
        <v>160</v>
      </c>
      <c r="N1229" s="35"/>
      <c r="O1229" s="28"/>
      <c r="P1229" s="30"/>
      <c r="Q1229" s="36"/>
      <c r="R1229" s="36"/>
      <c r="S1229" s="36"/>
      <c r="T1229" s="37"/>
      <c r="U1229" s="38"/>
      <c r="V1229" s="39"/>
    </row>
    <row r="1230" spans="1:22" ht="18">
      <c r="A1230" s="28">
        <f t="shared" si="6"/>
        <v>1228</v>
      </c>
      <c r="B1230" s="29">
        <v>45893</v>
      </c>
      <c r="C1230" s="30" t="s">
        <v>450</v>
      </c>
      <c r="D1230" s="31"/>
      <c r="E1230" s="28" t="s">
        <v>1859</v>
      </c>
      <c r="F1230" s="71"/>
      <c r="G1230" s="30" t="s">
        <v>25</v>
      </c>
      <c r="H1230" s="30" t="s">
        <v>26</v>
      </c>
      <c r="I1230" s="30" t="s">
        <v>27</v>
      </c>
      <c r="J1230" s="30" t="s">
        <v>390</v>
      </c>
      <c r="K1230" s="30" t="s">
        <v>29</v>
      </c>
      <c r="L1230" s="34" t="s">
        <v>498</v>
      </c>
      <c r="M1230" s="138" t="s">
        <v>389</v>
      </c>
      <c r="N1230" s="35"/>
      <c r="O1230" s="28"/>
      <c r="P1230" s="30"/>
      <c r="Q1230" s="36"/>
      <c r="R1230" s="36"/>
      <c r="S1230" s="36"/>
      <c r="T1230" s="37"/>
      <c r="U1230" s="38"/>
      <c r="V1230" s="39"/>
    </row>
    <row r="1231" spans="1:22" ht="18">
      <c r="A1231" s="28">
        <f t="shared" si="6"/>
        <v>1229</v>
      </c>
      <c r="B1231" s="29">
        <v>45893</v>
      </c>
      <c r="C1231" s="30" t="s">
        <v>2131</v>
      </c>
      <c r="D1231" s="31"/>
      <c r="E1231" s="28" t="s">
        <v>1872</v>
      </c>
      <c r="F1231" s="134"/>
      <c r="G1231" s="30" t="s">
        <v>25</v>
      </c>
      <c r="H1231" s="30" t="s">
        <v>26</v>
      </c>
      <c r="I1231" s="30" t="s">
        <v>27</v>
      </c>
      <c r="J1231" s="30" t="s">
        <v>390</v>
      </c>
      <c r="K1231" s="30" t="s">
        <v>29</v>
      </c>
      <c r="L1231" s="34" t="s">
        <v>91</v>
      </c>
      <c r="M1231" s="32" t="s">
        <v>389</v>
      </c>
      <c r="N1231" s="35"/>
      <c r="O1231" s="28"/>
      <c r="P1231" s="30"/>
      <c r="Q1231" s="36"/>
      <c r="R1231" s="36"/>
      <c r="S1231" s="36"/>
      <c r="T1231" s="37"/>
      <c r="U1231" s="38"/>
      <c r="V1231" s="39"/>
    </row>
    <row r="1232" spans="1:22" ht="18">
      <c r="A1232" s="28">
        <f t="shared" si="6"/>
        <v>1230</v>
      </c>
      <c r="B1232" s="29">
        <v>45893</v>
      </c>
      <c r="C1232" s="30" t="s">
        <v>2132</v>
      </c>
      <c r="D1232" s="31">
        <v>938029901</v>
      </c>
      <c r="E1232" s="28" t="s">
        <v>1950</v>
      </c>
      <c r="F1232" s="134"/>
      <c r="G1232" s="30" t="s">
        <v>25</v>
      </c>
      <c r="H1232" s="30" t="s">
        <v>26</v>
      </c>
      <c r="I1232" s="30" t="s">
        <v>27</v>
      </c>
      <c r="J1232" s="30" t="s">
        <v>390</v>
      </c>
      <c r="K1232" s="30" t="s">
        <v>29</v>
      </c>
      <c r="L1232" s="34" t="s">
        <v>91</v>
      </c>
      <c r="M1232" s="32" t="s">
        <v>227</v>
      </c>
      <c r="N1232" s="35" t="s">
        <v>32</v>
      </c>
      <c r="O1232" s="28"/>
      <c r="P1232" s="30"/>
      <c r="Q1232" s="36" t="s">
        <v>2133</v>
      </c>
      <c r="R1232" s="36"/>
      <c r="S1232" s="36"/>
      <c r="T1232" s="37"/>
      <c r="U1232" s="38"/>
      <c r="V1232" s="39"/>
    </row>
    <row r="1233" spans="1:22" ht="18">
      <c r="A1233" s="28">
        <f t="shared" si="6"/>
        <v>1231</v>
      </c>
      <c r="B1233" s="29">
        <v>45893</v>
      </c>
      <c r="C1233" s="30" t="s">
        <v>2134</v>
      </c>
      <c r="D1233" s="31"/>
      <c r="E1233" s="28" t="s">
        <v>1821</v>
      </c>
      <c r="F1233" s="115"/>
      <c r="G1233" s="74" t="s">
        <v>25</v>
      </c>
      <c r="H1233" s="62" t="s">
        <v>26</v>
      </c>
      <c r="I1233" s="62" t="s">
        <v>27</v>
      </c>
      <c r="J1233" s="74" t="s">
        <v>390</v>
      </c>
      <c r="K1233" s="30" t="s">
        <v>29</v>
      </c>
      <c r="L1233" s="34" t="s">
        <v>361</v>
      </c>
      <c r="M1233" s="32" t="s">
        <v>389</v>
      </c>
      <c r="N1233" s="35"/>
      <c r="O1233" s="28"/>
      <c r="P1233" s="30"/>
      <c r="Q1233" s="36"/>
      <c r="R1233" s="36"/>
      <c r="S1233" s="36"/>
      <c r="T1233" s="37"/>
      <c r="U1233" s="38"/>
      <c r="V1233" s="39"/>
    </row>
    <row r="1234" spans="1:22" ht="21" customHeight="1">
      <c r="A1234" s="28">
        <f t="shared" si="6"/>
        <v>1232</v>
      </c>
      <c r="B1234" s="29">
        <v>45893</v>
      </c>
      <c r="C1234" s="30" t="s">
        <v>2135</v>
      </c>
      <c r="D1234" s="31"/>
      <c r="E1234" s="28" t="s">
        <v>1958</v>
      </c>
      <c r="F1234" s="115"/>
      <c r="G1234" s="74" t="s">
        <v>25</v>
      </c>
      <c r="H1234" s="62" t="s">
        <v>26</v>
      </c>
      <c r="I1234" s="62" t="s">
        <v>27</v>
      </c>
      <c r="J1234" s="74" t="s">
        <v>390</v>
      </c>
      <c r="K1234" s="30" t="s">
        <v>29</v>
      </c>
      <c r="L1234" s="34" t="s">
        <v>203</v>
      </c>
      <c r="M1234" s="32" t="s">
        <v>389</v>
      </c>
      <c r="N1234" s="35"/>
      <c r="O1234" s="28"/>
      <c r="P1234" s="30"/>
      <c r="Q1234" s="36"/>
      <c r="R1234" s="36"/>
      <c r="S1234" s="36"/>
      <c r="T1234" s="37"/>
      <c r="U1234" s="38"/>
      <c r="V1234" s="39"/>
    </row>
    <row r="1235" spans="1:22" ht="18">
      <c r="A1235" s="28">
        <f t="shared" si="6"/>
        <v>1233</v>
      </c>
      <c r="B1235" s="29">
        <v>45893</v>
      </c>
      <c r="C1235" s="30" t="s">
        <v>2136</v>
      </c>
      <c r="D1235" s="31">
        <v>788979159</v>
      </c>
      <c r="E1235" s="28" t="s">
        <v>2137</v>
      </c>
      <c r="F1235" s="115"/>
      <c r="G1235" s="74" t="s">
        <v>114</v>
      </c>
      <c r="H1235" s="62" t="s">
        <v>26</v>
      </c>
      <c r="I1235" s="62" t="s">
        <v>27</v>
      </c>
      <c r="J1235" s="74" t="s">
        <v>390</v>
      </c>
      <c r="K1235" s="30" t="s">
        <v>29</v>
      </c>
      <c r="L1235" s="34" t="s">
        <v>91</v>
      </c>
      <c r="M1235" s="88" t="s">
        <v>234</v>
      </c>
      <c r="N1235" s="35" t="s">
        <v>32</v>
      </c>
      <c r="O1235" s="28"/>
      <c r="P1235" s="30"/>
      <c r="Q1235" s="36" t="s">
        <v>402</v>
      </c>
      <c r="R1235" s="36" t="s">
        <v>32</v>
      </c>
      <c r="S1235" s="36" t="s">
        <v>44</v>
      </c>
      <c r="T1235" s="37" t="s">
        <v>2138</v>
      </c>
      <c r="U1235" s="38" t="s">
        <v>27</v>
      </c>
      <c r="V1235" s="39"/>
    </row>
    <row r="1236" spans="1:22" ht="18">
      <c r="A1236" s="28">
        <f t="shared" si="6"/>
        <v>1234</v>
      </c>
      <c r="B1236" s="29">
        <v>45893</v>
      </c>
      <c r="C1236" s="30" t="s">
        <v>507</v>
      </c>
      <c r="D1236" s="31">
        <v>907009453</v>
      </c>
      <c r="E1236" s="28" t="s">
        <v>2139</v>
      </c>
      <c r="F1236" s="115"/>
      <c r="G1236" s="74" t="s">
        <v>25</v>
      </c>
      <c r="H1236" s="62" t="s">
        <v>26</v>
      </c>
      <c r="I1236" s="62" t="s">
        <v>27</v>
      </c>
      <c r="J1236" s="74" t="s">
        <v>390</v>
      </c>
      <c r="K1236" s="30" t="s">
        <v>29</v>
      </c>
      <c r="L1236" s="34" t="s">
        <v>498</v>
      </c>
      <c r="M1236" s="88" t="s">
        <v>234</v>
      </c>
      <c r="N1236" s="35"/>
      <c r="O1236" s="28"/>
      <c r="P1236" s="30"/>
      <c r="Q1236" s="36" t="s">
        <v>635</v>
      </c>
      <c r="R1236" s="36"/>
      <c r="S1236" s="36"/>
      <c r="T1236" s="37"/>
      <c r="U1236" s="38"/>
      <c r="V1236" s="39"/>
    </row>
    <row r="1237" spans="1:22" ht="19">
      <c r="A1237" s="28">
        <f t="shared" si="6"/>
        <v>1235</v>
      </c>
      <c r="B1237" s="29">
        <v>45893</v>
      </c>
      <c r="C1237" s="139" t="s">
        <v>291</v>
      </c>
      <c r="D1237" s="31">
        <v>384749848</v>
      </c>
      <c r="E1237" s="140" t="s">
        <v>2140</v>
      </c>
      <c r="F1237" s="115"/>
      <c r="G1237" s="74" t="s">
        <v>25</v>
      </c>
      <c r="H1237" s="62" t="s">
        <v>26</v>
      </c>
      <c r="I1237" s="62" t="s">
        <v>27</v>
      </c>
      <c r="J1237" s="74" t="s">
        <v>390</v>
      </c>
      <c r="K1237" s="30" t="s">
        <v>29</v>
      </c>
      <c r="L1237" s="34" t="s">
        <v>203</v>
      </c>
      <c r="M1237" s="34" t="s">
        <v>234</v>
      </c>
      <c r="N1237" s="35" t="s">
        <v>32</v>
      </c>
      <c r="O1237" s="2" t="s">
        <v>108</v>
      </c>
      <c r="P1237" s="141">
        <v>45893</v>
      </c>
      <c r="Q1237" s="3"/>
      <c r="R1237" s="36" t="s">
        <v>32</v>
      </c>
      <c r="S1237" s="36" t="s">
        <v>44</v>
      </c>
      <c r="T1237" s="142" t="s">
        <v>1173</v>
      </c>
      <c r="U1237" s="38" t="s">
        <v>27</v>
      </c>
      <c r="V1237" s="3"/>
    </row>
    <row r="1238" spans="1:22" ht="19">
      <c r="A1238" s="28">
        <f t="shared" si="6"/>
        <v>1236</v>
      </c>
      <c r="B1238" s="29">
        <v>45893</v>
      </c>
      <c r="C1238" s="139" t="s">
        <v>2141</v>
      </c>
      <c r="D1238" s="31">
        <v>973409803</v>
      </c>
      <c r="E1238" s="140"/>
      <c r="F1238" s="115"/>
      <c r="G1238" s="74"/>
      <c r="H1238" s="62"/>
      <c r="I1238" s="62"/>
      <c r="J1238" s="74"/>
      <c r="K1238" s="30"/>
      <c r="L1238" s="34"/>
      <c r="M1238" s="34"/>
      <c r="N1238" s="35"/>
      <c r="O1238" s="2" t="s">
        <v>108</v>
      </c>
      <c r="P1238" s="141">
        <v>45894</v>
      </c>
      <c r="Q1238" s="2" t="s">
        <v>2142</v>
      </c>
      <c r="R1238" s="36" t="s">
        <v>32</v>
      </c>
      <c r="S1238" s="36" t="s">
        <v>44</v>
      </c>
      <c r="T1238" s="142" t="s">
        <v>2143</v>
      </c>
      <c r="U1238" s="38" t="s">
        <v>27</v>
      </c>
      <c r="V1238" s="3"/>
    </row>
    <row r="1239" spans="1:22" ht="38">
      <c r="A1239" s="28">
        <f t="shared" si="6"/>
        <v>1237</v>
      </c>
      <c r="B1239" s="29">
        <v>45893</v>
      </c>
      <c r="C1239" s="139" t="s">
        <v>2144</v>
      </c>
      <c r="D1239" s="31">
        <v>9046868155</v>
      </c>
      <c r="E1239" s="3"/>
      <c r="F1239" s="71"/>
      <c r="G1239" s="30" t="s">
        <v>25</v>
      </c>
      <c r="H1239" s="30" t="s">
        <v>48</v>
      </c>
      <c r="I1239" s="30" t="s">
        <v>27</v>
      </c>
      <c r="J1239" s="30" t="s">
        <v>390</v>
      </c>
      <c r="K1239" s="30" t="s">
        <v>96</v>
      </c>
      <c r="L1239" s="34" t="s">
        <v>81</v>
      </c>
      <c r="M1239" s="34" t="s">
        <v>234</v>
      </c>
      <c r="N1239" s="35"/>
      <c r="O1239" s="3"/>
      <c r="P1239" s="3"/>
      <c r="Q1239" s="36" t="s">
        <v>635</v>
      </c>
      <c r="R1239" s="36"/>
      <c r="S1239" s="36"/>
      <c r="T1239" s="19"/>
      <c r="U1239" s="38"/>
      <c r="V1239" s="3"/>
    </row>
    <row r="1240" spans="1:22" ht="19">
      <c r="A1240" s="28">
        <f t="shared" si="6"/>
        <v>1238</v>
      </c>
      <c r="B1240" s="29">
        <v>45893</v>
      </c>
      <c r="C1240" s="139" t="s">
        <v>2145</v>
      </c>
      <c r="D1240" s="31">
        <v>987877556</v>
      </c>
      <c r="E1240" s="34"/>
      <c r="F1240" s="134"/>
      <c r="G1240" s="30" t="s">
        <v>25</v>
      </c>
      <c r="H1240" s="30" t="s">
        <v>48</v>
      </c>
      <c r="I1240" s="30" t="s">
        <v>27</v>
      </c>
      <c r="J1240" s="30" t="s">
        <v>390</v>
      </c>
      <c r="K1240" s="30" t="s">
        <v>49</v>
      </c>
      <c r="L1240" s="34" t="s">
        <v>161</v>
      </c>
      <c r="M1240" s="34" t="s">
        <v>227</v>
      </c>
      <c r="N1240" s="35" t="s">
        <v>32</v>
      </c>
      <c r="O1240" s="30"/>
      <c r="P1240" s="30"/>
      <c r="Q1240" s="36"/>
      <c r="R1240" s="36"/>
      <c r="S1240" s="36"/>
      <c r="T1240" s="37"/>
      <c r="U1240" s="38"/>
      <c r="V1240" s="39"/>
    </row>
    <row r="1241" spans="1:22" ht="19">
      <c r="A1241" s="28">
        <f t="shared" si="6"/>
        <v>1239</v>
      </c>
      <c r="B1241" s="29">
        <v>45893</v>
      </c>
      <c r="C1241" s="139" t="s">
        <v>2146</v>
      </c>
      <c r="D1241" s="31"/>
      <c r="E1241" s="34"/>
      <c r="F1241" s="134"/>
      <c r="G1241" s="30" t="s">
        <v>25</v>
      </c>
      <c r="H1241" s="30" t="s">
        <v>48</v>
      </c>
      <c r="I1241" s="30" t="s">
        <v>38</v>
      </c>
      <c r="J1241" s="30" t="s">
        <v>390</v>
      </c>
      <c r="K1241" s="30" t="s">
        <v>49</v>
      </c>
      <c r="L1241" s="34" t="s">
        <v>91</v>
      </c>
      <c r="M1241" s="34" t="s">
        <v>2147</v>
      </c>
      <c r="N1241" s="35"/>
      <c r="O1241" s="30"/>
      <c r="P1241" s="30"/>
      <c r="Q1241" s="36"/>
      <c r="R1241" s="36"/>
      <c r="S1241" s="36"/>
      <c r="T1241" s="37"/>
      <c r="U1241" s="38"/>
      <c r="V1241" s="39"/>
    </row>
    <row r="1242" spans="1:22" ht="19">
      <c r="A1242" s="28">
        <f t="shared" si="6"/>
        <v>1240</v>
      </c>
      <c r="B1242" s="29">
        <v>45893</v>
      </c>
      <c r="C1242" s="139" t="s">
        <v>2148</v>
      </c>
      <c r="D1242" s="31"/>
      <c r="E1242" s="34"/>
      <c r="F1242" s="71"/>
      <c r="G1242" s="30" t="s">
        <v>25</v>
      </c>
      <c r="H1242" s="30" t="s">
        <v>48</v>
      </c>
      <c r="I1242" s="30" t="s">
        <v>27</v>
      </c>
      <c r="J1242" s="30" t="s">
        <v>390</v>
      </c>
      <c r="K1242" s="30" t="s">
        <v>49</v>
      </c>
      <c r="L1242" s="34" t="s">
        <v>161</v>
      </c>
      <c r="M1242" s="34" t="s">
        <v>2147</v>
      </c>
      <c r="N1242" s="35"/>
      <c r="O1242" s="30"/>
      <c r="P1242" s="30"/>
      <c r="Q1242" s="36"/>
      <c r="R1242" s="36"/>
      <c r="S1242" s="36"/>
      <c r="T1242" s="37"/>
      <c r="U1242" s="38"/>
      <c r="V1242" s="39"/>
    </row>
    <row r="1243" spans="1:22" ht="19">
      <c r="A1243" s="28">
        <f t="shared" si="6"/>
        <v>1241</v>
      </c>
      <c r="B1243" s="29">
        <v>45893</v>
      </c>
      <c r="C1243" s="139" t="s">
        <v>2149</v>
      </c>
      <c r="D1243" s="31"/>
      <c r="E1243" s="34"/>
      <c r="F1243" s="134"/>
      <c r="G1243" s="30" t="s">
        <v>25</v>
      </c>
      <c r="H1243" s="30" t="s">
        <v>48</v>
      </c>
      <c r="I1243" s="30" t="s">
        <v>27</v>
      </c>
      <c r="J1243" s="30" t="s">
        <v>390</v>
      </c>
      <c r="K1243" s="30" t="s">
        <v>49</v>
      </c>
      <c r="L1243" s="34" t="s">
        <v>91</v>
      </c>
      <c r="M1243" s="34" t="s">
        <v>2147</v>
      </c>
      <c r="N1243" s="35"/>
      <c r="O1243" s="30"/>
      <c r="P1243" s="30"/>
      <c r="Q1243" s="36"/>
      <c r="R1243" s="36"/>
      <c r="S1243" s="36"/>
      <c r="T1243" s="37"/>
      <c r="U1243" s="38"/>
      <c r="V1243" s="39"/>
    </row>
    <row r="1244" spans="1:22" ht="19">
      <c r="A1244" s="28">
        <f t="shared" si="6"/>
        <v>1242</v>
      </c>
      <c r="B1244" s="29">
        <v>45893</v>
      </c>
      <c r="C1244" s="139" t="s">
        <v>2150</v>
      </c>
      <c r="D1244" s="31"/>
      <c r="E1244" s="34"/>
      <c r="F1244" s="71"/>
      <c r="G1244" s="30" t="s">
        <v>25</v>
      </c>
      <c r="H1244" s="30" t="s">
        <v>48</v>
      </c>
      <c r="I1244" s="30" t="s">
        <v>27</v>
      </c>
      <c r="J1244" s="30" t="s">
        <v>390</v>
      </c>
      <c r="K1244" s="30" t="s">
        <v>49</v>
      </c>
      <c r="L1244" s="34" t="s">
        <v>91</v>
      </c>
      <c r="M1244" s="34" t="s">
        <v>2147</v>
      </c>
      <c r="N1244" s="35"/>
      <c r="O1244" s="30"/>
      <c r="P1244" s="30"/>
      <c r="Q1244" s="36"/>
      <c r="R1244" s="36"/>
      <c r="S1244" s="36"/>
      <c r="T1244" s="37"/>
      <c r="U1244" s="38"/>
      <c r="V1244" s="39"/>
    </row>
    <row r="1245" spans="1:22" ht="19">
      <c r="A1245" s="28">
        <f t="shared" si="6"/>
        <v>1243</v>
      </c>
      <c r="B1245" s="29">
        <v>45893</v>
      </c>
      <c r="C1245" s="139" t="s">
        <v>2151</v>
      </c>
      <c r="D1245" s="31">
        <v>939555098</v>
      </c>
      <c r="E1245" s="34"/>
      <c r="F1245" s="134"/>
      <c r="G1245" s="30" t="s">
        <v>25</v>
      </c>
      <c r="H1245" s="30" t="s">
        <v>48</v>
      </c>
      <c r="I1245" s="30" t="s">
        <v>27</v>
      </c>
      <c r="J1245" s="30" t="s">
        <v>390</v>
      </c>
      <c r="K1245" s="30" t="s">
        <v>49</v>
      </c>
      <c r="L1245" s="34" t="s">
        <v>217</v>
      </c>
      <c r="M1245" s="34" t="s">
        <v>227</v>
      </c>
      <c r="N1245" s="35" t="s">
        <v>32</v>
      </c>
      <c r="O1245" s="30"/>
      <c r="P1245" s="30"/>
      <c r="Q1245" s="36" t="s">
        <v>2152</v>
      </c>
      <c r="R1245" s="36"/>
      <c r="S1245" s="36"/>
      <c r="T1245" s="37"/>
      <c r="U1245" s="38"/>
      <c r="V1245" s="39"/>
    </row>
    <row r="1246" spans="1:22" ht="19">
      <c r="A1246" s="28">
        <f t="shared" si="6"/>
        <v>1244</v>
      </c>
      <c r="B1246" s="29">
        <v>45893</v>
      </c>
      <c r="C1246" s="139" t="s">
        <v>2153</v>
      </c>
      <c r="D1246" s="54">
        <v>35965638</v>
      </c>
      <c r="E1246" s="34"/>
      <c r="F1246" s="134"/>
      <c r="G1246" s="30" t="s">
        <v>25</v>
      </c>
      <c r="H1246" s="30" t="s">
        <v>48</v>
      </c>
      <c r="I1246" s="30" t="s">
        <v>38</v>
      </c>
      <c r="J1246" s="30" t="s">
        <v>390</v>
      </c>
      <c r="K1246" s="30" t="s">
        <v>49</v>
      </c>
      <c r="L1246" s="34" t="s">
        <v>212</v>
      </c>
      <c r="M1246" s="34" t="s">
        <v>227</v>
      </c>
      <c r="N1246" s="35" t="s">
        <v>32</v>
      </c>
      <c r="O1246" s="30"/>
      <c r="P1246" s="30"/>
      <c r="Q1246" s="72" t="s">
        <v>2154</v>
      </c>
      <c r="R1246" s="36"/>
      <c r="S1246" s="36"/>
      <c r="T1246" s="37"/>
      <c r="U1246" s="38"/>
      <c r="V1246" s="39"/>
    </row>
    <row r="1247" spans="1:22" ht="19">
      <c r="A1247" s="28">
        <f t="shared" si="6"/>
        <v>1245</v>
      </c>
      <c r="B1247" s="29">
        <v>45893</v>
      </c>
      <c r="C1247" s="139" t="s">
        <v>2155</v>
      </c>
      <c r="D1247" s="31"/>
      <c r="E1247" s="34"/>
      <c r="F1247" s="71"/>
      <c r="G1247" s="30" t="s">
        <v>25</v>
      </c>
      <c r="H1247" s="30" t="s">
        <v>48</v>
      </c>
      <c r="I1247" s="30" t="s">
        <v>27</v>
      </c>
      <c r="J1247" s="30" t="s">
        <v>390</v>
      </c>
      <c r="K1247" s="30" t="s">
        <v>49</v>
      </c>
      <c r="L1247" s="34" t="s">
        <v>212</v>
      </c>
      <c r="M1247" s="34" t="s">
        <v>2147</v>
      </c>
      <c r="N1247" s="35"/>
      <c r="O1247" s="30"/>
      <c r="P1247" s="30"/>
      <c r="Q1247" s="36"/>
      <c r="R1247" s="36"/>
      <c r="S1247" s="36"/>
      <c r="T1247" s="37"/>
      <c r="U1247" s="38"/>
      <c r="V1247" s="39"/>
    </row>
    <row r="1248" spans="1:22" ht="19">
      <c r="A1248" s="28">
        <f t="shared" si="6"/>
        <v>1246</v>
      </c>
      <c r="B1248" s="29">
        <v>45893</v>
      </c>
      <c r="C1248" s="139" t="s">
        <v>2156</v>
      </c>
      <c r="D1248" s="31">
        <v>869965408</v>
      </c>
      <c r="E1248" s="34" t="s">
        <v>1943</v>
      </c>
      <c r="F1248" s="115"/>
      <c r="G1248" s="74" t="s">
        <v>25</v>
      </c>
      <c r="H1248" s="62" t="s">
        <v>26</v>
      </c>
      <c r="I1248" s="62" t="s">
        <v>38</v>
      </c>
      <c r="J1248" s="74" t="s">
        <v>390</v>
      </c>
      <c r="K1248" s="30" t="s">
        <v>107</v>
      </c>
      <c r="L1248" s="34" t="s">
        <v>161</v>
      </c>
      <c r="M1248" s="34" t="s">
        <v>234</v>
      </c>
      <c r="N1248" s="35" t="s">
        <v>32</v>
      </c>
      <c r="O1248" s="30"/>
      <c r="P1248" s="30"/>
      <c r="Q1248" s="36" t="s">
        <v>2157</v>
      </c>
      <c r="R1248" s="36"/>
      <c r="S1248" s="36"/>
      <c r="T1248" s="37"/>
      <c r="U1248" s="38"/>
      <c r="V1248" s="39"/>
    </row>
    <row r="1249" spans="1:22" ht="19">
      <c r="A1249" s="28">
        <f t="shared" si="6"/>
        <v>1247</v>
      </c>
      <c r="B1249" s="29">
        <v>45893</v>
      </c>
      <c r="C1249" s="139" t="s">
        <v>2158</v>
      </c>
      <c r="D1249" s="31">
        <f>818053793110</f>
        <v>818053793110</v>
      </c>
      <c r="E1249" s="34"/>
      <c r="F1249" s="115"/>
      <c r="G1249" s="74" t="s">
        <v>25</v>
      </c>
      <c r="H1249" s="62" t="s">
        <v>48</v>
      </c>
      <c r="I1249" s="62" t="s">
        <v>27</v>
      </c>
      <c r="J1249" s="74" t="s">
        <v>390</v>
      </c>
      <c r="K1249" s="30" t="s">
        <v>29</v>
      </c>
      <c r="L1249" s="34" t="s">
        <v>217</v>
      </c>
      <c r="M1249" s="34" t="s">
        <v>234</v>
      </c>
      <c r="N1249" s="35" t="s">
        <v>32</v>
      </c>
      <c r="O1249" s="30"/>
      <c r="P1249" s="30"/>
      <c r="Q1249" s="11" t="s">
        <v>402</v>
      </c>
      <c r="R1249" s="36"/>
      <c r="S1249" s="36"/>
      <c r="T1249" s="37"/>
      <c r="U1249" s="38"/>
      <c r="V1249" s="70" t="s">
        <v>2159</v>
      </c>
    </row>
    <row r="1250" spans="1:22" ht="19">
      <c r="A1250" s="28">
        <f t="shared" si="6"/>
        <v>1248</v>
      </c>
      <c r="B1250" s="29">
        <v>45893</v>
      </c>
      <c r="C1250" s="139" t="s">
        <v>2160</v>
      </c>
      <c r="D1250" s="31">
        <v>933262060</v>
      </c>
      <c r="E1250" s="34" t="s">
        <v>1950</v>
      </c>
      <c r="F1250" s="115"/>
      <c r="G1250" s="74" t="s">
        <v>25</v>
      </c>
      <c r="H1250" s="62" t="s">
        <v>26</v>
      </c>
      <c r="I1250" s="62" t="s">
        <v>27</v>
      </c>
      <c r="J1250" s="74" t="s">
        <v>390</v>
      </c>
      <c r="K1250" s="30" t="s">
        <v>29</v>
      </c>
      <c r="L1250" s="34" t="s">
        <v>91</v>
      </c>
      <c r="M1250" s="34" t="s">
        <v>234</v>
      </c>
      <c r="N1250" s="35"/>
      <c r="O1250" s="30"/>
      <c r="P1250" s="30"/>
      <c r="Q1250" s="72" t="s">
        <v>2161</v>
      </c>
      <c r="R1250" s="36"/>
      <c r="S1250" s="36"/>
      <c r="T1250" s="37"/>
      <c r="U1250" s="38"/>
      <c r="V1250" s="39"/>
    </row>
    <row r="1251" spans="1:22" ht="19">
      <c r="A1251" s="28">
        <f t="shared" si="6"/>
        <v>1249</v>
      </c>
      <c r="B1251" s="29">
        <v>45893</v>
      </c>
      <c r="C1251" s="139" t="s">
        <v>247</v>
      </c>
      <c r="D1251" s="31"/>
      <c r="E1251" s="34" t="s">
        <v>1881</v>
      </c>
      <c r="F1251" s="115"/>
      <c r="G1251" s="74" t="s">
        <v>25</v>
      </c>
      <c r="H1251" s="62" t="s">
        <v>26</v>
      </c>
      <c r="I1251" s="62" t="s">
        <v>27</v>
      </c>
      <c r="J1251" s="74" t="s">
        <v>390</v>
      </c>
      <c r="K1251" s="30" t="s">
        <v>29</v>
      </c>
      <c r="L1251" s="34" t="s">
        <v>212</v>
      </c>
      <c r="M1251" s="34" t="s">
        <v>2147</v>
      </c>
      <c r="N1251" s="35"/>
      <c r="O1251" s="30"/>
      <c r="P1251" s="30"/>
      <c r="Q1251" s="36"/>
      <c r="R1251" s="36"/>
      <c r="S1251" s="36"/>
      <c r="T1251" s="37"/>
      <c r="U1251" s="38"/>
      <c r="V1251" s="39"/>
    </row>
    <row r="1252" spans="1:22" ht="19">
      <c r="A1252" s="28">
        <f t="shared" si="6"/>
        <v>1250</v>
      </c>
      <c r="B1252" s="29">
        <v>45893</v>
      </c>
      <c r="C1252" s="139" t="s">
        <v>2162</v>
      </c>
      <c r="D1252" s="31">
        <v>784613838</v>
      </c>
      <c r="E1252" s="34"/>
      <c r="F1252" s="115"/>
      <c r="G1252" s="74" t="s">
        <v>113</v>
      </c>
      <c r="H1252" s="62" t="s">
        <v>48</v>
      </c>
      <c r="I1252" s="62" t="s">
        <v>27</v>
      </c>
      <c r="J1252" s="74" t="s">
        <v>390</v>
      </c>
      <c r="K1252" s="30" t="s">
        <v>29</v>
      </c>
      <c r="L1252" s="34" t="s">
        <v>217</v>
      </c>
      <c r="M1252" s="34" t="s">
        <v>227</v>
      </c>
      <c r="N1252" s="35" t="s">
        <v>32</v>
      </c>
      <c r="O1252" s="30"/>
      <c r="P1252" s="64"/>
      <c r="Q1252" s="36" t="s">
        <v>1051</v>
      </c>
      <c r="R1252" s="36"/>
      <c r="S1252" s="36"/>
      <c r="T1252" s="37"/>
      <c r="U1252" s="38"/>
      <c r="V1252" s="39"/>
    </row>
    <row r="1253" spans="1:22" ht="19">
      <c r="A1253" s="28">
        <f t="shared" si="6"/>
        <v>1251</v>
      </c>
      <c r="B1253" s="29">
        <v>45893</v>
      </c>
      <c r="C1253" s="139" t="s">
        <v>1209</v>
      </c>
      <c r="D1253" s="31"/>
      <c r="E1253" s="34" t="s">
        <v>1943</v>
      </c>
      <c r="F1253" s="115"/>
      <c r="G1253" s="74" t="s">
        <v>113</v>
      </c>
      <c r="H1253" s="62" t="s">
        <v>26</v>
      </c>
      <c r="I1253" s="62" t="s">
        <v>38</v>
      </c>
      <c r="J1253" s="74" t="s">
        <v>390</v>
      </c>
      <c r="K1253" s="30" t="s">
        <v>107</v>
      </c>
      <c r="L1253" s="34" t="s">
        <v>161</v>
      </c>
      <c r="M1253" s="34" t="s">
        <v>2147</v>
      </c>
      <c r="N1253" s="35"/>
      <c r="O1253" s="30"/>
      <c r="P1253" s="64"/>
      <c r="Q1253" s="36"/>
      <c r="R1253" s="36"/>
      <c r="S1253" s="36"/>
      <c r="T1253" s="37"/>
      <c r="U1253" s="38"/>
      <c r="V1253" s="39"/>
    </row>
    <row r="1254" spans="1:22" ht="19">
      <c r="A1254" s="28">
        <f t="shared" si="6"/>
        <v>1252</v>
      </c>
      <c r="B1254" s="29">
        <v>45893</v>
      </c>
      <c r="C1254" s="139" t="s">
        <v>2163</v>
      </c>
      <c r="D1254" s="31"/>
      <c r="E1254" s="34" t="s">
        <v>1943</v>
      </c>
      <c r="F1254" s="115"/>
      <c r="G1254" s="74" t="s">
        <v>25</v>
      </c>
      <c r="H1254" s="62" t="s">
        <v>26</v>
      </c>
      <c r="I1254" s="62" t="s">
        <v>38</v>
      </c>
      <c r="J1254" s="74" t="s">
        <v>390</v>
      </c>
      <c r="K1254" s="30" t="s">
        <v>29</v>
      </c>
      <c r="L1254" s="34" t="s">
        <v>161</v>
      </c>
      <c r="M1254" s="34" t="s">
        <v>2147</v>
      </c>
      <c r="N1254" s="35"/>
      <c r="O1254" s="30"/>
      <c r="P1254" s="30"/>
      <c r="Q1254" s="36"/>
      <c r="R1254" s="36"/>
      <c r="S1254" s="36"/>
      <c r="T1254" s="37"/>
      <c r="U1254" s="38"/>
      <c r="V1254" s="39"/>
    </row>
    <row r="1255" spans="1:22" ht="19">
      <c r="A1255" s="28">
        <f t="shared" si="6"/>
        <v>1253</v>
      </c>
      <c r="B1255" s="29">
        <v>45893</v>
      </c>
      <c r="C1255" s="139" t="s">
        <v>2164</v>
      </c>
      <c r="D1255" s="31"/>
      <c r="E1255" s="34" t="s">
        <v>1881</v>
      </c>
      <c r="F1255" s="115"/>
      <c r="G1255" s="74" t="s">
        <v>25</v>
      </c>
      <c r="H1255" s="62" t="s">
        <v>26</v>
      </c>
      <c r="I1255" s="62" t="s">
        <v>27</v>
      </c>
      <c r="J1255" s="74" t="s">
        <v>390</v>
      </c>
      <c r="K1255" s="30" t="s">
        <v>29</v>
      </c>
      <c r="L1255" s="34" t="s">
        <v>498</v>
      </c>
      <c r="M1255" s="34" t="s">
        <v>2147</v>
      </c>
      <c r="N1255" s="35"/>
      <c r="O1255" s="30"/>
      <c r="P1255" s="30"/>
      <c r="Q1255" s="36"/>
      <c r="R1255" s="36"/>
      <c r="S1255" s="36"/>
      <c r="T1255" s="37"/>
      <c r="U1255" s="38"/>
      <c r="V1255" s="39"/>
    </row>
    <row r="1256" spans="1:22" ht="19">
      <c r="A1256" s="28">
        <f t="shared" si="6"/>
        <v>1254</v>
      </c>
      <c r="B1256" s="29">
        <v>45893</v>
      </c>
      <c r="C1256" s="139" t="s">
        <v>2165</v>
      </c>
      <c r="D1256" s="31"/>
      <c r="E1256" s="34" t="s">
        <v>1881</v>
      </c>
      <c r="F1256" s="115"/>
      <c r="G1256" s="74" t="s">
        <v>25</v>
      </c>
      <c r="H1256" s="62" t="s">
        <v>26</v>
      </c>
      <c r="I1256" s="62" t="s">
        <v>27</v>
      </c>
      <c r="J1256" s="74" t="s">
        <v>390</v>
      </c>
      <c r="K1256" s="30" t="s">
        <v>29</v>
      </c>
      <c r="L1256" s="34" t="s">
        <v>212</v>
      </c>
      <c r="M1256" s="34" t="s">
        <v>2147</v>
      </c>
      <c r="N1256" s="35"/>
      <c r="O1256" s="30"/>
      <c r="P1256" s="30"/>
      <c r="Q1256" s="36"/>
      <c r="R1256" s="36"/>
      <c r="S1256" s="36"/>
      <c r="T1256" s="37"/>
      <c r="U1256" s="38"/>
      <c r="V1256" s="39"/>
    </row>
    <row r="1257" spans="1:22" ht="19">
      <c r="A1257" s="28">
        <f t="shared" si="6"/>
        <v>1255</v>
      </c>
      <c r="B1257" s="29">
        <v>45893</v>
      </c>
      <c r="C1257" s="139" t="s">
        <v>2166</v>
      </c>
      <c r="D1257" s="54" t="s">
        <v>1667</v>
      </c>
      <c r="E1257" s="34" t="s">
        <v>1881</v>
      </c>
      <c r="F1257" s="115"/>
      <c r="G1257" s="74" t="s">
        <v>25</v>
      </c>
      <c r="H1257" s="62" t="s">
        <v>26</v>
      </c>
      <c r="I1257" s="62" t="s">
        <v>27</v>
      </c>
      <c r="J1257" s="74" t="s">
        <v>390</v>
      </c>
      <c r="K1257" s="30" t="s">
        <v>29</v>
      </c>
      <c r="L1257" s="34" t="s">
        <v>212</v>
      </c>
      <c r="M1257" s="34" t="s">
        <v>234</v>
      </c>
      <c r="N1257" s="35" t="s">
        <v>32</v>
      </c>
      <c r="O1257" s="30"/>
      <c r="P1257" s="30"/>
      <c r="Q1257" s="72" t="s">
        <v>1725</v>
      </c>
      <c r="R1257" s="36"/>
      <c r="S1257" s="36"/>
      <c r="T1257" s="37"/>
      <c r="U1257" s="38"/>
      <c r="V1257" s="39"/>
    </row>
    <row r="1258" spans="1:22" ht="19">
      <c r="A1258" s="28">
        <f t="shared" si="6"/>
        <v>1256</v>
      </c>
      <c r="B1258" s="29">
        <v>45893</v>
      </c>
      <c r="C1258" s="139" t="s">
        <v>2167</v>
      </c>
      <c r="D1258" s="31">
        <v>792443724</v>
      </c>
      <c r="E1258" s="34" t="s">
        <v>1881</v>
      </c>
      <c r="F1258" s="143"/>
      <c r="G1258" s="74" t="s">
        <v>25</v>
      </c>
      <c r="H1258" s="62" t="s">
        <v>26</v>
      </c>
      <c r="I1258" s="62" t="s">
        <v>27</v>
      </c>
      <c r="J1258" s="74" t="s">
        <v>390</v>
      </c>
      <c r="K1258" s="30" t="s">
        <v>29</v>
      </c>
      <c r="L1258" s="34" t="s">
        <v>361</v>
      </c>
      <c r="M1258" s="34" t="s">
        <v>234</v>
      </c>
      <c r="N1258" s="35" t="s">
        <v>32</v>
      </c>
      <c r="O1258" s="30"/>
      <c r="P1258" s="30"/>
      <c r="Q1258" s="72" t="s">
        <v>2161</v>
      </c>
      <c r="R1258" s="36"/>
      <c r="S1258" s="36"/>
      <c r="T1258" s="37"/>
      <c r="U1258" s="38"/>
      <c r="V1258" s="39"/>
    </row>
    <row r="1259" spans="1:22" ht="19">
      <c r="A1259" s="28">
        <f t="shared" si="6"/>
        <v>1257</v>
      </c>
      <c r="B1259" s="29">
        <v>45893</v>
      </c>
      <c r="C1259" s="139" t="s">
        <v>2168</v>
      </c>
      <c r="D1259" s="31"/>
      <c r="E1259" s="34" t="s">
        <v>2169</v>
      </c>
      <c r="F1259" s="144"/>
      <c r="G1259" s="74" t="s">
        <v>25</v>
      </c>
      <c r="H1259" s="62" t="s">
        <v>26</v>
      </c>
      <c r="I1259" s="62" t="s">
        <v>27</v>
      </c>
      <c r="J1259" s="74" t="s">
        <v>390</v>
      </c>
      <c r="K1259" s="30" t="s">
        <v>29</v>
      </c>
      <c r="L1259" s="34" t="s">
        <v>361</v>
      </c>
      <c r="M1259" s="34" t="s">
        <v>234</v>
      </c>
      <c r="N1259" s="35"/>
      <c r="O1259" s="30"/>
      <c r="P1259" s="64"/>
      <c r="Q1259" s="36"/>
      <c r="R1259" s="36"/>
      <c r="S1259" s="36"/>
      <c r="T1259" s="37"/>
      <c r="U1259" s="38"/>
      <c r="V1259" s="39"/>
    </row>
    <row r="1260" spans="1:22" ht="19">
      <c r="A1260" s="28">
        <f t="shared" si="6"/>
        <v>1258</v>
      </c>
      <c r="B1260" s="29">
        <v>45893</v>
      </c>
      <c r="C1260" s="139" t="s">
        <v>2170</v>
      </c>
      <c r="D1260" s="31"/>
      <c r="E1260" s="34" t="s">
        <v>2169</v>
      </c>
      <c r="F1260" s="143"/>
      <c r="G1260" s="74" t="s">
        <v>25</v>
      </c>
      <c r="H1260" s="62" t="s">
        <v>26</v>
      </c>
      <c r="I1260" s="62" t="s">
        <v>27</v>
      </c>
      <c r="J1260" s="74" t="s">
        <v>390</v>
      </c>
      <c r="K1260" s="30" t="s">
        <v>29</v>
      </c>
      <c r="L1260" s="34" t="s">
        <v>91</v>
      </c>
      <c r="M1260" s="34" t="s">
        <v>234</v>
      </c>
      <c r="N1260" s="35"/>
      <c r="O1260" s="30"/>
      <c r="P1260" s="30"/>
      <c r="Q1260" s="36"/>
      <c r="R1260" s="36"/>
      <c r="S1260" s="36"/>
      <c r="T1260" s="37"/>
      <c r="U1260" s="38"/>
      <c r="V1260" s="39"/>
    </row>
    <row r="1261" spans="1:22" ht="19">
      <c r="A1261" s="28">
        <f t="shared" si="6"/>
        <v>1259</v>
      </c>
      <c r="B1261" s="29">
        <v>45893</v>
      </c>
      <c r="C1261" s="139" t="s">
        <v>285</v>
      </c>
      <c r="D1261" s="31"/>
      <c r="E1261" s="34" t="s">
        <v>2169</v>
      </c>
      <c r="F1261" s="144"/>
      <c r="G1261" s="74" t="s">
        <v>25</v>
      </c>
      <c r="H1261" s="62" t="s">
        <v>26</v>
      </c>
      <c r="I1261" s="62" t="s">
        <v>27</v>
      </c>
      <c r="J1261" s="74" t="s">
        <v>390</v>
      </c>
      <c r="K1261" s="30" t="s">
        <v>29</v>
      </c>
      <c r="L1261" s="34" t="s">
        <v>203</v>
      </c>
      <c r="M1261" s="34" t="s">
        <v>234</v>
      </c>
      <c r="N1261" s="35"/>
      <c r="O1261" s="30"/>
      <c r="P1261" s="30"/>
      <c r="Q1261" s="36"/>
      <c r="R1261" s="36"/>
      <c r="S1261" s="36"/>
      <c r="T1261" s="37"/>
      <c r="U1261" s="38"/>
      <c r="V1261" s="39"/>
    </row>
    <row r="1262" spans="1:22" ht="19">
      <c r="A1262" s="28">
        <f t="shared" si="6"/>
        <v>1260</v>
      </c>
      <c r="B1262" s="29">
        <v>45893</v>
      </c>
      <c r="C1262" s="139" t="s">
        <v>2171</v>
      </c>
      <c r="D1262" s="31"/>
      <c r="E1262" s="34" t="s">
        <v>2169</v>
      </c>
      <c r="F1262" s="143"/>
      <c r="G1262" s="74" t="s">
        <v>25</v>
      </c>
      <c r="H1262" s="62" t="s">
        <v>26</v>
      </c>
      <c r="I1262" s="62" t="s">
        <v>27</v>
      </c>
      <c r="J1262" s="74" t="s">
        <v>390</v>
      </c>
      <c r="K1262" s="30" t="s">
        <v>29</v>
      </c>
      <c r="L1262" s="34" t="s">
        <v>361</v>
      </c>
      <c r="M1262" s="34" t="s">
        <v>234</v>
      </c>
      <c r="N1262" s="35"/>
      <c r="O1262" s="30"/>
      <c r="P1262" s="30"/>
      <c r="Q1262" s="36"/>
      <c r="R1262" s="36"/>
      <c r="S1262" s="36"/>
      <c r="T1262" s="37"/>
      <c r="U1262" s="38"/>
      <c r="V1262" s="39"/>
    </row>
    <row r="1263" spans="1:22" ht="19">
      <c r="A1263" s="28">
        <f t="shared" si="6"/>
        <v>1261</v>
      </c>
      <c r="B1263" s="29">
        <v>45893</v>
      </c>
      <c r="C1263" s="139" t="s">
        <v>2172</v>
      </c>
      <c r="D1263" s="31"/>
      <c r="E1263" s="34" t="s">
        <v>854</v>
      </c>
      <c r="F1263" s="144"/>
      <c r="G1263" s="74" t="s">
        <v>25</v>
      </c>
      <c r="H1263" s="62" t="s">
        <v>26</v>
      </c>
      <c r="I1263" s="62" t="s">
        <v>27</v>
      </c>
      <c r="J1263" s="74" t="s">
        <v>391</v>
      </c>
      <c r="K1263" s="30" t="s">
        <v>29</v>
      </c>
      <c r="L1263" s="34" t="s">
        <v>91</v>
      </c>
      <c r="M1263" s="34" t="s">
        <v>2147</v>
      </c>
      <c r="N1263" s="35"/>
      <c r="O1263" s="30"/>
      <c r="P1263" s="30"/>
      <c r="Q1263" s="36"/>
      <c r="R1263" s="36"/>
      <c r="S1263" s="36"/>
      <c r="T1263" s="37"/>
      <c r="U1263" s="38"/>
      <c r="V1263" s="39"/>
    </row>
    <row r="1264" spans="1:22" ht="19">
      <c r="A1264" s="28">
        <f t="shared" si="6"/>
        <v>1262</v>
      </c>
      <c r="B1264" s="29">
        <v>45893</v>
      </c>
      <c r="C1264" s="139" t="s">
        <v>688</v>
      </c>
      <c r="D1264" s="31">
        <v>842055941</v>
      </c>
      <c r="E1264" s="34"/>
      <c r="F1264" s="143"/>
      <c r="G1264" s="74" t="s">
        <v>114</v>
      </c>
      <c r="H1264" s="62" t="s">
        <v>48</v>
      </c>
      <c r="I1264" s="62" t="s">
        <v>27</v>
      </c>
      <c r="J1264" s="74" t="s">
        <v>391</v>
      </c>
      <c r="K1264" s="30" t="s">
        <v>29</v>
      </c>
      <c r="L1264" s="34" t="s">
        <v>91</v>
      </c>
      <c r="M1264" s="34" t="s">
        <v>227</v>
      </c>
      <c r="N1264" s="35" t="s">
        <v>32</v>
      </c>
      <c r="O1264" s="30"/>
      <c r="P1264" s="30"/>
      <c r="Q1264" s="36" t="s">
        <v>2173</v>
      </c>
      <c r="R1264" s="36"/>
      <c r="S1264" s="36"/>
      <c r="T1264" s="37"/>
      <c r="U1264" s="38"/>
      <c r="V1264" s="39"/>
    </row>
    <row r="1265" spans="1:22" ht="19">
      <c r="A1265" s="28">
        <f t="shared" si="6"/>
        <v>1263</v>
      </c>
      <c r="B1265" s="29">
        <v>45893</v>
      </c>
      <c r="C1265" s="139" t="s">
        <v>2174</v>
      </c>
      <c r="D1265" s="31"/>
      <c r="E1265" s="34" t="s">
        <v>695</v>
      </c>
      <c r="F1265" s="144"/>
      <c r="G1265" s="74" t="s">
        <v>25</v>
      </c>
      <c r="H1265" s="62" t="s">
        <v>26</v>
      </c>
      <c r="I1265" s="62" t="s">
        <v>27</v>
      </c>
      <c r="J1265" s="74" t="s">
        <v>391</v>
      </c>
      <c r="K1265" s="30" t="s">
        <v>29</v>
      </c>
      <c r="L1265" s="34"/>
      <c r="M1265" s="34" t="s">
        <v>2147</v>
      </c>
      <c r="N1265" s="35"/>
      <c r="O1265" s="30"/>
      <c r="P1265" s="30"/>
      <c r="Q1265" s="36"/>
      <c r="R1265" s="36"/>
      <c r="S1265" s="36"/>
      <c r="T1265" s="37"/>
      <c r="U1265" s="38"/>
      <c r="V1265" s="39"/>
    </row>
    <row r="1266" spans="1:22" ht="19">
      <c r="A1266" s="28">
        <f t="shared" si="6"/>
        <v>1264</v>
      </c>
      <c r="B1266" s="29">
        <v>45893</v>
      </c>
      <c r="C1266" s="139" t="s">
        <v>2175</v>
      </c>
      <c r="D1266" s="31"/>
      <c r="E1266" s="34" t="s">
        <v>1766</v>
      </c>
      <c r="F1266" s="143"/>
      <c r="G1266" s="74" t="s">
        <v>25</v>
      </c>
      <c r="H1266" s="62" t="s">
        <v>26</v>
      </c>
      <c r="I1266" s="62" t="s">
        <v>27</v>
      </c>
      <c r="J1266" s="74" t="s">
        <v>391</v>
      </c>
      <c r="K1266" s="30" t="s">
        <v>29</v>
      </c>
      <c r="L1266" s="34" t="s">
        <v>91</v>
      </c>
      <c r="M1266" s="34" t="s">
        <v>2147</v>
      </c>
      <c r="N1266" s="35"/>
      <c r="O1266" s="30"/>
      <c r="P1266" s="30"/>
      <c r="Q1266" s="36"/>
      <c r="R1266" s="36"/>
      <c r="S1266" s="36"/>
      <c r="T1266" s="37"/>
      <c r="U1266" s="38"/>
      <c r="V1266" s="39"/>
    </row>
    <row r="1267" spans="1:22" ht="19">
      <c r="A1267" s="28">
        <f t="shared" si="6"/>
        <v>1265</v>
      </c>
      <c r="B1267" s="29">
        <v>45893</v>
      </c>
      <c r="C1267" s="139" t="s">
        <v>492</v>
      </c>
      <c r="D1267" s="145">
        <f>639560092355</f>
        <v>639560092355</v>
      </c>
      <c r="E1267" s="34" t="s">
        <v>172</v>
      </c>
      <c r="F1267" s="143"/>
      <c r="G1267" s="74" t="s">
        <v>114</v>
      </c>
      <c r="H1267" s="62" t="s">
        <v>26</v>
      </c>
      <c r="I1267" s="62" t="s">
        <v>27</v>
      </c>
      <c r="J1267" s="74" t="s">
        <v>391</v>
      </c>
      <c r="K1267" s="30" t="s">
        <v>29</v>
      </c>
      <c r="L1267" s="34" t="s">
        <v>209</v>
      </c>
      <c r="M1267" s="34" t="s">
        <v>234</v>
      </c>
      <c r="N1267" s="35" t="s">
        <v>32</v>
      </c>
      <c r="O1267" s="30"/>
      <c r="P1267" s="30"/>
      <c r="Q1267" s="124" t="s">
        <v>2176</v>
      </c>
      <c r="R1267" s="36"/>
      <c r="S1267" s="36"/>
      <c r="T1267" s="37"/>
      <c r="U1267" s="38"/>
      <c r="V1267" s="126" t="s">
        <v>2177</v>
      </c>
    </row>
    <row r="1268" spans="1:22" ht="19">
      <c r="A1268" s="28">
        <f t="shared" si="6"/>
        <v>1266</v>
      </c>
      <c r="B1268" s="29">
        <v>45893</v>
      </c>
      <c r="C1268" s="139" t="s">
        <v>2178</v>
      </c>
      <c r="D1268" s="31">
        <v>906946051</v>
      </c>
      <c r="E1268" s="34" t="s">
        <v>980</v>
      </c>
      <c r="F1268" s="144"/>
      <c r="G1268" s="74" t="s">
        <v>25</v>
      </c>
      <c r="H1268" s="62" t="s">
        <v>26</v>
      </c>
      <c r="I1268" s="62" t="s">
        <v>27</v>
      </c>
      <c r="J1268" s="74" t="s">
        <v>391</v>
      </c>
      <c r="K1268" s="30" t="s">
        <v>29</v>
      </c>
      <c r="L1268" s="34" t="s">
        <v>91</v>
      </c>
      <c r="M1268" s="34" t="s">
        <v>227</v>
      </c>
      <c r="N1268" s="35" t="s">
        <v>32</v>
      </c>
      <c r="O1268" s="30"/>
      <c r="P1268" s="30"/>
      <c r="Q1268" s="72" t="s">
        <v>2179</v>
      </c>
      <c r="R1268" s="36"/>
      <c r="S1268" s="36"/>
      <c r="T1268" s="37"/>
      <c r="U1268" s="38"/>
      <c r="V1268" s="39"/>
    </row>
    <row r="1269" spans="1:22" ht="19">
      <c r="A1269" s="28">
        <f t="shared" si="6"/>
        <v>1267</v>
      </c>
      <c r="B1269" s="29">
        <v>45893</v>
      </c>
      <c r="C1269" s="139" t="s">
        <v>2180</v>
      </c>
      <c r="D1269" s="31"/>
      <c r="E1269" s="34" t="s">
        <v>557</v>
      </c>
      <c r="F1269" s="143"/>
      <c r="G1269" s="74" t="s">
        <v>25</v>
      </c>
      <c r="H1269" s="62" t="s">
        <v>26</v>
      </c>
      <c r="I1269" s="62" t="s">
        <v>27</v>
      </c>
      <c r="J1269" s="74" t="s">
        <v>391</v>
      </c>
      <c r="K1269" s="30" t="s">
        <v>29</v>
      </c>
      <c r="L1269" s="34" t="s">
        <v>217</v>
      </c>
      <c r="M1269" s="34" t="s">
        <v>2147</v>
      </c>
      <c r="N1269" s="35"/>
      <c r="O1269" s="30"/>
      <c r="P1269" s="30"/>
      <c r="Q1269" s="37"/>
      <c r="R1269" s="36"/>
      <c r="S1269" s="36"/>
      <c r="T1269" s="37"/>
      <c r="U1269" s="38"/>
      <c r="V1269" s="39"/>
    </row>
    <row r="1270" spans="1:22" ht="19">
      <c r="A1270" s="28">
        <f t="shared" si="6"/>
        <v>1268</v>
      </c>
      <c r="B1270" s="29">
        <v>45893</v>
      </c>
      <c r="C1270" s="139" t="s">
        <v>46</v>
      </c>
      <c r="D1270" s="31"/>
      <c r="E1270" s="34" t="s">
        <v>980</v>
      </c>
      <c r="F1270" s="143"/>
      <c r="G1270" s="74" t="s">
        <v>25</v>
      </c>
      <c r="H1270" s="62" t="s">
        <v>26</v>
      </c>
      <c r="I1270" s="62" t="s">
        <v>27</v>
      </c>
      <c r="J1270" s="74" t="s">
        <v>391</v>
      </c>
      <c r="K1270" s="30" t="s">
        <v>29</v>
      </c>
      <c r="L1270" s="34" t="s">
        <v>203</v>
      </c>
      <c r="M1270" s="34" t="s">
        <v>2147</v>
      </c>
      <c r="N1270" s="35"/>
      <c r="O1270" s="30"/>
      <c r="P1270" s="30"/>
      <c r="Q1270" s="36"/>
      <c r="R1270" s="36"/>
      <c r="S1270" s="36"/>
      <c r="T1270" s="37"/>
      <c r="U1270" s="38"/>
      <c r="V1270" s="39"/>
    </row>
    <row r="1271" spans="1:22" ht="19">
      <c r="A1271" s="28">
        <f t="shared" si="6"/>
        <v>1269</v>
      </c>
      <c r="B1271" s="29">
        <v>45893</v>
      </c>
      <c r="C1271" s="139" t="s">
        <v>2181</v>
      </c>
      <c r="D1271" s="135" t="s">
        <v>2182</v>
      </c>
      <c r="E1271" s="34"/>
      <c r="F1271" s="143"/>
      <c r="G1271" s="74" t="s">
        <v>25</v>
      </c>
      <c r="H1271" s="62" t="s">
        <v>48</v>
      </c>
      <c r="I1271" s="62" t="s">
        <v>38</v>
      </c>
      <c r="J1271" s="74" t="s">
        <v>391</v>
      </c>
      <c r="K1271" s="30" t="s">
        <v>107</v>
      </c>
      <c r="L1271" s="34" t="s">
        <v>303</v>
      </c>
      <c r="M1271" s="34" t="s">
        <v>227</v>
      </c>
      <c r="N1271" s="35" t="s">
        <v>32</v>
      </c>
      <c r="O1271" s="30"/>
      <c r="P1271" s="30"/>
      <c r="Q1271" s="36" t="s">
        <v>2183</v>
      </c>
      <c r="R1271" s="36"/>
      <c r="S1271" s="36"/>
      <c r="T1271" s="37"/>
      <c r="U1271" s="38"/>
      <c r="V1271" s="39"/>
    </row>
    <row r="1272" spans="1:22" ht="19">
      <c r="A1272" s="28">
        <f t="shared" si="6"/>
        <v>1270</v>
      </c>
      <c r="B1272" s="29">
        <v>45893</v>
      </c>
      <c r="C1272" s="139" t="s">
        <v>2184</v>
      </c>
      <c r="D1272" s="146"/>
      <c r="E1272" s="34" t="s">
        <v>1985</v>
      </c>
      <c r="F1272" s="143"/>
      <c r="G1272" s="74" t="s">
        <v>25</v>
      </c>
      <c r="H1272" s="62" t="s">
        <v>26</v>
      </c>
      <c r="I1272" s="62" t="s">
        <v>38</v>
      </c>
      <c r="J1272" s="74" t="s">
        <v>391</v>
      </c>
      <c r="K1272" s="30" t="s">
        <v>29</v>
      </c>
      <c r="L1272" s="34"/>
      <c r="M1272" s="34" t="s">
        <v>2147</v>
      </c>
      <c r="N1272" s="35"/>
      <c r="O1272" s="30"/>
      <c r="P1272" s="30"/>
      <c r="Q1272" s="36"/>
      <c r="R1272" s="36"/>
      <c r="S1272" s="36"/>
      <c r="T1272" s="37"/>
      <c r="U1272" s="38"/>
      <c r="V1272" s="39"/>
    </row>
    <row r="1273" spans="1:22" ht="19">
      <c r="A1273" s="28">
        <f t="shared" si="6"/>
        <v>1271</v>
      </c>
      <c r="B1273" s="29">
        <v>45893</v>
      </c>
      <c r="C1273" s="139" t="s">
        <v>2185</v>
      </c>
      <c r="D1273" s="31"/>
      <c r="E1273" s="34" t="s">
        <v>1859</v>
      </c>
      <c r="F1273" s="143"/>
      <c r="G1273" s="74" t="s">
        <v>25</v>
      </c>
      <c r="H1273" s="62" t="s">
        <v>26</v>
      </c>
      <c r="I1273" s="62" t="s">
        <v>27</v>
      </c>
      <c r="J1273" s="74" t="s">
        <v>391</v>
      </c>
      <c r="K1273" s="30" t="s">
        <v>29</v>
      </c>
      <c r="L1273" s="34" t="s">
        <v>498</v>
      </c>
      <c r="M1273" s="34" t="s">
        <v>2147</v>
      </c>
      <c r="N1273" s="35"/>
      <c r="O1273" s="30"/>
      <c r="P1273" s="30"/>
      <c r="Q1273" s="36"/>
      <c r="R1273" s="36"/>
      <c r="S1273" s="36"/>
      <c r="T1273" s="37"/>
      <c r="U1273" s="38"/>
      <c r="V1273" s="39"/>
    </row>
    <row r="1274" spans="1:22" ht="19">
      <c r="A1274" s="28">
        <f t="shared" si="6"/>
        <v>1272</v>
      </c>
      <c r="B1274" s="29">
        <v>45893</v>
      </c>
      <c r="C1274" s="139" t="s">
        <v>64</v>
      </c>
      <c r="D1274" s="31"/>
      <c r="E1274" s="34" t="s">
        <v>1854</v>
      </c>
      <c r="F1274" s="144"/>
      <c r="G1274" s="74" t="s">
        <v>25</v>
      </c>
      <c r="H1274" s="62" t="s">
        <v>26</v>
      </c>
      <c r="I1274" s="62" t="s">
        <v>27</v>
      </c>
      <c r="J1274" s="74" t="s">
        <v>391</v>
      </c>
      <c r="K1274" s="30" t="s">
        <v>29</v>
      </c>
      <c r="L1274" s="34" t="s">
        <v>498</v>
      </c>
      <c r="M1274" s="34" t="s">
        <v>2147</v>
      </c>
      <c r="N1274" s="35"/>
      <c r="O1274" s="30"/>
      <c r="P1274" s="30"/>
      <c r="Q1274" s="36"/>
      <c r="R1274" s="36"/>
      <c r="S1274" s="36"/>
      <c r="T1274" s="37"/>
      <c r="U1274" s="38"/>
      <c r="V1274" s="39"/>
    </row>
    <row r="1275" spans="1:22" ht="19">
      <c r="A1275" s="28">
        <f t="shared" si="6"/>
        <v>1273</v>
      </c>
      <c r="B1275" s="29">
        <v>45893</v>
      </c>
      <c r="C1275" s="139" t="s">
        <v>2186</v>
      </c>
      <c r="D1275" s="31"/>
      <c r="E1275" s="34" t="s">
        <v>1872</v>
      </c>
      <c r="F1275" s="144"/>
      <c r="G1275" s="74" t="s">
        <v>25</v>
      </c>
      <c r="H1275" s="62" t="s">
        <v>26</v>
      </c>
      <c r="I1275" s="62" t="s">
        <v>27</v>
      </c>
      <c r="J1275" s="74" t="s">
        <v>391</v>
      </c>
      <c r="K1275" s="30" t="s">
        <v>29</v>
      </c>
      <c r="L1275" s="34" t="s">
        <v>498</v>
      </c>
      <c r="M1275" s="34" t="s">
        <v>2147</v>
      </c>
      <c r="N1275" s="35"/>
      <c r="O1275" s="30"/>
      <c r="P1275" s="30"/>
      <c r="Q1275" s="36"/>
      <c r="R1275" s="36"/>
      <c r="S1275" s="36"/>
      <c r="T1275" s="37"/>
      <c r="U1275" s="38"/>
      <c r="V1275" s="39"/>
    </row>
    <row r="1276" spans="1:22" ht="19">
      <c r="A1276" s="28">
        <f t="shared" si="6"/>
        <v>1274</v>
      </c>
      <c r="B1276" s="29">
        <v>45893</v>
      </c>
      <c r="C1276" s="139" t="s">
        <v>2187</v>
      </c>
      <c r="D1276" s="31">
        <v>981841716</v>
      </c>
      <c r="E1276" s="30" t="s">
        <v>854</v>
      </c>
      <c r="F1276" s="143"/>
      <c r="G1276" s="74" t="s">
        <v>25</v>
      </c>
      <c r="H1276" s="62" t="s">
        <v>26</v>
      </c>
      <c r="I1276" s="62" t="s">
        <v>27</v>
      </c>
      <c r="J1276" s="74" t="s">
        <v>391</v>
      </c>
      <c r="K1276" s="30" t="s">
        <v>29</v>
      </c>
      <c r="L1276" s="34" t="s">
        <v>498</v>
      </c>
      <c r="M1276" s="34" t="s">
        <v>227</v>
      </c>
      <c r="N1276" s="35"/>
      <c r="O1276" s="30"/>
      <c r="P1276" s="30"/>
      <c r="Q1276" s="36" t="s">
        <v>635</v>
      </c>
      <c r="R1276" s="36"/>
      <c r="S1276" s="36"/>
      <c r="T1276" s="37"/>
      <c r="U1276" s="38"/>
      <c r="V1276" s="39"/>
    </row>
    <row r="1277" spans="1:22" ht="19">
      <c r="A1277" s="28">
        <f t="shared" si="6"/>
        <v>1275</v>
      </c>
      <c r="B1277" s="29">
        <v>45893</v>
      </c>
      <c r="C1277" s="139" t="s">
        <v>2188</v>
      </c>
      <c r="D1277" s="31"/>
      <c r="E1277" s="34" t="s">
        <v>1859</v>
      </c>
      <c r="F1277" s="143"/>
      <c r="G1277" s="74" t="s">
        <v>25</v>
      </c>
      <c r="H1277" s="62" t="s">
        <v>26</v>
      </c>
      <c r="I1277" s="62" t="s">
        <v>27</v>
      </c>
      <c r="J1277" s="74" t="s">
        <v>391</v>
      </c>
      <c r="K1277" s="30" t="s">
        <v>29</v>
      </c>
      <c r="L1277" s="34" t="s">
        <v>498</v>
      </c>
      <c r="M1277" s="34" t="s">
        <v>110</v>
      </c>
      <c r="N1277" s="35"/>
      <c r="O1277" s="30"/>
      <c r="P1277" s="30"/>
      <c r="Q1277" s="36"/>
      <c r="R1277" s="36"/>
      <c r="S1277" s="36"/>
      <c r="T1277" s="37"/>
      <c r="U1277" s="38"/>
      <c r="V1277" s="39"/>
    </row>
    <row r="1278" spans="1:22" ht="19">
      <c r="A1278" s="28">
        <f t="shared" si="6"/>
        <v>1276</v>
      </c>
      <c r="B1278" s="29">
        <v>45893</v>
      </c>
      <c r="C1278" s="139" t="s">
        <v>2189</v>
      </c>
      <c r="D1278" s="31"/>
      <c r="E1278" s="34" t="s">
        <v>1854</v>
      </c>
      <c r="F1278" s="143"/>
      <c r="G1278" s="74" t="s">
        <v>25</v>
      </c>
      <c r="H1278" s="62" t="s">
        <v>26</v>
      </c>
      <c r="I1278" s="62" t="s">
        <v>27</v>
      </c>
      <c r="J1278" s="74" t="s">
        <v>391</v>
      </c>
      <c r="K1278" s="30" t="s">
        <v>29</v>
      </c>
      <c r="L1278" s="34" t="s">
        <v>91</v>
      </c>
      <c r="M1278" s="34" t="s">
        <v>2147</v>
      </c>
      <c r="N1278" s="35"/>
      <c r="O1278" s="30"/>
      <c r="P1278" s="30"/>
      <c r="Q1278" s="36"/>
      <c r="R1278" s="36"/>
      <c r="S1278" s="36"/>
      <c r="T1278" s="37"/>
      <c r="U1278" s="38"/>
      <c r="V1278" s="39"/>
    </row>
    <row r="1279" spans="1:22" ht="18">
      <c r="A1279" s="28">
        <f t="shared" si="6"/>
        <v>1277</v>
      </c>
      <c r="B1279" s="29">
        <v>45893</v>
      </c>
      <c r="C1279" s="30" t="s">
        <v>2190</v>
      </c>
      <c r="D1279" s="31">
        <v>931841187</v>
      </c>
      <c r="E1279" s="34" t="s">
        <v>1872</v>
      </c>
      <c r="F1279" s="143"/>
      <c r="G1279" s="74" t="s">
        <v>25</v>
      </c>
      <c r="H1279" s="62" t="s">
        <v>26</v>
      </c>
      <c r="I1279" s="62" t="s">
        <v>27</v>
      </c>
      <c r="J1279" s="74" t="s">
        <v>391</v>
      </c>
      <c r="K1279" s="30" t="s">
        <v>29</v>
      </c>
      <c r="L1279" s="34" t="s">
        <v>498</v>
      </c>
      <c r="M1279" s="34" t="s">
        <v>227</v>
      </c>
      <c r="N1279" s="35" t="s">
        <v>32</v>
      </c>
      <c r="O1279" s="30"/>
      <c r="P1279" s="30"/>
      <c r="Q1279" s="36" t="s">
        <v>2191</v>
      </c>
      <c r="R1279" s="36"/>
      <c r="S1279" s="36"/>
      <c r="T1279" s="37"/>
      <c r="U1279" s="38"/>
      <c r="V1279" s="39"/>
    </row>
    <row r="1280" spans="1:22" ht="18">
      <c r="A1280" s="28">
        <f t="shared" si="6"/>
        <v>1278</v>
      </c>
      <c r="B1280" s="29">
        <v>45893</v>
      </c>
      <c r="C1280" s="30" t="s">
        <v>1133</v>
      </c>
      <c r="D1280" s="31">
        <v>964180989</v>
      </c>
      <c r="E1280" s="34"/>
      <c r="F1280" s="143"/>
      <c r="G1280" s="74" t="s">
        <v>113</v>
      </c>
      <c r="H1280" s="62" t="s">
        <v>48</v>
      </c>
      <c r="I1280" s="62" t="s">
        <v>27</v>
      </c>
      <c r="J1280" s="74" t="s">
        <v>391</v>
      </c>
      <c r="K1280" s="30" t="s">
        <v>107</v>
      </c>
      <c r="L1280" s="34" t="s">
        <v>81</v>
      </c>
      <c r="M1280" s="34" t="s">
        <v>227</v>
      </c>
      <c r="N1280" s="35" t="s">
        <v>32</v>
      </c>
      <c r="O1280" s="30"/>
      <c r="P1280" s="30"/>
      <c r="Q1280" s="36"/>
      <c r="R1280" s="36"/>
      <c r="S1280" s="36"/>
      <c r="T1280" s="37"/>
      <c r="U1280" s="38"/>
      <c r="V1280" s="39"/>
    </row>
    <row r="1281" spans="1:22" ht="18">
      <c r="A1281" s="28">
        <f t="shared" si="6"/>
        <v>1279</v>
      </c>
      <c r="B1281" s="29">
        <v>45893</v>
      </c>
      <c r="C1281" s="30" t="s">
        <v>2192</v>
      </c>
      <c r="D1281" s="31"/>
      <c r="E1281" s="34"/>
      <c r="F1281" s="143"/>
      <c r="G1281" s="74" t="s">
        <v>113</v>
      </c>
      <c r="H1281" s="62" t="s">
        <v>48</v>
      </c>
      <c r="I1281" s="62" t="s">
        <v>27</v>
      </c>
      <c r="J1281" s="74" t="s">
        <v>391</v>
      </c>
      <c r="K1281" s="30" t="s">
        <v>107</v>
      </c>
      <c r="L1281" s="34"/>
      <c r="M1281" s="34" t="s">
        <v>2147</v>
      </c>
      <c r="N1281" s="35"/>
      <c r="O1281" s="30"/>
      <c r="P1281" s="30"/>
      <c r="Q1281" s="36"/>
      <c r="R1281" s="36"/>
      <c r="S1281" s="36"/>
      <c r="T1281" s="37"/>
      <c r="U1281" s="38"/>
      <c r="V1281" s="39"/>
    </row>
    <row r="1282" spans="1:22" ht="18">
      <c r="A1282" s="28">
        <f t="shared" si="6"/>
        <v>1280</v>
      </c>
      <c r="B1282" s="29">
        <v>45893</v>
      </c>
      <c r="C1282" s="30" t="s">
        <v>250</v>
      </c>
      <c r="D1282" s="31"/>
      <c r="E1282" s="34" t="s">
        <v>1872</v>
      </c>
      <c r="F1282" s="143"/>
      <c r="G1282" s="74" t="s">
        <v>114</v>
      </c>
      <c r="H1282" s="62" t="s">
        <v>26</v>
      </c>
      <c r="I1282" s="62" t="s">
        <v>27</v>
      </c>
      <c r="J1282" s="74" t="s">
        <v>391</v>
      </c>
      <c r="K1282" s="30" t="s">
        <v>29</v>
      </c>
      <c r="L1282" s="34" t="s">
        <v>498</v>
      </c>
      <c r="M1282" s="34" t="s">
        <v>2147</v>
      </c>
      <c r="N1282" s="35"/>
      <c r="O1282" s="30"/>
      <c r="P1282" s="30"/>
      <c r="Q1282" s="36"/>
      <c r="R1282" s="36"/>
      <c r="S1282" s="36"/>
      <c r="T1282" s="37"/>
      <c r="U1282" s="38"/>
      <c r="V1282" s="39"/>
    </row>
    <row r="1283" spans="1:22" ht="18">
      <c r="A1283" s="28">
        <f t="shared" si="6"/>
        <v>1281</v>
      </c>
      <c r="B1283" s="29">
        <v>45893</v>
      </c>
      <c r="C1283" s="30" t="s">
        <v>2193</v>
      </c>
      <c r="D1283" s="31"/>
      <c r="E1283" s="34" t="s">
        <v>1798</v>
      </c>
      <c r="F1283" s="143"/>
      <c r="G1283" s="74" t="s">
        <v>25</v>
      </c>
      <c r="H1283" s="62" t="s">
        <v>26</v>
      </c>
      <c r="I1283" s="62" t="s">
        <v>27</v>
      </c>
      <c r="J1283" s="74" t="s">
        <v>391</v>
      </c>
      <c r="K1283" s="30" t="s">
        <v>29</v>
      </c>
      <c r="L1283" s="34" t="s">
        <v>203</v>
      </c>
      <c r="M1283" s="34" t="s">
        <v>2147</v>
      </c>
      <c r="N1283" s="35"/>
      <c r="O1283" s="30"/>
      <c r="P1283" s="30"/>
      <c r="Q1283" s="36"/>
      <c r="R1283" s="36"/>
      <c r="S1283" s="36"/>
      <c r="T1283" s="37"/>
      <c r="U1283" s="38"/>
      <c r="V1283" s="39"/>
    </row>
    <row r="1284" spans="1:22" ht="18">
      <c r="A1284" s="28">
        <f t="shared" si="6"/>
        <v>1282</v>
      </c>
      <c r="B1284" s="29">
        <v>45893</v>
      </c>
      <c r="C1284" s="30" t="s">
        <v>2194</v>
      </c>
      <c r="D1284" s="31"/>
      <c r="E1284" s="34" t="s">
        <v>980</v>
      </c>
      <c r="F1284" s="143"/>
      <c r="G1284" s="74" t="s">
        <v>114</v>
      </c>
      <c r="H1284" s="62" t="s">
        <v>26</v>
      </c>
      <c r="I1284" s="62" t="s">
        <v>27</v>
      </c>
      <c r="J1284" s="74" t="s">
        <v>391</v>
      </c>
      <c r="K1284" s="30" t="s">
        <v>29</v>
      </c>
      <c r="L1284" s="34" t="s">
        <v>91</v>
      </c>
      <c r="M1284" s="34" t="s">
        <v>2147</v>
      </c>
      <c r="N1284" s="35"/>
      <c r="O1284" s="30"/>
      <c r="P1284" s="30"/>
      <c r="Q1284" s="36"/>
      <c r="R1284" s="36"/>
      <c r="S1284" s="36"/>
      <c r="T1284" s="37"/>
      <c r="U1284" s="38"/>
      <c r="V1284" s="39"/>
    </row>
    <row r="1285" spans="1:22" ht="22.5" customHeight="1">
      <c r="A1285" s="28">
        <f t="shared" si="6"/>
        <v>1283</v>
      </c>
      <c r="B1285" s="29">
        <v>45893</v>
      </c>
      <c r="C1285" s="30" t="s">
        <v>2195</v>
      </c>
      <c r="D1285" s="31">
        <v>906544154</v>
      </c>
      <c r="E1285" s="34" t="s">
        <v>1943</v>
      </c>
      <c r="F1285" s="143"/>
      <c r="G1285" s="74" t="s">
        <v>25</v>
      </c>
      <c r="H1285" s="62" t="s">
        <v>26</v>
      </c>
      <c r="I1285" s="62" t="s">
        <v>38</v>
      </c>
      <c r="J1285" s="74" t="s">
        <v>391</v>
      </c>
      <c r="K1285" s="30" t="s">
        <v>107</v>
      </c>
      <c r="L1285" s="34" t="s">
        <v>161</v>
      </c>
      <c r="M1285" s="34" t="s">
        <v>234</v>
      </c>
      <c r="N1285" s="35" t="s">
        <v>32</v>
      </c>
      <c r="O1285" s="30"/>
      <c r="P1285" s="30"/>
      <c r="Q1285" s="72" t="s">
        <v>2196</v>
      </c>
      <c r="R1285" s="36"/>
      <c r="S1285" s="36"/>
      <c r="T1285" s="37"/>
      <c r="U1285" s="38"/>
      <c r="V1285" s="70" t="s">
        <v>2197</v>
      </c>
    </row>
    <row r="1286" spans="1:22" ht="18">
      <c r="A1286" s="28">
        <f t="shared" si="6"/>
        <v>1284</v>
      </c>
      <c r="B1286" s="29">
        <v>45893</v>
      </c>
      <c r="C1286" s="30" t="s">
        <v>2198</v>
      </c>
      <c r="D1286" s="31"/>
      <c r="E1286" s="34" t="s">
        <v>557</v>
      </c>
      <c r="F1286" s="143"/>
      <c r="G1286" s="74" t="s">
        <v>25</v>
      </c>
      <c r="H1286" s="62" t="s">
        <v>26</v>
      </c>
      <c r="I1286" s="62" t="s">
        <v>27</v>
      </c>
      <c r="J1286" s="74" t="s">
        <v>391</v>
      </c>
      <c r="K1286" s="30" t="s">
        <v>29</v>
      </c>
      <c r="L1286" s="34" t="s">
        <v>203</v>
      </c>
      <c r="M1286" s="34" t="s">
        <v>2147</v>
      </c>
      <c r="N1286" s="35"/>
      <c r="O1286" s="30"/>
      <c r="P1286" s="30"/>
      <c r="Q1286" s="36"/>
      <c r="R1286" s="36"/>
      <c r="S1286" s="36"/>
      <c r="T1286" s="37"/>
      <c r="U1286" s="38"/>
      <c r="V1286" s="39"/>
    </row>
    <row r="1287" spans="1:22" ht="18">
      <c r="A1287" s="28">
        <f t="shared" si="6"/>
        <v>1285</v>
      </c>
      <c r="B1287" s="29">
        <v>45893</v>
      </c>
      <c r="C1287" s="30" t="s">
        <v>2199</v>
      </c>
      <c r="D1287" s="62"/>
      <c r="E1287" s="34" t="s">
        <v>1859</v>
      </c>
      <c r="F1287" s="143"/>
      <c r="G1287" s="74" t="s">
        <v>25</v>
      </c>
      <c r="H1287" s="62" t="s">
        <v>26</v>
      </c>
      <c r="I1287" s="62" t="s">
        <v>27</v>
      </c>
      <c r="J1287" s="74" t="s">
        <v>391</v>
      </c>
      <c r="K1287" s="30" t="s">
        <v>29</v>
      </c>
      <c r="L1287" s="34" t="s">
        <v>498</v>
      </c>
      <c r="M1287" s="34" t="s">
        <v>2147</v>
      </c>
      <c r="N1287" s="35"/>
      <c r="O1287" s="30"/>
      <c r="P1287" s="30"/>
      <c r="Q1287" s="36"/>
      <c r="R1287" s="36"/>
      <c r="S1287" s="36"/>
      <c r="T1287" s="37"/>
      <c r="U1287" s="38"/>
      <c r="V1287" s="39"/>
    </row>
    <row r="1288" spans="1:22" ht="18">
      <c r="A1288" s="28">
        <f t="shared" si="6"/>
        <v>1286</v>
      </c>
      <c r="B1288" s="29">
        <v>45893</v>
      </c>
      <c r="C1288" s="30" t="s">
        <v>2200</v>
      </c>
      <c r="D1288" s="31"/>
      <c r="E1288" s="34" t="s">
        <v>693</v>
      </c>
      <c r="F1288" s="143"/>
      <c r="G1288" s="74" t="s">
        <v>113</v>
      </c>
      <c r="H1288" s="62" t="s">
        <v>26</v>
      </c>
      <c r="I1288" s="62" t="s">
        <v>27</v>
      </c>
      <c r="J1288" s="74" t="s">
        <v>391</v>
      </c>
      <c r="K1288" s="30" t="s">
        <v>29</v>
      </c>
      <c r="L1288" s="34" t="s">
        <v>91</v>
      </c>
      <c r="M1288" s="34" t="s">
        <v>2147</v>
      </c>
      <c r="N1288" s="35"/>
      <c r="O1288" s="30"/>
      <c r="P1288" s="30"/>
      <c r="Q1288" s="36"/>
      <c r="R1288" s="36"/>
      <c r="S1288" s="36"/>
      <c r="T1288" s="37"/>
      <c r="U1288" s="38"/>
      <c r="V1288" s="39"/>
    </row>
    <row r="1289" spans="1:22" ht="18">
      <c r="A1289" s="28">
        <f t="shared" si="6"/>
        <v>1287</v>
      </c>
      <c r="B1289" s="29">
        <v>45893</v>
      </c>
      <c r="C1289" s="30" t="s">
        <v>2201</v>
      </c>
      <c r="D1289" s="31"/>
      <c r="E1289" s="34"/>
      <c r="F1289" s="143"/>
      <c r="G1289" s="74" t="s">
        <v>25</v>
      </c>
      <c r="H1289" s="62" t="s">
        <v>48</v>
      </c>
      <c r="I1289" s="62" t="s">
        <v>27</v>
      </c>
      <c r="J1289" s="74" t="s">
        <v>391</v>
      </c>
      <c r="K1289" s="30" t="s">
        <v>29</v>
      </c>
      <c r="L1289" s="34" t="s">
        <v>212</v>
      </c>
      <c r="M1289" s="34" t="s">
        <v>2147</v>
      </c>
      <c r="N1289" s="35"/>
      <c r="O1289" s="30"/>
      <c r="P1289" s="30"/>
      <c r="Q1289" s="36"/>
      <c r="R1289" s="36"/>
      <c r="S1289" s="36"/>
      <c r="T1289" s="37"/>
      <c r="U1289" s="38"/>
      <c r="V1289" s="39"/>
    </row>
    <row r="1290" spans="1:22" ht="18">
      <c r="A1290" s="28">
        <f t="shared" si="6"/>
        <v>1288</v>
      </c>
      <c r="B1290" s="29">
        <v>45893</v>
      </c>
      <c r="C1290" s="30" t="s">
        <v>2202</v>
      </c>
      <c r="D1290" s="31"/>
      <c r="E1290" s="34" t="s">
        <v>1854</v>
      </c>
      <c r="F1290" s="143"/>
      <c r="G1290" s="74" t="s">
        <v>25</v>
      </c>
      <c r="H1290" s="62" t="s">
        <v>26</v>
      </c>
      <c r="I1290" s="62" t="s">
        <v>27</v>
      </c>
      <c r="J1290" s="74" t="s">
        <v>391</v>
      </c>
      <c r="K1290" s="30" t="s">
        <v>29</v>
      </c>
      <c r="L1290" s="34" t="s">
        <v>91</v>
      </c>
      <c r="M1290" s="34" t="s">
        <v>2147</v>
      </c>
      <c r="N1290" s="35"/>
      <c r="O1290" s="30"/>
      <c r="P1290" s="30"/>
      <c r="Q1290" s="147"/>
      <c r="R1290" s="36"/>
      <c r="S1290" s="36"/>
      <c r="T1290" s="37"/>
      <c r="U1290" s="38"/>
      <c r="V1290" s="39"/>
    </row>
    <row r="1291" spans="1:22" ht="18">
      <c r="A1291" s="28">
        <f t="shared" si="6"/>
        <v>1289</v>
      </c>
      <c r="B1291" s="29">
        <v>45893</v>
      </c>
      <c r="C1291" s="30" t="s">
        <v>2203</v>
      </c>
      <c r="D1291" s="31"/>
      <c r="E1291" s="34" t="s">
        <v>1943</v>
      </c>
      <c r="F1291" s="143"/>
      <c r="G1291" s="74" t="s">
        <v>25</v>
      </c>
      <c r="H1291" s="62" t="s">
        <v>26</v>
      </c>
      <c r="I1291" s="62" t="s">
        <v>38</v>
      </c>
      <c r="J1291" s="74" t="s">
        <v>391</v>
      </c>
      <c r="K1291" s="30" t="s">
        <v>107</v>
      </c>
      <c r="L1291" s="34" t="s">
        <v>161</v>
      </c>
      <c r="M1291" s="34" t="s">
        <v>2147</v>
      </c>
      <c r="N1291" s="35"/>
      <c r="O1291" s="30"/>
      <c r="P1291" s="30"/>
      <c r="Q1291" s="36"/>
      <c r="R1291" s="36"/>
      <c r="S1291" s="36"/>
      <c r="T1291" s="37"/>
      <c r="U1291" s="38"/>
      <c r="V1291" s="39"/>
    </row>
    <row r="1292" spans="1:22" ht="18">
      <c r="A1292" s="28">
        <f t="shared" si="6"/>
        <v>1290</v>
      </c>
      <c r="B1292" s="29">
        <v>45893</v>
      </c>
      <c r="C1292" s="30" t="s">
        <v>2204</v>
      </c>
      <c r="D1292" s="31">
        <v>939365625</v>
      </c>
      <c r="E1292" s="34" t="s">
        <v>1859</v>
      </c>
      <c r="F1292" s="144"/>
      <c r="G1292" s="74" t="s">
        <v>25</v>
      </c>
      <c r="H1292" s="62" t="s">
        <v>26</v>
      </c>
      <c r="I1292" s="62" t="s">
        <v>27</v>
      </c>
      <c r="J1292" s="74" t="s">
        <v>391</v>
      </c>
      <c r="K1292" s="30" t="s">
        <v>29</v>
      </c>
      <c r="L1292" s="34" t="s">
        <v>498</v>
      </c>
      <c r="M1292" s="34" t="s">
        <v>234</v>
      </c>
      <c r="N1292" s="35" t="s">
        <v>32</v>
      </c>
      <c r="O1292" s="30"/>
      <c r="P1292" s="30"/>
      <c r="Q1292" s="36"/>
      <c r="R1292" s="36"/>
      <c r="S1292" s="36"/>
      <c r="T1292" s="37"/>
      <c r="U1292" s="38"/>
      <c r="V1292" s="39"/>
    </row>
    <row r="1293" spans="1:22" ht="18">
      <c r="A1293" s="28">
        <f t="shared" si="6"/>
        <v>1291</v>
      </c>
      <c r="B1293" s="29">
        <v>45893</v>
      </c>
      <c r="C1293" s="30" t="s">
        <v>262</v>
      </c>
      <c r="D1293" s="31">
        <v>968493549</v>
      </c>
      <c r="E1293" s="34"/>
      <c r="F1293" s="144"/>
      <c r="G1293" s="74"/>
      <c r="H1293" s="62"/>
      <c r="I1293" s="62"/>
      <c r="J1293" s="74"/>
      <c r="K1293" s="30"/>
      <c r="L1293" s="34"/>
      <c r="M1293" s="34"/>
      <c r="N1293" s="35"/>
      <c r="O1293" s="30"/>
      <c r="P1293" s="30"/>
      <c r="Q1293" s="36" t="s">
        <v>491</v>
      </c>
      <c r="R1293" s="36"/>
      <c r="S1293" s="36" t="s">
        <v>44</v>
      </c>
      <c r="T1293" s="37">
        <v>3505500</v>
      </c>
      <c r="U1293" s="38"/>
      <c r="V1293" s="39"/>
    </row>
    <row r="1294" spans="1:22" ht="18">
      <c r="A1294" s="28">
        <f t="shared" si="6"/>
        <v>1292</v>
      </c>
      <c r="B1294" s="29">
        <v>45894</v>
      </c>
      <c r="C1294" s="30" t="s">
        <v>2205</v>
      </c>
      <c r="D1294" s="31" t="s">
        <v>1484</v>
      </c>
      <c r="E1294" s="34" t="s">
        <v>1766</v>
      </c>
      <c r="F1294" s="144"/>
      <c r="G1294" s="74" t="s">
        <v>25</v>
      </c>
      <c r="H1294" s="62" t="s">
        <v>26</v>
      </c>
      <c r="I1294" s="62" t="s">
        <v>27</v>
      </c>
      <c r="J1294" s="74" t="s">
        <v>391</v>
      </c>
      <c r="K1294" s="30" t="s">
        <v>29</v>
      </c>
      <c r="L1294" s="34" t="s">
        <v>91</v>
      </c>
      <c r="M1294" s="34" t="s">
        <v>160</v>
      </c>
      <c r="N1294" s="35" t="s">
        <v>51</v>
      </c>
      <c r="O1294" s="30"/>
      <c r="P1294" s="30"/>
      <c r="Q1294" s="36"/>
      <c r="R1294" s="36"/>
      <c r="S1294" s="36"/>
      <c r="T1294" s="37"/>
      <c r="U1294" s="38"/>
      <c r="V1294" s="39"/>
    </row>
    <row r="1295" spans="1:22" ht="18">
      <c r="A1295" s="28">
        <f t="shared" si="6"/>
        <v>1293</v>
      </c>
      <c r="B1295" s="29">
        <v>45894</v>
      </c>
      <c r="C1295" s="30" t="s">
        <v>244</v>
      </c>
      <c r="D1295" s="58"/>
      <c r="E1295" s="34" t="s">
        <v>557</v>
      </c>
      <c r="F1295" s="144"/>
      <c r="G1295" s="74" t="s">
        <v>25</v>
      </c>
      <c r="H1295" s="62" t="s">
        <v>26</v>
      </c>
      <c r="I1295" s="62" t="s">
        <v>27</v>
      </c>
      <c r="J1295" s="74" t="s">
        <v>391</v>
      </c>
      <c r="K1295" s="30" t="s">
        <v>29</v>
      </c>
      <c r="L1295" s="34" t="s">
        <v>361</v>
      </c>
      <c r="M1295" s="34" t="s">
        <v>2147</v>
      </c>
      <c r="N1295" s="35"/>
      <c r="O1295" s="30"/>
      <c r="P1295" s="87"/>
      <c r="Q1295" s="36"/>
      <c r="R1295" s="36"/>
      <c r="S1295" s="36"/>
      <c r="T1295" s="37"/>
      <c r="U1295" s="38"/>
      <c r="V1295" s="39"/>
    </row>
    <row r="1296" spans="1:22" ht="18">
      <c r="A1296" s="28">
        <f t="shared" si="6"/>
        <v>1294</v>
      </c>
      <c r="B1296" s="104">
        <v>45894</v>
      </c>
      <c r="C1296" s="30" t="s">
        <v>2206</v>
      </c>
      <c r="D1296" s="31"/>
      <c r="E1296" s="34" t="s">
        <v>1872</v>
      </c>
      <c r="F1296" s="143"/>
      <c r="G1296" s="74" t="s">
        <v>25</v>
      </c>
      <c r="H1296" s="62" t="s">
        <v>26</v>
      </c>
      <c r="I1296" s="62" t="s">
        <v>27</v>
      </c>
      <c r="J1296" s="74" t="s">
        <v>391</v>
      </c>
      <c r="K1296" s="30" t="s">
        <v>29</v>
      </c>
      <c r="L1296" s="34" t="s">
        <v>498</v>
      </c>
      <c r="M1296" s="34" t="s">
        <v>2147</v>
      </c>
      <c r="N1296" s="35"/>
      <c r="O1296" s="30"/>
      <c r="P1296" s="30"/>
      <c r="Q1296" s="36"/>
      <c r="R1296" s="36"/>
      <c r="S1296" s="36"/>
      <c r="T1296" s="37"/>
      <c r="U1296" s="38"/>
      <c r="V1296" s="39"/>
    </row>
    <row r="1297" spans="1:22" ht="18">
      <c r="A1297" s="28">
        <f t="shared" si="6"/>
        <v>1295</v>
      </c>
      <c r="B1297" s="104">
        <v>45894</v>
      </c>
      <c r="C1297" s="30" t="s">
        <v>2207</v>
      </c>
      <c r="D1297" s="31">
        <v>912345887</v>
      </c>
      <c r="E1297" s="34" t="s">
        <v>324</v>
      </c>
      <c r="F1297" s="144"/>
      <c r="G1297" s="74" t="s">
        <v>25</v>
      </c>
      <c r="H1297" s="62" t="s">
        <v>26</v>
      </c>
      <c r="I1297" s="62" t="s">
        <v>27</v>
      </c>
      <c r="J1297" s="74" t="s">
        <v>391</v>
      </c>
      <c r="K1297" s="30" t="s">
        <v>29</v>
      </c>
      <c r="L1297" s="34" t="s">
        <v>361</v>
      </c>
      <c r="M1297" s="34" t="s">
        <v>234</v>
      </c>
      <c r="N1297" s="35" t="s">
        <v>32</v>
      </c>
      <c r="O1297" s="30"/>
      <c r="P1297" s="30"/>
      <c r="Q1297" s="36" t="s">
        <v>402</v>
      </c>
      <c r="R1297" s="36"/>
      <c r="S1297" s="36"/>
      <c r="T1297" s="37"/>
      <c r="U1297" s="38"/>
      <c r="V1297" s="39"/>
    </row>
    <row r="1298" spans="1:22" ht="18">
      <c r="A1298" s="28">
        <f t="shared" si="6"/>
        <v>1296</v>
      </c>
      <c r="B1298" s="104">
        <v>45894</v>
      </c>
      <c r="C1298" s="30" t="s">
        <v>2208</v>
      </c>
      <c r="D1298" s="31"/>
      <c r="E1298" s="34" t="s">
        <v>2209</v>
      </c>
      <c r="F1298" s="144"/>
      <c r="G1298" s="74" t="s">
        <v>114</v>
      </c>
      <c r="H1298" s="62" t="s">
        <v>26</v>
      </c>
      <c r="I1298" s="62" t="s">
        <v>27</v>
      </c>
      <c r="J1298" s="74" t="s">
        <v>391</v>
      </c>
      <c r="K1298" s="30" t="s">
        <v>29</v>
      </c>
      <c r="L1298" s="34" t="s">
        <v>361</v>
      </c>
      <c r="M1298" s="34"/>
      <c r="N1298" s="35"/>
      <c r="O1298" s="30"/>
      <c r="P1298" s="30"/>
      <c r="Q1298" s="36"/>
      <c r="R1298" s="36"/>
      <c r="S1298" s="36"/>
      <c r="T1298" s="37"/>
      <c r="U1298" s="38"/>
      <c r="V1298" s="39"/>
    </row>
    <row r="1299" spans="1:22" ht="18">
      <c r="A1299" s="28">
        <f t="shared" si="6"/>
        <v>1297</v>
      </c>
      <c r="B1299" s="104">
        <v>45894</v>
      </c>
      <c r="C1299" s="30" t="s">
        <v>2210</v>
      </c>
      <c r="D1299" s="31"/>
      <c r="E1299" s="34" t="s">
        <v>1881</v>
      </c>
      <c r="F1299" s="144"/>
      <c r="G1299" s="74" t="s">
        <v>25</v>
      </c>
      <c r="H1299" s="62" t="s">
        <v>26</v>
      </c>
      <c r="I1299" s="62" t="s">
        <v>27</v>
      </c>
      <c r="J1299" s="74" t="s">
        <v>391</v>
      </c>
      <c r="K1299" s="30" t="s">
        <v>29</v>
      </c>
      <c r="L1299" s="34"/>
      <c r="M1299" s="34" t="s">
        <v>2147</v>
      </c>
      <c r="N1299" s="35"/>
      <c r="O1299" s="30"/>
      <c r="P1299" s="30"/>
      <c r="Q1299" s="36"/>
      <c r="R1299" s="36"/>
      <c r="S1299" s="36"/>
      <c r="T1299" s="37"/>
      <c r="U1299" s="38"/>
      <c r="V1299" s="39"/>
    </row>
    <row r="1300" spans="1:22" ht="18">
      <c r="A1300" s="28">
        <f t="shared" si="6"/>
        <v>1298</v>
      </c>
      <c r="B1300" s="104">
        <v>45894</v>
      </c>
      <c r="C1300" s="30" t="s">
        <v>528</v>
      </c>
      <c r="D1300" s="31"/>
      <c r="E1300" s="34" t="s">
        <v>1943</v>
      </c>
      <c r="F1300" s="144"/>
      <c r="G1300" s="74" t="s">
        <v>25</v>
      </c>
      <c r="H1300" s="62" t="s">
        <v>26</v>
      </c>
      <c r="I1300" s="62" t="s">
        <v>38</v>
      </c>
      <c r="J1300" s="74" t="s">
        <v>391</v>
      </c>
      <c r="K1300" s="30" t="s">
        <v>107</v>
      </c>
      <c r="L1300" s="34" t="s">
        <v>161</v>
      </c>
      <c r="M1300" s="34" t="s">
        <v>2147</v>
      </c>
      <c r="N1300" s="35"/>
      <c r="O1300" s="30"/>
      <c r="P1300" s="30"/>
      <c r="Q1300" s="36"/>
      <c r="R1300" s="36"/>
      <c r="S1300" s="36"/>
      <c r="T1300" s="37"/>
      <c r="U1300" s="38"/>
      <c r="V1300" s="39"/>
    </row>
    <row r="1301" spans="1:22" ht="18">
      <c r="A1301" s="28">
        <f t="shared" si="6"/>
        <v>1299</v>
      </c>
      <c r="B1301" s="104">
        <v>45894</v>
      </c>
      <c r="C1301" s="30" t="s">
        <v>584</v>
      </c>
      <c r="D1301" s="31"/>
      <c r="E1301" s="108" t="s">
        <v>1910</v>
      </c>
      <c r="F1301" s="144"/>
      <c r="G1301" s="74" t="s">
        <v>25</v>
      </c>
      <c r="H1301" s="62" t="s">
        <v>26</v>
      </c>
      <c r="I1301" s="62" t="s">
        <v>38</v>
      </c>
      <c r="J1301" s="74" t="s">
        <v>391</v>
      </c>
      <c r="K1301" s="30" t="s">
        <v>107</v>
      </c>
      <c r="L1301" s="34" t="s">
        <v>303</v>
      </c>
      <c r="M1301" s="34"/>
      <c r="N1301" s="35"/>
      <c r="O1301" s="30"/>
      <c r="P1301" s="30"/>
      <c r="Q1301" s="36"/>
      <c r="R1301" s="36"/>
      <c r="S1301" s="36"/>
      <c r="T1301" s="37"/>
      <c r="U1301" s="38"/>
      <c r="V1301" s="39"/>
    </row>
    <row r="1302" spans="1:22" ht="18">
      <c r="A1302" s="28">
        <f t="shared" si="6"/>
        <v>1300</v>
      </c>
      <c r="B1302" s="104">
        <v>45894</v>
      </c>
      <c r="C1302" s="30" t="s">
        <v>2211</v>
      </c>
      <c r="D1302" s="73"/>
      <c r="E1302" s="34"/>
      <c r="F1302" s="143"/>
      <c r="G1302" s="74" t="s">
        <v>25</v>
      </c>
      <c r="H1302" s="62" t="s">
        <v>48</v>
      </c>
      <c r="I1302" s="62" t="s">
        <v>27</v>
      </c>
      <c r="J1302" s="74" t="s">
        <v>388</v>
      </c>
      <c r="K1302" s="30" t="s">
        <v>49</v>
      </c>
      <c r="L1302" s="34" t="s">
        <v>91</v>
      </c>
      <c r="M1302" s="32" t="s">
        <v>389</v>
      </c>
      <c r="N1302" s="35"/>
      <c r="O1302" s="30"/>
      <c r="P1302" s="64"/>
      <c r="Q1302" s="36"/>
      <c r="R1302" s="36"/>
      <c r="S1302" s="36"/>
      <c r="T1302" s="37"/>
      <c r="U1302" s="38"/>
      <c r="V1302" s="39"/>
    </row>
    <row r="1303" spans="1:22" ht="18">
      <c r="A1303" s="28">
        <f t="shared" si="6"/>
        <v>1301</v>
      </c>
      <c r="B1303" s="104">
        <v>45894</v>
      </c>
      <c r="C1303" s="30" t="s">
        <v>2212</v>
      </c>
      <c r="D1303" s="59"/>
      <c r="E1303" s="34" t="s">
        <v>980</v>
      </c>
      <c r="F1303" s="143"/>
      <c r="G1303" s="74" t="s">
        <v>25</v>
      </c>
      <c r="H1303" s="62" t="s">
        <v>26</v>
      </c>
      <c r="I1303" s="62" t="s">
        <v>27</v>
      </c>
      <c r="J1303" s="74" t="s">
        <v>391</v>
      </c>
      <c r="K1303" s="30" t="s">
        <v>29</v>
      </c>
      <c r="L1303" s="34" t="s">
        <v>203</v>
      </c>
      <c r="M1303" s="32" t="s">
        <v>389</v>
      </c>
      <c r="N1303" s="35"/>
      <c r="O1303" s="30"/>
      <c r="P1303" s="30"/>
      <c r="Q1303" s="36"/>
      <c r="R1303" s="36"/>
      <c r="S1303" s="36"/>
      <c r="T1303" s="37"/>
      <c r="U1303" s="38"/>
      <c r="V1303" s="39"/>
    </row>
    <row r="1304" spans="1:22" ht="18">
      <c r="A1304" s="28">
        <f t="shared" si="6"/>
        <v>1302</v>
      </c>
      <c r="B1304" s="104">
        <v>45894</v>
      </c>
      <c r="C1304" s="30" t="s">
        <v>2213</v>
      </c>
      <c r="D1304" s="60">
        <v>349497098</v>
      </c>
      <c r="E1304" s="34" t="s">
        <v>557</v>
      </c>
      <c r="F1304" s="144"/>
      <c r="G1304" s="74" t="s">
        <v>25</v>
      </c>
      <c r="H1304" s="62" t="s">
        <v>26</v>
      </c>
      <c r="I1304" s="62" t="s">
        <v>27</v>
      </c>
      <c r="J1304" s="74" t="s">
        <v>391</v>
      </c>
      <c r="K1304" s="30" t="s">
        <v>29</v>
      </c>
      <c r="L1304" s="34" t="s">
        <v>91</v>
      </c>
      <c r="M1304" s="32" t="s">
        <v>234</v>
      </c>
      <c r="N1304" s="35" t="s">
        <v>32</v>
      </c>
      <c r="O1304" s="30"/>
      <c r="P1304" s="30"/>
      <c r="Q1304" s="36" t="s">
        <v>2214</v>
      </c>
      <c r="R1304" s="36"/>
      <c r="S1304" s="36"/>
      <c r="T1304" s="37"/>
      <c r="U1304" s="38"/>
      <c r="V1304" s="39"/>
    </row>
    <row r="1305" spans="1:22" ht="18">
      <c r="A1305" s="28">
        <f t="shared" si="6"/>
        <v>1303</v>
      </c>
      <c r="B1305" s="29">
        <v>45894</v>
      </c>
      <c r="C1305" s="30" t="s">
        <v>2215</v>
      </c>
      <c r="D1305" s="31"/>
      <c r="E1305" s="34" t="s">
        <v>1821</v>
      </c>
      <c r="F1305" s="143"/>
      <c r="G1305" s="74" t="s">
        <v>25</v>
      </c>
      <c r="H1305" s="62" t="s">
        <v>26</v>
      </c>
      <c r="I1305" s="62" t="s">
        <v>27</v>
      </c>
      <c r="J1305" s="74" t="s">
        <v>391</v>
      </c>
      <c r="K1305" s="30" t="s">
        <v>29</v>
      </c>
      <c r="L1305" s="34" t="s">
        <v>361</v>
      </c>
      <c r="M1305" s="32" t="s">
        <v>347</v>
      </c>
      <c r="N1305" s="35"/>
      <c r="O1305" s="30"/>
      <c r="P1305" s="30"/>
      <c r="Q1305" s="36"/>
      <c r="R1305" s="36"/>
      <c r="S1305" s="36"/>
      <c r="T1305" s="37"/>
      <c r="U1305" s="38"/>
      <c r="V1305" s="39"/>
    </row>
    <row r="1306" spans="1:22" ht="18">
      <c r="A1306" s="28">
        <f t="shared" si="6"/>
        <v>1304</v>
      </c>
      <c r="B1306" s="104">
        <v>45894</v>
      </c>
      <c r="C1306" s="30" t="s">
        <v>65</v>
      </c>
      <c r="D1306" s="31">
        <v>931824980</v>
      </c>
      <c r="E1306" s="34"/>
      <c r="F1306" s="143"/>
      <c r="G1306" s="74" t="s">
        <v>25</v>
      </c>
      <c r="H1306" s="62" t="s">
        <v>48</v>
      </c>
      <c r="I1306" s="62" t="s">
        <v>27</v>
      </c>
      <c r="J1306" s="74" t="s">
        <v>391</v>
      </c>
      <c r="K1306" s="30" t="s">
        <v>29</v>
      </c>
      <c r="L1306" s="34" t="s">
        <v>91</v>
      </c>
      <c r="M1306" s="32" t="s">
        <v>234</v>
      </c>
      <c r="N1306" s="35" t="s">
        <v>51</v>
      </c>
      <c r="O1306" s="30"/>
      <c r="P1306" s="30"/>
      <c r="Q1306" s="36"/>
      <c r="R1306" s="36"/>
      <c r="S1306" s="36"/>
      <c r="T1306" s="37"/>
      <c r="U1306" s="38"/>
      <c r="V1306" s="39"/>
    </row>
    <row r="1307" spans="1:22" ht="18">
      <c r="A1307" s="28">
        <f t="shared" si="6"/>
        <v>1305</v>
      </c>
      <c r="B1307" s="104">
        <v>45894</v>
      </c>
      <c r="C1307" s="30" t="s">
        <v>479</v>
      </c>
      <c r="D1307" s="31">
        <v>978064226</v>
      </c>
      <c r="E1307" s="34" t="s">
        <v>980</v>
      </c>
      <c r="F1307" s="144"/>
      <c r="G1307" s="74" t="s">
        <v>25</v>
      </c>
      <c r="H1307" s="62" t="s">
        <v>26</v>
      </c>
      <c r="I1307" s="62" t="s">
        <v>27</v>
      </c>
      <c r="J1307" s="74" t="s">
        <v>391</v>
      </c>
      <c r="K1307" s="30" t="s">
        <v>29</v>
      </c>
      <c r="L1307" s="34" t="s">
        <v>361</v>
      </c>
      <c r="M1307" s="32" t="s">
        <v>234</v>
      </c>
      <c r="N1307" s="35" t="s">
        <v>51</v>
      </c>
      <c r="O1307" s="30"/>
      <c r="P1307" s="30"/>
      <c r="Q1307" s="36" t="s">
        <v>2216</v>
      </c>
      <c r="R1307" s="36"/>
      <c r="S1307" s="36"/>
      <c r="T1307" s="37"/>
      <c r="U1307" s="38"/>
      <c r="V1307" s="39"/>
    </row>
    <row r="1308" spans="1:22" ht="18">
      <c r="A1308" s="28">
        <f t="shared" si="6"/>
        <v>1306</v>
      </c>
      <c r="B1308" s="104">
        <v>45894</v>
      </c>
      <c r="C1308" s="30" t="s">
        <v>2217</v>
      </c>
      <c r="D1308" s="31">
        <v>934871386</v>
      </c>
      <c r="E1308" s="34"/>
      <c r="F1308" s="143"/>
      <c r="G1308" s="74" t="s">
        <v>25</v>
      </c>
      <c r="H1308" s="62" t="s">
        <v>48</v>
      </c>
      <c r="I1308" s="62" t="s">
        <v>27</v>
      </c>
      <c r="J1308" s="74" t="s">
        <v>391</v>
      </c>
      <c r="K1308" s="30" t="s">
        <v>49</v>
      </c>
      <c r="L1308" s="34" t="s">
        <v>81</v>
      </c>
      <c r="M1308" s="32" t="s">
        <v>227</v>
      </c>
      <c r="N1308" s="35"/>
      <c r="O1308" s="30"/>
      <c r="P1308" s="30"/>
      <c r="Q1308" s="36"/>
      <c r="R1308" s="36"/>
      <c r="S1308" s="36"/>
      <c r="T1308" s="37"/>
      <c r="U1308" s="38"/>
      <c r="V1308" s="39"/>
    </row>
    <row r="1309" spans="1:22" ht="18">
      <c r="A1309" s="28">
        <f t="shared" si="6"/>
        <v>1307</v>
      </c>
      <c r="B1309" s="104">
        <v>45894</v>
      </c>
      <c r="C1309" s="30" t="s">
        <v>2218</v>
      </c>
      <c r="D1309" s="31">
        <v>908891897</v>
      </c>
      <c r="E1309" s="34" t="s">
        <v>2219</v>
      </c>
      <c r="F1309" s="143"/>
      <c r="G1309" s="74" t="s">
        <v>25</v>
      </c>
      <c r="H1309" s="62" t="s">
        <v>26</v>
      </c>
      <c r="I1309" s="62" t="s">
        <v>27</v>
      </c>
      <c r="J1309" s="74" t="s">
        <v>391</v>
      </c>
      <c r="K1309" s="30" t="s">
        <v>29</v>
      </c>
      <c r="L1309" s="34" t="s">
        <v>361</v>
      </c>
      <c r="M1309" s="32" t="s">
        <v>227</v>
      </c>
      <c r="N1309" s="35" t="s">
        <v>32</v>
      </c>
      <c r="O1309" s="30" t="s">
        <v>129</v>
      </c>
      <c r="P1309" s="87">
        <v>45896</v>
      </c>
      <c r="Q1309" s="36" t="s">
        <v>2220</v>
      </c>
      <c r="R1309" s="36"/>
      <c r="S1309" s="36"/>
      <c r="T1309" s="37"/>
      <c r="U1309" s="38"/>
      <c r="V1309" s="39"/>
    </row>
    <row r="1310" spans="1:22" ht="18">
      <c r="A1310" s="28">
        <f t="shared" si="6"/>
        <v>1308</v>
      </c>
      <c r="B1310" s="104">
        <v>45894</v>
      </c>
      <c r="C1310" s="30" t="s">
        <v>2221</v>
      </c>
      <c r="D1310" s="31">
        <v>983920925</v>
      </c>
      <c r="E1310" s="34" t="s">
        <v>324</v>
      </c>
      <c r="F1310" s="144"/>
      <c r="G1310" s="74" t="s">
        <v>25</v>
      </c>
      <c r="H1310" s="62" t="s">
        <v>26</v>
      </c>
      <c r="I1310" s="62" t="s">
        <v>27</v>
      </c>
      <c r="J1310" s="74" t="s">
        <v>391</v>
      </c>
      <c r="K1310" s="30" t="s">
        <v>29</v>
      </c>
      <c r="L1310" s="34" t="s">
        <v>325</v>
      </c>
      <c r="M1310" s="32" t="s">
        <v>234</v>
      </c>
      <c r="N1310" s="35" t="s">
        <v>51</v>
      </c>
      <c r="O1310" s="30"/>
      <c r="P1310" s="30"/>
      <c r="Q1310" s="36" t="s">
        <v>2222</v>
      </c>
      <c r="R1310" s="36"/>
      <c r="S1310" s="36"/>
      <c r="T1310" s="37"/>
      <c r="U1310" s="38"/>
      <c r="V1310" s="39"/>
    </row>
    <row r="1311" spans="1:22" ht="18">
      <c r="A1311" s="28">
        <f t="shared" si="6"/>
        <v>1309</v>
      </c>
      <c r="B1311" s="104">
        <v>45894</v>
      </c>
      <c r="C1311" s="30" t="s">
        <v>2223</v>
      </c>
      <c r="D1311" s="31"/>
      <c r="E1311" s="34" t="s">
        <v>557</v>
      </c>
      <c r="F1311" s="143"/>
      <c r="G1311" s="74" t="s">
        <v>25</v>
      </c>
      <c r="H1311" s="62" t="s">
        <v>26</v>
      </c>
      <c r="I1311" s="62" t="s">
        <v>27</v>
      </c>
      <c r="J1311" s="74" t="s">
        <v>391</v>
      </c>
      <c r="K1311" s="30" t="s">
        <v>29</v>
      </c>
      <c r="L1311" s="34" t="s">
        <v>91</v>
      </c>
      <c r="M1311" s="32" t="s">
        <v>389</v>
      </c>
      <c r="N1311" s="35"/>
      <c r="O1311" s="30"/>
      <c r="P1311" s="30"/>
      <c r="Q1311" s="36"/>
      <c r="R1311" s="36"/>
      <c r="S1311" s="36"/>
      <c r="T1311" s="37"/>
      <c r="U1311" s="38"/>
      <c r="V1311" s="39"/>
    </row>
    <row r="1312" spans="1:22" ht="18">
      <c r="A1312" s="28">
        <f t="shared" si="6"/>
        <v>1310</v>
      </c>
      <c r="B1312" s="104">
        <v>45894</v>
      </c>
      <c r="C1312" s="30" t="s">
        <v>2224</v>
      </c>
      <c r="D1312" s="31">
        <v>397823662</v>
      </c>
      <c r="E1312" s="34" t="s">
        <v>1766</v>
      </c>
      <c r="F1312" s="143"/>
      <c r="G1312" s="74" t="s">
        <v>25</v>
      </c>
      <c r="H1312" s="62" t="s">
        <v>26</v>
      </c>
      <c r="I1312" s="62" t="s">
        <v>27</v>
      </c>
      <c r="J1312" s="74" t="s">
        <v>391</v>
      </c>
      <c r="K1312" s="30" t="s">
        <v>29</v>
      </c>
      <c r="L1312" s="34" t="s">
        <v>91</v>
      </c>
      <c r="M1312" s="32" t="s">
        <v>227</v>
      </c>
      <c r="N1312" s="35" t="s">
        <v>32</v>
      </c>
      <c r="O1312" s="30"/>
      <c r="P1312" s="30"/>
      <c r="Q1312" s="72" t="s">
        <v>2225</v>
      </c>
      <c r="R1312" s="36"/>
      <c r="S1312" s="36"/>
      <c r="T1312" s="37"/>
      <c r="U1312" s="38"/>
      <c r="V1312" s="39"/>
    </row>
    <row r="1313" spans="1:22" ht="18">
      <c r="A1313" s="28">
        <f t="shared" si="6"/>
        <v>1311</v>
      </c>
      <c r="B1313" s="104">
        <v>45894</v>
      </c>
      <c r="C1313" s="30" t="s">
        <v>2226</v>
      </c>
      <c r="D1313" s="31"/>
      <c r="E1313" s="34" t="s">
        <v>1910</v>
      </c>
      <c r="F1313" s="143"/>
      <c r="G1313" s="74" t="s">
        <v>25</v>
      </c>
      <c r="H1313" s="62" t="s">
        <v>26</v>
      </c>
      <c r="I1313" s="62" t="s">
        <v>38</v>
      </c>
      <c r="J1313" s="74" t="s">
        <v>391</v>
      </c>
      <c r="K1313" s="30" t="s">
        <v>107</v>
      </c>
      <c r="L1313" s="34" t="s">
        <v>161</v>
      </c>
      <c r="M1313" s="32"/>
      <c r="N1313" s="35"/>
      <c r="O1313" s="30"/>
      <c r="P1313" s="30"/>
      <c r="Q1313" s="36"/>
      <c r="R1313" s="36"/>
      <c r="S1313" s="36"/>
      <c r="T1313" s="37"/>
      <c r="U1313" s="38"/>
      <c r="V1313" s="39"/>
    </row>
    <row r="1314" spans="1:22" ht="18">
      <c r="A1314" s="28">
        <f t="shared" si="6"/>
        <v>1312</v>
      </c>
      <c r="B1314" s="104">
        <v>45894</v>
      </c>
      <c r="C1314" s="30" t="s">
        <v>2227</v>
      </c>
      <c r="D1314" s="31">
        <v>963926587</v>
      </c>
      <c r="E1314" s="34" t="s">
        <v>1910</v>
      </c>
      <c r="F1314" s="144"/>
      <c r="G1314" s="74" t="s">
        <v>25</v>
      </c>
      <c r="H1314" s="62" t="s">
        <v>26</v>
      </c>
      <c r="I1314" s="62" t="s">
        <v>38</v>
      </c>
      <c r="J1314" s="74" t="s">
        <v>391</v>
      </c>
      <c r="K1314" s="30" t="s">
        <v>107</v>
      </c>
      <c r="L1314" s="34" t="s">
        <v>161</v>
      </c>
      <c r="M1314" s="32" t="s">
        <v>227</v>
      </c>
      <c r="N1314" s="35" t="s">
        <v>51</v>
      </c>
      <c r="O1314" s="30"/>
      <c r="P1314" s="30"/>
      <c r="Q1314" s="36" t="s">
        <v>505</v>
      </c>
      <c r="R1314" s="36"/>
      <c r="S1314" s="36"/>
      <c r="T1314" s="37"/>
      <c r="U1314" s="38"/>
      <c r="V1314" s="39"/>
    </row>
    <row r="1315" spans="1:22" ht="18">
      <c r="A1315" s="28">
        <f t="shared" si="6"/>
        <v>1313</v>
      </c>
      <c r="B1315" s="104">
        <v>45894</v>
      </c>
      <c r="C1315" s="30" t="s">
        <v>2228</v>
      </c>
      <c r="D1315" s="31">
        <v>394656050</v>
      </c>
      <c r="E1315" s="34"/>
      <c r="F1315" s="144"/>
      <c r="G1315" s="74" t="s">
        <v>25</v>
      </c>
      <c r="H1315" s="62" t="s">
        <v>48</v>
      </c>
      <c r="I1315" s="62" t="s">
        <v>27</v>
      </c>
      <c r="J1315" s="74" t="s">
        <v>391</v>
      </c>
      <c r="K1315" s="30" t="s">
        <v>29</v>
      </c>
      <c r="L1315" s="34" t="s">
        <v>81</v>
      </c>
      <c r="M1315" s="32" t="s">
        <v>227</v>
      </c>
      <c r="N1315" s="35"/>
      <c r="O1315" s="30"/>
      <c r="P1315" s="30"/>
      <c r="Q1315" s="36"/>
      <c r="R1315" s="36"/>
      <c r="S1315" s="36"/>
      <c r="T1315" s="37"/>
      <c r="U1315" s="38"/>
      <c r="V1315" s="39"/>
    </row>
    <row r="1316" spans="1:22" ht="18">
      <c r="A1316" s="28">
        <f t="shared" si="6"/>
        <v>1314</v>
      </c>
      <c r="B1316" s="104">
        <v>45894</v>
      </c>
      <c r="C1316" s="30" t="s">
        <v>2229</v>
      </c>
      <c r="D1316" s="58">
        <v>985397500</v>
      </c>
      <c r="E1316" s="34" t="s">
        <v>1766</v>
      </c>
      <c r="F1316" s="144"/>
      <c r="G1316" s="74" t="s">
        <v>25</v>
      </c>
      <c r="H1316" s="62" t="s">
        <v>26</v>
      </c>
      <c r="I1316" s="62" t="s">
        <v>27</v>
      </c>
      <c r="J1316" s="74" t="s">
        <v>391</v>
      </c>
      <c r="K1316" s="30" t="s">
        <v>29</v>
      </c>
      <c r="L1316" s="34" t="s">
        <v>91</v>
      </c>
      <c r="M1316" s="32" t="s">
        <v>234</v>
      </c>
      <c r="N1316" s="35" t="s">
        <v>51</v>
      </c>
      <c r="O1316" s="30"/>
      <c r="P1316" s="87"/>
      <c r="Q1316" s="36"/>
      <c r="R1316" s="36"/>
      <c r="S1316" s="36"/>
      <c r="T1316" s="37"/>
      <c r="U1316" s="38"/>
      <c r="V1316" s="39"/>
    </row>
    <row r="1317" spans="1:22" ht="18">
      <c r="A1317" s="28">
        <f t="shared" si="6"/>
        <v>1315</v>
      </c>
      <c r="B1317" s="104">
        <v>45894</v>
      </c>
      <c r="C1317" s="30" t="s">
        <v>2230</v>
      </c>
      <c r="D1317" s="31"/>
      <c r="E1317" s="34" t="s">
        <v>1943</v>
      </c>
      <c r="F1317" s="143"/>
      <c r="G1317" s="74" t="s">
        <v>25</v>
      </c>
      <c r="H1317" s="62" t="s">
        <v>26</v>
      </c>
      <c r="I1317" s="62" t="s">
        <v>27</v>
      </c>
      <c r="J1317" s="74" t="s">
        <v>391</v>
      </c>
      <c r="K1317" s="30" t="s">
        <v>107</v>
      </c>
      <c r="L1317" s="34" t="s">
        <v>81</v>
      </c>
      <c r="M1317" s="32" t="s">
        <v>389</v>
      </c>
      <c r="N1317" s="35"/>
      <c r="O1317" s="30"/>
      <c r="P1317" s="64"/>
      <c r="Q1317" s="36"/>
      <c r="R1317" s="36"/>
      <c r="S1317" s="36"/>
      <c r="T1317" s="37"/>
      <c r="U1317" s="38"/>
      <c r="V1317" s="39"/>
    </row>
    <row r="1318" spans="1:22" ht="18">
      <c r="A1318" s="28">
        <f t="shared" si="6"/>
        <v>1316</v>
      </c>
      <c r="B1318" s="104">
        <v>45894</v>
      </c>
      <c r="C1318" s="30" t="s">
        <v>2231</v>
      </c>
      <c r="D1318" s="31"/>
      <c r="E1318" s="34" t="s">
        <v>1943</v>
      </c>
      <c r="F1318" s="144"/>
      <c r="G1318" s="74" t="s">
        <v>25</v>
      </c>
      <c r="H1318" s="62" t="s">
        <v>26</v>
      </c>
      <c r="I1318" s="62" t="s">
        <v>38</v>
      </c>
      <c r="J1318" s="74" t="s">
        <v>391</v>
      </c>
      <c r="K1318" s="30" t="s">
        <v>107</v>
      </c>
      <c r="L1318" s="34" t="s">
        <v>161</v>
      </c>
      <c r="M1318" s="32" t="s">
        <v>389</v>
      </c>
      <c r="N1318" s="35"/>
      <c r="O1318" s="30"/>
      <c r="P1318" s="30"/>
      <c r="Q1318" s="36"/>
      <c r="R1318" s="36"/>
      <c r="S1318" s="36"/>
      <c r="T1318" s="37"/>
      <c r="U1318" s="38"/>
      <c r="V1318" s="39"/>
    </row>
    <row r="1319" spans="1:22" ht="18">
      <c r="A1319" s="28">
        <f t="shared" si="6"/>
        <v>1317</v>
      </c>
      <c r="B1319" s="104">
        <v>45894</v>
      </c>
      <c r="C1319" s="30" t="s">
        <v>2232</v>
      </c>
      <c r="D1319" s="31"/>
      <c r="E1319" s="34"/>
      <c r="F1319" s="144"/>
      <c r="G1319" s="74" t="s">
        <v>25</v>
      </c>
      <c r="H1319" s="62" t="s">
        <v>48</v>
      </c>
      <c r="I1319" s="62" t="s">
        <v>27</v>
      </c>
      <c r="J1319" s="74" t="s">
        <v>391</v>
      </c>
      <c r="K1319" s="30" t="s">
        <v>107</v>
      </c>
      <c r="L1319" s="34" t="s">
        <v>81</v>
      </c>
      <c r="M1319" s="32" t="s">
        <v>389</v>
      </c>
      <c r="N1319" s="35"/>
      <c r="O1319" s="30"/>
      <c r="P1319" s="30"/>
      <c r="Q1319" s="36"/>
      <c r="R1319" s="36"/>
      <c r="S1319" s="36"/>
      <c r="T1319" s="37"/>
      <c r="U1319" s="38"/>
      <c r="V1319" s="39"/>
    </row>
    <row r="1320" spans="1:22" ht="18">
      <c r="A1320" s="28">
        <f t="shared" si="6"/>
        <v>1318</v>
      </c>
      <c r="B1320" s="104">
        <v>45894</v>
      </c>
      <c r="C1320" s="30" t="s">
        <v>2233</v>
      </c>
      <c r="D1320" s="31">
        <v>928626226</v>
      </c>
      <c r="E1320" s="34" t="s">
        <v>1943</v>
      </c>
      <c r="F1320" s="144"/>
      <c r="G1320" s="74" t="s">
        <v>25</v>
      </c>
      <c r="H1320" s="62" t="s">
        <v>26</v>
      </c>
      <c r="I1320" s="62" t="s">
        <v>38</v>
      </c>
      <c r="J1320" s="74" t="s">
        <v>391</v>
      </c>
      <c r="K1320" s="30" t="s">
        <v>107</v>
      </c>
      <c r="L1320" s="34" t="s">
        <v>81</v>
      </c>
      <c r="M1320" s="32" t="s">
        <v>234</v>
      </c>
      <c r="N1320" s="35" t="s">
        <v>32</v>
      </c>
      <c r="O1320" s="30"/>
      <c r="P1320" s="30"/>
      <c r="Q1320" s="72" t="s">
        <v>2234</v>
      </c>
      <c r="R1320" s="36"/>
      <c r="S1320" s="36"/>
      <c r="T1320" s="37"/>
      <c r="U1320" s="38"/>
      <c r="V1320" s="72" t="s">
        <v>2234</v>
      </c>
    </row>
    <row r="1321" spans="1:22" ht="18">
      <c r="A1321" s="28">
        <f t="shared" si="6"/>
        <v>1319</v>
      </c>
      <c r="B1321" s="104">
        <v>45894</v>
      </c>
      <c r="C1321" s="30" t="s">
        <v>2235</v>
      </c>
      <c r="D1321" s="31"/>
      <c r="E1321" s="34" t="s">
        <v>1910</v>
      </c>
      <c r="F1321" s="144"/>
      <c r="G1321" s="74" t="s">
        <v>25</v>
      </c>
      <c r="H1321" s="62" t="s">
        <v>26</v>
      </c>
      <c r="I1321" s="62" t="s">
        <v>38</v>
      </c>
      <c r="J1321" s="74" t="s">
        <v>391</v>
      </c>
      <c r="K1321" s="30" t="s">
        <v>107</v>
      </c>
      <c r="L1321" s="34" t="s">
        <v>161</v>
      </c>
      <c r="M1321" s="32" t="s">
        <v>389</v>
      </c>
      <c r="N1321" s="35"/>
      <c r="O1321" s="30"/>
      <c r="P1321" s="30"/>
      <c r="Q1321" s="36"/>
      <c r="R1321" s="36"/>
      <c r="S1321" s="36"/>
      <c r="T1321" s="37"/>
      <c r="U1321" s="38"/>
      <c r="V1321" s="39"/>
    </row>
    <row r="1322" spans="1:22" ht="18">
      <c r="A1322" s="28">
        <f t="shared" si="6"/>
        <v>1320</v>
      </c>
      <c r="B1322" s="104">
        <v>45894</v>
      </c>
      <c r="C1322" s="30" t="s">
        <v>2236</v>
      </c>
      <c r="D1322" s="31">
        <v>938707588</v>
      </c>
      <c r="E1322" s="34" t="s">
        <v>2237</v>
      </c>
      <c r="F1322" s="143"/>
      <c r="G1322" s="74" t="s">
        <v>25</v>
      </c>
      <c r="H1322" s="62" t="s">
        <v>26</v>
      </c>
      <c r="I1322" s="62" t="s">
        <v>38</v>
      </c>
      <c r="J1322" s="74" t="s">
        <v>391</v>
      </c>
      <c r="K1322" s="30" t="s">
        <v>107</v>
      </c>
      <c r="L1322" s="34" t="s">
        <v>303</v>
      </c>
      <c r="M1322" s="32" t="s">
        <v>234</v>
      </c>
      <c r="N1322" s="35" t="s">
        <v>51</v>
      </c>
      <c r="O1322" s="30"/>
      <c r="P1322" s="30"/>
      <c r="Q1322" s="36" t="s">
        <v>911</v>
      </c>
      <c r="R1322" s="36"/>
      <c r="S1322" s="36"/>
      <c r="T1322" s="37"/>
      <c r="U1322" s="38"/>
      <c r="V1322" s="39"/>
    </row>
    <row r="1323" spans="1:22" ht="18">
      <c r="A1323" s="28">
        <f t="shared" si="6"/>
        <v>1321</v>
      </c>
      <c r="B1323" s="104">
        <v>45894</v>
      </c>
      <c r="C1323" s="30" t="s">
        <v>2238</v>
      </c>
      <c r="D1323" s="31"/>
      <c r="E1323" s="34" t="s">
        <v>2239</v>
      </c>
      <c r="F1323" s="144"/>
      <c r="G1323" s="74" t="s">
        <v>25</v>
      </c>
      <c r="H1323" s="62" t="s">
        <v>26</v>
      </c>
      <c r="I1323" s="62" t="s">
        <v>27</v>
      </c>
      <c r="J1323" s="74" t="s">
        <v>391</v>
      </c>
      <c r="K1323" s="30" t="s">
        <v>29</v>
      </c>
      <c r="L1323" s="34" t="s">
        <v>203</v>
      </c>
      <c r="M1323" s="32" t="s">
        <v>389</v>
      </c>
      <c r="N1323" s="35"/>
      <c r="O1323" s="30"/>
      <c r="P1323" s="30"/>
      <c r="Q1323" s="36"/>
      <c r="R1323" s="36"/>
      <c r="S1323" s="36"/>
      <c r="T1323" s="37"/>
      <c r="U1323" s="38"/>
      <c r="V1323" s="39"/>
    </row>
    <row r="1324" spans="1:22" ht="18">
      <c r="A1324" s="28">
        <f t="shared" si="6"/>
        <v>1322</v>
      </c>
      <c r="B1324" s="104">
        <v>45894</v>
      </c>
      <c r="C1324" s="30" t="s">
        <v>277</v>
      </c>
      <c r="D1324" s="31" t="s">
        <v>423</v>
      </c>
      <c r="E1324" s="34" t="s">
        <v>2240</v>
      </c>
      <c r="F1324" s="143"/>
      <c r="G1324" s="74" t="s">
        <v>25</v>
      </c>
      <c r="H1324" s="62" t="s">
        <v>26</v>
      </c>
      <c r="I1324" s="62" t="s">
        <v>27</v>
      </c>
      <c r="J1324" s="74" t="s">
        <v>391</v>
      </c>
      <c r="K1324" s="30" t="s">
        <v>29</v>
      </c>
      <c r="L1324" s="34" t="s">
        <v>203</v>
      </c>
      <c r="M1324" s="32" t="s">
        <v>160</v>
      </c>
      <c r="N1324" s="35" t="s">
        <v>51</v>
      </c>
      <c r="O1324" s="30"/>
      <c r="P1324" s="148"/>
      <c r="Q1324" s="36"/>
      <c r="R1324" s="36"/>
      <c r="S1324" s="36"/>
      <c r="T1324" s="37"/>
      <c r="U1324" s="38"/>
      <c r="V1324" s="39"/>
    </row>
    <row r="1325" spans="1:22" ht="18">
      <c r="A1325" s="28">
        <f t="shared" si="6"/>
        <v>1323</v>
      </c>
      <c r="B1325" s="104">
        <v>45894</v>
      </c>
      <c r="C1325" s="30" t="s">
        <v>2241</v>
      </c>
      <c r="D1325" s="135">
        <v>363111203</v>
      </c>
      <c r="E1325" s="34"/>
      <c r="F1325" s="144"/>
      <c r="G1325" s="74" t="s">
        <v>25</v>
      </c>
      <c r="H1325" s="62" t="s">
        <v>26</v>
      </c>
      <c r="I1325" s="62" t="s">
        <v>27</v>
      </c>
      <c r="J1325" s="74" t="s">
        <v>388</v>
      </c>
      <c r="K1325" s="30" t="s">
        <v>29</v>
      </c>
      <c r="L1325" s="34" t="s">
        <v>203</v>
      </c>
      <c r="M1325" s="32" t="s">
        <v>227</v>
      </c>
      <c r="N1325" s="35" t="s">
        <v>51</v>
      </c>
      <c r="O1325" s="30"/>
      <c r="P1325" s="30"/>
      <c r="Q1325" s="36"/>
      <c r="R1325" s="36"/>
      <c r="S1325" s="36"/>
      <c r="T1325" s="37"/>
      <c r="U1325" s="38"/>
      <c r="V1325" s="39"/>
    </row>
    <row r="1326" spans="1:22" ht="18">
      <c r="A1326" s="28">
        <f t="shared" si="6"/>
        <v>1324</v>
      </c>
      <c r="B1326" s="104">
        <v>45894</v>
      </c>
      <c r="C1326" s="30" t="s">
        <v>1851</v>
      </c>
      <c r="D1326" s="31">
        <v>945849584</v>
      </c>
      <c r="E1326" s="34" t="s">
        <v>1879</v>
      </c>
      <c r="F1326" s="143"/>
      <c r="G1326" s="74" t="s">
        <v>25</v>
      </c>
      <c r="H1326" s="62" t="s">
        <v>26</v>
      </c>
      <c r="I1326" s="62" t="s">
        <v>27</v>
      </c>
      <c r="J1326" s="74" t="s">
        <v>391</v>
      </c>
      <c r="K1326" s="30" t="s">
        <v>29</v>
      </c>
      <c r="L1326" s="34" t="s">
        <v>91</v>
      </c>
      <c r="M1326" s="32" t="s">
        <v>227</v>
      </c>
      <c r="N1326" s="35" t="s">
        <v>32</v>
      </c>
      <c r="O1326" s="30"/>
      <c r="P1326" s="30"/>
      <c r="Q1326" s="36" t="s">
        <v>2242</v>
      </c>
      <c r="R1326" s="36"/>
      <c r="S1326" s="36"/>
      <c r="T1326" s="37"/>
      <c r="U1326" s="38"/>
      <c r="V1326" s="39"/>
    </row>
    <row r="1327" spans="1:22" ht="18">
      <c r="A1327" s="28">
        <f t="shared" si="6"/>
        <v>1325</v>
      </c>
      <c r="B1327" s="104">
        <v>45894</v>
      </c>
      <c r="C1327" s="30" t="s">
        <v>2243</v>
      </c>
      <c r="D1327" s="31">
        <v>765182917</v>
      </c>
      <c r="E1327" s="34"/>
      <c r="F1327" s="143"/>
      <c r="G1327" s="74" t="s">
        <v>25</v>
      </c>
      <c r="H1327" s="62" t="s">
        <v>48</v>
      </c>
      <c r="I1327" s="62" t="s">
        <v>27</v>
      </c>
      <c r="J1327" s="74" t="s">
        <v>388</v>
      </c>
      <c r="K1327" s="30" t="s">
        <v>49</v>
      </c>
      <c r="L1327" s="34" t="s">
        <v>2244</v>
      </c>
      <c r="M1327" s="32" t="s">
        <v>234</v>
      </c>
      <c r="N1327" s="35"/>
      <c r="O1327" s="30"/>
      <c r="P1327" s="30"/>
      <c r="Q1327" s="72" t="s">
        <v>2245</v>
      </c>
      <c r="R1327" s="36"/>
      <c r="S1327" s="36"/>
      <c r="T1327" s="37"/>
      <c r="U1327" s="38"/>
      <c r="V1327" s="39"/>
    </row>
    <row r="1328" spans="1:22" ht="18">
      <c r="A1328" s="28">
        <f t="shared" si="6"/>
        <v>1326</v>
      </c>
      <c r="B1328" s="104">
        <v>45894</v>
      </c>
      <c r="C1328" s="30" t="s">
        <v>2246</v>
      </c>
      <c r="D1328" s="31">
        <v>933631434</v>
      </c>
      <c r="E1328" s="34"/>
      <c r="F1328" s="144"/>
      <c r="G1328" s="74" t="s">
        <v>25</v>
      </c>
      <c r="H1328" s="62" t="s">
        <v>48</v>
      </c>
      <c r="I1328" s="62" t="s">
        <v>27</v>
      </c>
      <c r="J1328" s="74" t="s">
        <v>388</v>
      </c>
      <c r="K1328" s="30" t="s">
        <v>29</v>
      </c>
      <c r="L1328" s="34" t="s">
        <v>212</v>
      </c>
      <c r="M1328" s="32" t="s">
        <v>227</v>
      </c>
      <c r="N1328" s="35" t="s">
        <v>51</v>
      </c>
      <c r="O1328" s="30"/>
      <c r="P1328" s="30"/>
      <c r="Q1328" s="36"/>
      <c r="R1328" s="36"/>
      <c r="S1328" s="36"/>
      <c r="T1328" s="37"/>
      <c r="U1328" s="38"/>
      <c r="V1328" s="39"/>
    </row>
    <row r="1329" spans="1:22" ht="19">
      <c r="A1329" s="28">
        <f t="shared" si="6"/>
        <v>1327</v>
      </c>
      <c r="B1329" s="104">
        <v>45894</v>
      </c>
      <c r="C1329" s="30" t="s">
        <v>2247</v>
      </c>
      <c r="D1329" s="149">
        <v>909052380</v>
      </c>
      <c r="E1329" s="34" t="s">
        <v>695</v>
      </c>
      <c r="F1329" s="144"/>
      <c r="G1329" s="74" t="s">
        <v>114</v>
      </c>
      <c r="H1329" s="62" t="s">
        <v>26</v>
      </c>
      <c r="I1329" s="62" t="s">
        <v>27</v>
      </c>
      <c r="J1329" s="74" t="s">
        <v>388</v>
      </c>
      <c r="K1329" s="30" t="s">
        <v>29</v>
      </c>
      <c r="L1329" s="34" t="s">
        <v>91</v>
      </c>
      <c r="M1329" s="32" t="s">
        <v>227</v>
      </c>
      <c r="N1329" s="35" t="s">
        <v>32</v>
      </c>
      <c r="O1329" s="30"/>
      <c r="P1329" s="64"/>
      <c r="Q1329" s="36" t="s">
        <v>2248</v>
      </c>
      <c r="R1329" s="36"/>
      <c r="S1329" s="36"/>
      <c r="T1329" s="37"/>
      <c r="U1329" s="38"/>
      <c r="V1329" s="70" t="s">
        <v>2249</v>
      </c>
    </row>
    <row r="1330" spans="1:22" ht="18">
      <c r="A1330" s="28">
        <f t="shared" si="6"/>
        <v>1328</v>
      </c>
      <c r="B1330" s="104">
        <v>45894</v>
      </c>
      <c r="C1330" s="30" t="s">
        <v>1226</v>
      </c>
      <c r="D1330" s="31">
        <v>375895001</v>
      </c>
      <c r="E1330" s="34" t="s">
        <v>1943</v>
      </c>
      <c r="F1330" s="144"/>
      <c r="G1330" s="74" t="s">
        <v>114</v>
      </c>
      <c r="H1330" s="62" t="s">
        <v>26</v>
      </c>
      <c r="I1330" s="62" t="s">
        <v>38</v>
      </c>
      <c r="J1330" s="74" t="s">
        <v>388</v>
      </c>
      <c r="K1330" s="30" t="s">
        <v>107</v>
      </c>
      <c r="L1330" s="34" t="s">
        <v>161</v>
      </c>
      <c r="M1330" s="32" t="s">
        <v>227</v>
      </c>
      <c r="N1330" s="35" t="s">
        <v>51</v>
      </c>
      <c r="O1330" s="30"/>
      <c r="P1330" s="64"/>
      <c r="Q1330" s="36"/>
      <c r="R1330" s="36"/>
      <c r="S1330" s="36"/>
      <c r="T1330" s="37"/>
      <c r="U1330" s="38"/>
      <c r="V1330" s="39"/>
    </row>
    <row r="1331" spans="1:22" ht="18">
      <c r="A1331" s="28">
        <f t="shared" si="6"/>
        <v>1329</v>
      </c>
      <c r="B1331" s="104">
        <v>45894</v>
      </c>
      <c r="C1331" s="30" t="s">
        <v>2250</v>
      </c>
      <c r="D1331" s="31">
        <v>933389707</v>
      </c>
      <c r="E1331" s="34" t="s">
        <v>980</v>
      </c>
      <c r="F1331" s="143"/>
      <c r="G1331" s="74" t="s">
        <v>114</v>
      </c>
      <c r="H1331" s="62" t="s">
        <v>26</v>
      </c>
      <c r="I1331" s="62" t="s">
        <v>27</v>
      </c>
      <c r="J1331" s="74" t="s">
        <v>388</v>
      </c>
      <c r="K1331" s="30" t="s">
        <v>29</v>
      </c>
      <c r="L1331" s="34" t="s">
        <v>217</v>
      </c>
      <c r="M1331" s="32" t="s">
        <v>227</v>
      </c>
      <c r="N1331" s="35" t="s">
        <v>51</v>
      </c>
      <c r="O1331" s="30"/>
      <c r="P1331" s="30"/>
      <c r="Q1331" s="72" t="s">
        <v>1600</v>
      </c>
      <c r="R1331" s="36"/>
      <c r="S1331" s="36"/>
      <c r="T1331" s="37"/>
      <c r="U1331" s="38"/>
      <c r="V1331" s="39"/>
    </row>
    <row r="1332" spans="1:22" ht="18">
      <c r="A1332" s="28">
        <f t="shared" si="6"/>
        <v>1330</v>
      </c>
      <c r="B1332" s="104">
        <v>45894</v>
      </c>
      <c r="C1332" s="30" t="s">
        <v>2251</v>
      </c>
      <c r="D1332" s="31">
        <v>986440629</v>
      </c>
      <c r="E1332" s="34" t="s">
        <v>1910</v>
      </c>
      <c r="F1332" s="144"/>
      <c r="G1332" s="74" t="s">
        <v>25</v>
      </c>
      <c r="H1332" s="62" t="s">
        <v>26</v>
      </c>
      <c r="I1332" s="62" t="s">
        <v>38</v>
      </c>
      <c r="J1332" s="74" t="s">
        <v>388</v>
      </c>
      <c r="K1332" s="30" t="s">
        <v>107</v>
      </c>
      <c r="L1332" s="34" t="s">
        <v>303</v>
      </c>
      <c r="M1332" s="32" t="s">
        <v>234</v>
      </c>
      <c r="N1332" s="35" t="s">
        <v>51</v>
      </c>
      <c r="O1332" s="30"/>
      <c r="P1332" s="30"/>
      <c r="Q1332" s="36"/>
      <c r="R1332" s="36"/>
      <c r="S1332" s="36"/>
      <c r="T1332" s="37"/>
      <c r="U1332" s="38"/>
      <c r="V1332" s="39"/>
    </row>
    <row r="1333" spans="1:22" ht="18">
      <c r="A1333" s="28">
        <f t="shared" si="6"/>
        <v>1331</v>
      </c>
      <c r="B1333" s="104">
        <v>45894</v>
      </c>
      <c r="C1333" s="30" t="s">
        <v>2252</v>
      </c>
      <c r="D1333" s="31"/>
      <c r="E1333" s="34"/>
      <c r="F1333" s="144"/>
      <c r="G1333" s="74" t="s">
        <v>25</v>
      </c>
      <c r="H1333" s="62" t="s">
        <v>48</v>
      </c>
      <c r="I1333" s="62" t="s">
        <v>38</v>
      </c>
      <c r="J1333" s="74" t="s">
        <v>388</v>
      </c>
      <c r="K1333" s="30" t="s">
        <v>107</v>
      </c>
      <c r="L1333" s="34" t="s">
        <v>161</v>
      </c>
      <c r="M1333" s="32" t="s">
        <v>389</v>
      </c>
      <c r="N1333" s="35"/>
      <c r="O1333" s="30"/>
      <c r="P1333" s="30"/>
      <c r="Q1333" s="36"/>
      <c r="R1333" s="36"/>
      <c r="S1333" s="36"/>
      <c r="T1333" s="37"/>
      <c r="U1333" s="38"/>
      <c r="V1333" s="39"/>
    </row>
    <row r="1334" spans="1:22" ht="18">
      <c r="A1334" s="28">
        <f t="shared" si="6"/>
        <v>1332</v>
      </c>
      <c r="B1334" s="104">
        <v>45894</v>
      </c>
      <c r="C1334" s="30" t="s">
        <v>2253</v>
      </c>
      <c r="D1334" s="31"/>
      <c r="E1334" s="34" t="s">
        <v>1879</v>
      </c>
      <c r="F1334" s="144"/>
      <c r="G1334" s="74" t="s">
        <v>25</v>
      </c>
      <c r="H1334" s="62" t="s">
        <v>26</v>
      </c>
      <c r="I1334" s="62" t="s">
        <v>27</v>
      </c>
      <c r="J1334" s="74" t="s">
        <v>388</v>
      </c>
      <c r="K1334" s="30" t="s">
        <v>29</v>
      </c>
      <c r="L1334" s="34" t="s">
        <v>217</v>
      </c>
      <c r="M1334" s="32" t="s">
        <v>389</v>
      </c>
      <c r="N1334" s="35"/>
      <c r="O1334" s="30"/>
      <c r="P1334" s="30"/>
      <c r="Q1334" s="36"/>
      <c r="R1334" s="36"/>
      <c r="S1334" s="36"/>
      <c r="T1334" s="37"/>
      <c r="U1334" s="38"/>
      <c r="V1334" s="39"/>
    </row>
    <row r="1335" spans="1:22" ht="18">
      <c r="A1335" s="28">
        <f t="shared" si="6"/>
        <v>1333</v>
      </c>
      <c r="B1335" s="104">
        <v>45894</v>
      </c>
      <c r="C1335" s="107" t="s">
        <v>2254</v>
      </c>
      <c r="D1335" s="31"/>
      <c r="E1335" s="34" t="s">
        <v>1910</v>
      </c>
      <c r="F1335" s="144"/>
      <c r="G1335" s="74" t="s">
        <v>25</v>
      </c>
      <c r="H1335" s="62" t="s">
        <v>26</v>
      </c>
      <c r="I1335" s="62" t="s">
        <v>27</v>
      </c>
      <c r="J1335" s="74" t="s">
        <v>388</v>
      </c>
      <c r="K1335" s="30" t="s">
        <v>29</v>
      </c>
      <c r="L1335" s="34" t="s">
        <v>217</v>
      </c>
      <c r="M1335" s="32" t="s">
        <v>389</v>
      </c>
      <c r="N1335" s="35"/>
      <c r="O1335" s="30"/>
      <c r="P1335" s="30"/>
      <c r="Q1335" s="36"/>
      <c r="R1335" s="36"/>
      <c r="S1335" s="36"/>
      <c r="T1335" s="37"/>
      <c r="U1335" s="38"/>
      <c r="V1335" s="39"/>
    </row>
    <row r="1336" spans="1:22" ht="18">
      <c r="A1336" s="28">
        <f t="shared" si="6"/>
        <v>1334</v>
      </c>
      <c r="B1336" s="104">
        <v>45894</v>
      </c>
      <c r="C1336" s="30" t="s">
        <v>2255</v>
      </c>
      <c r="D1336" s="31" t="s">
        <v>484</v>
      </c>
      <c r="E1336" s="34"/>
      <c r="F1336" s="143"/>
      <c r="G1336" s="74" t="s">
        <v>25</v>
      </c>
      <c r="H1336" s="62" t="s">
        <v>48</v>
      </c>
      <c r="I1336" s="62" t="s">
        <v>27</v>
      </c>
      <c r="J1336" s="74" t="s">
        <v>388</v>
      </c>
      <c r="K1336" s="30" t="s">
        <v>29</v>
      </c>
      <c r="L1336" s="34" t="s">
        <v>203</v>
      </c>
      <c r="M1336" s="32" t="s">
        <v>389</v>
      </c>
      <c r="N1336" s="35" t="s">
        <v>32</v>
      </c>
      <c r="O1336" s="30"/>
      <c r="P1336" s="30"/>
      <c r="Q1336" s="72" t="s">
        <v>2256</v>
      </c>
      <c r="R1336" s="36"/>
      <c r="S1336" s="36"/>
      <c r="T1336" s="37"/>
      <c r="U1336" s="38"/>
      <c r="V1336" s="72" t="s">
        <v>2256</v>
      </c>
    </row>
    <row r="1337" spans="1:22" ht="18">
      <c r="A1337" s="28">
        <f t="shared" si="6"/>
        <v>1335</v>
      </c>
      <c r="B1337" s="104">
        <v>45894</v>
      </c>
      <c r="C1337" s="30" t="s">
        <v>2257</v>
      </c>
      <c r="D1337" s="31"/>
      <c r="E1337" s="34" t="s">
        <v>695</v>
      </c>
      <c r="F1337" s="144"/>
      <c r="G1337" s="74" t="s">
        <v>25</v>
      </c>
      <c r="H1337" s="62" t="s">
        <v>26</v>
      </c>
      <c r="I1337" s="62" t="s">
        <v>27</v>
      </c>
      <c r="J1337" s="74" t="s">
        <v>388</v>
      </c>
      <c r="K1337" s="30" t="s">
        <v>29</v>
      </c>
      <c r="L1337" s="34" t="s">
        <v>91</v>
      </c>
      <c r="M1337" s="32" t="s">
        <v>389</v>
      </c>
      <c r="N1337" s="35"/>
      <c r="O1337" s="30"/>
      <c r="P1337" s="30"/>
      <c r="Q1337" s="36"/>
      <c r="R1337" s="36"/>
      <c r="S1337" s="36"/>
      <c r="T1337" s="37"/>
      <c r="U1337" s="38"/>
      <c r="V1337" s="39"/>
    </row>
    <row r="1338" spans="1:22" ht="18">
      <c r="A1338" s="28">
        <f t="shared" si="6"/>
        <v>1336</v>
      </c>
      <c r="B1338" s="104">
        <v>45894</v>
      </c>
      <c r="C1338" s="30" t="s">
        <v>2258</v>
      </c>
      <c r="D1338" s="31">
        <v>704691263</v>
      </c>
      <c r="E1338" s="34" t="s">
        <v>1766</v>
      </c>
      <c r="F1338" s="144"/>
      <c r="G1338" s="74" t="s">
        <v>25</v>
      </c>
      <c r="H1338" s="62" t="s">
        <v>26</v>
      </c>
      <c r="I1338" s="62" t="s">
        <v>27</v>
      </c>
      <c r="J1338" s="74" t="s">
        <v>388</v>
      </c>
      <c r="K1338" s="30" t="s">
        <v>29</v>
      </c>
      <c r="L1338" s="34" t="s">
        <v>325</v>
      </c>
      <c r="M1338" s="32" t="s">
        <v>234</v>
      </c>
      <c r="N1338" s="35" t="s">
        <v>32</v>
      </c>
      <c r="O1338" s="30"/>
      <c r="P1338" s="30"/>
      <c r="Q1338" s="72" t="s">
        <v>1830</v>
      </c>
      <c r="R1338" s="36"/>
      <c r="S1338" s="36"/>
      <c r="T1338" s="37"/>
      <c r="U1338" s="38"/>
      <c r="V1338" s="39"/>
    </row>
    <row r="1339" spans="1:22" ht="18">
      <c r="A1339" s="28">
        <f t="shared" si="6"/>
        <v>1337</v>
      </c>
      <c r="B1339" s="104">
        <v>45895</v>
      </c>
      <c r="C1339" s="107" t="s">
        <v>2259</v>
      </c>
      <c r="D1339" s="31">
        <v>978827305</v>
      </c>
      <c r="E1339" s="34" t="s">
        <v>323</v>
      </c>
      <c r="F1339" s="143"/>
      <c r="G1339" s="74" t="s">
        <v>114</v>
      </c>
      <c r="H1339" s="62" t="s">
        <v>26</v>
      </c>
      <c r="I1339" s="62" t="s">
        <v>27</v>
      </c>
      <c r="J1339" s="74" t="s">
        <v>390</v>
      </c>
      <c r="K1339" s="30" t="s">
        <v>29</v>
      </c>
      <c r="L1339" s="34" t="s">
        <v>91</v>
      </c>
      <c r="M1339" s="32" t="s">
        <v>234</v>
      </c>
      <c r="N1339" s="35" t="s">
        <v>51</v>
      </c>
      <c r="O1339" s="30"/>
      <c r="P1339" s="30"/>
      <c r="Q1339" s="36"/>
      <c r="R1339" s="36"/>
      <c r="S1339" s="36"/>
      <c r="T1339" s="37"/>
      <c r="U1339" s="38"/>
      <c r="V1339" s="39"/>
    </row>
    <row r="1340" spans="1:22" ht="18">
      <c r="A1340" s="28">
        <f t="shared" si="6"/>
        <v>1338</v>
      </c>
      <c r="B1340" s="104">
        <v>45895</v>
      </c>
      <c r="C1340" s="30" t="s">
        <v>2260</v>
      </c>
      <c r="D1340" s="31">
        <v>974061983</v>
      </c>
      <c r="E1340" s="34" t="s">
        <v>1943</v>
      </c>
      <c r="F1340" s="143"/>
      <c r="G1340" s="74" t="s">
        <v>25</v>
      </c>
      <c r="H1340" s="62" t="s">
        <v>26</v>
      </c>
      <c r="I1340" s="62" t="s">
        <v>27</v>
      </c>
      <c r="J1340" s="74" t="s">
        <v>390</v>
      </c>
      <c r="K1340" s="30" t="s">
        <v>107</v>
      </c>
      <c r="L1340" s="34" t="s">
        <v>81</v>
      </c>
      <c r="M1340" s="32" t="s">
        <v>227</v>
      </c>
      <c r="N1340" s="35"/>
      <c r="O1340" s="30"/>
      <c r="P1340" s="30"/>
      <c r="Q1340" s="36" t="s">
        <v>635</v>
      </c>
      <c r="R1340" s="36"/>
      <c r="S1340" s="36"/>
      <c r="T1340" s="37"/>
      <c r="U1340" s="38"/>
      <c r="V1340" s="39"/>
    </row>
    <row r="1341" spans="1:22" ht="18">
      <c r="A1341" s="28">
        <f t="shared" si="6"/>
        <v>1339</v>
      </c>
      <c r="B1341" s="104">
        <v>45895</v>
      </c>
      <c r="C1341" s="30" t="s">
        <v>2261</v>
      </c>
      <c r="D1341" s="31"/>
      <c r="E1341" s="34" t="s">
        <v>1943</v>
      </c>
      <c r="F1341" s="144"/>
      <c r="G1341" s="74" t="s">
        <v>113</v>
      </c>
      <c r="H1341" s="62" t="s">
        <v>26</v>
      </c>
      <c r="I1341" s="62" t="s">
        <v>27</v>
      </c>
      <c r="J1341" s="74" t="s">
        <v>390</v>
      </c>
      <c r="K1341" s="30" t="s">
        <v>107</v>
      </c>
      <c r="L1341" s="34" t="s">
        <v>81</v>
      </c>
      <c r="M1341" s="32" t="s">
        <v>389</v>
      </c>
      <c r="N1341" s="35"/>
      <c r="O1341" s="30"/>
      <c r="P1341" s="30"/>
      <c r="Q1341" s="36"/>
      <c r="R1341" s="36"/>
      <c r="S1341" s="36"/>
      <c r="T1341" s="37"/>
      <c r="U1341" s="38"/>
      <c r="V1341" s="39"/>
    </row>
    <row r="1342" spans="1:22" ht="18">
      <c r="A1342" s="28">
        <f t="shared" si="6"/>
        <v>1340</v>
      </c>
      <c r="B1342" s="104">
        <v>45895</v>
      </c>
      <c r="C1342" s="30" t="s">
        <v>2262</v>
      </c>
      <c r="D1342" s="31">
        <v>906388485</v>
      </c>
      <c r="E1342" s="34" t="s">
        <v>2080</v>
      </c>
      <c r="F1342" s="143"/>
      <c r="G1342" s="74" t="s">
        <v>25</v>
      </c>
      <c r="H1342" s="62" t="s">
        <v>26</v>
      </c>
      <c r="I1342" s="62" t="s">
        <v>27</v>
      </c>
      <c r="J1342" s="74" t="s">
        <v>390</v>
      </c>
      <c r="K1342" s="30" t="s">
        <v>29</v>
      </c>
      <c r="L1342" s="34" t="s">
        <v>498</v>
      </c>
      <c r="M1342" s="32" t="s">
        <v>227</v>
      </c>
      <c r="N1342" s="35"/>
      <c r="O1342" s="30"/>
      <c r="P1342" s="87"/>
      <c r="Q1342" s="36" t="s">
        <v>635</v>
      </c>
      <c r="R1342" s="36"/>
      <c r="S1342" s="36"/>
      <c r="T1342" s="37"/>
      <c r="U1342" s="38"/>
      <c r="V1342" s="39"/>
    </row>
    <row r="1343" spans="1:22" ht="18">
      <c r="A1343" s="28">
        <f t="shared" si="6"/>
        <v>1341</v>
      </c>
      <c r="B1343" s="104">
        <v>45895</v>
      </c>
      <c r="C1343" s="30" t="s">
        <v>228</v>
      </c>
      <c r="D1343" s="31" t="s">
        <v>484</v>
      </c>
      <c r="E1343" s="34" t="s">
        <v>1958</v>
      </c>
      <c r="F1343" s="144"/>
      <c r="G1343" s="74" t="s">
        <v>114</v>
      </c>
      <c r="H1343" s="62" t="s">
        <v>26</v>
      </c>
      <c r="I1343" s="62" t="s">
        <v>27</v>
      </c>
      <c r="J1343" s="74" t="s">
        <v>390</v>
      </c>
      <c r="K1343" s="30" t="s">
        <v>29</v>
      </c>
      <c r="L1343" s="34" t="s">
        <v>91</v>
      </c>
      <c r="M1343" s="32" t="s">
        <v>389</v>
      </c>
      <c r="N1343" s="35" t="s">
        <v>32</v>
      </c>
      <c r="O1343" s="30"/>
      <c r="P1343" s="30"/>
      <c r="Q1343" s="36" t="s">
        <v>402</v>
      </c>
      <c r="R1343" s="36"/>
      <c r="S1343" s="36"/>
      <c r="T1343" s="37"/>
      <c r="U1343" s="38"/>
      <c r="V1343" s="39"/>
    </row>
    <row r="1344" spans="1:22" ht="18">
      <c r="A1344" s="28">
        <f t="shared" si="6"/>
        <v>1342</v>
      </c>
      <c r="B1344" s="104">
        <v>45895</v>
      </c>
      <c r="C1344" s="30" t="s">
        <v>424</v>
      </c>
      <c r="D1344" s="31">
        <v>909255699</v>
      </c>
      <c r="E1344" s="34" t="s">
        <v>134</v>
      </c>
      <c r="F1344" s="144"/>
      <c r="G1344" s="74" t="s">
        <v>114</v>
      </c>
      <c r="H1344" s="62" t="s">
        <v>26</v>
      </c>
      <c r="I1344" s="62" t="s">
        <v>27</v>
      </c>
      <c r="J1344" s="74" t="s">
        <v>390</v>
      </c>
      <c r="K1344" s="30" t="s">
        <v>29</v>
      </c>
      <c r="L1344" s="34" t="s">
        <v>361</v>
      </c>
      <c r="M1344" s="32" t="s">
        <v>234</v>
      </c>
      <c r="N1344" s="35" t="s">
        <v>51</v>
      </c>
      <c r="O1344" s="30"/>
      <c r="P1344" s="64"/>
      <c r="Q1344" s="36"/>
      <c r="R1344" s="36"/>
      <c r="S1344" s="36"/>
      <c r="T1344" s="37"/>
      <c r="U1344" s="38"/>
      <c r="V1344" s="39"/>
    </row>
    <row r="1345" spans="1:22" ht="18">
      <c r="A1345" s="28">
        <f t="shared" si="6"/>
        <v>1343</v>
      </c>
      <c r="B1345" s="104">
        <v>45895</v>
      </c>
      <c r="C1345" s="30" t="s">
        <v>2101</v>
      </c>
      <c r="D1345" s="31"/>
      <c r="E1345" s="34" t="s">
        <v>854</v>
      </c>
      <c r="F1345" s="144"/>
      <c r="G1345" s="74" t="s">
        <v>25</v>
      </c>
      <c r="H1345" s="62" t="s">
        <v>26</v>
      </c>
      <c r="I1345" s="62" t="s">
        <v>27</v>
      </c>
      <c r="J1345" s="74" t="s">
        <v>390</v>
      </c>
      <c r="K1345" s="30" t="s">
        <v>29</v>
      </c>
      <c r="L1345" s="34" t="s">
        <v>91</v>
      </c>
      <c r="M1345" s="32" t="s">
        <v>389</v>
      </c>
      <c r="N1345" s="35"/>
      <c r="O1345" s="30"/>
      <c r="P1345" s="30"/>
      <c r="Q1345" s="36"/>
      <c r="R1345" s="36"/>
      <c r="S1345" s="36"/>
      <c r="T1345" s="37"/>
      <c r="U1345" s="38"/>
      <c r="V1345" s="39"/>
    </row>
    <row r="1346" spans="1:22" ht="18">
      <c r="A1346" s="28">
        <f t="shared" si="6"/>
        <v>1344</v>
      </c>
      <c r="B1346" s="104">
        <v>45895</v>
      </c>
      <c r="C1346" s="30" t="s">
        <v>769</v>
      </c>
      <c r="D1346" s="31">
        <v>973998486</v>
      </c>
      <c r="E1346" s="34" t="s">
        <v>1766</v>
      </c>
      <c r="F1346" s="144"/>
      <c r="G1346" s="74" t="s">
        <v>25</v>
      </c>
      <c r="H1346" s="62" t="s">
        <v>26</v>
      </c>
      <c r="I1346" s="62" t="s">
        <v>27</v>
      </c>
      <c r="J1346" s="74" t="s">
        <v>388</v>
      </c>
      <c r="K1346" s="30" t="s">
        <v>29</v>
      </c>
      <c r="L1346" s="34" t="s">
        <v>91</v>
      </c>
      <c r="M1346" s="32" t="s">
        <v>227</v>
      </c>
      <c r="N1346" s="35" t="s">
        <v>32</v>
      </c>
      <c r="O1346" s="30"/>
      <c r="P1346" s="30"/>
      <c r="Q1346" s="36" t="s">
        <v>402</v>
      </c>
      <c r="R1346" s="36"/>
      <c r="S1346" s="36"/>
      <c r="T1346" s="37"/>
      <c r="U1346" s="38"/>
      <c r="V1346" s="39"/>
    </row>
    <row r="1347" spans="1:22" ht="18">
      <c r="A1347" s="28">
        <f t="shared" si="6"/>
        <v>1345</v>
      </c>
      <c r="B1347" s="104">
        <v>45895</v>
      </c>
      <c r="C1347" s="30" t="s">
        <v>2263</v>
      </c>
      <c r="D1347" s="31">
        <v>778897759</v>
      </c>
      <c r="E1347" s="34" t="s">
        <v>1910</v>
      </c>
      <c r="F1347" s="144"/>
      <c r="G1347" s="74" t="s">
        <v>25</v>
      </c>
      <c r="H1347" s="62" t="s">
        <v>26</v>
      </c>
      <c r="I1347" s="62" t="s">
        <v>38</v>
      </c>
      <c r="J1347" s="74" t="s">
        <v>391</v>
      </c>
      <c r="K1347" s="30" t="s">
        <v>107</v>
      </c>
      <c r="L1347" s="34" t="s">
        <v>303</v>
      </c>
      <c r="M1347" s="32" t="s">
        <v>234</v>
      </c>
      <c r="N1347" s="35" t="s">
        <v>32</v>
      </c>
      <c r="O1347" s="30"/>
      <c r="P1347" s="30"/>
      <c r="Q1347" s="36" t="s">
        <v>402</v>
      </c>
      <c r="R1347" s="36"/>
      <c r="S1347" s="36"/>
      <c r="T1347" s="37"/>
      <c r="U1347" s="38"/>
      <c r="V1347" s="39"/>
    </row>
    <row r="1348" spans="1:22" ht="18">
      <c r="A1348" s="28">
        <f t="shared" si="6"/>
        <v>1346</v>
      </c>
      <c r="B1348" s="104">
        <v>45895</v>
      </c>
      <c r="C1348" s="30" t="s">
        <v>2264</v>
      </c>
      <c r="D1348" s="31"/>
      <c r="E1348" s="34" t="s">
        <v>2239</v>
      </c>
      <c r="F1348" s="144"/>
      <c r="G1348" s="74" t="s">
        <v>25</v>
      </c>
      <c r="H1348" s="62" t="s">
        <v>26</v>
      </c>
      <c r="I1348" s="62" t="s">
        <v>27</v>
      </c>
      <c r="J1348" s="74" t="s">
        <v>391</v>
      </c>
      <c r="K1348" s="30" t="s">
        <v>29</v>
      </c>
      <c r="L1348" s="34" t="s">
        <v>91</v>
      </c>
      <c r="M1348" s="32"/>
      <c r="N1348" s="35"/>
      <c r="O1348" s="30"/>
      <c r="P1348" s="30"/>
      <c r="Q1348" s="36"/>
      <c r="R1348" s="36"/>
      <c r="S1348" s="36"/>
      <c r="T1348" s="37"/>
      <c r="U1348" s="38"/>
      <c r="V1348" s="39"/>
    </row>
    <row r="1349" spans="1:22" ht="18">
      <c r="A1349" s="28">
        <f t="shared" si="6"/>
        <v>1347</v>
      </c>
      <c r="B1349" s="104">
        <v>45895</v>
      </c>
      <c r="C1349" s="30" t="s">
        <v>2265</v>
      </c>
      <c r="D1349" s="31">
        <v>869501175</v>
      </c>
      <c r="E1349" s="34"/>
      <c r="F1349" s="144"/>
      <c r="G1349" s="74" t="s">
        <v>25</v>
      </c>
      <c r="H1349" s="62" t="s">
        <v>48</v>
      </c>
      <c r="I1349" s="62" t="s">
        <v>38</v>
      </c>
      <c r="J1349" s="74" t="s">
        <v>391</v>
      </c>
      <c r="K1349" s="30" t="s">
        <v>49</v>
      </c>
      <c r="L1349" s="34" t="s">
        <v>303</v>
      </c>
      <c r="M1349" s="32" t="s">
        <v>234</v>
      </c>
      <c r="N1349" s="35" t="s">
        <v>51</v>
      </c>
      <c r="O1349" s="30"/>
      <c r="P1349" s="30"/>
      <c r="Q1349" s="72" t="s">
        <v>1838</v>
      </c>
      <c r="R1349" s="36"/>
      <c r="S1349" s="36"/>
      <c r="T1349" s="37"/>
      <c r="U1349" s="38"/>
      <c r="V1349" s="39"/>
    </row>
    <row r="1350" spans="1:22" ht="18">
      <c r="A1350" s="28">
        <f t="shared" si="6"/>
        <v>1348</v>
      </c>
      <c r="B1350" s="104">
        <v>45895</v>
      </c>
      <c r="C1350" s="30" t="s">
        <v>2266</v>
      </c>
      <c r="D1350" s="31">
        <v>907200489</v>
      </c>
      <c r="E1350" s="34" t="s">
        <v>1943</v>
      </c>
      <c r="F1350" s="144"/>
      <c r="G1350" s="74" t="s">
        <v>25</v>
      </c>
      <c r="H1350" s="62" t="s">
        <v>26</v>
      </c>
      <c r="I1350" s="62" t="s">
        <v>27</v>
      </c>
      <c r="J1350" s="74" t="s">
        <v>390</v>
      </c>
      <c r="K1350" s="30" t="s">
        <v>107</v>
      </c>
      <c r="L1350" s="34" t="s">
        <v>81</v>
      </c>
      <c r="M1350" s="32" t="s">
        <v>227</v>
      </c>
      <c r="N1350" s="35"/>
      <c r="O1350" s="30"/>
      <c r="P1350" s="30"/>
      <c r="Q1350" s="36" t="s">
        <v>635</v>
      </c>
      <c r="R1350" s="36"/>
      <c r="S1350" s="36"/>
      <c r="T1350" s="37"/>
      <c r="U1350" s="38"/>
      <c r="V1350" s="39"/>
    </row>
    <row r="1351" spans="1:22" ht="18">
      <c r="A1351" s="28">
        <f t="shared" si="6"/>
        <v>1349</v>
      </c>
      <c r="B1351" s="104">
        <v>45895</v>
      </c>
      <c r="C1351" s="30" t="s">
        <v>2267</v>
      </c>
      <c r="D1351" s="31">
        <v>962322152</v>
      </c>
      <c r="E1351" s="34"/>
      <c r="F1351" s="144"/>
      <c r="G1351" s="74" t="s">
        <v>25</v>
      </c>
      <c r="H1351" s="62" t="s">
        <v>48</v>
      </c>
      <c r="I1351" s="62" t="s">
        <v>27</v>
      </c>
      <c r="J1351" s="74" t="s">
        <v>390</v>
      </c>
      <c r="K1351" s="30" t="s">
        <v>29</v>
      </c>
      <c r="L1351" s="34" t="s">
        <v>81</v>
      </c>
      <c r="M1351" s="32" t="s">
        <v>227</v>
      </c>
      <c r="N1351" s="35"/>
      <c r="O1351" s="30"/>
      <c r="P1351" s="30"/>
      <c r="Q1351" s="36" t="s">
        <v>635</v>
      </c>
      <c r="R1351" s="36"/>
      <c r="S1351" s="36"/>
      <c r="T1351" s="37"/>
      <c r="U1351" s="38"/>
      <c r="V1351" s="39"/>
    </row>
    <row r="1352" spans="1:22" ht="18">
      <c r="A1352" s="28">
        <f t="shared" si="6"/>
        <v>1350</v>
      </c>
      <c r="B1352" s="104">
        <v>45895</v>
      </c>
      <c r="C1352" s="30" t="s">
        <v>2268</v>
      </c>
      <c r="D1352" s="31">
        <v>914941760</v>
      </c>
      <c r="E1352" s="34" t="s">
        <v>2239</v>
      </c>
      <c r="F1352" s="144"/>
      <c r="G1352" s="74" t="s">
        <v>114</v>
      </c>
      <c r="H1352" s="62" t="s">
        <v>26</v>
      </c>
      <c r="I1352" s="62" t="s">
        <v>27</v>
      </c>
      <c r="J1352" s="74" t="s">
        <v>390</v>
      </c>
      <c r="K1352" s="30" t="s">
        <v>29</v>
      </c>
      <c r="L1352" s="34" t="s">
        <v>361</v>
      </c>
      <c r="M1352" s="32" t="s">
        <v>227</v>
      </c>
      <c r="N1352" s="35" t="s">
        <v>51</v>
      </c>
      <c r="O1352" s="30"/>
      <c r="P1352" s="30"/>
      <c r="Q1352" s="36" t="s">
        <v>2269</v>
      </c>
      <c r="R1352" s="36"/>
      <c r="S1352" s="36"/>
      <c r="T1352" s="37"/>
      <c r="U1352" s="38"/>
      <c r="V1352" s="39"/>
    </row>
    <row r="1353" spans="1:22" ht="18">
      <c r="A1353" s="28">
        <f t="shared" si="6"/>
        <v>1351</v>
      </c>
      <c r="B1353" s="104">
        <v>45895</v>
      </c>
      <c r="C1353" s="30" t="s">
        <v>2270</v>
      </c>
      <c r="D1353" s="31">
        <v>909771333</v>
      </c>
      <c r="E1353" s="34"/>
      <c r="F1353" s="143"/>
      <c r="G1353" s="74" t="s">
        <v>114</v>
      </c>
      <c r="H1353" s="62" t="s">
        <v>26</v>
      </c>
      <c r="I1353" s="62" t="s">
        <v>27</v>
      </c>
      <c r="J1353" s="74" t="s">
        <v>391</v>
      </c>
      <c r="K1353" s="30" t="s">
        <v>29</v>
      </c>
      <c r="L1353" s="34" t="s">
        <v>361</v>
      </c>
      <c r="M1353" s="32" t="s">
        <v>227</v>
      </c>
      <c r="N1353" s="35" t="s">
        <v>32</v>
      </c>
      <c r="O1353" s="30" t="s">
        <v>517</v>
      </c>
      <c r="P1353" s="87">
        <v>45915</v>
      </c>
      <c r="Q1353" s="36" t="s">
        <v>402</v>
      </c>
      <c r="R1353" s="36"/>
      <c r="S1353" s="36"/>
      <c r="T1353" s="37"/>
      <c r="U1353" s="38"/>
      <c r="V1353" s="39"/>
    </row>
    <row r="1354" spans="1:22" ht="18">
      <c r="A1354" s="28">
        <f t="shared" si="6"/>
        <v>1352</v>
      </c>
      <c r="B1354" s="104">
        <v>45895</v>
      </c>
      <c r="C1354" s="30" t="s">
        <v>2271</v>
      </c>
      <c r="D1354" s="58">
        <v>798091599</v>
      </c>
      <c r="E1354" s="34"/>
      <c r="F1354" s="143"/>
      <c r="G1354" s="74" t="s">
        <v>25</v>
      </c>
      <c r="H1354" s="62" t="s">
        <v>48</v>
      </c>
      <c r="I1354" s="62" t="s">
        <v>27</v>
      </c>
      <c r="J1354" s="74" t="s">
        <v>391</v>
      </c>
      <c r="K1354" s="30" t="s">
        <v>29</v>
      </c>
      <c r="L1354" s="34" t="s">
        <v>203</v>
      </c>
      <c r="M1354" s="32" t="s">
        <v>227</v>
      </c>
      <c r="N1354" s="35" t="s">
        <v>51</v>
      </c>
      <c r="O1354" s="30"/>
      <c r="P1354" s="87"/>
      <c r="Q1354" s="36" t="s">
        <v>2272</v>
      </c>
      <c r="R1354" s="36"/>
      <c r="S1354" s="36"/>
      <c r="T1354" s="37"/>
      <c r="U1354" s="38"/>
      <c r="V1354" s="39"/>
    </row>
    <row r="1355" spans="1:22" ht="18">
      <c r="A1355" s="28">
        <f t="shared" si="6"/>
        <v>1353</v>
      </c>
      <c r="B1355" s="104">
        <v>45895</v>
      </c>
      <c r="C1355" s="30" t="s">
        <v>2273</v>
      </c>
      <c r="D1355" s="31"/>
      <c r="E1355" s="34" t="s">
        <v>1766</v>
      </c>
      <c r="F1355" s="144"/>
      <c r="G1355" s="74" t="s">
        <v>25</v>
      </c>
      <c r="H1355" s="62" t="s">
        <v>26</v>
      </c>
      <c r="I1355" s="62" t="s">
        <v>27</v>
      </c>
      <c r="J1355" s="74" t="s">
        <v>391</v>
      </c>
      <c r="K1355" s="30" t="s">
        <v>29</v>
      </c>
      <c r="L1355" s="34" t="s">
        <v>498</v>
      </c>
      <c r="M1355" s="32" t="s">
        <v>389</v>
      </c>
      <c r="N1355" s="35"/>
      <c r="O1355" s="30"/>
      <c r="P1355" s="30"/>
      <c r="Q1355" s="36"/>
      <c r="R1355" s="36"/>
      <c r="S1355" s="36"/>
      <c r="T1355" s="37"/>
      <c r="U1355" s="38"/>
      <c r="V1355" s="39"/>
    </row>
    <row r="1356" spans="1:22" ht="18">
      <c r="A1356" s="28">
        <f t="shared" si="6"/>
        <v>1354</v>
      </c>
      <c r="B1356" s="104">
        <v>45895</v>
      </c>
      <c r="C1356" s="30" t="s">
        <v>2274</v>
      </c>
      <c r="D1356" s="125">
        <v>966751672</v>
      </c>
      <c r="E1356" s="34" t="s">
        <v>2240</v>
      </c>
      <c r="F1356" s="143"/>
      <c r="G1356" s="74" t="s">
        <v>25</v>
      </c>
      <c r="H1356" s="62" t="s">
        <v>26</v>
      </c>
      <c r="I1356" s="62" t="s">
        <v>27</v>
      </c>
      <c r="J1356" s="74" t="s">
        <v>391</v>
      </c>
      <c r="K1356" s="30" t="s">
        <v>29</v>
      </c>
      <c r="L1356" s="34" t="s">
        <v>203</v>
      </c>
      <c r="M1356" s="32" t="s">
        <v>227</v>
      </c>
      <c r="N1356" s="35"/>
      <c r="O1356" s="30"/>
      <c r="P1356" s="30"/>
      <c r="Q1356" s="124" t="s">
        <v>2275</v>
      </c>
      <c r="R1356" s="36"/>
      <c r="S1356" s="36"/>
      <c r="T1356" s="37"/>
      <c r="U1356" s="38"/>
      <c r="V1356" s="39"/>
    </row>
    <row r="1357" spans="1:22" ht="18">
      <c r="A1357" s="28">
        <f t="shared" si="6"/>
        <v>1355</v>
      </c>
      <c r="B1357" s="104">
        <v>45895</v>
      </c>
      <c r="C1357" s="30" t="s">
        <v>2276</v>
      </c>
      <c r="D1357" s="31">
        <v>905813278</v>
      </c>
      <c r="E1357" s="34" t="s">
        <v>2277</v>
      </c>
      <c r="F1357" s="143"/>
      <c r="G1357" s="74" t="s">
        <v>25</v>
      </c>
      <c r="H1357" s="62" t="s">
        <v>26</v>
      </c>
      <c r="I1357" s="62" t="s">
        <v>27</v>
      </c>
      <c r="J1357" s="74" t="s">
        <v>391</v>
      </c>
      <c r="K1357" s="30" t="s">
        <v>29</v>
      </c>
      <c r="L1357" s="34" t="s">
        <v>91</v>
      </c>
      <c r="M1357" s="32" t="s">
        <v>234</v>
      </c>
      <c r="N1357" s="35" t="s">
        <v>51</v>
      </c>
      <c r="O1357" s="30"/>
      <c r="P1357" s="30"/>
      <c r="Q1357" s="36"/>
      <c r="R1357" s="36" t="s">
        <v>51</v>
      </c>
      <c r="S1357" s="36" t="s">
        <v>44</v>
      </c>
      <c r="T1357" s="37">
        <v>3305000</v>
      </c>
      <c r="U1357" s="38" t="s">
        <v>27</v>
      </c>
      <c r="V1357" s="39"/>
    </row>
    <row r="1358" spans="1:22" ht="18">
      <c r="A1358" s="28">
        <f t="shared" si="6"/>
        <v>1356</v>
      </c>
      <c r="B1358" s="104">
        <v>45895</v>
      </c>
      <c r="C1358" s="30" t="s">
        <v>568</v>
      </c>
      <c r="D1358" s="31"/>
      <c r="E1358" s="34" t="s">
        <v>324</v>
      </c>
      <c r="F1358" s="143"/>
      <c r="G1358" s="74" t="s">
        <v>25</v>
      </c>
      <c r="H1358" s="62" t="s">
        <v>26</v>
      </c>
      <c r="I1358" s="62" t="s">
        <v>27</v>
      </c>
      <c r="J1358" s="74" t="s">
        <v>391</v>
      </c>
      <c r="K1358" s="30" t="s">
        <v>29</v>
      </c>
      <c r="L1358" s="34"/>
      <c r="M1358" s="32" t="s">
        <v>389</v>
      </c>
      <c r="N1358" s="35"/>
      <c r="O1358" s="30"/>
      <c r="P1358" s="30"/>
      <c r="Q1358" s="36"/>
      <c r="R1358" s="36"/>
      <c r="S1358" s="36"/>
      <c r="T1358" s="37"/>
      <c r="U1358" s="38"/>
      <c r="V1358" s="39"/>
    </row>
    <row r="1359" spans="1:22" ht="38">
      <c r="A1359" s="28">
        <f t="shared" si="6"/>
        <v>1357</v>
      </c>
      <c r="B1359" s="150">
        <v>45895</v>
      </c>
      <c r="C1359" s="129" t="s">
        <v>2278</v>
      </c>
      <c r="D1359" s="125">
        <v>385599098</v>
      </c>
      <c r="E1359" s="131"/>
      <c r="F1359" s="151"/>
      <c r="G1359" s="152" t="s">
        <v>25</v>
      </c>
      <c r="H1359" s="152" t="s">
        <v>48</v>
      </c>
      <c r="I1359" s="152" t="s">
        <v>27</v>
      </c>
      <c r="J1359" s="152" t="s">
        <v>390</v>
      </c>
      <c r="K1359" s="129" t="s">
        <v>96</v>
      </c>
      <c r="L1359" s="131" t="s">
        <v>91</v>
      </c>
      <c r="M1359" s="131" t="s">
        <v>234</v>
      </c>
      <c r="N1359" s="124" t="s">
        <v>32</v>
      </c>
      <c r="O1359" s="129"/>
      <c r="P1359" s="129"/>
      <c r="Q1359" s="124"/>
      <c r="R1359" s="36"/>
      <c r="S1359" s="36"/>
      <c r="T1359" s="132"/>
      <c r="U1359" s="38"/>
      <c r="V1359" s="126" t="s">
        <v>2279</v>
      </c>
    </row>
    <row r="1360" spans="1:22" ht="18">
      <c r="A1360" s="28">
        <f t="shared" si="6"/>
        <v>1358</v>
      </c>
      <c r="B1360" s="104">
        <v>45895</v>
      </c>
      <c r="C1360" s="30" t="s">
        <v>2280</v>
      </c>
      <c r="D1360" s="31"/>
      <c r="E1360" s="34"/>
      <c r="F1360" s="144"/>
      <c r="G1360" s="74" t="s">
        <v>25</v>
      </c>
      <c r="H1360" s="62" t="s">
        <v>48</v>
      </c>
      <c r="I1360" s="62" t="s">
        <v>38</v>
      </c>
      <c r="J1360" s="74" t="s">
        <v>390</v>
      </c>
      <c r="K1360" s="30" t="s">
        <v>49</v>
      </c>
      <c r="L1360" s="34" t="s">
        <v>303</v>
      </c>
      <c r="M1360" s="32" t="s">
        <v>389</v>
      </c>
      <c r="N1360" s="35"/>
      <c r="O1360" s="30"/>
      <c r="P1360" s="30"/>
      <c r="Q1360" s="36"/>
      <c r="R1360" s="36"/>
      <c r="S1360" s="36"/>
      <c r="T1360" s="37"/>
      <c r="U1360" s="38"/>
      <c r="V1360" s="39"/>
    </row>
    <row r="1361" spans="1:22" ht="18">
      <c r="A1361" s="28">
        <f t="shared" si="6"/>
        <v>1359</v>
      </c>
      <c r="B1361" s="104">
        <v>45895</v>
      </c>
      <c r="C1361" s="30" t="s">
        <v>2281</v>
      </c>
      <c r="D1361" s="31">
        <v>988203630</v>
      </c>
      <c r="E1361" s="34" t="s">
        <v>1857</v>
      </c>
      <c r="F1361" s="144"/>
      <c r="G1361" s="74" t="s">
        <v>25</v>
      </c>
      <c r="H1361" s="62" t="s">
        <v>26</v>
      </c>
      <c r="I1361" s="62" t="s">
        <v>27</v>
      </c>
      <c r="J1361" s="74" t="s">
        <v>390</v>
      </c>
      <c r="K1361" s="30" t="s">
        <v>29</v>
      </c>
      <c r="L1361" s="34" t="s">
        <v>91</v>
      </c>
      <c r="M1361" s="32" t="s">
        <v>234</v>
      </c>
      <c r="N1361" s="35" t="s">
        <v>32</v>
      </c>
      <c r="O1361" s="30"/>
      <c r="P1361" s="30"/>
      <c r="Q1361" s="36" t="s">
        <v>402</v>
      </c>
      <c r="R1361" s="36"/>
      <c r="S1361" s="36"/>
      <c r="T1361" s="37"/>
      <c r="U1361" s="38"/>
      <c r="V1361" s="39"/>
    </row>
    <row r="1362" spans="1:22" ht="19">
      <c r="A1362" s="28">
        <f t="shared" si="6"/>
        <v>1360</v>
      </c>
      <c r="B1362" s="104">
        <v>45895</v>
      </c>
      <c r="C1362" s="30" t="s">
        <v>623</v>
      </c>
      <c r="D1362" s="31">
        <v>937926197</v>
      </c>
      <c r="E1362" s="34"/>
      <c r="F1362" s="144"/>
      <c r="G1362" s="74" t="s">
        <v>114</v>
      </c>
      <c r="H1362" s="62" t="s">
        <v>48</v>
      </c>
      <c r="I1362" s="62" t="s">
        <v>38</v>
      </c>
      <c r="J1362" s="74" t="s">
        <v>391</v>
      </c>
      <c r="K1362" s="30" t="s">
        <v>107</v>
      </c>
      <c r="L1362" s="34" t="s">
        <v>161</v>
      </c>
      <c r="M1362" s="32" t="s">
        <v>227</v>
      </c>
      <c r="N1362" s="35" t="s">
        <v>32</v>
      </c>
      <c r="O1362" s="30"/>
      <c r="P1362" s="64"/>
      <c r="Q1362" s="36" t="s">
        <v>444</v>
      </c>
      <c r="R1362" s="36"/>
      <c r="S1362" s="36"/>
      <c r="T1362" s="37"/>
      <c r="U1362" s="38"/>
      <c r="V1362" s="70" t="s">
        <v>2282</v>
      </c>
    </row>
    <row r="1363" spans="1:22" ht="18">
      <c r="A1363" s="28">
        <f t="shared" si="6"/>
        <v>1361</v>
      </c>
      <c r="B1363" s="104">
        <v>45895</v>
      </c>
      <c r="C1363" s="30" t="s">
        <v>2283</v>
      </c>
      <c r="D1363" s="31">
        <v>349602013</v>
      </c>
      <c r="E1363" s="34"/>
      <c r="F1363" s="144"/>
      <c r="G1363" s="74" t="s">
        <v>25</v>
      </c>
      <c r="H1363" s="62" t="s">
        <v>48</v>
      </c>
      <c r="I1363" s="62" t="s">
        <v>27</v>
      </c>
      <c r="J1363" s="74" t="s">
        <v>391</v>
      </c>
      <c r="K1363" s="30" t="s">
        <v>29</v>
      </c>
      <c r="L1363" s="34" t="s">
        <v>81</v>
      </c>
      <c r="M1363" s="32" t="s">
        <v>389</v>
      </c>
      <c r="N1363" s="35"/>
      <c r="O1363" s="30"/>
      <c r="P1363" s="30"/>
      <c r="Q1363" s="36"/>
      <c r="R1363" s="36"/>
      <c r="S1363" s="36"/>
      <c r="T1363" s="37"/>
      <c r="U1363" s="38"/>
      <c r="V1363" s="39"/>
    </row>
    <row r="1364" spans="1:22" ht="18">
      <c r="A1364" s="28">
        <f t="shared" si="6"/>
        <v>1362</v>
      </c>
      <c r="B1364" s="104">
        <v>45895</v>
      </c>
      <c r="C1364" s="30" t="s">
        <v>2284</v>
      </c>
      <c r="D1364" s="31"/>
      <c r="E1364" s="34" t="s">
        <v>1881</v>
      </c>
      <c r="F1364" s="143"/>
      <c r="G1364" s="74" t="s">
        <v>25</v>
      </c>
      <c r="H1364" s="62" t="s">
        <v>26</v>
      </c>
      <c r="I1364" s="62" t="s">
        <v>27</v>
      </c>
      <c r="J1364" s="74" t="s">
        <v>391</v>
      </c>
      <c r="K1364" s="30" t="s">
        <v>29</v>
      </c>
      <c r="L1364" s="34"/>
      <c r="M1364" s="32" t="s">
        <v>389</v>
      </c>
      <c r="N1364" s="35"/>
      <c r="O1364" s="30"/>
      <c r="P1364" s="30"/>
      <c r="Q1364" s="36"/>
      <c r="R1364" s="36"/>
      <c r="S1364" s="36"/>
      <c r="T1364" s="37"/>
      <c r="U1364" s="38"/>
      <c r="V1364" s="39"/>
    </row>
    <row r="1365" spans="1:22" ht="18">
      <c r="A1365" s="28">
        <f t="shared" si="6"/>
        <v>1363</v>
      </c>
      <c r="B1365" s="104">
        <v>45895</v>
      </c>
      <c r="C1365" s="30" t="s">
        <v>2285</v>
      </c>
      <c r="D1365" s="31">
        <v>903004766</v>
      </c>
      <c r="E1365" s="34" t="s">
        <v>980</v>
      </c>
      <c r="F1365" s="143"/>
      <c r="G1365" s="74" t="s">
        <v>25</v>
      </c>
      <c r="H1365" s="62" t="s">
        <v>26</v>
      </c>
      <c r="I1365" s="62" t="s">
        <v>27</v>
      </c>
      <c r="J1365" s="74" t="s">
        <v>391</v>
      </c>
      <c r="K1365" s="30" t="s">
        <v>29</v>
      </c>
      <c r="L1365" s="34" t="s">
        <v>361</v>
      </c>
      <c r="M1365" s="32" t="s">
        <v>234</v>
      </c>
      <c r="N1365" s="35" t="s">
        <v>51</v>
      </c>
      <c r="O1365" s="30"/>
      <c r="P1365" s="30"/>
      <c r="Q1365" s="36"/>
      <c r="R1365" s="36" t="s">
        <v>51</v>
      </c>
      <c r="S1365" s="36" t="s">
        <v>44</v>
      </c>
      <c r="T1365" s="37" t="s">
        <v>2286</v>
      </c>
      <c r="U1365" s="38" t="s">
        <v>27</v>
      </c>
      <c r="V1365" s="39"/>
    </row>
    <row r="1366" spans="1:22" ht="18">
      <c r="A1366" s="28">
        <f t="shared" si="6"/>
        <v>1364</v>
      </c>
      <c r="B1366" s="104">
        <v>45895</v>
      </c>
      <c r="C1366" s="30" t="s">
        <v>2287</v>
      </c>
      <c r="D1366" s="31">
        <v>932099412</v>
      </c>
      <c r="E1366" s="34"/>
      <c r="F1366" s="143"/>
      <c r="G1366" s="74" t="s">
        <v>25</v>
      </c>
      <c r="H1366" s="62" t="s">
        <v>48</v>
      </c>
      <c r="I1366" s="62" t="s">
        <v>27</v>
      </c>
      <c r="J1366" s="74" t="s">
        <v>391</v>
      </c>
      <c r="K1366" s="30" t="s">
        <v>29</v>
      </c>
      <c r="L1366" s="34" t="s">
        <v>217</v>
      </c>
      <c r="M1366" s="32" t="s">
        <v>227</v>
      </c>
      <c r="N1366" s="35" t="s">
        <v>32</v>
      </c>
      <c r="O1366" s="30"/>
      <c r="P1366" s="30"/>
      <c r="Q1366" s="36" t="s">
        <v>402</v>
      </c>
      <c r="R1366" s="36" t="s">
        <v>32</v>
      </c>
      <c r="S1366" s="36" t="s">
        <v>44</v>
      </c>
      <c r="T1366" s="37" t="s">
        <v>585</v>
      </c>
      <c r="U1366" s="38" t="s">
        <v>27</v>
      </c>
      <c r="V1366" s="39"/>
    </row>
    <row r="1367" spans="1:22" ht="18">
      <c r="A1367" s="28">
        <f t="shared" si="6"/>
        <v>1365</v>
      </c>
      <c r="B1367" s="104">
        <v>45895</v>
      </c>
      <c r="C1367" s="30" t="s">
        <v>2288</v>
      </c>
      <c r="D1367" s="31">
        <v>348777404</v>
      </c>
      <c r="E1367" s="34" t="s">
        <v>980</v>
      </c>
      <c r="F1367" s="144"/>
      <c r="G1367" s="74" t="s">
        <v>25</v>
      </c>
      <c r="H1367" s="62" t="s">
        <v>26</v>
      </c>
      <c r="I1367" s="62" t="s">
        <v>27</v>
      </c>
      <c r="J1367" s="74" t="s">
        <v>391</v>
      </c>
      <c r="K1367" s="30" t="s">
        <v>29</v>
      </c>
      <c r="L1367" s="34" t="s">
        <v>203</v>
      </c>
      <c r="M1367" s="32" t="s">
        <v>227</v>
      </c>
      <c r="N1367" s="35" t="s">
        <v>51</v>
      </c>
      <c r="O1367" s="30"/>
      <c r="P1367" s="30"/>
      <c r="Q1367" s="36"/>
      <c r="R1367" s="36"/>
      <c r="S1367" s="36"/>
      <c r="T1367" s="37"/>
      <c r="U1367" s="38"/>
      <c r="V1367" s="39"/>
    </row>
    <row r="1368" spans="1:22" ht="18">
      <c r="A1368" s="28">
        <f t="shared" si="6"/>
        <v>1366</v>
      </c>
      <c r="B1368" s="104">
        <v>45895</v>
      </c>
      <c r="C1368" s="30" t="s">
        <v>1311</v>
      </c>
      <c r="D1368" s="31">
        <v>896496526</v>
      </c>
      <c r="E1368" s="34"/>
      <c r="F1368" s="144"/>
      <c r="G1368" s="74" t="s">
        <v>25</v>
      </c>
      <c r="H1368" s="62" t="s">
        <v>48</v>
      </c>
      <c r="I1368" s="62" t="s">
        <v>27</v>
      </c>
      <c r="J1368" s="74" t="s">
        <v>391</v>
      </c>
      <c r="K1368" s="30" t="s">
        <v>29</v>
      </c>
      <c r="L1368" s="34" t="s">
        <v>212</v>
      </c>
      <c r="M1368" s="32" t="s">
        <v>227</v>
      </c>
      <c r="N1368" s="35" t="s">
        <v>32</v>
      </c>
      <c r="O1368" s="30"/>
      <c r="P1368" s="30"/>
      <c r="Q1368" s="36" t="s">
        <v>2289</v>
      </c>
      <c r="R1368" s="36" t="s">
        <v>32</v>
      </c>
      <c r="S1368" s="36" t="s">
        <v>44</v>
      </c>
      <c r="T1368" s="37">
        <v>900000</v>
      </c>
      <c r="U1368" s="38" t="s">
        <v>27</v>
      </c>
      <c r="V1368" s="39"/>
    </row>
    <row r="1369" spans="1:22" ht="18">
      <c r="A1369" s="28">
        <f t="shared" si="6"/>
        <v>1367</v>
      </c>
      <c r="B1369" s="104">
        <v>45895</v>
      </c>
      <c r="C1369" s="30" t="s">
        <v>2290</v>
      </c>
      <c r="D1369" s="31"/>
      <c r="E1369" s="34" t="s">
        <v>557</v>
      </c>
      <c r="F1369" s="144"/>
      <c r="G1369" s="74" t="s">
        <v>25</v>
      </c>
      <c r="H1369" s="62" t="s">
        <v>26</v>
      </c>
      <c r="I1369" s="62" t="s">
        <v>27</v>
      </c>
      <c r="J1369" s="74" t="s">
        <v>391</v>
      </c>
      <c r="K1369" s="30" t="s">
        <v>29</v>
      </c>
      <c r="L1369" s="34" t="s">
        <v>361</v>
      </c>
      <c r="M1369" s="32" t="s">
        <v>389</v>
      </c>
      <c r="N1369" s="35"/>
      <c r="O1369" s="30"/>
      <c r="P1369" s="30"/>
      <c r="Q1369" s="36"/>
      <c r="R1369" s="36"/>
      <c r="S1369" s="36"/>
      <c r="T1369" s="37"/>
      <c r="U1369" s="38"/>
      <c r="V1369" s="39"/>
    </row>
    <row r="1370" spans="1:22" ht="18">
      <c r="A1370" s="28">
        <f t="shared" si="6"/>
        <v>1368</v>
      </c>
      <c r="B1370" s="104">
        <v>45895</v>
      </c>
      <c r="C1370" s="30" t="s">
        <v>2291</v>
      </c>
      <c r="D1370" s="31">
        <v>939884142</v>
      </c>
      <c r="E1370" s="34" t="s">
        <v>1784</v>
      </c>
      <c r="F1370" s="144"/>
      <c r="G1370" s="74" t="s">
        <v>114</v>
      </c>
      <c r="H1370" s="62" t="s">
        <v>26</v>
      </c>
      <c r="I1370" s="62" t="s">
        <v>27</v>
      </c>
      <c r="J1370" s="74" t="s">
        <v>391</v>
      </c>
      <c r="K1370" s="30" t="s">
        <v>29</v>
      </c>
      <c r="L1370" s="34" t="s">
        <v>209</v>
      </c>
      <c r="M1370" s="32" t="s">
        <v>227</v>
      </c>
      <c r="N1370" s="35" t="s">
        <v>51</v>
      </c>
      <c r="O1370" s="30"/>
      <c r="P1370" s="64"/>
      <c r="Q1370" s="36" t="s">
        <v>2292</v>
      </c>
      <c r="R1370" s="36" t="s">
        <v>51</v>
      </c>
      <c r="S1370" s="36" t="s">
        <v>44</v>
      </c>
      <c r="T1370" s="37" t="s">
        <v>2293</v>
      </c>
      <c r="U1370" s="38" t="s">
        <v>27</v>
      </c>
      <c r="V1370" s="39"/>
    </row>
    <row r="1371" spans="1:22" ht="19">
      <c r="A1371" s="28">
        <f t="shared" si="6"/>
        <v>1369</v>
      </c>
      <c r="B1371" s="150">
        <v>45895</v>
      </c>
      <c r="C1371" s="129" t="s">
        <v>2294</v>
      </c>
      <c r="D1371" s="153" t="s">
        <v>647</v>
      </c>
      <c r="E1371" s="131" t="s">
        <v>1766</v>
      </c>
      <c r="F1371" s="154"/>
      <c r="G1371" s="152" t="s">
        <v>25</v>
      </c>
      <c r="H1371" s="152" t="s">
        <v>26</v>
      </c>
      <c r="I1371" s="152" t="s">
        <v>27</v>
      </c>
      <c r="J1371" s="152" t="s">
        <v>391</v>
      </c>
      <c r="K1371" s="129" t="s">
        <v>29</v>
      </c>
      <c r="L1371" s="131" t="s">
        <v>91</v>
      </c>
      <c r="M1371" s="131" t="s">
        <v>160</v>
      </c>
      <c r="N1371" s="124"/>
      <c r="O1371" s="129"/>
      <c r="P1371" s="155"/>
      <c r="Q1371" s="124"/>
      <c r="R1371" s="124"/>
      <c r="S1371" s="124"/>
      <c r="T1371" s="132"/>
      <c r="U1371" s="133"/>
      <c r="V1371" s="126" t="s">
        <v>2295</v>
      </c>
    </row>
    <row r="1372" spans="1:22" ht="18">
      <c r="A1372" s="28">
        <f t="shared" si="6"/>
        <v>1370</v>
      </c>
      <c r="B1372" s="104">
        <v>45895</v>
      </c>
      <c r="C1372" s="30" t="s">
        <v>2296</v>
      </c>
      <c r="D1372" s="58"/>
      <c r="E1372" s="34" t="s">
        <v>1910</v>
      </c>
      <c r="F1372" s="144"/>
      <c r="G1372" s="74" t="s">
        <v>25</v>
      </c>
      <c r="H1372" s="62" t="s">
        <v>26</v>
      </c>
      <c r="I1372" s="62"/>
      <c r="J1372" s="74" t="s">
        <v>390</v>
      </c>
      <c r="K1372" s="30" t="s">
        <v>107</v>
      </c>
      <c r="L1372" s="34"/>
      <c r="M1372" s="32" t="s">
        <v>389</v>
      </c>
      <c r="N1372" s="35"/>
      <c r="O1372" s="30"/>
      <c r="P1372" s="30"/>
      <c r="Q1372" s="36"/>
      <c r="R1372" s="36"/>
      <c r="S1372" s="36"/>
      <c r="T1372" s="37"/>
      <c r="U1372" s="38"/>
      <c r="V1372" s="39"/>
    </row>
    <row r="1373" spans="1:22" ht="18">
      <c r="A1373" s="28">
        <f t="shared" si="6"/>
        <v>1371</v>
      </c>
      <c r="B1373" s="104">
        <v>45895</v>
      </c>
      <c r="C1373" s="30" t="s">
        <v>2297</v>
      </c>
      <c r="D1373" s="31"/>
      <c r="E1373" s="34"/>
      <c r="F1373" s="144"/>
      <c r="G1373" s="74" t="s">
        <v>25</v>
      </c>
      <c r="H1373" s="62" t="s">
        <v>48</v>
      </c>
      <c r="I1373" s="62" t="s">
        <v>27</v>
      </c>
      <c r="J1373" s="74" t="s">
        <v>390</v>
      </c>
      <c r="K1373" s="30" t="s">
        <v>49</v>
      </c>
      <c r="L1373" s="34" t="s">
        <v>91</v>
      </c>
      <c r="M1373" s="32" t="s">
        <v>389</v>
      </c>
      <c r="N1373" s="35"/>
      <c r="O1373" s="30"/>
      <c r="P1373" s="30"/>
      <c r="Q1373" s="36"/>
      <c r="R1373" s="36"/>
      <c r="S1373" s="36"/>
      <c r="T1373" s="37"/>
      <c r="U1373" s="38"/>
      <c r="V1373" s="39"/>
    </row>
    <row r="1374" spans="1:22" ht="18">
      <c r="A1374" s="28">
        <f t="shared" si="6"/>
        <v>1372</v>
      </c>
      <c r="B1374" s="104">
        <v>45895</v>
      </c>
      <c r="C1374" s="30" t="s">
        <v>2298</v>
      </c>
      <c r="D1374" s="31"/>
      <c r="E1374" s="34" t="s">
        <v>1766</v>
      </c>
      <c r="F1374" s="144"/>
      <c r="G1374" s="74" t="s">
        <v>25</v>
      </c>
      <c r="H1374" s="62" t="s">
        <v>26</v>
      </c>
      <c r="I1374" s="62" t="s">
        <v>27</v>
      </c>
      <c r="J1374" s="74" t="s">
        <v>390</v>
      </c>
      <c r="K1374" s="30" t="s">
        <v>29</v>
      </c>
      <c r="L1374" s="34" t="s">
        <v>91</v>
      </c>
      <c r="M1374" s="32" t="s">
        <v>389</v>
      </c>
      <c r="N1374" s="35"/>
      <c r="O1374" s="30"/>
      <c r="P1374" s="30"/>
      <c r="Q1374" s="36"/>
      <c r="R1374" s="36"/>
      <c r="S1374" s="36"/>
      <c r="T1374" s="37"/>
      <c r="U1374" s="38"/>
      <c r="V1374" s="39"/>
    </row>
    <row r="1375" spans="1:22" ht="18">
      <c r="A1375" s="28">
        <f t="shared" si="6"/>
        <v>1373</v>
      </c>
      <c r="B1375" s="104">
        <v>45895</v>
      </c>
      <c r="C1375" s="30" t="s">
        <v>2299</v>
      </c>
      <c r="D1375" s="31">
        <v>974801988</v>
      </c>
      <c r="E1375" s="34" t="s">
        <v>1943</v>
      </c>
      <c r="F1375" s="143"/>
      <c r="G1375" s="74" t="s">
        <v>25</v>
      </c>
      <c r="H1375" s="62" t="s">
        <v>26</v>
      </c>
      <c r="I1375" s="62" t="s">
        <v>38</v>
      </c>
      <c r="J1375" s="74" t="s">
        <v>391</v>
      </c>
      <c r="K1375" s="30" t="s">
        <v>107</v>
      </c>
      <c r="L1375" s="34" t="s">
        <v>161</v>
      </c>
      <c r="M1375" s="32" t="s">
        <v>227</v>
      </c>
      <c r="N1375" s="35" t="s">
        <v>51</v>
      </c>
      <c r="O1375" s="30"/>
      <c r="P1375" s="30"/>
      <c r="Q1375" s="36"/>
      <c r="R1375" s="36"/>
      <c r="S1375" s="36"/>
      <c r="T1375" s="37"/>
      <c r="U1375" s="38"/>
      <c r="V1375" s="39"/>
    </row>
    <row r="1376" spans="1:22" ht="18">
      <c r="A1376" s="28">
        <f t="shared" si="6"/>
        <v>1374</v>
      </c>
      <c r="B1376" s="104">
        <v>45895</v>
      </c>
      <c r="C1376" s="59" t="s">
        <v>2300</v>
      </c>
      <c r="D1376" s="31"/>
      <c r="E1376" s="34" t="s">
        <v>1857</v>
      </c>
      <c r="F1376" s="143"/>
      <c r="G1376" s="74" t="s">
        <v>25</v>
      </c>
      <c r="H1376" s="62" t="s">
        <v>26</v>
      </c>
      <c r="I1376" s="62" t="s">
        <v>27</v>
      </c>
      <c r="J1376" s="74" t="s">
        <v>390</v>
      </c>
      <c r="K1376" s="30" t="s">
        <v>29</v>
      </c>
      <c r="L1376" s="34" t="s">
        <v>361</v>
      </c>
      <c r="M1376" s="32" t="s">
        <v>389</v>
      </c>
      <c r="N1376" s="35"/>
      <c r="O1376" s="30"/>
      <c r="P1376" s="30"/>
      <c r="Q1376" s="36"/>
      <c r="R1376" s="36"/>
      <c r="S1376" s="36"/>
      <c r="T1376" s="37"/>
      <c r="U1376" s="38"/>
      <c r="V1376" s="39"/>
    </row>
    <row r="1377" spans="1:22" ht="18">
      <c r="A1377" s="28">
        <f t="shared" si="6"/>
        <v>1375</v>
      </c>
      <c r="B1377" s="104">
        <v>45895</v>
      </c>
      <c r="C1377" s="30" t="s">
        <v>39</v>
      </c>
      <c r="D1377" s="31">
        <v>908621355</v>
      </c>
      <c r="E1377" s="34" t="s">
        <v>1943</v>
      </c>
      <c r="F1377" s="144"/>
      <c r="G1377" s="74" t="s">
        <v>25</v>
      </c>
      <c r="H1377" s="62" t="s">
        <v>26</v>
      </c>
      <c r="I1377" s="62" t="s">
        <v>38</v>
      </c>
      <c r="J1377" s="74" t="s">
        <v>391</v>
      </c>
      <c r="K1377" s="30" t="s">
        <v>107</v>
      </c>
      <c r="L1377" s="34" t="s">
        <v>161</v>
      </c>
      <c r="M1377" s="32" t="s">
        <v>227</v>
      </c>
      <c r="N1377" s="35" t="s">
        <v>32</v>
      </c>
      <c r="O1377" s="30"/>
      <c r="P1377" s="30"/>
      <c r="Q1377" s="36" t="s">
        <v>427</v>
      </c>
      <c r="R1377" s="36"/>
      <c r="S1377" s="36"/>
      <c r="T1377" s="37"/>
      <c r="U1377" s="38"/>
      <c r="V1377" s="39"/>
    </row>
    <row r="1378" spans="1:22" ht="18">
      <c r="A1378" s="28">
        <f t="shared" si="6"/>
        <v>1376</v>
      </c>
      <c r="B1378" s="104">
        <v>45895</v>
      </c>
      <c r="C1378" s="30" t="s">
        <v>939</v>
      </c>
      <c r="D1378" s="31">
        <v>337392603</v>
      </c>
      <c r="E1378" s="34" t="s">
        <v>557</v>
      </c>
      <c r="F1378" s="144"/>
      <c r="G1378" s="74" t="s">
        <v>25</v>
      </c>
      <c r="H1378" s="62" t="s">
        <v>26</v>
      </c>
      <c r="I1378" s="62" t="s">
        <v>27</v>
      </c>
      <c r="J1378" s="74" t="s">
        <v>391</v>
      </c>
      <c r="K1378" s="30" t="s">
        <v>29</v>
      </c>
      <c r="L1378" s="34" t="s">
        <v>91</v>
      </c>
      <c r="M1378" s="32" t="s">
        <v>234</v>
      </c>
      <c r="N1378" s="35" t="s">
        <v>51</v>
      </c>
      <c r="O1378" s="30"/>
      <c r="P1378" s="30"/>
      <c r="Q1378" s="36" t="s">
        <v>2301</v>
      </c>
      <c r="R1378" s="36"/>
      <c r="S1378" s="36"/>
      <c r="T1378" s="37"/>
      <c r="U1378" s="38"/>
      <c r="V1378" s="39"/>
    </row>
    <row r="1379" spans="1:22" ht="18">
      <c r="A1379" s="28">
        <f t="shared" si="6"/>
        <v>1377</v>
      </c>
      <c r="B1379" s="104">
        <v>45895</v>
      </c>
      <c r="C1379" s="30" t="s">
        <v>2302</v>
      </c>
      <c r="D1379" s="31"/>
      <c r="E1379" s="34" t="s">
        <v>1958</v>
      </c>
      <c r="F1379" s="144"/>
      <c r="G1379" s="74" t="s">
        <v>25</v>
      </c>
      <c r="H1379" s="62" t="s">
        <v>26</v>
      </c>
      <c r="I1379" s="62" t="s">
        <v>27</v>
      </c>
      <c r="J1379" s="74" t="s">
        <v>390</v>
      </c>
      <c r="K1379" s="30" t="s">
        <v>29</v>
      </c>
      <c r="L1379" s="34" t="s">
        <v>91</v>
      </c>
      <c r="M1379" s="32" t="s">
        <v>389</v>
      </c>
      <c r="N1379" s="35"/>
      <c r="O1379" s="30"/>
      <c r="P1379" s="30"/>
      <c r="Q1379" s="36"/>
      <c r="R1379" s="36"/>
      <c r="S1379" s="36"/>
      <c r="T1379" s="37"/>
      <c r="U1379" s="38"/>
      <c r="V1379" s="39"/>
    </row>
    <row r="1380" spans="1:22" ht="18">
      <c r="A1380" s="28">
        <f t="shared" si="6"/>
        <v>1378</v>
      </c>
      <c r="B1380" s="104">
        <v>45895</v>
      </c>
      <c r="C1380" s="30" t="s">
        <v>474</v>
      </c>
      <c r="D1380" s="31"/>
      <c r="E1380" s="34" t="s">
        <v>2303</v>
      </c>
      <c r="F1380" s="143"/>
      <c r="G1380" s="74" t="s">
        <v>25</v>
      </c>
      <c r="H1380" s="62" t="s">
        <v>26</v>
      </c>
      <c r="I1380" s="62" t="s">
        <v>27</v>
      </c>
      <c r="J1380" s="74" t="s">
        <v>390</v>
      </c>
      <c r="K1380" s="30" t="s">
        <v>29</v>
      </c>
      <c r="L1380" s="34" t="s">
        <v>203</v>
      </c>
      <c r="M1380" s="32" t="s">
        <v>389</v>
      </c>
      <c r="N1380" s="35"/>
      <c r="O1380" s="30"/>
      <c r="P1380" s="30"/>
      <c r="Q1380" s="36"/>
      <c r="R1380" s="36"/>
      <c r="S1380" s="36"/>
      <c r="T1380" s="37"/>
      <c r="U1380" s="38"/>
      <c r="V1380" s="39"/>
    </row>
    <row r="1381" spans="1:22" ht="18">
      <c r="A1381" s="28">
        <f t="shared" si="6"/>
        <v>1379</v>
      </c>
      <c r="B1381" s="104">
        <v>45895</v>
      </c>
      <c r="C1381" s="30" t="s">
        <v>2304</v>
      </c>
      <c r="D1381" s="31"/>
      <c r="E1381" s="34" t="s">
        <v>1943</v>
      </c>
      <c r="F1381" s="144"/>
      <c r="G1381" s="74" t="s">
        <v>25</v>
      </c>
      <c r="H1381" s="62" t="s">
        <v>26</v>
      </c>
      <c r="I1381" s="62" t="s">
        <v>27</v>
      </c>
      <c r="J1381" s="74" t="s">
        <v>390</v>
      </c>
      <c r="K1381" s="30" t="s">
        <v>107</v>
      </c>
      <c r="L1381" s="34" t="s">
        <v>81</v>
      </c>
      <c r="M1381" s="32" t="s">
        <v>389</v>
      </c>
      <c r="N1381" s="35"/>
      <c r="O1381" s="30"/>
      <c r="P1381" s="30"/>
      <c r="Q1381" s="36"/>
      <c r="R1381" s="36"/>
      <c r="S1381" s="36"/>
      <c r="T1381" s="37"/>
      <c r="U1381" s="38"/>
      <c r="V1381" s="39"/>
    </row>
    <row r="1382" spans="1:22" ht="18">
      <c r="A1382" s="28">
        <f t="shared" si="6"/>
        <v>1380</v>
      </c>
      <c r="B1382" s="104">
        <v>45895</v>
      </c>
      <c r="C1382" s="30" t="s">
        <v>2305</v>
      </c>
      <c r="D1382" s="31"/>
      <c r="E1382" s="34"/>
      <c r="F1382" s="143"/>
      <c r="G1382" s="74" t="s">
        <v>25</v>
      </c>
      <c r="H1382" s="62" t="s">
        <v>48</v>
      </c>
      <c r="I1382" s="62" t="s">
        <v>38</v>
      </c>
      <c r="J1382" s="74" t="s">
        <v>390</v>
      </c>
      <c r="K1382" s="30" t="s">
        <v>107</v>
      </c>
      <c r="L1382" s="34" t="s">
        <v>161</v>
      </c>
      <c r="M1382" s="32" t="s">
        <v>389</v>
      </c>
      <c r="N1382" s="35"/>
      <c r="O1382" s="30"/>
      <c r="P1382" s="30"/>
      <c r="Q1382" s="36"/>
      <c r="R1382" s="36"/>
      <c r="S1382" s="36"/>
      <c r="T1382" s="37"/>
      <c r="U1382" s="38"/>
      <c r="V1382" s="39"/>
    </row>
    <row r="1383" spans="1:22" ht="18">
      <c r="A1383" s="28">
        <f t="shared" si="6"/>
        <v>1381</v>
      </c>
      <c r="B1383" s="104">
        <v>45895</v>
      </c>
      <c r="C1383" s="30" t="s">
        <v>467</v>
      </c>
      <c r="D1383" s="31"/>
      <c r="E1383" s="34"/>
      <c r="F1383" s="143"/>
      <c r="G1383" s="74" t="s">
        <v>25</v>
      </c>
      <c r="H1383" s="62" t="s">
        <v>48</v>
      </c>
      <c r="I1383" s="62" t="s">
        <v>27</v>
      </c>
      <c r="J1383" s="74" t="s">
        <v>391</v>
      </c>
      <c r="K1383" s="30" t="s">
        <v>29</v>
      </c>
      <c r="L1383" s="34" t="s">
        <v>217</v>
      </c>
      <c r="M1383" s="32" t="s">
        <v>389</v>
      </c>
      <c r="N1383" s="35"/>
      <c r="O1383" s="30"/>
      <c r="P1383" s="30"/>
      <c r="Q1383" s="36"/>
      <c r="R1383" s="36"/>
      <c r="S1383" s="36"/>
      <c r="T1383" s="37"/>
      <c r="U1383" s="38"/>
      <c r="V1383" s="39"/>
    </row>
    <row r="1384" spans="1:22" ht="18">
      <c r="A1384" s="28">
        <f t="shared" si="6"/>
        <v>1382</v>
      </c>
      <c r="B1384" s="104">
        <v>45895</v>
      </c>
      <c r="C1384" s="30" t="s">
        <v>2306</v>
      </c>
      <c r="D1384" s="31">
        <v>987700071</v>
      </c>
      <c r="E1384" s="34"/>
      <c r="F1384" s="143"/>
      <c r="G1384" s="74" t="s">
        <v>25</v>
      </c>
      <c r="H1384" s="62" t="s">
        <v>48</v>
      </c>
      <c r="I1384" s="62" t="s">
        <v>38</v>
      </c>
      <c r="J1384" s="74" t="s">
        <v>391</v>
      </c>
      <c r="K1384" s="30" t="s">
        <v>107</v>
      </c>
      <c r="L1384" s="34" t="s">
        <v>161</v>
      </c>
      <c r="M1384" s="32" t="s">
        <v>389</v>
      </c>
      <c r="N1384" s="35" t="s">
        <v>51</v>
      </c>
      <c r="O1384" s="30"/>
      <c r="P1384" s="30"/>
      <c r="Q1384" s="36" t="s">
        <v>2307</v>
      </c>
      <c r="R1384" s="36"/>
      <c r="S1384" s="36"/>
      <c r="T1384" s="37"/>
      <c r="U1384" s="38"/>
      <c r="V1384" s="39"/>
    </row>
    <row r="1385" spans="1:22" ht="18">
      <c r="A1385" s="28">
        <f t="shared" si="6"/>
        <v>1383</v>
      </c>
      <c r="B1385" s="104">
        <v>45895</v>
      </c>
      <c r="C1385" s="30" t="s">
        <v>2308</v>
      </c>
      <c r="D1385" s="31"/>
      <c r="E1385" s="34"/>
      <c r="F1385" s="143"/>
      <c r="G1385" s="74"/>
      <c r="H1385" s="62"/>
      <c r="I1385" s="62"/>
      <c r="J1385" s="74"/>
      <c r="K1385" s="30"/>
      <c r="L1385" s="34"/>
      <c r="M1385" s="32"/>
      <c r="N1385" s="35" t="s">
        <v>51</v>
      </c>
      <c r="O1385" s="30"/>
      <c r="P1385" s="30"/>
      <c r="Q1385" s="36"/>
      <c r="R1385" s="36" t="s">
        <v>51</v>
      </c>
      <c r="S1385" s="36" t="s">
        <v>44</v>
      </c>
      <c r="T1385" s="37">
        <v>30150000</v>
      </c>
      <c r="U1385" s="38" t="s">
        <v>70</v>
      </c>
      <c r="V1385" s="39"/>
    </row>
    <row r="1386" spans="1:22" ht="18">
      <c r="A1386" s="28">
        <f t="shared" si="6"/>
        <v>1384</v>
      </c>
      <c r="B1386" s="104">
        <v>45895</v>
      </c>
      <c r="C1386" s="30" t="s">
        <v>2309</v>
      </c>
      <c r="D1386" s="31"/>
      <c r="E1386" s="34"/>
      <c r="F1386" s="143"/>
      <c r="G1386" s="74"/>
      <c r="H1386" s="62"/>
      <c r="I1386" s="62"/>
      <c r="J1386" s="74"/>
      <c r="K1386" s="30"/>
      <c r="L1386" s="34"/>
      <c r="M1386" s="32"/>
      <c r="N1386" s="35" t="s">
        <v>51</v>
      </c>
      <c r="O1386" s="30"/>
      <c r="P1386" s="30"/>
      <c r="Q1386" s="36"/>
      <c r="R1386" s="36" t="s">
        <v>51</v>
      </c>
      <c r="S1386" s="36" t="s">
        <v>44</v>
      </c>
      <c r="T1386" s="37">
        <v>30150000</v>
      </c>
      <c r="U1386" s="38" t="s">
        <v>70</v>
      </c>
      <c r="V1386" s="39"/>
    </row>
    <row r="1387" spans="1:22" ht="18">
      <c r="A1387" s="28">
        <f t="shared" si="6"/>
        <v>1385</v>
      </c>
      <c r="B1387" s="104">
        <v>45895</v>
      </c>
      <c r="C1387" s="30" t="s">
        <v>2310</v>
      </c>
      <c r="D1387" s="31"/>
      <c r="E1387" s="34" t="s">
        <v>1943</v>
      </c>
      <c r="F1387" s="143"/>
      <c r="G1387" s="74" t="s">
        <v>25</v>
      </c>
      <c r="H1387" s="62" t="s">
        <v>26</v>
      </c>
      <c r="I1387" s="62" t="s">
        <v>38</v>
      </c>
      <c r="J1387" s="74" t="s">
        <v>391</v>
      </c>
      <c r="K1387" s="30" t="s">
        <v>107</v>
      </c>
      <c r="L1387" s="34" t="s">
        <v>161</v>
      </c>
      <c r="M1387" s="32" t="s">
        <v>389</v>
      </c>
      <c r="N1387" s="35"/>
      <c r="O1387" s="30"/>
      <c r="P1387" s="30"/>
      <c r="Q1387" s="36"/>
      <c r="R1387" s="36"/>
      <c r="S1387" s="36"/>
      <c r="T1387" s="37"/>
      <c r="U1387" s="38"/>
      <c r="V1387" s="39"/>
    </row>
    <row r="1388" spans="1:22" ht="18">
      <c r="A1388" s="28">
        <f t="shared" si="6"/>
        <v>1386</v>
      </c>
      <c r="B1388" s="104">
        <v>45895</v>
      </c>
      <c r="C1388" s="30" t="s">
        <v>2311</v>
      </c>
      <c r="D1388" s="54">
        <v>907047803</v>
      </c>
      <c r="E1388" s="34"/>
      <c r="F1388" s="143"/>
      <c r="G1388" s="74" t="s">
        <v>25</v>
      </c>
      <c r="H1388" s="62" t="s">
        <v>48</v>
      </c>
      <c r="I1388" s="62" t="s">
        <v>27</v>
      </c>
      <c r="J1388" s="74" t="s">
        <v>391</v>
      </c>
      <c r="K1388" s="30" t="s">
        <v>49</v>
      </c>
      <c r="L1388" s="34" t="s">
        <v>212</v>
      </c>
      <c r="M1388" s="32" t="s">
        <v>227</v>
      </c>
      <c r="N1388" s="35" t="s">
        <v>32</v>
      </c>
      <c r="O1388" s="30"/>
      <c r="P1388" s="30"/>
      <c r="Q1388" s="72" t="s">
        <v>515</v>
      </c>
      <c r="R1388" s="36"/>
      <c r="S1388" s="36"/>
      <c r="T1388" s="37"/>
      <c r="U1388" s="38"/>
      <c r="V1388" s="39"/>
    </row>
    <row r="1389" spans="1:22" ht="18">
      <c r="A1389" s="28">
        <f t="shared" si="6"/>
        <v>1387</v>
      </c>
      <c r="B1389" s="104">
        <v>45895</v>
      </c>
      <c r="C1389" s="30" t="s">
        <v>2312</v>
      </c>
      <c r="D1389" s="31">
        <v>917877272</v>
      </c>
      <c r="E1389" s="34"/>
      <c r="F1389" s="143"/>
      <c r="G1389" s="74" t="s">
        <v>25</v>
      </c>
      <c r="H1389" s="62" t="s">
        <v>26</v>
      </c>
      <c r="I1389" s="62" t="s">
        <v>27</v>
      </c>
      <c r="J1389" s="74" t="s">
        <v>391</v>
      </c>
      <c r="K1389" s="30" t="s">
        <v>29</v>
      </c>
      <c r="L1389" s="34" t="s">
        <v>203</v>
      </c>
      <c r="M1389" s="32" t="s">
        <v>227</v>
      </c>
      <c r="N1389" s="35" t="s">
        <v>51</v>
      </c>
      <c r="O1389" s="30"/>
      <c r="P1389" s="64"/>
      <c r="Q1389" s="36" t="s">
        <v>505</v>
      </c>
      <c r="R1389" s="36"/>
      <c r="S1389" s="36"/>
      <c r="T1389" s="37"/>
      <c r="U1389" s="38"/>
      <c r="V1389" s="39"/>
    </row>
    <row r="1390" spans="1:22" ht="18">
      <c r="A1390" s="28">
        <f t="shared" si="6"/>
        <v>1388</v>
      </c>
      <c r="B1390" s="104">
        <v>45895</v>
      </c>
      <c r="C1390" s="30" t="s">
        <v>2313</v>
      </c>
      <c r="D1390" s="31"/>
      <c r="E1390" s="34" t="s">
        <v>1879</v>
      </c>
      <c r="F1390" s="143"/>
      <c r="G1390" s="74" t="s">
        <v>25</v>
      </c>
      <c r="H1390" s="62" t="s">
        <v>26</v>
      </c>
      <c r="I1390" s="62" t="s">
        <v>27</v>
      </c>
      <c r="J1390" s="74" t="s">
        <v>391</v>
      </c>
      <c r="K1390" s="30" t="s">
        <v>29</v>
      </c>
      <c r="L1390" s="34" t="s">
        <v>91</v>
      </c>
      <c r="M1390" s="32" t="s">
        <v>389</v>
      </c>
      <c r="N1390" s="35"/>
      <c r="O1390" s="30"/>
      <c r="P1390" s="30"/>
      <c r="Q1390" s="36"/>
      <c r="R1390" s="36"/>
      <c r="S1390" s="36"/>
      <c r="T1390" s="37"/>
      <c r="U1390" s="38"/>
      <c r="V1390" s="39"/>
    </row>
    <row r="1391" spans="1:22" ht="18">
      <c r="A1391" s="28">
        <f t="shared" si="6"/>
        <v>1389</v>
      </c>
      <c r="B1391" s="104">
        <v>45895</v>
      </c>
      <c r="C1391" s="30" t="s">
        <v>2314</v>
      </c>
      <c r="D1391" s="51"/>
      <c r="E1391" s="34" t="s">
        <v>1958</v>
      </c>
      <c r="F1391" s="143"/>
      <c r="G1391" s="74" t="s">
        <v>25</v>
      </c>
      <c r="H1391" s="62" t="s">
        <v>26</v>
      </c>
      <c r="I1391" s="62" t="s">
        <v>27</v>
      </c>
      <c r="J1391" s="74" t="s">
        <v>391</v>
      </c>
      <c r="K1391" s="30" t="s">
        <v>29</v>
      </c>
      <c r="L1391" s="34" t="s">
        <v>91</v>
      </c>
      <c r="M1391" s="32" t="s">
        <v>389</v>
      </c>
      <c r="N1391" s="35"/>
      <c r="O1391" s="30"/>
      <c r="P1391" s="30"/>
      <c r="Q1391" s="36"/>
      <c r="R1391" s="36"/>
      <c r="S1391" s="36"/>
      <c r="T1391" s="37"/>
      <c r="U1391" s="38"/>
      <c r="V1391" s="39"/>
    </row>
    <row r="1392" spans="1:22" ht="18">
      <c r="A1392" s="28">
        <f t="shared" si="6"/>
        <v>1390</v>
      </c>
      <c r="B1392" s="104">
        <v>45895</v>
      </c>
      <c r="C1392" s="30" t="s">
        <v>574</v>
      </c>
      <c r="D1392" s="51"/>
      <c r="E1392" s="34" t="s">
        <v>1943</v>
      </c>
      <c r="F1392" s="143"/>
      <c r="G1392" s="74" t="s">
        <v>25</v>
      </c>
      <c r="H1392" s="62" t="s">
        <v>26</v>
      </c>
      <c r="I1392" s="62" t="s">
        <v>27</v>
      </c>
      <c r="J1392" s="74" t="s">
        <v>391</v>
      </c>
      <c r="K1392" s="30" t="s">
        <v>107</v>
      </c>
      <c r="L1392" s="34" t="s">
        <v>81</v>
      </c>
      <c r="M1392" s="32" t="s">
        <v>389</v>
      </c>
      <c r="N1392" s="35"/>
      <c r="O1392" s="30"/>
      <c r="P1392" s="30"/>
      <c r="Q1392" s="36"/>
      <c r="R1392" s="36"/>
      <c r="S1392" s="36"/>
      <c r="T1392" s="37"/>
      <c r="U1392" s="38"/>
      <c r="V1392" s="39"/>
    </row>
    <row r="1393" spans="1:22" ht="18">
      <c r="A1393" s="28">
        <f t="shared" si="6"/>
        <v>1391</v>
      </c>
      <c r="B1393" s="104">
        <v>45895</v>
      </c>
      <c r="C1393" s="30" t="s">
        <v>2315</v>
      </c>
      <c r="D1393" s="51"/>
      <c r="E1393" s="34" t="s">
        <v>1910</v>
      </c>
      <c r="F1393" s="143"/>
      <c r="G1393" s="74" t="s">
        <v>25</v>
      </c>
      <c r="H1393" s="62" t="s">
        <v>26</v>
      </c>
      <c r="I1393" s="62" t="s">
        <v>38</v>
      </c>
      <c r="J1393" s="74" t="s">
        <v>391</v>
      </c>
      <c r="K1393" s="30" t="s">
        <v>107</v>
      </c>
      <c r="L1393" s="34" t="s">
        <v>161</v>
      </c>
      <c r="M1393" s="32" t="s">
        <v>389</v>
      </c>
      <c r="N1393" s="35"/>
      <c r="O1393" s="30"/>
      <c r="P1393" s="30"/>
      <c r="Q1393" s="36"/>
      <c r="R1393" s="36"/>
      <c r="S1393" s="36"/>
      <c r="T1393" s="37"/>
      <c r="U1393" s="38"/>
      <c r="V1393" s="39"/>
    </row>
    <row r="1394" spans="1:22" ht="18">
      <c r="A1394" s="28">
        <f t="shared" si="6"/>
        <v>1392</v>
      </c>
      <c r="B1394" s="104">
        <v>45896</v>
      </c>
      <c r="C1394" s="30" t="s">
        <v>2316</v>
      </c>
      <c r="D1394" s="51">
        <v>944193154</v>
      </c>
      <c r="E1394" s="34" t="s">
        <v>1943</v>
      </c>
      <c r="F1394" s="144"/>
      <c r="G1394" s="74" t="s">
        <v>25</v>
      </c>
      <c r="H1394" s="62" t="s">
        <v>26</v>
      </c>
      <c r="I1394" s="62" t="s">
        <v>38</v>
      </c>
      <c r="J1394" s="74" t="s">
        <v>388</v>
      </c>
      <c r="K1394" s="30" t="s">
        <v>107</v>
      </c>
      <c r="L1394" s="34" t="s">
        <v>161</v>
      </c>
      <c r="M1394" s="32" t="s">
        <v>227</v>
      </c>
      <c r="N1394" s="35" t="s">
        <v>51</v>
      </c>
      <c r="O1394" s="30"/>
      <c r="P1394" s="30"/>
      <c r="Q1394" s="72" t="s">
        <v>2317</v>
      </c>
      <c r="R1394" s="36"/>
      <c r="S1394" s="36"/>
      <c r="T1394" s="37"/>
      <c r="U1394" s="38"/>
      <c r="V1394" s="39"/>
    </row>
    <row r="1395" spans="1:22" ht="18">
      <c r="A1395" s="28">
        <f t="shared" si="6"/>
        <v>1393</v>
      </c>
      <c r="B1395" s="104">
        <v>45896</v>
      </c>
      <c r="C1395" s="30" t="s">
        <v>2318</v>
      </c>
      <c r="D1395" s="58">
        <v>971969219</v>
      </c>
      <c r="E1395" s="34"/>
      <c r="F1395" s="144"/>
      <c r="G1395" s="74" t="s">
        <v>114</v>
      </c>
      <c r="H1395" s="62" t="s">
        <v>48</v>
      </c>
      <c r="I1395" s="62" t="s">
        <v>27</v>
      </c>
      <c r="J1395" s="74" t="s">
        <v>388</v>
      </c>
      <c r="K1395" s="30" t="s">
        <v>29</v>
      </c>
      <c r="L1395" s="34" t="s">
        <v>212</v>
      </c>
      <c r="M1395" s="32" t="s">
        <v>234</v>
      </c>
      <c r="N1395" s="35" t="s">
        <v>51</v>
      </c>
      <c r="O1395" s="30"/>
      <c r="P1395" s="87"/>
      <c r="Q1395" s="72" t="s">
        <v>2317</v>
      </c>
      <c r="R1395" s="36"/>
      <c r="S1395" s="36"/>
      <c r="T1395" s="37"/>
      <c r="U1395" s="38"/>
      <c r="V1395" s="39"/>
    </row>
    <row r="1396" spans="1:22" ht="18">
      <c r="A1396" s="28">
        <f t="shared" si="6"/>
        <v>1394</v>
      </c>
      <c r="B1396" s="104">
        <v>45896</v>
      </c>
      <c r="C1396" s="107" t="s">
        <v>2319</v>
      </c>
      <c r="D1396" s="58">
        <v>943096852</v>
      </c>
      <c r="E1396" s="156" t="s">
        <v>1943</v>
      </c>
      <c r="F1396" s="121"/>
      <c r="G1396" s="74" t="s">
        <v>25</v>
      </c>
      <c r="H1396" s="62" t="s">
        <v>26</v>
      </c>
      <c r="I1396" s="62" t="s">
        <v>38</v>
      </c>
      <c r="J1396" s="74" t="s">
        <v>388</v>
      </c>
      <c r="K1396" s="30" t="s">
        <v>107</v>
      </c>
      <c r="L1396" s="34" t="s">
        <v>161</v>
      </c>
      <c r="M1396" s="32" t="s">
        <v>234</v>
      </c>
      <c r="N1396" s="35" t="s">
        <v>51</v>
      </c>
      <c r="O1396" s="107"/>
      <c r="P1396" s="157"/>
      <c r="Q1396" s="122" t="s">
        <v>372</v>
      </c>
      <c r="R1396" s="36"/>
      <c r="S1396" s="36"/>
      <c r="T1396" s="158"/>
      <c r="U1396" s="38"/>
      <c r="V1396" s="115"/>
    </row>
    <row r="1397" spans="1:22" ht="18">
      <c r="A1397" s="28">
        <f t="shared" si="6"/>
        <v>1395</v>
      </c>
      <c r="B1397" s="104">
        <v>45896</v>
      </c>
      <c r="C1397" s="107" t="s">
        <v>2320</v>
      </c>
      <c r="D1397" s="73"/>
      <c r="E1397" s="121" t="s">
        <v>1879</v>
      </c>
      <c r="F1397" s="121"/>
      <c r="G1397" s="74" t="s">
        <v>25</v>
      </c>
      <c r="H1397" s="62" t="s">
        <v>26</v>
      </c>
      <c r="I1397" s="62" t="s">
        <v>27</v>
      </c>
      <c r="J1397" s="74" t="s">
        <v>388</v>
      </c>
      <c r="K1397" s="30" t="s">
        <v>29</v>
      </c>
      <c r="L1397" s="34" t="s">
        <v>91</v>
      </c>
      <c r="M1397" s="32" t="s">
        <v>389</v>
      </c>
      <c r="N1397" s="35"/>
      <c r="O1397" s="107"/>
      <c r="P1397" s="157"/>
      <c r="Q1397" s="122"/>
      <c r="R1397" s="36"/>
      <c r="S1397" s="36"/>
      <c r="T1397" s="158"/>
      <c r="U1397" s="38"/>
      <c r="V1397" s="115"/>
    </row>
    <row r="1398" spans="1:22" ht="18">
      <c r="A1398" s="28">
        <f t="shared" si="6"/>
        <v>1396</v>
      </c>
      <c r="B1398" s="104">
        <v>45896</v>
      </c>
      <c r="C1398" s="30" t="s">
        <v>2321</v>
      </c>
      <c r="D1398" s="51">
        <v>368800658</v>
      </c>
      <c r="E1398" s="34"/>
      <c r="F1398" s="143"/>
      <c r="G1398" s="74" t="s">
        <v>25</v>
      </c>
      <c r="H1398" s="62" t="s">
        <v>26</v>
      </c>
      <c r="I1398" s="62" t="s">
        <v>27</v>
      </c>
      <c r="J1398" s="74" t="s">
        <v>388</v>
      </c>
      <c r="K1398" s="30" t="s">
        <v>29</v>
      </c>
      <c r="L1398" s="34" t="s">
        <v>91</v>
      </c>
      <c r="M1398" s="32" t="s">
        <v>234</v>
      </c>
      <c r="N1398" s="35" t="s">
        <v>51</v>
      </c>
      <c r="O1398" s="30"/>
      <c r="P1398" s="64"/>
      <c r="Q1398" s="122" t="s">
        <v>275</v>
      </c>
      <c r="R1398" s="36"/>
      <c r="S1398" s="36"/>
      <c r="T1398" s="37"/>
      <c r="U1398" s="38"/>
      <c r="V1398" s="39"/>
    </row>
    <row r="1399" spans="1:22" ht="18">
      <c r="A1399" s="28">
        <f t="shared" si="6"/>
        <v>1397</v>
      </c>
      <c r="B1399" s="104">
        <v>45896</v>
      </c>
      <c r="C1399" s="30" t="s">
        <v>2322</v>
      </c>
      <c r="D1399" s="31">
        <v>859800357</v>
      </c>
      <c r="E1399" s="34" t="s">
        <v>557</v>
      </c>
      <c r="F1399" s="143"/>
      <c r="G1399" s="74" t="s">
        <v>25</v>
      </c>
      <c r="H1399" s="62" t="s">
        <v>26</v>
      </c>
      <c r="I1399" s="62" t="s">
        <v>27</v>
      </c>
      <c r="J1399" s="74" t="s">
        <v>388</v>
      </c>
      <c r="K1399" s="30" t="s">
        <v>29</v>
      </c>
      <c r="L1399" s="34" t="s">
        <v>203</v>
      </c>
      <c r="M1399" s="32" t="s">
        <v>234</v>
      </c>
      <c r="N1399" s="35" t="s">
        <v>51</v>
      </c>
      <c r="O1399" s="30"/>
      <c r="P1399" s="30"/>
      <c r="Q1399" s="36"/>
      <c r="R1399" s="36"/>
      <c r="S1399" s="36"/>
      <c r="T1399" s="37"/>
      <c r="U1399" s="38"/>
      <c r="V1399" s="39"/>
    </row>
    <row r="1400" spans="1:22" ht="18">
      <c r="A1400" s="28">
        <f t="shared" si="6"/>
        <v>1398</v>
      </c>
      <c r="B1400" s="104">
        <v>45896</v>
      </c>
      <c r="C1400" s="30" t="s">
        <v>2193</v>
      </c>
      <c r="D1400" s="31"/>
      <c r="E1400" s="34" t="s">
        <v>2240</v>
      </c>
      <c r="F1400" s="143"/>
      <c r="G1400" s="74" t="s">
        <v>25</v>
      </c>
      <c r="H1400" s="62" t="s">
        <v>26</v>
      </c>
      <c r="I1400" s="62" t="s">
        <v>27</v>
      </c>
      <c r="J1400" s="74" t="s">
        <v>388</v>
      </c>
      <c r="K1400" s="30" t="s">
        <v>29</v>
      </c>
      <c r="L1400" s="34" t="s">
        <v>212</v>
      </c>
      <c r="M1400" s="32" t="s">
        <v>389</v>
      </c>
      <c r="N1400" s="35"/>
      <c r="O1400" s="30"/>
      <c r="P1400" s="30"/>
      <c r="Q1400" s="36"/>
      <c r="R1400" s="36"/>
      <c r="S1400" s="36"/>
      <c r="T1400" s="37"/>
      <c r="U1400" s="38"/>
      <c r="V1400" s="39"/>
    </row>
    <row r="1401" spans="1:22" ht="18">
      <c r="A1401" s="28">
        <f t="shared" si="6"/>
        <v>1399</v>
      </c>
      <c r="B1401" s="104">
        <v>45896</v>
      </c>
      <c r="C1401" s="30" t="s">
        <v>2323</v>
      </c>
      <c r="D1401" s="54" t="s">
        <v>2324</v>
      </c>
      <c r="E1401" s="34" t="s">
        <v>1910</v>
      </c>
      <c r="F1401" s="143"/>
      <c r="G1401" s="74" t="s">
        <v>25</v>
      </c>
      <c r="H1401" s="62" t="s">
        <v>26</v>
      </c>
      <c r="I1401" s="62" t="s">
        <v>27</v>
      </c>
      <c r="J1401" s="74" t="s">
        <v>388</v>
      </c>
      <c r="K1401" s="30" t="s">
        <v>107</v>
      </c>
      <c r="L1401" s="34" t="s">
        <v>325</v>
      </c>
      <c r="M1401" s="32" t="s">
        <v>389</v>
      </c>
      <c r="N1401" s="35"/>
      <c r="O1401" s="30"/>
      <c r="P1401" s="30"/>
      <c r="Q1401" s="36"/>
      <c r="R1401" s="36"/>
      <c r="S1401" s="36"/>
      <c r="T1401" s="37"/>
      <c r="U1401" s="38"/>
      <c r="V1401" s="39"/>
    </row>
    <row r="1402" spans="1:22" ht="18">
      <c r="A1402" s="28">
        <f t="shared" si="6"/>
        <v>1400</v>
      </c>
      <c r="B1402" s="104">
        <v>45896</v>
      </c>
      <c r="C1402" s="30" t="s">
        <v>2325</v>
      </c>
      <c r="D1402" s="31">
        <v>939617301</v>
      </c>
      <c r="E1402" s="34"/>
      <c r="F1402" s="144"/>
      <c r="G1402" s="74" t="s">
        <v>114</v>
      </c>
      <c r="H1402" s="62" t="s">
        <v>48</v>
      </c>
      <c r="I1402" s="62"/>
      <c r="J1402" s="74" t="s">
        <v>388</v>
      </c>
      <c r="K1402" s="30" t="s">
        <v>29</v>
      </c>
      <c r="L1402" s="34" t="s">
        <v>81</v>
      </c>
      <c r="M1402" s="32" t="s">
        <v>227</v>
      </c>
      <c r="N1402" s="35"/>
      <c r="O1402" s="30"/>
      <c r="P1402" s="30"/>
      <c r="Q1402" s="36" t="s">
        <v>638</v>
      </c>
      <c r="R1402" s="36"/>
      <c r="S1402" s="36"/>
      <c r="T1402" s="37"/>
      <c r="U1402" s="38"/>
      <c r="V1402" s="39"/>
    </row>
    <row r="1403" spans="1:22" ht="18">
      <c r="A1403" s="28">
        <f t="shared" si="6"/>
        <v>1401</v>
      </c>
      <c r="B1403" s="104">
        <v>45896</v>
      </c>
      <c r="C1403" s="30" t="s">
        <v>2326</v>
      </c>
      <c r="D1403" s="31">
        <v>935371713</v>
      </c>
      <c r="E1403" s="34" t="s">
        <v>1766</v>
      </c>
      <c r="F1403" s="143"/>
      <c r="G1403" s="74" t="s">
        <v>25</v>
      </c>
      <c r="H1403" s="62" t="s">
        <v>26</v>
      </c>
      <c r="I1403" s="62" t="s">
        <v>27</v>
      </c>
      <c r="J1403" s="74" t="s">
        <v>388</v>
      </c>
      <c r="K1403" s="30" t="s">
        <v>29</v>
      </c>
      <c r="L1403" s="34" t="s">
        <v>361</v>
      </c>
      <c r="M1403" s="32" t="s">
        <v>234</v>
      </c>
      <c r="N1403" s="35" t="s">
        <v>51</v>
      </c>
      <c r="O1403" s="30"/>
      <c r="P1403" s="30"/>
      <c r="Q1403" s="72" t="s">
        <v>2327</v>
      </c>
      <c r="R1403" s="36"/>
      <c r="S1403" s="36"/>
      <c r="T1403" s="37"/>
      <c r="U1403" s="38"/>
      <c r="V1403" s="39"/>
    </row>
    <row r="1404" spans="1:22" ht="18">
      <c r="A1404" s="28">
        <f t="shared" si="6"/>
        <v>1402</v>
      </c>
      <c r="B1404" s="104">
        <v>45896</v>
      </c>
      <c r="C1404" s="30" t="s">
        <v>210</v>
      </c>
      <c r="D1404" s="31"/>
      <c r="E1404" s="34" t="s">
        <v>2328</v>
      </c>
      <c r="F1404" s="143"/>
      <c r="G1404" s="74" t="s">
        <v>25</v>
      </c>
      <c r="H1404" s="62" t="s">
        <v>26</v>
      </c>
      <c r="I1404" s="62" t="s">
        <v>27</v>
      </c>
      <c r="J1404" s="74" t="s">
        <v>388</v>
      </c>
      <c r="K1404" s="30" t="s">
        <v>29</v>
      </c>
      <c r="L1404" s="34" t="s">
        <v>203</v>
      </c>
      <c r="M1404" s="32" t="s">
        <v>389</v>
      </c>
      <c r="N1404" s="35"/>
      <c r="O1404" s="30"/>
      <c r="P1404" s="30"/>
      <c r="Q1404" s="36"/>
      <c r="R1404" s="36"/>
      <c r="S1404" s="36"/>
      <c r="T1404" s="37"/>
      <c r="U1404" s="38"/>
      <c r="V1404" s="39"/>
    </row>
    <row r="1405" spans="1:22" ht="18">
      <c r="A1405" s="28">
        <f t="shared" si="6"/>
        <v>1403</v>
      </c>
      <c r="B1405" s="104">
        <v>45896</v>
      </c>
      <c r="C1405" s="30" t="s">
        <v>2329</v>
      </c>
      <c r="D1405" s="99">
        <v>899860773</v>
      </c>
      <c r="E1405" s="34"/>
      <c r="F1405" s="144"/>
      <c r="G1405" s="74"/>
      <c r="H1405" s="62"/>
      <c r="I1405" s="62"/>
      <c r="J1405" s="74"/>
      <c r="K1405" s="30"/>
      <c r="L1405" s="34"/>
      <c r="M1405" s="32"/>
      <c r="N1405" s="35"/>
      <c r="O1405" s="30"/>
      <c r="P1405" s="30"/>
      <c r="Q1405" s="36" t="s">
        <v>2330</v>
      </c>
      <c r="R1405" s="36"/>
      <c r="S1405" s="36" t="s">
        <v>44</v>
      </c>
      <c r="T1405" s="37">
        <v>4600000</v>
      </c>
      <c r="U1405" s="38" t="s">
        <v>27</v>
      </c>
      <c r="V1405" s="39"/>
    </row>
    <row r="1406" spans="1:22" ht="18">
      <c r="A1406" s="28">
        <f t="shared" si="6"/>
        <v>1404</v>
      </c>
      <c r="B1406" s="104">
        <v>45896</v>
      </c>
      <c r="C1406" s="30" t="s">
        <v>1219</v>
      </c>
      <c r="D1406" s="99">
        <v>907404705</v>
      </c>
      <c r="E1406" s="34"/>
      <c r="F1406" s="144"/>
      <c r="G1406" s="74"/>
      <c r="H1406" s="62"/>
      <c r="I1406" s="62"/>
      <c r="J1406" s="74"/>
      <c r="K1406" s="30"/>
      <c r="L1406" s="34"/>
      <c r="M1406" s="32"/>
      <c r="N1406" s="35"/>
      <c r="O1406" s="30"/>
      <c r="P1406" s="30"/>
      <c r="Q1406" s="36" t="s">
        <v>2330</v>
      </c>
      <c r="R1406" s="36"/>
      <c r="S1406" s="36" t="s">
        <v>44</v>
      </c>
      <c r="T1406" s="37">
        <v>7560000</v>
      </c>
      <c r="U1406" s="38" t="s">
        <v>27</v>
      </c>
      <c r="V1406" s="39"/>
    </row>
    <row r="1407" spans="1:22" ht="18">
      <c r="A1407" s="28">
        <f t="shared" si="6"/>
        <v>1405</v>
      </c>
      <c r="B1407" s="104">
        <v>45896</v>
      </c>
      <c r="C1407" s="30" t="s">
        <v>2331</v>
      </c>
      <c r="D1407" s="31"/>
      <c r="E1407" s="34" t="s">
        <v>1943</v>
      </c>
      <c r="F1407" s="144"/>
      <c r="G1407" s="74" t="s">
        <v>25</v>
      </c>
      <c r="H1407" s="62" t="s">
        <v>26</v>
      </c>
      <c r="I1407" s="62" t="s">
        <v>38</v>
      </c>
      <c r="J1407" s="74" t="s">
        <v>390</v>
      </c>
      <c r="K1407" s="30" t="s">
        <v>107</v>
      </c>
      <c r="L1407" s="34" t="s">
        <v>303</v>
      </c>
      <c r="M1407" s="32" t="s">
        <v>389</v>
      </c>
      <c r="N1407" s="35"/>
      <c r="O1407" s="30"/>
      <c r="P1407" s="30"/>
      <c r="Q1407" s="36"/>
      <c r="R1407" s="36"/>
      <c r="S1407" s="36"/>
      <c r="T1407" s="37"/>
      <c r="U1407" s="38"/>
      <c r="V1407" s="39"/>
    </row>
    <row r="1408" spans="1:22" ht="18">
      <c r="A1408" s="28">
        <f t="shared" si="6"/>
        <v>1406</v>
      </c>
      <c r="B1408" s="104">
        <v>45896</v>
      </c>
      <c r="C1408" s="30" t="s">
        <v>2332</v>
      </c>
      <c r="D1408" s="31">
        <v>908166155</v>
      </c>
      <c r="E1408" s="34" t="s">
        <v>980</v>
      </c>
      <c r="F1408" s="143"/>
      <c r="G1408" s="74" t="s">
        <v>114</v>
      </c>
      <c r="H1408" s="62" t="s">
        <v>26</v>
      </c>
      <c r="I1408" s="62" t="s">
        <v>27</v>
      </c>
      <c r="J1408" s="74" t="s">
        <v>390</v>
      </c>
      <c r="K1408" s="30" t="s">
        <v>29</v>
      </c>
      <c r="L1408" s="34" t="s">
        <v>203</v>
      </c>
      <c r="M1408" s="32" t="s">
        <v>227</v>
      </c>
      <c r="N1408" s="35" t="s">
        <v>51</v>
      </c>
      <c r="O1408" s="30"/>
      <c r="P1408" s="30"/>
      <c r="Q1408" s="36" t="s">
        <v>2333</v>
      </c>
      <c r="R1408" s="36"/>
      <c r="S1408" s="36"/>
      <c r="T1408" s="37"/>
      <c r="U1408" s="38"/>
      <c r="V1408" s="39"/>
    </row>
    <row r="1409" spans="1:22" ht="18">
      <c r="A1409" s="28">
        <f t="shared" si="6"/>
        <v>1407</v>
      </c>
      <c r="B1409" s="104">
        <v>45896</v>
      </c>
      <c r="C1409" s="30" t="s">
        <v>2334</v>
      </c>
      <c r="D1409" s="31"/>
      <c r="E1409" s="34" t="s">
        <v>1881</v>
      </c>
      <c r="F1409" s="143"/>
      <c r="G1409" s="74" t="s">
        <v>113</v>
      </c>
      <c r="H1409" s="62" t="s">
        <v>26</v>
      </c>
      <c r="I1409" s="62" t="s">
        <v>27</v>
      </c>
      <c r="J1409" s="74" t="s">
        <v>390</v>
      </c>
      <c r="K1409" s="30" t="s">
        <v>29</v>
      </c>
      <c r="L1409" s="34" t="s">
        <v>212</v>
      </c>
      <c r="M1409" s="32" t="s">
        <v>347</v>
      </c>
      <c r="N1409" s="35"/>
      <c r="O1409" s="30"/>
      <c r="P1409" s="30"/>
      <c r="Q1409" s="36"/>
      <c r="R1409" s="36"/>
      <c r="S1409" s="36"/>
      <c r="T1409" s="37"/>
      <c r="U1409" s="38"/>
      <c r="V1409" s="39"/>
    </row>
    <row r="1410" spans="1:22" ht="18">
      <c r="A1410" s="28">
        <f t="shared" si="6"/>
        <v>1408</v>
      </c>
      <c r="B1410" s="104">
        <v>45896</v>
      </c>
      <c r="C1410" s="30" t="s">
        <v>508</v>
      </c>
      <c r="D1410" s="31">
        <v>902417504</v>
      </c>
      <c r="E1410" s="34" t="s">
        <v>1596</v>
      </c>
      <c r="F1410" s="144"/>
      <c r="G1410" s="74" t="s">
        <v>114</v>
      </c>
      <c r="H1410" s="62" t="s">
        <v>26</v>
      </c>
      <c r="I1410" s="62" t="s">
        <v>38</v>
      </c>
      <c r="J1410" s="74" t="s">
        <v>390</v>
      </c>
      <c r="K1410" s="30" t="s">
        <v>29</v>
      </c>
      <c r="L1410" s="34" t="s">
        <v>161</v>
      </c>
      <c r="M1410" s="32" t="s">
        <v>234</v>
      </c>
      <c r="N1410" s="35" t="s">
        <v>51</v>
      </c>
      <c r="O1410" s="30"/>
      <c r="P1410" s="30"/>
      <c r="Q1410" s="36" t="s">
        <v>2335</v>
      </c>
      <c r="R1410" s="36"/>
      <c r="S1410" s="36"/>
      <c r="T1410" s="37"/>
      <c r="U1410" s="38"/>
      <c r="V1410" s="39"/>
    </row>
    <row r="1411" spans="1:22" ht="18">
      <c r="A1411" s="28">
        <f t="shared" si="6"/>
        <v>1409</v>
      </c>
      <c r="B1411" s="104">
        <v>45896</v>
      </c>
      <c r="C1411" s="30" t="s">
        <v>258</v>
      </c>
      <c r="D1411" s="31">
        <v>823294451</v>
      </c>
      <c r="E1411" s="34"/>
      <c r="F1411" s="144"/>
      <c r="G1411" s="74" t="s">
        <v>25</v>
      </c>
      <c r="H1411" s="62" t="s">
        <v>48</v>
      </c>
      <c r="I1411" s="62" t="s">
        <v>27</v>
      </c>
      <c r="J1411" s="74" t="s">
        <v>390</v>
      </c>
      <c r="K1411" s="30" t="s">
        <v>29</v>
      </c>
      <c r="L1411" s="34" t="s">
        <v>91</v>
      </c>
      <c r="M1411" s="32" t="s">
        <v>234</v>
      </c>
      <c r="N1411" s="35" t="s">
        <v>51</v>
      </c>
      <c r="O1411" s="30"/>
      <c r="P1411" s="30"/>
      <c r="Q1411" s="36" t="s">
        <v>2336</v>
      </c>
      <c r="R1411" s="36"/>
      <c r="S1411" s="36"/>
      <c r="T1411" s="37"/>
      <c r="U1411" s="38"/>
      <c r="V1411" s="39"/>
    </row>
    <row r="1412" spans="1:22" ht="18">
      <c r="A1412" s="28">
        <f t="shared" si="6"/>
        <v>1410</v>
      </c>
      <c r="B1412" s="104">
        <v>45896</v>
      </c>
      <c r="C1412" s="30" t="s">
        <v>2337</v>
      </c>
      <c r="D1412" s="31"/>
      <c r="E1412" s="34" t="s">
        <v>1943</v>
      </c>
      <c r="F1412" s="144"/>
      <c r="G1412" s="74" t="s">
        <v>25</v>
      </c>
      <c r="H1412" s="62" t="s">
        <v>26</v>
      </c>
      <c r="I1412" s="62" t="s">
        <v>27</v>
      </c>
      <c r="J1412" s="74" t="s">
        <v>390</v>
      </c>
      <c r="K1412" s="30" t="s">
        <v>107</v>
      </c>
      <c r="L1412" s="34" t="s">
        <v>161</v>
      </c>
      <c r="M1412" s="32" t="s">
        <v>389</v>
      </c>
      <c r="N1412" s="35"/>
      <c r="O1412" s="30"/>
      <c r="P1412" s="30"/>
      <c r="Q1412" s="36"/>
      <c r="R1412" s="36"/>
      <c r="S1412" s="36"/>
      <c r="T1412" s="37"/>
      <c r="U1412" s="38"/>
      <c r="V1412" s="39"/>
    </row>
    <row r="1413" spans="1:22" ht="18">
      <c r="A1413" s="28">
        <f t="shared" si="6"/>
        <v>1411</v>
      </c>
      <c r="B1413" s="104">
        <v>45896</v>
      </c>
      <c r="C1413" s="30" t="s">
        <v>2338</v>
      </c>
      <c r="D1413" s="31">
        <v>336670958</v>
      </c>
      <c r="E1413" s="34" t="s">
        <v>1943</v>
      </c>
      <c r="F1413" s="144"/>
      <c r="G1413" s="74" t="s">
        <v>25</v>
      </c>
      <c r="H1413" s="62" t="s">
        <v>26</v>
      </c>
      <c r="I1413" s="62" t="s">
        <v>27</v>
      </c>
      <c r="J1413" s="74" t="s">
        <v>390</v>
      </c>
      <c r="K1413" s="30" t="s">
        <v>107</v>
      </c>
      <c r="L1413" s="34" t="s">
        <v>81</v>
      </c>
      <c r="M1413" s="32" t="s">
        <v>234</v>
      </c>
      <c r="N1413" s="35"/>
      <c r="O1413" s="30"/>
      <c r="P1413" s="30"/>
      <c r="Q1413" s="36" t="s">
        <v>635</v>
      </c>
      <c r="R1413" s="36"/>
      <c r="S1413" s="36"/>
      <c r="T1413" s="37"/>
      <c r="U1413" s="38"/>
      <c r="V1413" s="39"/>
    </row>
    <row r="1414" spans="1:22" ht="18">
      <c r="A1414" s="28">
        <f t="shared" si="6"/>
        <v>1412</v>
      </c>
      <c r="B1414" s="104">
        <v>45896</v>
      </c>
      <c r="C1414" s="30" t="s">
        <v>2339</v>
      </c>
      <c r="D1414" s="31">
        <v>798920234</v>
      </c>
      <c r="E1414" s="34" t="s">
        <v>2139</v>
      </c>
      <c r="F1414" s="144"/>
      <c r="G1414" s="74" t="s">
        <v>114</v>
      </c>
      <c r="H1414" s="62" t="s">
        <v>26</v>
      </c>
      <c r="I1414" s="62" t="s">
        <v>27</v>
      </c>
      <c r="J1414" s="74" t="s">
        <v>390</v>
      </c>
      <c r="K1414" s="30" t="s">
        <v>29</v>
      </c>
      <c r="L1414" s="34" t="s">
        <v>203</v>
      </c>
      <c r="M1414" s="32" t="s">
        <v>227</v>
      </c>
      <c r="N1414" s="35" t="s">
        <v>51</v>
      </c>
      <c r="O1414" s="30"/>
      <c r="P1414" s="30"/>
      <c r="Q1414" s="36" t="s">
        <v>2340</v>
      </c>
      <c r="R1414" s="36"/>
      <c r="S1414" s="36"/>
      <c r="T1414" s="37"/>
      <c r="U1414" s="38"/>
      <c r="V1414" s="39"/>
    </row>
    <row r="1415" spans="1:22" ht="18">
      <c r="A1415" s="28">
        <f t="shared" si="6"/>
        <v>1413</v>
      </c>
      <c r="B1415" s="104">
        <v>45896</v>
      </c>
      <c r="C1415" s="30" t="s">
        <v>2341</v>
      </c>
      <c r="D1415" s="31">
        <v>906680108</v>
      </c>
      <c r="E1415" s="34" t="s">
        <v>634</v>
      </c>
      <c r="F1415" s="144"/>
      <c r="G1415" s="74" t="s">
        <v>25</v>
      </c>
      <c r="H1415" s="62" t="s">
        <v>26</v>
      </c>
      <c r="I1415" s="62" t="s">
        <v>27</v>
      </c>
      <c r="J1415" s="74" t="s">
        <v>390</v>
      </c>
      <c r="K1415" s="30" t="s">
        <v>29</v>
      </c>
      <c r="L1415" s="34" t="s">
        <v>325</v>
      </c>
      <c r="M1415" s="32" t="s">
        <v>227</v>
      </c>
      <c r="N1415" s="35" t="s">
        <v>51</v>
      </c>
      <c r="O1415" s="30"/>
      <c r="P1415" s="64"/>
      <c r="Q1415" s="72" t="s">
        <v>2342</v>
      </c>
      <c r="R1415" s="36"/>
      <c r="S1415" s="36"/>
      <c r="T1415" s="37"/>
      <c r="U1415" s="38"/>
      <c r="V1415" s="39"/>
    </row>
    <row r="1416" spans="1:22" ht="18">
      <c r="A1416" s="28">
        <f t="shared" si="6"/>
        <v>1414</v>
      </c>
      <c r="B1416" s="104">
        <v>45896</v>
      </c>
      <c r="C1416" s="30" t="s">
        <v>582</v>
      </c>
      <c r="D1416" s="31"/>
      <c r="E1416" s="34" t="s">
        <v>1881</v>
      </c>
      <c r="F1416" s="144"/>
      <c r="G1416" s="74" t="s">
        <v>25</v>
      </c>
      <c r="H1416" s="62" t="s">
        <v>26</v>
      </c>
      <c r="I1416" s="62" t="s">
        <v>27</v>
      </c>
      <c r="J1416" s="74" t="s">
        <v>390</v>
      </c>
      <c r="K1416" s="30" t="s">
        <v>29</v>
      </c>
      <c r="L1416" s="34" t="s">
        <v>212</v>
      </c>
      <c r="M1416" s="32" t="s">
        <v>389</v>
      </c>
      <c r="N1416" s="35"/>
      <c r="O1416" s="30"/>
      <c r="P1416" s="30"/>
      <c r="Q1416" s="36"/>
      <c r="R1416" s="36"/>
      <c r="S1416" s="36"/>
      <c r="T1416" s="37"/>
      <c r="U1416" s="38"/>
      <c r="V1416" s="39"/>
    </row>
    <row r="1417" spans="1:22" ht="18">
      <c r="A1417" s="28">
        <f t="shared" si="6"/>
        <v>1415</v>
      </c>
      <c r="B1417" s="104">
        <v>45896</v>
      </c>
      <c r="C1417" s="30" t="s">
        <v>2343</v>
      </c>
      <c r="D1417" s="31"/>
      <c r="E1417" s="34" t="s">
        <v>2277</v>
      </c>
      <c r="F1417" s="144"/>
      <c r="G1417" s="74" t="s">
        <v>114</v>
      </c>
      <c r="H1417" s="62" t="s">
        <v>26</v>
      </c>
      <c r="I1417" s="62" t="s">
        <v>27</v>
      </c>
      <c r="J1417" s="74" t="s">
        <v>390</v>
      </c>
      <c r="K1417" s="30" t="s">
        <v>29</v>
      </c>
      <c r="L1417" s="34" t="s">
        <v>203</v>
      </c>
      <c r="M1417" s="32" t="s">
        <v>389</v>
      </c>
      <c r="N1417" s="35"/>
      <c r="O1417" s="30"/>
      <c r="P1417" s="30"/>
      <c r="Q1417" s="36"/>
      <c r="R1417" s="36"/>
      <c r="S1417" s="36"/>
      <c r="T1417" s="37"/>
      <c r="U1417" s="38"/>
      <c r="V1417" s="39"/>
    </row>
    <row r="1418" spans="1:22" ht="18">
      <c r="A1418" s="28">
        <f t="shared" si="6"/>
        <v>1416</v>
      </c>
      <c r="B1418" s="104">
        <v>45896</v>
      </c>
      <c r="C1418" s="30" t="s">
        <v>2344</v>
      </c>
      <c r="D1418" s="31"/>
      <c r="E1418" s="34" t="s">
        <v>557</v>
      </c>
      <c r="F1418" s="144"/>
      <c r="G1418" s="74" t="s">
        <v>25</v>
      </c>
      <c r="H1418" s="62" t="s">
        <v>26</v>
      </c>
      <c r="I1418" s="62" t="s">
        <v>27</v>
      </c>
      <c r="J1418" s="74" t="s">
        <v>390</v>
      </c>
      <c r="K1418" s="30" t="s">
        <v>29</v>
      </c>
      <c r="L1418" s="34" t="s">
        <v>217</v>
      </c>
      <c r="M1418" s="32" t="s">
        <v>389</v>
      </c>
      <c r="N1418" s="35"/>
      <c r="O1418" s="30"/>
      <c r="P1418" s="30"/>
      <c r="Q1418" s="36"/>
      <c r="R1418" s="36"/>
      <c r="S1418" s="36"/>
      <c r="T1418" s="37"/>
      <c r="U1418" s="38"/>
      <c r="V1418" s="39"/>
    </row>
    <row r="1419" spans="1:22" ht="18">
      <c r="A1419" s="28">
        <f t="shared" si="6"/>
        <v>1417</v>
      </c>
      <c r="B1419" s="104">
        <v>45896</v>
      </c>
      <c r="C1419" s="30" t="s">
        <v>2345</v>
      </c>
      <c r="D1419" s="159">
        <v>817179383</v>
      </c>
      <c r="E1419" s="34"/>
      <c r="F1419" s="144"/>
      <c r="G1419" s="74" t="s">
        <v>25</v>
      </c>
      <c r="H1419" s="62" t="s">
        <v>48</v>
      </c>
      <c r="I1419" s="62"/>
      <c r="J1419" s="74" t="s">
        <v>388</v>
      </c>
      <c r="K1419" s="30" t="s">
        <v>29</v>
      </c>
      <c r="L1419" s="34" t="s">
        <v>81</v>
      </c>
      <c r="M1419" s="32" t="s">
        <v>227</v>
      </c>
      <c r="N1419" s="35"/>
      <c r="O1419" s="30"/>
      <c r="P1419" s="30"/>
      <c r="Q1419" s="36"/>
      <c r="R1419" s="36"/>
      <c r="S1419" s="36"/>
      <c r="T1419" s="37"/>
      <c r="U1419" s="38"/>
      <c r="V1419" s="39"/>
    </row>
    <row r="1420" spans="1:22" ht="18">
      <c r="A1420" s="28">
        <f t="shared" si="6"/>
        <v>1418</v>
      </c>
      <c r="B1420" s="104">
        <v>45896</v>
      </c>
      <c r="C1420" s="30" t="s">
        <v>89</v>
      </c>
      <c r="D1420" s="31">
        <v>979976603</v>
      </c>
      <c r="E1420" s="34" t="s">
        <v>2346</v>
      </c>
      <c r="F1420" s="144"/>
      <c r="G1420" s="74" t="s">
        <v>25</v>
      </c>
      <c r="H1420" s="62" t="s">
        <v>26</v>
      </c>
      <c r="I1420" s="62" t="s">
        <v>38</v>
      </c>
      <c r="J1420" s="74" t="s">
        <v>388</v>
      </c>
      <c r="K1420" s="30" t="s">
        <v>107</v>
      </c>
      <c r="L1420" s="34" t="s">
        <v>303</v>
      </c>
      <c r="M1420" s="32" t="s">
        <v>227</v>
      </c>
      <c r="N1420" s="35"/>
      <c r="O1420" s="30"/>
      <c r="P1420" s="30"/>
      <c r="Q1420" s="36"/>
      <c r="R1420" s="36"/>
      <c r="S1420" s="36"/>
      <c r="T1420" s="37"/>
      <c r="U1420" s="38"/>
      <c r="V1420" s="39"/>
    </row>
    <row r="1421" spans="1:22" ht="18">
      <c r="A1421" s="28">
        <f t="shared" si="6"/>
        <v>1419</v>
      </c>
      <c r="B1421" s="104">
        <v>45896</v>
      </c>
      <c r="C1421" s="30" t="s">
        <v>137</v>
      </c>
      <c r="D1421" s="31"/>
      <c r="E1421" s="34" t="s">
        <v>2347</v>
      </c>
      <c r="F1421" s="144"/>
      <c r="G1421" s="74" t="s">
        <v>25</v>
      </c>
      <c r="H1421" s="62" t="s">
        <v>26</v>
      </c>
      <c r="I1421" s="62" t="s">
        <v>27</v>
      </c>
      <c r="J1421" s="74" t="s">
        <v>388</v>
      </c>
      <c r="K1421" s="30" t="s">
        <v>107</v>
      </c>
      <c r="L1421" s="34" t="s">
        <v>325</v>
      </c>
      <c r="M1421" s="32" t="s">
        <v>389</v>
      </c>
      <c r="N1421" s="35"/>
      <c r="O1421" s="30"/>
      <c r="P1421" s="30"/>
      <c r="Q1421" s="36"/>
      <c r="R1421" s="36"/>
      <c r="S1421" s="36"/>
      <c r="T1421" s="37"/>
      <c r="U1421" s="38"/>
      <c r="V1421" s="39"/>
    </row>
    <row r="1422" spans="1:22" ht="18">
      <c r="A1422" s="28">
        <f t="shared" ref="A1422:A1595" si="7">A1421+1</f>
        <v>1420</v>
      </c>
      <c r="B1422" s="104">
        <v>45896</v>
      </c>
      <c r="C1422" s="30" t="s">
        <v>2348</v>
      </c>
      <c r="D1422" s="31"/>
      <c r="E1422" s="34" t="s">
        <v>1943</v>
      </c>
      <c r="F1422" s="144"/>
      <c r="G1422" s="74" t="s">
        <v>25</v>
      </c>
      <c r="H1422" s="62" t="s">
        <v>26</v>
      </c>
      <c r="I1422" s="62" t="s">
        <v>27</v>
      </c>
      <c r="J1422" s="74" t="s">
        <v>388</v>
      </c>
      <c r="K1422" s="30" t="s">
        <v>107</v>
      </c>
      <c r="L1422" s="34" t="s">
        <v>91</v>
      </c>
      <c r="M1422" s="32" t="s">
        <v>389</v>
      </c>
      <c r="N1422" s="35"/>
      <c r="O1422" s="30"/>
      <c r="P1422" s="30"/>
      <c r="Q1422" s="36"/>
      <c r="R1422" s="36"/>
      <c r="S1422" s="36"/>
      <c r="T1422" s="37"/>
      <c r="U1422" s="38"/>
      <c r="V1422" s="39"/>
    </row>
    <row r="1423" spans="1:22" ht="18">
      <c r="A1423" s="28">
        <f t="shared" si="7"/>
        <v>1421</v>
      </c>
      <c r="B1423" s="104">
        <v>45896</v>
      </c>
      <c r="C1423" s="30" t="s">
        <v>2349</v>
      </c>
      <c r="D1423" s="31"/>
      <c r="E1423" s="34" t="s">
        <v>2303</v>
      </c>
      <c r="F1423" s="144"/>
      <c r="G1423" s="74" t="s">
        <v>25</v>
      </c>
      <c r="H1423" s="62" t="s">
        <v>26</v>
      </c>
      <c r="I1423" s="62" t="s">
        <v>27</v>
      </c>
      <c r="J1423" s="74" t="s">
        <v>388</v>
      </c>
      <c r="K1423" s="30" t="s">
        <v>29</v>
      </c>
      <c r="L1423" s="34" t="s">
        <v>212</v>
      </c>
      <c r="M1423" s="32" t="s">
        <v>389</v>
      </c>
      <c r="N1423" s="35"/>
      <c r="O1423" s="30"/>
      <c r="P1423" s="30"/>
      <c r="Q1423" s="36"/>
      <c r="R1423" s="36"/>
      <c r="S1423" s="36"/>
      <c r="T1423" s="37"/>
      <c r="U1423" s="38"/>
      <c r="V1423" s="39"/>
    </row>
    <row r="1424" spans="1:22" ht="18">
      <c r="A1424" s="28">
        <f t="shared" si="7"/>
        <v>1422</v>
      </c>
      <c r="B1424" s="104">
        <v>45896</v>
      </c>
      <c r="C1424" s="30" t="s">
        <v>197</v>
      </c>
      <c r="D1424" s="31">
        <v>355079760</v>
      </c>
      <c r="E1424" s="34" t="s">
        <v>2239</v>
      </c>
      <c r="F1424" s="144"/>
      <c r="G1424" s="74" t="s">
        <v>25</v>
      </c>
      <c r="H1424" s="62" t="s">
        <v>26</v>
      </c>
      <c r="I1424" s="62" t="s">
        <v>27</v>
      </c>
      <c r="J1424" s="74" t="s">
        <v>388</v>
      </c>
      <c r="K1424" s="30" t="s">
        <v>29</v>
      </c>
      <c r="L1424" s="34" t="s">
        <v>203</v>
      </c>
      <c r="M1424" s="32" t="s">
        <v>234</v>
      </c>
      <c r="N1424" s="35" t="s">
        <v>51</v>
      </c>
      <c r="O1424" s="30"/>
      <c r="P1424" s="30"/>
      <c r="Q1424" s="36" t="s">
        <v>2350</v>
      </c>
      <c r="R1424" s="36"/>
      <c r="S1424" s="36"/>
      <c r="T1424" s="37"/>
      <c r="U1424" s="38"/>
      <c r="V1424" s="39"/>
    </row>
    <row r="1425" spans="1:22" ht="18">
      <c r="A1425" s="28">
        <f t="shared" si="7"/>
        <v>1423</v>
      </c>
      <c r="B1425" s="104">
        <v>45896</v>
      </c>
      <c r="C1425" s="30" t="s">
        <v>185</v>
      </c>
      <c r="D1425" s="58"/>
      <c r="E1425" s="34" t="s">
        <v>2351</v>
      </c>
      <c r="F1425" s="144"/>
      <c r="G1425" s="74" t="s">
        <v>25</v>
      </c>
      <c r="H1425" s="62" t="s">
        <v>26</v>
      </c>
      <c r="I1425" s="62" t="s">
        <v>27</v>
      </c>
      <c r="J1425" s="74" t="s">
        <v>388</v>
      </c>
      <c r="K1425" s="30" t="s">
        <v>29</v>
      </c>
      <c r="L1425" s="34" t="s">
        <v>91</v>
      </c>
      <c r="M1425" s="32" t="s">
        <v>389</v>
      </c>
      <c r="N1425" s="35"/>
      <c r="O1425" s="30"/>
      <c r="P1425" s="87"/>
      <c r="Q1425" s="36"/>
      <c r="R1425" s="36"/>
      <c r="S1425" s="36"/>
      <c r="T1425" s="37"/>
      <c r="U1425" s="38"/>
      <c r="V1425" s="39"/>
    </row>
    <row r="1426" spans="1:22" ht="18">
      <c r="A1426" s="28">
        <f t="shared" si="7"/>
        <v>1424</v>
      </c>
      <c r="B1426" s="104">
        <v>45897</v>
      </c>
      <c r="C1426" s="30" t="s">
        <v>601</v>
      </c>
      <c r="D1426" s="99">
        <v>375550031</v>
      </c>
      <c r="E1426" s="34"/>
      <c r="F1426" s="144"/>
      <c r="G1426" s="74"/>
      <c r="H1426" s="62"/>
      <c r="I1426" s="62"/>
      <c r="J1426" s="74"/>
      <c r="K1426" s="30"/>
      <c r="L1426" s="34"/>
      <c r="M1426" s="32"/>
      <c r="N1426" s="35"/>
      <c r="O1426" s="30"/>
      <c r="P1426" s="87"/>
      <c r="Q1426" s="36" t="s">
        <v>491</v>
      </c>
      <c r="R1426" s="36" t="s">
        <v>32</v>
      </c>
      <c r="S1426" s="36" t="s">
        <v>44</v>
      </c>
      <c r="T1426" s="37">
        <v>2830500</v>
      </c>
      <c r="U1426" s="38" t="s">
        <v>27</v>
      </c>
      <c r="V1426" s="39"/>
    </row>
    <row r="1427" spans="1:22" ht="18">
      <c r="A1427" s="28">
        <f t="shared" si="7"/>
        <v>1425</v>
      </c>
      <c r="B1427" s="104">
        <v>45897</v>
      </c>
      <c r="C1427" s="30" t="s">
        <v>410</v>
      </c>
      <c r="D1427" s="99">
        <v>792697989</v>
      </c>
      <c r="E1427" s="34"/>
      <c r="F1427" s="144"/>
      <c r="G1427" s="74"/>
      <c r="H1427" s="62"/>
      <c r="I1427" s="62"/>
      <c r="J1427" s="74"/>
      <c r="K1427" s="30"/>
      <c r="L1427" s="34"/>
      <c r="M1427" s="32"/>
      <c r="N1427" s="35"/>
      <c r="O1427" s="30"/>
      <c r="P1427" s="87"/>
      <c r="Q1427" s="36" t="s">
        <v>946</v>
      </c>
      <c r="R1427" s="36" t="s">
        <v>32</v>
      </c>
      <c r="S1427" s="36" t="s">
        <v>44</v>
      </c>
      <c r="T1427" s="37">
        <v>6903000</v>
      </c>
      <c r="U1427" s="38" t="s">
        <v>27</v>
      </c>
      <c r="V1427" s="39"/>
    </row>
    <row r="1428" spans="1:22" ht="18">
      <c r="A1428" s="28">
        <f t="shared" si="7"/>
        <v>1426</v>
      </c>
      <c r="B1428" s="104">
        <v>45897</v>
      </c>
      <c r="C1428" s="30" t="s">
        <v>2352</v>
      </c>
      <c r="D1428" s="99">
        <v>931314927</v>
      </c>
      <c r="E1428" s="34"/>
      <c r="F1428" s="144"/>
      <c r="G1428" s="74"/>
      <c r="H1428" s="62"/>
      <c r="I1428" s="62"/>
      <c r="J1428" s="74"/>
      <c r="K1428" s="30"/>
      <c r="L1428" s="34"/>
      <c r="M1428" s="32"/>
      <c r="N1428" s="35"/>
      <c r="O1428" s="30"/>
      <c r="P1428" s="87"/>
      <c r="Q1428" s="36" t="s">
        <v>2353</v>
      </c>
      <c r="R1428" s="36" t="s">
        <v>32</v>
      </c>
      <c r="S1428" s="36" t="s">
        <v>44</v>
      </c>
      <c r="T1428" s="37" t="s">
        <v>2354</v>
      </c>
      <c r="U1428" s="38" t="s">
        <v>27</v>
      </c>
      <c r="V1428" s="39"/>
    </row>
    <row r="1429" spans="1:22" ht="18">
      <c r="A1429" s="28">
        <f t="shared" si="7"/>
        <v>1427</v>
      </c>
      <c r="B1429" s="104">
        <v>45897</v>
      </c>
      <c r="C1429" s="30" t="s">
        <v>150</v>
      </c>
      <c r="D1429" s="58" t="s">
        <v>2355</v>
      </c>
      <c r="E1429" s="34" t="s">
        <v>980</v>
      </c>
      <c r="F1429" s="144"/>
      <c r="G1429" s="74" t="s">
        <v>25</v>
      </c>
      <c r="H1429" s="62" t="s">
        <v>26</v>
      </c>
      <c r="I1429" s="62" t="s">
        <v>27</v>
      </c>
      <c r="J1429" s="74" t="s">
        <v>391</v>
      </c>
      <c r="K1429" s="30" t="s">
        <v>29</v>
      </c>
      <c r="L1429" s="34" t="s">
        <v>361</v>
      </c>
      <c r="M1429" s="32" t="s">
        <v>234</v>
      </c>
      <c r="N1429" s="35" t="s">
        <v>32</v>
      </c>
      <c r="O1429" s="30"/>
      <c r="P1429" s="87"/>
      <c r="Q1429" s="11" t="s">
        <v>2356</v>
      </c>
      <c r="R1429" s="36"/>
      <c r="S1429" s="36"/>
      <c r="T1429" s="37"/>
      <c r="U1429" s="38"/>
      <c r="V1429" s="39"/>
    </row>
    <row r="1430" spans="1:22" ht="18">
      <c r="A1430" s="28">
        <f t="shared" si="7"/>
        <v>1428</v>
      </c>
      <c r="B1430" s="104">
        <v>45897</v>
      </c>
      <c r="C1430" s="30" t="s">
        <v>305</v>
      </c>
      <c r="D1430" s="58"/>
      <c r="E1430" s="34" t="s">
        <v>2357</v>
      </c>
      <c r="F1430" s="144"/>
      <c r="G1430" s="74" t="s">
        <v>113</v>
      </c>
      <c r="H1430" s="62" t="s">
        <v>26</v>
      </c>
      <c r="I1430" s="62" t="s">
        <v>27</v>
      </c>
      <c r="J1430" s="74" t="s">
        <v>391</v>
      </c>
      <c r="K1430" s="30" t="s">
        <v>29</v>
      </c>
      <c r="L1430" s="34"/>
      <c r="M1430" s="32" t="s">
        <v>389</v>
      </c>
      <c r="N1430" s="35"/>
      <c r="O1430" s="30"/>
      <c r="P1430" s="87"/>
      <c r="Q1430" s="36"/>
      <c r="R1430" s="36"/>
      <c r="S1430" s="36"/>
      <c r="T1430" s="37"/>
      <c r="U1430" s="38"/>
      <c r="V1430" s="39"/>
    </row>
    <row r="1431" spans="1:22" ht="18">
      <c r="A1431" s="28">
        <f t="shared" si="7"/>
        <v>1429</v>
      </c>
      <c r="B1431" s="104">
        <v>45897</v>
      </c>
      <c r="C1431" s="30" t="s">
        <v>673</v>
      </c>
      <c r="D1431" s="31"/>
      <c r="E1431" s="34" t="s">
        <v>2239</v>
      </c>
      <c r="F1431" s="144"/>
      <c r="G1431" s="74" t="s">
        <v>25</v>
      </c>
      <c r="H1431" s="62" t="s">
        <v>26</v>
      </c>
      <c r="I1431" s="62" t="s">
        <v>27</v>
      </c>
      <c r="J1431" s="74" t="s">
        <v>391</v>
      </c>
      <c r="K1431" s="30" t="s">
        <v>29</v>
      </c>
      <c r="L1431" s="34"/>
      <c r="M1431" s="32" t="s">
        <v>389</v>
      </c>
      <c r="N1431" s="35"/>
      <c r="O1431" s="30"/>
      <c r="P1431" s="30"/>
      <c r="Q1431" s="36"/>
      <c r="R1431" s="36"/>
      <c r="S1431" s="36"/>
      <c r="T1431" s="37"/>
      <c r="U1431" s="38"/>
      <c r="V1431" s="39"/>
    </row>
    <row r="1432" spans="1:22" ht="18">
      <c r="A1432" s="28">
        <f t="shared" si="7"/>
        <v>1430</v>
      </c>
      <c r="B1432" s="104">
        <v>45897</v>
      </c>
      <c r="C1432" s="30" t="s">
        <v>675</v>
      </c>
      <c r="D1432" s="31"/>
      <c r="E1432" s="34" t="s">
        <v>2358</v>
      </c>
      <c r="F1432" s="144"/>
      <c r="G1432" s="74" t="s">
        <v>25</v>
      </c>
      <c r="H1432" s="62" t="s">
        <v>26</v>
      </c>
      <c r="I1432" s="62" t="s">
        <v>27</v>
      </c>
      <c r="J1432" s="74" t="s">
        <v>388</v>
      </c>
      <c r="K1432" s="30" t="s">
        <v>29</v>
      </c>
      <c r="L1432" s="34" t="s">
        <v>212</v>
      </c>
      <c r="M1432" s="32" t="s">
        <v>389</v>
      </c>
      <c r="N1432" s="35"/>
      <c r="O1432" s="30"/>
      <c r="P1432" s="30"/>
      <c r="Q1432" s="36"/>
      <c r="R1432" s="36"/>
      <c r="S1432" s="36"/>
      <c r="T1432" s="37"/>
      <c r="U1432" s="38"/>
      <c r="V1432" s="39"/>
    </row>
    <row r="1433" spans="1:22" ht="38">
      <c r="A1433" s="28">
        <f t="shared" si="7"/>
        <v>1431</v>
      </c>
      <c r="B1433" s="104">
        <v>45897</v>
      </c>
      <c r="C1433" s="30" t="s">
        <v>2359</v>
      </c>
      <c r="D1433" s="31">
        <v>905433367</v>
      </c>
      <c r="E1433" s="34" t="s">
        <v>2028</v>
      </c>
      <c r="F1433" s="144"/>
      <c r="G1433" s="74" t="s">
        <v>25</v>
      </c>
      <c r="H1433" s="62" t="s">
        <v>48</v>
      </c>
      <c r="I1433" s="62" t="s">
        <v>38</v>
      </c>
      <c r="J1433" s="74" t="s">
        <v>388</v>
      </c>
      <c r="K1433" s="30" t="s">
        <v>107</v>
      </c>
      <c r="L1433" s="34" t="s">
        <v>161</v>
      </c>
      <c r="M1433" s="32" t="s">
        <v>227</v>
      </c>
      <c r="N1433" s="35" t="s">
        <v>32</v>
      </c>
      <c r="O1433" s="30"/>
      <c r="P1433" s="64"/>
      <c r="Q1433" s="72" t="s">
        <v>2360</v>
      </c>
      <c r="R1433" s="36"/>
      <c r="S1433" s="36"/>
      <c r="T1433" s="37"/>
      <c r="U1433" s="38"/>
      <c r="V1433" s="70" t="s">
        <v>2361</v>
      </c>
    </row>
    <row r="1434" spans="1:22" ht="18">
      <c r="A1434" s="28">
        <f t="shared" si="7"/>
        <v>1432</v>
      </c>
      <c r="B1434" s="104">
        <v>45897</v>
      </c>
      <c r="C1434" s="30" t="s">
        <v>2362</v>
      </c>
      <c r="D1434" s="31" t="s">
        <v>2363</v>
      </c>
      <c r="E1434" s="34"/>
      <c r="F1434" s="144"/>
      <c r="G1434" s="74" t="s">
        <v>114</v>
      </c>
      <c r="H1434" s="62" t="s">
        <v>48</v>
      </c>
      <c r="I1434" s="62" t="s">
        <v>27</v>
      </c>
      <c r="J1434" s="74" t="s">
        <v>388</v>
      </c>
      <c r="K1434" s="30" t="s">
        <v>29</v>
      </c>
      <c r="L1434" s="34" t="s">
        <v>212</v>
      </c>
      <c r="M1434" s="32" t="s">
        <v>234</v>
      </c>
      <c r="N1434" s="35" t="s">
        <v>51</v>
      </c>
      <c r="O1434" s="30"/>
      <c r="P1434" s="30"/>
      <c r="Q1434" s="36" t="s">
        <v>2364</v>
      </c>
      <c r="R1434" s="36"/>
      <c r="S1434" s="36"/>
      <c r="T1434" s="37"/>
      <c r="U1434" s="38"/>
      <c r="V1434" s="39"/>
    </row>
    <row r="1435" spans="1:22" ht="18">
      <c r="A1435" s="28">
        <f t="shared" si="7"/>
        <v>1433</v>
      </c>
      <c r="B1435" s="104">
        <v>45897</v>
      </c>
      <c r="C1435" s="30" t="s">
        <v>2365</v>
      </c>
      <c r="D1435" s="31">
        <v>935297224</v>
      </c>
      <c r="E1435" s="34" t="s">
        <v>1943</v>
      </c>
      <c r="F1435" s="144"/>
      <c r="G1435" s="74" t="s">
        <v>25</v>
      </c>
      <c r="H1435" s="62" t="s">
        <v>26</v>
      </c>
      <c r="I1435" s="62" t="s">
        <v>38</v>
      </c>
      <c r="J1435" s="74" t="s">
        <v>391</v>
      </c>
      <c r="K1435" s="30" t="s">
        <v>107</v>
      </c>
      <c r="L1435" s="34" t="s">
        <v>161</v>
      </c>
      <c r="M1435" s="32" t="s">
        <v>234</v>
      </c>
      <c r="N1435" s="35" t="s">
        <v>51</v>
      </c>
      <c r="O1435" s="30"/>
      <c r="P1435" s="30"/>
      <c r="Q1435" s="36" t="s">
        <v>435</v>
      </c>
      <c r="R1435" s="36"/>
      <c r="S1435" s="36"/>
      <c r="T1435" s="37"/>
      <c r="U1435" s="38"/>
      <c r="V1435" s="39"/>
    </row>
    <row r="1436" spans="1:22" ht="18">
      <c r="A1436" s="28">
        <f t="shared" si="7"/>
        <v>1434</v>
      </c>
      <c r="B1436" s="104">
        <v>45897</v>
      </c>
      <c r="C1436" s="30" t="s">
        <v>2366</v>
      </c>
      <c r="D1436" s="31"/>
      <c r="E1436" s="34" t="s">
        <v>1943</v>
      </c>
      <c r="F1436" s="144"/>
      <c r="G1436" s="74" t="s">
        <v>25</v>
      </c>
      <c r="H1436" s="62" t="s">
        <v>26</v>
      </c>
      <c r="I1436" s="62" t="s">
        <v>27</v>
      </c>
      <c r="J1436" s="74" t="s">
        <v>391</v>
      </c>
      <c r="K1436" s="30" t="s">
        <v>107</v>
      </c>
      <c r="L1436" s="34" t="s">
        <v>81</v>
      </c>
      <c r="M1436" s="32" t="s">
        <v>389</v>
      </c>
      <c r="N1436" s="35"/>
      <c r="O1436" s="30"/>
      <c r="P1436" s="30"/>
      <c r="Q1436" s="36"/>
      <c r="R1436" s="36"/>
      <c r="S1436" s="36"/>
      <c r="T1436" s="37"/>
      <c r="U1436" s="38"/>
      <c r="V1436" s="39"/>
    </row>
    <row r="1437" spans="1:22" ht="18">
      <c r="A1437" s="28">
        <f t="shared" si="7"/>
        <v>1435</v>
      </c>
      <c r="B1437" s="104">
        <v>45897</v>
      </c>
      <c r="C1437" s="30" t="s">
        <v>2367</v>
      </c>
      <c r="D1437" s="31"/>
      <c r="E1437" s="34"/>
      <c r="F1437" s="144"/>
      <c r="G1437" s="74" t="s">
        <v>25</v>
      </c>
      <c r="H1437" s="62" t="s">
        <v>48</v>
      </c>
      <c r="I1437" s="62" t="s">
        <v>27</v>
      </c>
      <c r="J1437" s="74" t="s">
        <v>391</v>
      </c>
      <c r="K1437" s="30" t="s">
        <v>107</v>
      </c>
      <c r="L1437" s="34" t="s">
        <v>81</v>
      </c>
      <c r="M1437" s="32" t="s">
        <v>389</v>
      </c>
      <c r="N1437" s="35"/>
      <c r="O1437" s="30"/>
      <c r="P1437" s="30"/>
      <c r="Q1437" s="36"/>
      <c r="R1437" s="36"/>
      <c r="S1437" s="36"/>
      <c r="T1437" s="37"/>
      <c r="U1437" s="38"/>
      <c r="V1437" s="39"/>
    </row>
    <row r="1438" spans="1:22" ht="18">
      <c r="A1438" s="28">
        <f t="shared" si="7"/>
        <v>1436</v>
      </c>
      <c r="B1438" s="104">
        <v>45897</v>
      </c>
      <c r="C1438" s="30" t="s">
        <v>2368</v>
      </c>
      <c r="D1438" s="31"/>
      <c r="E1438" s="34"/>
      <c r="F1438" s="144"/>
      <c r="G1438" s="74" t="s">
        <v>25</v>
      </c>
      <c r="H1438" s="62" t="s">
        <v>48</v>
      </c>
      <c r="I1438" s="62" t="s">
        <v>38</v>
      </c>
      <c r="J1438" s="74" t="s">
        <v>391</v>
      </c>
      <c r="K1438" s="30" t="s">
        <v>107</v>
      </c>
      <c r="L1438" s="34" t="s">
        <v>303</v>
      </c>
      <c r="M1438" s="32" t="s">
        <v>389</v>
      </c>
      <c r="N1438" s="35"/>
      <c r="O1438" s="30"/>
      <c r="P1438" s="30"/>
      <c r="Q1438" s="36"/>
      <c r="R1438" s="36"/>
      <c r="S1438" s="36"/>
      <c r="T1438" s="37"/>
      <c r="U1438" s="38"/>
      <c r="V1438" s="39"/>
    </row>
    <row r="1439" spans="1:22" ht="18">
      <c r="A1439" s="28">
        <f t="shared" si="7"/>
        <v>1437</v>
      </c>
      <c r="B1439" s="104">
        <v>45897</v>
      </c>
      <c r="C1439" s="30" t="s">
        <v>2369</v>
      </c>
      <c r="D1439" s="31"/>
      <c r="E1439" s="34" t="s">
        <v>1943</v>
      </c>
      <c r="F1439" s="144"/>
      <c r="G1439" s="74" t="s">
        <v>25</v>
      </c>
      <c r="H1439" s="62" t="s">
        <v>26</v>
      </c>
      <c r="I1439" s="62" t="s">
        <v>38</v>
      </c>
      <c r="J1439" s="74" t="s">
        <v>391</v>
      </c>
      <c r="K1439" s="30" t="s">
        <v>107</v>
      </c>
      <c r="L1439" s="34" t="s">
        <v>161</v>
      </c>
      <c r="M1439" s="32" t="s">
        <v>389</v>
      </c>
      <c r="N1439" s="35"/>
      <c r="O1439" s="30"/>
      <c r="P1439" s="30"/>
      <c r="Q1439" s="36"/>
      <c r="R1439" s="36"/>
      <c r="S1439" s="36"/>
      <c r="T1439" s="37"/>
      <c r="U1439" s="38"/>
      <c r="V1439" s="39"/>
    </row>
    <row r="1440" spans="1:22" ht="18">
      <c r="A1440" s="28">
        <f t="shared" si="7"/>
        <v>1438</v>
      </c>
      <c r="B1440" s="104">
        <v>45897</v>
      </c>
      <c r="C1440" s="30" t="s">
        <v>2370</v>
      </c>
      <c r="D1440" s="31"/>
      <c r="E1440" s="34" t="s">
        <v>1943</v>
      </c>
      <c r="F1440" s="144"/>
      <c r="G1440" s="74" t="s">
        <v>25</v>
      </c>
      <c r="H1440" s="62" t="s">
        <v>48</v>
      </c>
      <c r="I1440" s="62" t="s">
        <v>38</v>
      </c>
      <c r="J1440" s="74" t="s">
        <v>391</v>
      </c>
      <c r="K1440" s="30" t="s">
        <v>107</v>
      </c>
      <c r="L1440" s="34" t="s">
        <v>161</v>
      </c>
      <c r="M1440" s="32" t="s">
        <v>389</v>
      </c>
      <c r="N1440" s="35"/>
      <c r="O1440" s="30"/>
      <c r="P1440" s="30"/>
      <c r="Q1440" s="36"/>
      <c r="R1440" s="36"/>
      <c r="S1440" s="36"/>
      <c r="T1440" s="37"/>
      <c r="U1440" s="38"/>
      <c r="V1440" s="39"/>
    </row>
    <row r="1441" spans="1:22" ht="18">
      <c r="A1441" s="28">
        <f t="shared" si="7"/>
        <v>1439</v>
      </c>
      <c r="B1441" s="104">
        <v>45897</v>
      </c>
      <c r="C1441" s="30" t="s">
        <v>2371</v>
      </c>
      <c r="D1441" s="31">
        <v>965416812</v>
      </c>
      <c r="E1441" s="34" t="s">
        <v>1943</v>
      </c>
      <c r="F1441" s="144"/>
      <c r="G1441" s="74" t="s">
        <v>113</v>
      </c>
      <c r="H1441" s="62" t="s">
        <v>26</v>
      </c>
      <c r="I1441" s="62" t="s">
        <v>38</v>
      </c>
      <c r="J1441" s="74" t="s">
        <v>391</v>
      </c>
      <c r="K1441" s="30" t="s">
        <v>107</v>
      </c>
      <c r="L1441" s="34" t="s">
        <v>161</v>
      </c>
      <c r="M1441" s="32" t="s">
        <v>227</v>
      </c>
      <c r="N1441" s="35" t="s">
        <v>32</v>
      </c>
      <c r="O1441" s="30"/>
      <c r="P1441" s="30"/>
      <c r="Q1441" s="72" t="s">
        <v>505</v>
      </c>
      <c r="R1441" s="36"/>
      <c r="S1441" s="36"/>
      <c r="T1441" s="37"/>
      <c r="U1441" s="38"/>
      <c r="V1441" s="39"/>
    </row>
    <row r="1442" spans="1:22" ht="18">
      <c r="A1442" s="28">
        <f t="shared" si="7"/>
        <v>1440</v>
      </c>
      <c r="B1442" s="104">
        <v>45897</v>
      </c>
      <c r="C1442" s="30" t="s">
        <v>2372</v>
      </c>
      <c r="D1442" s="31"/>
      <c r="E1442" s="34" t="s">
        <v>1943</v>
      </c>
      <c r="F1442" s="144"/>
      <c r="G1442" s="74" t="s">
        <v>25</v>
      </c>
      <c r="H1442" s="62" t="s">
        <v>26</v>
      </c>
      <c r="I1442" s="62" t="s">
        <v>38</v>
      </c>
      <c r="J1442" s="74" t="s">
        <v>391</v>
      </c>
      <c r="K1442" s="30" t="s">
        <v>107</v>
      </c>
      <c r="L1442" s="34" t="s">
        <v>303</v>
      </c>
      <c r="M1442" s="32" t="s">
        <v>389</v>
      </c>
      <c r="N1442" s="35"/>
      <c r="O1442" s="30"/>
      <c r="P1442" s="30"/>
      <c r="Q1442" s="36"/>
      <c r="R1442" s="36"/>
      <c r="S1442" s="36"/>
      <c r="T1442" s="37"/>
      <c r="U1442" s="38"/>
      <c r="V1442" s="39"/>
    </row>
    <row r="1443" spans="1:22" ht="18">
      <c r="A1443" s="28">
        <f t="shared" si="7"/>
        <v>1441</v>
      </c>
      <c r="B1443" s="104">
        <v>45897</v>
      </c>
      <c r="C1443" s="30" t="s">
        <v>2373</v>
      </c>
      <c r="D1443" s="31">
        <v>385146798</v>
      </c>
      <c r="E1443" s="34"/>
      <c r="F1443" s="144"/>
      <c r="G1443" s="74" t="s">
        <v>25</v>
      </c>
      <c r="H1443" s="62" t="s">
        <v>48</v>
      </c>
      <c r="I1443" s="62" t="s">
        <v>38</v>
      </c>
      <c r="J1443" s="74" t="s">
        <v>391</v>
      </c>
      <c r="K1443" s="30" t="s">
        <v>49</v>
      </c>
      <c r="L1443" s="34" t="s">
        <v>303</v>
      </c>
      <c r="M1443" s="32" t="s">
        <v>227</v>
      </c>
      <c r="N1443" s="35" t="s">
        <v>51</v>
      </c>
      <c r="O1443" s="30"/>
      <c r="P1443" s="87"/>
      <c r="Q1443" s="72" t="s">
        <v>2374</v>
      </c>
      <c r="R1443" s="36"/>
      <c r="S1443" s="36"/>
      <c r="T1443" s="37"/>
      <c r="U1443" s="38"/>
      <c r="V1443" s="39"/>
    </row>
    <row r="1444" spans="1:22" ht="18">
      <c r="A1444" s="28">
        <f t="shared" si="7"/>
        <v>1442</v>
      </c>
      <c r="B1444" s="104">
        <v>45897</v>
      </c>
      <c r="C1444" s="30" t="s">
        <v>2375</v>
      </c>
      <c r="D1444" s="54">
        <v>346116703</v>
      </c>
      <c r="E1444" s="34"/>
      <c r="F1444" s="144"/>
      <c r="G1444" s="74" t="s">
        <v>25</v>
      </c>
      <c r="H1444" s="62" t="s">
        <v>48</v>
      </c>
      <c r="I1444" s="62" t="s">
        <v>38</v>
      </c>
      <c r="J1444" s="74" t="s">
        <v>391</v>
      </c>
      <c r="K1444" s="30" t="s">
        <v>49</v>
      </c>
      <c r="L1444" s="34" t="s">
        <v>303</v>
      </c>
      <c r="M1444" s="32" t="s">
        <v>234</v>
      </c>
      <c r="N1444" s="35" t="s">
        <v>32</v>
      </c>
      <c r="O1444" s="30"/>
      <c r="P1444" s="30"/>
      <c r="Q1444" s="72" t="s">
        <v>2161</v>
      </c>
      <c r="R1444" s="36"/>
      <c r="S1444" s="36"/>
      <c r="T1444" s="37"/>
      <c r="U1444" s="38"/>
      <c r="V1444" s="39"/>
    </row>
    <row r="1445" spans="1:22" ht="18">
      <c r="A1445" s="28">
        <f t="shared" si="7"/>
        <v>1443</v>
      </c>
      <c r="B1445" s="104">
        <v>45897</v>
      </c>
      <c r="C1445" s="30" t="s">
        <v>2376</v>
      </c>
      <c r="D1445" s="31">
        <v>888197064</v>
      </c>
      <c r="E1445" s="34"/>
      <c r="F1445" s="144"/>
      <c r="G1445" s="74" t="s">
        <v>25</v>
      </c>
      <c r="H1445" s="62" t="s">
        <v>48</v>
      </c>
      <c r="I1445" s="62" t="s">
        <v>38</v>
      </c>
      <c r="J1445" s="74" t="s">
        <v>391</v>
      </c>
      <c r="K1445" s="30" t="s">
        <v>49</v>
      </c>
      <c r="L1445" s="34" t="s">
        <v>161</v>
      </c>
      <c r="M1445" s="32" t="s">
        <v>389</v>
      </c>
      <c r="N1445" s="35" t="s">
        <v>51</v>
      </c>
      <c r="O1445" s="30"/>
      <c r="P1445" s="30"/>
      <c r="Q1445" s="36" t="s">
        <v>435</v>
      </c>
      <c r="R1445" s="36"/>
      <c r="S1445" s="36"/>
      <c r="T1445" s="37"/>
      <c r="U1445" s="38"/>
      <c r="V1445" s="39"/>
    </row>
    <row r="1446" spans="1:22" ht="18">
      <c r="A1446" s="28">
        <f t="shared" si="7"/>
        <v>1444</v>
      </c>
      <c r="B1446" s="104">
        <v>45897</v>
      </c>
      <c r="C1446" s="30" t="s">
        <v>2377</v>
      </c>
      <c r="D1446" s="60" t="s">
        <v>1868</v>
      </c>
      <c r="E1446" s="34" t="s">
        <v>1766</v>
      </c>
      <c r="F1446" s="144"/>
      <c r="G1446" s="74" t="s">
        <v>25</v>
      </c>
      <c r="H1446" s="62" t="s">
        <v>26</v>
      </c>
      <c r="I1446" s="62" t="s">
        <v>27</v>
      </c>
      <c r="J1446" s="74" t="s">
        <v>391</v>
      </c>
      <c r="K1446" s="30" t="s">
        <v>29</v>
      </c>
      <c r="L1446" s="34" t="s">
        <v>91</v>
      </c>
      <c r="M1446" s="32" t="s">
        <v>234</v>
      </c>
      <c r="N1446" s="35" t="s">
        <v>32</v>
      </c>
      <c r="O1446" s="30"/>
      <c r="P1446" s="30"/>
      <c r="Q1446" s="160" t="s">
        <v>2378</v>
      </c>
      <c r="R1446" s="36"/>
      <c r="S1446" s="36"/>
      <c r="T1446" s="37"/>
      <c r="U1446" s="38"/>
      <c r="V1446" s="39"/>
    </row>
    <row r="1447" spans="1:22" ht="18">
      <c r="A1447" s="28">
        <f t="shared" si="7"/>
        <v>1445</v>
      </c>
      <c r="B1447" s="104">
        <v>45897</v>
      </c>
      <c r="C1447" s="30" t="s">
        <v>2379</v>
      </c>
      <c r="D1447" s="54">
        <v>908370556</v>
      </c>
      <c r="E1447" s="34" t="s">
        <v>2239</v>
      </c>
      <c r="F1447" s="144"/>
      <c r="G1447" s="74" t="s">
        <v>25</v>
      </c>
      <c r="H1447" s="62" t="s">
        <v>26</v>
      </c>
      <c r="I1447" s="62" t="s">
        <v>27</v>
      </c>
      <c r="J1447" s="74" t="s">
        <v>391</v>
      </c>
      <c r="K1447" s="30" t="s">
        <v>29</v>
      </c>
      <c r="L1447" s="34" t="s">
        <v>212</v>
      </c>
      <c r="M1447" s="32" t="s">
        <v>227</v>
      </c>
      <c r="N1447" s="35" t="s">
        <v>32</v>
      </c>
      <c r="O1447" s="30"/>
      <c r="P1447" s="30"/>
      <c r="Q1447" s="72" t="s">
        <v>812</v>
      </c>
      <c r="R1447" s="36"/>
      <c r="S1447" s="36"/>
      <c r="T1447" s="37"/>
      <c r="U1447" s="38"/>
      <c r="V1447" s="39"/>
    </row>
    <row r="1448" spans="1:22" ht="18">
      <c r="A1448" s="28">
        <f t="shared" si="7"/>
        <v>1446</v>
      </c>
      <c r="B1448" s="104">
        <v>45897</v>
      </c>
      <c r="C1448" s="73" t="s">
        <v>2380</v>
      </c>
      <c r="D1448" s="31"/>
      <c r="E1448" s="34" t="s">
        <v>557</v>
      </c>
      <c r="F1448" s="144"/>
      <c r="G1448" s="74" t="s">
        <v>25</v>
      </c>
      <c r="H1448" s="62" t="s">
        <v>26</v>
      </c>
      <c r="I1448" s="62" t="s">
        <v>27</v>
      </c>
      <c r="J1448" s="74" t="s">
        <v>391</v>
      </c>
      <c r="K1448" s="30" t="s">
        <v>29</v>
      </c>
      <c r="L1448" s="34"/>
      <c r="M1448" s="32" t="s">
        <v>389</v>
      </c>
      <c r="N1448" s="35"/>
      <c r="O1448" s="30"/>
      <c r="P1448" s="30"/>
      <c r="Q1448" s="36"/>
      <c r="R1448" s="36"/>
      <c r="S1448" s="36"/>
      <c r="T1448" s="37"/>
      <c r="U1448" s="38"/>
      <c r="V1448" s="39"/>
    </row>
    <row r="1449" spans="1:22" ht="18">
      <c r="A1449" s="28">
        <f t="shared" si="7"/>
        <v>1447</v>
      </c>
      <c r="B1449" s="104">
        <v>45897</v>
      </c>
      <c r="C1449" s="30" t="s">
        <v>2381</v>
      </c>
      <c r="D1449" s="31"/>
      <c r="E1449" s="34" t="s">
        <v>980</v>
      </c>
      <c r="F1449" s="144"/>
      <c r="G1449" s="74" t="s">
        <v>25</v>
      </c>
      <c r="H1449" s="62" t="s">
        <v>26</v>
      </c>
      <c r="I1449" s="62" t="s">
        <v>27</v>
      </c>
      <c r="J1449" s="74" t="s">
        <v>391</v>
      </c>
      <c r="K1449" s="30" t="s">
        <v>29</v>
      </c>
      <c r="L1449" s="34" t="s">
        <v>203</v>
      </c>
      <c r="M1449" s="32" t="s">
        <v>389</v>
      </c>
      <c r="N1449" s="35"/>
      <c r="O1449" s="30"/>
      <c r="P1449" s="30"/>
      <c r="Q1449" s="36"/>
      <c r="R1449" s="36"/>
      <c r="S1449" s="36"/>
      <c r="T1449" s="37"/>
      <c r="U1449" s="38"/>
      <c r="V1449" s="39"/>
    </row>
    <row r="1450" spans="1:22" ht="18">
      <c r="A1450" s="28">
        <f t="shared" si="7"/>
        <v>1448</v>
      </c>
      <c r="B1450" s="104">
        <v>45897</v>
      </c>
      <c r="C1450" s="30" t="s">
        <v>2382</v>
      </c>
      <c r="D1450" s="31"/>
      <c r="E1450" s="34" t="s">
        <v>2239</v>
      </c>
      <c r="F1450" s="144"/>
      <c r="G1450" s="74" t="s">
        <v>25</v>
      </c>
      <c r="H1450" s="62" t="s">
        <v>26</v>
      </c>
      <c r="I1450" s="62" t="s">
        <v>27</v>
      </c>
      <c r="J1450" s="74" t="s">
        <v>391</v>
      </c>
      <c r="K1450" s="30" t="s">
        <v>29</v>
      </c>
      <c r="L1450" s="34" t="s">
        <v>203</v>
      </c>
      <c r="M1450" s="32" t="s">
        <v>389</v>
      </c>
      <c r="N1450" s="35"/>
      <c r="O1450" s="30"/>
      <c r="P1450" s="30"/>
      <c r="Q1450" s="36"/>
      <c r="R1450" s="36"/>
      <c r="S1450" s="36"/>
      <c r="T1450" s="37"/>
      <c r="U1450" s="38"/>
      <c r="V1450" s="39"/>
    </row>
    <row r="1451" spans="1:22" ht="18">
      <c r="A1451" s="28">
        <f t="shared" si="7"/>
        <v>1449</v>
      </c>
      <c r="B1451" s="104">
        <v>45897</v>
      </c>
      <c r="C1451" s="30" t="s">
        <v>2383</v>
      </c>
      <c r="D1451" s="31">
        <v>908300294</v>
      </c>
      <c r="E1451" s="34" t="s">
        <v>141</v>
      </c>
      <c r="F1451" s="144"/>
      <c r="G1451" s="74" t="s">
        <v>114</v>
      </c>
      <c r="H1451" s="62" t="s">
        <v>26</v>
      </c>
      <c r="I1451" s="62" t="s">
        <v>27</v>
      </c>
      <c r="J1451" s="74" t="s">
        <v>391</v>
      </c>
      <c r="K1451" s="30" t="s">
        <v>29</v>
      </c>
      <c r="L1451" s="34" t="s">
        <v>91</v>
      </c>
      <c r="M1451" s="32" t="s">
        <v>227</v>
      </c>
      <c r="N1451" s="35" t="s">
        <v>32</v>
      </c>
      <c r="O1451" s="30"/>
      <c r="P1451" s="30"/>
      <c r="Q1451" s="36" t="s">
        <v>2384</v>
      </c>
      <c r="R1451" s="36" t="s">
        <v>32</v>
      </c>
      <c r="S1451" s="36" t="s">
        <v>44</v>
      </c>
      <c r="T1451" s="37" t="s">
        <v>480</v>
      </c>
      <c r="U1451" s="38" t="s">
        <v>27</v>
      </c>
      <c r="V1451" s="39"/>
    </row>
    <row r="1452" spans="1:22" ht="18">
      <c r="A1452" s="28">
        <f t="shared" si="7"/>
        <v>1450</v>
      </c>
      <c r="B1452" s="104">
        <v>45897</v>
      </c>
      <c r="C1452" s="30" t="s">
        <v>2385</v>
      </c>
      <c r="D1452" s="31">
        <v>903833215</v>
      </c>
      <c r="E1452" s="34" t="s">
        <v>980</v>
      </c>
      <c r="F1452" s="144"/>
      <c r="G1452" s="74" t="s">
        <v>25</v>
      </c>
      <c r="H1452" s="62" t="s">
        <v>26</v>
      </c>
      <c r="I1452" s="62" t="s">
        <v>27</v>
      </c>
      <c r="J1452" s="74" t="s">
        <v>391</v>
      </c>
      <c r="K1452" s="30" t="s">
        <v>29</v>
      </c>
      <c r="L1452" s="34" t="s">
        <v>212</v>
      </c>
      <c r="M1452" s="32" t="s">
        <v>227</v>
      </c>
      <c r="N1452" s="35" t="s">
        <v>51</v>
      </c>
      <c r="O1452" s="30"/>
      <c r="P1452" s="30"/>
      <c r="Q1452" s="72" t="s">
        <v>2386</v>
      </c>
      <c r="R1452" s="36"/>
      <c r="S1452" s="36"/>
      <c r="T1452" s="37"/>
      <c r="U1452" s="38"/>
      <c r="V1452" s="39"/>
    </row>
    <row r="1453" spans="1:22" ht="18">
      <c r="A1453" s="28">
        <f t="shared" si="7"/>
        <v>1451</v>
      </c>
      <c r="B1453" s="104">
        <v>45897</v>
      </c>
      <c r="C1453" s="30" t="s">
        <v>2387</v>
      </c>
      <c r="D1453" s="31"/>
      <c r="E1453" s="34" t="s">
        <v>557</v>
      </c>
      <c r="F1453" s="144"/>
      <c r="G1453" s="74" t="s">
        <v>25</v>
      </c>
      <c r="H1453" s="62" t="s">
        <v>26</v>
      </c>
      <c r="I1453" s="62" t="s">
        <v>27</v>
      </c>
      <c r="J1453" s="74" t="s">
        <v>391</v>
      </c>
      <c r="K1453" s="30" t="s">
        <v>29</v>
      </c>
      <c r="L1453" s="34" t="s">
        <v>203</v>
      </c>
      <c r="M1453" s="32" t="s">
        <v>389</v>
      </c>
      <c r="N1453" s="35"/>
      <c r="O1453" s="30"/>
      <c r="P1453" s="30"/>
      <c r="Q1453" s="36"/>
      <c r="R1453" s="36"/>
      <c r="S1453" s="36"/>
      <c r="T1453" s="37"/>
      <c r="U1453" s="38"/>
      <c r="V1453" s="39"/>
    </row>
    <row r="1454" spans="1:22" ht="18">
      <c r="A1454" s="28">
        <f t="shared" si="7"/>
        <v>1452</v>
      </c>
      <c r="B1454" s="104">
        <v>45897</v>
      </c>
      <c r="C1454" s="30" t="s">
        <v>2388</v>
      </c>
      <c r="D1454" s="31"/>
      <c r="E1454" s="34" t="s">
        <v>980</v>
      </c>
      <c r="F1454" s="144"/>
      <c r="G1454" s="74" t="s">
        <v>25</v>
      </c>
      <c r="H1454" s="62" t="s">
        <v>26</v>
      </c>
      <c r="I1454" s="62" t="s">
        <v>38</v>
      </c>
      <c r="J1454" s="74" t="s">
        <v>391</v>
      </c>
      <c r="K1454" s="30" t="s">
        <v>29</v>
      </c>
      <c r="L1454" s="34" t="s">
        <v>303</v>
      </c>
      <c r="M1454" s="32" t="s">
        <v>389</v>
      </c>
      <c r="N1454" s="35"/>
      <c r="O1454" s="30"/>
      <c r="P1454" s="30"/>
      <c r="Q1454" s="36"/>
      <c r="R1454" s="36"/>
      <c r="S1454" s="36"/>
      <c r="T1454" s="37"/>
      <c r="U1454" s="38"/>
      <c r="V1454" s="39"/>
    </row>
    <row r="1455" spans="1:22" ht="18">
      <c r="A1455" s="28">
        <f t="shared" si="7"/>
        <v>1453</v>
      </c>
      <c r="B1455" s="104">
        <v>45897</v>
      </c>
      <c r="C1455" s="30" t="s">
        <v>442</v>
      </c>
      <c r="D1455" s="31"/>
      <c r="E1455" s="34" t="s">
        <v>2389</v>
      </c>
      <c r="F1455" s="144"/>
      <c r="G1455" s="74" t="s">
        <v>25</v>
      </c>
      <c r="H1455" s="62" t="s">
        <v>26</v>
      </c>
      <c r="I1455" s="62" t="s">
        <v>27</v>
      </c>
      <c r="J1455" s="74" t="s">
        <v>391</v>
      </c>
      <c r="K1455" s="30" t="s">
        <v>29</v>
      </c>
      <c r="L1455" s="34" t="s">
        <v>91</v>
      </c>
      <c r="M1455" s="32" t="s">
        <v>389</v>
      </c>
      <c r="N1455" s="35"/>
      <c r="O1455" s="30"/>
      <c r="P1455" s="30"/>
      <c r="Q1455" s="36"/>
      <c r="R1455" s="36"/>
      <c r="S1455" s="36"/>
      <c r="T1455" s="37"/>
      <c r="U1455" s="38"/>
      <c r="V1455" s="39"/>
    </row>
    <row r="1456" spans="1:22" ht="18">
      <c r="A1456" s="28">
        <f t="shared" si="7"/>
        <v>1454</v>
      </c>
      <c r="B1456" s="104">
        <v>45897</v>
      </c>
      <c r="C1456" s="30" t="s">
        <v>2390</v>
      </c>
      <c r="D1456" s="31"/>
      <c r="E1456" s="34" t="s">
        <v>2391</v>
      </c>
      <c r="F1456" s="144"/>
      <c r="G1456" s="74" t="s">
        <v>25</v>
      </c>
      <c r="H1456" s="62" t="s">
        <v>26</v>
      </c>
      <c r="I1456" s="62" t="s">
        <v>27</v>
      </c>
      <c r="J1456" s="74" t="s">
        <v>391</v>
      </c>
      <c r="K1456" s="30" t="s">
        <v>29</v>
      </c>
      <c r="L1456" s="34" t="s">
        <v>203</v>
      </c>
      <c r="M1456" s="32" t="s">
        <v>389</v>
      </c>
      <c r="N1456" s="35"/>
      <c r="O1456" s="30"/>
      <c r="P1456" s="30"/>
      <c r="Q1456" s="36"/>
      <c r="R1456" s="36"/>
      <c r="S1456" s="36"/>
      <c r="T1456" s="37"/>
      <c r="U1456" s="38"/>
      <c r="V1456" s="39"/>
    </row>
    <row r="1457" spans="1:22" ht="18">
      <c r="A1457" s="28">
        <f t="shared" si="7"/>
        <v>1455</v>
      </c>
      <c r="B1457" s="104">
        <v>45897</v>
      </c>
      <c r="C1457" s="30" t="s">
        <v>2392</v>
      </c>
      <c r="D1457" s="31"/>
      <c r="E1457" s="34"/>
      <c r="F1457" s="144"/>
      <c r="G1457" s="74" t="s">
        <v>25</v>
      </c>
      <c r="H1457" s="62" t="s">
        <v>48</v>
      </c>
      <c r="I1457" s="62" t="s">
        <v>38</v>
      </c>
      <c r="J1457" s="74" t="s">
        <v>391</v>
      </c>
      <c r="K1457" s="30" t="s">
        <v>107</v>
      </c>
      <c r="L1457" s="34" t="s">
        <v>161</v>
      </c>
      <c r="M1457" s="32" t="s">
        <v>389</v>
      </c>
      <c r="N1457" s="35"/>
      <c r="O1457" s="30"/>
      <c r="P1457" s="30"/>
      <c r="Q1457" s="36"/>
      <c r="R1457" s="36"/>
      <c r="S1457" s="36"/>
      <c r="T1457" s="37"/>
      <c r="U1457" s="38"/>
      <c r="V1457" s="39"/>
    </row>
    <row r="1458" spans="1:22" ht="19">
      <c r="A1458" s="28">
        <f t="shared" si="7"/>
        <v>1456</v>
      </c>
      <c r="B1458" s="104">
        <v>45897</v>
      </c>
      <c r="C1458" s="30" t="s">
        <v>2393</v>
      </c>
      <c r="D1458" s="31">
        <v>961760779</v>
      </c>
      <c r="E1458" s="34"/>
      <c r="F1458" s="144"/>
      <c r="G1458" s="74" t="s">
        <v>25</v>
      </c>
      <c r="H1458" s="62" t="s">
        <v>48</v>
      </c>
      <c r="I1458" s="62" t="s">
        <v>38</v>
      </c>
      <c r="J1458" s="74" t="s">
        <v>391</v>
      </c>
      <c r="K1458" s="30" t="s">
        <v>107</v>
      </c>
      <c r="L1458" s="34" t="s">
        <v>161</v>
      </c>
      <c r="M1458" s="32" t="s">
        <v>227</v>
      </c>
      <c r="N1458" s="35" t="s">
        <v>32</v>
      </c>
      <c r="O1458" s="30"/>
      <c r="P1458" s="30"/>
      <c r="Q1458" s="36" t="s">
        <v>2394</v>
      </c>
      <c r="R1458" s="36"/>
      <c r="S1458" s="36"/>
      <c r="T1458" s="37"/>
      <c r="U1458" s="38"/>
      <c r="V1458" s="70" t="s">
        <v>2395</v>
      </c>
    </row>
    <row r="1459" spans="1:22" ht="18">
      <c r="A1459" s="28">
        <f t="shared" si="7"/>
        <v>1457</v>
      </c>
      <c r="B1459" s="104">
        <v>45897</v>
      </c>
      <c r="C1459" s="30" t="s">
        <v>2396</v>
      </c>
      <c r="D1459" s="31"/>
      <c r="E1459" s="34" t="s">
        <v>2357</v>
      </c>
      <c r="F1459" s="144"/>
      <c r="G1459" s="74" t="s">
        <v>25</v>
      </c>
      <c r="H1459" s="62" t="s">
        <v>26</v>
      </c>
      <c r="I1459" s="62" t="s">
        <v>27</v>
      </c>
      <c r="J1459" s="74" t="s">
        <v>388</v>
      </c>
      <c r="K1459" s="30" t="s">
        <v>29</v>
      </c>
      <c r="L1459" s="34" t="s">
        <v>212</v>
      </c>
      <c r="M1459" s="32" t="s">
        <v>389</v>
      </c>
      <c r="N1459" s="35"/>
      <c r="O1459" s="30"/>
      <c r="P1459" s="30"/>
      <c r="Q1459" s="36"/>
      <c r="R1459" s="36"/>
      <c r="S1459" s="36"/>
      <c r="T1459" s="37"/>
      <c r="U1459" s="38"/>
      <c r="V1459" s="39"/>
    </row>
    <row r="1460" spans="1:22" ht="18">
      <c r="A1460" s="28">
        <f t="shared" si="7"/>
        <v>1458</v>
      </c>
      <c r="B1460" s="104">
        <v>45897</v>
      </c>
      <c r="C1460" s="30" t="s">
        <v>2397</v>
      </c>
      <c r="D1460" s="31">
        <v>969377959</v>
      </c>
      <c r="E1460" s="34" t="s">
        <v>536</v>
      </c>
      <c r="F1460" s="144"/>
      <c r="G1460" s="74" t="s">
        <v>114</v>
      </c>
      <c r="H1460" s="62" t="s">
        <v>26</v>
      </c>
      <c r="I1460" s="62" t="s">
        <v>27</v>
      </c>
      <c r="J1460" s="74" t="s">
        <v>388</v>
      </c>
      <c r="K1460" s="30" t="s">
        <v>29</v>
      </c>
      <c r="L1460" s="34" t="s">
        <v>91</v>
      </c>
      <c r="M1460" s="32" t="s">
        <v>389</v>
      </c>
      <c r="N1460" s="35" t="s">
        <v>32</v>
      </c>
      <c r="O1460" s="30"/>
      <c r="P1460" s="30"/>
      <c r="Q1460" s="36" t="s">
        <v>2356</v>
      </c>
      <c r="R1460" s="36" t="s">
        <v>32</v>
      </c>
      <c r="S1460" s="36" t="s">
        <v>44</v>
      </c>
      <c r="T1460" s="37" t="s">
        <v>480</v>
      </c>
      <c r="U1460" s="38"/>
      <c r="V1460" s="39"/>
    </row>
    <row r="1461" spans="1:22" ht="18">
      <c r="A1461" s="28">
        <f t="shared" si="7"/>
        <v>1459</v>
      </c>
      <c r="B1461" s="104">
        <v>45897</v>
      </c>
      <c r="C1461" s="30" t="s">
        <v>2398</v>
      </c>
      <c r="D1461" s="31"/>
      <c r="E1461" s="34" t="s">
        <v>557</v>
      </c>
      <c r="F1461" s="144"/>
      <c r="G1461" s="74" t="s">
        <v>25</v>
      </c>
      <c r="H1461" s="62" t="s">
        <v>26</v>
      </c>
      <c r="I1461" s="62" t="s">
        <v>27</v>
      </c>
      <c r="J1461" s="74" t="s">
        <v>388</v>
      </c>
      <c r="K1461" s="30" t="s">
        <v>29</v>
      </c>
      <c r="L1461" s="34" t="s">
        <v>203</v>
      </c>
      <c r="M1461" s="32" t="s">
        <v>389</v>
      </c>
      <c r="N1461" s="35"/>
      <c r="O1461" s="30"/>
      <c r="P1461" s="64"/>
      <c r="Q1461" s="36"/>
      <c r="R1461" s="36"/>
      <c r="S1461" s="36"/>
      <c r="T1461" s="37"/>
      <c r="U1461" s="38"/>
      <c r="V1461" s="39"/>
    </row>
    <row r="1462" spans="1:22" ht="18">
      <c r="A1462" s="28">
        <f t="shared" si="7"/>
        <v>1460</v>
      </c>
      <c r="B1462" s="104">
        <v>45897</v>
      </c>
      <c r="C1462" s="30" t="s">
        <v>2399</v>
      </c>
      <c r="D1462" s="31"/>
      <c r="E1462" s="34" t="s">
        <v>1943</v>
      </c>
      <c r="F1462" s="144"/>
      <c r="G1462" s="74" t="s">
        <v>25</v>
      </c>
      <c r="H1462" s="62" t="s">
        <v>26</v>
      </c>
      <c r="I1462" s="62" t="s">
        <v>27</v>
      </c>
      <c r="J1462" s="74" t="s">
        <v>388</v>
      </c>
      <c r="K1462" s="30" t="s">
        <v>107</v>
      </c>
      <c r="L1462" s="34" t="s">
        <v>91</v>
      </c>
      <c r="M1462" s="32" t="s">
        <v>389</v>
      </c>
      <c r="N1462" s="35"/>
      <c r="O1462" s="30"/>
      <c r="P1462" s="30"/>
      <c r="Q1462" s="36"/>
      <c r="R1462" s="36"/>
      <c r="S1462" s="36"/>
      <c r="T1462" s="37"/>
      <c r="U1462" s="38"/>
      <c r="V1462" s="39"/>
    </row>
    <row r="1463" spans="1:22" ht="18">
      <c r="A1463" s="28">
        <f t="shared" si="7"/>
        <v>1461</v>
      </c>
      <c r="B1463" s="104">
        <v>45897</v>
      </c>
      <c r="C1463" s="30" t="s">
        <v>1820</v>
      </c>
      <c r="D1463" s="31">
        <v>976150049</v>
      </c>
      <c r="E1463" s="34" t="s">
        <v>1766</v>
      </c>
      <c r="F1463" s="144"/>
      <c r="G1463" s="74" t="s">
        <v>25</v>
      </c>
      <c r="H1463" s="62" t="s">
        <v>26</v>
      </c>
      <c r="I1463" s="62" t="s">
        <v>27</v>
      </c>
      <c r="J1463" s="74" t="s">
        <v>388</v>
      </c>
      <c r="K1463" s="30" t="s">
        <v>29</v>
      </c>
      <c r="L1463" s="34" t="s">
        <v>217</v>
      </c>
      <c r="M1463" s="32" t="s">
        <v>234</v>
      </c>
      <c r="N1463" s="35" t="s">
        <v>51</v>
      </c>
      <c r="O1463" s="30"/>
      <c r="P1463" s="30"/>
      <c r="Q1463" s="36" t="s">
        <v>435</v>
      </c>
      <c r="R1463" s="36"/>
      <c r="S1463" s="36"/>
      <c r="T1463" s="37"/>
      <c r="U1463" s="38"/>
      <c r="V1463" s="39"/>
    </row>
    <row r="1464" spans="1:22" ht="18">
      <c r="A1464" s="28">
        <f t="shared" si="7"/>
        <v>1462</v>
      </c>
      <c r="B1464" s="104">
        <v>45897</v>
      </c>
      <c r="C1464" s="30" t="s">
        <v>354</v>
      </c>
      <c r="D1464" s="31">
        <v>777291287</v>
      </c>
      <c r="E1464" s="34" t="s">
        <v>2400</v>
      </c>
      <c r="F1464" s="144"/>
      <c r="G1464" s="74" t="s">
        <v>114</v>
      </c>
      <c r="H1464" s="62" t="s">
        <v>26</v>
      </c>
      <c r="I1464" s="62" t="s">
        <v>27</v>
      </c>
      <c r="J1464" s="74" t="s">
        <v>388</v>
      </c>
      <c r="K1464" s="30" t="s">
        <v>29</v>
      </c>
      <c r="L1464" s="34" t="s">
        <v>212</v>
      </c>
      <c r="M1464" s="32" t="s">
        <v>227</v>
      </c>
      <c r="N1464" s="35" t="s">
        <v>32</v>
      </c>
      <c r="O1464" s="30"/>
      <c r="P1464" s="30"/>
      <c r="Q1464" s="36" t="s">
        <v>2401</v>
      </c>
      <c r="R1464" s="36"/>
      <c r="S1464" s="36"/>
      <c r="T1464" s="37"/>
      <c r="U1464" s="38"/>
      <c r="V1464" s="39"/>
    </row>
    <row r="1465" spans="1:22" ht="18">
      <c r="A1465" s="28">
        <f t="shared" si="7"/>
        <v>1463</v>
      </c>
      <c r="B1465" s="104">
        <v>45897</v>
      </c>
      <c r="C1465" s="30" t="s">
        <v>2402</v>
      </c>
      <c r="D1465" s="31">
        <v>903137991</v>
      </c>
      <c r="E1465" s="34" t="s">
        <v>2239</v>
      </c>
      <c r="F1465" s="144"/>
      <c r="G1465" s="74" t="s">
        <v>25</v>
      </c>
      <c r="H1465" s="62" t="s">
        <v>26</v>
      </c>
      <c r="I1465" s="62" t="s">
        <v>27</v>
      </c>
      <c r="J1465" s="74" t="s">
        <v>388</v>
      </c>
      <c r="K1465" s="30" t="s">
        <v>29</v>
      </c>
      <c r="L1465" s="34" t="s">
        <v>203</v>
      </c>
      <c r="M1465" s="32" t="s">
        <v>227</v>
      </c>
      <c r="N1465" s="35" t="s">
        <v>51</v>
      </c>
      <c r="O1465" s="30"/>
      <c r="P1465" s="30"/>
      <c r="Q1465" s="36" t="s">
        <v>2403</v>
      </c>
      <c r="R1465" s="36"/>
      <c r="S1465" s="36"/>
      <c r="T1465" s="37"/>
      <c r="U1465" s="38"/>
      <c r="V1465" s="39"/>
    </row>
    <row r="1466" spans="1:22" ht="18">
      <c r="A1466" s="28">
        <f t="shared" si="7"/>
        <v>1464</v>
      </c>
      <c r="B1466" s="104">
        <v>45897</v>
      </c>
      <c r="C1466" s="30" t="s">
        <v>2404</v>
      </c>
      <c r="D1466" s="31"/>
      <c r="E1466" s="34" t="s">
        <v>557</v>
      </c>
      <c r="F1466" s="144"/>
      <c r="G1466" s="74" t="s">
        <v>25</v>
      </c>
      <c r="H1466" s="62" t="s">
        <v>26</v>
      </c>
      <c r="I1466" s="62" t="s">
        <v>27</v>
      </c>
      <c r="J1466" s="74" t="s">
        <v>388</v>
      </c>
      <c r="K1466" s="30" t="s">
        <v>29</v>
      </c>
      <c r="L1466" s="34" t="s">
        <v>203</v>
      </c>
      <c r="M1466" s="32" t="s">
        <v>389</v>
      </c>
      <c r="N1466" s="35"/>
      <c r="O1466" s="30"/>
      <c r="P1466" s="30"/>
      <c r="Q1466" s="36"/>
      <c r="R1466" s="36"/>
      <c r="S1466" s="36"/>
      <c r="T1466" s="37"/>
      <c r="U1466" s="38"/>
      <c r="V1466" s="39"/>
    </row>
    <row r="1467" spans="1:22" ht="18">
      <c r="A1467" s="28">
        <f t="shared" si="7"/>
        <v>1465</v>
      </c>
      <c r="B1467" s="104">
        <v>45897</v>
      </c>
      <c r="C1467" s="30" t="s">
        <v>2405</v>
      </c>
      <c r="D1467" s="54">
        <v>915284289</v>
      </c>
      <c r="E1467" s="34" t="s">
        <v>2028</v>
      </c>
      <c r="F1467" s="144"/>
      <c r="G1467" s="74" t="s">
        <v>25</v>
      </c>
      <c r="H1467" s="62"/>
      <c r="I1467" s="62"/>
      <c r="J1467" s="74" t="s">
        <v>388</v>
      </c>
      <c r="K1467" s="30" t="s">
        <v>107</v>
      </c>
      <c r="L1467" s="34" t="s">
        <v>81</v>
      </c>
      <c r="M1467" s="32" t="s">
        <v>389</v>
      </c>
      <c r="N1467" s="35"/>
      <c r="O1467" s="30"/>
      <c r="P1467" s="30"/>
      <c r="Q1467" s="36"/>
      <c r="R1467" s="36"/>
      <c r="S1467" s="36"/>
      <c r="T1467" s="37"/>
      <c r="U1467" s="38"/>
      <c r="V1467" s="39"/>
    </row>
    <row r="1468" spans="1:22" ht="18">
      <c r="A1468" s="28">
        <f t="shared" si="7"/>
        <v>1466</v>
      </c>
      <c r="B1468" s="104">
        <v>45897</v>
      </c>
      <c r="C1468" s="30" t="s">
        <v>1321</v>
      </c>
      <c r="D1468" s="31"/>
      <c r="E1468" s="34"/>
      <c r="F1468" s="144"/>
      <c r="G1468" s="74" t="s">
        <v>25</v>
      </c>
      <c r="H1468" s="62" t="s">
        <v>26</v>
      </c>
      <c r="I1468" s="62" t="s">
        <v>27</v>
      </c>
      <c r="J1468" s="74" t="s">
        <v>391</v>
      </c>
      <c r="K1468" s="30" t="s">
        <v>107</v>
      </c>
      <c r="L1468" s="34" t="s">
        <v>81</v>
      </c>
      <c r="M1468" s="32" t="s">
        <v>389</v>
      </c>
      <c r="N1468" s="35"/>
      <c r="O1468" s="30"/>
      <c r="P1468" s="30"/>
      <c r="Q1468" s="36"/>
      <c r="R1468" s="36"/>
      <c r="S1468" s="36"/>
      <c r="T1468" s="37"/>
      <c r="U1468" s="38"/>
      <c r="V1468" s="39"/>
    </row>
    <row r="1469" spans="1:22" ht="19">
      <c r="A1469" s="28">
        <f t="shared" si="7"/>
        <v>1467</v>
      </c>
      <c r="B1469" s="29">
        <v>45898</v>
      </c>
      <c r="C1469" s="30" t="s">
        <v>2406</v>
      </c>
      <c r="D1469" s="31">
        <v>774417394</v>
      </c>
      <c r="E1469" s="34"/>
      <c r="F1469" s="144"/>
      <c r="G1469" s="74" t="s">
        <v>25</v>
      </c>
      <c r="H1469" s="62" t="s">
        <v>48</v>
      </c>
      <c r="I1469" s="62" t="s">
        <v>27</v>
      </c>
      <c r="J1469" s="74" t="s">
        <v>390</v>
      </c>
      <c r="K1469" s="30" t="s">
        <v>29</v>
      </c>
      <c r="L1469" s="34" t="s">
        <v>91</v>
      </c>
      <c r="M1469" s="32" t="s">
        <v>234</v>
      </c>
      <c r="N1469" s="35" t="s">
        <v>32</v>
      </c>
      <c r="O1469" s="30"/>
      <c r="P1469" s="30"/>
      <c r="Q1469" s="36" t="s">
        <v>2407</v>
      </c>
      <c r="R1469" s="36"/>
      <c r="S1469" s="36"/>
      <c r="T1469" s="37"/>
      <c r="U1469" s="38"/>
      <c r="V1469" s="70" t="s">
        <v>2408</v>
      </c>
    </row>
    <row r="1470" spans="1:22" ht="18">
      <c r="A1470" s="28">
        <f t="shared" si="7"/>
        <v>1468</v>
      </c>
      <c r="B1470" s="29">
        <v>45898</v>
      </c>
      <c r="C1470" s="30" t="s">
        <v>297</v>
      </c>
      <c r="D1470" s="31">
        <v>962176976</v>
      </c>
      <c r="E1470" s="34" t="s">
        <v>1943</v>
      </c>
      <c r="F1470" s="144"/>
      <c r="G1470" s="74" t="s">
        <v>25</v>
      </c>
      <c r="H1470" s="62" t="s">
        <v>26</v>
      </c>
      <c r="I1470" s="62" t="s">
        <v>38</v>
      </c>
      <c r="J1470" s="74" t="s">
        <v>391</v>
      </c>
      <c r="K1470" s="30" t="s">
        <v>107</v>
      </c>
      <c r="L1470" s="34" t="s">
        <v>303</v>
      </c>
      <c r="M1470" s="32" t="s">
        <v>234</v>
      </c>
      <c r="N1470" s="35" t="s">
        <v>51</v>
      </c>
      <c r="O1470" s="30"/>
      <c r="P1470" s="30"/>
      <c r="Q1470" s="36"/>
      <c r="R1470" s="36"/>
      <c r="S1470" s="36"/>
      <c r="T1470" s="37"/>
      <c r="U1470" s="38"/>
      <c r="V1470" s="39"/>
    </row>
    <row r="1471" spans="1:22" ht="18">
      <c r="A1471" s="28">
        <f t="shared" si="7"/>
        <v>1469</v>
      </c>
      <c r="B1471" s="29">
        <v>45898</v>
      </c>
      <c r="C1471" s="30" t="s">
        <v>2409</v>
      </c>
      <c r="D1471" s="31">
        <v>936186436</v>
      </c>
      <c r="E1471" s="34" t="s">
        <v>557</v>
      </c>
      <c r="F1471" s="144"/>
      <c r="G1471" s="74" t="s">
        <v>25</v>
      </c>
      <c r="H1471" s="62" t="s">
        <v>26</v>
      </c>
      <c r="I1471" s="62" t="s">
        <v>27</v>
      </c>
      <c r="J1471" s="74" t="s">
        <v>391</v>
      </c>
      <c r="K1471" s="30" t="s">
        <v>29</v>
      </c>
      <c r="L1471" s="34" t="s">
        <v>203</v>
      </c>
      <c r="M1471" s="32" t="s">
        <v>234</v>
      </c>
      <c r="N1471" s="35" t="s">
        <v>51</v>
      </c>
      <c r="O1471" s="30"/>
      <c r="P1471" s="30"/>
      <c r="Q1471" s="36"/>
      <c r="R1471" s="36"/>
      <c r="S1471" s="36"/>
      <c r="T1471" s="37"/>
      <c r="U1471" s="38"/>
      <c r="V1471" s="39"/>
    </row>
    <row r="1472" spans="1:22" ht="38">
      <c r="A1472" s="28">
        <f t="shared" si="7"/>
        <v>1470</v>
      </c>
      <c r="B1472" s="29">
        <v>45898</v>
      </c>
      <c r="C1472" s="30" t="s">
        <v>282</v>
      </c>
      <c r="D1472" s="31">
        <v>937583782</v>
      </c>
      <c r="E1472" s="34" t="s">
        <v>2410</v>
      </c>
      <c r="F1472" s="144"/>
      <c r="G1472" s="74" t="s">
        <v>25</v>
      </c>
      <c r="H1472" s="62" t="s">
        <v>26</v>
      </c>
      <c r="I1472" s="62" t="s">
        <v>27</v>
      </c>
      <c r="J1472" s="74" t="s">
        <v>391</v>
      </c>
      <c r="K1472" s="30" t="s">
        <v>29</v>
      </c>
      <c r="L1472" s="34" t="s">
        <v>361</v>
      </c>
      <c r="M1472" s="32" t="s">
        <v>234</v>
      </c>
      <c r="N1472" s="35" t="s">
        <v>32</v>
      </c>
      <c r="O1472" s="30"/>
      <c r="P1472" s="30"/>
      <c r="Q1472" s="36" t="s">
        <v>2411</v>
      </c>
      <c r="R1472" s="36"/>
      <c r="S1472" s="36"/>
      <c r="T1472" s="37"/>
      <c r="U1472" s="38"/>
      <c r="V1472" s="70" t="s">
        <v>2412</v>
      </c>
    </row>
    <row r="1473" spans="1:22" ht="18">
      <c r="A1473" s="28">
        <f t="shared" si="7"/>
        <v>1471</v>
      </c>
      <c r="B1473" s="29">
        <v>45898</v>
      </c>
      <c r="C1473" s="161" t="s">
        <v>2413</v>
      </c>
      <c r="D1473" s="31">
        <v>367736442</v>
      </c>
      <c r="E1473" s="34" t="s">
        <v>1854</v>
      </c>
      <c r="F1473" s="144"/>
      <c r="G1473" s="74" t="s">
        <v>114</v>
      </c>
      <c r="H1473" s="62" t="s">
        <v>26</v>
      </c>
      <c r="I1473" s="62" t="s">
        <v>27</v>
      </c>
      <c r="J1473" s="74" t="s">
        <v>390</v>
      </c>
      <c r="K1473" s="30" t="s">
        <v>29</v>
      </c>
      <c r="L1473" s="34" t="s">
        <v>498</v>
      </c>
      <c r="M1473" s="32" t="s">
        <v>227</v>
      </c>
      <c r="N1473" s="35"/>
      <c r="O1473" s="30"/>
      <c r="P1473" s="87"/>
      <c r="Q1473" s="36" t="s">
        <v>1273</v>
      </c>
      <c r="R1473" s="36"/>
      <c r="S1473" s="36"/>
      <c r="T1473" s="37"/>
      <c r="U1473" s="38"/>
      <c r="V1473" s="39"/>
    </row>
    <row r="1474" spans="1:22" ht="18">
      <c r="A1474" s="28">
        <f t="shared" si="7"/>
        <v>1472</v>
      </c>
      <c r="B1474" s="29">
        <v>45898</v>
      </c>
      <c r="C1474" s="30" t="s">
        <v>2414</v>
      </c>
      <c r="D1474" s="31">
        <v>327238999</v>
      </c>
      <c r="E1474" s="34" t="s">
        <v>1943</v>
      </c>
      <c r="F1474" s="144"/>
      <c r="G1474" s="74" t="s">
        <v>25</v>
      </c>
      <c r="H1474" s="62" t="s">
        <v>26</v>
      </c>
      <c r="I1474" s="62" t="s">
        <v>38</v>
      </c>
      <c r="J1474" s="74" t="s">
        <v>390</v>
      </c>
      <c r="K1474" s="30" t="s">
        <v>107</v>
      </c>
      <c r="L1474" s="34" t="s">
        <v>161</v>
      </c>
      <c r="M1474" s="32" t="s">
        <v>227</v>
      </c>
      <c r="N1474" s="35" t="s">
        <v>51</v>
      </c>
      <c r="O1474" s="30"/>
      <c r="P1474" s="30"/>
      <c r="Q1474" s="72" t="s">
        <v>1838</v>
      </c>
      <c r="R1474" s="36"/>
      <c r="S1474" s="36"/>
      <c r="T1474" s="37"/>
      <c r="U1474" s="38"/>
      <c r="V1474" s="39"/>
    </row>
    <row r="1475" spans="1:22" ht="18">
      <c r="A1475" s="28">
        <f t="shared" si="7"/>
        <v>1473</v>
      </c>
      <c r="B1475" s="29">
        <v>45898</v>
      </c>
      <c r="C1475" s="30" t="s">
        <v>197</v>
      </c>
      <c r="D1475" s="31">
        <v>971990157</v>
      </c>
      <c r="E1475" s="34" t="s">
        <v>2415</v>
      </c>
      <c r="F1475" s="144"/>
      <c r="G1475" s="74"/>
      <c r="H1475" s="62" t="s">
        <v>26</v>
      </c>
      <c r="I1475" s="62" t="s">
        <v>27</v>
      </c>
      <c r="J1475" s="74" t="s">
        <v>390</v>
      </c>
      <c r="K1475" s="30" t="s">
        <v>29</v>
      </c>
      <c r="L1475" s="34" t="s">
        <v>91</v>
      </c>
      <c r="M1475" s="32" t="s">
        <v>234</v>
      </c>
      <c r="N1475" s="35" t="s">
        <v>51</v>
      </c>
      <c r="O1475" s="30"/>
      <c r="P1475" s="30"/>
      <c r="Q1475" s="36" t="s">
        <v>2416</v>
      </c>
      <c r="R1475" s="36"/>
      <c r="S1475" s="36"/>
      <c r="T1475" s="37"/>
      <c r="U1475" s="38"/>
      <c r="V1475" s="39"/>
    </row>
    <row r="1476" spans="1:22" ht="38">
      <c r="A1476" s="28">
        <f t="shared" si="7"/>
        <v>1474</v>
      </c>
      <c r="B1476" s="29">
        <v>45898</v>
      </c>
      <c r="C1476" s="30" t="s">
        <v>135</v>
      </c>
      <c r="D1476" s="31">
        <v>937209278</v>
      </c>
      <c r="E1476" s="34"/>
      <c r="F1476" s="144"/>
      <c r="G1476" s="74" t="s">
        <v>25</v>
      </c>
      <c r="H1476" s="62" t="s">
        <v>48</v>
      </c>
      <c r="I1476" s="62" t="s">
        <v>27</v>
      </c>
      <c r="J1476" s="74" t="s">
        <v>390</v>
      </c>
      <c r="K1476" s="30" t="s">
        <v>29</v>
      </c>
      <c r="L1476" s="34" t="s">
        <v>325</v>
      </c>
      <c r="M1476" s="32" t="s">
        <v>227</v>
      </c>
      <c r="N1476" s="35" t="s">
        <v>32</v>
      </c>
      <c r="O1476" s="30"/>
      <c r="P1476" s="30"/>
      <c r="Q1476" s="36" t="s">
        <v>2417</v>
      </c>
      <c r="R1476" s="36"/>
      <c r="S1476" s="36"/>
      <c r="T1476" s="37"/>
      <c r="U1476" s="38"/>
      <c r="V1476" s="70" t="s">
        <v>2418</v>
      </c>
    </row>
    <row r="1477" spans="1:22" ht="18">
      <c r="A1477" s="28">
        <f t="shared" si="7"/>
        <v>1475</v>
      </c>
      <c r="B1477" s="29">
        <v>45898</v>
      </c>
      <c r="C1477" s="30" t="s">
        <v>1904</v>
      </c>
      <c r="D1477" s="31">
        <v>845626426</v>
      </c>
      <c r="E1477" s="34" t="s">
        <v>557</v>
      </c>
      <c r="F1477" s="144"/>
      <c r="G1477" s="74" t="s">
        <v>25</v>
      </c>
      <c r="H1477" s="62" t="s">
        <v>26</v>
      </c>
      <c r="I1477" s="62" t="s">
        <v>27</v>
      </c>
      <c r="J1477" s="74" t="s">
        <v>390</v>
      </c>
      <c r="K1477" s="30" t="s">
        <v>29</v>
      </c>
      <c r="L1477" s="34" t="s">
        <v>203</v>
      </c>
      <c r="M1477" s="32" t="s">
        <v>227</v>
      </c>
      <c r="N1477" s="35" t="s">
        <v>32</v>
      </c>
      <c r="O1477" s="30"/>
      <c r="P1477" s="30"/>
      <c r="Q1477" s="72" t="s">
        <v>2419</v>
      </c>
      <c r="R1477" s="36"/>
      <c r="S1477" s="36"/>
      <c r="T1477" s="37"/>
      <c r="U1477" s="38"/>
      <c r="V1477" s="39"/>
    </row>
    <row r="1478" spans="1:22" ht="18">
      <c r="A1478" s="28">
        <f t="shared" si="7"/>
        <v>1476</v>
      </c>
      <c r="B1478" s="29">
        <v>45898</v>
      </c>
      <c r="C1478" s="30" t="s">
        <v>2420</v>
      </c>
      <c r="D1478" s="31"/>
      <c r="E1478" s="34" t="s">
        <v>2421</v>
      </c>
      <c r="F1478" s="144"/>
      <c r="G1478" s="74" t="s">
        <v>25</v>
      </c>
      <c r="H1478" s="62" t="s">
        <v>26</v>
      </c>
      <c r="I1478" s="62" t="s">
        <v>27</v>
      </c>
      <c r="J1478" s="74" t="s">
        <v>390</v>
      </c>
      <c r="K1478" s="30" t="s">
        <v>29</v>
      </c>
      <c r="L1478" s="34" t="s">
        <v>361</v>
      </c>
      <c r="M1478" s="32" t="s">
        <v>389</v>
      </c>
      <c r="N1478" s="35"/>
      <c r="O1478" s="30"/>
      <c r="P1478" s="30"/>
      <c r="Q1478" s="36"/>
      <c r="R1478" s="36"/>
      <c r="S1478" s="36"/>
      <c r="T1478" s="37"/>
      <c r="U1478" s="38"/>
      <c r="V1478" s="39"/>
    </row>
    <row r="1479" spans="1:22" ht="38">
      <c r="A1479" s="28">
        <f t="shared" si="7"/>
        <v>1477</v>
      </c>
      <c r="B1479" s="29">
        <v>45898</v>
      </c>
      <c r="C1479" s="30" t="s">
        <v>2422</v>
      </c>
      <c r="D1479" s="31">
        <v>877142278</v>
      </c>
      <c r="E1479" s="34"/>
      <c r="F1479" s="144"/>
      <c r="G1479" s="74" t="s">
        <v>113</v>
      </c>
      <c r="H1479" s="62" t="s">
        <v>48</v>
      </c>
      <c r="I1479" s="62" t="s">
        <v>38</v>
      </c>
      <c r="J1479" s="74" t="s">
        <v>390</v>
      </c>
      <c r="K1479" s="30" t="s">
        <v>107</v>
      </c>
      <c r="L1479" s="34" t="s">
        <v>161</v>
      </c>
      <c r="M1479" s="32" t="s">
        <v>227</v>
      </c>
      <c r="N1479" s="35" t="s">
        <v>32</v>
      </c>
      <c r="O1479" s="30"/>
      <c r="P1479" s="30"/>
      <c r="Q1479" s="36" t="s">
        <v>505</v>
      </c>
      <c r="R1479" s="36"/>
      <c r="S1479" s="36"/>
      <c r="T1479" s="37"/>
      <c r="U1479" s="38"/>
      <c r="V1479" s="70" t="s">
        <v>2423</v>
      </c>
    </row>
    <row r="1480" spans="1:22" ht="18">
      <c r="A1480" s="28">
        <f t="shared" si="7"/>
        <v>1478</v>
      </c>
      <c r="B1480" s="29">
        <v>45898</v>
      </c>
      <c r="C1480" s="30" t="s">
        <v>2424</v>
      </c>
      <c r="D1480" s="31"/>
      <c r="E1480" s="34" t="s">
        <v>1766</v>
      </c>
      <c r="F1480" s="144"/>
      <c r="G1480" s="74" t="s">
        <v>113</v>
      </c>
      <c r="H1480" s="62" t="s">
        <v>26</v>
      </c>
      <c r="I1480" s="62" t="s">
        <v>27</v>
      </c>
      <c r="J1480" s="74" t="s">
        <v>390</v>
      </c>
      <c r="K1480" s="30" t="s">
        <v>29</v>
      </c>
      <c r="L1480" s="34" t="s">
        <v>203</v>
      </c>
      <c r="M1480" s="32" t="s">
        <v>389</v>
      </c>
      <c r="N1480" s="35"/>
      <c r="O1480" s="30"/>
      <c r="P1480" s="64"/>
      <c r="Q1480" s="36"/>
      <c r="R1480" s="36"/>
      <c r="S1480" s="36"/>
      <c r="T1480" s="37"/>
      <c r="U1480" s="38"/>
      <c r="V1480" s="39"/>
    </row>
    <row r="1481" spans="1:22" ht="18">
      <c r="A1481" s="28">
        <f t="shared" si="7"/>
        <v>1479</v>
      </c>
      <c r="B1481" s="29">
        <v>45898</v>
      </c>
      <c r="C1481" s="30" t="s">
        <v>540</v>
      </c>
      <c r="D1481" s="99">
        <v>972720303</v>
      </c>
      <c r="E1481" s="34"/>
      <c r="F1481" s="144"/>
      <c r="G1481" s="74"/>
      <c r="H1481" s="62"/>
      <c r="I1481" s="62"/>
      <c r="J1481" s="74"/>
      <c r="K1481" s="30"/>
      <c r="L1481" s="34"/>
      <c r="M1481" s="32"/>
      <c r="N1481" s="35"/>
      <c r="O1481" s="30"/>
      <c r="P1481" s="30"/>
      <c r="Q1481" s="36" t="s">
        <v>491</v>
      </c>
      <c r="R1481" s="36" t="s">
        <v>32</v>
      </c>
      <c r="S1481" s="36" t="s">
        <v>44</v>
      </c>
      <c r="T1481" s="37" t="s">
        <v>2425</v>
      </c>
      <c r="U1481" s="38" t="s">
        <v>27</v>
      </c>
      <c r="V1481" s="39"/>
    </row>
    <row r="1482" spans="1:22" ht="18">
      <c r="A1482" s="28">
        <f t="shared" si="7"/>
        <v>1480</v>
      </c>
      <c r="B1482" s="29">
        <v>45898</v>
      </c>
      <c r="C1482" s="30" t="s">
        <v>2426</v>
      </c>
      <c r="D1482" s="31">
        <v>817550677</v>
      </c>
      <c r="E1482" s="34"/>
      <c r="F1482" s="144"/>
      <c r="G1482" s="74" t="s">
        <v>25</v>
      </c>
      <c r="H1482" s="62" t="s">
        <v>48</v>
      </c>
      <c r="I1482" s="62" t="s">
        <v>27</v>
      </c>
      <c r="J1482" s="74" t="s">
        <v>391</v>
      </c>
      <c r="K1482" s="30" t="s">
        <v>29</v>
      </c>
      <c r="L1482" s="34" t="s">
        <v>91</v>
      </c>
      <c r="M1482" s="32" t="s">
        <v>234</v>
      </c>
      <c r="N1482" s="35" t="s">
        <v>32</v>
      </c>
      <c r="O1482" s="30"/>
      <c r="P1482" s="30"/>
      <c r="Q1482" s="36" t="s">
        <v>2427</v>
      </c>
      <c r="R1482" s="36"/>
      <c r="S1482" s="36"/>
      <c r="T1482" s="37"/>
      <c r="U1482" s="38"/>
      <c r="V1482" s="39"/>
    </row>
    <row r="1483" spans="1:22" ht="18">
      <c r="A1483" s="28">
        <f t="shared" si="7"/>
        <v>1481</v>
      </c>
      <c r="B1483" s="128">
        <v>45898</v>
      </c>
      <c r="C1483" s="129" t="s">
        <v>2428</v>
      </c>
      <c r="D1483" s="125">
        <v>817167228</v>
      </c>
      <c r="E1483" s="131" t="s">
        <v>274</v>
      </c>
      <c r="F1483" s="154"/>
      <c r="G1483" s="152" t="s">
        <v>25</v>
      </c>
      <c r="H1483" s="152" t="s">
        <v>26</v>
      </c>
      <c r="I1483" s="152" t="s">
        <v>27</v>
      </c>
      <c r="J1483" s="152" t="s">
        <v>391</v>
      </c>
      <c r="K1483" s="129" t="s">
        <v>29</v>
      </c>
      <c r="L1483" s="131" t="s">
        <v>212</v>
      </c>
      <c r="M1483" s="131" t="s">
        <v>318</v>
      </c>
      <c r="N1483" s="124"/>
      <c r="O1483" s="129"/>
      <c r="P1483" s="129"/>
      <c r="Q1483" s="124"/>
      <c r="R1483" s="124"/>
      <c r="S1483" s="124"/>
      <c r="T1483" s="132"/>
      <c r="U1483" s="133"/>
      <c r="V1483" s="126"/>
    </row>
    <row r="1484" spans="1:22" ht="18">
      <c r="A1484" s="28">
        <f t="shared" si="7"/>
        <v>1482</v>
      </c>
      <c r="B1484" s="29">
        <v>45898</v>
      </c>
      <c r="C1484" s="30" t="s">
        <v>2429</v>
      </c>
      <c r="D1484" s="162">
        <f>61466600466</f>
        <v>61466600466</v>
      </c>
      <c r="E1484" s="34"/>
      <c r="F1484" s="144"/>
      <c r="G1484" s="74" t="s">
        <v>25</v>
      </c>
      <c r="H1484" s="62" t="s">
        <v>48</v>
      </c>
      <c r="I1484" s="62" t="s">
        <v>38</v>
      </c>
      <c r="J1484" s="74" t="s">
        <v>391</v>
      </c>
      <c r="K1484" s="30" t="s">
        <v>29</v>
      </c>
      <c r="L1484" s="34" t="s">
        <v>161</v>
      </c>
      <c r="M1484" s="32" t="s">
        <v>234</v>
      </c>
      <c r="N1484" s="35" t="s">
        <v>32</v>
      </c>
      <c r="O1484" s="30"/>
      <c r="P1484" s="64"/>
      <c r="Q1484" s="72" t="s">
        <v>2430</v>
      </c>
      <c r="R1484" s="36"/>
      <c r="S1484" s="36"/>
      <c r="T1484" s="37"/>
      <c r="U1484" s="38"/>
      <c r="V1484" s="39"/>
    </row>
    <row r="1485" spans="1:22" ht="18">
      <c r="A1485" s="28">
        <f t="shared" si="7"/>
        <v>1483</v>
      </c>
      <c r="B1485" s="29">
        <v>45898</v>
      </c>
      <c r="C1485" s="30" t="s">
        <v>2431</v>
      </c>
      <c r="D1485" s="146"/>
      <c r="E1485" s="34"/>
      <c r="F1485" s="144"/>
      <c r="G1485" s="74" t="s">
        <v>25</v>
      </c>
      <c r="H1485" s="62" t="s">
        <v>48</v>
      </c>
      <c r="I1485" s="62" t="s">
        <v>27</v>
      </c>
      <c r="J1485" s="74" t="s">
        <v>391</v>
      </c>
      <c r="K1485" s="30" t="s">
        <v>29</v>
      </c>
      <c r="L1485" s="34" t="s">
        <v>209</v>
      </c>
      <c r="M1485" s="32" t="s">
        <v>389</v>
      </c>
      <c r="N1485" s="36"/>
      <c r="O1485" s="30"/>
      <c r="P1485" s="30"/>
      <c r="Q1485" s="36"/>
      <c r="R1485" s="36"/>
      <c r="S1485" s="36"/>
      <c r="T1485" s="37"/>
      <c r="U1485" s="38"/>
      <c r="V1485" s="39"/>
    </row>
    <row r="1486" spans="1:22" ht="18">
      <c r="A1486" s="28">
        <f t="shared" si="7"/>
        <v>1484</v>
      </c>
      <c r="B1486" s="29">
        <v>45898</v>
      </c>
      <c r="C1486" s="30" t="s">
        <v>2432</v>
      </c>
      <c r="D1486" s="146" t="s">
        <v>2433</v>
      </c>
      <c r="E1486" s="34"/>
      <c r="F1486" s="144"/>
      <c r="G1486" s="74" t="s">
        <v>113</v>
      </c>
      <c r="H1486" s="62" t="s">
        <v>48</v>
      </c>
      <c r="I1486" s="62" t="s">
        <v>38</v>
      </c>
      <c r="J1486" s="74" t="s">
        <v>391</v>
      </c>
      <c r="K1486" s="30" t="s">
        <v>107</v>
      </c>
      <c r="L1486" s="34" t="s">
        <v>303</v>
      </c>
      <c r="M1486" s="32" t="s">
        <v>389</v>
      </c>
      <c r="N1486" s="36"/>
      <c r="O1486" s="30"/>
      <c r="P1486" s="30"/>
      <c r="Q1486" s="36"/>
      <c r="R1486" s="36"/>
      <c r="S1486" s="36"/>
      <c r="T1486" s="37"/>
      <c r="U1486" s="38"/>
      <c r="V1486" s="39"/>
    </row>
    <row r="1487" spans="1:22" ht="18">
      <c r="A1487" s="28">
        <f t="shared" si="7"/>
        <v>1485</v>
      </c>
      <c r="B1487" s="29">
        <v>45898</v>
      </c>
      <c r="C1487" s="30" t="s">
        <v>2434</v>
      </c>
      <c r="D1487" s="31"/>
      <c r="E1487" s="34"/>
      <c r="F1487" s="144"/>
      <c r="G1487" s="74" t="s">
        <v>25</v>
      </c>
      <c r="H1487" s="62" t="s">
        <v>48</v>
      </c>
      <c r="I1487" s="62" t="s">
        <v>27</v>
      </c>
      <c r="J1487" s="74" t="s">
        <v>391</v>
      </c>
      <c r="K1487" s="30" t="s">
        <v>107</v>
      </c>
      <c r="L1487" s="34" t="s">
        <v>81</v>
      </c>
      <c r="M1487" s="32" t="s">
        <v>389</v>
      </c>
      <c r="N1487" s="36"/>
      <c r="O1487" s="30"/>
      <c r="P1487" s="30"/>
      <c r="Q1487" s="36"/>
      <c r="R1487" s="36"/>
      <c r="S1487" s="36"/>
      <c r="T1487" s="37"/>
      <c r="U1487" s="38"/>
      <c r="V1487" s="39"/>
    </row>
    <row r="1488" spans="1:22" ht="18">
      <c r="A1488" s="28">
        <f t="shared" si="7"/>
        <v>1486</v>
      </c>
      <c r="B1488" s="29">
        <v>45898</v>
      </c>
      <c r="C1488" s="30" t="s">
        <v>2435</v>
      </c>
      <c r="D1488" s="31">
        <v>918404411</v>
      </c>
      <c r="E1488" s="34"/>
      <c r="F1488" s="144"/>
      <c r="G1488" s="74" t="s">
        <v>25</v>
      </c>
      <c r="H1488" s="62" t="s">
        <v>48</v>
      </c>
      <c r="I1488" s="62" t="s">
        <v>27</v>
      </c>
      <c r="J1488" s="74" t="s">
        <v>391</v>
      </c>
      <c r="K1488" s="30" t="s">
        <v>29</v>
      </c>
      <c r="L1488" s="34" t="s">
        <v>91</v>
      </c>
      <c r="M1488" s="32" t="s">
        <v>227</v>
      </c>
      <c r="N1488" s="35" t="s">
        <v>32</v>
      </c>
      <c r="O1488" s="30" t="s">
        <v>43</v>
      </c>
      <c r="P1488" s="87">
        <v>45906</v>
      </c>
      <c r="Q1488" s="36"/>
      <c r="R1488" s="36"/>
      <c r="S1488" s="36"/>
      <c r="T1488" s="37"/>
      <c r="U1488" s="38"/>
      <c r="V1488" s="39"/>
    </row>
    <row r="1489" spans="1:22" ht="18">
      <c r="A1489" s="28">
        <f t="shared" si="7"/>
        <v>1487</v>
      </c>
      <c r="B1489" s="29">
        <v>45898</v>
      </c>
      <c r="C1489" s="30" t="s">
        <v>2436</v>
      </c>
      <c r="D1489" s="31"/>
      <c r="E1489" s="34"/>
      <c r="F1489" s="144"/>
      <c r="G1489" s="74" t="s">
        <v>113</v>
      </c>
      <c r="H1489" s="62" t="s">
        <v>48</v>
      </c>
      <c r="I1489" s="62" t="s">
        <v>27</v>
      </c>
      <c r="J1489" s="74" t="s">
        <v>391</v>
      </c>
      <c r="K1489" s="30" t="s">
        <v>29</v>
      </c>
      <c r="L1489" s="34"/>
      <c r="M1489" s="32" t="s">
        <v>389</v>
      </c>
      <c r="N1489" s="35"/>
      <c r="O1489" s="30"/>
      <c r="P1489" s="30"/>
      <c r="Q1489" s="36"/>
      <c r="R1489" s="36"/>
      <c r="S1489" s="36"/>
      <c r="T1489" s="37"/>
      <c r="U1489" s="38"/>
      <c r="V1489" s="39"/>
    </row>
    <row r="1490" spans="1:22" ht="18">
      <c r="A1490" s="28">
        <f t="shared" si="7"/>
        <v>1488</v>
      </c>
      <c r="B1490" s="29">
        <v>45898</v>
      </c>
      <c r="C1490" s="30" t="s">
        <v>138</v>
      </c>
      <c r="D1490" s="31">
        <v>906612725</v>
      </c>
      <c r="E1490" s="34"/>
      <c r="F1490" s="144"/>
      <c r="G1490" s="74" t="s">
        <v>25</v>
      </c>
      <c r="H1490" s="62" t="s">
        <v>26</v>
      </c>
      <c r="I1490" s="62" t="s">
        <v>27</v>
      </c>
      <c r="J1490" s="74" t="s">
        <v>391</v>
      </c>
      <c r="K1490" s="30" t="s">
        <v>29</v>
      </c>
      <c r="L1490" s="34" t="s">
        <v>212</v>
      </c>
      <c r="M1490" s="32" t="s">
        <v>227</v>
      </c>
      <c r="N1490" s="35" t="s">
        <v>32</v>
      </c>
      <c r="O1490" s="30"/>
      <c r="P1490" s="30"/>
      <c r="Q1490" s="72" t="s">
        <v>2437</v>
      </c>
      <c r="R1490" s="36"/>
      <c r="S1490" s="36"/>
      <c r="T1490" s="37"/>
      <c r="U1490" s="38"/>
      <c r="V1490" s="39"/>
    </row>
    <row r="1491" spans="1:22" ht="38">
      <c r="A1491" s="28">
        <f t="shared" si="7"/>
        <v>1489</v>
      </c>
      <c r="B1491" s="29">
        <v>45898</v>
      </c>
      <c r="C1491" s="30" t="s">
        <v>2438</v>
      </c>
      <c r="D1491" s="31">
        <v>931195999</v>
      </c>
      <c r="E1491" s="34"/>
      <c r="F1491" s="144"/>
      <c r="G1491" s="74" t="s">
        <v>25</v>
      </c>
      <c r="H1491" s="62" t="s">
        <v>48</v>
      </c>
      <c r="I1491" s="62" t="s">
        <v>27</v>
      </c>
      <c r="J1491" s="74" t="s">
        <v>390</v>
      </c>
      <c r="K1491" s="30" t="s">
        <v>29</v>
      </c>
      <c r="L1491" s="34" t="s">
        <v>361</v>
      </c>
      <c r="M1491" s="32" t="s">
        <v>227</v>
      </c>
      <c r="N1491" s="35" t="s">
        <v>32</v>
      </c>
      <c r="O1491" s="30"/>
      <c r="P1491" s="30"/>
      <c r="Q1491" s="36" t="s">
        <v>2439</v>
      </c>
      <c r="R1491" s="36"/>
      <c r="S1491" s="36"/>
      <c r="T1491" s="37"/>
      <c r="U1491" s="38"/>
      <c r="V1491" s="70" t="s">
        <v>2440</v>
      </c>
    </row>
    <row r="1492" spans="1:22" ht="18">
      <c r="A1492" s="28">
        <f t="shared" si="7"/>
        <v>1490</v>
      </c>
      <c r="B1492" s="29">
        <v>45898</v>
      </c>
      <c r="C1492" s="30" t="s">
        <v>790</v>
      </c>
      <c r="D1492" s="31"/>
      <c r="E1492" s="34" t="s">
        <v>1943</v>
      </c>
      <c r="F1492" s="144"/>
      <c r="G1492" s="74" t="s">
        <v>25</v>
      </c>
      <c r="H1492" s="62" t="s">
        <v>26</v>
      </c>
      <c r="I1492" s="62" t="s">
        <v>38</v>
      </c>
      <c r="J1492" s="74" t="s">
        <v>390</v>
      </c>
      <c r="K1492" s="30" t="s">
        <v>107</v>
      </c>
      <c r="L1492" s="34" t="s">
        <v>161</v>
      </c>
      <c r="M1492" s="32" t="s">
        <v>389</v>
      </c>
      <c r="N1492" s="35"/>
      <c r="O1492" s="30"/>
      <c r="P1492" s="64"/>
      <c r="Q1492" s="36"/>
      <c r="R1492" s="36"/>
      <c r="S1492" s="36"/>
      <c r="T1492" s="37"/>
      <c r="U1492" s="38"/>
      <c r="V1492" s="39"/>
    </row>
    <row r="1493" spans="1:22" ht="18">
      <c r="A1493" s="28">
        <f t="shared" si="7"/>
        <v>1491</v>
      </c>
      <c r="B1493" s="29">
        <v>45898</v>
      </c>
      <c r="C1493" s="30" t="s">
        <v>2441</v>
      </c>
      <c r="D1493" s="31"/>
      <c r="E1493" s="34" t="s">
        <v>1758</v>
      </c>
      <c r="F1493" s="144"/>
      <c r="G1493" s="74" t="s">
        <v>25</v>
      </c>
      <c r="H1493" s="62" t="s">
        <v>26</v>
      </c>
      <c r="I1493" s="62" t="s">
        <v>27</v>
      </c>
      <c r="J1493" s="74" t="s">
        <v>390</v>
      </c>
      <c r="K1493" s="30" t="s">
        <v>29</v>
      </c>
      <c r="L1493" s="34" t="s">
        <v>91</v>
      </c>
      <c r="M1493" s="32" t="s">
        <v>389</v>
      </c>
      <c r="N1493" s="35"/>
      <c r="O1493" s="30"/>
      <c r="P1493" s="30"/>
      <c r="Q1493" s="36"/>
      <c r="R1493" s="36"/>
      <c r="S1493" s="36"/>
      <c r="T1493" s="37"/>
      <c r="U1493" s="38"/>
      <c r="V1493" s="39"/>
    </row>
    <row r="1494" spans="1:22" ht="18">
      <c r="A1494" s="28">
        <f t="shared" si="7"/>
        <v>1492</v>
      </c>
      <c r="B1494" s="29">
        <v>45898</v>
      </c>
      <c r="C1494" s="30" t="s">
        <v>2442</v>
      </c>
      <c r="D1494" s="31"/>
      <c r="E1494" s="34"/>
      <c r="F1494" s="144"/>
      <c r="G1494" s="74" t="s">
        <v>25</v>
      </c>
      <c r="H1494" s="62" t="s">
        <v>48</v>
      </c>
      <c r="I1494" s="62" t="s">
        <v>38</v>
      </c>
      <c r="J1494" s="74" t="s">
        <v>390</v>
      </c>
      <c r="K1494" s="30" t="s">
        <v>107</v>
      </c>
      <c r="L1494" s="34" t="s">
        <v>303</v>
      </c>
      <c r="M1494" s="32" t="s">
        <v>389</v>
      </c>
      <c r="N1494" s="35"/>
      <c r="O1494" s="30"/>
      <c r="P1494" s="30"/>
      <c r="Q1494" s="36"/>
      <c r="R1494" s="36"/>
      <c r="S1494" s="36"/>
      <c r="T1494" s="37"/>
      <c r="U1494" s="38"/>
      <c r="V1494" s="39"/>
    </row>
    <row r="1495" spans="1:22" ht="18">
      <c r="A1495" s="28">
        <f t="shared" si="7"/>
        <v>1493</v>
      </c>
      <c r="B1495" s="64">
        <v>45899</v>
      </c>
      <c r="C1495" s="30" t="s">
        <v>1965</v>
      </c>
      <c r="D1495" s="99">
        <v>961545096</v>
      </c>
      <c r="E1495" s="34"/>
      <c r="F1495" s="144"/>
      <c r="G1495" s="74"/>
      <c r="H1495" s="62"/>
      <c r="I1495" s="62"/>
      <c r="J1495" s="74"/>
      <c r="K1495" s="30"/>
      <c r="L1495" s="34"/>
      <c r="M1495" s="32"/>
      <c r="N1495" s="35"/>
      <c r="O1495" s="30"/>
      <c r="P1495" s="30"/>
      <c r="Q1495" s="36"/>
      <c r="R1495" s="36" t="s">
        <v>51</v>
      </c>
      <c r="S1495" s="36" t="s">
        <v>44</v>
      </c>
      <c r="T1495" s="37">
        <v>900000</v>
      </c>
      <c r="U1495" s="38" t="s">
        <v>27</v>
      </c>
      <c r="V1495" s="39"/>
    </row>
    <row r="1496" spans="1:22" ht="18">
      <c r="A1496" s="28">
        <f t="shared" si="7"/>
        <v>1494</v>
      </c>
      <c r="B1496" s="64">
        <v>45899</v>
      </c>
      <c r="C1496" s="30" t="s">
        <v>2443</v>
      </c>
      <c r="D1496" s="99">
        <v>779622926</v>
      </c>
      <c r="E1496" s="34"/>
      <c r="F1496" s="144"/>
      <c r="G1496" s="74"/>
      <c r="H1496" s="62"/>
      <c r="I1496" s="62"/>
      <c r="J1496" s="74"/>
      <c r="K1496" s="30"/>
      <c r="L1496" s="34"/>
      <c r="M1496" s="32"/>
      <c r="N1496" s="35"/>
      <c r="O1496" s="30"/>
      <c r="P1496" s="30"/>
      <c r="Q1496" s="36"/>
      <c r="R1496" s="36" t="s">
        <v>51</v>
      </c>
      <c r="S1496" s="36" t="s">
        <v>44</v>
      </c>
      <c r="T1496" s="37">
        <v>900000</v>
      </c>
      <c r="U1496" s="38" t="s">
        <v>27</v>
      </c>
      <c r="V1496" s="39"/>
    </row>
    <row r="1497" spans="1:22" ht="18">
      <c r="A1497" s="28">
        <f t="shared" si="7"/>
        <v>1495</v>
      </c>
      <c r="B1497" s="64">
        <v>45899</v>
      </c>
      <c r="C1497" s="30" t="s">
        <v>533</v>
      </c>
      <c r="D1497" s="99">
        <v>906564916</v>
      </c>
      <c r="E1497" s="34"/>
      <c r="F1497" s="144"/>
      <c r="G1497" s="74"/>
      <c r="H1497" s="62"/>
      <c r="I1497" s="62"/>
      <c r="J1497" s="74"/>
      <c r="K1497" s="30"/>
      <c r="L1497" s="34"/>
      <c r="M1497" s="32"/>
      <c r="N1497" s="35"/>
      <c r="O1497" s="30"/>
      <c r="P1497" s="30"/>
      <c r="Q1497" s="36"/>
      <c r="R1497" s="36" t="s">
        <v>51</v>
      </c>
      <c r="S1497" s="36" t="s">
        <v>44</v>
      </c>
      <c r="T1497" s="37">
        <v>10500000</v>
      </c>
      <c r="U1497" s="38" t="s">
        <v>27</v>
      </c>
      <c r="V1497" s="39"/>
    </row>
    <row r="1498" spans="1:22" ht="18">
      <c r="A1498" s="28">
        <f t="shared" si="7"/>
        <v>1496</v>
      </c>
      <c r="B1498" s="64">
        <v>45899</v>
      </c>
      <c r="C1498" s="30" t="s">
        <v>783</v>
      </c>
      <c r="D1498" s="99">
        <v>906708345</v>
      </c>
      <c r="E1498" s="34"/>
      <c r="F1498" s="144"/>
      <c r="G1498" s="74"/>
      <c r="H1498" s="62"/>
      <c r="I1498" s="62"/>
      <c r="J1498" s="74"/>
      <c r="K1498" s="30"/>
      <c r="L1498" s="34"/>
      <c r="M1498" s="32"/>
      <c r="N1498" s="35"/>
      <c r="O1498" s="30"/>
      <c r="P1498" s="30"/>
      <c r="Q1498" s="36" t="s">
        <v>2444</v>
      </c>
      <c r="R1498" s="36" t="s">
        <v>51</v>
      </c>
      <c r="S1498" s="36" t="s">
        <v>44</v>
      </c>
      <c r="T1498" s="37">
        <v>13440000</v>
      </c>
      <c r="U1498" s="38" t="s">
        <v>27</v>
      </c>
      <c r="V1498" s="39"/>
    </row>
    <row r="1499" spans="1:22" ht="18">
      <c r="A1499" s="28">
        <f t="shared" si="7"/>
        <v>1497</v>
      </c>
      <c r="B1499" s="64">
        <v>45899</v>
      </c>
      <c r="C1499" s="30" t="s">
        <v>2445</v>
      </c>
      <c r="D1499" s="99">
        <v>932701866</v>
      </c>
      <c r="E1499" s="34"/>
      <c r="F1499" s="144"/>
      <c r="G1499" s="74"/>
      <c r="H1499" s="62"/>
      <c r="I1499" s="62"/>
      <c r="J1499" s="74"/>
      <c r="K1499" s="30"/>
      <c r="L1499" s="34"/>
      <c r="M1499" s="32"/>
      <c r="N1499" s="35"/>
      <c r="O1499" s="30"/>
      <c r="P1499" s="30"/>
      <c r="Q1499" s="36"/>
      <c r="R1499" s="36" t="s">
        <v>51</v>
      </c>
      <c r="S1499" s="36" t="s">
        <v>44</v>
      </c>
      <c r="T1499" s="37">
        <v>3490000</v>
      </c>
      <c r="U1499" s="38" t="s">
        <v>27</v>
      </c>
      <c r="V1499" s="39"/>
    </row>
    <row r="1500" spans="1:22" ht="18">
      <c r="A1500" s="28">
        <f t="shared" si="7"/>
        <v>1498</v>
      </c>
      <c r="B1500" s="64">
        <v>45899</v>
      </c>
      <c r="C1500" s="30" t="s">
        <v>893</v>
      </c>
      <c r="D1500" s="99">
        <v>922383679</v>
      </c>
      <c r="E1500" s="34"/>
      <c r="F1500" s="144"/>
      <c r="G1500" s="74"/>
      <c r="H1500" s="62"/>
      <c r="I1500" s="62"/>
      <c r="J1500" s="74"/>
      <c r="K1500" s="30"/>
      <c r="L1500" s="34"/>
      <c r="M1500" s="32"/>
      <c r="N1500" s="35"/>
      <c r="O1500" s="30"/>
      <c r="P1500" s="30"/>
      <c r="Q1500" s="36"/>
      <c r="R1500" s="36" t="s">
        <v>51</v>
      </c>
      <c r="S1500" s="36" t="s">
        <v>44</v>
      </c>
      <c r="T1500" s="37">
        <v>6700000</v>
      </c>
      <c r="U1500" s="38" t="s">
        <v>27</v>
      </c>
      <c r="V1500" s="39"/>
    </row>
    <row r="1501" spans="1:22" ht="18">
      <c r="A1501" s="28">
        <f t="shared" si="7"/>
        <v>1499</v>
      </c>
      <c r="B1501" s="64">
        <v>45899</v>
      </c>
      <c r="C1501" s="30" t="s">
        <v>2446</v>
      </c>
      <c r="D1501" s="99">
        <v>936909909</v>
      </c>
      <c r="E1501" s="34"/>
      <c r="F1501" s="144"/>
      <c r="G1501" s="74"/>
      <c r="H1501" s="62"/>
      <c r="I1501" s="62"/>
      <c r="J1501" s="74"/>
      <c r="K1501" s="30"/>
      <c r="L1501" s="34"/>
      <c r="M1501" s="32"/>
      <c r="N1501" s="35"/>
      <c r="O1501" s="30"/>
      <c r="P1501" s="30"/>
      <c r="Q1501" s="36"/>
      <c r="R1501" s="36" t="s">
        <v>32</v>
      </c>
      <c r="S1501" s="36" t="s">
        <v>44</v>
      </c>
      <c r="T1501" s="37">
        <v>3890000</v>
      </c>
      <c r="U1501" s="38" t="s">
        <v>27</v>
      </c>
      <c r="V1501" s="39"/>
    </row>
    <row r="1502" spans="1:22" ht="18">
      <c r="A1502" s="28">
        <f t="shared" si="7"/>
        <v>1500</v>
      </c>
      <c r="B1502" s="64">
        <v>45899</v>
      </c>
      <c r="C1502" s="30" t="s">
        <v>59</v>
      </c>
      <c r="D1502" s="99">
        <v>936909909</v>
      </c>
      <c r="E1502" s="34"/>
      <c r="F1502" s="144"/>
      <c r="G1502" s="74"/>
      <c r="H1502" s="62"/>
      <c r="I1502" s="62"/>
      <c r="J1502" s="74"/>
      <c r="K1502" s="30"/>
      <c r="L1502" s="34"/>
      <c r="M1502" s="32"/>
      <c r="N1502" s="35"/>
      <c r="O1502" s="30"/>
      <c r="P1502" s="30"/>
      <c r="Q1502" s="36" t="s">
        <v>948</v>
      </c>
      <c r="R1502" s="36"/>
      <c r="S1502" s="36" t="s">
        <v>44</v>
      </c>
      <c r="T1502" s="37">
        <v>3390000</v>
      </c>
      <c r="U1502" s="38" t="s">
        <v>27</v>
      </c>
      <c r="V1502" s="39"/>
    </row>
    <row r="1503" spans="1:22" ht="18">
      <c r="A1503" s="28">
        <f t="shared" si="7"/>
        <v>1501</v>
      </c>
      <c r="B1503" s="64">
        <v>45899</v>
      </c>
      <c r="C1503" s="30" t="s">
        <v>2447</v>
      </c>
      <c r="D1503" s="31"/>
      <c r="E1503" s="34" t="s">
        <v>2448</v>
      </c>
      <c r="F1503" s="144"/>
      <c r="G1503" s="74" t="s">
        <v>25</v>
      </c>
      <c r="H1503" s="62" t="s">
        <v>26</v>
      </c>
      <c r="I1503" s="62" t="s">
        <v>27</v>
      </c>
      <c r="J1503" s="74" t="s">
        <v>390</v>
      </c>
      <c r="K1503" s="30" t="s">
        <v>29</v>
      </c>
      <c r="L1503" s="34"/>
      <c r="M1503" s="32" t="s">
        <v>389</v>
      </c>
      <c r="N1503" s="35"/>
      <c r="O1503" s="30"/>
      <c r="P1503" s="30"/>
      <c r="Q1503" s="36"/>
      <c r="R1503" s="36"/>
      <c r="S1503" s="36"/>
      <c r="T1503" s="37"/>
      <c r="U1503" s="38"/>
      <c r="V1503" s="39"/>
    </row>
    <row r="1504" spans="1:22" ht="18">
      <c r="A1504" s="28">
        <f t="shared" si="7"/>
        <v>1502</v>
      </c>
      <c r="B1504" s="64">
        <v>45899</v>
      </c>
      <c r="C1504" s="107" t="s">
        <v>2449</v>
      </c>
      <c r="D1504" s="31"/>
      <c r="E1504" s="34" t="s">
        <v>1758</v>
      </c>
      <c r="F1504" s="144"/>
      <c r="G1504" s="74" t="s">
        <v>114</v>
      </c>
      <c r="H1504" s="62" t="s">
        <v>26</v>
      </c>
      <c r="I1504" s="62" t="s">
        <v>27</v>
      </c>
      <c r="J1504" s="74" t="s">
        <v>390</v>
      </c>
      <c r="K1504" s="30" t="s">
        <v>29</v>
      </c>
      <c r="L1504" s="34" t="s">
        <v>91</v>
      </c>
      <c r="M1504" s="32" t="s">
        <v>389</v>
      </c>
      <c r="N1504" s="35"/>
      <c r="O1504" s="30"/>
      <c r="P1504" s="30"/>
      <c r="Q1504" s="36"/>
      <c r="R1504" s="36"/>
      <c r="S1504" s="36"/>
      <c r="T1504" s="37"/>
      <c r="U1504" s="38"/>
      <c r="V1504" s="39"/>
    </row>
    <row r="1505" spans="1:22" ht="18">
      <c r="A1505" s="28">
        <f t="shared" si="7"/>
        <v>1503</v>
      </c>
      <c r="B1505" s="64">
        <v>45899</v>
      </c>
      <c r="C1505" s="30" t="s">
        <v>346</v>
      </c>
      <c r="D1505" s="31">
        <v>941307919</v>
      </c>
      <c r="E1505" s="34" t="s">
        <v>557</v>
      </c>
      <c r="F1505" s="144"/>
      <c r="G1505" s="74" t="s">
        <v>25</v>
      </c>
      <c r="H1505" s="62" t="s">
        <v>26</v>
      </c>
      <c r="I1505" s="62" t="s">
        <v>27</v>
      </c>
      <c r="J1505" s="74" t="s">
        <v>390</v>
      </c>
      <c r="K1505" s="30" t="s">
        <v>29</v>
      </c>
      <c r="L1505" s="34" t="s">
        <v>203</v>
      </c>
      <c r="M1505" s="32" t="s">
        <v>227</v>
      </c>
      <c r="N1505" s="35" t="s">
        <v>32</v>
      </c>
      <c r="O1505" s="30"/>
      <c r="P1505" s="30"/>
      <c r="Q1505" s="72" t="s">
        <v>2450</v>
      </c>
      <c r="R1505" s="36"/>
      <c r="S1505" s="36"/>
      <c r="T1505" s="37"/>
      <c r="U1505" s="38"/>
      <c r="V1505" s="39"/>
    </row>
    <row r="1506" spans="1:22" ht="18">
      <c r="A1506" s="28">
        <f t="shared" si="7"/>
        <v>1504</v>
      </c>
      <c r="B1506" s="64">
        <v>45899</v>
      </c>
      <c r="C1506" s="30" t="s">
        <v>2451</v>
      </c>
      <c r="D1506" s="31"/>
      <c r="E1506" s="34" t="s">
        <v>980</v>
      </c>
      <c r="F1506" s="144"/>
      <c r="G1506" s="74" t="s">
        <v>25</v>
      </c>
      <c r="H1506" s="62" t="s">
        <v>26</v>
      </c>
      <c r="I1506" s="62" t="s">
        <v>27</v>
      </c>
      <c r="J1506" s="74" t="s">
        <v>390</v>
      </c>
      <c r="K1506" s="30" t="s">
        <v>29</v>
      </c>
      <c r="L1506" s="34" t="s">
        <v>361</v>
      </c>
      <c r="M1506" s="32" t="s">
        <v>389</v>
      </c>
      <c r="N1506" s="35"/>
      <c r="O1506" s="30"/>
      <c r="P1506" s="30"/>
      <c r="Q1506" s="36"/>
      <c r="R1506" s="36"/>
      <c r="S1506" s="36"/>
      <c r="T1506" s="37"/>
      <c r="U1506" s="38"/>
      <c r="V1506" s="39"/>
    </row>
    <row r="1507" spans="1:22" ht="18">
      <c r="A1507" s="28">
        <f t="shared" si="7"/>
        <v>1505</v>
      </c>
      <c r="B1507" s="64">
        <v>45899</v>
      </c>
      <c r="C1507" s="30" t="s">
        <v>2452</v>
      </c>
      <c r="D1507" s="31">
        <v>344007453</v>
      </c>
      <c r="E1507" s="34" t="s">
        <v>2453</v>
      </c>
      <c r="F1507" s="144"/>
      <c r="G1507" s="74" t="s">
        <v>25</v>
      </c>
      <c r="H1507" s="62" t="s">
        <v>26</v>
      </c>
      <c r="I1507" s="62" t="s">
        <v>27</v>
      </c>
      <c r="J1507" s="74" t="s">
        <v>388</v>
      </c>
      <c r="K1507" s="30" t="s">
        <v>29</v>
      </c>
      <c r="L1507" s="34" t="s">
        <v>203</v>
      </c>
      <c r="M1507" s="32" t="s">
        <v>234</v>
      </c>
      <c r="N1507" s="35" t="s">
        <v>32</v>
      </c>
      <c r="O1507" s="30"/>
      <c r="P1507" s="30"/>
      <c r="Q1507" s="36" t="s">
        <v>639</v>
      </c>
      <c r="R1507" s="36"/>
      <c r="S1507" s="36"/>
      <c r="T1507" s="37"/>
      <c r="U1507" s="38"/>
      <c r="V1507" s="39"/>
    </row>
    <row r="1508" spans="1:22" ht="18">
      <c r="A1508" s="28">
        <f t="shared" si="7"/>
        <v>1506</v>
      </c>
      <c r="B1508" s="64">
        <v>45899</v>
      </c>
      <c r="C1508" s="30" t="s">
        <v>2454</v>
      </c>
      <c r="D1508" s="31">
        <v>397255978</v>
      </c>
      <c r="E1508" s="34" t="s">
        <v>1943</v>
      </c>
      <c r="F1508" s="144"/>
      <c r="G1508" s="74" t="s">
        <v>113</v>
      </c>
      <c r="H1508" s="62" t="s">
        <v>26</v>
      </c>
      <c r="I1508" s="62" t="s">
        <v>38</v>
      </c>
      <c r="J1508" s="74" t="s">
        <v>388</v>
      </c>
      <c r="K1508" s="30" t="s">
        <v>107</v>
      </c>
      <c r="L1508" s="34" t="s">
        <v>303</v>
      </c>
      <c r="M1508" s="32" t="s">
        <v>234</v>
      </c>
      <c r="N1508" s="35" t="s">
        <v>32</v>
      </c>
      <c r="O1508" s="30"/>
      <c r="P1508" s="30"/>
      <c r="Q1508" s="72" t="s">
        <v>1648</v>
      </c>
      <c r="R1508" s="36"/>
      <c r="S1508" s="36"/>
      <c r="T1508" s="37"/>
      <c r="U1508" s="38"/>
      <c r="V1508" s="39"/>
    </row>
    <row r="1509" spans="1:22" ht="18">
      <c r="A1509" s="28">
        <f t="shared" si="7"/>
        <v>1507</v>
      </c>
      <c r="B1509" s="64">
        <v>45899</v>
      </c>
      <c r="C1509" s="30" t="s">
        <v>481</v>
      </c>
      <c r="D1509" s="31">
        <v>904998839</v>
      </c>
      <c r="E1509" s="34" t="s">
        <v>681</v>
      </c>
      <c r="F1509" s="144"/>
      <c r="G1509" s="74" t="s">
        <v>25</v>
      </c>
      <c r="H1509" s="62" t="s">
        <v>26</v>
      </c>
      <c r="I1509" s="62" t="s">
        <v>38</v>
      </c>
      <c r="J1509" s="74" t="s">
        <v>388</v>
      </c>
      <c r="K1509" s="30" t="s">
        <v>107</v>
      </c>
      <c r="L1509" s="34" t="s">
        <v>303</v>
      </c>
      <c r="M1509" s="32" t="s">
        <v>234</v>
      </c>
      <c r="N1509" s="35" t="s">
        <v>32</v>
      </c>
      <c r="O1509" s="30"/>
      <c r="P1509" s="30"/>
      <c r="Q1509" s="72" t="s">
        <v>2455</v>
      </c>
      <c r="R1509" s="36"/>
      <c r="S1509" s="36"/>
      <c r="T1509" s="37"/>
      <c r="U1509" s="38"/>
      <c r="V1509" s="39"/>
    </row>
    <row r="1510" spans="1:22" ht="18">
      <c r="A1510" s="28">
        <f t="shared" si="7"/>
        <v>1508</v>
      </c>
      <c r="B1510" s="64">
        <v>45899</v>
      </c>
      <c r="C1510" s="30" t="s">
        <v>2456</v>
      </c>
      <c r="D1510" s="31"/>
      <c r="E1510" s="34"/>
      <c r="F1510" s="144"/>
      <c r="G1510" s="74" t="s">
        <v>25</v>
      </c>
      <c r="H1510" s="62" t="s">
        <v>48</v>
      </c>
      <c r="I1510" s="62" t="s">
        <v>27</v>
      </c>
      <c r="J1510" s="74" t="s">
        <v>388</v>
      </c>
      <c r="K1510" s="30" t="s">
        <v>29</v>
      </c>
      <c r="L1510" s="34" t="s">
        <v>91</v>
      </c>
      <c r="M1510" s="32" t="s">
        <v>389</v>
      </c>
      <c r="N1510" s="35"/>
      <c r="O1510" s="30"/>
      <c r="P1510" s="30"/>
      <c r="Q1510" s="36"/>
      <c r="R1510" s="36"/>
      <c r="S1510" s="36"/>
      <c r="T1510" s="37"/>
      <c r="U1510" s="38"/>
      <c r="V1510" s="39"/>
    </row>
    <row r="1511" spans="1:22" ht="18">
      <c r="A1511" s="28">
        <f t="shared" si="7"/>
        <v>1509</v>
      </c>
      <c r="B1511" s="64">
        <v>45899</v>
      </c>
      <c r="C1511" s="30" t="s">
        <v>2457</v>
      </c>
      <c r="D1511" s="31"/>
      <c r="E1511" s="34" t="s">
        <v>2458</v>
      </c>
      <c r="F1511" s="144"/>
      <c r="G1511" s="74" t="s">
        <v>25</v>
      </c>
      <c r="H1511" s="62" t="s">
        <v>26</v>
      </c>
      <c r="I1511" s="62" t="s">
        <v>27</v>
      </c>
      <c r="J1511" s="74" t="s">
        <v>388</v>
      </c>
      <c r="K1511" s="30" t="s">
        <v>29</v>
      </c>
      <c r="L1511" s="34" t="s">
        <v>91</v>
      </c>
      <c r="M1511" s="32" t="s">
        <v>389</v>
      </c>
      <c r="N1511" s="35"/>
      <c r="O1511" s="30"/>
      <c r="P1511" s="30"/>
      <c r="Q1511" s="36"/>
      <c r="R1511" s="36"/>
      <c r="S1511" s="36"/>
      <c r="T1511" s="37"/>
      <c r="U1511" s="38"/>
      <c r="V1511" s="39"/>
    </row>
    <row r="1512" spans="1:22" ht="18">
      <c r="A1512" s="28">
        <f t="shared" si="7"/>
        <v>1510</v>
      </c>
      <c r="B1512" s="64">
        <v>45899</v>
      </c>
      <c r="C1512" s="30" t="s">
        <v>2459</v>
      </c>
      <c r="D1512" s="31"/>
      <c r="E1512" s="34" t="s">
        <v>2421</v>
      </c>
      <c r="F1512" s="144"/>
      <c r="G1512" s="74" t="s">
        <v>25</v>
      </c>
      <c r="H1512" s="62" t="s">
        <v>26</v>
      </c>
      <c r="I1512" s="62" t="s">
        <v>27</v>
      </c>
      <c r="J1512" s="74" t="s">
        <v>388</v>
      </c>
      <c r="K1512" s="30" t="s">
        <v>29</v>
      </c>
      <c r="L1512" s="34" t="s">
        <v>212</v>
      </c>
      <c r="M1512" s="32" t="s">
        <v>389</v>
      </c>
      <c r="N1512" s="35"/>
      <c r="O1512" s="30"/>
      <c r="P1512" s="30"/>
      <c r="Q1512" s="36"/>
      <c r="R1512" s="36"/>
      <c r="S1512" s="36"/>
      <c r="T1512" s="37"/>
      <c r="U1512" s="38"/>
      <c r="V1512" s="39"/>
    </row>
    <row r="1513" spans="1:22" ht="18">
      <c r="A1513" s="28">
        <f t="shared" si="7"/>
        <v>1511</v>
      </c>
      <c r="B1513" s="64">
        <v>45899</v>
      </c>
      <c r="C1513" s="30" t="s">
        <v>2460</v>
      </c>
      <c r="D1513" s="58"/>
      <c r="E1513" s="34" t="s">
        <v>1910</v>
      </c>
      <c r="F1513" s="144"/>
      <c r="G1513" s="74" t="s">
        <v>25</v>
      </c>
      <c r="H1513" s="62" t="s">
        <v>26</v>
      </c>
      <c r="I1513" s="62" t="s">
        <v>27</v>
      </c>
      <c r="J1513" s="74" t="s">
        <v>388</v>
      </c>
      <c r="K1513" s="30" t="s">
        <v>29</v>
      </c>
      <c r="L1513" s="34" t="s">
        <v>217</v>
      </c>
      <c r="M1513" s="32" t="s">
        <v>389</v>
      </c>
      <c r="N1513" s="35"/>
      <c r="O1513" s="30"/>
      <c r="P1513" s="64"/>
      <c r="Q1513" s="36"/>
      <c r="R1513" s="36"/>
      <c r="S1513" s="36"/>
      <c r="T1513" s="37"/>
      <c r="U1513" s="38"/>
      <c r="V1513" s="39"/>
    </row>
    <row r="1514" spans="1:22" ht="18">
      <c r="A1514" s="28">
        <f t="shared" si="7"/>
        <v>1512</v>
      </c>
      <c r="B1514" s="64">
        <v>45899</v>
      </c>
      <c r="C1514" s="30" t="s">
        <v>575</v>
      </c>
      <c r="D1514" s="31"/>
      <c r="E1514" s="34" t="s">
        <v>2461</v>
      </c>
      <c r="F1514" s="144"/>
      <c r="G1514" s="74" t="s">
        <v>25</v>
      </c>
      <c r="H1514" s="62" t="s">
        <v>26</v>
      </c>
      <c r="I1514" s="62" t="s">
        <v>27</v>
      </c>
      <c r="J1514" s="74" t="s">
        <v>388</v>
      </c>
      <c r="K1514" s="30" t="s">
        <v>29</v>
      </c>
      <c r="L1514" s="34" t="s">
        <v>212</v>
      </c>
      <c r="M1514" s="32" t="s">
        <v>389</v>
      </c>
      <c r="N1514" s="35"/>
      <c r="O1514" s="30"/>
      <c r="P1514" s="30"/>
      <c r="Q1514" s="36"/>
      <c r="R1514" s="36"/>
      <c r="S1514" s="36"/>
      <c r="T1514" s="37"/>
      <c r="U1514" s="38"/>
      <c r="V1514" s="39"/>
    </row>
    <row r="1515" spans="1:22" ht="18">
      <c r="A1515" s="28">
        <f t="shared" si="7"/>
        <v>1513</v>
      </c>
      <c r="B1515" s="64">
        <v>45899</v>
      </c>
      <c r="C1515" s="30" t="s">
        <v>2462</v>
      </c>
      <c r="D1515" s="58"/>
      <c r="E1515" s="34"/>
      <c r="F1515" s="144"/>
      <c r="G1515" s="74" t="s">
        <v>25</v>
      </c>
      <c r="H1515" s="62" t="s">
        <v>48</v>
      </c>
      <c r="I1515" s="62" t="s">
        <v>27</v>
      </c>
      <c r="J1515" s="74" t="s">
        <v>390</v>
      </c>
      <c r="K1515" s="30" t="s">
        <v>107</v>
      </c>
      <c r="L1515" s="34" t="s">
        <v>81</v>
      </c>
      <c r="M1515" s="32" t="s">
        <v>389</v>
      </c>
      <c r="N1515" s="35"/>
      <c r="O1515" s="30"/>
      <c r="P1515" s="64"/>
      <c r="Q1515" s="36"/>
      <c r="R1515" s="36"/>
      <c r="S1515" s="36"/>
      <c r="T1515" s="37"/>
      <c r="U1515" s="38"/>
      <c r="V1515" s="39"/>
    </row>
    <row r="1516" spans="1:22" ht="18">
      <c r="A1516" s="28">
        <f t="shared" si="7"/>
        <v>1514</v>
      </c>
      <c r="B1516" s="64">
        <v>45899</v>
      </c>
      <c r="C1516" s="30" t="s">
        <v>2463</v>
      </c>
      <c r="D1516" s="31"/>
      <c r="E1516" s="34" t="s">
        <v>2448</v>
      </c>
      <c r="F1516" s="144"/>
      <c r="G1516" s="74" t="s">
        <v>113</v>
      </c>
      <c r="H1516" s="62" t="s">
        <v>26</v>
      </c>
      <c r="I1516" s="62" t="s">
        <v>27</v>
      </c>
      <c r="J1516" s="74" t="s">
        <v>390</v>
      </c>
      <c r="K1516" s="30" t="s">
        <v>29</v>
      </c>
      <c r="L1516" s="34" t="s">
        <v>212</v>
      </c>
      <c r="M1516" s="32" t="s">
        <v>389</v>
      </c>
      <c r="N1516" s="35"/>
      <c r="O1516" s="30"/>
      <c r="P1516" s="30"/>
      <c r="Q1516" s="36"/>
      <c r="R1516" s="36"/>
      <c r="S1516" s="36"/>
      <c r="T1516" s="37"/>
      <c r="U1516" s="38"/>
      <c r="V1516" s="39"/>
    </row>
    <row r="1517" spans="1:22" ht="18">
      <c r="A1517" s="28">
        <f t="shared" si="7"/>
        <v>1515</v>
      </c>
      <c r="B1517" s="64">
        <v>45899</v>
      </c>
      <c r="C1517" s="30" t="s">
        <v>2464</v>
      </c>
      <c r="D1517" s="31"/>
      <c r="E1517" s="34" t="s">
        <v>1943</v>
      </c>
      <c r="F1517" s="144"/>
      <c r="G1517" s="74" t="s">
        <v>25</v>
      </c>
      <c r="H1517" s="62" t="s">
        <v>26</v>
      </c>
      <c r="I1517" s="62" t="s">
        <v>38</v>
      </c>
      <c r="J1517" s="74" t="s">
        <v>390</v>
      </c>
      <c r="K1517" s="30" t="s">
        <v>107</v>
      </c>
      <c r="L1517" s="34" t="s">
        <v>161</v>
      </c>
      <c r="M1517" s="32" t="s">
        <v>389</v>
      </c>
      <c r="N1517" s="35"/>
      <c r="O1517" s="30"/>
      <c r="P1517" s="30"/>
      <c r="Q1517" s="36"/>
      <c r="R1517" s="36"/>
      <c r="S1517" s="36"/>
      <c r="T1517" s="37"/>
      <c r="U1517" s="38"/>
      <c r="V1517" s="39"/>
    </row>
    <row r="1518" spans="1:22" ht="18">
      <c r="A1518" s="28">
        <f t="shared" si="7"/>
        <v>1516</v>
      </c>
      <c r="B1518" s="64">
        <v>45899</v>
      </c>
      <c r="C1518" s="30" t="s">
        <v>2465</v>
      </c>
      <c r="D1518" s="31"/>
      <c r="E1518" s="34"/>
      <c r="F1518" s="144"/>
      <c r="G1518" s="74" t="s">
        <v>113</v>
      </c>
      <c r="H1518" s="62" t="s">
        <v>48</v>
      </c>
      <c r="I1518" s="62" t="s">
        <v>27</v>
      </c>
      <c r="J1518" s="74" t="s">
        <v>390</v>
      </c>
      <c r="K1518" s="30" t="s">
        <v>29</v>
      </c>
      <c r="L1518" s="34" t="s">
        <v>212</v>
      </c>
      <c r="M1518" s="32" t="s">
        <v>389</v>
      </c>
      <c r="N1518" s="35"/>
      <c r="O1518" s="30"/>
      <c r="P1518" s="64"/>
      <c r="Q1518" s="36"/>
      <c r="R1518" s="36"/>
      <c r="S1518" s="36"/>
      <c r="T1518" s="37"/>
      <c r="U1518" s="38"/>
      <c r="V1518" s="39"/>
    </row>
    <row r="1519" spans="1:22" ht="18">
      <c r="A1519" s="28">
        <f t="shared" si="7"/>
        <v>1517</v>
      </c>
      <c r="B1519" s="64">
        <v>45899</v>
      </c>
      <c r="C1519" s="30" t="s">
        <v>2466</v>
      </c>
      <c r="D1519" s="54">
        <v>908343191</v>
      </c>
      <c r="E1519" s="34"/>
      <c r="F1519" s="144"/>
      <c r="G1519" s="74" t="s">
        <v>113</v>
      </c>
      <c r="H1519" s="62" t="s">
        <v>48</v>
      </c>
      <c r="I1519" s="62" t="s">
        <v>38</v>
      </c>
      <c r="J1519" s="74" t="s">
        <v>390</v>
      </c>
      <c r="K1519" s="30" t="s">
        <v>107</v>
      </c>
      <c r="L1519" s="34" t="s">
        <v>161</v>
      </c>
      <c r="M1519" s="32" t="s">
        <v>227</v>
      </c>
      <c r="N1519" s="35"/>
      <c r="O1519" s="30"/>
      <c r="P1519" s="30"/>
      <c r="Q1519" s="36"/>
      <c r="R1519" s="36"/>
      <c r="S1519" s="36"/>
      <c r="T1519" s="37"/>
      <c r="U1519" s="38"/>
      <c r="V1519" s="39"/>
    </row>
    <row r="1520" spans="1:22" ht="18">
      <c r="A1520" s="28">
        <f t="shared" si="7"/>
        <v>1518</v>
      </c>
      <c r="B1520" s="64">
        <v>45899</v>
      </c>
      <c r="C1520" s="30" t="s">
        <v>2467</v>
      </c>
      <c r="D1520" s="31"/>
      <c r="E1520" s="34" t="s">
        <v>2468</v>
      </c>
      <c r="F1520" s="144"/>
      <c r="G1520" s="74" t="s">
        <v>25</v>
      </c>
      <c r="H1520" s="62" t="s">
        <v>26</v>
      </c>
      <c r="I1520" s="62" t="s">
        <v>27</v>
      </c>
      <c r="J1520" s="74" t="s">
        <v>390</v>
      </c>
      <c r="K1520" s="30" t="s">
        <v>29</v>
      </c>
      <c r="L1520" s="34" t="s">
        <v>217</v>
      </c>
      <c r="M1520" s="32" t="s">
        <v>389</v>
      </c>
      <c r="N1520" s="35"/>
      <c r="O1520" s="30"/>
      <c r="P1520" s="30"/>
      <c r="Q1520" s="36"/>
      <c r="R1520" s="36"/>
      <c r="S1520" s="36"/>
      <c r="T1520" s="37"/>
      <c r="U1520" s="38"/>
      <c r="V1520" s="39"/>
    </row>
    <row r="1521" spans="1:22" ht="18">
      <c r="A1521" s="28">
        <f t="shared" si="7"/>
        <v>1519</v>
      </c>
      <c r="B1521" s="64">
        <v>45899</v>
      </c>
      <c r="C1521" s="30" t="s">
        <v>2469</v>
      </c>
      <c r="D1521" s="31">
        <v>973439678</v>
      </c>
      <c r="E1521" s="34" t="s">
        <v>2239</v>
      </c>
      <c r="F1521" s="144"/>
      <c r="G1521" s="74" t="s">
        <v>25</v>
      </c>
      <c r="H1521" s="62" t="s">
        <v>26</v>
      </c>
      <c r="I1521" s="62" t="s">
        <v>27</v>
      </c>
      <c r="J1521" s="74" t="s">
        <v>390</v>
      </c>
      <c r="K1521" s="30" t="s">
        <v>29</v>
      </c>
      <c r="L1521" s="34" t="s">
        <v>212</v>
      </c>
      <c r="M1521" s="32" t="s">
        <v>227</v>
      </c>
      <c r="N1521" s="35" t="s">
        <v>32</v>
      </c>
      <c r="O1521" s="30"/>
      <c r="P1521" s="30"/>
      <c r="Q1521" s="72" t="s">
        <v>2470</v>
      </c>
      <c r="R1521" s="36"/>
      <c r="S1521" s="36"/>
      <c r="T1521" s="37"/>
      <c r="U1521" s="38"/>
      <c r="V1521" s="39"/>
    </row>
    <row r="1522" spans="1:22" ht="18">
      <c r="A1522" s="28">
        <f t="shared" si="7"/>
        <v>1520</v>
      </c>
      <c r="B1522" s="64">
        <v>45899</v>
      </c>
      <c r="C1522" s="30" t="s">
        <v>89</v>
      </c>
      <c r="D1522" s="31"/>
      <c r="E1522" s="34" t="s">
        <v>1943</v>
      </c>
      <c r="F1522" s="144"/>
      <c r="G1522" s="74" t="s">
        <v>25</v>
      </c>
      <c r="H1522" s="62" t="s">
        <v>26</v>
      </c>
      <c r="I1522" s="62" t="s">
        <v>27</v>
      </c>
      <c r="J1522" s="74" t="s">
        <v>390</v>
      </c>
      <c r="K1522" s="30" t="s">
        <v>107</v>
      </c>
      <c r="L1522" s="34" t="s">
        <v>81</v>
      </c>
      <c r="M1522" s="32" t="s">
        <v>389</v>
      </c>
      <c r="N1522" s="35"/>
      <c r="O1522" s="30"/>
      <c r="P1522" s="30"/>
      <c r="Q1522" s="36"/>
      <c r="R1522" s="36"/>
      <c r="S1522" s="36"/>
      <c r="T1522" s="37"/>
      <c r="U1522" s="38"/>
      <c r="V1522" s="39"/>
    </row>
    <row r="1523" spans="1:22" ht="18">
      <c r="A1523" s="28">
        <f t="shared" si="7"/>
        <v>1521</v>
      </c>
      <c r="B1523" s="64">
        <v>45899</v>
      </c>
      <c r="C1523" s="30" t="s">
        <v>2471</v>
      </c>
      <c r="D1523" s="54">
        <v>902522111</v>
      </c>
      <c r="E1523" s="34" t="s">
        <v>2421</v>
      </c>
      <c r="F1523" s="144"/>
      <c r="G1523" s="74" t="s">
        <v>25</v>
      </c>
      <c r="H1523" s="62" t="s">
        <v>26</v>
      </c>
      <c r="I1523" s="62" t="s">
        <v>27</v>
      </c>
      <c r="J1523" s="74" t="s">
        <v>390</v>
      </c>
      <c r="K1523" s="30" t="s">
        <v>29</v>
      </c>
      <c r="L1523" s="34" t="s">
        <v>2244</v>
      </c>
      <c r="M1523" s="32" t="s">
        <v>227</v>
      </c>
      <c r="N1523" s="35"/>
      <c r="O1523" s="30"/>
      <c r="P1523" s="30"/>
      <c r="Q1523" s="36"/>
      <c r="R1523" s="36"/>
      <c r="S1523" s="36"/>
      <c r="T1523" s="37"/>
      <c r="U1523" s="38"/>
      <c r="V1523" s="39"/>
    </row>
    <row r="1524" spans="1:22" ht="18">
      <c r="A1524" s="28">
        <f t="shared" si="7"/>
        <v>1522</v>
      </c>
      <c r="B1524" s="64">
        <v>45899</v>
      </c>
      <c r="C1524" s="30" t="s">
        <v>2472</v>
      </c>
      <c r="D1524" s="31"/>
      <c r="E1524" s="34" t="s">
        <v>1943</v>
      </c>
      <c r="F1524" s="144"/>
      <c r="G1524" s="74" t="s">
        <v>25</v>
      </c>
      <c r="H1524" s="62" t="s">
        <v>26</v>
      </c>
      <c r="I1524" s="62" t="s">
        <v>27</v>
      </c>
      <c r="J1524" s="74" t="s">
        <v>390</v>
      </c>
      <c r="K1524" s="30" t="s">
        <v>107</v>
      </c>
      <c r="L1524" s="34"/>
      <c r="M1524" s="32" t="s">
        <v>389</v>
      </c>
      <c r="N1524" s="35"/>
      <c r="O1524" s="30"/>
      <c r="P1524" s="30"/>
      <c r="Q1524" s="36"/>
      <c r="R1524" s="36"/>
      <c r="S1524" s="36"/>
      <c r="T1524" s="37"/>
      <c r="U1524" s="38"/>
      <c r="V1524" s="39"/>
    </row>
    <row r="1525" spans="1:22" ht="19">
      <c r="A1525" s="28">
        <f t="shared" si="7"/>
        <v>1523</v>
      </c>
      <c r="B1525" s="64">
        <v>45899</v>
      </c>
      <c r="C1525" s="30" t="s">
        <v>530</v>
      </c>
      <c r="D1525" s="31" t="s">
        <v>2473</v>
      </c>
      <c r="E1525" s="34" t="s">
        <v>58</v>
      </c>
      <c r="F1525" s="144"/>
      <c r="G1525" s="74" t="s">
        <v>25</v>
      </c>
      <c r="H1525" s="62" t="s">
        <v>26</v>
      </c>
      <c r="I1525" s="62" t="s">
        <v>27</v>
      </c>
      <c r="J1525" s="74" t="s">
        <v>390</v>
      </c>
      <c r="K1525" s="30" t="s">
        <v>29</v>
      </c>
      <c r="L1525" s="34" t="s">
        <v>361</v>
      </c>
      <c r="M1525" s="32" t="s">
        <v>234</v>
      </c>
      <c r="N1525" s="35" t="s">
        <v>32</v>
      </c>
      <c r="O1525" s="30"/>
      <c r="P1525" s="30"/>
      <c r="Q1525" s="36" t="s">
        <v>2474</v>
      </c>
      <c r="R1525" s="36"/>
      <c r="S1525" s="36"/>
      <c r="T1525" s="37"/>
      <c r="U1525" s="38"/>
      <c r="V1525" s="70" t="s">
        <v>2475</v>
      </c>
    </row>
    <row r="1526" spans="1:22" ht="22.5" customHeight="1">
      <c r="A1526" s="28">
        <f t="shared" si="7"/>
        <v>1524</v>
      </c>
      <c r="B1526" s="64">
        <v>45899</v>
      </c>
      <c r="C1526" s="30" t="s">
        <v>2476</v>
      </c>
      <c r="D1526" s="58"/>
      <c r="E1526" s="34"/>
      <c r="F1526" s="144"/>
      <c r="G1526" s="74" t="s">
        <v>25</v>
      </c>
      <c r="H1526" s="62" t="s">
        <v>48</v>
      </c>
      <c r="I1526" s="62" t="s">
        <v>38</v>
      </c>
      <c r="J1526" s="74" t="s">
        <v>390</v>
      </c>
      <c r="K1526" s="30" t="s">
        <v>107</v>
      </c>
      <c r="L1526" s="34"/>
      <c r="M1526" s="32" t="s">
        <v>389</v>
      </c>
      <c r="N1526" s="35"/>
      <c r="O1526" s="30"/>
      <c r="P1526" s="30"/>
      <c r="Q1526" s="36"/>
      <c r="R1526" s="36"/>
      <c r="S1526" s="36"/>
      <c r="T1526" s="37"/>
      <c r="U1526" s="38"/>
      <c r="V1526" s="39"/>
    </row>
    <row r="1527" spans="1:22" ht="22.5" customHeight="1">
      <c r="A1527" s="28">
        <f t="shared" si="7"/>
        <v>1525</v>
      </c>
      <c r="B1527" s="64">
        <v>45899</v>
      </c>
      <c r="C1527" s="30" t="s">
        <v>2477</v>
      </c>
      <c r="D1527" s="31"/>
      <c r="E1527" s="34"/>
      <c r="F1527" s="144"/>
      <c r="G1527" s="74" t="s">
        <v>113</v>
      </c>
      <c r="H1527" s="62" t="s">
        <v>48</v>
      </c>
      <c r="I1527" s="62" t="s">
        <v>38</v>
      </c>
      <c r="J1527" s="74" t="s">
        <v>390</v>
      </c>
      <c r="K1527" s="30" t="s">
        <v>107</v>
      </c>
      <c r="L1527" s="34" t="s">
        <v>161</v>
      </c>
      <c r="M1527" s="32" t="s">
        <v>389</v>
      </c>
      <c r="N1527" s="35"/>
      <c r="O1527" s="30"/>
      <c r="P1527" s="30"/>
      <c r="Q1527" s="36"/>
      <c r="R1527" s="36"/>
      <c r="S1527" s="36"/>
      <c r="T1527" s="37"/>
      <c r="U1527" s="38"/>
      <c r="V1527" s="39"/>
    </row>
    <row r="1528" spans="1:22" ht="18">
      <c r="A1528" s="28">
        <f t="shared" si="7"/>
        <v>1526</v>
      </c>
      <c r="B1528" s="64">
        <v>45899</v>
      </c>
      <c r="C1528" s="30" t="s">
        <v>905</v>
      </c>
      <c r="D1528" s="31">
        <v>938852871</v>
      </c>
      <c r="E1528" s="34" t="s">
        <v>2478</v>
      </c>
      <c r="F1528" s="144"/>
      <c r="G1528" s="74" t="s">
        <v>25</v>
      </c>
      <c r="H1528" s="62" t="s">
        <v>26</v>
      </c>
      <c r="I1528" s="62" t="s">
        <v>27</v>
      </c>
      <c r="J1528" s="74" t="s">
        <v>390</v>
      </c>
      <c r="K1528" s="30" t="s">
        <v>29</v>
      </c>
      <c r="L1528" s="34" t="s">
        <v>212</v>
      </c>
      <c r="M1528" s="30"/>
      <c r="N1528" s="35" t="s">
        <v>32</v>
      </c>
      <c r="O1528" s="30"/>
      <c r="P1528" s="30"/>
      <c r="Q1528" s="72" t="s">
        <v>2479</v>
      </c>
      <c r="R1528" s="36"/>
      <c r="S1528" s="36"/>
      <c r="T1528" s="37"/>
      <c r="U1528" s="38"/>
      <c r="V1528" s="39"/>
    </row>
    <row r="1529" spans="1:22" ht="18">
      <c r="A1529" s="28">
        <f t="shared" si="7"/>
        <v>1527</v>
      </c>
      <c r="B1529" s="64">
        <v>45899</v>
      </c>
      <c r="C1529" s="30" t="s">
        <v>2480</v>
      </c>
      <c r="D1529" s="31"/>
      <c r="E1529" s="34" t="s">
        <v>980</v>
      </c>
      <c r="F1529" s="144"/>
      <c r="G1529" s="30" t="s">
        <v>2481</v>
      </c>
      <c r="H1529" s="30" t="s">
        <v>2482</v>
      </c>
      <c r="I1529" s="30" t="s">
        <v>2483</v>
      </c>
      <c r="J1529" s="30" t="s">
        <v>390</v>
      </c>
      <c r="K1529" s="30" t="s">
        <v>29</v>
      </c>
      <c r="L1529" s="34" t="s">
        <v>2484</v>
      </c>
      <c r="M1529" s="34" t="s">
        <v>389</v>
      </c>
      <c r="N1529" s="35"/>
      <c r="O1529" s="30"/>
      <c r="P1529" s="30"/>
      <c r="Q1529" s="36"/>
      <c r="R1529" s="36"/>
      <c r="S1529" s="36"/>
      <c r="T1529" s="37"/>
      <c r="U1529" s="38"/>
      <c r="V1529" s="39"/>
    </row>
    <row r="1530" spans="1:22" ht="18">
      <c r="A1530" s="28">
        <f t="shared" si="7"/>
        <v>1528</v>
      </c>
      <c r="B1530" s="64">
        <v>45899</v>
      </c>
      <c r="C1530" s="30" t="s">
        <v>406</v>
      </c>
      <c r="D1530" s="31">
        <v>855500107</v>
      </c>
      <c r="E1530" s="34"/>
      <c r="F1530" s="144"/>
      <c r="G1530" s="30" t="s">
        <v>113</v>
      </c>
      <c r="H1530" s="30" t="s">
        <v>48</v>
      </c>
      <c r="I1530" s="30" t="s">
        <v>2485</v>
      </c>
      <c r="J1530" s="30" t="s">
        <v>2486</v>
      </c>
      <c r="K1530" s="30" t="s">
        <v>2487</v>
      </c>
      <c r="L1530" s="34" t="s">
        <v>2488</v>
      </c>
      <c r="M1530" s="34" t="s">
        <v>227</v>
      </c>
      <c r="N1530" s="35" t="s">
        <v>32</v>
      </c>
      <c r="O1530" s="30"/>
      <c r="P1530" s="30"/>
      <c r="Q1530" s="36" t="s">
        <v>2489</v>
      </c>
      <c r="R1530" s="36"/>
      <c r="S1530" s="36"/>
      <c r="T1530" s="37"/>
      <c r="U1530" s="38"/>
      <c r="V1530" s="39"/>
    </row>
    <row r="1531" spans="1:22" ht="18">
      <c r="A1531" s="28">
        <f t="shared" si="7"/>
        <v>1529</v>
      </c>
      <c r="B1531" s="64">
        <v>45899</v>
      </c>
      <c r="C1531" s="30" t="s">
        <v>2490</v>
      </c>
      <c r="D1531" s="31">
        <v>588341234</v>
      </c>
      <c r="E1531" s="34" t="s">
        <v>1943</v>
      </c>
      <c r="F1531" s="144"/>
      <c r="G1531" s="30" t="s">
        <v>25</v>
      </c>
      <c r="H1531" s="30" t="s">
        <v>2491</v>
      </c>
      <c r="I1531" s="30" t="s">
        <v>38</v>
      </c>
      <c r="J1531" s="30" t="s">
        <v>2486</v>
      </c>
      <c r="K1531" s="30" t="s">
        <v>2492</v>
      </c>
      <c r="L1531" s="34" t="s">
        <v>2493</v>
      </c>
      <c r="M1531" s="34" t="s">
        <v>227</v>
      </c>
      <c r="N1531" s="35" t="s">
        <v>32</v>
      </c>
      <c r="O1531" s="30"/>
      <c r="P1531" s="29"/>
      <c r="Q1531" s="36" t="s">
        <v>2494</v>
      </c>
      <c r="R1531" s="36"/>
      <c r="S1531" s="36"/>
      <c r="T1531" s="37"/>
      <c r="U1531" s="38"/>
      <c r="V1531" s="39"/>
    </row>
    <row r="1532" spans="1:22" ht="18">
      <c r="A1532" s="28">
        <f t="shared" si="7"/>
        <v>1530</v>
      </c>
      <c r="B1532" s="64">
        <v>45899</v>
      </c>
      <c r="C1532" s="30" t="s">
        <v>2495</v>
      </c>
      <c r="D1532" s="31"/>
      <c r="E1532" s="34" t="s">
        <v>2496</v>
      </c>
      <c r="F1532" s="144"/>
      <c r="G1532" s="74" t="s">
        <v>25</v>
      </c>
      <c r="H1532" s="62" t="s">
        <v>26</v>
      </c>
      <c r="I1532" s="62" t="s">
        <v>27</v>
      </c>
      <c r="J1532" s="74" t="s">
        <v>391</v>
      </c>
      <c r="K1532" s="30" t="s">
        <v>29</v>
      </c>
      <c r="L1532" s="34" t="s">
        <v>203</v>
      </c>
      <c r="M1532" s="32" t="s">
        <v>389</v>
      </c>
      <c r="N1532" s="35"/>
      <c r="O1532" s="30"/>
      <c r="P1532" s="30"/>
      <c r="Q1532" s="36" t="s">
        <v>2433</v>
      </c>
      <c r="R1532" s="36"/>
      <c r="S1532" s="36"/>
      <c r="T1532" s="37"/>
      <c r="U1532" s="38"/>
      <c r="V1532" s="39"/>
    </row>
    <row r="1533" spans="1:22" ht="18">
      <c r="A1533" s="28">
        <f t="shared" si="7"/>
        <v>1531</v>
      </c>
      <c r="B1533" s="64">
        <v>45899</v>
      </c>
      <c r="C1533" s="30" t="s">
        <v>295</v>
      </c>
      <c r="D1533" s="31"/>
      <c r="E1533" s="34" t="s">
        <v>1943</v>
      </c>
      <c r="F1533" s="144"/>
      <c r="G1533" s="74" t="s">
        <v>25</v>
      </c>
      <c r="H1533" s="62" t="s">
        <v>26</v>
      </c>
      <c r="I1533" s="62" t="s">
        <v>38</v>
      </c>
      <c r="J1533" s="74" t="s">
        <v>391</v>
      </c>
      <c r="K1533" s="30" t="s">
        <v>107</v>
      </c>
      <c r="L1533" s="34" t="s">
        <v>161</v>
      </c>
      <c r="M1533" s="32" t="s">
        <v>389</v>
      </c>
      <c r="N1533" s="35"/>
      <c r="O1533" s="30"/>
      <c r="P1533" s="30"/>
      <c r="Q1533" s="36"/>
      <c r="R1533" s="36"/>
      <c r="S1533" s="36"/>
      <c r="T1533" s="37"/>
      <c r="U1533" s="38"/>
      <c r="V1533" s="39"/>
    </row>
    <row r="1534" spans="1:22" ht="18">
      <c r="A1534" s="28">
        <f t="shared" si="7"/>
        <v>1532</v>
      </c>
      <c r="B1534" s="64">
        <v>45899</v>
      </c>
      <c r="C1534" s="30" t="s">
        <v>186</v>
      </c>
      <c r="D1534" s="31"/>
      <c r="E1534" s="34" t="s">
        <v>1943</v>
      </c>
      <c r="F1534" s="144"/>
      <c r="G1534" s="74" t="s">
        <v>25</v>
      </c>
      <c r="H1534" s="62" t="s">
        <v>26</v>
      </c>
      <c r="I1534" s="62"/>
      <c r="J1534" s="74" t="s">
        <v>390</v>
      </c>
      <c r="K1534" s="30" t="s">
        <v>107</v>
      </c>
      <c r="L1534" s="34"/>
      <c r="M1534" s="32" t="s">
        <v>389</v>
      </c>
      <c r="N1534" s="35"/>
      <c r="O1534" s="30"/>
      <c r="P1534" s="30"/>
      <c r="Q1534" s="36"/>
      <c r="R1534" s="36"/>
      <c r="S1534" s="36"/>
      <c r="T1534" s="37"/>
      <c r="U1534" s="38"/>
      <c r="V1534" s="39"/>
    </row>
    <row r="1535" spans="1:22" ht="18">
      <c r="A1535" s="28">
        <f t="shared" si="7"/>
        <v>1533</v>
      </c>
      <c r="B1535" s="64">
        <v>45899</v>
      </c>
      <c r="C1535" s="30" t="s">
        <v>2497</v>
      </c>
      <c r="D1535" s="58">
        <v>902320096</v>
      </c>
      <c r="E1535" s="34" t="s">
        <v>1758</v>
      </c>
      <c r="F1535" s="144"/>
      <c r="G1535" s="74" t="s">
        <v>25</v>
      </c>
      <c r="H1535" s="62" t="s">
        <v>26</v>
      </c>
      <c r="I1535" s="62" t="s">
        <v>27</v>
      </c>
      <c r="J1535" s="74" t="s">
        <v>390</v>
      </c>
      <c r="K1535" s="30" t="s">
        <v>29</v>
      </c>
      <c r="L1535" s="34" t="s">
        <v>212</v>
      </c>
      <c r="M1535" s="32" t="s">
        <v>234</v>
      </c>
      <c r="N1535" s="35" t="s">
        <v>32</v>
      </c>
      <c r="O1535" s="30"/>
      <c r="P1535" s="30"/>
      <c r="Q1535" s="36" t="s">
        <v>402</v>
      </c>
      <c r="R1535" s="36"/>
      <c r="S1535" s="36"/>
      <c r="T1535" s="37"/>
      <c r="U1535" s="38"/>
      <c r="V1535" s="39"/>
    </row>
    <row r="1536" spans="1:22" ht="18">
      <c r="A1536" s="28">
        <f t="shared" si="7"/>
        <v>1534</v>
      </c>
      <c r="B1536" s="64">
        <v>45899</v>
      </c>
      <c r="C1536" s="30" t="s">
        <v>2498</v>
      </c>
      <c r="D1536" s="31"/>
      <c r="E1536" s="34" t="s">
        <v>557</v>
      </c>
      <c r="F1536" s="144"/>
      <c r="G1536" s="74" t="s">
        <v>25</v>
      </c>
      <c r="H1536" s="62" t="s">
        <v>26</v>
      </c>
      <c r="I1536" s="62" t="s">
        <v>27</v>
      </c>
      <c r="J1536" s="74" t="s">
        <v>390</v>
      </c>
      <c r="K1536" s="30" t="s">
        <v>29</v>
      </c>
      <c r="L1536" s="34" t="s">
        <v>203</v>
      </c>
      <c r="M1536" s="32" t="s">
        <v>389</v>
      </c>
      <c r="N1536" s="35"/>
      <c r="O1536" s="30"/>
      <c r="P1536" s="30"/>
      <c r="Q1536" s="36"/>
      <c r="R1536" s="36"/>
      <c r="S1536" s="36"/>
      <c r="T1536" s="37"/>
      <c r="U1536" s="38"/>
      <c r="V1536" s="39"/>
    </row>
    <row r="1537" spans="1:22" ht="18">
      <c r="A1537" s="28">
        <f t="shared" si="7"/>
        <v>1535</v>
      </c>
      <c r="B1537" s="64">
        <v>45899</v>
      </c>
      <c r="C1537" s="30" t="s">
        <v>2499</v>
      </c>
      <c r="D1537" s="31"/>
      <c r="E1537" s="34" t="s">
        <v>2500</v>
      </c>
      <c r="F1537" s="144"/>
      <c r="G1537" s="74" t="s">
        <v>113</v>
      </c>
      <c r="H1537" s="62" t="s">
        <v>26</v>
      </c>
      <c r="I1537" s="62" t="s">
        <v>27</v>
      </c>
      <c r="J1537" s="74" t="s">
        <v>390</v>
      </c>
      <c r="K1537" s="30" t="s">
        <v>29</v>
      </c>
      <c r="L1537" s="34" t="s">
        <v>203</v>
      </c>
      <c r="M1537" s="32" t="s">
        <v>389</v>
      </c>
      <c r="N1537" s="35"/>
      <c r="O1537" s="30"/>
      <c r="P1537" s="30"/>
      <c r="Q1537" s="36"/>
      <c r="R1537" s="36"/>
      <c r="S1537" s="36"/>
      <c r="T1537" s="37"/>
      <c r="U1537" s="38"/>
      <c r="V1537" s="39"/>
    </row>
    <row r="1538" spans="1:22" ht="18">
      <c r="A1538" s="28">
        <f t="shared" si="7"/>
        <v>1536</v>
      </c>
      <c r="B1538" s="64">
        <v>45899</v>
      </c>
      <c r="C1538" s="30" t="s">
        <v>1111</v>
      </c>
      <c r="D1538" s="31"/>
      <c r="E1538" s="34" t="s">
        <v>1943</v>
      </c>
      <c r="F1538" s="144"/>
      <c r="G1538" s="74" t="s">
        <v>25</v>
      </c>
      <c r="H1538" s="62" t="s">
        <v>26</v>
      </c>
      <c r="I1538" s="62" t="s">
        <v>27</v>
      </c>
      <c r="J1538" s="74" t="s">
        <v>390</v>
      </c>
      <c r="K1538" s="30" t="s">
        <v>29</v>
      </c>
      <c r="L1538" s="34" t="s">
        <v>81</v>
      </c>
      <c r="M1538" s="32" t="s">
        <v>389</v>
      </c>
      <c r="N1538" s="35"/>
      <c r="O1538" s="30"/>
      <c r="P1538" s="30"/>
      <c r="Q1538" s="36"/>
      <c r="R1538" s="36"/>
      <c r="S1538" s="36"/>
      <c r="T1538" s="37"/>
      <c r="U1538" s="38"/>
      <c r="V1538" s="39"/>
    </row>
    <row r="1539" spans="1:22" ht="18">
      <c r="A1539" s="28">
        <f t="shared" si="7"/>
        <v>1537</v>
      </c>
      <c r="B1539" s="64">
        <v>45899</v>
      </c>
      <c r="C1539" s="30" t="s">
        <v>2501</v>
      </c>
      <c r="D1539" s="31">
        <v>946318858</v>
      </c>
      <c r="E1539" s="34"/>
      <c r="F1539" s="144"/>
      <c r="G1539" s="74" t="s">
        <v>25</v>
      </c>
      <c r="H1539" s="62" t="s">
        <v>48</v>
      </c>
      <c r="I1539" s="62" t="s">
        <v>38</v>
      </c>
      <c r="J1539" s="74" t="s">
        <v>390</v>
      </c>
      <c r="K1539" s="30" t="s">
        <v>96</v>
      </c>
      <c r="L1539" s="34" t="s">
        <v>161</v>
      </c>
      <c r="M1539" s="32" t="s">
        <v>234</v>
      </c>
      <c r="N1539" s="35" t="s">
        <v>32</v>
      </c>
      <c r="O1539" s="30"/>
      <c r="P1539" s="30"/>
      <c r="Q1539" s="36" t="s">
        <v>2502</v>
      </c>
      <c r="R1539" s="36"/>
      <c r="S1539" s="36"/>
      <c r="T1539" s="37"/>
      <c r="U1539" s="38"/>
      <c r="V1539" s="39"/>
    </row>
    <row r="1540" spans="1:22" ht="18">
      <c r="A1540" s="28">
        <f t="shared" si="7"/>
        <v>1538</v>
      </c>
      <c r="B1540" s="64">
        <v>45899</v>
      </c>
      <c r="C1540" s="30" t="s">
        <v>2503</v>
      </c>
      <c r="D1540" s="31"/>
      <c r="E1540" s="34" t="s">
        <v>2504</v>
      </c>
      <c r="F1540" s="144"/>
      <c r="G1540" s="74" t="s">
        <v>25</v>
      </c>
      <c r="H1540" s="62" t="s">
        <v>26</v>
      </c>
      <c r="I1540" s="62" t="s">
        <v>27</v>
      </c>
      <c r="J1540" s="74" t="s">
        <v>390</v>
      </c>
      <c r="K1540" s="30" t="s">
        <v>29</v>
      </c>
      <c r="L1540" s="34" t="s">
        <v>212</v>
      </c>
      <c r="M1540" s="32" t="s">
        <v>389</v>
      </c>
      <c r="N1540" s="35"/>
      <c r="O1540" s="30"/>
      <c r="P1540" s="30"/>
      <c r="Q1540" s="36"/>
      <c r="R1540" s="36"/>
      <c r="S1540" s="36"/>
      <c r="T1540" s="37"/>
      <c r="U1540" s="38"/>
      <c r="V1540" s="39"/>
    </row>
    <row r="1541" spans="1:22" ht="22.5" customHeight="1">
      <c r="A1541" s="28">
        <f t="shared" si="7"/>
        <v>1539</v>
      </c>
      <c r="B1541" s="64">
        <v>45899</v>
      </c>
      <c r="C1541" s="30" t="s">
        <v>2505</v>
      </c>
      <c r="D1541" s="31">
        <v>969541697</v>
      </c>
      <c r="E1541" s="34" t="s">
        <v>2461</v>
      </c>
      <c r="F1541" s="144"/>
      <c r="G1541" s="74" t="s">
        <v>25</v>
      </c>
      <c r="H1541" s="62" t="s">
        <v>26</v>
      </c>
      <c r="I1541" s="62" t="s">
        <v>27</v>
      </c>
      <c r="J1541" s="74" t="s">
        <v>390</v>
      </c>
      <c r="K1541" s="30" t="s">
        <v>29</v>
      </c>
      <c r="L1541" s="34" t="s">
        <v>91</v>
      </c>
      <c r="M1541" s="32" t="s">
        <v>234</v>
      </c>
      <c r="N1541" s="35" t="s">
        <v>32</v>
      </c>
      <c r="O1541" s="30"/>
      <c r="P1541" s="30"/>
      <c r="Q1541" s="36" t="s">
        <v>2506</v>
      </c>
      <c r="R1541" s="36"/>
      <c r="S1541" s="36"/>
      <c r="T1541" s="37"/>
      <c r="U1541" s="38"/>
      <c r="V1541" s="70" t="s">
        <v>2507</v>
      </c>
    </row>
    <row r="1542" spans="1:22" ht="18">
      <c r="A1542" s="28">
        <f t="shared" si="7"/>
        <v>1540</v>
      </c>
      <c r="B1542" s="64">
        <v>45899</v>
      </c>
      <c r="C1542" s="30" t="s">
        <v>2508</v>
      </c>
      <c r="D1542" s="31">
        <v>869949923</v>
      </c>
      <c r="E1542" s="34"/>
      <c r="F1542" s="144"/>
      <c r="G1542" s="74" t="s">
        <v>25</v>
      </c>
      <c r="H1542" s="62" t="s">
        <v>48</v>
      </c>
      <c r="I1542" s="62" t="s">
        <v>27</v>
      </c>
      <c r="J1542" s="74" t="s">
        <v>390</v>
      </c>
      <c r="K1542" s="30" t="s">
        <v>29</v>
      </c>
      <c r="L1542" s="34" t="s">
        <v>203</v>
      </c>
      <c r="M1542" s="32" t="s">
        <v>234</v>
      </c>
      <c r="N1542" s="35" t="s">
        <v>32</v>
      </c>
      <c r="O1542" s="30"/>
      <c r="P1542" s="30"/>
      <c r="Q1542" s="36" t="s">
        <v>2509</v>
      </c>
      <c r="R1542" s="36" t="s">
        <v>32</v>
      </c>
      <c r="S1542" s="36" t="s">
        <v>44</v>
      </c>
      <c r="T1542" s="37" t="s">
        <v>2510</v>
      </c>
      <c r="U1542" s="38"/>
      <c r="V1542" s="39"/>
    </row>
    <row r="1543" spans="1:22" ht="18">
      <c r="A1543" s="28">
        <f t="shared" si="7"/>
        <v>1541</v>
      </c>
      <c r="B1543" s="64">
        <v>45899</v>
      </c>
      <c r="C1543" s="30" t="s">
        <v>2511</v>
      </c>
      <c r="D1543" s="31"/>
      <c r="E1543" s="34"/>
      <c r="F1543" s="144"/>
      <c r="G1543" s="74" t="s">
        <v>113</v>
      </c>
      <c r="H1543" s="62" t="s">
        <v>48</v>
      </c>
      <c r="I1543" s="62" t="s">
        <v>38</v>
      </c>
      <c r="J1543" s="74" t="s">
        <v>391</v>
      </c>
      <c r="K1543" s="30" t="s">
        <v>107</v>
      </c>
      <c r="L1543" s="34" t="s">
        <v>161</v>
      </c>
      <c r="M1543" s="32" t="s">
        <v>389</v>
      </c>
      <c r="N1543" s="35"/>
      <c r="O1543" s="30"/>
      <c r="P1543" s="30"/>
      <c r="Q1543" s="36"/>
      <c r="R1543" s="36"/>
      <c r="S1543" s="36"/>
      <c r="T1543" s="37"/>
      <c r="U1543" s="38"/>
      <c r="V1543" s="39"/>
    </row>
    <row r="1544" spans="1:22" ht="18">
      <c r="A1544" s="28">
        <f t="shared" si="7"/>
        <v>1542</v>
      </c>
      <c r="B1544" s="64">
        <v>45899</v>
      </c>
      <c r="C1544" s="30" t="s">
        <v>2512</v>
      </c>
      <c r="D1544" s="31">
        <v>332670729</v>
      </c>
      <c r="E1544" s="34"/>
      <c r="F1544" s="144"/>
      <c r="G1544" s="74" t="s">
        <v>25</v>
      </c>
      <c r="H1544" s="62" t="s">
        <v>48</v>
      </c>
      <c r="I1544" s="62" t="s">
        <v>38</v>
      </c>
      <c r="J1544" s="74" t="s">
        <v>391</v>
      </c>
      <c r="K1544" s="30" t="s">
        <v>107</v>
      </c>
      <c r="L1544" s="34" t="s">
        <v>161</v>
      </c>
      <c r="M1544" s="32" t="s">
        <v>234</v>
      </c>
      <c r="N1544" s="35" t="s">
        <v>32</v>
      </c>
      <c r="O1544" s="30"/>
      <c r="P1544" s="30"/>
      <c r="Q1544" s="36" t="s">
        <v>2513</v>
      </c>
      <c r="R1544" s="36"/>
      <c r="S1544" s="36"/>
      <c r="T1544" s="37"/>
      <c r="U1544" s="38"/>
      <c r="V1544" s="39"/>
    </row>
    <row r="1545" spans="1:22" ht="18">
      <c r="A1545" s="28">
        <f t="shared" si="7"/>
        <v>1543</v>
      </c>
      <c r="B1545" s="64">
        <v>45899</v>
      </c>
      <c r="C1545" s="30" t="s">
        <v>2514</v>
      </c>
      <c r="D1545" s="31"/>
      <c r="E1545" s="34" t="s">
        <v>980</v>
      </c>
      <c r="F1545" s="144"/>
      <c r="G1545" s="74" t="s">
        <v>25</v>
      </c>
      <c r="H1545" s="62" t="s">
        <v>26</v>
      </c>
      <c r="I1545" s="62" t="s">
        <v>27</v>
      </c>
      <c r="J1545" s="74" t="s">
        <v>391</v>
      </c>
      <c r="K1545" s="30" t="s">
        <v>29</v>
      </c>
      <c r="L1545" s="34" t="s">
        <v>361</v>
      </c>
      <c r="M1545" s="32" t="s">
        <v>389</v>
      </c>
      <c r="N1545" s="35"/>
      <c r="O1545" s="30"/>
      <c r="P1545" s="30"/>
      <c r="Q1545" s="36"/>
      <c r="R1545" s="36"/>
      <c r="S1545" s="36"/>
      <c r="T1545" s="37"/>
      <c r="U1545" s="38"/>
      <c r="V1545" s="39"/>
    </row>
    <row r="1546" spans="1:22" ht="18">
      <c r="A1546" s="28">
        <f t="shared" si="7"/>
        <v>1544</v>
      </c>
      <c r="B1546" s="64">
        <v>45899</v>
      </c>
      <c r="C1546" s="30" t="s">
        <v>2515</v>
      </c>
      <c r="D1546" s="31"/>
      <c r="E1546" s="34" t="s">
        <v>1766</v>
      </c>
      <c r="F1546" s="144"/>
      <c r="G1546" s="74" t="s">
        <v>25</v>
      </c>
      <c r="H1546" s="62" t="s">
        <v>26</v>
      </c>
      <c r="I1546" s="62" t="s">
        <v>27</v>
      </c>
      <c r="J1546" s="74" t="s">
        <v>391</v>
      </c>
      <c r="K1546" s="30" t="s">
        <v>29</v>
      </c>
      <c r="L1546" s="34" t="s">
        <v>91</v>
      </c>
      <c r="M1546" s="32" t="s">
        <v>389</v>
      </c>
      <c r="N1546" s="35"/>
      <c r="O1546" s="30"/>
      <c r="P1546" s="30"/>
      <c r="Q1546" s="36"/>
      <c r="R1546" s="36"/>
      <c r="S1546" s="36"/>
      <c r="T1546" s="37"/>
      <c r="U1546" s="38"/>
      <c r="V1546" s="39"/>
    </row>
    <row r="1547" spans="1:22" ht="18">
      <c r="A1547" s="28">
        <f t="shared" si="7"/>
        <v>1545</v>
      </c>
      <c r="B1547" s="64">
        <v>45899</v>
      </c>
      <c r="C1547" s="30" t="s">
        <v>429</v>
      </c>
      <c r="D1547" s="31"/>
      <c r="E1547" s="34" t="s">
        <v>2516</v>
      </c>
      <c r="F1547" s="144"/>
      <c r="G1547" s="74" t="s">
        <v>25</v>
      </c>
      <c r="H1547" s="62" t="s">
        <v>26</v>
      </c>
      <c r="I1547" s="62" t="s">
        <v>27</v>
      </c>
      <c r="J1547" s="74" t="s">
        <v>391</v>
      </c>
      <c r="K1547" s="30" t="s">
        <v>29</v>
      </c>
      <c r="L1547" s="34" t="s">
        <v>91</v>
      </c>
      <c r="M1547" s="32" t="s">
        <v>389</v>
      </c>
      <c r="N1547" s="35"/>
      <c r="O1547" s="30"/>
      <c r="P1547" s="30"/>
      <c r="Q1547" s="36"/>
      <c r="R1547" s="36"/>
      <c r="S1547" s="36"/>
      <c r="T1547" s="37"/>
      <c r="U1547" s="38"/>
      <c r="V1547" s="39"/>
    </row>
    <row r="1548" spans="1:22" ht="18">
      <c r="A1548" s="28">
        <f t="shared" si="7"/>
        <v>1546</v>
      </c>
      <c r="B1548" s="64">
        <v>45899</v>
      </c>
      <c r="C1548" s="30" t="s">
        <v>2517</v>
      </c>
      <c r="D1548" s="31"/>
      <c r="E1548" s="34" t="s">
        <v>2518</v>
      </c>
      <c r="F1548" s="144"/>
      <c r="G1548" s="74" t="s">
        <v>25</v>
      </c>
      <c r="H1548" s="62" t="s">
        <v>26</v>
      </c>
      <c r="I1548" s="62" t="s">
        <v>27</v>
      </c>
      <c r="J1548" s="74" t="s">
        <v>391</v>
      </c>
      <c r="K1548" s="30" t="s">
        <v>29</v>
      </c>
      <c r="L1548" s="34" t="s">
        <v>212</v>
      </c>
      <c r="M1548" s="32" t="s">
        <v>389</v>
      </c>
      <c r="N1548" s="35"/>
      <c r="O1548" s="30"/>
      <c r="P1548" s="30"/>
      <c r="Q1548" s="36"/>
      <c r="R1548" s="36"/>
      <c r="S1548" s="36"/>
      <c r="T1548" s="37"/>
      <c r="U1548" s="38"/>
      <c r="V1548" s="39"/>
    </row>
    <row r="1549" spans="1:22" ht="18">
      <c r="A1549" s="28">
        <f t="shared" si="7"/>
        <v>1547</v>
      </c>
      <c r="B1549" s="64">
        <v>45899</v>
      </c>
      <c r="C1549" s="30" t="s">
        <v>2519</v>
      </c>
      <c r="D1549" s="58">
        <v>986800819</v>
      </c>
      <c r="E1549" s="34" t="s">
        <v>2520</v>
      </c>
      <c r="F1549" s="144"/>
      <c r="G1549" s="74" t="s">
        <v>25</v>
      </c>
      <c r="H1549" s="62" t="s">
        <v>26</v>
      </c>
      <c r="I1549" s="62" t="s">
        <v>38</v>
      </c>
      <c r="J1549" s="74" t="s">
        <v>391</v>
      </c>
      <c r="K1549" s="30" t="s">
        <v>29</v>
      </c>
      <c r="L1549" s="34" t="s">
        <v>303</v>
      </c>
      <c r="M1549" s="32" t="s">
        <v>227</v>
      </c>
      <c r="N1549" s="35" t="s">
        <v>32</v>
      </c>
      <c r="O1549" s="30"/>
      <c r="P1549" s="87"/>
      <c r="Q1549" s="72" t="s">
        <v>2521</v>
      </c>
      <c r="R1549" s="36"/>
      <c r="S1549" s="36"/>
      <c r="T1549" s="37"/>
      <c r="U1549" s="38"/>
      <c r="V1549" s="39"/>
    </row>
    <row r="1550" spans="1:22" ht="18">
      <c r="A1550" s="28">
        <f t="shared" si="7"/>
        <v>1548</v>
      </c>
      <c r="B1550" s="29">
        <v>45900</v>
      </c>
      <c r="C1550" s="30" t="s">
        <v>223</v>
      </c>
      <c r="D1550" s="58">
        <v>925767473</v>
      </c>
      <c r="E1550" s="34"/>
      <c r="F1550" s="144"/>
      <c r="G1550" s="74"/>
      <c r="H1550" s="62"/>
      <c r="I1550" s="62"/>
      <c r="J1550" s="74"/>
      <c r="K1550" s="30"/>
      <c r="L1550" s="34"/>
      <c r="M1550" s="32"/>
      <c r="N1550" s="35"/>
      <c r="O1550" s="30"/>
      <c r="P1550" s="87"/>
      <c r="Q1550" s="36"/>
      <c r="R1550" s="36" t="s">
        <v>51</v>
      </c>
      <c r="S1550" s="36" t="s">
        <v>44</v>
      </c>
      <c r="T1550" s="37">
        <v>2990000</v>
      </c>
      <c r="U1550" s="38" t="s">
        <v>27</v>
      </c>
      <c r="V1550" s="39"/>
    </row>
    <row r="1551" spans="1:22" ht="18">
      <c r="A1551" s="28">
        <f t="shared" si="7"/>
        <v>1549</v>
      </c>
      <c r="B1551" s="29">
        <v>45900</v>
      </c>
      <c r="C1551" s="30" t="s">
        <v>2522</v>
      </c>
      <c r="D1551" s="58">
        <v>703080187</v>
      </c>
      <c r="E1551" s="34" t="s">
        <v>1910</v>
      </c>
      <c r="F1551" s="144"/>
      <c r="G1551" s="74" t="s">
        <v>25</v>
      </c>
      <c r="H1551" s="62" t="s">
        <v>26</v>
      </c>
      <c r="I1551" s="62" t="s">
        <v>38</v>
      </c>
      <c r="J1551" s="74" t="s">
        <v>391</v>
      </c>
      <c r="K1551" s="30" t="s">
        <v>107</v>
      </c>
      <c r="L1551" s="34" t="s">
        <v>161</v>
      </c>
      <c r="M1551" s="32" t="s">
        <v>234</v>
      </c>
      <c r="N1551" s="35" t="s">
        <v>32</v>
      </c>
      <c r="O1551" s="30"/>
      <c r="P1551" s="87"/>
      <c r="Q1551" s="72" t="s">
        <v>2523</v>
      </c>
      <c r="R1551" s="36"/>
      <c r="S1551" s="36"/>
      <c r="T1551" s="37"/>
      <c r="U1551" s="38"/>
      <c r="V1551" s="39"/>
    </row>
    <row r="1552" spans="1:22" ht="18">
      <c r="A1552" s="28">
        <f t="shared" si="7"/>
        <v>1550</v>
      </c>
      <c r="B1552" s="29">
        <v>45900</v>
      </c>
      <c r="C1552" s="30" t="s">
        <v>2524</v>
      </c>
      <c r="D1552" s="58"/>
      <c r="E1552" s="34" t="s">
        <v>1910</v>
      </c>
      <c r="F1552" s="144"/>
      <c r="G1552" s="74" t="s">
        <v>25</v>
      </c>
      <c r="H1552" s="62" t="s">
        <v>26</v>
      </c>
      <c r="I1552" s="62" t="s">
        <v>38</v>
      </c>
      <c r="J1552" s="74" t="s">
        <v>391</v>
      </c>
      <c r="K1552" s="30" t="s">
        <v>107</v>
      </c>
      <c r="L1552" s="34" t="s">
        <v>161</v>
      </c>
      <c r="M1552" s="32" t="s">
        <v>389</v>
      </c>
      <c r="N1552" s="35"/>
      <c r="O1552" s="30"/>
      <c r="P1552" s="87"/>
      <c r="Q1552" s="36"/>
      <c r="R1552" s="36"/>
      <c r="S1552" s="36"/>
      <c r="T1552" s="37"/>
      <c r="U1552" s="38"/>
      <c r="V1552" s="39"/>
    </row>
    <row r="1553" spans="1:22" ht="18">
      <c r="A1553" s="28">
        <f t="shared" si="7"/>
        <v>1551</v>
      </c>
      <c r="B1553" s="29">
        <v>45900</v>
      </c>
      <c r="C1553" s="30" t="s">
        <v>1594</v>
      </c>
      <c r="D1553" s="31">
        <v>931212479</v>
      </c>
      <c r="E1553" s="34" t="s">
        <v>2347</v>
      </c>
      <c r="F1553" s="144"/>
      <c r="G1553" s="74" t="s">
        <v>114</v>
      </c>
      <c r="H1553" s="62" t="s">
        <v>26</v>
      </c>
      <c r="I1553" s="62" t="s">
        <v>38</v>
      </c>
      <c r="J1553" s="74" t="s">
        <v>391</v>
      </c>
      <c r="K1553" s="30" t="s">
        <v>29</v>
      </c>
      <c r="L1553" s="34" t="s">
        <v>303</v>
      </c>
      <c r="M1553" s="32" t="s">
        <v>234</v>
      </c>
      <c r="N1553" s="35" t="s">
        <v>32</v>
      </c>
      <c r="O1553" s="30"/>
      <c r="P1553" s="30"/>
      <c r="Q1553" s="72" t="s">
        <v>505</v>
      </c>
      <c r="R1553" s="36"/>
      <c r="S1553" s="36"/>
      <c r="T1553" s="37"/>
      <c r="U1553" s="38"/>
      <c r="V1553" s="39"/>
    </row>
    <row r="1554" spans="1:22" ht="18">
      <c r="A1554" s="28">
        <f t="shared" si="7"/>
        <v>1552</v>
      </c>
      <c r="B1554" s="29">
        <v>45900</v>
      </c>
      <c r="C1554" s="30" t="s">
        <v>2525</v>
      </c>
      <c r="D1554" s="31">
        <v>928266139</v>
      </c>
      <c r="E1554" s="34" t="s">
        <v>557</v>
      </c>
      <c r="F1554" s="144"/>
      <c r="G1554" s="74" t="s">
        <v>113</v>
      </c>
      <c r="H1554" s="62" t="s">
        <v>26</v>
      </c>
      <c r="I1554" s="62" t="s">
        <v>27</v>
      </c>
      <c r="J1554" s="74" t="s">
        <v>391</v>
      </c>
      <c r="K1554" s="30" t="s">
        <v>29</v>
      </c>
      <c r="L1554" s="34" t="s">
        <v>212</v>
      </c>
      <c r="M1554" s="32" t="s">
        <v>234</v>
      </c>
      <c r="N1554" s="35" t="s">
        <v>32</v>
      </c>
      <c r="O1554" s="30"/>
      <c r="P1554" s="30"/>
      <c r="Q1554" s="72" t="s">
        <v>2526</v>
      </c>
      <c r="R1554" s="36"/>
      <c r="S1554" s="36"/>
      <c r="T1554" s="37"/>
      <c r="U1554" s="38"/>
      <c r="V1554" s="39"/>
    </row>
    <row r="1555" spans="1:22" ht="18">
      <c r="A1555" s="28">
        <f t="shared" si="7"/>
        <v>1553</v>
      </c>
      <c r="B1555" s="29">
        <v>45900</v>
      </c>
      <c r="C1555" s="30" t="s">
        <v>2527</v>
      </c>
      <c r="D1555" s="31"/>
      <c r="E1555" s="34" t="s">
        <v>2528</v>
      </c>
      <c r="F1555" s="144"/>
      <c r="G1555" s="74" t="s">
        <v>113</v>
      </c>
      <c r="H1555" s="62" t="s">
        <v>26</v>
      </c>
      <c r="I1555" s="62" t="s">
        <v>27</v>
      </c>
      <c r="J1555" s="74" t="s">
        <v>391</v>
      </c>
      <c r="K1555" s="30" t="s">
        <v>29</v>
      </c>
      <c r="L1555" s="34" t="s">
        <v>212</v>
      </c>
      <c r="M1555" s="32" t="s">
        <v>389</v>
      </c>
      <c r="N1555" s="35"/>
      <c r="O1555" s="30"/>
      <c r="P1555" s="30"/>
      <c r="Q1555" s="36"/>
      <c r="R1555" s="36"/>
      <c r="S1555" s="36"/>
      <c r="T1555" s="37"/>
      <c r="U1555" s="38"/>
      <c r="V1555" s="39"/>
    </row>
    <row r="1556" spans="1:22" ht="18">
      <c r="A1556" s="28">
        <f t="shared" si="7"/>
        <v>1554</v>
      </c>
      <c r="B1556" s="29">
        <v>45900</v>
      </c>
      <c r="C1556" s="30" t="s">
        <v>2529</v>
      </c>
      <c r="D1556" s="31" t="s">
        <v>2530</v>
      </c>
      <c r="E1556" s="34" t="s">
        <v>2528</v>
      </c>
      <c r="F1556" s="144"/>
      <c r="G1556" s="74" t="s">
        <v>25</v>
      </c>
      <c r="H1556" s="62" t="s">
        <v>26</v>
      </c>
      <c r="I1556" s="62" t="s">
        <v>27</v>
      </c>
      <c r="J1556" s="74" t="s">
        <v>391</v>
      </c>
      <c r="K1556" s="30" t="s">
        <v>29</v>
      </c>
      <c r="L1556" s="34" t="s">
        <v>217</v>
      </c>
      <c r="M1556" s="32" t="s">
        <v>160</v>
      </c>
      <c r="N1556" s="35" t="s">
        <v>32</v>
      </c>
      <c r="O1556" s="30"/>
      <c r="P1556" s="30"/>
      <c r="Q1556" s="36"/>
      <c r="R1556" s="36"/>
      <c r="S1556" s="36"/>
      <c r="T1556" s="37"/>
      <c r="U1556" s="38"/>
      <c r="V1556" s="39"/>
    </row>
    <row r="1557" spans="1:22" ht="18">
      <c r="A1557" s="28">
        <f t="shared" si="7"/>
        <v>1555</v>
      </c>
      <c r="B1557" s="29">
        <v>45900</v>
      </c>
      <c r="C1557" s="30" t="s">
        <v>2531</v>
      </c>
      <c r="D1557" s="163">
        <v>972236129</v>
      </c>
      <c r="E1557" s="34" t="s">
        <v>170</v>
      </c>
      <c r="F1557" s="144"/>
      <c r="G1557" s="74" t="s">
        <v>114</v>
      </c>
      <c r="H1557" s="62" t="s">
        <v>26</v>
      </c>
      <c r="I1557" s="62" t="s">
        <v>27</v>
      </c>
      <c r="J1557" s="74" t="s">
        <v>391</v>
      </c>
      <c r="K1557" s="30" t="s">
        <v>29</v>
      </c>
      <c r="L1557" s="34" t="s">
        <v>212</v>
      </c>
      <c r="M1557" s="32" t="s">
        <v>234</v>
      </c>
      <c r="N1557" s="35" t="s">
        <v>1169</v>
      </c>
      <c r="O1557" s="30"/>
      <c r="P1557" s="30"/>
      <c r="Q1557" s="36" t="s">
        <v>946</v>
      </c>
      <c r="R1557" s="36"/>
      <c r="S1557" s="36"/>
      <c r="T1557" s="37"/>
      <c r="U1557" s="38"/>
      <c r="V1557" s="39"/>
    </row>
    <row r="1558" spans="1:22" ht="18">
      <c r="A1558" s="28">
        <f t="shared" si="7"/>
        <v>1556</v>
      </c>
      <c r="B1558" s="29">
        <v>45900</v>
      </c>
      <c r="C1558" s="30" t="s">
        <v>2532</v>
      </c>
      <c r="D1558" s="31">
        <v>963808378</v>
      </c>
      <c r="E1558" s="34"/>
      <c r="F1558" s="144"/>
      <c r="G1558" s="74" t="s">
        <v>114</v>
      </c>
      <c r="H1558" s="62" t="s">
        <v>48</v>
      </c>
      <c r="I1558" s="62" t="s">
        <v>27</v>
      </c>
      <c r="J1558" s="74" t="s">
        <v>391</v>
      </c>
      <c r="K1558" s="30" t="s">
        <v>49</v>
      </c>
      <c r="L1558" s="34" t="s">
        <v>361</v>
      </c>
      <c r="M1558" s="32" t="s">
        <v>227</v>
      </c>
      <c r="N1558" s="35" t="s">
        <v>32</v>
      </c>
      <c r="O1558" s="30" t="s">
        <v>154</v>
      </c>
      <c r="P1558" s="87">
        <v>45900</v>
      </c>
      <c r="Q1558" s="36"/>
      <c r="R1558" s="36"/>
      <c r="S1558" s="36"/>
      <c r="T1558" s="37"/>
      <c r="U1558" s="38"/>
      <c r="V1558" s="39"/>
    </row>
    <row r="1559" spans="1:22" ht="19">
      <c r="A1559" s="28">
        <f t="shared" si="7"/>
        <v>1557</v>
      </c>
      <c r="B1559" s="29">
        <v>45900</v>
      </c>
      <c r="C1559" s="30" t="s">
        <v>2533</v>
      </c>
      <c r="D1559" s="31">
        <v>909044799</v>
      </c>
      <c r="E1559" s="34" t="s">
        <v>2028</v>
      </c>
      <c r="F1559" s="144"/>
      <c r="G1559" s="74" t="s">
        <v>113</v>
      </c>
      <c r="H1559" s="62" t="s">
        <v>26</v>
      </c>
      <c r="I1559" s="62" t="s">
        <v>38</v>
      </c>
      <c r="J1559" s="74" t="s">
        <v>391</v>
      </c>
      <c r="K1559" s="30" t="s">
        <v>107</v>
      </c>
      <c r="L1559" s="34" t="s">
        <v>161</v>
      </c>
      <c r="M1559" s="32" t="s">
        <v>234</v>
      </c>
      <c r="N1559" s="35" t="s">
        <v>32</v>
      </c>
      <c r="O1559" s="30"/>
      <c r="P1559" s="30"/>
      <c r="Q1559" s="36" t="s">
        <v>2534</v>
      </c>
      <c r="R1559" s="36"/>
      <c r="S1559" s="36"/>
      <c r="T1559" s="37"/>
      <c r="U1559" s="38"/>
      <c r="V1559" s="70" t="s">
        <v>2535</v>
      </c>
    </row>
    <row r="1560" spans="1:22" ht="18">
      <c r="A1560" s="28">
        <f t="shared" si="7"/>
        <v>1558</v>
      </c>
      <c r="B1560" s="29">
        <v>45900</v>
      </c>
      <c r="C1560" s="30" t="s">
        <v>2536</v>
      </c>
      <c r="D1560" s="31">
        <v>908444113</v>
      </c>
      <c r="E1560" s="34"/>
      <c r="F1560" s="144"/>
      <c r="G1560" s="74" t="s">
        <v>114</v>
      </c>
      <c r="H1560" s="62" t="s">
        <v>48</v>
      </c>
      <c r="I1560" s="62" t="s">
        <v>27</v>
      </c>
      <c r="J1560" s="74" t="s">
        <v>391</v>
      </c>
      <c r="K1560" s="30" t="s">
        <v>29</v>
      </c>
      <c r="L1560" s="34" t="s">
        <v>203</v>
      </c>
      <c r="M1560" s="32" t="s">
        <v>234</v>
      </c>
      <c r="N1560" s="35" t="s">
        <v>32</v>
      </c>
      <c r="O1560" s="30"/>
      <c r="P1560" s="87"/>
      <c r="Q1560" s="36" t="s">
        <v>2537</v>
      </c>
      <c r="R1560" s="36" t="s">
        <v>32</v>
      </c>
      <c r="S1560" s="36" t="s">
        <v>44</v>
      </c>
      <c r="T1560" s="37" t="s">
        <v>585</v>
      </c>
      <c r="U1560" s="38"/>
      <c r="V1560" s="39"/>
    </row>
    <row r="1561" spans="1:22" ht="18">
      <c r="A1561" s="28">
        <f t="shared" si="7"/>
        <v>1559</v>
      </c>
      <c r="B1561" s="29">
        <v>45900</v>
      </c>
      <c r="C1561" s="30" t="s">
        <v>2538</v>
      </c>
      <c r="D1561" s="31" t="s">
        <v>2539</v>
      </c>
      <c r="E1561" s="34"/>
      <c r="F1561" s="144"/>
      <c r="G1561" s="74" t="s">
        <v>25</v>
      </c>
      <c r="H1561" s="62" t="s">
        <v>48</v>
      </c>
      <c r="I1561" s="62" t="s">
        <v>38</v>
      </c>
      <c r="J1561" s="74" t="s">
        <v>391</v>
      </c>
      <c r="K1561" s="30" t="s">
        <v>29</v>
      </c>
      <c r="L1561" s="34" t="s">
        <v>161</v>
      </c>
      <c r="M1561" s="32" t="s">
        <v>234</v>
      </c>
      <c r="N1561" s="35" t="s">
        <v>32</v>
      </c>
      <c r="O1561" s="30"/>
      <c r="P1561" s="30"/>
      <c r="Q1561" s="36" t="s">
        <v>2540</v>
      </c>
      <c r="R1561" s="36"/>
      <c r="S1561" s="36"/>
      <c r="T1561" s="37"/>
      <c r="U1561" s="38"/>
      <c r="V1561" s="39"/>
    </row>
    <row r="1562" spans="1:22" ht="18">
      <c r="A1562" s="28">
        <f t="shared" si="7"/>
        <v>1560</v>
      </c>
      <c r="B1562" s="29">
        <v>45900</v>
      </c>
      <c r="C1562" s="30" t="s">
        <v>2541</v>
      </c>
      <c r="D1562" s="54">
        <v>392020023</v>
      </c>
      <c r="E1562" s="34" t="s">
        <v>2461</v>
      </c>
      <c r="F1562" s="144"/>
      <c r="G1562" s="74" t="s">
        <v>25</v>
      </c>
      <c r="H1562" s="62" t="s">
        <v>26</v>
      </c>
      <c r="I1562" s="62" t="s">
        <v>27</v>
      </c>
      <c r="J1562" s="74" t="s">
        <v>391</v>
      </c>
      <c r="K1562" s="30" t="s">
        <v>29</v>
      </c>
      <c r="L1562" s="34" t="s">
        <v>91</v>
      </c>
      <c r="M1562" s="32" t="s">
        <v>234</v>
      </c>
      <c r="N1562" s="35"/>
      <c r="O1562" s="30"/>
      <c r="P1562" s="30"/>
      <c r="Q1562" s="72" t="s">
        <v>2161</v>
      </c>
      <c r="R1562" s="36"/>
      <c r="S1562" s="36"/>
      <c r="T1562" s="37"/>
      <c r="U1562" s="38"/>
      <c r="V1562" s="39"/>
    </row>
    <row r="1563" spans="1:22" ht="18">
      <c r="A1563" s="28">
        <f t="shared" si="7"/>
        <v>1561</v>
      </c>
      <c r="B1563" s="29">
        <v>45900</v>
      </c>
      <c r="C1563" s="30" t="s">
        <v>2542</v>
      </c>
      <c r="D1563" s="31"/>
      <c r="E1563" s="34" t="s">
        <v>980</v>
      </c>
      <c r="F1563" s="144"/>
      <c r="G1563" s="74" t="s">
        <v>25</v>
      </c>
      <c r="H1563" s="62" t="s">
        <v>26</v>
      </c>
      <c r="I1563" s="62" t="s">
        <v>27</v>
      </c>
      <c r="J1563" s="74" t="s">
        <v>391</v>
      </c>
      <c r="K1563" s="30" t="s">
        <v>29</v>
      </c>
      <c r="L1563" s="34" t="s">
        <v>212</v>
      </c>
      <c r="M1563" s="32" t="s">
        <v>389</v>
      </c>
      <c r="N1563" s="35"/>
      <c r="O1563" s="30"/>
      <c r="P1563" s="30"/>
      <c r="Q1563" s="36"/>
      <c r="R1563" s="36"/>
      <c r="S1563" s="36"/>
      <c r="T1563" s="37"/>
      <c r="U1563" s="38"/>
      <c r="V1563" s="39"/>
    </row>
    <row r="1564" spans="1:22" ht="18">
      <c r="A1564" s="28">
        <f t="shared" si="7"/>
        <v>1562</v>
      </c>
      <c r="B1564" s="29">
        <v>45900</v>
      </c>
      <c r="C1564" s="30" t="s">
        <v>2543</v>
      </c>
      <c r="D1564" s="31"/>
      <c r="E1564" s="34" t="s">
        <v>2239</v>
      </c>
      <c r="F1564" s="144"/>
      <c r="G1564" s="74" t="s">
        <v>25</v>
      </c>
      <c r="H1564" s="62" t="s">
        <v>26</v>
      </c>
      <c r="I1564" s="62" t="s">
        <v>27</v>
      </c>
      <c r="J1564" s="74" t="s">
        <v>391</v>
      </c>
      <c r="K1564" s="30" t="s">
        <v>29</v>
      </c>
      <c r="L1564" s="34" t="s">
        <v>203</v>
      </c>
      <c r="M1564" s="32" t="s">
        <v>389</v>
      </c>
      <c r="N1564" s="35"/>
      <c r="O1564" s="30"/>
      <c r="P1564" s="30"/>
      <c r="Q1564" s="36"/>
      <c r="R1564" s="36"/>
      <c r="S1564" s="36"/>
      <c r="T1564" s="37"/>
      <c r="U1564" s="38"/>
      <c r="V1564" s="39"/>
    </row>
    <row r="1565" spans="1:22" ht="18">
      <c r="A1565" s="28">
        <f t="shared" si="7"/>
        <v>1563</v>
      </c>
      <c r="B1565" s="29">
        <v>45900</v>
      </c>
      <c r="C1565" s="30" t="s">
        <v>2544</v>
      </c>
      <c r="D1565" s="31"/>
      <c r="E1565" s="34" t="s">
        <v>2545</v>
      </c>
      <c r="F1565" s="144"/>
      <c r="G1565" s="74" t="s">
        <v>25</v>
      </c>
      <c r="H1565" s="62" t="s">
        <v>26</v>
      </c>
      <c r="I1565" s="62" t="s">
        <v>27</v>
      </c>
      <c r="J1565" s="74" t="s">
        <v>391</v>
      </c>
      <c r="K1565" s="30" t="s">
        <v>29</v>
      </c>
      <c r="L1565" s="34" t="s">
        <v>203</v>
      </c>
      <c r="M1565" s="32" t="s">
        <v>389</v>
      </c>
      <c r="N1565" s="35"/>
      <c r="O1565" s="30"/>
      <c r="P1565" s="30"/>
      <c r="Q1565" s="36"/>
      <c r="R1565" s="36"/>
      <c r="S1565" s="36"/>
      <c r="T1565" s="37"/>
      <c r="U1565" s="38"/>
      <c r="V1565" s="39"/>
    </row>
    <row r="1566" spans="1:22" ht="18" customHeight="1">
      <c r="A1566" s="28">
        <f t="shared" si="7"/>
        <v>1564</v>
      </c>
      <c r="B1566" s="29">
        <v>45900</v>
      </c>
      <c r="C1566" s="30" t="s">
        <v>2546</v>
      </c>
      <c r="D1566" s="62">
        <v>813777749</v>
      </c>
      <c r="E1566" s="34" t="s">
        <v>2239</v>
      </c>
      <c r="F1566" s="144"/>
      <c r="G1566" s="74" t="s">
        <v>25</v>
      </c>
      <c r="H1566" s="62" t="s">
        <v>26</v>
      </c>
      <c r="I1566" s="62" t="s">
        <v>27</v>
      </c>
      <c r="J1566" s="74" t="s">
        <v>391</v>
      </c>
      <c r="K1566" s="30" t="s">
        <v>29</v>
      </c>
      <c r="L1566" s="34" t="s">
        <v>361</v>
      </c>
      <c r="M1566" s="32" t="s">
        <v>234</v>
      </c>
      <c r="N1566" s="35" t="s">
        <v>32</v>
      </c>
      <c r="O1566" s="30"/>
      <c r="P1566" s="30"/>
      <c r="Q1566" s="36" t="s">
        <v>459</v>
      </c>
      <c r="R1566" s="36"/>
      <c r="S1566" s="36"/>
      <c r="T1566" s="37"/>
      <c r="U1566" s="38"/>
      <c r="V1566" s="39"/>
    </row>
    <row r="1567" spans="1:22" ht="18">
      <c r="A1567" s="28">
        <f t="shared" si="7"/>
        <v>1565</v>
      </c>
      <c r="B1567" s="29">
        <v>45900</v>
      </c>
      <c r="C1567" s="30" t="s">
        <v>2547</v>
      </c>
      <c r="D1567" s="54" t="s">
        <v>1868</v>
      </c>
      <c r="E1567" s="34" t="s">
        <v>2028</v>
      </c>
      <c r="F1567" s="144"/>
      <c r="G1567" s="74" t="s">
        <v>25</v>
      </c>
      <c r="H1567" s="62" t="s">
        <v>26</v>
      </c>
      <c r="I1567" s="62" t="s">
        <v>38</v>
      </c>
      <c r="J1567" s="74" t="s">
        <v>391</v>
      </c>
      <c r="K1567" s="30" t="s">
        <v>107</v>
      </c>
      <c r="L1567" s="34" t="s">
        <v>161</v>
      </c>
      <c r="M1567" s="32" t="s">
        <v>234</v>
      </c>
      <c r="N1567" s="35"/>
      <c r="O1567" s="30"/>
      <c r="P1567" s="30"/>
      <c r="Q1567" s="36"/>
      <c r="R1567" s="36"/>
      <c r="S1567" s="36"/>
      <c r="T1567" s="37"/>
      <c r="U1567" s="38"/>
      <c r="V1567" s="39"/>
    </row>
    <row r="1568" spans="1:22" ht="19">
      <c r="A1568" s="28">
        <f t="shared" si="7"/>
        <v>1566</v>
      </c>
      <c r="B1568" s="29">
        <v>45900</v>
      </c>
      <c r="C1568" s="30" t="s">
        <v>2548</v>
      </c>
      <c r="D1568" s="31">
        <v>339697924</v>
      </c>
      <c r="E1568" s="34" t="s">
        <v>2549</v>
      </c>
      <c r="F1568" s="144"/>
      <c r="G1568" s="74" t="s">
        <v>25</v>
      </c>
      <c r="H1568" s="62" t="s">
        <v>26</v>
      </c>
      <c r="I1568" s="62" t="s">
        <v>38</v>
      </c>
      <c r="J1568" s="74" t="s">
        <v>391</v>
      </c>
      <c r="K1568" s="30" t="s">
        <v>107</v>
      </c>
      <c r="L1568" s="34" t="s">
        <v>161</v>
      </c>
      <c r="M1568" s="32" t="s">
        <v>234</v>
      </c>
      <c r="N1568" s="35" t="s">
        <v>32</v>
      </c>
      <c r="O1568" s="30"/>
      <c r="P1568" s="87"/>
      <c r="Q1568" s="36" t="s">
        <v>2550</v>
      </c>
      <c r="R1568" s="36"/>
      <c r="S1568" s="36"/>
      <c r="T1568" s="37"/>
      <c r="U1568" s="38"/>
      <c r="V1568" s="70" t="s">
        <v>2551</v>
      </c>
    </row>
    <row r="1569" spans="1:22" ht="18">
      <c r="A1569" s="28">
        <f t="shared" si="7"/>
        <v>1567</v>
      </c>
      <c r="B1569" s="29">
        <v>45900</v>
      </c>
      <c r="C1569" s="30" t="s">
        <v>137</v>
      </c>
      <c r="D1569" s="31"/>
      <c r="E1569" s="34" t="s">
        <v>2347</v>
      </c>
      <c r="F1569" s="144"/>
      <c r="G1569" s="74" t="s">
        <v>113</v>
      </c>
      <c r="H1569" s="62" t="s">
        <v>26</v>
      </c>
      <c r="I1569" s="62" t="s">
        <v>27</v>
      </c>
      <c r="J1569" s="74" t="s">
        <v>391</v>
      </c>
      <c r="K1569" s="30" t="s">
        <v>29</v>
      </c>
      <c r="L1569" s="34" t="s">
        <v>361</v>
      </c>
      <c r="M1569" s="32" t="s">
        <v>389</v>
      </c>
      <c r="N1569" s="35"/>
      <c r="O1569" s="30"/>
      <c r="P1569" s="30"/>
      <c r="Q1569" s="36"/>
      <c r="R1569" s="36"/>
      <c r="S1569" s="36"/>
      <c r="T1569" s="37"/>
      <c r="U1569" s="38"/>
      <c r="V1569" s="39"/>
    </row>
    <row r="1570" spans="1:22" ht="57">
      <c r="A1570" s="28">
        <f t="shared" si="7"/>
        <v>1568</v>
      </c>
      <c r="B1570" s="29">
        <v>45900</v>
      </c>
      <c r="C1570" s="30" t="s">
        <v>2552</v>
      </c>
      <c r="D1570" s="31">
        <v>909172662</v>
      </c>
      <c r="E1570" s="34" t="s">
        <v>2239</v>
      </c>
      <c r="F1570" s="144"/>
      <c r="G1570" s="74" t="s">
        <v>113</v>
      </c>
      <c r="H1570" s="62" t="s">
        <v>26</v>
      </c>
      <c r="I1570" s="62" t="s">
        <v>27</v>
      </c>
      <c r="J1570" s="74" t="s">
        <v>391</v>
      </c>
      <c r="K1570" s="30" t="s">
        <v>29</v>
      </c>
      <c r="L1570" s="34" t="s">
        <v>361</v>
      </c>
      <c r="M1570" s="32" t="s">
        <v>227</v>
      </c>
      <c r="N1570" s="35" t="s">
        <v>32</v>
      </c>
      <c r="O1570" s="30"/>
      <c r="P1570" s="30"/>
      <c r="Q1570" s="36" t="s">
        <v>2553</v>
      </c>
      <c r="R1570" s="36"/>
      <c r="S1570" s="36"/>
      <c r="T1570" s="37"/>
      <c r="U1570" s="38"/>
      <c r="V1570" s="70" t="s">
        <v>2554</v>
      </c>
    </row>
    <row r="1571" spans="1:22" ht="18">
      <c r="A1571" s="28">
        <f t="shared" si="7"/>
        <v>1569</v>
      </c>
      <c r="B1571" s="29">
        <v>45900</v>
      </c>
      <c r="C1571" s="30" t="s">
        <v>601</v>
      </c>
      <c r="D1571" s="31"/>
      <c r="E1571" s="34" t="s">
        <v>2518</v>
      </c>
      <c r="F1571" s="144"/>
      <c r="G1571" s="74" t="s">
        <v>25</v>
      </c>
      <c r="H1571" s="62" t="s">
        <v>26</v>
      </c>
      <c r="I1571" s="62" t="s">
        <v>27</v>
      </c>
      <c r="J1571" s="74" t="s">
        <v>391</v>
      </c>
      <c r="K1571" s="30" t="s">
        <v>29</v>
      </c>
      <c r="L1571" s="34" t="s">
        <v>203</v>
      </c>
      <c r="M1571" s="32" t="s">
        <v>389</v>
      </c>
      <c r="N1571" s="35"/>
      <c r="O1571" s="30"/>
      <c r="P1571" s="30"/>
      <c r="Q1571" s="36"/>
      <c r="R1571" s="36"/>
      <c r="S1571" s="36"/>
      <c r="T1571" s="37"/>
      <c r="U1571" s="38"/>
      <c r="V1571" s="39"/>
    </row>
    <row r="1572" spans="1:22" ht="18">
      <c r="A1572" s="28">
        <f t="shared" si="7"/>
        <v>1570</v>
      </c>
      <c r="B1572" s="29">
        <v>45900</v>
      </c>
      <c r="C1572" s="30" t="s">
        <v>289</v>
      </c>
      <c r="D1572" s="31"/>
      <c r="E1572" s="34" t="s">
        <v>2240</v>
      </c>
      <c r="F1572" s="144"/>
      <c r="G1572" s="74" t="s">
        <v>114</v>
      </c>
      <c r="H1572" s="62" t="s">
        <v>26</v>
      </c>
      <c r="I1572" s="62" t="s">
        <v>27</v>
      </c>
      <c r="J1572" s="74" t="s">
        <v>391</v>
      </c>
      <c r="K1572" s="30" t="s">
        <v>29</v>
      </c>
      <c r="L1572" s="34" t="s">
        <v>212</v>
      </c>
      <c r="M1572" s="32" t="s">
        <v>389</v>
      </c>
      <c r="N1572" s="35"/>
      <c r="O1572" s="30"/>
      <c r="P1572" s="30"/>
      <c r="Q1572" s="36"/>
      <c r="R1572" s="36"/>
      <c r="S1572" s="36"/>
      <c r="T1572" s="37"/>
      <c r="U1572" s="38"/>
      <c r="V1572" s="39"/>
    </row>
    <row r="1573" spans="1:22" ht="18">
      <c r="A1573" s="28">
        <f t="shared" si="7"/>
        <v>1571</v>
      </c>
      <c r="B1573" s="29">
        <v>45900</v>
      </c>
      <c r="C1573" s="30" t="s">
        <v>2555</v>
      </c>
      <c r="D1573" s="31"/>
      <c r="E1573" s="34" t="s">
        <v>2518</v>
      </c>
      <c r="F1573" s="144"/>
      <c r="G1573" s="74" t="s">
        <v>25</v>
      </c>
      <c r="H1573" s="62" t="s">
        <v>26</v>
      </c>
      <c r="I1573" s="62" t="s">
        <v>27</v>
      </c>
      <c r="J1573" s="74" t="s">
        <v>391</v>
      </c>
      <c r="K1573" s="30" t="s">
        <v>29</v>
      </c>
      <c r="L1573" s="34" t="s">
        <v>361</v>
      </c>
      <c r="M1573" s="32" t="s">
        <v>389</v>
      </c>
      <c r="N1573" s="35"/>
      <c r="O1573" s="30"/>
      <c r="P1573" s="30"/>
      <c r="Q1573" s="36"/>
      <c r="R1573" s="36"/>
      <c r="S1573" s="36"/>
      <c r="T1573" s="37"/>
      <c r="U1573" s="38"/>
      <c r="V1573" s="39"/>
    </row>
    <row r="1574" spans="1:22" ht="18">
      <c r="A1574" s="28">
        <f t="shared" si="7"/>
        <v>1572</v>
      </c>
      <c r="B1574" s="29">
        <v>45900</v>
      </c>
      <c r="C1574" s="30" t="s">
        <v>2556</v>
      </c>
      <c r="D1574" s="31"/>
      <c r="E1574" s="34"/>
      <c r="F1574" s="144"/>
      <c r="G1574" s="74" t="s">
        <v>113</v>
      </c>
      <c r="H1574" s="62" t="s">
        <v>48</v>
      </c>
      <c r="I1574" s="62" t="s">
        <v>27</v>
      </c>
      <c r="J1574" s="74" t="s">
        <v>391</v>
      </c>
      <c r="K1574" s="30" t="s">
        <v>107</v>
      </c>
      <c r="L1574" s="34" t="s">
        <v>81</v>
      </c>
      <c r="M1574" s="32" t="s">
        <v>389</v>
      </c>
      <c r="N1574" s="35"/>
      <c r="O1574" s="30"/>
      <c r="P1574" s="30"/>
      <c r="Q1574" s="36"/>
      <c r="R1574" s="36"/>
      <c r="S1574" s="36"/>
      <c r="T1574" s="37"/>
      <c r="U1574" s="38"/>
      <c r="V1574" s="39"/>
    </row>
    <row r="1575" spans="1:22" ht="18">
      <c r="A1575" s="28">
        <f t="shared" si="7"/>
        <v>1573</v>
      </c>
      <c r="B1575" s="29">
        <v>45900</v>
      </c>
      <c r="C1575" s="30" t="s">
        <v>2557</v>
      </c>
      <c r="D1575" s="51"/>
      <c r="E1575" s="34" t="s">
        <v>2500</v>
      </c>
      <c r="F1575" s="144"/>
      <c r="G1575" s="74" t="s">
        <v>25</v>
      </c>
      <c r="H1575" s="62" t="s">
        <v>26</v>
      </c>
      <c r="I1575" s="62" t="s">
        <v>27</v>
      </c>
      <c r="J1575" s="74" t="s">
        <v>391</v>
      </c>
      <c r="K1575" s="30" t="s">
        <v>29</v>
      </c>
      <c r="L1575" s="34"/>
      <c r="M1575" s="32" t="s">
        <v>389</v>
      </c>
      <c r="N1575" s="35"/>
      <c r="O1575" s="30"/>
      <c r="P1575" s="30"/>
      <c r="Q1575" s="36"/>
      <c r="R1575" s="36"/>
      <c r="S1575" s="36"/>
      <c r="T1575" s="37"/>
      <c r="U1575" s="38"/>
      <c r="V1575" s="39"/>
    </row>
    <row r="1576" spans="1:22" ht="18">
      <c r="A1576" s="28">
        <f t="shared" si="7"/>
        <v>1574</v>
      </c>
      <c r="B1576" s="29">
        <v>45900</v>
      </c>
      <c r="C1576" s="30" t="s">
        <v>2558</v>
      </c>
      <c r="D1576" s="31"/>
      <c r="E1576" s="34" t="s">
        <v>980</v>
      </c>
      <c r="F1576" s="144"/>
      <c r="G1576" s="74" t="s">
        <v>25</v>
      </c>
      <c r="H1576" s="62" t="s">
        <v>26</v>
      </c>
      <c r="I1576" s="62" t="s">
        <v>27</v>
      </c>
      <c r="J1576" s="74" t="s">
        <v>391</v>
      </c>
      <c r="K1576" s="30" t="s">
        <v>29</v>
      </c>
      <c r="L1576" s="34" t="s">
        <v>203</v>
      </c>
      <c r="M1576" s="32" t="s">
        <v>389</v>
      </c>
      <c r="N1576" s="35"/>
      <c r="O1576" s="30"/>
      <c r="P1576" s="30"/>
      <c r="Q1576" s="36"/>
      <c r="R1576" s="36"/>
      <c r="S1576" s="36"/>
      <c r="T1576" s="37"/>
      <c r="U1576" s="38"/>
      <c r="V1576" s="39"/>
    </row>
    <row r="1577" spans="1:22" ht="38">
      <c r="A1577" s="28">
        <f t="shared" si="7"/>
        <v>1575</v>
      </c>
      <c r="B1577" s="29">
        <v>45900</v>
      </c>
      <c r="C1577" s="30" t="s">
        <v>2559</v>
      </c>
      <c r="D1577" s="31">
        <v>937328139</v>
      </c>
      <c r="E1577" s="34" t="s">
        <v>557</v>
      </c>
      <c r="F1577" s="144"/>
      <c r="G1577" s="74" t="s">
        <v>25</v>
      </c>
      <c r="H1577" s="62" t="s">
        <v>26</v>
      </c>
      <c r="I1577" s="62" t="s">
        <v>27</v>
      </c>
      <c r="J1577" s="74" t="s">
        <v>391</v>
      </c>
      <c r="K1577" s="30" t="s">
        <v>29</v>
      </c>
      <c r="L1577" s="34" t="s">
        <v>203</v>
      </c>
      <c r="M1577" s="32" t="s">
        <v>227</v>
      </c>
      <c r="N1577" s="35" t="s">
        <v>32</v>
      </c>
      <c r="O1577" s="30"/>
      <c r="P1577" s="87"/>
      <c r="Q1577" s="36" t="s">
        <v>2560</v>
      </c>
      <c r="R1577" s="36"/>
      <c r="S1577" s="36"/>
      <c r="T1577" s="37"/>
      <c r="U1577" s="38"/>
      <c r="V1577" s="70" t="s">
        <v>2561</v>
      </c>
    </row>
    <row r="1578" spans="1:22" ht="18">
      <c r="A1578" s="28">
        <f t="shared" si="7"/>
        <v>1576</v>
      </c>
      <c r="B1578" s="29">
        <v>45900</v>
      </c>
      <c r="C1578" s="30" t="s">
        <v>2562</v>
      </c>
      <c r="D1578" s="31"/>
      <c r="E1578" s="34"/>
      <c r="F1578" s="144"/>
      <c r="G1578" s="74" t="s">
        <v>113</v>
      </c>
      <c r="H1578" s="62" t="s">
        <v>48</v>
      </c>
      <c r="I1578" s="62"/>
      <c r="J1578" s="74" t="s">
        <v>391</v>
      </c>
      <c r="K1578" s="30" t="s">
        <v>107</v>
      </c>
      <c r="L1578" s="34"/>
      <c r="M1578" s="32" t="s">
        <v>389</v>
      </c>
      <c r="N1578" s="35"/>
      <c r="O1578" s="30"/>
      <c r="P1578" s="30"/>
      <c r="Q1578" s="36"/>
      <c r="R1578" s="36"/>
      <c r="S1578" s="36"/>
      <c r="T1578" s="37"/>
      <c r="U1578" s="38"/>
      <c r="V1578" s="39"/>
    </row>
    <row r="1579" spans="1:22" ht="38">
      <c r="A1579" s="28">
        <f t="shared" si="7"/>
        <v>1577</v>
      </c>
      <c r="B1579" s="29">
        <v>45900</v>
      </c>
      <c r="C1579" s="30" t="s">
        <v>2563</v>
      </c>
      <c r="D1579" s="31">
        <v>987446567</v>
      </c>
      <c r="E1579" s="34" t="s">
        <v>2346</v>
      </c>
      <c r="F1579" s="144"/>
      <c r="G1579" s="74" t="s">
        <v>113</v>
      </c>
      <c r="H1579" s="62" t="s">
        <v>26</v>
      </c>
      <c r="I1579" s="62" t="s">
        <v>38</v>
      </c>
      <c r="J1579" s="74" t="s">
        <v>390</v>
      </c>
      <c r="K1579" s="30" t="s">
        <v>107</v>
      </c>
      <c r="L1579" s="34" t="s">
        <v>1495</v>
      </c>
      <c r="M1579" s="32" t="s">
        <v>234</v>
      </c>
      <c r="N1579" s="35" t="s">
        <v>32</v>
      </c>
      <c r="O1579" s="30"/>
      <c r="P1579" s="30"/>
      <c r="Q1579" s="36" t="s">
        <v>2564</v>
      </c>
      <c r="R1579" s="36"/>
      <c r="S1579" s="36"/>
      <c r="T1579" s="37"/>
      <c r="U1579" s="38"/>
      <c r="V1579" s="70" t="s">
        <v>2565</v>
      </c>
    </row>
    <row r="1580" spans="1:22" ht="18" customHeight="1">
      <c r="A1580" s="28">
        <f t="shared" si="7"/>
        <v>1578</v>
      </c>
      <c r="B1580" s="29">
        <v>45900</v>
      </c>
      <c r="C1580" s="164" t="s">
        <v>2566</v>
      </c>
      <c r="D1580" s="31"/>
      <c r="E1580" s="34" t="s">
        <v>980</v>
      </c>
      <c r="F1580" s="144"/>
      <c r="G1580" s="74" t="s">
        <v>25</v>
      </c>
      <c r="H1580" s="62" t="s">
        <v>26</v>
      </c>
      <c r="I1580" s="62" t="s">
        <v>27</v>
      </c>
      <c r="J1580" s="74" t="s">
        <v>390</v>
      </c>
      <c r="K1580" s="30" t="s">
        <v>29</v>
      </c>
      <c r="L1580" s="34" t="s">
        <v>203</v>
      </c>
      <c r="M1580" s="32" t="s">
        <v>389</v>
      </c>
      <c r="N1580" s="35"/>
      <c r="O1580" s="30"/>
      <c r="P1580" s="30"/>
      <c r="Q1580" s="36"/>
      <c r="R1580" s="36"/>
      <c r="S1580" s="36"/>
      <c r="T1580" s="37"/>
      <c r="U1580" s="38"/>
      <c r="V1580" s="39"/>
    </row>
    <row r="1581" spans="1:22" ht="38">
      <c r="A1581" s="28">
        <f t="shared" si="7"/>
        <v>1579</v>
      </c>
      <c r="B1581" s="29">
        <v>45900</v>
      </c>
      <c r="C1581" s="30" t="s">
        <v>2567</v>
      </c>
      <c r="D1581" s="31">
        <v>939564839</v>
      </c>
      <c r="E1581" s="34"/>
      <c r="F1581" s="144"/>
      <c r="G1581" s="74" t="s">
        <v>25</v>
      </c>
      <c r="H1581" s="62" t="s">
        <v>48</v>
      </c>
      <c r="I1581" s="62" t="s">
        <v>27</v>
      </c>
      <c r="J1581" s="74" t="s">
        <v>390</v>
      </c>
      <c r="K1581" s="30" t="s">
        <v>49</v>
      </c>
      <c r="L1581" s="34" t="s">
        <v>203</v>
      </c>
      <c r="M1581" s="32" t="s">
        <v>234</v>
      </c>
      <c r="N1581" s="35" t="s">
        <v>32</v>
      </c>
      <c r="O1581" s="30"/>
      <c r="P1581" s="30"/>
      <c r="Q1581" s="36" t="s">
        <v>1648</v>
      </c>
      <c r="R1581" s="36"/>
      <c r="S1581" s="36"/>
      <c r="T1581" s="37"/>
      <c r="U1581" s="38"/>
      <c r="V1581" s="70" t="s">
        <v>2568</v>
      </c>
    </row>
    <row r="1582" spans="1:22" ht="19">
      <c r="A1582" s="28">
        <f t="shared" si="7"/>
        <v>1580</v>
      </c>
      <c r="B1582" s="29">
        <v>45900</v>
      </c>
      <c r="C1582" s="30" t="s">
        <v>2569</v>
      </c>
      <c r="D1582" s="31">
        <v>989144962</v>
      </c>
      <c r="E1582" s="34" t="s">
        <v>2346</v>
      </c>
      <c r="F1582" s="144"/>
      <c r="G1582" s="74" t="s">
        <v>25</v>
      </c>
      <c r="H1582" s="62" t="s">
        <v>26</v>
      </c>
      <c r="I1582" s="62" t="s">
        <v>38</v>
      </c>
      <c r="J1582" s="74" t="s">
        <v>390</v>
      </c>
      <c r="K1582" s="30" t="s">
        <v>107</v>
      </c>
      <c r="L1582" s="34" t="s">
        <v>1495</v>
      </c>
      <c r="M1582" s="32" t="s">
        <v>389</v>
      </c>
      <c r="N1582" s="35" t="s">
        <v>32</v>
      </c>
      <c r="O1582" s="30"/>
      <c r="P1582" s="87"/>
      <c r="Q1582" s="36" t="s">
        <v>2570</v>
      </c>
      <c r="R1582" s="36"/>
      <c r="S1582" s="36"/>
      <c r="T1582" s="37"/>
      <c r="U1582" s="38"/>
      <c r="V1582" s="70" t="s">
        <v>2571</v>
      </c>
    </row>
    <row r="1583" spans="1:22" ht="18">
      <c r="A1583" s="28">
        <f t="shared" si="7"/>
        <v>1581</v>
      </c>
      <c r="B1583" s="29">
        <v>45900</v>
      </c>
      <c r="C1583" s="30" t="s">
        <v>2572</v>
      </c>
      <c r="D1583" s="31"/>
      <c r="E1583" s="34" t="s">
        <v>2573</v>
      </c>
      <c r="F1583" s="144"/>
      <c r="G1583" s="74" t="s">
        <v>25</v>
      </c>
      <c r="H1583" s="62" t="s">
        <v>26</v>
      </c>
      <c r="I1583" s="62" t="s">
        <v>27</v>
      </c>
      <c r="J1583" s="74" t="s">
        <v>390</v>
      </c>
      <c r="K1583" s="30" t="s">
        <v>29</v>
      </c>
      <c r="L1583" s="34" t="s">
        <v>91</v>
      </c>
      <c r="M1583" s="32" t="s">
        <v>389</v>
      </c>
      <c r="N1583" s="35"/>
      <c r="O1583" s="30"/>
      <c r="P1583" s="64"/>
      <c r="Q1583" s="36"/>
      <c r="R1583" s="36"/>
      <c r="S1583" s="36"/>
      <c r="T1583" s="36"/>
      <c r="U1583" s="38"/>
      <c r="V1583" s="39"/>
    </row>
    <row r="1584" spans="1:22" ht="18">
      <c r="A1584" s="28">
        <f t="shared" si="7"/>
        <v>1582</v>
      </c>
      <c r="B1584" s="29">
        <v>45900</v>
      </c>
      <c r="C1584" s="30" t="s">
        <v>2574</v>
      </c>
      <c r="D1584" s="31">
        <v>939085655</v>
      </c>
      <c r="E1584" s="34" t="s">
        <v>1910</v>
      </c>
      <c r="F1584" s="144"/>
      <c r="G1584" s="74" t="s">
        <v>25</v>
      </c>
      <c r="H1584" s="62" t="s">
        <v>26</v>
      </c>
      <c r="I1584" s="62" t="s">
        <v>38</v>
      </c>
      <c r="J1584" s="74" t="s">
        <v>390</v>
      </c>
      <c r="K1584" s="30" t="s">
        <v>107</v>
      </c>
      <c r="L1584" s="34" t="s">
        <v>1495</v>
      </c>
      <c r="M1584" s="32" t="s">
        <v>389</v>
      </c>
      <c r="N1584" s="35" t="s">
        <v>32</v>
      </c>
      <c r="O1584" s="30"/>
      <c r="P1584" s="30"/>
      <c r="Q1584" s="36" t="s">
        <v>2575</v>
      </c>
      <c r="R1584" s="36"/>
      <c r="S1584" s="36"/>
      <c r="T1584" s="37"/>
      <c r="U1584" s="38"/>
      <c r="V1584" s="39"/>
    </row>
    <row r="1585" spans="1:22" ht="18">
      <c r="A1585" s="28">
        <f t="shared" si="7"/>
        <v>1583</v>
      </c>
      <c r="B1585" s="29">
        <v>45900</v>
      </c>
      <c r="C1585" s="30" t="s">
        <v>2576</v>
      </c>
      <c r="D1585" s="31"/>
      <c r="E1585" s="34" t="s">
        <v>2577</v>
      </c>
      <c r="F1585" s="144"/>
      <c r="G1585" s="74" t="s">
        <v>25</v>
      </c>
      <c r="H1585" s="62" t="s">
        <v>26</v>
      </c>
      <c r="I1585" s="62" t="s">
        <v>27</v>
      </c>
      <c r="J1585" s="74" t="s">
        <v>390</v>
      </c>
      <c r="K1585" s="30" t="s">
        <v>29</v>
      </c>
      <c r="L1585" s="34" t="s">
        <v>91</v>
      </c>
      <c r="M1585" s="32" t="s">
        <v>389</v>
      </c>
      <c r="N1585" s="35"/>
      <c r="O1585" s="30"/>
      <c r="P1585" s="30"/>
      <c r="Q1585" s="36"/>
      <c r="R1585" s="36"/>
      <c r="S1585" s="36"/>
      <c r="T1585" s="37"/>
      <c r="U1585" s="38"/>
      <c r="V1585" s="39"/>
    </row>
    <row r="1586" spans="1:22" ht="18">
      <c r="A1586" s="28">
        <f t="shared" si="7"/>
        <v>1584</v>
      </c>
      <c r="B1586" s="29">
        <v>45900</v>
      </c>
      <c r="C1586" s="30" t="s">
        <v>2464</v>
      </c>
      <c r="D1586" s="31"/>
      <c r="E1586" s="34" t="s">
        <v>1943</v>
      </c>
      <c r="F1586" s="144"/>
      <c r="G1586" s="74" t="s">
        <v>25</v>
      </c>
      <c r="H1586" s="62" t="s">
        <v>26</v>
      </c>
      <c r="I1586" s="62" t="s">
        <v>38</v>
      </c>
      <c r="J1586" s="74" t="s">
        <v>390</v>
      </c>
      <c r="K1586" s="30" t="s">
        <v>107</v>
      </c>
      <c r="L1586" s="34" t="s">
        <v>161</v>
      </c>
      <c r="M1586" s="32" t="s">
        <v>389</v>
      </c>
      <c r="N1586" s="35"/>
      <c r="O1586" s="30"/>
      <c r="P1586" s="64"/>
      <c r="Q1586" s="36"/>
      <c r="R1586" s="36"/>
      <c r="S1586" s="36"/>
      <c r="T1586" s="37"/>
      <c r="U1586" s="38"/>
      <c r="V1586" s="39"/>
    </row>
    <row r="1587" spans="1:22" ht="18">
      <c r="A1587" s="28">
        <f t="shared" si="7"/>
        <v>1585</v>
      </c>
      <c r="B1587" s="29">
        <v>45900</v>
      </c>
      <c r="C1587" s="30" t="s">
        <v>2578</v>
      </c>
      <c r="D1587" s="31"/>
      <c r="E1587" s="34"/>
      <c r="F1587" s="144"/>
      <c r="G1587" s="74" t="s">
        <v>113</v>
      </c>
      <c r="H1587" s="62" t="s">
        <v>48</v>
      </c>
      <c r="I1587" s="62" t="s">
        <v>27</v>
      </c>
      <c r="J1587" s="74" t="s">
        <v>390</v>
      </c>
      <c r="K1587" s="30" t="s">
        <v>29</v>
      </c>
      <c r="L1587" s="34" t="s">
        <v>91</v>
      </c>
      <c r="M1587" s="32" t="s">
        <v>389</v>
      </c>
      <c r="N1587" s="35"/>
      <c r="O1587" s="30"/>
      <c r="P1587" s="30"/>
      <c r="Q1587" s="36"/>
      <c r="R1587" s="36"/>
      <c r="S1587" s="36"/>
      <c r="T1587" s="37"/>
      <c r="U1587" s="38"/>
      <c r="V1587" s="39"/>
    </row>
    <row r="1588" spans="1:22" ht="18">
      <c r="A1588" s="28">
        <f t="shared" si="7"/>
        <v>1586</v>
      </c>
      <c r="B1588" s="29">
        <v>45900</v>
      </c>
      <c r="C1588" s="30" t="s">
        <v>597</v>
      </c>
      <c r="D1588" s="31"/>
      <c r="E1588" s="34"/>
      <c r="F1588" s="144"/>
      <c r="G1588" s="74" t="s">
        <v>25</v>
      </c>
      <c r="H1588" s="62" t="s">
        <v>48</v>
      </c>
      <c r="I1588" s="62"/>
      <c r="J1588" s="74" t="s">
        <v>390</v>
      </c>
      <c r="K1588" s="30" t="s">
        <v>107</v>
      </c>
      <c r="L1588" s="34"/>
      <c r="M1588" s="32" t="s">
        <v>389</v>
      </c>
      <c r="N1588" s="35"/>
      <c r="O1588" s="30"/>
      <c r="P1588" s="30"/>
      <c r="Q1588" s="36"/>
      <c r="R1588" s="36"/>
      <c r="S1588" s="36"/>
      <c r="T1588" s="37"/>
      <c r="U1588" s="38"/>
      <c r="V1588" s="39"/>
    </row>
    <row r="1589" spans="1:22" ht="19">
      <c r="A1589" s="28">
        <f t="shared" si="7"/>
        <v>1587</v>
      </c>
      <c r="B1589" s="29">
        <v>45900</v>
      </c>
      <c r="C1589" s="30" t="s">
        <v>2579</v>
      </c>
      <c r="D1589" s="31">
        <v>768805898</v>
      </c>
      <c r="E1589" s="34" t="s">
        <v>2240</v>
      </c>
      <c r="F1589" s="144"/>
      <c r="G1589" s="74" t="s">
        <v>25</v>
      </c>
      <c r="H1589" s="62" t="s">
        <v>26</v>
      </c>
      <c r="I1589" s="62" t="s">
        <v>27</v>
      </c>
      <c r="J1589" s="74" t="s">
        <v>390</v>
      </c>
      <c r="K1589" s="30" t="s">
        <v>29</v>
      </c>
      <c r="L1589" s="34" t="s">
        <v>203</v>
      </c>
      <c r="M1589" s="32" t="s">
        <v>227</v>
      </c>
      <c r="N1589" s="35" t="s">
        <v>32</v>
      </c>
      <c r="O1589" s="30"/>
      <c r="P1589" s="30"/>
      <c r="Q1589" s="36" t="s">
        <v>2580</v>
      </c>
      <c r="R1589" s="36"/>
      <c r="S1589" s="36"/>
      <c r="T1589" s="37"/>
      <c r="U1589" s="38"/>
      <c r="V1589" s="70" t="s">
        <v>2581</v>
      </c>
    </row>
    <row r="1590" spans="1:22" ht="18">
      <c r="A1590" s="28">
        <f t="shared" si="7"/>
        <v>1588</v>
      </c>
      <c r="B1590" s="29">
        <v>45900</v>
      </c>
      <c r="C1590" s="30" t="s">
        <v>289</v>
      </c>
      <c r="D1590" s="31">
        <v>792156788</v>
      </c>
      <c r="E1590" s="34" t="s">
        <v>1758</v>
      </c>
      <c r="F1590" s="144"/>
      <c r="G1590" s="74" t="s">
        <v>25</v>
      </c>
      <c r="H1590" s="62" t="s">
        <v>26</v>
      </c>
      <c r="I1590" s="62" t="s">
        <v>27</v>
      </c>
      <c r="J1590" s="74" t="s">
        <v>390</v>
      </c>
      <c r="K1590" s="30" t="s">
        <v>29</v>
      </c>
      <c r="L1590" s="34" t="s">
        <v>91</v>
      </c>
      <c r="M1590" s="32" t="s">
        <v>227</v>
      </c>
      <c r="N1590" s="35" t="s">
        <v>32</v>
      </c>
      <c r="O1590" s="30"/>
      <c r="P1590" s="30"/>
      <c r="Q1590" s="72" t="s">
        <v>812</v>
      </c>
      <c r="R1590" s="36"/>
      <c r="S1590" s="36"/>
      <c r="T1590" s="37"/>
      <c r="U1590" s="38"/>
      <c r="V1590" s="39"/>
    </row>
    <row r="1591" spans="1:22" ht="18">
      <c r="A1591" s="28">
        <f t="shared" si="7"/>
        <v>1589</v>
      </c>
      <c r="B1591" s="29">
        <v>45900</v>
      </c>
      <c r="C1591" s="30" t="s">
        <v>2582</v>
      </c>
      <c r="D1591" s="31"/>
      <c r="E1591" s="34" t="s">
        <v>2415</v>
      </c>
      <c r="F1591" s="144"/>
      <c r="G1591" s="74" t="s">
        <v>25</v>
      </c>
      <c r="H1591" s="62" t="s">
        <v>26</v>
      </c>
      <c r="I1591" s="62" t="s">
        <v>27</v>
      </c>
      <c r="J1591" s="74" t="s">
        <v>390</v>
      </c>
      <c r="K1591" s="30" t="s">
        <v>29</v>
      </c>
      <c r="L1591" s="34" t="s">
        <v>91</v>
      </c>
      <c r="M1591" s="32" t="s">
        <v>389</v>
      </c>
      <c r="N1591" s="35"/>
      <c r="O1591" s="30"/>
      <c r="P1591" s="30"/>
      <c r="Q1591" s="36"/>
      <c r="R1591" s="36"/>
      <c r="S1591" s="36"/>
      <c r="T1591" s="37"/>
      <c r="U1591" s="38"/>
      <c r="V1591" s="39"/>
    </row>
    <row r="1592" spans="1:22" ht="18">
      <c r="A1592" s="28">
        <f t="shared" si="7"/>
        <v>1590</v>
      </c>
      <c r="B1592" s="29">
        <v>45900</v>
      </c>
      <c r="C1592" s="30" t="s">
        <v>2583</v>
      </c>
      <c r="D1592" s="31"/>
      <c r="E1592" s="34" t="s">
        <v>980</v>
      </c>
      <c r="F1592" s="144"/>
      <c r="G1592" s="74" t="s">
        <v>114</v>
      </c>
      <c r="H1592" s="62" t="s">
        <v>26</v>
      </c>
      <c r="I1592" s="62" t="s">
        <v>27</v>
      </c>
      <c r="J1592" s="74" t="s">
        <v>390</v>
      </c>
      <c r="K1592" s="30" t="s">
        <v>29</v>
      </c>
      <c r="L1592" s="34" t="s">
        <v>203</v>
      </c>
      <c r="M1592" s="32" t="s">
        <v>389</v>
      </c>
      <c r="N1592" s="35"/>
      <c r="O1592" s="30"/>
      <c r="P1592" s="30"/>
      <c r="Q1592" s="36"/>
      <c r="R1592" s="36"/>
      <c r="S1592" s="36"/>
      <c r="T1592" s="37"/>
      <c r="U1592" s="38"/>
      <c r="V1592" s="39"/>
    </row>
    <row r="1593" spans="1:22" ht="18">
      <c r="A1593" s="28">
        <f t="shared" si="7"/>
        <v>1591</v>
      </c>
      <c r="B1593" s="29">
        <v>45900</v>
      </c>
      <c r="C1593" s="30" t="s">
        <v>2584</v>
      </c>
      <c r="D1593" s="31"/>
      <c r="E1593" s="34" t="s">
        <v>2585</v>
      </c>
      <c r="F1593" s="144"/>
      <c r="G1593" s="74" t="s">
        <v>25</v>
      </c>
      <c r="H1593" s="62" t="s">
        <v>26</v>
      </c>
      <c r="I1593" s="62" t="s">
        <v>38</v>
      </c>
      <c r="J1593" s="74" t="s">
        <v>390</v>
      </c>
      <c r="K1593" s="30" t="s">
        <v>107</v>
      </c>
      <c r="L1593" s="34" t="s">
        <v>1495</v>
      </c>
      <c r="M1593" s="32" t="s">
        <v>389</v>
      </c>
      <c r="N1593" s="35"/>
      <c r="O1593" s="30"/>
      <c r="P1593" s="30"/>
      <c r="Q1593" s="36"/>
      <c r="R1593" s="36"/>
      <c r="S1593" s="36"/>
      <c r="T1593" s="37"/>
      <c r="U1593" s="38"/>
      <c r="V1593" s="39"/>
    </row>
    <row r="1594" spans="1:22" ht="18">
      <c r="A1594" s="28">
        <f t="shared" si="7"/>
        <v>1592</v>
      </c>
      <c r="B1594" s="29">
        <v>45900</v>
      </c>
      <c r="C1594" s="30" t="s">
        <v>2586</v>
      </c>
      <c r="D1594" s="31"/>
      <c r="E1594" s="34" t="s">
        <v>2585</v>
      </c>
      <c r="F1594" s="144"/>
      <c r="G1594" s="74" t="s">
        <v>25</v>
      </c>
      <c r="H1594" s="62" t="s">
        <v>26</v>
      </c>
      <c r="I1594" s="62" t="s">
        <v>27</v>
      </c>
      <c r="J1594" s="74" t="s">
        <v>390</v>
      </c>
      <c r="K1594" s="30" t="s">
        <v>29</v>
      </c>
      <c r="L1594" s="34" t="s">
        <v>203</v>
      </c>
      <c r="M1594" s="32" t="s">
        <v>389</v>
      </c>
      <c r="N1594" s="35"/>
      <c r="O1594" s="30"/>
      <c r="P1594" s="30"/>
      <c r="Q1594" s="36"/>
      <c r="R1594" s="36"/>
      <c r="S1594" s="36"/>
      <c r="T1594" s="37"/>
      <c r="U1594" s="38"/>
      <c r="V1594" s="39"/>
    </row>
    <row r="1595" spans="1:22" ht="18">
      <c r="A1595" s="28">
        <f t="shared" si="7"/>
        <v>1593</v>
      </c>
      <c r="B1595" s="29">
        <v>45900</v>
      </c>
      <c r="C1595" s="30" t="s">
        <v>2587</v>
      </c>
      <c r="D1595" s="31"/>
      <c r="E1595" s="34" t="s">
        <v>2588</v>
      </c>
      <c r="F1595" s="144"/>
      <c r="G1595" s="74" t="s">
        <v>25</v>
      </c>
      <c r="H1595" s="62" t="s">
        <v>26</v>
      </c>
      <c r="I1595" s="62" t="s">
        <v>27</v>
      </c>
      <c r="J1595" s="74" t="s">
        <v>390</v>
      </c>
      <c r="K1595" s="30" t="s">
        <v>29</v>
      </c>
      <c r="L1595" s="34" t="s">
        <v>91</v>
      </c>
      <c r="M1595" s="32" t="s">
        <v>389</v>
      </c>
      <c r="N1595" s="35"/>
      <c r="O1595" s="30"/>
      <c r="P1595" s="30"/>
      <c r="Q1595" s="36"/>
      <c r="R1595" s="36"/>
      <c r="S1595" s="36"/>
      <c r="T1595" s="37"/>
      <c r="U1595" s="38"/>
      <c r="V1595" s="39"/>
    </row>
    <row r="1596" spans="1:22" ht="16">
      <c r="A1596" s="792"/>
      <c r="B1596" s="787"/>
      <c r="C1596" s="787"/>
      <c r="D1596" s="787"/>
      <c r="E1596" s="787"/>
      <c r="F1596" s="787"/>
      <c r="G1596" s="787"/>
      <c r="H1596" s="787"/>
      <c r="I1596" s="787"/>
      <c r="J1596" s="787"/>
      <c r="K1596" s="787"/>
      <c r="L1596" s="787"/>
      <c r="M1596" s="787"/>
      <c r="N1596" s="787"/>
      <c r="O1596" s="787"/>
      <c r="P1596" s="787"/>
      <c r="Q1596" s="787"/>
      <c r="R1596" s="787"/>
      <c r="S1596" s="787"/>
      <c r="T1596" s="787"/>
      <c r="U1596" s="787"/>
      <c r="V1596" s="788"/>
    </row>
    <row r="1597" spans="1:22" ht="18">
      <c r="A1597" s="34">
        <v>1</v>
      </c>
      <c r="B1597" s="29">
        <v>45901</v>
      </c>
      <c r="C1597" s="30" t="s">
        <v>2589</v>
      </c>
      <c r="D1597" s="31">
        <v>948418412</v>
      </c>
      <c r="E1597" s="34" t="s">
        <v>1943</v>
      </c>
      <c r="F1597" s="144"/>
      <c r="G1597" s="74" t="s">
        <v>113</v>
      </c>
      <c r="H1597" s="62" t="s">
        <v>26</v>
      </c>
      <c r="I1597" s="62" t="s">
        <v>38</v>
      </c>
      <c r="J1597" s="74" t="s">
        <v>388</v>
      </c>
      <c r="K1597" s="30" t="s">
        <v>107</v>
      </c>
      <c r="L1597" s="34" t="s">
        <v>161</v>
      </c>
      <c r="M1597" s="32" t="s">
        <v>227</v>
      </c>
      <c r="N1597" s="35" t="s">
        <v>32</v>
      </c>
      <c r="O1597" s="30"/>
      <c r="P1597" s="30"/>
      <c r="Q1597" s="36" t="s">
        <v>2590</v>
      </c>
      <c r="R1597" s="36"/>
      <c r="S1597" s="36"/>
      <c r="T1597" s="37"/>
      <c r="U1597" s="38"/>
      <c r="V1597" s="39"/>
    </row>
    <row r="1598" spans="1:22" ht="18">
      <c r="A1598" s="34">
        <f t="shared" ref="A1598:A1852" si="8">A1597+1</f>
        <v>2</v>
      </c>
      <c r="B1598" s="29">
        <v>45901</v>
      </c>
      <c r="C1598" s="30" t="s">
        <v>2591</v>
      </c>
      <c r="D1598" s="31"/>
      <c r="E1598" s="34" t="s">
        <v>2346</v>
      </c>
      <c r="F1598" s="144"/>
      <c r="G1598" s="74" t="s">
        <v>25</v>
      </c>
      <c r="H1598" s="62" t="s">
        <v>26</v>
      </c>
      <c r="I1598" s="62" t="s">
        <v>27</v>
      </c>
      <c r="J1598" s="74" t="s">
        <v>391</v>
      </c>
      <c r="K1598" s="30" t="s">
        <v>107</v>
      </c>
      <c r="L1598" s="34" t="s">
        <v>161</v>
      </c>
      <c r="M1598" s="32" t="s">
        <v>389</v>
      </c>
      <c r="N1598" s="35"/>
      <c r="O1598" s="30"/>
      <c r="P1598" s="30"/>
      <c r="Q1598" s="36"/>
      <c r="R1598" s="36"/>
      <c r="S1598" s="36"/>
      <c r="T1598" s="37"/>
      <c r="U1598" s="38"/>
      <c r="V1598" s="39"/>
    </row>
    <row r="1599" spans="1:22" ht="18">
      <c r="A1599" s="34">
        <f t="shared" si="8"/>
        <v>3</v>
      </c>
      <c r="B1599" s="29">
        <v>45901</v>
      </c>
      <c r="C1599" s="30" t="s">
        <v>2592</v>
      </c>
      <c r="D1599" s="31"/>
      <c r="E1599" s="34" t="s">
        <v>2461</v>
      </c>
      <c r="F1599" s="144"/>
      <c r="G1599" s="74" t="s">
        <v>25</v>
      </c>
      <c r="H1599" s="62" t="s">
        <v>26</v>
      </c>
      <c r="I1599" s="62" t="s">
        <v>27</v>
      </c>
      <c r="J1599" s="74" t="s">
        <v>391</v>
      </c>
      <c r="K1599" s="30" t="s">
        <v>29</v>
      </c>
      <c r="L1599" s="34" t="s">
        <v>91</v>
      </c>
      <c r="M1599" s="32" t="s">
        <v>389</v>
      </c>
      <c r="N1599" s="35"/>
      <c r="O1599" s="30"/>
      <c r="P1599" s="30"/>
      <c r="Q1599" s="36"/>
      <c r="R1599" s="36"/>
      <c r="S1599" s="36"/>
      <c r="T1599" s="37"/>
      <c r="U1599" s="38"/>
      <c r="V1599" s="39"/>
    </row>
    <row r="1600" spans="1:22" ht="18">
      <c r="A1600" s="34">
        <f t="shared" si="8"/>
        <v>4</v>
      </c>
      <c r="B1600" s="29">
        <v>45901</v>
      </c>
      <c r="C1600" s="30" t="s">
        <v>2593</v>
      </c>
      <c r="D1600" s="31"/>
      <c r="E1600" s="34" t="s">
        <v>557</v>
      </c>
      <c r="F1600" s="144"/>
      <c r="G1600" s="74" t="s">
        <v>25</v>
      </c>
      <c r="H1600" s="62" t="s">
        <v>26</v>
      </c>
      <c r="I1600" s="62" t="s">
        <v>27</v>
      </c>
      <c r="J1600" s="74" t="s">
        <v>391</v>
      </c>
      <c r="K1600" s="30" t="s">
        <v>29</v>
      </c>
      <c r="L1600" s="34" t="s">
        <v>91</v>
      </c>
      <c r="M1600" s="32" t="s">
        <v>389</v>
      </c>
      <c r="N1600" s="35"/>
      <c r="O1600" s="30"/>
      <c r="P1600" s="30"/>
      <c r="Q1600" s="36"/>
      <c r="R1600" s="36"/>
      <c r="S1600" s="36"/>
      <c r="T1600" s="37"/>
      <c r="U1600" s="38"/>
      <c r="V1600" s="39"/>
    </row>
    <row r="1601" spans="1:22" ht="18">
      <c r="A1601" s="34">
        <f t="shared" si="8"/>
        <v>5</v>
      </c>
      <c r="B1601" s="29">
        <v>45901</v>
      </c>
      <c r="C1601" s="30" t="s">
        <v>1111</v>
      </c>
      <c r="D1601" s="31"/>
      <c r="E1601" s="34" t="s">
        <v>2347</v>
      </c>
      <c r="F1601" s="144"/>
      <c r="G1601" s="74" t="s">
        <v>25</v>
      </c>
      <c r="H1601" s="62" t="s">
        <v>26</v>
      </c>
      <c r="I1601" s="62" t="s">
        <v>27</v>
      </c>
      <c r="J1601" s="74" t="s">
        <v>391</v>
      </c>
      <c r="K1601" s="30" t="s">
        <v>29</v>
      </c>
      <c r="L1601" s="34" t="s">
        <v>203</v>
      </c>
      <c r="M1601" s="32" t="s">
        <v>389</v>
      </c>
      <c r="N1601" s="35"/>
      <c r="O1601" s="30"/>
      <c r="P1601" s="30"/>
      <c r="Q1601" s="36"/>
      <c r="R1601" s="36"/>
      <c r="S1601" s="36"/>
      <c r="T1601" s="37"/>
      <c r="U1601" s="38"/>
      <c r="V1601" s="39"/>
    </row>
    <row r="1602" spans="1:22" ht="18">
      <c r="A1602" s="34">
        <f t="shared" si="8"/>
        <v>6</v>
      </c>
      <c r="B1602" s="29">
        <v>45901</v>
      </c>
      <c r="C1602" s="30" t="s">
        <v>2594</v>
      </c>
      <c r="D1602" s="31"/>
      <c r="E1602" s="34" t="s">
        <v>557</v>
      </c>
      <c r="F1602" s="144"/>
      <c r="G1602" s="74" t="s">
        <v>25</v>
      </c>
      <c r="H1602" s="62" t="s">
        <v>26</v>
      </c>
      <c r="I1602" s="62" t="s">
        <v>27</v>
      </c>
      <c r="J1602" s="74" t="s">
        <v>391</v>
      </c>
      <c r="K1602" s="30" t="s">
        <v>29</v>
      </c>
      <c r="L1602" s="34" t="s">
        <v>203</v>
      </c>
      <c r="M1602" s="32" t="s">
        <v>389</v>
      </c>
      <c r="N1602" s="35"/>
      <c r="O1602" s="30"/>
      <c r="P1602" s="30"/>
      <c r="Q1602" s="36"/>
      <c r="R1602" s="36"/>
      <c r="S1602" s="36"/>
      <c r="T1602" s="37"/>
      <c r="U1602" s="38"/>
      <c r="V1602" s="39"/>
    </row>
    <row r="1603" spans="1:22" ht="18">
      <c r="A1603" s="34">
        <f t="shared" si="8"/>
        <v>7</v>
      </c>
      <c r="B1603" s="29">
        <v>45901</v>
      </c>
      <c r="C1603" s="107" t="s">
        <v>2477</v>
      </c>
      <c r="D1603" s="58">
        <v>933874599</v>
      </c>
      <c r="E1603" s="121" t="s">
        <v>1943</v>
      </c>
      <c r="F1603" s="121"/>
      <c r="G1603" s="74" t="s">
        <v>25</v>
      </c>
      <c r="H1603" s="62" t="s">
        <v>26</v>
      </c>
      <c r="I1603" s="62" t="s">
        <v>38</v>
      </c>
      <c r="J1603" s="74" t="s">
        <v>388</v>
      </c>
      <c r="K1603" s="30" t="s">
        <v>107</v>
      </c>
      <c r="L1603" s="34" t="s">
        <v>161</v>
      </c>
      <c r="M1603" s="32" t="s">
        <v>234</v>
      </c>
      <c r="N1603" s="35" t="s">
        <v>32</v>
      </c>
      <c r="O1603" s="117"/>
      <c r="P1603" s="117"/>
      <c r="Q1603" s="113" t="s">
        <v>2595</v>
      </c>
      <c r="R1603" s="36"/>
      <c r="S1603" s="36"/>
      <c r="T1603" s="165"/>
      <c r="U1603" s="38"/>
      <c r="V1603" s="118" t="s">
        <v>2596</v>
      </c>
    </row>
    <row r="1604" spans="1:22" ht="18">
      <c r="A1604" s="34">
        <f t="shared" si="8"/>
        <v>8</v>
      </c>
      <c r="B1604" s="29">
        <v>45901</v>
      </c>
      <c r="C1604" s="107" t="s">
        <v>2597</v>
      </c>
      <c r="D1604" s="166" t="s">
        <v>1059</v>
      </c>
      <c r="E1604" s="121" t="s">
        <v>2239</v>
      </c>
      <c r="F1604" s="121"/>
      <c r="G1604" s="74" t="s">
        <v>25</v>
      </c>
      <c r="H1604" s="62" t="s">
        <v>26</v>
      </c>
      <c r="I1604" s="62" t="s">
        <v>27</v>
      </c>
      <c r="J1604" s="74" t="s">
        <v>388</v>
      </c>
      <c r="K1604" s="30" t="s">
        <v>29</v>
      </c>
      <c r="L1604" s="34" t="s">
        <v>361</v>
      </c>
      <c r="M1604" s="32" t="s">
        <v>234</v>
      </c>
      <c r="N1604" s="35"/>
      <c r="O1604" s="117"/>
      <c r="P1604" s="117"/>
      <c r="Q1604" s="118" t="s">
        <v>1725</v>
      </c>
      <c r="R1604" s="36"/>
      <c r="S1604" s="36"/>
      <c r="T1604" s="165"/>
      <c r="U1604" s="38"/>
      <c r="V1604" s="115"/>
    </row>
    <row r="1605" spans="1:22" ht="18">
      <c r="A1605" s="34">
        <f t="shared" si="8"/>
        <v>9</v>
      </c>
      <c r="B1605" s="29">
        <v>45901</v>
      </c>
      <c r="C1605" s="30" t="s">
        <v>2598</v>
      </c>
      <c r="D1605" s="31"/>
      <c r="E1605" s="34"/>
      <c r="F1605" s="144"/>
      <c r="G1605" s="74" t="s">
        <v>113</v>
      </c>
      <c r="H1605" s="62" t="s">
        <v>48</v>
      </c>
      <c r="I1605" s="62" t="s">
        <v>38</v>
      </c>
      <c r="J1605" s="74" t="s">
        <v>391</v>
      </c>
      <c r="K1605" s="30" t="s">
        <v>107</v>
      </c>
      <c r="L1605" s="34" t="s">
        <v>161</v>
      </c>
      <c r="M1605" s="32" t="s">
        <v>389</v>
      </c>
      <c r="N1605" s="35"/>
      <c r="O1605" s="30"/>
      <c r="P1605" s="30"/>
      <c r="Q1605" s="36"/>
      <c r="R1605" s="36"/>
      <c r="S1605" s="36"/>
      <c r="T1605" s="37"/>
      <c r="U1605" s="38"/>
      <c r="V1605" s="39"/>
    </row>
    <row r="1606" spans="1:22" ht="18">
      <c r="A1606" s="34">
        <f t="shared" si="8"/>
        <v>10</v>
      </c>
      <c r="B1606" s="29">
        <v>45901</v>
      </c>
      <c r="C1606" s="30" t="s">
        <v>2599</v>
      </c>
      <c r="D1606" s="31">
        <v>334747567</v>
      </c>
      <c r="E1606" s="34" t="s">
        <v>1943</v>
      </c>
      <c r="F1606" s="144"/>
      <c r="G1606" s="74" t="s">
        <v>113</v>
      </c>
      <c r="H1606" s="62" t="s">
        <v>26</v>
      </c>
      <c r="I1606" s="62" t="s">
        <v>27</v>
      </c>
      <c r="J1606" s="74" t="s">
        <v>391</v>
      </c>
      <c r="K1606" s="30" t="s">
        <v>107</v>
      </c>
      <c r="L1606" s="34" t="s">
        <v>81</v>
      </c>
      <c r="M1606" s="32" t="s">
        <v>227</v>
      </c>
      <c r="N1606" s="35" t="s">
        <v>32</v>
      </c>
      <c r="O1606" s="30"/>
      <c r="P1606" s="64"/>
      <c r="Q1606" s="36"/>
      <c r="R1606" s="36"/>
      <c r="S1606" s="36"/>
      <c r="T1606" s="37"/>
      <c r="U1606" s="38"/>
      <c r="V1606" s="39"/>
    </row>
    <row r="1607" spans="1:22" ht="18">
      <c r="A1607" s="34">
        <f t="shared" si="8"/>
        <v>11</v>
      </c>
      <c r="B1607" s="29">
        <v>45901</v>
      </c>
      <c r="C1607" s="30" t="s">
        <v>2600</v>
      </c>
      <c r="D1607" s="31"/>
      <c r="E1607" s="34" t="s">
        <v>1910</v>
      </c>
      <c r="F1607" s="144"/>
      <c r="G1607" s="74" t="s">
        <v>25</v>
      </c>
      <c r="H1607" s="62" t="s">
        <v>26</v>
      </c>
      <c r="I1607" s="62" t="s">
        <v>38</v>
      </c>
      <c r="J1607" s="74" t="s">
        <v>391</v>
      </c>
      <c r="K1607" s="30" t="s">
        <v>107</v>
      </c>
      <c r="L1607" s="34" t="s">
        <v>161</v>
      </c>
      <c r="M1607" s="32" t="s">
        <v>389</v>
      </c>
      <c r="N1607" s="35"/>
      <c r="O1607" s="30"/>
      <c r="P1607" s="30"/>
      <c r="Q1607" s="36"/>
      <c r="R1607" s="36"/>
      <c r="S1607" s="36"/>
      <c r="T1607" s="37"/>
      <c r="U1607" s="38"/>
      <c r="V1607" s="39"/>
    </row>
    <row r="1608" spans="1:22" ht="18">
      <c r="A1608" s="34">
        <f t="shared" si="8"/>
        <v>12</v>
      </c>
      <c r="B1608" s="29">
        <v>45901</v>
      </c>
      <c r="C1608" s="30" t="s">
        <v>2601</v>
      </c>
      <c r="D1608" s="31">
        <v>784249632</v>
      </c>
      <c r="E1608" s="34" t="s">
        <v>2346</v>
      </c>
      <c r="F1608" s="144"/>
      <c r="G1608" s="74" t="s">
        <v>25</v>
      </c>
      <c r="H1608" s="62" t="s">
        <v>26</v>
      </c>
      <c r="I1608" s="62" t="s">
        <v>38</v>
      </c>
      <c r="J1608" s="74" t="s">
        <v>391</v>
      </c>
      <c r="K1608" s="30" t="s">
        <v>107</v>
      </c>
      <c r="L1608" s="34" t="s">
        <v>161</v>
      </c>
      <c r="M1608" s="32" t="s">
        <v>234</v>
      </c>
      <c r="N1608" s="35" t="s">
        <v>32</v>
      </c>
      <c r="O1608" s="30"/>
      <c r="P1608" s="30"/>
      <c r="Q1608" s="72" t="s">
        <v>2602</v>
      </c>
      <c r="R1608" s="36"/>
      <c r="S1608" s="36"/>
      <c r="T1608" s="37"/>
      <c r="U1608" s="38"/>
      <c r="V1608" s="39"/>
    </row>
    <row r="1609" spans="1:22" ht="18">
      <c r="A1609" s="34">
        <f t="shared" si="8"/>
        <v>13</v>
      </c>
      <c r="B1609" s="29">
        <v>45901</v>
      </c>
      <c r="C1609" s="30" t="s">
        <v>2603</v>
      </c>
      <c r="D1609" s="31">
        <v>366405396</v>
      </c>
      <c r="E1609" s="34" t="s">
        <v>1879</v>
      </c>
      <c r="F1609" s="144"/>
      <c r="G1609" s="74" t="s">
        <v>25</v>
      </c>
      <c r="H1609" s="62" t="s">
        <v>26</v>
      </c>
      <c r="I1609" s="62" t="s">
        <v>27</v>
      </c>
      <c r="J1609" s="74" t="s">
        <v>391</v>
      </c>
      <c r="K1609" s="30" t="s">
        <v>29</v>
      </c>
      <c r="L1609" s="34" t="s">
        <v>91</v>
      </c>
      <c r="M1609" s="32" t="s">
        <v>234</v>
      </c>
      <c r="N1609" s="35" t="s">
        <v>32</v>
      </c>
      <c r="O1609" s="30"/>
      <c r="P1609" s="30"/>
      <c r="Q1609" s="72" t="s">
        <v>1648</v>
      </c>
      <c r="R1609" s="36"/>
      <c r="S1609" s="36"/>
      <c r="T1609" s="37"/>
      <c r="U1609" s="38"/>
      <c r="V1609" s="39"/>
    </row>
    <row r="1610" spans="1:22" ht="18">
      <c r="A1610" s="34">
        <f t="shared" si="8"/>
        <v>14</v>
      </c>
      <c r="B1610" s="29">
        <v>45901</v>
      </c>
      <c r="C1610" s="30" t="s">
        <v>2604</v>
      </c>
      <c r="D1610" s="31"/>
      <c r="E1610" s="34" t="s">
        <v>980</v>
      </c>
      <c r="F1610" s="144"/>
      <c r="G1610" s="74" t="s">
        <v>25</v>
      </c>
      <c r="H1610" s="62" t="s">
        <v>26</v>
      </c>
      <c r="I1610" s="62" t="s">
        <v>27</v>
      </c>
      <c r="J1610" s="74" t="s">
        <v>391</v>
      </c>
      <c r="K1610" s="30" t="s">
        <v>29</v>
      </c>
      <c r="L1610" s="34"/>
      <c r="M1610" s="32" t="s">
        <v>389</v>
      </c>
      <c r="N1610" s="35"/>
      <c r="O1610" s="30"/>
      <c r="P1610" s="30"/>
      <c r="Q1610" s="36"/>
      <c r="R1610" s="36"/>
      <c r="S1610" s="36"/>
      <c r="T1610" s="37"/>
      <c r="U1610" s="38"/>
      <c r="V1610" s="39"/>
    </row>
    <row r="1611" spans="1:22" ht="18">
      <c r="A1611" s="34">
        <f t="shared" si="8"/>
        <v>15</v>
      </c>
      <c r="B1611" s="29">
        <v>45901</v>
      </c>
      <c r="C1611" s="30" t="s">
        <v>2605</v>
      </c>
      <c r="D1611" s="31"/>
      <c r="E1611" s="34" t="s">
        <v>2500</v>
      </c>
      <c r="F1611" s="144"/>
      <c r="G1611" s="74" t="s">
        <v>25</v>
      </c>
      <c r="H1611" s="62" t="s">
        <v>26</v>
      </c>
      <c r="I1611" s="62" t="s">
        <v>27</v>
      </c>
      <c r="J1611" s="74" t="s">
        <v>391</v>
      </c>
      <c r="K1611" s="30" t="s">
        <v>29</v>
      </c>
      <c r="L1611" s="34" t="s">
        <v>212</v>
      </c>
      <c r="M1611" s="32" t="s">
        <v>389</v>
      </c>
      <c r="N1611" s="35"/>
      <c r="O1611" s="30"/>
      <c r="P1611" s="30"/>
      <c r="Q1611" s="36"/>
      <c r="R1611" s="36"/>
      <c r="S1611" s="36"/>
      <c r="T1611" s="37"/>
      <c r="U1611" s="38"/>
      <c r="V1611" s="39"/>
    </row>
    <row r="1612" spans="1:22" ht="18">
      <c r="A1612" s="34">
        <f t="shared" si="8"/>
        <v>16</v>
      </c>
      <c r="B1612" s="29">
        <v>45901</v>
      </c>
      <c r="C1612" s="30" t="s">
        <v>2606</v>
      </c>
      <c r="D1612" s="31"/>
      <c r="E1612" s="34" t="s">
        <v>980</v>
      </c>
      <c r="F1612" s="144"/>
      <c r="G1612" s="74" t="s">
        <v>25</v>
      </c>
      <c r="H1612" s="62" t="s">
        <v>26</v>
      </c>
      <c r="I1612" s="62" t="s">
        <v>27</v>
      </c>
      <c r="J1612" s="74" t="s">
        <v>391</v>
      </c>
      <c r="K1612" s="30" t="s">
        <v>29</v>
      </c>
      <c r="L1612" s="34" t="s">
        <v>91</v>
      </c>
      <c r="M1612" s="32" t="s">
        <v>389</v>
      </c>
      <c r="N1612" s="35"/>
      <c r="O1612" s="30"/>
      <c r="P1612" s="30"/>
      <c r="Q1612" s="36"/>
      <c r="R1612" s="36"/>
      <c r="S1612" s="36"/>
      <c r="T1612" s="37"/>
      <c r="U1612" s="38"/>
      <c r="V1612" s="39"/>
    </row>
    <row r="1613" spans="1:22" ht="18">
      <c r="A1613" s="34">
        <f t="shared" si="8"/>
        <v>17</v>
      </c>
      <c r="B1613" s="29">
        <v>45901</v>
      </c>
      <c r="C1613" s="30" t="s">
        <v>95</v>
      </c>
      <c r="D1613" s="54">
        <v>923639637</v>
      </c>
      <c r="E1613" s="34" t="s">
        <v>2415</v>
      </c>
      <c r="F1613" s="167"/>
      <c r="G1613" s="74" t="s">
        <v>25</v>
      </c>
      <c r="H1613" s="62" t="s">
        <v>26</v>
      </c>
      <c r="I1613" s="62" t="s">
        <v>27</v>
      </c>
      <c r="J1613" s="74" t="s">
        <v>391</v>
      </c>
      <c r="K1613" s="30" t="s">
        <v>29</v>
      </c>
      <c r="L1613" s="34" t="s">
        <v>91</v>
      </c>
      <c r="M1613" s="32" t="s">
        <v>227</v>
      </c>
      <c r="N1613" s="35" t="s">
        <v>32</v>
      </c>
      <c r="O1613" s="30"/>
      <c r="P1613" s="30"/>
      <c r="Q1613" s="72" t="s">
        <v>2607</v>
      </c>
      <c r="R1613" s="36"/>
      <c r="S1613" s="36"/>
      <c r="T1613" s="37"/>
      <c r="U1613" s="38"/>
      <c r="V1613" s="39"/>
    </row>
    <row r="1614" spans="1:22" ht="18">
      <c r="A1614" s="34">
        <f t="shared" si="8"/>
        <v>18</v>
      </c>
      <c r="B1614" s="29">
        <v>45901</v>
      </c>
      <c r="C1614" s="30" t="s">
        <v>2608</v>
      </c>
      <c r="D1614" s="31"/>
      <c r="E1614" s="34" t="s">
        <v>557</v>
      </c>
      <c r="F1614" s="144"/>
      <c r="G1614" s="74" t="s">
        <v>25</v>
      </c>
      <c r="H1614" s="62" t="s">
        <v>26</v>
      </c>
      <c r="I1614" s="62" t="s">
        <v>27</v>
      </c>
      <c r="J1614" s="74" t="s">
        <v>391</v>
      </c>
      <c r="K1614" s="30" t="s">
        <v>29</v>
      </c>
      <c r="L1614" s="34" t="s">
        <v>203</v>
      </c>
      <c r="M1614" s="32"/>
      <c r="N1614" s="35"/>
      <c r="O1614" s="30"/>
      <c r="P1614" s="30"/>
      <c r="Q1614" s="36"/>
      <c r="R1614" s="36"/>
      <c r="S1614" s="36"/>
      <c r="T1614" s="37"/>
      <c r="U1614" s="38"/>
      <c r="V1614" s="39"/>
    </row>
    <row r="1615" spans="1:22" ht="18">
      <c r="A1615" s="34">
        <f t="shared" si="8"/>
        <v>19</v>
      </c>
      <c r="B1615" s="29">
        <v>45901</v>
      </c>
      <c r="C1615" s="30" t="s">
        <v>2609</v>
      </c>
      <c r="D1615" s="31">
        <v>975546817</v>
      </c>
      <c r="E1615" s="34" t="s">
        <v>2478</v>
      </c>
      <c r="F1615" s="144"/>
      <c r="G1615" s="74" t="s">
        <v>25</v>
      </c>
      <c r="H1615" s="62" t="s">
        <v>26</v>
      </c>
      <c r="I1615" s="62" t="s">
        <v>27</v>
      </c>
      <c r="J1615" s="74" t="s">
        <v>391</v>
      </c>
      <c r="K1615" s="30" t="s">
        <v>29</v>
      </c>
      <c r="L1615" s="34" t="s">
        <v>212</v>
      </c>
      <c r="M1615" s="32" t="s">
        <v>227</v>
      </c>
      <c r="N1615" s="35" t="s">
        <v>32</v>
      </c>
      <c r="O1615" s="30"/>
      <c r="P1615" s="30"/>
      <c r="Q1615" s="72" t="s">
        <v>2564</v>
      </c>
      <c r="R1615" s="36"/>
      <c r="S1615" s="36"/>
      <c r="T1615" s="37"/>
      <c r="U1615" s="38"/>
      <c r="V1615" s="39"/>
    </row>
    <row r="1616" spans="1:22" ht="18" customHeight="1">
      <c r="A1616" s="34">
        <f t="shared" si="8"/>
        <v>20</v>
      </c>
      <c r="B1616" s="29">
        <v>45901</v>
      </c>
      <c r="C1616" s="30" t="s">
        <v>474</v>
      </c>
      <c r="D1616" s="31"/>
      <c r="E1616" s="34"/>
      <c r="F1616" s="144"/>
      <c r="G1616" s="74" t="s">
        <v>113</v>
      </c>
      <c r="H1616" s="62" t="s">
        <v>48</v>
      </c>
      <c r="I1616" s="62" t="s">
        <v>27</v>
      </c>
      <c r="J1616" s="74" t="s">
        <v>391</v>
      </c>
      <c r="K1616" s="30" t="s">
        <v>107</v>
      </c>
      <c r="L1616" s="34" t="s">
        <v>81</v>
      </c>
      <c r="M1616" s="32" t="s">
        <v>389</v>
      </c>
      <c r="N1616" s="35"/>
      <c r="O1616" s="30"/>
      <c r="P1616" s="30"/>
      <c r="Q1616" s="36"/>
      <c r="R1616" s="36"/>
      <c r="S1616" s="36"/>
      <c r="T1616" s="37"/>
      <c r="U1616" s="38"/>
      <c r="V1616" s="39"/>
    </row>
    <row r="1617" spans="1:22" ht="18">
      <c r="A1617" s="34">
        <f t="shared" si="8"/>
        <v>21</v>
      </c>
      <c r="B1617" s="29">
        <v>45901</v>
      </c>
      <c r="C1617" s="30" t="s">
        <v>2610</v>
      </c>
      <c r="D1617" s="31"/>
      <c r="E1617" s="34" t="s">
        <v>980</v>
      </c>
      <c r="F1617" s="144"/>
      <c r="G1617" s="74" t="s">
        <v>25</v>
      </c>
      <c r="H1617" s="62" t="s">
        <v>26</v>
      </c>
      <c r="I1617" s="62" t="s">
        <v>27</v>
      </c>
      <c r="J1617" s="74" t="s">
        <v>391</v>
      </c>
      <c r="K1617" s="30" t="s">
        <v>29</v>
      </c>
      <c r="L1617" s="34" t="s">
        <v>203</v>
      </c>
      <c r="M1617" s="32" t="s">
        <v>389</v>
      </c>
      <c r="N1617" s="35"/>
      <c r="O1617" s="30"/>
      <c r="P1617" s="30"/>
      <c r="Q1617" s="72" t="s">
        <v>2611</v>
      </c>
      <c r="R1617" s="36"/>
      <c r="S1617" s="36"/>
      <c r="T1617" s="37"/>
      <c r="U1617" s="38"/>
      <c r="V1617" s="39"/>
    </row>
    <row r="1618" spans="1:22" ht="18">
      <c r="A1618" s="34">
        <f t="shared" si="8"/>
        <v>22</v>
      </c>
      <c r="B1618" s="29">
        <v>45901</v>
      </c>
      <c r="C1618" s="30" t="s">
        <v>2612</v>
      </c>
      <c r="D1618" s="31"/>
      <c r="E1618" s="34" t="s">
        <v>557</v>
      </c>
      <c r="F1618" s="144"/>
      <c r="G1618" s="74" t="s">
        <v>114</v>
      </c>
      <c r="H1618" s="62" t="s">
        <v>26</v>
      </c>
      <c r="I1618" s="62" t="s">
        <v>38</v>
      </c>
      <c r="J1618" s="74" t="s">
        <v>391</v>
      </c>
      <c r="K1618" s="30" t="s">
        <v>29</v>
      </c>
      <c r="L1618" s="34" t="s">
        <v>303</v>
      </c>
      <c r="M1618" s="32" t="s">
        <v>389</v>
      </c>
      <c r="N1618" s="35"/>
      <c r="O1618" s="30"/>
      <c r="P1618" s="30"/>
      <c r="Q1618" s="36"/>
      <c r="R1618" s="36"/>
      <c r="S1618" s="36"/>
      <c r="T1618" s="37"/>
      <c r="U1618" s="38"/>
      <c r="V1618" s="39"/>
    </row>
    <row r="1619" spans="1:22" ht="18">
      <c r="A1619" s="34">
        <f t="shared" si="8"/>
        <v>23</v>
      </c>
      <c r="B1619" s="29">
        <v>45901</v>
      </c>
      <c r="C1619" s="30" t="s">
        <v>2613</v>
      </c>
      <c r="D1619" s="31" t="s">
        <v>2614</v>
      </c>
      <c r="E1619" s="34"/>
      <c r="F1619" s="144"/>
      <c r="G1619" s="74" t="s">
        <v>25</v>
      </c>
      <c r="H1619" s="62" t="s">
        <v>48</v>
      </c>
      <c r="I1619" s="62" t="s">
        <v>27</v>
      </c>
      <c r="J1619" s="74" t="s">
        <v>391</v>
      </c>
      <c r="K1619" s="30" t="s">
        <v>49</v>
      </c>
      <c r="L1619" s="34" t="s">
        <v>91</v>
      </c>
      <c r="M1619" s="32" t="s">
        <v>234</v>
      </c>
      <c r="N1619" s="35" t="s">
        <v>32</v>
      </c>
      <c r="O1619" s="30"/>
      <c r="P1619" s="64"/>
      <c r="Q1619" s="72" t="s">
        <v>2161</v>
      </c>
      <c r="R1619" s="36"/>
      <c r="S1619" s="36"/>
      <c r="T1619" s="37"/>
      <c r="U1619" s="38"/>
      <c r="V1619" s="39"/>
    </row>
    <row r="1620" spans="1:22" ht="18">
      <c r="A1620" s="34">
        <f t="shared" si="8"/>
        <v>24</v>
      </c>
      <c r="B1620" s="29">
        <v>45901</v>
      </c>
      <c r="C1620" s="30" t="s">
        <v>1199</v>
      </c>
      <c r="D1620" s="31"/>
      <c r="E1620" s="34"/>
      <c r="F1620" s="136"/>
      <c r="G1620" s="74" t="s">
        <v>25</v>
      </c>
      <c r="H1620" s="62" t="s">
        <v>48</v>
      </c>
      <c r="I1620" s="62"/>
      <c r="J1620" s="74" t="s">
        <v>391</v>
      </c>
      <c r="K1620" s="30" t="s">
        <v>107</v>
      </c>
      <c r="L1620" s="34"/>
      <c r="M1620" s="32" t="s">
        <v>389</v>
      </c>
      <c r="N1620" s="35"/>
      <c r="O1620" s="30"/>
      <c r="P1620" s="64"/>
      <c r="Q1620" s="36"/>
      <c r="R1620" s="36"/>
      <c r="S1620" s="36"/>
      <c r="T1620" s="37"/>
      <c r="U1620" s="38"/>
      <c r="V1620" s="39"/>
    </row>
    <row r="1621" spans="1:22" ht="18">
      <c r="A1621" s="34">
        <f t="shared" si="8"/>
        <v>25</v>
      </c>
      <c r="B1621" s="29">
        <v>45901</v>
      </c>
      <c r="C1621" s="30" t="s">
        <v>2615</v>
      </c>
      <c r="D1621" s="31">
        <v>798452949</v>
      </c>
      <c r="E1621" s="34" t="s">
        <v>1943</v>
      </c>
      <c r="F1621" s="144"/>
      <c r="G1621" s="74" t="s">
        <v>25</v>
      </c>
      <c r="H1621" s="62" t="s">
        <v>26</v>
      </c>
      <c r="I1621" s="62" t="s">
        <v>38</v>
      </c>
      <c r="J1621" s="74" t="s">
        <v>391</v>
      </c>
      <c r="K1621" s="30" t="s">
        <v>107</v>
      </c>
      <c r="L1621" s="34" t="s">
        <v>161</v>
      </c>
      <c r="M1621" s="32" t="s">
        <v>234</v>
      </c>
      <c r="N1621" s="35" t="s">
        <v>32</v>
      </c>
      <c r="O1621" s="30"/>
      <c r="P1621" s="30"/>
      <c r="Q1621" s="72" t="s">
        <v>2564</v>
      </c>
      <c r="R1621" s="36"/>
      <c r="S1621" s="36"/>
      <c r="T1621" s="37"/>
      <c r="U1621" s="38"/>
      <c r="V1621" s="39"/>
    </row>
    <row r="1622" spans="1:22" ht="18">
      <c r="A1622" s="34">
        <f t="shared" si="8"/>
        <v>26</v>
      </c>
      <c r="B1622" s="29">
        <v>45901</v>
      </c>
      <c r="C1622" s="30" t="s">
        <v>2616</v>
      </c>
      <c r="D1622" s="31" t="s">
        <v>647</v>
      </c>
      <c r="E1622" s="34"/>
      <c r="F1622" s="144"/>
      <c r="G1622" s="74" t="s">
        <v>25</v>
      </c>
      <c r="H1622" s="62" t="s">
        <v>48</v>
      </c>
      <c r="I1622" s="62" t="s">
        <v>27</v>
      </c>
      <c r="J1622" s="74" t="s">
        <v>391</v>
      </c>
      <c r="K1622" s="30" t="s">
        <v>29</v>
      </c>
      <c r="L1622" s="34" t="s">
        <v>91</v>
      </c>
      <c r="M1622" s="32" t="s">
        <v>160</v>
      </c>
      <c r="N1622" s="35" t="s">
        <v>32</v>
      </c>
      <c r="O1622" s="30"/>
      <c r="P1622" s="30"/>
      <c r="Q1622" s="36"/>
      <c r="R1622" s="36"/>
      <c r="S1622" s="36"/>
      <c r="T1622" s="37"/>
      <c r="U1622" s="38"/>
      <c r="V1622" s="39"/>
    </row>
    <row r="1623" spans="1:22" ht="18" customHeight="1">
      <c r="A1623" s="34">
        <f t="shared" si="8"/>
        <v>27</v>
      </c>
      <c r="B1623" s="29">
        <v>45901</v>
      </c>
      <c r="C1623" s="30" t="s">
        <v>2617</v>
      </c>
      <c r="D1623" s="31">
        <v>984987227</v>
      </c>
      <c r="E1623" s="34" t="s">
        <v>1766</v>
      </c>
      <c r="F1623" s="144"/>
      <c r="G1623" s="74" t="s">
        <v>25</v>
      </c>
      <c r="H1623" s="62" t="s">
        <v>26</v>
      </c>
      <c r="I1623" s="62" t="s">
        <v>27</v>
      </c>
      <c r="J1623" s="74" t="s">
        <v>388</v>
      </c>
      <c r="K1623" s="30" t="s">
        <v>29</v>
      </c>
      <c r="L1623" s="34" t="s">
        <v>91</v>
      </c>
      <c r="M1623" s="32" t="s">
        <v>227</v>
      </c>
      <c r="N1623" s="35"/>
      <c r="O1623" s="30"/>
      <c r="P1623" s="30"/>
      <c r="Q1623" s="72" t="s">
        <v>812</v>
      </c>
      <c r="R1623" s="36"/>
      <c r="S1623" s="36"/>
      <c r="T1623" s="37"/>
      <c r="U1623" s="38"/>
      <c r="V1623" s="39"/>
    </row>
    <row r="1624" spans="1:22" ht="18">
      <c r="A1624" s="34">
        <f t="shared" si="8"/>
        <v>28</v>
      </c>
      <c r="B1624" s="29">
        <v>45901</v>
      </c>
      <c r="C1624" s="30" t="s">
        <v>2618</v>
      </c>
      <c r="D1624" s="31">
        <v>975051129</v>
      </c>
      <c r="E1624" s="34" t="s">
        <v>2239</v>
      </c>
      <c r="F1624" s="144"/>
      <c r="G1624" s="74" t="s">
        <v>25</v>
      </c>
      <c r="H1624" s="62" t="s">
        <v>26</v>
      </c>
      <c r="I1624" s="62" t="s">
        <v>27</v>
      </c>
      <c r="J1624" s="74" t="s">
        <v>388</v>
      </c>
      <c r="K1624" s="30" t="s">
        <v>29</v>
      </c>
      <c r="L1624" s="34" t="s">
        <v>91</v>
      </c>
      <c r="M1624" s="32" t="s">
        <v>234</v>
      </c>
      <c r="N1624" s="35" t="s">
        <v>32</v>
      </c>
      <c r="O1624" s="30"/>
      <c r="P1624" s="87"/>
      <c r="Q1624" s="36"/>
      <c r="R1624" s="36"/>
      <c r="S1624" s="36"/>
      <c r="T1624" s="37"/>
      <c r="U1624" s="38"/>
      <c r="V1624" s="39"/>
    </row>
    <row r="1625" spans="1:22" ht="18">
      <c r="A1625" s="34">
        <f t="shared" si="8"/>
        <v>29</v>
      </c>
      <c r="B1625" s="29">
        <v>45901</v>
      </c>
      <c r="C1625" s="30" t="s">
        <v>474</v>
      </c>
      <c r="D1625" s="31"/>
      <c r="E1625" s="34" t="s">
        <v>2619</v>
      </c>
      <c r="F1625" s="144"/>
      <c r="G1625" s="74" t="s">
        <v>25</v>
      </c>
      <c r="H1625" s="62" t="s">
        <v>26</v>
      </c>
      <c r="I1625" s="62" t="s">
        <v>27</v>
      </c>
      <c r="J1625" s="74" t="s">
        <v>391</v>
      </c>
      <c r="K1625" s="30" t="s">
        <v>29</v>
      </c>
      <c r="L1625" s="34" t="s">
        <v>91</v>
      </c>
      <c r="M1625" s="32" t="s">
        <v>389</v>
      </c>
      <c r="N1625" s="35"/>
      <c r="O1625" s="30"/>
      <c r="P1625" s="30"/>
      <c r="Q1625" s="36"/>
      <c r="R1625" s="36"/>
      <c r="S1625" s="36"/>
      <c r="T1625" s="37"/>
      <c r="U1625" s="38"/>
      <c r="V1625" s="39"/>
    </row>
    <row r="1626" spans="1:22" ht="18">
      <c r="A1626" s="34">
        <f t="shared" si="8"/>
        <v>30</v>
      </c>
      <c r="B1626" s="29">
        <v>45901</v>
      </c>
      <c r="C1626" s="30" t="s">
        <v>2620</v>
      </c>
      <c r="D1626" s="31"/>
      <c r="E1626" s="34"/>
      <c r="F1626" s="136"/>
      <c r="G1626" s="74" t="s">
        <v>113</v>
      </c>
      <c r="H1626" s="62" t="s">
        <v>48</v>
      </c>
      <c r="I1626" s="62" t="s">
        <v>27</v>
      </c>
      <c r="J1626" s="74" t="s">
        <v>391</v>
      </c>
      <c r="K1626" s="30" t="s">
        <v>29</v>
      </c>
      <c r="L1626" s="34"/>
      <c r="M1626" s="32" t="s">
        <v>389</v>
      </c>
      <c r="N1626" s="35"/>
      <c r="O1626" s="30"/>
      <c r="P1626" s="87"/>
      <c r="Q1626" s="36"/>
      <c r="R1626" s="36"/>
      <c r="S1626" s="36"/>
      <c r="T1626" s="37"/>
      <c r="U1626" s="38"/>
      <c r="V1626" s="147"/>
    </row>
    <row r="1627" spans="1:22" ht="18">
      <c r="A1627" s="34">
        <f t="shared" si="8"/>
        <v>31</v>
      </c>
      <c r="B1627" s="29">
        <v>45901</v>
      </c>
      <c r="C1627" s="30" t="s">
        <v>2621</v>
      </c>
      <c r="D1627" s="58"/>
      <c r="E1627" s="34"/>
      <c r="F1627" s="144"/>
      <c r="G1627" s="74" t="s">
        <v>113</v>
      </c>
      <c r="H1627" s="62" t="s">
        <v>48</v>
      </c>
      <c r="I1627" s="62" t="s">
        <v>27</v>
      </c>
      <c r="J1627" s="74" t="s">
        <v>391</v>
      </c>
      <c r="K1627" s="30" t="s">
        <v>29</v>
      </c>
      <c r="L1627" s="34"/>
      <c r="M1627" s="32" t="s">
        <v>389</v>
      </c>
      <c r="N1627" s="35"/>
      <c r="O1627" s="30"/>
      <c r="P1627" s="30"/>
      <c r="Q1627" s="36"/>
      <c r="R1627" s="36"/>
      <c r="S1627" s="36"/>
      <c r="T1627" s="37"/>
      <c r="U1627" s="38"/>
      <c r="V1627" s="39"/>
    </row>
    <row r="1628" spans="1:22" ht="19">
      <c r="A1628" s="34">
        <f t="shared" si="8"/>
        <v>32</v>
      </c>
      <c r="B1628" s="29">
        <v>45901</v>
      </c>
      <c r="C1628" s="30" t="s">
        <v>2622</v>
      </c>
      <c r="D1628" s="58">
        <v>384028558</v>
      </c>
      <c r="E1628" s="34" t="s">
        <v>980</v>
      </c>
      <c r="F1628" s="144"/>
      <c r="G1628" s="74" t="s">
        <v>25</v>
      </c>
      <c r="H1628" s="62" t="s">
        <v>26</v>
      </c>
      <c r="I1628" s="62" t="s">
        <v>27</v>
      </c>
      <c r="J1628" s="74" t="s">
        <v>388</v>
      </c>
      <c r="K1628" s="30" t="s">
        <v>29</v>
      </c>
      <c r="L1628" s="34" t="s">
        <v>91</v>
      </c>
      <c r="M1628" s="32" t="s">
        <v>227</v>
      </c>
      <c r="N1628" s="35" t="s">
        <v>32</v>
      </c>
      <c r="O1628" s="30"/>
      <c r="P1628" s="30"/>
      <c r="Q1628" s="36" t="s">
        <v>2623</v>
      </c>
      <c r="R1628" s="36"/>
      <c r="S1628" s="36"/>
      <c r="T1628" s="37"/>
      <c r="U1628" s="38"/>
      <c r="V1628" s="70" t="s">
        <v>2624</v>
      </c>
    </row>
    <row r="1629" spans="1:22" ht="18">
      <c r="A1629" s="34">
        <f t="shared" si="8"/>
        <v>33</v>
      </c>
      <c r="B1629" s="29">
        <v>45901</v>
      </c>
      <c r="C1629" s="30" t="s">
        <v>2625</v>
      </c>
      <c r="D1629" s="31">
        <v>907742396</v>
      </c>
      <c r="E1629" s="34" t="s">
        <v>2528</v>
      </c>
      <c r="F1629" s="136"/>
      <c r="G1629" s="74" t="s">
        <v>25</v>
      </c>
      <c r="H1629" s="62" t="s">
        <v>26</v>
      </c>
      <c r="I1629" s="62" t="s">
        <v>27</v>
      </c>
      <c r="J1629" s="74" t="s">
        <v>391</v>
      </c>
      <c r="K1629" s="30" t="s">
        <v>29</v>
      </c>
      <c r="L1629" s="34" t="s">
        <v>212</v>
      </c>
      <c r="M1629" s="32" t="s">
        <v>234</v>
      </c>
      <c r="N1629" s="35"/>
      <c r="O1629" s="30"/>
      <c r="P1629" s="30"/>
      <c r="Q1629" s="72" t="s">
        <v>692</v>
      </c>
      <c r="R1629" s="36"/>
      <c r="S1629" s="36"/>
      <c r="T1629" s="37"/>
      <c r="U1629" s="38"/>
      <c r="V1629" s="39"/>
    </row>
    <row r="1630" spans="1:22" ht="18">
      <c r="A1630" s="34">
        <f t="shared" si="8"/>
        <v>34</v>
      </c>
      <c r="B1630" s="29">
        <v>45901</v>
      </c>
      <c r="C1630" s="30" t="s">
        <v>2626</v>
      </c>
      <c r="D1630" s="31">
        <v>898869696</v>
      </c>
      <c r="E1630" s="34" t="s">
        <v>2346</v>
      </c>
      <c r="F1630" s="136"/>
      <c r="G1630" s="74" t="s">
        <v>25</v>
      </c>
      <c r="H1630" s="62" t="s">
        <v>26</v>
      </c>
      <c r="I1630" s="62" t="s">
        <v>38</v>
      </c>
      <c r="J1630" s="74" t="s">
        <v>391</v>
      </c>
      <c r="K1630" s="30" t="s">
        <v>107</v>
      </c>
      <c r="L1630" s="34" t="s">
        <v>161</v>
      </c>
      <c r="M1630" s="32" t="s">
        <v>227</v>
      </c>
      <c r="N1630" s="35" t="s">
        <v>32</v>
      </c>
      <c r="O1630" s="30"/>
      <c r="P1630" s="30"/>
      <c r="Q1630" s="36" t="s">
        <v>2627</v>
      </c>
      <c r="R1630" s="36"/>
      <c r="S1630" s="36"/>
      <c r="T1630" s="37"/>
      <c r="U1630" s="38"/>
      <c r="V1630" s="72" t="s">
        <v>2627</v>
      </c>
    </row>
    <row r="1631" spans="1:22" ht="18">
      <c r="A1631" s="34">
        <f t="shared" si="8"/>
        <v>35</v>
      </c>
      <c r="B1631" s="29">
        <v>45901</v>
      </c>
      <c r="C1631" s="30" t="s">
        <v>307</v>
      </c>
      <c r="D1631" s="31"/>
      <c r="E1631" s="34"/>
      <c r="F1631" s="144"/>
      <c r="G1631" s="74" t="s">
        <v>113</v>
      </c>
      <c r="H1631" s="62" t="s">
        <v>48</v>
      </c>
      <c r="I1631" s="62" t="s">
        <v>27</v>
      </c>
      <c r="J1631" s="74" t="s">
        <v>391</v>
      </c>
      <c r="K1631" s="30" t="s">
        <v>107</v>
      </c>
      <c r="L1631" s="34" t="s">
        <v>212</v>
      </c>
      <c r="M1631" s="32"/>
      <c r="N1631" s="35"/>
      <c r="O1631" s="30"/>
      <c r="P1631" s="30"/>
      <c r="Q1631" s="36"/>
      <c r="R1631" s="36"/>
      <c r="S1631" s="36"/>
      <c r="T1631" s="37"/>
      <c r="U1631" s="38"/>
      <c r="V1631" s="39"/>
    </row>
    <row r="1632" spans="1:22" ht="18">
      <c r="A1632" s="34">
        <f t="shared" si="8"/>
        <v>36</v>
      </c>
      <c r="B1632" s="29">
        <v>45901</v>
      </c>
      <c r="C1632" s="30" t="s">
        <v>630</v>
      </c>
      <c r="D1632" s="31"/>
      <c r="E1632" s="34" t="s">
        <v>980</v>
      </c>
      <c r="F1632" s="167"/>
      <c r="G1632" s="74" t="s">
        <v>114</v>
      </c>
      <c r="H1632" s="62" t="s">
        <v>26</v>
      </c>
      <c r="I1632" s="62" t="s">
        <v>27</v>
      </c>
      <c r="J1632" s="74" t="s">
        <v>391</v>
      </c>
      <c r="K1632" s="30" t="s">
        <v>29</v>
      </c>
      <c r="L1632" s="34"/>
      <c r="M1632" s="32" t="s">
        <v>389</v>
      </c>
      <c r="N1632" s="35"/>
      <c r="O1632" s="30"/>
      <c r="P1632" s="30"/>
      <c r="Q1632" s="36"/>
      <c r="R1632" s="36"/>
      <c r="S1632" s="36"/>
      <c r="T1632" s="37"/>
      <c r="U1632" s="38"/>
      <c r="V1632" s="39"/>
    </row>
    <row r="1633" spans="1:22" ht="18">
      <c r="A1633" s="34">
        <f t="shared" si="8"/>
        <v>37</v>
      </c>
      <c r="B1633" s="29">
        <v>45901</v>
      </c>
      <c r="C1633" s="30" t="s">
        <v>2628</v>
      </c>
      <c r="D1633" s="31"/>
      <c r="E1633" s="34" t="s">
        <v>557</v>
      </c>
      <c r="F1633" s="144"/>
      <c r="G1633" s="74" t="s">
        <v>25</v>
      </c>
      <c r="H1633" s="62" t="s">
        <v>26</v>
      </c>
      <c r="I1633" s="62" t="s">
        <v>27</v>
      </c>
      <c r="J1633" s="74" t="s">
        <v>391</v>
      </c>
      <c r="K1633" s="30" t="s">
        <v>29</v>
      </c>
      <c r="L1633" s="34"/>
      <c r="M1633" s="32" t="s">
        <v>389</v>
      </c>
      <c r="N1633" s="35"/>
      <c r="O1633" s="30"/>
      <c r="P1633" s="30"/>
      <c r="Q1633" s="36"/>
      <c r="R1633" s="36"/>
      <c r="S1633" s="36"/>
      <c r="T1633" s="37"/>
      <c r="U1633" s="38"/>
      <c r="V1633" s="39"/>
    </row>
    <row r="1634" spans="1:22" ht="18">
      <c r="A1634" s="34">
        <f t="shared" si="8"/>
        <v>38</v>
      </c>
      <c r="B1634" s="29">
        <v>45901</v>
      </c>
      <c r="C1634" s="30" t="s">
        <v>2629</v>
      </c>
      <c r="D1634" s="31">
        <v>932791499</v>
      </c>
      <c r="E1634" s="34"/>
      <c r="F1634" s="144"/>
      <c r="G1634" s="74" t="s">
        <v>25</v>
      </c>
      <c r="H1634" s="62" t="s">
        <v>48</v>
      </c>
      <c r="I1634" s="62" t="s">
        <v>27</v>
      </c>
      <c r="J1634" s="74" t="s">
        <v>391</v>
      </c>
      <c r="K1634" s="30" t="s">
        <v>29</v>
      </c>
      <c r="L1634" s="34" t="s">
        <v>203</v>
      </c>
      <c r="M1634" s="32" t="s">
        <v>227</v>
      </c>
      <c r="N1634" s="35" t="s">
        <v>32</v>
      </c>
      <c r="O1634" s="30"/>
      <c r="P1634" s="87"/>
      <c r="Q1634" s="36" t="s">
        <v>2630</v>
      </c>
      <c r="R1634" s="36"/>
      <c r="S1634" s="36"/>
      <c r="T1634" s="37"/>
      <c r="U1634" s="38"/>
      <c r="V1634" s="39"/>
    </row>
    <row r="1635" spans="1:22" ht="18">
      <c r="A1635" s="34">
        <f t="shared" si="8"/>
        <v>39</v>
      </c>
      <c r="B1635" s="29">
        <v>45901</v>
      </c>
      <c r="C1635" s="30" t="s">
        <v>2631</v>
      </c>
      <c r="D1635" s="31"/>
      <c r="E1635" s="34" t="s">
        <v>2500</v>
      </c>
      <c r="F1635" s="144"/>
      <c r="G1635" s="74" t="s">
        <v>25</v>
      </c>
      <c r="H1635" s="62" t="s">
        <v>26</v>
      </c>
      <c r="I1635" s="62" t="s">
        <v>27</v>
      </c>
      <c r="J1635" s="74" t="s">
        <v>391</v>
      </c>
      <c r="K1635" s="30" t="s">
        <v>29</v>
      </c>
      <c r="L1635" s="34" t="s">
        <v>212</v>
      </c>
      <c r="M1635" s="32" t="s">
        <v>389</v>
      </c>
      <c r="N1635" s="35"/>
      <c r="O1635" s="30"/>
      <c r="P1635" s="30"/>
      <c r="Q1635" s="36"/>
      <c r="R1635" s="36"/>
      <c r="S1635" s="36"/>
      <c r="T1635" s="37"/>
      <c r="U1635" s="38"/>
      <c r="V1635" s="39"/>
    </row>
    <row r="1636" spans="1:22" ht="18">
      <c r="A1636" s="34">
        <f t="shared" si="8"/>
        <v>40</v>
      </c>
      <c r="B1636" s="29">
        <v>45901</v>
      </c>
      <c r="C1636" s="30" t="s">
        <v>483</v>
      </c>
      <c r="D1636" s="31"/>
      <c r="E1636" s="34" t="s">
        <v>2545</v>
      </c>
      <c r="F1636" s="144"/>
      <c r="G1636" s="74" t="s">
        <v>25</v>
      </c>
      <c r="H1636" s="62" t="s">
        <v>26</v>
      </c>
      <c r="I1636" s="62" t="s">
        <v>27</v>
      </c>
      <c r="J1636" s="74" t="s">
        <v>391</v>
      </c>
      <c r="K1636" s="30" t="s">
        <v>29</v>
      </c>
      <c r="L1636" s="34"/>
      <c r="M1636" s="32" t="s">
        <v>389</v>
      </c>
      <c r="N1636" s="35"/>
      <c r="O1636" s="30"/>
      <c r="P1636" s="30"/>
      <c r="Q1636" s="36"/>
      <c r="R1636" s="36"/>
      <c r="S1636" s="36"/>
      <c r="T1636" s="37"/>
      <c r="U1636" s="38"/>
      <c r="V1636" s="39"/>
    </row>
    <row r="1637" spans="1:22" ht="18" customHeight="1">
      <c r="A1637" s="34">
        <f t="shared" si="8"/>
        <v>41</v>
      </c>
      <c r="B1637" s="29">
        <v>45901</v>
      </c>
      <c r="C1637" s="30" t="s">
        <v>2632</v>
      </c>
      <c r="D1637" s="31">
        <v>353104000</v>
      </c>
      <c r="E1637" s="34" t="s">
        <v>2346</v>
      </c>
      <c r="F1637" s="144"/>
      <c r="G1637" s="74" t="s">
        <v>25</v>
      </c>
      <c r="H1637" s="62" t="s">
        <v>26</v>
      </c>
      <c r="I1637" s="62" t="s">
        <v>38</v>
      </c>
      <c r="J1637" s="74" t="s">
        <v>391</v>
      </c>
      <c r="K1637" s="30" t="s">
        <v>107</v>
      </c>
      <c r="L1637" s="34" t="s">
        <v>161</v>
      </c>
      <c r="M1637" s="32" t="s">
        <v>234</v>
      </c>
      <c r="N1637" s="35" t="s">
        <v>32</v>
      </c>
      <c r="O1637" s="30"/>
      <c r="P1637" s="30"/>
      <c r="Q1637" s="72" t="s">
        <v>2161</v>
      </c>
      <c r="R1637" s="36"/>
      <c r="S1637" s="36"/>
      <c r="T1637" s="37"/>
      <c r="U1637" s="38"/>
      <c r="V1637" s="39"/>
    </row>
    <row r="1638" spans="1:22" ht="18">
      <c r="A1638" s="34">
        <f t="shared" si="8"/>
        <v>42</v>
      </c>
      <c r="B1638" s="29">
        <v>45901</v>
      </c>
      <c r="C1638" s="30" t="s">
        <v>2633</v>
      </c>
      <c r="D1638" s="31"/>
      <c r="E1638" s="34"/>
      <c r="F1638" s="144"/>
      <c r="G1638" s="74" t="s">
        <v>25</v>
      </c>
      <c r="H1638" s="62" t="s">
        <v>48</v>
      </c>
      <c r="I1638" s="62" t="s">
        <v>38</v>
      </c>
      <c r="J1638" s="74" t="s">
        <v>391</v>
      </c>
      <c r="K1638" s="30" t="s">
        <v>29</v>
      </c>
      <c r="L1638" s="34" t="s">
        <v>303</v>
      </c>
      <c r="M1638" s="32" t="s">
        <v>389</v>
      </c>
      <c r="N1638" s="35"/>
      <c r="O1638" s="30"/>
      <c r="P1638" s="30"/>
      <c r="Q1638" s="36"/>
      <c r="R1638" s="36"/>
      <c r="S1638" s="36"/>
      <c r="T1638" s="37"/>
      <c r="U1638" s="38"/>
      <c r="V1638" s="39"/>
    </row>
    <row r="1639" spans="1:22" ht="18">
      <c r="A1639" s="34">
        <f t="shared" si="8"/>
        <v>43</v>
      </c>
      <c r="B1639" s="29">
        <v>45901</v>
      </c>
      <c r="C1639" s="30" t="s">
        <v>2634</v>
      </c>
      <c r="D1639" s="31">
        <v>382339975</v>
      </c>
      <c r="E1639" s="34"/>
      <c r="F1639" s="144"/>
      <c r="G1639" s="74" t="s">
        <v>25</v>
      </c>
      <c r="H1639" s="62" t="s">
        <v>48</v>
      </c>
      <c r="I1639" s="62" t="s">
        <v>38</v>
      </c>
      <c r="J1639" s="74" t="s">
        <v>391</v>
      </c>
      <c r="K1639" s="30" t="s">
        <v>49</v>
      </c>
      <c r="L1639" s="34" t="s">
        <v>161</v>
      </c>
      <c r="M1639" s="32" t="s">
        <v>227</v>
      </c>
      <c r="N1639" s="35" t="s">
        <v>32</v>
      </c>
      <c r="O1639" s="30"/>
      <c r="P1639" s="30"/>
      <c r="Q1639" s="72" t="s">
        <v>2161</v>
      </c>
      <c r="R1639" s="36"/>
      <c r="S1639" s="36"/>
      <c r="T1639" s="37"/>
      <c r="U1639" s="38"/>
      <c r="V1639" s="72" t="s">
        <v>2635</v>
      </c>
    </row>
    <row r="1640" spans="1:22" ht="18">
      <c r="A1640" s="34">
        <f t="shared" si="8"/>
        <v>44</v>
      </c>
      <c r="B1640" s="29">
        <v>45901</v>
      </c>
      <c r="C1640" s="30" t="s">
        <v>80</v>
      </c>
      <c r="D1640" s="31"/>
      <c r="E1640" s="34"/>
      <c r="F1640" s="144"/>
      <c r="G1640" s="74" t="s">
        <v>113</v>
      </c>
      <c r="H1640" s="62" t="s">
        <v>48</v>
      </c>
      <c r="I1640" s="62" t="s">
        <v>38</v>
      </c>
      <c r="J1640" s="74" t="s">
        <v>388</v>
      </c>
      <c r="K1640" s="30" t="s">
        <v>107</v>
      </c>
      <c r="L1640" s="34" t="s">
        <v>161</v>
      </c>
      <c r="M1640" s="32" t="s">
        <v>389</v>
      </c>
      <c r="N1640" s="35"/>
      <c r="O1640" s="30"/>
      <c r="P1640" s="30"/>
      <c r="Q1640" s="36"/>
      <c r="R1640" s="36"/>
      <c r="S1640" s="36"/>
      <c r="T1640" s="37"/>
      <c r="U1640" s="38"/>
      <c r="V1640" s="39"/>
    </row>
    <row r="1641" spans="1:22" ht="18">
      <c r="A1641" s="34">
        <f t="shared" si="8"/>
        <v>45</v>
      </c>
      <c r="B1641" s="29">
        <v>45901</v>
      </c>
      <c r="C1641" s="30" t="s">
        <v>2636</v>
      </c>
      <c r="D1641" s="31">
        <v>582169717</v>
      </c>
      <c r="E1641" s="34" t="s">
        <v>1943</v>
      </c>
      <c r="F1641" s="144"/>
      <c r="G1641" s="74" t="s">
        <v>25</v>
      </c>
      <c r="H1641" s="62" t="s">
        <v>26</v>
      </c>
      <c r="I1641" s="62" t="s">
        <v>27</v>
      </c>
      <c r="J1641" s="74" t="s">
        <v>388</v>
      </c>
      <c r="K1641" s="30" t="s">
        <v>29</v>
      </c>
      <c r="L1641" s="34" t="s">
        <v>91</v>
      </c>
      <c r="M1641" s="32" t="s">
        <v>227</v>
      </c>
      <c r="N1641" s="35" t="s">
        <v>32</v>
      </c>
      <c r="O1641" s="30"/>
      <c r="P1641" s="30"/>
      <c r="Q1641" s="72" t="s">
        <v>2637</v>
      </c>
      <c r="R1641" s="36"/>
      <c r="S1641" s="36"/>
      <c r="T1641" s="37"/>
      <c r="U1641" s="38"/>
      <c r="V1641" s="39"/>
    </row>
    <row r="1642" spans="1:22" ht="18">
      <c r="A1642" s="34">
        <f t="shared" si="8"/>
        <v>46</v>
      </c>
      <c r="B1642" s="29">
        <v>45901</v>
      </c>
      <c r="C1642" s="30" t="s">
        <v>2638</v>
      </c>
      <c r="D1642" s="31" t="s">
        <v>2639</v>
      </c>
      <c r="E1642" s="34"/>
      <c r="F1642" s="144"/>
      <c r="G1642" s="74" t="s">
        <v>25</v>
      </c>
      <c r="H1642" s="62" t="s">
        <v>48</v>
      </c>
      <c r="I1642" s="62" t="s">
        <v>27</v>
      </c>
      <c r="J1642" s="74" t="s">
        <v>388</v>
      </c>
      <c r="K1642" s="30" t="s">
        <v>29</v>
      </c>
      <c r="L1642" s="34" t="s">
        <v>361</v>
      </c>
      <c r="M1642" s="32" t="s">
        <v>234</v>
      </c>
      <c r="N1642" s="35" t="s">
        <v>32</v>
      </c>
      <c r="O1642" s="30"/>
      <c r="P1642" s="30"/>
      <c r="Q1642" s="36" t="s">
        <v>402</v>
      </c>
      <c r="R1642" s="36"/>
      <c r="S1642" s="36"/>
      <c r="T1642" s="37"/>
      <c r="U1642" s="38"/>
      <c r="V1642" s="39"/>
    </row>
    <row r="1643" spans="1:22" ht="18">
      <c r="A1643" s="34">
        <f t="shared" si="8"/>
        <v>47</v>
      </c>
      <c r="B1643" s="29">
        <v>45901</v>
      </c>
      <c r="C1643" s="30" t="s">
        <v>373</v>
      </c>
      <c r="D1643" s="31">
        <v>989644147</v>
      </c>
      <c r="E1643" s="38" t="s">
        <v>2619</v>
      </c>
      <c r="F1643" s="144"/>
      <c r="G1643" s="74" t="s">
        <v>25</v>
      </c>
      <c r="H1643" s="62" t="s">
        <v>26</v>
      </c>
      <c r="I1643" s="62" t="s">
        <v>27</v>
      </c>
      <c r="J1643" s="74" t="s">
        <v>388</v>
      </c>
      <c r="K1643" s="30" t="s">
        <v>29</v>
      </c>
      <c r="L1643" s="34" t="s">
        <v>91</v>
      </c>
      <c r="M1643" s="32" t="s">
        <v>234</v>
      </c>
      <c r="N1643" s="35" t="s">
        <v>32</v>
      </c>
      <c r="O1643" s="30"/>
      <c r="P1643" s="30"/>
      <c r="Q1643" s="72" t="s">
        <v>505</v>
      </c>
      <c r="R1643" s="36"/>
      <c r="S1643" s="36"/>
      <c r="T1643" s="37"/>
      <c r="U1643" s="38"/>
      <c r="V1643" s="39"/>
    </row>
    <row r="1644" spans="1:22" ht="18">
      <c r="A1644" s="34">
        <f t="shared" si="8"/>
        <v>48</v>
      </c>
      <c r="B1644" s="29">
        <v>45901</v>
      </c>
      <c r="C1644" s="30" t="s">
        <v>2640</v>
      </c>
      <c r="D1644" s="31"/>
      <c r="E1644" s="34" t="s">
        <v>557</v>
      </c>
      <c r="F1644" s="144"/>
      <c r="G1644" s="74" t="s">
        <v>25</v>
      </c>
      <c r="H1644" s="62" t="s">
        <v>26</v>
      </c>
      <c r="I1644" s="62" t="s">
        <v>27</v>
      </c>
      <c r="J1644" s="74" t="s">
        <v>388</v>
      </c>
      <c r="K1644" s="30" t="s">
        <v>29</v>
      </c>
      <c r="L1644" s="34" t="s">
        <v>203</v>
      </c>
      <c r="M1644" s="32" t="s">
        <v>389</v>
      </c>
      <c r="N1644" s="35"/>
      <c r="O1644" s="30"/>
      <c r="P1644" s="30"/>
      <c r="Q1644" s="36"/>
      <c r="R1644" s="36"/>
      <c r="S1644" s="36"/>
      <c r="T1644" s="37"/>
      <c r="U1644" s="38"/>
      <c r="V1644" s="39"/>
    </row>
    <row r="1645" spans="1:22" ht="18">
      <c r="A1645" s="34">
        <f t="shared" si="8"/>
        <v>49</v>
      </c>
      <c r="B1645" s="29">
        <v>45901</v>
      </c>
      <c r="C1645" s="30" t="s">
        <v>607</v>
      </c>
      <c r="D1645" s="31"/>
      <c r="E1645" s="34" t="s">
        <v>2504</v>
      </c>
      <c r="F1645" s="144"/>
      <c r="G1645" s="74" t="s">
        <v>25</v>
      </c>
      <c r="H1645" s="62" t="s">
        <v>26</v>
      </c>
      <c r="I1645" s="62" t="s">
        <v>27</v>
      </c>
      <c r="J1645" s="74" t="s">
        <v>388</v>
      </c>
      <c r="K1645" s="30" t="s">
        <v>29</v>
      </c>
      <c r="L1645" s="34" t="s">
        <v>212</v>
      </c>
      <c r="M1645" s="32" t="s">
        <v>389</v>
      </c>
      <c r="N1645" s="35"/>
      <c r="O1645" s="30"/>
      <c r="P1645" s="30"/>
      <c r="Q1645" s="36"/>
      <c r="R1645" s="36"/>
      <c r="S1645" s="36"/>
      <c r="T1645" s="37"/>
      <c r="U1645" s="38"/>
      <c r="V1645" s="39"/>
    </row>
    <row r="1646" spans="1:22" ht="18">
      <c r="A1646" s="34">
        <f t="shared" si="8"/>
        <v>50</v>
      </c>
      <c r="B1646" s="29">
        <v>45901</v>
      </c>
      <c r="C1646" s="30" t="s">
        <v>2641</v>
      </c>
      <c r="D1646" s="31"/>
      <c r="E1646" s="34" t="s">
        <v>2642</v>
      </c>
      <c r="F1646" s="144"/>
      <c r="G1646" s="74" t="s">
        <v>25</v>
      </c>
      <c r="H1646" s="62" t="s">
        <v>26</v>
      </c>
      <c r="I1646" s="62" t="s">
        <v>27</v>
      </c>
      <c r="J1646" s="74" t="s">
        <v>388</v>
      </c>
      <c r="K1646" s="30" t="s">
        <v>29</v>
      </c>
      <c r="L1646" s="34" t="s">
        <v>212</v>
      </c>
      <c r="M1646" s="32" t="s">
        <v>389</v>
      </c>
      <c r="N1646" s="35"/>
      <c r="O1646" s="30"/>
      <c r="P1646" s="30"/>
      <c r="Q1646" s="36"/>
      <c r="R1646" s="36"/>
      <c r="S1646" s="36"/>
      <c r="T1646" s="37"/>
      <c r="U1646" s="38"/>
      <c r="V1646" s="39"/>
    </row>
    <row r="1647" spans="1:22" ht="18">
      <c r="A1647" s="34">
        <f t="shared" si="8"/>
        <v>51</v>
      </c>
      <c r="B1647" s="29">
        <v>45901</v>
      </c>
      <c r="C1647" s="30" t="s">
        <v>2643</v>
      </c>
      <c r="D1647" s="31"/>
      <c r="E1647" s="34" t="s">
        <v>2642</v>
      </c>
      <c r="F1647" s="144"/>
      <c r="G1647" s="74" t="s">
        <v>25</v>
      </c>
      <c r="H1647" s="62"/>
      <c r="I1647" s="62"/>
      <c r="J1647" s="74" t="s">
        <v>388</v>
      </c>
      <c r="K1647" s="30" t="s">
        <v>29</v>
      </c>
      <c r="L1647" s="34" t="s">
        <v>81</v>
      </c>
      <c r="M1647" s="32" t="s">
        <v>389</v>
      </c>
      <c r="N1647" s="35"/>
      <c r="O1647" s="30"/>
      <c r="P1647" s="30"/>
      <c r="Q1647" s="36"/>
      <c r="R1647" s="36"/>
      <c r="S1647" s="36"/>
      <c r="T1647" s="37"/>
      <c r="U1647" s="38"/>
      <c r="V1647" s="39"/>
    </row>
    <row r="1648" spans="1:22" ht="18">
      <c r="A1648" s="34">
        <f t="shared" si="8"/>
        <v>52</v>
      </c>
      <c r="B1648" s="29">
        <v>45901</v>
      </c>
      <c r="C1648" s="30" t="s">
        <v>311</v>
      </c>
      <c r="D1648" s="31" t="s">
        <v>2644</v>
      </c>
      <c r="E1648" s="34" t="s">
        <v>2346</v>
      </c>
      <c r="F1648" s="144"/>
      <c r="G1648" s="74" t="s">
        <v>25</v>
      </c>
      <c r="H1648" s="62" t="s">
        <v>26</v>
      </c>
      <c r="I1648" s="62" t="s">
        <v>38</v>
      </c>
      <c r="J1648" s="74" t="s">
        <v>388</v>
      </c>
      <c r="K1648" s="30" t="s">
        <v>107</v>
      </c>
      <c r="L1648" s="34" t="s">
        <v>161</v>
      </c>
      <c r="M1648" s="32" t="s">
        <v>160</v>
      </c>
      <c r="N1648" s="35"/>
      <c r="O1648" s="30"/>
      <c r="P1648" s="30"/>
      <c r="Q1648" s="36"/>
      <c r="R1648" s="36"/>
      <c r="S1648" s="36"/>
      <c r="T1648" s="37"/>
      <c r="U1648" s="38"/>
      <c r="V1648" s="39"/>
    </row>
    <row r="1649" spans="1:22" ht="18">
      <c r="A1649" s="34">
        <f t="shared" si="8"/>
        <v>53</v>
      </c>
      <c r="B1649" s="29">
        <v>45901</v>
      </c>
      <c r="C1649" s="30" t="s">
        <v>2645</v>
      </c>
      <c r="D1649" s="31"/>
      <c r="E1649" s="34" t="s">
        <v>2478</v>
      </c>
      <c r="F1649" s="144"/>
      <c r="G1649" s="74" t="s">
        <v>25</v>
      </c>
      <c r="H1649" s="62" t="s">
        <v>26</v>
      </c>
      <c r="I1649" s="62" t="s">
        <v>27</v>
      </c>
      <c r="J1649" s="74" t="s">
        <v>388</v>
      </c>
      <c r="K1649" s="30" t="s">
        <v>29</v>
      </c>
      <c r="L1649" s="34" t="s">
        <v>203</v>
      </c>
      <c r="M1649" s="32" t="s">
        <v>389</v>
      </c>
      <c r="N1649" s="35"/>
      <c r="O1649" s="30"/>
      <c r="P1649" s="30"/>
      <c r="Q1649" s="36"/>
      <c r="R1649" s="36"/>
      <c r="S1649" s="36"/>
      <c r="T1649" s="37"/>
      <c r="U1649" s="38"/>
      <c r="V1649" s="39"/>
    </row>
    <row r="1650" spans="1:22" ht="18">
      <c r="A1650" s="34">
        <f t="shared" si="8"/>
        <v>54</v>
      </c>
      <c r="B1650" s="29">
        <v>45901</v>
      </c>
      <c r="C1650" s="30" t="s">
        <v>2646</v>
      </c>
      <c r="D1650" s="31"/>
      <c r="E1650" s="34" t="s">
        <v>2346</v>
      </c>
      <c r="F1650" s="136"/>
      <c r="G1650" s="74" t="s">
        <v>25</v>
      </c>
      <c r="H1650" s="62" t="s">
        <v>26</v>
      </c>
      <c r="I1650" s="62" t="s">
        <v>38</v>
      </c>
      <c r="J1650" s="74" t="s">
        <v>388</v>
      </c>
      <c r="K1650" s="30" t="s">
        <v>107</v>
      </c>
      <c r="L1650" s="34" t="s">
        <v>161</v>
      </c>
      <c r="M1650" s="32" t="s">
        <v>389</v>
      </c>
      <c r="N1650" s="35"/>
      <c r="O1650" s="30"/>
      <c r="P1650" s="30"/>
      <c r="Q1650" s="36"/>
      <c r="R1650" s="36"/>
      <c r="S1650" s="36"/>
      <c r="T1650" s="37"/>
      <c r="U1650" s="38"/>
      <c r="V1650" s="39"/>
    </row>
    <row r="1651" spans="1:22" ht="18">
      <c r="A1651" s="34">
        <f t="shared" si="8"/>
        <v>55</v>
      </c>
      <c r="B1651" s="29">
        <v>45901</v>
      </c>
      <c r="C1651" s="30" t="s">
        <v>2647</v>
      </c>
      <c r="D1651" s="60"/>
      <c r="E1651" s="34"/>
      <c r="F1651" s="136"/>
      <c r="G1651" s="74" t="s">
        <v>25</v>
      </c>
      <c r="H1651" s="62" t="s">
        <v>48</v>
      </c>
      <c r="I1651" s="62"/>
      <c r="J1651" s="74" t="s">
        <v>388</v>
      </c>
      <c r="K1651" s="30" t="s">
        <v>107</v>
      </c>
      <c r="L1651" s="34" t="s">
        <v>81</v>
      </c>
      <c r="M1651" s="32" t="s">
        <v>389</v>
      </c>
      <c r="N1651" s="35"/>
      <c r="O1651" s="30"/>
      <c r="P1651" s="30"/>
      <c r="Q1651" s="36"/>
      <c r="R1651" s="36"/>
      <c r="S1651" s="36"/>
      <c r="T1651" s="37"/>
      <c r="U1651" s="38"/>
      <c r="V1651" s="39"/>
    </row>
    <row r="1652" spans="1:22" ht="18">
      <c r="A1652" s="34">
        <f t="shared" si="8"/>
        <v>56</v>
      </c>
      <c r="B1652" s="29">
        <v>45901</v>
      </c>
      <c r="C1652" s="30" t="s">
        <v>2648</v>
      </c>
      <c r="D1652" s="31"/>
      <c r="E1652" s="34" t="s">
        <v>2504</v>
      </c>
      <c r="F1652" s="144"/>
      <c r="G1652" s="74" t="s">
        <v>25</v>
      </c>
      <c r="H1652" s="62" t="s">
        <v>26</v>
      </c>
      <c r="I1652" s="62" t="s">
        <v>27</v>
      </c>
      <c r="J1652" s="74" t="s">
        <v>388</v>
      </c>
      <c r="K1652" s="30" t="s">
        <v>29</v>
      </c>
      <c r="L1652" s="34" t="s">
        <v>203</v>
      </c>
      <c r="M1652" s="32" t="s">
        <v>389</v>
      </c>
      <c r="N1652" s="35"/>
      <c r="O1652" s="30"/>
      <c r="P1652" s="30"/>
      <c r="Q1652" s="36"/>
      <c r="R1652" s="36"/>
      <c r="S1652" s="36"/>
      <c r="T1652" s="37"/>
      <c r="U1652" s="38"/>
      <c r="V1652" s="39"/>
    </row>
    <row r="1653" spans="1:22" ht="18">
      <c r="A1653" s="34">
        <f t="shared" si="8"/>
        <v>57</v>
      </c>
      <c r="B1653" s="29">
        <v>45901</v>
      </c>
      <c r="C1653" s="30" t="s">
        <v>2649</v>
      </c>
      <c r="D1653" s="31"/>
      <c r="E1653" s="34"/>
      <c r="F1653" s="144"/>
      <c r="G1653" s="74" t="s">
        <v>25</v>
      </c>
      <c r="H1653" s="62" t="s">
        <v>48</v>
      </c>
      <c r="I1653" s="62" t="s">
        <v>38</v>
      </c>
      <c r="J1653" s="74" t="s">
        <v>388</v>
      </c>
      <c r="K1653" s="30" t="s">
        <v>107</v>
      </c>
      <c r="L1653" s="34" t="s">
        <v>1495</v>
      </c>
      <c r="M1653" s="32" t="s">
        <v>389</v>
      </c>
      <c r="N1653" s="35"/>
      <c r="O1653" s="30"/>
      <c r="P1653" s="30"/>
      <c r="Q1653" s="36"/>
      <c r="R1653" s="36"/>
      <c r="S1653" s="36"/>
      <c r="T1653" s="37"/>
      <c r="U1653" s="38"/>
      <c r="V1653" s="39"/>
    </row>
    <row r="1654" spans="1:22" ht="18">
      <c r="A1654" s="34">
        <f t="shared" si="8"/>
        <v>58</v>
      </c>
      <c r="B1654" s="29">
        <v>45901</v>
      </c>
      <c r="C1654" s="30" t="s">
        <v>2650</v>
      </c>
      <c r="D1654" s="31"/>
      <c r="E1654" s="34"/>
      <c r="F1654" s="144"/>
      <c r="G1654" s="74" t="s">
        <v>25</v>
      </c>
      <c r="H1654" s="62" t="s">
        <v>48</v>
      </c>
      <c r="I1654" s="62" t="s">
        <v>38</v>
      </c>
      <c r="J1654" s="74" t="s">
        <v>388</v>
      </c>
      <c r="K1654" s="30" t="s">
        <v>107</v>
      </c>
      <c r="L1654" s="34" t="s">
        <v>161</v>
      </c>
      <c r="M1654" s="32" t="s">
        <v>389</v>
      </c>
      <c r="N1654" s="35"/>
      <c r="O1654" s="30"/>
      <c r="P1654" s="30"/>
      <c r="Q1654" s="147"/>
      <c r="R1654" s="36"/>
      <c r="S1654" s="36"/>
      <c r="T1654" s="37"/>
      <c r="U1654" s="38"/>
      <c r="V1654" s="39"/>
    </row>
    <row r="1655" spans="1:22" ht="18">
      <c r="A1655" s="34">
        <f t="shared" si="8"/>
        <v>59</v>
      </c>
      <c r="B1655" s="29">
        <v>45901</v>
      </c>
      <c r="C1655" s="30" t="s">
        <v>2600</v>
      </c>
      <c r="D1655" s="31"/>
      <c r="E1655" s="34" t="s">
        <v>1910</v>
      </c>
      <c r="F1655" s="144"/>
      <c r="G1655" s="74" t="s">
        <v>25</v>
      </c>
      <c r="H1655" s="62" t="s">
        <v>26</v>
      </c>
      <c r="I1655" s="62" t="s">
        <v>38</v>
      </c>
      <c r="J1655" s="74" t="s">
        <v>388</v>
      </c>
      <c r="K1655" s="30" t="s">
        <v>107</v>
      </c>
      <c r="L1655" s="34" t="s">
        <v>161</v>
      </c>
      <c r="M1655" s="32" t="s">
        <v>389</v>
      </c>
      <c r="N1655" s="35"/>
      <c r="O1655" s="30"/>
      <c r="P1655" s="30"/>
      <c r="Q1655" s="36"/>
      <c r="R1655" s="36"/>
      <c r="S1655" s="36"/>
      <c r="T1655" s="37"/>
      <c r="U1655" s="38"/>
      <c r="V1655" s="39"/>
    </row>
    <row r="1656" spans="1:22" ht="18">
      <c r="A1656" s="34">
        <f t="shared" si="8"/>
        <v>60</v>
      </c>
      <c r="B1656" s="29">
        <v>45901</v>
      </c>
      <c r="C1656" s="30" t="s">
        <v>2651</v>
      </c>
      <c r="D1656" s="31"/>
      <c r="E1656" s="34" t="s">
        <v>2500</v>
      </c>
      <c r="F1656" s="144"/>
      <c r="G1656" s="74" t="s">
        <v>25</v>
      </c>
      <c r="H1656" s="62" t="s">
        <v>26</v>
      </c>
      <c r="I1656" s="62" t="s">
        <v>27</v>
      </c>
      <c r="J1656" s="74" t="s">
        <v>388</v>
      </c>
      <c r="K1656" s="30" t="s">
        <v>29</v>
      </c>
      <c r="L1656" s="34" t="s">
        <v>203</v>
      </c>
      <c r="M1656" s="32" t="s">
        <v>389</v>
      </c>
      <c r="N1656" s="35"/>
      <c r="O1656" s="30"/>
      <c r="P1656" s="30"/>
      <c r="Q1656" s="36"/>
      <c r="R1656" s="36"/>
      <c r="S1656" s="36"/>
      <c r="T1656" s="37"/>
      <c r="U1656" s="38"/>
      <c r="V1656" s="39"/>
    </row>
    <row r="1657" spans="1:22" ht="38">
      <c r="A1657" s="34">
        <f t="shared" si="8"/>
        <v>61</v>
      </c>
      <c r="B1657" s="29">
        <v>45902</v>
      </c>
      <c r="C1657" s="30" t="s">
        <v>2652</v>
      </c>
      <c r="D1657" s="31">
        <v>988336352</v>
      </c>
      <c r="E1657" s="34"/>
      <c r="F1657" s="144"/>
      <c r="G1657" s="74" t="s">
        <v>25</v>
      </c>
      <c r="H1657" s="62" t="s">
        <v>48</v>
      </c>
      <c r="I1657" s="62" t="s">
        <v>38</v>
      </c>
      <c r="J1657" s="74" t="s">
        <v>388</v>
      </c>
      <c r="K1657" s="30" t="s">
        <v>107</v>
      </c>
      <c r="L1657" s="34" t="s">
        <v>161</v>
      </c>
      <c r="M1657" s="32" t="s">
        <v>234</v>
      </c>
      <c r="N1657" s="35" t="s">
        <v>32</v>
      </c>
      <c r="O1657" s="30"/>
      <c r="P1657" s="30"/>
      <c r="Q1657" s="36" t="s">
        <v>2564</v>
      </c>
      <c r="R1657" s="36"/>
      <c r="S1657" s="36"/>
      <c r="T1657" s="37"/>
      <c r="U1657" s="38"/>
      <c r="V1657" s="70" t="s">
        <v>2653</v>
      </c>
    </row>
    <row r="1658" spans="1:22" ht="18">
      <c r="A1658" s="34">
        <f t="shared" si="8"/>
        <v>62</v>
      </c>
      <c r="B1658" s="29">
        <v>45902</v>
      </c>
      <c r="C1658" s="30" t="s">
        <v>2654</v>
      </c>
      <c r="D1658" s="31"/>
      <c r="E1658" s="34"/>
      <c r="F1658" s="144"/>
      <c r="G1658" s="74"/>
      <c r="H1658" s="62"/>
      <c r="I1658" s="62"/>
      <c r="J1658" s="74"/>
      <c r="K1658" s="30"/>
      <c r="L1658" s="34"/>
      <c r="M1658" s="32"/>
      <c r="N1658" s="35"/>
      <c r="O1658" s="30"/>
      <c r="P1658" s="30"/>
      <c r="Q1658" s="36"/>
      <c r="R1658" s="36"/>
      <c r="S1658" s="36"/>
      <c r="T1658" s="37"/>
      <c r="U1658" s="38"/>
      <c r="V1658" s="39"/>
    </row>
    <row r="1659" spans="1:22" ht="18">
      <c r="A1659" s="34">
        <f t="shared" si="8"/>
        <v>63</v>
      </c>
      <c r="B1659" s="29">
        <v>45902</v>
      </c>
      <c r="C1659" s="30" t="s">
        <v>2655</v>
      </c>
      <c r="D1659" s="31">
        <v>975593724</v>
      </c>
      <c r="E1659" s="34" t="s">
        <v>2549</v>
      </c>
      <c r="F1659" s="144"/>
      <c r="G1659" s="74" t="s">
        <v>114</v>
      </c>
      <c r="H1659" s="62" t="s">
        <v>26</v>
      </c>
      <c r="I1659" s="62" t="s">
        <v>27</v>
      </c>
      <c r="J1659" s="74" t="s">
        <v>391</v>
      </c>
      <c r="K1659" s="30" t="s">
        <v>107</v>
      </c>
      <c r="L1659" s="34" t="s">
        <v>161</v>
      </c>
      <c r="M1659" s="32" t="s">
        <v>234</v>
      </c>
      <c r="N1659" s="35" t="s">
        <v>32</v>
      </c>
      <c r="O1659" s="30"/>
      <c r="P1659" s="30"/>
      <c r="Q1659" s="72" t="s">
        <v>2564</v>
      </c>
      <c r="R1659" s="36"/>
      <c r="S1659" s="36"/>
      <c r="T1659" s="37"/>
      <c r="U1659" s="38"/>
      <c r="V1659" s="39"/>
    </row>
    <row r="1660" spans="1:22" ht="18">
      <c r="A1660" s="34">
        <f t="shared" si="8"/>
        <v>64</v>
      </c>
      <c r="B1660" s="29">
        <v>45902</v>
      </c>
      <c r="C1660" s="30" t="s">
        <v>2656</v>
      </c>
      <c r="D1660" s="31"/>
      <c r="E1660" s="34"/>
      <c r="F1660" s="144"/>
      <c r="G1660" s="74" t="s">
        <v>113</v>
      </c>
      <c r="H1660" s="62" t="s">
        <v>48</v>
      </c>
      <c r="I1660" s="62" t="s">
        <v>27</v>
      </c>
      <c r="J1660" s="74" t="s">
        <v>391</v>
      </c>
      <c r="K1660" s="30" t="s">
        <v>29</v>
      </c>
      <c r="L1660" s="34" t="s">
        <v>212</v>
      </c>
      <c r="M1660" s="32" t="s">
        <v>389</v>
      </c>
      <c r="N1660" s="35"/>
      <c r="O1660" s="30"/>
      <c r="P1660" s="30"/>
      <c r="Q1660" s="36"/>
      <c r="R1660" s="36"/>
      <c r="S1660" s="36"/>
      <c r="T1660" s="37"/>
      <c r="U1660" s="38"/>
      <c r="V1660" s="39"/>
    </row>
    <row r="1661" spans="1:22" ht="18">
      <c r="A1661" s="34">
        <f t="shared" si="8"/>
        <v>65</v>
      </c>
      <c r="B1661" s="29">
        <v>45902</v>
      </c>
      <c r="C1661" s="30" t="s">
        <v>2654</v>
      </c>
      <c r="D1661" s="62">
        <v>963805079</v>
      </c>
      <c r="E1661" s="34" t="s">
        <v>1943</v>
      </c>
      <c r="F1661" s="144"/>
      <c r="G1661" s="74" t="s">
        <v>25</v>
      </c>
      <c r="H1661" s="62" t="s">
        <v>26</v>
      </c>
      <c r="I1661" s="62" t="s">
        <v>38</v>
      </c>
      <c r="J1661" s="74" t="s">
        <v>388</v>
      </c>
      <c r="K1661" s="30" t="s">
        <v>107</v>
      </c>
      <c r="L1661" s="34" t="s">
        <v>161</v>
      </c>
      <c r="M1661" s="32" t="s">
        <v>234</v>
      </c>
      <c r="N1661" s="35" t="s">
        <v>32</v>
      </c>
      <c r="O1661" s="168"/>
      <c r="P1661" s="168"/>
      <c r="Q1661" s="36" t="s">
        <v>2564</v>
      </c>
      <c r="R1661" s="36"/>
      <c r="S1661" s="36"/>
      <c r="T1661" s="37"/>
      <c r="U1661" s="38"/>
      <c r="V1661" s="169" t="s">
        <v>2657</v>
      </c>
    </row>
    <row r="1662" spans="1:22" ht="18">
      <c r="A1662" s="34">
        <f t="shared" si="8"/>
        <v>66</v>
      </c>
      <c r="B1662" s="29">
        <v>45902</v>
      </c>
      <c r="C1662" s="107" t="s">
        <v>2658</v>
      </c>
      <c r="D1662" s="62"/>
      <c r="E1662" s="34" t="s">
        <v>2500</v>
      </c>
      <c r="F1662" s="121"/>
      <c r="G1662" s="74" t="s">
        <v>25</v>
      </c>
      <c r="H1662" s="62" t="s">
        <v>26</v>
      </c>
      <c r="I1662" s="62" t="s">
        <v>27</v>
      </c>
      <c r="J1662" s="74" t="s">
        <v>391</v>
      </c>
      <c r="K1662" s="30" t="s">
        <v>29</v>
      </c>
      <c r="L1662" s="34"/>
      <c r="M1662" s="32" t="s">
        <v>389</v>
      </c>
      <c r="N1662" s="35"/>
      <c r="O1662" s="168"/>
      <c r="P1662" s="168"/>
      <c r="Q1662" s="147"/>
      <c r="R1662" s="36"/>
      <c r="S1662" s="36"/>
      <c r="T1662" s="37"/>
      <c r="U1662" s="38"/>
      <c r="V1662" s="56"/>
    </row>
    <row r="1663" spans="1:22" ht="18">
      <c r="A1663" s="34">
        <f t="shared" si="8"/>
        <v>67</v>
      </c>
      <c r="B1663" s="29">
        <v>45902</v>
      </c>
      <c r="C1663" s="107" t="s">
        <v>2659</v>
      </c>
      <c r="D1663" s="62"/>
      <c r="E1663" s="34"/>
      <c r="F1663" s="121"/>
      <c r="G1663" s="74" t="s">
        <v>113</v>
      </c>
      <c r="H1663" s="62" t="s">
        <v>48</v>
      </c>
      <c r="I1663" s="62"/>
      <c r="J1663" s="74" t="s">
        <v>391</v>
      </c>
      <c r="K1663" s="30" t="s">
        <v>107</v>
      </c>
      <c r="L1663" s="34"/>
      <c r="M1663" s="32" t="s">
        <v>389</v>
      </c>
      <c r="N1663" s="35"/>
      <c r="O1663" s="168"/>
      <c r="P1663" s="168"/>
      <c r="Q1663" s="147"/>
      <c r="R1663" s="36"/>
      <c r="S1663" s="36"/>
      <c r="T1663" s="37"/>
      <c r="U1663" s="38"/>
      <c r="V1663" s="56"/>
    </row>
    <row r="1664" spans="1:22" ht="18">
      <c r="A1664" s="34">
        <f t="shared" si="8"/>
        <v>68</v>
      </c>
      <c r="B1664" s="29">
        <v>45902</v>
      </c>
      <c r="C1664" s="107" t="s">
        <v>2660</v>
      </c>
      <c r="D1664" s="62"/>
      <c r="E1664" s="34" t="s">
        <v>1879</v>
      </c>
      <c r="F1664" s="121"/>
      <c r="G1664" s="74" t="s">
        <v>25</v>
      </c>
      <c r="H1664" s="62" t="s">
        <v>26</v>
      </c>
      <c r="I1664" s="62" t="s">
        <v>27</v>
      </c>
      <c r="J1664" s="74" t="s">
        <v>391</v>
      </c>
      <c r="K1664" s="30" t="s">
        <v>29</v>
      </c>
      <c r="L1664" s="34" t="s">
        <v>91</v>
      </c>
      <c r="M1664" s="32" t="s">
        <v>389</v>
      </c>
      <c r="N1664" s="35"/>
      <c r="O1664" s="168"/>
      <c r="P1664" s="168"/>
      <c r="Q1664" s="147"/>
      <c r="R1664" s="36"/>
      <c r="S1664" s="36"/>
      <c r="T1664" s="37"/>
      <c r="U1664" s="38"/>
      <c r="V1664" s="56"/>
    </row>
    <row r="1665" spans="1:22" ht="18">
      <c r="A1665" s="34">
        <f t="shared" si="8"/>
        <v>69</v>
      </c>
      <c r="B1665" s="29">
        <v>45902</v>
      </c>
      <c r="C1665" s="107" t="s">
        <v>2661</v>
      </c>
      <c r="D1665" s="62">
        <v>931067282</v>
      </c>
      <c r="E1665" s="34" t="s">
        <v>2577</v>
      </c>
      <c r="F1665" s="167"/>
      <c r="G1665" s="74" t="s">
        <v>25</v>
      </c>
      <c r="H1665" s="62" t="s">
        <v>26</v>
      </c>
      <c r="I1665" s="62" t="s">
        <v>27</v>
      </c>
      <c r="J1665" s="74" t="s">
        <v>390</v>
      </c>
      <c r="K1665" s="30" t="s">
        <v>29</v>
      </c>
      <c r="L1665" s="34" t="s">
        <v>212</v>
      </c>
      <c r="M1665" s="32" t="s">
        <v>227</v>
      </c>
      <c r="N1665" s="35" t="s">
        <v>32</v>
      </c>
      <c r="O1665" s="168"/>
      <c r="P1665" s="168"/>
      <c r="Q1665" s="169" t="s">
        <v>2662</v>
      </c>
      <c r="R1665" s="36"/>
      <c r="S1665" s="36"/>
      <c r="T1665" s="37"/>
      <c r="U1665" s="38"/>
      <c r="V1665" s="56"/>
    </row>
    <row r="1666" spans="1:22" ht="18">
      <c r="A1666" s="34">
        <f t="shared" si="8"/>
        <v>70</v>
      </c>
      <c r="B1666" s="29">
        <v>45902</v>
      </c>
      <c r="C1666" s="107" t="s">
        <v>2663</v>
      </c>
      <c r="D1666" s="62">
        <v>385359455</v>
      </c>
      <c r="E1666" s="34"/>
      <c r="F1666" s="144"/>
      <c r="G1666" s="74" t="s">
        <v>25</v>
      </c>
      <c r="H1666" s="62" t="s">
        <v>48</v>
      </c>
      <c r="I1666" s="62" t="s">
        <v>27</v>
      </c>
      <c r="J1666" s="74" t="s">
        <v>390</v>
      </c>
      <c r="K1666" s="30" t="s">
        <v>29</v>
      </c>
      <c r="L1666" s="34" t="s">
        <v>361</v>
      </c>
      <c r="M1666" s="32" t="s">
        <v>227</v>
      </c>
      <c r="N1666" s="35" t="s">
        <v>32</v>
      </c>
      <c r="O1666" s="170" t="s">
        <v>405</v>
      </c>
      <c r="P1666" s="171">
        <v>45907</v>
      </c>
      <c r="Q1666" s="147" t="s">
        <v>505</v>
      </c>
      <c r="R1666" s="36" t="s">
        <v>32</v>
      </c>
      <c r="S1666" s="36" t="s">
        <v>44</v>
      </c>
      <c r="T1666" s="37" t="s">
        <v>447</v>
      </c>
      <c r="U1666" s="38" t="s">
        <v>27</v>
      </c>
      <c r="V1666" s="56"/>
    </row>
    <row r="1667" spans="1:22" ht="18">
      <c r="A1667" s="34">
        <f t="shared" si="8"/>
        <v>71</v>
      </c>
      <c r="B1667" s="29">
        <v>45902</v>
      </c>
      <c r="C1667" s="107" t="s">
        <v>2664</v>
      </c>
      <c r="D1667" s="62">
        <f>84367335357</f>
        <v>84367335357</v>
      </c>
      <c r="E1667" s="34"/>
      <c r="F1667" s="121"/>
      <c r="G1667" s="74" t="s">
        <v>25</v>
      </c>
      <c r="H1667" s="62" t="s">
        <v>48</v>
      </c>
      <c r="I1667" s="62" t="s">
        <v>27</v>
      </c>
      <c r="J1667" s="74" t="s">
        <v>390</v>
      </c>
      <c r="K1667" s="30" t="s">
        <v>29</v>
      </c>
      <c r="L1667" s="34" t="s">
        <v>212</v>
      </c>
      <c r="M1667" s="32" t="s">
        <v>227</v>
      </c>
      <c r="N1667" s="35" t="s">
        <v>32</v>
      </c>
      <c r="O1667" s="168"/>
      <c r="P1667" s="168"/>
      <c r="Q1667" s="169" t="s">
        <v>505</v>
      </c>
      <c r="R1667" s="36"/>
      <c r="S1667" s="36"/>
      <c r="T1667" s="37"/>
      <c r="U1667" s="38"/>
      <c r="V1667" s="56"/>
    </row>
    <row r="1668" spans="1:22" ht="18">
      <c r="A1668" s="34">
        <f t="shared" si="8"/>
        <v>72</v>
      </c>
      <c r="B1668" s="29">
        <v>45902</v>
      </c>
      <c r="C1668" s="107" t="s">
        <v>2665</v>
      </c>
      <c r="D1668" s="62"/>
      <c r="E1668" s="34"/>
      <c r="F1668" s="121"/>
      <c r="G1668" s="74" t="s">
        <v>113</v>
      </c>
      <c r="H1668" s="62" t="s">
        <v>48</v>
      </c>
      <c r="I1668" s="62" t="s">
        <v>27</v>
      </c>
      <c r="J1668" s="74" t="s">
        <v>390</v>
      </c>
      <c r="K1668" s="30" t="s">
        <v>107</v>
      </c>
      <c r="L1668" s="34" t="s">
        <v>81</v>
      </c>
      <c r="M1668" s="32" t="s">
        <v>389</v>
      </c>
      <c r="N1668" s="35"/>
      <c r="O1668" s="168"/>
      <c r="P1668" s="168"/>
      <c r="Q1668" s="147"/>
      <c r="R1668" s="36"/>
      <c r="S1668" s="36"/>
      <c r="T1668" s="37"/>
      <c r="U1668" s="38"/>
      <c r="V1668" s="56"/>
    </row>
    <row r="1669" spans="1:22" ht="18">
      <c r="A1669" s="34">
        <f t="shared" si="8"/>
        <v>73</v>
      </c>
      <c r="B1669" s="29">
        <v>45902</v>
      </c>
      <c r="C1669" s="107" t="s">
        <v>2666</v>
      </c>
      <c r="D1669" s="62">
        <v>334066999</v>
      </c>
      <c r="E1669" s="34"/>
      <c r="F1669" s="121"/>
      <c r="G1669" s="74" t="s">
        <v>25</v>
      </c>
      <c r="H1669" s="62" t="s">
        <v>48</v>
      </c>
      <c r="I1669" s="62" t="s">
        <v>38</v>
      </c>
      <c r="J1669" s="74" t="s">
        <v>390</v>
      </c>
      <c r="K1669" s="30" t="s">
        <v>49</v>
      </c>
      <c r="L1669" s="34" t="s">
        <v>303</v>
      </c>
      <c r="M1669" s="32" t="s">
        <v>227</v>
      </c>
      <c r="N1669" s="35" t="s">
        <v>32</v>
      </c>
      <c r="O1669" s="168"/>
      <c r="P1669" s="168"/>
      <c r="Q1669" s="147" t="s">
        <v>2667</v>
      </c>
      <c r="R1669" s="36"/>
      <c r="S1669" s="36"/>
      <c r="T1669" s="37"/>
      <c r="U1669" s="38"/>
      <c r="V1669" s="169" t="s">
        <v>2668</v>
      </c>
    </row>
    <row r="1670" spans="1:22" ht="18">
      <c r="A1670" s="34">
        <f t="shared" si="8"/>
        <v>74</v>
      </c>
      <c r="B1670" s="29">
        <v>45902</v>
      </c>
      <c r="C1670" s="107" t="s">
        <v>2669</v>
      </c>
      <c r="D1670" s="62"/>
      <c r="E1670" s="34"/>
      <c r="F1670" s="136"/>
      <c r="G1670" s="74" t="s">
        <v>25</v>
      </c>
      <c r="H1670" s="62" t="s">
        <v>48</v>
      </c>
      <c r="I1670" s="62" t="s">
        <v>27</v>
      </c>
      <c r="J1670" s="74" t="s">
        <v>390</v>
      </c>
      <c r="K1670" s="30" t="s">
        <v>107</v>
      </c>
      <c r="L1670" s="34" t="s">
        <v>81</v>
      </c>
      <c r="M1670" s="32" t="s">
        <v>389</v>
      </c>
      <c r="N1670" s="35"/>
      <c r="O1670" s="168"/>
      <c r="P1670" s="168"/>
      <c r="Q1670" s="147"/>
      <c r="R1670" s="36"/>
      <c r="S1670" s="36"/>
      <c r="T1670" s="37"/>
      <c r="U1670" s="38"/>
      <c r="V1670" s="56"/>
    </row>
    <row r="1671" spans="1:22" ht="18">
      <c r="A1671" s="34">
        <f t="shared" si="8"/>
        <v>75</v>
      </c>
      <c r="B1671" s="29">
        <v>45902</v>
      </c>
      <c r="C1671" s="107" t="s">
        <v>300</v>
      </c>
      <c r="D1671" s="62">
        <v>908895680</v>
      </c>
      <c r="E1671" s="34"/>
      <c r="F1671" s="167"/>
      <c r="G1671" s="74" t="s">
        <v>113</v>
      </c>
      <c r="H1671" s="62" t="s">
        <v>48</v>
      </c>
      <c r="I1671" s="62" t="s">
        <v>27</v>
      </c>
      <c r="J1671" s="74" t="s">
        <v>390</v>
      </c>
      <c r="K1671" s="30" t="s">
        <v>29</v>
      </c>
      <c r="L1671" s="34" t="s">
        <v>91</v>
      </c>
      <c r="M1671" s="32" t="s">
        <v>234</v>
      </c>
      <c r="N1671" s="35" t="s">
        <v>32</v>
      </c>
      <c r="O1671" s="168"/>
      <c r="P1671" s="168"/>
      <c r="Q1671" s="169" t="s">
        <v>505</v>
      </c>
      <c r="R1671" s="36"/>
      <c r="S1671" s="36"/>
      <c r="T1671" s="37"/>
      <c r="U1671" s="38"/>
      <c r="V1671" s="56"/>
    </row>
    <row r="1672" spans="1:22" ht="18">
      <c r="A1672" s="34">
        <f t="shared" si="8"/>
        <v>76</v>
      </c>
      <c r="B1672" s="29">
        <v>45902</v>
      </c>
      <c r="C1672" s="107" t="s">
        <v>2670</v>
      </c>
      <c r="D1672" s="62">
        <v>582601124</v>
      </c>
      <c r="E1672" s="34" t="s">
        <v>2619</v>
      </c>
      <c r="F1672" s="167"/>
      <c r="G1672" s="74" t="s">
        <v>25</v>
      </c>
      <c r="H1672" s="62" t="s">
        <v>26</v>
      </c>
      <c r="I1672" s="62" t="s">
        <v>27</v>
      </c>
      <c r="J1672" s="74" t="s">
        <v>388</v>
      </c>
      <c r="K1672" s="30" t="s">
        <v>29</v>
      </c>
      <c r="L1672" s="34" t="s">
        <v>91</v>
      </c>
      <c r="M1672" s="32" t="s">
        <v>234</v>
      </c>
      <c r="N1672" s="35" t="s">
        <v>32</v>
      </c>
      <c r="O1672" s="168"/>
      <c r="P1672" s="168"/>
      <c r="Q1672" s="169" t="s">
        <v>505</v>
      </c>
      <c r="R1672" s="36"/>
      <c r="S1672" s="36"/>
      <c r="T1672" s="37"/>
      <c r="U1672" s="38"/>
      <c r="V1672" s="56"/>
    </row>
    <row r="1673" spans="1:22" ht="18">
      <c r="A1673" s="34">
        <f t="shared" si="8"/>
        <v>77</v>
      </c>
      <c r="B1673" s="29">
        <v>45902</v>
      </c>
      <c r="C1673" s="107" t="s">
        <v>2671</v>
      </c>
      <c r="D1673" s="62" t="s">
        <v>1573</v>
      </c>
      <c r="E1673" s="34" t="s">
        <v>2239</v>
      </c>
      <c r="F1673" s="144"/>
      <c r="G1673" s="74" t="s">
        <v>25</v>
      </c>
      <c r="H1673" s="62" t="s">
        <v>26</v>
      </c>
      <c r="I1673" s="62" t="s">
        <v>27</v>
      </c>
      <c r="J1673" s="74" t="s">
        <v>390</v>
      </c>
      <c r="K1673" s="30" t="s">
        <v>29</v>
      </c>
      <c r="L1673" s="34" t="s">
        <v>203</v>
      </c>
      <c r="M1673" s="32" t="s">
        <v>389</v>
      </c>
      <c r="N1673" s="35" t="s">
        <v>32</v>
      </c>
      <c r="O1673" s="168"/>
      <c r="P1673" s="168"/>
      <c r="Q1673" s="56"/>
      <c r="R1673" s="36"/>
      <c r="S1673" s="36"/>
      <c r="T1673" s="37"/>
      <c r="U1673" s="38"/>
      <c r="V1673" s="56"/>
    </row>
    <row r="1674" spans="1:22" ht="18" customHeight="1">
      <c r="A1674" s="34">
        <f t="shared" si="8"/>
        <v>78</v>
      </c>
      <c r="B1674" s="29">
        <v>45902</v>
      </c>
      <c r="C1674" s="107" t="s">
        <v>2672</v>
      </c>
      <c r="D1674" s="62">
        <v>908899078</v>
      </c>
      <c r="E1674" s="34" t="s">
        <v>2504</v>
      </c>
      <c r="F1674" s="144"/>
      <c r="G1674" s="74" t="s">
        <v>25</v>
      </c>
      <c r="H1674" s="62" t="s">
        <v>26</v>
      </c>
      <c r="I1674" s="62" t="s">
        <v>27</v>
      </c>
      <c r="J1674" s="74" t="s">
        <v>390</v>
      </c>
      <c r="K1674" s="30" t="s">
        <v>29</v>
      </c>
      <c r="L1674" s="34" t="s">
        <v>212</v>
      </c>
      <c r="M1674" s="32" t="s">
        <v>234</v>
      </c>
      <c r="N1674" s="35" t="s">
        <v>32</v>
      </c>
      <c r="O1674" s="170" t="s">
        <v>220</v>
      </c>
      <c r="P1674" s="171">
        <v>45905</v>
      </c>
      <c r="Q1674" s="147" t="s">
        <v>2564</v>
      </c>
      <c r="R1674" s="36"/>
      <c r="S1674" s="36"/>
      <c r="T1674" s="37"/>
      <c r="U1674" s="38"/>
      <c r="V1674" s="169" t="s">
        <v>2673</v>
      </c>
    </row>
    <row r="1675" spans="1:22" ht="18">
      <c r="A1675" s="34">
        <f t="shared" si="8"/>
        <v>79</v>
      </c>
      <c r="B1675" s="29">
        <v>45902</v>
      </c>
      <c r="C1675" s="107" t="s">
        <v>2548</v>
      </c>
      <c r="D1675" s="62">
        <v>348591834</v>
      </c>
      <c r="E1675" s="34" t="s">
        <v>2346</v>
      </c>
      <c r="F1675" s="144"/>
      <c r="G1675" s="74" t="s">
        <v>25</v>
      </c>
      <c r="H1675" s="62" t="s">
        <v>26</v>
      </c>
      <c r="I1675" s="62" t="s">
        <v>38</v>
      </c>
      <c r="J1675" s="74" t="s">
        <v>390</v>
      </c>
      <c r="K1675" s="30" t="s">
        <v>107</v>
      </c>
      <c r="L1675" s="34" t="s">
        <v>161</v>
      </c>
      <c r="M1675" s="32" t="s">
        <v>227</v>
      </c>
      <c r="N1675" s="35" t="s">
        <v>32</v>
      </c>
      <c r="O1675" s="168"/>
      <c r="P1675" s="168"/>
      <c r="Q1675" s="169" t="s">
        <v>2161</v>
      </c>
      <c r="R1675" s="36"/>
      <c r="S1675" s="36"/>
      <c r="T1675" s="37"/>
      <c r="U1675" s="38"/>
      <c r="V1675" s="56"/>
    </row>
    <row r="1676" spans="1:22" ht="18">
      <c r="A1676" s="34">
        <f t="shared" si="8"/>
        <v>80</v>
      </c>
      <c r="B1676" s="29">
        <v>45902</v>
      </c>
      <c r="C1676" s="107" t="s">
        <v>2674</v>
      </c>
      <c r="D1676" s="62"/>
      <c r="E1676" s="34" t="s">
        <v>1943</v>
      </c>
      <c r="F1676" s="121"/>
      <c r="G1676" s="74" t="s">
        <v>25</v>
      </c>
      <c r="H1676" s="62" t="s">
        <v>26</v>
      </c>
      <c r="I1676" s="62" t="s">
        <v>27</v>
      </c>
      <c r="J1676" s="74" t="s">
        <v>390</v>
      </c>
      <c r="K1676" s="30" t="s">
        <v>107</v>
      </c>
      <c r="L1676" s="34" t="s">
        <v>81</v>
      </c>
      <c r="M1676" s="32" t="s">
        <v>389</v>
      </c>
      <c r="N1676" s="35"/>
      <c r="O1676" s="168"/>
      <c r="P1676" s="168"/>
      <c r="Q1676" s="147"/>
      <c r="R1676" s="36"/>
      <c r="S1676" s="36"/>
      <c r="T1676" s="37"/>
      <c r="U1676" s="38"/>
      <c r="V1676" s="56"/>
    </row>
    <row r="1677" spans="1:22" ht="18">
      <c r="A1677" s="34">
        <f t="shared" si="8"/>
        <v>81</v>
      </c>
      <c r="B1677" s="29">
        <v>45902</v>
      </c>
      <c r="C1677" s="107" t="s">
        <v>2675</v>
      </c>
      <c r="D1677" s="62"/>
      <c r="E1677" s="34" t="s">
        <v>2528</v>
      </c>
      <c r="F1677" s="121"/>
      <c r="G1677" s="74" t="s">
        <v>25</v>
      </c>
      <c r="H1677" s="62" t="s">
        <v>26</v>
      </c>
      <c r="I1677" s="62" t="s">
        <v>27</v>
      </c>
      <c r="J1677" s="74" t="s">
        <v>390</v>
      </c>
      <c r="K1677" s="30" t="s">
        <v>29</v>
      </c>
      <c r="L1677" s="34" t="s">
        <v>361</v>
      </c>
      <c r="M1677" s="32" t="s">
        <v>389</v>
      </c>
      <c r="N1677" s="35"/>
      <c r="O1677" s="168"/>
      <c r="P1677" s="168"/>
      <c r="Q1677" s="147"/>
      <c r="R1677" s="36"/>
      <c r="S1677" s="36"/>
      <c r="T1677" s="37"/>
      <c r="U1677" s="38"/>
      <c r="V1677" s="56"/>
    </row>
    <row r="1678" spans="1:22" ht="18">
      <c r="A1678" s="34">
        <f t="shared" si="8"/>
        <v>82</v>
      </c>
      <c r="B1678" s="29">
        <v>45902</v>
      </c>
      <c r="C1678" s="30" t="s">
        <v>1082</v>
      </c>
      <c r="D1678" s="31"/>
      <c r="E1678" s="34" t="s">
        <v>2346</v>
      </c>
      <c r="F1678" s="144"/>
      <c r="G1678" s="74" t="s">
        <v>25</v>
      </c>
      <c r="H1678" s="62" t="s">
        <v>26</v>
      </c>
      <c r="I1678" s="62"/>
      <c r="J1678" s="74"/>
      <c r="K1678" s="30" t="s">
        <v>107</v>
      </c>
      <c r="L1678" s="34"/>
      <c r="M1678" s="32" t="s">
        <v>389</v>
      </c>
      <c r="N1678" s="35"/>
      <c r="O1678" s="30"/>
      <c r="P1678" s="30"/>
      <c r="Q1678" s="36"/>
      <c r="R1678" s="36"/>
      <c r="S1678" s="36"/>
      <c r="T1678" s="37"/>
      <c r="U1678" s="38"/>
      <c r="V1678" s="39"/>
    </row>
    <row r="1679" spans="1:22" ht="19">
      <c r="A1679" s="34">
        <f t="shared" si="8"/>
        <v>83</v>
      </c>
      <c r="B1679" s="29">
        <v>45902</v>
      </c>
      <c r="C1679" s="30" t="s">
        <v>2676</v>
      </c>
      <c r="D1679" s="31">
        <v>968133443</v>
      </c>
      <c r="E1679" s="34" t="s">
        <v>2346</v>
      </c>
      <c r="F1679" s="144"/>
      <c r="G1679" s="74" t="s">
        <v>25</v>
      </c>
      <c r="H1679" s="62" t="s">
        <v>26</v>
      </c>
      <c r="I1679" s="62" t="s">
        <v>38</v>
      </c>
      <c r="J1679" s="74" t="s">
        <v>390</v>
      </c>
      <c r="K1679" s="30" t="s">
        <v>107</v>
      </c>
      <c r="L1679" s="34" t="s">
        <v>161</v>
      </c>
      <c r="M1679" s="32" t="s">
        <v>227</v>
      </c>
      <c r="N1679" s="35" t="s">
        <v>32</v>
      </c>
      <c r="O1679" s="30"/>
      <c r="P1679" s="30"/>
      <c r="Q1679" s="36" t="s">
        <v>2564</v>
      </c>
      <c r="R1679" s="36"/>
      <c r="S1679" s="36"/>
      <c r="T1679" s="37"/>
      <c r="U1679" s="38"/>
      <c r="V1679" s="70" t="s">
        <v>2677</v>
      </c>
    </row>
    <row r="1680" spans="1:22" ht="18">
      <c r="A1680" s="34">
        <f t="shared" si="8"/>
        <v>84</v>
      </c>
      <c r="B1680" s="29">
        <v>45902</v>
      </c>
      <c r="C1680" s="30" t="s">
        <v>2678</v>
      </c>
      <c r="D1680" s="31"/>
      <c r="E1680" s="34" t="s">
        <v>1758</v>
      </c>
      <c r="F1680" s="144"/>
      <c r="G1680" s="74" t="s">
        <v>25</v>
      </c>
      <c r="H1680" s="62" t="s">
        <v>26</v>
      </c>
      <c r="I1680" s="62" t="s">
        <v>27</v>
      </c>
      <c r="J1680" s="74" t="s">
        <v>388</v>
      </c>
      <c r="K1680" s="30" t="s">
        <v>29</v>
      </c>
      <c r="L1680" s="34" t="s">
        <v>91</v>
      </c>
      <c r="M1680" s="32" t="s">
        <v>221</v>
      </c>
      <c r="N1680" s="35"/>
      <c r="O1680" s="30"/>
      <c r="P1680" s="30"/>
      <c r="Q1680" s="36"/>
      <c r="R1680" s="36"/>
      <c r="S1680" s="36"/>
      <c r="T1680" s="37"/>
      <c r="U1680" s="38"/>
      <c r="V1680" s="39"/>
    </row>
    <row r="1681" spans="1:22" ht="18">
      <c r="A1681" s="34">
        <f t="shared" si="8"/>
        <v>85</v>
      </c>
      <c r="B1681" s="29">
        <v>45902</v>
      </c>
      <c r="C1681" s="30" t="s">
        <v>2679</v>
      </c>
      <c r="D1681" s="31">
        <v>327331436</v>
      </c>
      <c r="E1681" s="34" t="s">
        <v>2577</v>
      </c>
      <c r="F1681" s="144"/>
      <c r="G1681" s="74" t="s">
        <v>25</v>
      </c>
      <c r="H1681" s="62" t="s">
        <v>26</v>
      </c>
      <c r="I1681" s="62" t="s">
        <v>27</v>
      </c>
      <c r="J1681" s="74" t="s">
        <v>388</v>
      </c>
      <c r="K1681" s="30" t="s">
        <v>29</v>
      </c>
      <c r="L1681" s="34" t="s">
        <v>203</v>
      </c>
      <c r="M1681" s="32" t="s">
        <v>234</v>
      </c>
      <c r="N1681" s="35"/>
      <c r="O1681" s="30"/>
      <c r="P1681" s="64"/>
      <c r="Q1681" s="72" t="s">
        <v>2680</v>
      </c>
      <c r="R1681" s="36"/>
      <c r="S1681" s="36"/>
      <c r="T1681" s="37"/>
      <c r="U1681" s="38"/>
      <c r="V1681" s="39"/>
    </row>
    <row r="1682" spans="1:22" ht="18">
      <c r="A1682" s="34">
        <f t="shared" si="8"/>
        <v>86</v>
      </c>
      <c r="B1682" s="29">
        <v>45902</v>
      </c>
      <c r="C1682" s="30" t="s">
        <v>2681</v>
      </c>
      <c r="D1682" s="31"/>
      <c r="E1682" s="34" t="s">
        <v>2500</v>
      </c>
      <c r="F1682" s="144"/>
      <c r="G1682" s="74" t="s">
        <v>25</v>
      </c>
      <c r="H1682" s="62" t="s">
        <v>26</v>
      </c>
      <c r="I1682" s="62" t="s">
        <v>27</v>
      </c>
      <c r="J1682" s="74" t="s">
        <v>388</v>
      </c>
      <c r="K1682" s="30" t="s">
        <v>29</v>
      </c>
      <c r="L1682" s="34" t="s">
        <v>212</v>
      </c>
      <c r="M1682" s="32" t="s">
        <v>389</v>
      </c>
      <c r="N1682" s="35"/>
      <c r="O1682" s="30"/>
      <c r="P1682" s="64"/>
      <c r="Q1682" s="36"/>
      <c r="R1682" s="36"/>
      <c r="S1682" s="36"/>
      <c r="T1682" s="37"/>
      <c r="U1682" s="38"/>
      <c r="V1682" s="39"/>
    </row>
    <row r="1683" spans="1:22" ht="18">
      <c r="A1683" s="34">
        <f t="shared" si="8"/>
        <v>87</v>
      </c>
      <c r="B1683" s="29">
        <v>45902</v>
      </c>
      <c r="C1683" s="30" t="s">
        <v>236</v>
      </c>
      <c r="D1683" s="31"/>
      <c r="E1683" s="34" t="s">
        <v>1943</v>
      </c>
      <c r="F1683" s="144"/>
      <c r="G1683" s="74" t="s">
        <v>25</v>
      </c>
      <c r="H1683" s="62" t="s">
        <v>26</v>
      </c>
      <c r="I1683" s="62"/>
      <c r="J1683" s="74" t="s">
        <v>388</v>
      </c>
      <c r="K1683" s="30" t="s">
        <v>107</v>
      </c>
      <c r="L1683" s="34" t="s">
        <v>81</v>
      </c>
      <c r="M1683" s="32" t="s">
        <v>389</v>
      </c>
      <c r="N1683" s="35"/>
      <c r="O1683" s="30"/>
      <c r="P1683" s="64"/>
      <c r="Q1683" s="36"/>
      <c r="R1683" s="36"/>
      <c r="S1683" s="36"/>
      <c r="T1683" s="37"/>
      <c r="U1683" s="38"/>
      <c r="V1683" s="39"/>
    </row>
    <row r="1684" spans="1:22" ht="18">
      <c r="A1684" s="34">
        <f t="shared" si="8"/>
        <v>88</v>
      </c>
      <c r="B1684" s="29">
        <v>45902</v>
      </c>
      <c r="C1684" s="30" t="s">
        <v>479</v>
      </c>
      <c r="D1684" s="31"/>
      <c r="E1684" s="34" t="s">
        <v>2028</v>
      </c>
      <c r="F1684" s="144"/>
      <c r="G1684" s="74" t="s">
        <v>25</v>
      </c>
      <c r="H1684" s="62" t="s">
        <v>26</v>
      </c>
      <c r="I1684" s="62"/>
      <c r="J1684" s="74" t="s">
        <v>388</v>
      </c>
      <c r="K1684" s="30" t="s">
        <v>29</v>
      </c>
      <c r="L1684" s="34" t="s">
        <v>81</v>
      </c>
      <c r="M1684" s="32" t="s">
        <v>389</v>
      </c>
      <c r="N1684" s="35"/>
      <c r="O1684" s="30"/>
      <c r="P1684" s="64"/>
      <c r="Q1684" s="36"/>
      <c r="R1684" s="36"/>
      <c r="S1684" s="36"/>
      <c r="T1684" s="37"/>
      <c r="U1684" s="38"/>
      <c r="V1684" s="39"/>
    </row>
    <row r="1685" spans="1:22" ht="18">
      <c r="A1685" s="34">
        <f t="shared" si="8"/>
        <v>89</v>
      </c>
      <c r="B1685" s="29">
        <v>45902</v>
      </c>
      <c r="C1685" s="30" t="s">
        <v>2682</v>
      </c>
      <c r="D1685" s="31"/>
      <c r="E1685" s="34" t="s">
        <v>1879</v>
      </c>
      <c r="F1685" s="144"/>
      <c r="G1685" s="74" t="s">
        <v>25</v>
      </c>
      <c r="H1685" s="62" t="s">
        <v>26</v>
      </c>
      <c r="I1685" s="62" t="s">
        <v>27</v>
      </c>
      <c r="J1685" s="74" t="s">
        <v>388</v>
      </c>
      <c r="K1685" s="30" t="s">
        <v>29</v>
      </c>
      <c r="L1685" s="34" t="s">
        <v>91</v>
      </c>
      <c r="M1685" s="32" t="s">
        <v>389</v>
      </c>
      <c r="N1685" s="35"/>
      <c r="O1685" s="30"/>
      <c r="P1685" s="64"/>
      <c r="Q1685" s="36"/>
      <c r="R1685" s="36"/>
      <c r="S1685" s="36"/>
      <c r="T1685" s="37"/>
      <c r="U1685" s="38"/>
      <c r="V1685" s="39"/>
    </row>
    <row r="1686" spans="1:22" ht="18">
      <c r="A1686" s="34">
        <f t="shared" si="8"/>
        <v>90</v>
      </c>
      <c r="B1686" s="29">
        <v>45902</v>
      </c>
      <c r="C1686" s="30" t="s">
        <v>2683</v>
      </c>
      <c r="D1686" s="31"/>
      <c r="E1686" s="34" t="s">
        <v>2461</v>
      </c>
      <c r="F1686" s="144"/>
      <c r="G1686" s="74" t="s">
        <v>25</v>
      </c>
      <c r="H1686" s="62" t="s">
        <v>26</v>
      </c>
      <c r="I1686" s="62" t="s">
        <v>27</v>
      </c>
      <c r="J1686" s="74" t="s">
        <v>388</v>
      </c>
      <c r="K1686" s="30" t="s">
        <v>29</v>
      </c>
      <c r="L1686" s="34" t="s">
        <v>91</v>
      </c>
      <c r="M1686" s="32" t="s">
        <v>389</v>
      </c>
      <c r="N1686" s="35"/>
      <c r="O1686" s="30"/>
      <c r="P1686" s="64"/>
      <c r="Q1686" s="36"/>
      <c r="R1686" s="36"/>
      <c r="S1686" s="36"/>
      <c r="T1686" s="37"/>
      <c r="U1686" s="38"/>
      <c r="V1686" s="39"/>
    </row>
    <row r="1687" spans="1:22" ht="18">
      <c r="A1687" s="34">
        <f t="shared" si="8"/>
        <v>91</v>
      </c>
      <c r="B1687" s="29">
        <v>45902</v>
      </c>
      <c r="C1687" s="30" t="s">
        <v>2684</v>
      </c>
      <c r="D1687" s="31"/>
      <c r="E1687" s="34" t="s">
        <v>2240</v>
      </c>
      <c r="F1687" s="144"/>
      <c r="G1687" s="74" t="s">
        <v>25</v>
      </c>
      <c r="H1687" s="62" t="s">
        <v>26</v>
      </c>
      <c r="I1687" s="62" t="s">
        <v>27</v>
      </c>
      <c r="J1687" s="74" t="s">
        <v>388</v>
      </c>
      <c r="K1687" s="30" t="s">
        <v>29</v>
      </c>
      <c r="L1687" s="34" t="s">
        <v>203</v>
      </c>
      <c r="M1687" s="32" t="s">
        <v>389</v>
      </c>
      <c r="N1687" s="35"/>
      <c r="O1687" s="30"/>
      <c r="P1687" s="64"/>
      <c r="Q1687" s="36"/>
      <c r="R1687" s="36"/>
      <c r="S1687" s="36"/>
      <c r="T1687" s="37"/>
      <c r="U1687" s="38"/>
      <c r="V1687" s="39"/>
    </row>
    <row r="1688" spans="1:22" ht="18">
      <c r="A1688" s="34">
        <f t="shared" si="8"/>
        <v>92</v>
      </c>
      <c r="B1688" s="29">
        <v>45903</v>
      </c>
      <c r="C1688" s="30" t="s">
        <v>2685</v>
      </c>
      <c r="D1688" s="31" t="s">
        <v>647</v>
      </c>
      <c r="E1688" s="34" t="s">
        <v>1943</v>
      </c>
      <c r="F1688" s="144"/>
      <c r="G1688" s="74" t="s">
        <v>25</v>
      </c>
      <c r="H1688" s="62" t="s">
        <v>26</v>
      </c>
      <c r="I1688" s="62" t="s">
        <v>38</v>
      </c>
      <c r="J1688" s="74" t="s">
        <v>391</v>
      </c>
      <c r="K1688" s="30" t="s">
        <v>107</v>
      </c>
      <c r="L1688" s="34" t="s">
        <v>161</v>
      </c>
      <c r="M1688" s="32" t="s">
        <v>160</v>
      </c>
      <c r="N1688" s="35" t="s">
        <v>32</v>
      </c>
      <c r="O1688" s="30"/>
      <c r="P1688" s="64"/>
      <c r="Q1688" s="36" t="s">
        <v>2686</v>
      </c>
      <c r="R1688" s="36"/>
      <c r="S1688" s="36"/>
      <c r="T1688" s="37"/>
      <c r="U1688" s="38"/>
      <c r="V1688" s="39"/>
    </row>
    <row r="1689" spans="1:22" ht="18">
      <c r="A1689" s="34">
        <f t="shared" si="8"/>
        <v>93</v>
      </c>
      <c r="B1689" s="29">
        <v>45903</v>
      </c>
      <c r="C1689" s="30" t="s">
        <v>2687</v>
      </c>
      <c r="D1689" s="31">
        <v>943441811</v>
      </c>
      <c r="E1689" s="34" t="s">
        <v>2346</v>
      </c>
      <c r="F1689" s="144"/>
      <c r="G1689" s="74" t="s">
        <v>25</v>
      </c>
      <c r="H1689" s="62" t="s">
        <v>26</v>
      </c>
      <c r="I1689" s="62" t="s">
        <v>38</v>
      </c>
      <c r="J1689" s="74" t="s">
        <v>391</v>
      </c>
      <c r="K1689" s="30" t="s">
        <v>107</v>
      </c>
      <c r="L1689" s="34" t="s">
        <v>161</v>
      </c>
      <c r="M1689" s="32" t="s">
        <v>234</v>
      </c>
      <c r="N1689" s="35" t="s">
        <v>32</v>
      </c>
      <c r="O1689" s="30"/>
      <c r="P1689" s="64"/>
      <c r="Q1689" s="72" t="s">
        <v>2688</v>
      </c>
      <c r="R1689" s="36"/>
      <c r="S1689" s="36"/>
      <c r="T1689" s="37"/>
      <c r="U1689" s="38"/>
      <c r="V1689" s="39"/>
    </row>
    <row r="1690" spans="1:22" ht="18">
      <c r="A1690" s="34">
        <f t="shared" si="8"/>
        <v>94</v>
      </c>
      <c r="B1690" s="29">
        <v>45903</v>
      </c>
      <c r="C1690" s="30" t="s">
        <v>2689</v>
      </c>
      <c r="D1690" s="31"/>
      <c r="E1690" s="34" t="s">
        <v>2239</v>
      </c>
      <c r="F1690" s="144"/>
      <c r="G1690" s="74" t="s">
        <v>25</v>
      </c>
      <c r="H1690" s="62" t="s">
        <v>26</v>
      </c>
      <c r="I1690" s="62" t="s">
        <v>27</v>
      </c>
      <c r="J1690" s="74" t="s">
        <v>391</v>
      </c>
      <c r="K1690" s="30" t="s">
        <v>29</v>
      </c>
      <c r="L1690" s="34" t="s">
        <v>203</v>
      </c>
      <c r="M1690" s="32" t="s">
        <v>389</v>
      </c>
      <c r="N1690" s="35"/>
      <c r="O1690" s="30"/>
      <c r="P1690" s="64"/>
      <c r="Q1690" s="36"/>
      <c r="R1690" s="36"/>
      <c r="S1690" s="36"/>
      <c r="T1690" s="37"/>
      <c r="U1690" s="38"/>
      <c r="V1690" s="39"/>
    </row>
    <row r="1691" spans="1:22" ht="18">
      <c r="A1691" s="34">
        <f t="shared" si="8"/>
        <v>95</v>
      </c>
      <c r="B1691" s="29">
        <v>45903</v>
      </c>
      <c r="C1691" s="30" t="s">
        <v>2690</v>
      </c>
      <c r="D1691" s="31">
        <v>909847510</v>
      </c>
      <c r="E1691" s="34" t="s">
        <v>1854</v>
      </c>
      <c r="F1691" s="144"/>
      <c r="G1691" s="74" t="s">
        <v>114</v>
      </c>
      <c r="H1691" s="62" t="s">
        <v>26</v>
      </c>
      <c r="I1691" s="62" t="s">
        <v>27</v>
      </c>
      <c r="J1691" s="74" t="s">
        <v>391</v>
      </c>
      <c r="K1691" s="30" t="s">
        <v>29</v>
      </c>
      <c r="L1691" s="34" t="s">
        <v>325</v>
      </c>
      <c r="M1691" s="32" t="s">
        <v>227</v>
      </c>
      <c r="N1691" s="35" t="s">
        <v>32</v>
      </c>
      <c r="O1691" s="30"/>
      <c r="P1691" s="30"/>
      <c r="Q1691" s="72" t="s">
        <v>2691</v>
      </c>
      <c r="R1691" s="36"/>
      <c r="S1691" s="36"/>
      <c r="T1691" s="37"/>
      <c r="U1691" s="38"/>
      <c r="V1691" s="39"/>
    </row>
    <row r="1692" spans="1:22" ht="18">
      <c r="A1692" s="34">
        <f t="shared" si="8"/>
        <v>96</v>
      </c>
      <c r="B1692" s="29">
        <v>45903</v>
      </c>
      <c r="C1692" s="30" t="s">
        <v>2692</v>
      </c>
      <c r="D1692" s="58"/>
      <c r="E1692" s="34"/>
      <c r="F1692" s="144"/>
      <c r="G1692" s="74" t="s">
        <v>113</v>
      </c>
      <c r="H1692" s="62" t="s">
        <v>48</v>
      </c>
      <c r="I1692" s="62" t="s">
        <v>38</v>
      </c>
      <c r="J1692" s="74" t="s">
        <v>391</v>
      </c>
      <c r="K1692" s="30" t="s">
        <v>107</v>
      </c>
      <c r="L1692" s="34" t="s">
        <v>161</v>
      </c>
      <c r="M1692" s="32" t="s">
        <v>389</v>
      </c>
      <c r="N1692" s="35"/>
      <c r="O1692" s="30"/>
      <c r="P1692" s="30"/>
      <c r="Q1692" s="36"/>
      <c r="R1692" s="36"/>
      <c r="S1692" s="36"/>
      <c r="T1692" s="37"/>
      <c r="U1692" s="38"/>
      <c r="V1692" s="39"/>
    </row>
    <row r="1693" spans="1:22" ht="18">
      <c r="A1693" s="34">
        <f t="shared" si="8"/>
        <v>97</v>
      </c>
      <c r="B1693" s="29">
        <v>45903</v>
      </c>
      <c r="C1693" s="30" t="s">
        <v>2693</v>
      </c>
      <c r="D1693" s="31">
        <v>917756582</v>
      </c>
      <c r="E1693" s="34" t="s">
        <v>2694</v>
      </c>
      <c r="F1693" s="144"/>
      <c r="G1693" s="74" t="s">
        <v>25</v>
      </c>
      <c r="H1693" s="62" t="s">
        <v>26</v>
      </c>
      <c r="I1693" s="62" t="s">
        <v>38</v>
      </c>
      <c r="J1693" s="74" t="s">
        <v>388</v>
      </c>
      <c r="K1693" s="30" t="s">
        <v>107</v>
      </c>
      <c r="L1693" s="34" t="s">
        <v>161</v>
      </c>
      <c r="M1693" s="32" t="s">
        <v>234</v>
      </c>
      <c r="N1693" s="35" t="s">
        <v>32</v>
      </c>
      <c r="O1693" s="30"/>
      <c r="P1693" s="30"/>
      <c r="Q1693" s="72" t="s">
        <v>2564</v>
      </c>
      <c r="R1693" s="36"/>
      <c r="S1693" s="36"/>
      <c r="T1693" s="37"/>
      <c r="U1693" s="38"/>
      <c r="V1693" s="39"/>
    </row>
    <row r="1694" spans="1:22" ht="19.5" customHeight="1">
      <c r="A1694" s="34">
        <f t="shared" si="8"/>
        <v>98</v>
      </c>
      <c r="B1694" s="29">
        <v>45903</v>
      </c>
      <c r="C1694" s="30" t="s">
        <v>2695</v>
      </c>
      <c r="D1694" s="31">
        <v>932707395</v>
      </c>
      <c r="E1694" s="34" t="s">
        <v>382</v>
      </c>
      <c r="F1694" s="144"/>
      <c r="G1694" s="74" t="s">
        <v>25</v>
      </c>
      <c r="H1694" s="62" t="s">
        <v>26</v>
      </c>
      <c r="I1694" s="62" t="s">
        <v>27</v>
      </c>
      <c r="J1694" s="74" t="s">
        <v>388</v>
      </c>
      <c r="K1694" s="30" t="s">
        <v>29</v>
      </c>
      <c r="L1694" s="34" t="s">
        <v>325</v>
      </c>
      <c r="M1694" s="32" t="s">
        <v>227</v>
      </c>
      <c r="N1694" s="35" t="s">
        <v>32</v>
      </c>
      <c r="O1694" s="30"/>
      <c r="P1694" s="30"/>
      <c r="Q1694" s="36" t="s">
        <v>2696</v>
      </c>
      <c r="R1694" s="36"/>
      <c r="S1694" s="36"/>
      <c r="T1694" s="37"/>
      <c r="U1694" s="38"/>
      <c r="V1694" s="70" t="s">
        <v>2697</v>
      </c>
    </row>
    <row r="1695" spans="1:22" ht="18">
      <c r="A1695" s="34">
        <f t="shared" si="8"/>
        <v>99</v>
      </c>
      <c r="B1695" s="29">
        <v>45903</v>
      </c>
      <c r="C1695" s="30" t="s">
        <v>2698</v>
      </c>
      <c r="D1695" s="31">
        <v>904149109</v>
      </c>
      <c r="E1695" s="34" t="s">
        <v>1910</v>
      </c>
      <c r="F1695" s="144"/>
      <c r="G1695" s="74" t="s">
        <v>25</v>
      </c>
      <c r="H1695" s="62" t="s">
        <v>26</v>
      </c>
      <c r="I1695" s="62" t="s">
        <v>38</v>
      </c>
      <c r="J1695" s="74" t="s">
        <v>388</v>
      </c>
      <c r="K1695" s="30" t="s">
        <v>107</v>
      </c>
      <c r="L1695" s="34" t="s">
        <v>161</v>
      </c>
      <c r="M1695" s="32" t="s">
        <v>234</v>
      </c>
      <c r="N1695" s="35" t="s">
        <v>32</v>
      </c>
      <c r="O1695" s="30"/>
      <c r="P1695" s="30"/>
      <c r="Q1695" s="72" t="s">
        <v>2699</v>
      </c>
      <c r="R1695" s="36"/>
      <c r="S1695" s="36"/>
      <c r="T1695" s="37"/>
      <c r="U1695" s="38"/>
      <c r="V1695" s="39"/>
    </row>
    <row r="1696" spans="1:22" ht="18">
      <c r="A1696" s="34">
        <f t="shared" si="8"/>
        <v>100</v>
      </c>
      <c r="B1696" s="29">
        <v>45903</v>
      </c>
      <c r="C1696" s="30" t="s">
        <v>2700</v>
      </c>
      <c r="D1696" s="31"/>
      <c r="E1696" s="34" t="s">
        <v>1758</v>
      </c>
      <c r="F1696" s="144"/>
      <c r="G1696" s="74" t="s">
        <v>25</v>
      </c>
      <c r="H1696" s="62"/>
      <c r="I1696" s="62"/>
      <c r="J1696" s="74" t="s">
        <v>388</v>
      </c>
      <c r="K1696" s="30" t="s">
        <v>29</v>
      </c>
      <c r="L1696" s="34" t="s">
        <v>498</v>
      </c>
      <c r="M1696" s="32" t="s">
        <v>389</v>
      </c>
      <c r="N1696" s="35"/>
      <c r="O1696" s="30"/>
      <c r="P1696" s="30"/>
      <c r="Q1696" s="36"/>
      <c r="R1696" s="36"/>
      <c r="S1696" s="36"/>
      <c r="T1696" s="37"/>
      <c r="U1696" s="38"/>
      <c r="V1696" s="39"/>
    </row>
    <row r="1697" spans="1:22" ht="18">
      <c r="A1697" s="34">
        <f t="shared" si="8"/>
        <v>101</v>
      </c>
      <c r="B1697" s="29">
        <v>45903</v>
      </c>
      <c r="C1697" s="30" t="s">
        <v>2701</v>
      </c>
      <c r="D1697" s="31"/>
      <c r="E1697" s="34"/>
      <c r="F1697" s="144"/>
      <c r="G1697" s="74" t="s">
        <v>25</v>
      </c>
      <c r="H1697" s="62" t="s">
        <v>48</v>
      </c>
      <c r="I1697" s="62" t="s">
        <v>27</v>
      </c>
      <c r="J1697" s="74" t="s">
        <v>388</v>
      </c>
      <c r="K1697" s="30" t="s">
        <v>49</v>
      </c>
      <c r="L1697" s="34" t="s">
        <v>91</v>
      </c>
      <c r="M1697" s="32" t="s">
        <v>389</v>
      </c>
      <c r="N1697" s="35"/>
      <c r="O1697" s="30"/>
      <c r="P1697" s="30"/>
      <c r="Q1697" s="36"/>
      <c r="R1697" s="36"/>
      <c r="S1697" s="36"/>
      <c r="T1697" s="37"/>
      <c r="U1697" s="38"/>
      <c r="V1697" s="39"/>
    </row>
    <row r="1698" spans="1:22" ht="18">
      <c r="A1698" s="34">
        <f t="shared" si="8"/>
        <v>102</v>
      </c>
      <c r="B1698" s="29">
        <v>45903</v>
      </c>
      <c r="C1698" s="30" t="s">
        <v>2702</v>
      </c>
      <c r="D1698" s="31">
        <v>933827745</v>
      </c>
      <c r="E1698" s="34" t="s">
        <v>2573</v>
      </c>
      <c r="F1698" s="144"/>
      <c r="G1698" s="74" t="s">
        <v>25</v>
      </c>
      <c r="H1698" s="62" t="s">
        <v>26</v>
      </c>
      <c r="I1698" s="62" t="s">
        <v>27</v>
      </c>
      <c r="J1698" s="74" t="s">
        <v>388</v>
      </c>
      <c r="K1698" s="30" t="s">
        <v>29</v>
      </c>
      <c r="L1698" s="34" t="s">
        <v>91</v>
      </c>
      <c r="M1698" s="32" t="s">
        <v>389</v>
      </c>
      <c r="N1698" s="35" t="s">
        <v>32</v>
      </c>
      <c r="O1698" s="30"/>
      <c r="P1698" s="30"/>
      <c r="Q1698" s="72" t="s">
        <v>2703</v>
      </c>
      <c r="R1698" s="36"/>
      <c r="S1698" s="36"/>
      <c r="T1698" s="37"/>
      <c r="U1698" s="38"/>
      <c r="V1698" s="39"/>
    </row>
    <row r="1699" spans="1:22" ht="21" customHeight="1">
      <c r="A1699" s="34">
        <f t="shared" si="8"/>
        <v>103</v>
      </c>
      <c r="B1699" s="29">
        <v>45903</v>
      </c>
      <c r="C1699" s="30" t="s">
        <v>2704</v>
      </c>
      <c r="D1699" s="58" t="s">
        <v>446</v>
      </c>
      <c r="E1699" s="34"/>
      <c r="F1699" s="144"/>
      <c r="G1699" s="74" t="s">
        <v>25</v>
      </c>
      <c r="H1699" s="62" t="s">
        <v>48</v>
      </c>
      <c r="I1699" s="62" t="s">
        <v>27</v>
      </c>
      <c r="J1699" s="74" t="s">
        <v>390</v>
      </c>
      <c r="K1699" s="30" t="s">
        <v>29</v>
      </c>
      <c r="L1699" s="34" t="s">
        <v>81</v>
      </c>
      <c r="M1699" s="32" t="s">
        <v>389</v>
      </c>
      <c r="N1699" s="35"/>
      <c r="O1699" s="30"/>
      <c r="P1699" s="30"/>
      <c r="Q1699" s="36"/>
      <c r="R1699" s="36"/>
      <c r="S1699" s="36"/>
      <c r="T1699" s="37"/>
      <c r="U1699" s="38"/>
      <c r="V1699" s="39"/>
    </row>
    <row r="1700" spans="1:22" ht="18">
      <c r="A1700" s="34">
        <f t="shared" si="8"/>
        <v>104</v>
      </c>
      <c r="B1700" s="29">
        <v>45903</v>
      </c>
      <c r="C1700" s="30" t="s">
        <v>2705</v>
      </c>
      <c r="D1700" s="31" t="s">
        <v>2706</v>
      </c>
      <c r="E1700" s="34" t="s">
        <v>2346</v>
      </c>
      <c r="F1700" s="144"/>
      <c r="G1700" s="74" t="s">
        <v>25</v>
      </c>
      <c r="H1700" s="62" t="s">
        <v>26</v>
      </c>
      <c r="I1700" s="62" t="s">
        <v>38</v>
      </c>
      <c r="J1700" s="74" t="s">
        <v>390</v>
      </c>
      <c r="K1700" s="30" t="s">
        <v>107</v>
      </c>
      <c r="L1700" s="34" t="s">
        <v>161</v>
      </c>
      <c r="M1700" s="32" t="s">
        <v>227</v>
      </c>
      <c r="N1700" s="35" t="s">
        <v>32</v>
      </c>
      <c r="O1700" s="30"/>
      <c r="P1700" s="30"/>
      <c r="Q1700" s="36" t="s">
        <v>2707</v>
      </c>
      <c r="R1700" s="36"/>
      <c r="S1700" s="36"/>
      <c r="T1700" s="37"/>
      <c r="U1700" s="38"/>
      <c r="V1700" s="39"/>
    </row>
    <row r="1701" spans="1:22" ht="18">
      <c r="A1701" s="34">
        <f t="shared" si="8"/>
        <v>105</v>
      </c>
      <c r="B1701" s="29">
        <v>45903</v>
      </c>
      <c r="C1701" s="30" t="s">
        <v>2708</v>
      </c>
      <c r="D1701" s="31"/>
      <c r="E1701" s="34" t="s">
        <v>2346</v>
      </c>
      <c r="F1701" s="144"/>
      <c r="G1701" s="74" t="s">
        <v>25</v>
      </c>
      <c r="H1701" s="62" t="s">
        <v>26</v>
      </c>
      <c r="I1701" s="62" t="s">
        <v>38</v>
      </c>
      <c r="J1701" s="74" t="s">
        <v>390</v>
      </c>
      <c r="K1701" s="30" t="s">
        <v>107</v>
      </c>
      <c r="L1701" s="34" t="s">
        <v>161</v>
      </c>
      <c r="M1701" s="32" t="s">
        <v>389</v>
      </c>
      <c r="N1701" s="35"/>
      <c r="O1701" s="30"/>
      <c r="P1701" s="30"/>
      <c r="Q1701" s="36"/>
      <c r="R1701" s="36"/>
      <c r="S1701" s="36"/>
      <c r="T1701" s="37"/>
      <c r="U1701" s="38"/>
      <c r="V1701" s="39"/>
    </row>
    <row r="1702" spans="1:22" ht="18">
      <c r="A1702" s="34">
        <f t="shared" si="8"/>
        <v>106</v>
      </c>
      <c r="B1702" s="29">
        <v>45903</v>
      </c>
      <c r="C1702" s="30" t="s">
        <v>2709</v>
      </c>
      <c r="D1702" s="31"/>
      <c r="E1702" s="34" t="s">
        <v>2710</v>
      </c>
      <c r="F1702" s="144"/>
      <c r="G1702" s="74" t="s">
        <v>25</v>
      </c>
      <c r="H1702" s="62" t="s">
        <v>26</v>
      </c>
      <c r="I1702" s="62" t="s">
        <v>27</v>
      </c>
      <c r="J1702" s="74" t="s">
        <v>390</v>
      </c>
      <c r="K1702" s="30" t="s">
        <v>29</v>
      </c>
      <c r="L1702" s="34" t="s">
        <v>361</v>
      </c>
      <c r="M1702" s="32" t="s">
        <v>389</v>
      </c>
      <c r="N1702" s="35"/>
      <c r="O1702" s="30"/>
      <c r="P1702" s="30"/>
      <c r="Q1702" s="36"/>
      <c r="R1702" s="36"/>
      <c r="S1702" s="36"/>
      <c r="T1702" s="37"/>
      <c r="U1702" s="38"/>
      <c r="V1702" s="39"/>
    </row>
    <row r="1703" spans="1:22" ht="18">
      <c r="A1703" s="34">
        <f t="shared" si="8"/>
        <v>107</v>
      </c>
      <c r="B1703" s="29">
        <v>45903</v>
      </c>
      <c r="C1703" s="30" t="s">
        <v>2711</v>
      </c>
      <c r="D1703" s="31">
        <v>908959229</v>
      </c>
      <c r="E1703" s="34" t="s">
        <v>1567</v>
      </c>
      <c r="F1703" s="144"/>
      <c r="G1703" s="74" t="s">
        <v>25</v>
      </c>
      <c r="H1703" s="62" t="s">
        <v>26</v>
      </c>
      <c r="I1703" s="62" t="s">
        <v>27</v>
      </c>
      <c r="J1703" s="74" t="s">
        <v>390</v>
      </c>
      <c r="K1703" s="30" t="s">
        <v>29</v>
      </c>
      <c r="L1703" s="34" t="s">
        <v>361</v>
      </c>
      <c r="M1703" s="32" t="s">
        <v>227</v>
      </c>
      <c r="N1703" s="35" t="s">
        <v>32</v>
      </c>
      <c r="O1703" s="30"/>
      <c r="P1703" s="87"/>
      <c r="Q1703" s="72" t="s">
        <v>2712</v>
      </c>
      <c r="R1703" s="36"/>
      <c r="S1703" s="36"/>
      <c r="T1703" s="37"/>
      <c r="U1703" s="38"/>
      <c r="V1703" s="39"/>
    </row>
    <row r="1704" spans="1:22" ht="18">
      <c r="A1704" s="34">
        <f t="shared" si="8"/>
        <v>108</v>
      </c>
      <c r="B1704" s="29">
        <v>45903</v>
      </c>
      <c r="C1704" s="30" t="s">
        <v>2713</v>
      </c>
      <c r="D1704" s="31">
        <v>946300706</v>
      </c>
      <c r="E1704" s="34" t="s">
        <v>2239</v>
      </c>
      <c r="F1704" s="144"/>
      <c r="G1704" s="74" t="s">
        <v>25</v>
      </c>
      <c r="H1704" s="62" t="s">
        <v>26</v>
      </c>
      <c r="I1704" s="62" t="s">
        <v>27</v>
      </c>
      <c r="J1704" s="74" t="s">
        <v>390</v>
      </c>
      <c r="K1704" s="30" t="s">
        <v>29</v>
      </c>
      <c r="L1704" s="34" t="s">
        <v>203</v>
      </c>
      <c r="M1704" s="32" t="s">
        <v>227</v>
      </c>
      <c r="N1704" s="35" t="s">
        <v>32</v>
      </c>
      <c r="O1704" s="30"/>
      <c r="P1704" s="30"/>
      <c r="Q1704" s="36" t="s">
        <v>2714</v>
      </c>
      <c r="R1704" s="36"/>
      <c r="S1704" s="36"/>
      <c r="T1704" s="37"/>
      <c r="U1704" s="38"/>
      <c r="V1704" s="72" t="s">
        <v>2715</v>
      </c>
    </row>
    <row r="1705" spans="1:22" ht="18">
      <c r="A1705" s="34">
        <f t="shared" si="8"/>
        <v>109</v>
      </c>
      <c r="B1705" s="29">
        <v>45903</v>
      </c>
      <c r="C1705" s="30" t="s">
        <v>373</v>
      </c>
      <c r="D1705" s="31"/>
      <c r="E1705" s="34" t="s">
        <v>1943</v>
      </c>
      <c r="F1705" s="144"/>
      <c r="G1705" s="74" t="s">
        <v>25</v>
      </c>
      <c r="H1705" s="62" t="s">
        <v>26</v>
      </c>
      <c r="I1705" s="62" t="s">
        <v>38</v>
      </c>
      <c r="J1705" s="74" t="s">
        <v>391</v>
      </c>
      <c r="K1705" s="30" t="s">
        <v>107</v>
      </c>
      <c r="L1705" s="34" t="s">
        <v>161</v>
      </c>
      <c r="M1705" s="32" t="s">
        <v>389</v>
      </c>
      <c r="N1705" s="35"/>
      <c r="O1705" s="30"/>
      <c r="P1705" s="30"/>
      <c r="Q1705" s="36"/>
      <c r="R1705" s="36"/>
      <c r="S1705" s="36"/>
      <c r="T1705" s="37"/>
      <c r="U1705" s="38"/>
      <c r="V1705" s="39"/>
    </row>
    <row r="1706" spans="1:22" ht="18">
      <c r="A1706" s="34">
        <f t="shared" si="8"/>
        <v>110</v>
      </c>
      <c r="B1706" s="29">
        <v>45903</v>
      </c>
      <c r="C1706" s="30" t="s">
        <v>314</v>
      </c>
      <c r="D1706" s="31"/>
      <c r="E1706" s="34" t="s">
        <v>1943</v>
      </c>
      <c r="F1706" s="144"/>
      <c r="G1706" s="74" t="s">
        <v>25</v>
      </c>
      <c r="H1706" s="62" t="s">
        <v>26</v>
      </c>
      <c r="I1706" s="62" t="s">
        <v>38</v>
      </c>
      <c r="J1706" s="74" t="s">
        <v>391</v>
      </c>
      <c r="K1706" s="30" t="s">
        <v>107</v>
      </c>
      <c r="L1706" s="34" t="s">
        <v>161</v>
      </c>
      <c r="M1706" s="32" t="s">
        <v>389</v>
      </c>
      <c r="N1706" s="35"/>
      <c r="O1706" s="30"/>
      <c r="P1706" s="30"/>
      <c r="Q1706" s="36"/>
      <c r="R1706" s="36"/>
      <c r="S1706" s="36"/>
      <c r="T1706" s="37"/>
      <c r="U1706" s="38"/>
      <c r="V1706" s="39"/>
    </row>
    <row r="1707" spans="1:22" ht="18">
      <c r="A1707" s="34">
        <f t="shared" si="8"/>
        <v>111</v>
      </c>
      <c r="B1707" s="29">
        <v>45903</v>
      </c>
      <c r="C1707" s="30" t="s">
        <v>2716</v>
      </c>
      <c r="D1707" s="31"/>
      <c r="E1707" s="34" t="s">
        <v>2717</v>
      </c>
      <c r="F1707" s="144"/>
      <c r="G1707" s="74" t="s">
        <v>25</v>
      </c>
      <c r="H1707" s="62" t="s">
        <v>26</v>
      </c>
      <c r="I1707" s="62" t="s">
        <v>27</v>
      </c>
      <c r="J1707" s="74" t="s">
        <v>391</v>
      </c>
      <c r="K1707" s="30" t="s">
        <v>29</v>
      </c>
      <c r="L1707" s="34"/>
      <c r="M1707" s="32" t="s">
        <v>389</v>
      </c>
      <c r="N1707" s="35"/>
      <c r="O1707" s="30"/>
      <c r="P1707" s="30"/>
      <c r="Q1707" s="36"/>
      <c r="R1707" s="36"/>
      <c r="S1707" s="36"/>
      <c r="T1707" s="37"/>
      <c r="U1707" s="38"/>
      <c r="V1707" s="39"/>
    </row>
    <row r="1708" spans="1:22" ht="18">
      <c r="A1708" s="34">
        <f t="shared" si="8"/>
        <v>112</v>
      </c>
      <c r="B1708" s="29">
        <v>45903</v>
      </c>
      <c r="C1708" s="30" t="s">
        <v>458</v>
      </c>
      <c r="D1708" s="31"/>
      <c r="E1708" s="34" t="s">
        <v>2718</v>
      </c>
      <c r="F1708" s="144"/>
      <c r="G1708" s="74" t="s">
        <v>25</v>
      </c>
      <c r="H1708" s="62" t="s">
        <v>26</v>
      </c>
      <c r="I1708" s="62" t="s">
        <v>27</v>
      </c>
      <c r="J1708" s="74" t="s">
        <v>391</v>
      </c>
      <c r="K1708" s="30" t="s">
        <v>29</v>
      </c>
      <c r="L1708" s="34"/>
      <c r="M1708" s="32" t="s">
        <v>389</v>
      </c>
      <c r="N1708" s="35"/>
      <c r="O1708" s="30"/>
      <c r="P1708" s="30"/>
      <c r="Q1708" s="36"/>
      <c r="R1708" s="36"/>
      <c r="S1708" s="36"/>
      <c r="T1708" s="37"/>
      <c r="U1708" s="38"/>
      <c r="V1708" s="39"/>
    </row>
    <row r="1709" spans="1:22" ht="18">
      <c r="A1709" s="34">
        <f t="shared" si="8"/>
        <v>113</v>
      </c>
      <c r="B1709" s="29">
        <v>45903</v>
      </c>
      <c r="C1709" s="30" t="s">
        <v>2719</v>
      </c>
      <c r="D1709" s="31">
        <v>909303628</v>
      </c>
      <c r="E1709" s="34" t="s">
        <v>2239</v>
      </c>
      <c r="F1709" s="144"/>
      <c r="G1709" s="74" t="s">
        <v>25</v>
      </c>
      <c r="H1709" s="62" t="s">
        <v>26</v>
      </c>
      <c r="I1709" s="62" t="s">
        <v>27</v>
      </c>
      <c r="J1709" s="74" t="s">
        <v>391</v>
      </c>
      <c r="K1709" s="30" t="s">
        <v>29</v>
      </c>
      <c r="L1709" s="34" t="s">
        <v>203</v>
      </c>
      <c r="M1709" s="32" t="s">
        <v>227</v>
      </c>
      <c r="N1709" s="35" t="s">
        <v>32</v>
      </c>
      <c r="O1709" s="30"/>
      <c r="P1709" s="30"/>
      <c r="Q1709" s="36" t="s">
        <v>402</v>
      </c>
      <c r="R1709" s="36" t="s">
        <v>32</v>
      </c>
      <c r="S1709" s="36" t="s">
        <v>44</v>
      </c>
      <c r="T1709" s="37">
        <v>3390000</v>
      </c>
      <c r="U1709" s="38" t="s">
        <v>27</v>
      </c>
      <c r="V1709" s="39"/>
    </row>
    <row r="1710" spans="1:22" ht="18">
      <c r="A1710" s="34">
        <f t="shared" si="8"/>
        <v>114</v>
      </c>
      <c r="B1710" s="29">
        <v>45903</v>
      </c>
      <c r="C1710" s="30" t="s">
        <v>2720</v>
      </c>
      <c r="D1710" s="31"/>
      <c r="E1710" s="34" t="s">
        <v>2717</v>
      </c>
      <c r="F1710" s="144"/>
      <c r="G1710" s="74" t="s">
        <v>25</v>
      </c>
      <c r="H1710" s="62" t="s">
        <v>26</v>
      </c>
      <c r="I1710" s="62" t="s">
        <v>27</v>
      </c>
      <c r="J1710" s="74" t="s">
        <v>388</v>
      </c>
      <c r="K1710" s="30" t="s">
        <v>29</v>
      </c>
      <c r="L1710" s="34" t="s">
        <v>203</v>
      </c>
      <c r="M1710" s="32" t="s">
        <v>389</v>
      </c>
      <c r="N1710" s="35"/>
      <c r="O1710" s="30"/>
      <c r="P1710" s="30"/>
      <c r="Q1710" s="36"/>
      <c r="R1710" s="36"/>
      <c r="S1710" s="36"/>
      <c r="T1710" s="37"/>
      <c r="U1710" s="38"/>
      <c r="V1710" s="39"/>
    </row>
    <row r="1711" spans="1:22" ht="18">
      <c r="A1711" s="34">
        <f t="shared" si="8"/>
        <v>115</v>
      </c>
      <c r="B1711" s="29">
        <v>45903</v>
      </c>
      <c r="C1711" s="30" t="s">
        <v>2721</v>
      </c>
      <c r="D1711" s="31"/>
      <c r="E1711" s="34" t="s">
        <v>2239</v>
      </c>
      <c r="F1711" s="144"/>
      <c r="G1711" s="74" t="s">
        <v>25</v>
      </c>
      <c r="H1711" s="62" t="s">
        <v>26</v>
      </c>
      <c r="I1711" s="62" t="s">
        <v>27</v>
      </c>
      <c r="J1711" s="74" t="s">
        <v>388</v>
      </c>
      <c r="K1711" s="30" t="s">
        <v>29</v>
      </c>
      <c r="L1711" s="34" t="s">
        <v>203</v>
      </c>
      <c r="M1711" s="32" t="s">
        <v>389</v>
      </c>
      <c r="N1711" s="35"/>
      <c r="O1711" s="30"/>
      <c r="P1711" s="30"/>
      <c r="Q1711" s="36"/>
      <c r="R1711" s="36"/>
      <c r="S1711" s="36"/>
      <c r="T1711" s="37"/>
      <c r="U1711" s="38"/>
      <c r="V1711" s="39"/>
    </row>
    <row r="1712" spans="1:22" ht="18">
      <c r="A1712" s="34">
        <f t="shared" si="8"/>
        <v>116</v>
      </c>
      <c r="B1712" s="29">
        <v>45903</v>
      </c>
      <c r="C1712" s="30" t="s">
        <v>525</v>
      </c>
      <c r="D1712" s="31"/>
      <c r="E1712" s="34" t="s">
        <v>2722</v>
      </c>
      <c r="F1712" s="144"/>
      <c r="G1712" s="74" t="s">
        <v>25</v>
      </c>
      <c r="H1712" s="62" t="s">
        <v>26</v>
      </c>
      <c r="I1712" s="62" t="s">
        <v>27</v>
      </c>
      <c r="J1712" s="74" t="s">
        <v>388</v>
      </c>
      <c r="K1712" s="30" t="s">
        <v>29</v>
      </c>
      <c r="L1712" s="34" t="s">
        <v>212</v>
      </c>
      <c r="M1712" s="32" t="s">
        <v>389</v>
      </c>
      <c r="N1712" s="35"/>
      <c r="O1712" s="30"/>
      <c r="P1712" s="30"/>
      <c r="Q1712" s="36"/>
      <c r="R1712" s="36"/>
      <c r="S1712" s="36"/>
      <c r="T1712" s="37"/>
      <c r="U1712" s="38"/>
      <c r="V1712" s="39"/>
    </row>
    <row r="1713" spans="1:22" ht="18">
      <c r="A1713" s="34">
        <f t="shared" si="8"/>
        <v>117</v>
      </c>
      <c r="B1713" s="29">
        <v>45903</v>
      </c>
      <c r="C1713" s="30" t="s">
        <v>2723</v>
      </c>
      <c r="D1713" s="31">
        <v>939394079</v>
      </c>
      <c r="E1713" s="34" t="s">
        <v>2724</v>
      </c>
      <c r="F1713" s="144"/>
      <c r="G1713" s="74" t="s">
        <v>25</v>
      </c>
      <c r="H1713" s="62" t="s">
        <v>26</v>
      </c>
      <c r="I1713" s="62" t="s">
        <v>27</v>
      </c>
      <c r="J1713" s="74" t="s">
        <v>388</v>
      </c>
      <c r="K1713" s="30" t="s">
        <v>29</v>
      </c>
      <c r="L1713" s="34" t="s">
        <v>361</v>
      </c>
      <c r="M1713" s="32" t="s">
        <v>227</v>
      </c>
      <c r="N1713" s="35" t="s">
        <v>32</v>
      </c>
      <c r="O1713" s="30"/>
      <c r="P1713" s="87"/>
      <c r="Q1713" s="36" t="s">
        <v>402</v>
      </c>
      <c r="R1713" s="36"/>
      <c r="S1713" s="36"/>
      <c r="T1713" s="37"/>
      <c r="U1713" s="38"/>
      <c r="V1713" s="39"/>
    </row>
    <row r="1714" spans="1:22" ht="18">
      <c r="A1714" s="34">
        <f t="shared" si="8"/>
        <v>118</v>
      </c>
      <c r="B1714" s="29">
        <v>45903</v>
      </c>
      <c r="C1714" s="30" t="s">
        <v>2725</v>
      </c>
      <c r="D1714" s="31"/>
      <c r="E1714" s="34"/>
      <c r="F1714" s="144"/>
      <c r="G1714" s="74" t="s">
        <v>113</v>
      </c>
      <c r="H1714" s="62" t="s">
        <v>48</v>
      </c>
      <c r="I1714" s="62" t="s">
        <v>27</v>
      </c>
      <c r="J1714" s="74" t="s">
        <v>388</v>
      </c>
      <c r="K1714" s="30" t="s">
        <v>107</v>
      </c>
      <c r="L1714" s="34" t="s">
        <v>91</v>
      </c>
      <c r="M1714" s="32" t="s">
        <v>389</v>
      </c>
      <c r="N1714" s="35"/>
      <c r="O1714" s="30"/>
      <c r="P1714" s="30"/>
      <c r="Q1714" s="36"/>
      <c r="R1714" s="36"/>
      <c r="S1714" s="36"/>
      <c r="T1714" s="37"/>
      <c r="U1714" s="38"/>
      <c r="V1714" s="39"/>
    </row>
    <row r="1715" spans="1:22" ht="18">
      <c r="A1715" s="34">
        <f t="shared" si="8"/>
        <v>119</v>
      </c>
      <c r="B1715" s="29">
        <v>45903</v>
      </c>
      <c r="C1715" s="30" t="s">
        <v>2726</v>
      </c>
      <c r="D1715" s="31">
        <v>966916119</v>
      </c>
      <c r="E1715" s="34" t="s">
        <v>1943</v>
      </c>
      <c r="F1715" s="144"/>
      <c r="G1715" s="74" t="s">
        <v>25</v>
      </c>
      <c r="H1715" s="62" t="s">
        <v>26</v>
      </c>
      <c r="I1715" s="62" t="s">
        <v>38</v>
      </c>
      <c r="J1715" s="74" t="s">
        <v>388</v>
      </c>
      <c r="K1715" s="30" t="s">
        <v>107</v>
      </c>
      <c r="L1715" s="34" t="s">
        <v>161</v>
      </c>
      <c r="M1715" s="32" t="s">
        <v>227</v>
      </c>
      <c r="N1715" s="35" t="s">
        <v>32</v>
      </c>
      <c r="O1715" s="30"/>
      <c r="P1715" s="30"/>
      <c r="Q1715" s="36" t="s">
        <v>2727</v>
      </c>
      <c r="R1715" s="36"/>
      <c r="S1715" s="36"/>
      <c r="T1715" s="37"/>
      <c r="U1715" s="38"/>
      <c r="V1715" s="39"/>
    </row>
    <row r="1716" spans="1:22" ht="18">
      <c r="A1716" s="34">
        <f t="shared" si="8"/>
        <v>120</v>
      </c>
      <c r="B1716" s="29">
        <v>45903</v>
      </c>
      <c r="C1716" s="30" t="s">
        <v>2728</v>
      </c>
      <c r="D1716" s="31"/>
      <c r="E1716" s="34" t="s">
        <v>2717</v>
      </c>
      <c r="F1716" s="144"/>
      <c r="G1716" s="74" t="s">
        <v>25</v>
      </c>
      <c r="H1716" s="62" t="s">
        <v>26</v>
      </c>
      <c r="I1716" s="62" t="s">
        <v>27</v>
      </c>
      <c r="J1716" s="74" t="s">
        <v>388</v>
      </c>
      <c r="K1716" s="30" t="s">
        <v>29</v>
      </c>
      <c r="L1716" s="34" t="s">
        <v>212</v>
      </c>
      <c r="M1716" s="32" t="s">
        <v>389</v>
      </c>
      <c r="N1716" s="35"/>
      <c r="O1716" s="30"/>
      <c r="P1716" s="30"/>
      <c r="Q1716" s="36"/>
      <c r="R1716" s="36"/>
      <c r="S1716" s="36"/>
      <c r="T1716" s="37"/>
      <c r="U1716" s="38"/>
      <c r="V1716" s="39"/>
    </row>
    <row r="1717" spans="1:22" ht="38">
      <c r="A1717" s="34">
        <f t="shared" si="8"/>
        <v>121</v>
      </c>
      <c r="B1717" s="29">
        <v>45903</v>
      </c>
      <c r="C1717" s="30" t="s">
        <v>2729</v>
      </c>
      <c r="D1717" s="31" t="s">
        <v>2730</v>
      </c>
      <c r="E1717" s="34"/>
      <c r="F1717" s="144"/>
      <c r="G1717" s="74" t="s">
        <v>25</v>
      </c>
      <c r="H1717" s="62" t="s">
        <v>48</v>
      </c>
      <c r="I1717" s="62" t="s">
        <v>27</v>
      </c>
      <c r="J1717" s="74" t="s">
        <v>388</v>
      </c>
      <c r="K1717" s="30" t="s">
        <v>29</v>
      </c>
      <c r="L1717" s="34" t="s">
        <v>203</v>
      </c>
      <c r="M1717" s="32" t="s">
        <v>389</v>
      </c>
      <c r="N1717" s="35" t="s">
        <v>32</v>
      </c>
      <c r="O1717" s="30"/>
      <c r="P1717" s="30"/>
      <c r="Q1717" s="36" t="s">
        <v>812</v>
      </c>
      <c r="R1717" s="36"/>
      <c r="S1717" s="36"/>
      <c r="T1717" s="37"/>
      <c r="U1717" s="38"/>
      <c r="V1717" s="70" t="s">
        <v>2731</v>
      </c>
    </row>
    <row r="1718" spans="1:22" ht="18">
      <c r="A1718" s="34">
        <f t="shared" si="8"/>
        <v>122</v>
      </c>
      <c r="B1718" s="29">
        <v>45904</v>
      </c>
      <c r="C1718" s="30" t="s">
        <v>2732</v>
      </c>
      <c r="D1718" s="31"/>
      <c r="E1718" s="34"/>
      <c r="F1718" s="144"/>
      <c r="G1718" s="74"/>
      <c r="H1718" s="62"/>
      <c r="I1718" s="62"/>
      <c r="J1718" s="74"/>
      <c r="K1718" s="30" t="s">
        <v>164</v>
      </c>
      <c r="L1718" s="34"/>
      <c r="M1718" s="32"/>
      <c r="N1718" s="35"/>
      <c r="O1718" s="30"/>
      <c r="P1718" s="30"/>
      <c r="Q1718" s="36" t="s">
        <v>2733</v>
      </c>
      <c r="R1718" s="36" t="s">
        <v>32</v>
      </c>
      <c r="S1718" s="36" t="s">
        <v>44</v>
      </c>
      <c r="T1718" s="37" t="s">
        <v>2734</v>
      </c>
      <c r="U1718" s="38" t="s">
        <v>27</v>
      </c>
      <c r="V1718" s="39"/>
    </row>
    <row r="1719" spans="1:22" ht="18">
      <c r="A1719" s="34">
        <f t="shared" si="8"/>
        <v>123</v>
      </c>
      <c r="B1719" s="29">
        <v>45904</v>
      </c>
      <c r="C1719" s="30" t="s">
        <v>2735</v>
      </c>
      <c r="D1719" s="127">
        <v>932099412</v>
      </c>
      <c r="E1719" s="34"/>
      <c r="F1719" s="144"/>
      <c r="G1719" s="74"/>
      <c r="H1719" s="62"/>
      <c r="I1719" s="62"/>
      <c r="J1719" s="74"/>
      <c r="K1719" s="30"/>
      <c r="L1719" s="34"/>
      <c r="M1719" s="32"/>
      <c r="N1719" s="35"/>
      <c r="O1719" s="30"/>
      <c r="P1719" s="30"/>
      <c r="Q1719" s="36" t="s">
        <v>2736</v>
      </c>
      <c r="R1719" s="36" t="s">
        <v>32</v>
      </c>
      <c r="S1719" s="36" t="s">
        <v>44</v>
      </c>
      <c r="T1719" s="37">
        <v>7410000</v>
      </c>
      <c r="U1719" s="38" t="s">
        <v>27</v>
      </c>
      <c r="V1719" s="39"/>
    </row>
    <row r="1720" spans="1:22" ht="18">
      <c r="A1720" s="34">
        <f t="shared" si="8"/>
        <v>124</v>
      </c>
      <c r="B1720" s="29">
        <v>45904</v>
      </c>
      <c r="C1720" s="30" t="s">
        <v>2532</v>
      </c>
      <c r="D1720" s="127">
        <v>963808378</v>
      </c>
      <c r="E1720" s="34"/>
      <c r="F1720" s="144"/>
      <c r="G1720" s="74"/>
      <c r="H1720" s="62"/>
      <c r="I1720" s="62"/>
      <c r="J1720" s="74"/>
      <c r="K1720" s="30"/>
      <c r="L1720" s="34"/>
      <c r="M1720" s="32"/>
      <c r="N1720" s="35"/>
      <c r="O1720" s="30"/>
      <c r="P1720" s="30"/>
      <c r="Q1720" s="36" t="s">
        <v>910</v>
      </c>
      <c r="R1720" s="36" t="s">
        <v>32</v>
      </c>
      <c r="S1720" s="36" t="s">
        <v>44</v>
      </c>
      <c r="T1720" s="37" t="s">
        <v>475</v>
      </c>
      <c r="U1720" s="38" t="s">
        <v>27</v>
      </c>
      <c r="V1720" s="39"/>
    </row>
    <row r="1721" spans="1:22" ht="18">
      <c r="A1721" s="34">
        <f t="shared" si="8"/>
        <v>125</v>
      </c>
      <c r="B1721" s="29">
        <v>45904</v>
      </c>
      <c r="C1721" s="30" t="s">
        <v>2737</v>
      </c>
      <c r="D1721" s="172">
        <v>906891605</v>
      </c>
      <c r="E1721" s="34"/>
      <c r="F1721" s="144"/>
      <c r="G1721" s="74"/>
      <c r="H1721" s="62"/>
      <c r="I1721" s="62"/>
      <c r="J1721" s="74"/>
      <c r="K1721" s="30"/>
      <c r="L1721" s="34"/>
      <c r="M1721" s="32"/>
      <c r="N1721" s="35"/>
      <c r="O1721" s="30"/>
      <c r="P1721" s="30"/>
      <c r="Q1721" s="36" t="s">
        <v>2738</v>
      </c>
      <c r="R1721" s="36" t="s">
        <v>32</v>
      </c>
      <c r="S1721" s="36" t="s">
        <v>44</v>
      </c>
      <c r="T1721" s="37" t="s">
        <v>2739</v>
      </c>
      <c r="U1721" s="38" t="s">
        <v>70</v>
      </c>
      <c r="V1721" s="39"/>
    </row>
    <row r="1722" spans="1:22" ht="18">
      <c r="A1722" s="34">
        <f t="shared" si="8"/>
        <v>126</v>
      </c>
      <c r="B1722" s="29">
        <v>45904</v>
      </c>
      <c r="C1722" s="30" t="s">
        <v>2740</v>
      </c>
      <c r="D1722" s="54">
        <v>938467458</v>
      </c>
      <c r="E1722" s="34"/>
      <c r="F1722" s="144"/>
      <c r="G1722" s="74" t="s">
        <v>113</v>
      </c>
      <c r="H1722" s="62" t="s">
        <v>26</v>
      </c>
      <c r="I1722" s="62" t="s">
        <v>38</v>
      </c>
      <c r="J1722" s="74" t="s">
        <v>391</v>
      </c>
      <c r="K1722" s="30" t="s">
        <v>107</v>
      </c>
      <c r="L1722" s="34" t="s">
        <v>161</v>
      </c>
      <c r="M1722" s="32" t="s">
        <v>227</v>
      </c>
      <c r="N1722" s="35"/>
      <c r="O1722" s="30"/>
      <c r="P1722" s="30"/>
      <c r="Q1722" s="36"/>
      <c r="R1722" s="36"/>
      <c r="S1722" s="36"/>
      <c r="T1722" s="37"/>
      <c r="U1722" s="38"/>
      <c r="V1722" s="39"/>
    </row>
    <row r="1723" spans="1:22" ht="18">
      <c r="A1723" s="34">
        <f t="shared" si="8"/>
        <v>127</v>
      </c>
      <c r="B1723" s="29">
        <v>45904</v>
      </c>
      <c r="C1723" s="30" t="s">
        <v>2741</v>
      </c>
      <c r="D1723" s="31">
        <v>988081959</v>
      </c>
      <c r="E1723" s="34"/>
      <c r="F1723" s="144"/>
      <c r="G1723" s="74" t="s">
        <v>25</v>
      </c>
      <c r="H1723" s="62" t="s">
        <v>48</v>
      </c>
      <c r="I1723" s="62" t="s">
        <v>27</v>
      </c>
      <c r="J1723" s="74" t="s">
        <v>390</v>
      </c>
      <c r="K1723" s="30" t="s">
        <v>29</v>
      </c>
      <c r="L1723" s="34" t="s">
        <v>361</v>
      </c>
      <c r="M1723" s="32" t="s">
        <v>227</v>
      </c>
      <c r="N1723" s="35" t="s">
        <v>1169</v>
      </c>
      <c r="O1723" s="30"/>
      <c r="P1723" s="30"/>
      <c r="Q1723" s="36"/>
      <c r="R1723" s="36"/>
      <c r="S1723" s="36"/>
      <c r="T1723" s="37"/>
      <c r="U1723" s="38"/>
      <c r="V1723" s="39"/>
    </row>
    <row r="1724" spans="1:22" ht="18">
      <c r="A1724" s="34">
        <f t="shared" si="8"/>
        <v>128</v>
      </c>
      <c r="B1724" s="29">
        <v>45904</v>
      </c>
      <c r="C1724" s="30" t="s">
        <v>2742</v>
      </c>
      <c r="D1724" s="62">
        <v>783654566</v>
      </c>
      <c r="E1724" s="34" t="s">
        <v>1943</v>
      </c>
      <c r="F1724" s="144"/>
      <c r="G1724" s="74" t="s">
        <v>25</v>
      </c>
      <c r="H1724" s="62" t="s">
        <v>26</v>
      </c>
      <c r="I1724" s="62" t="s">
        <v>27</v>
      </c>
      <c r="J1724" s="74" t="s">
        <v>390</v>
      </c>
      <c r="K1724" s="30" t="s">
        <v>107</v>
      </c>
      <c r="L1724" s="34" t="s">
        <v>81</v>
      </c>
      <c r="M1724" s="32" t="s">
        <v>227</v>
      </c>
      <c r="N1724" s="35"/>
      <c r="O1724" s="30"/>
      <c r="P1724" s="87"/>
      <c r="Q1724" s="36" t="s">
        <v>635</v>
      </c>
      <c r="R1724" s="36"/>
      <c r="S1724" s="36"/>
      <c r="T1724" s="37"/>
      <c r="U1724" s="38"/>
      <c r="V1724" s="39"/>
    </row>
    <row r="1725" spans="1:22" ht="18">
      <c r="A1725" s="34">
        <f t="shared" si="8"/>
        <v>129</v>
      </c>
      <c r="B1725" s="29">
        <v>45904</v>
      </c>
      <c r="C1725" s="30" t="s">
        <v>2743</v>
      </c>
      <c r="D1725" s="31"/>
      <c r="E1725" s="34" t="s">
        <v>2694</v>
      </c>
      <c r="F1725" s="144"/>
      <c r="G1725" s="74" t="s">
        <v>25</v>
      </c>
      <c r="H1725" s="62" t="s">
        <v>26</v>
      </c>
      <c r="I1725" s="62"/>
      <c r="J1725" s="74" t="s">
        <v>390</v>
      </c>
      <c r="K1725" s="30" t="s">
        <v>107</v>
      </c>
      <c r="L1725" s="34"/>
      <c r="M1725" s="32" t="s">
        <v>389</v>
      </c>
      <c r="N1725" s="35"/>
      <c r="O1725" s="30"/>
      <c r="P1725" s="30"/>
      <c r="Q1725" s="36"/>
      <c r="R1725" s="36"/>
      <c r="S1725" s="36"/>
      <c r="T1725" s="37"/>
      <c r="U1725" s="38"/>
      <c r="V1725" s="39"/>
    </row>
    <row r="1726" spans="1:22" ht="18">
      <c r="A1726" s="34">
        <f t="shared" si="8"/>
        <v>130</v>
      </c>
      <c r="B1726" s="29">
        <v>45904</v>
      </c>
      <c r="C1726" s="30" t="s">
        <v>2744</v>
      </c>
      <c r="D1726" s="31"/>
      <c r="E1726" s="34" t="s">
        <v>2518</v>
      </c>
      <c r="F1726" s="144"/>
      <c r="G1726" s="74" t="s">
        <v>25</v>
      </c>
      <c r="H1726" s="62" t="s">
        <v>26</v>
      </c>
      <c r="I1726" s="62" t="s">
        <v>27</v>
      </c>
      <c r="J1726" s="74" t="s">
        <v>390</v>
      </c>
      <c r="K1726" s="30" t="s">
        <v>29</v>
      </c>
      <c r="L1726" s="34" t="s">
        <v>212</v>
      </c>
      <c r="M1726" s="32" t="s">
        <v>389</v>
      </c>
      <c r="N1726" s="35"/>
      <c r="O1726" s="30"/>
      <c r="P1726" s="30"/>
      <c r="Q1726" s="36"/>
      <c r="R1726" s="36"/>
      <c r="S1726" s="36"/>
      <c r="T1726" s="37"/>
      <c r="U1726" s="38"/>
      <c r="V1726" s="39"/>
    </row>
    <row r="1727" spans="1:22" ht="18">
      <c r="A1727" s="34">
        <f t="shared" si="8"/>
        <v>131</v>
      </c>
      <c r="B1727" s="29">
        <v>45904</v>
      </c>
      <c r="C1727" s="30" t="s">
        <v>2745</v>
      </c>
      <c r="D1727" s="31"/>
      <c r="E1727" s="34" t="s">
        <v>2346</v>
      </c>
      <c r="F1727" s="144"/>
      <c r="G1727" s="74" t="s">
        <v>25</v>
      </c>
      <c r="H1727" s="62" t="s">
        <v>26</v>
      </c>
      <c r="I1727" s="62" t="s">
        <v>38</v>
      </c>
      <c r="J1727" s="74" t="s">
        <v>390</v>
      </c>
      <c r="K1727" s="30" t="s">
        <v>107</v>
      </c>
      <c r="L1727" s="34" t="s">
        <v>161</v>
      </c>
      <c r="M1727" s="32" t="s">
        <v>389</v>
      </c>
      <c r="N1727" s="35"/>
      <c r="O1727" s="30"/>
      <c r="P1727" s="30"/>
      <c r="Q1727" s="36"/>
      <c r="R1727" s="36"/>
      <c r="S1727" s="36"/>
      <c r="T1727" s="37"/>
      <c r="U1727" s="38"/>
      <c r="V1727" s="39"/>
    </row>
    <row r="1728" spans="1:22" ht="18">
      <c r="A1728" s="34">
        <f t="shared" si="8"/>
        <v>132</v>
      </c>
      <c r="B1728" s="29">
        <v>45904</v>
      </c>
      <c r="C1728" s="30" t="s">
        <v>2746</v>
      </c>
      <c r="D1728" s="31"/>
      <c r="E1728" s="34" t="s">
        <v>2549</v>
      </c>
      <c r="F1728" s="144"/>
      <c r="G1728" s="74" t="s">
        <v>113</v>
      </c>
      <c r="H1728" s="62" t="s">
        <v>26</v>
      </c>
      <c r="I1728" s="62" t="s">
        <v>38</v>
      </c>
      <c r="J1728" s="74" t="s">
        <v>391</v>
      </c>
      <c r="K1728" s="30" t="s">
        <v>107</v>
      </c>
      <c r="L1728" s="34" t="s">
        <v>161</v>
      </c>
      <c r="M1728" s="32" t="s">
        <v>389</v>
      </c>
      <c r="N1728" s="35"/>
      <c r="O1728" s="30"/>
      <c r="P1728" s="30"/>
      <c r="Q1728" s="36"/>
      <c r="R1728" s="36"/>
      <c r="S1728" s="36"/>
      <c r="T1728" s="37"/>
      <c r="U1728" s="38"/>
      <c r="V1728" s="39"/>
    </row>
    <row r="1729" spans="1:22" ht="18">
      <c r="A1729" s="34">
        <f t="shared" si="8"/>
        <v>133</v>
      </c>
      <c r="B1729" s="29">
        <v>45904</v>
      </c>
      <c r="C1729" s="30" t="s">
        <v>335</v>
      </c>
      <c r="D1729" s="31"/>
      <c r="E1729" s="34" t="s">
        <v>2717</v>
      </c>
      <c r="F1729" s="144"/>
      <c r="G1729" s="74" t="s">
        <v>25</v>
      </c>
      <c r="H1729" s="62" t="s">
        <v>26</v>
      </c>
      <c r="I1729" s="62" t="s">
        <v>27</v>
      </c>
      <c r="J1729" s="74" t="s">
        <v>391</v>
      </c>
      <c r="K1729" s="30" t="s">
        <v>29</v>
      </c>
      <c r="L1729" s="34" t="s">
        <v>203</v>
      </c>
      <c r="M1729" s="32" t="s">
        <v>389</v>
      </c>
      <c r="N1729" s="35"/>
      <c r="O1729" s="30"/>
      <c r="P1729" s="30"/>
      <c r="Q1729" s="36"/>
      <c r="R1729" s="36"/>
      <c r="S1729" s="36"/>
      <c r="T1729" s="37"/>
      <c r="U1729" s="38"/>
      <c r="V1729" s="39"/>
    </row>
    <row r="1730" spans="1:22" ht="18">
      <c r="A1730" s="34">
        <f t="shared" si="8"/>
        <v>134</v>
      </c>
      <c r="B1730" s="29">
        <v>45904</v>
      </c>
      <c r="C1730" s="30" t="s">
        <v>2747</v>
      </c>
      <c r="D1730" s="31"/>
      <c r="E1730" s="34" t="s">
        <v>2642</v>
      </c>
      <c r="F1730" s="144"/>
      <c r="G1730" s="74" t="s">
        <v>25</v>
      </c>
      <c r="H1730" s="62" t="s">
        <v>26</v>
      </c>
      <c r="I1730" s="62" t="s">
        <v>27</v>
      </c>
      <c r="J1730" s="74" t="s">
        <v>391</v>
      </c>
      <c r="K1730" s="30" t="s">
        <v>29</v>
      </c>
      <c r="L1730" s="34" t="s">
        <v>212</v>
      </c>
      <c r="M1730" s="32" t="s">
        <v>389</v>
      </c>
      <c r="N1730" s="35"/>
      <c r="O1730" s="30"/>
      <c r="P1730" s="30"/>
      <c r="Q1730" s="36"/>
      <c r="R1730" s="36"/>
      <c r="S1730" s="36"/>
      <c r="T1730" s="37"/>
      <c r="U1730" s="38"/>
      <c r="V1730" s="39"/>
    </row>
    <row r="1731" spans="1:22" ht="18">
      <c r="A1731" s="34">
        <f t="shared" si="8"/>
        <v>135</v>
      </c>
      <c r="B1731" s="29">
        <v>45904</v>
      </c>
      <c r="C1731" s="30" t="s">
        <v>2748</v>
      </c>
      <c r="D1731" s="31">
        <v>788681010</v>
      </c>
      <c r="E1731" s="34"/>
      <c r="F1731" s="144"/>
      <c r="G1731" s="74" t="s">
        <v>25</v>
      </c>
      <c r="H1731" s="62" t="s">
        <v>48</v>
      </c>
      <c r="I1731" s="62" t="s">
        <v>27</v>
      </c>
      <c r="J1731" s="74" t="s">
        <v>391</v>
      </c>
      <c r="K1731" s="30" t="s">
        <v>49</v>
      </c>
      <c r="L1731" s="34" t="s">
        <v>81</v>
      </c>
      <c r="M1731" s="32" t="s">
        <v>227</v>
      </c>
      <c r="N1731" s="35"/>
      <c r="O1731" s="30"/>
      <c r="P1731" s="30"/>
      <c r="Q1731" s="36" t="s">
        <v>635</v>
      </c>
      <c r="R1731" s="36"/>
      <c r="S1731" s="36"/>
      <c r="T1731" s="37"/>
      <c r="U1731" s="38"/>
      <c r="V1731" s="39"/>
    </row>
    <row r="1732" spans="1:22" ht="18">
      <c r="A1732" s="34">
        <f t="shared" si="8"/>
        <v>136</v>
      </c>
      <c r="B1732" s="29">
        <v>45904</v>
      </c>
      <c r="C1732" s="30" t="s">
        <v>2749</v>
      </c>
      <c r="D1732" s="31"/>
      <c r="E1732" s="34" t="s">
        <v>2549</v>
      </c>
      <c r="F1732" s="144"/>
      <c r="G1732" s="74" t="s">
        <v>25</v>
      </c>
      <c r="H1732" s="62" t="s">
        <v>26</v>
      </c>
      <c r="I1732" s="62" t="s">
        <v>38</v>
      </c>
      <c r="J1732" s="74" t="s">
        <v>391</v>
      </c>
      <c r="K1732" s="30" t="s">
        <v>107</v>
      </c>
      <c r="L1732" s="34" t="s">
        <v>161</v>
      </c>
      <c r="M1732" s="32" t="s">
        <v>389</v>
      </c>
      <c r="N1732" s="35"/>
      <c r="O1732" s="30"/>
      <c r="P1732" s="30"/>
      <c r="Q1732" s="36"/>
      <c r="R1732" s="36"/>
      <c r="S1732" s="36"/>
      <c r="T1732" s="37"/>
      <c r="U1732" s="38"/>
      <c r="V1732" s="39"/>
    </row>
    <row r="1733" spans="1:22" ht="18">
      <c r="A1733" s="34">
        <f t="shared" si="8"/>
        <v>137</v>
      </c>
      <c r="B1733" s="29">
        <v>45904</v>
      </c>
      <c r="C1733" s="30" t="s">
        <v>2750</v>
      </c>
      <c r="D1733" s="31">
        <v>965306602</v>
      </c>
      <c r="E1733" s="34" t="s">
        <v>1943</v>
      </c>
      <c r="F1733" s="144"/>
      <c r="G1733" s="74" t="s">
        <v>25</v>
      </c>
      <c r="H1733" s="62" t="s">
        <v>26</v>
      </c>
      <c r="I1733" s="62" t="s">
        <v>38</v>
      </c>
      <c r="J1733" s="74" t="s">
        <v>391</v>
      </c>
      <c r="K1733" s="30" t="s">
        <v>107</v>
      </c>
      <c r="L1733" s="34" t="s">
        <v>161</v>
      </c>
      <c r="M1733" s="32" t="s">
        <v>234</v>
      </c>
      <c r="N1733" s="35" t="s">
        <v>51</v>
      </c>
      <c r="O1733" s="30"/>
      <c r="P1733" s="30"/>
      <c r="Q1733" s="36" t="s">
        <v>663</v>
      </c>
      <c r="R1733" s="36"/>
      <c r="S1733" s="36"/>
      <c r="T1733" s="37"/>
      <c r="U1733" s="38"/>
      <c r="V1733" s="39"/>
    </row>
    <row r="1734" spans="1:22" ht="18">
      <c r="A1734" s="34">
        <f t="shared" si="8"/>
        <v>138</v>
      </c>
      <c r="B1734" s="29">
        <v>45904</v>
      </c>
      <c r="C1734" s="30" t="s">
        <v>2751</v>
      </c>
      <c r="D1734" s="54">
        <v>918224596</v>
      </c>
      <c r="E1734" s="34"/>
      <c r="F1734" s="144"/>
      <c r="G1734" s="74" t="s">
        <v>25</v>
      </c>
      <c r="H1734" s="62" t="s">
        <v>26</v>
      </c>
      <c r="I1734" s="62" t="s">
        <v>27</v>
      </c>
      <c r="J1734" s="74" t="s">
        <v>391</v>
      </c>
      <c r="K1734" s="30" t="s">
        <v>29</v>
      </c>
      <c r="L1734" s="34" t="s">
        <v>361</v>
      </c>
      <c r="M1734" s="32" t="s">
        <v>227</v>
      </c>
      <c r="N1734" s="35" t="s">
        <v>32</v>
      </c>
      <c r="O1734" s="30"/>
      <c r="P1734" s="30"/>
      <c r="Q1734" s="72" t="s">
        <v>2752</v>
      </c>
      <c r="R1734" s="36"/>
      <c r="S1734" s="36"/>
      <c r="T1734" s="37"/>
      <c r="U1734" s="38"/>
      <c r="V1734" s="39"/>
    </row>
    <row r="1735" spans="1:22" ht="18">
      <c r="A1735" s="34">
        <f t="shared" si="8"/>
        <v>139</v>
      </c>
      <c r="B1735" s="29">
        <v>45904</v>
      </c>
      <c r="C1735" s="30" t="s">
        <v>2753</v>
      </c>
      <c r="D1735" s="31">
        <v>934022592</v>
      </c>
      <c r="E1735" s="34" t="s">
        <v>2754</v>
      </c>
      <c r="F1735" s="144"/>
      <c r="G1735" s="74" t="s">
        <v>25</v>
      </c>
      <c r="H1735" s="62" t="s">
        <v>26</v>
      </c>
      <c r="I1735" s="62" t="s">
        <v>27</v>
      </c>
      <c r="J1735" s="74" t="s">
        <v>391</v>
      </c>
      <c r="K1735" s="30" t="s">
        <v>29</v>
      </c>
      <c r="L1735" s="34" t="s">
        <v>91</v>
      </c>
      <c r="M1735" s="32" t="s">
        <v>234</v>
      </c>
      <c r="N1735" s="35" t="s">
        <v>51</v>
      </c>
      <c r="O1735" s="30"/>
      <c r="P1735" s="30"/>
      <c r="Q1735" s="36"/>
      <c r="R1735" s="36"/>
      <c r="S1735" s="36"/>
      <c r="T1735" s="37"/>
      <c r="U1735" s="38"/>
      <c r="V1735" s="39"/>
    </row>
    <row r="1736" spans="1:22" ht="22.5" customHeight="1">
      <c r="A1736" s="34">
        <f t="shared" si="8"/>
        <v>140</v>
      </c>
      <c r="B1736" s="29">
        <v>45904</v>
      </c>
      <c r="C1736" s="30" t="s">
        <v>2755</v>
      </c>
      <c r="D1736" s="31">
        <v>978238923</v>
      </c>
      <c r="E1736" s="34" t="s">
        <v>2500</v>
      </c>
      <c r="F1736" s="144"/>
      <c r="G1736" s="74" t="s">
        <v>25</v>
      </c>
      <c r="H1736" s="62" t="s">
        <v>26</v>
      </c>
      <c r="I1736" s="62" t="s">
        <v>27</v>
      </c>
      <c r="J1736" s="74" t="s">
        <v>388</v>
      </c>
      <c r="K1736" s="30" t="s">
        <v>29</v>
      </c>
      <c r="L1736" s="34" t="s">
        <v>212</v>
      </c>
      <c r="M1736" s="32" t="s">
        <v>234</v>
      </c>
      <c r="N1736" s="35" t="s">
        <v>32</v>
      </c>
      <c r="O1736" s="30"/>
      <c r="P1736" s="87"/>
      <c r="Q1736" s="36" t="s">
        <v>2756</v>
      </c>
      <c r="R1736" s="36"/>
      <c r="S1736" s="36"/>
      <c r="T1736" s="37"/>
      <c r="U1736" s="38"/>
      <c r="V1736" s="70" t="s">
        <v>2757</v>
      </c>
    </row>
    <row r="1737" spans="1:22" ht="18">
      <c r="A1737" s="34">
        <f t="shared" si="8"/>
        <v>141</v>
      </c>
      <c r="B1737" s="29">
        <v>45904</v>
      </c>
      <c r="C1737" s="30" t="s">
        <v>257</v>
      </c>
      <c r="D1737" s="31">
        <v>981770370</v>
      </c>
      <c r="E1737" s="34"/>
      <c r="F1737" s="144"/>
      <c r="G1737" s="74" t="s">
        <v>114</v>
      </c>
      <c r="H1737" s="62" t="s">
        <v>48</v>
      </c>
      <c r="I1737" s="62" t="s">
        <v>27</v>
      </c>
      <c r="J1737" s="74" t="s">
        <v>391</v>
      </c>
      <c r="K1737" s="30" t="s">
        <v>107</v>
      </c>
      <c r="L1737" s="34" t="s">
        <v>81</v>
      </c>
      <c r="M1737" s="32" t="s">
        <v>227</v>
      </c>
      <c r="N1737" s="35"/>
      <c r="O1737" s="30"/>
      <c r="P1737" s="30"/>
      <c r="Q1737" s="36" t="s">
        <v>635</v>
      </c>
      <c r="R1737" s="36"/>
      <c r="S1737" s="36"/>
      <c r="T1737" s="37"/>
      <c r="U1737" s="38"/>
      <c r="V1737" s="39"/>
    </row>
    <row r="1738" spans="1:22" ht="18">
      <c r="A1738" s="34">
        <f t="shared" si="8"/>
        <v>142</v>
      </c>
      <c r="B1738" s="29">
        <v>45904</v>
      </c>
      <c r="C1738" s="30" t="s">
        <v>2758</v>
      </c>
      <c r="D1738" s="31">
        <v>935025435</v>
      </c>
      <c r="E1738" s="34" t="s">
        <v>980</v>
      </c>
      <c r="F1738" s="144"/>
      <c r="G1738" s="74" t="s">
        <v>25</v>
      </c>
      <c r="H1738" s="62" t="s">
        <v>26</v>
      </c>
      <c r="I1738" s="62" t="s">
        <v>27</v>
      </c>
      <c r="J1738" s="74" t="s">
        <v>388</v>
      </c>
      <c r="K1738" s="30" t="s">
        <v>29</v>
      </c>
      <c r="L1738" s="34" t="s">
        <v>212</v>
      </c>
      <c r="M1738" s="32" t="s">
        <v>234</v>
      </c>
      <c r="N1738" s="35" t="s">
        <v>51</v>
      </c>
      <c r="O1738" s="30"/>
      <c r="P1738" s="30"/>
      <c r="Q1738" s="36"/>
      <c r="R1738" s="36"/>
      <c r="S1738" s="36"/>
      <c r="T1738" s="37"/>
      <c r="U1738" s="38"/>
      <c r="V1738" s="39"/>
    </row>
    <row r="1739" spans="1:22" ht="18">
      <c r="A1739" s="34">
        <f t="shared" si="8"/>
        <v>143</v>
      </c>
      <c r="B1739" s="29">
        <v>45904</v>
      </c>
      <c r="C1739" s="30" t="s">
        <v>2759</v>
      </c>
      <c r="D1739" s="31">
        <v>345604794</v>
      </c>
      <c r="E1739" s="34"/>
      <c r="F1739" s="144"/>
      <c r="G1739" s="74" t="s">
        <v>113</v>
      </c>
      <c r="H1739" s="62" t="s">
        <v>26</v>
      </c>
      <c r="I1739" s="62" t="s">
        <v>38</v>
      </c>
      <c r="J1739" s="74" t="s">
        <v>391</v>
      </c>
      <c r="K1739" s="30" t="s">
        <v>107</v>
      </c>
      <c r="L1739" s="34" t="s">
        <v>161</v>
      </c>
      <c r="M1739" s="32" t="s">
        <v>234</v>
      </c>
      <c r="N1739" s="35" t="s">
        <v>51</v>
      </c>
      <c r="O1739" s="30"/>
      <c r="P1739" s="30"/>
      <c r="Q1739" s="36"/>
      <c r="R1739" s="36"/>
      <c r="S1739" s="36"/>
      <c r="T1739" s="37"/>
      <c r="U1739" s="38"/>
      <c r="V1739" s="39"/>
    </row>
    <row r="1740" spans="1:22" ht="18">
      <c r="A1740" s="34">
        <f t="shared" si="8"/>
        <v>144</v>
      </c>
      <c r="B1740" s="29">
        <v>45904</v>
      </c>
      <c r="C1740" s="30" t="s">
        <v>2760</v>
      </c>
      <c r="D1740" s="31">
        <v>903844501</v>
      </c>
      <c r="E1740" s="34" t="s">
        <v>980</v>
      </c>
      <c r="F1740" s="144"/>
      <c r="G1740" s="74" t="s">
        <v>25</v>
      </c>
      <c r="H1740" s="62" t="s">
        <v>26</v>
      </c>
      <c r="I1740" s="62" t="s">
        <v>27</v>
      </c>
      <c r="J1740" s="74" t="s">
        <v>388</v>
      </c>
      <c r="K1740" s="30" t="s">
        <v>29</v>
      </c>
      <c r="L1740" s="34" t="s">
        <v>91</v>
      </c>
      <c r="M1740" s="32" t="s">
        <v>234</v>
      </c>
      <c r="N1740" s="35" t="s">
        <v>32</v>
      </c>
      <c r="O1740" s="30"/>
      <c r="P1740" s="30"/>
      <c r="Q1740" s="72" t="s">
        <v>1198</v>
      </c>
      <c r="R1740" s="36"/>
      <c r="S1740" s="36"/>
      <c r="T1740" s="37"/>
      <c r="U1740" s="38"/>
      <c r="V1740" s="39"/>
    </row>
    <row r="1741" spans="1:22" ht="18">
      <c r="A1741" s="34">
        <f t="shared" si="8"/>
        <v>145</v>
      </c>
      <c r="B1741" s="29">
        <v>45904</v>
      </c>
      <c r="C1741" s="30" t="s">
        <v>2761</v>
      </c>
      <c r="D1741" s="31">
        <v>829480859</v>
      </c>
      <c r="E1741" s="34" t="s">
        <v>980</v>
      </c>
      <c r="F1741" s="144"/>
      <c r="G1741" s="74" t="s">
        <v>25</v>
      </c>
      <c r="H1741" s="62" t="s">
        <v>26</v>
      </c>
      <c r="I1741" s="62" t="s">
        <v>27</v>
      </c>
      <c r="J1741" s="74" t="s">
        <v>388</v>
      </c>
      <c r="K1741" s="30" t="s">
        <v>29</v>
      </c>
      <c r="L1741" s="34" t="s">
        <v>203</v>
      </c>
      <c r="M1741" s="32" t="s">
        <v>234</v>
      </c>
      <c r="N1741" s="35" t="s">
        <v>51</v>
      </c>
      <c r="O1741" s="30"/>
      <c r="P1741" s="30"/>
      <c r="Q1741" s="36"/>
      <c r="R1741" s="36"/>
      <c r="S1741" s="36"/>
      <c r="T1741" s="37"/>
      <c r="U1741" s="38"/>
      <c r="V1741" s="39"/>
    </row>
    <row r="1742" spans="1:22" ht="19">
      <c r="A1742" s="34">
        <f t="shared" si="8"/>
        <v>146</v>
      </c>
      <c r="B1742" s="29">
        <v>45904</v>
      </c>
      <c r="C1742" s="30" t="s">
        <v>2762</v>
      </c>
      <c r="D1742" s="31">
        <v>367833064</v>
      </c>
      <c r="E1742" s="34"/>
      <c r="F1742" s="144"/>
      <c r="G1742" s="74" t="s">
        <v>25</v>
      </c>
      <c r="H1742" s="62" t="s">
        <v>26</v>
      </c>
      <c r="I1742" s="62" t="s">
        <v>27</v>
      </c>
      <c r="J1742" s="74" t="s">
        <v>388</v>
      </c>
      <c r="K1742" s="30" t="s">
        <v>107</v>
      </c>
      <c r="L1742" s="34" t="s">
        <v>161</v>
      </c>
      <c r="M1742" s="32" t="s">
        <v>227</v>
      </c>
      <c r="N1742" s="35" t="s">
        <v>32</v>
      </c>
      <c r="O1742" s="30"/>
      <c r="P1742" s="30"/>
      <c r="Q1742" s="36" t="s">
        <v>2564</v>
      </c>
      <c r="R1742" s="36"/>
      <c r="S1742" s="36"/>
      <c r="T1742" s="37"/>
      <c r="U1742" s="38"/>
      <c r="V1742" s="70" t="s">
        <v>2395</v>
      </c>
    </row>
    <row r="1743" spans="1:22" ht="18">
      <c r="A1743" s="34">
        <f t="shared" si="8"/>
        <v>147</v>
      </c>
      <c r="B1743" s="29">
        <v>45904</v>
      </c>
      <c r="C1743" s="30" t="s">
        <v>2763</v>
      </c>
      <c r="D1743" s="31">
        <v>962769851</v>
      </c>
      <c r="E1743" s="34" t="s">
        <v>2549</v>
      </c>
      <c r="F1743" s="144"/>
      <c r="G1743" s="74" t="s">
        <v>25</v>
      </c>
      <c r="H1743" s="62" t="s">
        <v>26</v>
      </c>
      <c r="I1743" s="62" t="s">
        <v>38</v>
      </c>
      <c r="J1743" s="74" t="s">
        <v>388</v>
      </c>
      <c r="K1743" s="30" t="s">
        <v>107</v>
      </c>
      <c r="L1743" s="34" t="s">
        <v>161</v>
      </c>
      <c r="M1743" s="32" t="s">
        <v>234</v>
      </c>
      <c r="N1743" s="35" t="s">
        <v>51</v>
      </c>
      <c r="O1743" s="30"/>
      <c r="P1743" s="87"/>
      <c r="Q1743" s="36" t="s">
        <v>2764</v>
      </c>
      <c r="R1743" s="36"/>
      <c r="S1743" s="36"/>
      <c r="T1743" s="37"/>
      <c r="U1743" s="38"/>
      <c r="V1743" s="39"/>
    </row>
    <row r="1744" spans="1:22" ht="18">
      <c r="A1744" s="34">
        <f t="shared" si="8"/>
        <v>148</v>
      </c>
      <c r="B1744" s="29">
        <v>45904</v>
      </c>
      <c r="C1744" s="30" t="s">
        <v>2765</v>
      </c>
      <c r="D1744" s="31"/>
      <c r="E1744" s="34" t="s">
        <v>2346</v>
      </c>
      <c r="F1744" s="144"/>
      <c r="G1744" s="74" t="s">
        <v>25</v>
      </c>
      <c r="H1744" s="62" t="s">
        <v>26</v>
      </c>
      <c r="I1744" s="62" t="s">
        <v>38</v>
      </c>
      <c r="J1744" s="74" t="s">
        <v>391</v>
      </c>
      <c r="K1744" s="30" t="s">
        <v>107</v>
      </c>
      <c r="L1744" s="34" t="s">
        <v>161</v>
      </c>
      <c r="M1744" s="32" t="s">
        <v>389</v>
      </c>
      <c r="N1744" s="35"/>
      <c r="O1744" s="30"/>
      <c r="P1744" s="30"/>
      <c r="Q1744" s="36"/>
      <c r="R1744" s="36"/>
      <c r="S1744" s="36"/>
      <c r="T1744" s="37"/>
      <c r="U1744" s="38"/>
      <c r="V1744" s="39"/>
    </row>
    <row r="1745" spans="1:22" ht="18">
      <c r="A1745" s="34">
        <f t="shared" si="8"/>
        <v>149</v>
      </c>
      <c r="B1745" s="29">
        <v>45904</v>
      </c>
      <c r="C1745" s="30" t="s">
        <v>2766</v>
      </c>
      <c r="D1745" s="31"/>
      <c r="E1745" s="34" t="s">
        <v>980</v>
      </c>
      <c r="F1745" s="144"/>
      <c r="G1745" s="74" t="s">
        <v>25</v>
      </c>
      <c r="H1745" s="62" t="s">
        <v>26</v>
      </c>
      <c r="I1745" s="62" t="s">
        <v>27</v>
      </c>
      <c r="J1745" s="74" t="s">
        <v>391</v>
      </c>
      <c r="K1745" s="30" t="s">
        <v>29</v>
      </c>
      <c r="L1745" s="34" t="s">
        <v>212</v>
      </c>
      <c r="M1745" s="32" t="s">
        <v>160</v>
      </c>
      <c r="N1745" s="35"/>
      <c r="O1745" s="30"/>
      <c r="P1745" s="30"/>
      <c r="Q1745" s="36"/>
      <c r="R1745" s="36"/>
      <c r="S1745" s="36"/>
      <c r="T1745" s="37"/>
      <c r="U1745" s="38"/>
      <c r="V1745" s="39"/>
    </row>
    <row r="1746" spans="1:22" ht="18">
      <c r="A1746" s="34">
        <f t="shared" si="8"/>
        <v>150</v>
      </c>
      <c r="B1746" s="29">
        <v>45904</v>
      </c>
      <c r="C1746" s="30" t="s">
        <v>2767</v>
      </c>
      <c r="D1746" s="31"/>
      <c r="E1746" s="34" t="s">
        <v>2528</v>
      </c>
      <c r="F1746" s="144"/>
      <c r="G1746" s="74" t="s">
        <v>25</v>
      </c>
      <c r="H1746" s="62" t="s">
        <v>26</v>
      </c>
      <c r="I1746" s="62" t="s">
        <v>27</v>
      </c>
      <c r="J1746" s="74" t="s">
        <v>391</v>
      </c>
      <c r="K1746" s="30" t="s">
        <v>29</v>
      </c>
      <c r="L1746" s="34"/>
      <c r="M1746" s="32" t="s">
        <v>389</v>
      </c>
      <c r="N1746" s="35"/>
      <c r="O1746" s="30"/>
      <c r="P1746" s="30"/>
      <c r="Q1746" s="36"/>
      <c r="R1746" s="36"/>
      <c r="S1746" s="36"/>
      <c r="T1746" s="37"/>
      <c r="U1746" s="38"/>
      <c r="V1746" s="39"/>
    </row>
    <row r="1747" spans="1:22" ht="18">
      <c r="A1747" s="34">
        <f t="shared" si="8"/>
        <v>151</v>
      </c>
      <c r="B1747" s="29">
        <v>45904</v>
      </c>
      <c r="C1747" s="30" t="s">
        <v>2768</v>
      </c>
      <c r="D1747" s="31"/>
      <c r="E1747" s="34" t="s">
        <v>2518</v>
      </c>
      <c r="F1747" s="144"/>
      <c r="G1747" s="74" t="s">
        <v>114</v>
      </c>
      <c r="H1747" s="62" t="s">
        <v>26</v>
      </c>
      <c r="I1747" s="62" t="s">
        <v>27</v>
      </c>
      <c r="J1747" s="74" t="s">
        <v>391</v>
      </c>
      <c r="K1747" s="30" t="s">
        <v>29</v>
      </c>
      <c r="L1747" s="34" t="s">
        <v>212</v>
      </c>
      <c r="M1747" s="32" t="s">
        <v>389</v>
      </c>
      <c r="N1747" s="35"/>
      <c r="O1747" s="30"/>
      <c r="P1747" s="30"/>
      <c r="Q1747" s="36"/>
      <c r="R1747" s="36"/>
      <c r="S1747" s="36"/>
      <c r="T1747" s="37"/>
      <c r="U1747" s="38"/>
      <c r="V1747" s="39"/>
    </row>
    <row r="1748" spans="1:22" ht="18">
      <c r="A1748" s="34">
        <f t="shared" si="8"/>
        <v>152</v>
      </c>
      <c r="B1748" s="29">
        <v>45904</v>
      </c>
      <c r="C1748" s="30" t="s">
        <v>2769</v>
      </c>
      <c r="D1748" s="31"/>
      <c r="E1748" s="34"/>
      <c r="F1748" s="144"/>
      <c r="G1748" s="74" t="s">
        <v>25</v>
      </c>
      <c r="H1748" s="62" t="s">
        <v>48</v>
      </c>
      <c r="I1748" s="62" t="s">
        <v>27</v>
      </c>
      <c r="J1748" s="74" t="s">
        <v>391</v>
      </c>
      <c r="K1748" s="30" t="s">
        <v>29</v>
      </c>
      <c r="L1748" s="34" t="s">
        <v>212</v>
      </c>
      <c r="M1748" s="32" t="s">
        <v>389</v>
      </c>
      <c r="N1748" s="35"/>
      <c r="O1748" s="30"/>
      <c r="P1748" s="30"/>
      <c r="Q1748" s="36"/>
      <c r="R1748" s="36"/>
      <c r="S1748" s="36"/>
      <c r="T1748" s="37"/>
      <c r="U1748" s="38"/>
      <c r="V1748" s="39"/>
    </row>
    <row r="1749" spans="1:22" ht="19">
      <c r="A1749" s="34">
        <f t="shared" si="8"/>
        <v>153</v>
      </c>
      <c r="B1749" s="29">
        <v>45904</v>
      </c>
      <c r="C1749" s="30" t="s">
        <v>214</v>
      </c>
      <c r="D1749" s="31">
        <v>966707334</v>
      </c>
      <c r="E1749" s="34" t="s">
        <v>2549</v>
      </c>
      <c r="F1749" s="144"/>
      <c r="G1749" s="74" t="s">
        <v>25</v>
      </c>
      <c r="H1749" s="62" t="s">
        <v>26</v>
      </c>
      <c r="I1749" s="62" t="s">
        <v>38</v>
      </c>
      <c r="J1749" s="74" t="s">
        <v>391</v>
      </c>
      <c r="K1749" s="30" t="s">
        <v>107</v>
      </c>
      <c r="L1749" s="34" t="s">
        <v>161</v>
      </c>
      <c r="M1749" s="32" t="s">
        <v>234</v>
      </c>
      <c r="N1749" s="35" t="s">
        <v>32</v>
      </c>
      <c r="O1749" s="30"/>
      <c r="P1749" s="30"/>
      <c r="Q1749" s="72" t="s">
        <v>2161</v>
      </c>
      <c r="R1749" s="36"/>
      <c r="S1749" s="36"/>
      <c r="T1749" s="37"/>
      <c r="U1749" s="38"/>
      <c r="V1749" s="70" t="s">
        <v>2770</v>
      </c>
    </row>
    <row r="1750" spans="1:22" ht="18">
      <c r="A1750" s="34">
        <f t="shared" si="8"/>
        <v>154</v>
      </c>
      <c r="B1750" s="29">
        <v>45904</v>
      </c>
      <c r="C1750" s="30" t="s">
        <v>2771</v>
      </c>
      <c r="D1750" s="31"/>
      <c r="E1750" s="34"/>
      <c r="F1750" s="144"/>
      <c r="G1750" s="74" t="s">
        <v>113</v>
      </c>
      <c r="H1750" s="62" t="s">
        <v>48</v>
      </c>
      <c r="I1750" s="62" t="s">
        <v>27</v>
      </c>
      <c r="J1750" s="74" t="s">
        <v>391</v>
      </c>
      <c r="K1750" s="30" t="s">
        <v>107</v>
      </c>
      <c r="L1750" s="34" t="s">
        <v>81</v>
      </c>
      <c r="M1750" s="32" t="s">
        <v>389</v>
      </c>
      <c r="N1750" s="35"/>
      <c r="O1750" s="30"/>
      <c r="P1750" s="30"/>
      <c r="Q1750" s="36"/>
      <c r="R1750" s="36"/>
      <c r="S1750" s="36"/>
      <c r="T1750" s="37"/>
      <c r="U1750" s="38"/>
      <c r="V1750" s="39"/>
    </row>
    <row r="1751" spans="1:22" ht="18">
      <c r="A1751" s="34">
        <f t="shared" si="8"/>
        <v>155</v>
      </c>
      <c r="B1751" s="29">
        <v>45904</v>
      </c>
      <c r="C1751" s="30" t="s">
        <v>75</v>
      </c>
      <c r="D1751" s="31">
        <v>828838799</v>
      </c>
      <c r="E1751" s="34"/>
      <c r="F1751" s="143"/>
      <c r="G1751" s="74" t="s">
        <v>114</v>
      </c>
      <c r="H1751" s="62" t="s">
        <v>26</v>
      </c>
      <c r="I1751" s="62" t="s">
        <v>27</v>
      </c>
      <c r="J1751" s="74" t="s">
        <v>391</v>
      </c>
      <c r="K1751" s="30" t="s">
        <v>29</v>
      </c>
      <c r="L1751" s="34" t="s">
        <v>91</v>
      </c>
      <c r="M1751" s="32" t="s">
        <v>227</v>
      </c>
      <c r="N1751" s="35" t="s">
        <v>32</v>
      </c>
      <c r="O1751" s="30"/>
      <c r="P1751" s="87"/>
      <c r="Q1751" s="36" t="s">
        <v>2772</v>
      </c>
      <c r="R1751" s="36"/>
      <c r="S1751" s="36"/>
      <c r="T1751" s="37"/>
      <c r="U1751" s="38"/>
      <c r="V1751" s="39"/>
    </row>
    <row r="1752" spans="1:22" ht="18">
      <c r="A1752" s="34">
        <f t="shared" si="8"/>
        <v>156</v>
      </c>
      <c r="B1752" s="29">
        <v>45904</v>
      </c>
      <c r="C1752" s="30" t="s">
        <v>308</v>
      </c>
      <c r="D1752" s="59">
        <v>977502430</v>
      </c>
      <c r="E1752" s="34" t="s">
        <v>1758</v>
      </c>
      <c r="F1752" s="144"/>
      <c r="G1752" s="74" t="s">
        <v>114</v>
      </c>
      <c r="H1752" s="62" t="s">
        <v>26</v>
      </c>
      <c r="I1752" s="62" t="s">
        <v>27</v>
      </c>
      <c r="J1752" s="74" t="s">
        <v>390</v>
      </c>
      <c r="K1752" s="30" t="s">
        <v>29</v>
      </c>
      <c r="L1752" s="34" t="s">
        <v>91</v>
      </c>
      <c r="M1752" s="32" t="s">
        <v>227</v>
      </c>
      <c r="N1752" s="35" t="s">
        <v>51</v>
      </c>
      <c r="O1752" s="30"/>
      <c r="P1752" s="30"/>
      <c r="Q1752" s="36"/>
      <c r="R1752" s="36"/>
      <c r="S1752" s="36"/>
      <c r="T1752" s="37"/>
      <c r="U1752" s="38"/>
      <c r="V1752" s="39"/>
    </row>
    <row r="1753" spans="1:22" ht="18">
      <c r="A1753" s="34">
        <f t="shared" si="8"/>
        <v>157</v>
      </c>
      <c r="B1753" s="29">
        <v>45904</v>
      </c>
      <c r="C1753" s="30" t="s">
        <v>2773</v>
      </c>
      <c r="D1753" s="31"/>
      <c r="E1753" s="34" t="s">
        <v>2500</v>
      </c>
      <c r="F1753" s="144"/>
      <c r="G1753" s="74" t="s">
        <v>25</v>
      </c>
      <c r="H1753" s="62" t="s">
        <v>26</v>
      </c>
      <c r="I1753" s="62" t="s">
        <v>27</v>
      </c>
      <c r="J1753" s="74" t="s">
        <v>391</v>
      </c>
      <c r="K1753" s="30" t="s">
        <v>29</v>
      </c>
      <c r="L1753" s="34" t="s">
        <v>212</v>
      </c>
      <c r="M1753" s="32" t="s">
        <v>389</v>
      </c>
      <c r="N1753" s="35"/>
      <c r="O1753" s="30"/>
      <c r="P1753" s="30"/>
      <c r="Q1753" s="36"/>
      <c r="R1753" s="36"/>
      <c r="S1753" s="36"/>
      <c r="T1753" s="37"/>
      <c r="U1753" s="38"/>
      <c r="V1753" s="39"/>
    </row>
    <row r="1754" spans="1:22" ht="18">
      <c r="A1754" s="34">
        <f t="shared" si="8"/>
        <v>158</v>
      </c>
      <c r="B1754" s="29">
        <v>45904</v>
      </c>
      <c r="C1754" s="30" t="s">
        <v>2774</v>
      </c>
      <c r="D1754" s="31"/>
      <c r="E1754" s="34" t="s">
        <v>1910</v>
      </c>
      <c r="F1754" s="144"/>
      <c r="G1754" s="74" t="s">
        <v>25</v>
      </c>
      <c r="H1754" s="62" t="s">
        <v>26</v>
      </c>
      <c r="I1754" s="62" t="s">
        <v>38</v>
      </c>
      <c r="J1754" s="74" t="s">
        <v>390</v>
      </c>
      <c r="K1754" s="30" t="s">
        <v>107</v>
      </c>
      <c r="L1754" s="34"/>
      <c r="M1754" s="32" t="s">
        <v>389</v>
      </c>
      <c r="N1754" s="35"/>
      <c r="O1754" s="30"/>
      <c r="P1754" s="30"/>
      <c r="Q1754" s="36"/>
      <c r="R1754" s="36"/>
      <c r="S1754" s="36"/>
      <c r="T1754" s="37"/>
      <c r="U1754" s="38"/>
      <c r="V1754" s="39"/>
    </row>
    <row r="1755" spans="1:22" ht="19">
      <c r="A1755" s="34">
        <f t="shared" si="8"/>
        <v>159</v>
      </c>
      <c r="B1755" s="29">
        <v>45904</v>
      </c>
      <c r="C1755" s="30" t="s">
        <v>2775</v>
      </c>
      <c r="D1755" s="31">
        <v>966629497</v>
      </c>
      <c r="E1755" s="34"/>
      <c r="F1755" s="144"/>
      <c r="G1755" s="74" t="s">
        <v>113</v>
      </c>
      <c r="H1755" s="62" t="s">
        <v>48</v>
      </c>
      <c r="I1755" s="62" t="s">
        <v>38</v>
      </c>
      <c r="J1755" s="74" t="s">
        <v>390</v>
      </c>
      <c r="K1755" s="30" t="s">
        <v>107</v>
      </c>
      <c r="L1755" s="34" t="s">
        <v>161</v>
      </c>
      <c r="M1755" s="32" t="s">
        <v>227</v>
      </c>
      <c r="N1755" s="35" t="s">
        <v>32</v>
      </c>
      <c r="O1755" s="30"/>
      <c r="P1755" s="30"/>
      <c r="Q1755" s="36" t="s">
        <v>1648</v>
      </c>
      <c r="R1755" s="36"/>
      <c r="S1755" s="36"/>
      <c r="T1755" s="37"/>
      <c r="U1755" s="38"/>
      <c r="V1755" s="70" t="s">
        <v>2776</v>
      </c>
    </row>
    <row r="1756" spans="1:22" ht="18">
      <c r="A1756" s="34">
        <f t="shared" si="8"/>
        <v>160</v>
      </c>
      <c r="B1756" s="29">
        <v>45904</v>
      </c>
      <c r="C1756" s="30" t="s">
        <v>2777</v>
      </c>
      <c r="D1756" s="31">
        <v>379134274</v>
      </c>
      <c r="E1756" s="34" t="s">
        <v>1958</v>
      </c>
      <c r="F1756" s="144"/>
      <c r="G1756" s="74" t="s">
        <v>25</v>
      </c>
      <c r="H1756" s="62" t="s">
        <v>26</v>
      </c>
      <c r="I1756" s="62" t="s">
        <v>38</v>
      </c>
      <c r="J1756" s="74" t="s">
        <v>390</v>
      </c>
      <c r="K1756" s="30" t="s">
        <v>107</v>
      </c>
      <c r="L1756" s="34" t="s">
        <v>161</v>
      </c>
      <c r="M1756" s="32" t="s">
        <v>234</v>
      </c>
      <c r="N1756" s="35" t="s">
        <v>32</v>
      </c>
      <c r="O1756" s="30"/>
      <c r="P1756" s="30"/>
      <c r="Q1756" s="72" t="s">
        <v>2564</v>
      </c>
      <c r="R1756" s="36"/>
      <c r="S1756" s="36"/>
      <c r="T1756" s="37"/>
      <c r="U1756" s="38"/>
      <c r="V1756" s="39"/>
    </row>
    <row r="1757" spans="1:22" ht="18">
      <c r="A1757" s="34">
        <f t="shared" si="8"/>
        <v>161</v>
      </c>
      <c r="B1757" s="29">
        <v>45904</v>
      </c>
      <c r="C1757" s="30" t="s">
        <v>2778</v>
      </c>
      <c r="D1757" s="31"/>
      <c r="E1757" s="34"/>
      <c r="F1757" s="144"/>
      <c r="G1757" s="74" t="s">
        <v>25</v>
      </c>
      <c r="H1757" s="62" t="s">
        <v>48</v>
      </c>
      <c r="I1757" s="62"/>
      <c r="J1757" s="74" t="s">
        <v>390</v>
      </c>
      <c r="K1757" s="30" t="s">
        <v>107</v>
      </c>
      <c r="L1757" s="34"/>
      <c r="M1757" s="32" t="s">
        <v>389</v>
      </c>
      <c r="N1757" s="35"/>
      <c r="O1757" s="30"/>
      <c r="P1757" s="30"/>
      <c r="Q1757" s="36"/>
      <c r="R1757" s="36"/>
      <c r="S1757" s="36"/>
      <c r="T1757" s="37"/>
      <c r="U1757" s="38"/>
      <c r="V1757" s="39"/>
    </row>
    <row r="1758" spans="1:22" ht="18">
      <c r="A1758" s="34">
        <f t="shared" si="8"/>
        <v>162</v>
      </c>
      <c r="B1758" s="29">
        <v>45904</v>
      </c>
      <c r="C1758" s="30" t="s">
        <v>2779</v>
      </c>
      <c r="D1758" s="31"/>
      <c r="E1758" s="34"/>
      <c r="F1758" s="144"/>
      <c r="G1758" s="74" t="s">
        <v>25</v>
      </c>
      <c r="H1758" s="62" t="s">
        <v>48</v>
      </c>
      <c r="I1758" s="62"/>
      <c r="J1758" s="74" t="s">
        <v>390</v>
      </c>
      <c r="K1758" s="30" t="s">
        <v>107</v>
      </c>
      <c r="L1758" s="34"/>
      <c r="M1758" s="32" t="s">
        <v>389</v>
      </c>
      <c r="N1758" s="35"/>
      <c r="O1758" s="30"/>
      <c r="P1758" s="30"/>
      <c r="Q1758" s="36"/>
      <c r="R1758" s="36"/>
      <c r="S1758" s="36"/>
      <c r="T1758" s="37"/>
      <c r="U1758" s="38"/>
      <c r="V1758" s="39"/>
    </row>
    <row r="1759" spans="1:22" ht="18">
      <c r="A1759" s="34">
        <f t="shared" si="8"/>
        <v>163</v>
      </c>
      <c r="B1759" s="29">
        <v>45904</v>
      </c>
      <c r="C1759" s="30" t="s">
        <v>2780</v>
      </c>
      <c r="D1759" s="31">
        <v>899166144</v>
      </c>
      <c r="E1759" s="34"/>
      <c r="F1759" s="144"/>
      <c r="G1759" s="74" t="s">
        <v>25</v>
      </c>
      <c r="H1759" s="62" t="s">
        <v>48</v>
      </c>
      <c r="I1759" s="62" t="s">
        <v>38</v>
      </c>
      <c r="J1759" s="74" t="s">
        <v>390</v>
      </c>
      <c r="K1759" s="30" t="s">
        <v>49</v>
      </c>
      <c r="L1759" s="34" t="s">
        <v>303</v>
      </c>
      <c r="M1759" s="32" t="s">
        <v>234</v>
      </c>
      <c r="N1759" s="35" t="s">
        <v>51</v>
      </c>
      <c r="O1759" s="30"/>
      <c r="P1759" s="87"/>
      <c r="Q1759" s="36" t="s">
        <v>2781</v>
      </c>
      <c r="R1759" s="36"/>
      <c r="S1759" s="36"/>
      <c r="T1759" s="37"/>
      <c r="U1759" s="38"/>
      <c r="V1759" s="39"/>
    </row>
    <row r="1760" spans="1:22" ht="18">
      <c r="A1760" s="34">
        <f t="shared" si="8"/>
        <v>164</v>
      </c>
      <c r="B1760" s="29">
        <v>45904</v>
      </c>
      <c r="C1760" s="30" t="s">
        <v>2782</v>
      </c>
      <c r="D1760" s="31"/>
      <c r="E1760" s="34" t="s">
        <v>2518</v>
      </c>
      <c r="F1760" s="144"/>
      <c r="G1760" s="74" t="s">
        <v>25</v>
      </c>
      <c r="H1760" s="62" t="s">
        <v>26</v>
      </c>
      <c r="I1760" s="62" t="s">
        <v>27</v>
      </c>
      <c r="J1760" s="74" t="s">
        <v>390</v>
      </c>
      <c r="K1760" s="30" t="s">
        <v>29</v>
      </c>
      <c r="L1760" s="34" t="s">
        <v>203</v>
      </c>
      <c r="M1760" s="32" t="s">
        <v>389</v>
      </c>
      <c r="N1760" s="35"/>
      <c r="O1760" s="30"/>
      <c r="P1760" s="30"/>
      <c r="Q1760" s="36"/>
      <c r="R1760" s="36"/>
      <c r="S1760" s="36"/>
      <c r="T1760" s="37"/>
      <c r="U1760" s="38"/>
      <c r="V1760" s="39"/>
    </row>
    <row r="1761" spans="1:22" ht="18">
      <c r="A1761" s="34">
        <f t="shared" si="8"/>
        <v>165</v>
      </c>
      <c r="B1761" s="29">
        <v>45904</v>
      </c>
      <c r="C1761" s="30" t="s">
        <v>147</v>
      </c>
      <c r="D1761" s="31"/>
      <c r="E1761" s="34" t="s">
        <v>2453</v>
      </c>
      <c r="F1761" s="144"/>
      <c r="G1761" s="74" t="s">
        <v>25</v>
      </c>
      <c r="H1761" s="62" t="s">
        <v>26</v>
      </c>
      <c r="I1761" s="62" t="s">
        <v>27</v>
      </c>
      <c r="J1761" s="74" t="s">
        <v>390</v>
      </c>
      <c r="K1761" s="30" t="s">
        <v>29</v>
      </c>
      <c r="L1761" s="34" t="s">
        <v>91</v>
      </c>
      <c r="M1761" s="32" t="s">
        <v>389</v>
      </c>
      <c r="N1761" s="35"/>
      <c r="O1761" s="30"/>
      <c r="P1761" s="87"/>
      <c r="Q1761" s="36"/>
      <c r="R1761" s="36"/>
      <c r="S1761" s="36"/>
      <c r="T1761" s="37"/>
      <c r="U1761" s="38"/>
      <c r="V1761" s="39"/>
    </row>
    <row r="1762" spans="1:22" ht="18">
      <c r="A1762" s="34">
        <f t="shared" si="8"/>
        <v>166</v>
      </c>
      <c r="B1762" s="29">
        <v>45904</v>
      </c>
      <c r="C1762" s="30" t="s">
        <v>286</v>
      </c>
      <c r="D1762" s="31"/>
      <c r="E1762" s="34"/>
      <c r="F1762" s="144"/>
      <c r="G1762" s="74" t="s">
        <v>25</v>
      </c>
      <c r="H1762" s="62" t="s">
        <v>48</v>
      </c>
      <c r="I1762" s="62" t="s">
        <v>38</v>
      </c>
      <c r="J1762" s="74" t="s">
        <v>390</v>
      </c>
      <c r="K1762" s="30" t="s">
        <v>107</v>
      </c>
      <c r="L1762" s="34" t="s">
        <v>161</v>
      </c>
      <c r="M1762" s="32" t="s">
        <v>389</v>
      </c>
      <c r="N1762" s="35"/>
      <c r="O1762" s="30"/>
      <c r="P1762" s="30"/>
      <c r="Q1762" s="36"/>
      <c r="R1762" s="36"/>
      <c r="S1762" s="36"/>
      <c r="T1762" s="37"/>
      <c r="U1762" s="38"/>
      <c r="V1762" s="39"/>
    </row>
    <row r="1763" spans="1:22" ht="18">
      <c r="A1763" s="34">
        <f t="shared" si="8"/>
        <v>167</v>
      </c>
      <c r="B1763" s="29">
        <v>45904</v>
      </c>
      <c r="C1763" s="30" t="s">
        <v>530</v>
      </c>
      <c r="D1763" s="31">
        <v>965383352</v>
      </c>
      <c r="E1763" s="34" t="s">
        <v>2346</v>
      </c>
      <c r="F1763" s="144"/>
      <c r="G1763" s="74" t="s">
        <v>114</v>
      </c>
      <c r="H1763" s="62" t="s">
        <v>26</v>
      </c>
      <c r="I1763" s="62" t="s">
        <v>38</v>
      </c>
      <c r="J1763" s="74" t="s">
        <v>390</v>
      </c>
      <c r="K1763" s="30" t="s">
        <v>107</v>
      </c>
      <c r="L1763" s="34" t="s">
        <v>161</v>
      </c>
      <c r="M1763" s="32" t="s">
        <v>227</v>
      </c>
      <c r="N1763" s="35" t="s">
        <v>51</v>
      </c>
      <c r="O1763" s="30"/>
      <c r="P1763" s="30"/>
      <c r="Q1763" s="36"/>
      <c r="R1763" s="36"/>
      <c r="S1763" s="36"/>
      <c r="T1763" s="37"/>
      <c r="U1763" s="38"/>
      <c r="V1763" s="39"/>
    </row>
    <row r="1764" spans="1:22" ht="18">
      <c r="A1764" s="34">
        <f t="shared" si="8"/>
        <v>168</v>
      </c>
      <c r="B1764" s="29">
        <v>45905</v>
      </c>
      <c r="C1764" s="30" t="s">
        <v>2783</v>
      </c>
      <c r="D1764" s="127">
        <v>908444113</v>
      </c>
      <c r="E1764" s="34"/>
      <c r="F1764" s="144"/>
      <c r="G1764" s="74"/>
      <c r="H1764" s="62"/>
      <c r="I1764" s="62"/>
      <c r="J1764" s="74"/>
      <c r="K1764" s="30"/>
      <c r="L1764" s="34"/>
      <c r="M1764" s="32"/>
      <c r="N1764" s="35"/>
      <c r="O1764" s="30"/>
      <c r="P1764" s="30"/>
      <c r="Q1764" s="36" t="s">
        <v>320</v>
      </c>
      <c r="R1764" s="36" t="s">
        <v>32</v>
      </c>
      <c r="S1764" s="36" t="s">
        <v>44</v>
      </c>
      <c r="T1764" s="37">
        <v>7500000</v>
      </c>
      <c r="U1764" s="38" t="s">
        <v>27</v>
      </c>
      <c r="V1764" s="39"/>
    </row>
    <row r="1765" spans="1:22" ht="18">
      <c r="A1765" s="34">
        <f t="shared" si="8"/>
        <v>169</v>
      </c>
      <c r="B1765" s="29">
        <v>45905</v>
      </c>
      <c r="C1765" s="30" t="s">
        <v>2784</v>
      </c>
      <c r="D1765" s="127">
        <v>14082344963</v>
      </c>
      <c r="E1765" s="34"/>
      <c r="F1765" s="144"/>
      <c r="G1765" s="74"/>
      <c r="H1765" s="62"/>
      <c r="I1765" s="62"/>
      <c r="J1765" s="74"/>
      <c r="K1765" s="30"/>
      <c r="L1765" s="34"/>
      <c r="M1765" s="32"/>
      <c r="N1765" s="35"/>
      <c r="O1765" s="30"/>
      <c r="P1765" s="30"/>
      <c r="Q1765" s="36" t="s">
        <v>2785</v>
      </c>
      <c r="R1765" s="36" t="s">
        <v>32</v>
      </c>
      <c r="S1765" s="36" t="s">
        <v>44</v>
      </c>
      <c r="T1765" s="37">
        <v>2160000</v>
      </c>
      <c r="U1765" s="38" t="s">
        <v>27</v>
      </c>
      <c r="V1765" s="39"/>
    </row>
    <row r="1766" spans="1:22" ht="18">
      <c r="A1766" s="34">
        <f t="shared" si="8"/>
        <v>170</v>
      </c>
      <c r="B1766" s="29">
        <v>45905</v>
      </c>
      <c r="C1766" s="30" t="s">
        <v>2786</v>
      </c>
      <c r="D1766" s="31">
        <v>982869100</v>
      </c>
      <c r="E1766" s="34"/>
      <c r="F1766" s="144"/>
      <c r="G1766" s="74" t="s">
        <v>25</v>
      </c>
      <c r="H1766" s="62" t="s">
        <v>48</v>
      </c>
      <c r="I1766" s="62" t="s">
        <v>27</v>
      </c>
      <c r="J1766" s="74" t="s">
        <v>390</v>
      </c>
      <c r="K1766" s="30" t="s">
        <v>49</v>
      </c>
      <c r="L1766" s="34" t="s">
        <v>81</v>
      </c>
      <c r="M1766" s="32" t="s">
        <v>227</v>
      </c>
      <c r="N1766" s="35"/>
      <c r="O1766" s="30"/>
      <c r="P1766" s="30"/>
      <c r="Q1766" s="36" t="s">
        <v>635</v>
      </c>
      <c r="R1766" s="36"/>
      <c r="S1766" s="36"/>
      <c r="T1766" s="37"/>
      <c r="U1766" s="38"/>
      <c r="V1766" s="39"/>
    </row>
    <row r="1767" spans="1:22" ht="18">
      <c r="A1767" s="34">
        <f t="shared" si="8"/>
        <v>171</v>
      </c>
      <c r="B1767" s="29">
        <v>45905</v>
      </c>
      <c r="C1767" s="30" t="s">
        <v>2787</v>
      </c>
      <c r="D1767" s="31"/>
      <c r="E1767" s="34" t="s">
        <v>2478</v>
      </c>
      <c r="F1767" s="144"/>
      <c r="G1767" s="74" t="s">
        <v>25</v>
      </c>
      <c r="H1767" s="62" t="s">
        <v>26</v>
      </c>
      <c r="I1767" s="62" t="s">
        <v>27</v>
      </c>
      <c r="J1767" s="74" t="s">
        <v>391</v>
      </c>
      <c r="K1767" s="30" t="s">
        <v>29</v>
      </c>
      <c r="L1767" s="34" t="s">
        <v>212</v>
      </c>
      <c r="M1767" s="32" t="s">
        <v>389</v>
      </c>
      <c r="N1767" s="35"/>
      <c r="O1767" s="30"/>
      <c r="P1767" s="30"/>
      <c r="Q1767" s="36"/>
      <c r="R1767" s="36"/>
      <c r="S1767" s="36"/>
      <c r="T1767" s="37"/>
      <c r="U1767" s="38"/>
      <c r="V1767" s="39"/>
    </row>
    <row r="1768" spans="1:22" ht="18">
      <c r="A1768" s="34">
        <f t="shared" si="8"/>
        <v>172</v>
      </c>
      <c r="B1768" s="29">
        <v>45905</v>
      </c>
      <c r="C1768" s="107" t="s">
        <v>401</v>
      </c>
      <c r="D1768" s="62">
        <v>848302038</v>
      </c>
      <c r="E1768" s="34"/>
      <c r="F1768" s="144"/>
      <c r="G1768" s="74" t="s">
        <v>114</v>
      </c>
      <c r="H1768" s="62" t="s">
        <v>48</v>
      </c>
      <c r="I1768" s="62" t="s">
        <v>27</v>
      </c>
      <c r="J1768" s="74" t="s">
        <v>391</v>
      </c>
      <c r="K1768" s="30" t="s">
        <v>29</v>
      </c>
      <c r="L1768" s="34" t="s">
        <v>91</v>
      </c>
      <c r="M1768" s="32" t="s">
        <v>227</v>
      </c>
      <c r="N1768" s="35" t="s">
        <v>32</v>
      </c>
      <c r="O1768" s="168"/>
      <c r="P1768" s="168"/>
      <c r="Q1768" s="169" t="s">
        <v>402</v>
      </c>
      <c r="R1768" s="36"/>
      <c r="S1768" s="36"/>
      <c r="T1768" s="37"/>
      <c r="U1768" s="38"/>
      <c r="V1768" s="56"/>
    </row>
    <row r="1769" spans="1:22" ht="18">
      <c r="A1769" s="34">
        <f t="shared" si="8"/>
        <v>173</v>
      </c>
      <c r="B1769" s="29">
        <v>45905</v>
      </c>
      <c r="C1769" s="107" t="s">
        <v>2788</v>
      </c>
      <c r="D1769" s="62"/>
      <c r="E1769" s="34"/>
      <c r="F1769" s="144"/>
      <c r="G1769" s="74" t="s">
        <v>25</v>
      </c>
      <c r="H1769" s="62" t="s">
        <v>48</v>
      </c>
      <c r="I1769" s="62" t="s">
        <v>27</v>
      </c>
      <c r="J1769" s="74" t="s">
        <v>391</v>
      </c>
      <c r="K1769" s="30" t="s">
        <v>49</v>
      </c>
      <c r="L1769" s="34" t="s">
        <v>81</v>
      </c>
      <c r="M1769" s="32" t="s">
        <v>160</v>
      </c>
      <c r="N1769" s="35"/>
      <c r="O1769" s="168"/>
      <c r="P1769" s="168"/>
      <c r="Q1769" s="56"/>
      <c r="R1769" s="36"/>
      <c r="S1769" s="36"/>
      <c r="T1769" s="37"/>
      <c r="U1769" s="38"/>
      <c r="V1769" s="56"/>
    </row>
    <row r="1770" spans="1:22" ht="18">
      <c r="A1770" s="34">
        <f t="shared" si="8"/>
        <v>174</v>
      </c>
      <c r="B1770" s="29">
        <v>45905</v>
      </c>
      <c r="C1770" s="107" t="s">
        <v>2789</v>
      </c>
      <c r="D1770" s="62"/>
      <c r="E1770" s="34" t="s">
        <v>2549</v>
      </c>
      <c r="F1770" s="121"/>
      <c r="G1770" s="74" t="s">
        <v>25</v>
      </c>
      <c r="H1770" s="62" t="s">
        <v>26</v>
      </c>
      <c r="I1770" s="62" t="s">
        <v>38</v>
      </c>
      <c r="J1770" s="74" t="s">
        <v>391</v>
      </c>
      <c r="K1770" s="30" t="s">
        <v>107</v>
      </c>
      <c r="L1770" s="34" t="s">
        <v>161</v>
      </c>
      <c r="M1770" s="32" t="s">
        <v>389</v>
      </c>
      <c r="N1770" s="35"/>
      <c r="O1770" s="168"/>
      <c r="P1770" s="168"/>
      <c r="Q1770" s="56"/>
      <c r="R1770" s="36"/>
      <c r="S1770" s="36"/>
      <c r="T1770" s="37"/>
      <c r="U1770" s="38"/>
      <c r="V1770" s="56"/>
    </row>
    <row r="1771" spans="1:22" ht="18">
      <c r="A1771" s="34">
        <f t="shared" si="8"/>
        <v>175</v>
      </c>
      <c r="B1771" s="29">
        <v>45905</v>
      </c>
      <c r="C1771" s="107" t="s">
        <v>349</v>
      </c>
      <c r="D1771" s="62"/>
      <c r="E1771" s="34" t="s">
        <v>2549</v>
      </c>
      <c r="F1771" s="144"/>
      <c r="G1771" s="74" t="s">
        <v>25</v>
      </c>
      <c r="H1771" s="62" t="s">
        <v>26</v>
      </c>
      <c r="I1771" s="62" t="s">
        <v>38</v>
      </c>
      <c r="J1771" s="74" t="s">
        <v>391</v>
      </c>
      <c r="K1771" s="30" t="s">
        <v>107</v>
      </c>
      <c r="L1771" s="34" t="s">
        <v>161</v>
      </c>
      <c r="M1771" s="32" t="s">
        <v>389</v>
      </c>
      <c r="N1771" s="35"/>
      <c r="O1771" s="168"/>
      <c r="P1771" s="168"/>
      <c r="Q1771" s="147"/>
      <c r="R1771" s="36"/>
      <c r="S1771" s="36"/>
      <c r="T1771" s="37"/>
      <c r="U1771" s="38"/>
      <c r="V1771" s="56"/>
    </row>
    <row r="1772" spans="1:22" ht="18">
      <c r="A1772" s="34">
        <f t="shared" si="8"/>
        <v>176</v>
      </c>
      <c r="B1772" s="29">
        <v>45905</v>
      </c>
      <c r="C1772" s="107" t="s">
        <v>2790</v>
      </c>
      <c r="D1772" s="62">
        <v>903148007</v>
      </c>
      <c r="E1772" s="34"/>
      <c r="F1772" s="144"/>
      <c r="G1772" s="74" t="s">
        <v>113</v>
      </c>
      <c r="H1772" s="62" t="s">
        <v>48</v>
      </c>
      <c r="I1772" s="62" t="s">
        <v>38</v>
      </c>
      <c r="J1772" s="74" t="s">
        <v>391</v>
      </c>
      <c r="K1772" s="30" t="s">
        <v>107</v>
      </c>
      <c r="L1772" s="34" t="s">
        <v>161</v>
      </c>
      <c r="M1772" s="32" t="s">
        <v>227</v>
      </c>
      <c r="N1772" s="35" t="s">
        <v>51</v>
      </c>
      <c r="O1772" s="168"/>
      <c r="P1772" s="168"/>
      <c r="Q1772" s="56"/>
      <c r="R1772" s="36"/>
      <c r="S1772" s="36"/>
      <c r="T1772" s="37"/>
      <c r="U1772" s="38"/>
      <c r="V1772" s="56"/>
    </row>
    <row r="1773" spans="1:22" ht="18">
      <c r="A1773" s="34">
        <f t="shared" si="8"/>
        <v>177</v>
      </c>
      <c r="B1773" s="29">
        <v>45905</v>
      </c>
      <c r="C1773" s="107" t="s">
        <v>2791</v>
      </c>
      <c r="D1773" s="173">
        <v>818896401</v>
      </c>
      <c r="E1773" s="34"/>
      <c r="F1773" s="144"/>
      <c r="G1773" s="74" t="s">
        <v>25</v>
      </c>
      <c r="H1773" s="62" t="s">
        <v>48</v>
      </c>
      <c r="I1773" s="62" t="s">
        <v>27</v>
      </c>
      <c r="J1773" s="74" t="s">
        <v>391</v>
      </c>
      <c r="K1773" s="30" t="s">
        <v>29</v>
      </c>
      <c r="L1773" s="34" t="s">
        <v>203</v>
      </c>
      <c r="M1773" s="32" t="s">
        <v>234</v>
      </c>
      <c r="N1773" s="35" t="s">
        <v>1169</v>
      </c>
      <c r="O1773" s="168"/>
      <c r="P1773" s="168"/>
      <c r="Q1773" s="147" t="s">
        <v>2792</v>
      </c>
      <c r="R1773" s="36"/>
      <c r="S1773" s="36"/>
      <c r="T1773" s="37"/>
      <c r="U1773" s="38"/>
      <c r="V1773" s="56"/>
    </row>
    <row r="1774" spans="1:22" ht="18">
      <c r="A1774" s="34">
        <f t="shared" si="8"/>
        <v>178</v>
      </c>
      <c r="B1774" s="29">
        <v>45905</v>
      </c>
      <c r="C1774" s="107" t="s">
        <v>645</v>
      </c>
      <c r="D1774" s="62">
        <v>704650163</v>
      </c>
      <c r="E1774" s="34"/>
      <c r="F1774" s="144"/>
      <c r="G1774" s="74" t="s">
        <v>114</v>
      </c>
      <c r="H1774" s="62" t="s">
        <v>48</v>
      </c>
      <c r="I1774" s="62" t="s">
        <v>27</v>
      </c>
      <c r="J1774" s="74" t="s">
        <v>390</v>
      </c>
      <c r="K1774" s="30" t="s">
        <v>107</v>
      </c>
      <c r="L1774" s="34" t="s">
        <v>81</v>
      </c>
      <c r="M1774" s="32" t="s">
        <v>234</v>
      </c>
      <c r="N1774" s="35"/>
      <c r="O1774" s="168"/>
      <c r="P1774" s="168"/>
      <c r="Q1774" s="147" t="s">
        <v>635</v>
      </c>
      <c r="R1774" s="36"/>
      <c r="S1774" s="36"/>
      <c r="T1774" s="37"/>
      <c r="U1774" s="38"/>
      <c r="V1774" s="56"/>
    </row>
    <row r="1775" spans="1:22" ht="18">
      <c r="A1775" s="34">
        <f t="shared" si="8"/>
        <v>179</v>
      </c>
      <c r="B1775" s="29">
        <v>45905</v>
      </c>
      <c r="C1775" s="107" t="s">
        <v>2793</v>
      </c>
      <c r="D1775" s="62">
        <v>975368297</v>
      </c>
      <c r="E1775" s="121" t="s">
        <v>1943</v>
      </c>
      <c r="F1775" s="121"/>
      <c r="G1775" s="74" t="s">
        <v>25</v>
      </c>
      <c r="H1775" s="62" t="s">
        <v>26</v>
      </c>
      <c r="I1775" s="62" t="s">
        <v>38</v>
      </c>
      <c r="J1775" s="74" t="s">
        <v>390</v>
      </c>
      <c r="K1775" s="30" t="s">
        <v>107</v>
      </c>
      <c r="L1775" s="34" t="s">
        <v>1495</v>
      </c>
      <c r="M1775" s="32" t="s">
        <v>234</v>
      </c>
      <c r="N1775" s="35" t="s">
        <v>32</v>
      </c>
      <c r="O1775" s="168"/>
      <c r="P1775" s="168"/>
      <c r="Q1775" s="147" t="s">
        <v>2564</v>
      </c>
      <c r="R1775" s="36"/>
      <c r="S1775" s="36"/>
      <c r="T1775" s="37"/>
      <c r="U1775" s="38"/>
      <c r="V1775" s="169" t="s">
        <v>2794</v>
      </c>
    </row>
    <row r="1776" spans="1:22" ht="18">
      <c r="A1776" s="34">
        <f t="shared" si="8"/>
        <v>180</v>
      </c>
      <c r="B1776" s="29">
        <v>45905</v>
      </c>
      <c r="C1776" s="107" t="s">
        <v>2795</v>
      </c>
      <c r="D1776" s="149">
        <v>785072727</v>
      </c>
      <c r="E1776" s="34" t="s">
        <v>2619</v>
      </c>
      <c r="F1776" s="144"/>
      <c r="G1776" s="74" t="s">
        <v>25</v>
      </c>
      <c r="H1776" s="62" t="s">
        <v>26</v>
      </c>
      <c r="I1776" s="62" t="s">
        <v>27</v>
      </c>
      <c r="J1776" s="74" t="s">
        <v>390</v>
      </c>
      <c r="K1776" s="30" t="s">
        <v>29</v>
      </c>
      <c r="L1776" s="34" t="s">
        <v>91</v>
      </c>
      <c r="M1776" s="32" t="s">
        <v>227</v>
      </c>
      <c r="N1776" s="35" t="s">
        <v>51</v>
      </c>
      <c r="O1776" s="170"/>
      <c r="P1776" s="174"/>
      <c r="Q1776" s="56"/>
      <c r="R1776" s="36"/>
      <c r="S1776" s="36"/>
      <c r="T1776" s="37"/>
      <c r="U1776" s="38"/>
      <c r="V1776" s="56"/>
    </row>
    <row r="1777" spans="1:22" ht="18">
      <c r="A1777" s="34">
        <f t="shared" si="8"/>
        <v>181</v>
      </c>
      <c r="B1777" s="29">
        <v>45905</v>
      </c>
      <c r="C1777" s="107" t="s">
        <v>2796</v>
      </c>
      <c r="D1777" s="62">
        <v>779969799</v>
      </c>
      <c r="E1777" s="34"/>
      <c r="F1777" s="144"/>
      <c r="G1777" s="74" t="s">
        <v>25</v>
      </c>
      <c r="H1777" s="62" t="s">
        <v>48</v>
      </c>
      <c r="I1777" s="62" t="s">
        <v>27</v>
      </c>
      <c r="J1777" s="74" t="s">
        <v>390</v>
      </c>
      <c r="K1777" s="30" t="s">
        <v>49</v>
      </c>
      <c r="L1777" s="34" t="s">
        <v>81</v>
      </c>
      <c r="M1777" s="32" t="s">
        <v>234</v>
      </c>
      <c r="N1777" s="35"/>
      <c r="O1777" s="168"/>
      <c r="P1777" s="168"/>
      <c r="Q1777" s="147" t="s">
        <v>635</v>
      </c>
      <c r="R1777" s="36"/>
      <c r="S1777" s="36"/>
      <c r="T1777" s="37"/>
      <c r="U1777" s="38"/>
      <c r="V1777" s="56"/>
    </row>
    <row r="1778" spans="1:22" ht="18">
      <c r="A1778" s="34">
        <f t="shared" si="8"/>
        <v>182</v>
      </c>
      <c r="B1778" s="29">
        <v>45905</v>
      </c>
      <c r="C1778" s="107" t="s">
        <v>166</v>
      </c>
      <c r="D1778" s="62">
        <v>793358386</v>
      </c>
      <c r="E1778" s="34" t="s">
        <v>2239</v>
      </c>
      <c r="F1778" s="144"/>
      <c r="G1778" s="74" t="s">
        <v>114</v>
      </c>
      <c r="H1778" s="62" t="s">
        <v>26</v>
      </c>
      <c r="I1778" s="62" t="s">
        <v>27</v>
      </c>
      <c r="J1778" s="74" t="s">
        <v>390</v>
      </c>
      <c r="K1778" s="30" t="s">
        <v>29</v>
      </c>
      <c r="L1778" s="34" t="s">
        <v>361</v>
      </c>
      <c r="M1778" s="32" t="s">
        <v>234</v>
      </c>
      <c r="N1778" s="35" t="s">
        <v>32</v>
      </c>
      <c r="O1778" s="168"/>
      <c r="P1778" s="168"/>
      <c r="Q1778" s="147" t="s">
        <v>2161</v>
      </c>
      <c r="R1778" s="36"/>
      <c r="S1778" s="36"/>
      <c r="T1778" s="37"/>
      <c r="U1778" s="38"/>
      <c r="V1778" s="169" t="s">
        <v>2797</v>
      </c>
    </row>
    <row r="1779" spans="1:22" ht="18">
      <c r="A1779" s="34">
        <f t="shared" si="8"/>
        <v>183</v>
      </c>
      <c r="B1779" s="29">
        <v>45905</v>
      </c>
      <c r="C1779" s="107" t="s">
        <v>697</v>
      </c>
      <c r="D1779" s="62"/>
      <c r="E1779" s="34" t="s">
        <v>2798</v>
      </c>
      <c r="F1779" s="144"/>
      <c r="G1779" s="74" t="s">
        <v>25</v>
      </c>
      <c r="H1779" s="62" t="s">
        <v>48</v>
      </c>
      <c r="I1779" s="62" t="s">
        <v>27</v>
      </c>
      <c r="J1779" s="74" t="s">
        <v>390</v>
      </c>
      <c r="K1779" s="30" t="s">
        <v>29</v>
      </c>
      <c r="L1779" s="34" t="s">
        <v>231</v>
      </c>
      <c r="M1779" s="32" t="s">
        <v>160</v>
      </c>
      <c r="N1779" s="35"/>
      <c r="O1779" s="168"/>
      <c r="P1779" s="168"/>
      <c r="Q1779" s="56"/>
      <c r="R1779" s="36"/>
      <c r="S1779" s="36"/>
      <c r="T1779" s="37"/>
      <c r="U1779" s="38"/>
      <c r="V1779" s="56"/>
    </row>
    <row r="1780" spans="1:22" ht="18">
      <c r="A1780" s="34">
        <f t="shared" si="8"/>
        <v>184</v>
      </c>
      <c r="B1780" s="29">
        <v>45905</v>
      </c>
      <c r="C1780" s="107" t="s">
        <v>2799</v>
      </c>
      <c r="D1780" s="62">
        <v>978349675</v>
      </c>
      <c r="E1780" s="34" t="s">
        <v>1943</v>
      </c>
      <c r="F1780" s="144"/>
      <c r="G1780" s="74" t="s">
        <v>25</v>
      </c>
      <c r="H1780" s="62" t="s">
        <v>48</v>
      </c>
      <c r="I1780" s="62" t="s">
        <v>38</v>
      </c>
      <c r="J1780" s="74" t="s">
        <v>388</v>
      </c>
      <c r="K1780" s="30" t="s">
        <v>107</v>
      </c>
      <c r="L1780" s="34" t="s">
        <v>161</v>
      </c>
      <c r="M1780" s="32" t="s">
        <v>234</v>
      </c>
      <c r="N1780" s="35" t="s">
        <v>51</v>
      </c>
      <c r="O1780" s="168"/>
      <c r="P1780" s="168"/>
      <c r="Q1780" s="147" t="s">
        <v>570</v>
      </c>
      <c r="R1780" s="36"/>
      <c r="S1780" s="36"/>
      <c r="T1780" s="37"/>
      <c r="U1780" s="38"/>
      <c r="V1780" s="167"/>
    </row>
    <row r="1781" spans="1:22" ht="18">
      <c r="A1781" s="34">
        <f t="shared" si="8"/>
        <v>185</v>
      </c>
      <c r="B1781" s="29">
        <v>45905</v>
      </c>
      <c r="C1781" s="175" t="s">
        <v>2800</v>
      </c>
      <c r="D1781" s="62">
        <v>909757195</v>
      </c>
      <c r="E1781" s="34" t="s">
        <v>1883</v>
      </c>
      <c r="F1781" s="144"/>
      <c r="G1781" s="74" t="s">
        <v>25</v>
      </c>
      <c r="H1781" s="62" t="s">
        <v>26</v>
      </c>
      <c r="I1781" s="62" t="s">
        <v>38</v>
      </c>
      <c r="J1781" s="74" t="s">
        <v>388</v>
      </c>
      <c r="K1781" s="30" t="s">
        <v>29</v>
      </c>
      <c r="L1781" s="34" t="s">
        <v>2244</v>
      </c>
      <c r="M1781" s="32" t="s">
        <v>227</v>
      </c>
      <c r="N1781" s="35" t="s">
        <v>32</v>
      </c>
      <c r="O1781" s="168"/>
      <c r="P1781" s="168"/>
      <c r="Q1781" s="147"/>
      <c r="R1781" s="36"/>
      <c r="S1781" s="36"/>
      <c r="T1781" s="37"/>
      <c r="U1781" s="38"/>
      <c r="V1781" s="176" t="s">
        <v>2801</v>
      </c>
    </row>
    <row r="1782" spans="1:22" ht="18">
      <c r="A1782" s="34">
        <f t="shared" si="8"/>
        <v>186</v>
      </c>
      <c r="B1782" s="29">
        <v>45905</v>
      </c>
      <c r="C1782" s="107" t="s">
        <v>2802</v>
      </c>
      <c r="D1782" s="62">
        <v>972041008</v>
      </c>
      <c r="E1782" s="34"/>
      <c r="F1782" s="144"/>
      <c r="G1782" s="74" t="s">
        <v>25</v>
      </c>
      <c r="H1782" s="62" t="s">
        <v>48</v>
      </c>
      <c r="I1782" s="62" t="s">
        <v>27</v>
      </c>
      <c r="J1782" s="74" t="s">
        <v>388</v>
      </c>
      <c r="K1782" s="30" t="s">
        <v>29</v>
      </c>
      <c r="L1782" s="34" t="s">
        <v>91</v>
      </c>
      <c r="M1782" s="32" t="s">
        <v>234</v>
      </c>
      <c r="N1782" s="35" t="s">
        <v>51</v>
      </c>
      <c r="O1782" s="168"/>
      <c r="P1782" s="168"/>
      <c r="Q1782" s="147" t="s">
        <v>2803</v>
      </c>
      <c r="R1782" s="36"/>
      <c r="S1782" s="36"/>
      <c r="T1782" s="37"/>
      <c r="U1782" s="38"/>
      <c r="V1782" s="56"/>
    </row>
    <row r="1783" spans="1:22" ht="18">
      <c r="A1783" s="34">
        <f t="shared" si="8"/>
        <v>187</v>
      </c>
      <c r="B1783" s="29">
        <v>45905</v>
      </c>
      <c r="C1783" s="107" t="s">
        <v>2804</v>
      </c>
      <c r="D1783" s="62">
        <v>358661890</v>
      </c>
      <c r="E1783" s="34"/>
      <c r="F1783" s="144"/>
      <c r="G1783" s="74" t="s">
        <v>25</v>
      </c>
      <c r="H1783" s="62" t="s">
        <v>48</v>
      </c>
      <c r="I1783" s="62" t="s">
        <v>27</v>
      </c>
      <c r="J1783" s="74" t="s">
        <v>388</v>
      </c>
      <c r="K1783" s="30" t="s">
        <v>29</v>
      </c>
      <c r="L1783" s="34" t="s">
        <v>91</v>
      </c>
      <c r="M1783" s="32" t="s">
        <v>234</v>
      </c>
      <c r="N1783" s="35" t="s">
        <v>32</v>
      </c>
      <c r="O1783" s="168"/>
      <c r="P1783" s="168"/>
      <c r="Q1783" s="169" t="s">
        <v>1648</v>
      </c>
      <c r="R1783" s="36"/>
      <c r="S1783" s="36"/>
      <c r="T1783" s="37"/>
      <c r="U1783" s="38"/>
      <c r="V1783" s="56"/>
    </row>
    <row r="1784" spans="1:22" ht="18">
      <c r="A1784" s="34">
        <f t="shared" si="8"/>
        <v>188</v>
      </c>
      <c r="B1784" s="29">
        <v>45905</v>
      </c>
      <c r="C1784" s="107" t="s">
        <v>2805</v>
      </c>
      <c r="D1784" s="62">
        <v>385036117</v>
      </c>
      <c r="E1784" s="34" t="s">
        <v>2028</v>
      </c>
      <c r="F1784" s="144"/>
      <c r="G1784" s="74" t="s">
        <v>25</v>
      </c>
      <c r="H1784" s="62" t="s">
        <v>26</v>
      </c>
      <c r="I1784" s="62" t="s">
        <v>38</v>
      </c>
      <c r="J1784" s="74" t="s">
        <v>388</v>
      </c>
      <c r="K1784" s="30" t="s">
        <v>107</v>
      </c>
      <c r="L1784" s="34" t="s">
        <v>1495</v>
      </c>
      <c r="M1784" s="32" t="s">
        <v>234</v>
      </c>
      <c r="N1784" s="35" t="s">
        <v>51</v>
      </c>
      <c r="O1784" s="168"/>
      <c r="P1784" s="168"/>
      <c r="Q1784" s="147" t="s">
        <v>485</v>
      </c>
      <c r="R1784" s="36"/>
      <c r="S1784" s="36"/>
      <c r="T1784" s="37"/>
      <c r="U1784" s="38"/>
      <c r="V1784" s="56"/>
    </row>
    <row r="1785" spans="1:22" ht="18">
      <c r="A1785" s="34">
        <f t="shared" si="8"/>
        <v>189</v>
      </c>
      <c r="B1785" s="29">
        <v>45905</v>
      </c>
      <c r="C1785" s="107" t="s">
        <v>2806</v>
      </c>
      <c r="D1785" s="62">
        <v>936686763</v>
      </c>
      <c r="E1785" s="34"/>
      <c r="F1785" s="144"/>
      <c r="G1785" s="74" t="s">
        <v>25</v>
      </c>
      <c r="H1785" s="62" t="s">
        <v>48</v>
      </c>
      <c r="I1785" s="62" t="s">
        <v>27</v>
      </c>
      <c r="J1785" s="74" t="s">
        <v>388</v>
      </c>
      <c r="K1785" s="30" t="s">
        <v>29</v>
      </c>
      <c r="L1785" s="34" t="s">
        <v>91</v>
      </c>
      <c r="M1785" s="32" t="s">
        <v>227</v>
      </c>
      <c r="N1785" s="35" t="s">
        <v>51</v>
      </c>
      <c r="O1785" s="168"/>
      <c r="P1785" s="168"/>
      <c r="Q1785" s="147" t="s">
        <v>402</v>
      </c>
      <c r="R1785" s="36"/>
      <c r="S1785" s="36"/>
      <c r="T1785" s="37"/>
      <c r="U1785" s="38"/>
      <c r="V1785" s="56"/>
    </row>
    <row r="1786" spans="1:22" ht="18">
      <c r="A1786" s="34">
        <f t="shared" si="8"/>
        <v>190</v>
      </c>
      <c r="B1786" s="29">
        <v>45905</v>
      </c>
      <c r="C1786" s="107" t="s">
        <v>386</v>
      </c>
      <c r="D1786" s="62">
        <v>819994677</v>
      </c>
      <c r="E1786" s="34" t="s">
        <v>2694</v>
      </c>
      <c r="F1786" s="108"/>
      <c r="G1786" s="74" t="s">
        <v>25</v>
      </c>
      <c r="H1786" s="62" t="s">
        <v>26</v>
      </c>
      <c r="I1786" s="62" t="s">
        <v>38</v>
      </c>
      <c r="J1786" s="74" t="s">
        <v>388</v>
      </c>
      <c r="K1786" s="30" t="s">
        <v>107</v>
      </c>
      <c r="L1786" s="34" t="s">
        <v>161</v>
      </c>
      <c r="M1786" s="32" t="s">
        <v>227</v>
      </c>
      <c r="N1786" s="35" t="s">
        <v>32</v>
      </c>
      <c r="O1786" s="168"/>
      <c r="P1786" s="168"/>
      <c r="Q1786" s="147" t="s">
        <v>2807</v>
      </c>
      <c r="R1786" s="36"/>
      <c r="S1786" s="36"/>
      <c r="T1786" s="37"/>
      <c r="U1786" s="38"/>
      <c r="V1786" s="147" t="s">
        <v>2808</v>
      </c>
    </row>
    <row r="1787" spans="1:22" ht="18">
      <c r="A1787" s="34">
        <f t="shared" si="8"/>
        <v>191</v>
      </c>
      <c r="B1787" s="29">
        <v>45905</v>
      </c>
      <c r="C1787" s="107" t="s">
        <v>2809</v>
      </c>
      <c r="D1787" s="62">
        <v>976748968</v>
      </c>
      <c r="E1787" s="34" t="s">
        <v>2239</v>
      </c>
      <c r="F1787" s="108"/>
      <c r="G1787" s="74" t="s">
        <v>25</v>
      </c>
      <c r="H1787" s="62" t="s">
        <v>26</v>
      </c>
      <c r="I1787" s="62" t="s">
        <v>27</v>
      </c>
      <c r="J1787" s="74" t="s">
        <v>388</v>
      </c>
      <c r="K1787" s="30" t="s">
        <v>29</v>
      </c>
      <c r="L1787" s="34" t="s">
        <v>91</v>
      </c>
      <c r="M1787" s="32" t="s">
        <v>234</v>
      </c>
      <c r="N1787" s="35" t="s">
        <v>32</v>
      </c>
      <c r="O1787" s="168"/>
      <c r="P1787" s="168"/>
      <c r="Q1787" s="56"/>
      <c r="R1787" s="36"/>
      <c r="S1787" s="36"/>
      <c r="T1787" s="37"/>
      <c r="U1787" s="38"/>
      <c r="V1787" s="169" t="s">
        <v>2810</v>
      </c>
    </row>
    <row r="1788" spans="1:22" ht="18">
      <c r="A1788" s="34">
        <f t="shared" si="8"/>
        <v>192</v>
      </c>
      <c r="B1788" s="29">
        <v>45905</v>
      </c>
      <c r="C1788" s="107" t="s">
        <v>2811</v>
      </c>
      <c r="D1788" s="173">
        <v>904380626</v>
      </c>
      <c r="E1788" s="34"/>
      <c r="F1788" s="144"/>
      <c r="G1788" s="74" t="s">
        <v>25</v>
      </c>
      <c r="H1788" s="62" t="s">
        <v>48</v>
      </c>
      <c r="I1788" s="62" t="s">
        <v>38</v>
      </c>
      <c r="J1788" s="74" t="s">
        <v>390</v>
      </c>
      <c r="K1788" s="30" t="s">
        <v>107</v>
      </c>
      <c r="L1788" s="34" t="s">
        <v>161</v>
      </c>
      <c r="M1788" s="32" t="s">
        <v>227</v>
      </c>
      <c r="N1788" s="35" t="s">
        <v>32</v>
      </c>
      <c r="O1788" s="168"/>
      <c r="P1788" s="168"/>
      <c r="Q1788" s="169" t="s">
        <v>2812</v>
      </c>
      <c r="R1788" s="36"/>
      <c r="S1788" s="36"/>
      <c r="T1788" s="37"/>
      <c r="U1788" s="38"/>
      <c r="V1788" s="56"/>
    </row>
    <row r="1789" spans="1:22" ht="18">
      <c r="A1789" s="34">
        <f t="shared" si="8"/>
        <v>193</v>
      </c>
      <c r="B1789" s="29">
        <v>45905</v>
      </c>
      <c r="C1789" s="107" t="s">
        <v>2813</v>
      </c>
      <c r="D1789" s="62"/>
      <c r="E1789" s="34" t="s">
        <v>1766</v>
      </c>
      <c r="F1789" s="144"/>
      <c r="G1789" s="74" t="s">
        <v>113</v>
      </c>
      <c r="H1789" s="62" t="s">
        <v>26</v>
      </c>
      <c r="I1789" s="62" t="s">
        <v>27</v>
      </c>
      <c r="J1789" s="74" t="s">
        <v>390</v>
      </c>
      <c r="K1789" s="30" t="s">
        <v>29</v>
      </c>
      <c r="L1789" s="34" t="s">
        <v>91</v>
      </c>
      <c r="M1789" s="32" t="s">
        <v>389</v>
      </c>
      <c r="N1789" s="35"/>
      <c r="O1789" s="168"/>
      <c r="P1789" s="168"/>
      <c r="Q1789" s="56"/>
      <c r="R1789" s="36"/>
      <c r="S1789" s="36"/>
      <c r="T1789" s="37"/>
      <c r="U1789" s="38"/>
      <c r="V1789" s="56"/>
    </row>
    <row r="1790" spans="1:22" ht="18">
      <c r="A1790" s="34">
        <f t="shared" si="8"/>
        <v>194</v>
      </c>
      <c r="B1790" s="29">
        <v>45905</v>
      </c>
      <c r="C1790" s="107" t="s">
        <v>2814</v>
      </c>
      <c r="D1790" s="62">
        <v>835940027</v>
      </c>
      <c r="E1790" s="34" t="s">
        <v>1943</v>
      </c>
      <c r="F1790" s="108"/>
      <c r="G1790" s="74" t="s">
        <v>25</v>
      </c>
      <c r="H1790" s="62" t="s">
        <v>26</v>
      </c>
      <c r="I1790" s="62" t="s">
        <v>27</v>
      </c>
      <c r="J1790" s="74" t="s">
        <v>390</v>
      </c>
      <c r="K1790" s="30" t="s">
        <v>107</v>
      </c>
      <c r="L1790" s="34" t="s">
        <v>303</v>
      </c>
      <c r="M1790" s="32" t="s">
        <v>227</v>
      </c>
      <c r="N1790" s="35" t="s">
        <v>32</v>
      </c>
      <c r="O1790" s="168"/>
      <c r="P1790" s="168"/>
      <c r="Q1790" s="147" t="s">
        <v>2564</v>
      </c>
      <c r="R1790" s="36"/>
      <c r="S1790" s="36"/>
      <c r="T1790" s="37"/>
      <c r="U1790" s="38"/>
      <c r="V1790" s="56"/>
    </row>
    <row r="1791" spans="1:22" ht="18">
      <c r="A1791" s="34">
        <f t="shared" si="8"/>
        <v>195</v>
      </c>
      <c r="B1791" s="29">
        <v>45905</v>
      </c>
      <c r="C1791" s="107" t="s">
        <v>2815</v>
      </c>
      <c r="D1791" s="62">
        <v>386745845</v>
      </c>
      <c r="E1791" s="34" t="s">
        <v>2239</v>
      </c>
      <c r="F1791" s="108"/>
      <c r="G1791" s="74" t="s">
        <v>114</v>
      </c>
      <c r="H1791" s="62" t="s">
        <v>26</v>
      </c>
      <c r="I1791" s="62" t="s">
        <v>27</v>
      </c>
      <c r="J1791" s="74" t="s">
        <v>390</v>
      </c>
      <c r="K1791" s="30" t="s">
        <v>29</v>
      </c>
      <c r="L1791" s="34" t="s">
        <v>361</v>
      </c>
      <c r="M1791" s="32" t="s">
        <v>227</v>
      </c>
      <c r="N1791" s="35" t="s">
        <v>51</v>
      </c>
      <c r="O1791" s="168"/>
      <c r="P1791" s="168"/>
      <c r="Q1791" s="169" t="s">
        <v>342</v>
      </c>
      <c r="R1791" s="36"/>
      <c r="S1791" s="36"/>
      <c r="T1791" s="37"/>
      <c r="U1791" s="38"/>
      <c r="V1791" s="56"/>
    </row>
    <row r="1792" spans="1:22" ht="18">
      <c r="A1792" s="34">
        <f t="shared" si="8"/>
        <v>196</v>
      </c>
      <c r="B1792" s="29">
        <v>45905</v>
      </c>
      <c r="C1792" s="107" t="s">
        <v>337</v>
      </c>
      <c r="D1792" s="62" t="s">
        <v>484</v>
      </c>
      <c r="E1792" s="34"/>
      <c r="F1792" s="144"/>
      <c r="G1792" s="74" t="s">
        <v>114</v>
      </c>
      <c r="H1792" s="62" t="s">
        <v>48</v>
      </c>
      <c r="I1792" s="62" t="s">
        <v>27</v>
      </c>
      <c r="J1792" s="74" t="s">
        <v>390</v>
      </c>
      <c r="K1792" s="30" t="s">
        <v>29</v>
      </c>
      <c r="L1792" s="34" t="s">
        <v>217</v>
      </c>
      <c r="M1792" s="32" t="s">
        <v>389</v>
      </c>
      <c r="N1792" s="35" t="s">
        <v>32</v>
      </c>
      <c r="O1792" s="168"/>
      <c r="P1792" s="168"/>
      <c r="Q1792" s="56"/>
      <c r="R1792" s="36"/>
      <c r="S1792" s="36"/>
      <c r="T1792" s="37"/>
      <c r="U1792" s="38"/>
      <c r="V1792" s="56"/>
    </row>
    <row r="1793" spans="1:22" ht="18">
      <c r="A1793" s="34">
        <f t="shared" si="8"/>
        <v>197</v>
      </c>
      <c r="B1793" s="29">
        <v>45905</v>
      </c>
      <c r="C1793" s="107" t="s">
        <v>2816</v>
      </c>
      <c r="D1793" s="62"/>
      <c r="E1793" s="34"/>
      <c r="F1793" s="144"/>
      <c r="G1793" s="74" t="s">
        <v>25</v>
      </c>
      <c r="H1793" s="62" t="s">
        <v>48</v>
      </c>
      <c r="I1793" s="62" t="s">
        <v>38</v>
      </c>
      <c r="J1793" s="74" t="s">
        <v>390</v>
      </c>
      <c r="K1793" s="30" t="s">
        <v>49</v>
      </c>
      <c r="L1793" s="34" t="s">
        <v>161</v>
      </c>
      <c r="M1793" s="32" t="s">
        <v>389</v>
      </c>
      <c r="N1793" s="35"/>
      <c r="O1793" s="170"/>
      <c r="P1793" s="174"/>
      <c r="Q1793" s="147"/>
      <c r="R1793" s="36"/>
      <c r="S1793" s="36"/>
      <c r="T1793" s="37"/>
      <c r="U1793" s="38"/>
      <c r="V1793" s="56"/>
    </row>
    <row r="1794" spans="1:22" ht="18">
      <c r="A1794" s="34">
        <f t="shared" si="8"/>
        <v>198</v>
      </c>
      <c r="B1794" s="29">
        <v>45905</v>
      </c>
      <c r="C1794" s="107" t="s">
        <v>2817</v>
      </c>
      <c r="D1794" s="62"/>
      <c r="E1794" s="34"/>
      <c r="F1794" s="144"/>
      <c r="G1794" s="74" t="s">
        <v>25</v>
      </c>
      <c r="H1794" s="62" t="s">
        <v>48</v>
      </c>
      <c r="I1794" s="62" t="s">
        <v>27</v>
      </c>
      <c r="J1794" s="74" t="s">
        <v>390</v>
      </c>
      <c r="K1794" s="30" t="s">
        <v>107</v>
      </c>
      <c r="L1794" s="34" t="s">
        <v>81</v>
      </c>
      <c r="M1794" s="32" t="s">
        <v>389</v>
      </c>
      <c r="N1794" s="35"/>
      <c r="O1794" s="170"/>
      <c r="P1794" s="177"/>
      <c r="Q1794" s="147"/>
      <c r="R1794" s="36"/>
      <c r="S1794" s="36"/>
      <c r="T1794" s="37"/>
      <c r="U1794" s="38"/>
      <c r="V1794" s="56"/>
    </row>
    <row r="1795" spans="1:22" ht="18">
      <c r="A1795" s="34">
        <f t="shared" si="8"/>
        <v>199</v>
      </c>
      <c r="B1795" s="29">
        <v>45905</v>
      </c>
      <c r="C1795" s="107" t="s">
        <v>2818</v>
      </c>
      <c r="D1795" s="62">
        <v>911838910</v>
      </c>
      <c r="E1795" s="34" t="s">
        <v>2415</v>
      </c>
      <c r="F1795" s="144"/>
      <c r="G1795" s="74" t="s">
        <v>25</v>
      </c>
      <c r="H1795" s="62" t="s">
        <v>26</v>
      </c>
      <c r="I1795" s="62" t="s">
        <v>27</v>
      </c>
      <c r="J1795" s="74" t="s">
        <v>390</v>
      </c>
      <c r="K1795" s="30" t="s">
        <v>29</v>
      </c>
      <c r="L1795" s="34" t="s">
        <v>91</v>
      </c>
      <c r="M1795" s="32" t="s">
        <v>227</v>
      </c>
      <c r="N1795" s="35" t="s">
        <v>51</v>
      </c>
      <c r="O1795" s="168"/>
      <c r="P1795" s="168"/>
      <c r="Q1795" s="147" t="s">
        <v>2819</v>
      </c>
      <c r="R1795" s="36"/>
      <c r="S1795" s="36"/>
      <c r="T1795" s="37"/>
      <c r="U1795" s="38"/>
      <c r="V1795" s="56"/>
    </row>
    <row r="1796" spans="1:22" ht="18">
      <c r="A1796" s="34">
        <f t="shared" si="8"/>
        <v>200</v>
      </c>
      <c r="B1796" s="29">
        <v>45905</v>
      </c>
      <c r="C1796" s="107" t="s">
        <v>2820</v>
      </c>
      <c r="D1796" s="62">
        <v>985237885</v>
      </c>
      <c r="E1796" s="34" t="s">
        <v>1943</v>
      </c>
      <c r="F1796" s="144"/>
      <c r="G1796" s="74" t="s">
        <v>25</v>
      </c>
      <c r="H1796" s="62" t="s">
        <v>26</v>
      </c>
      <c r="I1796" s="62" t="s">
        <v>38</v>
      </c>
      <c r="J1796" s="74" t="s">
        <v>388</v>
      </c>
      <c r="K1796" s="30" t="s">
        <v>107</v>
      </c>
      <c r="L1796" s="34" t="s">
        <v>161</v>
      </c>
      <c r="M1796" s="32" t="s">
        <v>234</v>
      </c>
      <c r="N1796" s="35" t="s">
        <v>51</v>
      </c>
      <c r="O1796" s="168"/>
      <c r="P1796" s="168"/>
      <c r="Q1796" s="147"/>
      <c r="R1796" s="36"/>
      <c r="S1796" s="36"/>
      <c r="T1796" s="37"/>
      <c r="U1796" s="38"/>
      <c r="V1796" s="56"/>
    </row>
    <row r="1797" spans="1:22" ht="18">
      <c r="A1797" s="34">
        <f t="shared" si="8"/>
        <v>201</v>
      </c>
      <c r="B1797" s="29">
        <v>45905</v>
      </c>
      <c r="C1797" s="107" t="s">
        <v>2821</v>
      </c>
      <c r="D1797" s="62">
        <v>939277662</v>
      </c>
      <c r="E1797" s="34" t="s">
        <v>2239</v>
      </c>
      <c r="F1797" s="108"/>
      <c r="G1797" s="74" t="s">
        <v>25</v>
      </c>
      <c r="H1797" s="62" t="s">
        <v>26</v>
      </c>
      <c r="I1797" s="62" t="s">
        <v>38</v>
      </c>
      <c r="J1797" s="74" t="s">
        <v>390</v>
      </c>
      <c r="K1797" s="30" t="s">
        <v>107</v>
      </c>
      <c r="L1797" s="34" t="s">
        <v>303</v>
      </c>
      <c r="M1797" s="32" t="s">
        <v>234</v>
      </c>
      <c r="N1797" s="35" t="s">
        <v>51</v>
      </c>
      <c r="O1797" s="168"/>
      <c r="P1797" s="168"/>
      <c r="Q1797" s="147"/>
      <c r="R1797" s="36"/>
      <c r="S1797" s="36"/>
      <c r="T1797" s="37"/>
      <c r="U1797" s="38"/>
      <c r="V1797" s="56"/>
    </row>
    <row r="1798" spans="1:22" ht="18">
      <c r="A1798" s="34">
        <f t="shared" si="8"/>
        <v>202</v>
      </c>
      <c r="B1798" s="29">
        <v>45905</v>
      </c>
      <c r="C1798" s="107" t="s">
        <v>2822</v>
      </c>
      <c r="D1798" s="62"/>
      <c r="E1798" s="34" t="s">
        <v>1943</v>
      </c>
      <c r="F1798" s="108"/>
      <c r="G1798" s="74" t="s">
        <v>25</v>
      </c>
      <c r="H1798" s="62" t="s">
        <v>26</v>
      </c>
      <c r="I1798" s="62"/>
      <c r="J1798" s="74" t="s">
        <v>390</v>
      </c>
      <c r="K1798" s="30" t="s">
        <v>107</v>
      </c>
      <c r="L1798" s="34"/>
      <c r="M1798" s="32" t="s">
        <v>389</v>
      </c>
      <c r="N1798" s="35"/>
      <c r="O1798" s="168"/>
      <c r="P1798" s="168"/>
      <c r="Q1798" s="56"/>
      <c r="R1798" s="36"/>
      <c r="S1798" s="36"/>
      <c r="T1798" s="37"/>
      <c r="U1798" s="38"/>
      <c r="V1798" s="56"/>
    </row>
    <row r="1799" spans="1:22" ht="18">
      <c r="A1799" s="34">
        <f t="shared" si="8"/>
        <v>203</v>
      </c>
      <c r="B1799" s="29">
        <v>45905</v>
      </c>
      <c r="C1799" s="107" t="s">
        <v>2823</v>
      </c>
      <c r="D1799" s="62"/>
      <c r="E1799" s="34" t="s">
        <v>2824</v>
      </c>
      <c r="F1799" s="108"/>
      <c r="G1799" s="74" t="s">
        <v>25</v>
      </c>
      <c r="H1799" s="62" t="s">
        <v>26</v>
      </c>
      <c r="I1799" s="62" t="s">
        <v>27</v>
      </c>
      <c r="J1799" s="74" t="s">
        <v>390</v>
      </c>
      <c r="K1799" s="30" t="s">
        <v>29</v>
      </c>
      <c r="L1799" s="34" t="s">
        <v>212</v>
      </c>
      <c r="M1799" s="32" t="s">
        <v>389</v>
      </c>
      <c r="N1799" s="35"/>
      <c r="O1799" s="168"/>
      <c r="P1799" s="168"/>
      <c r="Q1799" s="56"/>
      <c r="R1799" s="36"/>
      <c r="S1799" s="36"/>
      <c r="T1799" s="37"/>
      <c r="U1799" s="38"/>
      <c r="V1799" s="56"/>
    </row>
    <row r="1800" spans="1:22" ht="18">
      <c r="A1800" s="34">
        <f t="shared" si="8"/>
        <v>204</v>
      </c>
      <c r="B1800" s="29">
        <v>45905</v>
      </c>
      <c r="C1800" s="107" t="s">
        <v>2825</v>
      </c>
      <c r="D1800" s="62">
        <v>923586720</v>
      </c>
      <c r="E1800" s="34"/>
      <c r="F1800" s="108"/>
      <c r="G1800" s="74" t="s">
        <v>114</v>
      </c>
      <c r="H1800" s="62" t="s">
        <v>48</v>
      </c>
      <c r="I1800" s="62" t="s">
        <v>27</v>
      </c>
      <c r="J1800" s="74" t="s">
        <v>390</v>
      </c>
      <c r="K1800" s="30" t="s">
        <v>29</v>
      </c>
      <c r="L1800" s="34" t="s">
        <v>91</v>
      </c>
      <c r="M1800" s="32" t="s">
        <v>227</v>
      </c>
      <c r="N1800" s="35" t="s">
        <v>1169</v>
      </c>
      <c r="O1800" s="168"/>
      <c r="P1800" s="168"/>
      <c r="Q1800" s="56"/>
      <c r="R1800" s="36"/>
      <c r="S1800" s="36"/>
      <c r="T1800" s="37"/>
      <c r="U1800" s="38"/>
      <c r="V1800" s="56"/>
    </row>
    <row r="1801" spans="1:22" ht="18">
      <c r="A1801" s="34">
        <f t="shared" si="8"/>
        <v>205</v>
      </c>
      <c r="B1801" s="29">
        <v>45905</v>
      </c>
      <c r="C1801" s="107" t="s">
        <v>2826</v>
      </c>
      <c r="D1801" s="62"/>
      <c r="E1801" s="34" t="s">
        <v>2549</v>
      </c>
      <c r="F1801" s="144"/>
      <c r="G1801" s="74" t="s">
        <v>25</v>
      </c>
      <c r="H1801" s="62" t="s">
        <v>26</v>
      </c>
      <c r="I1801" s="62" t="s">
        <v>38</v>
      </c>
      <c r="J1801" s="74" t="s">
        <v>390</v>
      </c>
      <c r="K1801" s="30" t="s">
        <v>107</v>
      </c>
      <c r="L1801" s="34" t="s">
        <v>161</v>
      </c>
      <c r="M1801" s="32" t="s">
        <v>389</v>
      </c>
      <c r="N1801" s="35"/>
      <c r="O1801" s="168"/>
      <c r="P1801" s="168"/>
      <c r="Q1801" s="147"/>
      <c r="R1801" s="36"/>
      <c r="S1801" s="36"/>
      <c r="T1801" s="37"/>
      <c r="U1801" s="38"/>
      <c r="V1801" s="56"/>
    </row>
    <row r="1802" spans="1:22" ht="18">
      <c r="A1802" s="34">
        <f t="shared" si="8"/>
        <v>206</v>
      </c>
      <c r="B1802" s="29">
        <v>45905</v>
      </c>
      <c r="C1802" s="107" t="s">
        <v>2323</v>
      </c>
      <c r="D1802" s="62" t="s">
        <v>1667</v>
      </c>
      <c r="E1802" s="34" t="s">
        <v>2549</v>
      </c>
      <c r="F1802" s="144"/>
      <c r="G1802" s="74" t="s">
        <v>25</v>
      </c>
      <c r="H1802" s="62" t="s">
        <v>26</v>
      </c>
      <c r="I1802" s="62" t="s">
        <v>38</v>
      </c>
      <c r="J1802" s="74" t="s">
        <v>390</v>
      </c>
      <c r="K1802" s="30" t="s">
        <v>107</v>
      </c>
      <c r="L1802" s="34" t="s">
        <v>161</v>
      </c>
      <c r="M1802" s="32" t="s">
        <v>234</v>
      </c>
      <c r="N1802" s="35" t="s">
        <v>32</v>
      </c>
      <c r="O1802" s="168"/>
      <c r="P1802" s="168"/>
      <c r="Q1802" s="147" t="s">
        <v>2564</v>
      </c>
      <c r="R1802" s="36"/>
      <c r="S1802" s="36"/>
      <c r="T1802" s="37"/>
      <c r="U1802" s="38"/>
      <c r="V1802" s="169" t="s">
        <v>2827</v>
      </c>
    </row>
    <row r="1803" spans="1:22" ht="16">
      <c r="A1803" s="34">
        <f t="shared" si="8"/>
        <v>207</v>
      </c>
    </row>
    <row r="1804" spans="1:22" ht="18">
      <c r="A1804" s="34">
        <f t="shared" si="8"/>
        <v>208</v>
      </c>
      <c r="B1804" s="29">
        <v>45905</v>
      </c>
      <c r="C1804" s="107" t="s">
        <v>2828</v>
      </c>
      <c r="D1804" s="62" t="s">
        <v>2829</v>
      </c>
      <c r="E1804" s="34" t="s">
        <v>2239</v>
      </c>
      <c r="F1804" s="144"/>
      <c r="G1804" s="74" t="s">
        <v>25</v>
      </c>
      <c r="H1804" s="62" t="s">
        <v>26</v>
      </c>
      <c r="I1804" s="62" t="s">
        <v>27</v>
      </c>
      <c r="J1804" s="74" t="s">
        <v>388</v>
      </c>
      <c r="K1804" s="30" t="s">
        <v>29</v>
      </c>
      <c r="L1804" s="34" t="s">
        <v>212</v>
      </c>
      <c r="M1804" s="32" t="s">
        <v>227</v>
      </c>
      <c r="N1804" s="35" t="s">
        <v>51</v>
      </c>
      <c r="O1804" s="168"/>
      <c r="P1804" s="168"/>
      <c r="Q1804" s="169" t="s">
        <v>2830</v>
      </c>
      <c r="R1804" s="36"/>
      <c r="S1804" s="36"/>
      <c r="T1804" s="37"/>
      <c r="U1804" s="38"/>
      <c r="V1804" s="56"/>
    </row>
    <row r="1805" spans="1:22" ht="18">
      <c r="A1805" s="34">
        <f t="shared" si="8"/>
        <v>209</v>
      </c>
      <c r="B1805" s="29">
        <v>45905</v>
      </c>
      <c r="C1805" s="107" t="s">
        <v>2831</v>
      </c>
      <c r="D1805" s="58"/>
      <c r="E1805" s="34" t="s">
        <v>1766</v>
      </c>
      <c r="F1805" s="108"/>
      <c r="G1805" s="74" t="s">
        <v>25</v>
      </c>
      <c r="H1805" s="62" t="s">
        <v>26</v>
      </c>
      <c r="I1805" s="62" t="s">
        <v>27</v>
      </c>
      <c r="J1805" s="74" t="s">
        <v>388</v>
      </c>
      <c r="K1805" s="30" t="s">
        <v>29</v>
      </c>
      <c r="L1805" s="34" t="s">
        <v>91</v>
      </c>
      <c r="M1805" s="32" t="s">
        <v>389</v>
      </c>
      <c r="N1805" s="35"/>
      <c r="O1805" s="170"/>
      <c r="P1805" s="174"/>
      <c r="Q1805" s="147"/>
      <c r="R1805" s="36"/>
      <c r="S1805" s="36"/>
      <c r="T1805" s="37"/>
      <c r="U1805" s="38"/>
      <c r="V1805" s="56"/>
    </row>
    <row r="1806" spans="1:22" ht="18">
      <c r="A1806" s="34">
        <f t="shared" si="8"/>
        <v>210</v>
      </c>
      <c r="B1806" s="29">
        <v>45905</v>
      </c>
      <c r="C1806" s="107" t="s">
        <v>2832</v>
      </c>
      <c r="D1806" s="62"/>
      <c r="E1806" s="34"/>
      <c r="F1806" s="56"/>
      <c r="G1806" s="74" t="s">
        <v>113</v>
      </c>
      <c r="H1806" s="62" t="s">
        <v>48</v>
      </c>
      <c r="I1806" s="62"/>
      <c r="J1806" s="74" t="s">
        <v>388</v>
      </c>
      <c r="K1806" s="30" t="s">
        <v>107</v>
      </c>
      <c r="L1806" s="34" t="s">
        <v>81</v>
      </c>
      <c r="M1806" s="32" t="s">
        <v>389</v>
      </c>
      <c r="N1806" s="35"/>
      <c r="O1806" s="168"/>
      <c r="P1806" s="168"/>
      <c r="Q1806" s="56"/>
      <c r="R1806" s="36"/>
      <c r="S1806" s="36"/>
      <c r="T1806" s="37"/>
      <c r="U1806" s="38"/>
      <c r="V1806" s="56"/>
    </row>
    <row r="1807" spans="1:22" ht="18">
      <c r="A1807" s="34">
        <f t="shared" si="8"/>
        <v>211</v>
      </c>
      <c r="B1807" s="29">
        <v>45905</v>
      </c>
      <c r="C1807" s="107" t="s">
        <v>649</v>
      </c>
      <c r="D1807" s="62">
        <v>932638918</v>
      </c>
      <c r="E1807" s="34" t="s">
        <v>641</v>
      </c>
      <c r="F1807" s="144"/>
      <c r="G1807" s="74" t="s">
        <v>114</v>
      </c>
      <c r="H1807" s="62" t="s">
        <v>26</v>
      </c>
      <c r="I1807" s="62" t="s">
        <v>27</v>
      </c>
      <c r="J1807" s="74" t="s">
        <v>388</v>
      </c>
      <c r="K1807" s="30" t="s">
        <v>29</v>
      </c>
      <c r="L1807" s="34" t="s">
        <v>217</v>
      </c>
      <c r="M1807" s="32" t="s">
        <v>389</v>
      </c>
      <c r="N1807" s="35" t="s">
        <v>32</v>
      </c>
      <c r="O1807" s="168"/>
      <c r="P1807" s="168"/>
      <c r="Q1807" s="169" t="s">
        <v>2833</v>
      </c>
      <c r="R1807" s="36"/>
      <c r="S1807" s="36"/>
      <c r="T1807" s="37"/>
      <c r="U1807" s="38"/>
      <c r="V1807" s="56"/>
    </row>
    <row r="1808" spans="1:22" ht="18">
      <c r="A1808" s="34">
        <f t="shared" si="8"/>
        <v>212</v>
      </c>
      <c r="B1808" s="29">
        <v>45905</v>
      </c>
      <c r="C1808" s="107" t="s">
        <v>2834</v>
      </c>
      <c r="D1808" s="62"/>
      <c r="E1808" s="34"/>
      <c r="F1808" s="144"/>
      <c r="G1808" s="74" t="s">
        <v>25</v>
      </c>
      <c r="H1808" s="62" t="s">
        <v>48</v>
      </c>
      <c r="I1808" s="62" t="s">
        <v>27</v>
      </c>
      <c r="J1808" s="74" t="s">
        <v>388</v>
      </c>
      <c r="K1808" s="30" t="s">
        <v>29</v>
      </c>
      <c r="L1808" s="34" t="s">
        <v>91</v>
      </c>
      <c r="M1808" s="32" t="s">
        <v>389</v>
      </c>
      <c r="N1808" s="35"/>
      <c r="O1808" s="168"/>
      <c r="P1808" s="168"/>
      <c r="Q1808" s="56"/>
      <c r="R1808" s="36"/>
      <c r="S1808" s="36"/>
      <c r="T1808" s="37"/>
      <c r="U1808" s="38"/>
      <c r="V1808" s="56"/>
    </row>
    <row r="1809" spans="1:22" ht="18">
      <c r="A1809" s="34">
        <f t="shared" si="8"/>
        <v>213</v>
      </c>
      <c r="B1809" s="29">
        <v>45905</v>
      </c>
      <c r="C1809" s="107" t="s">
        <v>2835</v>
      </c>
      <c r="D1809" s="62"/>
      <c r="E1809" s="34" t="s">
        <v>1943</v>
      </c>
      <c r="F1809" s="56"/>
      <c r="G1809" s="74" t="s">
        <v>25</v>
      </c>
      <c r="H1809" s="62"/>
      <c r="I1809" s="62"/>
      <c r="J1809" s="74" t="s">
        <v>388</v>
      </c>
      <c r="K1809" s="30" t="s">
        <v>29</v>
      </c>
      <c r="L1809" s="34" t="s">
        <v>81</v>
      </c>
      <c r="M1809" s="32" t="s">
        <v>389</v>
      </c>
      <c r="N1809" s="35"/>
      <c r="O1809" s="170"/>
      <c r="P1809" s="177"/>
      <c r="Q1809" s="147"/>
      <c r="R1809" s="36"/>
      <c r="S1809" s="36"/>
      <c r="T1809" s="37"/>
      <c r="U1809" s="38"/>
      <c r="V1809" s="56"/>
    </row>
    <row r="1810" spans="1:22" ht="18">
      <c r="A1810" s="34">
        <f t="shared" si="8"/>
        <v>214</v>
      </c>
      <c r="B1810" s="29">
        <v>45905</v>
      </c>
      <c r="C1810" s="107" t="s">
        <v>1214</v>
      </c>
      <c r="D1810" s="62"/>
      <c r="E1810" s="34" t="s">
        <v>2478</v>
      </c>
      <c r="F1810" s="144"/>
      <c r="G1810" s="74" t="s">
        <v>25</v>
      </c>
      <c r="H1810" s="62" t="s">
        <v>26</v>
      </c>
      <c r="I1810" s="62" t="s">
        <v>27</v>
      </c>
      <c r="J1810" s="74" t="s">
        <v>388</v>
      </c>
      <c r="K1810" s="30" t="s">
        <v>29</v>
      </c>
      <c r="L1810" s="34" t="s">
        <v>212</v>
      </c>
      <c r="M1810" s="32" t="s">
        <v>389</v>
      </c>
      <c r="N1810" s="35"/>
      <c r="O1810" s="168"/>
      <c r="P1810" s="168"/>
      <c r="Q1810" s="56"/>
      <c r="R1810" s="36"/>
      <c r="S1810" s="36"/>
      <c r="T1810" s="37"/>
      <c r="U1810" s="38"/>
      <c r="V1810" s="56"/>
    </row>
    <row r="1811" spans="1:22" ht="18">
      <c r="A1811" s="34">
        <f t="shared" si="8"/>
        <v>215</v>
      </c>
      <c r="B1811" s="29">
        <v>45905</v>
      </c>
      <c r="C1811" s="107" t="s">
        <v>2836</v>
      </c>
      <c r="D1811" s="62"/>
      <c r="E1811" s="34" t="s">
        <v>1910</v>
      </c>
      <c r="F1811" s="56"/>
      <c r="G1811" s="74" t="s">
        <v>25</v>
      </c>
      <c r="H1811" s="62"/>
      <c r="I1811" s="62"/>
      <c r="J1811" s="74" t="s">
        <v>388</v>
      </c>
      <c r="K1811" s="30" t="s">
        <v>107</v>
      </c>
      <c r="L1811" s="34" t="s">
        <v>81</v>
      </c>
      <c r="M1811" s="32" t="s">
        <v>389</v>
      </c>
      <c r="N1811" s="35"/>
      <c r="O1811" s="168"/>
      <c r="P1811" s="168"/>
      <c r="Q1811" s="56"/>
      <c r="R1811" s="36"/>
      <c r="S1811" s="36"/>
      <c r="T1811" s="37"/>
      <c r="U1811" s="38"/>
      <c r="V1811" s="56"/>
    </row>
    <row r="1812" spans="1:22" ht="18">
      <c r="A1812" s="34">
        <f t="shared" si="8"/>
        <v>216</v>
      </c>
      <c r="B1812" s="29">
        <v>45905</v>
      </c>
      <c r="C1812" s="107" t="s">
        <v>2837</v>
      </c>
      <c r="D1812" s="62"/>
      <c r="E1812" s="34"/>
      <c r="F1812" s="144"/>
      <c r="G1812" s="74" t="s">
        <v>25</v>
      </c>
      <c r="H1812" s="62" t="s">
        <v>48</v>
      </c>
      <c r="I1812" s="62" t="s">
        <v>38</v>
      </c>
      <c r="J1812" s="74" t="s">
        <v>388</v>
      </c>
      <c r="K1812" s="30" t="s">
        <v>107</v>
      </c>
      <c r="L1812" s="34" t="s">
        <v>161</v>
      </c>
      <c r="M1812" s="32" t="s">
        <v>389</v>
      </c>
      <c r="N1812" s="35"/>
      <c r="O1812" s="168"/>
      <c r="P1812" s="168"/>
      <c r="Q1812" s="56"/>
      <c r="R1812" s="36"/>
      <c r="S1812" s="36"/>
      <c r="T1812" s="37"/>
      <c r="U1812" s="38"/>
      <c r="V1812" s="56"/>
    </row>
    <row r="1813" spans="1:22" ht="24" customHeight="1">
      <c r="A1813" s="34">
        <f t="shared" si="8"/>
        <v>217</v>
      </c>
      <c r="B1813" s="29">
        <v>45905</v>
      </c>
      <c r="C1813" s="107" t="s">
        <v>2838</v>
      </c>
      <c r="D1813" s="62"/>
      <c r="E1813" s="34"/>
      <c r="F1813" s="56"/>
      <c r="G1813" s="74" t="s">
        <v>25</v>
      </c>
      <c r="H1813" s="62" t="s">
        <v>48</v>
      </c>
      <c r="I1813" s="62" t="s">
        <v>27</v>
      </c>
      <c r="J1813" s="74" t="s">
        <v>388</v>
      </c>
      <c r="K1813" s="30" t="s">
        <v>49</v>
      </c>
      <c r="L1813" s="34" t="s">
        <v>203</v>
      </c>
      <c r="M1813" s="32" t="s">
        <v>389</v>
      </c>
      <c r="N1813" s="35"/>
      <c r="O1813" s="168"/>
      <c r="P1813" s="168"/>
      <c r="Q1813" s="56"/>
      <c r="R1813" s="36"/>
      <c r="S1813" s="36"/>
      <c r="T1813" s="37"/>
      <c r="U1813" s="38"/>
      <c r="V1813" s="56"/>
    </row>
    <row r="1814" spans="1:22" ht="18">
      <c r="A1814" s="34">
        <f t="shared" si="8"/>
        <v>218</v>
      </c>
      <c r="B1814" s="29">
        <v>45905</v>
      </c>
      <c r="C1814" s="107" t="s">
        <v>2839</v>
      </c>
      <c r="D1814" s="62"/>
      <c r="E1814" s="34" t="s">
        <v>1879</v>
      </c>
      <c r="F1814" s="168"/>
      <c r="G1814" s="74" t="s">
        <v>25</v>
      </c>
      <c r="H1814" s="62" t="s">
        <v>26</v>
      </c>
      <c r="I1814" s="62" t="s">
        <v>27</v>
      </c>
      <c r="J1814" s="74" t="s">
        <v>388</v>
      </c>
      <c r="K1814" s="30" t="s">
        <v>29</v>
      </c>
      <c r="L1814" s="34" t="s">
        <v>212</v>
      </c>
      <c r="M1814" s="32" t="s">
        <v>389</v>
      </c>
      <c r="N1814" s="35"/>
      <c r="O1814" s="168"/>
      <c r="P1814" s="168"/>
      <c r="Q1814" s="170"/>
      <c r="R1814" s="36"/>
      <c r="S1814" s="36"/>
      <c r="T1814" s="178"/>
      <c r="U1814" s="38"/>
      <c r="V1814" s="168"/>
    </row>
    <row r="1815" spans="1:22" ht="18">
      <c r="A1815" s="34">
        <f t="shared" si="8"/>
        <v>219</v>
      </c>
      <c r="B1815" s="29">
        <v>45905</v>
      </c>
      <c r="C1815" s="107" t="s">
        <v>2840</v>
      </c>
      <c r="D1815" s="62"/>
      <c r="E1815" s="34" t="s">
        <v>1943</v>
      </c>
      <c r="F1815" s="168"/>
      <c r="G1815" s="74" t="s">
        <v>25</v>
      </c>
      <c r="H1815" s="62"/>
      <c r="I1815" s="62"/>
      <c r="J1815" s="74" t="s">
        <v>388</v>
      </c>
      <c r="K1815" s="30" t="s">
        <v>29</v>
      </c>
      <c r="L1815" s="34" t="s">
        <v>81</v>
      </c>
      <c r="M1815" s="32" t="s">
        <v>389</v>
      </c>
      <c r="N1815" s="35"/>
      <c r="O1815" s="168"/>
      <c r="P1815" s="168"/>
      <c r="Q1815" s="168"/>
      <c r="R1815" s="36"/>
      <c r="S1815" s="36"/>
      <c r="T1815" s="178"/>
      <c r="U1815" s="38"/>
      <c r="V1815" s="168"/>
    </row>
    <row r="1816" spans="1:22" ht="18">
      <c r="A1816" s="34">
        <f t="shared" si="8"/>
        <v>220</v>
      </c>
      <c r="B1816" s="29">
        <v>45905</v>
      </c>
      <c r="C1816" s="107" t="s">
        <v>2476</v>
      </c>
      <c r="D1816" s="62"/>
      <c r="E1816" s="34" t="s">
        <v>1943</v>
      </c>
      <c r="F1816" s="144"/>
      <c r="G1816" s="74" t="s">
        <v>25</v>
      </c>
      <c r="H1816" s="62" t="s">
        <v>26</v>
      </c>
      <c r="I1816" s="62" t="s">
        <v>38</v>
      </c>
      <c r="J1816" s="74" t="s">
        <v>388</v>
      </c>
      <c r="K1816" s="30" t="s">
        <v>107</v>
      </c>
      <c r="L1816" s="34" t="s">
        <v>161</v>
      </c>
      <c r="M1816" s="32" t="s">
        <v>389</v>
      </c>
      <c r="N1816" s="35"/>
      <c r="O1816" s="168"/>
      <c r="P1816" s="168"/>
      <c r="Q1816" s="168"/>
      <c r="R1816" s="36"/>
      <c r="S1816" s="36"/>
      <c r="T1816" s="178"/>
      <c r="U1816" s="38"/>
      <c r="V1816" s="168"/>
    </row>
    <row r="1817" spans="1:22" ht="21" customHeight="1">
      <c r="A1817" s="34">
        <f t="shared" si="8"/>
        <v>221</v>
      </c>
      <c r="B1817" s="29">
        <v>45905</v>
      </c>
      <c r="C1817" s="107" t="s">
        <v>2841</v>
      </c>
      <c r="D1817" s="62"/>
      <c r="E1817" s="34" t="s">
        <v>2504</v>
      </c>
      <c r="F1817" s="144"/>
      <c r="G1817" s="74" t="s">
        <v>25</v>
      </c>
      <c r="H1817" s="62" t="s">
        <v>26</v>
      </c>
      <c r="I1817" s="62" t="s">
        <v>27</v>
      </c>
      <c r="J1817" s="74" t="s">
        <v>388</v>
      </c>
      <c r="K1817" s="30" t="s">
        <v>29</v>
      </c>
      <c r="L1817" s="34" t="s">
        <v>212</v>
      </c>
      <c r="M1817" s="32" t="s">
        <v>389</v>
      </c>
      <c r="N1817" s="35"/>
      <c r="O1817" s="168"/>
      <c r="P1817" s="168"/>
      <c r="Q1817" s="168"/>
      <c r="R1817" s="36"/>
      <c r="S1817" s="36"/>
      <c r="T1817" s="178"/>
      <c r="U1817" s="38"/>
      <c r="V1817" s="168"/>
    </row>
    <row r="1818" spans="1:22" ht="21" customHeight="1">
      <c r="A1818" s="34">
        <f t="shared" si="8"/>
        <v>222</v>
      </c>
      <c r="B1818" s="29">
        <v>45905</v>
      </c>
      <c r="C1818" s="107" t="s">
        <v>2842</v>
      </c>
      <c r="D1818" s="127">
        <v>918404411</v>
      </c>
      <c r="E1818" s="34"/>
      <c r="F1818" s="144"/>
      <c r="G1818" s="74"/>
      <c r="H1818" s="62"/>
      <c r="I1818" s="62"/>
      <c r="J1818" s="74"/>
      <c r="K1818" s="30"/>
      <c r="L1818" s="34"/>
      <c r="M1818" s="32"/>
      <c r="N1818" s="35"/>
      <c r="O1818" s="168"/>
      <c r="P1818" s="168"/>
      <c r="Q1818" s="170" t="s">
        <v>2843</v>
      </c>
      <c r="R1818" s="36" t="s">
        <v>32</v>
      </c>
      <c r="S1818" s="36" t="s">
        <v>44</v>
      </c>
      <c r="T1818" s="178">
        <v>3190000</v>
      </c>
      <c r="U1818" s="38" t="s">
        <v>27</v>
      </c>
      <c r="V1818" s="168"/>
    </row>
    <row r="1819" spans="1:22" ht="21" customHeight="1">
      <c r="A1819" s="34">
        <f t="shared" si="8"/>
        <v>223</v>
      </c>
      <c r="B1819" s="29">
        <v>45905</v>
      </c>
      <c r="C1819" s="107" t="s">
        <v>1196</v>
      </c>
      <c r="D1819" s="73">
        <v>908300294</v>
      </c>
      <c r="E1819" s="34"/>
      <c r="F1819" s="144"/>
      <c r="G1819" s="74"/>
      <c r="H1819" s="62"/>
      <c r="I1819" s="62"/>
      <c r="J1819" s="74"/>
      <c r="K1819" s="30"/>
      <c r="L1819" s="34"/>
      <c r="M1819" s="32"/>
      <c r="N1819" s="35"/>
      <c r="O1819" s="168"/>
      <c r="P1819" s="168"/>
      <c r="Q1819" s="170" t="s">
        <v>2844</v>
      </c>
      <c r="R1819" s="36" t="s">
        <v>32</v>
      </c>
      <c r="S1819" s="36" t="s">
        <v>44</v>
      </c>
      <c r="T1819" s="178">
        <v>3305000</v>
      </c>
      <c r="U1819" s="38" t="s">
        <v>27</v>
      </c>
      <c r="V1819" s="168"/>
    </row>
    <row r="1820" spans="1:22" ht="21" customHeight="1">
      <c r="A1820" s="34">
        <f t="shared" si="8"/>
        <v>224</v>
      </c>
      <c r="B1820" s="29">
        <v>45905</v>
      </c>
      <c r="C1820" s="107" t="s">
        <v>210</v>
      </c>
      <c r="D1820" s="127">
        <v>973403129</v>
      </c>
      <c r="E1820" s="34" t="s">
        <v>2504</v>
      </c>
      <c r="F1820" s="144"/>
      <c r="G1820" s="74"/>
      <c r="H1820" s="62"/>
      <c r="I1820" s="62"/>
      <c r="J1820" s="74"/>
      <c r="K1820" s="30"/>
      <c r="L1820" s="34"/>
      <c r="M1820" s="32"/>
      <c r="N1820" s="35"/>
      <c r="O1820" s="168"/>
      <c r="P1820" s="168"/>
      <c r="Q1820" s="170" t="s">
        <v>2845</v>
      </c>
      <c r="R1820" s="36" t="s">
        <v>32</v>
      </c>
      <c r="S1820" s="36" t="s">
        <v>44</v>
      </c>
      <c r="T1820" s="178" t="s">
        <v>2846</v>
      </c>
      <c r="U1820" s="38" t="s">
        <v>27</v>
      </c>
      <c r="V1820" s="168"/>
    </row>
    <row r="1821" spans="1:22" ht="21" customHeight="1">
      <c r="A1821" s="34">
        <f t="shared" si="8"/>
        <v>225</v>
      </c>
      <c r="B1821" s="29">
        <v>45905</v>
      </c>
      <c r="C1821" s="107" t="s">
        <v>2847</v>
      </c>
      <c r="D1821" s="127">
        <v>842034647</v>
      </c>
      <c r="E1821" s="34"/>
      <c r="F1821" s="144"/>
      <c r="G1821" s="74"/>
      <c r="H1821" s="62"/>
      <c r="I1821" s="62"/>
      <c r="J1821" s="74"/>
      <c r="K1821" s="30"/>
      <c r="L1821" s="34"/>
      <c r="M1821" s="32"/>
      <c r="N1821" s="35"/>
      <c r="O1821" s="168"/>
      <c r="P1821" s="168"/>
      <c r="Q1821" s="170" t="s">
        <v>2848</v>
      </c>
      <c r="R1821" s="36" t="s">
        <v>32</v>
      </c>
      <c r="S1821" s="36" t="s">
        <v>44</v>
      </c>
      <c r="T1821" s="178">
        <v>3305000</v>
      </c>
      <c r="U1821" s="38" t="s">
        <v>27</v>
      </c>
      <c r="V1821" s="168"/>
    </row>
    <row r="1822" spans="1:22" ht="21" customHeight="1">
      <c r="A1822" s="34">
        <f t="shared" si="8"/>
        <v>226</v>
      </c>
      <c r="B1822" s="29">
        <v>45905</v>
      </c>
      <c r="C1822" s="107" t="s">
        <v>2849</v>
      </c>
      <c r="D1822" s="127" t="s">
        <v>2850</v>
      </c>
      <c r="E1822" s="34"/>
      <c r="F1822" s="144"/>
      <c r="G1822" s="74"/>
      <c r="H1822" s="62"/>
      <c r="I1822" s="62"/>
      <c r="J1822" s="74"/>
      <c r="K1822" s="30"/>
      <c r="L1822" s="34"/>
      <c r="M1822" s="32"/>
      <c r="N1822" s="35"/>
      <c r="O1822" s="168"/>
      <c r="P1822" s="168"/>
      <c r="Q1822" s="170" t="s">
        <v>2848</v>
      </c>
      <c r="R1822" s="36" t="s">
        <v>32</v>
      </c>
      <c r="S1822" s="36" t="s">
        <v>44</v>
      </c>
      <c r="T1822" s="178">
        <v>3305000</v>
      </c>
      <c r="U1822" s="38"/>
      <c r="V1822" s="168"/>
    </row>
    <row r="1823" spans="1:22" ht="18">
      <c r="A1823" s="34">
        <f t="shared" si="8"/>
        <v>227</v>
      </c>
      <c r="B1823" s="29">
        <v>45906</v>
      </c>
      <c r="C1823" s="107" t="s">
        <v>2851</v>
      </c>
      <c r="D1823" s="62"/>
      <c r="E1823" s="34" t="s">
        <v>2852</v>
      </c>
      <c r="F1823" s="168"/>
      <c r="G1823" s="74" t="s">
        <v>25</v>
      </c>
      <c r="H1823" s="62" t="s">
        <v>26</v>
      </c>
      <c r="I1823" s="62" t="s">
        <v>27</v>
      </c>
      <c r="J1823" s="74" t="s">
        <v>388</v>
      </c>
      <c r="K1823" s="30" t="s">
        <v>29</v>
      </c>
      <c r="L1823" s="34" t="s">
        <v>212</v>
      </c>
      <c r="M1823" s="32" t="s">
        <v>389</v>
      </c>
      <c r="N1823" s="35"/>
      <c r="O1823" s="168"/>
      <c r="P1823" s="168"/>
      <c r="Q1823" s="170"/>
      <c r="R1823" s="36"/>
      <c r="S1823" s="36"/>
      <c r="T1823" s="178"/>
      <c r="U1823" s="38"/>
      <c r="V1823" s="168"/>
    </row>
    <row r="1824" spans="1:22" ht="18">
      <c r="A1824" s="34">
        <f t="shared" si="8"/>
        <v>228</v>
      </c>
      <c r="B1824" s="29">
        <v>45906</v>
      </c>
      <c r="C1824" s="107" t="s">
        <v>2853</v>
      </c>
      <c r="D1824" s="62"/>
      <c r="E1824" s="34" t="s">
        <v>2239</v>
      </c>
      <c r="F1824" s="144"/>
      <c r="G1824" s="74" t="s">
        <v>25</v>
      </c>
      <c r="H1824" s="62" t="s">
        <v>26</v>
      </c>
      <c r="I1824" s="62" t="s">
        <v>27</v>
      </c>
      <c r="J1824" s="74" t="s">
        <v>388</v>
      </c>
      <c r="K1824" s="30" t="s">
        <v>29</v>
      </c>
      <c r="L1824" s="34" t="s">
        <v>203</v>
      </c>
      <c r="M1824" s="32" t="s">
        <v>389</v>
      </c>
      <c r="N1824" s="35"/>
      <c r="O1824" s="168"/>
      <c r="P1824" s="168"/>
      <c r="Q1824" s="168"/>
      <c r="R1824" s="36"/>
      <c r="S1824" s="36"/>
      <c r="T1824" s="178"/>
      <c r="U1824" s="38"/>
      <c r="V1824" s="168"/>
    </row>
    <row r="1825" spans="1:22" ht="18">
      <c r="A1825" s="34">
        <f t="shared" si="8"/>
        <v>229</v>
      </c>
      <c r="B1825" s="29">
        <v>45906</v>
      </c>
      <c r="C1825" s="107" t="s">
        <v>2854</v>
      </c>
      <c r="D1825" s="62"/>
      <c r="E1825" s="34" t="s">
        <v>2855</v>
      </c>
      <c r="F1825" s="144"/>
      <c r="G1825" s="74" t="s">
        <v>114</v>
      </c>
      <c r="H1825" s="62" t="s">
        <v>26</v>
      </c>
      <c r="I1825" s="62" t="s">
        <v>27</v>
      </c>
      <c r="J1825" s="74" t="s">
        <v>388</v>
      </c>
      <c r="K1825" s="30" t="s">
        <v>29</v>
      </c>
      <c r="L1825" s="34" t="s">
        <v>212</v>
      </c>
      <c r="M1825" s="32" t="s">
        <v>389</v>
      </c>
      <c r="N1825" s="35"/>
      <c r="O1825" s="168"/>
      <c r="P1825" s="168"/>
      <c r="Q1825" s="170"/>
      <c r="R1825" s="36"/>
      <c r="S1825" s="36"/>
      <c r="T1825" s="178"/>
      <c r="U1825" s="38"/>
      <c r="V1825" s="168"/>
    </row>
    <row r="1826" spans="1:22" ht="22.5" customHeight="1">
      <c r="A1826" s="34">
        <f t="shared" si="8"/>
        <v>230</v>
      </c>
      <c r="B1826" s="29">
        <v>45906</v>
      </c>
      <c r="C1826" s="107" t="s">
        <v>2856</v>
      </c>
      <c r="D1826" s="59" t="s">
        <v>2857</v>
      </c>
      <c r="E1826" s="34"/>
      <c r="F1826" s="144"/>
      <c r="G1826" s="74" t="s">
        <v>25</v>
      </c>
      <c r="H1826" s="62" t="s">
        <v>48</v>
      </c>
      <c r="I1826" s="62" t="s">
        <v>27</v>
      </c>
      <c r="J1826" s="74" t="s">
        <v>388</v>
      </c>
      <c r="K1826" s="30" t="s">
        <v>29</v>
      </c>
      <c r="L1826" s="34" t="s">
        <v>203</v>
      </c>
      <c r="M1826" s="32" t="s">
        <v>389</v>
      </c>
      <c r="N1826" s="35" t="s">
        <v>51</v>
      </c>
      <c r="O1826" s="168"/>
      <c r="P1826" s="168"/>
      <c r="Q1826" s="168"/>
      <c r="R1826" s="36"/>
      <c r="S1826" s="36"/>
      <c r="T1826" s="178"/>
      <c r="U1826" s="38"/>
      <c r="V1826" s="168"/>
    </row>
    <row r="1827" spans="1:22" ht="18">
      <c r="A1827" s="34">
        <f t="shared" si="8"/>
        <v>231</v>
      </c>
      <c r="B1827" s="29">
        <v>45906</v>
      </c>
      <c r="C1827" s="107" t="s">
        <v>2858</v>
      </c>
      <c r="D1827" s="62">
        <v>931774300</v>
      </c>
      <c r="E1827" s="179" t="s">
        <v>1758</v>
      </c>
      <c r="F1827" s="144"/>
      <c r="G1827" s="62" t="s">
        <v>25</v>
      </c>
      <c r="H1827" s="62" t="s">
        <v>26</v>
      </c>
      <c r="I1827" s="62" t="s">
        <v>27</v>
      </c>
      <c r="J1827" s="62" t="s">
        <v>388</v>
      </c>
      <c r="K1827" s="30" t="s">
        <v>29</v>
      </c>
      <c r="L1827" s="34" t="s">
        <v>217</v>
      </c>
      <c r="M1827" s="34" t="s">
        <v>234</v>
      </c>
      <c r="N1827" s="36" t="s">
        <v>32</v>
      </c>
      <c r="O1827" s="168"/>
      <c r="P1827" s="168"/>
      <c r="Q1827" s="180" t="s">
        <v>505</v>
      </c>
      <c r="R1827" s="36"/>
      <c r="S1827" s="36"/>
      <c r="T1827" s="178"/>
      <c r="U1827" s="38"/>
      <c r="V1827" s="168"/>
    </row>
    <row r="1828" spans="1:22" ht="18">
      <c r="A1828" s="34">
        <f t="shared" si="8"/>
        <v>232</v>
      </c>
      <c r="B1828" s="29">
        <v>45906</v>
      </c>
      <c r="C1828" s="107" t="s">
        <v>2859</v>
      </c>
      <c r="D1828" s="62"/>
      <c r="E1828" s="34"/>
      <c r="F1828" s="144"/>
      <c r="G1828" s="74" t="s">
        <v>113</v>
      </c>
      <c r="H1828" s="62" t="s">
        <v>48</v>
      </c>
      <c r="I1828" s="62" t="s">
        <v>27</v>
      </c>
      <c r="J1828" s="74" t="s">
        <v>388</v>
      </c>
      <c r="K1828" s="30" t="s">
        <v>29</v>
      </c>
      <c r="L1828" s="34" t="s">
        <v>212</v>
      </c>
      <c r="M1828" s="32" t="s">
        <v>389</v>
      </c>
      <c r="N1828" s="35"/>
      <c r="O1828" s="168"/>
      <c r="P1828" s="168"/>
      <c r="Q1828" s="168"/>
      <c r="R1828" s="36"/>
      <c r="S1828" s="36"/>
      <c r="T1828" s="178"/>
      <c r="U1828" s="38"/>
      <c r="V1828" s="168"/>
    </row>
    <row r="1829" spans="1:22" ht="18">
      <c r="A1829" s="34">
        <f t="shared" si="8"/>
        <v>233</v>
      </c>
      <c r="B1829" s="29">
        <v>45906</v>
      </c>
      <c r="C1829" s="107" t="s">
        <v>2860</v>
      </c>
      <c r="D1829" s="62" t="s">
        <v>1868</v>
      </c>
      <c r="E1829" s="34" t="s">
        <v>2852</v>
      </c>
      <c r="F1829" s="144"/>
      <c r="G1829" s="74" t="s">
        <v>113</v>
      </c>
      <c r="H1829" s="62" t="s">
        <v>26</v>
      </c>
      <c r="I1829" s="62" t="s">
        <v>27</v>
      </c>
      <c r="J1829" s="74" t="s">
        <v>388</v>
      </c>
      <c r="K1829" s="30" t="s">
        <v>29</v>
      </c>
      <c r="L1829" s="34" t="s">
        <v>212</v>
      </c>
      <c r="M1829" s="32" t="s">
        <v>234</v>
      </c>
      <c r="N1829" s="35"/>
      <c r="O1829" s="168"/>
      <c r="P1829" s="181"/>
      <c r="Q1829" s="168"/>
      <c r="R1829" s="36"/>
      <c r="S1829" s="36"/>
      <c r="T1829" s="178"/>
      <c r="U1829" s="38"/>
      <c r="V1829" s="168"/>
    </row>
    <row r="1830" spans="1:22" ht="18" customHeight="1">
      <c r="A1830" s="34">
        <f t="shared" si="8"/>
        <v>234</v>
      </c>
      <c r="B1830" s="29">
        <v>45906</v>
      </c>
      <c r="C1830" s="107" t="s">
        <v>2861</v>
      </c>
      <c r="D1830" s="173">
        <v>972968465</v>
      </c>
      <c r="E1830" s="34" t="s">
        <v>2862</v>
      </c>
      <c r="F1830" s="144"/>
      <c r="G1830" s="74" t="s">
        <v>25</v>
      </c>
      <c r="H1830" s="62" t="s">
        <v>26</v>
      </c>
      <c r="I1830" s="62" t="s">
        <v>27</v>
      </c>
      <c r="J1830" s="74" t="s">
        <v>388</v>
      </c>
      <c r="K1830" s="30" t="s">
        <v>29</v>
      </c>
      <c r="L1830" s="34" t="s">
        <v>203</v>
      </c>
      <c r="M1830" s="32" t="s">
        <v>234</v>
      </c>
      <c r="N1830" s="35" t="s">
        <v>32</v>
      </c>
      <c r="O1830" s="168"/>
      <c r="P1830" s="181"/>
      <c r="Q1830" s="180" t="s">
        <v>2161</v>
      </c>
      <c r="R1830" s="36"/>
      <c r="S1830" s="36"/>
      <c r="T1830" s="178"/>
      <c r="U1830" s="38"/>
      <c r="V1830" s="168"/>
    </row>
    <row r="1831" spans="1:22" ht="18">
      <c r="A1831" s="34">
        <f t="shared" si="8"/>
        <v>235</v>
      </c>
      <c r="B1831" s="29">
        <v>45906</v>
      </c>
      <c r="C1831" s="107" t="s">
        <v>2863</v>
      </c>
      <c r="D1831" s="62">
        <v>944456554</v>
      </c>
      <c r="E1831" s="34"/>
      <c r="F1831" s="168"/>
      <c r="G1831" s="74" t="s">
        <v>25</v>
      </c>
      <c r="H1831" s="62" t="s">
        <v>48</v>
      </c>
      <c r="I1831" s="62" t="s">
        <v>38</v>
      </c>
      <c r="J1831" s="74" t="s">
        <v>388</v>
      </c>
      <c r="K1831" s="30" t="s">
        <v>49</v>
      </c>
      <c r="L1831" s="34" t="s">
        <v>161</v>
      </c>
      <c r="M1831" s="32" t="s">
        <v>234</v>
      </c>
      <c r="N1831" s="35" t="s">
        <v>32</v>
      </c>
      <c r="O1831" s="168"/>
      <c r="P1831" s="168"/>
      <c r="Q1831" s="180" t="s">
        <v>2564</v>
      </c>
      <c r="R1831" s="36"/>
      <c r="S1831" s="36"/>
      <c r="T1831" s="40"/>
      <c r="U1831" s="38"/>
      <c r="V1831" s="168"/>
    </row>
    <row r="1832" spans="1:22" ht="18">
      <c r="A1832" s="34">
        <f t="shared" si="8"/>
        <v>236</v>
      </c>
      <c r="B1832" s="29">
        <v>45906</v>
      </c>
      <c r="C1832" s="107" t="s">
        <v>133</v>
      </c>
      <c r="D1832" s="17">
        <v>909850169</v>
      </c>
      <c r="E1832" s="34" t="s">
        <v>2710</v>
      </c>
      <c r="F1832" s="168"/>
      <c r="G1832" s="74" t="s">
        <v>114</v>
      </c>
      <c r="H1832" s="62" t="s">
        <v>26</v>
      </c>
      <c r="I1832" s="62" t="s">
        <v>27</v>
      </c>
      <c r="J1832" s="74" t="s">
        <v>388</v>
      </c>
      <c r="K1832" s="30" t="s">
        <v>29</v>
      </c>
      <c r="L1832" s="34" t="s">
        <v>203</v>
      </c>
      <c r="M1832" s="32" t="s">
        <v>227</v>
      </c>
      <c r="N1832" s="35" t="s">
        <v>1169</v>
      </c>
      <c r="O1832" s="168"/>
      <c r="P1832" s="168"/>
      <c r="Q1832" s="170"/>
      <c r="R1832" s="36"/>
      <c r="S1832" s="36"/>
      <c r="T1832" s="40"/>
      <c r="U1832" s="38"/>
      <c r="V1832" s="168"/>
    </row>
    <row r="1833" spans="1:22" ht="18">
      <c r="A1833" s="34">
        <f t="shared" si="8"/>
        <v>237</v>
      </c>
      <c r="B1833" s="29">
        <v>45906</v>
      </c>
      <c r="C1833" s="135" t="s">
        <v>2864</v>
      </c>
      <c r="D1833" s="62">
        <v>948822656</v>
      </c>
      <c r="E1833" s="34" t="s">
        <v>2549</v>
      </c>
      <c r="F1833" s="144"/>
      <c r="G1833" s="74" t="s">
        <v>25</v>
      </c>
      <c r="H1833" s="62" t="s">
        <v>26</v>
      </c>
      <c r="I1833" s="62" t="s">
        <v>27</v>
      </c>
      <c r="J1833" s="74" t="s">
        <v>388</v>
      </c>
      <c r="K1833" s="30" t="s">
        <v>107</v>
      </c>
      <c r="L1833" s="34" t="s">
        <v>161</v>
      </c>
      <c r="M1833" s="32" t="s">
        <v>227</v>
      </c>
      <c r="N1833" s="35" t="s">
        <v>51</v>
      </c>
      <c r="O1833" s="168"/>
      <c r="P1833" s="168"/>
      <c r="Q1833" s="170"/>
      <c r="R1833" s="36"/>
      <c r="S1833" s="36"/>
      <c r="T1833" s="40"/>
      <c r="U1833" s="38"/>
      <c r="V1833" s="182"/>
    </row>
    <row r="1834" spans="1:22" ht="18">
      <c r="A1834" s="34">
        <f t="shared" si="8"/>
        <v>238</v>
      </c>
      <c r="B1834" s="29">
        <v>45906</v>
      </c>
      <c r="C1834" s="135" t="s">
        <v>2865</v>
      </c>
      <c r="D1834" s="62">
        <v>939940028</v>
      </c>
      <c r="E1834" s="34" t="s">
        <v>2549</v>
      </c>
      <c r="F1834" s="144"/>
      <c r="G1834" s="74" t="s">
        <v>25</v>
      </c>
      <c r="H1834" s="62" t="s">
        <v>26</v>
      </c>
      <c r="I1834" s="62" t="s">
        <v>27</v>
      </c>
      <c r="J1834" s="74" t="s">
        <v>388</v>
      </c>
      <c r="K1834" s="30" t="s">
        <v>107</v>
      </c>
      <c r="L1834" s="34" t="s">
        <v>161</v>
      </c>
      <c r="M1834" s="32" t="s">
        <v>234</v>
      </c>
      <c r="N1834" s="35" t="s">
        <v>32</v>
      </c>
      <c r="O1834" s="168"/>
      <c r="P1834" s="168"/>
      <c r="Q1834" s="170" t="s">
        <v>2866</v>
      </c>
      <c r="R1834" s="36"/>
      <c r="S1834" s="36"/>
      <c r="T1834" s="40"/>
      <c r="U1834" s="38"/>
      <c r="V1834" s="180" t="s">
        <v>2867</v>
      </c>
    </row>
    <row r="1835" spans="1:22" ht="18">
      <c r="A1835" s="34">
        <f t="shared" si="8"/>
        <v>239</v>
      </c>
      <c r="B1835" s="29">
        <v>45906</v>
      </c>
      <c r="C1835" s="107" t="s">
        <v>2868</v>
      </c>
      <c r="D1835" s="162" t="s">
        <v>2869</v>
      </c>
      <c r="E1835" s="34"/>
      <c r="F1835" s="168"/>
      <c r="G1835" s="74" t="s">
        <v>25</v>
      </c>
      <c r="H1835" s="62" t="s">
        <v>48</v>
      </c>
      <c r="I1835" s="62" t="s">
        <v>38</v>
      </c>
      <c r="J1835" s="74" t="s">
        <v>390</v>
      </c>
      <c r="K1835" s="30" t="s">
        <v>49</v>
      </c>
      <c r="L1835" s="34" t="s">
        <v>303</v>
      </c>
      <c r="M1835" s="32" t="s">
        <v>389</v>
      </c>
      <c r="N1835" s="35"/>
      <c r="O1835" s="168"/>
      <c r="P1835" s="168"/>
      <c r="Q1835" s="170"/>
      <c r="R1835" s="36"/>
      <c r="S1835" s="36"/>
      <c r="T1835" s="40"/>
      <c r="U1835" s="38"/>
      <c r="V1835" s="168"/>
    </row>
    <row r="1836" spans="1:22" ht="18">
      <c r="A1836" s="34">
        <f t="shared" si="8"/>
        <v>240</v>
      </c>
      <c r="B1836" s="29">
        <v>45906</v>
      </c>
      <c r="C1836" s="107" t="s">
        <v>2870</v>
      </c>
      <c r="D1836" s="58"/>
      <c r="E1836" s="34" t="s">
        <v>2852</v>
      </c>
      <c r="F1836" s="168"/>
      <c r="G1836" s="74" t="s">
        <v>25</v>
      </c>
      <c r="H1836" s="62" t="s">
        <v>26</v>
      </c>
      <c r="I1836" s="62" t="s">
        <v>27</v>
      </c>
      <c r="J1836" s="74" t="s">
        <v>390</v>
      </c>
      <c r="K1836" s="30" t="s">
        <v>29</v>
      </c>
      <c r="L1836" s="34" t="s">
        <v>212</v>
      </c>
      <c r="M1836" s="32" t="s">
        <v>389</v>
      </c>
      <c r="N1836" s="35"/>
      <c r="O1836" s="170"/>
      <c r="P1836" s="174"/>
      <c r="Q1836" s="170"/>
      <c r="R1836" s="36"/>
      <c r="S1836" s="36"/>
      <c r="T1836" s="40"/>
      <c r="U1836" s="38"/>
      <c r="V1836" s="168"/>
    </row>
    <row r="1837" spans="1:22" ht="18">
      <c r="A1837" s="34">
        <f t="shared" si="8"/>
        <v>241</v>
      </c>
      <c r="B1837" s="29">
        <v>45906</v>
      </c>
      <c r="C1837" s="107" t="s">
        <v>2871</v>
      </c>
      <c r="D1837" s="62"/>
      <c r="E1837" s="34" t="s">
        <v>2619</v>
      </c>
      <c r="F1837" s="144"/>
      <c r="G1837" s="74" t="s">
        <v>25</v>
      </c>
      <c r="H1837" s="62" t="s">
        <v>26</v>
      </c>
      <c r="I1837" s="62" t="s">
        <v>27</v>
      </c>
      <c r="J1837" s="74" t="s">
        <v>390</v>
      </c>
      <c r="K1837" s="30" t="s">
        <v>29</v>
      </c>
      <c r="L1837" s="34" t="s">
        <v>91</v>
      </c>
      <c r="M1837" s="32" t="s">
        <v>389</v>
      </c>
      <c r="N1837" s="35"/>
      <c r="O1837" s="168"/>
      <c r="P1837" s="181"/>
      <c r="Q1837" s="170"/>
      <c r="R1837" s="36"/>
      <c r="S1837" s="36"/>
      <c r="T1837" s="40"/>
      <c r="U1837" s="38"/>
      <c r="V1837" s="168"/>
    </row>
    <row r="1838" spans="1:22" ht="18">
      <c r="A1838" s="34">
        <f t="shared" si="8"/>
        <v>242</v>
      </c>
      <c r="B1838" s="29">
        <v>45906</v>
      </c>
      <c r="C1838" s="107" t="s">
        <v>2872</v>
      </c>
      <c r="D1838" s="62"/>
      <c r="E1838" s="34"/>
      <c r="F1838" s="144"/>
      <c r="G1838" s="74" t="s">
        <v>113</v>
      </c>
      <c r="H1838" s="62" t="s">
        <v>48</v>
      </c>
      <c r="I1838" s="62"/>
      <c r="J1838" s="74" t="s">
        <v>390</v>
      </c>
      <c r="K1838" s="30" t="s">
        <v>107</v>
      </c>
      <c r="L1838" s="34"/>
      <c r="M1838" s="32" t="s">
        <v>389</v>
      </c>
      <c r="N1838" s="35"/>
      <c r="O1838" s="168"/>
      <c r="P1838" s="168"/>
      <c r="Q1838" s="168"/>
      <c r="R1838" s="36"/>
      <c r="S1838" s="36"/>
      <c r="T1838" s="178"/>
      <c r="U1838" s="38"/>
      <c r="V1838" s="168"/>
    </row>
    <row r="1839" spans="1:22" ht="18">
      <c r="A1839" s="34">
        <f t="shared" si="8"/>
        <v>243</v>
      </c>
      <c r="B1839" s="29">
        <v>45906</v>
      </c>
      <c r="C1839" s="107" t="s">
        <v>2873</v>
      </c>
      <c r="D1839" s="62" t="s">
        <v>2874</v>
      </c>
      <c r="E1839" s="34"/>
      <c r="F1839" s="144"/>
      <c r="G1839" s="74" t="s">
        <v>25</v>
      </c>
      <c r="H1839" s="62" t="s">
        <v>48</v>
      </c>
      <c r="I1839" s="62" t="s">
        <v>27</v>
      </c>
      <c r="J1839" s="74" t="s">
        <v>390</v>
      </c>
      <c r="K1839" s="30" t="s">
        <v>29</v>
      </c>
      <c r="L1839" s="34" t="s">
        <v>212</v>
      </c>
      <c r="M1839" s="32" t="s">
        <v>234</v>
      </c>
      <c r="N1839" s="35" t="s">
        <v>51</v>
      </c>
      <c r="O1839" s="170" t="s">
        <v>129</v>
      </c>
      <c r="P1839" s="177">
        <v>45908</v>
      </c>
      <c r="Q1839" s="170" t="s">
        <v>2875</v>
      </c>
      <c r="R1839" s="36" t="s">
        <v>51</v>
      </c>
      <c r="S1839" s="36" t="s">
        <v>44</v>
      </c>
      <c r="T1839" s="178"/>
      <c r="U1839" s="38"/>
      <c r="V1839" s="168"/>
    </row>
    <row r="1840" spans="1:22" ht="18">
      <c r="A1840" s="34">
        <f t="shared" si="8"/>
        <v>244</v>
      </c>
      <c r="B1840" s="29">
        <v>45906</v>
      </c>
      <c r="C1840" s="107" t="s">
        <v>2876</v>
      </c>
      <c r="D1840" s="62">
        <v>963792387</v>
      </c>
      <c r="E1840" s="34"/>
      <c r="F1840" s="144"/>
      <c r="G1840" s="74" t="s">
        <v>113</v>
      </c>
      <c r="H1840" s="62" t="s">
        <v>48</v>
      </c>
      <c r="I1840" s="62" t="s">
        <v>38</v>
      </c>
      <c r="J1840" s="74" t="s">
        <v>390</v>
      </c>
      <c r="K1840" s="30" t="s">
        <v>107</v>
      </c>
      <c r="L1840" s="34" t="s">
        <v>161</v>
      </c>
      <c r="M1840" s="32" t="s">
        <v>227</v>
      </c>
      <c r="N1840" s="35" t="s">
        <v>51</v>
      </c>
      <c r="O1840" s="168"/>
      <c r="P1840" s="168"/>
      <c r="Q1840" s="168"/>
      <c r="R1840" s="36"/>
      <c r="S1840" s="36"/>
      <c r="T1840" s="178"/>
      <c r="U1840" s="38"/>
      <c r="V1840" s="168"/>
    </row>
    <row r="1841" spans="1:22" ht="18">
      <c r="A1841" s="34">
        <f t="shared" si="8"/>
        <v>245</v>
      </c>
      <c r="B1841" s="29">
        <v>45906</v>
      </c>
      <c r="C1841" s="183" t="s">
        <v>2877</v>
      </c>
      <c r="D1841" s="152">
        <v>978009163</v>
      </c>
      <c r="E1841" s="131" t="s">
        <v>1943</v>
      </c>
      <c r="F1841" s="154"/>
      <c r="G1841" s="152" t="s">
        <v>25</v>
      </c>
      <c r="H1841" s="152" t="s">
        <v>26</v>
      </c>
      <c r="I1841" s="152" t="s">
        <v>38</v>
      </c>
      <c r="J1841" s="152" t="s">
        <v>388</v>
      </c>
      <c r="K1841" s="129" t="s">
        <v>107</v>
      </c>
      <c r="L1841" s="131" t="s">
        <v>161</v>
      </c>
      <c r="M1841" s="131" t="s">
        <v>227</v>
      </c>
      <c r="N1841" s="124"/>
      <c r="O1841" s="184"/>
      <c r="P1841" s="184"/>
      <c r="Q1841" s="185" t="s">
        <v>2878</v>
      </c>
      <c r="R1841" s="124"/>
      <c r="S1841" s="124"/>
      <c r="T1841" s="186"/>
      <c r="U1841" s="133"/>
      <c r="V1841" s="187" t="s">
        <v>2879</v>
      </c>
    </row>
    <row r="1842" spans="1:22" ht="18">
      <c r="A1842" s="34">
        <f t="shared" si="8"/>
        <v>246</v>
      </c>
      <c r="B1842" s="29">
        <v>45906</v>
      </c>
      <c r="C1842" s="107" t="s">
        <v>2880</v>
      </c>
      <c r="D1842" s="62"/>
      <c r="E1842" s="168" t="s">
        <v>2461</v>
      </c>
      <c r="F1842" s="144"/>
      <c r="G1842" s="74" t="s">
        <v>25</v>
      </c>
      <c r="H1842" s="62" t="s">
        <v>26</v>
      </c>
      <c r="I1842" s="62" t="s">
        <v>27</v>
      </c>
      <c r="J1842" s="74" t="s">
        <v>390</v>
      </c>
      <c r="K1842" s="30" t="s">
        <v>29</v>
      </c>
      <c r="L1842" s="34" t="s">
        <v>91</v>
      </c>
      <c r="M1842" s="32" t="s">
        <v>389</v>
      </c>
      <c r="N1842" s="35"/>
      <c r="O1842" s="170"/>
      <c r="P1842" s="174"/>
      <c r="Q1842" s="170"/>
      <c r="R1842" s="36"/>
      <c r="S1842" s="36"/>
      <c r="T1842" s="178"/>
      <c r="U1842" s="38"/>
      <c r="V1842" s="170"/>
    </row>
    <row r="1843" spans="1:22" ht="18">
      <c r="A1843" s="34">
        <f t="shared" si="8"/>
        <v>247</v>
      </c>
      <c r="B1843" s="29">
        <v>45906</v>
      </c>
      <c r="C1843" s="107" t="s">
        <v>2881</v>
      </c>
      <c r="D1843" s="62"/>
      <c r="E1843" s="56" t="s">
        <v>1943</v>
      </c>
      <c r="F1843" s="56"/>
      <c r="G1843" s="74" t="s">
        <v>25</v>
      </c>
      <c r="H1843" s="62" t="s">
        <v>26</v>
      </c>
      <c r="I1843" s="62" t="s">
        <v>27</v>
      </c>
      <c r="J1843" s="74" t="s">
        <v>390</v>
      </c>
      <c r="K1843" s="30" t="s">
        <v>107</v>
      </c>
      <c r="L1843" s="34" t="s">
        <v>81</v>
      </c>
      <c r="M1843" s="32" t="s">
        <v>389</v>
      </c>
      <c r="N1843" s="35"/>
      <c r="O1843" s="168"/>
      <c r="P1843" s="168"/>
      <c r="Q1843" s="56"/>
      <c r="R1843" s="36"/>
      <c r="S1843" s="36"/>
      <c r="T1843" s="37"/>
      <c r="U1843" s="38"/>
      <c r="V1843" s="56"/>
    </row>
    <row r="1844" spans="1:22" ht="18">
      <c r="A1844" s="34">
        <f t="shared" si="8"/>
        <v>248</v>
      </c>
      <c r="B1844" s="29">
        <v>45906</v>
      </c>
      <c r="C1844" s="107" t="s">
        <v>2429</v>
      </c>
      <c r="D1844" s="62"/>
      <c r="E1844" s="56" t="s">
        <v>2504</v>
      </c>
      <c r="F1844" s="56"/>
      <c r="G1844" s="74" t="s">
        <v>25</v>
      </c>
      <c r="H1844" s="62" t="s">
        <v>26</v>
      </c>
      <c r="I1844" s="62" t="s">
        <v>27</v>
      </c>
      <c r="J1844" s="74" t="s">
        <v>390</v>
      </c>
      <c r="K1844" s="30" t="s">
        <v>29</v>
      </c>
      <c r="L1844" s="34" t="s">
        <v>209</v>
      </c>
      <c r="M1844" s="32" t="s">
        <v>389</v>
      </c>
      <c r="N1844" s="35"/>
      <c r="O1844" s="168"/>
      <c r="P1844" s="168"/>
      <c r="Q1844" s="56"/>
      <c r="R1844" s="36"/>
      <c r="S1844" s="36"/>
      <c r="T1844" s="37"/>
      <c r="U1844" s="38"/>
      <c r="V1844" s="56"/>
    </row>
    <row r="1845" spans="1:22" ht="18">
      <c r="A1845" s="34">
        <f t="shared" si="8"/>
        <v>249</v>
      </c>
      <c r="B1845" s="29">
        <v>45906</v>
      </c>
      <c r="C1845" s="107" t="s">
        <v>2882</v>
      </c>
      <c r="D1845" s="62"/>
      <c r="E1845" s="56" t="s">
        <v>2694</v>
      </c>
      <c r="F1845" s="56"/>
      <c r="G1845" s="74" t="s">
        <v>25</v>
      </c>
      <c r="H1845" s="62" t="s">
        <v>26</v>
      </c>
      <c r="I1845" s="62" t="s">
        <v>27</v>
      </c>
      <c r="J1845" s="74" t="s">
        <v>390</v>
      </c>
      <c r="K1845" s="30" t="s">
        <v>29</v>
      </c>
      <c r="L1845" s="34" t="s">
        <v>361</v>
      </c>
      <c r="M1845" s="32" t="s">
        <v>389</v>
      </c>
      <c r="N1845" s="35"/>
      <c r="O1845" s="168"/>
      <c r="P1845" s="168"/>
      <c r="Q1845" s="147"/>
      <c r="R1845" s="36"/>
      <c r="S1845" s="36"/>
      <c r="T1845" s="37"/>
      <c r="U1845" s="38"/>
      <c r="V1845" s="56"/>
    </row>
    <row r="1846" spans="1:22" ht="18" customHeight="1">
      <c r="A1846" s="34">
        <f t="shared" si="8"/>
        <v>250</v>
      </c>
      <c r="B1846" s="29">
        <v>45906</v>
      </c>
      <c r="C1846" s="107" t="s">
        <v>2883</v>
      </c>
      <c r="D1846" s="62">
        <v>964371304</v>
      </c>
      <c r="E1846" s="56" t="s">
        <v>2694</v>
      </c>
      <c r="F1846" s="56"/>
      <c r="G1846" s="74" t="s">
        <v>25</v>
      </c>
      <c r="H1846" s="62" t="s">
        <v>26</v>
      </c>
      <c r="I1846" s="62" t="s">
        <v>38</v>
      </c>
      <c r="J1846" s="74" t="s">
        <v>390</v>
      </c>
      <c r="K1846" s="30" t="s">
        <v>107</v>
      </c>
      <c r="L1846" s="34" t="s">
        <v>161</v>
      </c>
      <c r="M1846" s="32" t="s">
        <v>227</v>
      </c>
      <c r="N1846" s="35" t="s">
        <v>32</v>
      </c>
      <c r="O1846" s="168"/>
      <c r="P1846" s="168"/>
      <c r="Q1846" s="147" t="s">
        <v>2564</v>
      </c>
      <c r="R1846" s="36"/>
      <c r="S1846" s="36"/>
      <c r="T1846" s="37"/>
      <c r="U1846" s="38"/>
      <c r="V1846" s="169" t="s">
        <v>2884</v>
      </c>
    </row>
    <row r="1847" spans="1:22" ht="18">
      <c r="A1847" s="34">
        <f t="shared" si="8"/>
        <v>251</v>
      </c>
      <c r="B1847" s="29">
        <v>45906</v>
      </c>
      <c r="C1847" s="107" t="s">
        <v>2885</v>
      </c>
      <c r="D1847" s="62"/>
      <c r="E1847" s="56" t="s">
        <v>2824</v>
      </c>
      <c r="F1847" s="56"/>
      <c r="G1847" s="74" t="s">
        <v>25</v>
      </c>
      <c r="H1847" s="62" t="s">
        <v>26</v>
      </c>
      <c r="I1847" s="62" t="s">
        <v>27</v>
      </c>
      <c r="J1847" s="74" t="s">
        <v>390</v>
      </c>
      <c r="K1847" s="30" t="s">
        <v>29</v>
      </c>
      <c r="L1847" s="34" t="s">
        <v>212</v>
      </c>
      <c r="M1847" s="32" t="s">
        <v>389</v>
      </c>
      <c r="N1847" s="35"/>
      <c r="O1847" s="168"/>
      <c r="P1847" s="168"/>
      <c r="Q1847" s="147"/>
      <c r="R1847" s="36"/>
      <c r="S1847" s="36"/>
      <c r="T1847" s="37"/>
      <c r="U1847" s="38"/>
      <c r="V1847" s="56"/>
    </row>
    <row r="1848" spans="1:22" ht="18">
      <c r="A1848" s="34">
        <f t="shared" si="8"/>
        <v>252</v>
      </c>
      <c r="B1848" s="29">
        <v>45906</v>
      </c>
      <c r="C1848" s="107" t="s">
        <v>2886</v>
      </c>
      <c r="D1848" s="62">
        <v>343733131</v>
      </c>
      <c r="E1848" s="56" t="s">
        <v>2239</v>
      </c>
      <c r="F1848" s="56"/>
      <c r="G1848" s="74" t="s">
        <v>25</v>
      </c>
      <c r="H1848" s="62" t="s">
        <v>26</v>
      </c>
      <c r="I1848" s="62" t="s">
        <v>27</v>
      </c>
      <c r="J1848" s="74" t="s">
        <v>390</v>
      </c>
      <c r="K1848" s="30" t="s">
        <v>29</v>
      </c>
      <c r="L1848" s="34" t="s">
        <v>212</v>
      </c>
      <c r="M1848" s="32" t="s">
        <v>227</v>
      </c>
      <c r="N1848" s="35" t="s">
        <v>51</v>
      </c>
      <c r="O1848" s="168"/>
      <c r="P1848" s="168"/>
      <c r="Q1848" s="147" t="s">
        <v>2887</v>
      </c>
      <c r="R1848" s="36"/>
      <c r="S1848" s="36"/>
      <c r="T1848" s="37"/>
      <c r="U1848" s="38"/>
      <c r="V1848" s="56"/>
    </row>
    <row r="1849" spans="1:22" ht="18">
      <c r="A1849" s="34">
        <f t="shared" si="8"/>
        <v>253</v>
      </c>
      <c r="B1849" s="29">
        <v>45906</v>
      </c>
      <c r="C1849" s="107" t="s">
        <v>2888</v>
      </c>
      <c r="D1849" s="62"/>
      <c r="E1849" s="56"/>
      <c r="F1849" s="56"/>
      <c r="G1849" s="74" t="s">
        <v>25</v>
      </c>
      <c r="H1849" s="62" t="s">
        <v>48</v>
      </c>
      <c r="I1849" s="62" t="s">
        <v>27</v>
      </c>
      <c r="J1849" s="74" t="s">
        <v>390</v>
      </c>
      <c r="K1849" s="30" t="s">
        <v>29</v>
      </c>
      <c r="L1849" s="34" t="s">
        <v>91</v>
      </c>
      <c r="M1849" s="32" t="s">
        <v>389</v>
      </c>
      <c r="N1849" s="35"/>
      <c r="O1849" s="168"/>
      <c r="P1849" s="168"/>
      <c r="Q1849" s="56"/>
      <c r="R1849" s="36"/>
      <c r="S1849" s="36"/>
      <c r="T1849" s="37"/>
      <c r="U1849" s="38"/>
      <c r="V1849" s="56"/>
    </row>
    <row r="1850" spans="1:22" ht="18">
      <c r="A1850" s="34">
        <f t="shared" si="8"/>
        <v>254</v>
      </c>
      <c r="B1850" s="29">
        <v>45907</v>
      </c>
      <c r="C1850" s="107" t="s">
        <v>2889</v>
      </c>
      <c r="D1850" s="99">
        <v>336183017</v>
      </c>
      <c r="E1850" s="56"/>
      <c r="F1850" s="56"/>
      <c r="G1850" s="74"/>
      <c r="H1850" s="62"/>
      <c r="I1850" s="62"/>
      <c r="J1850" s="74"/>
      <c r="K1850" s="30"/>
      <c r="L1850" s="34"/>
      <c r="M1850" s="32"/>
      <c r="N1850" s="35"/>
      <c r="O1850" s="168"/>
      <c r="P1850" s="168"/>
      <c r="Q1850" s="56"/>
      <c r="R1850" s="36" t="s">
        <v>32</v>
      </c>
      <c r="S1850" s="36" t="s">
        <v>44</v>
      </c>
      <c r="T1850" s="37">
        <v>1490000</v>
      </c>
      <c r="U1850" s="38" t="s">
        <v>27</v>
      </c>
      <c r="V1850" s="56"/>
    </row>
    <row r="1851" spans="1:22" ht="18">
      <c r="A1851" s="34">
        <f t="shared" si="8"/>
        <v>255</v>
      </c>
      <c r="B1851" s="29">
        <v>45907</v>
      </c>
      <c r="C1851" s="107" t="s">
        <v>703</v>
      </c>
      <c r="D1851" s="135">
        <v>913806983</v>
      </c>
      <c r="E1851" s="56"/>
      <c r="F1851" s="56"/>
      <c r="G1851" s="74"/>
      <c r="H1851" s="62"/>
      <c r="I1851" s="62"/>
      <c r="J1851" s="74"/>
      <c r="K1851" s="30"/>
      <c r="L1851" s="34"/>
      <c r="M1851" s="32"/>
      <c r="N1851" s="35"/>
      <c r="O1851" s="168"/>
      <c r="P1851" s="168"/>
      <c r="Q1851" s="147" t="s">
        <v>433</v>
      </c>
      <c r="R1851" s="36" t="s">
        <v>32</v>
      </c>
      <c r="S1851" s="36" t="s">
        <v>44</v>
      </c>
      <c r="T1851" s="37">
        <v>5500000</v>
      </c>
      <c r="U1851" s="38" t="s">
        <v>27</v>
      </c>
      <c r="V1851" s="56"/>
    </row>
    <row r="1852" spans="1:22" ht="18">
      <c r="A1852" s="34">
        <f t="shared" si="8"/>
        <v>256</v>
      </c>
      <c r="B1852" s="29">
        <v>45907</v>
      </c>
      <c r="C1852" s="107" t="s">
        <v>2890</v>
      </c>
      <c r="D1852" s="99">
        <v>335370586</v>
      </c>
      <c r="E1852" s="56"/>
      <c r="F1852" s="56"/>
      <c r="G1852" s="74"/>
      <c r="H1852" s="62"/>
      <c r="I1852" s="62"/>
      <c r="J1852" s="74"/>
      <c r="K1852" s="30"/>
      <c r="L1852" s="34"/>
      <c r="M1852" s="32"/>
      <c r="N1852" s="35"/>
      <c r="O1852" s="168"/>
      <c r="P1852" s="168"/>
      <c r="Q1852" s="147" t="s">
        <v>2891</v>
      </c>
      <c r="R1852" s="36" t="s">
        <v>32</v>
      </c>
      <c r="S1852" s="36" t="s">
        <v>44</v>
      </c>
      <c r="T1852" s="37">
        <v>2851000</v>
      </c>
      <c r="U1852" s="38" t="s">
        <v>27</v>
      </c>
      <c r="V1852" s="56"/>
    </row>
    <row r="1853" spans="1:22" ht="18">
      <c r="A1853" s="34">
        <f t="shared" ref="A1853:A2107" si="9">A1852+1</f>
        <v>257</v>
      </c>
      <c r="B1853" s="29">
        <v>45907</v>
      </c>
      <c r="C1853" s="107" t="s">
        <v>2892</v>
      </c>
      <c r="D1853" s="99" t="s">
        <v>2893</v>
      </c>
      <c r="E1853" s="56"/>
      <c r="F1853" s="56"/>
      <c r="G1853" s="74"/>
      <c r="H1853" s="62"/>
      <c r="I1853" s="62"/>
      <c r="J1853" s="74"/>
      <c r="K1853" s="30"/>
      <c r="L1853" s="34"/>
      <c r="M1853" s="32"/>
      <c r="N1853" s="35"/>
      <c r="O1853" s="168"/>
      <c r="P1853" s="168"/>
      <c r="Q1853" s="147" t="s">
        <v>2894</v>
      </c>
      <c r="R1853" s="36" t="s">
        <v>32</v>
      </c>
      <c r="S1853" s="36" t="s">
        <v>44</v>
      </c>
      <c r="T1853" s="37">
        <v>900000</v>
      </c>
      <c r="U1853" s="38" t="s">
        <v>27</v>
      </c>
      <c r="V1853" s="56"/>
    </row>
    <row r="1854" spans="1:22" ht="18">
      <c r="A1854" s="34">
        <f t="shared" si="9"/>
        <v>258</v>
      </c>
      <c r="B1854" s="29">
        <v>45907</v>
      </c>
      <c r="C1854" s="107" t="s">
        <v>2895</v>
      </c>
      <c r="D1854" s="162" t="s">
        <v>2896</v>
      </c>
      <c r="E1854" s="56"/>
      <c r="F1854" s="56"/>
      <c r="G1854" s="74" t="s">
        <v>25</v>
      </c>
      <c r="H1854" s="62" t="s">
        <v>48</v>
      </c>
      <c r="I1854" s="62" t="s">
        <v>27</v>
      </c>
      <c r="J1854" s="74" t="s">
        <v>391</v>
      </c>
      <c r="K1854" s="30" t="s">
        <v>29</v>
      </c>
      <c r="L1854" s="34" t="s">
        <v>240</v>
      </c>
      <c r="M1854" s="32" t="s">
        <v>234</v>
      </c>
      <c r="N1854" s="35" t="s">
        <v>32</v>
      </c>
      <c r="O1854" s="168"/>
      <c r="P1854" s="168"/>
      <c r="Q1854" s="169" t="s">
        <v>2897</v>
      </c>
      <c r="R1854" s="36"/>
      <c r="S1854" s="36"/>
      <c r="T1854" s="37"/>
      <c r="U1854" s="38"/>
      <c r="V1854" s="56"/>
    </row>
    <row r="1855" spans="1:22" ht="18">
      <c r="A1855" s="34">
        <f t="shared" si="9"/>
        <v>259</v>
      </c>
      <c r="B1855" s="29">
        <v>45907</v>
      </c>
      <c r="C1855" s="107" t="s">
        <v>2898</v>
      </c>
      <c r="D1855" s="62"/>
      <c r="E1855" s="56"/>
      <c r="F1855" s="56"/>
      <c r="G1855" s="74" t="s">
        <v>113</v>
      </c>
      <c r="H1855" s="62" t="s">
        <v>48</v>
      </c>
      <c r="I1855" s="62" t="s">
        <v>27</v>
      </c>
      <c r="J1855" s="74" t="s">
        <v>391</v>
      </c>
      <c r="K1855" s="30" t="s">
        <v>29</v>
      </c>
      <c r="L1855" s="34"/>
      <c r="M1855" s="32" t="s">
        <v>389</v>
      </c>
      <c r="N1855" s="35"/>
      <c r="O1855" s="170"/>
      <c r="P1855" s="174"/>
      <c r="Q1855" s="56"/>
      <c r="R1855" s="36"/>
      <c r="S1855" s="36"/>
      <c r="T1855" s="37"/>
      <c r="U1855" s="38"/>
      <c r="V1855" s="56"/>
    </row>
    <row r="1856" spans="1:22" ht="18">
      <c r="A1856" s="34">
        <f t="shared" si="9"/>
        <v>260</v>
      </c>
      <c r="B1856" s="29">
        <v>45907</v>
      </c>
      <c r="C1856" s="107" t="s">
        <v>581</v>
      </c>
      <c r="D1856" s="62"/>
      <c r="E1856" s="188" t="s">
        <v>980</v>
      </c>
      <c r="F1856" s="56"/>
      <c r="G1856" s="74" t="s">
        <v>25</v>
      </c>
      <c r="H1856" s="62" t="s">
        <v>26</v>
      </c>
      <c r="I1856" s="62" t="s">
        <v>27</v>
      </c>
      <c r="J1856" s="74" t="s">
        <v>391</v>
      </c>
      <c r="K1856" s="30" t="s">
        <v>29</v>
      </c>
      <c r="L1856" s="34" t="s">
        <v>203</v>
      </c>
      <c r="M1856" s="32" t="s">
        <v>389</v>
      </c>
      <c r="N1856" s="35"/>
      <c r="O1856" s="168"/>
      <c r="P1856" s="168"/>
      <c r="Q1856" s="147"/>
      <c r="R1856" s="36"/>
      <c r="S1856" s="36"/>
      <c r="T1856" s="37"/>
      <c r="U1856" s="38"/>
      <c r="V1856" s="56"/>
    </row>
    <row r="1857" spans="1:22" ht="18">
      <c r="A1857" s="34">
        <f t="shared" si="9"/>
        <v>261</v>
      </c>
      <c r="B1857" s="29">
        <v>45907</v>
      </c>
      <c r="C1857" s="107" t="s">
        <v>2899</v>
      </c>
      <c r="D1857" s="62">
        <v>909744783</v>
      </c>
      <c r="E1857" s="188" t="s">
        <v>2504</v>
      </c>
      <c r="F1857" s="56"/>
      <c r="G1857" s="74" t="s">
        <v>25</v>
      </c>
      <c r="H1857" s="62" t="s">
        <v>26</v>
      </c>
      <c r="I1857" s="62" t="s">
        <v>27</v>
      </c>
      <c r="J1857" s="74" t="s">
        <v>391</v>
      </c>
      <c r="K1857" s="30" t="s">
        <v>29</v>
      </c>
      <c r="L1857" s="34" t="s">
        <v>361</v>
      </c>
      <c r="M1857" s="32" t="s">
        <v>234</v>
      </c>
      <c r="N1857" s="35" t="s">
        <v>51</v>
      </c>
      <c r="O1857" s="168"/>
      <c r="P1857" s="168"/>
      <c r="Q1857" s="147"/>
      <c r="R1857" s="36"/>
      <c r="S1857" s="36"/>
      <c r="T1857" s="37"/>
      <c r="U1857" s="38"/>
      <c r="V1857" s="56"/>
    </row>
    <row r="1858" spans="1:22" ht="18">
      <c r="A1858" s="34">
        <f t="shared" si="9"/>
        <v>262</v>
      </c>
      <c r="B1858" s="29">
        <v>45907</v>
      </c>
      <c r="C1858" s="107" t="s">
        <v>1406</v>
      </c>
      <c r="D1858" s="62">
        <v>989402868</v>
      </c>
      <c r="E1858" s="188" t="s">
        <v>2504</v>
      </c>
      <c r="F1858" s="56"/>
      <c r="G1858" s="74" t="s">
        <v>25</v>
      </c>
      <c r="H1858" s="62" t="s">
        <v>26</v>
      </c>
      <c r="I1858" s="173" t="s">
        <v>38</v>
      </c>
      <c r="J1858" s="74" t="s">
        <v>390</v>
      </c>
      <c r="K1858" s="30" t="s">
        <v>107</v>
      </c>
      <c r="L1858" s="34" t="s">
        <v>1495</v>
      </c>
      <c r="M1858" s="32" t="s">
        <v>227</v>
      </c>
      <c r="N1858" s="35" t="s">
        <v>51</v>
      </c>
      <c r="O1858" s="168"/>
      <c r="P1858" s="168"/>
      <c r="Q1858" s="169" t="s">
        <v>2900</v>
      </c>
      <c r="R1858" s="36"/>
      <c r="S1858" s="36"/>
      <c r="T1858" s="37"/>
      <c r="U1858" s="38"/>
      <c r="V1858" s="56"/>
    </row>
    <row r="1859" spans="1:22" ht="18">
      <c r="A1859" s="34">
        <f t="shared" si="9"/>
        <v>263</v>
      </c>
      <c r="B1859" s="29">
        <v>45907</v>
      </c>
      <c r="C1859" s="107" t="s">
        <v>925</v>
      </c>
      <c r="D1859" s="62">
        <v>989889364</v>
      </c>
      <c r="E1859" s="188"/>
      <c r="F1859" s="56"/>
      <c r="G1859" s="74" t="s">
        <v>25</v>
      </c>
      <c r="H1859" s="62" t="s">
        <v>48</v>
      </c>
      <c r="I1859" s="62" t="s">
        <v>27</v>
      </c>
      <c r="J1859" s="74" t="s">
        <v>390</v>
      </c>
      <c r="K1859" s="30" t="s">
        <v>29</v>
      </c>
      <c r="L1859" s="34" t="s">
        <v>203</v>
      </c>
      <c r="M1859" s="32" t="s">
        <v>234</v>
      </c>
      <c r="N1859" s="35" t="s">
        <v>32</v>
      </c>
      <c r="O1859" s="168"/>
      <c r="P1859" s="168"/>
      <c r="Q1859" s="147" t="s">
        <v>402</v>
      </c>
      <c r="R1859" s="36"/>
      <c r="S1859" s="36"/>
      <c r="T1859" s="37"/>
      <c r="U1859" s="38"/>
      <c r="V1859" s="56"/>
    </row>
    <row r="1860" spans="1:22" ht="18">
      <c r="A1860" s="34">
        <f t="shared" si="9"/>
        <v>264</v>
      </c>
      <c r="B1860" s="29">
        <v>45907</v>
      </c>
      <c r="C1860" s="107" t="s">
        <v>2901</v>
      </c>
      <c r="D1860" s="62">
        <v>766353070</v>
      </c>
      <c r="E1860" s="188" t="s">
        <v>2504</v>
      </c>
      <c r="F1860" s="56"/>
      <c r="G1860" s="74" t="s">
        <v>25</v>
      </c>
      <c r="H1860" s="62" t="s">
        <v>26</v>
      </c>
      <c r="I1860" s="62" t="s">
        <v>27</v>
      </c>
      <c r="J1860" s="74" t="s">
        <v>390</v>
      </c>
      <c r="K1860" s="30" t="s">
        <v>29</v>
      </c>
      <c r="L1860" s="34" t="s">
        <v>91</v>
      </c>
      <c r="M1860" s="32" t="s">
        <v>227</v>
      </c>
      <c r="N1860" s="35" t="s">
        <v>51</v>
      </c>
      <c r="O1860" s="168"/>
      <c r="P1860" s="168"/>
      <c r="Q1860" s="56"/>
      <c r="R1860" s="36"/>
      <c r="S1860" s="36"/>
      <c r="T1860" s="37"/>
      <c r="U1860" s="38"/>
      <c r="V1860" s="56"/>
    </row>
    <row r="1861" spans="1:22" ht="18">
      <c r="A1861" s="34">
        <f t="shared" si="9"/>
        <v>265</v>
      </c>
      <c r="B1861" s="29">
        <v>45907</v>
      </c>
      <c r="C1861" s="107" t="s">
        <v>2902</v>
      </c>
      <c r="D1861" s="62">
        <v>763212777</v>
      </c>
      <c r="E1861" s="85"/>
      <c r="F1861" s="56"/>
      <c r="G1861" s="74" t="s">
        <v>113</v>
      </c>
      <c r="H1861" s="62" t="s">
        <v>48</v>
      </c>
      <c r="I1861" s="62" t="s">
        <v>38</v>
      </c>
      <c r="J1861" s="74" t="s">
        <v>390</v>
      </c>
      <c r="K1861" s="30" t="s">
        <v>107</v>
      </c>
      <c r="L1861" s="34" t="s">
        <v>161</v>
      </c>
      <c r="M1861" s="32" t="s">
        <v>227</v>
      </c>
      <c r="N1861" s="35" t="s">
        <v>32</v>
      </c>
      <c r="O1861" s="168"/>
      <c r="P1861" s="168"/>
      <c r="Q1861" s="169" t="s">
        <v>2812</v>
      </c>
      <c r="R1861" s="36"/>
      <c r="S1861" s="36"/>
      <c r="T1861" s="37"/>
      <c r="U1861" s="38"/>
      <c r="V1861" s="56"/>
    </row>
    <row r="1862" spans="1:22" ht="18">
      <c r="A1862" s="34">
        <f t="shared" si="9"/>
        <v>266</v>
      </c>
      <c r="B1862" s="29">
        <v>45907</v>
      </c>
      <c r="C1862" s="107" t="s">
        <v>2903</v>
      </c>
      <c r="D1862" s="58"/>
      <c r="E1862" s="188" t="s">
        <v>2504</v>
      </c>
      <c r="F1862" s="56"/>
      <c r="G1862" s="74" t="s">
        <v>25</v>
      </c>
      <c r="H1862" s="62" t="s">
        <v>26</v>
      </c>
      <c r="I1862" s="62" t="s">
        <v>38</v>
      </c>
      <c r="J1862" s="74" t="s">
        <v>390</v>
      </c>
      <c r="K1862" s="30" t="s">
        <v>107</v>
      </c>
      <c r="L1862" s="34" t="s">
        <v>161</v>
      </c>
      <c r="M1862" s="32" t="s">
        <v>389</v>
      </c>
      <c r="N1862" s="35"/>
      <c r="O1862" s="168"/>
      <c r="P1862" s="168"/>
      <c r="Q1862" s="147"/>
      <c r="R1862" s="36"/>
      <c r="S1862" s="36"/>
      <c r="T1862" s="37"/>
      <c r="U1862" s="38"/>
      <c r="V1862" s="56"/>
    </row>
    <row r="1863" spans="1:22" ht="18">
      <c r="A1863" s="34">
        <f t="shared" si="9"/>
        <v>267</v>
      </c>
      <c r="B1863" s="29">
        <v>45907</v>
      </c>
      <c r="C1863" s="107" t="s">
        <v>2904</v>
      </c>
      <c r="D1863" s="62"/>
      <c r="E1863" s="188"/>
      <c r="F1863" s="56"/>
      <c r="G1863" s="74" t="s">
        <v>113</v>
      </c>
      <c r="H1863" s="62" t="s">
        <v>48</v>
      </c>
      <c r="I1863" s="62" t="s">
        <v>27</v>
      </c>
      <c r="J1863" s="74" t="s">
        <v>390</v>
      </c>
      <c r="K1863" s="30" t="s">
        <v>29</v>
      </c>
      <c r="L1863" s="34" t="s">
        <v>209</v>
      </c>
      <c r="M1863" s="32" t="s">
        <v>389</v>
      </c>
      <c r="N1863" s="35"/>
      <c r="O1863" s="168"/>
      <c r="P1863" s="168"/>
      <c r="Q1863" s="56"/>
      <c r="R1863" s="36"/>
      <c r="S1863" s="36"/>
      <c r="T1863" s="37"/>
      <c r="U1863" s="38"/>
      <c r="V1863" s="56"/>
    </row>
    <row r="1864" spans="1:22" ht="18">
      <c r="A1864" s="34">
        <f t="shared" si="9"/>
        <v>268</v>
      </c>
      <c r="B1864" s="29">
        <v>45907</v>
      </c>
      <c r="C1864" s="107" t="s">
        <v>2905</v>
      </c>
      <c r="D1864" s="149"/>
      <c r="E1864" s="85" t="s">
        <v>2504</v>
      </c>
      <c r="F1864" s="56"/>
      <c r="G1864" s="74" t="s">
        <v>25</v>
      </c>
      <c r="H1864" s="62" t="s">
        <v>26</v>
      </c>
      <c r="I1864" s="62" t="s">
        <v>27</v>
      </c>
      <c r="J1864" s="74" t="s">
        <v>390</v>
      </c>
      <c r="K1864" s="30" t="s">
        <v>29</v>
      </c>
      <c r="L1864" s="34" t="s">
        <v>203</v>
      </c>
      <c r="M1864" s="32" t="s">
        <v>389</v>
      </c>
      <c r="N1864" s="35"/>
      <c r="O1864" s="170"/>
      <c r="P1864" s="174"/>
      <c r="Q1864" s="147"/>
      <c r="R1864" s="36"/>
      <c r="S1864" s="36"/>
      <c r="T1864" s="37"/>
      <c r="U1864" s="38"/>
      <c r="V1864" s="56"/>
    </row>
    <row r="1865" spans="1:22" ht="18">
      <c r="A1865" s="34">
        <f t="shared" si="9"/>
        <v>269</v>
      </c>
      <c r="B1865" s="29">
        <v>45907</v>
      </c>
      <c r="C1865" s="107" t="s">
        <v>2906</v>
      </c>
      <c r="D1865" s="62">
        <v>934034077</v>
      </c>
      <c r="E1865" s="85" t="s">
        <v>2504</v>
      </c>
      <c r="F1865" s="56"/>
      <c r="G1865" s="74" t="s">
        <v>114</v>
      </c>
      <c r="H1865" s="62" t="s">
        <v>26</v>
      </c>
      <c r="I1865" s="62" t="s">
        <v>27</v>
      </c>
      <c r="J1865" s="74" t="s">
        <v>390</v>
      </c>
      <c r="K1865" s="30" t="s">
        <v>29</v>
      </c>
      <c r="L1865" s="34" t="s">
        <v>91</v>
      </c>
      <c r="M1865" s="32" t="s">
        <v>234</v>
      </c>
      <c r="N1865" s="35" t="s">
        <v>51</v>
      </c>
      <c r="O1865" s="168"/>
      <c r="P1865" s="168"/>
      <c r="Q1865" s="56"/>
      <c r="R1865" s="36"/>
      <c r="S1865" s="36"/>
      <c r="T1865" s="37"/>
      <c r="U1865" s="38"/>
      <c r="V1865" s="56"/>
    </row>
    <row r="1866" spans="1:22" ht="18">
      <c r="A1866" s="34">
        <f t="shared" si="9"/>
        <v>270</v>
      </c>
      <c r="B1866" s="29">
        <v>45907</v>
      </c>
      <c r="C1866" s="107" t="s">
        <v>255</v>
      </c>
      <c r="D1866" s="62">
        <v>937536590</v>
      </c>
      <c r="E1866" s="188" t="s">
        <v>2504</v>
      </c>
      <c r="F1866" s="56"/>
      <c r="G1866" s="74" t="s">
        <v>114</v>
      </c>
      <c r="H1866" s="62" t="s">
        <v>26</v>
      </c>
      <c r="I1866" s="62" t="s">
        <v>27</v>
      </c>
      <c r="J1866" s="74" t="s">
        <v>390</v>
      </c>
      <c r="K1866" s="30" t="s">
        <v>29</v>
      </c>
      <c r="L1866" s="34" t="s">
        <v>91</v>
      </c>
      <c r="M1866" s="32" t="s">
        <v>227</v>
      </c>
      <c r="N1866" s="35" t="s">
        <v>32</v>
      </c>
      <c r="O1866" s="168"/>
      <c r="P1866" s="168"/>
      <c r="Q1866" s="169" t="s">
        <v>2907</v>
      </c>
      <c r="R1866" s="36"/>
      <c r="S1866" s="36"/>
      <c r="T1866" s="37"/>
      <c r="U1866" s="38"/>
      <c r="V1866" s="56"/>
    </row>
    <row r="1867" spans="1:22" ht="18">
      <c r="A1867" s="34">
        <f t="shared" si="9"/>
        <v>271</v>
      </c>
      <c r="B1867" s="29">
        <v>45907</v>
      </c>
      <c r="C1867" s="107" t="s">
        <v>2908</v>
      </c>
      <c r="D1867" s="31"/>
      <c r="E1867" s="188" t="s">
        <v>2504</v>
      </c>
      <c r="F1867" s="71"/>
      <c r="G1867" s="74" t="s">
        <v>114</v>
      </c>
      <c r="H1867" s="62" t="s">
        <v>26</v>
      </c>
      <c r="I1867" s="62" t="s">
        <v>27</v>
      </c>
      <c r="J1867" s="74" t="s">
        <v>390</v>
      </c>
      <c r="K1867" s="30" t="s">
        <v>29</v>
      </c>
      <c r="L1867" s="34" t="s">
        <v>91</v>
      </c>
      <c r="M1867" s="32" t="s">
        <v>389</v>
      </c>
      <c r="N1867" s="35"/>
      <c r="O1867" s="30"/>
      <c r="P1867" s="30"/>
      <c r="Q1867" s="36"/>
      <c r="R1867" s="36"/>
      <c r="S1867" s="36"/>
      <c r="T1867" s="37"/>
      <c r="U1867" s="38"/>
      <c r="V1867" s="39"/>
    </row>
    <row r="1868" spans="1:22" ht="18">
      <c r="A1868" s="34">
        <f t="shared" si="9"/>
        <v>272</v>
      </c>
      <c r="B1868" s="29">
        <v>45907</v>
      </c>
      <c r="C1868" s="107" t="s">
        <v>1777</v>
      </c>
      <c r="D1868" s="31">
        <v>362975077</v>
      </c>
      <c r="E1868" s="188" t="s">
        <v>2504</v>
      </c>
      <c r="F1868" s="71"/>
      <c r="G1868" s="74" t="s">
        <v>114</v>
      </c>
      <c r="H1868" s="62" t="s">
        <v>26</v>
      </c>
      <c r="I1868" s="62" t="s">
        <v>27</v>
      </c>
      <c r="J1868" s="74" t="s">
        <v>390</v>
      </c>
      <c r="K1868" s="30" t="s">
        <v>29</v>
      </c>
      <c r="L1868" s="34" t="s">
        <v>91</v>
      </c>
      <c r="M1868" s="32" t="s">
        <v>227</v>
      </c>
      <c r="N1868" s="35" t="s">
        <v>1169</v>
      </c>
      <c r="O1868" s="30"/>
      <c r="P1868" s="30"/>
      <c r="Q1868" s="36" t="s">
        <v>2909</v>
      </c>
      <c r="R1868" s="36"/>
      <c r="S1868" s="36" t="s">
        <v>44</v>
      </c>
      <c r="T1868" s="37">
        <v>4190000</v>
      </c>
      <c r="U1868" s="38"/>
      <c r="V1868" s="39"/>
    </row>
    <row r="1869" spans="1:22" ht="18">
      <c r="A1869" s="34">
        <f t="shared" si="9"/>
        <v>273</v>
      </c>
      <c r="B1869" s="29">
        <v>45907</v>
      </c>
      <c r="C1869" s="107" t="s">
        <v>2910</v>
      </c>
      <c r="D1869" s="31">
        <v>353127792</v>
      </c>
      <c r="E1869" s="50"/>
      <c r="F1869" s="71"/>
      <c r="G1869" s="74" t="s">
        <v>25</v>
      </c>
      <c r="H1869" s="62" t="s">
        <v>48</v>
      </c>
      <c r="I1869" s="62" t="s">
        <v>27</v>
      </c>
      <c r="J1869" s="74" t="s">
        <v>391</v>
      </c>
      <c r="K1869" s="30" t="s">
        <v>49</v>
      </c>
      <c r="L1869" s="34" t="s">
        <v>91</v>
      </c>
      <c r="M1869" s="32" t="s">
        <v>234</v>
      </c>
      <c r="N1869" s="35" t="s">
        <v>51</v>
      </c>
      <c r="O1869" s="30"/>
      <c r="P1869" s="30"/>
      <c r="Q1869" s="36" t="s">
        <v>2911</v>
      </c>
      <c r="R1869" s="36"/>
      <c r="S1869" s="36"/>
      <c r="T1869" s="37"/>
      <c r="U1869" s="38"/>
      <c r="V1869" s="39"/>
    </row>
    <row r="1870" spans="1:22" ht="18">
      <c r="A1870" s="34">
        <f t="shared" si="9"/>
        <v>274</v>
      </c>
      <c r="B1870" s="29">
        <v>45907</v>
      </c>
      <c r="C1870" s="107" t="s">
        <v>2912</v>
      </c>
      <c r="D1870" s="31">
        <v>988376992</v>
      </c>
      <c r="E1870" s="50" t="s">
        <v>2028</v>
      </c>
      <c r="F1870" s="71"/>
      <c r="G1870" s="74" t="s">
        <v>25</v>
      </c>
      <c r="H1870" s="62" t="s">
        <v>26</v>
      </c>
      <c r="I1870" s="62" t="s">
        <v>38</v>
      </c>
      <c r="J1870" s="74" t="s">
        <v>391</v>
      </c>
      <c r="K1870" s="30" t="s">
        <v>107</v>
      </c>
      <c r="L1870" s="34" t="s">
        <v>161</v>
      </c>
      <c r="M1870" s="32" t="s">
        <v>227</v>
      </c>
      <c r="N1870" s="35" t="s">
        <v>51</v>
      </c>
      <c r="O1870" s="30"/>
      <c r="P1870" s="30"/>
      <c r="Q1870" s="72" t="s">
        <v>2913</v>
      </c>
      <c r="R1870" s="36"/>
      <c r="S1870" s="36"/>
      <c r="T1870" s="37"/>
      <c r="U1870" s="38"/>
      <c r="V1870" s="39"/>
    </row>
    <row r="1871" spans="1:22" ht="18">
      <c r="A1871" s="34">
        <f t="shared" si="9"/>
        <v>275</v>
      </c>
      <c r="B1871" s="29">
        <v>45907</v>
      </c>
      <c r="C1871" s="107" t="s">
        <v>213</v>
      </c>
      <c r="D1871" s="73"/>
      <c r="E1871" s="50"/>
      <c r="F1871" s="71"/>
      <c r="G1871" s="74" t="s">
        <v>25</v>
      </c>
      <c r="H1871" s="62" t="s">
        <v>48</v>
      </c>
      <c r="I1871" s="62" t="s">
        <v>27</v>
      </c>
      <c r="J1871" s="74"/>
      <c r="K1871" s="30" t="s">
        <v>62</v>
      </c>
      <c r="L1871" s="34" t="s">
        <v>361</v>
      </c>
      <c r="M1871" s="32"/>
      <c r="N1871" s="35" t="s">
        <v>51</v>
      </c>
      <c r="O1871" s="30" t="s">
        <v>43</v>
      </c>
      <c r="P1871" s="64">
        <v>45908</v>
      </c>
      <c r="Q1871" s="72" t="s">
        <v>2914</v>
      </c>
      <c r="R1871" s="36" t="s">
        <v>51</v>
      </c>
      <c r="S1871" s="36" t="s">
        <v>44</v>
      </c>
      <c r="T1871" s="37">
        <v>7550000</v>
      </c>
      <c r="U1871" s="38"/>
      <c r="V1871" s="39"/>
    </row>
    <row r="1872" spans="1:22" ht="18">
      <c r="A1872" s="34">
        <f t="shared" si="9"/>
        <v>276</v>
      </c>
      <c r="B1872" s="29">
        <v>45907</v>
      </c>
      <c r="C1872" s="107" t="s">
        <v>2915</v>
      </c>
      <c r="D1872" s="60"/>
      <c r="E1872" s="50" t="s">
        <v>2528</v>
      </c>
      <c r="F1872" s="71"/>
      <c r="G1872" s="74" t="s">
        <v>25</v>
      </c>
      <c r="H1872" s="62" t="s">
        <v>26</v>
      </c>
      <c r="I1872" s="62" t="s">
        <v>27</v>
      </c>
      <c r="J1872" s="74" t="s">
        <v>391</v>
      </c>
      <c r="K1872" s="30" t="s">
        <v>29</v>
      </c>
      <c r="L1872" s="34" t="s">
        <v>212</v>
      </c>
      <c r="M1872" s="32" t="s">
        <v>389</v>
      </c>
      <c r="N1872" s="35"/>
      <c r="O1872" s="30"/>
      <c r="P1872" s="30"/>
      <c r="Q1872" s="36"/>
      <c r="R1872" s="36"/>
      <c r="S1872" s="36"/>
      <c r="T1872" s="37"/>
      <c r="U1872" s="38"/>
      <c r="V1872" s="39"/>
    </row>
    <row r="1873" spans="1:22" ht="18">
      <c r="A1873" s="34">
        <f t="shared" si="9"/>
        <v>277</v>
      </c>
      <c r="B1873" s="29">
        <v>45907</v>
      </c>
      <c r="C1873" s="107" t="s">
        <v>2916</v>
      </c>
      <c r="D1873" s="58"/>
      <c r="E1873" s="50" t="s">
        <v>2028</v>
      </c>
      <c r="F1873" s="71"/>
      <c r="G1873" s="74" t="s">
        <v>25</v>
      </c>
      <c r="H1873" s="62" t="s">
        <v>26</v>
      </c>
      <c r="I1873" s="62" t="s">
        <v>27</v>
      </c>
      <c r="J1873" s="74" t="s">
        <v>391</v>
      </c>
      <c r="K1873" s="30" t="s">
        <v>107</v>
      </c>
      <c r="L1873" s="34" t="s">
        <v>81</v>
      </c>
      <c r="M1873" s="32" t="s">
        <v>389</v>
      </c>
      <c r="N1873" s="35"/>
      <c r="O1873" s="30"/>
      <c r="P1873" s="64"/>
      <c r="Q1873" s="36"/>
      <c r="R1873" s="36"/>
      <c r="S1873" s="36"/>
      <c r="T1873" s="37"/>
      <c r="U1873" s="38"/>
      <c r="V1873" s="39"/>
    </row>
    <row r="1874" spans="1:22" ht="18">
      <c r="A1874" s="34">
        <f t="shared" si="9"/>
        <v>278</v>
      </c>
      <c r="B1874" s="29">
        <v>45907</v>
      </c>
      <c r="C1874" s="107" t="s">
        <v>2917</v>
      </c>
      <c r="D1874" s="31"/>
      <c r="E1874" s="50" t="s">
        <v>1766</v>
      </c>
      <c r="F1874" s="71"/>
      <c r="G1874" s="74" t="s">
        <v>25</v>
      </c>
      <c r="H1874" s="62" t="s">
        <v>26</v>
      </c>
      <c r="I1874" s="62" t="s">
        <v>27</v>
      </c>
      <c r="J1874" s="74" t="s">
        <v>391</v>
      </c>
      <c r="K1874" s="30" t="s">
        <v>29</v>
      </c>
      <c r="L1874" s="34" t="s">
        <v>91</v>
      </c>
      <c r="M1874" s="32" t="s">
        <v>389</v>
      </c>
      <c r="N1874" s="35"/>
      <c r="O1874" s="30"/>
      <c r="P1874" s="30"/>
      <c r="Q1874" s="36"/>
      <c r="R1874" s="36"/>
      <c r="S1874" s="36"/>
      <c r="T1874" s="37"/>
      <c r="U1874" s="38"/>
      <c r="V1874" s="39"/>
    </row>
    <row r="1875" spans="1:22" ht="19">
      <c r="A1875" s="34">
        <f t="shared" si="9"/>
        <v>279</v>
      </c>
      <c r="B1875" s="29">
        <v>45907</v>
      </c>
      <c r="C1875" s="107" t="s">
        <v>268</v>
      </c>
      <c r="D1875" s="60">
        <v>898431954</v>
      </c>
      <c r="E1875" s="50" t="s">
        <v>1766</v>
      </c>
      <c r="F1875" s="71"/>
      <c r="G1875" s="74" t="s">
        <v>114</v>
      </c>
      <c r="H1875" s="62" t="s">
        <v>26</v>
      </c>
      <c r="I1875" s="62" t="s">
        <v>27</v>
      </c>
      <c r="J1875" s="74" t="s">
        <v>391</v>
      </c>
      <c r="K1875" s="30" t="s">
        <v>29</v>
      </c>
      <c r="L1875" s="34" t="s">
        <v>91</v>
      </c>
      <c r="M1875" s="32" t="s">
        <v>234</v>
      </c>
      <c r="N1875" s="35" t="s">
        <v>32</v>
      </c>
      <c r="O1875" s="30"/>
      <c r="P1875" s="30"/>
      <c r="Q1875" s="72" t="s">
        <v>812</v>
      </c>
      <c r="R1875" s="36"/>
      <c r="S1875" s="36"/>
      <c r="T1875" s="37"/>
      <c r="U1875" s="38"/>
      <c r="V1875" s="70" t="s">
        <v>2918</v>
      </c>
    </row>
    <row r="1876" spans="1:22" ht="18">
      <c r="A1876" s="34">
        <f t="shared" si="9"/>
        <v>280</v>
      </c>
      <c r="B1876" s="29">
        <v>45907</v>
      </c>
      <c r="C1876" s="107" t="s">
        <v>2919</v>
      </c>
      <c r="D1876" s="31"/>
      <c r="E1876" s="50" t="s">
        <v>980</v>
      </c>
      <c r="F1876" s="71"/>
      <c r="G1876" s="74" t="s">
        <v>25</v>
      </c>
      <c r="H1876" s="62" t="s">
        <v>26</v>
      </c>
      <c r="I1876" s="62" t="s">
        <v>27</v>
      </c>
      <c r="J1876" s="74" t="s">
        <v>391</v>
      </c>
      <c r="K1876" s="30" t="s">
        <v>29</v>
      </c>
      <c r="L1876" s="34"/>
      <c r="M1876" s="32" t="s">
        <v>389</v>
      </c>
      <c r="N1876" s="35"/>
      <c r="O1876" s="30"/>
      <c r="P1876" s="30"/>
      <c r="Q1876" s="36"/>
      <c r="R1876" s="36"/>
      <c r="S1876" s="36"/>
      <c r="T1876" s="37"/>
      <c r="U1876" s="38"/>
      <c r="V1876" s="39"/>
    </row>
    <row r="1877" spans="1:22" ht="18">
      <c r="A1877" s="34">
        <f t="shared" si="9"/>
        <v>281</v>
      </c>
      <c r="B1877" s="29">
        <v>45907</v>
      </c>
      <c r="C1877" s="107" t="s">
        <v>595</v>
      </c>
      <c r="D1877" s="31">
        <v>947082738</v>
      </c>
      <c r="E1877" s="50"/>
      <c r="F1877" s="71"/>
      <c r="G1877" s="74" t="s">
        <v>25</v>
      </c>
      <c r="H1877" s="62" t="s">
        <v>48</v>
      </c>
      <c r="I1877" s="62" t="s">
        <v>27</v>
      </c>
      <c r="J1877" s="74" t="s">
        <v>391</v>
      </c>
      <c r="K1877" s="30" t="s">
        <v>29</v>
      </c>
      <c r="L1877" s="34" t="s">
        <v>91</v>
      </c>
      <c r="M1877" s="32" t="s">
        <v>234</v>
      </c>
      <c r="N1877" s="35" t="s">
        <v>51</v>
      </c>
      <c r="O1877" s="30"/>
      <c r="P1877" s="87"/>
      <c r="Q1877" s="36"/>
      <c r="R1877" s="36"/>
      <c r="S1877" s="36"/>
      <c r="T1877" s="37"/>
      <c r="U1877" s="38"/>
      <c r="V1877" s="39"/>
    </row>
    <row r="1878" spans="1:22" ht="18">
      <c r="A1878" s="34">
        <f t="shared" si="9"/>
        <v>282</v>
      </c>
      <c r="B1878" s="29">
        <v>45907</v>
      </c>
      <c r="C1878" s="107" t="s">
        <v>2920</v>
      </c>
      <c r="D1878" s="31">
        <v>765699471</v>
      </c>
      <c r="E1878" s="50"/>
      <c r="F1878" s="71"/>
      <c r="G1878" s="74" t="s">
        <v>25</v>
      </c>
      <c r="H1878" s="62" t="s">
        <v>48</v>
      </c>
      <c r="I1878" s="62" t="s">
        <v>27</v>
      </c>
      <c r="J1878" s="74" t="s">
        <v>391</v>
      </c>
      <c r="K1878" s="30" t="s">
        <v>49</v>
      </c>
      <c r="L1878" s="34" t="s">
        <v>91</v>
      </c>
      <c r="M1878" s="32" t="s">
        <v>234</v>
      </c>
      <c r="N1878" s="35" t="s">
        <v>32</v>
      </c>
      <c r="O1878" s="30"/>
      <c r="P1878" s="30"/>
      <c r="Q1878" s="36" t="s">
        <v>2921</v>
      </c>
      <c r="R1878" s="36" t="s">
        <v>32</v>
      </c>
      <c r="S1878" s="36" t="s">
        <v>44</v>
      </c>
      <c r="T1878" s="37">
        <v>2490000</v>
      </c>
      <c r="U1878" s="38" t="s">
        <v>27</v>
      </c>
      <c r="V1878" s="39"/>
    </row>
    <row r="1879" spans="1:22" ht="18" customHeight="1">
      <c r="A1879" s="34">
        <f t="shared" si="9"/>
        <v>283</v>
      </c>
      <c r="B1879" s="29">
        <v>45907</v>
      </c>
      <c r="C1879" s="30" t="s">
        <v>1447</v>
      </c>
      <c r="D1879" s="31">
        <v>329687608</v>
      </c>
      <c r="E1879" s="50"/>
      <c r="F1879" s="71"/>
      <c r="G1879" s="74" t="s">
        <v>25</v>
      </c>
      <c r="H1879" s="62" t="s">
        <v>48</v>
      </c>
      <c r="I1879" s="62" t="s">
        <v>38</v>
      </c>
      <c r="J1879" s="74" t="s">
        <v>391</v>
      </c>
      <c r="K1879" s="30" t="s">
        <v>29</v>
      </c>
      <c r="L1879" s="34" t="s">
        <v>303</v>
      </c>
      <c r="M1879" s="32" t="s">
        <v>234</v>
      </c>
      <c r="N1879" s="35" t="s">
        <v>32</v>
      </c>
      <c r="O1879" s="30"/>
      <c r="P1879" s="30"/>
      <c r="Q1879" s="36" t="s">
        <v>2922</v>
      </c>
      <c r="R1879" s="36"/>
      <c r="S1879" s="36"/>
      <c r="T1879" s="37"/>
      <c r="U1879" s="38"/>
      <c r="V1879" s="39"/>
    </row>
    <row r="1880" spans="1:22" ht="18">
      <c r="A1880" s="34">
        <f t="shared" si="9"/>
        <v>284</v>
      </c>
      <c r="B1880" s="29">
        <v>45907</v>
      </c>
      <c r="C1880" s="30" t="s">
        <v>2923</v>
      </c>
      <c r="D1880" s="31">
        <v>775827783</v>
      </c>
      <c r="E1880" s="50"/>
      <c r="F1880" s="71"/>
      <c r="G1880" s="74" t="s">
        <v>25</v>
      </c>
      <c r="H1880" s="62" t="s">
        <v>48</v>
      </c>
      <c r="I1880" s="62" t="s">
        <v>27</v>
      </c>
      <c r="J1880" s="74" t="s">
        <v>390</v>
      </c>
      <c r="K1880" s="30" t="s">
        <v>49</v>
      </c>
      <c r="L1880" s="34" t="s">
        <v>212</v>
      </c>
      <c r="M1880" s="32" t="s">
        <v>234</v>
      </c>
      <c r="N1880" s="35" t="s">
        <v>51</v>
      </c>
      <c r="O1880" s="30"/>
      <c r="P1880" s="30"/>
      <c r="Q1880" s="36" t="s">
        <v>2924</v>
      </c>
      <c r="R1880" s="36"/>
      <c r="S1880" s="36"/>
      <c r="T1880" s="37"/>
      <c r="U1880" s="38"/>
      <c r="V1880" s="39"/>
    </row>
    <row r="1881" spans="1:22" ht="18">
      <c r="A1881" s="34">
        <f t="shared" si="9"/>
        <v>285</v>
      </c>
      <c r="B1881" s="29">
        <v>45907</v>
      </c>
      <c r="C1881" s="30" t="s">
        <v>2925</v>
      </c>
      <c r="D1881" s="31">
        <v>816350379</v>
      </c>
      <c r="E1881" s="34"/>
      <c r="F1881" s="71"/>
      <c r="G1881" s="74" t="s">
        <v>25</v>
      </c>
      <c r="H1881" s="62" t="s">
        <v>48</v>
      </c>
      <c r="I1881" s="62" t="s">
        <v>38</v>
      </c>
      <c r="J1881" s="74" t="s">
        <v>391</v>
      </c>
      <c r="K1881" s="30" t="s">
        <v>29</v>
      </c>
      <c r="L1881" s="34" t="s">
        <v>303</v>
      </c>
      <c r="M1881" s="32" t="s">
        <v>234</v>
      </c>
      <c r="N1881" s="35" t="s">
        <v>51</v>
      </c>
      <c r="O1881" s="30"/>
      <c r="P1881" s="30"/>
      <c r="Q1881" s="36" t="s">
        <v>2926</v>
      </c>
      <c r="R1881" s="36"/>
      <c r="S1881" s="36"/>
      <c r="T1881" s="37"/>
      <c r="U1881" s="38"/>
      <c r="V1881" s="39"/>
    </row>
    <row r="1882" spans="1:22" ht="18">
      <c r="A1882" s="34">
        <f t="shared" si="9"/>
        <v>286</v>
      </c>
      <c r="B1882" s="29">
        <v>45907</v>
      </c>
      <c r="C1882" s="30" t="s">
        <v>2927</v>
      </c>
      <c r="D1882" s="166" t="s">
        <v>438</v>
      </c>
      <c r="E1882" s="34" t="s">
        <v>1766</v>
      </c>
      <c r="F1882" s="71"/>
      <c r="G1882" s="74" t="s">
        <v>25</v>
      </c>
      <c r="H1882" s="62" t="s">
        <v>26</v>
      </c>
      <c r="I1882" s="62" t="s">
        <v>27</v>
      </c>
      <c r="J1882" s="74" t="s">
        <v>391</v>
      </c>
      <c r="K1882" s="30" t="s">
        <v>29</v>
      </c>
      <c r="L1882" s="34" t="s">
        <v>91</v>
      </c>
      <c r="M1882" s="32" t="s">
        <v>234</v>
      </c>
      <c r="N1882" s="35" t="s">
        <v>32</v>
      </c>
      <c r="O1882" s="30"/>
      <c r="P1882" s="87"/>
      <c r="Q1882" s="36"/>
      <c r="R1882" s="36"/>
      <c r="S1882" s="36"/>
      <c r="T1882" s="40"/>
      <c r="U1882" s="38"/>
      <c r="V1882" s="39"/>
    </row>
    <row r="1883" spans="1:22" ht="18">
      <c r="A1883" s="34">
        <f t="shared" si="9"/>
        <v>287</v>
      </c>
      <c r="B1883" s="29">
        <v>45907</v>
      </c>
      <c r="C1883" s="30" t="s">
        <v>2928</v>
      </c>
      <c r="D1883" s="31"/>
      <c r="E1883" s="34" t="s">
        <v>2929</v>
      </c>
      <c r="F1883" s="71"/>
      <c r="G1883" s="74" t="s">
        <v>25</v>
      </c>
      <c r="H1883" s="62" t="s">
        <v>26</v>
      </c>
      <c r="I1883" s="62" t="s">
        <v>27</v>
      </c>
      <c r="J1883" s="74" t="s">
        <v>391</v>
      </c>
      <c r="K1883" s="30" t="s">
        <v>29</v>
      </c>
      <c r="L1883" s="34" t="s">
        <v>361</v>
      </c>
      <c r="M1883" s="32" t="s">
        <v>389</v>
      </c>
      <c r="N1883" s="35"/>
      <c r="O1883" s="30"/>
      <c r="P1883" s="30"/>
      <c r="Q1883" s="36"/>
      <c r="R1883" s="36"/>
      <c r="S1883" s="36"/>
      <c r="T1883" s="37"/>
      <c r="U1883" s="38"/>
      <c r="V1883" s="39"/>
    </row>
    <row r="1884" spans="1:22" ht="18">
      <c r="A1884" s="34">
        <f t="shared" si="9"/>
        <v>288</v>
      </c>
      <c r="B1884" s="29">
        <v>45907</v>
      </c>
      <c r="C1884" s="30" t="s">
        <v>2930</v>
      </c>
      <c r="D1884" s="31">
        <v>937276877</v>
      </c>
      <c r="E1884" s="34" t="s">
        <v>2931</v>
      </c>
      <c r="F1884" s="71"/>
      <c r="G1884" s="74" t="s">
        <v>25</v>
      </c>
      <c r="H1884" s="62" t="s">
        <v>26</v>
      </c>
      <c r="I1884" s="62" t="s">
        <v>27</v>
      </c>
      <c r="J1884" s="74" t="s">
        <v>391</v>
      </c>
      <c r="K1884" s="30" t="s">
        <v>29</v>
      </c>
      <c r="L1884" s="34" t="s">
        <v>361</v>
      </c>
      <c r="M1884" s="32" t="s">
        <v>227</v>
      </c>
      <c r="N1884" s="35" t="s">
        <v>51</v>
      </c>
      <c r="O1884" s="30"/>
      <c r="P1884" s="30"/>
      <c r="Q1884" s="36" t="s">
        <v>2932</v>
      </c>
      <c r="R1884" s="36"/>
      <c r="S1884" s="36"/>
      <c r="T1884" s="37"/>
      <c r="U1884" s="38"/>
      <c r="V1884" s="39"/>
    </row>
    <row r="1885" spans="1:22" ht="18">
      <c r="A1885" s="34">
        <f t="shared" si="9"/>
        <v>289</v>
      </c>
      <c r="B1885" s="29">
        <v>45907</v>
      </c>
      <c r="C1885" s="30" t="s">
        <v>2933</v>
      </c>
      <c r="D1885" s="31"/>
      <c r="E1885" s="34" t="s">
        <v>2929</v>
      </c>
      <c r="F1885" s="71"/>
      <c r="G1885" s="74" t="s">
        <v>25</v>
      </c>
      <c r="H1885" s="62" t="s">
        <v>26</v>
      </c>
      <c r="I1885" s="62" t="s">
        <v>38</v>
      </c>
      <c r="J1885" s="74" t="s">
        <v>391</v>
      </c>
      <c r="K1885" s="30" t="s">
        <v>107</v>
      </c>
      <c r="L1885" s="34" t="s">
        <v>161</v>
      </c>
      <c r="M1885" s="32" t="s">
        <v>389</v>
      </c>
      <c r="N1885" s="35"/>
      <c r="O1885" s="30"/>
      <c r="P1885" s="30"/>
      <c r="Q1885" s="36"/>
      <c r="R1885" s="36"/>
      <c r="S1885" s="36"/>
      <c r="T1885" s="37"/>
      <c r="U1885" s="38"/>
      <c r="V1885" s="39"/>
    </row>
    <row r="1886" spans="1:22" ht="18">
      <c r="A1886" s="34">
        <f t="shared" si="9"/>
        <v>290</v>
      </c>
      <c r="B1886" s="29">
        <v>45907</v>
      </c>
      <c r="C1886" s="30" t="s">
        <v>40</v>
      </c>
      <c r="D1886" s="31">
        <v>378387285</v>
      </c>
      <c r="E1886" s="34" t="s">
        <v>2929</v>
      </c>
      <c r="F1886" s="71"/>
      <c r="G1886" s="74" t="s">
        <v>114</v>
      </c>
      <c r="H1886" s="62" t="s">
        <v>26</v>
      </c>
      <c r="I1886" s="62" t="s">
        <v>38</v>
      </c>
      <c r="J1886" s="74" t="s">
        <v>390</v>
      </c>
      <c r="K1886" s="30" t="s">
        <v>29</v>
      </c>
      <c r="L1886" s="34" t="s">
        <v>303</v>
      </c>
      <c r="M1886" s="32" t="s">
        <v>234</v>
      </c>
      <c r="N1886" s="35" t="s">
        <v>32</v>
      </c>
      <c r="O1886" s="30"/>
      <c r="P1886" s="30"/>
      <c r="Q1886" s="72" t="s">
        <v>2564</v>
      </c>
      <c r="R1886" s="36"/>
      <c r="S1886" s="36"/>
      <c r="T1886" s="37"/>
      <c r="U1886" s="38"/>
      <c r="V1886" s="39"/>
    </row>
    <row r="1887" spans="1:22" ht="18">
      <c r="A1887" s="34">
        <f t="shared" si="9"/>
        <v>291</v>
      </c>
      <c r="B1887" s="29">
        <v>45907</v>
      </c>
      <c r="C1887" s="30" t="s">
        <v>2934</v>
      </c>
      <c r="D1887" s="31"/>
      <c r="E1887" s="34"/>
      <c r="F1887" s="71"/>
      <c r="G1887" s="74" t="s">
        <v>25</v>
      </c>
      <c r="H1887" s="62" t="s">
        <v>48</v>
      </c>
      <c r="I1887" s="62" t="s">
        <v>27</v>
      </c>
      <c r="J1887" s="74" t="s">
        <v>390</v>
      </c>
      <c r="K1887" s="30" t="s">
        <v>107</v>
      </c>
      <c r="L1887" s="34" t="s">
        <v>81</v>
      </c>
      <c r="M1887" s="32" t="s">
        <v>389</v>
      </c>
      <c r="N1887" s="35"/>
      <c r="O1887" s="30"/>
      <c r="P1887" s="30"/>
      <c r="Q1887" s="36"/>
      <c r="R1887" s="36"/>
      <c r="S1887" s="36"/>
      <c r="T1887" s="37"/>
      <c r="U1887" s="38"/>
      <c r="V1887" s="39"/>
    </row>
    <row r="1888" spans="1:22" ht="18">
      <c r="A1888" s="34">
        <f t="shared" si="9"/>
        <v>292</v>
      </c>
      <c r="B1888" s="29">
        <v>45907</v>
      </c>
      <c r="C1888" s="30" t="s">
        <v>2935</v>
      </c>
      <c r="D1888" s="31">
        <v>949420577</v>
      </c>
      <c r="E1888" s="34"/>
      <c r="F1888" s="71"/>
      <c r="G1888" s="74" t="s">
        <v>25</v>
      </c>
      <c r="H1888" s="62" t="s">
        <v>48</v>
      </c>
      <c r="I1888" s="62" t="s">
        <v>38</v>
      </c>
      <c r="J1888" s="74" t="s">
        <v>390</v>
      </c>
      <c r="K1888" s="30" t="s">
        <v>107</v>
      </c>
      <c r="L1888" s="34" t="s">
        <v>161</v>
      </c>
      <c r="M1888" s="32" t="s">
        <v>227</v>
      </c>
      <c r="N1888" s="35" t="s">
        <v>51</v>
      </c>
      <c r="O1888" s="30"/>
      <c r="P1888" s="30"/>
      <c r="Q1888" s="72" t="s">
        <v>2936</v>
      </c>
      <c r="R1888" s="36"/>
      <c r="S1888" s="36"/>
      <c r="T1888" s="37"/>
      <c r="U1888" s="38"/>
      <c r="V1888" s="39"/>
    </row>
    <row r="1889" spans="1:22" ht="18">
      <c r="A1889" s="34">
        <f t="shared" si="9"/>
        <v>293</v>
      </c>
      <c r="B1889" s="29">
        <v>45907</v>
      </c>
      <c r="C1889" s="30" t="s">
        <v>2937</v>
      </c>
      <c r="D1889" s="125" t="s">
        <v>2938</v>
      </c>
      <c r="E1889" s="34"/>
      <c r="F1889" s="71"/>
      <c r="G1889" s="74" t="s">
        <v>25</v>
      </c>
      <c r="H1889" s="62" t="s">
        <v>48</v>
      </c>
      <c r="I1889" s="62" t="s">
        <v>27</v>
      </c>
      <c r="J1889" s="74" t="s">
        <v>390</v>
      </c>
      <c r="K1889" s="30" t="s">
        <v>29</v>
      </c>
      <c r="L1889" s="34" t="s">
        <v>217</v>
      </c>
      <c r="M1889" s="32" t="s">
        <v>389</v>
      </c>
      <c r="N1889" s="35" t="s">
        <v>32</v>
      </c>
      <c r="O1889" s="30"/>
      <c r="P1889" s="30"/>
      <c r="Q1889" s="124" t="s">
        <v>2939</v>
      </c>
      <c r="R1889" s="36"/>
      <c r="S1889" s="36"/>
      <c r="T1889" s="37"/>
      <c r="U1889" s="38"/>
      <c r="V1889" s="39"/>
    </row>
    <row r="1890" spans="1:22" ht="18">
      <c r="A1890" s="34">
        <f t="shared" si="9"/>
        <v>294</v>
      </c>
      <c r="B1890" s="29">
        <v>45907</v>
      </c>
      <c r="C1890" s="30" t="s">
        <v>2940</v>
      </c>
      <c r="D1890" s="31">
        <v>938865207</v>
      </c>
      <c r="E1890" s="34" t="s">
        <v>2929</v>
      </c>
      <c r="F1890" s="71"/>
      <c r="G1890" s="74" t="s">
        <v>25</v>
      </c>
      <c r="H1890" s="62" t="s">
        <v>26</v>
      </c>
      <c r="I1890" s="62" t="s">
        <v>27</v>
      </c>
      <c r="J1890" s="74" t="s">
        <v>390</v>
      </c>
      <c r="K1890" s="30" t="s">
        <v>29</v>
      </c>
      <c r="L1890" s="34" t="s">
        <v>212</v>
      </c>
      <c r="M1890" s="32" t="s">
        <v>227</v>
      </c>
      <c r="N1890" s="35" t="s">
        <v>51</v>
      </c>
      <c r="O1890" s="30"/>
      <c r="P1890" s="30"/>
      <c r="Q1890" s="72" t="s">
        <v>342</v>
      </c>
      <c r="R1890" s="36"/>
      <c r="S1890" s="36"/>
      <c r="T1890" s="37"/>
      <c r="U1890" s="38"/>
      <c r="V1890" s="39"/>
    </row>
    <row r="1891" spans="1:22" ht="18">
      <c r="A1891" s="34">
        <f t="shared" si="9"/>
        <v>295</v>
      </c>
      <c r="B1891" s="29">
        <v>45907</v>
      </c>
      <c r="C1891" s="30" t="s">
        <v>2941</v>
      </c>
      <c r="D1891" s="31"/>
      <c r="E1891" s="34" t="s">
        <v>2929</v>
      </c>
      <c r="F1891" s="71"/>
      <c r="G1891" s="74" t="s">
        <v>25</v>
      </c>
      <c r="H1891" s="62" t="s">
        <v>26</v>
      </c>
      <c r="I1891" s="62" t="s">
        <v>27</v>
      </c>
      <c r="J1891" s="74" t="s">
        <v>390</v>
      </c>
      <c r="K1891" s="30" t="s">
        <v>29</v>
      </c>
      <c r="L1891" s="34"/>
      <c r="M1891" s="32" t="s">
        <v>389</v>
      </c>
      <c r="N1891" s="35"/>
      <c r="O1891" s="30"/>
      <c r="P1891" s="30"/>
      <c r="Q1891" s="36"/>
      <c r="R1891" s="36"/>
      <c r="S1891" s="36"/>
      <c r="T1891" s="37"/>
      <c r="U1891" s="38"/>
      <c r="V1891" s="39"/>
    </row>
    <row r="1892" spans="1:22" ht="18">
      <c r="A1892" s="34">
        <f t="shared" si="9"/>
        <v>296</v>
      </c>
      <c r="B1892" s="29">
        <v>45907</v>
      </c>
      <c r="C1892" s="30" t="s">
        <v>2942</v>
      </c>
      <c r="D1892" s="31"/>
      <c r="E1892" s="34" t="s">
        <v>2929</v>
      </c>
      <c r="F1892" s="71"/>
      <c r="G1892" s="74" t="s">
        <v>25</v>
      </c>
      <c r="H1892" s="62" t="s">
        <v>26</v>
      </c>
      <c r="I1892" s="62" t="s">
        <v>27</v>
      </c>
      <c r="J1892" s="74" t="s">
        <v>390</v>
      </c>
      <c r="K1892" s="30" t="s">
        <v>29</v>
      </c>
      <c r="L1892" s="34" t="s">
        <v>203</v>
      </c>
      <c r="M1892" s="32" t="s">
        <v>389</v>
      </c>
      <c r="N1892" s="35"/>
      <c r="O1892" s="30"/>
      <c r="P1892" s="30"/>
      <c r="Q1892" s="36"/>
      <c r="R1892" s="36"/>
      <c r="S1892" s="36"/>
      <c r="T1892" s="37"/>
      <c r="U1892" s="38"/>
      <c r="V1892" s="39"/>
    </row>
    <row r="1893" spans="1:22" ht="18">
      <c r="A1893" s="34">
        <f t="shared" si="9"/>
        <v>297</v>
      </c>
      <c r="B1893" s="29">
        <v>45907</v>
      </c>
      <c r="C1893" s="30" t="s">
        <v>194</v>
      </c>
      <c r="D1893" s="31"/>
      <c r="E1893" s="34" t="s">
        <v>2929</v>
      </c>
      <c r="F1893" s="71"/>
      <c r="G1893" s="74" t="s">
        <v>25</v>
      </c>
      <c r="H1893" s="62" t="s">
        <v>26</v>
      </c>
      <c r="I1893" s="62" t="s">
        <v>27</v>
      </c>
      <c r="J1893" s="74" t="s">
        <v>390</v>
      </c>
      <c r="K1893" s="30" t="s">
        <v>29</v>
      </c>
      <c r="L1893" s="34" t="s">
        <v>361</v>
      </c>
      <c r="M1893" s="32" t="s">
        <v>389</v>
      </c>
      <c r="N1893" s="35"/>
      <c r="O1893" s="30"/>
      <c r="P1893" s="30"/>
      <c r="Q1893" s="36"/>
      <c r="R1893" s="36"/>
      <c r="S1893" s="36"/>
      <c r="T1893" s="37"/>
      <c r="U1893" s="38"/>
      <c r="V1893" s="39"/>
    </row>
    <row r="1894" spans="1:22" ht="22">
      <c r="A1894" s="34">
        <f t="shared" si="9"/>
        <v>298</v>
      </c>
      <c r="B1894" s="29">
        <v>45908</v>
      </c>
      <c r="C1894" s="30" t="s">
        <v>2943</v>
      </c>
      <c r="D1894" s="31">
        <v>913334968</v>
      </c>
      <c r="E1894" s="34" t="s">
        <v>980</v>
      </c>
      <c r="F1894" s="71"/>
      <c r="G1894" s="74" t="s">
        <v>25</v>
      </c>
      <c r="H1894" s="62" t="s">
        <v>26</v>
      </c>
      <c r="I1894" s="62" t="s">
        <v>27</v>
      </c>
      <c r="J1894" s="74" t="s">
        <v>388</v>
      </c>
      <c r="K1894" s="30" t="s">
        <v>29</v>
      </c>
      <c r="L1894" s="34" t="s">
        <v>203</v>
      </c>
      <c r="M1894" s="32" t="s">
        <v>227</v>
      </c>
      <c r="N1894" s="35" t="s">
        <v>51</v>
      </c>
      <c r="O1894" s="30"/>
      <c r="P1894" s="30"/>
      <c r="Q1894" s="189" t="s">
        <v>2944</v>
      </c>
      <c r="R1894" s="36" t="s">
        <v>51</v>
      </c>
      <c r="S1894" s="36" t="s">
        <v>44</v>
      </c>
      <c r="T1894" s="37">
        <v>7111000</v>
      </c>
      <c r="U1894" s="38"/>
      <c r="V1894" s="39"/>
    </row>
    <row r="1895" spans="1:22" ht="18">
      <c r="A1895" s="34">
        <f t="shared" si="9"/>
        <v>299</v>
      </c>
      <c r="B1895" s="29">
        <v>45908</v>
      </c>
      <c r="C1895" s="30" t="s">
        <v>2945</v>
      </c>
      <c r="D1895" s="31">
        <v>909445535</v>
      </c>
      <c r="E1895" s="34"/>
      <c r="F1895" s="71"/>
      <c r="G1895" s="74" t="s">
        <v>114</v>
      </c>
      <c r="H1895" s="62" t="s">
        <v>48</v>
      </c>
      <c r="I1895" s="62" t="s">
        <v>38</v>
      </c>
      <c r="J1895" s="74" t="s">
        <v>391</v>
      </c>
      <c r="K1895" s="30" t="s">
        <v>29</v>
      </c>
      <c r="L1895" s="34" t="s">
        <v>161</v>
      </c>
      <c r="M1895" s="32" t="s">
        <v>234</v>
      </c>
      <c r="N1895" s="35" t="s">
        <v>51</v>
      </c>
      <c r="O1895" s="30"/>
      <c r="P1895" s="30"/>
      <c r="Q1895" s="72" t="s">
        <v>2946</v>
      </c>
      <c r="R1895" s="36"/>
      <c r="S1895" s="36"/>
      <c r="T1895" s="37"/>
      <c r="U1895" s="38"/>
      <c r="V1895" s="39"/>
    </row>
    <row r="1896" spans="1:22" ht="18">
      <c r="A1896" s="34">
        <f t="shared" si="9"/>
        <v>300</v>
      </c>
      <c r="B1896" s="29">
        <v>45908</v>
      </c>
      <c r="C1896" s="30" t="s">
        <v>2947</v>
      </c>
      <c r="D1896" s="31"/>
      <c r="E1896" s="34" t="s">
        <v>980</v>
      </c>
      <c r="F1896" s="71"/>
      <c r="G1896" s="74" t="s">
        <v>25</v>
      </c>
      <c r="H1896" s="62" t="s">
        <v>26</v>
      </c>
      <c r="I1896" s="62" t="s">
        <v>27</v>
      </c>
      <c r="J1896" s="74" t="s">
        <v>391</v>
      </c>
      <c r="K1896" s="30" t="s">
        <v>29</v>
      </c>
      <c r="L1896" s="34" t="s">
        <v>203</v>
      </c>
      <c r="M1896" s="32" t="s">
        <v>389</v>
      </c>
      <c r="N1896" s="35"/>
      <c r="O1896" s="30"/>
      <c r="P1896" s="30"/>
      <c r="Q1896" s="36"/>
      <c r="R1896" s="36"/>
      <c r="S1896" s="36"/>
      <c r="T1896" s="37"/>
      <c r="U1896" s="38"/>
      <c r="V1896" s="39"/>
    </row>
    <row r="1897" spans="1:22" ht="18">
      <c r="A1897" s="34">
        <f t="shared" si="9"/>
        <v>301</v>
      </c>
      <c r="B1897" s="29">
        <v>45908</v>
      </c>
      <c r="C1897" s="30" t="s">
        <v>2948</v>
      </c>
      <c r="D1897" s="31"/>
      <c r="E1897" s="34"/>
      <c r="F1897" s="71"/>
      <c r="G1897" s="74" t="s">
        <v>113</v>
      </c>
      <c r="H1897" s="62" t="s">
        <v>48</v>
      </c>
      <c r="I1897" s="62" t="s">
        <v>27</v>
      </c>
      <c r="J1897" s="74" t="s">
        <v>391</v>
      </c>
      <c r="K1897" s="30" t="s">
        <v>29</v>
      </c>
      <c r="L1897" s="34"/>
      <c r="M1897" s="32" t="s">
        <v>389</v>
      </c>
      <c r="N1897" s="35"/>
      <c r="O1897" s="30"/>
      <c r="P1897" s="30"/>
      <c r="Q1897" s="36"/>
      <c r="R1897" s="36"/>
      <c r="S1897" s="36"/>
      <c r="T1897" s="37"/>
      <c r="U1897" s="38"/>
      <c r="V1897" s="39"/>
    </row>
    <row r="1898" spans="1:22" ht="18">
      <c r="A1898" s="34">
        <f t="shared" si="9"/>
        <v>302</v>
      </c>
      <c r="B1898" s="29">
        <v>45908</v>
      </c>
      <c r="C1898" s="30" t="s">
        <v>2949</v>
      </c>
      <c r="D1898" s="54">
        <v>935812714</v>
      </c>
      <c r="E1898" s="34"/>
      <c r="F1898" s="71"/>
      <c r="G1898" s="74" t="s">
        <v>25</v>
      </c>
      <c r="H1898" s="62" t="s">
        <v>48</v>
      </c>
      <c r="I1898" s="62" t="s">
        <v>27</v>
      </c>
      <c r="J1898" s="74" t="s">
        <v>391</v>
      </c>
      <c r="K1898" s="30" t="s">
        <v>49</v>
      </c>
      <c r="L1898" s="34" t="s">
        <v>81</v>
      </c>
      <c r="M1898" s="32" t="s">
        <v>227</v>
      </c>
      <c r="N1898" s="35"/>
      <c r="O1898" s="30"/>
      <c r="P1898" s="30"/>
      <c r="Q1898" s="36"/>
      <c r="R1898" s="36"/>
      <c r="S1898" s="36"/>
      <c r="T1898" s="37"/>
      <c r="U1898" s="38"/>
      <c r="V1898" s="39"/>
    </row>
    <row r="1899" spans="1:22" ht="18">
      <c r="A1899" s="34">
        <f t="shared" si="9"/>
        <v>303</v>
      </c>
      <c r="B1899" s="29">
        <v>45908</v>
      </c>
      <c r="C1899" s="30" t="s">
        <v>548</v>
      </c>
      <c r="D1899" s="31">
        <v>778851743</v>
      </c>
      <c r="E1899" s="34"/>
      <c r="F1899" s="71"/>
      <c r="G1899" s="74" t="s">
        <v>114</v>
      </c>
      <c r="H1899" s="62"/>
      <c r="I1899" s="62" t="s">
        <v>27</v>
      </c>
      <c r="J1899" s="74" t="s">
        <v>391</v>
      </c>
      <c r="K1899" s="30" t="s">
        <v>29</v>
      </c>
      <c r="L1899" s="34" t="s">
        <v>361</v>
      </c>
      <c r="M1899" s="32" t="s">
        <v>234</v>
      </c>
      <c r="N1899" s="35" t="s">
        <v>51</v>
      </c>
      <c r="O1899" s="30"/>
      <c r="P1899" s="30"/>
      <c r="Q1899" s="36" t="s">
        <v>2950</v>
      </c>
      <c r="R1899" s="36"/>
      <c r="S1899" s="36"/>
      <c r="T1899" s="37"/>
      <c r="U1899" s="38"/>
      <c r="V1899" s="39"/>
    </row>
    <row r="1900" spans="1:22" ht="18">
      <c r="A1900" s="34">
        <f t="shared" si="9"/>
        <v>304</v>
      </c>
      <c r="B1900" s="29">
        <v>45908</v>
      </c>
      <c r="C1900" s="30" t="s">
        <v>2319</v>
      </c>
      <c r="D1900" s="31"/>
      <c r="E1900" s="34"/>
      <c r="F1900" s="71"/>
      <c r="G1900" s="74" t="s">
        <v>25</v>
      </c>
      <c r="H1900" s="62" t="s">
        <v>48</v>
      </c>
      <c r="I1900" s="62" t="s">
        <v>27</v>
      </c>
      <c r="J1900" s="74" t="s">
        <v>388</v>
      </c>
      <c r="K1900" s="30" t="s">
        <v>29</v>
      </c>
      <c r="L1900" s="34" t="s">
        <v>91</v>
      </c>
      <c r="M1900" s="32" t="s">
        <v>389</v>
      </c>
      <c r="N1900" s="35"/>
      <c r="O1900" s="30"/>
      <c r="P1900" s="30"/>
      <c r="Q1900" s="36"/>
      <c r="R1900" s="36"/>
      <c r="S1900" s="36"/>
      <c r="T1900" s="37"/>
      <c r="U1900" s="38"/>
      <c r="V1900" s="39"/>
    </row>
    <row r="1901" spans="1:22" ht="18">
      <c r="A1901" s="34">
        <f t="shared" si="9"/>
        <v>305</v>
      </c>
      <c r="B1901" s="29">
        <v>45908</v>
      </c>
      <c r="C1901" s="30" t="s">
        <v>2951</v>
      </c>
      <c r="D1901" s="31" t="s">
        <v>620</v>
      </c>
      <c r="E1901" s="34" t="s">
        <v>2952</v>
      </c>
      <c r="F1901" s="71"/>
      <c r="G1901" s="74" t="s">
        <v>25</v>
      </c>
      <c r="H1901" s="62" t="s">
        <v>26</v>
      </c>
      <c r="I1901" s="62" t="s">
        <v>27</v>
      </c>
      <c r="J1901" s="74" t="s">
        <v>388</v>
      </c>
      <c r="K1901" s="30" t="s">
        <v>29</v>
      </c>
      <c r="L1901" s="34" t="s">
        <v>91</v>
      </c>
      <c r="M1901" s="32" t="s">
        <v>234</v>
      </c>
      <c r="N1901" s="35" t="s">
        <v>51</v>
      </c>
      <c r="O1901" s="30"/>
      <c r="P1901" s="30"/>
      <c r="Q1901" s="36" t="s">
        <v>2953</v>
      </c>
      <c r="R1901" s="36"/>
      <c r="S1901" s="36"/>
      <c r="T1901" s="37"/>
      <c r="U1901" s="38"/>
      <c r="V1901" s="39"/>
    </row>
    <row r="1902" spans="1:22" ht="18">
      <c r="A1902" s="34">
        <f t="shared" si="9"/>
        <v>306</v>
      </c>
      <c r="B1902" s="29">
        <v>45908</v>
      </c>
      <c r="C1902" s="30" t="s">
        <v>2877</v>
      </c>
      <c r="D1902" s="31"/>
      <c r="E1902" s="34"/>
      <c r="F1902" s="71"/>
      <c r="G1902" s="74" t="s">
        <v>113</v>
      </c>
      <c r="H1902" s="62" t="s">
        <v>48</v>
      </c>
      <c r="I1902" s="62" t="s">
        <v>38</v>
      </c>
      <c r="J1902" s="74" t="s">
        <v>388</v>
      </c>
      <c r="K1902" s="30" t="s">
        <v>29</v>
      </c>
      <c r="L1902" s="34" t="s">
        <v>161</v>
      </c>
      <c r="M1902" s="32" t="s">
        <v>389</v>
      </c>
      <c r="N1902" s="35"/>
      <c r="O1902" s="30"/>
      <c r="P1902" s="30"/>
      <c r="Q1902" s="36"/>
      <c r="R1902" s="36"/>
      <c r="S1902" s="36"/>
      <c r="T1902" s="37"/>
      <c r="U1902" s="38"/>
      <c r="V1902" s="39"/>
    </row>
    <row r="1903" spans="1:22" ht="18">
      <c r="A1903" s="34">
        <f t="shared" si="9"/>
        <v>307</v>
      </c>
      <c r="B1903" s="29">
        <v>45908</v>
      </c>
      <c r="C1903" s="30" t="s">
        <v>661</v>
      </c>
      <c r="D1903" s="31"/>
      <c r="E1903" s="34" t="s">
        <v>1943</v>
      </c>
      <c r="F1903" s="71"/>
      <c r="G1903" s="74" t="s">
        <v>25</v>
      </c>
      <c r="H1903" s="62" t="s">
        <v>26</v>
      </c>
      <c r="I1903" s="62" t="s">
        <v>38</v>
      </c>
      <c r="J1903" s="74" t="s">
        <v>388</v>
      </c>
      <c r="K1903" s="30" t="s">
        <v>107</v>
      </c>
      <c r="L1903" s="34" t="s">
        <v>161</v>
      </c>
      <c r="M1903" s="32" t="s">
        <v>389</v>
      </c>
      <c r="N1903" s="35"/>
      <c r="O1903" s="30"/>
      <c r="P1903" s="30"/>
      <c r="Q1903" s="36"/>
      <c r="R1903" s="36"/>
      <c r="S1903" s="36"/>
      <c r="T1903" s="37"/>
      <c r="U1903" s="38"/>
      <c r="V1903" s="39"/>
    </row>
    <row r="1904" spans="1:22" ht="18">
      <c r="A1904" s="34">
        <f t="shared" si="9"/>
        <v>308</v>
      </c>
      <c r="B1904" s="29">
        <v>45908</v>
      </c>
      <c r="C1904" s="30" t="s">
        <v>2954</v>
      </c>
      <c r="D1904" s="31">
        <v>933907096</v>
      </c>
      <c r="E1904" s="34"/>
      <c r="F1904" s="71"/>
      <c r="G1904" s="74" t="s">
        <v>25</v>
      </c>
      <c r="H1904" s="62" t="s">
        <v>26</v>
      </c>
      <c r="I1904" s="62" t="s">
        <v>27</v>
      </c>
      <c r="J1904" s="74" t="s">
        <v>388</v>
      </c>
      <c r="K1904" s="30" t="s">
        <v>29</v>
      </c>
      <c r="L1904" s="34" t="s">
        <v>91</v>
      </c>
      <c r="M1904" s="32" t="s">
        <v>389</v>
      </c>
      <c r="N1904" s="35" t="s">
        <v>51</v>
      </c>
      <c r="O1904" s="30"/>
      <c r="P1904" s="30"/>
      <c r="Q1904" s="36" t="s">
        <v>2955</v>
      </c>
      <c r="R1904" s="36"/>
      <c r="S1904" s="36"/>
      <c r="T1904" s="37"/>
      <c r="U1904" s="38"/>
      <c r="V1904" s="39"/>
    </row>
    <row r="1905" spans="1:22" ht="18">
      <c r="A1905" s="34">
        <f t="shared" si="9"/>
        <v>309</v>
      </c>
      <c r="B1905" s="29">
        <v>45908</v>
      </c>
      <c r="C1905" s="30" t="s">
        <v>2956</v>
      </c>
      <c r="D1905" s="31"/>
      <c r="E1905" s="34"/>
      <c r="F1905" s="71"/>
      <c r="G1905" s="74" t="s">
        <v>113</v>
      </c>
      <c r="H1905" s="62" t="s">
        <v>48</v>
      </c>
      <c r="I1905" s="62" t="s">
        <v>38</v>
      </c>
      <c r="J1905" s="74" t="s">
        <v>388</v>
      </c>
      <c r="K1905" s="30" t="s">
        <v>107</v>
      </c>
      <c r="L1905" s="34" t="s">
        <v>161</v>
      </c>
      <c r="M1905" s="32" t="s">
        <v>234</v>
      </c>
      <c r="N1905" s="35"/>
      <c r="O1905" s="30"/>
      <c r="P1905" s="30"/>
      <c r="Q1905" s="36"/>
      <c r="R1905" s="36"/>
      <c r="S1905" s="36"/>
      <c r="T1905" s="37"/>
      <c r="U1905" s="38"/>
      <c r="V1905" s="39"/>
    </row>
    <row r="1906" spans="1:22" ht="18">
      <c r="A1906" s="34">
        <f t="shared" si="9"/>
        <v>310</v>
      </c>
      <c r="B1906" s="29">
        <v>45908</v>
      </c>
      <c r="C1906" s="30" t="s">
        <v>2957</v>
      </c>
      <c r="D1906" s="31"/>
      <c r="E1906" s="34" t="s">
        <v>2958</v>
      </c>
      <c r="F1906" s="71"/>
      <c r="G1906" s="74" t="s">
        <v>25</v>
      </c>
      <c r="H1906" s="62" t="s">
        <v>26</v>
      </c>
      <c r="I1906" s="62" t="s">
        <v>27</v>
      </c>
      <c r="J1906" s="74" t="s">
        <v>388</v>
      </c>
      <c r="K1906" s="30" t="s">
        <v>29</v>
      </c>
      <c r="L1906" s="34" t="s">
        <v>361</v>
      </c>
      <c r="M1906" s="32" t="s">
        <v>389</v>
      </c>
      <c r="N1906" s="35"/>
      <c r="O1906" s="30"/>
      <c r="P1906" s="30"/>
      <c r="Q1906" s="36"/>
      <c r="R1906" s="36"/>
      <c r="S1906" s="36"/>
      <c r="T1906" s="37"/>
      <c r="U1906" s="38"/>
      <c r="V1906" s="39"/>
    </row>
    <row r="1907" spans="1:22" ht="18">
      <c r="A1907" s="34">
        <f t="shared" si="9"/>
        <v>311</v>
      </c>
      <c r="B1907" s="29">
        <v>45908</v>
      </c>
      <c r="C1907" s="30" t="s">
        <v>2959</v>
      </c>
      <c r="D1907" s="31"/>
      <c r="E1907" s="34" t="s">
        <v>2960</v>
      </c>
      <c r="F1907" s="71"/>
      <c r="G1907" s="74" t="s">
        <v>25</v>
      </c>
      <c r="H1907" s="62" t="s">
        <v>26</v>
      </c>
      <c r="I1907" s="62" t="s">
        <v>27</v>
      </c>
      <c r="J1907" s="74" t="s">
        <v>391</v>
      </c>
      <c r="K1907" s="30" t="s">
        <v>29</v>
      </c>
      <c r="L1907" s="34" t="s">
        <v>203</v>
      </c>
      <c r="M1907" s="32" t="s">
        <v>389</v>
      </c>
      <c r="N1907" s="35"/>
      <c r="O1907" s="30"/>
      <c r="P1907" s="30"/>
      <c r="Q1907" s="36"/>
      <c r="R1907" s="36"/>
      <c r="S1907" s="36"/>
      <c r="T1907" s="37"/>
      <c r="U1907" s="38"/>
      <c r="V1907" s="39"/>
    </row>
    <row r="1908" spans="1:22" ht="18">
      <c r="A1908" s="34">
        <f t="shared" si="9"/>
        <v>312</v>
      </c>
      <c r="B1908" s="29">
        <v>45908</v>
      </c>
      <c r="C1908" s="30" t="s">
        <v>2961</v>
      </c>
      <c r="D1908" s="31"/>
      <c r="E1908" s="34" t="s">
        <v>980</v>
      </c>
      <c r="F1908" s="71"/>
      <c r="G1908" s="74" t="s">
        <v>25</v>
      </c>
      <c r="H1908" s="62" t="s">
        <v>26</v>
      </c>
      <c r="I1908" s="62" t="s">
        <v>27</v>
      </c>
      <c r="J1908" s="74" t="s">
        <v>388</v>
      </c>
      <c r="K1908" s="30" t="s">
        <v>29</v>
      </c>
      <c r="L1908" s="34" t="s">
        <v>203</v>
      </c>
      <c r="M1908" s="32" t="s">
        <v>389</v>
      </c>
      <c r="N1908" s="35"/>
      <c r="O1908" s="30"/>
      <c r="P1908" s="30"/>
      <c r="Q1908" s="36"/>
      <c r="R1908" s="36"/>
      <c r="S1908" s="36"/>
      <c r="T1908" s="37"/>
      <c r="U1908" s="38"/>
      <c r="V1908" s="39"/>
    </row>
    <row r="1909" spans="1:22" ht="18">
      <c r="A1909" s="34">
        <f t="shared" si="9"/>
        <v>313</v>
      </c>
      <c r="B1909" s="29">
        <v>45908</v>
      </c>
      <c r="C1909" s="30" t="s">
        <v>2962</v>
      </c>
      <c r="D1909" s="31"/>
      <c r="E1909" s="34" t="s">
        <v>2478</v>
      </c>
      <c r="F1909" s="71"/>
      <c r="G1909" s="74" t="s">
        <v>25</v>
      </c>
      <c r="H1909" s="62" t="s">
        <v>26</v>
      </c>
      <c r="I1909" s="62" t="s">
        <v>27</v>
      </c>
      <c r="J1909" s="74" t="s">
        <v>388</v>
      </c>
      <c r="K1909" s="30" t="s">
        <v>29</v>
      </c>
      <c r="L1909" s="34" t="s">
        <v>212</v>
      </c>
      <c r="M1909" s="32" t="s">
        <v>389</v>
      </c>
      <c r="N1909" s="35"/>
      <c r="O1909" s="30"/>
      <c r="P1909" s="30"/>
      <c r="Q1909" s="36"/>
      <c r="R1909" s="36"/>
      <c r="S1909" s="36"/>
      <c r="T1909" s="37"/>
      <c r="U1909" s="38"/>
      <c r="V1909" s="39"/>
    </row>
    <row r="1910" spans="1:22" ht="18">
      <c r="A1910" s="34">
        <f t="shared" si="9"/>
        <v>314</v>
      </c>
      <c r="B1910" s="29">
        <v>45908</v>
      </c>
      <c r="C1910" s="30" t="s">
        <v>189</v>
      </c>
      <c r="D1910" s="31"/>
      <c r="E1910" s="34"/>
      <c r="F1910" s="71"/>
      <c r="G1910" s="74" t="s">
        <v>25</v>
      </c>
      <c r="H1910" s="62" t="s">
        <v>48</v>
      </c>
      <c r="I1910" s="62" t="s">
        <v>27</v>
      </c>
      <c r="J1910" s="74" t="s">
        <v>388</v>
      </c>
      <c r="K1910" s="30" t="s">
        <v>107</v>
      </c>
      <c r="L1910" s="34" t="s">
        <v>91</v>
      </c>
      <c r="M1910" s="32" t="s">
        <v>389</v>
      </c>
      <c r="N1910" s="35"/>
      <c r="O1910" s="30"/>
      <c r="P1910" s="30"/>
      <c r="Q1910" s="36"/>
      <c r="R1910" s="36"/>
      <c r="S1910" s="36"/>
      <c r="T1910" s="37"/>
      <c r="U1910" s="38"/>
      <c r="V1910" s="39"/>
    </row>
    <row r="1911" spans="1:22" ht="18">
      <c r="A1911" s="34">
        <f t="shared" si="9"/>
        <v>315</v>
      </c>
      <c r="B1911" s="29">
        <v>45908</v>
      </c>
      <c r="C1911" s="30" t="s">
        <v>2963</v>
      </c>
      <c r="D1911" s="31"/>
      <c r="E1911" s="34" t="s">
        <v>1910</v>
      </c>
      <c r="F1911" s="71"/>
      <c r="G1911" s="74" t="s">
        <v>25</v>
      </c>
      <c r="H1911" s="62" t="s">
        <v>26</v>
      </c>
      <c r="I1911" s="62" t="s">
        <v>27</v>
      </c>
      <c r="J1911" s="74" t="s">
        <v>388</v>
      </c>
      <c r="K1911" s="30" t="s">
        <v>107</v>
      </c>
      <c r="L1911" s="34" t="s">
        <v>161</v>
      </c>
      <c r="M1911" s="32" t="s">
        <v>389</v>
      </c>
      <c r="N1911" s="35"/>
      <c r="O1911" s="30"/>
      <c r="P1911" s="30"/>
      <c r="Q1911" s="36"/>
      <c r="R1911" s="36"/>
      <c r="S1911" s="36"/>
      <c r="T1911" s="37"/>
      <c r="U1911" s="38"/>
      <c r="V1911" s="39"/>
    </row>
    <row r="1912" spans="1:22" ht="19">
      <c r="A1912" s="34">
        <f t="shared" si="9"/>
        <v>316</v>
      </c>
      <c r="B1912" s="29">
        <v>45908</v>
      </c>
      <c r="C1912" s="30" t="s">
        <v>1777</v>
      </c>
      <c r="D1912" s="31">
        <v>386856571</v>
      </c>
      <c r="E1912" s="34"/>
      <c r="F1912" s="71"/>
      <c r="G1912" s="74" t="s">
        <v>25</v>
      </c>
      <c r="H1912" s="62" t="s">
        <v>48</v>
      </c>
      <c r="I1912" s="62" t="s">
        <v>38</v>
      </c>
      <c r="J1912" s="74" t="s">
        <v>388</v>
      </c>
      <c r="K1912" s="30" t="s">
        <v>107</v>
      </c>
      <c r="L1912" s="34" t="s">
        <v>161</v>
      </c>
      <c r="M1912" s="32" t="s">
        <v>227</v>
      </c>
      <c r="N1912" s="35" t="s">
        <v>32</v>
      </c>
      <c r="O1912" s="30"/>
      <c r="P1912" s="30"/>
      <c r="Q1912" s="36" t="s">
        <v>2564</v>
      </c>
      <c r="R1912" s="36"/>
      <c r="S1912" s="36"/>
      <c r="T1912" s="37"/>
      <c r="U1912" s="38"/>
      <c r="V1912" s="70" t="s">
        <v>2964</v>
      </c>
    </row>
    <row r="1913" spans="1:22" ht="18" customHeight="1">
      <c r="A1913" s="34">
        <f t="shared" si="9"/>
        <v>317</v>
      </c>
      <c r="B1913" s="29">
        <v>45908</v>
      </c>
      <c r="C1913" s="30" t="s">
        <v>2965</v>
      </c>
      <c r="D1913" s="31">
        <v>964841231</v>
      </c>
      <c r="E1913" s="34" t="s">
        <v>2929</v>
      </c>
      <c r="F1913" s="71"/>
      <c r="G1913" s="74" t="s">
        <v>25</v>
      </c>
      <c r="H1913" s="62" t="s">
        <v>26</v>
      </c>
      <c r="I1913" s="62" t="s">
        <v>27</v>
      </c>
      <c r="J1913" s="74" t="s">
        <v>388</v>
      </c>
      <c r="K1913" s="30" t="s">
        <v>29</v>
      </c>
      <c r="L1913" s="34" t="s">
        <v>203</v>
      </c>
      <c r="M1913" s="32" t="s">
        <v>234</v>
      </c>
      <c r="N1913" s="35" t="s">
        <v>32</v>
      </c>
      <c r="O1913" s="30"/>
      <c r="P1913" s="30"/>
      <c r="Q1913" s="72" t="s">
        <v>402</v>
      </c>
      <c r="R1913" s="36"/>
      <c r="S1913" s="36"/>
      <c r="T1913" s="37"/>
      <c r="U1913" s="38"/>
      <c r="V1913" s="39"/>
    </row>
    <row r="1914" spans="1:22" ht="18">
      <c r="A1914" s="34">
        <f t="shared" si="9"/>
        <v>318</v>
      </c>
      <c r="B1914" s="29">
        <v>45908</v>
      </c>
      <c r="C1914" s="30" t="s">
        <v>2966</v>
      </c>
      <c r="D1914" s="31">
        <v>913650045</v>
      </c>
      <c r="E1914" s="34"/>
      <c r="F1914" s="71"/>
      <c r="G1914" s="74" t="s">
        <v>25</v>
      </c>
      <c r="H1914" s="62" t="s">
        <v>48</v>
      </c>
      <c r="I1914" s="62" t="s">
        <v>27</v>
      </c>
      <c r="J1914" s="74" t="s">
        <v>391</v>
      </c>
      <c r="K1914" s="30" t="s">
        <v>49</v>
      </c>
      <c r="L1914" s="34" t="s">
        <v>91</v>
      </c>
      <c r="M1914" s="32" t="s">
        <v>234</v>
      </c>
      <c r="N1914" s="35" t="s">
        <v>1169</v>
      </c>
      <c r="O1914" s="30"/>
      <c r="P1914" s="30"/>
      <c r="Q1914" s="36"/>
      <c r="R1914" s="36"/>
      <c r="S1914" s="36" t="s">
        <v>44</v>
      </c>
      <c r="T1914" s="37" t="s">
        <v>2967</v>
      </c>
      <c r="U1914" s="38"/>
      <c r="V1914" s="39"/>
    </row>
    <row r="1915" spans="1:22" ht="18">
      <c r="A1915" s="34">
        <f t="shared" si="9"/>
        <v>319</v>
      </c>
      <c r="B1915" s="29">
        <v>45908</v>
      </c>
      <c r="C1915" s="30" t="s">
        <v>2968</v>
      </c>
      <c r="D1915" s="31">
        <v>988848693</v>
      </c>
      <c r="E1915" s="34"/>
      <c r="F1915" s="71"/>
      <c r="G1915" s="74" t="s">
        <v>114</v>
      </c>
      <c r="H1915" s="62" t="s">
        <v>48</v>
      </c>
      <c r="I1915" s="62" t="s">
        <v>27</v>
      </c>
      <c r="J1915" s="74" t="s">
        <v>391</v>
      </c>
      <c r="K1915" s="30" t="s">
        <v>29</v>
      </c>
      <c r="L1915" s="34" t="s">
        <v>203</v>
      </c>
      <c r="M1915" s="32" t="s">
        <v>227</v>
      </c>
      <c r="N1915" s="35" t="s">
        <v>1169</v>
      </c>
      <c r="O1915" s="30"/>
      <c r="P1915" s="30"/>
      <c r="Q1915" s="36"/>
      <c r="R1915" s="36"/>
      <c r="S1915" s="36"/>
      <c r="T1915" s="37"/>
      <c r="U1915" s="38"/>
      <c r="V1915" s="39"/>
    </row>
    <row r="1916" spans="1:22" ht="18">
      <c r="A1916" s="34">
        <f t="shared" si="9"/>
        <v>320</v>
      </c>
      <c r="B1916" s="29">
        <v>45908</v>
      </c>
      <c r="C1916" s="190" t="s">
        <v>281</v>
      </c>
      <c r="D1916" s="191">
        <v>349329980</v>
      </c>
      <c r="E1916" s="192"/>
      <c r="F1916" s="193"/>
      <c r="G1916" s="194" t="s">
        <v>25</v>
      </c>
      <c r="H1916" s="194" t="s">
        <v>48</v>
      </c>
      <c r="I1916" s="194" t="s">
        <v>27</v>
      </c>
      <c r="J1916" s="194" t="s">
        <v>388</v>
      </c>
      <c r="K1916" s="190" t="s">
        <v>29</v>
      </c>
      <c r="L1916" s="192" t="s">
        <v>2244</v>
      </c>
      <c r="M1916" s="192" t="s">
        <v>234</v>
      </c>
      <c r="N1916" s="195"/>
      <c r="O1916" s="190"/>
      <c r="P1916" s="190"/>
      <c r="Q1916" s="195" t="s">
        <v>2969</v>
      </c>
      <c r="R1916" s="195"/>
      <c r="S1916" s="195"/>
      <c r="T1916" s="196"/>
      <c r="U1916" s="197"/>
      <c r="V1916" s="198"/>
    </row>
    <row r="1917" spans="1:22" ht="18">
      <c r="A1917" s="34">
        <f t="shared" si="9"/>
        <v>321</v>
      </c>
      <c r="B1917" s="29">
        <v>45908</v>
      </c>
      <c r="C1917" s="30" t="s">
        <v>2970</v>
      </c>
      <c r="D1917" s="31"/>
      <c r="E1917" s="34" t="s">
        <v>1766</v>
      </c>
      <c r="F1917" s="71"/>
      <c r="G1917" s="74" t="s">
        <v>113</v>
      </c>
      <c r="H1917" s="62" t="s">
        <v>26</v>
      </c>
      <c r="I1917" s="62" t="s">
        <v>27</v>
      </c>
      <c r="J1917" s="74" t="s">
        <v>388</v>
      </c>
      <c r="K1917" s="30" t="s">
        <v>29</v>
      </c>
      <c r="L1917" s="34" t="s">
        <v>91</v>
      </c>
      <c r="M1917" s="32" t="s">
        <v>389</v>
      </c>
      <c r="N1917" s="35"/>
      <c r="O1917" s="30"/>
      <c r="P1917" s="30"/>
      <c r="Q1917" s="36"/>
      <c r="R1917" s="36"/>
      <c r="S1917" s="36"/>
      <c r="T1917" s="37"/>
      <c r="U1917" s="38"/>
      <c r="V1917" s="39"/>
    </row>
    <row r="1918" spans="1:22" ht="18">
      <c r="A1918" s="34">
        <f t="shared" si="9"/>
        <v>322</v>
      </c>
      <c r="B1918" s="29">
        <v>45908</v>
      </c>
      <c r="C1918" s="30" t="s">
        <v>237</v>
      </c>
      <c r="D1918" s="31"/>
      <c r="E1918" s="34" t="s">
        <v>2971</v>
      </c>
      <c r="F1918" s="71"/>
      <c r="G1918" s="74" t="s">
        <v>25</v>
      </c>
      <c r="H1918" s="62" t="s">
        <v>26</v>
      </c>
      <c r="I1918" s="62" t="s">
        <v>38</v>
      </c>
      <c r="J1918" s="74" t="s">
        <v>388</v>
      </c>
      <c r="K1918" s="30" t="s">
        <v>107</v>
      </c>
      <c r="L1918" s="34" t="s">
        <v>161</v>
      </c>
      <c r="M1918" s="32" t="s">
        <v>389</v>
      </c>
      <c r="N1918" s="35"/>
      <c r="O1918" s="30"/>
      <c r="P1918" s="30"/>
      <c r="Q1918" s="36"/>
      <c r="R1918" s="36"/>
      <c r="S1918" s="36"/>
      <c r="T1918" s="37"/>
      <c r="U1918" s="38"/>
      <c r="V1918" s="39"/>
    </row>
    <row r="1919" spans="1:22" ht="18">
      <c r="A1919" s="34">
        <f t="shared" si="9"/>
        <v>323</v>
      </c>
      <c r="B1919" s="29">
        <v>45908</v>
      </c>
      <c r="C1919" s="30" t="s">
        <v>2972</v>
      </c>
      <c r="D1919" s="31">
        <v>963028139</v>
      </c>
      <c r="E1919" s="34" t="s">
        <v>980</v>
      </c>
      <c r="F1919" s="71"/>
      <c r="G1919" s="74" t="s">
        <v>25</v>
      </c>
      <c r="H1919" s="62" t="s">
        <v>26</v>
      </c>
      <c r="I1919" s="62" t="s">
        <v>27</v>
      </c>
      <c r="J1919" s="74" t="s">
        <v>391</v>
      </c>
      <c r="K1919" s="30" t="s">
        <v>29</v>
      </c>
      <c r="L1919" s="34" t="s">
        <v>203</v>
      </c>
      <c r="M1919" s="32" t="s">
        <v>234</v>
      </c>
      <c r="N1919" s="35" t="s">
        <v>32</v>
      </c>
      <c r="O1919" s="30"/>
      <c r="P1919" s="30"/>
      <c r="Q1919" s="72" t="s">
        <v>505</v>
      </c>
      <c r="R1919" s="36"/>
      <c r="S1919" s="36"/>
      <c r="T1919" s="37"/>
      <c r="U1919" s="38"/>
      <c r="V1919" s="39"/>
    </row>
    <row r="1920" spans="1:22" ht="18">
      <c r="A1920" s="34">
        <f t="shared" si="9"/>
        <v>324</v>
      </c>
      <c r="B1920" s="29">
        <v>45908</v>
      </c>
      <c r="C1920" s="30" t="s">
        <v>2973</v>
      </c>
      <c r="D1920" s="54">
        <v>945797636</v>
      </c>
      <c r="E1920" s="34" t="s">
        <v>1766</v>
      </c>
      <c r="F1920" s="71"/>
      <c r="G1920" s="74" t="s">
        <v>25</v>
      </c>
      <c r="H1920" s="62" t="s">
        <v>26</v>
      </c>
      <c r="I1920" s="62" t="s">
        <v>27</v>
      </c>
      <c r="J1920" s="74" t="s">
        <v>391</v>
      </c>
      <c r="K1920" s="30" t="s">
        <v>29</v>
      </c>
      <c r="L1920" s="34" t="s">
        <v>91</v>
      </c>
      <c r="M1920" s="32" t="s">
        <v>227</v>
      </c>
      <c r="N1920" s="35" t="s">
        <v>32</v>
      </c>
      <c r="O1920" s="30"/>
      <c r="P1920" s="30"/>
      <c r="Q1920" s="72" t="s">
        <v>2974</v>
      </c>
      <c r="R1920" s="36"/>
      <c r="S1920" s="36"/>
      <c r="T1920" s="37"/>
      <c r="U1920" s="38"/>
      <c r="V1920" s="39"/>
    </row>
    <row r="1921" spans="1:22" ht="18">
      <c r="A1921" s="34">
        <f t="shared" si="9"/>
        <v>325</v>
      </c>
      <c r="B1921" s="29">
        <v>45908</v>
      </c>
      <c r="C1921" s="30" t="s">
        <v>2975</v>
      </c>
      <c r="D1921" s="31">
        <v>977001762</v>
      </c>
      <c r="E1921" s="34"/>
      <c r="F1921" s="71"/>
      <c r="G1921" s="74" t="s">
        <v>25</v>
      </c>
      <c r="H1921" s="62" t="s">
        <v>48</v>
      </c>
      <c r="I1921" s="62" t="s">
        <v>27</v>
      </c>
      <c r="J1921" s="74" t="s">
        <v>391</v>
      </c>
      <c r="K1921" s="30" t="s">
        <v>49</v>
      </c>
      <c r="L1921" s="34" t="s">
        <v>81</v>
      </c>
      <c r="M1921" s="32" t="s">
        <v>234</v>
      </c>
      <c r="N1921" s="35"/>
      <c r="O1921" s="30"/>
      <c r="P1921" s="30"/>
      <c r="Q1921" s="36"/>
      <c r="R1921" s="36"/>
      <c r="S1921" s="36"/>
      <c r="T1921" s="37"/>
      <c r="U1921" s="38"/>
      <c r="V1921" s="39"/>
    </row>
    <row r="1922" spans="1:22" ht="18">
      <c r="A1922" s="34">
        <f t="shared" si="9"/>
        <v>326</v>
      </c>
      <c r="B1922" s="29">
        <v>45908</v>
      </c>
      <c r="C1922" s="30" t="s">
        <v>666</v>
      </c>
      <c r="D1922" s="31">
        <v>947772100</v>
      </c>
      <c r="E1922" s="34" t="s">
        <v>1758</v>
      </c>
      <c r="F1922" s="71"/>
      <c r="G1922" s="74" t="s">
        <v>114</v>
      </c>
      <c r="H1922" s="62" t="s">
        <v>26</v>
      </c>
      <c r="I1922" s="62" t="s">
        <v>27</v>
      </c>
      <c r="J1922" s="74" t="s">
        <v>391</v>
      </c>
      <c r="K1922" s="30" t="s">
        <v>29</v>
      </c>
      <c r="L1922" s="34" t="s">
        <v>91</v>
      </c>
      <c r="M1922" s="32" t="s">
        <v>227</v>
      </c>
      <c r="N1922" s="35" t="s">
        <v>32</v>
      </c>
      <c r="O1922" s="30"/>
      <c r="P1922" s="30"/>
      <c r="Q1922" s="36" t="s">
        <v>2976</v>
      </c>
      <c r="R1922" s="36"/>
      <c r="S1922" s="36"/>
      <c r="T1922" s="37"/>
      <c r="U1922" s="38"/>
      <c r="V1922" s="39"/>
    </row>
    <row r="1923" spans="1:22" ht="18">
      <c r="A1923" s="34">
        <f t="shared" si="9"/>
        <v>327</v>
      </c>
      <c r="B1923" s="29">
        <v>45908</v>
      </c>
      <c r="C1923" s="30" t="s">
        <v>2977</v>
      </c>
      <c r="D1923" s="31"/>
      <c r="E1923" s="34"/>
      <c r="F1923" s="71"/>
      <c r="G1923" s="74" t="s">
        <v>113</v>
      </c>
      <c r="H1923" s="62" t="s">
        <v>48</v>
      </c>
      <c r="I1923" s="62"/>
      <c r="J1923" s="74" t="s">
        <v>391</v>
      </c>
      <c r="K1923" s="30" t="s">
        <v>29</v>
      </c>
      <c r="L1923" s="34"/>
      <c r="M1923" s="32" t="s">
        <v>389</v>
      </c>
      <c r="N1923" s="35"/>
      <c r="O1923" s="30"/>
      <c r="P1923" s="30"/>
      <c r="Q1923" s="36"/>
      <c r="R1923" s="36"/>
      <c r="S1923" s="36"/>
      <c r="T1923" s="37"/>
      <c r="U1923" s="38"/>
      <c r="V1923" s="39"/>
    </row>
    <row r="1924" spans="1:22" ht="18">
      <c r="A1924" s="34">
        <f t="shared" si="9"/>
        <v>328</v>
      </c>
      <c r="B1924" s="29">
        <v>45908</v>
      </c>
      <c r="C1924" s="30" t="s">
        <v>2978</v>
      </c>
      <c r="D1924" s="31"/>
      <c r="E1924" s="34" t="s">
        <v>2239</v>
      </c>
      <c r="F1924" s="71"/>
      <c r="G1924" s="74" t="s">
        <v>25</v>
      </c>
      <c r="H1924" s="62" t="s">
        <v>26</v>
      </c>
      <c r="I1924" s="62" t="s">
        <v>27</v>
      </c>
      <c r="J1924" s="74" t="s">
        <v>391</v>
      </c>
      <c r="K1924" s="30" t="s">
        <v>29</v>
      </c>
      <c r="L1924" s="34" t="s">
        <v>203</v>
      </c>
      <c r="M1924" s="32" t="s">
        <v>389</v>
      </c>
      <c r="N1924" s="35"/>
      <c r="O1924" s="30"/>
      <c r="P1924" s="30"/>
      <c r="Q1924" s="36"/>
      <c r="R1924" s="36"/>
      <c r="S1924" s="36"/>
      <c r="T1924" s="37"/>
      <c r="U1924" s="38"/>
      <c r="V1924" s="39"/>
    </row>
    <row r="1925" spans="1:22" ht="18">
      <c r="A1925" s="34">
        <f t="shared" si="9"/>
        <v>329</v>
      </c>
      <c r="B1925" s="29">
        <v>45908</v>
      </c>
      <c r="C1925" s="30" t="s">
        <v>2979</v>
      </c>
      <c r="D1925" s="31">
        <v>962944610</v>
      </c>
      <c r="E1925" s="34" t="s">
        <v>1839</v>
      </c>
      <c r="F1925" s="71"/>
      <c r="G1925" s="74" t="s">
        <v>25</v>
      </c>
      <c r="H1925" s="62" t="s">
        <v>26</v>
      </c>
      <c r="I1925" s="62" t="s">
        <v>27</v>
      </c>
      <c r="J1925" s="74" t="s">
        <v>388</v>
      </c>
      <c r="K1925" s="30" t="s">
        <v>29</v>
      </c>
      <c r="L1925" s="34" t="s">
        <v>217</v>
      </c>
      <c r="M1925" s="32" t="s">
        <v>234</v>
      </c>
      <c r="N1925" s="35" t="s">
        <v>32</v>
      </c>
      <c r="O1925" s="30"/>
      <c r="P1925" s="30"/>
      <c r="Q1925" s="72" t="s">
        <v>505</v>
      </c>
      <c r="R1925" s="36"/>
      <c r="S1925" s="36"/>
      <c r="T1925" s="37"/>
      <c r="U1925" s="38"/>
      <c r="V1925" s="39"/>
    </row>
    <row r="1926" spans="1:22" ht="18">
      <c r="A1926" s="34">
        <f t="shared" si="9"/>
        <v>330</v>
      </c>
      <c r="B1926" s="29">
        <v>45908</v>
      </c>
      <c r="C1926" s="30" t="s">
        <v>2980</v>
      </c>
      <c r="D1926" s="58"/>
      <c r="E1926" s="34" t="s">
        <v>1879</v>
      </c>
      <c r="F1926" s="71"/>
      <c r="G1926" s="74" t="s">
        <v>25</v>
      </c>
      <c r="H1926" s="62" t="s">
        <v>26</v>
      </c>
      <c r="I1926" s="62" t="s">
        <v>27</v>
      </c>
      <c r="J1926" s="74" t="s">
        <v>388</v>
      </c>
      <c r="K1926" s="30" t="s">
        <v>29</v>
      </c>
      <c r="L1926" s="34" t="s">
        <v>91</v>
      </c>
      <c r="M1926" s="32" t="s">
        <v>389</v>
      </c>
      <c r="N1926" s="35"/>
      <c r="O1926" s="30"/>
      <c r="P1926" s="30"/>
      <c r="Q1926" s="36"/>
      <c r="R1926" s="36"/>
      <c r="S1926" s="36"/>
      <c r="T1926" s="37"/>
      <c r="U1926" s="38"/>
      <c r="V1926" s="39"/>
    </row>
    <row r="1927" spans="1:22" ht="18">
      <c r="A1927" s="34">
        <f t="shared" si="9"/>
        <v>331</v>
      </c>
      <c r="B1927" s="29">
        <v>45908</v>
      </c>
      <c r="C1927" s="30" t="s">
        <v>2981</v>
      </c>
      <c r="D1927" s="31"/>
      <c r="E1927" s="34" t="s">
        <v>2982</v>
      </c>
      <c r="F1927" s="71"/>
      <c r="G1927" s="74" t="s">
        <v>25</v>
      </c>
      <c r="H1927" s="62" t="s">
        <v>26</v>
      </c>
      <c r="I1927" s="62" t="s">
        <v>27</v>
      </c>
      <c r="J1927" s="74" t="s">
        <v>388</v>
      </c>
      <c r="K1927" s="30" t="s">
        <v>29</v>
      </c>
      <c r="L1927" s="34" t="s">
        <v>212</v>
      </c>
      <c r="M1927" s="32" t="s">
        <v>389</v>
      </c>
      <c r="N1927" s="35"/>
      <c r="O1927" s="30"/>
      <c r="P1927" s="30"/>
      <c r="Q1927" s="36"/>
      <c r="R1927" s="36"/>
      <c r="S1927" s="36"/>
      <c r="T1927" s="37"/>
      <c r="U1927" s="38"/>
      <c r="V1927" s="39"/>
    </row>
    <row r="1928" spans="1:22" ht="18">
      <c r="A1928" s="34">
        <f t="shared" si="9"/>
        <v>332</v>
      </c>
      <c r="B1928" s="29">
        <v>45908</v>
      </c>
      <c r="C1928" s="30" t="s">
        <v>2983</v>
      </c>
      <c r="D1928" s="31"/>
      <c r="E1928" s="34" t="s">
        <v>2239</v>
      </c>
      <c r="F1928" s="71"/>
      <c r="G1928" s="74" t="s">
        <v>25</v>
      </c>
      <c r="H1928" s="62" t="s">
        <v>26</v>
      </c>
      <c r="I1928" s="62" t="s">
        <v>27</v>
      </c>
      <c r="J1928" s="74" t="s">
        <v>388</v>
      </c>
      <c r="K1928" s="30" t="s">
        <v>29</v>
      </c>
      <c r="L1928" s="34" t="s">
        <v>203</v>
      </c>
      <c r="M1928" s="32" t="s">
        <v>389</v>
      </c>
      <c r="N1928" s="35"/>
      <c r="O1928" s="30"/>
      <c r="P1928" s="30"/>
      <c r="Q1928" s="36"/>
      <c r="R1928" s="36"/>
      <c r="S1928" s="36"/>
      <c r="T1928" s="37"/>
      <c r="U1928" s="38"/>
      <c r="V1928" s="39"/>
    </row>
    <row r="1929" spans="1:22" ht="18">
      <c r="A1929" s="34">
        <f t="shared" si="9"/>
        <v>333</v>
      </c>
      <c r="B1929" s="29">
        <v>45908</v>
      </c>
      <c r="C1929" s="30" t="s">
        <v>2933</v>
      </c>
      <c r="D1929" s="31"/>
      <c r="E1929" s="34"/>
      <c r="F1929" s="71"/>
      <c r="G1929" s="74" t="s">
        <v>25</v>
      </c>
      <c r="H1929" s="62" t="s">
        <v>26</v>
      </c>
      <c r="I1929" s="62" t="s">
        <v>38</v>
      </c>
      <c r="J1929" s="74" t="s">
        <v>391</v>
      </c>
      <c r="K1929" s="30" t="s">
        <v>107</v>
      </c>
      <c r="L1929" s="34" t="s">
        <v>161</v>
      </c>
      <c r="M1929" s="32" t="s">
        <v>389</v>
      </c>
      <c r="N1929" s="35"/>
      <c r="O1929" s="30"/>
      <c r="P1929" s="30"/>
      <c r="Q1929" s="36"/>
      <c r="R1929" s="36"/>
      <c r="S1929" s="36"/>
      <c r="T1929" s="37"/>
      <c r="U1929" s="38"/>
      <c r="V1929" s="39"/>
    </row>
    <row r="1930" spans="1:22" ht="18">
      <c r="A1930" s="34">
        <f t="shared" si="9"/>
        <v>334</v>
      </c>
      <c r="B1930" s="29">
        <v>45908</v>
      </c>
      <c r="C1930" s="30" t="s">
        <v>2984</v>
      </c>
      <c r="D1930" s="31"/>
      <c r="E1930" s="34"/>
      <c r="F1930" s="71"/>
      <c r="G1930" s="74" t="s">
        <v>113</v>
      </c>
      <c r="H1930" s="62" t="s">
        <v>48</v>
      </c>
      <c r="I1930" s="62" t="s">
        <v>38</v>
      </c>
      <c r="J1930" s="74" t="s">
        <v>388</v>
      </c>
      <c r="K1930" s="30" t="s">
        <v>107</v>
      </c>
      <c r="L1930" s="34" t="s">
        <v>161</v>
      </c>
      <c r="M1930" s="32" t="s">
        <v>389</v>
      </c>
      <c r="N1930" s="35"/>
      <c r="O1930" s="30"/>
      <c r="P1930" s="30"/>
      <c r="Q1930" s="36"/>
      <c r="R1930" s="36"/>
      <c r="S1930" s="36"/>
      <c r="T1930" s="37"/>
      <c r="U1930" s="38"/>
      <c r="V1930" s="39"/>
    </row>
    <row r="1931" spans="1:22" ht="18">
      <c r="A1931" s="34">
        <f t="shared" si="9"/>
        <v>335</v>
      </c>
      <c r="B1931" s="29">
        <v>45908</v>
      </c>
      <c r="C1931" s="190" t="s">
        <v>2985</v>
      </c>
      <c r="D1931" s="191">
        <v>968498686</v>
      </c>
      <c r="E1931" s="192"/>
      <c r="F1931" s="193"/>
      <c r="G1931" s="194" t="s">
        <v>114</v>
      </c>
      <c r="H1931" s="194" t="s">
        <v>48</v>
      </c>
      <c r="I1931" s="194" t="s">
        <v>27</v>
      </c>
      <c r="J1931" s="194" t="s">
        <v>388</v>
      </c>
      <c r="K1931" s="190" t="s">
        <v>29</v>
      </c>
      <c r="L1931" s="192" t="s">
        <v>2244</v>
      </c>
      <c r="M1931" s="192" t="s">
        <v>227</v>
      </c>
      <c r="N1931" s="195"/>
      <c r="O1931" s="190"/>
      <c r="P1931" s="190"/>
      <c r="Q1931" s="195" t="s">
        <v>2969</v>
      </c>
      <c r="R1931" s="195"/>
      <c r="S1931" s="195"/>
      <c r="T1931" s="196"/>
      <c r="U1931" s="197"/>
      <c r="V1931" s="198"/>
    </row>
    <row r="1932" spans="1:22" ht="18">
      <c r="A1932" s="34">
        <f t="shared" si="9"/>
        <v>336</v>
      </c>
      <c r="B1932" s="29">
        <v>45909</v>
      </c>
      <c r="C1932" s="107" t="s">
        <v>2986</v>
      </c>
      <c r="D1932" s="104"/>
      <c r="E1932" s="34" t="s">
        <v>2239</v>
      </c>
      <c r="F1932" s="71"/>
      <c r="G1932" s="74" t="s">
        <v>25</v>
      </c>
      <c r="H1932" s="62" t="s">
        <v>26</v>
      </c>
      <c r="I1932" s="62" t="s">
        <v>27</v>
      </c>
      <c r="J1932" s="74" t="s">
        <v>390</v>
      </c>
      <c r="K1932" s="30" t="s">
        <v>29</v>
      </c>
      <c r="L1932" s="34" t="s">
        <v>361</v>
      </c>
      <c r="M1932" s="32" t="s">
        <v>389</v>
      </c>
      <c r="N1932" s="35"/>
      <c r="O1932" s="30"/>
      <c r="P1932" s="30"/>
      <c r="Q1932" s="36"/>
      <c r="R1932" s="36"/>
      <c r="S1932" s="36"/>
      <c r="T1932" s="37"/>
      <c r="U1932" s="38"/>
      <c r="V1932" s="39"/>
    </row>
    <row r="1933" spans="1:22" ht="18">
      <c r="A1933" s="34">
        <f t="shared" si="9"/>
        <v>337</v>
      </c>
      <c r="B1933" s="29">
        <v>45909</v>
      </c>
      <c r="C1933" s="107" t="s">
        <v>2987</v>
      </c>
      <c r="D1933" s="107">
        <v>989390732</v>
      </c>
      <c r="E1933" s="34" t="s">
        <v>2724</v>
      </c>
      <c r="F1933" s="71"/>
      <c r="G1933" s="74" t="s">
        <v>25</v>
      </c>
      <c r="H1933" s="62" t="s">
        <v>26</v>
      </c>
      <c r="I1933" s="62" t="s">
        <v>27</v>
      </c>
      <c r="J1933" s="74" t="s">
        <v>391</v>
      </c>
      <c r="K1933" s="30" t="s">
        <v>29</v>
      </c>
      <c r="L1933" s="34" t="s">
        <v>91</v>
      </c>
      <c r="M1933" s="32" t="s">
        <v>234</v>
      </c>
      <c r="N1933" s="35" t="s">
        <v>32</v>
      </c>
      <c r="O1933" s="30"/>
      <c r="P1933" s="30"/>
      <c r="Q1933" s="36" t="s">
        <v>2407</v>
      </c>
      <c r="R1933" s="36"/>
      <c r="S1933" s="36"/>
      <c r="T1933" s="37"/>
      <c r="U1933" s="38"/>
      <c r="V1933" s="39"/>
    </row>
    <row r="1934" spans="1:22" ht="18">
      <c r="A1934" s="34">
        <f t="shared" si="9"/>
        <v>338</v>
      </c>
      <c r="B1934" s="29">
        <v>45909</v>
      </c>
      <c r="C1934" s="107" t="s">
        <v>2988</v>
      </c>
      <c r="D1934" s="104"/>
      <c r="E1934" s="34" t="s">
        <v>1758</v>
      </c>
      <c r="F1934" s="71"/>
      <c r="G1934" s="74" t="s">
        <v>25</v>
      </c>
      <c r="H1934" s="62" t="s">
        <v>26</v>
      </c>
      <c r="I1934" s="62" t="s">
        <v>27</v>
      </c>
      <c r="J1934" s="74" t="s">
        <v>391</v>
      </c>
      <c r="K1934" s="30" t="s">
        <v>29</v>
      </c>
      <c r="L1934" s="34" t="s">
        <v>91</v>
      </c>
      <c r="M1934" s="32" t="s">
        <v>389</v>
      </c>
      <c r="N1934" s="35"/>
      <c r="O1934" s="30"/>
      <c r="P1934" s="30"/>
      <c r="Q1934" s="36"/>
      <c r="R1934" s="36"/>
      <c r="S1934" s="36"/>
      <c r="T1934" s="37"/>
      <c r="U1934" s="38"/>
      <c r="V1934" s="39"/>
    </row>
    <row r="1935" spans="1:22" ht="18">
      <c r="A1935" s="34">
        <f t="shared" si="9"/>
        <v>339</v>
      </c>
      <c r="B1935" s="29">
        <v>45909</v>
      </c>
      <c r="C1935" s="183" t="s">
        <v>566</v>
      </c>
      <c r="D1935" s="183">
        <v>975036019</v>
      </c>
      <c r="E1935" s="131"/>
      <c r="F1935" s="130"/>
      <c r="G1935" s="152" t="s">
        <v>25</v>
      </c>
      <c r="H1935" s="152" t="s">
        <v>26</v>
      </c>
      <c r="I1935" s="152" t="s">
        <v>27</v>
      </c>
      <c r="J1935" s="152" t="s">
        <v>391</v>
      </c>
      <c r="K1935" s="129" t="s">
        <v>29</v>
      </c>
      <c r="L1935" s="131" t="s">
        <v>361</v>
      </c>
      <c r="M1935" s="131" t="s">
        <v>234</v>
      </c>
      <c r="N1935" s="124" t="s">
        <v>32</v>
      </c>
      <c r="O1935" s="129"/>
      <c r="P1935" s="199"/>
      <c r="Q1935" s="124" t="s">
        <v>2989</v>
      </c>
      <c r="R1935" s="124"/>
      <c r="S1935" s="124"/>
      <c r="T1935" s="132"/>
      <c r="U1935" s="133"/>
      <c r="V1935" s="126"/>
    </row>
    <row r="1936" spans="1:22" ht="18">
      <c r="A1936" s="34">
        <f t="shared" si="9"/>
        <v>340</v>
      </c>
      <c r="B1936" s="29">
        <v>45909</v>
      </c>
      <c r="C1936" s="107" t="s">
        <v>2990</v>
      </c>
      <c r="D1936" s="107">
        <v>879466045</v>
      </c>
      <c r="E1936" s="34"/>
      <c r="F1936" s="71"/>
      <c r="G1936" s="74" t="s">
        <v>114</v>
      </c>
      <c r="H1936" s="62" t="s">
        <v>48</v>
      </c>
      <c r="I1936" s="62" t="s">
        <v>27</v>
      </c>
      <c r="J1936" s="74" t="s">
        <v>391</v>
      </c>
      <c r="K1936" s="30" t="s">
        <v>29</v>
      </c>
      <c r="L1936" s="34" t="s">
        <v>212</v>
      </c>
      <c r="M1936" s="32" t="s">
        <v>234</v>
      </c>
      <c r="N1936" s="35" t="s">
        <v>1169</v>
      </c>
      <c r="O1936" s="30"/>
      <c r="P1936" s="30"/>
      <c r="Q1936" s="36"/>
      <c r="R1936" s="36"/>
      <c r="S1936" s="36" t="s">
        <v>44</v>
      </c>
      <c r="T1936" s="37" t="s">
        <v>2991</v>
      </c>
      <c r="U1936" s="38"/>
      <c r="V1936" s="39"/>
    </row>
    <row r="1937" spans="1:22" ht="18">
      <c r="A1937" s="34">
        <f t="shared" si="9"/>
        <v>341</v>
      </c>
      <c r="B1937" s="29">
        <v>45909</v>
      </c>
      <c r="C1937" s="107" t="s">
        <v>2992</v>
      </c>
      <c r="D1937" s="104"/>
      <c r="E1937" s="34"/>
      <c r="F1937" s="71"/>
      <c r="G1937" s="74" t="s">
        <v>25</v>
      </c>
      <c r="H1937" s="62" t="s">
        <v>48</v>
      </c>
      <c r="I1937" s="62" t="s">
        <v>27</v>
      </c>
      <c r="J1937" s="74" t="s">
        <v>391</v>
      </c>
      <c r="K1937" s="30" t="s">
        <v>29</v>
      </c>
      <c r="L1937" s="34" t="s">
        <v>203</v>
      </c>
      <c r="M1937" s="32" t="s">
        <v>389</v>
      </c>
      <c r="N1937" s="35"/>
      <c r="O1937" s="30"/>
      <c r="P1937" s="30"/>
      <c r="Q1937" s="36"/>
      <c r="R1937" s="36"/>
      <c r="S1937" s="36"/>
      <c r="T1937" s="37"/>
      <c r="U1937" s="38"/>
      <c r="V1937" s="39"/>
    </row>
    <row r="1938" spans="1:22" ht="18">
      <c r="A1938" s="34">
        <f t="shared" si="9"/>
        <v>342</v>
      </c>
      <c r="B1938" s="29">
        <v>45909</v>
      </c>
      <c r="C1938" s="107" t="s">
        <v>656</v>
      </c>
      <c r="D1938" s="107">
        <v>794815326</v>
      </c>
      <c r="E1938" s="34" t="s">
        <v>2931</v>
      </c>
      <c r="F1938" s="71"/>
      <c r="G1938" s="74" t="s">
        <v>114</v>
      </c>
      <c r="H1938" s="62" t="s">
        <v>26</v>
      </c>
      <c r="I1938" s="62" t="s">
        <v>27</v>
      </c>
      <c r="J1938" s="74" t="s">
        <v>388</v>
      </c>
      <c r="K1938" s="30" t="s">
        <v>29</v>
      </c>
      <c r="L1938" s="34" t="s">
        <v>91</v>
      </c>
      <c r="M1938" s="32" t="s">
        <v>234</v>
      </c>
      <c r="N1938" s="35" t="s">
        <v>32</v>
      </c>
      <c r="O1938" s="30"/>
      <c r="P1938" s="30"/>
      <c r="Q1938" s="72" t="s">
        <v>505</v>
      </c>
      <c r="R1938" s="36"/>
      <c r="S1938" s="36"/>
      <c r="T1938" s="37"/>
      <c r="U1938" s="38"/>
      <c r="V1938" s="39"/>
    </row>
    <row r="1939" spans="1:22" ht="18">
      <c r="A1939" s="34">
        <f t="shared" si="9"/>
        <v>343</v>
      </c>
      <c r="B1939" s="29">
        <v>45909</v>
      </c>
      <c r="C1939" s="107" t="s">
        <v>2993</v>
      </c>
      <c r="D1939" s="107">
        <v>971209268</v>
      </c>
      <c r="E1939" s="34"/>
      <c r="F1939" s="71"/>
      <c r="G1939" s="74" t="s">
        <v>25</v>
      </c>
      <c r="H1939" s="62" t="s">
        <v>48</v>
      </c>
      <c r="I1939" s="62" t="s">
        <v>27</v>
      </c>
      <c r="J1939" s="74" t="s">
        <v>391</v>
      </c>
      <c r="K1939" s="30" t="s">
        <v>49</v>
      </c>
      <c r="L1939" s="34" t="s">
        <v>81</v>
      </c>
      <c r="M1939" s="32" t="s">
        <v>234</v>
      </c>
      <c r="N1939" s="35"/>
      <c r="O1939" s="30"/>
      <c r="P1939" s="30"/>
      <c r="Q1939" s="36" t="s">
        <v>635</v>
      </c>
      <c r="R1939" s="36"/>
      <c r="S1939" s="36"/>
      <c r="T1939" s="37"/>
      <c r="U1939" s="38"/>
      <c r="V1939" s="39"/>
    </row>
    <row r="1940" spans="1:22" ht="19">
      <c r="A1940" s="34">
        <f t="shared" si="9"/>
        <v>344</v>
      </c>
      <c r="B1940" s="29">
        <v>45909</v>
      </c>
      <c r="C1940" s="107" t="s">
        <v>2994</v>
      </c>
      <c r="D1940" s="107">
        <v>908639519</v>
      </c>
      <c r="E1940" s="34" t="s">
        <v>2971</v>
      </c>
      <c r="F1940" s="71"/>
      <c r="G1940" s="74" t="s">
        <v>25</v>
      </c>
      <c r="H1940" s="62" t="s">
        <v>26</v>
      </c>
      <c r="I1940" s="62" t="s">
        <v>38</v>
      </c>
      <c r="J1940" s="74" t="s">
        <v>391</v>
      </c>
      <c r="K1940" s="30" t="s">
        <v>107</v>
      </c>
      <c r="L1940" s="34" t="s">
        <v>161</v>
      </c>
      <c r="M1940" s="32" t="s">
        <v>234</v>
      </c>
      <c r="N1940" s="35"/>
      <c r="O1940" s="30"/>
      <c r="P1940" s="30"/>
      <c r="Q1940" s="36" t="s">
        <v>505</v>
      </c>
      <c r="R1940" s="36"/>
      <c r="S1940" s="36"/>
      <c r="T1940" s="37"/>
      <c r="U1940" s="38"/>
      <c r="V1940" s="70" t="s">
        <v>2995</v>
      </c>
    </row>
    <row r="1941" spans="1:22" ht="18">
      <c r="A1941" s="34">
        <f t="shared" si="9"/>
        <v>345</v>
      </c>
      <c r="B1941" s="29">
        <v>45909</v>
      </c>
      <c r="C1941" s="107" t="s">
        <v>2996</v>
      </c>
      <c r="D1941" s="104"/>
      <c r="E1941" s="34"/>
      <c r="F1941" s="71"/>
      <c r="G1941" s="74" t="s">
        <v>113</v>
      </c>
      <c r="H1941" s="62"/>
      <c r="I1941" s="62" t="s">
        <v>27</v>
      </c>
      <c r="J1941" s="74" t="s">
        <v>391</v>
      </c>
      <c r="K1941" s="30" t="s">
        <v>107</v>
      </c>
      <c r="L1941" s="34" t="s">
        <v>81</v>
      </c>
      <c r="M1941" s="32" t="s">
        <v>389</v>
      </c>
      <c r="N1941" s="35"/>
      <c r="O1941" s="30"/>
      <c r="P1941" s="30"/>
      <c r="Q1941" s="36"/>
      <c r="R1941" s="36"/>
      <c r="S1941" s="36"/>
      <c r="T1941" s="37"/>
      <c r="U1941" s="38"/>
      <c r="V1941" s="39"/>
    </row>
    <row r="1942" spans="1:22" ht="21" customHeight="1">
      <c r="A1942" s="34">
        <f t="shared" si="9"/>
        <v>346</v>
      </c>
      <c r="B1942" s="29">
        <v>45909</v>
      </c>
      <c r="C1942" s="107" t="s">
        <v>2997</v>
      </c>
      <c r="D1942" s="107">
        <v>981911261</v>
      </c>
      <c r="E1942" s="34"/>
      <c r="F1942" s="71"/>
      <c r="G1942" s="74" t="s">
        <v>25</v>
      </c>
      <c r="H1942" s="62" t="s">
        <v>48</v>
      </c>
      <c r="I1942" s="62" t="s">
        <v>38</v>
      </c>
      <c r="J1942" s="74" t="s">
        <v>391</v>
      </c>
      <c r="K1942" s="30" t="s">
        <v>49</v>
      </c>
      <c r="L1942" s="34" t="s">
        <v>303</v>
      </c>
      <c r="M1942" s="32" t="s">
        <v>234</v>
      </c>
      <c r="N1942" s="35" t="s">
        <v>32</v>
      </c>
      <c r="O1942" s="30"/>
      <c r="P1942" s="30"/>
      <c r="Q1942" s="72" t="s">
        <v>505</v>
      </c>
      <c r="R1942" s="36"/>
      <c r="S1942" s="36"/>
      <c r="T1942" s="37"/>
      <c r="U1942" s="38"/>
      <c r="V1942" s="39"/>
    </row>
    <row r="1943" spans="1:22" ht="18">
      <c r="A1943" s="34">
        <f t="shared" si="9"/>
        <v>347</v>
      </c>
      <c r="B1943" s="29">
        <v>45909</v>
      </c>
      <c r="C1943" s="107" t="s">
        <v>567</v>
      </c>
      <c r="D1943" s="107">
        <v>939892937</v>
      </c>
      <c r="E1943" s="34" t="s">
        <v>2998</v>
      </c>
      <c r="F1943" s="71"/>
      <c r="G1943" s="74" t="s">
        <v>25</v>
      </c>
      <c r="H1943" s="62" t="s">
        <v>26</v>
      </c>
      <c r="I1943" s="62" t="s">
        <v>27</v>
      </c>
      <c r="J1943" s="74" t="s">
        <v>391</v>
      </c>
      <c r="K1943" s="30" t="s">
        <v>107</v>
      </c>
      <c r="L1943" s="34" t="s">
        <v>91</v>
      </c>
      <c r="M1943" s="32" t="s">
        <v>234</v>
      </c>
      <c r="N1943" s="35" t="s">
        <v>32</v>
      </c>
      <c r="O1943" s="30"/>
      <c r="P1943" s="30"/>
      <c r="Q1943" s="72" t="s">
        <v>2999</v>
      </c>
      <c r="R1943" s="36"/>
      <c r="S1943" s="36"/>
      <c r="T1943" s="37"/>
      <c r="U1943" s="38"/>
      <c r="V1943" s="39"/>
    </row>
    <row r="1944" spans="1:22" ht="18">
      <c r="A1944" s="34">
        <f t="shared" si="9"/>
        <v>348</v>
      </c>
      <c r="B1944" s="29">
        <v>45909</v>
      </c>
      <c r="C1944" s="107" t="s">
        <v>3000</v>
      </c>
      <c r="D1944" s="107">
        <v>976096370</v>
      </c>
      <c r="E1944" s="30" t="s">
        <v>2929</v>
      </c>
      <c r="F1944" s="71"/>
      <c r="G1944" s="74" t="s">
        <v>113</v>
      </c>
      <c r="H1944" s="62" t="s">
        <v>26</v>
      </c>
      <c r="I1944" s="62" t="s">
        <v>27</v>
      </c>
      <c r="J1944" s="74" t="s">
        <v>391</v>
      </c>
      <c r="K1944" s="30" t="s">
        <v>29</v>
      </c>
      <c r="L1944" s="34" t="s">
        <v>203</v>
      </c>
      <c r="M1944" s="32" t="s">
        <v>227</v>
      </c>
      <c r="N1944" s="35" t="s">
        <v>32</v>
      </c>
      <c r="O1944" s="30"/>
      <c r="P1944" s="30"/>
      <c r="Q1944" s="36" t="s">
        <v>402</v>
      </c>
      <c r="R1944" s="36"/>
      <c r="S1944" s="36"/>
      <c r="T1944" s="37"/>
      <c r="U1944" s="38"/>
      <c r="V1944" s="39"/>
    </row>
    <row r="1945" spans="1:22" ht="18">
      <c r="A1945" s="34">
        <f t="shared" si="9"/>
        <v>349</v>
      </c>
      <c r="B1945" s="29">
        <v>45909</v>
      </c>
      <c r="C1945" s="107" t="s">
        <v>3001</v>
      </c>
      <c r="D1945" s="107">
        <v>772060436</v>
      </c>
      <c r="E1945" s="30" t="s">
        <v>2929</v>
      </c>
      <c r="F1945" s="71"/>
      <c r="G1945" s="74" t="s">
        <v>25</v>
      </c>
      <c r="H1945" s="62" t="s">
        <v>26</v>
      </c>
      <c r="I1945" s="62" t="s">
        <v>27</v>
      </c>
      <c r="J1945" s="74" t="s">
        <v>388</v>
      </c>
      <c r="K1945" s="30" t="s">
        <v>29</v>
      </c>
      <c r="L1945" s="34" t="s">
        <v>212</v>
      </c>
      <c r="M1945" s="32" t="s">
        <v>234</v>
      </c>
      <c r="N1945" s="35" t="s">
        <v>32</v>
      </c>
      <c r="O1945" s="30"/>
      <c r="P1945" s="30"/>
      <c r="Q1945" s="36" t="s">
        <v>3002</v>
      </c>
      <c r="R1945" s="36"/>
      <c r="S1945" s="36"/>
      <c r="T1945" s="37"/>
      <c r="U1945" s="38"/>
      <c r="V1945" s="39"/>
    </row>
    <row r="1946" spans="1:22" ht="18">
      <c r="A1946" s="34">
        <f t="shared" si="9"/>
        <v>350</v>
      </c>
      <c r="B1946" s="29">
        <v>45909</v>
      </c>
      <c r="C1946" s="107" t="s">
        <v>488</v>
      </c>
      <c r="D1946" s="104"/>
      <c r="E1946" s="30" t="s">
        <v>1758</v>
      </c>
      <c r="F1946" s="71"/>
      <c r="G1946" s="74" t="s">
        <v>114</v>
      </c>
      <c r="H1946" s="62" t="s">
        <v>26</v>
      </c>
      <c r="I1946" s="62" t="s">
        <v>27</v>
      </c>
      <c r="J1946" s="74" t="s">
        <v>388</v>
      </c>
      <c r="K1946" s="30" t="s">
        <v>29</v>
      </c>
      <c r="L1946" s="34" t="s">
        <v>91</v>
      </c>
      <c r="M1946" s="32" t="s">
        <v>389</v>
      </c>
      <c r="N1946" s="35"/>
      <c r="O1946" s="30"/>
      <c r="P1946" s="30"/>
      <c r="Q1946" s="36"/>
      <c r="R1946" s="36"/>
      <c r="S1946" s="36"/>
      <c r="T1946" s="37"/>
      <c r="U1946" s="38"/>
      <c r="V1946" s="39"/>
    </row>
    <row r="1947" spans="1:22" ht="18">
      <c r="A1947" s="34">
        <f t="shared" si="9"/>
        <v>351</v>
      </c>
      <c r="B1947" s="29">
        <v>45909</v>
      </c>
      <c r="C1947" s="107" t="s">
        <v>156</v>
      </c>
      <c r="D1947" s="107">
        <v>829072799</v>
      </c>
      <c r="E1947" s="30"/>
      <c r="F1947" s="71"/>
      <c r="G1947" s="74" t="s">
        <v>114</v>
      </c>
      <c r="H1947" s="62" t="s">
        <v>48</v>
      </c>
      <c r="I1947" s="62" t="s">
        <v>27</v>
      </c>
      <c r="J1947" s="74" t="s">
        <v>388</v>
      </c>
      <c r="K1947" s="30" t="s">
        <v>374</v>
      </c>
      <c r="L1947" s="34" t="s">
        <v>203</v>
      </c>
      <c r="M1947" s="32" t="s">
        <v>234</v>
      </c>
      <c r="N1947" s="35" t="s">
        <v>1169</v>
      </c>
      <c r="O1947" s="30"/>
      <c r="P1947" s="30"/>
      <c r="Q1947" s="36"/>
      <c r="R1947" s="36"/>
      <c r="S1947" s="36"/>
      <c r="T1947" s="37"/>
      <c r="U1947" s="38"/>
      <c r="V1947" s="39"/>
    </row>
    <row r="1948" spans="1:22" ht="18">
      <c r="A1948" s="34">
        <f t="shared" si="9"/>
        <v>352</v>
      </c>
      <c r="B1948" s="29">
        <v>45909</v>
      </c>
      <c r="C1948" s="107" t="s">
        <v>956</v>
      </c>
      <c r="D1948" s="200">
        <v>779922880</v>
      </c>
      <c r="E1948" s="30"/>
      <c r="F1948" s="71"/>
      <c r="G1948" s="74" t="s">
        <v>25</v>
      </c>
      <c r="H1948" s="62" t="s">
        <v>48</v>
      </c>
      <c r="I1948" s="62" t="s">
        <v>38</v>
      </c>
      <c r="J1948" s="74" t="s">
        <v>390</v>
      </c>
      <c r="K1948" s="30" t="s">
        <v>29</v>
      </c>
      <c r="L1948" s="34" t="s">
        <v>303</v>
      </c>
      <c r="M1948" s="32" t="s">
        <v>227</v>
      </c>
      <c r="N1948" s="35" t="s">
        <v>51</v>
      </c>
      <c r="O1948" s="30"/>
      <c r="P1948" s="30"/>
      <c r="Q1948" s="36" t="s">
        <v>3003</v>
      </c>
      <c r="R1948" s="36"/>
      <c r="S1948" s="36"/>
      <c r="T1948" s="37"/>
      <c r="U1948" s="38"/>
      <c r="V1948" s="39"/>
    </row>
    <row r="1949" spans="1:22" ht="18">
      <c r="A1949" s="201">
        <f t="shared" si="9"/>
        <v>353</v>
      </c>
      <c r="B1949" s="29">
        <v>45909</v>
      </c>
      <c r="C1949" s="202" t="s">
        <v>72</v>
      </c>
      <c r="D1949" s="202">
        <v>325577415</v>
      </c>
      <c r="E1949" s="203" t="s">
        <v>3004</v>
      </c>
      <c r="F1949" s="204"/>
      <c r="G1949" s="205" t="s">
        <v>25</v>
      </c>
      <c r="H1949" s="205" t="s">
        <v>48</v>
      </c>
      <c r="I1949" s="205" t="s">
        <v>27</v>
      </c>
      <c r="J1949" s="205" t="s">
        <v>390</v>
      </c>
      <c r="K1949" s="203" t="s">
        <v>29</v>
      </c>
      <c r="L1949" s="201" t="s">
        <v>2244</v>
      </c>
      <c r="M1949" s="201" t="s">
        <v>227</v>
      </c>
      <c r="N1949" s="206"/>
      <c r="O1949" s="203"/>
      <c r="P1949" s="203"/>
      <c r="Q1949" s="206" t="s">
        <v>3005</v>
      </c>
      <c r="R1949" s="206"/>
      <c r="S1949" s="206"/>
      <c r="T1949" s="207"/>
      <c r="U1949" s="208"/>
      <c r="V1949" s="209"/>
    </row>
    <row r="1950" spans="1:22" ht="18">
      <c r="A1950" s="34">
        <f t="shared" si="9"/>
        <v>354</v>
      </c>
      <c r="B1950" s="29">
        <v>45909</v>
      </c>
      <c r="C1950" s="107" t="s">
        <v>3006</v>
      </c>
      <c r="D1950" s="104"/>
      <c r="E1950" s="30" t="s">
        <v>2960</v>
      </c>
      <c r="F1950" s="71"/>
      <c r="G1950" s="74" t="s">
        <v>25</v>
      </c>
      <c r="H1950" s="62" t="s">
        <v>26</v>
      </c>
      <c r="I1950" s="62" t="s">
        <v>27</v>
      </c>
      <c r="J1950" s="74" t="s">
        <v>390</v>
      </c>
      <c r="K1950" s="30" t="s">
        <v>29</v>
      </c>
      <c r="L1950" s="34" t="s">
        <v>361</v>
      </c>
      <c r="M1950" s="32" t="s">
        <v>389</v>
      </c>
      <c r="N1950" s="35"/>
      <c r="O1950" s="30"/>
      <c r="P1950" s="30"/>
      <c r="Q1950" s="36"/>
      <c r="R1950" s="36"/>
      <c r="S1950" s="36"/>
      <c r="T1950" s="37"/>
      <c r="U1950" s="38"/>
      <c r="V1950" s="39"/>
    </row>
    <row r="1951" spans="1:22" ht="18">
      <c r="A1951" s="34">
        <f t="shared" si="9"/>
        <v>355</v>
      </c>
      <c r="B1951" s="29">
        <v>45909</v>
      </c>
      <c r="C1951" s="30" t="s">
        <v>3007</v>
      </c>
      <c r="D1951" s="31">
        <v>989549987</v>
      </c>
      <c r="E1951" s="30"/>
      <c r="F1951" s="71"/>
      <c r="G1951" s="74" t="s">
        <v>25</v>
      </c>
      <c r="H1951" s="62" t="s">
        <v>48</v>
      </c>
      <c r="I1951" s="62" t="s">
        <v>27</v>
      </c>
      <c r="J1951" s="74" t="s">
        <v>390</v>
      </c>
      <c r="K1951" s="30" t="s">
        <v>29</v>
      </c>
      <c r="L1951" s="34" t="s">
        <v>91</v>
      </c>
      <c r="M1951" s="32" t="s">
        <v>227</v>
      </c>
      <c r="N1951" s="35" t="s">
        <v>51</v>
      </c>
      <c r="O1951" s="30"/>
      <c r="P1951" s="30"/>
      <c r="Q1951" s="36" t="s">
        <v>3008</v>
      </c>
      <c r="R1951" s="36"/>
      <c r="S1951" s="36"/>
      <c r="T1951" s="37"/>
      <c r="U1951" s="38"/>
      <c r="V1951" s="39"/>
    </row>
    <row r="1952" spans="1:22" ht="18">
      <c r="A1952" s="34">
        <f t="shared" si="9"/>
        <v>356</v>
      </c>
      <c r="B1952" s="29">
        <v>45909</v>
      </c>
      <c r="C1952" s="30" t="s">
        <v>3009</v>
      </c>
      <c r="D1952" s="31"/>
      <c r="E1952" s="30" t="s">
        <v>2971</v>
      </c>
      <c r="F1952" s="71"/>
      <c r="G1952" s="74" t="s">
        <v>25</v>
      </c>
      <c r="H1952" s="62" t="s">
        <v>26</v>
      </c>
      <c r="I1952" s="62"/>
      <c r="J1952" s="74" t="s">
        <v>390</v>
      </c>
      <c r="K1952" s="30" t="s">
        <v>107</v>
      </c>
      <c r="L1952" s="34"/>
      <c r="M1952" s="32" t="s">
        <v>389</v>
      </c>
      <c r="N1952" s="35"/>
      <c r="O1952" s="30"/>
      <c r="P1952" s="30"/>
      <c r="Q1952" s="36"/>
      <c r="R1952" s="36"/>
      <c r="S1952" s="36"/>
      <c r="T1952" s="37"/>
      <c r="U1952" s="38"/>
      <c r="V1952" s="39"/>
    </row>
    <row r="1953" spans="1:22" ht="18">
      <c r="A1953" s="34">
        <f t="shared" si="9"/>
        <v>357</v>
      </c>
      <c r="B1953" s="29">
        <v>45909</v>
      </c>
      <c r="C1953" s="30" t="s">
        <v>3010</v>
      </c>
      <c r="D1953" s="31">
        <v>948811981</v>
      </c>
      <c r="E1953" s="30" t="s">
        <v>249</v>
      </c>
      <c r="F1953" s="71"/>
      <c r="G1953" s="74" t="s">
        <v>113</v>
      </c>
      <c r="H1953" s="62" t="s">
        <v>48</v>
      </c>
      <c r="I1953" s="62" t="s">
        <v>27</v>
      </c>
      <c r="J1953" s="74" t="s">
        <v>388</v>
      </c>
      <c r="K1953" s="30" t="s">
        <v>29</v>
      </c>
      <c r="L1953" s="34" t="s">
        <v>361</v>
      </c>
      <c r="M1953" s="32" t="s">
        <v>227</v>
      </c>
      <c r="N1953" s="35" t="s">
        <v>51</v>
      </c>
      <c r="O1953" s="30"/>
      <c r="P1953" s="30"/>
      <c r="Q1953" s="36" t="s">
        <v>3011</v>
      </c>
      <c r="R1953" s="36"/>
      <c r="S1953" s="36"/>
      <c r="T1953" s="37"/>
      <c r="U1953" s="38"/>
      <c r="V1953" s="39"/>
    </row>
    <row r="1954" spans="1:22" ht="18">
      <c r="A1954" s="34">
        <f t="shared" si="9"/>
        <v>358</v>
      </c>
      <c r="B1954" s="29">
        <v>45909</v>
      </c>
      <c r="C1954" s="30" t="s">
        <v>3012</v>
      </c>
      <c r="D1954" s="31">
        <v>357018574</v>
      </c>
      <c r="E1954" s="30"/>
      <c r="F1954" s="71"/>
      <c r="G1954" s="74" t="s">
        <v>25</v>
      </c>
      <c r="H1954" s="62" t="s">
        <v>48</v>
      </c>
      <c r="I1954" s="62" t="s">
        <v>27</v>
      </c>
      <c r="J1954" s="74" t="s">
        <v>388</v>
      </c>
      <c r="K1954" s="30" t="s">
        <v>29</v>
      </c>
      <c r="L1954" s="34" t="s">
        <v>203</v>
      </c>
      <c r="M1954" s="32" t="s">
        <v>234</v>
      </c>
      <c r="N1954" s="35" t="s">
        <v>51</v>
      </c>
      <c r="O1954" s="30"/>
      <c r="P1954" s="30"/>
      <c r="Q1954" s="36" t="s">
        <v>3013</v>
      </c>
      <c r="R1954" s="36"/>
      <c r="S1954" s="36"/>
      <c r="T1954" s="37"/>
      <c r="U1954" s="38"/>
      <c r="V1954" s="39"/>
    </row>
    <row r="1955" spans="1:22" ht="18">
      <c r="A1955" s="34">
        <f t="shared" si="9"/>
        <v>359</v>
      </c>
      <c r="B1955" s="29">
        <v>45909</v>
      </c>
      <c r="C1955" s="30" t="s">
        <v>127</v>
      </c>
      <c r="D1955" s="31"/>
      <c r="E1955" s="30" t="s">
        <v>2240</v>
      </c>
      <c r="F1955" s="71"/>
      <c r="G1955" s="74" t="s">
        <v>25</v>
      </c>
      <c r="H1955" s="62" t="s">
        <v>26</v>
      </c>
      <c r="I1955" s="62" t="s">
        <v>27</v>
      </c>
      <c r="J1955" s="74" t="s">
        <v>391</v>
      </c>
      <c r="K1955" s="30" t="s">
        <v>29</v>
      </c>
      <c r="L1955" s="34" t="s">
        <v>203</v>
      </c>
      <c r="M1955" s="32" t="s">
        <v>389</v>
      </c>
      <c r="N1955" s="35"/>
      <c r="O1955" s="30"/>
      <c r="P1955" s="30"/>
      <c r="Q1955" s="36"/>
      <c r="R1955" s="36"/>
      <c r="S1955" s="36"/>
      <c r="T1955" s="37"/>
      <c r="U1955" s="38"/>
      <c r="V1955" s="39"/>
    </row>
    <row r="1956" spans="1:22" ht="18">
      <c r="A1956" s="34">
        <f t="shared" si="9"/>
        <v>360</v>
      </c>
      <c r="B1956" s="29">
        <v>45909</v>
      </c>
      <c r="C1956" s="30" t="s">
        <v>3014</v>
      </c>
      <c r="D1956" s="31"/>
      <c r="E1956" s="30" t="s">
        <v>980</v>
      </c>
      <c r="F1956" s="71"/>
      <c r="G1956" s="74" t="s">
        <v>25</v>
      </c>
      <c r="H1956" s="62" t="s">
        <v>26</v>
      </c>
      <c r="I1956" s="62" t="s">
        <v>27</v>
      </c>
      <c r="J1956" s="74" t="s">
        <v>391</v>
      </c>
      <c r="K1956" s="30" t="s">
        <v>29</v>
      </c>
      <c r="L1956" s="34" t="s">
        <v>217</v>
      </c>
      <c r="M1956" s="32" t="s">
        <v>389</v>
      </c>
      <c r="N1956" s="35"/>
      <c r="O1956" s="30"/>
      <c r="P1956" s="30"/>
      <c r="Q1956" s="36"/>
      <c r="R1956" s="36"/>
      <c r="S1956" s="36"/>
      <c r="T1956" s="37"/>
      <c r="U1956" s="38"/>
      <c r="V1956" s="39"/>
    </row>
    <row r="1957" spans="1:22" ht="18">
      <c r="A1957" s="34">
        <f t="shared" si="9"/>
        <v>361</v>
      </c>
      <c r="B1957" s="29">
        <v>45909</v>
      </c>
      <c r="C1957" s="30" t="s">
        <v>3015</v>
      </c>
      <c r="D1957" s="62">
        <v>768689567</v>
      </c>
      <c r="E1957" s="30"/>
      <c r="F1957" s="71"/>
      <c r="G1957" s="74" t="s">
        <v>25</v>
      </c>
      <c r="H1957" s="62" t="s">
        <v>48</v>
      </c>
      <c r="I1957" s="62" t="s">
        <v>27</v>
      </c>
      <c r="J1957" s="74" t="s">
        <v>391</v>
      </c>
      <c r="K1957" s="30" t="s">
        <v>29</v>
      </c>
      <c r="L1957" s="34" t="s">
        <v>212</v>
      </c>
      <c r="M1957" s="32" t="s">
        <v>227</v>
      </c>
      <c r="N1957" s="35" t="s">
        <v>51</v>
      </c>
      <c r="O1957" s="30"/>
      <c r="P1957" s="30"/>
      <c r="Q1957" s="36" t="s">
        <v>3016</v>
      </c>
      <c r="R1957" s="36"/>
      <c r="S1957" s="36"/>
      <c r="T1957" s="37"/>
      <c r="U1957" s="38"/>
      <c r="V1957" s="39"/>
    </row>
    <row r="1958" spans="1:22" ht="18">
      <c r="A1958" s="34">
        <f t="shared" si="9"/>
        <v>362</v>
      </c>
      <c r="B1958" s="29">
        <v>45909</v>
      </c>
      <c r="C1958" s="30" t="s">
        <v>3017</v>
      </c>
      <c r="D1958" s="31"/>
      <c r="E1958" s="30" t="s">
        <v>3018</v>
      </c>
      <c r="F1958" s="71"/>
      <c r="G1958" s="74" t="s">
        <v>113</v>
      </c>
      <c r="H1958" s="62" t="s">
        <v>26</v>
      </c>
      <c r="I1958" s="62" t="s">
        <v>27</v>
      </c>
      <c r="J1958" s="74" t="s">
        <v>391</v>
      </c>
      <c r="K1958" s="30" t="s">
        <v>29</v>
      </c>
      <c r="L1958" s="34" t="s">
        <v>91</v>
      </c>
      <c r="M1958" s="32" t="s">
        <v>389</v>
      </c>
      <c r="N1958" s="35"/>
      <c r="O1958" s="30"/>
      <c r="P1958" s="30"/>
      <c r="Q1958" s="36"/>
      <c r="R1958" s="36"/>
      <c r="S1958" s="36"/>
      <c r="T1958" s="37"/>
      <c r="U1958" s="38"/>
      <c r="V1958" s="39"/>
    </row>
    <row r="1959" spans="1:22" ht="18">
      <c r="A1959" s="34">
        <f t="shared" si="9"/>
        <v>363</v>
      </c>
      <c r="B1959" s="29">
        <v>45909</v>
      </c>
      <c r="C1959" s="30" t="s">
        <v>31</v>
      </c>
      <c r="D1959" s="31"/>
      <c r="E1959" s="30"/>
      <c r="F1959" s="71"/>
      <c r="G1959" s="74" t="s">
        <v>113</v>
      </c>
      <c r="H1959" s="62" t="s">
        <v>48</v>
      </c>
      <c r="I1959" s="62" t="s">
        <v>38</v>
      </c>
      <c r="J1959" s="74" t="s">
        <v>391</v>
      </c>
      <c r="K1959" s="30" t="s">
        <v>107</v>
      </c>
      <c r="L1959" s="34" t="s">
        <v>161</v>
      </c>
      <c r="M1959" s="32" t="s">
        <v>389</v>
      </c>
      <c r="N1959" s="35"/>
      <c r="O1959" s="30"/>
      <c r="P1959" s="30"/>
      <c r="Q1959" s="36"/>
      <c r="R1959" s="36"/>
      <c r="S1959" s="36"/>
      <c r="T1959" s="37"/>
      <c r="U1959" s="38"/>
      <c r="V1959" s="39"/>
    </row>
    <row r="1960" spans="1:22" ht="18">
      <c r="A1960" s="34">
        <f t="shared" si="9"/>
        <v>364</v>
      </c>
      <c r="B1960" s="29">
        <v>45909</v>
      </c>
      <c r="C1960" s="30" t="s">
        <v>3019</v>
      </c>
      <c r="D1960" s="31"/>
      <c r="E1960" s="30"/>
      <c r="F1960" s="71"/>
      <c r="G1960" s="74" t="s">
        <v>113</v>
      </c>
      <c r="H1960" s="62" t="s">
        <v>48</v>
      </c>
      <c r="I1960" s="62" t="s">
        <v>27</v>
      </c>
      <c r="J1960" s="74" t="s">
        <v>391</v>
      </c>
      <c r="K1960" s="30" t="s">
        <v>107</v>
      </c>
      <c r="L1960" s="34" t="s">
        <v>81</v>
      </c>
      <c r="M1960" s="32" t="s">
        <v>389</v>
      </c>
      <c r="N1960" s="35"/>
      <c r="O1960" s="30"/>
      <c r="P1960" s="30"/>
      <c r="Q1960" s="36"/>
      <c r="R1960" s="36"/>
      <c r="S1960" s="36"/>
      <c r="T1960" s="37"/>
      <c r="U1960" s="38"/>
      <c r="V1960" s="39"/>
    </row>
    <row r="1961" spans="1:22" ht="18">
      <c r="A1961" s="34">
        <f t="shared" si="9"/>
        <v>365</v>
      </c>
      <c r="B1961" s="29">
        <v>45909</v>
      </c>
      <c r="C1961" s="30" t="s">
        <v>3020</v>
      </c>
      <c r="D1961" s="31"/>
      <c r="E1961" s="30" t="s">
        <v>2929</v>
      </c>
      <c r="F1961" s="71"/>
      <c r="G1961" s="74" t="s">
        <v>25</v>
      </c>
      <c r="H1961" s="62" t="s">
        <v>26</v>
      </c>
      <c r="I1961" s="62" t="s">
        <v>27</v>
      </c>
      <c r="J1961" s="74" t="s">
        <v>391</v>
      </c>
      <c r="K1961" s="30" t="s">
        <v>29</v>
      </c>
      <c r="L1961" s="34" t="s">
        <v>203</v>
      </c>
      <c r="M1961" s="32" t="s">
        <v>389</v>
      </c>
      <c r="N1961" s="35"/>
      <c r="O1961" s="30"/>
      <c r="P1961" s="30"/>
      <c r="Q1961" s="36"/>
      <c r="R1961" s="36"/>
      <c r="S1961" s="36"/>
      <c r="T1961" s="37"/>
      <c r="U1961" s="38"/>
      <c r="V1961" s="39"/>
    </row>
    <row r="1962" spans="1:22" ht="18">
      <c r="A1962" s="34">
        <f t="shared" si="9"/>
        <v>366</v>
      </c>
      <c r="B1962" s="29">
        <v>45909</v>
      </c>
      <c r="C1962" s="30" t="s">
        <v>3021</v>
      </c>
      <c r="D1962" s="31"/>
      <c r="E1962" s="30"/>
      <c r="F1962" s="71"/>
      <c r="G1962" s="74" t="s">
        <v>25</v>
      </c>
      <c r="H1962" s="62" t="s">
        <v>26</v>
      </c>
      <c r="I1962" s="62" t="s">
        <v>38</v>
      </c>
      <c r="J1962" s="74" t="s">
        <v>388</v>
      </c>
      <c r="K1962" s="30" t="s">
        <v>107</v>
      </c>
      <c r="L1962" s="34" t="s">
        <v>161</v>
      </c>
      <c r="M1962" s="32" t="s">
        <v>389</v>
      </c>
      <c r="N1962" s="35"/>
      <c r="O1962" s="30"/>
      <c r="P1962" s="30"/>
      <c r="Q1962" s="36"/>
      <c r="R1962" s="36"/>
      <c r="S1962" s="36"/>
      <c r="T1962" s="37"/>
      <c r="U1962" s="38"/>
      <c r="V1962" s="39"/>
    </row>
    <row r="1963" spans="1:22" ht="18">
      <c r="A1963" s="34">
        <f t="shared" si="9"/>
        <v>367</v>
      </c>
      <c r="B1963" s="29">
        <v>45909</v>
      </c>
      <c r="C1963" s="30" t="s">
        <v>3022</v>
      </c>
      <c r="D1963" s="62">
        <v>825877449</v>
      </c>
      <c r="E1963" s="30"/>
      <c r="F1963" s="71"/>
      <c r="G1963" s="74"/>
      <c r="H1963" s="62"/>
      <c r="I1963" s="62"/>
      <c r="J1963" s="74"/>
      <c r="K1963" s="30" t="s">
        <v>62</v>
      </c>
      <c r="L1963" s="34"/>
      <c r="M1963" s="32"/>
      <c r="N1963" s="35"/>
      <c r="O1963" s="30"/>
      <c r="P1963" s="30"/>
      <c r="Q1963" s="36" t="s">
        <v>3023</v>
      </c>
      <c r="R1963" s="36" t="s">
        <v>32</v>
      </c>
      <c r="S1963" s="36" t="s">
        <v>44</v>
      </c>
      <c r="T1963" s="37" t="s">
        <v>1140</v>
      </c>
      <c r="U1963" s="38" t="s">
        <v>27</v>
      </c>
      <c r="V1963" s="39"/>
    </row>
    <row r="1964" spans="1:22" ht="18">
      <c r="A1964" s="34">
        <f t="shared" si="9"/>
        <v>368</v>
      </c>
      <c r="B1964" s="29">
        <v>45910</v>
      </c>
      <c r="C1964" s="30" t="s">
        <v>3024</v>
      </c>
      <c r="D1964" s="62">
        <v>777291287</v>
      </c>
      <c r="E1964" s="30"/>
      <c r="F1964" s="71"/>
      <c r="G1964" s="74"/>
      <c r="H1964" s="62"/>
      <c r="I1964" s="62"/>
      <c r="J1964" s="74"/>
      <c r="K1964" s="30"/>
      <c r="L1964" s="34"/>
      <c r="M1964" s="32"/>
      <c r="N1964" s="35"/>
      <c r="O1964" s="30"/>
      <c r="P1964" s="30"/>
      <c r="Q1964" s="36" t="s">
        <v>3025</v>
      </c>
      <c r="R1964" s="36" t="s">
        <v>32</v>
      </c>
      <c r="S1964" s="36" t="s">
        <v>44</v>
      </c>
      <c r="T1964" s="37" t="s">
        <v>3026</v>
      </c>
      <c r="U1964" s="38" t="s">
        <v>27</v>
      </c>
      <c r="V1964" s="39"/>
    </row>
    <row r="1965" spans="1:22" ht="18">
      <c r="A1965" s="34">
        <f t="shared" si="9"/>
        <v>369</v>
      </c>
      <c r="B1965" s="29">
        <v>45910</v>
      </c>
      <c r="C1965" s="34" t="s">
        <v>3027</v>
      </c>
      <c r="D1965" s="31"/>
      <c r="E1965" s="30" t="s">
        <v>2971</v>
      </c>
      <c r="F1965" s="71"/>
      <c r="G1965" s="74" t="s">
        <v>25</v>
      </c>
      <c r="H1965" s="62" t="s">
        <v>26</v>
      </c>
      <c r="I1965" s="62" t="s">
        <v>38</v>
      </c>
      <c r="J1965" s="74" t="s">
        <v>390</v>
      </c>
      <c r="K1965" s="30" t="s">
        <v>107</v>
      </c>
      <c r="L1965" s="34" t="s">
        <v>1495</v>
      </c>
      <c r="M1965" s="32" t="s">
        <v>389</v>
      </c>
      <c r="N1965" s="35"/>
      <c r="O1965" s="30"/>
      <c r="P1965" s="30"/>
      <c r="Q1965" s="36"/>
      <c r="R1965" s="36"/>
      <c r="S1965" s="36"/>
      <c r="T1965" s="37"/>
      <c r="U1965" s="38"/>
      <c r="V1965" s="39"/>
    </row>
    <row r="1966" spans="1:22" ht="18">
      <c r="A1966" s="34">
        <f t="shared" si="9"/>
        <v>370</v>
      </c>
      <c r="B1966" s="29">
        <v>45910</v>
      </c>
      <c r="C1966" s="30" t="s">
        <v>3028</v>
      </c>
      <c r="D1966" s="31"/>
      <c r="E1966" s="30" t="s">
        <v>980</v>
      </c>
      <c r="F1966" s="71"/>
      <c r="G1966" s="74" t="s">
        <v>25</v>
      </c>
      <c r="H1966" s="62" t="s">
        <v>26</v>
      </c>
      <c r="I1966" s="62" t="s">
        <v>27</v>
      </c>
      <c r="J1966" s="74" t="s">
        <v>390</v>
      </c>
      <c r="K1966" s="30" t="s">
        <v>29</v>
      </c>
      <c r="L1966" s="34" t="s">
        <v>203</v>
      </c>
      <c r="M1966" s="32" t="s">
        <v>389</v>
      </c>
      <c r="N1966" s="35"/>
      <c r="O1966" s="30"/>
      <c r="P1966" s="30"/>
      <c r="Q1966" s="36"/>
      <c r="R1966" s="36"/>
      <c r="S1966" s="36"/>
      <c r="T1966" s="37"/>
      <c r="U1966" s="38"/>
      <c r="V1966" s="39"/>
    </row>
    <row r="1967" spans="1:22" ht="18">
      <c r="A1967" s="34">
        <f t="shared" si="9"/>
        <v>371</v>
      </c>
      <c r="B1967" s="29">
        <v>45910</v>
      </c>
      <c r="C1967" s="30" t="s">
        <v>3029</v>
      </c>
      <c r="D1967" s="31">
        <v>909503476</v>
      </c>
      <c r="E1967" s="30" t="s">
        <v>42</v>
      </c>
      <c r="F1967" s="71"/>
      <c r="G1967" s="74" t="s">
        <v>25</v>
      </c>
      <c r="H1967" s="62" t="s">
        <v>26</v>
      </c>
      <c r="I1967" s="62" t="s">
        <v>27</v>
      </c>
      <c r="J1967" s="74" t="s">
        <v>388</v>
      </c>
      <c r="K1967" s="30" t="s">
        <v>29</v>
      </c>
      <c r="L1967" s="34" t="s">
        <v>361</v>
      </c>
      <c r="M1967" s="32" t="s">
        <v>234</v>
      </c>
      <c r="N1967" s="35" t="s">
        <v>51</v>
      </c>
      <c r="O1967" s="30"/>
      <c r="P1967" s="30"/>
      <c r="Q1967" s="36" t="s">
        <v>499</v>
      </c>
      <c r="R1967" s="36"/>
      <c r="S1967" s="36"/>
      <c r="T1967" s="37"/>
      <c r="U1967" s="38"/>
      <c r="V1967" s="39"/>
    </row>
    <row r="1968" spans="1:22" ht="18">
      <c r="A1968" s="34">
        <f t="shared" si="9"/>
        <v>372</v>
      </c>
      <c r="B1968" s="29">
        <v>45910</v>
      </c>
      <c r="C1968" s="30" t="s">
        <v>3030</v>
      </c>
      <c r="D1968" s="31"/>
      <c r="E1968" s="30" t="s">
        <v>3031</v>
      </c>
      <c r="F1968" s="71"/>
      <c r="G1968" s="74" t="s">
        <v>25</v>
      </c>
      <c r="H1968" s="62" t="s">
        <v>26</v>
      </c>
      <c r="I1968" s="62" t="s">
        <v>27</v>
      </c>
      <c r="J1968" s="74" t="s">
        <v>388</v>
      </c>
      <c r="K1968" s="30" t="s">
        <v>29</v>
      </c>
      <c r="L1968" s="34" t="s">
        <v>91</v>
      </c>
      <c r="M1968" s="32" t="s">
        <v>389</v>
      </c>
      <c r="N1968" s="35"/>
      <c r="O1968" s="30"/>
      <c r="P1968" s="30"/>
      <c r="Q1968" s="36"/>
      <c r="R1968" s="36"/>
      <c r="S1968" s="36"/>
      <c r="T1968" s="37"/>
      <c r="U1968" s="38"/>
      <c r="V1968" s="39"/>
    </row>
    <row r="1969" spans="1:22" ht="18">
      <c r="A1969" s="34">
        <f t="shared" si="9"/>
        <v>373</v>
      </c>
      <c r="B1969" s="29">
        <v>45910</v>
      </c>
      <c r="C1969" s="30" t="s">
        <v>3032</v>
      </c>
      <c r="D1969" s="31"/>
      <c r="E1969" s="30" t="s">
        <v>2239</v>
      </c>
      <c r="F1969" s="71"/>
      <c r="G1969" s="74" t="s">
        <v>25</v>
      </c>
      <c r="H1969" s="62" t="s">
        <v>26</v>
      </c>
      <c r="I1969" s="62" t="s">
        <v>27</v>
      </c>
      <c r="J1969" s="74" t="s">
        <v>388</v>
      </c>
      <c r="K1969" s="30" t="s">
        <v>29</v>
      </c>
      <c r="L1969" s="34" t="s">
        <v>212</v>
      </c>
      <c r="M1969" s="32" t="s">
        <v>389</v>
      </c>
      <c r="N1969" s="35"/>
      <c r="O1969" s="30"/>
      <c r="P1969" s="30"/>
      <c r="Q1969" s="36"/>
      <c r="R1969" s="36"/>
      <c r="S1969" s="36"/>
      <c r="T1969" s="37"/>
      <c r="U1969" s="38"/>
      <c r="V1969" s="39"/>
    </row>
    <row r="1970" spans="1:22" ht="18">
      <c r="A1970" s="34">
        <f t="shared" si="9"/>
        <v>374</v>
      </c>
      <c r="B1970" s="29">
        <v>45910</v>
      </c>
      <c r="C1970" s="30" t="s">
        <v>268</v>
      </c>
      <c r="D1970" s="31"/>
      <c r="E1970" s="30" t="s">
        <v>3033</v>
      </c>
      <c r="F1970" s="71"/>
      <c r="G1970" s="74" t="s">
        <v>25</v>
      </c>
      <c r="H1970" s="62" t="s">
        <v>26</v>
      </c>
      <c r="I1970" s="62" t="s">
        <v>27</v>
      </c>
      <c r="J1970" s="74" t="s">
        <v>388</v>
      </c>
      <c r="K1970" s="30" t="s">
        <v>29</v>
      </c>
      <c r="L1970" s="34" t="s">
        <v>212</v>
      </c>
      <c r="M1970" s="32" t="s">
        <v>389</v>
      </c>
      <c r="N1970" s="35"/>
      <c r="O1970" s="30"/>
      <c r="P1970" s="30"/>
      <c r="Q1970" s="36"/>
      <c r="R1970" s="36"/>
      <c r="S1970" s="36"/>
      <c r="T1970" s="37"/>
      <c r="U1970" s="38"/>
      <c r="V1970" s="39"/>
    </row>
    <row r="1971" spans="1:22" ht="18">
      <c r="A1971" s="34">
        <f t="shared" si="9"/>
        <v>375</v>
      </c>
      <c r="B1971" s="29">
        <v>45910</v>
      </c>
      <c r="C1971" s="30" t="s">
        <v>3034</v>
      </c>
      <c r="D1971" s="31"/>
      <c r="E1971" s="30"/>
      <c r="F1971" s="71"/>
      <c r="G1971" s="74" t="s">
        <v>113</v>
      </c>
      <c r="H1971" s="62" t="s">
        <v>48</v>
      </c>
      <c r="I1971" s="62" t="s">
        <v>27</v>
      </c>
      <c r="J1971" s="74" t="s">
        <v>390</v>
      </c>
      <c r="K1971" s="30" t="s">
        <v>29</v>
      </c>
      <c r="L1971" s="34" t="s">
        <v>212</v>
      </c>
      <c r="M1971" s="32" t="s">
        <v>389</v>
      </c>
      <c r="N1971" s="35"/>
      <c r="O1971" s="30"/>
      <c r="P1971" s="30"/>
      <c r="Q1971" s="36"/>
      <c r="R1971" s="36"/>
      <c r="S1971" s="36"/>
      <c r="T1971" s="37"/>
      <c r="U1971" s="38"/>
      <c r="V1971" s="39"/>
    </row>
    <row r="1972" spans="1:22" ht="18">
      <c r="A1972" s="34">
        <f t="shared" si="9"/>
        <v>376</v>
      </c>
      <c r="B1972" s="29">
        <v>45910</v>
      </c>
      <c r="C1972" s="30" t="s">
        <v>3035</v>
      </c>
      <c r="D1972" s="210"/>
      <c r="E1972" s="30"/>
      <c r="F1972" s="71"/>
      <c r="G1972" s="74" t="s">
        <v>113</v>
      </c>
      <c r="H1972" s="62" t="s">
        <v>48</v>
      </c>
      <c r="I1972" s="62" t="s">
        <v>27</v>
      </c>
      <c r="J1972" s="74" t="s">
        <v>390</v>
      </c>
      <c r="K1972" s="30" t="s">
        <v>29</v>
      </c>
      <c r="L1972" s="34" t="s">
        <v>212</v>
      </c>
      <c r="M1972" s="32" t="s">
        <v>389</v>
      </c>
      <c r="N1972" s="35"/>
      <c r="O1972" s="30"/>
      <c r="P1972" s="30"/>
      <c r="Q1972" s="36"/>
      <c r="R1972" s="36"/>
      <c r="S1972" s="36"/>
      <c r="T1972" s="37"/>
      <c r="U1972" s="38"/>
      <c r="V1972" s="39"/>
    </row>
    <row r="1973" spans="1:22" ht="18">
      <c r="A1973" s="34">
        <f t="shared" si="9"/>
        <v>377</v>
      </c>
      <c r="B1973" s="29">
        <v>45910</v>
      </c>
      <c r="C1973" s="30" t="s">
        <v>74</v>
      </c>
      <c r="D1973" s="31">
        <v>919772150</v>
      </c>
      <c r="E1973" s="30" t="s">
        <v>2971</v>
      </c>
      <c r="F1973" s="71"/>
      <c r="G1973" s="74" t="s">
        <v>25</v>
      </c>
      <c r="H1973" s="62" t="s">
        <v>26</v>
      </c>
      <c r="I1973" s="62" t="s">
        <v>38</v>
      </c>
      <c r="J1973" s="74" t="s">
        <v>391</v>
      </c>
      <c r="K1973" s="30" t="s">
        <v>107</v>
      </c>
      <c r="L1973" s="34" t="s">
        <v>303</v>
      </c>
      <c r="M1973" s="32" t="s">
        <v>227</v>
      </c>
      <c r="N1973" s="35" t="s">
        <v>51</v>
      </c>
      <c r="O1973" s="30" t="s">
        <v>108</v>
      </c>
      <c r="P1973" s="64">
        <v>45912</v>
      </c>
      <c r="Q1973" s="36" t="s">
        <v>3036</v>
      </c>
      <c r="R1973" s="36" t="s">
        <v>51</v>
      </c>
      <c r="S1973" s="36" t="s">
        <v>44</v>
      </c>
      <c r="T1973" s="37">
        <v>10300000</v>
      </c>
      <c r="U1973" s="38" t="s">
        <v>70</v>
      </c>
      <c r="V1973" s="39"/>
    </row>
    <row r="1974" spans="1:22" ht="18">
      <c r="A1974" s="34">
        <f t="shared" si="9"/>
        <v>378</v>
      </c>
      <c r="B1974" s="29">
        <v>45910</v>
      </c>
      <c r="C1974" s="30" t="s">
        <v>3037</v>
      </c>
      <c r="D1974" s="31">
        <v>385809700</v>
      </c>
      <c r="E1974" s="30" t="s">
        <v>3038</v>
      </c>
      <c r="F1974" s="71"/>
      <c r="G1974" s="74" t="s">
        <v>25</v>
      </c>
      <c r="H1974" s="62" t="s">
        <v>26</v>
      </c>
      <c r="I1974" s="62" t="s">
        <v>27</v>
      </c>
      <c r="J1974" s="74" t="s">
        <v>391</v>
      </c>
      <c r="K1974" s="30" t="s">
        <v>29</v>
      </c>
      <c r="L1974" s="34" t="s">
        <v>91</v>
      </c>
      <c r="M1974" s="32" t="s">
        <v>227</v>
      </c>
      <c r="N1974" s="35" t="s">
        <v>51</v>
      </c>
      <c r="O1974" s="30"/>
      <c r="P1974" s="30"/>
      <c r="Q1974" s="72" t="s">
        <v>3039</v>
      </c>
      <c r="R1974" s="36"/>
      <c r="S1974" s="36"/>
      <c r="T1974" s="37"/>
      <c r="U1974" s="38"/>
      <c r="V1974" s="39"/>
    </row>
    <row r="1975" spans="1:22" ht="18">
      <c r="A1975" s="34">
        <f t="shared" si="9"/>
        <v>379</v>
      </c>
      <c r="B1975" s="29">
        <v>45910</v>
      </c>
      <c r="C1975" s="30" t="s">
        <v>3040</v>
      </c>
      <c r="D1975" s="31">
        <v>773311931</v>
      </c>
      <c r="E1975" s="30" t="s">
        <v>3041</v>
      </c>
      <c r="F1975" s="71"/>
      <c r="G1975" s="74" t="s">
        <v>113</v>
      </c>
      <c r="H1975" s="62" t="s">
        <v>26</v>
      </c>
      <c r="I1975" s="62" t="s">
        <v>38</v>
      </c>
      <c r="J1975" s="74" t="s">
        <v>391</v>
      </c>
      <c r="K1975" s="30" t="s">
        <v>107</v>
      </c>
      <c r="L1975" s="34" t="s">
        <v>303</v>
      </c>
      <c r="M1975" s="32" t="s">
        <v>234</v>
      </c>
      <c r="N1975" s="35" t="s">
        <v>51</v>
      </c>
      <c r="O1975" s="30"/>
      <c r="P1975" s="30"/>
      <c r="Q1975" s="36"/>
      <c r="R1975" s="36"/>
      <c r="S1975" s="36"/>
      <c r="T1975" s="37"/>
      <c r="U1975" s="38"/>
      <c r="V1975" s="39"/>
    </row>
    <row r="1976" spans="1:22" ht="18">
      <c r="A1976" s="34">
        <f t="shared" si="9"/>
        <v>380</v>
      </c>
      <c r="B1976" s="29">
        <v>45910</v>
      </c>
      <c r="C1976" s="30" t="s">
        <v>3042</v>
      </c>
      <c r="D1976" s="31"/>
      <c r="E1976" s="30" t="s">
        <v>2929</v>
      </c>
      <c r="F1976" s="71"/>
      <c r="G1976" s="74" t="s">
        <v>25</v>
      </c>
      <c r="H1976" s="62" t="s">
        <v>26</v>
      </c>
      <c r="I1976" s="62" t="s">
        <v>27</v>
      </c>
      <c r="J1976" s="74" t="s">
        <v>391</v>
      </c>
      <c r="K1976" s="30" t="s">
        <v>29</v>
      </c>
      <c r="L1976" s="34" t="s">
        <v>203</v>
      </c>
      <c r="M1976" s="32" t="s">
        <v>389</v>
      </c>
      <c r="N1976" s="35"/>
      <c r="O1976" s="30"/>
      <c r="P1976" s="64"/>
      <c r="Q1976" s="36"/>
      <c r="R1976" s="36"/>
      <c r="S1976" s="36"/>
      <c r="T1976" s="37"/>
      <c r="U1976" s="38"/>
      <c r="V1976" s="39"/>
    </row>
    <row r="1977" spans="1:22" ht="38">
      <c r="A1977" s="34">
        <f t="shared" si="9"/>
        <v>381</v>
      </c>
      <c r="B1977" s="29">
        <v>45910</v>
      </c>
      <c r="C1977" s="30" t="s">
        <v>3043</v>
      </c>
      <c r="D1977" s="31">
        <v>349903059</v>
      </c>
      <c r="E1977" s="30"/>
      <c r="F1977" s="71"/>
      <c r="G1977" s="74" t="s">
        <v>25</v>
      </c>
      <c r="H1977" s="62" t="s">
        <v>48</v>
      </c>
      <c r="I1977" s="62" t="s">
        <v>27</v>
      </c>
      <c r="J1977" s="74" t="s">
        <v>390</v>
      </c>
      <c r="K1977" s="30" t="s">
        <v>29</v>
      </c>
      <c r="L1977" s="34" t="s">
        <v>91</v>
      </c>
      <c r="M1977" s="32" t="s">
        <v>234</v>
      </c>
      <c r="N1977" s="35" t="s">
        <v>32</v>
      </c>
      <c r="O1977" s="30"/>
      <c r="P1977" s="30"/>
      <c r="Q1977" s="36" t="s">
        <v>505</v>
      </c>
      <c r="R1977" s="36"/>
      <c r="S1977" s="36"/>
      <c r="T1977" s="37"/>
      <c r="U1977" s="38"/>
      <c r="V1977" s="70" t="s">
        <v>3044</v>
      </c>
    </row>
    <row r="1978" spans="1:22" ht="18">
      <c r="A1978" s="34">
        <f t="shared" si="9"/>
        <v>382</v>
      </c>
      <c r="B1978" s="29">
        <v>45910</v>
      </c>
      <c r="C1978" s="30" t="s">
        <v>3045</v>
      </c>
      <c r="D1978" s="31">
        <v>917866167</v>
      </c>
      <c r="E1978" s="30"/>
      <c r="F1978" s="71"/>
      <c r="G1978" s="74" t="s">
        <v>25</v>
      </c>
      <c r="H1978" s="62" t="s">
        <v>48</v>
      </c>
      <c r="I1978" s="62" t="s">
        <v>27</v>
      </c>
      <c r="J1978" s="74" t="s">
        <v>390</v>
      </c>
      <c r="K1978" s="30" t="s">
        <v>49</v>
      </c>
      <c r="L1978" s="34" t="s">
        <v>81</v>
      </c>
      <c r="M1978" s="32" t="s">
        <v>227</v>
      </c>
      <c r="N1978" s="35"/>
      <c r="O1978" s="30"/>
      <c r="P1978" s="30"/>
      <c r="Q1978" s="36" t="s">
        <v>635</v>
      </c>
      <c r="R1978" s="36"/>
      <c r="S1978" s="36"/>
      <c r="T1978" s="37"/>
      <c r="U1978" s="38"/>
      <c r="V1978" s="39"/>
    </row>
    <row r="1979" spans="1:22" ht="18">
      <c r="A1979" s="34">
        <f t="shared" si="9"/>
        <v>383</v>
      </c>
      <c r="B1979" s="29">
        <v>45910</v>
      </c>
      <c r="C1979" s="30" t="s">
        <v>3046</v>
      </c>
      <c r="D1979" s="31"/>
      <c r="E1979" s="30" t="s">
        <v>3047</v>
      </c>
      <c r="F1979" s="71"/>
      <c r="G1979" s="74" t="s">
        <v>25</v>
      </c>
      <c r="H1979" s="62" t="s">
        <v>26</v>
      </c>
      <c r="I1979" s="62" t="s">
        <v>27</v>
      </c>
      <c r="J1979" s="74" t="s">
        <v>390</v>
      </c>
      <c r="K1979" s="30" t="s">
        <v>29</v>
      </c>
      <c r="L1979" s="34" t="s">
        <v>212</v>
      </c>
      <c r="M1979" s="32" t="s">
        <v>389</v>
      </c>
      <c r="N1979" s="35"/>
      <c r="O1979" s="30"/>
      <c r="P1979" s="30"/>
      <c r="Q1979" s="36"/>
      <c r="R1979" s="36"/>
      <c r="S1979" s="36"/>
      <c r="T1979" s="37"/>
      <c r="U1979" s="38"/>
      <c r="V1979" s="39"/>
    </row>
    <row r="1980" spans="1:22" ht="18">
      <c r="A1980" s="34">
        <f t="shared" si="9"/>
        <v>384</v>
      </c>
      <c r="B1980" s="29">
        <v>45910</v>
      </c>
      <c r="C1980" s="30" t="s">
        <v>3048</v>
      </c>
      <c r="D1980" s="31"/>
      <c r="E1980" s="30" t="s">
        <v>3049</v>
      </c>
      <c r="F1980" s="71"/>
      <c r="G1980" s="74" t="s">
        <v>25</v>
      </c>
      <c r="H1980" s="62" t="s">
        <v>26</v>
      </c>
      <c r="I1980" s="62" t="s">
        <v>38</v>
      </c>
      <c r="J1980" s="74" t="s">
        <v>390</v>
      </c>
      <c r="K1980" s="30" t="s">
        <v>107</v>
      </c>
      <c r="L1980" s="34" t="s">
        <v>161</v>
      </c>
      <c r="M1980" s="32" t="s">
        <v>389</v>
      </c>
      <c r="N1980" s="35"/>
      <c r="O1980" s="30"/>
      <c r="P1980" s="30"/>
      <c r="Q1980" s="36"/>
      <c r="R1980" s="36"/>
      <c r="S1980" s="36"/>
      <c r="T1980" s="37"/>
      <c r="U1980" s="38"/>
      <c r="V1980" s="39"/>
    </row>
    <row r="1981" spans="1:22" ht="18">
      <c r="A1981" s="34">
        <f t="shared" si="9"/>
        <v>385</v>
      </c>
      <c r="B1981" s="29">
        <v>45910</v>
      </c>
      <c r="C1981" s="30" t="s">
        <v>3050</v>
      </c>
      <c r="D1981" s="31">
        <v>338809171</v>
      </c>
      <c r="E1981" s="30"/>
      <c r="F1981" s="71"/>
      <c r="G1981" s="74" t="s">
        <v>25</v>
      </c>
      <c r="H1981" s="62" t="s">
        <v>48</v>
      </c>
      <c r="I1981" s="62" t="s">
        <v>27</v>
      </c>
      <c r="J1981" s="74" t="s">
        <v>390</v>
      </c>
      <c r="K1981" s="30" t="s">
        <v>29</v>
      </c>
      <c r="L1981" s="34" t="s">
        <v>81</v>
      </c>
      <c r="M1981" s="32" t="s">
        <v>227</v>
      </c>
      <c r="N1981" s="35"/>
      <c r="O1981" s="30"/>
      <c r="P1981" s="30"/>
      <c r="Q1981" s="36" t="s">
        <v>638</v>
      </c>
      <c r="R1981" s="36"/>
      <c r="S1981" s="36"/>
      <c r="T1981" s="37"/>
      <c r="U1981" s="38"/>
      <c r="V1981" s="39"/>
    </row>
    <row r="1982" spans="1:22" ht="18">
      <c r="A1982" s="34">
        <f t="shared" si="9"/>
        <v>386</v>
      </c>
      <c r="B1982" s="29">
        <v>45910</v>
      </c>
      <c r="C1982" s="30" t="s">
        <v>3051</v>
      </c>
      <c r="D1982" s="31">
        <v>909402189</v>
      </c>
      <c r="E1982" s="30" t="s">
        <v>3018</v>
      </c>
      <c r="F1982" s="71"/>
      <c r="G1982" s="74" t="s">
        <v>25</v>
      </c>
      <c r="H1982" s="62" t="s">
        <v>26</v>
      </c>
      <c r="I1982" s="62" t="s">
        <v>27</v>
      </c>
      <c r="J1982" s="74" t="s">
        <v>390</v>
      </c>
      <c r="K1982" s="30" t="s">
        <v>29</v>
      </c>
      <c r="L1982" s="34" t="s">
        <v>203</v>
      </c>
      <c r="M1982" s="32" t="s">
        <v>227</v>
      </c>
      <c r="N1982" s="35" t="s">
        <v>32</v>
      </c>
      <c r="O1982" s="30"/>
      <c r="P1982" s="30"/>
      <c r="Q1982" s="72" t="s">
        <v>622</v>
      </c>
      <c r="R1982" s="36"/>
      <c r="S1982" s="36"/>
      <c r="T1982" s="37"/>
      <c r="U1982" s="38"/>
      <c r="V1982" s="39"/>
    </row>
    <row r="1983" spans="1:22" ht="18">
      <c r="A1983" s="34">
        <f t="shared" si="9"/>
        <v>387</v>
      </c>
      <c r="B1983" s="29">
        <v>45910</v>
      </c>
      <c r="C1983" s="30" t="s">
        <v>3052</v>
      </c>
      <c r="D1983" s="31">
        <v>947515459</v>
      </c>
      <c r="E1983" s="30" t="s">
        <v>2239</v>
      </c>
      <c r="F1983" s="71"/>
      <c r="G1983" s="74" t="s">
        <v>25</v>
      </c>
      <c r="H1983" s="62" t="s">
        <v>26</v>
      </c>
      <c r="I1983" s="62" t="s">
        <v>27</v>
      </c>
      <c r="J1983" s="74" t="s">
        <v>390</v>
      </c>
      <c r="K1983" s="30" t="s">
        <v>29</v>
      </c>
      <c r="L1983" s="34" t="s">
        <v>203</v>
      </c>
      <c r="M1983" s="32" t="s">
        <v>227</v>
      </c>
      <c r="N1983" s="35" t="s">
        <v>32</v>
      </c>
      <c r="O1983" s="30"/>
      <c r="P1983" s="30"/>
      <c r="Q1983" s="36" t="s">
        <v>3053</v>
      </c>
      <c r="R1983" s="36"/>
      <c r="S1983" s="36"/>
      <c r="T1983" s="37"/>
      <c r="U1983" s="38"/>
      <c r="V1983" s="39"/>
    </row>
    <row r="1984" spans="1:22" ht="18">
      <c r="A1984" s="34">
        <f t="shared" si="9"/>
        <v>388</v>
      </c>
      <c r="B1984" s="29">
        <v>45910</v>
      </c>
      <c r="C1984" s="30" t="s">
        <v>813</v>
      </c>
      <c r="D1984" s="58"/>
      <c r="E1984" s="30" t="s">
        <v>3049</v>
      </c>
      <c r="F1984" s="71"/>
      <c r="G1984" s="74" t="s">
        <v>25</v>
      </c>
      <c r="H1984" s="62" t="s">
        <v>26</v>
      </c>
      <c r="I1984" s="62" t="s">
        <v>38</v>
      </c>
      <c r="J1984" s="74" t="s">
        <v>390</v>
      </c>
      <c r="K1984" s="30" t="s">
        <v>107</v>
      </c>
      <c r="L1984" s="34" t="s">
        <v>161</v>
      </c>
      <c r="M1984" s="32" t="s">
        <v>389</v>
      </c>
      <c r="N1984" s="35"/>
      <c r="O1984" s="30"/>
      <c r="P1984" s="30"/>
      <c r="Q1984" s="36"/>
      <c r="R1984" s="36"/>
      <c r="S1984" s="36"/>
      <c r="T1984" s="37"/>
      <c r="U1984" s="38"/>
      <c r="V1984" s="39"/>
    </row>
    <row r="1985" spans="1:22" ht="18">
      <c r="A1985" s="34">
        <f t="shared" si="9"/>
        <v>389</v>
      </c>
      <c r="B1985" s="29">
        <v>45910</v>
      </c>
      <c r="C1985" s="30" t="s">
        <v>3054</v>
      </c>
      <c r="D1985" s="31">
        <v>985409018</v>
      </c>
      <c r="E1985" s="30"/>
      <c r="F1985" s="71"/>
      <c r="G1985" s="74" t="s">
        <v>25</v>
      </c>
      <c r="H1985" s="62" t="s">
        <v>26</v>
      </c>
      <c r="I1985" s="62"/>
      <c r="J1985" s="74" t="s">
        <v>388</v>
      </c>
      <c r="K1985" s="30" t="s">
        <v>29</v>
      </c>
      <c r="L1985" s="34" t="s">
        <v>81</v>
      </c>
      <c r="M1985" s="32" t="s">
        <v>234</v>
      </c>
      <c r="N1985" s="35"/>
      <c r="O1985" s="30"/>
      <c r="P1985" s="87"/>
      <c r="Q1985" s="36" t="s">
        <v>638</v>
      </c>
      <c r="R1985" s="36"/>
      <c r="S1985" s="36"/>
      <c r="T1985" s="37"/>
      <c r="U1985" s="38"/>
      <c r="V1985" s="39"/>
    </row>
    <row r="1986" spans="1:22" ht="18">
      <c r="A1986" s="34">
        <f t="shared" si="9"/>
        <v>390</v>
      </c>
      <c r="B1986" s="29">
        <v>45910</v>
      </c>
      <c r="C1986" s="30" t="s">
        <v>3055</v>
      </c>
      <c r="D1986" s="31">
        <v>933656988</v>
      </c>
      <c r="E1986" s="30" t="s">
        <v>3056</v>
      </c>
      <c r="F1986" s="71"/>
      <c r="G1986" s="74" t="s">
        <v>25</v>
      </c>
      <c r="H1986" s="62" t="s">
        <v>48</v>
      </c>
      <c r="I1986" s="62" t="s">
        <v>27</v>
      </c>
      <c r="J1986" s="74" t="s">
        <v>388</v>
      </c>
      <c r="K1986" s="30" t="s">
        <v>29</v>
      </c>
      <c r="L1986" s="34" t="s">
        <v>91</v>
      </c>
      <c r="M1986" s="32" t="s">
        <v>234</v>
      </c>
      <c r="N1986" s="35" t="s">
        <v>51</v>
      </c>
      <c r="O1986" s="30"/>
      <c r="P1986" s="30"/>
      <c r="Q1986" s="36"/>
      <c r="R1986" s="36"/>
      <c r="S1986" s="36"/>
      <c r="T1986" s="37"/>
      <c r="U1986" s="38"/>
      <c r="V1986" s="39"/>
    </row>
    <row r="1987" spans="1:22" ht="18">
      <c r="A1987" s="34">
        <f t="shared" si="9"/>
        <v>391</v>
      </c>
      <c r="B1987" s="29">
        <v>45910</v>
      </c>
      <c r="C1987" s="30" t="s">
        <v>3057</v>
      </c>
      <c r="D1987" s="31"/>
      <c r="E1987" s="30" t="s">
        <v>3056</v>
      </c>
      <c r="F1987" s="71"/>
      <c r="G1987" s="74" t="s">
        <v>25</v>
      </c>
      <c r="H1987" s="62" t="s">
        <v>26</v>
      </c>
      <c r="I1987" s="62" t="s">
        <v>27</v>
      </c>
      <c r="J1987" s="74" t="s">
        <v>388</v>
      </c>
      <c r="K1987" s="30" t="s">
        <v>29</v>
      </c>
      <c r="L1987" s="34" t="s">
        <v>91</v>
      </c>
      <c r="M1987" s="32" t="s">
        <v>389</v>
      </c>
      <c r="N1987" s="35"/>
      <c r="O1987" s="30"/>
      <c r="P1987" s="30"/>
      <c r="Q1987" s="36"/>
      <c r="R1987" s="36"/>
      <c r="S1987" s="36"/>
      <c r="T1987" s="37"/>
      <c r="U1987" s="38"/>
      <c r="V1987" s="39"/>
    </row>
    <row r="1988" spans="1:22" ht="18">
      <c r="A1988" s="34">
        <f t="shared" si="9"/>
        <v>392</v>
      </c>
      <c r="B1988" s="29">
        <v>45910</v>
      </c>
      <c r="C1988" s="30" t="s">
        <v>3058</v>
      </c>
      <c r="D1988" s="31"/>
      <c r="E1988" s="30"/>
      <c r="F1988" s="71"/>
      <c r="G1988" s="74" t="s">
        <v>25</v>
      </c>
      <c r="H1988" s="62" t="s">
        <v>48</v>
      </c>
      <c r="I1988" s="62" t="s">
        <v>27</v>
      </c>
      <c r="J1988" s="74" t="s">
        <v>388</v>
      </c>
      <c r="K1988" s="30" t="s">
        <v>29</v>
      </c>
      <c r="L1988" s="34" t="s">
        <v>91</v>
      </c>
      <c r="M1988" s="32" t="s">
        <v>389</v>
      </c>
      <c r="N1988" s="35"/>
      <c r="O1988" s="30"/>
      <c r="P1988" s="30"/>
      <c r="Q1988" s="36"/>
      <c r="R1988" s="36"/>
      <c r="S1988" s="36"/>
      <c r="T1988" s="37"/>
      <c r="U1988" s="38"/>
      <c r="V1988" s="39"/>
    </row>
    <row r="1989" spans="1:22" ht="18">
      <c r="A1989" s="34">
        <f t="shared" si="9"/>
        <v>393</v>
      </c>
      <c r="B1989" s="29">
        <v>45910</v>
      </c>
      <c r="C1989" s="30" t="s">
        <v>3059</v>
      </c>
      <c r="D1989" s="31"/>
      <c r="E1989" s="30"/>
      <c r="F1989" s="71"/>
      <c r="G1989" s="74" t="s">
        <v>113</v>
      </c>
      <c r="H1989" s="62" t="s">
        <v>48</v>
      </c>
      <c r="I1989" s="62" t="s">
        <v>27</v>
      </c>
      <c r="J1989" s="74" t="s">
        <v>388</v>
      </c>
      <c r="K1989" s="30" t="s">
        <v>29</v>
      </c>
      <c r="L1989" s="34" t="s">
        <v>212</v>
      </c>
      <c r="M1989" s="32" t="s">
        <v>389</v>
      </c>
      <c r="N1989" s="35"/>
      <c r="O1989" s="30"/>
      <c r="P1989" s="30"/>
      <c r="Q1989" s="36"/>
      <c r="R1989" s="36"/>
      <c r="S1989" s="36"/>
      <c r="T1989" s="37"/>
      <c r="U1989" s="38"/>
      <c r="V1989" s="39"/>
    </row>
    <row r="1990" spans="1:22" ht="18">
      <c r="A1990" s="34">
        <f t="shared" si="9"/>
        <v>394</v>
      </c>
      <c r="B1990" s="29">
        <v>45910</v>
      </c>
      <c r="C1990" s="30" t="s">
        <v>583</v>
      </c>
      <c r="D1990" s="31">
        <v>386392096</v>
      </c>
      <c r="E1990" s="30" t="s">
        <v>2982</v>
      </c>
      <c r="F1990" s="71"/>
      <c r="G1990" s="74" t="s">
        <v>113</v>
      </c>
      <c r="H1990" s="62" t="s">
        <v>26</v>
      </c>
      <c r="I1990" s="62" t="s">
        <v>27</v>
      </c>
      <c r="J1990" s="74" t="s">
        <v>391</v>
      </c>
      <c r="K1990" s="30" t="s">
        <v>29</v>
      </c>
      <c r="L1990" s="34" t="s">
        <v>91</v>
      </c>
      <c r="M1990" s="32" t="s">
        <v>227</v>
      </c>
      <c r="N1990" s="35" t="s">
        <v>32</v>
      </c>
      <c r="O1990" s="30"/>
      <c r="P1990" s="30"/>
      <c r="Q1990" s="36" t="s">
        <v>3060</v>
      </c>
      <c r="R1990" s="36"/>
      <c r="S1990" s="36"/>
      <c r="T1990" s="37"/>
      <c r="U1990" s="38"/>
      <c r="V1990" s="39"/>
    </row>
    <row r="1991" spans="1:22" ht="18">
      <c r="A1991" s="34">
        <f t="shared" si="9"/>
        <v>395</v>
      </c>
      <c r="B1991" s="29">
        <v>45910</v>
      </c>
      <c r="C1991" s="30" t="s">
        <v>3061</v>
      </c>
      <c r="D1991" s="31"/>
      <c r="E1991" s="30" t="s">
        <v>980</v>
      </c>
      <c r="F1991" s="71"/>
      <c r="G1991" s="74" t="s">
        <v>25</v>
      </c>
      <c r="H1991" s="62" t="s">
        <v>26</v>
      </c>
      <c r="I1991" s="62" t="s">
        <v>27</v>
      </c>
      <c r="J1991" s="74" t="s">
        <v>391</v>
      </c>
      <c r="K1991" s="30" t="s">
        <v>29</v>
      </c>
      <c r="L1991" s="34" t="s">
        <v>203</v>
      </c>
      <c r="M1991" s="32" t="s">
        <v>389</v>
      </c>
      <c r="N1991" s="35"/>
      <c r="O1991" s="30"/>
      <c r="P1991" s="30"/>
      <c r="Q1991" s="36"/>
      <c r="R1991" s="36"/>
      <c r="S1991" s="36"/>
      <c r="T1991" s="37"/>
      <c r="U1991" s="38"/>
      <c r="V1991" s="39"/>
    </row>
    <row r="1992" spans="1:22" ht="18">
      <c r="A1992" s="34">
        <f t="shared" si="9"/>
        <v>396</v>
      </c>
      <c r="B1992" s="29">
        <v>45910</v>
      </c>
      <c r="C1992" s="30" t="s">
        <v>3062</v>
      </c>
      <c r="D1992" s="31">
        <v>353600002</v>
      </c>
      <c r="E1992" s="30"/>
      <c r="F1992" s="71"/>
      <c r="G1992" s="74" t="s">
        <v>25</v>
      </c>
      <c r="H1992" s="62" t="s">
        <v>48</v>
      </c>
      <c r="I1992" s="62" t="s">
        <v>27</v>
      </c>
      <c r="J1992" s="74" t="s">
        <v>391</v>
      </c>
      <c r="K1992" s="30" t="s">
        <v>49</v>
      </c>
      <c r="L1992" s="34" t="s">
        <v>212</v>
      </c>
      <c r="M1992" s="32" t="s">
        <v>227</v>
      </c>
      <c r="N1992" s="35" t="s">
        <v>51</v>
      </c>
      <c r="O1992" s="30"/>
      <c r="P1992" s="87"/>
      <c r="Q1992" s="36"/>
      <c r="R1992" s="36"/>
      <c r="S1992" s="36"/>
      <c r="T1992" s="37"/>
      <c r="U1992" s="38"/>
      <c r="V1992" s="39"/>
    </row>
    <row r="1993" spans="1:22" ht="18">
      <c r="A1993" s="34">
        <f t="shared" si="9"/>
        <v>397</v>
      </c>
      <c r="B1993" s="29">
        <v>45910</v>
      </c>
      <c r="C1993" s="30" t="s">
        <v>3063</v>
      </c>
      <c r="D1993" s="31"/>
      <c r="E1993" s="30" t="s">
        <v>3047</v>
      </c>
      <c r="F1993" s="71"/>
      <c r="G1993" s="74" t="s">
        <v>25</v>
      </c>
      <c r="H1993" s="62" t="s">
        <v>26</v>
      </c>
      <c r="I1993" s="62" t="s">
        <v>27</v>
      </c>
      <c r="J1993" s="74" t="s">
        <v>391</v>
      </c>
      <c r="K1993" s="30" t="s">
        <v>29</v>
      </c>
      <c r="L1993" s="34" t="s">
        <v>361</v>
      </c>
      <c r="M1993" s="32" t="s">
        <v>389</v>
      </c>
      <c r="N1993" s="35"/>
      <c r="O1993" s="30"/>
      <c r="P1993" s="30"/>
      <c r="Q1993" s="36"/>
      <c r="R1993" s="36"/>
      <c r="S1993" s="36"/>
      <c r="T1993" s="37"/>
      <c r="U1993" s="38"/>
      <c r="V1993" s="39"/>
    </row>
    <row r="1994" spans="1:22" ht="18">
      <c r="A1994" s="34">
        <f t="shared" si="9"/>
        <v>398</v>
      </c>
      <c r="B1994" s="29">
        <v>45910</v>
      </c>
      <c r="C1994" s="30" t="s">
        <v>2007</v>
      </c>
      <c r="D1994" s="31"/>
      <c r="E1994" s="30" t="s">
        <v>2239</v>
      </c>
      <c r="F1994" s="71"/>
      <c r="G1994" s="74" t="s">
        <v>25</v>
      </c>
      <c r="H1994" s="62" t="s">
        <v>26</v>
      </c>
      <c r="I1994" s="62" t="s">
        <v>27</v>
      </c>
      <c r="J1994" s="74" t="s">
        <v>391</v>
      </c>
      <c r="K1994" s="30" t="s">
        <v>29</v>
      </c>
      <c r="L1994" s="34" t="s">
        <v>203</v>
      </c>
      <c r="M1994" s="32" t="s">
        <v>389</v>
      </c>
      <c r="N1994" s="35"/>
      <c r="O1994" s="30"/>
      <c r="P1994" s="30"/>
      <c r="Q1994" s="36"/>
      <c r="R1994" s="36"/>
      <c r="S1994" s="36"/>
      <c r="T1994" s="37"/>
      <c r="U1994" s="38"/>
      <c r="V1994" s="39"/>
    </row>
    <row r="1995" spans="1:22" ht="18">
      <c r="A1995" s="34">
        <f t="shared" si="9"/>
        <v>399</v>
      </c>
      <c r="B1995" s="29">
        <v>45910</v>
      </c>
      <c r="C1995" s="30" t="s">
        <v>3064</v>
      </c>
      <c r="D1995" s="31"/>
      <c r="E1995" s="30" t="s">
        <v>3065</v>
      </c>
      <c r="F1995" s="71"/>
      <c r="G1995" s="74" t="s">
        <v>25</v>
      </c>
      <c r="H1995" s="62" t="s">
        <v>26</v>
      </c>
      <c r="I1995" s="62" t="s">
        <v>38</v>
      </c>
      <c r="J1995" s="74" t="s">
        <v>391</v>
      </c>
      <c r="K1995" s="30" t="s">
        <v>107</v>
      </c>
      <c r="L1995" s="34" t="s">
        <v>161</v>
      </c>
      <c r="M1995" s="32" t="s">
        <v>389</v>
      </c>
      <c r="N1995" s="35"/>
      <c r="O1995" s="30"/>
      <c r="P1995" s="30"/>
      <c r="Q1995" s="36"/>
      <c r="R1995" s="36"/>
      <c r="S1995" s="36"/>
      <c r="T1995" s="37"/>
      <c r="U1995" s="38"/>
      <c r="V1995" s="39"/>
    </row>
    <row r="1996" spans="1:22" ht="18">
      <c r="A1996" s="34">
        <f t="shared" si="9"/>
        <v>400</v>
      </c>
      <c r="B1996" s="29">
        <v>45910</v>
      </c>
      <c r="C1996" s="30" t="s">
        <v>3066</v>
      </c>
      <c r="D1996" s="31"/>
      <c r="E1996" s="30" t="s">
        <v>3047</v>
      </c>
      <c r="F1996" s="71"/>
      <c r="G1996" s="74" t="s">
        <v>25</v>
      </c>
      <c r="H1996" s="62" t="s">
        <v>26</v>
      </c>
      <c r="I1996" s="62" t="s">
        <v>27</v>
      </c>
      <c r="J1996" s="74" t="s">
        <v>391</v>
      </c>
      <c r="K1996" s="30" t="s">
        <v>29</v>
      </c>
      <c r="L1996" s="34" t="s">
        <v>361</v>
      </c>
      <c r="M1996" s="32" t="s">
        <v>389</v>
      </c>
      <c r="N1996" s="35"/>
      <c r="O1996" s="30"/>
      <c r="P1996" s="30"/>
      <c r="Q1996" s="36"/>
      <c r="R1996" s="36"/>
      <c r="S1996" s="36"/>
      <c r="T1996" s="37"/>
      <c r="U1996" s="38"/>
      <c r="V1996" s="39"/>
    </row>
    <row r="1997" spans="1:22" ht="18">
      <c r="A1997" s="34">
        <f t="shared" si="9"/>
        <v>401</v>
      </c>
      <c r="B1997" s="29">
        <v>45910</v>
      </c>
      <c r="C1997" s="30" t="s">
        <v>3067</v>
      </c>
      <c r="D1997" s="31">
        <v>983098004</v>
      </c>
      <c r="E1997" s="30" t="s">
        <v>42</v>
      </c>
      <c r="F1997" s="71"/>
      <c r="G1997" s="74" t="s">
        <v>114</v>
      </c>
      <c r="H1997" s="62" t="s">
        <v>26</v>
      </c>
      <c r="I1997" s="62" t="s">
        <v>27</v>
      </c>
      <c r="J1997" s="74" t="s">
        <v>391</v>
      </c>
      <c r="K1997" s="30" t="s">
        <v>29</v>
      </c>
      <c r="L1997" s="34" t="s">
        <v>361</v>
      </c>
      <c r="M1997" s="32" t="s">
        <v>234</v>
      </c>
      <c r="N1997" s="35" t="s">
        <v>32</v>
      </c>
      <c r="O1997" s="30"/>
      <c r="P1997" s="30"/>
      <c r="Q1997" s="72" t="s">
        <v>1198</v>
      </c>
      <c r="R1997" s="36"/>
      <c r="S1997" s="36"/>
      <c r="T1997" s="37"/>
      <c r="U1997" s="38"/>
      <c r="V1997" s="39"/>
    </row>
    <row r="1998" spans="1:22" ht="18">
      <c r="A1998" s="34">
        <f t="shared" si="9"/>
        <v>402</v>
      </c>
      <c r="B1998" s="29">
        <v>45910</v>
      </c>
      <c r="C1998" s="30" t="s">
        <v>3068</v>
      </c>
      <c r="D1998" s="31">
        <v>794481699</v>
      </c>
      <c r="E1998" s="30" t="s">
        <v>42</v>
      </c>
      <c r="F1998" s="71"/>
      <c r="G1998" s="74" t="s">
        <v>25</v>
      </c>
      <c r="H1998" s="62" t="s">
        <v>26</v>
      </c>
      <c r="I1998" s="62" t="s">
        <v>27</v>
      </c>
      <c r="J1998" s="74" t="s">
        <v>391</v>
      </c>
      <c r="K1998" s="30" t="s">
        <v>29</v>
      </c>
      <c r="L1998" s="34" t="s">
        <v>361</v>
      </c>
      <c r="M1998" s="32" t="s">
        <v>227</v>
      </c>
      <c r="N1998" s="35" t="s">
        <v>51</v>
      </c>
      <c r="O1998" s="30"/>
      <c r="P1998" s="30"/>
      <c r="Q1998" s="72" t="s">
        <v>3069</v>
      </c>
      <c r="R1998" s="36"/>
      <c r="S1998" s="36"/>
      <c r="T1998" s="37"/>
      <c r="U1998" s="38"/>
      <c r="V1998" s="39"/>
    </row>
    <row r="1999" spans="1:22" ht="18">
      <c r="A1999" s="34">
        <f t="shared" si="9"/>
        <v>403</v>
      </c>
      <c r="B1999" s="29">
        <v>45910</v>
      </c>
      <c r="C1999" s="30" t="s">
        <v>561</v>
      </c>
      <c r="D1999" s="31">
        <v>765329256</v>
      </c>
      <c r="E1999" s="30" t="s">
        <v>3047</v>
      </c>
      <c r="F1999" s="71"/>
      <c r="G1999" s="74" t="s">
        <v>25</v>
      </c>
      <c r="H1999" s="62" t="s">
        <v>26</v>
      </c>
      <c r="I1999" s="62" t="s">
        <v>27</v>
      </c>
      <c r="J1999" s="74" t="s">
        <v>390</v>
      </c>
      <c r="K1999" s="30" t="s">
        <v>29</v>
      </c>
      <c r="L1999" s="34" t="s">
        <v>212</v>
      </c>
      <c r="M1999" s="32" t="s">
        <v>227</v>
      </c>
      <c r="N1999" s="35" t="s">
        <v>32</v>
      </c>
      <c r="O1999" s="30"/>
      <c r="P1999" s="30"/>
      <c r="Q1999" s="36" t="s">
        <v>3070</v>
      </c>
      <c r="R1999" s="36"/>
      <c r="S1999" s="36"/>
      <c r="T1999" s="37"/>
      <c r="U1999" s="38"/>
      <c r="V1999" s="39"/>
    </row>
    <row r="2000" spans="1:22" ht="18">
      <c r="A2000" s="34">
        <f t="shared" si="9"/>
        <v>404</v>
      </c>
      <c r="B2000" s="29">
        <v>45910</v>
      </c>
      <c r="C2000" s="30" t="s">
        <v>3071</v>
      </c>
      <c r="D2000" s="54" t="s">
        <v>484</v>
      </c>
      <c r="E2000" s="30" t="s">
        <v>3047</v>
      </c>
      <c r="F2000" s="71"/>
      <c r="G2000" s="74" t="s">
        <v>113</v>
      </c>
      <c r="H2000" s="62" t="s">
        <v>26</v>
      </c>
      <c r="I2000" s="62" t="s">
        <v>27</v>
      </c>
      <c r="J2000" s="74" t="s">
        <v>390</v>
      </c>
      <c r="K2000" s="30" t="s">
        <v>29</v>
      </c>
      <c r="L2000" s="34" t="s">
        <v>212</v>
      </c>
      <c r="M2000" s="32" t="s">
        <v>389</v>
      </c>
      <c r="N2000" s="35"/>
      <c r="O2000" s="30"/>
      <c r="P2000" s="30"/>
      <c r="Q2000" s="36"/>
      <c r="R2000" s="36"/>
      <c r="S2000" s="36"/>
      <c r="T2000" s="37"/>
      <c r="U2000" s="38"/>
      <c r="V2000" s="39"/>
    </row>
    <row r="2001" spans="1:22" ht="18">
      <c r="A2001" s="34">
        <f t="shared" si="9"/>
        <v>405</v>
      </c>
      <c r="B2001" s="29">
        <v>45910</v>
      </c>
      <c r="C2001" s="30" t="s">
        <v>3072</v>
      </c>
      <c r="D2001" s="31"/>
      <c r="E2001" s="30"/>
      <c r="F2001" s="71"/>
      <c r="G2001" s="74" t="s">
        <v>25</v>
      </c>
      <c r="H2001" s="62" t="s">
        <v>48</v>
      </c>
      <c r="I2001" s="62" t="s">
        <v>27</v>
      </c>
      <c r="J2001" s="74" t="s">
        <v>390</v>
      </c>
      <c r="K2001" s="30" t="s">
        <v>29</v>
      </c>
      <c r="L2001" s="34" t="s">
        <v>91</v>
      </c>
      <c r="M2001" s="32" t="s">
        <v>389</v>
      </c>
      <c r="N2001" s="35"/>
      <c r="O2001" s="30"/>
      <c r="P2001" s="30"/>
      <c r="Q2001" s="36"/>
      <c r="R2001" s="36"/>
      <c r="S2001" s="36"/>
      <c r="T2001" s="37"/>
      <c r="U2001" s="38"/>
      <c r="V2001" s="39"/>
    </row>
    <row r="2002" spans="1:22" ht="18">
      <c r="A2002" s="34">
        <f t="shared" si="9"/>
        <v>406</v>
      </c>
      <c r="B2002" s="29">
        <v>45910</v>
      </c>
      <c r="C2002" s="30" t="s">
        <v>3073</v>
      </c>
      <c r="D2002" s="31">
        <v>933232738</v>
      </c>
      <c r="E2002" s="30"/>
      <c r="F2002" s="71"/>
      <c r="G2002" s="74" t="s">
        <v>25</v>
      </c>
      <c r="H2002" s="62" t="s">
        <v>48</v>
      </c>
      <c r="I2002" s="62" t="s">
        <v>27</v>
      </c>
      <c r="J2002" s="74" t="s">
        <v>390</v>
      </c>
      <c r="K2002" s="30" t="s">
        <v>29</v>
      </c>
      <c r="L2002" s="34" t="s">
        <v>91</v>
      </c>
      <c r="M2002" s="32" t="s">
        <v>227</v>
      </c>
      <c r="N2002" s="35" t="s">
        <v>51</v>
      </c>
      <c r="O2002" s="30"/>
      <c r="P2002" s="30"/>
      <c r="Q2002" s="36" t="s">
        <v>3074</v>
      </c>
      <c r="R2002" s="36" t="s">
        <v>51</v>
      </c>
      <c r="S2002" s="36" t="s">
        <v>44</v>
      </c>
      <c r="T2002" s="37">
        <v>2690000</v>
      </c>
      <c r="U2002" s="38" t="s">
        <v>27</v>
      </c>
      <c r="V2002" s="39"/>
    </row>
    <row r="2003" spans="1:22" ht="18">
      <c r="A2003" s="34">
        <f t="shared" si="9"/>
        <v>407</v>
      </c>
      <c r="B2003" s="29">
        <v>45910</v>
      </c>
      <c r="C2003" s="190" t="s">
        <v>3075</v>
      </c>
      <c r="D2003" s="191">
        <v>388893383</v>
      </c>
      <c r="E2003" s="190"/>
      <c r="F2003" s="193"/>
      <c r="G2003" s="194" t="s">
        <v>25</v>
      </c>
      <c r="H2003" s="194" t="s">
        <v>48</v>
      </c>
      <c r="I2003" s="194" t="s">
        <v>27</v>
      </c>
      <c r="J2003" s="194" t="s">
        <v>390</v>
      </c>
      <c r="K2003" s="190" t="s">
        <v>49</v>
      </c>
      <c r="L2003" s="192" t="s">
        <v>212</v>
      </c>
      <c r="M2003" s="192" t="s">
        <v>227</v>
      </c>
      <c r="N2003" s="195" t="s">
        <v>32</v>
      </c>
      <c r="O2003" s="190"/>
      <c r="P2003" s="190"/>
      <c r="Q2003" s="195" t="s">
        <v>3076</v>
      </c>
      <c r="R2003" s="195"/>
      <c r="S2003" s="195"/>
      <c r="T2003" s="196"/>
      <c r="U2003" s="197"/>
      <c r="V2003" s="198"/>
    </row>
    <row r="2004" spans="1:22" ht="18">
      <c r="A2004" s="34">
        <f t="shared" si="9"/>
        <v>408</v>
      </c>
      <c r="B2004" s="29">
        <v>45910</v>
      </c>
      <c r="C2004" s="30" t="s">
        <v>3077</v>
      </c>
      <c r="D2004" s="31">
        <v>908832399</v>
      </c>
      <c r="E2004" s="30"/>
      <c r="F2004" s="71"/>
      <c r="G2004" s="74" t="s">
        <v>25</v>
      </c>
      <c r="H2004" s="62" t="s">
        <v>48</v>
      </c>
      <c r="I2004" s="62" t="s">
        <v>27</v>
      </c>
      <c r="J2004" s="74" t="s">
        <v>390</v>
      </c>
      <c r="K2004" s="30" t="s">
        <v>29</v>
      </c>
      <c r="L2004" s="34" t="s">
        <v>203</v>
      </c>
      <c r="M2004" s="32" t="s">
        <v>234</v>
      </c>
      <c r="N2004" s="35" t="s">
        <v>51</v>
      </c>
      <c r="O2004" s="30"/>
      <c r="P2004" s="30"/>
      <c r="Q2004" s="36" t="s">
        <v>3078</v>
      </c>
      <c r="R2004" s="36"/>
      <c r="S2004" s="36"/>
      <c r="T2004" s="37"/>
      <c r="U2004" s="38"/>
      <c r="V2004" s="39"/>
    </row>
    <row r="2005" spans="1:22" ht="18">
      <c r="A2005" s="34">
        <f t="shared" si="9"/>
        <v>409</v>
      </c>
      <c r="B2005" s="29">
        <v>45910</v>
      </c>
      <c r="C2005" s="30" t="s">
        <v>3079</v>
      </c>
      <c r="D2005" s="31"/>
      <c r="E2005" s="30" t="s">
        <v>42</v>
      </c>
      <c r="F2005" s="71"/>
      <c r="G2005" s="74" t="s">
        <v>25</v>
      </c>
      <c r="H2005" s="62" t="s">
        <v>26</v>
      </c>
      <c r="I2005" s="62" t="s">
        <v>27</v>
      </c>
      <c r="J2005" s="74" t="s">
        <v>390</v>
      </c>
      <c r="K2005" s="30" t="s">
        <v>29</v>
      </c>
      <c r="L2005" s="34" t="s">
        <v>325</v>
      </c>
      <c r="M2005" s="32" t="s">
        <v>389</v>
      </c>
      <c r="N2005" s="35"/>
      <c r="O2005" s="30"/>
      <c r="P2005" s="30"/>
      <c r="Q2005" s="36"/>
      <c r="R2005" s="36"/>
      <c r="S2005" s="36"/>
      <c r="T2005" s="37"/>
      <c r="U2005" s="38"/>
      <c r="V2005" s="39"/>
    </row>
    <row r="2006" spans="1:22" ht="18">
      <c r="A2006" s="34">
        <f t="shared" si="9"/>
        <v>410</v>
      </c>
      <c r="B2006" s="29">
        <v>45910</v>
      </c>
      <c r="C2006" s="30" t="s">
        <v>3080</v>
      </c>
      <c r="D2006" s="31">
        <v>966436306</v>
      </c>
      <c r="E2006" s="30"/>
      <c r="F2006" s="71"/>
      <c r="G2006" s="74" t="s">
        <v>25</v>
      </c>
      <c r="H2006" s="62" t="s">
        <v>48</v>
      </c>
      <c r="I2006" s="62" t="s">
        <v>38</v>
      </c>
      <c r="J2006" s="74" t="s">
        <v>390</v>
      </c>
      <c r="K2006" s="30" t="s">
        <v>29</v>
      </c>
      <c r="L2006" s="34" t="s">
        <v>303</v>
      </c>
      <c r="M2006" s="32" t="s">
        <v>227</v>
      </c>
      <c r="N2006" s="35" t="s">
        <v>51</v>
      </c>
      <c r="O2006" s="30"/>
      <c r="P2006" s="30"/>
      <c r="Q2006" s="36"/>
      <c r="R2006" s="36"/>
      <c r="S2006" s="36"/>
      <c r="T2006" s="37"/>
      <c r="U2006" s="38"/>
      <c r="V2006" s="39"/>
    </row>
    <row r="2007" spans="1:22" ht="18">
      <c r="A2007" s="34">
        <f t="shared" si="9"/>
        <v>411</v>
      </c>
      <c r="B2007" s="29">
        <v>45910</v>
      </c>
      <c r="C2007" s="30" t="s">
        <v>3081</v>
      </c>
      <c r="D2007" s="31"/>
      <c r="E2007" s="30"/>
      <c r="F2007" s="71"/>
      <c r="G2007" s="74" t="s">
        <v>113</v>
      </c>
      <c r="H2007" s="62" t="s">
        <v>48</v>
      </c>
      <c r="I2007" s="62" t="s">
        <v>27</v>
      </c>
      <c r="J2007" s="74" t="s">
        <v>390</v>
      </c>
      <c r="K2007" s="30" t="s">
        <v>107</v>
      </c>
      <c r="L2007" s="34" t="s">
        <v>81</v>
      </c>
      <c r="M2007" s="32" t="s">
        <v>389</v>
      </c>
      <c r="N2007" s="35"/>
      <c r="O2007" s="30"/>
      <c r="P2007" s="30"/>
      <c r="Q2007" s="36"/>
      <c r="R2007" s="36"/>
      <c r="S2007" s="36"/>
      <c r="T2007" s="37"/>
      <c r="U2007" s="38"/>
      <c r="V2007" s="39"/>
    </row>
    <row r="2008" spans="1:22" ht="22">
      <c r="A2008" s="34">
        <f t="shared" si="9"/>
        <v>412</v>
      </c>
      <c r="B2008" s="29">
        <v>45911</v>
      </c>
      <c r="C2008" s="30" t="s">
        <v>3082</v>
      </c>
      <c r="D2008" s="211">
        <v>908389594</v>
      </c>
      <c r="E2008" s="30"/>
      <c r="F2008" s="71"/>
      <c r="G2008" s="74"/>
      <c r="H2008" s="62"/>
      <c r="I2008" s="62"/>
      <c r="J2008" s="74"/>
      <c r="K2008" s="30"/>
      <c r="L2008" s="34"/>
      <c r="M2008" s="32"/>
      <c r="N2008" s="35"/>
      <c r="O2008" s="30"/>
      <c r="P2008" s="30"/>
      <c r="Q2008" s="36" t="s">
        <v>491</v>
      </c>
      <c r="R2008" s="36" t="s">
        <v>32</v>
      </c>
      <c r="S2008" s="36" t="s">
        <v>44</v>
      </c>
      <c r="T2008" s="37">
        <v>18270000</v>
      </c>
      <c r="U2008" s="38" t="s">
        <v>27</v>
      </c>
      <c r="V2008" s="39"/>
    </row>
    <row r="2009" spans="1:22" ht="22">
      <c r="A2009" s="34">
        <f t="shared" si="9"/>
        <v>413</v>
      </c>
      <c r="B2009" s="29">
        <v>45911</v>
      </c>
      <c r="C2009" s="30" t="s">
        <v>3083</v>
      </c>
      <c r="D2009" s="211">
        <v>817748972</v>
      </c>
      <c r="E2009" s="30"/>
      <c r="F2009" s="71"/>
      <c r="G2009" s="74"/>
      <c r="H2009" s="62"/>
      <c r="I2009" s="62"/>
      <c r="J2009" s="74"/>
      <c r="K2009" s="30" t="s">
        <v>62</v>
      </c>
      <c r="L2009" s="34"/>
      <c r="M2009" s="32"/>
      <c r="N2009" s="35"/>
      <c r="O2009" s="30"/>
      <c r="P2009" s="30"/>
      <c r="Q2009" s="36" t="s">
        <v>3084</v>
      </c>
      <c r="R2009" s="36" t="s">
        <v>32</v>
      </c>
      <c r="S2009" s="36" t="s">
        <v>44</v>
      </c>
      <c r="T2009" s="37">
        <v>2690000</v>
      </c>
      <c r="U2009" s="38" t="s">
        <v>27</v>
      </c>
      <c r="V2009" s="39"/>
    </row>
    <row r="2010" spans="1:22" ht="18">
      <c r="A2010" s="34">
        <f t="shared" si="9"/>
        <v>414</v>
      </c>
      <c r="B2010" s="29">
        <v>45911</v>
      </c>
      <c r="C2010" s="30" t="s">
        <v>3085</v>
      </c>
      <c r="D2010" s="73">
        <v>334627899</v>
      </c>
      <c r="E2010" s="30"/>
      <c r="F2010" s="71"/>
      <c r="G2010" s="74"/>
      <c r="H2010" s="62"/>
      <c r="I2010" s="62"/>
      <c r="J2010" s="74"/>
      <c r="K2010" s="30"/>
      <c r="L2010" s="34"/>
      <c r="M2010" s="32"/>
      <c r="N2010" s="35"/>
      <c r="O2010" s="30"/>
      <c r="P2010" s="30"/>
      <c r="Q2010" s="36" t="s">
        <v>1036</v>
      </c>
      <c r="R2010" s="36" t="s">
        <v>32</v>
      </c>
      <c r="S2010" s="36" t="s">
        <v>44</v>
      </c>
      <c r="T2010" s="37">
        <v>55150000</v>
      </c>
      <c r="U2010" s="38" t="s">
        <v>70</v>
      </c>
      <c r="V2010" s="39"/>
    </row>
    <row r="2011" spans="1:22" ht="18">
      <c r="A2011" s="34">
        <f t="shared" si="9"/>
        <v>415</v>
      </c>
      <c r="B2011" s="29">
        <v>45911</v>
      </c>
      <c r="C2011" s="30" t="s">
        <v>3086</v>
      </c>
      <c r="D2011" s="31"/>
      <c r="E2011" s="30" t="s">
        <v>42</v>
      </c>
      <c r="F2011" s="71"/>
      <c r="G2011" s="74" t="s">
        <v>25</v>
      </c>
      <c r="H2011" s="62" t="s">
        <v>26</v>
      </c>
      <c r="I2011" s="62" t="s">
        <v>27</v>
      </c>
      <c r="J2011" s="74" t="s">
        <v>390</v>
      </c>
      <c r="K2011" s="30" t="s">
        <v>29</v>
      </c>
      <c r="L2011" s="34" t="s">
        <v>212</v>
      </c>
      <c r="M2011" s="32" t="s">
        <v>389</v>
      </c>
      <c r="N2011" s="35"/>
      <c r="O2011" s="30"/>
      <c r="P2011" s="30"/>
      <c r="Q2011" s="36"/>
      <c r="R2011" s="36"/>
      <c r="S2011" s="36"/>
      <c r="T2011" s="37"/>
      <c r="U2011" s="38"/>
      <c r="V2011" s="39"/>
    </row>
    <row r="2012" spans="1:22" ht="18">
      <c r="A2012" s="34">
        <f t="shared" si="9"/>
        <v>416</v>
      </c>
      <c r="B2012" s="29">
        <v>45911</v>
      </c>
      <c r="C2012" s="30" t="s">
        <v>156</v>
      </c>
      <c r="D2012" s="31">
        <v>903913606</v>
      </c>
      <c r="E2012" s="30"/>
      <c r="F2012" s="71"/>
      <c r="G2012" s="74" t="s">
        <v>25</v>
      </c>
      <c r="H2012" s="62" t="s">
        <v>26</v>
      </c>
      <c r="I2012" s="62"/>
      <c r="J2012" s="74" t="s">
        <v>388</v>
      </c>
      <c r="K2012" s="30" t="s">
        <v>29</v>
      </c>
      <c r="L2012" s="34" t="s">
        <v>81</v>
      </c>
      <c r="M2012" s="32" t="s">
        <v>234</v>
      </c>
      <c r="N2012" s="35"/>
      <c r="O2012" s="30"/>
      <c r="P2012" s="30"/>
      <c r="Q2012" s="36" t="s">
        <v>635</v>
      </c>
      <c r="R2012" s="36"/>
      <c r="S2012" s="36"/>
      <c r="T2012" s="37"/>
      <c r="U2012" s="38"/>
      <c r="V2012" s="39"/>
    </row>
    <row r="2013" spans="1:22" ht="19">
      <c r="A2013" s="34">
        <f t="shared" si="9"/>
        <v>417</v>
      </c>
      <c r="B2013" s="29">
        <v>45911</v>
      </c>
      <c r="C2013" s="30" t="s">
        <v>3087</v>
      </c>
      <c r="D2013" s="31">
        <v>977578788</v>
      </c>
      <c r="E2013" s="30"/>
      <c r="F2013" s="71"/>
      <c r="G2013" s="74" t="s">
        <v>113</v>
      </c>
      <c r="H2013" s="62" t="s">
        <v>48</v>
      </c>
      <c r="I2013" s="62" t="s">
        <v>38</v>
      </c>
      <c r="J2013" s="74" t="s">
        <v>388</v>
      </c>
      <c r="K2013" s="30" t="s">
        <v>29</v>
      </c>
      <c r="L2013" s="34" t="s">
        <v>303</v>
      </c>
      <c r="M2013" s="32" t="s">
        <v>234</v>
      </c>
      <c r="N2013" s="35" t="s">
        <v>32</v>
      </c>
      <c r="O2013" s="30"/>
      <c r="P2013" s="30"/>
      <c r="Q2013" s="36" t="s">
        <v>3088</v>
      </c>
      <c r="R2013" s="36"/>
      <c r="S2013" s="36"/>
      <c r="T2013" s="37"/>
      <c r="U2013" s="38"/>
      <c r="V2013" s="70" t="s">
        <v>3089</v>
      </c>
    </row>
    <row r="2014" spans="1:22" ht="18">
      <c r="A2014" s="34">
        <f t="shared" si="9"/>
        <v>418</v>
      </c>
      <c r="B2014" s="29">
        <v>45911</v>
      </c>
      <c r="C2014" s="30" t="s">
        <v>335</v>
      </c>
      <c r="D2014" s="31"/>
      <c r="E2014" s="30" t="s">
        <v>2960</v>
      </c>
      <c r="F2014" s="71"/>
      <c r="G2014" s="74" t="s">
        <v>25</v>
      </c>
      <c r="H2014" s="62" t="s">
        <v>26</v>
      </c>
      <c r="I2014" s="62" t="s">
        <v>27</v>
      </c>
      <c r="J2014" s="74" t="s">
        <v>391</v>
      </c>
      <c r="K2014" s="30" t="s">
        <v>29</v>
      </c>
      <c r="L2014" s="34" t="s">
        <v>203</v>
      </c>
      <c r="M2014" s="32" t="s">
        <v>389</v>
      </c>
      <c r="N2014" s="35"/>
      <c r="O2014" s="30"/>
      <c r="P2014" s="30"/>
      <c r="Q2014" s="36"/>
      <c r="R2014" s="36"/>
      <c r="S2014" s="36"/>
      <c r="T2014" s="37"/>
      <c r="U2014" s="38"/>
      <c r="V2014" s="39"/>
    </row>
    <row r="2015" spans="1:22" ht="38">
      <c r="A2015" s="34">
        <f t="shared" si="9"/>
        <v>419</v>
      </c>
      <c r="B2015" s="29">
        <v>45911</v>
      </c>
      <c r="C2015" s="30" t="s">
        <v>3090</v>
      </c>
      <c r="D2015" s="31">
        <v>379351785</v>
      </c>
      <c r="E2015" s="30" t="s">
        <v>3018</v>
      </c>
      <c r="F2015" s="71"/>
      <c r="G2015" s="74" t="s">
        <v>25</v>
      </c>
      <c r="H2015" s="62" t="s">
        <v>26</v>
      </c>
      <c r="I2015" s="62" t="s">
        <v>27</v>
      </c>
      <c r="J2015" s="74" t="s">
        <v>391</v>
      </c>
      <c r="K2015" s="30" t="s">
        <v>29</v>
      </c>
      <c r="L2015" s="34" t="s">
        <v>91</v>
      </c>
      <c r="M2015" s="32" t="s">
        <v>234</v>
      </c>
      <c r="N2015" s="35" t="s">
        <v>32</v>
      </c>
      <c r="O2015" s="30"/>
      <c r="P2015" s="30"/>
      <c r="Q2015" s="36" t="s">
        <v>3091</v>
      </c>
      <c r="R2015" s="36"/>
      <c r="S2015" s="36"/>
      <c r="T2015" s="37"/>
      <c r="U2015" s="38"/>
      <c r="V2015" s="70" t="s">
        <v>3092</v>
      </c>
    </row>
    <row r="2016" spans="1:22" ht="18">
      <c r="A2016" s="34">
        <f t="shared" si="9"/>
        <v>420</v>
      </c>
      <c r="B2016" s="29">
        <v>45911</v>
      </c>
      <c r="C2016" s="30" t="s">
        <v>3093</v>
      </c>
      <c r="D2016" s="31">
        <f>84563363195</f>
        <v>84563363195</v>
      </c>
      <c r="E2016" s="30" t="s">
        <v>3094</v>
      </c>
      <c r="F2016" s="71"/>
      <c r="G2016" s="74" t="s">
        <v>25</v>
      </c>
      <c r="H2016" s="62" t="s">
        <v>26</v>
      </c>
      <c r="I2016" s="62" t="s">
        <v>38</v>
      </c>
      <c r="J2016" s="74" t="s">
        <v>391</v>
      </c>
      <c r="K2016" s="30" t="s">
        <v>107</v>
      </c>
      <c r="L2016" s="34" t="s">
        <v>303</v>
      </c>
      <c r="M2016" s="32" t="s">
        <v>234</v>
      </c>
      <c r="N2016" s="35" t="s">
        <v>51</v>
      </c>
      <c r="O2016" s="30"/>
      <c r="P2016" s="30"/>
      <c r="Q2016" s="36"/>
      <c r="R2016" s="36"/>
      <c r="S2016" s="36"/>
      <c r="T2016" s="37"/>
      <c r="U2016" s="38"/>
      <c r="V2016" s="39"/>
    </row>
    <row r="2017" spans="1:22" ht="18">
      <c r="A2017" s="34">
        <f t="shared" si="9"/>
        <v>421</v>
      </c>
      <c r="B2017" s="29">
        <v>45911</v>
      </c>
      <c r="C2017" s="30" t="s">
        <v>3095</v>
      </c>
      <c r="D2017" s="31">
        <v>947784776</v>
      </c>
      <c r="E2017" s="30"/>
      <c r="F2017" s="71"/>
      <c r="G2017" s="74" t="s">
        <v>25</v>
      </c>
      <c r="H2017" s="62" t="s">
        <v>48</v>
      </c>
      <c r="I2017" s="62" t="s">
        <v>27</v>
      </c>
      <c r="J2017" s="74" t="s">
        <v>391</v>
      </c>
      <c r="K2017" s="30" t="s">
        <v>49</v>
      </c>
      <c r="L2017" s="34" t="s">
        <v>203</v>
      </c>
      <c r="M2017" s="32" t="s">
        <v>234</v>
      </c>
      <c r="N2017" s="35" t="s">
        <v>32</v>
      </c>
      <c r="O2017" s="30"/>
      <c r="P2017" s="30"/>
      <c r="Q2017" s="36" t="s">
        <v>622</v>
      </c>
      <c r="R2017" s="36"/>
      <c r="S2017" s="36"/>
      <c r="T2017" s="37"/>
      <c r="U2017" s="38"/>
      <c r="V2017" s="39"/>
    </row>
    <row r="2018" spans="1:22" ht="18">
      <c r="A2018" s="34">
        <f t="shared" si="9"/>
        <v>422</v>
      </c>
      <c r="B2018" s="29">
        <v>45911</v>
      </c>
      <c r="C2018" s="30" t="s">
        <v>3096</v>
      </c>
      <c r="D2018" s="31"/>
      <c r="E2018" s="30" t="s">
        <v>324</v>
      </c>
      <c r="F2018" s="71"/>
      <c r="G2018" s="74" t="s">
        <v>25</v>
      </c>
      <c r="H2018" s="62" t="s">
        <v>26</v>
      </c>
      <c r="I2018" s="62" t="s">
        <v>27</v>
      </c>
      <c r="J2018" s="74" t="s">
        <v>391</v>
      </c>
      <c r="K2018" s="30" t="s">
        <v>29</v>
      </c>
      <c r="L2018" s="34" t="s">
        <v>203</v>
      </c>
      <c r="M2018" s="32" t="s">
        <v>389</v>
      </c>
      <c r="N2018" s="35"/>
      <c r="O2018" s="30"/>
      <c r="P2018" s="30"/>
      <c r="Q2018" s="36"/>
      <c r="R2018" s="36"/>
      <c r="S2018" s="36"/>
      <c r="T2018" s="37"/>
      <c r="U2018" s="38"/>
      <c r="V2018" s="39"/>
    </row>
    <row r="2019" spans="1:22" ht="18">
      <c r="A2019" s="34">
        <f t="shared" si="9"/>
        <v>423</v>
      </c>
      <c r="B2019" s="29">
        <v>45911</v>
      </c>
      <c r="C2019" s="30" t="s">
        <v>1513</v>
      </c>
      <c r="D2019" s="31"/>
      <c r="E2019" s="30"/>
      <c r="F2019" s="71"/>
      <c r="G2019" s="74" t="s">
        <v>113</v>
      </c>
      <c r="H2019" s="62" t="s">
        <v>48</v>
      </c>
      <c r="I2019" s="62" t="s">
        <v>27</v>
      </c>
      <c r="J2019" s="74" t="s">
        <v>390</v>
      </c>
      <c r="K2019" s="30" t="s">
        <v>29</v>
      </c>
      <c r="L2019" s="34" t="s">
        <v>212</v>
      </c>
      <c r="M2019" s="32" t="s">
        <v>347</v>
      </c>
      <c r="N2019" s="35"/>
      <c r="O2019" s="30"/>
      <c r="P2019" s="30"/>
      <c r="Q2019" s="36"/>
      <c r="R2019" s="36"/>
      <c r="S2019" s="36"/>
      <c r="T2019" s="37"/>
      <c r="U2019" s="38"/>
      <c r="V2019" s="39"/>
    </row>
    <row r="2020" spans="1:22" ht="18">
      <c r="A2020" s="34">
        <f t="shared" si="9"/>
        <v>424</v>
      </c>
      <c r="B2020" s="29">
        <v>45911</v>
      </c>
      <c r="C2020" s="30" t="s">
        <v>3097</v>
      </c>
      <c r="D2020" s="31">
        <v>903114564</v>
      </c>
      <c r="E2020" s="30" t="s">
        <v>3049</v>
      </c>
      <c r="F2020" s="71"/>
      <c r="G2020" s="74" t="s">
        <v>113</v>
      </c>
      <c r="H2020" s="62" t="s">
        <v>26</v>
      </c>
      <c r="I2020" s="62" t="s">
        <v>38</v>
      </c>
      <c r="J2020" s="74" t="s">
        <v>390</v>
      </c>
      <c r="K2020" s="30" t="s">
        <v>107</v>
      </c>
      <c r="L2020" s="34" t="s">
        <v>161</v>
      </c>
      <c r="M2020" s="32" t="s">
        <v>227</v>
      </c>
      <c r="N2020" s="35" t="s">
        <v>32</v>
      </c>
      <c r="O2020" s="30"/>
      <c r="P2020" s="30"/>
      <c r="Q2020" s="72" t="s">
        <v>1198</v>
      </c>
      <c r="R2020" s="36"/>
      <c r="S2020" s="36"/>
      <c r="T2020" s="37"/>
      <c r="U2020" s="38"/>
      <c r="V2020" s="39"/>
    </row>
    <row r="2021" spans="1:22" ht="18">
      <c r="A2021" s="34">
        <f t="shared" si="9"/>
        <v>425</v>
      </c>
      <c r="B2021" s="29">
        <v>45911</v>
      </c>
      <c r="C2021" s="30" t="s">
        <v>384</v>
      </c>
      <c r="D2021" s="31"/>
      <c r="E2021" s="30" t="s">
        <v>2982</v>
      </c>
      <c r="F2021" s="71"/>
      <c r="G2021" s="74" t="s">
        <v>114</v>
      </c>
      <c r="H2021" s="62" t="s">
        <v>26</v>
      </c>
      <c r="I2021" s="62" t="s">
        <v>27</v>
      </c>
      <c r="J2021" s="74" t="s">
        <v>390</v>
      </c>
      <c r="K2021" s="30" t="s">
        <v>29</v>
      </c>
      <c r="L2021" s="34" t="s">
        <v>212</v>
      </c>
      <c r="M2021" s="32" t="s">
        <v>160</v>
      </c>
      <c r="N2021" s="35"/>
      <c r="O2021" s="30"/>
      <c r="P2021" s="30"/>
      <c r="Q2021" s="36"/>
      <c r="R2021" s="36"/>
      <c r="S2021" s="36"/>
      <c r="T2021" s="37"/>
      <c r="U2021" s="38"/>
      <c r="V2021" s="39"/>
    </row>
    <row r="2022" spans="1:22" ht="18">
      <c r="A2022" s="34">
        <f t="shared" si="9"/>
        <v>426</v>
      </c>
      <c r="B2022" s="29">
        <v>45911</v>
      </c>
      <c r="C2022" s="30" t="s">
        <v>3098</v>
      </c>
      <c r="D2022" s="31"/>
      <c r="E2022" s="30"/>
      <c r="F2022" s="71"/>
      <c r="G2022" s="74" t="s">
        <v>113</v>
      </c>
      <c r="H2022" s="62" t="s">
        <v>48</v>
      </c>
      <c r="I2022" s="62" t="s">
        <v>27</v>
      </c>
      <c r="J2022" s="74" t="s">
        <v>390</v>
      </c>
      <c r="K2022" s="30" t="s">
        <v>29</v>
      </c>
      <c r="L2022" s="34" t="s">
        <v>212</v>
      </c>
      <c r="M2022" s="32" t="s">
        <v>347</v>
      </c>
      <c r="N2022" s="35"/>
      <c r="O2022" s="30"/>
      <c r="P2022" s="30"/>
      <c r="Q2022" s="36"/>
      <c r="R2022" s="36"/>
      <c r="S2022" s="36"/>
      <c r="T2022" s="37"/>
      <c r="U2022" s="38"/>
      <c r="V2022" s="39"/>
    </row>
    <row r="2023" spans="1:22" ht="18">
      <c r="A2023" s="34">
        <f t="shared" si="9"/>
        <v>427</v>
      </c>
      <c r="B2023" s="29">
        <v>45911</v>
      </c>
      <c r="C2023" s="30" t="s">
        <v>501</v>
      </c>
      <c r="D2023" s="31">
        <v>768076707</v>
      </c>
      <c r="E2023" s="30" t="s">
        <v>3038</v>
      </c>
      <c r="F2023" s="71"/>
      <c r="G2023" s="74" t="s">
        <v>25</v>
      </c>
      <c r="H2023" s="62" t="s">
        <v>26</v>
      </c>
      <c r="I2023" s="62" t="s">
        <v>27</v>
      </c>
      <c r="J2023" s="74" t="s">
        <v>390</v>
      </c>
      <c r="K2023" s="30" t="s">
        <v>29</v>
      </c>
      <c r="L2023" s="34" t="s">
        <v>91</v>
      </c>
      <c r="M2023" s="32" t="s">
        <v>234</v>
      </c>
      <c r="N2023" s="35" t="s">
        <v>51</v>
      </c>
      <c r="O2023" s="30"/>
      <c r="P2023" s="30"/>
      <c r="Q2023" s="36" t="s">
        <v>3099</v>
      </c>
      <c r="R2023" s="36"/>
      <c r="S2023" s="36"/>
      <c r="T2023" s="37"/>
      <c r="U2023" s="38"/>
      <c r="V2023" s="39"/>
    </row>
    <row r="2024" spans="1:22" ht="18">
      <c r="A2024" s="34">
        <f t="shared" si="9"/>
        <v>428</v>
      </c>
      <c r="B2024" s="29">
        <v>45911</v>
      </c>
      <c r="C2024" s="30" t="s">
        <v>1259</v>
      </c>
      <c r="D2024" s="31"/>
      <c r="E2024" s="30" t="s">
        <v>3047</v>
      </c>
      <c r="F2024" s="71"/>
      <c r="G2024" s="74" t="s">
        <v>25</v>
      </c>
      <c r="H2024" s="62" t="s">
        <v>26</v>
      </c>
      <c r="I2024" s="62" t="s">
        <v>27</v>
      </c>
      <c r="J2024" s="74" t="s">
        <v>390</v>
      </c>
      <c r="K2024" s="30" t="s">
        <v>29</v>
      </c>
      <c r="L2024" s="34" t="s">
        <v>361</v>
      </c>
      <c r="M2024" s="32" t="s">
        <v>389</v>
      </c>
      <c r="N2024" s="35"/>
      <c r="O2024" s="30"/>
      <c r="P2024" s="30"/>
      <c r="Q2024" s="36"/>
      <c r="R2024" s="36"/>
      <c r="S2024" s="36"/>
      <c r="T2024" s="37"/>
      <c r="U2024" s="38"/>
      <c r="V2024" s="39"/>
    </row>
    <row r="2025" spans="1:22" ht="18">
      <c r="A2025" s="34">
        <f t="shared" si="9"/>
        <v>429</v>
      </c>
      <c r="B2025" s="29">
        <v>45911</v>
      </c>
      <c r="C2025" s="30" t="s">
        <v>3100</v>
      </c>
      <c r="D2025" s="31"/>
      <c r="E2025" s="30" t="s">
        <v>3047</v>
      </c>
      <c r="F2025" s="71"/>
      <c r="G2025" s="74" t="s">
        <v>25</v>
      </c>
      <c r="H2025" s="62" t="s">
        <v>26</v>
      </c>
      <c r="I2025" s="62" t="s">
        <v>27</v>
      </c>
      <c r="J2025" s="74" t="s">
        <v>390</v>
      </c>
      <c r="K2025" s="30" t="s">
        <v>29</v>
      </c>
      <c r="L2025" s="34" t="s">
        <v>203</v>
      </c>
      <c r="M2025" s="32" t="s">
        <v>389</v>
      </c>
      <c r="N2025" s="35"/>
      <c r="O2025" s="30"/>
      <c r="P2025" s="87"/>
      <c r="Q2025" s="36"/>
      <c r="R2025" s="36"/>
      <c r="S2025" s="36"/>
      <c r="T2025" s="40"/>
      <c r="U2025" s="38"/>
      <c r="V2025" s="39"/>
    </row>
    <row r="2026" spans="1:22" ht="18">
      <c r="A2026" s="34">
        <f t="shared" si="9"/>
        <v>430</v>
      </c>
      <c r="B2026" s="29">
        <v>45911</v>
      </c>
      <c r="C2026" s="30" t="s">
        <v>3101</v>
      </c>
      <c r="D2026" s="31"/>
      <c r="E2026" s="30"/>
      <c r="F2026" s="71"/>
      <c r="G2026" s="74" t="s">
        <v>113</v>
      </c>
      <c r="H2026" s="62" t="s">
        <v>48</v>
      </c>
      <c r="I2026" s="62" t="s">
        <v>27</v>
      </c>
      <c r="J2026" s="74" t="s">
        <v>390</v>
      </c>
      <c r="K2026" s="30" t="s">
        <v>29</v>
      </c>
      <c r="L2026" s="34" t="s">
        <v>212</v>
      </c>
      <c r="M2026" s="32" t="s">
        <v>160</v>
      </c>
      <c r="N2026" s="35"/>
      <c r="O2026" s="30"/>
      <c r="P2026" s="30"/>
      <c r="Q2026" s="36"/>
      <c r="R2026" s="36"/>
      <c r="S2026" s="36"/>
      <c r="T2026" s="37"/>
      <c r="U2026" s="38"/>
      <c r="V2026" s="39"/>
    </row>
    <row r="2027" spans="1:22" ht="18">
      <c r="A2027" s="34">
        <f t="shared" si="9"/>
        <v>431</v>
      </c>
      <c r="B2027" s="29">
        <v>45911</v>
      </c>
      <c r="C2027" s="30" t="s">
        <v>2123</v>
      </c>
      <c r="D2027" s="31"/>
      <c r="E2027" s="30" t="s">
        <v>3094</v>
      </c>
      <c r="F2027" s="71"/>
      <c r="G2027" s="74" t="s">
        <v>25</v>
      </c>
      <c r="H2027" s="62" t="s">
        <v>26</v>
      </c>
      <c r="I2027" s="62"/>
      <c r="J2027" s="74" t="s">
        <v>390</v>
      </c>
      <c r="K2027" s="30" t="s">
        <v>107</v>
      </c>
      <c r="L2027" s="34"/>
      <c r="M2027" s="32" t="s">
        <v>389</v>
      </c>
      <c r="N2027" s="35"/>
      <c r="O2027" s="30"/>
      <c r="P2027" s="87"/>
      <c r="Q2027" s="36"/>
      <c r="R2027" s="36"/>
      <c r="S2027" s="36"/>
      <c r="T2027" s="37"/>
      <c r="U2027" s="38"/>
      <c r="V2027" s="39"/>
    </row>
    <row r="2028" spans="1:22" ht="18">
      <c r="A2028" s="34">
        <f t="shared" si="9"/>
        <v>432</v>
      </c>
      <c r="B2028" s="29">
        <v>45911</v>
      </c>
      <c r="C2028" s="30" t="s">
        <v>3102</v>
      </c>
      <c r="D2028" s="31"/>
      <c r="E2028" s="30"/>
      <c r="F2028" s="71"/>
      <c r="G2028" s="74" t="s">
        <v>113</v>
      </c>
      <c r="H2028" s="62" t="s">
        <v>48</v>
      </c>
      <c r="I2028" s="62" t="s">
        <v>27</v>
      </c>
      <c r="J2028" s="74" t="s">
        <v>390</v>
      </c>
      <c r="K2028" s="30" t="s">
        <v>107</v>
      </c>
      <c r="L2028" s="34" t="s">
        <v>81</v>
      </c>
      <c r="M2028" s="32" t="s">
        <v>389</v>
      </c>
      <c r="N2028" s="35"/>
      <c r="O2028" s="30"/>
      <c r="P2028" s="30"/>
      <c r="Q2028" s="36"/>
      <c r="R2028" s="36"/>
      <c r="S2028" s="36"/>
      <c r="T2028" s="37"/>
      <c r="U2028" s="38"/>
      <c r="V2028" s="39"/>
    </row>
    <row r="2029" spans="1:22" ht="18">
      <c r="A2029" s="34">
        <f t="shared" si="9"/>
        <v>433</v>
      </c>
      <c r="B2029" s="29">
        <v>45911</v>
      </c>
      <c r="C2029" s="30" t="s">
        <v>3103</v>
      </c>
      <c r="D2029" s="31">
        <v>932988388</v>
      </c>
      <c r="E2029" s="30" t="s">
        <v>2694</v>
      </c>
      <c r="F2029" s="71"/>
      <c r="G2029" s="74" t="s">
        <v>114</v>
      </c>
      <c r="H2029" s="62" t="s">
        <v>26</v>
      </c>
      <c r="I2029" s="62" t="s">
        <v>27</v>
      </c>
      <c r="J2029" s="74" t="s">
        <v>390</v>
      </c>
      <c r="K2029" s="30" t="s">
        <v>29</v>
      </c>
      <c r="L2029" s="34" t="s">
        <v>361</v>
      </c>
      <c r="M2029" s="32" t="s">
        <v>234</v>
      </c>
      <c r="N2029" s="35" t="s">
        <v>32</v>
      </c>
      <c r="O2029" s="30"/>
      <c r="P2029" s="30"/>
      <c r="Q2029" s="72" t="s">
        <v>1198</v>
      </c>
      <c r="R2029" s="36"/>
      <c r="S2029" s="36"/>
      <c r="T2029" s="37"/>
      <c r="U2029" s="38"/>
      <c r="V2029" s="39"/>
    </row>
    <row r="2030" spans="1:22" ht="18">
      <c r="A2030" s="34">
        <f t="shared" si="9"/>
        <v>434</v>
      </c>
      <c r="B2030" s="29">
        <v>45911</v>
      </c>
      <c r="C2030" s="30" t="s">
        <v>3104</v>
      </c>
      <c r="D2030" s="31">
        <f>84845671136</f>
        <v>84845671136</v>
      </c>
      <c r="E2030" s="30" t="s">
        <v>3049</v>
      </c>
      <c r="F2030" s="71"/>
      <c r="G2030" s="74" t="s">
        <v>25</v>
      </c>
      <c r="H2030" s="62" t="s">
        <v>26</v>
      </c>
      <c r="I2030" s="62" t="s">
        <v>38</v>
      </c>
      <c r="J2030" s="74" t="s">
        <v>390</v>
      </c>
      <c r="K2030" s="30" t="s">
        <v>107</v>
      </c>
      <c r="L2030" s="34" t="s">
        <v>161</v>
      </c>
      <c r="M2030" s="32" t="s">
        <v>227</v>
      </c>
      <c r="N2030" s="35" t="s">
        <v>51</v>
      </c>
      <c r="O2030" s="30"/>
      <c r="P2030" s="30"/>
      <c r="Q2030" s="36"/>
      <c r="R2030" s="36"/>
      <c r="S2030" s="36"/>
      <c r="T2030" s="37"/>
      <c r="U2030" s="38"/>
      <c r="V2030" s="39"/>
    </row>
    <row r="2031" spans="1:22" ht="18">
      <c r="A2031" s="34">
        <f t="shared" si="9"/>
        <v>435</v>
      </c>
      <c r="B2031" s="29">
        <v>45911</v>
      </c>
      <c r="C2031" s="30" t="s">
        <v>3105</v>
      </c>
      <c r="D2031" s="31"/>
      <c r="E2031" s="30"/>
      <c r="F2031" s="71"/>
      <c r="G2031" s="74" t="s">
        <v>25</v>
      </c>
      <c r="H2031" s="62" t="s">
        <v>48</v>
      </c>
      <c r="I2031" s="62" t="s">
        <v>38</v>
      </c>
      <c r="J2031" s="74" t="s">
        <v>390</v>
      </c>
      <c r="K2031" s="30" t="s">
        <v>29</v>
      </c>
      <c r="L2031" s="34" t="s">
        <v>303</v>
      </c>
      <c r="M2031" s="32" t="s">
        <v>389</v>
      </c>
      <c r="N2031" s="35"/>
      <c r="O2031" s="30"/>
      <c r="P2031" s="30"/>
      <c r="Q2031" s="36"/>
      <c r="R2031" s="36"/>
      <c r="S2031" s="36"/>
      <c r="T2031" s="37"/>
      <c r="U2031" s="38"/>
      <c r="V2031" s="39"/>
    </row>
    <row r="2032" spans="1:22" ht="18">
      <c r="A2032" s="34">
        <f t="shared" si="9"/>
        <v>436</v>
      </c>
      <c r="B2032" s="29">
        <v>45911</v>
      </c>
      <c r="C2032" s="30" t="s">
        <v>3106</v>
      </c>
      <c r="D2032" s="31">
        <v>857777929</v>
      </c>
      <c r="E2032" s="30" t="s">
        <v>3049</v>
      </c>
      <c r="F2032" s="71"/>
      <c r="G2032" s="74" t="s">
        <v>25</v>
      </c>
      <c r="H2032" s="62" t="s">
        <v>26</v>
      </c>
      <c r="I2032" s="62" t="s">
        <v>27</v>
      </c>
      <c r="J2032" s="74" t="s">
        <v>390</v>
      </c>
      <c r="K2032" s="30" t="s">
        <v>29</v>
      </c>
      <c r="L2032" s="34" t="s">
        <v>361</v>
      </c>
      <c r="M2032" s="32" t="s">
        <v>234</v>
      </c>
      <c r="N2032" s="35" t="s">
        <v>51</v>
      </c>
      <c r="O2032" s="30"/>
      <c r="P2032" s="30"/>
      <c r="Q2032" s="36" t="s">
        <v>3107</v>
      </c>
      <c r="R2032" s="36"/>
      <c r="S2032" s="36"/>
      <c r="T2032" s="37"/>
      <c r="U2032" s="38"/>
      <c r="V2032" s="39"/>
    </row>
    <row r="2033" spans="1:22" ht="18">
      <c r="A2033" s="34">
        <f t="shared" si="9"/>
        <v>437</v>
      </c>
      <c r="B2033" s="29">
        <v>45911</v>
      </c>
      <c r="C2033" s="30" t="s">
        <v>3108</v>
      </c>
      <c r="D2033" s="31"/>
      <c r="E2033" s="30" t="s">
        <v>3049</v>
      </c>
      <c r="F2033" s="71"/>
      <c r="G2033" s="74" t="s">
        <v>25</v>
      </c>
      <c r="H2033" s="62" t="s">
        <v>26</v>
      </c>
      <c r="I2033" s="62" t="s">
        <v>27</v>
      </c>
      <c r="J2033" s="74" t="s">
        <v>390</v>
      </c>
      <c r="K2033" s="30" t="s">
        <v>29</v>
      </c>
      <c r="L2033" s="34" t="s">
        <v>91</v>
      </c>
      <c r="M2033" s="32" t="s">
        <v>389</v>
      </c>
      <c r="N2033" s="35"/>
      <c r="O2033" s="30"/>
      <c r="P2033" s="30"/>
      <c r="Q2033" s="36"/>
      <c r="R2033" s="36"/>
      <c r="S2033" s="36"/>
      <c r="T2033" s="37"/>
      <c r="U2033" s="38"/>
      <c r="V2033" s="39"/>
    </row>
    <row r="2034" spans="1:22" ht="18">
      <c r="A2034" s="34">
        <f t="shared" si="9"/>
        <v>438</v>
      </c>
      <c r="B2034" s="29">
        <v>45911</v>
      </c>
      <c r="C2034" s="30" t="s">
        <v>3109</v>
      </c>
      <c r="D2034" s="31"/>
      <c r="E2034" s="30" t="s">
        <v>3094</v>
      </c>
      <c r="F2034" s="71"/>
      <c r="G2034" s="74" t="s">
        <v>114</v>
      </c>
      <c r="H2034" s="62" t="s">
        <v>26</v>
      </c>
      <c r="I2034" s="62" t="s">
        <v>27</v>
      </c>
      <c r="J2034" s="74" t="s">
        <v>390</v>
      </c>
      <c r="K2034" s="30" t="s">
        <v>29</v>
      </c>
      <c r="L2034" s="34"/>
      <c r="M2034" s="32" t="s">
        <v>389</v>
      </c>
      <c r="N2034" s="35"/>
      <c r="O2034" s="30"/>
      <c r="P2034" s="30"/>
      <c r="Q2034" s="36"/>
      <c r="R2034" s="36"/>
      <c r="S2034" s="36"/>
      <c r="T2034" s="37"/>
      <c r="U2034" s="38"/>
      <c r="V2034" s="39"/>
    </row>
    <row r="2035" spans="1:22" ht="18">
      <c r="A2035" s="34">
        <f t="shared" si="9"/>
        <v>439</v>
      </c>
      <c r="B2035" s="29">
        <v>45911</v>
      </c>
      <c r="C2035" s="30" t="s">
        <v>3110</v>
      </c>
      <c r="D2035" s="31">
        <v>961419433</v>
      </c>
      <c r="E2035" s="30" t="s">
        <v>3049</v>
      </c>
      <c r="F2035" s="71"/>
      <c r="G2035" s="74" t="s">
        <v>25</v>
      </c>
      <c r="H2035" s="62" t="s">
        <v>26</v>
      </c>
      <c r="I2035" s="62" t="s">
        <v>27</v>
      </c>
      <c r="J2035" s="74" t="s">
        <v>390</v>
      </c>
      <c r="K2035" s="30" t="s">
        <v>29</v>
      </c>
      <c r="L2035" s="34" t="s">
        <v>91</v>
      </c>
      <c r="M2035" s="32" t="s">
        <v>234</v>
      </c>
      <c r="N2035" s="35" t="s">
        <v>32</v>
      </c>
      <c r="O2035" s="30"/>
      <c r="P2035" s="30"/>
      <c r="Q2035" s="72" t="s">
        <v>3111</v>
      </c>
      <c r="R2035" s="36"/>
      <c r="S2035" s="36"/>
      <c r="T2035" s="37"/>
      <c r="U2035" s="38"/>
      <c r="V2035" s="39"/>
    </row>
    <row r="2036" spans="1:22" ht="18">
      <c r="A2036" s="34">
        <f t="shared" si="9"/>
        <v>440</v>
      </c>
      <c r="B2036" s="29">
        <v>45911</v>
      </c>
      <c r="C2036" s="30" t="s">
        <v>3112</v>
      </c>
      <c r="D2036" s="31"/>
      <c r="E2036" s="30"/>
      <c r="F2036" s="71"/>
      <c r="G2036" s="74" t="s">
        <v>25</v>
      </c>
      <c r="H2036" s="62" t="s">
        <v>26</v>
      </c>
      <c r="I2036" s="62" t="s">
        <v>27</v>
      </c>
      <c r="J2036" s="74" t="s">
        <v>390</v>
      </c>
      <c r="K2036" s="30" t="s">
        <v>29</v>
      </c>
      <c r="L2036" s="34" t="s">
        <v>212</v>
      </c>
      <c r="M2036" s="32" t="s">
        <v>160</v>
      </c>
      <c r="N2036" s="35"/>
      <c r="O2036" s="30"/>
      <c r="P2036" s="30"/>
      <c r="Q2036" s="36"/>
      <c r="R2036" s="36"/>
      <c r="S2036" s="36"/>
      <c r="T2036" s="37"/>
      <c r="U2036" s="38"/>
      <c r="V2036" s="39"/>
    </row>
    <row r="2037" spans="1:22" ht="22">
      <c r="A2037" s="34">
        <f t="shared" si="9"/>
        <v>441</v>
      </c>
      <c r="B2037" s="29">
        <v>45912</v>
      </c>
      <c r="C2037" s="30" t="s">
        <v>3113</v>
      </c>
      <c r="D2037" s="212">
        <v>936666702</v>
      </c>
      <c r="E2037" s="30"/>
      <c r="F2037" s="71"/>
      <c r="G2037" s="74"/>
      <c r="H2037" s="62"/>
      <c r="I2037" s="62"/>
      <c r="J2037" s="74"/>
      <c r="K2037" s="30"/>
      <c r="L2037" s="34"/>
      <c r="M2037" s="32"/>
      <c r="N2037" s="35"/>
      <c r="O2037" s="30"/>
      <c r="P2037" s="30"/>
      <c r="Q2037" s="36" t="s">
        <v>3114</v>
      </c>
      <c r="R2037" s="36" t="s">
        <v>32</v>
      </c>
      <c r="S2037" s="36" t="s">
        <v>44</v>
      </c>
      <c r="T2037" s="37">
        <v>3729000</v>
      </c>
      <c r="U2037" s="38" t="s">
        <v>27</v>
      </c>
      <c r="V2037" s="39"/>
    </row>
    <row r="2038" spans="1:22" ht="18">
      <c r="A2038" s="34">
        <f t="shared" si="9"/>
        <v>442</v>
      </c>
      <c r="B2038" s="29">
        <v>45912</v>
      </c>
      <c r="C2038" s="30" t="s">
        <v>3115</v>
      </c>
      <c r="D2038" s="99">
        <v>908891897</v>
      </c>
      <c r="E2038" s="30"/>
      <c r="F2038" s="71"/>
      <c r="G2038" s="74"/>
      <c r="H2038" s="62"/>
      <c r="I2038" s="62"/>
      <c r="J2038" s="74"/>
      <c r="K2038" s="30"/>
      <c r="L2038" s="34"/>
      <c r="M2038" s="32"/>
      <c r="N2038" s="35"/>
      <c r="O2038" s="30"/>
      <c r="P2038" s="30"/>
      <c r="Q2038" s="36" t="s">
        <v>2736</v>
      </c>
      <c r="R2038" s="36" t="s">
        <v>32</v>
      </c>
      <c r="S2038" s="36" t="s">
        <v>44</v>
      </c>
      <c r="T2038" s="37" t="s">
        <v>3116</v>
      </c>
      <c r="U2038" s="38" t="s">
        <v>27</v>
      </c>
      <c r="V2038" s="39"/>
    </row>
    <row r="2039" spans="1:22" ht="18">
      <c r="A2039" s="34">
        <f t="shared" si="9"/>
        <v>443</v>
      </c>
      <c r="B2039" s="29">
        <v>45912</v>
      </c>
      <c r="C2039" s="213" t="s">
        <v>307</v>
      </c>
      <c r="D2039" s="85"/>
      <c r="E2039" s="85"/>
      <c r="F2039" s="85"/>
      <c r="G2039" s="74" t="s">
        <v>25</v>
      </c>
      <c r="H2039" s="62" t="s">
        <v>26</v>
      </c>
      <c r="I2039" s="62" t="s">
        <v>27</v>
      </c>
      <c r="J2039" s="74" t="s">
        <v>388</v>
      </c>
      <c r="K2039" s="30" t="s">
        <v>29</v>
      </c>
      <c r="L2039" s="34" t="s">
        <v>212</v>
      </c>
      <c r="M2039" s="32" t="s">
        <v>389</v>
      </c>
      <c r="N2039" s="35"/>
      <c r="O2039" s="30"/>
      <c r="P2039" s="30"/>
      <c r="Q2039" s="36" t="s">
        <v>3117</v>
      </c>
      <c r="R2039" s="36"/>
      <c r="S2039" s="36"/>
      <c r="T2039" s="37"/>
      <c r="U2039" s="38"/>
      <c r="V2039" s="39"/>
    </row>
    <row r="2040" spans="1:22" ht="18">
      <c r="A2040" s="34">
        <f t="shared" si="9"/>
        <v>444</v>
      </c>
      <c r="B2040" s="29">
        <v>45912</v>
      </c>
      <c r="C2040" s="213" t="s">
        <v>3118</v>
      </c>
      <c r="D2040" s="85"/>
      <c r="E2040" s="85"/>
      <c r="F2040" s="85"/>
      <c r="G2040" s="74" t="s">
        <v>113</v>
      </c>
      <c r="H2040" s="62" t="s">
        <v>48</v>
      </c>
      <c r="I2040" s="62" t="s">
        <v>27</v>
      </c>
      <c r="J2040" s="74" t="s">
        <v>388</v>
      </c>
      <c r="K2040" s="30" t="s">
        <v>29</v>
      </c>
      <c r="L2040" s="34" t="s">
        <v>212</v>
      </c>
      <c r="M2040" s="32" t="s">
        <v>389</v>
      </c>
      <c r="N2040" s="35"/>
      <c r="O2040" s="30"/>
      <c r="P2040" s="30"/>
      <c r="Q2040" s="36"/>
      <c r="R2040" s="36"/>
      <c r="S2040" s="36"/>
      <c r="T2040" s="37"/>
      <c r="U2040" s="38"/>
      <c r="V2040" s="39"/>
    </row>
    <row r="2041" spans="1:22" ht="18">
      <c r="A2041" s="34">
        <f t="shared" si="9"/>
        <v>445</v>
      </c>
      <c r="B2041" s="29">
        <v>45912</v>
      </c>
      <c r="C2041" s="213" t="s">
        <v>3119</v>
      </c>
      <c r="D2041" s="85"/>
      <c r="E2041" s="85"/>
      <c r="F2041" s="85"/>
      <c r="G2041" s="74" t="s">
        <v>25</v>
      </c>
      <c r="H2041" s="62" t="s">
        <v>26</v>
      </c>
      <c r="I2041" s="62" t="s">
        <v>27</v>
      </c>
      <c r="J2041" s="74" t="s">
        <v>388</v>
      </c>
      <c r="K2041" s="30" t="s">
        <v>29</v>
      </c>
      <c r="L2041" s="34" t="s">
        <v>81</v>
      </c>
      <c r="M2041" s="32" t="s">
        <v>389</v>
      </c>
      <c r="N2041" s="35"/>
      <c r="O2041" s="30"/>
      <c r="P2041" s="30"/>
      <c r="Q2041" s="36"/>
      <c r="R2041" s="36"/>
      <c r="S2041" s="36"/>
      <c r="T2041" s="37"/>
      <c r="U2041" s="38"/>
      <c r="V2041" s="39"/>
    </row>
    <row r="2042" spans="1:22" ht="18">
      <c r="A2042" s="34">
        <f t="shared" si="9"/>
        <v>446</v>
      </c>
      <c r="B2042" s="29">
        <v>45912</v>
      </c>
      <c r="C2042" s="213" t="s">
        <v>3037</v>
      </c>
      <c r="D2042" s="85"/>
      <c r="E2042" s="85"/>
      <c r="F2042" s="85"/>
      <c r="G2042" s="74" t="s">
        <v>113</v>
      </c>
      <c r="H2042" s="62" t="s">
        <v>48</v>
      </c>
      <c r="I2042" s="62" t="s">
        <v>27</v>
      </c>
      <c r="J2042" s="74" t="s">
        <v>388</v>
      </c>
      <c r="K2042" s="30" t="s">
        <v>29</v>
      </c>
      <c r="L2042" s="34" t="s">
        <v>212</v>
      </c>
      <c r="M2042" s="32" t="s">
        <v>389</v>
      </c>
      <c r="N2042" s="35"/>
      <c r="O2042" s="30"/>
      <c r="P2042" s="30"/>
      <c r="Q2042" s="36"/>
      <c r="R2042" s="36"/>
      <c r="S2042" s="36"/>
      <c r="T2042" s="37"/>
      <c r="U2042" s="38"/>
      <c r="V2042" s="39"/>
    </row>
    <row r="2043" spans="1:22" ht="18">
      <c r="A2043" s="34">
        <f t="shared" si="9"/>
        <v>447</v>
      </c>
      <c r="B2043" s="29">
        <v>45912</v>
      </c>
      <c r="C2043" s="213" t="s">
        <v>3120</v>
      </c>
      <c r="D2043" s="85"/>
      <c r="E2043" s="85"/>
      <c r="F2043" s="85"/>
      <c r="G2043" s="74" t="s">
        <v>25</v>
      </c>
      <c r="H2043" s="62" t="s">
        <v>26</v>
      </c>
      <c r="I2043" s="62" t="s">
        <v>38</v>
      </c>
      <c r="J2043" s="74" t="s">
        <v>388</v>
      </c>
      <c r="K2043" s="30" t="s">
        <v>107</v>
      </c>
      <c r="L2043" s="34" t="s">
        <v>303</v>
      </c>
      <c r="M2043" s="32" t="s">
        <v>389</v>
      </c>
      <c r="N2043" s="35"/>
      <c r="O2043" s="30"/>
      <c r="P2043" s="30"/>
      <c r="Q2043" s="36"/>
      <c r="R2043" s="36"/>
      <c r="S2043" s="36"/>
      <c r="T2043" s="37"/>
      <c r="U2043" s="38"/>
      <c r="V2043" s="39"/>
    </row>
    <row r="2044" spans="1:22" ht="18">
      <c r="A2044" s="34">
        <f t="shared" si="9"/>
        <v>448</v>
      </c>
      <c r="B2044" s="29">
        <v>45912</v>
      </c>
      <c r="C2044" s="213" t="s">
        <v>3121</v>
      </c>
      <c r="D2044" s="188">
        <v>949411785</v>
      </c>
      <c r="E2044" s="85"/>
      <c r="F2044" s="85"/>
      <c r="G2044" s="74" t="s">
        <v>25</v>
      </c>
      <c r="H2044" s="62" t="s">
        <v>26</v>
      </c>
      <c r="I2044" s="62" t="s">
        <v>38</v>
      </c>
      <c r="J2044" s="74" t="s">
        <v>388</v>
      </c>
      <c r="K2044" s="30" t="s">
        <v>107</v>
      </c>
      <c r="L2044" s="34" t="s">
        <v>1495</v>
      </c>
      <c r="M2044" s="32" t="s">
        <v>227</v>
      </c>
      <c r="N2044" s="35" t="s">
        <v>51</v>
      </c>
      <c r="O2044" s="30"/>
      <c r="P2044" s="30"/>
      <c r="Q2044" s="36"/>
      <c r="R2044" s="36"/>
      <c r="S2044" s="36"/>
      <c r="T2044" s="37"/>
      <c r="U2044" s="38"/>
      <c r="V2044" s="39"/>
    </row>
    <row r="2045" spans="1:22" ht="18">
      <c r="A2045" s="34">
        <f t="shared" si="9"/>
        <v>449</v>
      </c>
      <c r="B2045" s="29">
        <v>45912</v>
      </c>
      <c r="C2045" s="30" t="s">
        <v>3122</v>
      </c>
      <c r="D2045" s="31">
        <v>2254567679</v>
      </c>
      <c r="E2045" s="30"/>
      <c r="F2045" s="71"/>
      <c r="G2045" s="74" t="s">
        <v>25</v>
      </c>
      <c r="H2045" s="62" t="s">
        <v>48</v>
      </c>
      <c r="I2045" s="62" t="s">
        <v>27</v>
      </c>
      <c r="J2045" s="74" t="s">
        <v>391</v>
      </c>
      <c r="K2045" s="30" t="s">
        <v>29</v>
      </c>
      <c r="L2045" s="34" t="s">
        <v>91</v>
      </c>
      <c r="M2045" s="32" t="s">
        <v>234</v>
      </c>
      <c r="N2045" s="35" t="s">
        <v>51</v>
      </c>
      <c r="O2045" s="30"/>
      <c r="P2045" s="30"/>
      <c r="Q2045" s="36"/>
      <c r="R2045" s="36"/>
      <c r="S2045" s="36"/>
      <c r="T2045" s="37"/>
      <c r="U2045" s="38"/>
      <c r="V2045" s="39"/>
    </row>
    <row r="2046" spans="1:22" ht="18">
      <c r="A2046" s="34">
        <f t="shared" si="9"/>
        <v>450</v>
      </c>
      <c r="B2046" s="29">
        <v>45912</v>
      </c>
      <c r="C2046" s="30" t="s">
        <v>3123</v>
      </c>
      <c r="D2046" s="31">
        <v>388402336</v>
      </c>
      <c r="E2046" s="30" t="s">
        <v>3124</v>
      </c>
      <c r="F2046" s="71"/>
      <c r="G2046" s="74" t="s">
        <v>25</v>
      </c>
      <c r="H2046" s="62" t="s">
        <v>26</v>
      </c>
      <c r="I2046" s="62" t="s">
        <v>38</v>
      </c>
      <c r="J2046" s="74" t="s">
        <v>391</v>
      </c>
      <c r="K2046" s="30" t="s">
        <v>107</v>
      </c>
      <c r="L2046" s="34" t="s">
        <v>161</v>
      </c>
      <c r="M2046" s="32" t="s">
        <v>234</v>
      </c>
      <c r="N2046" s="35" t="s">
        <v>32</v>
      </c>
      <c r="O2046" s="30"/>
      <c r="P2046" s="30"/>
      <c r="Q2046" s="72" t="s">
        <v>3125</v>
      </c>
      <c r="R2046" s="36"/>
      <c r="S2046" s="36"/>
      <c r="T2046" s="37"/>
      <c r="U2046" s="38"/>
      <c r="V2046" s="39"/>
    </row>
    <row r="2047" spans="1:22" ht="18">
      <c r="A2047" s="34">
        <f t="shared" si="9"/>
        <v>451</v>
      </c>
      <c r="B2047" s="29">
        <v>45912</v>
      </c>
      <c r="C2047" s="30" t="s">
        <v>3126</v>
      </c>
      <c r="D2047" s="31"/>
      <c r="E2047" s="30"/>
      <c r="F2047" s="71"/>
      <c r="G2047" s="74" t="s">
        <v>25</v>
      </c>
      <c r="H2047" s="62" t="s">
        <v>48</v>
      </c>
      <c r="I2047" s="62" t="s">
        <v>27</v>
      </c>
      <c r="J2047" s="74" t="s">
        <v>391</v>
      </c>
      <c r="K2047" s="30" t="s">
        <v>107</v>
      </c>
      <c r="L2047" s="34" t="s">
        <v>81</v>
      </c>
      <c r="M2047" s="32" t="s">
        <v>389</v>
      </c>
      <c r="N2047" s="35"/>
      <c r="O2047" s="30"/>
      <c r="P2047" s="30"/>
      <c r="Q2047" s="36"/>
      <c r="R2047" s="36"/>
      <c r="S2047" s="36"/>
      <c r="T2047" s="37"/>
      <c r="U2047" s="38"/>
      <c r="V2047" s="39"/>
    </row>
    <row r="2048" spans="1:22" ht="18">
      <c r="A2048" s="34">
        <f t="shared" si="9"/>
        <v>452</v>
      </c>
      <c r="B2048" s="29">
        <v>45912</v>
      </c>
      <c r="C2048" s="30" t="s">
        <v>3127</v>
      </c>
      <c r="D2048" s="31"/>
      <c r="E2048" s="30"/>
      <c r="F2048" s="71"/>
      <c r="G2048" s="74" t="s">
        <v>25</v>
      </c>
      <c r="H2048" s="62" t="s">
        <v>48</v>
      </c>
      <c r="I2048" s="62" t="s">
        <v>27</v>
      </c>
      <c r="J2048" s="74" t="s">
        <v>391</v>
      </c>
      <c r="K2048" s="30" t="s">
        <v>29</v>
      </c>
      <c r="L2048" s="34" t="s">
        <v>81</v>
      </c>
      <c r="M2048" s="32" t="s">
        <v>389</v>
      </c>
      <c r="N2048" s="35"/>
      <c r="O2048" s="30"/>
      <c r="P2048" s="30"/>
      <c r="Q2048" s="36"/>
      <c r="R2048" s="36"/>
      <c r="S2048" s="36"/>
      <c r="T2048" s="37"/>
      <c r="U2048" s="38"/>
      <c r="V2048" s="39"/>
    </row>
    <row r="2049" spans="1:22" ht="18">
      <c r="A2049" s="34">
        <f t="shared" si="9"/>
        <v>453</v>
      </c>
      <c r="B2049" s="29">
        <v>45912</v>
      </c>
      <c r="C2049" s="30" t="s">
        <v>3128</v>
      </c>
      <c r="D2049" s="31"/>
      <c r="E2049" s="30" t="s">
        <v>3129</v>
      </c>
      <c r="F2049" s="71"/>
      <c r="G2049" s="74" t="s">
        <v>25</v>
      </c>
      <c r="H2049" s="62" t="s">
        <v>26</v>
      </c>
      <c r="I2049" s="62" t="s">
        <v>27</v>
      </c>
      <c r="J2049" s="74" t="s">
        <v>391</v>
      </c>
      <c r="K2049" s="30" t="s">
        <v>29</v>
      </c>
      <c r="L2049" s="34" t="s">
        <v>212</v>
      </c>
      <c r="M2049" s="32" t="s">
        <v>389</v>
      </c>
      <c r="N2049" s="35"/>
      <c r="O2049" s="30"/>
      <c r="P2049" s="30"/>
      <c r="Q2049" s="36"/>
      <c r="R2049" s="36"/>
      <c r="S2049" s="36"/>
      <c r="T2049" s="37"/>
      <c r="U2049" s="38"/>
      <c r="V2049" s="39"/>
    </row>
    <row r="2050" spans="1:22" ht="18">
      <c r="A2050" s="34">
        <f t="shared" si="9"/>
        <v>454</v>
      </c>
      <c r="B2050" s="29">
        <v>45912</v>
      </c>
      <c r="C2050" s="30" t="s">
        <v>3130</v>
      </c>
      <c r="D2050" s="31">
        <v>866178279</v>
      </c>
      <c r="E2050" s="30"/>
      <c r="F2050" s="71"/>
      <c r="G2050" s="74" t="s">
        <v>25</v>
      </c>
      <c r="H2050" s="62" t="s">
        <v>48</v>
      </c>
      <c r="I2050" s="62" t="s">
        <v>38</v>
      </c>
      <c r="J2050" s="74" t="s">
        <v>388</v>
      </c>
      <c r="K2050" s="30" t="s">
        <v>107</v>
      </c>
      <c r="L2050" s="34" t="s">
        <v>303</v>
      </c>
      <c r="M2050" s="32" t="s">
        <v>227</v>
      </c>
      <c r="N2050" s="35" t="s">
        <v>51</v>
      </c>
      <c r="O2050" s="30"/>
      <c r="P2050" s="30"/>
      <c r="Q2050" s="36" t="s">
        <v>3131</v>
      </c>
      <c r="R2050" s="36"/>
      <c r="S2050" s="36"/>
      <c r="T2050" s="37"/>
      <c r="U2050" s="38"/>
      <c r="V2050" s="39"/>
    </row>
    <row r="2051" spans="1:22" ht="18">
      <c r="A2051" s="34">
        <f t="shared" si="9"/>
        <v>455</v>
      </c>
      <c r="B2051" s="29">
        <v>45912</v>
      </c>
      <c r="C2051" s="30" t="s">
        <v>3132</v>
      </c>
      <c r="D2051" s="31">
        <v>931488328</v>
      </c>
      <c r="E2051" s="30"/>
      <c r="F2051" s="71"/>
      <c r="G2051" s="74" t="s">
        <v>25</v>
      </c>
      <c r="H2051" s="62" t="s">
        <v>48</v>
      </c>
      <c r="I2051" s="62" t="s">
        <v>38</v>
      </c>
      <c r="J2051" s="74" t="s">
        <v>388</v>
      </c>
      <c r="K2051" s="30" t="s">
        <v>49</v>
      </c>
      <c r="L2051" s="34" t="s">
        <v>303</v>
      </c>
      <c r="M2051" s="32" t="s">
        <v>227</v>
      </c>
      <c r="N2051" s="35" t="s">
        <v>32</v>
      </c>
      <c r="O2051" s="30"/>
      <c r="P2051" s="30"/>
      <c r="Q2051" s="36" t="s">
        <v>3133</v>
      </c>
      <c r="R2051" s="36"/>
      <c r="S2051" s="36"/>
      <c r="T2051" s="37"/>
      <c r="U2051" s="38"/>
      <c r="V2051" s="39"/>
    </row>
    <row r="2052" spans="1:22" ht="18">
      <c r="A2052" s="34">
        <f t="shared" si="9"/>
        <v>456</v>
      </c>
      <c r="B2052" s="29">
        <v>45912</v>
      </c>
      <c r="C2052" s="30" t="s">
        <v>3109</v>
      </c>
      <c r="D2052" s="31">
        <v>909698722</v>
      </c>
      <c r="E2052" s="30"/>
      <c r="F2052" s="71"/>
      <c r="G2052" s="74" t="s">
        <v>25</v>
      </c>
      <c r="H2052" s="62" t="s">
        <v>26</v>
      </c>
      <c r="I2052" s="62" t="s">
        <v>27</v>
      </c>
      <c r="J2052" s="74" t="s">
        <v>388</v>
      </c>
      <c r="K2052" s="30" t="s">
        <v>29</v>
      </c>
      <c r="L2052" s="34" t="s">
        <v>212</v>
      </c>
      <c r="M2052" s="32" t="s">
        <v>234</v>
      </c>
      <c r="N2052" s="35" t="s">
        <v>32</v>
      </c>
      <c r="O2052" s="30"/>
      <c r="P2052" s="30"/>
      <c r="Q2052" s="36" t="s">
        <v>3134</v>
      </c>
      <c r="R2052" s="36"/>
      <c r="S2052" s="36"/>
      <c r="T2052" s="37"/>
      <c r="U2052" s="38"/>
      <c r="V2052" s="39"/>
    </row>
    <row r="2053" spans="1:22" ht="18">
      <c r="A2053" s="34">
        <f t="shared" si="9"/>
        <v>457</v>
      </c>
      <c r="B2053" s="29">
        <v>45912</v>
      </c>
      <c r="C2053" s="30" t="s">
        <v>3135</v>
      </c>
      <c r="D2053" s="31" t="s">
        <v>3136</v>
      </c>
      <c r="E2053" s="30"/>
      <c r="F2053" s="71"/>
      <c r="G2053" s="74" t="s">
        <v>25</v>
      </c>
      <c r="H2053" s="62" t="s">
        <v>26</v>
      </c>
      <c r="I2053" s="62" t="s">
        <v>27</v>
      </c>
      <c r="J2053" s="74" t="s">
        <v>388</v>
      </c>
      <c r="K2053" s="30" t="s">
        <v>29</v>
      </c>
      <c r="L2053" s="34" t="s">
        <v>361</v>
      </c>
      <c r="M2053" s="32" t="s">
        <v>234</v>
      </c>
      <c r="N2053" s="35" t="s">
        <v>51</v>
      </c>
      <c r="O2053" s="30"/>
      <c r="P2053" s="87"/>
      <c r="Q2053" s="72" t="s">
        <v>3137</v>
      </c>
      <c r="R2053" s="36"/>
      <c r="S2053" s="36"/>
      <c r="T2053" s="37"/>
      <c r="U2053" s="38"/>
      <c r="V2053" s="39"/>
    </row>
    <row r="2054" spans="1:22" ht="18">
      <c r="A2054" s="34">
        <f t="shared" si="9"/>
        <v>458</v>
      </c>
      <c r="B2054" s="29">
        <v>45912</v>
      </c>
      <c r="C2054" s="30" t="s">
        <v>3138</v>
      </c>
      <c r="D2054" s="31">
        <v>962292284</v>
      </c>
      <c r="E2054" s="30"/>
      <c r="F2054" s="71"/>
      <c r="G2054" s="74" t="s">
        <v>25</v>
      </c>
      <c r="H2054" s="62" t="s">
        <v>48</v>
      </c>
      <c r="I2054" s="62" t="s">
        <v>27</v>
      </c>
      <c r="J2054" s="74" t="s">
        <v>388</v>
      </c>
      <c r="K2054" s="30" t="s">
        <v>29</v>
      </c>
      <c r="L2054" s="34" t="s">
        <v>361</v>
      </c>
      <c r="M2054" s="32" t="s">
        <v>227</v>
      </c>
      <c r="N2054" s="35" t="s">
        <v>1169</v>
      </c>
      <c r="O2054" s="30"/>
      <c r="P2054" s="30"/>
      <c r="Q2054" s="36" t="s">
        <v>3139</v>
      </c>
      <c r="R2054" s="36"/>
      <c r="S2054" s="36"/>
      <c r="T2054" s="37"/>
      <c r="U2054" s="38"/>
      <c r="V2054" s="39"/>
    </row>
    <row r="2055" spans="1:22" ht="18">
      <c r="A2055" s="34">
        <f t="shared" si="9"/>
        <v>459</v>
      </c>
      <c r="B2055" s="29">
        <v>45912</v>
      </c>
      <c r="C2055" s="30" t="s">
        <v>3140</v>
      </c>
      <c r="D2055" s="31">
        <v>931123528</v>
      </c>
      <c r="E2055" s="30"/>
      <c r="F2055" s="71"/>
      <c r="G2055" s="74" t="s">
        <v>25</v>
      </c>
      <c r="H2055" s="62" t="s">
        <v>48</v>
      </c>
      <c r="I2055" s="62" t="s">
        <v>38</v>
      </c>
      <c r="J2055" s="74" t="s">
        <v>390</v>
      </c>
      <c r="K2055" s="30" t="s">
        <v>29</v>
      </c>
      <c r="L2055" s="34" t="s">
        <v>161</v>
      </c>
      <c r="M2055" s="32" t="s">
        <v>227</v>
      </c>
      <c r="N2055" s="35" t="s">
        <v>51</v>
      </c>
      <c r="O2055" s="30"/>
      <c r="P2055" s="30"/>
      <c r="Q2055" s="72" t="s">
        <v>3141</v>
      </c>
      <c r="R2055" s="36"/>
      <c r="S2055" s="36"/>
      <c r="T2055" s="37"/>
      <c r="U2055" s="38"/>
      <c r="V2055" s="39"/>
    </row>
    <row r="2056" spans="1:22" ht="18">
      <c r="A2056" s="34">
        <f t="shared" si="9"/>
        <v>460</v>
      </c>
      <c r="B2056" s="29">
        <v>45912</v>
      </c>
      <c r="C2056" s="129" t="s">
        <v>3142</v>
      </c>
      <c r="D2056" s="125">
        <v>972777236</v>
      </c>
      <c r="E2056" s="129" t="s">
        <v>3129</v>
      </c>
      <c r="F2056" s="130"/>
      <c r="G2056" s="152" t="s">
        <v>25</v>
      </c>
      <c r="H2056" s="152" t="s">
        <v>26</v>
      </c>
      <c r="I2056" s="152" t="s">
        <v>27</v>
      </c>
      <c r="J2056" s="152" t="s">
        <v>390</v>
      </c>
      <c r="K2056" s="129" t="s">
        <v>29</v>
      </c>
      <c r="L2056" s="131" t="s">
        <v>212</v>
      </c>
      <c r="M2056" s="131" t="s">
        <v>227</v>
      </c>
      <c r="N2056" s="124" t="s">
        <v>32</v>
      </c>
      <c r="O2056" s="129"/>
      <c r="P2056" s="129"/>
      <c r="Q2056" s="124" t="s">
        <v>3143</v>
      </c>
      <c r="R2056" s="124"/>
      <c r="S2056" s="124"/>
      <c r="T2056" s="132"/>
      <c r="U2056" s="133"/>
      <c r="V2056" s="126"/>
    </row>
    <row r="2057" spans="1:22" ht="18">
      <c r="A2057" s="34">
        <f t="shared" si="9"/>
        <v>461</v>
      </c>
      <c r="B2057" s="29">
        <v>45912</v>
      </c>
      <c r="C2057" s="30" t="s">
        <v>3144</v>
      </c>
      <c r="D2057" s="31"/>
      <c r="E2057" s="30" t="s">
        <v>3129</v>
      </c>
      <c r="F2057" s="71"/>
      <c r="G2057" s="74" t="s">
        <v>25</v>
      </c>
      <c r="H2057" s="62" t="s">
        <v>26</v>
      </c>
      <c r="I2057" s="62" t="s">
        <v>27</v>
      </c>
      <c r="J2057" s="74" t="s">
        <v>390</v>
      </c>
      <c r="K2057" s="30" t="s">
        <v>29</v>
      </c>
      <c r="L2057" s="34" t="s">
        <v>91</v>
      </c>
      <c r="M2057" s="32" t="s">
        <v>389</v>
      </c>
      <c r="N2057" s="35"/>
      <c r="O2057" s="30"/>
      <c r="P2057" s="30"/>
      <c r="Q2057" s="36"/>
      <c r="R2057" s="36"/>
      <c r="S2057" s="36"/>
      <c r="T2057" s="37"/>
      <c r="U2057" s="38"/>
      <c r="V2057" s="39"/>
    </row>
    <row r="2058" spans="1:22" ht="18">
      <c r="A2058" s="34">
        <f t="shared" si="9"/>
        <v>462</v>
      </c>
      <c r="B2058" s="29">
        <v>45912</v>
      </c>
      <c r="C2058" s="30" t="s">
        <v>3145</v>
      </c>
      <c r="D2058" s="31">
        <v>353266097</v>
      </c>
      <c r="E2058" s="30"/>
      <c r="F2058" s="71"/>
      <c r="G2058" s="74" t="s">
        <v>25</v>
      </c>
      <c r="H2058" s="62" t="s">
        <v>48</v>
      </c>
      <c r="I2058" s="62" t="s">
        <v>27</v>
      </c>
      <c r="J2058" s="74" t="s">
        <v>391</v>
      </c>
      <c r="K2058" s="30" t="s">
        <v>49</v>
      </c>
      <c r="L2058" s="34" t="s">
        <v>91</v>
      </c>
      <c r="M2058" s="32" t="s">
        <v>234</v>
      </c>
      <c r="N2058" s="35" t="s">
        <v>51</v>
      </c>
      <c r="O2058" s="30"/>
      <c r="P2058" s="30"/>
      <c r="Q2058" s="36"/>
      <c r="R2058" s="36"/>
      <c r="S2058" s="36"/>
      <c r="T2058" s="37"/>
      <c r="U2058" s="38"/>
      <c r="V2058" s="39"/>
    </row>
    <row r="2059" spans="1:22" ht="18">
      <c r="A2059" s="34">
        <f t="shared" si="9"/>
        <v>463</v>
      </c>
      <c r="B2059" s="29">
        <v>45912</v>
      </c>
      <c r="C2059" s="30" t="s">
        <v>3146</v>
      </c>
      <c r="D2059" s="31">
        <f>840972843728</f>
        <v>840972843728</v>
      </c>
      <c r="E2059" s="30" t="s">
        <v>3056</v>
      </c>
      <c r="F2059" s="71"/>
      <c r="G2059" s="74" t="s">
        <v>25</v>
      </c>
      <c r="H2059" s="62" t="s">
        <v>26</v>
      </c>
      <c r="I2059" s="62" t="s">
        <v>27</v>
      </c>
      <c r="J2059" s="74" t="s">
        <v>391</v>
      </c>
      <c r="K2059" s="30" t="s">
        <v>29</v>
      </c>
      <c r="L2059" s="34" t="s">
        <v>91</v>
      </c>
      <c r="M2059" s="32" t="s">
        <v>234</v>
      </c>
      <c r="N2059" s="35" t="s">
        <v>32</v>
      </c>
      <c r="O2059" s="30"/>
      <c r="P2059" s="30"/>
      <c r="Q2059" s="72" t="s">
        <v>505</v>
      </c>
      <c r="R2059" s="36"/>
      <c r="S2059" s="36"/>
      <c r="T2059" s="37"/>
      <c r="U2059" s="38"/>
      <c r="V2059" s="39"/>
    </row>
    <row r="2060" spans="1:22" ht="18">
      <c r="A2060" s="34">
        <f t="shared" si="9"/>
        <v>464</v>
      </c>
      <c r="B2060" s="29">
        <v>45912</v>
      </c>
      <c r="C2060" s="30" t="s">
        <v>3147</v>
      </c>
      <c r="D2060" s="31">
        <v>902837658</v>
      </c>
      <c r="E2060" s="30"/>
      <c r="F2060" s="71"/>
      <c r="G2060" s="74" t="s">
        <v>25</v>
      </c>
      <c r="H2060" s="62" t="s">
        <v>48</v>
      </c>
      <c r="I2060" s="62" t="s">
        <v>27</v>
      </c>
      <c r="J2060" s="74" t="s">
        <v>391</v>
      </c>
      <c r="K2060" s="30" t="s">
        <v>29</v>
      </c>
      <c r="L2060" s="34" t="s">
        <v>91</v>
      </c>
      <c r="M2060" s="32" t="s">
        <v>227</v>
      </c>
      <c r="N2060" s="35" t="s">
        <v>51</v>
      </c>
      <c r="O2060" s="30"/>
      <c r="P2060" s="30"/>
      <c r="Q2060" s="36"/>
      <c r="R2060" s="36"/>
      <c r="S2060" s="36"/>
      <c r="T2060" s="37"/>
      <c r="U2060" s="38"/>
      <c r="V2060" s="39"/>
    </row>
    <row r="2061" spans="1:22" ht="16.5" customHeight="1">
      <c r="A2061" s="34">
        <f t="shared" si="9"/>
        <v>465</v>
      </c>
      <c r="B2061" s="29">
        <v>45912</v>
      </c>
      <c r="C2061" s="30" t="s">
        <v>3148</v>
      </c>
      <c r="D2061" s="31">
        <v>976199385</v>
      </c>
      <c r="E2061" s="30" t="s">
        <v>3065</v>
      </c>
      <c r="F2061" s="71"/>
      <c r="G2061" s="74" t="s">
        <v>25</v>
      </c>
      <c r="H2061" s="62" t="s">
        <v>26</v>
      </c>
      <c r="I2061" s="62" t="s">
        <v>38</v>
      </c>
      <c r="J2061" s="74" t="s">
        <v>391</v>
      </c>
      <c r="K2061" s="30" t="s">
        <v>107</v>
      </c>
      <c r="L2061" s="34" t="s">
        <v>161</v>
      </c>
      <c r="M2061" s="32" t="s">
        <v>234</v>
      </c>
      <c r="N2061" s="35" t="s">
        <v>32</v>
      </c>
      <c r="O2061" s="30"/>
      <c r="P2061" s="30"/>
      <c r="Q2061" s="72" t="s">
        <v>3125</v>
      </c>
      <c r="R2061" s="36"/>
      <c r="S2061" s="36"/>
      <c r="T2061" s="37"/>
      <c r="U2061" s="38"/>
      <c r="V2061" s="70" t="s">
        <v>3149</v>
      </c>
    </row>
    <row r="2062" spans="1:22" ht="21" customHeight="1">
      <c r="A2062" s="34">
        <f t="shared" si="9"/>
        <v>466</v>
      </c>
      <c r="B2062" s="29">
        <v>45912</v>
      </c>
      <c r="C2062" s="30" t="s">
        <v>3150</v>
      </c>
      <c r="D2062" s="31">
        <v>393480843</v>
      </c>
      <c r="E2062" s="30" t="s">
        <v>3031</v>
      </c>
      <c r="F2062" s="71"/>
      <c r="G2062" s="74" t="s">
        <v>25</v>
      </c>
      <c r="H2062" s="62" t="s">
        <v>26</v>
      </c>
      <c r="I2062" s="62" t="s">
        <v>27</v>
      </c>
      <c r="J2062" s="74" t="s">
        <v>391</v>
      </c>
      <c r="K2062" s="30" t="s">
        <v>29</v>
      </c>
      <c r="L2062" s="34" t="s">
        <v>91</v>
      </c>
      <c r="M2062" s="32" t="s">
        <v>227</v>
      </c>
      <c r="N2062" s="35" t="s">
        <v>51</v>
      </c>
      <c r="O2062" s="30"/>
      <c r="P2062" s="87"/>
      <c r="Q2062" s="36"/>
      <c r="R2062" s="36"/>
      <c r="S2062" s="36"/>
      <c r="T2062" s="37"/>
      <c r="U2062" s="38"/>
      <c r="V2062" s="39"/>
    </row>
    <row r="2063" spans="1:22" ht="18">
      <c r="A2063" s="34">
        <f t="shared" si="9"/>
        <v>467</v>
      </c>
      <c r="B2063" s="29">
        <v>45912</v>
      </c>
      <c r="C2063" s="30" t="s">
        <v>3151</v>
      </c>
      <c r="D2063" s="31" t="s">
        <v>1059</v>
      </c>
      <c r="E2063" s="30"/>
      <c r="F2063" s="71"/>
      <c r="G2063" s="74" t="s">
        <v>25</v>
      </c>
      <c r="H2063" s="62" t="s">
        <v>26</v>
      </c>
      <c r="I2063" s="62" t="s">
        <v>38</v>
      </c>
      <c r="J2063" s="74" t="s">
        <v>388</v>
      </c>
      <c r="K2063" s="30" t="s">
        <v>107</v>
      </c>
      <c r="L2063" s="34" t="s">
        <v>161</v>
      </c>
      <c r="M2063" s="32" t="s">
        <v>234</v>
      </c>
      <c r="N2063" s="35" t="s">
        <v>32</v>
      </c>
      <c r="O2063" s="30"/>
      <c r="P2063" s="30"/>
      <c r="Q2063" s="72" t="s">
        <v>3125</v>
      </c>
      <c r="R2063" s="36"/>
      <c r="S2063" s="36"/>
      <c r="T2063" s="37"/>
      <c r="U2063" s="38"/>
      <c r="V2063" s="39"/>
    </row>
    <row r="2064" spans="1:22" ht="18">
      <c r="A2064" s="34">
        <f t="shared" si="9"/>
        <v>468</v>
      </c>
      <c r="B2064" s="29">
        <v>45912</v>
      </c>
      <c r="C2064" s="30" t="s">
        <v>3152</v>
      </c>
      <c r="D2064" s="31"/>
      <c r="E2064" s="30"/>
      <c r="F2064" s="71"/>
      <c r="G2064" s="74" t="s">
        <v>25</v>
      </c>
      <c r="H2064" s="62" t="s">
        <v>26</v>
      </c>
      <c r="I2064" s="62" t="s">
        <v>27</v>
      </c>
      <c r="J2064" s="74" t="s">
        <v>388</v>
      </c>
      <c r="K2064" s="30" t="s">
        <v>29</v>
      </c>
      <c r="L2064" s="34" t="s">
        <v>212</v>
      </c>
      <c r="M2064" s="32" t="s">
        <v>389</v>
      </c>
      <c r="N2064" s="35"/>
      <c r="O2064" s="30"/>
      <c r="P2064" s="30"/>
      <c r="Q2064" s="36"/>
      <c r="R2064" s="36"/>
      <c r="S2064" s="36"/>
      <c r="T2064" s="37"/>
      <c r="U2064" s="38"/>
      <c r="V2064" s="39"/>
    </row>
    <row r="2065" spans="1:22" ht="18">
      <c r="A2065" s="34">
        <f t="shared" si="9"/>
        <v>469</v>
      </c>
      <c r="B2065" s="29">
        <v>45912</v>
      </c>
      <c r="C2065" s="30" t="s">
        <v>3153</v>
      </c>
      <c r="D2065" s="31"/>
      <c r="E2065" s="30"/>
      <c r="F2065" s="71"/>
      <c r="G2065" s="74" t="s">
        <v>25</v>
      </c>
      <c r="H2065" s="62" t="s">
        <v>26</v>
      </c>
      <c r="I2065" s="62" t="s">
        <v>27</v>
      </c>
      <c r="J2065" s="74" t="s">
        <v>388</v>
      </c>
      <c r="K2065" s="30" t="s">
        <v>29</v>
      </c>
      <c r="L2065" s="34" t="s">
        <v>203</v>
      </c>
      <c r="M2065" s="32" t="s">
        <v>389</v>
      </c>
      <c r="N2065" s="35"/>
      <c r="O2065" s="30"/>
      <c r="P2065" s="30"/>
      <c r="Q2065" s="36"/>
      <c r="R2065" s="36"/>
      <c r="S2065" s="36"/>
      <c r="T2065" s="37"/>
      <c r="U2065" s="38"/>
      <c r="V2065" s="39"/>
    </row>
    <row r="2066" spans="1:22" ht="18">
      <c r="A2066" s="34">
        <f t="shared" si="9"/>
        <v>470</v>
      </c>
      <c r="B2066" s="29">
        <v>45912</v>
      </c>
      <c r="C2066" s="30" t="s">
        <v>3154</v>
      </c>
      <c r="D2066" s="31"/>
      <c r="E2066" s="30" t="s">
        <v>2960</v>
      </c>
      <c r="F2066" s="71"/>
      <c r="G2066" s="74" t="s">
        <v>25</v>
      </c>
      <c r="H2066" s="62" t="s">
        <v>26</v>
      </c>
      <c r="I2066" s="62" t="s">
        <v>27</v>
      </c>
      <c r="J2066" s="74" t="s">
        <v>391</v>
      </c>
      <c r="K2066" s="30" t="s">
        <v>29</v>
      </c>
      <c r="L2066" s="34" t="s">
        <v>203</v>
      </c>
      <c r="M2066" s="32" t="s">
        <v>389</v>
      </c>
      <c r="N2066" s="35"/>
      <c r="O2066" s="30"/>
      <c r="P2066" s="30"/>
      <c r="Q2066" s="36"/>
      <c r="R2066" s="36"/>
      <c r="S2066" s="36"/>
      <c r="T2066" s="37"/>
      <c r="U2066" s="38"/>
      <c r="V2066" s="39"/>
    </row>
    <row r="2067" spans="1:22" ht="18">
      <c r="A2067" s="34">
        <f t="shared" si="9"/>
        <v>471</v>
      </c>
      <c r="B2067" s="29">
        <v>45912</v>
      </c>
      <c r="C2067" s="30" t="s">
        <v>3155</v>
      </c>
      <c r="D2067" s="31"/>
      <c r="E2067" s="30" t="s">
        <v>2982</v>
      </c>
      <c r="F2067" s="71"/>
      <c r="G2067" s="74" t="s">
        <v>25</v>
      </c>
      <c r="H2067" s="62" t="s">
        <v>26</v>
      </c>
      <c r="I2067" s="62" t="s">
        <v>27</v>
      </c>
      <c r="J2067" s="74" t="s">
        <v>391</v>
      </c>
      <c r="K2067" s="30" t="s">
        <v>29</v>
      </c>
      <c r="L2067" s="34" t="s">
        <v>91</v>
      </c>
      <c r="M2067" s="32" t="s">
        <v>389</v>
      </c>
      <c r="N2067" s="35"/>
      <c r="O2067" s="30"/>
      <c r="P2067" s="30"/>
      <c r="Q2067" s="36"/>
      <c r="R2067" s="36"/>
      <c r="S2067" s="36"/>
      <c r="T2067" s="37"/>
      <c r="U2067" s="38"/>
      <c r="V2067" s="39"/>
    </row>
    <row r="2068" spans="1:22" ht="18">
      <c r="A2068" s="34">
        <f t="shared" si="9"/>
        <v>472</v>
      </c>
      <c r="B2068" s="29">
        <v>45912</v>
      </c>
      <c r="C2068" s="30" t="s">
        <v>3156</v>
      </c>
      <c r="D2068" s="31"/>
      <c r="E2068" s="30" t="s">
        <v>2960</v>
      </c>
      <c r="F2068" s="71"/>
      <c r="G2068" s="74" t="s">
        <v>25</v>
      </c>
      <c r="H2068" s="62" t="s">
        <v>26</v>
      </c>
      <c r="I2068" s="62" t="s">
        <v>27</v>
      </c>
      <c r="J2068" s="74" t="s">
        <v>391</v>
      </c>
      <c r="K2068" s="30" t="s">
        <v>29</v>
      </c>
      <c r="L2068" s="34" t="s">
        <v>203</v>
      </c>
      <c r="M2068" s="32" t="s">
        <v>389</v>
      </c>
      <c r="N2068" s="35"/>
      <c r="O2068" s="30"/>
      <c r="P2068" s="30"/>
      <c r="Q2068" s="36"/>
      <c r="R2068" s="36"/>
      <c r="S2068" s="36"/>
      <c r="T2068" s="37"/>
      <c r="U2068" s="38"/>
      <c r="V2068" s="39"/>
    </row>
    <row r="2069" spans="1:22" ht="18">
      <c r="A2069" s="34">
        <f t="shared" si="9"/>
        <v>473</v>
      </c>
      <c r="B2069" s="29">
        <v>45912</v>
      </c>
      <c r="C2069" s="30" t="s">
        <v>3157</v>
      </c>
      <c r="D2069" s="125">
        <v>786113986</v>
      </c>
      <c r="E2069" s="30" t="s">
        <v>2239</v>
      </c>
      <c r="F2069" s="71"/>
      <c r="G2069" s="74" t="s">
        <v>25</v>
      </c>
      <c r="H2069" s="62" t="s">
        <v>26</v>
      </c>
      <c r="I2069" s="62" t="s">
        <v>27</v>
      </c>
      <c r="J2069" s="74" t="s">
        <v>391</v>
      </c>
      <c r="K2069" s="30" t="s">
        <v>29</v>
      </c>
      <c r="L2069" s="34" t="s">
        <v>212</v>
      </c>
      <c r="M2069" s="32" t="s">
        <v>389</v>
      </c>
      <c r="N2069" s="35" t="s">
        <v>32</v>
      </c>
      <c r="O2069" s="30"/>
      <c r="P2069" s="30"/>
      <c r="Q2069" s="124" t="s">
        <v>3158</v>
      </c>
      <c r="R2069" s="36"/>
      <c r="S2069" s="36"/>
      <c r="T2069" s="37"/>
      <c r="U2069" s="38"/>
      <c r="V2069" s="39"/>
    </row>
    <row r="2070" spans="1:22" ht="18">
      <c r="A2070" s="34">
        <f t="shared" si="9"/>
        <v>474</v>
      </c>
      <c r="B2070" s="29">
        <v>45913</v>
      </c>
      <c r="C2070" s="30" t="s">
        <v>3159</v>
      </c>
      <c r="D2070" s="31">
        <v>707262272</v>
      </c>
      <c r="E2070" s="30"/>
      <c r="F2070" s="71"/>
      <c r="G2070" s="74" t="s">
        <v>25</v>
      </c>
      <c r="H2070" s="62" t="s">
        <v>48</v>
      </c>
      <c r="I2070" s="62" t="s">
        <v>27</v>
      </c>
      <c r="J2070" s="74" t="s">
        <v>390</v>
      </c>
      <c r="K2070" s="30" t="s">
        <v>49</v>
      </c>
      <c r="L2070" s="34" t="s">
        <v>91</v>
      </c>
      <c r="M2070" s="32" t="s">
        <v>234</v>
      </c>
      <c r="N2070" s="35" t="s">
        <v>32</v>
      </c>
      <c r="O2070" s="30"/>
      <c r="P2070" s="30"/>
      <c r="Q2070" s="72" t="s">
        <v>3125</v>
      </c>
      <c r="R2070" s="36"/>
      <c r="S2070" s="36"/>
      <c r="T2070" s="37"/>
      <c r="U2070" s="38"/>
      <c r="V2070" s="39"/>
    </row>
    <row r="2071" spans="1:22" ht="18">
      <c r="A2071" s="34">
        <f t="shared" si="9"/>
        <v>475</v>
      </c>
      <c r="B2071" s="29">
        <v>45913</v>
      </c>
      <c r="C2071" s="30" t="s">
        <v>3160</v>
      </c>
      <c r="D2071" s="31"/>
      <c r="E2071" s="30" t="s">
        <v>2982</v>
      </c>
      <c r="F2071" s="71"/>
      <c r="G2071" s="74" t="s">
        <v>25</v>
      </c>
      <c r="H2071" s="62" t="s">
        <v>26</v>
      </c>
      <c r="I2071" s="62" t="s">
        <v>27</v>
      </c>
      <c r="J2071" s="74" t="s">
        <v>390</v>
      </c>
      <c r="K2071" s="30" t="s">
        <v>29</v>
      </c>
      <c r="L2071" s="34" t="s">
        <v>91</v>
      </c>
      <c r="M2071" s="32" t="s">
        <v>160</v>
      </c>
      <c r="N2071" s="35"/>
      <c r="O2071" s="30"/>
      <c r="P2071" s="30"/>
      <c r="Q2071" s="36"/>
      <c r="R2071" s="36"/>
      <c r="S2071" s="36"/>
      <c r="T2071" s="37"/>
      <c r="U2071" s="38"/>
      <c r="V2071" s="39"/>
    </row>
    <row r="2072" spans="1:22" ht="18" customHeight="1">
      <c r="A2072" s="34">
        <f t="shared" si="9"/>
        <v>476</v>
      </c>
      <c r="B2072" s="29">
        <v>45913</v>
      </c>
      <c r="C2072" s="30" t="s">
        <v>3161</v>
      </c>
      <c r="D2072" s="31"/>
      <c r="E2072" s="30" t="s">
        <v>3124</v>
      </c>
      <c r="F2072" s="71"/>
      <c r="G2072" s="74" t="s">
        <v>25</v>
      </c>
      <c r="H2072" s="62" t="s">
        <v>26</v>
      </c>
      <c r="I2072" s="62" t="s">
        <v>38</v>
      </c>
      <c r="J2072" s="74" t="s">
        <v>390</v>
      </c>
      <c r="K2072" s="30" t="s">
        <v>107</v>
      </c>
      <c r="L2072" s="34" t="s">
        <v>161</v>
      </c>
      <c r="M2072" s="32" t="s">
        <v>389</v>
      </c>
      <c r="N2072" s="35"/>
      <c r="O2072" s="30"/>
      <c r="P2072" s="30"/>
      <c r="Q2072" s="36"/>
      <c r="R2072" s="36"/>
      <c r="S2072" s="36"/>
      <c r="T2072" s="37"/>
      <c r="U2072" s="38"/>
      <c r="V2072" s="39"/>
    </row>
    <row r="2073" spans="1:22" ht="18">
      <c r="A2073" s="34">
        <f t="shared" si="9"/>
        <v>477</v>
      </c>
      <c r="B2073" s="29">
        <v>45913</v>
      </c>
      <c r="C2073" s="30" t="s">
        <v>3162</v>
      </c>
      <c r="D2073" s="31" t="s">
        <v>2938</v>
      </c>
      <c r="E2073" s="30" t="s">
        <v>2960</v>
      </c>
      <c r="F2073" s="71"/>
      <c r="G2073" s="74" t="s">
        <v>25</v>
      </c>
      <c r="H2073" s="62" t="s">
        <v>26</v>
      </c>
      <c r="I2073" s="62" t="s">
        <v>27</v>
      </c>
      <c r="J2073" s="74" t="s">
        <v>390</v>
      </c>
      <c r="K2073" s="30" t="s">
        <v>29</v>
      </c>
      <c r="L2073" s="34" t="s">
        <v>229</v>
      </c>
      <c r="M2073" s="32" t="s">
        <v>389</v>
      </c>
      <c r="N2073" s="35" t="s">
        <v>51</v>
      </c>
      <c r="O2073" s="30"/>
      <c r="P2073" s="30"/>
      <c r="Q2073" s="36"/>
      <c r="R2073" s="36"/>
      <c r="S2073" s="36"/>
      <c r="T2073" s="37"/>
      <c r="U2073" s="38"/>
      <c r="V2073" s="39"/>
    </row>
    <row r="2074" spans="1:22" ht="18">
      <c r="A2074" s="34">
        <f t="shared" si="9"/>
        <v>478</v>
      </c>
      <c r="B2074" s="29">
        <v>45913</v>
      </c>
      <c r="C2074" s="30" t="s">
        <v>3163</v>
      </c>
      <c r="D2074" s="31"/>
      <c r="E2074" s="30" t="s">
        <v>2960</v>
      </c>
      <c r="F2074" s="71"/>
      <c r="G2074" s="74" t="s">
        <v>114</v>
      </c>
      <c r="H2074" s="62" t="s">
        <v>26</v>
      </c>
      <c r="I2074" s="62" t="s">
        <v>27</v>
      </c>
      <c r="J2074" s="74" t="s">
        <v>390</v>
      </c>
      <c r="K2074" s="30" t="s">
        <v>29</v>
      </c>
      <c r="L2074" s="34" t="s">
        <v>361</v>
      </c>
      <c r="M2074" s="32" t="s">
        <v>389</v>
      </c>
      <c r="N2074" s="35"/>
      <c r="O2074" s="30"/>
      <c r="P2074" s="30"/>
      <c r="Q2074" s="36"/>
      <c r="R2074" s="36"/>
      <c r="S2074" s="36"/>
      <c r="T2074" s="37"/>
      <c r="U2074" s="38"/>
      <c r="V2074" s="39"/>
    </row>
    <row r="2075" spans="1:22" ht="18">
      <c r="A2075" s="34">
        <f t="shared" si="9"/>
        <v>479</v>
      </c>
      <c r="B2075" s="29">
        <v>45913</v>
      </c>
      <c r="C2075" s="30" t="s">
        <v>3164</v>
      </c>
      <c r="D2075" s="31"/>
      <c r="E2075" s="30" t="s">
        <v>2931</v>
      </c>
      <c r="F2075" s="71"/>
      <c r="G2075" s="74" t="s">
        <v>25</v>
      </c>
      <c r="H2075" s="62" t="s">
        <v>26</v>
      </c>
      <c r="I2075" s="62" t="s">
        <v>27</v>
      </c>
      <c r="J2075" s="74" t="s">
        <v>390</v>
      </c>
      <c r="K2075" s="30" t="s">
        <v>29</v>
      </c>
      <c r="L2075" s="34" t="s">
        <v>203</v>
      </c>
      <c r="M2075" s="32" t="s">
        <v>389</v>
      </c>
      <c r="N2075" s="35"/>
      <c r="O2075" s="30"/>
      <c r="P2075" s="30"/>
      <c r="Q2075" s="36"/>
      <c r="R2075" s="36"/>
      <c r="S2075" s="36"/>
      <c r="T2075" s="37"/>
      <c r="U2075" s="38"/>
      <c r="V2075" s="39"/>
    </row>
    <row r="2076" spans="1:22" ht="18">
      <c r="A2076" s="34">
        <f t="shared" si="9"/>
        <v>480</v>
      </c>
      <c r="B2076" s="29">
        <v>45913</v>
      </c>
      <c r="C2076" s="30" t="s">
        <v>3165</v>
      </c>
      <c r="D2076" s="31">
        <v>706232321</v>
      </c>
      <c r="E2076" s="30"/>
      <c r="F2076" s="71"/>
      <c r="G2076" s="74" t="s">
        <v>114</v>
      </c>
      <c r="H2076" s="62" t="s">
        <v>48</v>
      </c>
      <c r="I2076" s="62" t="s">
        <v>27</v>
      </c>
      <c r="J2076" s="74" t="s">
        <v>390</v>
      </c>
      <c r="K2076" s="30" t="s">
        <v>29</v>
      </c>
      <c r="L2076" s="34" t="s">
        <v>91</v>
      </c>
      <c r="M2076" s="32" t="s">
        <v>234</v>
      </c>
      <c r="N2076" s="35" t="s">
        <v>1169</v>
      </c>
      <c r="O2076" s="30"/>
      <c r="P2076" s="30"/>
      <c r="Q2076" s="214" t="s">
        <v>3139</v>
      </c>
      <c r="R2076" s="36"/>
      <c r="S2076" s="36"/>
      <c r="T2076" s="37"/>
      <c r="U2076" s="38"/>
      <c r="V2076" s="39"/>
    </row>
    <row r="2077" spans="1:22" ht="18">
      <c r="A2077" s="34">
        <f t="shared" si="9"/>
        <v>481</v>
      </c>
      <c r="B2077" s="29">
        <v>45913</v>
      </c>
      <c r="C2077" s="30" t="s">
        <v>3166</v>
      </c>
      <c r="D2077" s="31">
        <v>915252810</v>
      </c>
      <c r="E2077" s="30"/>
      <c r="F2077" s="71"/>
      <c r="G2077" s="74"/>
      <c r="H2077" s="62"/>
      <c r="I2077" s="62" t="s">
        <v>27</v>
      </c>
      <c r="J2077" s="74"/>
      <c r="K2077" s="30" t="s">
        <v>62</v>
      </c>
      <c r="L2077" s="34" t="s">
        <v>203</v>
      </c>
      <c r="M2077" s="32"/>
      <c r="N2077" s="35" t="s">
        <v>51</v>
      </c>
      <c r="O2077" s="30" t="s">
        <v>734</v>
      </c>
      <c r="P2077" s="64">
        <v>45916</v>
      </c>
      <c r="Q2077" s="36" t="s">
        <v>3167</v>
      </c>
      <c r="R2077" s="36" t="s">
        <v>51</v>
      </c>
      <c r="S2077" s="36" t="s">
        <v>44</v>
      </c>
      <c r="T2077" s="37">
        <v>10500000</v>
      </c>
      <c r="U2077" s="38" t="s">
        <v>27</v>
      </c>
      <c r="V2077" s="39"/>
    </row>
    <row r="2078" spans="1:22" ht="18">
      <c r="A2078" s="34">
        <f t="shared" si="9"/>
        <v>482</v>
      </c>
      <c r="B2078" s="29">
        <v>45913</v>
      </c>
      <c r="C2078" s="30" t="s">
        <v>3168</v>
      </c>
      <c r="D2078" s="31">
        <v>833511764</v>
      </c>
      <c r="E2078" s="30"/>
      <c r="F2078" s="71"/>
      <c r="G2078" s="74" t="s">
        <v>25</v>
      </c>
      <c r="H2078" s="62" t="s">
        <v>26</v>
      </c>
      <c r="I2078" s="62" t="s">
        <v>27</v>
      </c>
      <c r="J2078" s="74" t="s">
        <v>388</v>
      </c>
      <c r="K2078" s="30" t="s">
        <v>29</v>
      </c>
      <c r="L2078" s="34" t="s">
        <v>217</v>
      </c>
      <c r="M2078" s="32" t="s">
        <v>227</v>
      </c>
      <c r="N2078" s="35" t="s">
        <v>32</v>
      </c>
      <c r="O2078" s="30"/>
      <c r="P2078" s="30"/>
      <c r="Q2078" s="36" t="s">
        <v>3169</v>
      </c>
      <c r="R2078" s="36"/>
      <c r="S2078" s="36"/>
      <c r="T2078" s="37"/>
      <c r="U2078" s="38"/>
      <c r="V2078" s="39"/>
    </row>
    <row r="2079" spans="1:22" ht="18">
      <c r="A2079" s="34">
        <f t="shared" si="9"/>
        <v>483</v>
      </c>
      <c r="B2079" s="29">
        <v>45913</v>
      </c>
      <c r="C2079" s="30" t="s">
        <v>3170</v>
      </c>
      <c r="D2079" s="31">
        <v>916953838</v>
      </c>
      <c r="E2079" s="30"/>
      <c r="F2079" s="71"/>
      <c r="G2079" s="74" t="s">
        <v>25</v>
      </c>
      <c r="H2079" s="62" t="s">
        <v>48</v>
      </c>
      <c r="I2079" s="62"/>
      <c r="J2079" s="74" t="s">
        <v>388</v>
      </c>
      <c r="K2079" s="30" t="s">
        <v>29</v>
      </c>
      <c r="L2079" s="34" t="s">
        <v>81</v>
      </c>
      <c r="M2079" s="32" t="s">
        <v>234</v>
      </c>
      <c r="N2079" s="35"/>
      <c r="O2079" s="30"/>
      <c r="P2079" s="30"/>
      <c r="Q2079" s="36" t="s">
        <v>3171</v>
      </c>
      <c r="R2079" s="36"/>
      <c r="S2079" s="36"/>
      <c r="T2079" s="37"/>
      <c r="U2079" s="38"/>
      <c r="V2079" s="39"/>
    </row>
    <row r="2080" spans="1:22" ht="18">
      <c r="A2080" s="34">
        <f t="shared" si="9"/>
        <v>484</v>
      </c>
      <c r="B2080" s="29">
        <v>45913</v>
      </c>
      <c r="C2080" s="30" t="s">
        <v>3172</v>
      </c>
      <c r="D2080" s="31">
        <v>387918332</v>
      </c>
      <c r="E2080" s="30"/>
      <c r="F2080" s="71"/>
      <c r="G2080" s="74" t="s">
        <v>25</v>
      </c>
      <c r="H2080" s="62" t="s">
        <v>26</v>
      </c>
      <c r="I2080" s="62" t="s">
        <v>27</v>
      </c>
      <c r="J2080" s="74" t="s">
        <v>388</v>
      </c>
      <c r="K2080" s="30" t="s">
        <v>29</v>
      </c>
      <c r="L2080" s="34" t="s">
        <v>91</v>
      </c>
      <c r="M2080" s="32" t="s">
        <v>227</v>
      </c>
      <c r="N2080" s="35" t="s">
        <v>51</v>
      </c>
      <c r="O2080" s="30"/>
      <c r="P2080" s="30"/>
      <c r="Q2080" s="72" t="s">
        <v>3173</v>
      </c>
      <c r="R2080" s="36"/>
      <c r="S2080" s="36"/>
      <c r="T2080" s="37"/>
      <c r="U2080" s="38"/>
      <c r="V2080" s="39"/>
    </row>
    <row r="2081" spans="1:22" ht="18">
      <c r="A2081" s="34">
        <f t="shared" si="9"/>
        <v>485</v>
      </c>
      <c r="B2081" s="29">
        <v>45913</v>
      </c>
      <c r="C2081" s="30" t="s">
        <v>3174</v>
      </c>
      <c r="D2081" s="135">
        <v>785677668</v>
      </c>
      <c r="E2081" s="30"/>
      <c r="F2081" s="71"/>
      <c r="G2081" s="74" t="s">
        <v>25</v>
      </c>
      <c r="H2081" s="62" t="s">
        <v>26</v>
      </c>
      <c r="I2081" s="62" t="s">
        <v>38</v>
      </c>
      <c r="J2081" s="74" t="s">
        <v>388</v>
      </c>
      <c r="K2081" s="30" t="s">
        <v>107</v>
      </c>
      <c r="L2081" s="34" t="s">
        <v>303</v>
      </c>
      <c r="M2081" s="32" t="s">
        <v>234</v>
      </c>
      <c r="N2081" s="35" t="s">
        <v>51</v>
      </c>
      <c r="O2081" s="30"/>
      <c r="P2081" s="30"/>
      <c r="Q2081" s="36"/>
      <c r="R2081" s="36"/>
      <c r="S2081" s="36"/>
      <c r="T2081" s="37"/>
      <c r="U2081" s="38"/>
      <c r="V2081" s="39"/>
    </row>
    <row r="2082" spans="1:22" ht="18">
      <c r="A2082" s="34">
        <f t="shared" si="9"/>
        <v>486</v>
      </c>
      <c r="B2082" s="29">
        <v>45913</v>
      </c>
      <c r="C2082" s="28" t="s">
        <v>2040</v>
      </c>
      <c r="D2082" s="31">
        <v>908540099</v>
      </c>
      <c r="E2082" s="28" t="s">
        <v>1857</v>
      </c>
      <c r="F2082" s="33"/>
      <c r="G2082" s="30" t="s">
        <v>25</v>
      </c>
      <c r="H2082" s="30" t="s">
        <v>26</v>
      </c>
      <c r="I2082" s="30" t="s">
        <v>27</v>
      </c>
      <c r="J2082" s="30" t="s">
        <v>388</v>
      </c>
      <c r="K2082" s="30" t="s">
        <v>29</v>
      </c>
      <c r="L2082" s="34" t="s">
        <v>203</v>
      </c>
      <c r="M2082" s="32" t="s">
        <v>234</v>
      </c>
      <c r="N2082" s="35" t="s">
        <v>32</v>
      </c>
      <c r="O2082" s="30"/>
      <c r="P2082" s="30"/>
      <c r="Q2082" s="72" t="s">
        <v>505</v>
      </c>
      <c r="R2082" s="36"/>
      <c r="S2082" s="36"/>
      <c r="T2082" s="37"/>
      <c r="U2082" s="38"/>
      <c r="V2082" s="39"/>
    </row>
    <row r="2083" spans="1:22" ht="18">
      <c r="A2083" s="34">
        <f t="shared" si="9"/>
        <v>487</v>
      </c>
      <c r="B2083" s="29">
        <v>45913</v>
      </c>
      <c r="C2083" s="30" t="s">
        <v>3175</v>
      </c>
      <c r="D2083" s="31">
        <v>798881527</v>
      </c>
      <c r="E2083" s="30"/>
      <c r="F2083" s="71"/>
      <c r="G2083" s="74" t="s">
        <v>25</v>
      </c>
      <c r="H2083" s="62" t="s">
        <v>26</v>
      </c>
      <c r="I2083" s="62" t="s">
        <v>27</v>
      </c>
      <c r="J2083" s="74" t="s">
        <v>388</v>
      </c>
      <c r="K2083" s="30" t="s">
        <v>29</v>
      </c>
      <c r="L2083" s="34" t="s">
        <v>91</v>
      </c>
      <c r="M2083" s="32" t="s">
        <v>234</v>
      </c>
      <c r="N2083" s="35" t="s">
        <v>51</v>
      </c>
      <c r="O2083" s="30"/>
      <c r="P2083" s="30"/>
      <c r="Q2083" s="36"/>
      <c r="R2083" s="36"/>
      <c r="S2083" s="36"/>
      <c r="T2083" s="37"/>
      <c r="U2083" s="38"/>
      <c r="V2083" s="39"/>
    </row>
    <row r="2084" spans="1:22" ht="18">
      <c r="A2084" s="34">
        <f t="shared" si="9"/>
        <v>488</v>
      </c>
      <c r="B2084" s="29">
        <v>45913</v>
      </c>
      <c r="C2084" s="30" t="s">
        <v>3176</v>
      </c>
      <c r="D2084" s="31" t="s">
        <v>730</v>
      </c>
      <c r="E2084" s="30" t="s">
        <v>2931</v>
      </c>
      <c r="F2084" s="71"/>
      <c r="G2084" s="74" t="s">
        <v>25</v>
      </c>
      <c r="H2084" s="62" t="s">
        <v>26</v>
      </c>
      <c r="I2084" s="62" t="s">
        <v>27</v>
      </c>
      <c r="J2084" s="74" t="s">
        <v>390</v>
      </c>
      <c r="K2084" s="30" t="s">
        <v>29</v>
      </c>
      <c r="L2084" s="34" t="s">
        <v>361</v>
      </c>
      <c r="M2084" s="32" t="s">
        <v>160</v>
      </c>
      <c r="N2084" s="35" t="s">
        <v>32</v>
      </c>
      <c r="O2084" s="30"/>
      <c r="P2084" s="30"/>
      <c r="Q2084" s="36" t="s">
        <v>3177</v>
      </c>
      <c r="R2084" s="36"/>
      <c r="S2084" s="36"/>
      <c r="T2084" s="37"/>
      <c r="U2084" s="38"/>
      <c r="V2084" s="39"/>
    </row>
    <row r="2085" spans="1:22" ht="18">
      <c r="A2085" s="34">
        <f t="shared" si="9"/>
        <v>489</v>
      </c>
      <c r="B2085" s="29">
        <v>45913</v>
      </c>
      <c r="C2085" s="30" t="s">
        <v>3178</v>
      </c>
      <c r="D2085" s="54">
        <v>979230317</v>
      </c>
      <c r="E2085" s="30"/>
      <c r="F2085" s="71"/>
      <c r="G2085" s="74" t="s">
        <v>25</v>
      </c>
      <c r="H2085" s="62" t="s">
        <v>48</v>
      </c>
      <c r="I2085" s="62" t="s">
        <v>38</v>
      </c>
      <c r="J2085" s="74" t="s">
        <v>390</v>
      </c>
      <c r="K2085" s="30" t="s">
        <v>107</v>
      </c>
      <c r="L2085" s="34" t="s">
        <v>161</v>
      </c>
      <c r="M2085" s="32" t="s">
        <v>227</v>
      </c>
      <c r="N2085" s="35"/>
      <c r="O2085" s="30"/>
      <c r="P2085" s="30"/>
      <c r="Q2085" s="36"/>
      <c r="R2085" s="36"/>
      <c r="S2085" s="36"/>
      <c r="T2085" s="37"/>
      <c r="U2085" s="38"/>
      <c r="V2085" s="39"/>
    </row>
    <row r="2086" spans="1:22" ht="18">
      <c r="A2086" s="34">
        <f t="shared" si="9"/>
        <v>490</v>
      </c>
      <c r="B2086" s="29">
        <v>45913</v>
      </c>
      <c r="C2086" s="30" t="s">
        <v>3179</v>
      </c>
      <c r="D2086" s="31">
        <v>768927918</v>
      </c>
      <c r="E2086" s="30" t="s">
        <v>42</v>
      </c>
      <c r="F2086" s="71"/>
      <c r="G2086" s="74" t="s">
        <v>25</v>
      </c>
      <c r="H2086" s="62" t="s">
        <v>26</v>
      </c>
      <c r="I2086" s="62" t="s">
        <v>27</v>
      </c>
      <c r="J2086" s="74" t="s">
        <v>390</v>
      </c>
      <c r="K2086" s="30" t="s">
        <v>29</v>
      </c>
      <c r="L2086" s="34" t="s">
        <v>91</v>
      </c>
      <c r="M2086" s="32" t="s">
        <v>227</v>
      </c>
      <c r="N2086" s="35" t="s">
        <v>32</v>
      </c>
      <c r="O2086" s="30"/>
      <c r="P2086" s="30"/>
      <c r="Q2086" s="36" t="s">
        <v>3180</v>
      </c>
      <c r="R2086" s="36"/>
      <c r="S2086" s="36"/>
      <c r="T2086" s="37"/>
      <c r="U2086" s="38"/>
      <c r="V2086" s="39"/>
    </row>
    <row r="2087" spans="1:22" ht="18">
      <c r="A2087" s="34">
        <f t="shared" si="9"/>
        <v>491</v>
      </c>
      <c r="B2087" s="29">
        <v>45913</v>
      </c>
      <c r="C2087" s="30" t="s">
        <v>986</v>
      </c>
      <c r="D2087" s="31"/>
      <c r="E2087" s="30"/>
      <c r="F2087" s="71"/>
      <c r="G2087" s="74" t="s">
        <v>25</v>
      </c>
      <c r="H2087" s="62" t="s">
        <v>48</v>
      </c>
      <c r="I2087" s="62" t="s">
        <v>27</v>
      </c>
      <c r="J2087" s="74" t="s">
        <v>390</v>
      </c>
      <c r="K2087" s="30" t="s">
        <v>29</v>
      </c>
      <c r="L2087" s="34" t="s">
        <v>361</v>
      </c>
      <c r="M2087" s="32" t="s">
        <v>389</v>
      </c>
      <c r="N2087" s="35"/>
      <c r="O2087" s="30"/>
      <c r="P2087" s="30"/>
      <c r="Q2087" s="36"/>
      <c r="R2087" s="36"/>
      <c r="S2087" s="36"/>
      <c r="T2087" s="37"/>
      <c r="U2087" s="38"/>
      <c r="V2087" s="39"/>
    </row>
    <row r="2088" spans="1:22" ht="18">
      <c r="A2088" s="34">
        <f t="shared" si="9"/>
        <v>492</v>
      </c>
      <c r="B2088" s="29">
        <v>45913</v>
      </c>
      <c r="C2088" s="30" t="s">
        <v>266</v>
      </c>
      <c r="D2088" s="31"/>
      <c r="E2088" s="30" t="s">
        <v>3018</v>
      </c>
      <c r="F2088" s="71"/>
      <c r="G2088" s="74" t="s">
        <v>25</v>
      </c>
      <c r="H2088" s="62" t="s">
        <v>26</v>
      </c>
      <c r="I2088" s="62" t="s">
        <v>27</v>
      </c>
      <c r="J2088" s="74" t="s">
        <v>390</v>
      </c>
      <c r="K2088" s="30" t="s">
        <v>29</v>
      </c>
      <c r="L2088" s="34" t="s">
        <v>91</v>
      </c>
      <c r="M2088" s="32" t="s">
        <v>389</v>
      </c>
      <c r="N2088" s="35"/>
      <c r="O2088" s="30"/>
      <c r="P2088" s="30"/>
      <c r="Q2088" s="36"/>
      <c r="R2088" s="36"/>
      <c r="S2088" s="36"/>
      <c r="T2088" s="37"/>
      <c r="U2088" s="38"/>
      <c r="V2088" s="39"/>
    </row>
    <row r="2089" spans="1:22" ht="18">
      <c r="A2089" s="34">
        <f t="shared" si="9"/>
        <v>493</v>
      </c>
      <c r="B2089" s="29">
        <v>45913</v>
      </c>
      <c r="C2089" s="30" t="s">
        <v>3181</v>
      </c>
      <c r="D2089" s="31"/>
      <c r="E2089" s="30" t="s">
        <v>3129</v>
      </c>
      <c r="F2089" s="71"/>
      <c r="G2089" s="74" t="s">
        <v>25</v>
      </c>
      <c r="H2089" s="62" t="s">
        <v>26</v>
      </c>
      <c r="I2089" s="62" t="s">
        <v>27</v>
      </c>
      <c r="J2089" s="74" t="s">
        <v>390</v>
      </c>
      <c r="K2089" s="30" t="s">
        <v>29</v>
      </c>
      <c r="L2089" s="34" t="s">
        <v>212</v>
      </c>
      <c r="M2089" s="32" t="s">
        <v>160</v>
      </c>
      <c r="N2089" s="35"/>
      <c r="O2089" s="30"/>
      <c r="P2089" s="30"/>
      <c r="Q2089" s="36"/>
      <c r="R2089" s="36"/>
      <c r="S2089" s="36"/>
      <c r="T2089" s="37"/>
      <c r="U2089" s="38"/>
      <c r="V2089" s="39"/>
    </row>
    <row r="2090" spans="1:22" ht="18">
      <c r="A2090" s="34">
        <f t="shared" si="9"/>
        <v>494</v>
      </c>
      <c r="B2090" s="29">
        <v>45913</v>
      </c>
      <c r="C2090" s="30" t="s">
        <v>3182</v>
      </c>
      <c r="D2090" s="31">
        <v>789523777</v>
      </c>
      <c r="E2090" s="30"/>
      <c r="F2090" s="71"/>
      <c r="G2090" s="74" t="s">
        <v>25</v>
      </c>
      <c r="H2090" s="62" t="s">
        <v>48</v>
      </c>
      <c r="I2090" s="62" t="s">
        <v>27</v>
      </c>
      <c r="J2090" s="74" t="s">
        <v>390</v>
      </c>
      <c r="K2090" s="30" t="s">
        <v>96</v>
      </c>
      <c r="L2090" s="34" t="s">
        <v>203</v>
      </c>
      <c r="M2090" s="32" t="s">
        <v>227</v>
      </c>
      <c r="N2090" s="35" t="s">
        <v>32</v>
      </c>
      <c r="O2090" s="85"/>
      <c r="P2090" s="30"/>
      <c r="Q2090" s="72" t="s">
        <v>2564</v>
      </c>
      <c r="R2090" s="36"/>
      <c r="S2090" s="36"/>
      <c r="T2090" s="37"/>
      <c r="U2090" s="38"/>
      <c r="V2090" s="39"/>
    </row>
    <row r="2091" spans="1:22" ht="18">
      <c r="A2091" s="34">
        <f t="shared" si="9"/>
        <v>495</v>
      </c>
      <c r="B2091" s="29">
        <v>45913</v>
      </c>
      <c r="C2091" s="30" t="s">
        <v>2043</v>
      </c>
      <c r="D2091" s="31"/>
      <c r="E2091" s="30" t="s">
        <v>2931</v>
      </c>
      <c r="F2091" s="71"/>
      <c r="G2091" s="74" t="s">
        <v>25</v>
      </c>
      <c r="H2091" s="62" t="s">
        <v>26</v>
      </c>
      <c r="I2091" s="62" t="s">
        <v>27</v>
      </c>
      <c r="J2091" s="74" t="s">
        <v>390</v>
      </c>
      <c r="K2091" s="30" t="s">
        <v>29</v>
      </c>
      <c r="L2091" s="34" t="s">
        <v>217</v>
      </c>
      <c r="M2091" s="32" t="s">
        <v>389</v>
      </c>
      <c r="N2091" s="35"/>
      <c r="O2091" s="30"/>
      <c r="P2091" s="87"/>
      <c r="Q2091" s="36"/>
      <c r="R2091" s="36"/>
      <c r="S2091" s="36"/>
      <c r="T2091" s="37"/>
      <c r="U2091" s="38"/>
      <c r="V2091" s="39"/>
    </row>
    <row r="2092" spans="1:22" ht="18" customHeight="1">
      <c r="A2092" s="34">
        <f t="shared" si="9"/>
        <v>496</v>
      </c>
      <c r="B2092" s="29">
        <v>45913</v>
      </c>
      <c r="C2092" s="30" t="s">
        <v>3183</v>
      </c>
      <c r="D2092" s="31"/>
      <c r="E2092" s="30"/>
      <c r="F2092" s="71"/>
      <c r="G2092" s="74" t="s">
        <v>113</v>
      </c>
      <c r="H2092" s="62" t="s">
        <v>48</v>
      </c>
      <c r="I2092" s="62" t="s">
        <v>27</v>
      </c>
      <c r="J2092" s="74" t="s">
        <v>390</v>
      </c>
      <c r="K2092" s="30" t="s">
        <v>107</v>
      </c>
      <c r="L2092" s="34" t="s">
        <v>81</v>
      </c>
      <c r="M2092" s="32" t="s">
        <v>389</v>
      </c>
      <c r="N2092" s="35"/>
      <c r="O2092" s="30"/>
      <c r="P2092" s="30"/>
      <c r="Q2092" s="36"/>
      <c r="R2092" s="36"/>
      <c r="S2092" s="36"/>
      <c r="T2092" s="37"/>
      <c r="U2092" s="38"/>
      <c r="V2092" s="39"/>
    </row>
    <row r="2093" spans="1:22" ht="18">
      <c r="A2093" s="34">
        <f t="shared" si="9"/>
        <v>497</v>
      </c>
      <c r="B2093" s="29">
        <v>45913</v>
      </c>
      <c r="C2093" s="30" t="s">
        <v>3184</v>
      </c>
      <c r="D2093" s="31">
        <v>933717119</v>
      </c>
      <c r="E2093" s="30" t="s">
        <v>3129</v>
      </c>
      <c r="F2093" s="71"/>
      <c r="G2093" s="74" t="s">
        <v>25</v>
      </c>
      <c r="H2093" s="62" t="s">
        <v>26</v>
      </c>
      <c r="I2093" s="62" t="s">
        <v>27</v>
      </c>
      <c r="J2093" s="74" t="s">
        <v>390</v>
      </c>
      <c r="K2093" s="30" t="s">
        <v>29</v>
      </c>
      <c r="L2093" s="34" t="s">
        <v>91</v>
      </c>
      <c r="M2093" s="32" t="s">
        <v>234</v>
      </c>
      <c r="N2093" s="35" t="s">
        <v>32</v>
      </c>
      <c r="O2093" s="30"/>
      <c r="P2093" s="30"/>
      <c r="Q2093" s="72" t="s">
        <v>505</v>
      </c>
      <c r="R2093" s="36"/>
      <c r="S2093" s="36"/>
      <c r="T2093" s="37"/>
      <c r="U2093" s="38"/>
      <c r="V2093" s="39"/>
    </row>
    <row r="2094" spans="1:22" ht="18">
      <c r="A2094" s="34">
        <f t="shared" si="9"/>
        <v>498</v>
      </c>
      <c r="B2094" s="29">
        <v>45913</v>
      </c>
      <c r="C2094" s="30" t="s">
        <v>3185</v>
      </c>
      <c r="D2094" s="31"/>
      <c r="E2094" s="30" t="s">
        <v>3129</v>
      </c>
      <c r="F2094" s="71"/>
      <c r="G2094" s="74" t="s">
        <v>25</v>
      </c>
      <c r="H2094" s="62" t="s">
        <v>26</v>
      </c>
      <c r="I2094" s="62" t="s">
        <v>27</v>
      </c>
      <c r="J2094" s="74" t="s">
        <v>390</v>
      </c>
      <c r="K2094" s="30" t="s">
        <v>29</v>
      </c>
      <c r="L2094" s="34" t="s">
        <v>203</v>
      </c>
      <c r="M2094" s="32" t="s">
        <v>389</v>
      </c>
      <c r="N2094" s="35"/>
      <c r="O2094" s="30"/>
      <c r="P2094" s="30"/>
      <c r="Q2094" s="36"/>
      <c r="R2094" s="36"/>
      <c r="S2094" s="36"/>
      <c r="T2094" s="37"/>
      <c r="U2094" s="38"/>
      <c r="V2094" s="39"/>
    </row>
    <row r="2095" spans="1:22" ht="18">
      <c r="A2095" s="34">
        <f t="shared" si="9"/>
        <v>499</v>
      </c>
      <c r="B2095" s="29">
        <v>45913</v>
      </c>
      <c r="C2095" s="30" t="s">
        <v>455</v>
      </c>
      <c r="D2095" s="31">
        <v>354637615</v>
      </c>
      <c r="E2095" s="30"/>
      <c r="F2095" s="71"/>
      <c r="G2095" s="74" t="s">
        <v>114</v>
      </c>
      <c r="H2095" s="62" t="s">
        <v>26</v>
      </c>
      <c r="I2095" s="62" t="s">
        <v>27</v>
      </c>
      <c r="J2095" s="74" t="s">
        <v>388</v>
      </c>
      <c r="K2095" s="30" t="s">
        <v>29</v>
      </c>
      <c r="L2095" s="34" t="s">
        <v>91</v>
      </c>
      <c r="M2095" s="32" t="s">
        <v>234</v>
      </c>
      <c r="N2095" s="35" t="s">
        <v>32</v>
      </c>
      <c r="O2095" s="30"/>
      <c r="P2095" s="30"/>
      <c r="Q2095" s="36" t="s">
        <v>402</v>
      </c>
      <c r="R2095" s="36"/>
      <c r="S2095" s="36"/>
      <c r="T2095" s="37"/>
      <c r="U2095" s="38"/>
      <c r="V2095" s="39"/>
    </row>
    <row r="2096" spans="1:22" ht="18">
      <c r="A2096" s="34">
        <f t="shared" si="9"/>
        <v>500</v>
      </c>
      <c r="B2096" s="29">
        <v>45913</v>
      </c>
      <c r="C2096" s="135" t="s">
        <v>3186</v>
      </c>
      <c r="D2096" s="31" t="s">
        <v>3187</v>
      </c>
      <c r="E2096" s="8"/>
      <c r="F2096" s="71"/>
      <c r="G2096" s="74" t="s">
        <v>25</v>
      </c>
      <c r="H2096" s="62" t="s">
        <v>48</v>
      </c>
      <c r="I2096" s="62" t="s">
        <v>27</v>
      </c>
      <c r="J2096" s="74" t="s">
        <v>390</v>
      </c>
      <c r="K2096" s="30" t="s">
        <v>29</v>
      </c>
      <c r="L2096" s="34" t="s">
        <v>91</v>
      </c>
      <c r="M2096" s="32" t="s">
        <v>227</v>
      </c>
      <c r="N2096" s="35" t="s">
        <v>32</v>
      </c>
      <c r="O2096" s="30"/>
      <c r="P2096" s="30"/>
      <c r="Q2096" s="36" t="s">
        <v>3188</v>
      </c>
      <c r="R2096" s="36" t="s">
        <v>32</v>
      </c>
      <c r="S2096" s="36" t="s">
        <v>44</v>
      </c>
      <c r="T2096" s="37" t="s">
        <v>480</v>
      </c>
      <c r="U2096" s="38" t="s">
        <v>27</v>
      </c>
      <c r="V2096" s="39"/>
    </row>
    <row r="2097" spans="1:22" ht="18">
      <c r="A2097" s="34">
        <f t="shared" si="9"/>
        <v>501</v>
      </c>
      <c r="B2097" s="29">
        <v>45913</v>
      </c>
      <c r="C2097" s="30" t="s">
        <v>2331</v>
      </c>
      <c r="D2097" s="31">
        <v>966373371</v>
      </c>
      <c r="E2097" s="28" t="s">
        <v>1857</v>
      </c>
      <c r="F2097" s="71"/>
      <c r="G2097" s="74" t="s">
        <v>114</v>
      </c>
      <c r="H2097" s="62" t="s">
        <v>26</v>
      </c>
      <c r="I2097" s="62" t="s">
        <v>38</v>
      </c>
      <c r="J2097" s="74" t="s">
        <v>390</v>
      </c>
      <c r="K2097" s="30" t="s">
        <v>107</v>
      </c>
      <c r="L2097" s="34" t="s">
        <v>161</v>
      </c>
      <c r="M2097" s="32" t="s">
        <v>234</v>
      </c>
      <c r="N2097" s="35" t="s">
        <v>32</v>
      </c>
      <c r="O2097" s="30"/>
      <c r="P2097" s="30"/>
      <c r="Q2097" s="72" t="s">
        <v>3125</v>
      </c>
      <c r="R2097" s="36"/>
      <c r="S2097" s="36"/>
      <c r="T2097" s="37"/>
      <c r="U2097" s="38"/>
      <c r="V2097" s="39"/>
    </row>
    <row r="2098" spans="1:22" ht="18">
      <c r="A2098" s="34">
        <f t="shared" si="9"/>
        <v>502</v>
      </c>
      <c r="B2098" s="29">
        <v>45914</v>
      </c>
      <c r="C2098" s="30" t="s">
        <v>3189</v>
      </c>
      <c r="D2098" s="31" t="s">
        <v>3190</v>
      </c>
      <c r="E2098" s="30" t="s">
        <v>3129</v>
      </c>
      <c r="F2098" s="71"/>
      <c r="G2098" s="74" t="s">
        <v>25</v>
      </c>
      <c r="H2098" s="62" t="s">
        <v>26</v>
      </c>
      <c r="I2098" s="62" t="s">
        <v>27</v>
      </c>
      <c r="J2098" s="74" t="s">
        <v>390</v>
      </c>
      <c r="K2098" s="30" t="s">
        <v>29</v>
      </c>
      <c r="L2098" s="34" t="s">
        <v>91</v>
      </c>
      <c r="M2098" s="32" t="s">
        <v>389</v>
      </c>
      <c r="N2098" s="35" t="s">
        <v>32</v>
      </c>
      <c r="O2098" s="30"/>
      <c r="P2098" s="30"/>
      <c r="Q2098" s="36" t="s">
        <v>3191</v>
      </c>
      <c r="R2098" s="36"/>
      <c r="S2098" s="36"/>
      <c r="T2098" s="37"/>
      <c r="U2098" s="38"/>
      <c r="V2098" s="39"/>
    </row>
    <row r="2099" spans="1:22" ht="18">
      <c r="A2099" s="34">
        <f t="shared" si="9"/>
        <v>503</v>
      </c>
      <c r="B2099" s="29">
        <v>45914</v>
      </c>
      <c r="C2099" s="30" t="s">
        <v>3192</v>
      </c>
      <c r="D2099" s="31"/>
      <c r="E2099" s="30" t="s">
        <v>2931</v>
      </c>
      <c r="F2099" s="71"/>
      <c r="G2099" s="74" t="s">
        <v>25</v>
      </c>
      <c r="H2099" s="62" t="s">
        <v>26</v>
      </c>
      <c r="I2099" s="62" t="s">
        <v>27</v>
      </c>
      <c r="J2099" s="74" t="s">
        <v>390</v>
      </c>
      <c r="K2099" s="30" t="s">
        <v>29</v>
      </c>
      <c r="L2099" s="34" t="s">
        <v>91</v>
      </c>
      <c r="M2099" s="32" t="s">
        <v>389</v>
      </c>
      <c r="N2099" s="35"/>
      <c r="O2099" s="30"/>
      <c r="P2099" s="30"/>
      <c r="Q2099" s="36"/>
      <c r="R2099" s="36"/>
      <c r="S2099" s="36"/>
      <c r="T2099" s="37"/>
      <c r="U2099" s="38"/>
      <c r="V2099" s="39"/>
    </row>
    <row r="2100" spans="1:22" ht="18">
      <c r="A2100" s="34">
        <f t="shared" si="9"/>
        <v>504</v>
      </c>
      <c r="B2100" s="29">
        <v>45914</v>
      </c>
      <c r="C2100" s="30" t="s">
        <v>884</v>
      </c>
      <c r="D2100" s="31"/>
      <c r="E2100" s="30"/>
      <c r="F2100" s="71"/>
      <c r="G2100" s="74" t="s">
        <v>113</v>
      </c>
      <c r="H2100" s="62" t="s">
        <v>48</v>
      </c>
      <c r="I2100" s="62" t="s">
        <v>27</v>
      </c>
      <c r="J2100" s="74" t="s">
        <v>390</v>
      </c>
      <c r="K2100" s="30" t="s">
        <v>29</v>
      </c>
      <c r="L2100" s="34" t="s">
        <v>203</v>
      </c>
      <c r="M2100" s="32" t="s">
        <v>389</v>
      </c>
      <c r="N2100" s="35"/>
      <c r="O2100" s="30"/>
      <c r="P2100" s="30"/>
      <c r="Q2100" s="36"/>
      <c r="R2100" s="36"/>
      <c r="S2100" s="36"/>
      <c r="T2100" s="37"/>
      <c r="U2100" s="38"/>
      <c r="V2100" s="39"/>
    </row>
    <row r="2101" spans="1:22" ht="18">
      <c r="A2101" s="34">
        <f t="shared" si="9"/>
        <v>505</v>
      </c>
      <c r="B2101" s="29">
        <v>45914</v>
      </c>
      <c r="C2101" s="30" t="s">
        <v>3193</v>
      </c>
      <c r="D2101" s="31"/>
      <c r="E2101" s="30" t="s">
        <v>2931</v>
      </c>
      <c r="F2101" s="71"/>
      <c r="G2101" s="74" t="s">
        <v>25</v>
      </c>
      <c r="H2101" s="62" t="s">
        <v>26</v>
      </c>
      <c r="I2101" s="62" t="s">
        <v>27</v>
      </c>
      <c r="J2101" s="74" t="s">
        <v>390</v>
      </c>
      <c r="K2101" s="30" t="s">
        <v>29</v>
      </c>
      <c r="L2101" s="34" t="s">
        <v>91</v>
      </c>
      <c r="M2101" s="32" t="s">
        <v>389</v>
      </c>
      <c r="N2101" s="35"/>
      <c r="O2101" s="30"/>
      <c r="P2101" s="30"/>
      <c r="Q2101" s="36"/>
      <c r="R2101" s="36"/>
      <c r="S2101" s="36"/>
      <c r="T2101" s="37"/>
      <c r="U2101" s="38"/>
      <c r="V2101" s="39"/>
    </row>
    <row r="2102" spans="1:22" ht="18">
      <c r="A2102" s="34">
        <f t="shared" si="9"/>
        <v>506</v>
      </c>
      <c r="B2102" s="29">
        <v>45914</v>
      </c>
      <c r="C2102" s="30" t="s">
        <v>3194</v>
      </c>
      <c r="D2102" s="31"/>
      <c r="E2102" s="30" t="s">
        <v>2931</v>
      </c>
      <c r="F2102" s="71"/>
      <c r="G2102" s="74" t="s">
        <v>25</v>
      </c>
      <c r="H2102" s="62" t="s">
        <v>26</v>
      </c>
      <c r="I2102" s="62" t="s">
        <v>27</v>
      </c>
      <c r="J2102" s="74" t="s">
        <v>390</v>
      </c>
      <c r="K2102" s="30" t="s">
        <v>29</v>
      </c>
      <c r="L2102" s="34" t="s">
        <v>91</v>
      </c>
      <c r="M2102" s="32" t="s">
        <v>389</v>
      </c>
      <c r="N2102" s="35"/>
      <c r="O2102" s="30"/>
      <c r="P2102" s="30"/>
      <c r="Q2102" s="36"/>
      <c r="R2102" s="36"/>
      <c r="S2102" s="36"/>
      <c r="T2102" s="37"/>
      <c r="U2102" s="38"/>
      <c r="V2102" s="39"/>
    </row>
    <row r="2103" spans="1:22" ht="18">
      <c r="A2103" s="34">
        <f t="shared" si="9"/>
        <v>507</v>
      </c>
      <c r="B2103" s="29">
        <v>45914</v>
      </c>
      <c r="C2103" s="30" t="s">
        <v>362</v>
      </c>
      <c r="D2103" s="31"/>
      <c r="E2103" s="30" t="s">
        <v>3129</v>
      </c>
      <c r="F2103" s="71"/>
      <c r="G2103" s="74" t="s">
        <v>25</v>
      </c>
      <c r="H2103" s="62" t="s">
        <v>26</v>
      </c>
      <c r="I2103" s="62" t="s">
        <v>27</v>
      </c>
      <c r="J2103" s="74" t="s">
        <v>390</v>
      </c>
      <c r="K2103" s="30" t="s">
        <v>29</v>
      </c>
      <c r="L2103" s="34" t="s">
        <v>203</v>
      </c>
      <c r="M2103" s="32" t="s">
        <v>389</v>
      </c>
      <c r="N2103" s="35"/>
      <c r="O2103" s="30"/>
      <c r="P2103" s="30"/>
      <c r="Q2103" s="36"/>
      <c r="R2103" s="36"/>
      <c r="S2103" s="36"/>
      <c r="T2103" s="37"/>
      <c r="U2103" s="38"/>
      <c r="V2103" s="39"/>
    </row>
    <row r="2104" spans="1:22" ht="38">
      <c r="A2104" s="34">
        <f t="shared" si="9"/>
        <v>508</v>
      </c>
      <c r="B2104" s="29">
        <v>45914</v>
      </c>
      <c r="C2104" s="129" t="s">
        <v>326</v>
      </c>
      <c r="D2104" s="125">
        <v>935770320</v>
      </c>
      <c r="E2104" s="129" t="s">
        <v>3195</v>
      </c>
      <c r="F2104" s="130"/>
      <c r="G2104" s="152" t="s">
        <v>25</v>
      </c>
      <c r="H2104" s="152" t="s">
        <v>26</v>
      </c>
      <c r="I2104" s="152" t="s">
        <v>27</v>
      </c>
      <c r="J2104" s="152" t="s">
        <v>391</v>
      </c>
      <c r="K2104" s="129" t="s">
        <v>29</v>
      </c>
      <c r="L2104" s="131" t="s">
        <v>91</v>
      </c>
      <c r="M2104" s="131" t="s">
        <v>227</v>
      </c>
      <c r="N2104" s="124"/>
      <c r="O2104" s="129"/>
      <c r="P2104" s="129"/>
      <c r="Q2104" s="124"/>
      <c r="R2104" s="124"/>
      <c r="S2104" s="124"/>
      <c r="T2104" s="132"/>
      <c r="U2104" s="133"/>
      <c r="V2104" s="126" t="s">
        <v>3196</v>
      </c>
    </row>
    <row r="2105" spans="1:22" ht="18">
      <c r="A2105" s="34">
        <f t="shared" si="9"/>
        <v>509</v>
      </c>
      <c r="B2105" s="29">
        <v>45914</v>
      </c>
      <c r="C2105" s="129" t="s">
        <v>3197</v>
      </c>
      <c r="D2105" s="125">
        <f>17148890066</f>
        <v>17148890066</v>
      </c>
      <c r="E2105" s="129"/>
      <c r="F2105" s="130"/>
      <c r="G2105" s="152" t="s">
        <v>25</v>
      </c>
      <c r="H2105" s="152" t="s">
        <v>48</v>
      </c>
      <c r="I2105" s="152" t="s">
        <v>27</v>
      </c>
      <c r="J2105" s="152" t="s">
        <v>391</v>
      </c>
      <c r="K2105" s="129" t="s">
        <v>29</v>
      </c>
      <c r="L2105" s="131" t="s">
        <v>209</v>
      </c>
      <c r="M2105" s="131" t="s">
        <v>227</v>
      </c>
      <c r="N2105" s="124"/>
      <c r="O2105" s="129"/>
      <c r="P2105" s="129"/>
      <c r="Q2105" s="124" t="s">
        <v>3198</v>
      </c>
      <c r="R2105" s="124"/>
      <c r="S2105" s="124"/>
      <c r="T2105" s="132"/>
      <c r="U2105" s="133"/>
      <c r="V2105" s="126"/>
    </row>
    <row r="2106" spans="1:22" ht="18">
      <c r="A2106" s="34">
        <f t="shared" si="9"/>
        <v>510</v>
      </c>
      <c r="B2106" s="29">
        <v>45914</v>
      </c>
      <c r="C2106" s="30" t="s">
        <v>3199</v>
      </c>
      <c r="D2106" s="31"/>
      <c r="E2106" s="30" t="s">
        <v>2960</v>
      </c>
      <c r="F2106" s="71"/>
      <c r="G2106" s="74" t="s">
        <v>25</v>
      </c>
      <c r="H2106" s="62" t="s">
        <v>26</v>
      </c>
      <c r="I2106" s="62" t="s">
        <v>27</v>
      </c>
      <c r="J2106" s="74" t="s">
        <v>391</v>
      </c>
      <c r="K2106" s="30" t="s">
        <v>29</v>
      </c>
      <c r="L2106" s="34" t="s">
        <v>203</v>
      </c>
      <c r="M2106" s="32" t="s">
        <v>389</v>
      </c>
      <c r="N2106" s="35"/>
      <c r="O2106" s="30"/>
      <c r="P2106" s="30"/>
      <c r="Q2106" s="36"/>
      <c r="R2106" s="36"/>
      <c r="S2106" s="36"/>
      <c r="T2106" s="37"/>
      <c r="U2106" s="38"/>
      <c r="V2106" s="39"/>
    </row>
    <row r="2107" spans="1:22" ht="18">
      <c r="A2107" s="34">
        <f t="shared" si="9"/>
        <v>511</v>
      </c>
      <c r="B2107" s="29">
        <v>45914</v>
      </c>
      <c r="C2107" s="30" t="s">
        <v>3200</v>
      </c>
      <c r="D2107" s="31"/>
      <c r="E2107" s="30"/>
      <c r="F2107" s="71"/>
      <c r="G2107" s="74" t="s">
        <v>25</v>
      </c>
      <c r="H2107" s="62" t="s">
        <v>48</v>
      </c>
      <c r="I2107" s="62" t="s">
        <v>27</v>
      </c>
      <c r="J2107" s="74" t="s">
        <v>391</v>
      </c>
      <c r="K2107" s="30" t="s">
        <v>29</v>
      </c>
      <c r="L2107" s="34"/>
      <c r="M2107" s="32" t="s">
        <v>389</v>
      </c>
      <c r="N2107" s="35"/>
      <c r="O2107" s="30"/>
      <c r="P2107" s="30"/>
      <c r="Q2107" s="36"/>
      <c r="R2107" s="36"/>
      <c r="S2107" s="36"/>
      <c r="T2107" s="37"/>
      <c r="U2107" s="38"/>
      <c r="V2107" s="39"/>
    </row>
    <row r="2108" spans="1:22" ht="18">
      <c r="A2108" s="34">
        <f t="shared" ref="A2108:A2182" si="10">A2107+1</f>
        <v>512</v>
      </c>
      <c r="B2108" s="29">
        <v>45914</v>
      </c>
      <c r="C2108" s="30" t="s">
        <v>3201</v>
      </c>
      <c r="D2108" s="31">
        <v>775752248</v>
      </c>
      <c r="E2108" s="30" t="s">
        <v>3202</v>
      </c>
      <c r="F2108" s="71"/>
      <c r="G2108" s="74" t="s">
        <v>25</v>
      </c>
      <c r="H2108" s="62" t="s">
        <v>26</v>
      </c>
      <c r="I2108" s="62" t="s">
        <v>27</v>
      </c>
      <c r="J2108" s="74" t="s">
        <v>391</v>
      </c>
      <c r="K2108" s="30" t="s">
        <v>29</v>
      </c>
      <c r="L2108" s="34" t="s">
        <v>203</v>
      </c>
      <c r="M2108" s="32" t="s">
        <v>234</v>
      </c>
      <c r="N2108" s="35" t="s">
        <v>32</v>
      </c>
      <c r="O2108" s="30"/>
      <c r="P2108" s="30"/>
      <c r="Q2108" s="72" t="s">
        <v>505</v>
      </c>
      <c r="R2108" s="36"/>
      <c r="S2108" s="36"/>
      <c r="T2108" s="37"/>
      <c r="U2108" s="38"/>
      <c r="V2108" s="39"/>
    </row>
    <row r="2109" spans="1:22" ht="18">
      <c r="A2109" s="34">
        <f t="shared" si="10"/>
        <v>513</v>
      </c>
      <c r="B2109" s="29">
        <v>45914</v>
      </c>
      <c r="C2109" s="30" t="s">
        <v>3203</v>
      </c>
      <c r="D2109" s="31"/>
      <c r="E2109" s="30" t="s">
        <v>3204</v>
      </c>
      <c r="F2109" s="71"/>
      <c r="G2109" s="74" t="s">
        <v>25</v>
      </c>
      <c r="H2109" s="62" t="s">
        <v>26</v>
      </c>
      <c r="I2109" s="62" t="s">
        <v>27</v>
      </c>
      <c r="J2109" s="74" t="s">
        <v>391</v>
      </c>
      <c r="K2109" s="30" t="s">
        <v>29</v>
      </c>
      <c r="L2109" s="34" t="s">
        <v>91</v>
      </c>
      <c r="M2109" s="32" t="s">
        <v>389</v>
      </c>
      <c r="N2109" s="35"/>
      <c r="O2109" s="30"/>
      <c r="P2109" s="30"/>
      <c r="Q2109" s="36"/>
      <c r="R2109" s="36"/>
      <c r="S2109" s="36"/>
      <c r="T2109" s="37"/>
      <c r="U2109" s="38"/>
      <c r="V2109" s="39"/>
    </row>
    <row r="2110" spans="1:22" ht="18">
      <c r="A2110" s="34">
        <f t="shared" si="10"/>
        <v>514</v>
      </c>
      <c r="B2110" s="29">
        <v>45914</v>
      </c>
      <c r="C2110" s="30" t="s">
        <v>285</v>
      </c>
      <c r="D2110" s="31"/>
      <c r="E2110" s="30"/>
      <c r="F2110" s="71"/>
      <c r="G2110" s="74" t="s">
        <v>113</v>
      </c>
      <c r="H2110" s="62" t="s">
        <v>48</v>
      </c>
      <c r="I2110" s="62" t="s">
        <v>27</v>
      </c>
      <c r="J2110" s="74" t="s">
        <v>391</v>
      </c>
      <c r="K2110" s="30" t="s">
        <v>29</v>
      </c>
      <c r="L2110" s="34"/>
      <c r="M2110" s="32" t="s">
        <v>389</v>
      </c>
      <c r="N2110" s="35"/>
      <c r="O2110" s="30"/>
      <c r="P2110" s="30"/>
      <c r="Q2110" s="36"/>
      <c r="R2110" s="36"/>
      <c r="S2110" s="36"/>
      <c r="T2110" s="37"/>
      <c r="U2110" s="38"/>
      <c r="V2110" s="39"/>
    </row>
    <row r="2111" spans="1:22" ht="18">
      <c r="A2111" s="34">
        <f t="shared" si="10"/>
        <v>515</v>
      </c>
      <c r="B2111" s="29">
        <v>45914</v>
      </c>
      <c r="C2111" s="30" t="s">
        <v>3205</v>
      </c>
      <c r="D2111" s="125">
        <v>901100773</v>
      </c>
      <c r="E2111" s="30" t="s">
        <v>2960</v>
      </c>
      <c r="F2111" s="71"/>
      <c r="G2111" s="74" t="s">
        <v>25</v>
      </c>
      <c r="H2111" s="62" t="s">
        <v>26</v>
      </c>
      <c r="I2111" s="62" t="s">
        <v>27</v>
      </c>
      <c r="J2111" s="74" t="s">
        <v>391</v>
      </c>
      <c r="K2111" s="30" t="s">
        <v>29</v>
      </c>
      <c r="L2111" s="34" t="s">
        <v>361</v>
      </c>
      <c r="M2111" s="32" t="s">
        <v>227</v>
      </c>
      <c r="N2111" s="35"/>
      <c r="O2111" s="30"/>
      <c r="P2111" s="30"/>
      <c r="Q2111" s="124" t="s">
        <v>3206</v>
      </c>
      <c r="R2111" s="36"/>
      <c r="S2111" s="36"/>
      <c r="T2111" s="37"/>
      <c r="U2111" s="38"/>
      <c r="V2111" s="39"/>
    </row>
    <row r="2112" spans="1:22" ht="18">
      <c r="A2112" s="34">
        <f t="shared" si="10"/>
        <v>516</v>
      </c>
      <c r="B2112" s="29">
        <v>45914</v>
      </c>
      <c r="C2112" s="30" t="s">
        <v>3207</v>
      </c>
      <c r="D2112" s="31"/>
      <c r="E2112" s="30"/>
      <c r="F2112" s="71"/>
      <c r="G2112" s="74" t="s">
        <v>113</v>
      </c>
      <c r="H2112" s="62" t="s">
        <v>48</v>
      </c>
      <c r="I2112" s="62" t="s">
        <v>27</v>
      </c>
      <c r="J2112" s="74" t="s">
        <v>391</v>
      </c>
      <c r="K2112" s="30" t="s">
        <v>29</v>
      </c>
      <c r="L2112" s="34"/>
      <c r="M2112" s="32" t="s">
        <v>389</v>
      </c>
      <c r="N2112" s="35"/>
      <c r="O2112" s="30"/>
      <c r="P2112" s="30"/>
      <c r="Q2112" s="36"/>
      <c r="R2112" s="36"/>
      <c r="S2112" s="36"/>
      <c r="T2112" s="37"/>
      <c r="U2112" s="38"/>
      <c r="V2112" s="39"/>
    </row>
    <row r="2113" spans="1:22" ht="18">
      <c r="A2113" s="34">
        <f t="shared" si="10"/>
        <v>517</v>
      </c>
      <c r="B2113" s="29">
        <v>45914</v>
      </c>
      <c r="C2113" s="30" t="s">
        <v>571</v>
      </c>
      <c r="D2113" s="31">
        <v>868499544</v>
      </c>
      <c r="E2113" s="30" t="s">
        <v>3202</v>
      </c>
      <c r="F2113" s="71"/>
      <c r="G2113" s="62" t="s">
        <v>114</v>
      </c>
      <c r="H2113" s="62" t="s">
        <v>26</v>
      </c>
      <c r="I2113" s="62" t="s">
        <v>27</v>
      </c>
      <c r="J2113" s="62" t="s">
        <v>390</v>
      </c>
      <c r="K2113" s="30" t="s">
        <v>29</v>
      </c>
      <c r="L2113" s="34" t="s">
        <v>91</v>
      </c>
      <c r="M2113" s="34" t="s">
        <v>227</v>
      </c>
      <c r="N2113" s="36"/>
      <c r="O2113" s="30"/>
      <c r="P2113" s="30"/>
      <c r="Q2113" s="36" t="s">
        <v>3139</v>
      </c>
      <c r="R2113" s="36"/>
      <c r="S2113" s="36"/>
      <c r="T2113" s="37"/>
      <c r="U2113" s="38"/>
      <c r="V2113" s="39"/>
    </row>
    <row r="2114" spans="1:22" ht="18">
      <c r="A2114" s="34">
        <f t="shared" si="10"/>
        <v>518</v>
      </c>
      <c r="B2114" s="29">
        <v>45914</v>
      </c>
      <c r="C2114" s="30" t="s">
        <v>3208</v>
      </c>
      <c r="D2114" s="31"/>
      <c r="E2114" s="30"/>
      <c r="F2114" s="71"/>
      <c r="G2114" s="74" t="s">
        <v>113</v>
      </c>
      <c r="H2114" s="62" t="s">
        <v>48</v>
      </c>
      <c r="I2114" s="62" t="s">
        <v>27</v>
      </c>
      <c r="J2114" s="74" t="s">
        <v>391</v>
      </c>
      <c r="K2114" s="30" t="s">
        <v>29</v>
      </c>
      <c r="L2114" s="34"/>
      <c r="M2114" s="32" t="s">
        <v>389</v>
      </c>
      <c r="N2114" s="35"/>
      <c r="O2114" s="30"/>
      <c r="P2114" s="30"/>
      <c r="Q2114" s="36"/>
      <c r="R2114" s="36"/>
      <c r="S2114" s="36"/>
      <c r="T2114" s="37"/>
      <c r="U2114" s="38"/>
      <c r="V2114" s="39"/>
    </row>
    <row r="2115" spans="1:22" ht="18">
      <c r="A2115" s="34">
        <f t="shared" si="10"/>
        <v>519</v>
      </c>
      <c r="B2115" s="29">
        <v>45914</v>
      </c>
      <c r="C2115" s="30" t="s">
        <v>3209</v>
      </c>
      <c r="D2115" s="31"/>
      <c r="E2115" s="30" t="s">
        <v>3129</v>
      </c>
      <c r="F2115" s="71"/>
      <c r="G2115" s="74" t="s">
        <v>25</v>
      </c>
      <c r="H2115" s="62" t="s">
        <v>26</v>
      </c>
      <c r="I2115" s="62" t="s">
        <v>27</v>
      </c>
      <c r="J2115" s="74" t="s">
        <v>391</v>
      </c>
      <c r="K2115" s="30" t="s">
        <v>29</v>
      </c>
      <c r="L2115" s="34" t="s">
        <v>361</v>
      </c>
      <c r="M2115" s="32" t="s">
        <v>389</v>
      </c>
      <c r="N2115" s="35"/>
      <c r="O2115" s="30"/>
      <c r="P2115" s="30"/>
      <c r="Q2115" s="36"/>
      <c r="R2115" s="36"/>
      <c r="S2115" s="36"/>
      <c r="T2115" s="37"/>
      <c r="U2115" s="38"/>
      <c r="V2115" s="39"/>
    </row>
    <row r="2116" spans="1:22" ht="18">
      <c r="A2116" s="34">
        <f t="shared" si="10"/>
        <v>520</v>
      </c>
      <c r="B2116" s="29">
        <v>45914</v>
      </c>
      <c r="C2116" s="30" t="s">
        <v>1339</v>
      </c>
      <c r="D2116" s="31"/>
      <c r="E2116" s="30" t="s">
        <v>3204</v>
      </c>
      <c r="F2116" s="71"/>
      <c r="G2116" s="74" t="s">
        <v>25</v>
      </c>
      <c r="H2116" s="62" t="s">
        <v>26</v>
      </c>
      <c r="I2116" s="62" t="s">
        <v>27</v>
      </c>
      <c r="J2116" s="74" t="s">
        <v>391</v>
      </c>
      <c r="K2116" s="30" t="s">
        <v>29</v>
      </c>
      <c r="L2116" s="34"/>
      <c r="M2116" s="32" t="s">
        <v>389</v>
      </c>
      <c r="N2116" s="35"/>
      <c r="O2116" s="30"/>
      <c r="P2116" s="30"/>
      <c r="Q2116" s="36"/>
      <c r="R2116" s="36"/>
      <c r="S2116" s="36"/>
      <c r="T2116" s="37"/>
      <c r="U2116" s="38"/>
      <c r="V2116" s="39"/>
    </row>
    <row r="2117" spans="1:22" ht="18">
      <c r="A2117" s="34">
        <f t="shared" si="10"/>
        <v>521</v>
      </c>
      <c r="B2117" s="29">
        <v>45914</v>
      </c>
      <c r="C2117" s="30" t="s">
        <v>3210</v>
      </c>
      <c r="D2117" s="68"/>
      <c r="E2117" s="68" t="s">
        <v>3204</v>
      </c>
      <c r="F2117" s="71"/>
      <c r="G2117" s="74" t="s">
        <v>25</v>
      </c>
      <c r="H2117" s="62" t="s">
        <v>26</v>
      </c>
      <c r="I2117" s="62" t="s">
        <v>27</v>
      </c>
      <c r="J2117" s="74" t="s">
        <v>391</v>
      </c>
      <c r="K2117" s="30" t="s">
        <v>29</v>
      </c>
      <c r="L2117" s="34" t="s">
        <v>91</v>
      </c>
      <c r="M2117" s="32" t="s">
        <v>389</v>
      </c>
      <c r="N2117" s="35"/>
      <c r="O2117" s="30"/>
      <c r="P2117" s="30"/>
      <c r="Q2117" s="36"/>
      <c r="R2117" s="36"/>
      <c r="S2117" s="36"/>
      <c r="T2117" s="37"/>
      <c r="U2117" s="38"/>
      <c r="V2117" s="39"/>
    </row>
    <row r="2118" spans="1:22" ht="18">
      <c r="A2118" s="34">
        <f t="shared" si="10"/>
        <v>522</v>
      </c>
      <c r="B2118" s="29">
        <v>45914</v>
      </c>
      <c r="C2118" s="30" t="s">
        <v>3211</v>
      </c>
      <c r="D2118" s="68"/>
      <c r="E2118" s="68"/>
      <c r="F2118" s="71"/>
      <c r="G2118" s="74" t="s">
        <v>25</v>
      </c>
      <c r="H2118" s="62" t="s">
        <v>26</v>
      </c>
      <c r="I2118" s="62" t="s">
        <v>27</v>
      </c>
      <c r="J2118" s="74" t="s">
        <v>390</v>
      </c>
      <c r="K2118" s="30" t="s">
        <v>29</v>
      </c>
      <c r="L2118" s="34" t="s">
        <v>212</v>
      </c>
      <c r="M2118" s="32" t="s">
        <v>389</v>
      </c>
      <c r="N2118" s="35"/>
      <c r="O2118" s="30"/>
      <c r="P2118" s="30"/>
      <c r="Q2118" s="36"/>
      <c r="R2118" s="36"/>
      <c r="S2118" s="36"/>
      <c r="T2118" s="37"/>
      <c r="U2118" s="38"/>
      <c r="V2118" s="39"/>
    </row>
    <row r="2119" spans="1:22" ht="18">
      <c r="A2119" s="34">
        <f t="shared" si="10"/>
        <v>523</v>
      </c>
      <c r="B2119" s="29">
        <v>45914</v>
      </c>
      <c r="C2119" s="30" t="s">
        <v>793</v>
      </c>
      <c r="D2119" s="68"/>
      <c r="E2119" s="68"/>
      <c r="F2119" s="71"/>
      <c r="G2119" s="74" t="s">
        <v>25</v>
      </c>
      <c r="H2119" s="62" t="s">
        <v>26</v>
      </c>
      <c r="I2119" s="62" t="s">
        <v>27</v>
      </c>
      <c r="J2119" s="74" t="s">
        <v>390</v>
      </c>
      <c r="K2119" s="30" t="s">
        <v>29</v>
      </c>
      <c r="L2119" s="34" t="s">
        <v>212</v>
      </c>
      <c r="M2119" s="32" t="s">
        <v>389</v>
      </c>
      <c r="N2119" s="35"/>
      <c r="O2119" s="30"/>
      <c r="P2119" s="30"/>
      <c r="Q2119" s="36"/>
      <c r="R2119" s="36"/>
      <c r="S2119" s="36"/>
      <c r="T2119" s="37"/>
      <c r="U2119" s="38"/>
      <c r="V2119" s="39"/>
    </row>
    <row r="2120" spans="1:22" ht="18">
      <c r="A2120" s="34">
        <f t="shared" si="10"/>
        <v>524</v>
      </c>
      <c r="B2120" s="29">
        <v>45914</v>
      </c>
      <c r="C2120" s="30" t="s">
        <v>266</v>
      </c>
      <c r="D2120" s="31">
        <v>986121747</v>
      </c>
      <c r="E2120" s="68" t="s">
        <v>42</v>
      </c>
      <c r="F2120" s="71"/>
      <c r="G2120" s="74" t="s">
        <v>114</v>
      </c>
      <c r="H2120" s="62" t="s">
        <v>26</v>
      </c>
      <c r="I2120" s="62" t="s">
        <v>27</v>
      </c>
      <c r="J2120" s="74" t="s">
        <v>390</v>
      </c>
      <c r="K2120" s="30" t="s">
        <v>29</v>
      </c>
      <c r="L2120" s="34" t="s">
        <v>361</v>
      </c>
      <c r="M2120" s="32" t="s">
        <v>227</v>
      </c>
      <c r="N2120" s="35"/>
      <c r="O2120" s="30"/>
      <c r="P2120" s="30"/>
      <c r="Q2120" s="36" t="s">
        <v>3139</v>
      </c>
      <c r="R2120" s="36"/>
      <c r="S2120" s="36"/>
      <c r="T2120" s="37"/>
      <c r="U2120" s="38"/>
      <c r="V2120" s="39"/>
    </row>
    <row r="2121" spans="1:22" ht="18">
      <c r="A2121" s="34">
        <f t="shared" si="10"/>
        <v>525</v>
      </c>
      <c r="B2121" s="29">
        <v>45914</v>
      </c>
      <c r="C2121" s="30" t="s">
        <v>3212</v>
      </c>
      <c r="D2121" s="31"/>
      <c r="E2121" s="30" t="s">
        <v>3213</v>
      </c>
      <c r="F2121" s="71"/>
      <c r="G2121" s="74" t="s">
        <v>25</v>
      </c>
      <c r="H2121" s="62" t="s">
        <v>26</v>
      </c>
      <c r="I2121" s="62" t="s">
        <v>27</v>
      </c>
      <c r="J2121" s="74" t="s">
        <v>390</v>
      </c>
      <c r="K2121" s="30" t="s">
        <v>29</v>
      </c>
      <c r="L2121" s="34" t="s">
        <v>203</v>
      </c>
      <c r="M2121" s="32" t="s">
        <v>389</v>
      </c>
      <c r="N2121" s="35"/>
      <c r="O2121" s="30"/>
      <c r="P2121" s="30"/>
      <c r="Q2121" s="36"/>
      <c r="R2121" s="36"/>
      <c r="S2121" s="36"/>
      <c r="T2121" s="37"/>
      <c r="U2121" s="38"/>
      <c r="V2121" s="39"/>
    </row>
    <row r="2122" spans="1:22" ht="18">
      <c r="A2122" s="34">
        <f t="shared" si="10"/>
        <v>526</v>
      </c>
      <c r="B2122" s="29">
        <v>45914</v>
      </c>
      <c r="C2122" s="129" t="s">
        <v>3214</v>
      </c>
      <c r="D2122" s="125">
        <v>778699182</v>
      </c>
      <c r="E2122" s="129"/>
      <c r="F2122" s="130"/>
      <c r="G2122" s="152" t="s">
        <v>25</v>
      </c>
      <c r="H2122" s="152" t="s">
        <v>48</v>
      </c>
      <c r="I2122" s="152" t="s">
        <v>27</v>
      </c>
      <c r="J2122" s="152" t="s">
        <v>390</v>
      </c>
      <c r="K2122" s="129" t="s">
        <v>29</v>
      </c>
      <c r="L2122" s="131" t="s">
        <v>361</v>
      </c>
      <c r="M2122" s="131" t="s">
        <v>227</v>
      </c>
      <c r="N2122" s="124"/>
      <c r="O2122" s="129"/>
      <c r="P2122" s="155"/>
      <c r="Q2122" s="124" t="s">
        <v>3215</v>
      </c>
      <c r="R2122" s="124"/>
      <c r="S2122" s="124"/>
      <c r="T2122" s="132"/>
      <c r="U2122" s="133"/>
      <c r="V2122" s="126"/>
    </row>
    <row r="2123" spans="1:22" ht="18">
      <c r="A2123" s="34">
        <f t="shared" si="10"/>
        <v>527</v>
      </c>
      <c r="B2123" s="29">
        <v>45914</v>
      </c>
      <c r="C2123" s="30" t="s">
        <v>135</v>
      </c>
      <c r="D2123" s="31">
        <v>708922130</v>
      </c>
      <c r="E2123" s="30" t="s">
        <v>3124</v>
      </c>
      <c r="F2123" s="71"/>
      <c r="G2123" s="74" t="s">
        <v>25</v>
      </c>
      <c r="H2123" s="62" t="s">
        <v>26</v>
      </c>
      <c r="I2123" s="62" t="s">
        <v>38</v>
      </c>
      <c r="J2123" s="74" t="s">
        <v>390</v>
      </c>
      <c r="K2123" s="30" t="s">
        <v>107</v>
      </c>
      <c r="L2123" s="34" t="s">
        <v>161</v>
      </c>
      <c r="M2123" s="32" t="s">
        <v>227</v>
      </c>
      <c r="N2123" s="35"/>
      <c r="O2123" s="30"/>
      <c r="P2123" s="30"/>
      <c r="Q2123" s="72" t="s">
        <v>3216</v>
      </c>
      <c r="R2123" s="36"/>
      <c r="S2123" s="36"/>
      <c r="T2123" s="37"/>
      <c r="U2123" s="38"/>
      <c r="V2123" s="39"/>
    </row>
    <row r="2124" spans="1:22" ht="18">
      <c r="A2124" s="34">
        <f t="shared" si="10"/>
        <v>528</v>
      </c>
      <c r="B2124" s="29">
        <v>45914</v>
      </c>
      <c r="C2124" s="30" t="s">
        <v>3217</v>
      </c>
      <c r="D2124" s="31"/>
      <c r="E2124" s="30" t="s">
        <v>3218</v>
      </c>
      <c r="F2124" s="71"/>
      <c r="G2124" s="74" t="s">
        <v>25</v>
      </c>
      <c r="H2124" s="62" t="s">
        <v>26</v>
      </c>
      <c r="I2124" s="62" t="s">
        <v>27</v>
      </c>
      <c r="J2124" s="74" t="s">
        <v>390</v>
      </c>
      <c r="K2124" s="30" t="s">
        <v>29</v>
      </c>
      <c r="L2124" s="34" t="s">
        <v>203</v>
      </c>
      <c r="M2124" s="32" t="s">
        <v>389</v>
      </c>
      <c r="N2124" s="35"/>
      <c r="O2124" s="30"/>
      <c r="P2124" s="30"/>
      <c r="Q2124" s="36"/>
      <c r="R2124" s="36"/>
      <c r="S2124" s="36"/>
      <c r="T2124" s="37"/>
      <c r="U2124" s="38"/>
      <c r="V2124" s="39"/>
    </row>
    <row r="2125" spans="1:22" ht="18">
      <c r="A2125" s="34">
        <f t="shared" si="10"/>
        <v>529</v>
      </c>
      <c r="B2125" s="29">
        <v>45914</v>
      </c>
      <c r="C2125" s="30" t="s">
        <v>131</v>
      </c>
      <c r="D2125" s="31"/>
      <c r="E2125" s="30" t="s">
        <v>3124</v>
      </c>
      <c r="F2125" s="71"/>
      <c r="G2125" s="74" t="s">
        <v>25</v>
      </c>
      <c r="H2125" s="62" t="s">
        <v>26</v>
      </c>
      <c r="I2125" s="62" t="s">
        <v>27</v>
      </c>
      <c r="J2125" s="74" t="s">
        <v>390</v>
      </c>
      <c r="K2125" s="30" t="s">
        <v>107</v>
      </c>
      <c r="L2125" s="34" t="s">
        <v>81</v>
      </c>
      <c r="M2125" s="32" t="s">
        <v>389</v>
      </c>
      <c r="N2125" s="35"/>
      <c r="O2125" s="30"/>
      <c r="P2125" s="30"/>
      <c r="Q2125" s="36"/>
      <c r="R2125" s="36"/>
      <c r="S2125" s="36"/>
      <c r="T2125" s="37"/>
      <c r="U2125" s="38"/>
      <c r="V2125" s="39"/>
    </row>
    <row r="2126" spans="1:22" ht="18">
      <c r="A2126" s="34">
        <f t="shared" si="10"/>
        <v>530</v>
      </c>
      <c r="B2126" s="29">
        <v>45914</v>
      </c>
      <c r="C2126" s="30" t="s">
        <v>3219</v>
      </c>
      <c r="D2126" s="31" t="s">
        <v>610</v>
      </c>
      <c r="E2126" s="30"/>
      <c r="F2126" s="71"/>
      <c r="G2126" s="74" t="s">
        <v>25</v>
      </c>
      <c r="H2126" s="62" t="s">
        <v>48</v>
      </c>
      <c r="I2126" s="62" t="s">
        <v>38</v>
      </c>
      <c r="J2126" s="74" t="s">
        <v>390</v>
      </c>
      <c r="K2126" s="30" t="s">
        <v>49</v>
      </c>
      <c r="L2126" s="34" t="s">
        <v>161</v>
      </c>
      <c r="M2126" s="32" t="s">
        <v>234</v>
      </c>
      <c r="N2126" s="35" t="s">
        <v>32</v>
      </c>
      <c r="O2126" s="30"/>
      <c r="P2126" s="30"/>
      <c r="Q2126" s="36" t="s">
        <v>3220</v>
      </c>
      <c r="R2126" s="36"/>
      <c r="S2126" s="36"/>
      <c r="T2126" s="37"/>
      <c r="U2126" s="38"/>
      <c r="V2126" s="39"/>
    </row>
    <row r="2127" spans="1:22" ht="19">
      <c r="A2127" s="34">
        <f t="shared" si="10"/>
        <v>531</v>
      </c>
      <c r="B2127" s="29">
        <v>45914</v>
      </c>
      <c r="C2127" s="30" t="s">
        <v>3221</v>
      </c>
      <c r="D2127" s="31">
        <v>395247679</v>
      </c>
      <c r="E2127" s="30" t="s">
        <v>3213</v>
      </c>
      <c r="F2127" s="71"/>
      <c r="G2127" s="74" t="s">
        <v>25</v>
      </c>
      <c r="H2127" s="62" t="s">
        <v>26</v>
      </c>
      <c r="I2127" s="62" t="s">
        <v>27</v>
      </c>
      <c r="J2127" s="74" t="s">
        <v>390</v>
      </c>
      <c r="K2127" s="30" t="s">
        <v>29</v>
      </c>
      <c r="L2127" s="34" t="s">
        <v>91</v>
      </c>
      <c r="M2127" s="32" t="s">
        <v>234</v>
      </c>
      <c r="N2127" s="35" t="s">
        <v>32</v>
      </c>
      <c r="O2127" s="30"/>
      <c r="P2127" s="64"/>
      <c r="Q2127" s="36" t="s">
        <v>402</v>
      </c>
      <c r="R2127" s="36"/>
      <c r="S2127" s="36"/>
      <c r="T2127" s="37"/>
      <c r="U2127" s="38"/>
      <c r="V2127" s="70" t="s">
        <v>3222</v>
      </c>
    </row>
    <row r="2128" spans="1:22" ht="18">
      <c r="A2128" s="34">
        <f t="shared" si="10"/>
        <v>532</v>
      </c>
      <c r="B2128" s="29">
        <v>45914</v>
      </c>
      <c r="C2128" s="30" t="s">
        <v>3223</v>
      </c>
      <c r="D2128" s="31"/>
      <c r="E2128" s="30" t="s">
        <v>3213</v>
      </c>
      <c r="F2128" s="71"/>
      <c r="G2128" s="74" t="s">
        <v>25</v>
      </c>
      <c r="H2128" s="62" t="s">
        <v>26</v>
      </c>
      <c r="I2128" s="62" t="s">
        <v>27</v>
      </c>
      <c r="J2128" s="74" t="s">
        <v>390</v>
      </c>
      <c r="K2128" s="30" t="s">
        <v>29</v>
      </c>
      <c r="L2128" s="34" t="s">
        <v>361</v>
      </c>
      <c r="M2128" s="32" t="s">
        <v>389</v>
      </c>
      <c r="N2128" s="35"/>
      <c r="O2128" s="30"/>
      <c r="P2128" s="64"/>
      <c r="Q2128" s="36"/>
      <c r="R2128" s="36"/>
      <c r="S2128" s="36"/>
      <c r="T2128" s="37"/>
      <c r="U2128" s="38"/>
      <c r="V2128" s="39"/>
    </row>
    <row r="2129" spans="1:22" ht="38">
      <c r="A2129" s="100">
        <f t="shared" si="10"/>
        <v>533</v>
      </c>
      <c r="B2129" s="29">
        <v>45914</v>
      </c>
      <c r="C2129" s="215" t="s">
        <v>1329</v>
      </c>
      <c r="D2129" s="216">
        <f>84769730022</f>
        <v>84769730022</v>
      </c>
      <c r="E2129" s="215" t="s">
        <v>3124</v>
      </c>
      <c r="F2129" s="217"/>
      <c r="G2129" s="218" t="s">
        <v>114</v>
      </c>
      <c r="H2129" s="218" t="s">
        <v>26</v>
      </c>
      <c r="I2129" s="218" t="s">
        <v>27</v>
      </c>
      <c r="J2129" s="218" t="s">
        <v>390</v>
      </c>
      <c r="K2129" s="215" t="s">
        <v>29</v>
      </c>
      <c r="L2129" s="100" t="s">
        <v>91</v>
      </c>
      <c r="M2129" s="100" t="s">
        <v>227</v>
      </c>
      <c r="N2129" s="219" t="s">
        <v>32</v>
      </c>
      <c r="O2129" s="215"/>
      <c r="P2129" s="215"/>
      <c r="Q2129" s="219" t="s">
        <v>2712</v>
      </c>
      <c r="R2129" s="219"/>
      <c r="S2129" s="219"/>
      <c r="T2129" s="220"/>
      <c r="U2129" s="221"/>
      <c r="V2129" s="222" t="s">
        <v>3224</v>
      </c>
    </row>
    <row r="2130" spans="1:22" ht="18">
      <c r="A2130" s="34">
        <f t="shared" si="10"/>
        <v>534</v>
      </c>
      <c r="B2130" s="29">
        <v>45914</v>
      </c>
      <c r="C2130" s="30" t="s">
        <v>3225</v>
      </c>
      <c r="D2130" s="31" t="s">
        <v>446</v>
      </c>
      <c r="E2130" s="30" t="s">
        <v>3124</v>
      </c>
      <c r="F2130" s="71"/>
      <c r="G2130" s="74" t="s">
        <v>25</v>
      </c>
      <c r="H2130" s="62" t="s">
        <v>26</v>
      </c>
      <c r="I2130" s="62" t="s">
        <v>27</v>
      </c>
      <c r="J2130" s="74" t="s">
        <v>390</v>
      </c>
      <c r="K2130" s="30" t="s">
        <v>29</v>
      </c>
      <c r="L2130" s="34" t="s">
        <v>361</v>
      </c>
      <c r="M2130" s="32" t="s">
        <v>389</v>
      </c>
      <c r="N2130" s="35" t="s">
        <v>32</v>
      </c>
      <c r="O2130" s="30"/>
      <c r="P2130" s="30"/>
      <c r="Q2130" s="36"/>
      <c r="R2130" s="36"/>
      <c r="S2130" s="36"/>
      <c r="T2130" s="37"/>
      <c r="U2130" s="38"/>
      <c r="V2130" s="39"/>
    </row>
    <row r="2131" spans="1:22" ht="18">
      <c r="A2131" s="34">
        <f t="shared" si="10"/>
        <v>535</v>
      </c>
      <c r="B2131" s="29">
        <v>45914</v>
      </c>
      <c r="C2131" s="30" t="s">
        <v>77</v>
      </c>
      <c r="D2131" s="31"/>
      <c r="E2131" s="30"/>
      <c r="F2131" s="71"/>
      <c r="G2131" s="74" t="s">
        <v>113</v>
      </c>
      <c r="H2131" s="62" t="s">
        <v>48</v>
      </c>
      <c r="I2131" s="62" t="s">
        <v>27</v>
      </c>
      <c r="J2131" s="74" t="s">
        <v>390</v>
      </c>
      <c r="K2131" s="30" t="s">
        <v>29</v>
      </c>
      <c r="L2131" s="34" t="s">
        <v>212</v>
      </c>
      <c r="M2131" s="32" t="s">
        <v>389</v>
      </c>
      <c r="N2131" s="35"/>
      <c r="O2131" s="30"/>
      <c r="P2131" s="30"/>
      <c r="Q2131" s="36"/>
      <c r="R2131" s="36"/>
      <c r="S2131" s="36"/>
      <c r="T2131" s="37"/>
      <c r="U2131" s="38"/>
      <c r="V2131" s="39"/>
    </row>
    <row r="2132" spans="1:22" ht="18">
      <c r="A2132" s="34">
        <f t="shared" si="10"/>
        <v>536</v>
      </c>
      <c r="B2132" s="29">
        <v>45914</v>
      </c>
      <c r="C2132" s="30" t="s">
        <v>3226</v>
      </c>
      <c r="D2132" s="31"/>
      <c r="E2132" s="30" t="s">
        <v>3124</v>
      </c>
      <c r="F2132" s="71"/>
      <c r="G2132" s="74" t="s">
        <v>25</v>
      </c>
      <c r="H2132" s="62" t="s">
        <v>26</v>
      </c>
      <c r="I2132" s="62" t="s">
        <v>27</v>
      </c>
      <c r="J2132" s="74" t="s">
        <v>390</v>
      </c>
      <c r="K2132" s="30" t="s">
        <v>29</v>
      </c>
      <c r="L2132" s="34" t="s">
        <v>91</v>
      </c>
      <c r="M2132" s="32" t="s">
        <v>389</v>
      </c>
      <c r="N2132" s="35"/>
      <c r="O2132" s="30"/>
      <c r="P2132" s="30"/>
      <c r="Q2132" s="36"/>
      <c r="R2132" s="36"/>
      <c r="S2132" s="36"/>
      <c r="T2132" s="37"/>
      <c r="U2132" s="38"/>
      <c r="V2132" s="39"/>
    </row>
    <row r="2133" spans="1:22" ht="18">
      <c r="A2133" s="34">
        <f t="shared" si="10"/>
        <v>537</v>
      </c>
      <c r="B2133" s="29">
        <v>45914</v>
      </c>
      <c r="C2133" s="30" t="s">
        <v>3227</v>
      </c>
      <c r="D2133" s="31">
        <v>944082079</v>
      </c>
      <c r="E2133" s="30" t="s">
        <v>3124</v>
      </c>
      <c r="F2133" s="71"/>
      <c r="G2133" s="74" t="s">
        <v>114</v>
      </c>
      <c r="H2133" s="62" t="s">
        <v>26</v>
      </c>
      <c r="I2133" s="62" t="s">
        <v>27</v>
      </c>
      <c r="J2133" s="74" t="s">
        <v>390</v>
      </c>
      <c r="K2133" s="30" t="s">
        <v>29</v>
      </c>
      <c r="L2133" s="34" t="s">
        <v>203</v>
      </c>
      <c r="M2133" s="32" t="s">
        <v>227</v>
      </c>
      <c r="N2133" s="35" t="s">
        <v>1169</v>
      </c>
      <c r="O2133" s="30"/>
      <c r="P2133" s="87"/>
      <c r="Q2133" s="36" t="s">
        <v>3139</v>
      </c>
      <c r="R2133" s="36"/>
      <c r="S2133" s="36"/>
      <c r="T2133" s="37"/>
      <c r="U2133" s="38"/>
      <c r="V2133" s="39"/>
    </row>
    <row r="2134" spans="1:22" ht="18">
      <c r="A2134" s="34">
        <f t="shared" si="10"/>
        <v>538</v>
      </c>
      <c r="B2134" s="29">
        <v>45914</v>
      </c>
      <c r="C2134" s="30" t="s">
        <v>3228</v>
      </c>
      <c r="D2134" s="31"/>
      <c r="E2134" s="30"/>
      <c r="F2134" s="71"/>
      <c r="G2134" s="74" t="s">
        <v>25</v>
      </c>
      <c r="H2134" s="62" t="s">
        <v>26</v>
      </c>
      <c r="I2134" s="62" t="s">
        <v>27</v>
      </c>
      <c r="J2134" s="74" t="s">
        <v>391</v>
      </c>
      <c r="K2134" s="30" t="s">
        <v>29</v>
      </c>
      <c r="L2134" s="34" t="s">
        <v>91</v>
      </c>
      <c r="M2134" s="32" t="s">
        <v>160</v>
      </c>
      <c r="N2134" s="35"/>
      <c r="O2134" s="30"/>
      <c r="P2134" s="30"/>
      <c r="Q2134" s="36"/>
      <c r="R2134" s="36"/>
      <c r="S2134" s="36"/>
      <c r="T2134" s="37"/>
      <c r="U2134" s="38"/>
      <c r="V2134" s="39"/>
    </row>
    <row r="2135" spans="1:22" ht="38">
      <c r="A2135" s="34">
        <f t="shared" si="10"/>
        <v>539</v>
      </c>
      <c r="B2135" s="29">
        <v>45914</v>
      </c>
      <c r="C2135" s="30" t="s">
        <v>3229</v>
      </c>
      <c r="D2135" s="31" t="s">
        <v>3230</v>
      </c>
      <c r="E2135" s="30" t="s">
        <v>3038</v>
      </c>
      <c r="F2135" s="71"/>
      <c r="G2135" s="74" t="s">
        <v>113</v>
      </c>
      <c r="H2135" s="62" t="s">
        <v>26</v>
      </c>
      <c r="I2135" s="62" t="s">
        <v>27</v>
      </c>
      <c r="J2135" s="74" t="s">
        <v>391</v>
      </c>
      <c r="K2135" s="30" t="s">
        <v>29</v>
      </c>
      <c r="L2135" s="34" t="s">
        <v>91</v>
      </c>
      <c r="M2135" s="32" t="s">
        <v>227</v>
      </c>
      <c r="N2135" s="35" t="s">
        <v>32</v>
      </c>
      <c r="O2135" s="30"/>
      <c r="P2135" s="30"/>
      <c r="Q2135" s="36" t="s">
        <v>3231</v>
      </c>
      <c r="R2135" s="36"/>
      <c r="S2135" s="36"/>
      <c r="T2135" s="37"/>
      <c r="U2135" s="38"/>
      <c r="V2135" s="70" t="s">
        <v>3232</v>
      </c>
    </row>
    <row r="2136" spans="1:22" ht="18">
      <c r="A2136" s="34">
        <f t="shared" si="10"/>
        <v>540</v>
      </c>
      <c r="B2136" s="29">
        <v>45914</v>
      </c>
      <c r="C2136" s="30" t="s">
        <v>3233</v>
      </c>
      <c r="D2136" s="31"/>
      <c r="E2136" s="30" t="s">
        <v>3038</v>
      </c>
      <c r="F2136" s="71"/>
      <c r="G2136" s="74" t="s">
        <v>25</v>
      </c>
      <c r="H2136" s="62" t="s">
        <v>26</v>
      </c>
      <c r="I2136" s="62" t="s">
        <v>27</v>
      </c>
      <c r="J2136" s="74" t="s">
        <v>391</v>
      </c>
      <c r="K2136" s="30" t="s">
        <v>29</v>
      </c>
      <c r="L2136" s="34" t="s">
        <v>91</v>
      </c>
      <c r="M2136" s="32" t="s">
        <v>389</v>
      </c>
      <c r="N2136" s="35"/>
      <c r="O2136" s="30"/>
      <c r="P2136" s="30"/>
      <c r="Q2136" s="36"/>
      <c r="R2136" s="36"/>
      <c r="S2136" s="36"/>
      <c r="T2136" s="37"/>
      <c r="U2136" s="38"/>
      <c r="V2136" s="39"/>
    </row>
    <row r="2137" spans="1:22" ht="18">
      <c r="A2137" s="34">
        <f t="shared" si="10"/>
        <v>541</v>
      </c>
      <c r="B2137" s="29">
        <v>45914</v>
      </c>
      <c r="C2137" s="30" t="s">
        <v>3234</v>
      </c>
      <c r="D2137" s="31"/>
      <c r="E2137" s="30" t="s">
        <v>3235</v>
      </c>
      <c r="F2137" s="71"/>
      <c r="G2137" s="74" t="s">
        <v>113</v>
      </c>
      <c r="H2137" s="62" t="s">
        <v>26</v>
      </c>
      <c r="I2137" s="62" t="s">
        <v>27</v>
      </c>
      <c r="J2137" s="74" t="s">
        <v>391</v>
      </c>
      <c r="K2137" s="30" t="s">
        <v>29</v>
      </c>
      <c r="L2137" s="34" t="s">
        <v>203</v>
      </c>
      <c r="M2137" s="32" t="s">
        <v>389</v>
      </c>
      <c r="N2137" s="35"/>
      <c r="O2137" s="30"/>
      <c r="P2137" s="30"/>
      <c r="Q2137" s="36"/>
      <c r="R2137" s="36"/>
      <c r="S2137" s="36"/>
      <c r="T2137" s="37"/>
      <c r="U2137" s="38"/>
      <c r="V2137" s="39"/>
    </row>
    <row r="2138" spans="1:22" ht="18">
      <c r="A2138" s="34">
        <f t="shared" si="10"/>
        <v>542</v>
      </c>
      <c r="B2138" s="29">
        <v>45914</v>
      </c>
      <c r="C2138" s="30" t="s">
        <v>3236</v>
      </c>
      <c r="D2138" s="31"/>
      <c r="E2138" s="30" t="s">
        <v>3047</v>
      </c>
      <c r="F2138" s="71"/>
      <c r="G2138" s="74" t="s">
        <v>25</v>
      </c>
      <c r="H2138" s="62" t="s">
        <v>26</v>
      </c>
      <c r="I2138" s="62" t="s">
        <v>27</v>
      </c>
      <c r="J2138" s="74" t="s">
        <v>391</v>
      </c>
      <c r="K2138" s="30" t="s">
        <v>29</v>
      </c>
      <c r="L2138" s="34" t="s">
        <v>203</v>
      </c>
      <c r="M2138" s="32" t="s">
        <v>389</v>
      </c>
      <c r="N2138" s="35"/>
      <c r="O2138" s="30"/>
      <c r="P2138" s="30"/>
      <c r="Q2138" s="36"/>
      <c r="R2138" s="36"/>
      <c r="S2138" s="36"/>
      <c r="T2138" s="37"/>
      <c r="U2138" s="38"/>
      <c r="V2138" s="39"/>
    </row>
    <row r="2139" spans="1:22" ht="18">
      <c r="A2139" s="34">
        <f t="shared" si="10"/>
        <v>543</v>
      </c>
      <c r="B2139" s="29">
        <v>45914</v>
      </c>
      <c r="C2139" s="30" t="s">
        <v>3237</v>
      </c>
      <c r="D2139" s="31"/>
      <c r="E2139" s="30"/>
      <c r="F2139" s="71"/>
      <c r="G2139" s="74" t="s">
        <v>113</v>
      </c>
      <c r="H2139" s="62" t="s">
        <v>48</v>
      </c>
      <c r="I2139" s="62" t="s">
        <v>27</v>
      </c>
      <c r="J2139" s="74" t="s">
        <v>391</v>
      </c>
      <c r="K2139" s="30" t="s">
        <v>29</v>
      </c>
      <c r="L2139" s="34"/>
      <c r="M2139" s="32" t="s">
        <v>389</v>
      </c>
      <c r="N2139" s="35"/>
      <c r="O2139" s="30"/>
      <c r="P2139" s="30"/>
      <c r="Q2139" s="36"/>
      <c r="R2139" s="36"/>
      <c r="S2139" s="36"/>
      <c r="T2139" s="37"/>
      <c r="U2139" s="38"/>
      <c r="V2139" s="39"/>
    </row>
    <row r="2140" spans="1:22" ht="18">
      <c r="A2140" s="34">
        <f t="shared" si="10"/>
        <v>544</v>
      </c>
      <c r="B2140" s="29">
        <v>45914</v>
      </c>
      <c r="C2140" s="30" t="s">
        <v>3238</v>
      </c>
      <c r="D2140" s="31"/>
      <c r="E2140" s="30" t="s">
        <v>3239</v>
      </c>
      <c r="F2140" s="71"/>
      <c r="G2140" s="74" t="s">
        <v>25</v>
      </c>
      <c r="H2140" s="62" t="s">
        <v>26</v>
      </c>
      <c r="I2140" s="62" t="s">
        <v>27</v>
      </c>
      <c r="J2140" s="74" t="s">
        <v>391</v>
      </c>
      <c r="K2140" s="30" t="s">
        <v>29</v>
      </c>
      <c r="L2140" s="34" t="s">
        <v>91</v>
      </c>
      <c r="M2140" s="32" t="s">
        <v>389</v>
      </c>
      <c r="N2140" s="35"/>
      <c r="O2140" s="30"/>
      <c r="P2140" s="30"/>
      <c r="Q2140" s="36"/>
      <c r="R2140" s="36"/>
      <c r="S2140" s="85"/>
      <c r="T2140" s="37"/>
      <c r="U2140" s="38"/>
      <c r="V2140" s="39"/>
    </row>
    <row r="2141" spans="1:22" ht="18">
      <c r="A2141" s="34">
        <f t="shared" si="10"/>
        <v>545</v>
      </c>
      <c r="B2141" s="29">
        <v>45914</v>
      </c>
      <c r="C2141" s="30" t="s">
        <v>3240</v>
      </c>
      <c r="D2141" s="31"/>
      <c r="E2141" s="30" t="s">
        <v>3204</v>
      </c>
      <c r="F2141" s="71"/>
      <c r="G2141" s="74" t="s">
        <v>25</v>
      </c>
      <c r="H2141" s="62" t="s">
        <v>26</v>
      </c>
      <c r="I2141" s="62" t="s">
        <v>27</v>
      </c>
      <c r="J2141" s="74" t="s">
        <v>391</v>
      </c>
      <c r="K2141" s="30" t="s">
        <v>29</v>
      </c>
      <c r="L2141" s="34" t="s">
        <v>91</v>
      </c>
      <c r="M2141" s="32" t="s">
        <v>389</v>
      </c>
      <c r="N2141" s="35"/>
      <c r="O2141" s="30"/>
      <c r="P2141" s="30"/>
      <c r="Q2141" s="36"/>
      <c r="R2141" s="36"/>
      <c r="S2141" s="36"/>
      <c r="T2141" s="37"/>
      <c r="U2141" s="38"/>
      <c r="V2141" s="39"/>
    </row>
    <row r="2142" spans="1:22" ht="18">
      <c r="A2142" s="34">
        <f t="shared" si="10"/>
        <v>546</v>
      </c>
      <c r="B2142" s="29">
        <v>45914</v>
      </c>
      <c r="C2142" s="30" t="s">
        <v>3241</v>
      </c>
      <c r="D2142" s="31">
        <v>983910013</v>
      </c>
      <c r="E2142" s="30" t="s">
        <v>3242</v>
      </c>
      <c r="F2142" s="71"/>
      <c r="G2142" s="74" t="s">
        <v>114</v>
      </c>
      <c r="H2142" s="62" t="s">
        <v>26</v>
      </c>
      <c r="I2142" s="62" t="s">
        <v>27</v>
      </c>
      <c r="J2142" s="74" t="s">
        <v>391</v>
      </c>
      <c r="K2142" s="30" t="s">
        <v>29</v>
      </c>
      <c r="L2142" s="34" t="s">
        <v>217</v>
      </c>
      <c r="M2142" s="32" t="s">
        <v>234</v>
      </c>
      <c r="N2142" s="35" t="s">
        <v>1169</v>
      </c>
      <c r="O2142" s="30"/>
      <c r="P2142" s="30"/>
      <c r="Q2142" s="36" t="s">
        <v>3139</v>
      </c>
      <c r="R2142" s="36"/>
      <c r="S2142" s="36"/>
      <c r="T2142" s="37"/>
      <c r="U2142" s="38"/>
      <c r="V2142" s="39"/>
    </row>
    <row r="2143" spans="1:22" ht="18">
      <c r="A2143" s="34">
        <f t="shared" si="10"/>
        <v>547</v>
      </c>
      <c r="B2143" s="29">
        <v>45914</v>
      </c>
      <c r="C2143" s="30" t="s">
        <v>3243</v>
      </c>
      <c r="D2143" s="31">
        <v>878723739</v>
      </c>
      <c r="E2143" s="30" t="s">
        <v>3244</v>
      </c>
      <c r="F2143" s="71"/>
      <c r="G2143" s="74" t="s">
        <v>25</v>
      </c>
      <c r="H2143" s="62" t="s">
        <v>26</v>
      </c>
      <c r="I2143" s="62" t="s">
        <v>27</v>
      </c>
      <c r="J2143" s="74" t="s">
        <v>391</v>
      </c>
      <c r="K2143" s="30" t="s">
        <v>29</v>
      </c>
      <c r="L2143" s="34" t="s">
        <v>361</v>
      </c>
      <c r="M2143" s="32" t="s">
        <v>227</v>
      </c>
      <c r="N2143" s="35" t="s">
        <v>32</v>
      </c>
      <c r="O2143" s="30" t="s">
        <v>215</v>
      </c>
      <c r="P2143" s="87">
        <v>45930</v>
      </c>
      <c r="Q2143" s="36"/>
      <c r="R2143" s="36"/>
      <c r="S2143" s="36"/>
      <c r="T2143" s="37"/>
      <c r="U2143" s="38"/>
      <c r="V2143" s="39"/>
    </row>
    <row r="2144" spans="1:22" ht="18">
      <c r="A2144" s="34">
        <f t="shared" si="10"/>
        <v>548</v>
      </c>
      <c r="B2144" s="29">
        <v>45914</v>
      </c>
      <c r="C2144" s="30" t="s">
        <v>3245</v>
      </c>
      <c r="D2144" s="31">
        <v>333407901</v>
      </c>
      <c r="E2144" s="30" t="s">
        <v>3246</v>
      </c>
      <c r="F2144" s="71"/>
      <c r="G2144" s="74" t="s">
        <v>25</v>
      </c>
      <c r="H2144" s="62" t="s">
        <v>26</v>
      </c>
      <c r="I2144" s="62" t="s">
        <v>27</v>
      </c>
      <c r="J2144" s="74" t="s">
        <v>391</v>
      </c>
      <c r="K2144" s="30" t="s">
        <v>29</v>
      </c>
      <c r="L2144" s="34" t="s">
        <v>203</v>
      </c>
      <c r="M2144" s="32" t="s">
        <v>234</v>
      </c>
      <c r="N2144" s="35" t="s">
        <v>32</v>
      </c>
      <c r="O2144" s="30"/>
      <c r="P2144" s="30"/>
      <c r="Q2144" s="72" t="s">
        <v>622</v>
      </c>
      <c r="R2144" s="36"/>
      <c r="S2144" s="36"/>
      <c r="T2144" s="37"/>
      <c r="U2144" s="38"/>
      <c r="V2144" s="39"/>
    </row>
    <row r="2145" spans="1:22" ht="18">
      <c r="A2145" s="34">
        <f t="shared" si="10"/>
        <v>549</v>
      </c>
      <c r="B2145" s="29">
        <v>45914</v>
      </c>
      <c r="C2145" s="30" t="s">
        <v>3247</v>
      </c>
      <c r="D2145" s="31"/>
      <c r="E2145" s="30" t="s">
        <v>3204</v>
      </c>
      <c r="F2145" s="71"/>
      <c r="G2145" s="74" t="s">
        <v>25</v>
      </c>
      <c r="H2145" s="62" t="s">
        <v>26</v>
      </c>
      <c r="I2145" s="62" t="s">
        <v>27</v>
      </c>
      <c r="J2145" s="74" t="s">
        <v>391</v>
      </c>
      <c r="K2145" s="30" t="s">
        <v>29</v>
      </c>
      <c r="L2145" s="34"/>
      <c r="M2145" s="32" t="s">
        <v>389</v>
      </c>
      <c r="N2145" s="35"/>
      <c r="O2145" s="30"/>
      <c r="P2145" s="30"/>
      <c r="Q2145" s="36"/>
      <c r="R2145" s="36"/>
      <c r="S2145" s="36"/>
      <c r="T2145" s="37"/>
      <c r="U2145" s="38"/>
      <c r="V2145" s="39"/>
    </row>
    <row r="2146" spans="1:22" ht="18">
      <c r="A2146" s="34">
        <f t="shared" si="10"/>
        <v>550</v>
      </c>
      <c r="B2146" s="29">
        <v>45914</v>
      </c>
      <c r="C2146" s="30" t="s">
        <v>3248</v>
      </c>
      <c r="D2146" s="31"/>
      <c r="E2146" s="30" t="s">
        <v>3249</v>
      </c>
      <c r="F2146" s="71"/>
      <c r="G2146" s="74" t="s">
        <v>25</v>
      </c>
      <c r="H2146" s="62" t="s">
        <v>26</v>
      </c>
      <c r="I2146" s="62" t="s">
        <v>27</v>
      </c>
      <c r="J2146" s="74" t="s">
        <v>391</v>
      </c>
      <c r="K2146" s="30" t="s">
        <v>29</v>
      </c>
      <c r="L2146" s="34"/>
      <c r="M2146" s="32" t="s">
        <v>389</v>
      </c>
      <c r="N2146" s="35"/>
      <c r="O2146" s="30"/>
      <c r="P2146" s="30"/>
      <c r="Q2146" s="36"/>
      <c r="R2146" s="36"/>
      <c r="S2146" s="36"/>
      <c r="T2146" s="37"/>
      <c r="U2146" s="38"/>
      <c r="V2146" s="39"/>
    </row>
    <row r="2147" spans="1:22" ht="18">
      <c r="A2147" s="34">
        <f t="shared" si="10"/>
        <v>551</v>
      </c>
      <c r="B2147" s="29">
        <v>45914</v>
      </c>
      <c r="C2147" s="30" t="s">
        <v>3250</v>
      </c>
      <c r="D2147" s="31"/>
      <c r="E2147" s="30" t="s">
        <v>3204</v>
      </c>
      <c r="F2147" s="71"/>
      <c r="G2147" s="74" t="s">
        <v>25</v>
      </c>
      <c r="H2147" s="62" t="s">
        <v>26</v>
      </c>
      <c r="I2147" s="62" t="s">
        <v>27</v>
      </c>
      <c r="J2147" s="74" t="s">
        <v>391</v>
      </c>
      <c r="K2147" s="30" t="s">
        <v>29</v>
      </c>
      <c r="L2147" s="34"/>
      <c r="M2147" s="32" t="s">
        <v>389</v>
      </c>
      <c r="N2147" s="35"/>
      <c r="O2147" s="30"/>
      <c r="P2147" s="30"/>
      <c r="Q2147" s="36"/>
      <c r="R2147" s="36"/>
      <c r="S2147" s="36"/>
      <c r="T2147" s="37"/>
      <c r="U2147" s="38"/>
      <c r="V2147" s="39"/>
    </row>
    <row r="2148" spans="1:22" ht="18">
      <c r="A2148" s="34">
        <f t="shared" si="10"/>
        <v>552</v>
      </c>
      <c r="B2148" s="29">
        <v>45914</v>
      </c>
      <c r="C2148" s="30" t="s">
        <v>415</v>
      </c>
      <c r="D2148" s="31"/>
      <c r="E2148" s="30" t="s">
        <v>3218</v>
      </c>
      <c r="F2148" s="71"/>
      <c r="G2148" s="74" t="s">
        <v>25</v>
      </c>
      <c r="H2148" s="62" t="s">
        <v>26</v>
      </c>
      <c r="I2148" s="62" t="s">
        <v>27</v>
      </c>
      <c r="J2148" s="74" t="s">
        <v>391</v>
      </c>
      <c r="K2148" s="30" t="s">
        <v>29</v>
      </c>
      <c r="L2148" s="34" t="s">
        <v>361</v>
      </c>
      <c r="M2148" s="32" t="s">
        <v>389</v>
      </c>
      <c r="N2148" s="35"/>
      <c r="O2148" s="30"/>
      <c r="P2148" s="30"/>
      <c r="Q2148" s="36"/>
      <c r="R2148" s="36"/>
      <c r="S2148" s="36"/>
      <c r="T2148" s="37"/>
      <c r="U2148" s="38"/>
      <c r="V2148" s="39"/>
    </row>
    <row r="2149" spans="1:22" ht="18">
      <c r="A2149" s="34">
        <f t="shared" si="10"/>
        <v>553</v>
      </c>
      <c r="B2149" s="29">
        <v>45914</v>
      </c>
      <c r="C2149" s="30" t="s">
        <v>3251</v>
      </c>
      <c r="D2149" s="31"/>
      <c r="E2149" s="30" t="s">
        <v>3065</v>
      </c>
      <c r="F2149" s="71"/>
      <c r="G2149" s="74" t="s">
        <v>25</v>
      </c>
      <c r="H2149" s="62" t="s">
        <v>26</v>
      </c>
      <c r="I2149" s="62" t="s">
        <v>27</v>
      </c>
      <c r="J2149" s="74" t="s">
        <v>391</v>
      </c>
      <c r="K2149" s="30" t="s">
        <v>107</v>
      </c>
      <c r="L2149" s="34" t="s">
        <v>81</v>
      </c>
      <c r="M2149" s="32" t="s">
        <v>389</v>
      </c>
      <c r="N2149" s="35"/>
      <c r="O2149" s="30"/>
      <c r="P2149" s="30"/>
      <c r="Q2149" s="36"/>
      <c r="R2149" s="36"/>
      <c r="S2149" s="36"/>
      <c r="T2149" s="37"/>
      <c r="U2149" s="38"/>
      <c r="V2149" s="39"/>
    </row>
    <row r="2150" spans="1:22" ht="38">
      <c r="A2150" s="34">
        <f t="shared" si="10"/>
        <v>554</v>
      </c>
      <c r="B2150" s="29">
        <v>45914</v>
      </c>
      <c r="C2150" s="30" t="s">
        <v>3252</v>
      </c>
      <c r="D2150" s="31">
        <v>941811898</v>
      </c>
      <c r="E2150" s="30"/>
      <c r="F2150" s="71"/>
      <c r="G2150" s="74" t="s">
        <v>25</v>
      </c>
      <c r="H2150" s="62" t="s">
        <v>48</v>
      </c>
      <c r="I2150" s="62" t="s">
        <v>38</v>
      </c>
      <c r="J2150" s="74" t="s">
        <v>391</v>
      </c>
      <c r="K2150" s="30" t="s">
        <v>49</v>
      </c>
      <c r="L2150" s="34" t="s">
        <v>303</v>
      </c>
      <c r="M2150" s="32" t="s">
        <v>234</v>
      </c>
      <c r="N2150" s="35" t="s">
        <v>32</v>
      </c>
      <c r="O2150" s="30"/>
      <c r="P2150" s="30"/>
      <c r="Q2150" s="36" t="s">
        <v>3253</v>
      </c>
      <c r="R2150" s="36"/>
      <c r="S2150" s="36"/>
      <c r="T2150" s="37"/>
      <c r="U2150" s="38"/>
      <c r="V2150" s="70" t="s">
        <v>3254</v>
      </c>
    </row>
    <row r="2151" spans="1:22" ht="18">
      <c r="A2151" s="34">
        <f t="shared" si="10"/>
        <v>555</v>
      </c>
      <c r="B2151" s="29">
        <v>45914</v>
      </c>
      <c r="C2151" s="30" t="s">
        <v>3255</v>
      </c>
      <c r="D2151" s="31">
        <v>936964151</v>
      </c>
      <c r="E2151" s="30" t="s">
        <v>3218</v>
      </c>
      <c r="F2151" s="71"/>
      <c r="G2151" s="74" t="s">
        <v>25</v>
      </c>
      <c r="H2151" s="62" t="s">
        <v>26</v>
      </c>
      <c r="I2151" s="62" t="s">
        <v>27</v>
      </c>
      <c r="J2151" s="74" t="s">
        <v>391</v>
      </c>
      <c r="K2151" s="30" t="s">
        <v>29</v>
      </c>
      <c r="L2151" s="34" t="s">
        <v>361</v>
      </c>
      <c r="M2151" s="32" t="s">
        <v>227</v>
      </c>
      <c r="N2151" s="35" t="s">
        <v>32</v>
      </c>
      <c r="O2151" s="30" t="s">
        <v>43</v>
      </c>
      <c r="P2151" s="87">
        <v>45918</v>
      </c>
      <c r="Q2151" s="36"/>
      <c r="R2151" s="36"/>
      <c r="S2151" s="36"/>
      <c r="T2151" s="37"/>
      <c r="U2151" s="38"/>
      <c r="V2151" s="39"/>
    </row>
    <row r="2152" spans="1:22" ht="18">
      <c r="A2152" s="34">
        <f t="shared" si="10"/>
        <v>556</v>
      </c>
      <c r="B2152" s="29">
        <v>45914</v>
      </c>
      <c r="C2152" s="30" t="s">
        <v>415</v>
      </c>
      <c r="D2152" s="31"/>
      <c r="E2152" s="30" t="s">
        <v>3218</v>
      </c>
      <c r="F2152" s="71"/>
      <c r="G2152" s="74" t="s">
        <v>25</v>
      </c>
      <c r="H2152" s="62" t="s">
        <v>26</v>
      </c>
      <c r="I2152" s="62" t="s">
        <v>27</v>
      </c>
      <c r="J2152" s="74" t="s">
        <v>391</v>
      </c>
      <c r="K2152" s="30" t="s">
        <v>29</v>
      </c>
      <c r="L2152" s="34" t="s">
        <v>361</v>
      </c>
      <c r="M2152" s="32" t="s">
        <v>160</v>
      </c>
      <c r="N2152" s="35"/>
      <c r="O2152" s="30"/>
      <c r="P2152" s="30"/>
      <c r="Q2152" s="36"/>
      <c r="R2152" s="36"/>
      <c r="S2152" s="36"/>
      <c r="T2152" s="37"/>
      <c r="U2152" s="38"/>
      <c r="V2152" s="39"/>
    </row>
    <row r="2153" spans="1:22" ht="19">
      <c r="A2153" s="34">
        <f t="shared" si="10"/>
        <v>557</v>
      </c>
      <c r="B2153" s="29">
        <v>45914</v>
      </c>
      <c r="C2153" s="30" t="s">
        <v>3256</v>
      </c>
      <c r="D2153" s="31" t="s">
        <v>3257</v>
      </c>
      <c r="E2153" s="30" t="s">
        <v>3047</v>
      </c>
      <c r="F2153" s="71"/>
      <c r="G2153" s="74" t="s">
        <v>25</v>
      </c>
      <c r="H2153" s="62" t="s">
        <v>26</v>
      </c>
      <c r="I2153" s="62" t="s">
        <v>27</v>
      </c>
      <c r="J2153" s="74" t="s">
        <v>391</v>
      </c>
      <c r="K2153" s="30" t="s">
        <v>29</v>
      </c>
      <c r="L2153" s="34" t="s">
        <v>361</v>
      </c>
      <c r="M2153" s="32" t="s">
        <v>227</v>
      </c>
      <c r="N2153" s="35" t="s">
        <v>32</v>
      </c>
      <c r="O2153" s="30"/>
      <c r="P2153" s="30"/>
      <c r="Q2153" s="36"/>
      <c r="R2153" s="36"/>
      <c r="S2153" s="36"/>
      <c r="T2153" s="37"/>
      <c r="U2153" s="38"/>
      <c r="V2153" s="70" t="s">
        <v>3258</v>
      </c>
    </row>
    <row r="2154" spans="1:22" ht="18">
      <c r="A2154" s="34">
        <f t="shared" si="10"/>
        <v>558</v>
      </c>
      <c r="B2154" s="29">
        <v>45914</v>
      </c>
      <c r="C2154" s="30" t="s">
        <v>511</v>
      </c>
      <c r="D2154" s="31"/>
      <c r="E2154" s="30" t="s">
        <v>3129</v>
      </c>
      <c r="F2154" s="71"/>
      <c r="G2154" s="74" t="s">
        <v>25</v>
      </c>
      <c r="H2154" s="62" t="s">
        <v>26</v>
      </c>
      <c r="I2154" s="62" t="s">
        <v>27</v>
      </c>
      <c r="J2154" s="74" t="s">
        <v>391</v>
      </c>
      <c r="K2154" s="30" t="s">
        <v>29</v>
      </c>
      <c r="L2154" s="34"/>
      <c r="M2154" s="32" t="s">
        <v>389</v>
      </c>
      <c r="N2154" s="35"/>
      <c r="O2154" s="30"/>
      <c r="P2154" s="30"/>
      <c r="Q2154" s="36"/>
      <c r="R2154" s="36"/>
      <c r="S2154" s="36"/>
      <c r="T2154" s="37"/>
      <c r="U2154" s="38"/>
      <c r="V2154" s="39"/>
    </row>
    <row r="2155" spans="1:22" ht="18">
      <c r="A2155" s="34">
        <f t="shared" si="10"/>
        <v>559</v>
      </c>
      <c r="B2155" s="29">
        <v>45914</v>
      </c>
      <c r="C2155" s="30" t="s">
        <v>103</v>
      </c>
      <c r="D2155" s="31">
        <v>362069745</v>
      </c>
      <c r="E2155" s="30"/>
      <c r="F2155" s="71"/>
      <c r="G2155" s="62" t="s">
        <v>25</v>
      </c>
      <c r="H2155" s="62" t="s">
        <v>48</v>
      </c>
      <c r="I2155" s="62" t="s">
        <v>27</v>
      </c>
      <c r="J2155" s="62" t="s">
        <v>390</v>
      </c>
      <c r="K2155" s="30" t="s">
        <v>107</v>
      </c>
      <c r="L2155" s="34" t="s">
        <v>325</v>
      </c>
      <c r="M2155" s="34" t="s">
        <v>227</v>
      </c>
      <c r="N2155" s="36" t="s">
        <v>32</v>
      </c>
      <c r="O2155" s="30"/>
      <c r="P2155" s="87"/>
      <c r="Q2155" s="72" t="s">
        <v>1198</v>
      </c>
      <c r="R2155" s="36"/>
      <c r="S2155" s="36"/>
      <c r="T2155" s="37"/>
      <c r="U2155" s="38"/>
      <c r="V2155" s="39"/>
    </row>
    <row r="2156" spans="1:22" ht="18">
      <c r="A2156" s="34">
        <f t="shared" si="10"/>
        <v>560</v>
      </c>
      <c r="B2156" s="29">
        <v>45914</v>
      </c>
      <c r="C2156" s="30" t="s">
        <v>3259</v>
      </c>
      <c r="D2156" s="31"/>
      <c r="E2156" s="30" t="s">
        <v>3129</v>
      </c>
      <c r="F2156" s="71"/>
      <c r="G2156" s="74" t="s">
        <v>25</v>
      </c>
      <c r="H2156" s="62" t="s">
        <v>26</v>
      </c>
      <c r="I2156" s="62" t="s">
        <v>27</v>
      </c>
      <c r="J2156" s="74" t="s">
        <v>391</v>
      </c>
      <c r="K2156" s="30" t="s">
        <v>29</v>
      </c>
      <c r="L2156" s="34" t="s">
        <v>203</v>
      </c>
      <c r="M2156" s="32" t="s">
        <v>389</v>
      </c>
      <c r="N2156" s="35"/>
      <c r="O2156" s="30"/>
      <c r="P2156" s="30"/>
      <c r="Q2156" s="36"/>
      <c r="R2156" s="36"/>
      <c r="S2156" s="36"/>
      <c r="T2156" s="37"/>
      <c r="U2156" s="38"/>
      <c r="V2156" s="36"/>
    </row>
    <row r="2157" spans="1:22" ht="18">
      <c r="A2157" s="34">
        <f t="shared" si="10"/>
        <v>561</v>
      </c>
      <c r="B2157" s="29">
        <v>45914</v>
      </c>
      <c r="C2157" s="30" t="s">
        <v>3260</v>
      </c>
      <c r="D2157" s="31"/>
      <c r="E2157" s="30" t="s">
        <v>3204</v>
      </c>
      <c r="F2157" s="71"/>
      <c r="G2157" s="74" t="s">
        <v>25</v>
      </c>
      <c r="H2157" s="62" t="s">
        <v>26</v>
      </c>
      <c r="I2157" s="62" t="s">
        <v>27</v>
      </c>
      <c r="J2157" s="74" t="s">
        <v>391</v>
      </c>
      <c r="K2157" s="30" t="s">
        <v>29</v>
      </c>
      <c r="L2157" s="34"/>
      <c r="M2157" s="32" t="s">
        <v>347</v>
      </c>
      <c r="N2157" s="35"/>
      <c r="O2157" s="30"/>
      <c r="P2157" s="30"/>
      <c r="Q2157" s="36"/>
      <c r="R2157" s="36"/>
      <c r="S2157" s="36"/>
      <c r="T2157" s="37"/>
      <c r="U2157" s="38"/>
      <c r="V2157" s="39"/>
    </row>
    <row r="2158" spans="1:22" ht="18">
      <c r="A2158" s="34">
        <f t="shared" si="10"/>
        <v>562</v>
      </c>
      <c r="B2158" s="29">
        <v>45914</v>
      </c>
      <c r="C2158" s="30" t="s">
        <v>3261</v>
      </c>
      <c r="D2158" s="31"/>
      <c r="E2158" s="30" t="s">
        <v>3204</v>
      </c>
      <c r="F2158" s="71"/>
      <c r="G2158" s="74" t="s">
        <v>113</v>
      </c>
      <c r="H2158" s="62" t="s">
        <v>26</v>
      </c>
      <c r="I2158" s="62" t="s">
        <v>27</v>
      </c>
      <c r="J2158" s="74" t="s">
        <v>390</v>
      </c>
      <c r="K2158" s="30" t="s">
        <v>29</v>
      </c>
      <c r="L2158" s="34" t="s">
        <v>91</v>
      </c>
      <c r="M2158" s="32" t="s">
        <v>389</v>
      </c>
      <c r="N2158" s="35"/>
      <c r="O2158" s="30"/>
      <c r="P2158" s="30"/>
      <c r="Q2158" s="36"/>
      <c r="R2158" s="36"/>
      <c r="S2158" s="36"/>
      <c r="T2158" s="37"/>
      <c r="U2158" s="38"/>
      <c r="V2158" s="39"/>
    </row>
    <row r="2159" spans="1:22" ht="18">
      <c r="A2159" s="34">
        <f t="shared" si="10"/>
        <v>563</v>
      </c>
      <c r="B2159" s="29">
        <v>45914</v>
      </c>
      <c r="C2159" s="30" t="s">
        <v>3262</v>
      </c>
      <c r="D2159" s="31"/>
      <c r="E2159" s="30" t="s">
        <v>3204</v>
      </c>
      <c r="F2159" s="71"/>
      <c r="G2159" s="74" t="s">
        <v>25</v>
      </c>
      <c r="H2159" s="62" t="s">
        <v>26</v>
      </c>
      <c r="I2159" s="62" t="s">
        <v>27</v>
      </c>
      <c r="J2159" s="74" t="s">
        <v>390</v>
      </c>
      <c r="K2159" s="30" t="s">
        <v>29</v>
      </c>
      <c r="L2159" s="34" t="s">
        <v>91</v>
      </c>
      <c r="M2159" s="32" t="s">
        <v>389</v>
      </c>
      <c r="N2159" s="35"/>
      <c r="O2159" s="30"/>
      <c r="P2159" s="30"/>
      <c r="Q2159" s="36"/>
      <c r="R2159" s="36"/>
      <c r="S2159" s="36"/>
      <c r="T2159" s="37"/>
      <c r="U2159" s="38"/>
      <c r="V2159" s="39"/>
    </row>
    <row r="2160" spans="1:22" ht="18">
      <c r="A2160" s="34">
        <f t="shared" si="10"/>
        <v>564</v>
      </c>
      <c r="B2160" s="29">
        <v>45914</v>
      </c>
      <c r="C2160" s="30" t="s">
        <v>3263</v>
      </c>
      <c r="D2160" s="31"/>
      <c r="E2160" s="30"/>
      <c r="F2160" s="71"/>
      <c r="G2160" s="74" t="s">
        <v>113</v>
      </c>
      <c r="H2160" s="62" t="s">
        <v>48</v>
      </c>
      <c r="I2160" s="62" t="s">
        <v>27</v>
      </c>
      <c r="J2160" s="74" t="s">
        <v>390</v>
      </c>
      <c r="K2160" s="30" t="s">
        <v>29</v>
      </c>
      <c r="L2160" s="34" t="s">
        <v>91</v>
      </c>
      <c r="M2160" s="32" t="s">
        <v>389</v>
      </c>
      <c r="N2160" s="35"/>
      <c r="O2160" s="30"/>
      <c r="P2160" s="30"/>
      <c r="Q2160" s="36"/>
      <c r="R2160" s="36"/>
      <c r="S2160" s="36"/>
      <c r="T2160" s="37"/>
      <c r="U2160" s="38"/>
      <c r="V2160" s="39"/>
    </row>
    <row r="2161" spans="1:22" ht="18">
      <c r="A2161" s="34">
        <f t="shared" si="10"/>
        <v>565</v>
      </c>
      <c r="B2161" s="29">
        <v>45914</v>
      </c>
      <c r="C2161" s="30" t="s">
        <v>3264</v>
      </c>
      <c r="D2161" s="31">
        <v>344616000</v>
      </c>
      <c r="E2161" s="30" t="s">
        <v>3265</v>
      </c>
      <c r="F2161" s="71"/>
      <c r="G2161" s="74" t="s">
        <v>114</v>
      </c>
      <c r="H2161" s="62" t="s">
        <v>26</v>
      </c>
      <c r="I2161" s="62" t="s">
        <v>27</v>
      </c>
      <c r="J2161" s="74" t="s">
        <v>390</v>
      </c>
      <c r="K2161" s="30" t="s">
        <v>29</v>
      </c>
      <c r="L2161" s="34" t="s">
        <v>217</v>
      </c>
      <c r="M2161" s="32" t="s">
        <v>227</v>
      </c>
      <c r="N2161" s="35"/>
      <c r="O2161" s="30"/>
      <c r="P2161" s="30"/>
      <c r="Q2161" s="36" t="s">
        <v>3139</v>
      </c>
      <c r="R2161" s="36"/>
      <c r="S2161" s="36"/>
      <c r="T2161" s="37"/>
      <c r="U2161" s="38"/>
      <c r="V2161" s="39"/>
    </row>
    <row r="2162" spans="1:22" ht="18">
      <c r="A2162" s="34">
        <f t="shared" si="10"/>
        <v>566</v>
      </c>
      <c r="B2162" s="29">
        <v>45914</v>
      </c>
      <c r="C2162" s="30" t="s">
        <v>3266</v>
      </c>
      <c r="D2162" s="31"/>
      <c r="E2162" s="30" t="s">
        <v>3249</v>
      </c>
      <c r="F2162" s="71"/>
      <c r="G2162" s="74" t="s">
        <v>25</v>
      </c>
      <c r="H2162" s="62" t="s">
        <v>26</v>
      </c>
      <c r="I2162" s="62" t="s">
        <v>27</v>
      </c>
      <c r="J2162" s="74" t="s">
        <v>390</v>
      </c>
      <c r="K2162" s="30" t="s">
        <v>29</v>
      </c>
      <c r="L2162" s="34" t="s">
        <v>91</v>
      </c>
      <c r="M2162" s="32" t="s">
        <v>389</v>
      </c>
      <c r="N2162" s="35"/>
      <c r="O2162" s="30"/>
      <c r="P2162" s="30"/>
      <c r="Q2162" s="36"/>
      <c r="R2162" s="36"/>
      <c r="S2162" s="36"/>
      <c r="T2162" s="37"/>
      <c r="U2162" s="38"/>
      <c r="V2162" s="39"/>
    </row>
    <row r="2163" spans="1:22" ht="18">
      <c r="A2163" s="34">
        <f t="shared" si="10"/>
        <v>567</v>
      </c>
      <c r="B2163" s="29">
        <v>45914</v>
      </c>
      <c r="C2163" s="30" t="s">
        <v>3267</v>
      </c>
      <c r="D2163" s="31">
        <f>84362260676</f>
        <v>84362260676</v>
      </c>
      <c r="E2163" s="30" t="s">
        <v>3268</v>
      </c>
      <c r="F2163" s="71"/>
      <c r="G2163" s="74" t="s">
        <v>113</v>
      </c>
      <c r="H2163" s="62" t="s">
        <v>26</v>
      </c>
      <c r="I2163" s="62" t="s">
        <v>27</v>
      </c>
      <c r="J2163" s="74" t="s">
        <v>390</v>
      </c>
      <c r="K2163" s="30" t="s">
        <v>29</v>
      </c>
      <c r="L2163" s="34" t="s">
        <v>91</v>
      </c>
      <c r="M2163" s="32" t="s">
        <v>227</v>
      </c>
      <c r="N2163" s="35" t="s">
        <v>32</v>
      </c>
      <c r="O2163" s="30"/>
      <c r="P2163" s="30"/>
      <c r="Q2163" s="36" t="s">
        <v>3269</v>
      </c>
      <c r="R2163" s="36"/>
      <c r="S2163" s="36"/>
      <c r="T2163" s="37"/>
      <c r="U2163" s="38"/>
      <c r="V2163" s="39"/>
    </row>
    <row r="2164" spans="1:22" ht="18">
      <c r="A2164" s="34">
        <f t="shared" si="10"/>
        <v>568</v>
      </c>
      <c r="B2164" s="29">
        <v>45914</v>
      </c>
      <c r="C2164" s="30" t="s">
        <v>3270</v>
      </c>
      <c r="D2164" s="31">
        <v>824746555</v>
      </c>
      <c r="E2164" s="30" t="s">
        <v>3049</v>
      </c>
      <c r="F2164" s="71"/>
      <c r="G2164" s="74" t="s">
        <v>25</v>
      </c>
      <c r="H2164" s="62" t="s">
        <v>26</v>
      </c>
      <c r="I2164" s="62" t="s">
        <v>27</v>
      </c>
      <c r="J2164" s="74" t="s">
        <v>390</v>
      </c>
      <c r="K2164" s="30" t="s">
        <v>107</v>
      </c>
      <c r="L2164" s="34" t="s">
        <v>81</v>
      </c>
      <c r="M2164" s="32" t="s">
        <v>227</v>
      </c>
      <c r="N2164" s="35"/>
      <c r="O2164" s="30"/>
      <c r="P2164" s="30"/>
      <c r="Q2164" s="36"/>
      <c r="R2164" s="36"/>
      <c r="S2164" s="36"/>
      <c r="T2164" s="37"/>
      <c r="U2164" s="38"/>
      <c r="V2164" s="39"/>
    </row>
    <row r="2165" spans="1:22" ht="18">
      <c r="A2165" s="34">
        <f t="shared" si="10"/>
        <v>569</v>
      </c>
      <c r="B2165" s="29">
        <v>45914</v>
      </c>
      <c r="C2165" s="30" t="s">
        <v>3271</v>
      </c>
      <c r="D2165" s="31"/>
      <c r="E2165" s="30" t="s">
        <v>3249</v>
      </c>
      <c r="F2165" s="71"/>
      <c r="G2165" s="74" t="s">
        <v>25</v>
      </c>
      <c r="H2165" s="62" t="s">
        <v>26</v>
      </c>
      <c r="I2165" s="62" t="s">
        <v>27</v>
      </c>
      <c r="J2165" s="74" t="s">
        <v>390</v>
      </c>
      <c r="K2165" s="30" t="s">
        <v>29</v>
      </c>
      <c r="L2165" s="34" t="s">
        <v>91</v>
      </c>
      <c r="M2165" s="32" t="s">
        <v>389</v>
      </c>
      <c r="N2165" s="35"/>
      <c r="O2165" s="30"/>
      <c r="P2165" s="30"/>
      <c r="Q2165" s="36"/>
      <c r="R2165" s="36"/>
      <c r="S2165" s="36"/>
      <c r="T2165" s="37"/>
      <c r="U2165" s="38"/>
      <c r="V2165" s="39"/>
    </row>
    <row r="2166" spans="1:22" ht="18">
      <c r="A2166" s="34">
        <f t="shared" si="10"/>
        <v>570</v>
      </c>
      <c r="B2166" s="29">
        <v>45914</v>
      </c>
      <c r="C2166" s="30" t="s">
        <v>1304</v>
      </c>
      <c r="D2166" s="31"/>
      <c r="E2166" s="30" t="s">
        <v>3129</v>
      </c>
      <c r="F2166" s="71"/>
      <c r="G2166" s="74" t="s">
        <v>25</v>
      </c>
      <c r="H2166" s="62" t="s">
        <v>26</v>
      </c>
      <c r="I2166" s="62" t="s">
        <v>27</v>
      </c>
      <c r="J2166" s="74" t="s">
        <v>390</v>
      </c>
      <c r="K2166" s="30" t="s">
        <v>29</v>
      </c>
      <c r="L2166" s="34" t="s">
        <v>212</v>
      </c>
      <c r="M2166" s="32" t="s">
        <v>389</v>
      </c>
      <c r="N2166" s="35"/>
      <c r="O2166" s="30"/>
      <c r="P2166" s="30"/>
      <c r="Q2166" s="36"/>
      <c r="R2166" s="36"/>
      <c r="S2166" s="36"/>
      <c r="T2166" s="37"/>
      <c r="U2166" s="38"/>
      <c r="V2166" s="39"/>
    </row>
    <row r="2167" spans="1:22" ht="18">
      <c r="A2167" s="34">
        <f t="shared" si="10"/>
        <v>571</v>
      </c>
      <c r="B2167" s="29">
        <v>45914</v>
      </c>
      <c r="C2167" s="30" t="s">
        <v>3272</v>
      </c>
      <c r="D2167" s="31"/>
      <c r="E2167" s="30" t="s">
        <v>3273</v>
      </c>
      <c r="F2167" s="71"/>
      <c r="G2167" s="74" t="s">
        <v>25</v>
      </c>
      <c r="H2167" s="62" t="s">
        <v>26</v>
      </c>
      <c r="I2167" s="62" t="s">
        <v>27</v>
      </c>
      <c r="J2167" s="74" t="s">
        <v>390</v>
      </c>
      <c r="K2167" s="30" t="s">
        <v>29</v>
      </c>
      <c r="L2167" s="34" t="s">
        <v>91</v>
      </c>
      <c r="M2167" s="32" t="s">
        <v>389</v>
      </c>
      <c r="N2167" s="35"/>
      <c r="O2167" s="30"/>
      <c r="P2167" s="64"/>
      <c r="Q2167" s="36"/>
      <c r="R2167" s="36"/>
      <c r="S2167" s="36"/>
      <c r="T2167" s="37"/>
      <c r="U2167" s="38"/>
      <c r="V2167" s="39"/>
    </row>
    <row r="2168" spans="1:22" ht="18">
      <c r="A2168" s="34">
        <f t="shared" si="10"/>
        <v>572</v>
      </c>
      <c r="B2168" s="29">
        <v>45914</v>
      </c>
      <c r="C2168" s="30" t="s">
        <v>3274</v>
      </c>
      <c r="D2168" s="31"/>
      <c r="E2168" s="30" t="s">
        <v>3195</v>
      </c>
      <c r="F2168" s="71"/>
      <c r="G2168" s="74" t="s">
        <v>25</v>
      </c>
      <c r="H2168" s="62" t="s">
        <v>26</v>
      </c>
      <c r="I2168" s="62" t="s">
        <v>27</v>
      </c>
      <c r="J2168" s="74" t="s">
        <v>390</v>
      </c>
      <c r="K2168" s="30" t="s">
        <v>29</v>
      </c>
      <c r="L2168" s="34" t="s">
        <v>91</v>
      </c>
      <c r="M2168" s="32" t="s">
        <v>389</v>
      </c>
      <c r="N2168" s="35"/>
      <c r="O2168" s="30"/>
      <c r="P2168" s="30"/>
      <c r="Q2168" s="36"/>
      <c r="R2168" s="36"/>
      <c r="S2168" s="36"/>
      <c r="T2168" s="37"/>
      <c r="U2168" s="38"/>
      <c r="V2168" s="39"/>
    </row>
    <row r="2169" spans="1:22" ht="18">
      <c r="A2169" s="34">
        <f t="shared" si="10"/>
        <v>573</v>
      </c>
      <c r="B2169" s="29">
        <v>45914</v>
      </c>
      <c r="C2169" s="30" t="s">
        <v>694</v>
      </c>
      <c r="D2169" s="31"/>
      <c r="E2169" s="30" t="s">
        <v>3195</v>
      </c>
      <c r="F2169" s="71"/>
      <c r="G2169" s="74" t="s">
        <v>25</v>
      </c>
      <c r="H2169" s="62" t="s">
        <v>26</v>
      </c>
      <c r="I2169" s="62" t="s">
        <v>27</v>
      </c>
      <c r="J2169" s="74" t="s">
        <v>390</v>
      </c>
      <c r="K2169" s="30" t="s">
        <v>29</v>
      </c>
      <c r="L2169" s="34" t="s">
        <v>91</v>
      </c>
      <c r="M2169" s="32" t="s">
        <v>389</v>
      </c>
      <c r="N2169" s="35"/>
      <c r="O2169" s="30"/>
      <c r="P2169" s="30"/>
      <c r="Q2169" s="36"/>
      <c r="R2169" s="36"/>
      <c r="S2169" s="36"/>
      <c r="T2169" s="37"/>
      <c r="U2169" s="38"/>
      <c r="V2169" s="39"/>
    </row>
    <row r="2170" spans="1:22" ht="18">
      <c r="A2170" s="34">
        <f t="shared" si="10"/>
        <v>574</v>
      </c>
      <c r="B2170" s="29">
        <v>45914</v>
      </c>
      <c r="C2170" s="30" t="s">
        <v>3275</v>
      </c>
      <c r="D2170" s="54">
        <v>937569117</v>
      </c>
      <c r="E2170" s="30"/>
      <c r="F2170" s="71"/>
      <c r="G2170" s="74" t="s">
        <v>25</v>
      </c>
      <c r="H2170" s="62" t="s">
        <v>48</v>
      </c>
      <c r="I2170" s="62" t="s">
        <v>38</v>
      </c>
      <c r="J2170" s="74" t="s">
        <v>390</v>
      </c>
      <c r="K2170" s="30" t="s">
        <v>107</v>
      </c>
      <c r="L2170" s="34" t="s">
        <v>161</v>
      </c>
      <c r="M2170" s="32" t="s">
        <v>227</v>
      </c>
      <c r="N2170" s="35"/>
      <c r="O2170" s="30"/>
      <c r="P2170" s="30"/>
      <c r="Q2170" s="219" t="s">
        <v>2161</v>
      </c>
      <c r="R2170" s="36"/>
      <c r="S2170" s="36"/>
      <c r="T2170" s="37"/>
      <c r="U2170" s="38"/>
      <c r="V2170" s="39"/>
    </row>
    <row r="2171" spans="1:22" ht="18">
      <c r="A2171" s="34">
        <f t="shared" si="10"/>
        <v>575</v>
      </c>
      <c r="B2171" s="29">
        <v>45914</v>
      </c>
      <c r="C2171" s="30" t="s">
        <v>3276</v>
      </c>
      <c r="D2171" s="31"/>
      <c r="E2171" s="30" t="s">
        <v>3195</v>
      </c>
      <c r="F2171" s="71"/>
      <c r="G2171" s="74" t="s">
        <v>25</v>
      </c>
      <c r="H2171" s="62" t="s">
        <v>26</v>
      </c>
      <c r="I2171" s="62" t="s">
        <v>27</v>
      </c>
      <c r="J2171" s="74" t="s">
        <v>390</v>
      </c>
      <c r="K2171" s="30" t="s">
        <v>29</v>
      </c>
      <c r="L2171" s="34" t="s">
        <v>212</v>
      </c>
      <c r="M2171" s="32" t="s">
        <v>389</v>
      </c>
      <c r="N2171" s="35"/>
      <c r="O2171" s="30"/>
      <c r="P2171" s="30"/>
      <c r="Q2171" s="36"/>
      <c r="R2171" s="36"/>
      <c r="S2171" s="36"/>
      <c r="T2171" s="37"/>
      <c r="U2171" s="38"/>
      <c r="V2171" s="39"/>
    </row>
    <row r="2172" spans="1:22" ht="18">
      <c r="A2172" s="34">
        <f t="shared" si="10"/>
        <v>576</v>
      </c>
      <c r="B2172" s="29">
        <v>45914</v>
      </c>
      <c r="C2172" s="30" t="s">
        <v>3277</v>
      </c>
      <c r="D2172" s="31"/>
      <c r="E2172" s="30"/>
      <c r="F2172" s="71"/>
      <c r="G2172" s="74" t="s">
        <v>113</v>
      </c>
      <c r="H2172" s="62" t="s">
        <v>48</v>
      </c>
      <c r="I2172" s="62" t="s">
        <v>27</v>
      </c>
      <c r="J2172" s="74" t="s">
        <v>390</v>
      </c>
      <c r="K2172" s="30" t="s">
        <v>29</v>
      </c>
      <c r="L2172" s="34" t="s">
        <v>91</v>
      </c>
      <c r="M2172" s="32" t="s">
        <v>389</v>
      </c>
      <c r="N2172" s="35"/>
      <c r="O2172" s="30"/>
      <c r="P2172" s="30"/>
      <c r="Q2172" s="36"/>
      <c r="R2172" s="36"/>
      <c r="S2172" s="36"/>
      <c r="T2172" s="37"/>
      <c r="U2172" s="38"/>
      <c r="V2172" s="39"/>
    </row>
    <row r="2173" spans="1:22" ht="18">
      <c r="A2173" s="34">
        <f t="shared" si="10"/>
        <v>577</v>
      </c>
      <c r="B2173" s="29">
        <v>45915</v>
      </c>
      <c r="C2173" s="30" t="s">
        <v>3278</v>
      </c>
      <c r="D2173" s="31">
        <v>898987381</v>
      </c>
      <c r="E2173" s="30" t="s">
        <v>2982</v>
      </c>
      <c r="F2173" s="71"/>
      <c r="G2173" s="74" t="s">
        <v>25</v>
      </c>
      <c r="H2173" s="62" t="s">
        <v>26</v>
      </c>
      <c r="I2173" s="62" t="s">
        <v>27</v>
      </c>
      <c r="J2173" s="74" t="s">
        <v>391</v>
      </c>
      <c r="K2173" s="30" t="s">
        <v>29</v>
      </c>
      <c r="L2173" s="34" t="s">
        <v>91</v>
      </c>
      <c r="M2173" s="32" t="s">
        <v>234</v>
      </c>
      <c r="N2173" s="35" t="s">
        <v>32</v>
      </c>
      <c r="O2173" s="30"/>
      <c r="P2173" s="30"/>
      <c r="Q2173" s="72" t="s">
        <v>505</v>
      </c>
      <c r="R2173" s="36"/>
      <c r="S2173" s="36"/>
      <c r="T2173" s="37"/>
      <c r="U2173" s="38"/>
      <c r="V2173" s="39"/>
    </row>
    <row r="2174" spans="1:22" ht="18">
      <c r="A2174" s="34">
        <f t="shared" si="10"/>
        <v>578</v>
      </c>
      <c r="B2174" s="29">
        <v>45915</v>
      </c>
      <c r="C2174" s="30" t="s">
        <v>3279</v>
      </c>
      <c r="D2174" s="31"/>
      <c r="E2174" s="30" t="s">
        <v>3246</v>
      </c>
      <c r="F2174" s="71"/>
      <c r="G2174" s="74" t="s">
        <v>25</v>
      </c>
      <c r="H2174" s="62" t="s">
        <v>26</v>
      </c>
      <c r="I2174" s="62" t="s">
        <v>27</v>
      </c>
      <c r="J2174" s="74" t="s">
        <v>391</v>
      </c>
      <c r="K2174" s="30" t="s">
        <v>29</v>
      </c>
      <c r="L2174" s="34" t="s">
        <v>203</v>
      </c>
      <c r="M2174" s="32" t="s">
        <v>389</v>
      </c>
      <c r="N2174" s="35"/>
      <c r="O2174" s="30"/>
      <c r="P2174" s="30"/>
      <c r="Q2174" s="36"/>
      <c r="R2174" s="36"/>
      <c r="S2174" s="36"/>
      <c r="T2174" s="37"/>
      <c r="U2174" s="38"/>
      <c r="V2174" s="39"/>
    </row>
    <row r="2175" spans="1:22" ht="18">
      <c r="A2175" s="34">
        <f t="shared" si="10"/>
        <v>579</v>
      </c>
      <c r="B2175" s="29">
        <v>45915</v>
      </c>
      <c r="C2175" s="30" t="s">
        <v>3280</v>
      </c>
      <c r="D2175" s="31">
        <v>855007006</v>
      </c>
      <c r="E2175" s="30" t="s">
        <v>2960</v>
      </c>
      <c r="F2175" s="71"/>
      <c r="G2175" s="74" t="s">
        <v>25</v>
      </c>
      <c r="H2175" s="62" t="s">
        <v>26</v>
      </c>
      <c r="I2175" s="62" t="s">
        <v>27</v>
      </c>
      <c r="J2175" s="74" t="s">
        <v>391</v>
      </c>
      <c r="K2175" s="30" t="s">
        <v>29</v>
      </c>
      <c r="L2175" s="34" t="s">
        <v>361</v>
      </c>
      <c r="M2175" s="32" t="s">
        <v>227</v>
      </c>
      <c r="N2175" s="35"/>
      <c r="O2175" s="30"/>
      <c r="P2175" s="30"/>
      <c r="Q2175" s="36" t="s">
        <v>3281</v>
      </c>
      <c r="R2175" s="36"/>
      <c r="S2175" s="36"/>
      <c r="T2175" s="37"/>
      <c r="U2175" s="38"/>
      <c r="V2175" s="39"/>
    </row>
    <row r="2176" spans="1:22" ht="18">
      <c r="A2176" s="34">
        <f t="shared" si="10"/>
        <v>580</v>
      </c>
      <c r="B2176" s="29">
        <v>45915</v>
      </c>
      <c r="C2176" s="30" t="s">
        <v>3282</v>
      </c>
      <c r="D2176" s="31"/>
      <c r="E2176" s="30" t="s">
        <v>3249</v>
      </c>
      <c r="F2176" s="71"/>
      <c r="G2176" s="74" t="s">
        <v>113</v>
      </c>
      <c r="H2176" s="62" t="s">
        <v>48</v>
      </c>
      <c r="I2176" s="62" t="s">
        <v>27</v>
      </c>
      <c r="J2176" s="74" t="s">
        <v>391</v>
      </c>
      <c r="K2176" s="30" t="s">
        <v>29</v>
      </c>
      <c r="L2176" s="34"/>
      <c r="M2176" s="32" t="s">
        <v>389</v>
      </c>
      <c r="N2176" s="35"/>
      <c r="O2176" s="30"/>
      <c r="P2176" s="87"/>
      <c r="Q2176" s="36"/>
      <c r="R2176" s="36"/>
      <c r="S2176" s="36"/>
      <c r="T2176" s="37"/>
      <c r="U2176" s="38"/>
      <c r="V2176" s="39"/>
    </row>
    <row r="2177" spans="1:22" ht="18">
      <c r="A2177" s="34">
        <f t="shared" si="10"/>
        <v>581</v>
      </c>
      <c r="B2177" s="29">
        <v>45915</v>
      </c>
      <c r="C2177" s="30" t="s">
        <v>3283</v>
      </c>
      <c r="D2177" s="31"/>
      <c r="E2177" s="30"/>
      <c r="F2177" s="71"/>
      <c r="G2177" s="74" t="s">
        <v>25</v>
      </c>
      <c r="H2177" s="62" t="s">
        <v>26</v>
      </c>
      <c r="I2177" s="62" t="s">
        <v>27</v>
      </c>
      <c r="J2177" s="74" t="s">
        <v>391</v>
      </c>
      <c r="K2177" s="30" t="s">
        <v>29</v>
      </c>
      <c r="L2177" s="34" t="s">
        <v>91</v>
      </c>
      <c r="M2177" s="32" t="s">
        <v>389</v>
      </c>
      <c r="N2177" s="35"/>
      <c r="O2177" s="30"/>
      <c r="P2177" s="30"/>
      <c r="Q2177" s="36"/>
      <c r="R2177" s="36"/>
      <c r="S2177" s="36"/>
      <c r="T2177" s="37"/>
      <c r="U2177" s="38"/>
      <c r="V2177" s="39"/>
    </row>
    <row r="2178" spans="1:22" ht="18">
      <c r="A2178" s="34">
        <f t="shared" si="10"/>
        <v>582</v>
      </c>
      <c r="B2178" s="29">
        <v>45915</v>
      </c>
      <c r="C2178" s="135" t="s">
        <v>3284</v>
      </c>
      <c r="D2178" s="31"/>
      <c r="E2178" s="30" t="s">
        <v>3285</v>
      </c>
      <c r="F2178" s="71"/>
      <c r="G2178" s="74" t="s">
        <v>25</v>
      </c>
      <c r="H2178" s="62" t="s">
        <v>26</v>
      </c>
      <c r="I2178" s="62" t="s">
        <v>27</v>
      </c>
      <c r="J2178" s="74" t="s">
        <v>391</v>
      </c>
      <c r="K2178" s="30" t="s">
        <v>29</v>
      </c>
      <c r="L2178" s="34" t="s">
        <v>212</v>
      </c>
      <c r="M2178" s="32" t="s">
        <v>389</v>
      </c>
      <c r="N2178" s="35"/>
      <c r="O2178" s="30"/>
      <c r="P2178" s="30"/>
      <c r="Q2178" s="36"/>
      <c r="R2178" s="36"/>
      <c r="S2178" s="36"/>
      <c r="T2178" s="37"/>
      <c r="U2178" s="38"/>
      <c r="V2178" s="39"/>
    </row>
    <row r="2179" spans="1:22" ht="18">
      <c r="A2179" s="34">
        <f t="shared" si="10"/>
        <v>583</v>
      </c>
      <c r="B2179" s="29">
        <v>45915</v>
      </c>
      <c r="C2179" s="30" t="s">
        <v>3286</v>
      </c>
      <c r="D2179" s="31">
        <v>763282242</v>
      </c>
      <c r="E2179" s="30"/>
      <c r="F2179" s="71"/>
      <c r="G2179" s="74" t="s">
        <v>25</v>
      </c>
      <c r="H2179" s="62" t="s">
        <v>48</v>
      </c>
      <c r="I2179" s="62" t="s">
        <v>27</v>
      </c>
      <c r="J2179" s="74" t="s">
        <v>391</v>
      </c>
      <c r="K2179" s="30" t="s">
        <v>29</v>
      </c>
      <c r="L2179" s="34" t="s">
        <v>81</v>
      </c>
      <c r="M2179" s="32" t="s">
        <v>227</v>
      </c>
      <c r="N2179" s="35"/>
      <c r="O2179" s="30"/>
      <c r="P2179" s="30"/>
      <c r="Q2179" s="36"/>
      <c r="R2179" s="36"/>
      <c r="S2179" s="36"/>
      <c r="T2179" s="37"/>
      <c r="U2179" s="38"/>
      <c r="V2179" s="39"/>
    </row>
    <row r="2180" spans="1:22" ht="18">
      <c r="A2180" s="34">
        <f t="shared" si="10"/>
        <v>584</v>
      </c>
      <c r="B2180" s="29">
        <v>45915</v>
      </c>
      <c r="C2180" s="30" t="s">
        <v>283</v>
      </c>
      <c r="D2180" s="31"/>
      <c r="E2180" s="30" t="s">
        <v>3285</v>
      </c>
      <c r="F2180" s="71"/>
      <c r="G2180" s="74" t="s">
        <v>25</v>
      </c>
      <c r="H2180" s="62" t="s">
        <v>26</v>
      </c>
      <c r="I2180" s="62" t="s">
        <v>27</v>
      </c>
      <c r="J2180" s="74" t="s">
        <v>391</v>
      </c>
      <c r="K2180" s="30" t="s">
        <v>29</v>
      </c>
      <c r="L2180" s="34"/>
      <c r="M2180" s="32" t="s">
        <v>389</v>
      </c>
      <c r="N2180" s="35"/>
      <c r="O2180" s="30"/>
      <c r="P2180" s="87"/>
      <c r="Q2180" s="36"/>
      <c r="R2180" s="36"/>
      <c r="S2180" s="36"/>
      <c r="T2180" s="37"/>
      <c r="U2180" s="38"/>
      <c r="V2180" s="39"/>
    </row>
    <row r="2181" spans="1:22" ht="19">
      <c r="A2181" s="34">
        <f t="shared" si="10"/>
        <v>585</v>
      </c>
      <c r="B2181" s="29">
        <v>45915</v>
      </c>
      <c r="C2181" s="30" t="s">
        <v>3287</v>
      </c>
      <c r="D2181" s="31">
        <v>392961407</v>
      </c>
      <c r="E2181" s="30" t="s">
        <v>3285</v>
      </c>
      <c r="F2181" s="134"/>
      <c r="G2181" s="74" t="s">
        <v>25</v>
      </c>
      <c r="H2181" s="62" t="s">
        <v>26</v>
      </c>
      <c r="I2181" s="62" t="s">
        <v>27</v>
      </c>
      <c r="J2181" s="74" t="s">
        <v>391</v>
      </c>
      <c r="K2181" s="30" t="s">
        <v>29</v>
      </c>
      <c r="L2181" s="34" t="s">
        <v>212</v>
      </c>
      <c r="M2181" s="32" t="s">
        <v>234</v>
      </c>
      <c r="N2181" s="35" t="s">
        <v>32</v>
      </c>
      <c r="O2181" s="30"/>
      <c r="P2181" s="87"/>
      <c r="Q2181" s="36" t="s">
        <v>2161</v>
      </c>
      <c r="R2181" s="36"/>
      <c r="S2181" s="36"/>
      <c r="T2181" s="37"/>
      <c r="U2181" s="38"/>
      <c r="V2181" s="70" t="s">
        <v>3288</v>
      </c>
    </row>
    <row r="2182" spans="1:22" ht="18">
      <c r="A2182" s="34">
        <f t="shared" si="10"/>
        <v>586</v>
      </c>
      <c r="B2182" s="29">
        <v>45915</v>
      </c>
      <c r="C2182" s="30" t="s">
        <v>3289</v>
      </c>
      <c r="D2182" s="31"/>
      <c r="E2182" s="30" t="s">
        <v>3202</v>
      </c>
      <c r="F2182" s="71"/>
      <c r="G2182" s="74" t="s">
        <v>25</v>
      </c>
      <c r="H2182" s="62" t="s">
        <v>26</v>
      </c>
      <c r="I2182" s="62" t="s">
        <v>27</v>
      </c>
      <c r="J2182" s="74" t="s">
        <v>391</v>
      </c>
      <c r="K2182" s="30" t="s">
        <v>29</v>
      </c>
      <c r="L2182" s="34" t="s">
        <v>203</v>
      </c>
      <c r="M2182" s="32" t="s">
        <v>389</v>
      </c>
      <c r="N2182" s="35"/>
      <c r="O2182" s="30"/>
      <c r="P2182" s="30"/>
      <c r="Q2182" s="36"/>
      <c r="R2182" s="36"/>
      <c r="S2182" s="36"/>
      <c r="T2182" s="37"/>
      <c r="U2182" s="38"/>
      <c r="V2182" s="39"/>
    </row>
    <row r="2183" spans="1:22" ht="18">
      <c r="A2183" s="34">
        <f>A2184+1</f>
        <v>588</v>
      </c>
      <c r="B2183" s="29">
        <v>45915</v>
      </c>
      <c r="C2183" s="30" t="s">
        <v>3290</v>
      </c>
      <c r="D2183" s="31" t="s">
        <v>3291</v>
      </c>
      <c r="E2183" s="30" t="s">
        <v>3292</v>
      </c>
      <c r="F2183" s="71"/>
      <c r="G2183" s="74" t="s">
        <v>25</v>
      </c>
      <c r="H2183" s="62" t="s">
        <v>26</v>
      </c>
      <c r="I2183" s="62" t="s">
        <v>27</v>
      </c>
      <c r="J2183" s="74" t="s">
        <v>391</v>
      </c>
      <c r="K2183" s="30" t="s">
        <v>29</v>
      </c>
      <c r="L2183" s="34" t="s">
        <v>91</v>
      </c>
      <c r="M2183" s="32" t="s">
        <v>234</v>
      </c>
      <c r="N2183" s="35" t="s">
        <v>32</v>
      </c>
      <c r="O2183" s="30"/>
      <c r="P2183" s="30"/>
      <c r="Q2183" s="36" t="s">
        <v>3293</v>
      </c>
      <c r="R2183" s="36"/>
      <c r="S2183" s="36"/>
      <c r="T2183" s="37"/>
      <c r="U2183" s="38"/>
      <c r="V2183" s="39"/>
    </row>
    <row r="2184" spans="1:22" ht="18">
      <c r="A2184" s="34">
        <f t="shared" ref="A2184:A2185" si="11">A2182+1</f>
        <v>587</v>
      </c>
      <c r="B2184" s="29">
        <v>45915</v>
      </c>
      <c r="C2184" s="30" t="s">
        <v>525</v>
      </c>
      <c r="D2184" s="31">
        <v>909732783</v>
      </c>
      <c r="E2184" s="30" t="s">
        <v>1910</v>
      </c>
      <c r="F2184" s="71"/>
      <c r="G2184" s="74" t="s">
        <v>25</v>
      </c>
      <c r="H2184" s="62" t="s">
        <v>26</v>
      </c>
      <c r="I2184" s="62" t="s">
        <v>38</v>
      </c>
      <c r="J2184" s="74" t="s">
        <v>391</v>
      </c>
      <c r="K2184" s="30" t="s">
        <v>107</v>
      </c>
      <c r="L2184" s="34" t="s">
        <v>303</v>
      </c>
      <c r="M2184" s="32" t="s">
        <v>234</v>
      </c>
      <c r="N2184" s="35" t="s">
        <v>32</v>
      </c>
      <c r="O2184" s="30"/>
      <c r="P2184" s="30"/>
      <c r="Q2184" s="36" t="s">
        <v>3294</v>
      </c>
      <c r="R2184" s="36"/>
      <c r="S2184" s="36"/>
      <c r="T2184" s="37"/>
      <c r="U2184" s="38"/>
      <c r="V2184" s="39"/>
    </row>
    <row r="2185" spans="1:22" ht="18" customHeight="1">
      <c r="A2185" s="34">
        <f t="shared" si="11"/>
        <v>589</v>
      </c>
      <c r="B2185" s="29">
        <v>45915</v>
      </c>
      <c r="C2185" s="30" t="s">
        <v>3295</v>
      </c>
      <c r="D2185" s="31">
        <v>876862885</v>
      </c>
      <c r="E2185" s="30"/>
      <c r="F2185" s="71"/>
      <c r="G2185" s="74" t="s">
        <v>25</v>
      </c>
      <c r="H2185" s="62" t="s">
        <v>48</v>
      </c>
      <c r="I2185" s="62" t="s">
        <v>27</v>
      </c>
      <c r="J2185" s="74" t="s">
        <v>391</v>
      </c>
      <c r="K2185" s="30" t="s">
        <v>29</v>
      </c>
      <c r="L2185" s="34" t="s">
        <v>91</v>
      </c>
      <c r="M2185" s="32" t="s">
        <v>227</v>
      </c>
      <c r="N2185" s="35" t="s">
        <v>32</v>
      </c>
      <c r="O2185" s="30"/>
      <c r="P2185" s="87"/>
      <c r="Q2185" s="36"/>
      <c r="R2185" s="36" t="s">
        <v>32</v>
      </c>
      <c r="S2185" s="36" t="s">
        <v>44</v>
      </c>
      <c r="T2185" s="37">
        <v>4190000</v>
      </c>
      <c r="U2185" s="38" t="s">
        <v>27</v>
      </c>
      <c r="V2185" s="39"/>
    </row>
    <row r="2186" spans="1:22" ht="18">
      <c r="A2186" s="34">
        <f t="shared" ref="A2186:A2440" si="12">A2185+1</f>
        <v>590</v>
      </c>
      <c r="B2186" s="29">
        <v>45915</v>
      </c>
      <c r="C2186" s="30" t="s">
        <v>3296</v>
      </c>
      <c r="D2186" s="31"/>
      <c r="E2186" s="30"/>
      <c r="F2186" s="71"/>
      <c r="G2186" s="74" t="s">
        <v>113</v>
      </c>
      <c r="H2186" s="62" t="s">
        <v>48</v>
      </c>
      <c r="I2186" s="62" t="s">
        <v>27</v>
      </c>
      <c r="J2186" s="74" t="s">
        <v>391</v>
      </c>
      <c r="K2186" s="30" t="s">
        <v>29</v>
      </c>
      <c r="L2186" s="34"/>
      <c r="M2186" s="32" t="s">
        <v>389</v>
      </c>
      <c r="N2186" s="35"/>
      <c r="O2186" s="30"/>
      <c r="P2186" s="30"/>
      <c r="Q2186" s="36"/>
      <c r="R2186" s="36"/>
      <c r="S2186" s="36"/>
      <c r="T2186" s="37"/>
      <c r="U2186" s="38"/>
      <c r="V2186" s="39"/>
    </row>
    <row r="2187" spans="1:22" ht="18" customHeight="1">
      <c r="A2187" s="34">
        <f t="shared" si="12"/>
        <v>591</v>
      </c>
      <c r="B2187" s="29">
        <v>45915</v>
      </c>
      <c r="C2187" s="30" t="s">
        <v>3297</v>
      </c>
      <c r="D2187" s="31"/>
      <c r="E2187" s="30" t="s">
        <v>3129</v>
      </c>
      <c r="F2187" s="71"/>
      <c r="G2187" s="74" t="s">
        <v>25</v>
      </c>
      <c r="H2187" s="62" t="s">
        <v>26</v>
      </c>
      <c r="I2187" s="62" t="s">
        <v>27</v>
      </c>
      <c r="J2187" s="74" t="s">
        <v>391</v>
      </c>
      <c r="K2187" s="30" t="s">
        <v>29</v>
      </c>
      <c r="L2187" s="34"/>
      <c r="M2187" s="32" t="s">
        <v>389</v>
      </c>
      <c r="N2187" s="35"/>
      <c r="O2187" s="30"/>
      <c r="P2187" s="30"/>
      <c r="Q2187" s="36"/>
      <c r="R2187" s="36"/>
      <c r="S2187" s="36"/>
      <c r="T2187" s="37"/>
      <c r="U2187" s="38"/>
      <c r="V2187" s="39"/>
    </row>
    <row r="2188" spans="1:22" ht="18">
      <c r="A2188" s="34">
        <f t="shared" si="12"/>
        <v>592</v>
      </c>
      <c r="B2188" s="29">
        <v>45915</v>
      </c>
      <c r="C2188" s="30" t="s">
        <v>3298</v>
      </c>
      <c r="D2188" s="31"/>
      <c r="E2188" s="30"/>
      <c r="F2188" s="71"/>
      <c r="G2188" s="74" t="s">
        <v>25</v>
      </c>
      <c r="H2188" s="62" t="s">
        <v>48</v>
      </c>
      <c r="I2188" s="62" t="s">
        <v>27</v>
      </c>
      <c r="J2188" s="74" t="s">
        <v>391</v>
      </c>
      <c r="K2188" s="30" t="s">
        <v>49</v>
      </c>
      <c r="L2188" s="34" t="s">
        <v>217</v>
      </c>
      <c r="M2188" s="32" t="s">
        <v>389</v>
      </c>
      <c r="N2188" s="35"/>
      <c r="O2188" s="30"/>
      <c r="P2188" s="30"/>
      <c r="Q2188" s="36"/>
      <c r="R2188" s="36"/>
      <c r="S2188" s="36"/>
      <c r="T2188" s="37"/>
      <c r="U2188" s="38"/>
      <c r="V2188" s="39"/>
    </row>
    <row r="2189" spans="1:22" ht="18">
      <c r="A2189" s="34">
        <f t="shared" si="12"/>
        <v>593</v>
      </c>
      <c r="B2189" s="29">
        <v>45915</v>
      </c>
      <c r="C2189" s="30" t="s">
        <v>285</v>
      </c>
      <c r="D2189" s="31"/>
      <c r="E2189" s="30" t="s">
        <v>3129</v>
      </c>
      <c r="F2189" s="71"/>
      <c r="G2189" s="74" t="s">
        <v>25</v>
      </c>
      <c r="H2189" s="62" t="s">
        <v>26</v>
      </c>
      <c r="I2189" s="62" t="s">
        <v>27</v>
      </c>
      <c r="J2189" s="74" t="s">
        <v>391</v>
      </c>
      <c r="K2189" s="30" t="s">
        <v>29</v>
      </c>
      <c r="L2189" s="34" t="s">
        <v>212</v>
      </c>
      <c r="M2189" s="32" t="s">
        <v>389</v>
      </c>
      <c r="N2189" s="35"/>
      <c r="O2189" s="30"/>
      <c r="P2189" s="30"/>
      <c r="Q2189" s="36"/>
      <c r="R2189" s="36"/>
      <c r="S2189" s="36"/>
      <c r="T2189" s="37"/>
      <c r="U2189" s="38"/>
      <c r="V2189" s="39"/>
    </row>
    <row r="2190" spans="1:22" ht="18">
      <c r="A2190" s="34">
        <f t="shared" si="12"/>
        <v>594</v>
      </c>
      <c r="B2190" s="29">
        <v>45915</v>
      </c>
      <c r="C2190" s="30" t="s">
        <v>3299</v>
      </c>
      <c r="D2190" s="31"/>
      <c r="E2190" s="30"/>
      <c r="F2190" s="71"/>
      <c r="G2190" s="74" t="s">
        <v>113</v>
      </c>
      <c r="H2190" s="62" t="s">
        <v>48</v>
      </c>
      <c r="I2190" s="62" t="s">
        <v>27</v>
      </c>
      <c r="J2190" s="74" t="s">
        <v>391</v>
      </c>
      <c r="K2190" s="30" t="s">
        <v>29</v>
      </c>
      <c r="L2190" s="34" t="s">
        <v>91</v>
      </c>
      <c r="M2190" s="32" t="s">
        <v>389</v>
      </c>
      <c r="N2190" s="35"/>
      <c r="O2190" s="30"/>
      <c r="P2190" s="30"/>
      <c r="Q2190" s="36"/>
      <c r="R2190" s="36"/>
      <c r="S2190" s="36"/>
      <c r="T2190" s="37"/>
      <c r="U2190" s="38"/>
      <c r="V2190" s="39"/>
    </row>
    <row r="2191" spans="1:22" ht="18">
      <c r="A2191" s="34">
        <f t="shared" si="12"/>
        <v>595</v>
      </c>
      <c r="B2191" s="29">
        <v>45915</v>
      </c>
      <c r="C2191" s="30" t="s">
        <v>3300</v>
      </c>
      <c r="D2191" s="31"/>
      <c r="E2191" s="30"/>
      <c r="F2191" s="71"/>
      <c r="G2191" s="74" t="s">
        <v>113</v>
      </c>
      <c r="H2191" s="62" t="s">
        <v>48</v>
      </c>
      <c r="I2191" s="62" t="s">
        <v>27</v>
      </c>
      <c r="J2191" s="74" t="s">
        <v>391</v>
      </c>
      <c r="K2191" s="30" t="s">
        <v>29</v>
      </c>
      <c r="L2191" s="34"/>
      <c r="M2191" s="32" t="s">
        <v>389</v>
      </c>
      <c r="N2191" s="35"/>
      <c r="O2191" s="30"/>
      <c r="P2191" s="87"/>
      <c r="Q2191" s="36"/>
      <c r="R2191" s="36"/>
      <c r="S2191" s="36"/>
      <c r="T2191" s="37"/>
      <c r="U2191" s="38"/>
      <c r="V2191" s="39"/>
    </row>
    <row r="2192" spans="1:22" ht="18">
      <c r="A2192" s="34">
        <f t="shared" si="12"/>
        <v>596</v>
      </c>
      <c r="B2192" s="29">
        <v>45915</v>
      </c>
      <c r="C2192" s="30" t="s">
        <v>3301</v>
      </c>
      <c r="D2192" s="31"/>
      <c r="E2192" s="30" t="s">
        <v>3202</v>
      </c>
      <c r="F2192" s="71"/>
      <c r="G2192" s="74" t="s">
        <v>113</v>
      </c>
      <c r="H2192" s="62" t="s">
        <v>26</v>
      </c>
      <c r="I2192" s="62" t="s">
        <v>27</v>
      </c>
      <c r="J2192" s="74" t="s">
        <v>391</v>
      </c>
      <c r="K2192" s="30" t="s">
        <v>29</v>
      </c>
      <c r="L2192" s="34"/>
      <c r="M2192" s="32" t="s">
        <v>389</v>
      </c>
      <c r="N2192" s="35"/>
      <c r="O2192" s="30"/>
      <c r="P2192" s="87"/>
      <c r="Q2192" s="36"/>
      <c r="R2192" s="36"/>
      <c r="S2192" s="36"/>
      <c r="T2192" s="37"/>
      <c r="U2192" s="38"/>
      <c r="V2192" s="39"/>
    </row>
    <row r="2193" spans="1:22" ht="18">
      <c r="A2193" s="34">
        <f t="shared" si="12"/>
        <v>597</v>
      </c>
      <c r="B2193" s="29">
        <v>45915</v>
      </c>
      <c r="C2193" s="30" t="s">
        <v>3302</v>
      </c>
      <c r="D2193" s="31">
        <v>908123450</v>
      </c>
      <c r="E2193" s="30" t="s">
        <v>3244</v>
      </c>
      <c r="F2193" s="71"/>
      <c r="G2193" s="74" t="s">
        <v>25</v>
      </c>
      <c r="H2193" s="62" t="s">
        <v>26</v>
      </c>
      <c r="I2193" s="62" t="s">
        <v>27</v>
      </c>
      <c r="J2193" s="74" t="s">
        <v>391</v>
      </c>
      <c r="K2193" s="30" t="s">
        <v>29</v>
      </c>
      <c r="L2193" s="34" t="s">
        <v>361</v>
      </c>
      <c r="M2193" s="32" t="s">
        <v>227</v>
      </c>
      <c r="N2193" s="35" t="s">
        <v>32</v>
      </c>
      <c r="O2193" s="30" t="s">
        <v>102</v>
      </c>
      <c r="P2193" s="87">
        <v>45920</v>
      </c>
      <c r="Q2193" s="36" t="s">
        <v>913</v>
      </c>
      <c r="R2193" s="36"/>
      <c r="S2193" s="36"/>
      <c r="T2193" s="37"/>
      <c r="U2193" s="38"/>
      <c r="V2193" s="39"/>
    </row>
    <row r="2194" spans="1:22" ht="18">
      <c r="A2194" s="34">
        <f t="shared" si="12"/>
        <v>598</v>
      </c>
      <c r="B2194" s="29">
        <v>45915</v>
      </c>
      <c r="C2194" s="30" t="s">
        <v>3303</v>
      </c>
      <c r="D2194" s="31">
        <v>931419349</v>
      </c>
      <c r="E2194" s="30"/>
      <c r="F2194" s="71"/>
      <c r="G2194" s="62" t="s">
        <v>25</v>
      </c>
      <c r="H2194" s="62" t="s">
        <v>48</v>
      </c>
      <c r="I2194" s="62" t="s">
        <v>27</v>
      </c>
      <c r="J2194" s="62" t="s">
        <v>391</v>
      </c>
      <c r="K2194" s="30" t="s">
        <v>107</v>
      </c>
      <c r="L2194" s="34" t="s">
        <v>81</v>
      </c>
      <c r="M2194" s="34" t="s">
        <v>227</v>
      </c>
      <c r="N2194" s="36"/>
      <c r="O2194" s="30"/>
      <c r="P2194" s="30"/>
      <c r="Q2194" s="36"/>
      <c r="R2194" s="36"/>
      <c r="S2194" s="36"/>
      <c r="T2194" s="37"/>
      <c r="U2194" s="38"/>
      <c r="V2194" s="39"/>
    </row>
    <row r="2195" spans="1:22" ht="18">
      <c r="A2195" s="34">
        <f t="shared" si="12"/>
        <v>599</v>
      </c>
      <c r="B2195" s="29">
        <v>45915</v>
      </c>
      <c r="C2195" s="30" t="s">
        <v>2836</v>
      </c>
      <c r="D2195" s="31">
        <v>971378917</v>
      </c>
      <c r="E2195" s="30" t="s">
        <v>3049</v>
      </c>
      <c r="F2195" s="71"/>
      <c r="G2195" s="74" t="s">
        <v>25</v>
      </c>
      <c r="H2195" s="62" t="s">
        <v>26</v>
      </c>
      <c r="I2195" s="62" t="s">
        <v>38</v>
      </c>
      <c r="J2195" s="74" t="s">
        <v>391</v>
      </c>
      <c r="K2195" s="30" t="s">
        <v>107</v>
      </c>
      <c r="L2195" s="34" t="s">
        <v>161</v>
      </c>
      <c r="M2195" s="32" t="s">
        <v>234</v>
      </c>
      <c r="N2195" s="35" t="s">
        <v>32</v>
      </c>
      <c r="O2195" s="30"/>
      <c r="P2195" s="30"/>
      <c r="Q2195" s="72" t="s">
        <v>3304</v>
      </c>
      <c r="R2195" s="36"/>
      <c r="S2195" s="36"/>
      <c r="T2195" s="37"/>
      <c r="U2195" s="38"/>
      <c r="V2195" s="39"/>
    </row>
    <row r="2196" spans="1:22" ht="18">
      <c r="A2196" s="34">
        <f t="shared" si="12"/>
        <v>600</v>
      </c>
      <c r="B2196" s="29">
        <v>45915</v>
      </c>
      <c r="C2196" s="30" t="s">
        <v>3305</v>
      </c>
      <c r="D2196" s="31"/>
      <c r="E2196" s="30" t="s">
        <v>3129</v>
      </c>
      <c r="F2196" s="71"/>
      <c r="G2196" s="74" t="s">
        <v>25</v>
      </c>
      <c r="H2196" s="62" t="s">
        <v>26</v>
      </c>
      <c r="I2196" s="62" t="s">
        <v>27</v>
      </c>
      <c r="J2196" s="74" t="s">
        <v>391</v>
      </c>
      <c r="K2196" s="30" t="s">
        <v>29</v>
      </c>
      <c r="L2196" s="34" t="s">
        <v>91</v>
      </c>
      <c r="M2196" s="32" t="s">
        <v>389</v>
      </c>
      <c r="N2196" s="35"/>
      <c r="O2196" s="30"/>
      <c r="P2196" s="30"/>
      <c r="Q2196" s="36"/>
      <c r="R2196" s="36"/>
      <c r="S2196" s="36"/>
      <c r="T2196" s="37"/>
      <c r="U2196" s="38"/>
      <c r="V2196" s="39"/>
    </row>
    <row r="2197" spans="1:22" ht="18">
      <c r="A2197" s="34">
        <f t="shared" si="12"/>
        <v>601</v>
      </c>
      <c r="B2197" s="29">
        <v>45915</v>
      </c>
      <c r="C2197" s="30" t="s">
        <v>277</v>
      </c>
      <c r="D2197" s="62"/>
      <c r="E2197" s="30" t="s">
        <v>3038</v>
      </c>
      <c r="F2197" s="71"/>
      <c r="G2197" s="74" t="s">
        <v>25</v>
      </c>
      <c r="H2197" s="62" t="s">
        <v>26</v>
      </c>
      <c r="I2197" s="62" t="s">
        <v>27</v>
      </c>
      <c r="J2197" s="74" t="s">
        <v>391</v>
      </c>
      <c r="K2197" s="30" t="s">
        <v>29</v>
      </c>
      <c r="L2197" s="34" t="s">
        <v>91</v>
      </c>
      <c r="M2197" s="32" t="s">
        <v>389</v>
      </c>
      <c r="N2197" s="35"/>
      <c r="O2197" s="30"/>
      <c r="P2197" s="30"/>
      <c r="Q2197" s="36"/>
      <c r="R2197" s="36"/>
      <c r="S2197" s="36"/>
      <c r="T2197" s="37"/>
      <c r="U2197" s="38"/>
      <c r="V2197" s="39"/>
    </row>
    <row r="2198" spans="1:22" ht="18">
      <c r="A2198" s="34">
        <f t="shared" si="12"/>
        <v>602</v>
      </c>
      <c r="B2198" s="29">
        <v>45915</v>
      </c>
      <c r="C2198" s="30" t="s">
        <v>3306</v>
      </c>
      <c r="D2198" s="31">
        <v>949588683</v>
      </c>
      <c r="E2198" s="30"/>
      <c r="F2198" s="71"/>
      <c r="G2198" s="62" t="s">
        <v>25</v>
      </c>
      <c r="H2198" s="62" t="s">
        <v>48</v>
      </c>
      <c r="I2198" s="62" t="s">
        <v>27</v>
      </c>
      <c r="J2198" s="62" t="s">
        <v>391</v>
      </c>
      <c r="K2198" s="30" t="s">
        <v>49</v>
      </c>
      <c r="L2198" s="34" t="s">
        <v>81</v>
      </c>
      <c r="M2198" s="34" t="s">
        <v>227</v>
      </c>
      <c r="N2198" s="36"/>
      <c r="O2198" s="30"/>
      <c r="P2198" s="30"/>
      <c r="Q2198" s="36"/>
      <c r="R2198" s="36"/>
      <c r="S2198" s="36"/>
      <c r="T2198" s="37"/>
      <c r="U2198" s="38"/>
      <c r="V2198" s="39"/>
    </row>
    <row r="2199" spans="1:22" ht="18">
      <c r="A2199" s="34">
        <f t="shared" si="12"/>
        <v>603</v>
      </c>
      <c r="B2199" s="29">
        <v>45915</v>
      </c>
      <c r="C2199" s="30" t="s">
        <v>3307</v>
      </c>
      <c r="D2199" s="31"/>
      <c r="E2199" s="30" t="s">
        <v>2960</v>
      </c>
      <c r="F2199" s="71"/>
      <c r="G2199" s="74" t="s">
        <v>25</v>
      </c>
      <c r="H2199" s="62" t="s">
        <v>26</v>
      </c>
      <c r="I2199" s="62" t="s">
        <v>27</v>
      </c>
      <c r="J2199" s="74" t="s">
        <v>391</v>
      </c>
      <c r="K2199" s="30" t="s">
        <v>29</v>
      </c>
      <c r="L2199" s="34" t="s">
        <v>217</v>
      </c>
      <c r="M2199" s="32" t="s">
        <v>389</v>
      </c>
      <c r="N2199" s="35"/>
      <c r="O2199" s="30"/>
      <c r="P2199" s="30"/>
      <c r="Q2199" s="36"/>
      <c r="R2199" s="36"/>
      <c r="S2199" s="36"/>
      <c r="T2199" s="37"/>
      <c r="U2199" s="38"/>
      <c r="V2199" s="39"/>
    </row>
    <row r="2200" spans="1:22" ht="18">
      <c r="A2200" s="34">
        <f t="shared" si="12"/>
        <v>604</v>
      </c>
      <c r="B2200" s="29">
        <v>45915</v>
      </c>
      <c r="C2200" s="30" t="s">
        <v>3308</v>
      </c>
      <c r="D2200" s="31">
        <v>816114992</v>
      </c>
      <c r="E2200" s="30"/>
      <c r="F2200" s="71"/>
      <c r="G2200" s="62" t="s">
        <v>25</v>
      </c>
      <c r="H2200" s="62" t="s">
        <v>48</v>
      </c>
      <c r="I2200" s="62" t="s">
        <v>27</v>
      </c>
      <c r="J2200" s="62" t="s">
        <v>391</v>
      </c>
      <c r="K2200" s="30" t="s">
        <v>49</v>
      </c>
      <c r="L2200" s="34" t="s">
        <v>81</v>
      </c>
      <c r="M2200" s="34" t="s">
        <v>227</v>
      </c>
      <c r="N2200" s="36"/>
      <c r="O2200" s="30"/>
      <c r="P2200" s="30"/>
      <c r="Q2200" s="36"/>
      <c r="R2200" s="36"/>
      <c r="S2200" s="36"/>
      <c r="T2200" s="37"/>
      <c r="U2200" s="38"/>
      <c r="V2200" s="39"/>
    </row>
    <row r="2201" spans="1:22" ht="18">
      <c r="A2201" s="34">
        <f t="shared" si="12"/>
        <v>605</v>
      </c>
      <c r="B2201" s="29">
        <v>45915</v>
      </c>
      <c r="C2201" s="30" t="s">
        <v>3309</v>
      </c>
      <c r="D2201" s="31">
        <v>367138339</v>
      </c>
      <c r="E2201" s="30" t="s">
        <v>3195</v>
      </c>
      <c r="F2201" s="71"/>
      <c r="G2201" s="74" t="s">
        <v>25</v>
      </c>
      <c r="H2201" s="62" t="s">
        <v>26</v>
      </c>
      <c r="I2201" s="62" t="s">
        <v>27</v>
      </c>
      <c r="J2201" s="74" t="s">
        <v>391</v>
      </c>
      <c r="K2201" s="30" t="s">
        <v>29</v>
      </c>
      <c r="L2201" s="34" t="s">
        <v>91</v>
      </c>
      <c r="M2201" s="32" t="s">
        <v>234</v>
      </c>
      <c r="N2201" s="35" t="s">
        <v>51</v>
      </c>
      <c r="O2201" s="30"/>
      <c r="P2201" s="87"/>
      <c r="Q2201" s="36"/>
      <c r="R2201" s="36"/>
      <c r="S2201" s="36"/>
      <c r="T2201" s="37"/>
      <c r="U2201" s="38"/>
      <c r="V2201" s="39"/>
    </row>
    <row r="2202" spans="1:22" ht="18">
      <c r="A2202" s="34">
        <f t="shared" si="12"/>
        <v>606</v>
      </c>
      <c r="B2202" s="29">
        <v>45915</v>
      </c>
      <c r="C2202" s="30" t="s">
        <v>3310</v>
      </c>
      <c r="D2202" s="31"/>
      <c r="E2202" s="30"/>
      <c r="F2202" s="71"/>
      <c r="G2202" s="74" t="s">
        <v>113</v>
      </c>
      <c r="H2202" s="62" t="s">
        <v>48</v>
      </c>
      <c r="I2202" s="62" t="s">
        <v>27</v>
      </c>
      <c r="J2202" s="74" t="s">
        <v>391</v>
      </c>
      <c r="K2202" s="30" t="s">
        <v>29</v>
      </c>
      <c r="L2202" s="34"/>
      <c r="M2202" s="32" t="s">
        <v>389</v>
      </c>
      <c r="N2202" s="35"/>
      <c r="O2202" s="30"/>
      <c r="P2202" s="30"/>
      <c r="Q2202" s="36"/>
      <c r="R2202" s="36"/>
      <c r="S2202" s="36"/>
      <c r="T2202" s="37"/>
      <c r="U2202" s="38"/>
      <c r="V2202" s="39"/>
    </row>
    <row r="2203" spans="1:22" ht="18">
      <c r="A2203" s="34">
        <f t="shared" si="12"/>
        <v>607</v>
      </c>
      <c r="B2203" s="29">
        <v>45915</v>
      </c>
      <c r="C2203" s="30" t="s">
        <v>3311</v>
      </c>
      <c r="D2203" s="31"/>
      <c r="E2203" s="30" t="s">
        <v>3204</v>
      </c>
      <c r="F2203" s="71"/>
      <c r="G2203" s="74" t="s">
        <v>25</v>
      </c>
      <c r="H2203" s="62" t="s">
        <v>26</v>
      </c>
      <c r="I2203" s="62" t="s">
        <v>27</v>
      </c>
      <c r="J2203" s="74" t="s">
        <v>391</v>
      </c>
      <c r="K2203" s="30" t="s">
        <v>29</v>
      </c>
      <c r="L2203" s="34"/>
      <c r="M2203" s="32" t="s">
        <v>389</v>
      </c>
      <c r="N2203" s="35"/>
      <c r="O2203" s="30"/>
      <c r="P2203" s="30"/>
      <c r="Q2203" s="36"/>
      <c r="R2203" s="36"/>
      <c r="S2203" s="36"/>
      <c r="T2203" s="37"/>
      <c r="U2203" s="38"/>
      <c r="V2203" s="39"/>
    </row>
    <row r="2204" spans="1:22" ht="18">
      <c r="A2204" s="34">
        <f t="shared" si="12"/>
        <v>608</v>
      </c>
      <c r="B2204" s="29">
        <v>45915</v>
      </c>
      <c r="C2204" s="30" t="s">
        <v>182</v>
      </c>
      <c r="D2204" s="31"/>
      <c r="E2204" s="30" t="s">
        <v>3312</v>
      </c>
      <c r="F2204" s="71"/>
      <c r="G2204" s="74" t="s">
        <v>25</v>
      </c>
      <c r="H2204" s="62" t="s">
        <v>26</v>
      </c>
      <c r="I2204" s="62" t="s">
        <v>27</v>
      </c>
      <c r="J2204" s="74" t="s">
        <v>388</v>
      </c>
      <c r="K2204" s="30" t="s">
        <v>29</v>
      </c>
      <c r="L2204" s="34" t="s">
        <v>91</v>
      </c>
      <c r="M2204" s="32" t="s">
        <v>389</v>
      </c>
      <c r="N2204" s="35"/>
      <c r="O2204" s="30"/>
      <c r="P2204" s="30"/>
      <c r="Q2204" s="36"/>
      <c r="R2204" s="36"/>
      <c r="S2204" s="36"/>
      <c r="T2204" s="37"/>
      <c r="U2204" s="38"/>
      <c r="V2204" s="39"/>
    </row>
    <row r="2205" spans="1:22" ht="18">
      <c r="A2205" s="34">
        <f t="shared" si="12"/>
        <v>609</v>
      </c>
      <c r="B2205" s="29">
        <v>45915</v>
      </c>
      <c r="C2205" s="30" t="s">
        <v>181</v>
      </c>
      <c r="D2205" s="31">
        <v>902818555</v>
      </c>
      <c r="E2205" s="30" t="s">
        <v>3244</v>
      </c>
      <c r="F2205" s="71"/>
      <c r="G2205" s="74" t="s">
        <v>25</v>
      </c>
      <c r="H2205" s="62" t="s">
        <v>26</v>
      </c>
      <c r="I2205" s="62" t="s">
        <v>27</v>
      </c>
      <c r="J2205" s="74" t="s">
        <v>388</v>
      </c>
      <c r="K2205" s="30" t="s">
        <v>29</v>
      </c>
      <c r="L2205" s="34" t="s">
        <v>203</v>
      </c>
      <c r="M2205" s="32" t="s">
        <v>389</v>
      </c>
      <c r="N2205" s="35" t="s">
        <v>32</v>
      </c>
      <c r="O2205" s="30"/>
      <c r="P2205" s="30"/>
      <c r="Q2205" s="36" t="s">
        <v>3313</v>
      </c>
      <c r="R2205" s="36"/>
      <c r="S2205" s="36"/>
      <c r="T2205" s="37"/>
      <c r="U2205" s="38"/>
      <c r="V2205" s="39"/>
    </row>
    <row r="2206" spans="1:22" ht="18">
      <c r="A2206" s="34">
        <f t="shared" si="12"/>
        <v>610</v>
      </c>
      <c r="B2206" s="29">
        <v>45915</v>
      </c>
      <c r="C2206" s="30" t="s">
        <v>3314</v>
      </c>
      <c r="D2206" s="31"/>
      <c r="E2206" s="30" t="s">
        <v>2960</v>
      </c>
      <c r="F2206" s="71"/>
      <c r="G2206" s="74" t="s">
        <v>25</v>
      </c>
      <c r="H2206" s="62" t="s">
        <v>26</v>
      </c>
      <c r="I2206" s="62" t="s">
        <v>27</v>
      </c>
      <c r="J2206" s="74" t="s">
        <v>388</v>
      </c>
      <c r="K2206" s="30" t="s">
        <v>29</v>
      </c>
      <c r="L2206" s="34" t="s">
        <v>203</v>
      </c>
      <c r="M2206" s="32" t="s">
        <v>389</v>
      </c>
      <c r="N2206" s="35"/>
      <c r="O2206" s="30"/>
      <c r="P2206" s="30"/>
      <c r="Q2206" s="36"/>
      <c r="R2206" s="36"/>
      <c r="S2206" s="36"/>
      <c r="T2206" s="37"/>
      <c r="U2206" s="38"/>
      <c r="V2206" s="39"/>
    </row>
    <row r="2207" spans="1:22" ht="18">
      <c r="A2207" s="34">
        <f t="shared" si="12"/>
        <v>611</v>
      </c>
      <c r="B2207" s="29">
        <v>45915</v>
      </c>
      <c r="C2207" s="30" t="s">
        <v>3315</v>
      </c>
      <c r="D2207" s="31"/>
      <c r="E2207" s="30"/>
      <c r="F2207" s="71"/>
      <c r="G2207" s="74" t="s">
        <v>25</v>
      </c>
      <c r="H2207" s="62" t="s">
        <v>48</v>
      </c>
      <c r="I2207" s="62" t="s">
        <v>27</v>
      </c>
      <c r="J2207" s="74" t="s">
        <v>388</v>
      </c>
      <c r="K2207" s="30" t="s">
        <v>29</v>
      </c>
      <c r="L2207" s="34" t="s">
        <v>203</v>
      </c>
      <c r="M2207" s="32" t="s">
        <v>389</v>
      </c>
      <c r="N2207" s="35"/>
      <c r="O2207" s="30"/>
      <c r="P2207" s="30"/>
      <c r="Q2207" s="36"/>
      <c r="R2207" s="36"/>
      <c r="S2207" s="36"/>
      <c r="T2207" s="37"/>
      <c r="U2207" s="38"/>
      <c r="V2207" s="39"/>
    </row>
    <row r="2208" spans="1:22" ht="18">
      <c r="A2208" s="34">
        <f t="shared" si="12"/>
        <v>612</v>
      </c>
      <c r="B2208" s="29">
        <v>45915</v>
      </c>
      <c r="C2208" s="30" t="s">
        <v>3316</v>
      </c>
      <c r="D2208" s="31"/>
      <c r="E2208" s="30" t="s">
        <v>3204</v>
      </c>
      <c r="F2208" s="71"/>
      <c r="G2208" s="74" t="s">
        <v>25</v>
      </c>
      <c r="H2208" s="62" t="s">
        <v>26</v>
      </c>
      <c r="I2208" s="62" t="s">
        <v>27</v>
      </c>
      <c r="J2208" s="74" t="s">
        <v>388</v>
      </c>
      <c r="K2208" s="30" t="s">
        <v>29</v>
      </c>
      <c r="L2208" s="34" t="s">
        <v>91</v>
      </c>
      <c r="M2208" s="32" t="s">
        <v>389</v>
      </c>
      <c r="N2208" s="35"/>
      <c r="O2208" s="30"/>
      <c r="P2208" s="30"/>
      <c r="Q2208" s="36"/>
      <c r="R2208" s="36"/>
      <c r="S2208" s="36"/>
      <c r="T2208" s="37"/>
      <c r="U2208" s="38"/>
      <c r="V2208" s="39"/>
    </row>
    <row r="2209" spans="1:22" ht="18">
      <c r="A2209" s="34">
        <f t="shared" si="12"/>
        <v>613</v>
      </c>
      <c r="B2209" s="29">
        <v>45915</v>
      </c>
      <c r="C2209" s="30" t="s">
        <v>2224</v>
      </c>
      <c r="D2209" s="31"/>
      <c r="E2209" s="30"/>
      <c r="F2209" s="71"/>
      <c r="G2209" s="74" t="s">
        <v>113</v>
      </c>
      <c r="H2209" s="62" t="s">
        <v>48</v>
      </c>
      <c r="I2209" s="62" t="s">
        <v>27</v>
      </c>
      <c r="J2209" s="74" t="s">
        <v>388</v>
      </c>
      <c r="K2209" s="30" t="s">
        <v>29</v>
      </c>
      <c r="L2209" s="34" t="s">
        <v>212</v>
      </c>
      <c r="M2209" s="32" t="s">
        <v>389</v>
      </c>
      <c r="N2209" s="35"/>
      <c r="O2209" s="30"/>
      <c r="P2209" s="30"/>
      <c r="Q2209" s="36"/>
      <c r="R2209" s="36"/>
      <c r="S2209" s="36"/>
      <c r="T2209" s="37"/>
      <c r="U2209" s="38"/>
      <c r="V2209" s="39"/>
    </row>
    <row r="2210" spans="1:22" ht="18">
      <c r="A2210" s="34">
        <f t="shared" si="12"/>
        <v>614</v>
      </c>
      <c r="B2210" s="29">
        <v>45915</v>
      </c>
      <c r="C2210" s="30" t="s">
        <v>2202</v>
      </c>
      <c r="D2210" s="31"/>
      <c r="E2210" s="30"/>
      <c r="F2210" s="71"/>
      <c r="G2210" s="74" t="s">
        <v>113</v>
      </c>
      <c r="H2210" s="62" t="s">
        <v>48</v>
      </c>
      <c r="I2210" s="62" t="s">
        <v>27</v>
      </c>
      <c r="J2210" s="74" t="s">
        <v>388</v>
      </c>
      <c r="K2210" s="30" t="s">
        <v>29</v>
      </c>
      <c r="L2210" s="34" t="s">
        <v>203</v>
      </c>
      <c r="M2210" s="32" t="s">
        <v>389</v>
      </c>
      <c r="N2210" s="35"/>
      <c r="O2210" s="30"/>
      <c r="P2210" s="30"/>
      <c r="Q2210" s="36"/>
      <c r="R2210" s="36"/>
      <c r="S2210" s="36"/>
      <c r="T2210" s="37"/>
      <c r="U2210" s="38"/>
      <c r="V2210" s="39"/>
    </row>
    <row r="2211" spans="1:22" ht="18">
      <c r="A2211" s="34">
        <f t="shared" si="12"/>
        <v>615</v>
      </c>
      <c r="B2211" s="29">
        <v>45915</v>
      </c>
      <c r="C2211" s="30" t="s">
        <v>3317</v>
      </c>
      <c r="D2211" s="31">
        <v>918967827</v>
      </c>
      <c r="E2211" s="30" t="s">
        <v>1766</v>
      </c>
      <c r="F2211" s="71"/>
      <c r="G2211" s="74" t="s">
        <v>114</v>
      </c>
      <c r="H2211" s="62" t="s">
        <v>48</v>
      </c>
      <c r="I2211" s="62" t="s">
        <v>27</v>
      </c>
      <c r="J2211" s="74" t="s">
        <v>388</v>
      </c>
      <c r="K2211" s="30" t="s">
        <v>29</v>
      </c>
      <c r="L2211" s="34" t="s">
        <v>91</v>
      </c>
      <c r="M2211" s="32" t="s">
        <v>389</v>
      </c>
      <c r="N2211" s="35" t="s">
        <v>1169</v>
      </c>
      <c r="O2211" s="30"/>
      <c r="P2211" s="30"/>
      <c r="Q2211" s="36"/>
      <c r="R2211" s="36"/>
      <c r="S2211" s="36"/>
      <c r="T2211" s="37"/>
      <c r="U2211" s="38"/>
      <c r="V2211" s="39"/>
    </row>
    <row r="2212" spans="1:22" ht="18">
      <c r="A2212" s="34">
        <f t="shared" si="12"/>
        <v>616</v>
      </c>
      <c r="B2212" s="29">
        <v>45915</v>
      </c>
      <c r="C2212" s="30" t="s">
        <v>3318</v>
      </c>
      <c r="D2212" s="31"/>
      <c r="E2212" s="30" t="s">
        <v>3249</v>
      </c>
      <c r="F2212" s="71"/>
      <c r="G2212" s="74" t="s">
        <v>25</v>
      </c>
      <c r="H2212" s="62" t="s">
        <v>26</v>
      </c>
      <c r="I2212" s="62" t="s">
        <v>27</v>
      </c>
      <c r="J2212" s="74" t="s">
        <v>388</v>
      </c>
      <c r="K2212" s="30" t="s">
        <v>29</v>
      </c>
      <c r="L2212" s="34" t="s">
        <v>91</v>
      </c>
      <c r="M2212" s="32" t="s">
        <v>389</v>
      </c>
      <c r="N2212" s="35"/>
      <c r="O2212" s="30"/>
      <c r="P2212" s="64"/>
      <c r="Q2212" s="36"/>
      <c r="R2212" s="36"/>
      <c r="S2212" s="36"/>
      <c r="T2212" s="37"/>
      <c r="U2212" s="38"/>
      <c r="V2212" s="39"/>
    </row>
    <row r="2213" spans="1:22" ht="18">
      <c r="A2213" s="34">
        <f t="shared" si="12"/>
        <v>617</v>
      </c>
      <c r="B2213" s="29">
        <v>45915</v>
      </c>
      <c r="C2213" s="30" t="s">
        <v>3319</v>
      </c>
      <c r="D2213" s="31"/>
      <c r="E2213" s="30" t="s">
        <v>3129</v>
      </c>
      <c r="F2213" s="71"/>
      <c r="G2213" s="74" t="s">
        <v>25</v>
      </c>
      <c r="H2213" s="62" t="s">
        <v>26</v>
      </c>
      <c r="I2213" s="62" t="s">
        <v>27</v>
      </c>
      <c r="J2213" s="74" t="s">
        <v>388</v>
      </c>
      <c r="K2213" s="30" t="s">
        <v>29</v>
      </c>
      <c r="L2213" s="34" t="s">
        <v>212</v>
      </c>
      <c r="M2213" s="32" t="s">
        <v>389</v>
      </c>
      <c r="N2213" s="35"/>
      <c r="O2213" s="30"/>
      <c r="P2213" s="64"/>
      <c r="Q2213" s="36"/>
      <c r="R2213" s="36"/>
      <c r="S2213" s="36"/>
      <c r="T2213" s="37"/>
      <c r="U2213" s="38"/>
      <c r="V2213" s="39"/>
    </row>
    <row r="2214" spans="1:22" ht="18">
      <c r="A2214" s="34">
        <f t="shared" si="12"/>
        <v>618</v>
      </c>
      <c r="B2214" s="29">
        <v>45915</v>
      </c>
      <c r="C2214" s="30" t="s">
        <v>614</v>
      </c>
      <c r="D2214" s="31"/>
      <c r="E2214" s="30" t="s">
        <v>3218</v>
      </c>
      <c r="F2214" s="71"/>
      <c r="G2214" s="74" t="s">
        <v>25</v>
      </c>
      <c r="H2214" s="62" t="s">
        <v>26</v>
      </c>
      <c r="I2214" s="62" t="s">
        <v>27</v>
      </c>
      <c r="J2214" s="74" t="s">
        <v>388</v>
      </c>
      <c r="K2214" s="30" t="s">
        <v>29</v>
      </c>
      <c r="L2214" s="34" t="s">
        <v>203</v>
      </c>
      <c r="M2214" s="32" t="s">
        <v>389</v>
      </c>
      <c r="N2214" s="35"/>
      <c r="O2214" s="30"/>
      <c r="P2214" s="30"/>
      <c r="Q2214" s="36"/>
      <c r="R2214" s="36"/>
      <c r="S2214" s="36"/>
      <c r="T2214" s="37"/>
      <c r="U2214" s="38"/>
      <c r="V2214" s="39"/>
    </row>
    <row r="2215" spans="1:22" ht="18" customHeight="1">
      <c r="A2215" s="34">
        <f t="shared" si="12"/>
        <v>619</v>
      </c>
      <c r="B2215" s="29">
        <v>45915</v>
      </c>
      <c r="C2215" s="30" t="s">
        <v>3320</v>
      </c>
      <c r="D2215" s="31"/>
      <c r="E2215" s="30" t="s">
        <v>3195</v>
      </c>
      <c r="F2215" s="71"/>
      <c r="G2215" s="74" t="s">
        <v>25</v>
      </c>
      <c r="H2215" s="62" t="s">
        <v>26</v>
      </c>
      <c r="I2215" s="62" t="s">
        <v>27</v>
      </c>
      <c r="J2215" s="74" t="s">
        <v>388</v>
      </c>
      <c r="K2215" s="30" t="s">
        <v>29</v>
      </c>
      <c r="L2215" s="34" t="s">
        <v>325</v>
      </c>
      <c r="M2215" s="32" t="s">
        <v>389</v>
      </c>
      <c r="N2215" s="35"/>
      <c r="O2215" s="30"/>
      <c r="P2215" s="30"/>
      <c r="Q2215" s="36"/>
      <c r="R2215" s="36"/>
      <c r="S2215" s="36"/>
      <c r="T2215" s="37"/>
      <c r="U2215" s="38"/>
      <c r="V2215" s="39"/>
    </row>
    <row r="2216" spans="1:22" ht="18">
      <c r="A2216" s="34">
        <f t="shared" si="12"/>
        <v>620</v>
      </c>
      <c r="B2216" s="29">
        <v>45915</v>
      </c>
      <c r="C2216" s="30" t="s">
        <v>3321</v>
      </c>
      <c r="D2216" s="31"/>
      <c r="E2216" s="30" t="s">
        <v>3249</v>
      </c>
      <c r="F2216" s="71"/>
      <c r="G2216" s="74" t="s">
        <v>25</v>
      </c>
      <c r="H2216" s="62" t="s">
        <v>26</v>
      </c>
      <c r="I2216" s="62" t="s">
        <v>27</v>
      </c>
      <c r="J2216" s="74" t="s">
        <v>388</v>
      </c>
      <c r="K2216" s="30" t="s">
        <v>29</v>
      </c>
      <c r="L2216" s="34" t="s">
        <v>325</v>
      </c>
      <c r="M2216" s="32" t="s">
        <v>389</v>
      </c>
      <c r="N2216" s="35"/>
      <c r="O2216" s="30"/>
      <c r="P2216" s="30"/>
      <c r="Q2216" s="36"/>
      <c r="R2216" s="36"/>
      <c r="S2216" s="36"/>
      <c r="T2216" s="37"/>
      <c r="U2216" s="38"/>
      <c r="V2216" s="39"/>
    </row>
    <row r="2217" spans="1:22" ht="18">
      <c r="A2217" s="34">
        <f t="shared" si="12"/>
        <v>621</v>
      </c>
      <c r="B2217" s="29">
        <v>45915</v>
      </c>
      <c r="C2217" s="30" t="s">
        <v>1111</v>
      </c>
      <c r="D2217" s="31"/>
      <c r="E2217" s="30" t="s">
        <v>3047</v>
      </c>
      <c r="F2217" s="71"/>
      <c r="G2217" s="74" t="s">
        <v>25</v>
      </c>
      <c r="H2217" s="62" t="s">
        <v>26</v>
      </c>
      <c r="I2217" s="62" t="s">
        <v>27</v>
      </c>
      <c r="J2217" s="74" t="s">
        <v>388</v>
      </c>
      <c r="K2217" s="30" t="s">
        <v>29</v>
      </c>
      <c r="L2217" s="34" t="s">
        <v>203</v>
      </c>
      <c r="M2217" s="32" t="s">
        <v>389</v>
      </c>
      <c r="N2217" s="35"/>
      <c r="O2217" s="30"/>
      <c r="P2217" s="30"/>
      <c r="Q2217" s="36"/>
      <c r="R2217" s="36"/>
      <c r="S2217" s="36"/>
      <c r="T2217" s="37"/>
      <c r="U2217" s="38"/>
      <c r="V2217" s="39"/>
    </row>
    <row r="2218" spans="1:22" ht="18">
      <c r="A2218" s="34">
        <f t="shared" si="12"/>
        <v>622</v>
      </c>
      <c r="B2218" s="29">
        <v>45915</v>
      </c>
      <c r="C2218" s="30" t="s">
        <v>3322</v>
      </c>
      <c r="D2218" s="31">
        <v>866903808</v>
      </c>
      <c r="E2218" s="30" t="s">
        <v>3268</v>
      </c>
      <c r="F2218" s="71"/>
      <c r="G2218" s="74" t="s">
        <v>114</v>
      </c>
      <c r="H2218" s="62" t="s">
        <v>26</v>
      </c>
      <c r="I2218" s="62" t="s">
        <v>27</v>
      </c>
      <c r="J2218" s="74" t="s">
        <v>388</v>
      </c>
      <c r="K2218" s="30" t="s">
        <v>374</v>
      </c>
      <c r="L2218" s="34" t="s">
        <v>91</v>
      </c>
      <c r="M2218" s="32" t="s">
        <v>234</v>
      </c>
      <c r="N2218" s="35" t="s">
        <v>1169</v>
      </c>
      <c r="O2218" s="30"/>
      <c r="P2218" s="30"/>
      <c r="Q2218" s="36"/>
      <c r="R2218" s="36"/>
      <c r="S2218" s="36"/>
      <c r="T2218" s="37"/>
      <c r="U2218" s="38"/>
      <c r="V2218" s="39"/>
    </row>
    <row r="2219" spans="1:22" ht="19.5" customHeight="1">
      <c r="A2219" s="34">
        <f t="shared" si="12"/>
        <v>623</v>
      </c>
      <c r="B2219" s="29">
        <v>45915</v>
      </c>
      <c r="C2219" s="30" t="s">
        <v>3323</v>
      </c>
      <c r="D2219" s="31">
        <v>377707146</v>
      </c>
      <c r="E2219" s="30"/>
      <c r="F2219" s="71"/>
      <c r="G2219" s="62" t="s">
        <v>25</v>
      </c>
      <c r="H2219" s="62"/>
      <c r="I2219" s="62"/>
      <c r="J2219" s="62" t="s">
        <v>388</v>
      </c>
      <c r="K2219" s="30" t="s">
        <v>29</v>
      </c>
      <c r="L2219" s="34" t="s">
        <v>81</v>
      </c>
      <c r="M2219" s="34" t="s">
        <v>234</v>
      </c>
      <c r="N2219" s="36"/>
      <c r="O2219" s="30"/>
      <c r="P2219" s="30"/>
      <c r="Q2219" s="36"/>
      <c r="R2219" s="36"/>
      <c r="S2219" s="36"/>
      <c r="T2219" s="37"/>
      <c r="U2219" s="38"/>
      <c r="V2219" s="39"/>
    </row>
    <row r="2220" spans="1:22" ht="18">
      <c r="A2220" s="34">
        <f t="shared" si="12"/>
        <v>624</v>
      </c>
      <c r="B2220" s="29">
        <v>45915</v>
      </c>
      <c r="C2220" s="30" t="s">
        <v>3324</v>
      </c>
      <c r="D2220" s="31">
        <v>948836471</v>
      </c>
      <c r="E2220" s="30" t="s">
        <v>2982</v>
      </c>
      <c r="F2220" s="71"/>
      <c r="G2220" s="74" t="s">
        <v>114</v>
      </c>
      <c r="H2220" s="62" t="s">
        <v>26</v>
      </c>
      <c r="I2220" s="62" t="s">
        <v>27</v>
      </c>
      <c r="J2220" s="74" t="s">
        <v>388</v>
      </c>
      <c r="K2220" s="30" t="s">
        <v>29</v>
      </c>
      <c r="L2220" s="34" t="s">
        <v>91</v>
      </c>
      <c r="M2220" s="32" t="s">
        <v>227</v>
      </c>
      <c r="N2220" s="35" t="s">
        <v>32</v>
      </c>
      <c r="O2220" s="30"/>
      <c r="P2220" s="30"/>
      <c r="Q2220" s="36" t="s">
        <v>3325</v>
      </c>
      <c r="R2220" s="36" t="s">
        <v>32</v>
      </c>
      <c r="S2220" s="36" t="s">
        <v>44</v>
      </c>
      <c r="T2220" s="37" t="s">
        <v>1140</v>
      </c>
      <c r="U2220" s="38"/>
      <c r="V2220" s="39"/>
    </row>
    <row r="2221" spans="1:22" ht="18">
      <c r="A2221" s="34">
        <f t="shared" si="12"/>
        <v>625</v>
      </c>
      <c r="B2221" s="29">
        <v>45915</v>
      </c>
      <c r="C2221" s="30" t="s">
        <v>3326</v>
      </c>
      <c r="D2221" s="31"/>
      <c r="E2221" s="30" t="s">
        <v>3049</v>
      </c>
      <c r="F2221" s="71"/>
      <c r="G2221" s="74" t="s">
        <v>25</v>
      </c>
      <c r="H2221" s="62" t="s">
        <v>26</v>
      </c>
      <c r="I2221" s="62" t="s">
        <v>38</v>
      </c>
      <c r="J2221" s="74" t="s">
        <v>388</v>
      </c>
      <c r="K2221" s="30" t="s">
        <v>107</v>
      </c>
      <c r="L2221" s="34" t="s">
        <v>161</v>
      </c>
      <c r="M2221" s="32" t="s">
        <v>389</v>
      </c>
      <c r="N2221" s="35"/>
      <c r="O2221" s="30"/>
      <c r="P2221" s="30"/>
      <c r="Q2221" s="36"/>
      <c r="R2221" s="36"/>
      <c r="S2221" s="36"/>
      <c r="T2221" s="37"/>
      <c r="U2221" s="38"/>
      <c r="V2221" s="39"/>
    </row>
    <row r="2222" spans="1:22" ht="18">
      <c r="A2222" s="34">
        <f t="shared" si="12"/>
        <v>626</v>
      </c>
      <c r="B2222" s="29">
        <v>45915</v>
      </c>
      <c r="C2222" s="30" t="s">
        <v>580</v>
      </c>
      <c r="D2222" s="31"/>
      <c r="E2222" s="30" t="s">
        <v>324</v>
      </c>
      <c r="F2222" s="71"/>
      <c r="G2222" s="74" t="s">
        <v>25</v>
      </c>
      <c r="H2222" s="62" t="s">
        <v>26</v>
      </c>
      <c r="I2222" s="62" t="s">
        <v>27</v>
      </c>
      <c r="J2222" s="74" t="s">
        <v>388</v>
      </c>
      <c r="K2222" s="30" t="s">
        <v>29</v>
      </c>
      <c r="L2222" s="34" t="s">
        <v>203</v>
      </c>
      <c r="M2222" s="32" t="s">
        <v>389</v>
      </c>
      <c r="N2222" s="35"/>
      <c r="O2222" s="30"/>
      <c r="P2222" s="30"/>
      <c r="Q2222" s="36"/>
      <c r="R2222" s="36"/>
      <c r="S2222" s="36"/>
      <c r="T2222" s="37"/>
      <c r="U2222" s="38"/>
      <c r="V2222" s="39"/>
    </row>
    <row r="2223" spans="1:22" ht="18">
      <c r="A2223" s="34">
        <f t="shared" si="12"/>
        <v>627</v>
      </c>
      <c r="B2223" s="29">
        <v>45915</v>
      </c>
      <c r="C2223" s="30" t="s">
        <v>3327</v>
      </c>
      <c r="D2223" s="31">
        <v>336094575</v>
      </c>
      <c r="E2223" s="30"/>
      <c r="F2223" s="71"/>
      <c r="G2223" s="74" t="s">
        <v>25</v>
      </c>
      <c r="H2223" s="62" t="s">
        <v>48</v>
      </c>
      <c r="I2223" s="62" t="s">
        <v>27</v>
      </c>
      <c r="J2223" s="74" t="s">
        <v>388</v>
      </c>
      <c r="K2223" s="30" t="s">
        <v>49</v>
      </c>
      <c r="L2223" s="34" t="s">
        <v>361</v>
      </c>
      <c r="M2223" s="32" t="s">
        <v>227</v>
      </c>
      <c r="N2223" s="35"/>
      <c r="O2223" s="30"/>
      <c r="P2223" s="87"/>
      <c r="Q2223" s="36"/>
      <c r="R2223" s="36"/>
      <c r="S2223" s="36"/>
      <c r="T2223" s="37"/>
      <c r="U2223" s="38"/>
      <c r="V2223" s="39"/>
    </row>
    <row r="2224" spans="1:22" ht="18">
      <c r="A2224" s="34">
        <f t="shared" si="12"/>
        <v>628</v>
      </c>
      <c r="B2224" s="29">
        <v>45915</v>
      </c>
      <c r="C2224" s="30" t="s">
        <v>573</v>
      </c>
      <c r="D2224" s="54">
        <v>707573427</v>
      </c>
      <c r="E2224" s="30" t="s">
        <v>3244</v>
      </c>
      <c r="F2224" s="71"/>
      <c r="G2224" s="74" t="s">
        <v>25</v>
      </c>
      <c r="H2224" s="62" t="s">
        <v>26</v>
      </c>
      <c r="I2224" s="62" t="s">
        <v>27</v>
      </c>
      <c r="J2224" s="74" t="s">
        <v>388</v>
      </c>
      <c r="K2224" s="30" t="s">
        <v>29</v>
      </c>
      <c r="L2224" s="34" t="s">
        <v>203</v>
      </c>
      <c r="M2224" s="32" t="s">
        <v>234</v>
      </c>
      <c r="N2224" s="35"/>
      <c r="O2224" s="30"/>
      <c r="P2224" s="30"/>
      <c r="Q2224" s="36"/>
      <c r="R2224" s="36"/>
      <c r="S2224" s="36"/>
      <c r="T2224" s="37"/>
      <c r="U2224" s="38"/>
      <c r="V2224" s="39"/>
    </row>
    <row r="2225" spans="1:22" ht="18">
      <c r="A2225" s="34">
        <f t="shared" si="12"/>
        <v>629</v>
      </c>
      <c r="B2225" s="29">
        <v>45915</v>
      </c>
      <c r="C2225" s="30" t="s">
        <v>3328</v>
      </c>
      <c r="D2225" s="31"/>
      <c r="E2225" s="30" t="s">
        <v>3202</v>
      </c>
      <c r="F2225" s="71"/>
      <c r="G2225" s="74" t="s">
        <v>25</v>
      </c>
      <c r="H2225" s="62" t="s">
        <v>26</v>
      </c>
      <c r="I2225" s="62" t="s">
        <v>27</v>
      </c>
      <c r="J2225" s="74" t="s">
        <v>388</v>
      </c>
      <c r="K2225" s="30" t="s">
        <v>29</v>
      </c>
      <c r="L2225" s="34" t="s">
        <v>203</v>
      </c>
      <c r="M2225" s="32" t="s">
        <v>389</v>
      </c>
      <c r="N2225" s="35"/>
      <c r="O2225" s="30"/>
      <c r="P2225" s="30"/>
      <c r="Q2225" s="36"/>
      <c r="R2225" s="36"/>
      <c r="S2225" s="36"/>
      <c r="T2225" s="37"/>
      <c r="U2225" s="38"/>
      <c r="V2225" s="39"/>
    </row>
    <row r="2226" spans="1:22" ht="18">
      <c r="A2226" s="34">
        <f t="shared" si="12"/>
        <v>630</v>
      </c>
      <c r="B2226" s="29">
        <v>45915</v>
      </c>
      <c r="C2226" s="30" t="s">
        <v>3329</v>
      </c>
      <c r="D2226" s="31"/>
      <c r="E2226" s="30" t="s">
        <v>3202</v>
      </c>
      <c r="F2226" s="71"/>
      <c r="G2226" s="74" t="s">
        <v>25</v>
      </c>
      <c r="H2226" s="62" t="s">
        <v>26</v>
      </c>
      <c r="I2226" s="62" t="s">
        <v>27</v>
      </c>
      <c r="J2226" s="74" t="s">
        <v>388</v>
      </c>
      <c r="K2226" s="30" t="s">
        <v>29</v>
      </c>
      <c r="L2226" s="34" t="s">
        <v>203</v>
      </c>
      <c r="M2226" s="32" t="s">
        <v>389</v>
      </c>
      <c r="N2226" s="35"/>
      <c r="O2226" s="30"/>
      <c r="P2226" s="30"/>
      <c r="Q2226" s="36"/>
      <c r="R2226" s="36"/>
      <c r="S2226" s="36"/>
      <c r="T2226" s="37"/>
      <c r="U2226" s="38"/>
      <c r="V2226" s="39"/>
    </row>
    <row r="2227" spans="1:22" ht="21" customHeight="1">
      <c r="A2227" s="34">
        <f t="shared" si="12"/>
        <v>631</v>
      </c>
      <c r="B2227" s="29">
        <v>45915</v>
      </c>
      <c r="C2227" s="30" t="s">
        <v>3330</v>
      </c>
      <c r="D2227" s="31"/>
      <c r="E2227" s="30" t="s">
        <v>3249</v>
      </c>
      <c r="F2227" s="71"/>
      <c r="G2227" s="74" t="s">
        <v>25</v>
      </c>
      <c r="H2227" s="62" t="s">
        <v>26</v>
      </c>
      <c r="I2227" s="62" t="s">
        <v>27</v>
      </c>
      <c r="J2227" s="74" t="s">
        <v>388</v>
      </c>
      <c r="K2227" s="30" t="s">
        <v>29</v>
      </c>
      <c r="L2227" s="34" t="s">
        <v>91</v>
      </c>
      <c r="M2227" s="32" t="s">
        <v>389</v>
      </c>
      <c r="N2227" s="35"/>
      <c r="O2227" s="30"/>
      <c r="P2227" s="30"/>
      <c r="Q2227" s="36"/>
      <c r="R2227" s="36"/>
      <c r="S2227" s="36"/>
      <c r="T2227" s="37"/>
      <c r="U2227" s="38"/>
      <c r="V2227" s="39"/>
    </row>
    <row r="2228" spans="1:22" ht="18">
      <c r="A2228" s="34">
        <f t="shared" si="12"/>
        <v>632</v>
      </c>
      <c r="B2228" s="29">
        <v>45916</v>
      </c>
      <c r="C2228" s="30" t="s">
        <v>3331</v>
      </c>
      <c r="D2228" s="31"/>
      <c r="E2228" s="30" t="s">
        <v>3249</v>
      </c>
      <c r="F2228" s="71"/>
      <c r="G2228" s="74" t="s">
        <v>25</v>
      </c>
      <c r="H2228" s="62" t="s">
        <v>26</v>
      </c>
      <c r="I2228" s="62" t="s">
        <v>27</v>
      </c>
      <c r="J2228" s="74" t="s">
        <v>391</v>
      </c>
      <c r="K2228" s="30" t="s">
        <v>29</v>
      </c>
      <c r="L2228" s="34" t="s">
        <v>91</v>
      </c>
      <c r="M2228" s="32" t="s">
        <v>389</v>
      </c>
      <c r="N2228" s="35"/>
      <c r="O2228" s="30"/>
      <c r="P2228" s="30"/>
      <c r="Q2228" s="36"/>
      <c r="R2228" s="36"/>
      <c r="S2228" s="36"/>
      <c r="T2228" s="37"/>
      <c r="U2228" s="38"/>
      <c r="V2228" s="39"/>
    </row>
    <row r="2229" spans="1:22" ht="18">
      <c r="A2229" s="34">
        <f t="shared" si="12"/>
        <v>633</v>
      </c>
      <c r="B2229" s="29">
        <v>45916</v>
      </c>
      <c r="C2229" s="30" t="s">
        <v>3332</v>
      </c>
      <c r="D2229" s="31">
        <v>903170042</v>
      </c>
      <c r="E2229" s="30" t="s">
        <v>3333</v>
      </c>
      <c r="F2229" s="71"/>
      <c r="G2229" s="74" t="s">
        <v>25</v>
      </c>
      <c r="H2229" s="62" t="s">
        <v>26</v>
      </c>
      <c r="I2229" s="62" t="s">
        <v>27</v>
      </c>
      <c r="J2229" s="74" t="s">
        <v>391</v>
      </c>
      <c r="K2229" s="30" t="s">
        <v>29</v>
      </c>
      <c r="L2229" s="34" t="s">
        <v>91</v>
      </c>
      <c r="M2229" s="32" t="s">
        <v>234</v>
      </c>
      <c r="N2229" s="35"/>
      <c r="O2229" s="30"/>
      <c r="P2229" s="30"/>
      <c r="Q2229" s="36"/>
      <c r="R2229" s="36"/>
      <c r="S2229" s="36"/>
      <c r="T2229" s="37"/>
      <c r="U2229" s="38"/>
      <c r="V2229" s="39"/>
    </row>
    <row r="2230" spans="1:22" ht="18">
      <c r="A2230" s="34">
        <f t="shared" si="12"/>
        <v>634</v>
      </c>
      <c r="B2230" s="29">
        <v>45916</v>
      </c>
      <c r="C2230" s="30" t="s">
        <v>3334</v>
      </c>
      <c r="D2230" s="31"/>
      <c r="E2230" s="30" t="s">
        <v>3249</v>
      </c>
      <c r="F2230" s="71"/>
      <c r="G2230" s="74" t="s">
        <v>25</v>
      </c>
      <c r="H2230" s="62" t="s">
        <v>26</v>
      </c>
      <c r="I2230" s="62" t="s">
        <v>27</v>
      </c>
      <c r="J2230" s="74" t="s">
        <v>391</v>
      </c>
      <c r="K2230" s="30" t="s">
        <v>29</v>
      </c>
      <c r="L2230" s="34" t="s">
        <v>91</v>
      </c>
      <c r="M2230" s="32" t="s">
        <v>389</v>
      </c>
      <c r="N2230" s="35"/>
      <c r="O2230" s="30"/>
      <c r="P2230" s="30"/>
      <c r="Q2230" s="36"/>
      <c r="R2230" s="36"/>
      <c r="S2230" s="36"/>
      <c r="T2230" s="37"/>
      <c r="U2230" s="38"/>
      <c r="V2230" s="39"/>
    </row>
    <row r="2231" spans="1:22" ht="18">
      <c r="A2231" s="34">
        <f t="shared" si="12"/>
        <v>635</v>
      </c>
      <c r="B2231" s="29">
        <v>45916</v>
      </c>
      <c r="C2231" s="30" t="s">
        <v>3335</v>
      </c>
      <c r="D2231" s="31"/>
      <c r="E2231" s="30"/>
      <c r="F2231" s="71"/>
      <c r="G2231" s="74" t="s">
        <v>25</v>
      </c>
      <c r="H2231" s="62" t="s">
        <v>48</v>
      </c>
      <c r="I2231" s="62" t="s">
        <v>27</v>
      </c>
      <c r="J2231" s="74" t="s">
        <v>391</v>
      </c>
      <c r="K2231" s="30" t="s">
        <v>29</v>
      </c>
      <c r="L2231" s="34"/>
      <c r="M2231" s="32" t="s">
        <v>389</v>
      </c>
      <c r="N2231" s="35"/>
      <c r="O2231" s="30"/>
      <c r="P2231" s="64"/>
      <c r="Q2231" s="36"/>
      <c r="R2231" s="36"/>
      <c r="S2231" s="36"/>
      <c r="T2231" s="37"/>
      <c r="U2231" s="38"/>
      <c r="V2231" s="39"/>
    </row>
    <row r="2232" spans="1:22" ht="18">
      <c r="A2232" s="34">
        <f t="shared" si="12"/>
        <v>636</v>
      </c>
      <c r="B2232" s="29">
        <v>45916</v>
      </c>
      <c r="C2232" s="30" t="s">
        <v>3336</v>
      </c>
      <c r="D2232" s="31">
        <v>708315403</v>
      </c>
      <c r="E2232" s="30"/>
      <c r="F2232" s="71"/>
      <c r="G2232" s="74" t="s">
        <v>25</v>
      </c>
      <c r="H2232" s="62" t="s">
        <v>48</v>
      </c>
      <c r="I2232" s="62" t="s">
        <v>27</v>
      </c>
      <c r="J2232" s="74" t="s">
        <v>391</v>
      </c>
      <c r="K2232" s="30" t="s">
        <v>29</v>
      </c>
      <c r="L2232" s="34" t="s">
        <v>91</v>
      </c>
      <c r="M2232" s="32" t="s">
        <v>234</v>
      </c>
      <c r="N2232" s="35" t="s">
        <v>51</v>
      </c>
      <c r="O2232" s="30"/>
      <c r="P2232" s="30"/>
      <c r="Q2232" s="36"/>
      <c r="R2232" s="36"/>
      <c r="S2232" s="36"/>
      <c r="T2232" s="37"/>
      <c r="U2232" s="38"/>
      <c r="V2232" s="39"/>
    </row>
    <row r="2233" spans="1:22" ht="18">
      <c r="A2233" s="34">
        <f t="shared" si="12"/>
        <v>637</v>
      </c>
      <c r="B2233" s="29">
        <v>45916</v>
      </c>
      <c r="C2233" s="30" t="s">
        <v>3337</v>
      </c>
      <c r="D2233" s="31"/>
      <c r="E2233" s="30" t="s">
        <v>42</v>
      </c>
      <c r="F2233" s="71"/>
      <c r="G2233" s="74" t="s">
        <v>25</v>
      </c>
      <c r="H2233" s="62" t="s">
        <v>26</v>
      </c>
      <c r="I2233" s="62" t="s">
        <v>27</v>
      </c>
      <c r="J2233" s="74" t="s">
        <v>391</v>
      </c>
      <c r="K2233" s="30" t="s">
        <v>29</v>
      </c>
      <c r="L2233" s="34" t="s">
        <v>217</v>
      </c>
      <c r="M2233" s="32" t="s">
        <v>389</v>
      </c>
      <c r="N2233" s="35"/>
      <c r="O2233" s="30"/>
      <c r="P2233" s="87"/>
      <c r="Q2233" s="36"/>
      <c r="R2233" s="36"/>
      <c r="S2233" s="36"/>
      <c r="T2233" s="37"/>
      <c r="U2233" s="38"/>
      <c r="V2233" s="39"/>
    </row>
    <row r="2234" spans="1:22" ht="18">
      <c r="A2234" s="34">
        <f t="shared" si="12"/>
        <v>638</v>
      </c>
      <c r="B2234" s="29">
        <v>45916</v>
      </c>
      <c r="C2234" s="30" t="s">
        <v>645</v>
      </c>
      <c r="D2234" s="31"/>
      <c r="E2234" s="30" t="s">
        <v>3338</v>
      </c>
      <c r="F2234" s="71"/>
      <c r="G2234" s="74" t="s">
        <v>25</v>
      </c>
      <c r="H2234" s="62" t="s">
        <v>26</v>
      </c>
      <c r="I2234" s="62" t="s">
        <v>27</v>
      </c>
      <c r="J2234" s="74" t="s">
        <v>391</v>
      </c>
      <c r="K2234" s="30" t="s">
        <v>29</v>
      </c>
      <c r="L2234" s="34" t="s">
        <v>217</v>
      </c>
      <c r="M2234" s="32" t="s">
        <v>389</v>
      </c>
      <c r="N2234" s="35"/>
      <c r="O2234" s="30"/>
      <c r="P2234" s="30"/>
      <c r="Q2234" s="36"/>
      <c r="R2234" s="36"/>
      <c r="S2234" s="36"/>
      <c r="T2234" s="37"/>
      <c r="U2234" s="38"/>
      <c r="V2234" s="39"/>
    </row>
    <row r="2235" spans="1:22" ht="18">
      <c r="A2235" s="34">
        <f t="shared" si="12"/>
        <v>639</v>
      </c>
      <c r="B2235" s="29">
        <v>45916</v>
      </c>
      <c r="C2235" s="30" t="s">
        <v>3339</v>
      </c>
      <c r="D2235" s="31"/>
      <c r="E2235" s="30" t="s">
        <v>2982</v>
      </c>
      <c r="F2235" s="71"/>
      <c r="G2235" s="74" t="s">
        <v>25</v>
      </c>
      <c r="H2235" s="62" t="s">
        <v>26</v>
      </c>
      <c r="I2235" s="62" t="s">
        <v>27</v>
      </c>
      <c r="J2235" s="74" t="s">
        <v>391</v>
      </c>
      <c r="K2235" s="30" t="s">
        <v>29</v>
      </c>
      <c r="L2235" s="34" t="s">
        <v>212</v>
      </c>
      <c r="M2235" s="32" t="s">
        <v>389</v>
      </c>
      <c r="N2235" s="35"/>
      <c r="O2235" s="30"/>
      <c r="P2235" s="30"/>
      <c r="Q2235" s="36"/>
      <c r="R2235" s="36"/>
      <c r="S2235" s="36"/>
      <c r="T2235" s="37"/>
      <c r="U2235" s="38"/>
      <c r="V2235" s="39"/>
    </row>
    <row r="2236" spans="1:22" ht="18">
      <c r="A2236" s="34">
        <f t="shared" si="12"/>
        <v>640</v>
      </c>
      <c r="B2236" s="29">
        <v>45916</v>
      </c>
      <c r="C2236" s="30" t="s">
        <v>137</v>
      </c>
      <c r="D2236" s="31">
        <v>913491239</v>
      </c>
      <c r="E2236" s="30" t="s">
        <v>42</v>
      </c>
      <c r="F2236" s="71"/>
      <c r="G2236" s="74" t="s">
        <v>114</v>
      </c>
      <c r="H2236" s="62" t="s">
        <v>26</v>
      </c>
      <c r="I2236" s="62" t="s">
        <v>27</v>
      </c>
      <c r="J2236" s="74" t="s">
        <v>391</v>
      </c>
      <c r="K2236" s="30" t="s">
        <v>29</v>
      </c>
      <c r="L2236" s="34" t="s">
        <v>91</v>
      </c>
      <c r="M2236" s="32" t="s">
        <v>234</v>
      </c>
      <c r="N2236" s="35" t="s">
        <v>51</v>
      </c>
      <c r="O2236" s="30"/>
      <c r="P2236" s="30"/>
      <c r="Q2236" s="36" t="s">
        <v>3340</v>
      </c>
      <c r="R2236" s="36" t="s">
        <v>51</v>
      </c>
      <c r="S2236" s="36" t="s">
        <v>44</v>
      </c>
      <c r="T2236" s="37">
        <v>1490000</v>
      </c>
      <c r="U2236" s="38" t="s">
        <v>27</v>
      </c>
      <c r="V2236" s="39"/>
    </row>
    <row r="2237" spans="1:22" ht="18">
      <c r="A2237" s="34">
        <f t="shared" si="12"/>
        <v>641</v>
      </c>
      <c r="B2237" s="29">
        <v>45916</v>
      </c>
      <c r="C2237" s="30" t="s">
        <v>3341</v>
      </c>
      <c r="D2237" s="31">
        <v>866997882</v>
      </c>
      <c r="E2237" s="30" t="s">
        <v>2971</v>
      </c>
      <c r="F2237" s="71"/>
      <c r="G2237" s="74" t="s">
        <v>25</v>
      </c>
      <c r="H2237" s="62" t="s">
        <v>26</v>
      </c>
      <c r="I2237" s="62" t="s">
        <v>38</v>
      </c>
      <c r="J2237" s="74" t="s">
        <v>391</v>
      </c>
      <c r="K2237" s="30" t="s">
        <v>107</v>
      </c>
      <c r="L2237" s="34" t="s">
        <v>161</v>
      </c>
      <c r="M2237" s="32" t="s">
        <v>234</v>
      </c>
      <c r="N2237" s="35" t="s">
        <v>51</v>
      </c>
      <c r="O2237" s="30"/>
      <c r="P2237" s="30"/>
      <c r="Q2237" s="36"/>
      <c r="R2237" s="36"/>
      <c r="S2237" s="36"/>
      <c r="T2237" s="37"/>
      <c r="U2237" s="38"/>
      <c r="V2237" s="39"/>
    </row>
    <row r="2238" spans="1:22" ht="18">
      <c r="A2238" s="100">
        <f t="shared" si="12"/>
        <v>642</v>
      </c>
      <c r="B2238" s="29">
        <v>45916</v>
      </c>
      <c r="C2238" s="215" t="s">
        <v>525</v>
      </c>
      <c r="D2238" s="216" t="s">
        <v>1868</v>
      </c>
      <c r="E2238" s="215"/>
      <c r="F2238" s="217"/>
      <c r="G2238" s="218" t="s">
        <v>25</v>
      </c>
      <c r="H2238" s="218" t="s">
        <v>26</v>
      </c>
      <c r="I2238" s="218" t="s">
        <v>27</v>
      </c>
      <c r="J2238" s="218" t="s">
        <v>388</v>
      </c>
      <c r="K2238" s="215" t="s">
        <v>29</v>
      </c>
      <c r="L2238" s="100" t="s">
        <v>91</v>
      </c>
      <c r="M2238" s="100" t="s">
        <v>234</v>
      </c>
      <c r="N2238" s="219" t="s">
        <v>32</v>
      </c>
      <c r="O2238" s="215"/>
      <c r="P2238" s="215"/>
      <c r="Q2238" s="223" t="s">
        <v>1725</v>
      </c>
      <c r="R2238" s="219"/>
      <c r="S2238" s="219"/>
      <c r="T2238" s="220"/>
      <c r="U2238" s="221"/>
      <c r="V2238" s="222"/>
    </row>
    <row r="2239" spans="1:22" ht="18">
      <c r="A2239" s="34">
        <f t="shared" si="12"/>
        <v>643</v>
      </c>
      <c r="B2239" s="29">
        <v>45916</v>
      </c>
      <c r="C2239" s="30" t="s">
        <v>3342</v>
      </c>
      <c r="D2239" s="31">
        <v>396306052</v>
      </c>
      <c r="E2239" s="30"/>
      <c r="F2239" s="71"/>
      <c r="G2239" s="74" t="s">
        <v>25</v>
      </c>
      <c r="H2239" s="62" t="s">
        <v>48</v>
      </c>
      <c r="I2239" s="62" t="s">
        <v>38</v>
      </c>
      <c r="J2239" s="74" t="s">
        <v>388</v>
      </c>
      <c r="K2239" s="30" t="s">
        <v>49</v>
      </c>
      <c r="L2239" s="34" t="s">
        <v>303</v>
      </c>
      <c r="M2239" s="32" t="s">
        <v>234</v>
      </c>
      <c r="N2239" s="35" t="s">
        <v>51</v>
      </c>
      <c r="O2239" s="30"/>
      <c r="P2239" s="30"/>
      <c r="Q2239" s="36" t="s">
        <v>3343</v>
      </c>
      <c r="R2239" s="36"/>
      <c r="S2239" s="36"/>
      <c r="T2239" s="37"/>
      <c r="U2239" s="38"/>
      <c r="V2239" s="39"/>
    </row>
    <row r="2240" spans="1:22" ht="18">
      <c r="A2240" s="34">
        <f t="shared" si="12"/>
        <v>644</v>
      </c>
      <c r="B2240" s="29">
        <v>45916</v>
      </c>
      <c r="C2240" s="30" t="s">
        <v>3344</v>
      </c>
      <c r="D2240" s="31" t="s">
        <v>3345</v>
      </c>
      <c r="E2240" s="30"/>
      <c r="F2240" s="71"/>
      <c r="G2240" s="74" t="s">
        <v>25</v>
      </c>
      <c r="H2240" s="62" t="s">
        <v>26</v>
      </c>
      <c r="I2240" s="62" t="s">
        <v>27</v>
      </c>
      <c r="J2240" s="74" t="s">
        <v>388</v>
      </c>
      <c r="K2240" s="30" t="s">
        <v>29</v>
      </c>
      <c r="L2240" s="34" t="s">
        <v>91</v>
      </c>
      <c r="M2240" s="32" t="s">
        <v>227</v>
      </c>
      <c r="N2240" s="35" t="s">
        <v>51</v>
      </c>
      <c r="O2240" s="30"/>
      <c r="P2240" s="30"/>
      <c r="Q2240" s="36" t="s">
        <v>3346</v>
      </c>
      <c r="R2240" s="36"/>
      <c r="S2240" s="36"/>
      <c r="T2240" s="37"/>
      <c r="U2240" s="38"/>
      <c r="V2240" s="39"/>
    </row>
    <row r="2241" spans="1:22" ht="18">
      <c r="A2241" s="34">
        <f t="shared" si="12"/>
        <v>645</v>
      </c>
      <c r="B2241" s="29">
        <v>45916</v>
      </c>
      <c r="C2241" s="30" t="s">
        <v>3347</v>
      </c>
      <c r="D2241" s="31">
        <v>941338693</v>
      </c>
      <c r="E2241" s="30"/>
      <c r="F2241" s="71"/>
      <c r="G2241" s="74" t="s">
        <v>25</v>
      </c>
      <c r="H2241" s="62" t="s">
        <v>26</v>
      </c>
      <c r="I2241" s="62" t="s">
        <v>27</v>
      </c>
      <c r="J2241" s="74" t="s">
        <v>388</v>
      </c>
      <c r="K2241" s="30" t="s">
        <v>29</v>
      </c>
      <c r="L2241" s="34" t="s">
        <v>91</v>
      </c>
      <c r="M2241" s="32" t="s">
        <v>234</v>
      </c>
      <c r="N2241" s="35" t="s">
        <v>51</v>
      </c>
      <c r="O2241" s="30"/>
      <c r="P2241" s="30"/>
      <c r="Q2241" s="72" t="s">
        <v>3348</v>
      </c>
      <c r="R2241" s="36"/>
      <c r="S2241" s="36"/>
      <c r="T2241" s="37"/>
      <c r="U2241" s="38"/>
      <c r="V2241" s="39"/>
    </row>
    <row r="2242" spans="1:22" ht="18">
      <c r="A2242" s="34">
        <f t="shared" si="12"/>
        <v>646</v>
      </c>
      <c r="B2242" s="29">
        <v>45916</v>
      </c>
      <c r="C2242" s="30" t="s">
        <v>1925</v>
      </c>
      <c r="D2242" s="31"/>
      <c r="E2242" s="30"/>
      <c r="F2242" s="71"/>
      <c r="G2242" s="74" t="s">
        <v>25</v>
      </c>
      <c r="H2242" s="62" t="s">
        <v>26</v>
      </c>
      <c r="I2242" s="62" t="s">
        <v>27</v>
      </c>
      <c r="J2242" s="74" t="s">
        <v>388</v>
      </c>
      <c r="K2242" s="30" t="s">
        <v>29</v>
      </c>
      <c r="L2242" s="34" t="s">
        <v>203</v>
      </c>
      <c r="M2242" s="32" t="s">
        <v>389</v>
      </c>
      <c r="N2242" s="35"/>
      <c r="O2242" s="30"/>
      <c r="P2242" s="30"/>
      <c r="Q2242" s="36"/>
      <c r="R2242" s="36"/>
      <c r="S2242" s="36"/>
      <c r="T2242" s="37"/>
      <c r="U2242" s="38"/>
      <c r="V2242" s="39"/>
    </row>
    <row r="2243" spans="1:22" ht="18">
      <c r="A2243" s="34">
        <f t="shared" si="12"/>
        <v>647</v>
      </c>
      <c r="B2243" s="29">
        <v>45916</v>
      </c>
      <c r="C2243" s="30" t="s">
        <v>3349</v>
      </c>
      <c r="D2243" s="31"/>
      <c r="E2243" s="30"/>
      <c r="F2243" s="71"/>
      <c r="G2243" s="74" t="s">
        <v>25</v>
      </c>
      <c r="H2243" s="62" t="s">
        <v>26</v>
      </c>
      <c r="I2243" s="62" t="s">
        <v>27</v>
      </c>
      <c r="J2243" s="74" t="s">
        <v>388</v>
      </c>
      <c r="K2243" s="30" t="s">
        <v>29</v>
      </c>
      <c r="L2243" s="34" t="s">
        <v>203</v>
      </c>
      <c r="M2243" s="32" t="s">
        <v>389</v>
      </c>
      <c r="N2243" s="35"/>
      <c r="O2243" s="30"/>
      <c r="P2243" s="30"/>
      <c r="Q2243" s="36"/>
      <c r="R2243" s="36"/>
      <c r="S2243" s="36"/>
      <c r="T2243" s="37"/>
      <c r="U2243" s="38"/>
      <c r="V2243" s="39"/>
    </row>
    <row r="2244" spans="1:22" ht="18">
      <c r="A2244" s="34">
        <f t="shared" si="12"/>
        <v>648</v>
      </c>
      <c r="B2244" s="29">
        <v>45916</v>
      </c>
      <c r="C2244" s="30" t="s">
        <v>3350</v>
      </c>
      <c r="D2244" s="31"/>
      <c r="E2244" s="30"/>
      <c r="F2244" s="71"/>
      <c r="G2244" s="74" t="s">
        <v>25</v>
      </c>
      <c r="H2244" s="62" t="s">
        <v>26</v>
      </c>
      <c r="I2244" s="62" t="s">
        <v>27</v>
      </c>
      <c r="J2244" s="74" t="s">
        <v>388</v>
      </c>
      <c r="K2244" s="30" t="s">
        <v>29</v>
      </c>
      <c r="L2244" s="34" t="s">
        <v>203</v>
      </c>
      <c r="M2244" s="32" t="s">
        <v>389</v>
      </c>
      <c r="N2244" s="35"/>
      <c r="O2244" s="30"/>
      <c r="P2244" s="30"/>
      <c r="Q2244" s="36"/>
      <c r="R2244" s="36"/>
      <c r="S2244" s="36"/>
      <c r="T2244" s="37"/>
      <c r="U2244" s="38"/>
      <c r="V2244" s="39"/>
    </row>
    <row r="2245" spans="1:22" ht="18">
      <c r="A2245" s="34">
        <f t="shared" si="12"/>
        <v>649</v>
      </c>
      <c r="B2245" s="29">
        <v>45916</v>
      </c>
      <c r="C2245" s="30" t="s">
        <v>3351</v>
      </c>
      <c r="D2245" s="31"/>
      <c r="E2245" s="30"/>
      <c r="F2245" s="71"/>
      <c r="G2245" s="74" t="s">
        <v>25</v>
      </c>
      <c r="H2245" s="62" t="s">
        <v>26</v>
      </c>
      <c r="I2245" s="62" t="s">
        <v>27</v>
      </c>
      <c r="J2245" s="74" t="s">
        <v>388</v>
      </c>
      <c r="K2245" s="30" t="s">
        <v>29</v>
      </c>
      <c r="L2245" s="34" t="s">
        <v>203</v>
      </c>
      <c r="M2245" s="32" t="s">
        <v>389</v>
      </c>
      <c r="N2245" s="35"/>
      <c r="O2245" s="30"/>
      <c r="P2245" s="30"/>
      <c r="Q2245" s="36"/>
      <c r="R2245" s="36"/>
      <c r="S2245" s="36"/>
      <c r="T2245" s="37"/>
      <c r="U2245" s="38"/>
      <c r="V2245" s="39"/>
    </row>
    <row r="2246" spans="1:22" ht="18">
      <c r="A2246" s="34">
        <f t="shared" si="12"/>
        <v>650</v>
      </c>
      <c r="B2246" s="29">
        <v>45916</v>
      </c>
      <c r="C2246" s="135" t="s">
        <v>2319</v>
      </c>
      <c r="D2246" s="31"/>
      <c r="E2246" s="30"/>
      <c r="F2246" s="71"/>
      <c r="G2246" s="74" t="s">
        <v>25</v>
      </c>
      <c r="H2246" s="62" t="s">
        <v>26</v>
      </c>
      <c r="I2246" s="62" t="s">
        <v>27</v>
      </c>
      <c r="J2246" s="74" t="s">
        <v>388</v>
      </c>
      <c r="K2246" s="30" t="s">
        <v>29</v>
      </c>
      <c r="L2246" s="34" t="s">
        <v>212</v>
      </c>
      <c r="M2246" s="32" t="s">
        <v>389</v>
      </c>
      <c r="N2246" s="35"/>
      <c r="O2246" s="30"/>
      <c r="P2246" s="30"/>
      <c r="Q2246" s="36"/>
      <c r="R2246" s="36"/>
      <c r="S2246" s="36"/>
      <c r="T2246" s="37"/>
      <c r="U2246" s="38"/>
      <c r="V2246" s="39"/>
    </row>
    <row r="2247" spans="1:22" ht="18">
      <c r="A2247" s="34">
        <f t="shared" si="12"/>
        <v>651</v>
      </c>
      <c r="B2247" s="29">
        <v>45916</v>
      </c>
      <c r="C2247" s="30" t="s">
        <v>3352</v>
      </c>
      <c r="D2247" s="31"/>
      <c r="E2247" s="30"/>
      <c r="F2247" s="71"/>
      <c r="G2247" s="74" t="s">
        <v>25</v>
      </c>
      <c r="H2247" s="62" t="s">
        <v>26</v>
      </c>
      <c r="I2247" s="62" t="s">
        <v>27</v>
      </c>
      <c r="J2247" s="74" t="s">
        <v>388</v>
      </c>
      <c r="K2247" s="30" t="s">
        <v>29</v>
      </c>
      <c r="L2247" s="34" t="s">
        <v>91</v>
      </c>
      <c r="M2247" s="32" t="s">
        <v>389</v>
      </c>
      <c r="N2247" s="35"/>
      <c r="O2247" s="30"/>
      <c r="P2247" s="30"/>
      <c r="Q2247" s="36"/>
      <c r="R2247" s="36"/>
      <c r="S2247" s="36"/>
      <c r="T2247" s="37"/>
      <c r="U2247" s="38"/>
      <c r="V2247" s="39"/>
    </row>
    <row r="2248" spans="1:22" ht="18">
      <c r="A2248" s="34">
        <f t="shared" si="12"/>
        <v>652</v>
      </c>
      <c r="B2248" s="29">
        <v>45916</v>
      </c>
      <c r="C2248" s="30" t="s">
        <v>3353</v>
      </c>
      <c r="D2248" s="31"/>
      <c r="E2248" s="30"/>
      <c r="F2248" s="71"/>
      <c r="G2248" s="74" t="s">
        <v>113</v>
      </c>
      <c r="H2248" s="62" t="s">
        <v>48</v>
      </c>
      <c r="I2248" s="62" t="s">
        <v>27</v>
      </c>
      <c r="J2248" s="74" t="s">
        <v>388</v>
      </c>
      <c r="K2248" s="30" t="s">
        <v>29</v>
      </c>
      <c r="L2248" s="34" t="s">
        <v>203</v>
      </c>
      <c r="M2248" s="32" t="s">
        <v>389</v>
      </c>
      <c r="N2248" s="35"/>
      <c r="O2248" s="30"/>
      <c r="P2248" s="30"/>
      <c r="Q2248" s="36"/>
      <c r="R2248" s="36"/>
      <c r="S2248" s="36"/>
      <c r="T2248" s="37"/>
      <c r="U2248" s="38"/>
      <c r="V2248" s="39"/>
    </row>
    <row r="2249" spans="1:22" ht="18">
      <c r="A2249" s="34">
        <f t="shared" si="12"/>
        <v>653</v>
      </c>
      <c r="B2249" s="29">
        <v>45916</v>
      </c>
      <c r="C2249" s="30" t="s">
        <v>3354</v>
      </c>
      <c r="D2249" s="31">
        <v>985544665</v>
      </c>
      <c r="E2249" s="30"/>
      <c r="F2249" s="71"/>
      <c r="G2249" s="74" t="s">
        <v>25</v>
      </c>
      <c r="H2249" s="62" t="s">
        <v>26</v>
      </c>
      <c r="I2249" s="62" t="s">
        <v>27</v>
      </c>
      <c r="J2249" s="74" t="s">
        <v>388</v>
      </c>
      <c r="K2249" s="30" t="s">
        <v>29</v>
      </c>
      <c r="L2249" s="34" t="s">
        <v>361</v>
      </c>
      <c r="M2249" s="32" t="s">
        <v>234</v>
      </c>
      <c r="N2249" s="35"/>
      <c r="O2249" s="30"/>
      <c r="P2249" s="87"/>
      <c r="Q2249" s="72" t="s">
        <v>3355</v>
      </c>
      <c r="R2249" s="36"/>
      <c r="S2249" s="36"/>
      <c r="T2249" s="37"/>
      <c r="U2249" s="38"/>
      <c r="V2249" s="39"/>
    </row>
    <row r="2250" spans="1:22" ht="18">
      <c r="A2250" s="34">
        <f t="shared" si="12"/>
        <v>654</v>
      </c>
      <c r="B2250" s="29">
        <v>45916</v>
      </c>
      <c r="C2250" s="30" t="s">
        <v>3356</v>
      </c>
      <c r="D2250" s="31"/>
      <c r="E2250" s="30"/>
      <c r="F2250" s="71"/>
      <c r="G2250" s="74" t="s">
        <v>25</v>
      </c>
      <c r="H2250" s="62" t="s">
        <v>26</v>
      </c>
      <c r="I2250" s="62" t="s">
        <v>38</v>
      </c>
      <c r="J2250" s="74" t="s">
        <v>388</v>
      </c>
      <c r="K2250" s="30" t="s">
        <v>107</v>
      </c>
      <c r="L2250" s="34" t="s">
        <v>303</v>
      </c>
      <c r="M2250" s="32" t="s">
        <v>389</v>
      </c>
      <c r="N2250" s="35"/>
      <c r="O2250" s="30"/>
      <c r="P2250" s="30"/>
      <c r="Q2250" s="36"/>
      <c r="R2250" s="36"/>
      <c r="S2250" s="36"/>
      <c r="T2250" s="37"/>
      <c r="U2250" s="38"/>
      <c r="V2250" s="39"/>
    </row>
    <row r="2251" spans="1:22" ht="18">
      <c r="A2251" s="34">
        <f t="shared" si="12"/>
        <v>655</v>
      </c>
      <c r="B2251" s="29">
        <v>45916</v>
      </c>
      <c r="C2251" s="30" t="s">
        <v>3357</v>
      </c>
      <c r="D2251" s="31">
        <v>906331639</v>
      </c>
      <c r="E2251" s="30"/>
      <c r="F2251" s="71"/>
      <c r="G2251" s="74" t="s">
        <v>114</v>
      </c>
      <c r="H2251" s="62" t="s">
        <v>48</v>
      </c>
      <c r="I2251" s="62" t="s">
        <v>27</v>
      </c>
      <c r="J2251" s="74" t="s">
        <v>390</v>
      </c>
      <c r="K2251" s="30" t="s">
        <v>29</v>
      </c>
      <c r="L2251" s="34" t="s">
        <v>212</v>
      </c>
      <c r="M2251" s="32" t="s">
        <v>227</v>
      </c>
      <c r="N2251" s="35" t="s">
        <v>51</v>
      </c>
      <c r="O2251" s="30"/>
      <c r="P2251" s="30"/>
      <c r="Q2251" s="36"/>
      <c r="R2251" s="36" t="s">
        <v>51</v>
      </c>
      <c r="S2251" s="36" t="s">
        <v>44</v>
      </c>
      <c r="T2251" s="37">
        <v>900000</v>
      </c>
      <c r="U2251" s="38" t="s">
        <v>27</v>
      </c>
      <c r="V2251" s="39"/>
    </row>
    <row r="2252" spans="1:22" ht="18">
      <c r="A2252" s="34">
        <f t="shared" si="12"/>
        <v>656</v>
      </c>
      <c r="B2252" s="29">
        <v>45916</v>
      </c>
      <c r="C2252" s="30" t="s">
        <v>3358</v>
      </c>
      <c r="D2252" s="31"/>
      <c r="E2252" s="30" t="s">
        <v>3204</v>
      </c>
      <c r="F2252" s="71"/>
      <c r="G2252" s="74" t="s">
        <v>25</v>
      </c>
      <c r="H2252" s="62" t="s">
        <v>26</v>
      </c>
      <c r="I2252" s="62" t="s">
        <v>27</v>
      </c>
      <c r="J2252" s="74" t="s">
        <v>390</v>
      </c>
      <c r="K2252" s="30" t="s">
        <v>29</v>
      </c>
      <c r="L2252" s="34" t="s">
        <v>91</v>
      </c>
      <c r="M2252" s="32" t="s">
        <v>389</v>
      </c>
      <c r="N2252" s="35"/>
      <c r="O2252" s="30"/>
      <c r="P2252" s="30"/>
      <c r="Q2252" s="36"/>
      <c r="R2252" s="36"/>
      <c r="S2252" s="36"/>
      <c r="T2252" s="37"/>
      <c r="U2252" s="38"/>
      <c r="V2252" s="39"/>
    </row>
    <row r="2253" spans="1:22" ht="18">
      <c r="A2253" s="34">
        <f t="shared" si="12"/>
        <v>657</v>
      </c>
      <c r="B2253" s="29">
        <v>45916</v>
      </c>
      <c r="C2253" s="30" t="s">
        <v>3359</v>
      </c>
      <c r="D2253" s="31"/>
      <c r="E2253" s="30" t="s">
        <v>3360</v>
      </c>
      <c r="F2253" s="71"/>
      <c r="G2253" s="74" t="s">
        <v>25</v>
      </c>
      <c r="H2253" s="62" t="s">
        <v>26</v>
      </c>
      <c r="I2253" s="62" t="s">
        <v>27</v>
      </c>
      <c r="J2253" s="74" t="s">
        <v>390</v>
      </c>
      <c r="K2253" s="30" t="s">
        <v>29</v>
      </c>
      <c r="L2253" s="34" t="s">
        <v>212</v>
      </c>
      <c r="M2253" s="32" t="s">
        <v>389</v>
      </c>
      <c r="N2253" s="35"/>
      <c r="O2253" s="30"/>
      <c r="P2253" s="87"/>
      <c r="Q2253" s="36"/>
      <c r="R2253" s="36"/>
      <c r="S2253" s="36"/>
      <c r="T2253" s="37"/>
      <c r="U2253" s="38"/>
      <c r="V2253" s="39"/>
    </row>
    <row r="2254" spans="1:22" ht="18">
      <c r="A2254" s="34">
        <f t="shared" si="12"/>
        <v>658</v>
      </c>
      <c r="B2254" s="29">
        <v>45916</v>
      </c>
      <c r="C2254" s="30" t="s">
        <v>3361</v>
      </c>
      <c r="D2254" s="31" t="s">
        <v>3362</v>
      </c>
      <c r="E2254" s="30"/>
      <c r="F2254" s="71"/>
      <c r="G2254" s="74" t="s">
        <v>25</v>
      </c>
      <c r="H2254" s="62" t="s">
        <v>48</v>
      </c>
      <c r="I2254" s="62" t="s">
        <v>38</v>
      </c>
      <c r="J2254" s="74" t="s">
        <v>390</v>
      </c>
      <c r="K2254" s="30" t="s">
        <v>96</v>
      </c>
      <c r="L2254" s="34" t="s">
        <v>303</v>
      </c>
      <c r="M2254" s="32" t="s">
        <v>389</v>
      </c>
      <c r="N2254" s="35" t="s">
        <v>32</v>
      </c>
      <c r="O2254" s="30"/>
      <c r="P2254" s="30"/>
      <c r="Q2254" s="72" t="s">
        <v>3363</v>
      </c>
      <c r="R2254" s="36"/>
      <c r="S2254" s="36"/>
      <c r="T2254" s="37"/>
      <c r="U2254" s="38"/>
      <c r="V2254" s="39"/>
    </row>
    <row r="2255" spans="1:22" ht="18">
      <c r="A2255" s="34">
        <f t="shared" si="12"/>
        <v>659</v>
      </c>
      <c r="B2255" s="29">
        <v>45916</v>
      </c>
      <c r="C2255" s="30" t="s">
        <v>3364</v>
      </c>
      <c r="D2255" s="31"/>
      <c r="E2255" s="30" t="s">
        <v>980</v>
      </c>
      <c r="F2255" s="71"/>
      <c r="G2255" s="74" t="s">
        <v>25</v>
      </c>
      <c r="H2255" s="62" t="s">
        <v>26</v>
      </c>
      <c r="I2255" s="62" t="s">
        <v>27</v>
      </c>
      <c r="J2255" s="74" t="s">
        <v>390</v>
      </c>
      <c r="K2255" s="30" t="s">
        <v>29</v>
      </c>
      <c r="L2255" s="34" t="s">
        <v>361</v>
      </c>
      <c r="M2255" s="32" t="s">
        <v>389</v>
      </c>
      <c r="N2255" s="35"/>
      <c r="O2255" s="30"/>
      <c r="P2255" s="30"/>
      <c r="Q2255" s="36"/>
      <c r="R2255" s="36"/>
      <c r="S2255" s="36"/>
      <c r="T2255" s="37"/>
      <c r="U2255" s="38"/>
      <c r="V2255" s="39"/>
    </row>
    <row r="2256" spans="1:22" ht="18">
      <c r="A2256" s="34">
        <f t="shared" si="12"/>
        <v>660</v>
      </c>
      <c r="B2256" s="29">
        <v>45916</v>
      </c>
      <c r="C2256" s="30" t="s">
        <v>3365</v>
      </c>
      <c r="D2256" s="31">
        <v>903941056</v>
      </c>
      <c r="E2256" s="30" t="s">
        <v>3338</v>
      </c>
      <c r="F2256" s="71"/>
      <c r="G2256" s="74" t="s">
        <v>25</v>
      </c>
      <c r="H2256" s="62" t="s">
        <v>26</v>
      </c>
      <c r="I2256" s="62" t="s">
        <v>27</v>
      </c>
      <c r="J2256" s="74" t="s">
        <v>390</v>
      </c>
      <c r="K2256" s="30" t="s">
        <v>29</v>
      </c>
      <c r="L2256" s="34" t="s">
        <v>203</v>
      </c>
      <c r="M2256" s="32" t="s">
        <v>234</v>
      </c>
      <c r="N2256" s="35" t="s">
        <v>51</v>
      </c>
      <c r="O2256" s="30"/>
      <c r="P2256" s="30"/>
      <c r="Q2256" s="36"/>
      <c r="R2256" s="36"/>
      <c r="S2256" s="36"/>
      <c r="T2256" s="37"/>
      <c r="U2256" s="38"/>
      <c r="V2256" s="39"/>
    </row>
    <row r="2257" spans="1:22" ht="18">
      <c r="A2257" s="34">
        <f t="shared" si="12"/>
        <v>661</v>
      </c>
      <c r="B2257" s="29">
        <v>45916</v>
      </c>
      <c r="C2257" s="30" t="s">
        <v>127</v>
      </c>
      <c r="D2257" s="31">
        <v>344399979</v>
      </c>
      <c r="E2257" s="30" t="s">
        <v>3065</v>
      </c>
      <c r="F2257" s="71"/>
      <c r="G2257" s="74" t="s">
        <v>25</v>
      </c>
      <c r="H2257" s="62" t="s">
        <v>26</v>
      </c>
      <c r="I2257" s="62" t="s">
        <v>27</v>
      </c>
      <c r="J2257" s="74" t="s">
        <v>390</v>
      </c>
      <c r="K2257" s="30" t="s">
        <v>107</v>
      </c>
      <c r="L2257" s="34" t="s">
        <v>81</v>
      </c>
      <c r="M2257" s="32" t="s">
        <v>227</v>
      </c>
      <c r="N2257" s="35"/>
      <c r="O2257" s="30"/>
      <c r="P2257" s="30"/>
      <c r="Q2257" s="36"/>
      <c r="R2257" s="36"/>
      <c r="S2257" s="36"/>
      <c r="T2257" s="37"/>
      <c r="U2257" s="38"/>
      <c r="V2257" s="39"/>
    </row>
    <row r="2258" spans="1:22" ht="18">
      <c r="A2258" s="34">
        <f t="shared" si="12"/>
        <v>662</v>
      </c>
      <c r="B2258" s="29">
        <v>45916</v>
      </c>
      <c r="C2258" s="30" t="s">
        <v>3366</v>
      </c>
      <c r="D2258" s="31">
        <v>899830314</v>
      </c>
      <c r="E2258" s="36"/>
      <c r="F2258" s="71"/>
      <c r="G2258" s="74" t="s">
        <v>25</v>
      </c>
      <c r="H2258" s="62" t="s">
        <v>48</v>
      </c>
      <c r="I2258" s="62" t="s">
        <v>38</v>
      </c>
      <c r="J2258" s="74" t="s">
        <v>390</v>
      </c>
      <c r="K2258" s="30" t="s">
        <v>49</v>
      </c>
      <c r="L2258" s="34" t="s">
        <v>303</v>
      </c>
      <c r="M2258" s="32" t="s">
        <v>234</v>
      </c>
      <c r="N2258" s="35" t="s">
        <v>51</v>
      </c>
      <c r="O2258" s="30"/>
      <c r="P2258" s="30"/>
      <c r="Q2258" s="36"/>
      <c r="R2258" s="36"/>
      <c r="S2258" s="36"/>
      <c r="T2258" s="37"/>
      <c r="U2258" s="38"/>
      <c r="V2258" s="39"/>
    </row>
    <row r="2259" spans="1:22" ht="18">
      <c r="A2259" s="34">
        <f t="shared" si="12"/>
        <v>663</v>
      </c>
      <c r="B2259" s="29">
        <v>45916</v>
      </c>
      <c r="C2259" s="30" t="s">
        <v>87</v>
      </c>
      <c r="D2259" s="31">
        <v>933762585</v>
      </c>
      <c r="E2259" s="30" t="s">
        <v>3367</v>
      </c>
      <c r="F2259" s="71"/>
      <c r="G2259" s="74" t="s">
        <v>114</v>
      </c>
      <c r="H2259" s="62" t="s">
        <v>26</v>
      </c>
      <c r="I2259" s="62" t="s">
        <v>27</v>
      </c>
      <c r="J2259" s="74" t="s">
        <v>390</v>
      </c>
      <c r="K2259" s="30" t="s">
        <v>29</v>
      </c>
      <c r="L2259" s="34" t="s">
        <v>498</v>
      </c>
      <c r="M2259" s="32" t="s">
        <v>234</v>
      </c>
      <c r="N2259" s="35"/>
      <c r="O2259" s="30"/>
      <c r="P2259" s="30"/>
      <c r="Q2259" s="36"/>
      <c r="R2259" s="36"/>
      <c r="S2259" s="36"/>
      <c r="T2259" s="37"/>
      <c r="U2259" s="38"/>
      <c r="V2259" s="39"/>
    </row>
    <row r="2260" spans="1:22" ht="18">
      <c r="A2260" s="34">
        <f t="shared" si="12"/>
        <v>664</v>
      </c>
      <c r="B2260" s="29">
        <v>45916</v>
      </c>
      <c r="C2260" s="30" t="s">
        <v>3368</v>
      </c>
      <c r="D2260" s="31" t="s">
        <v>484</v>
      </c>
      <c r="E2260" s="30" t="s">
        <v>3285</v>
      </c>
      <c r="F2260" s="71"/>
      <c r="G2260" s="74" t="s">
        <v>25</v>
      </c>
      <c r="H2260" s="62" t="s">
        <v>26</v>
      </c>
      <c r="I2260" s="62" t="s">
        <v>27</v>
      </c>
      <c r="J2260" s="74" t="s">
        <v>390</v>
      </c>
      <c r="K2260" s="30" t="s">
        <v>29</v>
      </c>
      <c r="L2260" s="34" t="s">
        <v>212</v>
      </c>
      <c r="M2260" s="32" t="s">
        <v>389</v>
      </c>
      <c r="N2260" s="35"/>
      <c r="O2260" s="30"/>
      <c r="P2260" s="30"/>
      <c r="Q2260" s="36"/>
      <c r="R2260" s="36"/>
      <c r="S2260" s="36"/>
      <c r="T2260" s="37"/>
      <c r="U2260" s="38"/>
      <c r="V2260" s="39"/>
    </row>
    <row r="2261" spans="1:22" ht="18">
      <c r="A2261" s="34">
        <f t="shared" si="12"/>
        <v>665</v>
      </c>
      <c r="B2261" s="29">
        <v>45916</v>
      </c>
      <c r="C2261" s="30" t="s">
        <v>3369</v>
      </c>
      <c r="D2261" s="31"/>
      <c r="E2261" s="30"/>
      <c r="F2261" s="71"/>
      <c r="G2261" s="74" t="s">
        <v>25</v>
      </c>
      <c r="H2261" s="62" t="s">
        <v>48</v>
      </c>
      <c r="I2261" s="62" t="s">
        <v>38</v>
      </c>
      <c r="J2261" s="74" t="s">
        <v>390</v>
      </c>
      <c r="K2261" s="30" t="s">
        <v>107</v>
      </c>
      <c r="L2261" s="34" t="s">
        <v>303</v>
      </c>
      <c r="M2261" s="32" t="s">
        <v>389</v>
      </c>
      <c r="N2261" s="35"/>
      <c r="O2261" s="30"/>
      <c r="P2261" s="30"/>
      <c r="Q2261" s="36"/>
      <c r="R2261" s="36"/>
      <c r="S2261" s="36"/>
      <c r="T2261" s="37"/>
      <c r="U2261" s="38"/>
      <c r="V2261" s="39"/>
    </row>
    <row r="2262" spans="1:22" ht="18">
      <c r="A2262" s="34">
        <f t="shared" si="12"/>
        <v>666</v>
      </c>
      <c r="B2262" s="29">
        <v>45916</v>
      </c>
      <c r="C2262" s="30" t="s">
        <v>3370</v>
      </c>
      <c r="D2262" s="31"/>
      <c r="E2262" s="30" t="s">
        <v>3268</v>
      </c>
      <c r="F2262" s="71"/>
      <c r="G2262" s="74" t="s">
        <v>25</v>
      </c>
      <c r="H2262" s="62" t="s">
        <v>26</v>
      </c>
      <c r="I2262" s="62" t="s">
        <v>27</v>
      </c>
      <c r="J2262" s="74" t="s">
        <v>390</v>
      </c>
      <c r="K2262" s="30" t="s">
        <v>29</v>
      </c>
      <c r="L2262" s="34" t="s">
        <v>91</v>
      </c>
      <c r="M2262" s="32" t="s">
        <v>389</v>
      </c>
      <c r="N2262" s="35"/>
      <c r="O2262" s="30"/>
      <c r="P2262" s="30"/>
      <c r="Q2262" s="36"/>
      <c r="R2262" s="36"/>
      <c r="S2262" s="36"/>
      <c r="T2262" s="37"/>
      <c r="U2262" s="38"/>
      <c r="V2262" s="39"/>
    </row>
    <row r="2263" spans="1:22" ht="18">
      <c r="A2263" s="34">
        <f t="shared" si="12"/>
        <v>667</v>
      </c>
      <c r="B2263" s="29">
        <v>45916</v>
      </c>
      <c r="C2263" s="30" t="s">
        <v>3371</v>
      </c>
      <c r="D2263" s="31"/>
      <c r="E2263" s="30" t="s">
        <v>3204</v>
      </c>
      <c r="F2263" s="71"/>
      <c r="G2263" s="74" t="s">
        <v>25</v>
      </c>
      <c r="H2263" s="62" t="s">
        <v>26</v>
      </c>
      <c r="I2263" s="62" t="s">
        <v>27</v>
      </c>
      <c r="J2263" s="74" t="s">
        <v>390</v>
      </c>
      <c r="K2263" s="30" t="s">
        <v>29</v>
      </c>
      <c r="L2263" s="34" t="s">
        <v>91</v>
      </c>
      <c r="M2263" s="32" t="s">
        <v>389</v>
      </c>
      <c r="N2263" s="35"/>
      <c r="O2263" s="30"/>
      <c r="P2263" s="30"/>
      <c r="Q2263" s="36"/>
      <c r="R2263" s="36"/>
      <c r="S2263" s="36"/>
      <c r="T2263" s="37"/>
      <c r="U2263" s="38"/>
      <c r="V2263" s="39"/>
    </row>
    <row r="2264" spans="1:22" ht="18">
      <c r="A2264" s="34">
        <f t="shared" si="12"/>
        <v>668</v>
      </c>
      <c r="B2264" s="29">
        <v>45916</v>
      </c>
      <c r="C2264" s="30" t="s">
        <v>3372</v>
      </c>
      <c r="D2264" s="60">
        <v>909884300</v>
      </c>
      <c r="E2264" s="30" t="s">
        <v>3065</v>
      </c>
      <c r="F2264" s="71"/>
      <c r="G2264" s="74" t="s">
        <v>25</v>
      </c>
      <c r="H2264" s="62" t="s">
        <v>26</v>
      </c>
      <c r="I2264" s="62" t="s">
        <v>27</v>
      </c>
      <c r="J2264" s="74" t="s">
        <v>390</v>
      </c>
      <c r="K2264" s="30" t="s">
        <v>96</v>
      </c>
      <c r="L2264" s="34" t="s">
        <v>498</v>
      </c>
      <c r="M2264" s="32" t="s">
        <v>227</v>
      </c>
      <c r="N2264" s="35"/>
      <c r="O2264" s="30"/>
      <c r="P2264" s="30"/>
      <c r="Q2264" s="72" t="s">
        <v>3373</v>
      </c>
      <c r="R2264" s="36"/>
      <c r="S2264" s="36"/>
      <c r="T2264" s="37"/>
      <c r="U2264" s="38"/>
      <c r="V2264" s="39"/>
    </row>
    <row r="2265" spans="1:22" ht="18">
      <c r="A2265" s="34">
        <f t="shared" si="12"/>
        <v>669</v>
      </c>
      <c r="B2265" s="29">
        <v>45916</v>
      </c>
      <c r="C2265" s="30" t="s">
        <v>3374</v>
      </c>
      <c r="D2265" s="31"/>
      <c r="E2265" s="30" t="s">
        <v>2982</v>
      </c>
      <c r="F2265" s="71"/>
      <c r="G2265" s="74" t="s">
        <v>25</v>
      </c>
      <c r="H2265" s="62" t="s">
        <v>26</v>
      </c>
      <c r="I2265" s="62" t="s">
        <v>27</v>
      </c>
      <c r="J2265" s="74" t="s">
        <v>390</v>
      </c>
      <c r="K2265" s="30" t="s">
        <v>29</v>
      </c>
      <c r="L2265" s="34" t="s">
        <v>91</v>
      </c>
      <c r="M2265" s="32" t="s">
        <v>389</v>
      </c>
      <c r="N2265" s="35"/>
      <c r="O2265" s="30"/>
      <c r="P2265" s="30"/>
      <c r="Q2265" s="36"/>
      <c r="R2265" s="36"/>
      <c r="S2265" s="36"/>
      <c r="T2265" s="37"/>
      <c r="U2265" s="38"/>
      <c r="V2265" s="39"/>
    </row>
    <row r="2266" spans="1:22" ht="18">
      <c r="A2266" s="34">
        <f t="shared" si="12"/>
        <v>670</v>
      </c>
      <c r="B2266" s="29">
        <v>45916</v>
      </c>
      <c r="C2266" s="30" t="s">
        <v>3375</v>
      </c>
      <c r="D2266" s="31"/>
      <c r="E2266" s="30"/>
      <c r="F2266" s="71"/>
      <c r="G2266" s="74" t="s">
        <v>113</v>
      </c>
      <c r="H2266" s="62" t="s">
        <v>48</v>
      </c>
      <c r="I2266" s="62" t="s">
        <v>27</v>
      </c>
      <c r="J2266" s="74" t="s">
        <v>390</v>
      </c>
      <c r="K2266" s="30" t="s">
        <v>29</v>
      </c>
      <c r="L2266" s="34" t="s">
        <v>91</v>
      </c>
      <c r="M2266" s="32" t="s">
        <v>389</v>
      </c>
      <c r="N2266" s="35"/>
      <c r="O2266" s="30"/>
      <c r="P2266" s="30"/>
      <c r="Q2266" s="36"/>
      <c r="R2266" s="36"/>
      <c r="S2266" s="36"/>
      <c r="T2266" s="37"/>
      <c r="U2266" s="38"/>
      <c r="V2266" s="39"/>
    </row>
    <row r="2267" spans="1:22" ht="18">
      <c r="A2267" s="34">
        <f t="shared" si="12"/>
        <v>671</v>
      </c>
      <c r="B2267" s="29">
        <v>45916</v>
      </c>
      <c r="C2267" s="30" t="s">
        <v>3376</v>
      </c>
      <c r="D2267" s="31" t="s">
        <v>3377</v>
      </c>
      <c r="E2267" s="30"/>
      <c r="F2267" s="71"/>
      <c r="G2267" s="74" t="s">
        <v>25</v>
      </c>
      <c r="H2267" s="62" t="s">
        <v>48</v>
      </c>
      <c r="I2267" s="62" t="s">
        <v>38</v>
      </c>
      <c r="J2267" s="74" t="s">
        <v>390</v>
      </c>
      <c r="K2267" s="30" t="s">
        <v>96</v>
      </c>
      <c r="L2267" s="34" t="s">
        <v>303</v>
      </c>
      <c r="M2267" s="32" t="s">
        <v>234</v>
      </c>
      <c r="N2267" s="35" t="s">
        <v>32</v>
      </c>
      <c r="O2267" s="30"/>
      <c r="P2267" s="30"/>
      <c r="Q2267" s="36" t="s">
        <v>3378</v>
      </c>
      <c r="R2267" s="36"/>
      <c r="S2267" s="36"/>
      <c r="T2267" s="37"/>
      <c r="U2267" s="38"/>
      <c r="V2267" s="39"/>
    </row>
    <row r="2268" spans="1:22" ht="18">
      <c r="A2268" s="34">
        <f t="shared" si="12"/>
        <v>672</v>
      </c>
      <c r="B2268" s="29">
        <v>45916</v>
      </c>
      <c r="C2268" s="30" t="s">
        <v>3379</v>
      </c>
      <c r="D2268" s="31"/>
      <c r="E2268" s="30" t="s">
        <v>3218</v>
      </c>
      <c r="F2268" s="71"/>
      <c r="G2268" s="74" t="s">
        <v>25</v>
      </c>
      <c r="H2268" s="62" t="s">
        <v>26</v>
      </c>
      <c r="I2268" s="62" t="s">
        <v>27</v>
      </c>
      <c r="J2268" s="74" t="s">
        <v>390</v>
      </c>
      <c r="K2268" s="30" t="s">
        <v>29</v>
      </c>
      <c r="L2268" s="34" t="s">
        <v>203</v>
      </c>
      <c r="M2268" s="32" t="s">
        <v>389</v>
      </c>
      <c r="N2268" s="35"/>
      <c r="O2268" s="30"/>
      <c r="P2268" s="30"/>
      <c r="Q2268" s="36"/>
      <c r="R2268" s="36"/>
      <c r="S2268" s="36"/>
      <c r="T2268" s="37"/>
      <c r="U2268" s="38"/>
      <c r="V2268" s="39"/>
    </row>
    <row r="2269" spans="1:22" ht="18">
      <c r="A2269" s="34">
        <f t="shared" si="12"/>
        <v>673</v>
      </c>
      <c r="B2269" s="29">
        <v>45916</v>
      </c>
      <c r="C2269" s="30" t="s">
        <v>3380</v>
      </c>
      <c r="D2269" s="31"/>
      <c r="E2269" s="30" t="s">
        <v>3360</v>
      </c>
      <c r="F2269" s="71"/>
      <c r="G2269" s="74" t="s">
        <v>25</v>
      </c>
      <c r="H2269" s="62" t="s">
        <v>26</v>
      </c>
      <c r="I2269" s="62" t="s">
        <v>27</v>
      </c>
      <c r="J2269" s="74" t="s">
        <v>391</v>
      </c>
      <c r="K2269" s="30" t="s">
        <v>29</v>
      </c>
      <c r="L2269" s="34" t="s">
        <v>203</v>
      </c>
      <c r="M2269" s="32" t="s">
        <v>389</v>
      </c>
      <c r="N2269" s="35"/>
      <c r="O2269" s="30"/>
      <c r="P2269" s="30"/>
      <c r="Q2269" s="36"/>
      <c r="R2269" s="36"/>
      <c r="S2269" s="36"/>
      <c r="T2269" s="37"/>
      <c r="U2269" s="38"/>
      <c r="V2269" s="39"/>
    </row>
    <row r="2270" spans="1:22" ht="18">
      <c r="A2270" s="34">
        <f t="shared" si="12"/>
        <v>674</v>
      </c>
      <c r="B2270" s="29">
        <v>45916</v>
      </c>
      <c r="C2270" s="30" t="s">
        <v>642</v>
      </c>
      <c r="D2270" s="31"/>
      <c r="E2270" s="30" t="s">
        <v>3367</v>
      </c>
      <c r="F2270" s="71"/>
      <c r="G2270" s="74" t="s">
        <v>114</v>
      </c>
      <c r="H2270" s="62" t="s">
        <v>26</v>
      </c>
      <c r="I2270" s="62" t="s">
        <v>27</v>
      </c>
      <c r="J2270" s="74" t="s">
        <v>391</v>
      </c>
      <c r="K2270" s="30" t="s">
        <v>29</v>
      </c>
      <c r="L2270" s="34"/>
      <c r="M2270" s="32" t="s">
        <v>160</v>
      </c>
      <c r="N2270" s="35"/>
      <c r="O2270" s="30"/>
      <c r="P2270" s="30"/>
      <c r="Q2270" s="36"/>
      <c r="R2270" s="36"/>
      <c r="S2270" s="36"/>
      <c r="T2270" s="37"/>
      <c r="U2270" s="38"/>
      <c r="V2270" s="39"/>
    </row>
    <row r="2271" spans="1:22" ht="18">
      <c r="A2271" s="34">
        <f t="shared" si="12"/>
        <v>675</v>
      </c>
      <c r="B2271" s="29">
        <v>45916</v>
      </c>
      <c r="C2271" s="30" t="s">
        <v>3381</v>
      </c>
      <c r="D2271" s="31"/>
      <c r="E2271" s="30" t="s">
        <v>3094</v>
      </c>
      <c r="F2271" s="71"/>
      <c r="G2271" s="74" t="s">
        <v>25</v>
      </c>
      <c r="H2271" s="62" t="s">
        <v>26</v>
      </c>
      <c r="I2271" s="62" t="s">
        <v>27</v>
      </c>
      <c r="J2271" s="74" t="s">
        <v>391</v>
      </c>
      <c r="K2271" s="30" t="s">
        <v>107</v>
      </c>
      <c r="L2271" s="34" t="s">
        <v>91</v>
      </c>
      <c r="M2271" s="32" t="s">
        <v>389</v>
      </c>
      <c r="N2271" s="35"/>
      <c r="O2271" s="30"/>
      <c r="P2271" s="30"/>
      <c r="Q2271" s="36"/>
      <c r="R2271" s="36"/>
      <c r="S2271" s="36"/>
      <c r="T2271" s="37"/>
      <c r="U2271" s="38"/>
      <c r="V2271" s="39"/>
    </row>
    <row r="2272" spans="1:22" ht="18">
      <c r="A2272" s="34">
        <f t="shared" si="12"/>
        <v>676</v>
      </c>
      <c r="B2272" s="29">
        <v>45916</v>
      </c>
      <c r="C2272" s="30" t="s">
        <v>197</v>
      </c>
      <c r="D2272" s="31"/>
      <c r="E2272" s="30"/>
      <c r="F2272" s="71"/>
      <c r="G2272" s="74" t="s">
        <v>113</v>
      </c>
      <c r="H2272" s="62" t="s">
        <v>48</v>
      </c>
      <c r="I2272" s="62" t="s">
        <v>27</v>
      </c>
      <c r="J2272" s="74" t="s">
        <v>391</v>
      </c>
      <c r="K2272" s="30" t="s">
        <v>29</v>
      </c>
      <c r="L2272" s="34" t="s">
        <v>212</v>
      </c>
      <c r="M2272" s="32" t="s">
        <v>389</v>
      </c>
      <c r="N2272" s="35"/>
      <c r="O2272" s="30"/>
      <c r="P2272" s="30"/>
      <c r="Q2272" s="36"/>
      <c r="R2272" s="36"/>
      <c r="S2272" s="36"/>
      <c r="T2272" s="37"/>
      <c r="U2272" s="38"/>
      <c r="V2272" s="39"/>
    </row>
    <row r="2273" spans="1:22" ht="18">
      <c r="A2273" s="34">
        <f t="shared" si="12"/>
        <v>677</v>
      </c>
      <c r="B2273" s="29">
        <v>45916</v>
      </c>
      <c r="C2273" s="30" t="s">
        <v>3382</v>
      </c>
      <c r="D2273" s="31"/>
      <c r="E2273" s="30" t="s">
        <v>3202</v>
      </c>
      <c r="F2273" s="71"/>
      <c r="G2273" s="74" t="s">
        <v>25</v>
      </c>
      <c r="H2273" s="62" t="s">
        <v>26</v>
      </c>
      <c r="I2273" s="62" t="s">
        <v>27</v>
      </c>
      <c r="J2273" s="74" t="s">
        <v>391</v>
      </c>
      <c r="K2273" s="30" t="s">
        <v>29</v>
      </c>
      <c r="L2273" s="34" t="s">
        <v>203</v>
      </c>
      <c r="M2273" s="32" t="s">
        <v>389</v>
      </c>
      <c r="N2273" s="35"/>
      <c r="O2273" s="30"/>
      <c r="P2273" s="30"/>
      <c r="Q2273" s="36"/>
      <c r="R2273" s="36"/>
      <c r="S2273" s="36"/>
      <c r="T2273" s="37"/>
      <c r="U2273" s="38"/>
      <c r="V2273" s="39"/>
    </row>
    <row r="2274" spans="1:22" ht="18">
      <c r="A2274" s="34">
        <f t="shared" si="12"/>
        <v>678</v>
      </c>
      <c r="B2274" s="29">
        <v>45916</v>
      </c>
      <c r="C2274" s="30" t="s">
        <v>3383</v>
      </c>
      <c r="D2274" s="31"/>
      <c r="E2274" s="30" t="s">
        <v>3204</v>
      </c>
      <c r="F2274" s="71"/>
      <c r="G2274" s="74" t="s">
        <v>25</v>
      </c>
      <c r="H2274" s="62" t="s">
        <v>26</v>
      </c>
      <c r="I2274" s="62" t="s">
        <v>27</v>
      </c>
      <c r="J2274" s="74" t="s">
        <v>391</v>
      </c>
      <c r="K2274" s="30" t="s">
        <v>29</v>
      </c>
      <c r="L2274" s="34" t="s">
        <v>91</v>
      </c>
      <c r="M2274" s="32" t="s">
        <v>389</v>
      </c>
      <c r="N2274" s="35"/>
      <c r="O2274" s="30"/>
      <c r="P2274" s="30"/>
      <c r="Q2274" s="36"/>
      <c r="R2274" s="36"/>
      <c r="S2274" s="36"/>
      <c r="T2274" s="37"/>
      <c r="U2274" s="38"/>
      <c r="V2274" s="39"/>
    </row>
    <row r="2275" spans="1:22" ht="18">
      <c r="A2275" s="34">
        <f t="shared" si="12"/>
        <v>679</v>
      </c>
      <c r="B2275" s="29">
        <v>45916</v>
      </c>
      <c r="C2275" s="30" t="s">
        <v>3384</v>
      </c>
      <c r="D2275" s="31"/>
      <c r="E2275" s="30" t="s">
        <v>3202</v>
      </c>
      <c r="F2275" s="71"/>
      <c r="G2275" s="74" t="s">
        <v>25</v>
      </c>
      <c r="H2275" s="62" t="s">
        <v>26</v>
      </c>
      <c r="I2275" s="62" t="s">
        <v>27</v>
      </c>
      <c r="J2275" s="74" t="s">
        <v>391</v>
      </c>
      <c r="K2275" s="30" t="s">
        <v>29</v>
      </c>
      <c r="L2275" s="34" t="s">
        <v>203</v>
      </c>
      <c r="M2275" s="32" t="s">
        <v>389</v>
      </c>
      <c r="N2275" s="35"/>
      <c r="O2275" s="30"/>
      <c r="P2275" s="30"/>
      <c r="Q2275" s="36"/>
      <c r="R2275" s="36"/>
      <c r="S2275" s="36"/>
      <c r="T2275" s="37"/>
      <c r="U2275" s="38"/>
      <c r="V2275" s="39"/>
    </row>
    <row r="2276" spans="1:22" ht="18">
      <c r="A2276" s="34">
        <f t="shared" si="12"/>
        <v>680</v>
      </c>
      <c r="B2276" s="29">
        <v>45916</v>
      </c>
      <c r="C2276" s="30" t="s">
        <v>3385</v>
      </c>
      <c r="D2276" s="31" t="s">
        <v>484</v>
      </c>
      <c r="E2276" s="30" t="s">
        <v>3038</v>
      </c>
      <c r="F2276" s="71"/>
      <c r="G2276" s="74" t="s">
        <v>25</v>
      </c>
      <c r="H2276" s="62" t="s">
        <v>26</v>
      </c>
      <c r="I2276" s="62" t="s">
        <v>27</v>
      </c>
      <c r="J2276" s="74" t="s">
        <v>391</v>
      </c>
      <c r="K2276" s="30" t="s">
        <v>29</v>
      </c>
      <c r="L2276" s="34" t="s">
        <v>217</v>
      </c>
      <c r="M2276" s="32" t="s">
        <v>389</v>
      </c>
      <c r="N2276" s="35" t="s">
        <v>32</v>
      </c>
      <c r="O2276" s="30"/>
      <c r="P2276" s="30"/>
      <c r="Q2276" s="36"/>
      <c r="R2276" s="36"/>
      <c r="S2276" s="36"/>
      <c r="T2276" s="37"/>
      <c r="U2276" s="38"/>
      <c r="V2276" s="39"/>
    </row>
    <row r="2277" spans="1:22" ht="18">
      <c r="A2277" s="34">
        <f t="shared" si="12"/>
        <v>681</v>
      </c>
      <c r="B2277" s="29">
        <v>45916</v>
      </c>
      <c r="C2277" s="30" t="s">
        <v>3386</v>
      </c>
      <c r="D2277" s="31"/>
      <c r="E2277" s="30" t="s">
        <v>3338</v>
      </c>
      <c r="F2277" s="71"/>
      <c r="G2277" s="74" t="s">
        <v>113</v>
      </c>
      <c r="H2277" s="62" t="s">
        <v>26</v>
      </c>
      <c r="I2277" s="62" t="s">
        <v>27</v>
      </c>
      <c r="J2277" s="74" t="s">
        <v>390</v>
      </c>
      <c r="K2277" s="30" t="s">
        <v>29</v>
      </c>
      <c r="L2277" s="34" t="s">
        <v>203</v>
      </c>
      <c r="M2277" s="32" t="s">
        <v>389</v>
      </c>
      <c r="N2277" s="35"/>
      <c r="O2277" s="30"/>
      <c r="P2277" s="30"/>
      <c r="Q2277" s="36"/>
      <c r="R2277" s="36"/>
      <c r="S2277" s="36"/>
      <c r="T2277" s="37"/>
      <c r="U2277" s="38"/>
      <c r="V2277" s="39"/>
    </row>
    <row r="2278" spans="1:22" ht="18">
      <c r="A2278" s="34">
        <f t="shared" si="12"/>
        <v>682</v>
      </c>
      <c r="B2278" s="29">
        <v>45916</v>
      </c>
      <c r="C2278" s="30" t="s">
        <v>390</v>
      </c>
      <c r="D2278" s="31">
        <v>888879803</v>
      </c>
      <c r="E2278" s="30"/>
      <c r="F2278" s="71"/>
      <c r="G2278" s="74" t="s">
        <v>25</v>
      </c>
      <c r="H2278" s="62" t="s">
        <v>48</v>
      </c>
      <c r="I2278" s="62" t="s">
        <v>27</v>
      </c>
      <c r="J2278" s="74" t="s">
        <v>390</v>
      </c>
      <c r="K2278" s="30" t="s">
        <v>29</v>
      </c>
      <c r="L2278" s="34" t="s">
        <v>91</v>
      </c>
      <c r="M2278" s="32" t="s">
        <v>234</v>
      </c>
      <c r="N2278" s="35" t="s">
        <v>32</v>
      </c>
      <c r="O2278" s="30"/>
      <c r="P2278" s="30"/>
      <c r="Q2278" s="36" t="s">
        <v>622</v>
      </c>
      <c r="R2278" s="36"/>
      <c r="S2278" s="36"/>
      <c r="T2278" s="37"/>
      <c r="U2278" s="38"/>
      <c r="V2278" s="39"/>
    </row>
    <row r="2279" spans="1:22" ht="18">
      <c r="A2279" s="34">
        <f t="shared" si="12"/>
        <v>683</v>
      </c>
      <c r="B2279" s="29">
        <v>45916</v>
      </c>
      <c r="C2279" s="30" t="s">
        <v>3387</v>
      </c>
      <c r="D2279" s="31">
        <v>815334107</v>
      </c>
      <c r="E2279" s="30"/>
      <c r="F2279" s="71"/>
      <c r="G2279" s="74" t="s">
        <v>25</v>
      </c>
      <c r="H2279" s="62" t="s">
        <v>26</v>
      </c>
      <c r="I2279" s="62" t="s">
        <v>27</v>
      </c>
      <c r="J2279" s="74" t="s">
        <v>390</v>
      </c>
      <c r="K2279" s="30" t="s">
        <v>49</v>
      </c>
      <c r="L2279" s="34" t="s">
        <v>361</v>
      </c>
      <c r="M2279" s="32" t="s">
        <v>234</v>
      </c>
      <c r="N2279" s="35" t="s">
        <v>32</v>
      </c>
      <c r="O2279" s="30"/>
      <c r="P2279" s="30"/>
      <c r="Q2279" s="36" t="s">
        <v>505</v>
      </c>
      <c r="R2279" s="36"/>
      <c r="S2279" s="36"/>
      <c r="T2279" s="37"/>
      <c r="U2279" s="38"/>
      <c r="V2279" s="39"/>
    </row>
    <row r="2280" spans="1:22" ht="18">
      <c r="A2280" s="34">
        <f t="shared" si="12"/>
        <v>684</v>
      </c>
      <c r="B2280" s="29">
        <v>45916</v>
      </c>
      <c r="C2280" s="30" t="s">
        <v>1827</v>
      </c>
      <c r="D2280" s="31"/>
      <c r="E2280" s="30"/>
      <c r="F2280" s="71"/>
      <c r="G2280" s="74" t="s">
        <v>113</v>
      </c>
      <c r="H2280" s="62" t="s">
        <v>48</v>
      </c>
      <c r="I2280" s="62" t="s">
        <v>27</v>
      </c>
      <c r="J2280" s="74" t="s">
        <v>390</v>
      </c>
      <c r="K2280" s="30" t="s">
        <v>29</v>
      </c>
      <c r="L2280" s="34" t="s">
        <v>91</v>
      </c>
      <c r="M2280" s="32" t="s">
        <v>389</v>
      </c>
      <c r="N2280" s="35"/>
      <c r="O2280" s="30"/>
      <c r="P2280" s="30"/>
      <c r="Q2280" s="36"/>
      <c r="R2280" s="36"/>
      <c r="S2280" s="36"/>
      <c r="T2280" s="37"/>
      <c r="U2280" s="38"/>
      <c r="V2280" s="39"/>
    </row>
    <row r="2281" spans="1:22" ht="18">
      <c r="A2281" s="34">
        <f t="shared" si="12"/>
        <v>685</v>
      </c>
      <c r="B2281" s="29">
        <v>45916</v>
      </c>
      <c r="C2281" s="30" t="s">
        <v>3388</v>
      </c>
      <c r="D2281" s="31"/>
      <c r="E2281" s="30"/>
      <c r="F2281" s="71"/>
      <c r="G2281" s="74" t="s">
        <v>113</v>
      </c>
      <c r="H2281" s="62" t="s">
        <v>48</v>
      </c>
      <c r="I2281" s="62" t="s">
        <v>27</v>
      </c>
      <c r="J2281" s="74" t="s">
        <v>390</v>
      </c>
      <c r="K2281" s="30" t="s">
        <v>29</v>
      </c>
      <c r="L2281" s="34" t="s">
        <v>417</v>
      </c>
      <c r="M2281" s="32" t="s">
        <v>389</v>
      </c>
      <c r="N2281" s="35"/>
      <c r="O2281" s="30"/>
      <c r="P2281" s="30"/>
      <c r="Q2281" s="36"/>
      <c r="R2281" s="36"/>
      <c r="S2281" s="36"/>
      <c r="T2281" s="37"/>
      <c r="U2281" s="38"/>
      <c r="V2281" s="39"/>
    </row>
    <row r="2282" spans="1:22" ht="18">
      <c r="A2282" s="34">
        <f t="shared" si="12"/>
        <v>686</v>
      </c>
      <c r="B2282" s="29">
        <v>45916</v>
      </c>
      <c r="C2282" s="30" t="s">
        <v>3389</v>
      </c>
      <c r="D2282" s="31">
        <v>909438368</v>
      </c>
      <c r="E2282" s="30" t="s">
        <v>3038</v>
      </c>
      <c r="F2282" s="71"/>
      <c r="G2282" s="74" t="s">
        <v>25</v>
      </c>
      <c r="H2282" s="62" t="s">
        <v>26</v>
      </c>
      <c r="I2282" s="62" t="s">
        <v>27</v>
      </c>
      <c r="J2282" s="74" t="s">
        <v>390</v>
      </c>
      <c r="K2282" s="30" t="s">
        <v>29</v>
      </c>
      <c r="L2282" s="34" t="s">
        <v>91</v>
      </c>
      <c r="M2282" s="32" t="s">
        <v>227</v>
      </c>
      <c r="N2282" s="35" t="s">
        <v>32</v>
      </c>
      <c r="O2282" s="30"/>
      <c r="P2282" s="30"/>
      <c r="Q2282" s="36" t="s">
        <v>3390</v>
      </c>
      <c r="R2282" s="36"/>
      <c r="S2282" s="36"/>
      <c r="T2282" s="37"/>
      <c r="U2282" s="38"/>
      <c r="V2282" s="39"/>
    </row>
    <row r="2283" spans="1:22" ht="18">
      <c r="A2283" s="34">
        <f t="shared" si="12"/>
        <v>687</v>
      </c>
      <c r="B2283" s="29">
        <v>45916</v>
      </c>
      <c r="C2283" s="30" t="s">
        <v>3391</v>
      </c>
      <c r="D2283" s="31"/>
      <c r="E2283" s="30"/>
      <c r="F2283" s="71"/>
      <c r="G2283" s="74" t="s">
        <v>25</v>
      </c>
      <c r="H2283" s="62" t="s">
        <v>26</v>
      </c>
      <c r="I2283" s="62" t="s">
        <v>38</v>
      </c>
      <c r="J2283" s="74" t="s">
        <v>390</v>
      </c>
      <c r="K2283" s="30" t="s">
        <v>49</v>
      </c>
      <c r="L2283" s="34" t="s">
        <v>303</v>
      </c>
      <c r="M2283" s="32" t="s">
        <v>389</v>
      </c>
      <c r="N2283" s="35"/>
      <c r="O2283" s="30"/>
      <c r="P2283" s="30"/>
      <c r="Q2283" s="36"/>
      <c r="R2283" s="36"/>
      <c r="S2283" s="36"/>
      <c r="T2283" s="37"/>
      <c r="U2283" s="38"/>
      <c r="V2283" s="39"/>
    </row>
    <row r="2284" spans="1:22" ht="18">
      <c r="A2284" s="34">
        <f t="shared" si="12"/>
        <v>688</v>
      </c>
      <c r="B2284" s="29">
        <v>45916</v>
      </c>
      <c r="C2284" s="30" t="s">
        <v>510</v>
      </c>
      <c r="D2284" s="62"/>
      <c r="E2284" s="30" t="s">
        <v>3392</v>
      </c>
      <c r="F2284" s="71"/>
      <c r="G2284" s="74" t="s">
        <v>25</v>
      </c>
      <c r="H2284" s="62" t="s">
        <v>26</v>
      </c>
      <c r="I2284" s="62" t="s">
        <v>27</v>
      </c>
      <c r="J2284" s="74" t="s">
        <v>390</v>
      </c>
      <c r="K2284" s="30" t="s">
        <v>29</v>
      </c>
      <c r="L2284" s="34" t="s">
        <v>91</v>
      </c>
      <c r="M2284" s="32" t="s">
        <v>389</v>
      </c>
      <c r="N2284" s="35"/>
      <c r="O2284" s="30"/>
      <c r="P2284" s="30"/>
      <c r="Q2284" s="36"/>
      <c r="R2284" s="36"/>
      <c r="S2284" s="36"/>
      <c r="T2284" s="37"/>
      <c r="U2284" s="38"/>
      <c r="V2284" s="39"/>
    </row>
    <row r="2285" spans="1:22" ht="18">
      <c r="A2285" s="34">
        <f t="shared" si="12"/>
        <v>689</v>
      </c>
      <c r="B2285" s="29">
        <v>45917</v>
      </c>
      <c r="C2285" s="30" t="s">
        <v>3393</v>
      </c>
      <c r="D2285" s="31">
        <v>352280802</v>
      </c>
      <c r="E2285" s="30" t="s">
        <v>3202</v>
      </c>
      <c r="F2285" s="71"/>
      <c r="G2285" s="74" t="s">
        <v>25</v>
      </c>
      <c r="H2285" s="62" t="s">
        <v>26</v>
      </c>
      <c r="I2285" s="62" t="s">
        <v>27</v>
      </c>
      <c r="J2285" s="74" t="s">
        <v>391</v>
      </c>
      <c r="K2285" s="30" t="s">
        <v>29</v>
      </c>
      <c r="L2285" s="34" t="s">
        <v>361</v>
      </c>
      <c r="M2285" s="32" t="s">
        <v>234</v>
      </c>
      <c r="N2285" s="35" t="s">
        <v>32</v>
      </c>
      <c r="O2285" s="30"/>
      <c r="P2285" s="30"/>
      <c r="Q2285" s="72" t="s">
        <v>622</v>
      </c>
      <c r="R2285" s="36"/>
      <c r="S2285" s="36"/>
      <c r="T2285" s="37"/>
      <c r="U2285" s="38"/>
      <c r="V2285" s="39"/>
    </row>
    <row r="2286" spans="1:22" ht="18">
      <c r="A2286" s="34">
        <f t="shared" si="12"/>
        <v>690</v>
      </c>
      <c r="B2286" s="29">
        <v>45917</v>
      </c>
      <c r="C2286" s="30" t="s">
        <v>3394</v>
      </c>
      <c r="D2286" s="31"/>
      <c r="E2286" s="30" t="s">
        <v>3338</v>
      </c>
      <c r="F2286" s="71"/>
      <c r="G2286" s="74" t="s">
        <v>25</v>
      </c>
      <c r="H2286" s="62" t="s">
        <v>26</v>
      </c>
      <c r="I2286" s="62" t="s">
        <v>27</v>
      </c>
      <c r="J2286" s="74" t="s">
        <v>391</v>
      </c>
      <c r="K2286" s="30" t="s">
        <v>29</v>
      </c>
      <c r="L2286" s="34" t="s">
        <v>361</v>
      </c>
      <c r="M2286" s="32" t="s">
        <v>347</v>
      </c>
      <c r="N2286" s="35"/>
      <c r="O2286" s="30"/>
      <c r="P2286" s="30"/>
      <c r="Q2286" s="36"/>
      <c r="R2286" s="36"/>
      <c r="S2286" s="36"/>
      <c r="T2286" s="37"/>
      <c r="U2286" s="38"/>
      <c r="V2286" s="39"/>
    </row>
    <row r="2287" spans="1:22" ht="18">
      <c r="A2287" s="34">
        <f t="shared" si="12"/>
        <v>691</v>
      </c>
      <c r="B2287" s="29">
        <v>45917</v>
      </c>
      <c r="C2287" s="30" t="s">
        <v>3395</v>
      </c>
      <c r="D2287" s="31"/>
      <c r="E2287" s="30" t="s">
        <v>3195</v>
      </c>
      <c r="F2287" s="71"/>
      <c r="G2287" s="74" t="s">
        <v>25</v>
      </c>
      <c r="H2287" s="62" t="s">
        <v>26</v>
      </c>
      <c r="I2287" s="62" t="s">
        <v>27</v>
      </c>
      <c r="J2287" s="74" t="s">
        <v>391</v>
      </c>
      <c r="K2287" s="30" t="s">
        <v>29</v>
      </c>
      <c r="L2287" s="34" t="s">
        <v>91</v>
      </c>
      <c r="M2287" s="32" t="s">
        <v>389</v>
      </c>
      <c r="N2287" s="35"/>
      <c r="O2287" s="30"/>
      <c r="P2287" s="30"/>
      <c r="Q2287" s="36"/>
      <c r="R2287" s="36"/>
      <c r="S2287" s="36"/>
      <c r="T2287" s="37"/>
      <c r="U2287" s="38"/>
      <c r="V2287" s="39"/>
    </row>
    <row r="2288" spans="1:22" ht="18">
      <c r="A2288" s="34">
        <f t="shared" si="12"/>
        <v>692</v>
      </c>
      <c r="B2288" s="29">
        <v>45917</v>
      </c>
      <c r="C2288" s="30" t="s">
        <v>3396</v>
      </c>
      <c r="D2288" s="31">
        <v>837869969</v>
      </c>
      <c r="E2288" s="30"/>
      <c r="F2288" s="71"/>
      <c r="G2288" s="74" t="s">
        <v>25</v>
      </c>
      <c r="H2288" s="62" t="s">
        <v>48</v>
      </c>
      <c r="I2288" s="62" t="s">
        <v>27</v>
      </c>
      <c r="J2288" s="74" t="s">
        <v>391</v>
      </c>
      <c r="K2288" s="30" t="s">
        <v>29</v>
      </c>
      <c r="L2288" s="34" t="s">
        <v>91</v>
      </c>
      <c r="M2288" s="32" t="s">
        <v>234</v>
      </c>
      <c r="N2288" s="35" t="s">
        <v>1169</v>
      </c>
      <c r="O2288" s="30"/>
      <c r="P2288" s="30"/>
      <c r="Q2288" s="36"/>
      <c r="R2288" s="36"/>
      <c r="S2288" s="36"/>
      <c r="T2288" s="37"/>
      <c r="U2288" s="38"/>
      <c r="V2288" s="39"/>
    </row>
    <row r="2289" spans="1:22" ht="18">
      <c r="A2289" s="34">
        <f t="shared" si="12"/>
        <v>693</v>
      </c>
      <c r="B2289" s="29">
        <v>45917</v>
      </c>
      <c r="C2289" s="30" t="s">
        <v>3397</v>
      </c>
      <c r="D2289" s="31"/>
      <c r="E2289" s="30" t="s">
        <v>3202</v>
      </c>
      <c r="F2289" s="71"/>
      <c r="G2289" s="74" t="s">
        <v>25</v>
      </c>
      <c r="H2289" s="62" t="s">
        <v>26</v>
      </c>
      <c r="I2289" s="62" t="s">
        <v>27</v>
      </c>
      <c r="J2289" s="74" t="s">
        <v>391</v>
      </c>
      <c r="K2289" s="30" t="s">
        <v>29</v>
      </c>
      <c r="L2289" s="34" t="s">
        <v>203</v>
      </c>
      <c r="M2289" s="32" t="s">
        <v>389</v>
      </c>
      <c r="N2289" s="35"/>
      <c r="O2289" s="30"/>
      <c r="P2289" s="30"/>
      <c r="Q2289" s="36"/>
      <c r="R2289" s="36"/>
      <c r="S2289" s="36"/>
      <c r="T2289" s="37"/>
      <c r="U2289" s="38"/>
      <c r="V2289" s="39"/>
    </row>
    <row r="2290" spans="1:22" ht="18">
      <c r="A2290" s="34">
        <f t="shared" si="12"/>
        <v>694</v>
      </c>
      <c r="B2290" s="29">
        <v>45917</v>
      </c>
      <c r="C2290" s="30" t="s">
        <v>3398</v>
      </c>
      <c r="D2290" s="31"/>
      <c r="E2290" s="30" t="s">
        <v>3038</v>
      </c>
      <c r="F2290" s="71"/>
      <c r="G2290" s="74" t="s">
        <v>25</v>
      </c>
      <c r="H2290" s="62" t="s">
        <v>26</v>
      </c>
      <c r="I2290" s="62" t="s">
        <v>27</v>
      </c>
      <c r="J2290" s="74" t="s">
        <v>391</v>
      </c>
      <c r="K2290" s="30" t="s">
        <v>29</v>
      </c>
      <c r="L2290" s="34"/>
      <c r="M2290" s="32" t="s">
        <v>389</v>
      </c>
      <c r="N2290" s="35"/>
      <c r="O2290" s="30"/>
      <c r="P2290" s="30"/>
      <c r="Q2290" s="36"/>
      <c r="R2290" s="36"/>
      <c r="S2290" s="36"/>
      <c r="T2290" s="37"/>
      <c r="U2290" s="38"/>
      <c r="V2290" s="39"/>
    </row>
    <row r="2291" spans="1:22" ht="18">
      <c r="A2291" s="34">
        <f t="shared" si="12"/>
        <v>695</v>
      </c>
      <c r="B2291" s="29">
        <v>45917</v>
      </c>
      <c r="C2291" s="30" t="s">
        <v>285</v>
      </c>
      <c r="D2291" s="31"/>
      <c r="E2291" s="30" t="s">
        <v>3218</v>
      </c>
      <c r="F2291" s="71"/>
      <c r="G2291" s="74" t="s">
        <v>25</v>
      </c>
      <c r="H2291" s="62" t="s">
        <v>26</v>
      </c>
      <c r="I2291" s="62" t="s">
        <v>27</v>
      </c>
      <c r="J2291" s="74" t="s">
        <v>391</v>
      </c>
      <c r="K2291" s="30" t="s">
        <v>29</v>
      </c>
      <c r="L2291" s="34" t="s">
        <v>361</v>
      </c>
      <c r="M2291" s="32" t="s">
        <v>389</v>
      </c>
      <c r="N2291" s="35"/>
      <c r="O2291" s="30"/>
      <c r="P2291" s="30"/>
      <c r="Q2291" s="36"/>
      <c r="R2291" s="36"/>
      <c r="S2291" s="36"/>
      <c r="T2291" s="37"/>
      <c r="U2291" s="38"/>
      <c r="V2291" s="39"/>
    </row>
    <row r="2292" spans="1:22" ht="18">
      <c r="A2292" s="34">
        <f t="shared" si="12"/>
        <v>696</v>
      </c>
      <c r="B2292" s="29">
        <v>45917</v>
      </c>
      <c r="C2292" s="30" t="s">
        <v>3399</v>
      </c>
      <c r="D2292" s="31">
        <v>388645968</v>
      </c>
      <c r="E2292" s="30" t="s">
        <v>3049</v>
      </c>
      <c r="F2292" s="71"/>
      <c r="G2292" s="74" t="s">
        <v>25</v>
      </c>
      <c r="H2292" s="62" t="s">
        <v>26</v>
      </c>
      <c r="I2292" s="62" t="s">
        <v>38</v>
      </c>
      <c r="J2292" s="74" t="s">
        <v>391</v>
      </c>
      <c r="K2292" s="30" t="s">
        <v>107</v>
      </c>
      <c r="L2292" s="34" t="s">
        <v>161</v>
      </c>
      <c r="M2292" s="32" t="s">
        <v>234</v>
      </c>
      <c r="N2292" s="35" t="s">
        <v>32</v>
      </c>
      <c r="O2292" s="30"/>
      <c r="P2292" s="30"/>
      <c r="Q2292" s="72" t="s">
        <v>3125</v>
      </c>
      <c r="R2292" s="36"/>
      <c r="S2292" s="36"/>
      <c r="T2292" s="37"/>
      <c r="U2292" s="38"/>
      <c r="V2292" s="39"/>
    </row>
    <row r="2293" spans="1:22" ht="18">
      <c r="A2293" s="34">
        <f t="shared" si="12"/>
        <v>697</v>
      </c>
      <c r="B2293" s="29">
        <v>45917</v>
      </c>
      <c r="C2293" s="30" t="s">
        <v>197</v>
      </c>
      <c r="D2293" s="31">
        <v>854110888</v>
      </c>
      <c r="E2293" s="30" t="s">
        <v>3065</v>
      </c>
      <c r="F2293" s="71"/>
      <c r="G2293" s="74" t="s">
        <v>25</v>
      </c>
      <c r="H2293" s="62" t="s">
        <v>26</v>
      </c>
      <c r="I2293" s="62" t="s">
        <v>38</v>
      </c>
      <c r="J2293" s="74" t="s">
        <v>391</v>
      </c>
      <c r="K2293" s="30" t="s">
        <v>107</v>
      </c>
      <c r="L2293" s="34" t="s">
        <v>161</v>
      </c>
      <c r="M2293" s="32" t="s">
        <v>234</v>
      </c>
      <c r="N2293" s="35"/>
      <c r="O2293" s="30"/>
      <c r="P2293" s="30"/>
      <c r="Q2293" s="72" t="s">
        <v>3125</v>
      </c>
      <c r="R2293" s="36"/>
      <c r="S2293" s="36"/>
      <c r="T2293" s="37"/>
      <c r="U2293" s="38"/>
      <c r="V2293" s="39"/>
    </row>
    <row r="2294" spans="1:22" ht="18">
      <c r="A2294" s="34">
        <f t="shared" si="12"/>
        <v>698</v>
      </c>
      <c r="B2294" s="29">
        <v>45917</v>
      </c>
      <c r="C2294" s="30" t="s">
        <v>3400</v>
      </c>
      <c r="D2294" s="31"/>
      <c r="E2294" s="30" t="s">
        <v>3094</v>
      </c>
      <c r="F2294" s="71"/>
      <c r="G2294" s="74" t="s">
        <v>25</v>
      </c>
      <c r="H2294" s="62" t="s">
        <v>26</v>
      </c>
      <c r="I2294" s="62" t="s">
        <v>38</v>
      </c>
      <c r="J2294" s="74" t="s">
        <v>391</v>
      </c>
      <c r="K2294" s="30" t="s">
        <v>107</v>
      </c>
      <c r="L2294" s="34" t="s">
        <v>161</v>
      </c>
      <c r="M2294" s="32" t="s">
        <v>389</v>
      </c>
      <c r="N2294" s="35"/>
      <c r="O2294" s="30"/>
      <c r="P2294" s="30"/>
      <c r="Q2294" s="36"/>
      <c r="R2294" s="36"/>
      <c r="S2294" s="36"/>
      <c r="T2294" s="37"/>
      <c r="U2294" s="38"/>
      <c r="V2294" s="39"/>
    </row>
    <row r="2295" spans="1:22" ht="18">
      <c r="A2295" s="34">
        <f t="shared" si="12"/>
        <v>699</v>
      </c>
      <c r="B2295" s="29">
        <v>45917</v>
      </c>
      <c r="C2295" s="30" t="s">
        <v>3401</v>
      </c>
      <c r="D2295" s="31">
        <v>909337489</v>
      </c>
      <c r="E2295" s="30" t="s">
        <v>3249</v>
      </c>
      <c r="F2295" s="71"/>
      <c r="G2295" s="74" t="s">
        <v>25</v>
      </c>
      <c r="H2295" s="62" t="s">
        <v>26</v>
      </c>
      <c r="I2295" s="62" t="s">
        <v>27</v>
      </c>
      <c r="J2295" s="74" t="s">
        <v>391</v>
      </c>
      <c r="K2295" s="30" t="s">
        <v>29</v>
      </c>
      <c r="L2295" s="34" t="s">
        <v>91</v>
      </c>
      <c r="M2295" s="32" t="s">
        <v>234</v>
      </c>
      <c r="N2295" s="35" t="s">
        <v>32</v>
      </c>
      <c r="O2295" s="30"/>
      <c r="P2295" s="30"/>
      <c r="Q2295" s="36" t="s">
        <v>3402</v>
      </c>
      <c r="R2295" s="36"/>
      <c r="S2295" s="36"/>
      <c r="T2295" s="37"/>
      <c r="U2295" s="38"/>
      <c r="V2295" s="39"/>
    </row>
    <row r="2296" spans="1:22" ht="18">
      <c r="A2296" s="34">
        <f t="shared" si="12"/>
        <v>700</v>
      </c>
      <c r="B2296" s="29">
        <v>45917</v>
      </c>
      <c r="C2296" s="30" t="s">
        <v>3403</v>
      </c>
      <c r="D2296" s="31"/>
      <c r="E2296" s="30" t="s">
        <v>3129</v>
      </c>
      <c r="F2296" s="71"/>
      <c r="G2296" s="74" t="s">
        <v>113</v>
      </c>
      <c r="H2296" s="62" t="s">
        <v>26</v>
      </c>
      <c r="I2296" s="62" t="s">
        <v>27</v>
      </c>
      <c r="J2296" s="74" t="s">
        <v>391</v>
      </c>
      <c r="K2296" s="30" t="s">
        <v>29</v>
      </c>
      <c r="L2296" s="34" t="s">
        <v>212</v>
      </c>
      <c r="M2296" s="32" t="s">
        <v>389</v>
      </c>
      <c r="N2296" s="35"/>
      <c r="O2296" s="30"/>
      <c r="P2296" s="30"/>
      <c r="Q2296" s="36"/>
      <c r="R2296" s="36"/>
      <c r="S2296" s="36"/>
      <c r="T2296" s="37"/>
      <c r="U2296" s="38"/>
      <c r="V2296" s="39"/>
    </row>
    <row r="2297" spans="1:22" ht="18">
      <c r="A2297" s="34">
        <f t="shared" si="12"/>
        <v>701</v>
      </c>
      <c r="B2297" s="29">
        <v>45917</v>
      </c>
      <c r="C2297" s="30" t="s">
        <v>3404</v>
      </c>
      <c r="D2297" s="31"/>
      <c r="E2297" s="30" t="s">
        <v>3249</v>
      </c>
      <c r="F2297" s="71"/>
      <c r="G2297" s="74" t="s">
        <v>25</v>
      </c>
      <c r="H2297" s="62" t="s">
        <v>26</v>
      </c>
      <c r="I2297" s="62" t="s">
        <v>27</v>
      </c>
      <c r="J2297" s="74" t="s">
        <v>391</v>
      </c>
      <c r="K2297" s="30" t="s">
        <v>29</v>
      </c>
      <c r="L2297" s="34"/>
      <c r="M2297" s="32" t="s">
        <v>389</v>
      </c>
      <c r="N2297" s="35"/>
      <c r="O2297" s="30"/>
      <c r="P2297" s="30"/>
      <c r="Q2297" s="36"/>
      <c r="R2297" s="36"/>
      <c r="S2297" s="36"/>
      <c r="T2297" s="37"/>
      <c r="U2297" s="38"/>
      <c r="V2297" s="39"/>
    </row>
    <row r="2298" spans="1:22" ht="18">
      <c r="A2298" s="34">
        <f t="shared" si="12"/>
        <v>702</v>
      </c>
      <c r="B2298" s="29">
        <v>45917</v>
      </c>
      <c r="C2298" s="30" t="s">
        <v>3405</v>
      </c>
      <c r="D2298" s="31"/>
      <c r="E2298" s="30"/>
      <c r="F2298" s="71"/>
      <c r="G2298" s="74" t="s">
        <v>25</v>
      </c>
      <c r="H2298" s="62" t="s">
        <v>48</v>
      </c>
      <c r="I2298" s="62" t="s">
        <v>27</v>
      </c>
      <c r="J2298" s="74" t="s">
        <v>391</v>
      </c>
      <c r="K2298" s="30" t="s">
        <v>107</v>
      </c>
      <c r="L2298" s="34" t="s">
        <v>91</v>
      </c>
      <c r="M2298" s="32" t="s">
        <v>389</v>
      </c>
      <c r="N2298" s="35"/>
      <c r="O2298" s="30"/>
      <c r="P2298" s="30"/>
      <c r="Q2298" s="36"/>
      <c r="R2298" s="36"/>
      <c r="S2298" s="36"/>
      <c r="T2298" s="37"/>
      <c r="U2298" s="38"/>
      <c r="V2298" s="39"/>
    </row>
    <row r="2299" spans="1:22" ht="18">
      <c r="A2299" s="34">
        <f t="shared" si="12"/>
        <v>703</v>
      </c>
      <c r="B2299" s="29">
        <v>45917</v>
      </c>
      <c r="C2299" s="30" t="s">
        <v>413</v>
      </c>
      <c r="D2299" s="31"/>
      <c r="E2299" s="30" t="s">
        <v>3246</v>
      </c>
      <c r="F2299" s="71"/>
      <c r="G2299" s="74" t="s">
        <v>114</v>
      </c>
      <c r="H2299" s="62" t="s">
        <v>26</v>
      </c>
      <c r="I2299" s="62" t="s">
        <v>27</v>
      </c>
      <c r="J2299" s="74" t="s">
        <v>390</v>
      </c>
      <c r="K2299" s="30" t="s">
        <v>29</v>
      </c>
      <c r="L2299" s="34" t="s">
        <v>203</v>
      </c>
      <c r="M2299" s="32" t="s">
        <v>389</v>
      </c>
      <c r="N2299" s="35"/>
      <c r="O2299" s="30"/>
      <c r="P2299" s="30"/>
      <c r="Q2299" s="36"/>
      <c r="R2299" s="36"/>
      <c r="S2299" s="36"/>
      <c r="T2299" s="37"/>
      <c r="U2299" s="38"/>
      <c r="V2299" s="39"/>
    </row>
    <row r="2300" spans="1:22" ht="18">
      <c r="A2300" s="34">
        <f t="shared" si="12"/>
        <v>704</v>
      </c>
      <c r="B2300" s="29">
        <v>45917</v>
      </c>
      <c r="C2300" s="30" t="s">
        <v>3406</v>
      </c>
      <c r="D2300" s="31"/>
      <c r="E2300" s="30"/>
      <c r="F2300" s="71"/>
      <c r="G2300" s="74" t="s">
        <v>113</v>
      </c>
      <c r="H2300" s="62" t="s">
        <v>26</v>
      </c>
      <c r="I2300" s="62" t="s">
        <v>27</v>
      </c>
      <c r="J2300" s="74" t="s">
        <v>390</v>
      </c>
      <c r="K2300" s="30" t="s">
        <v>29</v>
      </c>
      <c r="L2300" s="34" t="s">
        <v>91</v>
      </c>
      <c r="M2300" s="32" t="s">
        <v>389</v>
      </c>
      <c r="N2300" s="35"/>
      <c r="O2300" s="30"/>
      <c r="P2300" s="30"/>
      <c r="Q2300" s="36"/>
      <c r="R2300" s="36"/>
      <c r="S2300" s="36"/>
      <c r="T2300" s="37"/>
      <c r="U2300" s="38"/>
      <c r="V2300" s="39"/>
    </row>
    <row r="2301" spans="1:22" ht="18">
      <c r="A2301" s="34">
        <f t="shared" si="12"/>
        <v>705</v>
      </c>
      <c r="B2301" s="29">
        <v>45917</v>
      </c>
      <c r="C2301" s="30" t="s">
        <v>3407</v>
      </c>
      <c r="D2301" s="31">
        <v>906962412</v>
      </c>
      <c r="E2301" s="30" t="s">
        <v>3218</v>
      </c>
      <c r="F2301" s="71"/>
      <c r="G2301" s="74" t="s">
        <v>25</v>
      </c>
      <c r="H2301" s="62" t="s">
        <v>26</v>
      </c>
      <c r="I2301" s="62" t="s">
        <v>38</v>
      </c>
      <c r="J2301" s="74" t="s">
        <v>390</v>
      </c>
      <c r="K2301" s="30" t="s">
        <v>29</v>
      </c>
      <c r="L2301" s="34" t="s">
        <v>303</v>
      </c>
      <c r="M2301" s="32" t="s">
        <v>234</v>
      </c>
      <c r="N2301" s="35" t="s">
        <v>32</v>
      </c>
      <c r="O2301" s="30"/>
      <c r="P2301" s="30"/>
      <c r="Q2301" s="72" t="s">
        <v>505</v>
      </c>
      <c r="R2301" s="36"/>
      <c r="S2301" s="36"/>
      <c r="T2301" s="37"/>
      <c r="U2301" s="38"/>
      <c r="V2301" s="39"/>
    </row>
    <row r="2302" spans="1:22" ht="18">
      <c r="A2302" s="34">
        <f t="shared" si="12"/>
        <v>706</v>
      </c>
      <c r="B2302" s="29">
        <v>45917</v>
      </c>
      <c r="C2302" s="30" t="s">
        <v>3408</v>
      </c>
      <c r="D2302" s="31"/>
      <c r="E2302" s="30" t="s">
        <v>3285</v>
      </c>
      <c r="F2302" s="71"/>
      <c r="G2302" s="74" t="s">
        <v>25</v>
      </c>
      <c r="H2302" s="62" t="s">
        <v>26</v>
      </c>
      <c r="I2302" s="62" t="s">
        <v>27</v>
      </c>
      <c r="J2302" s="74" t="s">
        <v>390</v>
      </c>
      <c r="K2302" s="30" t="s">
        <v>29</v>
      </c>
      <c r="L2302" s="34" t="s">
        <v>361</v>
      </c>
      <c r="M2302" s="32" t="s">
        <v>389</v>
      </c>
      <c r="N2302" s="35"/>
      <c r="O2302" s="30"/>
      <c r="P2302" s="30"/>
      <c r="Q2302" s="36"/>
      <c r="R2302" s="36"/>
      <c r="S2302" s="36"/>
      <c r="T2302" s="37"/>
      <c r="U2302" s="38"/>
      <c r="V2302" s="39"/>
    </row>
    <row r="2303" spans="1:22" ht="18">
      <c r="A2303" s="34">
        <f t="shared" si="12"/>
        <v>707</v>
      </c>
      <c r="B2303" s="29">
        <v>45917</v>
      </c>
      <c r="C2303" s="30" t="s">
        <v>3409</v>
      </c>
      <c r="D2303" s="31"/>
      <c r="E2303" s="30" t="s">
        <v>3204</v>
      </c>
      <c r="F2303" s="71"/>
      <c r="G2303" s="74" t="s">
        <v>25</v>
      </c>
      <c r="H2303" s="62" t="s">
        <v>26</v>
      </c>
      <c r="I2303" s="62" t="s">
        <v>27</v>
      </c>
      <c r="J2303" s="74" t="s">
        <v>390</v>
      </c>
      <c r="K2303" s="30" t="s">
        <v>29</v>
      </c>
      <c r="L2303" s="34" t="s">
        <v>91</v>
      </c>
      <c r="M2303" s="32" t="s">
        <v>389</v>
      </c>
      <c r="N2303" s="35"/>
      <c r="O2303" s="30"/>
      <c r="P2303" s="30"/>
      <c r="Q2303" s="36"/>
      <c r="R2303" s="36"/>
      <c r="S2303" s="36"/>
      <c r="T2303" s="37"/>
      <c r="U2303" s="38"/>
      <c r="V2303" s="39"/>
    </row>
    <row r="2304" spans="1:22" ht="18">
      <c r="A2304" s="34">
        <f t="shared" si="12"/>
        <v>708</v>
      </c>
      <c r="B2304" s="29">
        <v>45917</v>
      </c>
      <c r="C2304" s="30" t="s">
        <v>406</v>
      </c>
      <c r="D2304" s="31">
        <v>932162500</v>
      </c>
      <c r="E2304" s="30" t="s">
        <v>3218</v>
      </c>
      <c r="F2304" s="71"/>
      <c r="G2304" s="74" t="s">
        <v>25</v>
      </c>
      <c r="H2304" s="62" t="s">
        <v>26</v>
      </c>
      <c r="I2304" s="62" t="s">
        <v>27</v>
      </c>
      <c r="J2304" s="74" t="s">
        <v>390</v>
      </c>
      <c r="K2304" s="30" t="s">
        <v>29</v>
      </c>
      <c r="L2304" s="34" t="s">
        <v>361</v>
      </c>
      <c r="M2304" s="32" t="s">
        <v>234</v>
      </c>
      <c r="N2304" s="35" t="s">
        <v>32</v>
      </c>
      <c r="O2304" s="30"/>
      <c r="P2304" s="30"/>
      <c r="Q2304" s="36" t="s">
        <v>402</v>
      </c>
      <c r="R2304" s="36"/>
      <c r="S2304" s="36"/>
      <c r="T2304" s="37"/>
      <c r="U2304" s="38"/>
      <c r="V2304" s="39"/>
    </row>
    <row r="2305" spans="1:22" ht="18">
      <c r="A2305" s="34">
        <f t="shared" si="12"/>
        <v>709</v>
      </c>
      <c r="B2305" s="29">
        <v>45917</v>
      </c>
      <c r="C2305" s="30" t="s">
        <v>3410</v>
      </c>
      <c r="D2305" s="31"/>
      <c r="E2305" s="30" t="s">
        <v>3246</v>
      </c>
      <c r="F2305" s="71"/>
      <c r="G2305" s="74" t="s">
        <v>25</v>
      </c>
      <c r="H2305" s="62" t="s">
        <v>26</v>
      </c>
      <c r="I2305" s="62" t="s">
        <v>27</v>
      </c>
      <c r="J2305" s="74" t="s">
        <v>390</v>
      </c>
      <c r="K2305" s="30" t="s">
        <v>29</v>
      </c>
      <c r="L2305" s="34" t="s">
        <v>361</v>
      </c>
      <c r="M2305" s="32" t="s">
        <v>389</v>
      </c>
      <c r="N2305" s="35"/>
      <c r="O2305" s="30"/>
      <c r="P2305" s="30"/>
      <c r="Q2305" s="36"/>
      <c r="R2305" s="36"/>
      <c r="S2305" s="36"/>
      <c r="T2305" s="37"/>
      <c r="U2305" s="38"/>
      <c r="V2305" s="39"/>
    </row>
    <row r="2306" spans="1:22" ht="18">
      <c r="A2306" s="34">
        <f t="shared" si="12"/>
        <v>710</v>
      </c>
      <c r="B2306" s="29">
        <v>45917</v>
      </c>
      <c r="C2306" s="30" t="s">
        <v>149</v>
      </c>
      <c r="D2306" s="31"/>
      <c r="E2306" s="30" t="s">
        <v>3218</v>
      </c>
      <c r="F2306" s="71"/>
      <c r="G2306" s="74" t="s">
        <v>25</v>
      </c>
      <c r="H2306" s="62" t="s">
        <v>26</v>
      </c>
      <c r="I2306" s="62" t="s">
        <v>27</v>
      </c>
      <c r="J2306" s="74" t="s">
        <v>390</v>
      </c>
      <c r="K2306" s="30" t="s">
        <v>29</v>
      </c>
      <c r="L2306" s="34" t="s">
        <v>203</v>
      </c>
      <c r="M2306" s="32" t="s">
        <v>389</v>
      </c>
      <c r="N2306" s="35"/>
      <c r="O2306" s="30"/>
      <c r="P2306" s="30"/>
      <c r="Q2306" s="36"/>
      <c r="R2306" s="36"/>
      <c r="S2306" s="36"/>
      <c r="T2306" s="37"/>
      <c r="U2306" s="38"/>
      <c r="V2306" s="39"/>
    </row>
    <row r="2307" spans="1:22" ht="18">
      <c r="A2307" s="34">
        <f t="shared" si="12"/>
        <v>711</v>
      </c>
      <c r="B2307" s="29">
        <v>45917</v>
      </c>
      <c r="C2307" s="30" t="s">
        <v>3411</v>
      </c>
      <c r="D2307" s="224">
        <v>420724382716</v>
      </c>
      <c r="E2307" s="30"/>
      <c r="F2307" s="71"/>
      <c r="G2307" s="74" t="s">
        <v>25</v>
      </c>
      <c r="H2307" s="62" t="s">
        <v>48</v>
      </c>
      <c r="I2307" s="62" t="s">
        <v>27</v>
      </c>
      <c r="J2307" s="74" t="s">
        <v>390</v>
      </c>
      <c r="K2307" s="30" t="s">
        <v>29</v>
      </c>
      <c r="L2307" s="34" t="s">
        <v>203</v>
      </c>
      <c r="M2307" s="32" t="s">
        <v>389</v>
      </c>
      <c r="N2307" s="35" t="s">
        <v>32</v>
      </c>
      <c r="O2307" s="30" t="s">
        <v>387</v>
      </c>
      <c r="P2307" s="225">
        <v>45940</v>
      </c>
      <c r="Q2307" s="36" t="s">
        <v>3412</v>
      </c>
      <c r="R2307" s="36"/>
      <c r="S2307" s="36"/>
      <c r="T2307" s="37"/>
      <c r="U2307" s="38"/>
      <c r="V2307" s="39"/>
    </row>
    <row r="2308" spans="1:22" ht="18">
      <c r="A2308" s="34">
        <f t="shared" si="12"/>
        <v>712</v>
      </c>
      <c r="B2308" s="29">
        <v>45917</v>
      </c>
      <c r="C2308" s="30" t="s">
        <v>3413</v>
      </c>
      <c r="D2308" s="31">
        <v>981877746</v>
      </c>
      <c r="E2308" s="30"/>
      <c r="F2308" s="71"/>
      <c r="G2308" s="74" t="s">
        <v>25</v>
      </c>
      <c r="H2308" s="62" t="s">
        <v>48</v>
      </c>
      <c r="I2308" s="62" t="s">
        <v>27</v>
      </c>
      <c r="J2308" s="74" t="s">
        <v>390</v>
      </c>
      <c r="K2308" s="30" t="s">
        <v>29</v>
      </c>
      <c r="L2308" s="34" t="s">
        <v>203</v>
      </c>
      <c r="M2308" s="32" t="s">
        <v>227</v>
      </c>
      <c r="N2308" s="35" t="s">
        <v>32</v>
      </c>
      <c r="O2308" s="30"/>
      <c r="P2308" s="30"/>
      <c r="Q2308" s="36" t="s">
        <v>3414</v>
      </c>
      <c r="R2308" s="36"/>
      <c r="S2308" s="36"/>
      <c r="T2308" s="37"/>
      <c r="U2308" s="38"/>
      <c r="V2308" s="39"/>
    </row>
    <row r="2309" spans="1:22" ht="18">
      <c r="A2309" s="34">
        <f t="shared" si="12"/>
        <v>713</v>
      </c>
      <c r="B2309" s="29">
        <v>45917</v>
      </c>
      <c r="C2309" s="30" t="s">
        <v>3415</v>
      </c>
      <c r="D2309" s="31"/>
      <c r="E2309" s="30" t="s">
        <v>3056</v>
      </c>
      <c r="F2309" s="71"/>
      <c r="G2309" s="74" t="s">
        <v>25</v>
      </c>
      <c r="H2309" s="62" t="s">
        <v>26</v>
      </c>
      <c r="I2309" s="62" t="s">
        <v>27</v>
      </c>
      <c r="J2309" s="74" t="s">
        <v>390</v>
      </c>
      <c r="K2309" s="30" t="s">
        <v>29</v>
      </c>
      <c r="L2309" s="34" t="s">
        <v>91</v>
      </c>
      <c r="M2309" s="32" t="s">
        <v>389</v>
      </c>
      <c r="N2309" s="35"/>
      <c r="O2309" s="30"/>
      <c r="P2309" s="30"/>
      <c r="Q2309" s="36"/>
      <c r="R2309" s="36"/>
      <c r="S2309" s="36"/>
      <c r="T2309" s="37"/>
      <c r="U2309" s="38"/>
      <c r="V2309" s="39"/>
    </row>
    <row r="2310" spans="1:22" ht="18">
      <c r="A2310" s="34">
        <f t="shared" si="12"/>
        <v>714</v>
      </c>
      <c r="B2310" s="29">
        <v>45917</v>
      </c>
      <c r="C2310" s="30" t="s">
        <v>3416</v>
      </c>
      <c r="D2310" s="31">
        <v>931993778</v>
      </c>
      <c r="E2310" s="30"/>
      <c r="F2310" s="71"/>
      <c r="G2310" s="74" t="s">
        <v>25</v>
      </c>
      <c r="H2310" s="62" t="s">
        <v>48</v>
      </c>
      <c r="I2310" s="62" t="s">
        <v>27</v>
      </c>
      <c r="J2310" s="74" t="s">
        <v>390</v>
      </c>
      <c r="K2310" s="30" t="s">
        <v>29</v>
      </c>
      <c r="L2310" s="34" t="s">
        <v>91</v>
      </c>
      <c r="M2310" s="32" t="s">
        <v>234</v>
      </c>
      <c r="N2310" s="35" t="s">
        <v>1169</v>
      </c>
      <c r="O2310" s="30"/>
      <c r="P2310" s="30"/>
      <c r="Q2310" s="36"/>
      <c r="R2310" s="36"/>
      <c r="S2310" s="36"/>
      <c r="T2310" s="37"/>
      <c r="U2310" s="38"/>
      <c r="V2310" s="39"/>
    </row>
    <row r="2311" spans="1:22" ht="18">
      <c r="A2311" s="34">
        <f t="shared" si="12"/>
        <v>715</v>
      </c>
      <c r="B2311" s="29">
        <v>45917</v>
      </c>
      <c r="C2311" s="30" t="s">
        <v>3417</v>
      </c>
      <c r="D2311" s="31">
        <v>908107008</v>
      </c>
      <c r="E2311" s="30"/>
      <c r="F2311" s="71"/>
      <c r="G2311" s="74" t="s">
        <v>25</v>
      </c>
      <c r="H2311" s="62" t="s">
        <v>26</v>
      </c>
      <c r="I2311" s="62" t="s">
        <v>27</v>
      </c>
      <c r="J2311" s="74" t="s">
        <v>388</v>
      </c>
      <c r="K2311" s="30" t="s">
        <v>29</v>
      </c>
      <c r="L2311" s="34" t="s">
        <v>361</v>
      </c>
      <c r="M2311" s="32" t="s">
        <v>234</v>
      </c>
      <c r="N2311" s="35" t="s">
        <v>32</v>
      </c>
      <c r="O2311" s="30"/>
      <c r="P2311" s="30"/>
      <c r="Q2311" s="72" t="s">
        <v>812</v>
      </c>
      <c r="R2311" s="36"/>
      <c r="S2311" s="36"/>
      <c r="T2311" s="37"/>
      <c r="U2311" s="38"/>
      <c r="V2311" s="39"/>
    </row>
    <row r="2312" spans="1:22" ht="19">
      <c r="A2312" s="34">
        <f t="shared" si="12"/>
        <v>716</v>
      </c>
      <c r="B2312" s="29">
        <v>45917</v>
      </c>
      <c r="C2312" s="30" t="s">
        <v>3418</v>
      </c>
      <c r="D2312" s="31">
        <v>908786672</v>
      </c>
      <c r="E2312" s="30"/>
      <c r="F2312" s="71"/>
      <c r="G2312" s="74" t="s">
        <v>25</v>
      </c>
      <c r="H2312" s="62" t="s">
        <v>26</v>
      </c>
      <c r="I2312" s="62" t="s">
        <v>27</v>
      </c>
      <c r="J2312" s="74" t="s">
        <v>388</v>
      </c>
      <c r="K2312" s="30" t="s">
        <v>29</v>
      </c>
      <c r="L2312" s="34" t="s">
        <v>361</v>
      </c>
      <c r="M2312" s="32" t="s">
        <v>234</v>
      </c>
      <c r="N2312" s="35" t="s">
        <v>32</v>
      </c>
      <c r="O2312" s="30"/>
      <c r="P2312" s="30"/>
      <c r="Q2312" s="36" t="s">
        <v>3419</v>
      </c>
      <c r="R2312" s="36"/>
      <c r="S2312" s="36"/>
      <c r="T2312" s="37"/>
      <c r="U2312" s="38"/>
      <c r="V2312" s="70" t="s">
        <v>3420</v>
      </c>
    </row>
    <row r="2313" spans="1:22" ht="18">
      <c r="A2313" s="34">
        <f t="shared" si="12"/>
        <v>717</v>
      </c>
      <c r="B2313" s="29">
        <v>45917</v>
      </c>
      <c r="C2313" s="30" t="s">
        <v>3421</v>
      </c>
      <c r="D2313" s="31">
        <v>938856396</v>
      </c>
      <c r="E2313" s="30"/>
      <c r="F2313" s="71"/>
      <c r="G2313" s="74" t="s">
        <v>25</v>
      </c>
      <c r="H2313" s="62" t="s">
        <v>48</v>
      </c>
      <c r="I2313" s="62" t="s">
        <v>38</v>
      </c>
      <c r="J2313" s="74" t="s">
        <v>388</v>
      </c>
      <c r="K2313" s="30" t="s">
        <v>96</v>
      </c>
      <c r="L2313" s="34" t="s">
        <v>303</v>
      </c>
      <c r="M2313" s="32" t="s">
        <v>234</v>
      </c>
      <c r="N2313" s="35" t="s">
        <v>32</v>
      </c>
      <c r="O2313" s="30"/>
      <c r="P2313" s="30"/>
      <c r="Q2313" s="72" t="s">
        <v>505</v>
      </c>
      <c r="R2313" s="36"/>
      <c r="S2313" s="36"/>
      <c r="T2313" s="37"/>
      <c r="U2313" s="38"/>
      <c r="V2313" s="39"/>
    </row>
    <row r="2314" spans="1:22" ht="18">
      <c r="A2314" s="34">
        <f t="shared" si="12"/>
        <v>718</v>
      </c>
      <c r="B2314" s="29">
        <v>45917</v>
      </c>
      <c r="C2314" s="30" t="s">
        <v>3422</v>
      </c>
      <c r="D2314" s="31">
        <v>931045988</v>
      </c>
      <c r="E2314" s="30"/>
      <c r="F2314" s="71"/>
      <c r="G2314" s="74" t="s">
        <v>25</v>
      </c>
      <c r="H2314" s="62"/>
      <c r="I2314" s="62"/>
      <c r="J2314" s="74" t="s">
        <v>388</v>
      </c>
      <c r="K2314" s="30" t="s">
        <v>49</v>
      </c>
      <c r="L2314" s="34" t="s">
        <v>81</v>
      </c>
      <c r="M2314" s="32" t="s">
        <v>234</v>
      </c>
      <c r="N2314" s="35"/>
      <c r="O2314" s="30"/>
      <c r="P2314" s="30"/>
      <c r="Q2314" s="36"/>
      <c r="R2314" s="36"/>
      <c r="S2314" s="36"/>
      <c r="T2314" s="37"/>
      <c r="U2314" s="38"/>
      <c r="V2314" s="39"/>
    </row>
    <row r="2315" spans="1:22" ht="18">
      <c r="A2315" s="34">
        <f t="shared" si="12"/>
        <v>719</v>
      </c>
      <c r="B2315" s="29">
        <v>45917</v>
      </c>
      <c r="C2315" s="30" t="s">
        <v>3423</v>
      </c>
      <c r="D2315" s="54">
        <v>976463778</v>
      </c>
      <c r="E2315" s="30"/>
      <c r="F2315" s="71"/>
      <c r="G2315" s="62" t="s">
        <v>25</v>
      </c>
      <c r="H2315" s="62" t="s">
        <v>26</v>
      </c>
      <c r="I2315" s="62" t="s">
        <v>27</v>
      </c>
      <c r="J2315" s="62" t="s">
        <v>388</v>
      </c>
      <c r="K2315" s="30" t="s">
        <v>29</v>
      </c>
      <c r="L2315" s="34" t="s">
        <v>361</v>
      </c>
      <c r="M2315" s="34" t="s">
        <v>234</v>
      </c>
      <c r="N2315" s="36" t="s">
        <v>32</v>
      </c>
      <c r="O2315" s="30"/>
      <c r="P2315" s="30"/>
      <c r="Q2315" s="36"/>
      <c r="R2315" s="36"/>
      <c r="S2315" s="36"/>
      <c r="T2315" s="37"/>
      <c r="U2315" s="38"/>
      <c r="V2315" s="39"/>
    </row>
    <row r="2316" spans="1:22" ht="38">
      <c r="A2316" s="34">
        <f t="shared" si="12"/>
        <v>720</v>
      </c>
      <c r="B2316" s="29">
        <v>45917</v>
      </c>
      <c r="C2316" s="30" t="s">
        <v>3424</v>
      </c>
      <c r="D2316" s="31">
        <v>906121339</v>
      </c>
      <c r="E2316" s="30"/>
      <c r="F2316" s="71"/>
      <c r="G2316" s="74" t="s">
        <v>25</v>
      </c>
      <c r="H2316" s="62" t="s">
        <v>26</v>
      </c>
      <c r="I2316" s="62" t="s">
        <v>27</v>
      </c>
      <c r="J2316" s="74" t="s">
        <v>388</v>
      </c>
      <c r="K2316" s="30" t="s">
        <v>29</v>
      </c>
      <c r="L2316" s="34" t="s">
        <v>361</v>
      </c>
      <c r="M2316" s="32" t="s">
        <v>227</v>
      </c>
      <c r="N2316" s="35" t="s">
        <v>32</v>
      </c>
      <c r="O2316" s="30"/>
      <c r="P2316" s="30"/>
      <c r="Q2316" s="36" t="s">
        <v>3158</v>
      </c>
      <c r="R2316" s="36"/>
      <c r="S2316" s="36"/>
      <c r="T2316" s="37"/>
      <c r="U2316" s="38"/>
      <c r="V2316" s="70" t="s">
        <v>3425</v>
      </c>
    </row>
    <row r="2317" spans="1:22" ht="18">
      <c r="A2317" s="34">
        <f t="shared" si="12"/>
        <v>721</v>
      </c>
      <c r="B2317" s="29">
        <v>45917</v>
      </c>
      <c r="C2317" s="30" t="s">
        <v>3426</v>
      </c>
      <c r="D2317" s="31">
        <v>377100141</v>
      </c>
      <c r="E2317" s="30"/>
      <c r="F2317" s="71"/>
      <c r="G2317" s="62" t="s">
        <v>25</v>
      </c>
      <c r="H2317" s="62"/>
      <c r="I2317" s="62"/>
      <c r="J2317" s="62" t="s">
        <v>388</v>
      </c>
      <c r="K2317" s="30" t="s">
        <v>49</v>
      </c>
      <c r="L2317" s="34" t="s">
        <v>81</v>
      </c>
      <c r="M2317" s="34" t="s">
        <v>234</v>
      </c>
      <c r="N2317" s="36"/>
      <c r="O2317" s="30"/>
      <c r="P2317" s="87"/>
      <c r="Q2317" s="36"/>
      <c r="R2317" s="36"/>
      <c r="S2317" s="36"/>
      <c r="T2317" s="37"/>
      <c r="U2317" s="38"/>
      <c r="V2317" s="39"/>
    </row>
    <row r="2318" spans="1:22" ht="38">
      <c r="A2318" s="34">
        <f t="shared" si="12"/>
        <v>722</v>
      </c>
      <c r="B2318" s="29">
        <v>45917</v>
      </c>
      <c r="C2318" s="30" t="s">
        <v>3427</v>
      </c>
      <c r="D2318" s="31">
        <v>907953946</v>
      </c>
      <c r="E2318" s="30"/>
      <c r="F2318" s="71"/>
      <c r="G2318" s="74" t="s">
        <v>25</v>
      </c>
      <c r="H2318" s="62" t="s">
        <v>26</v>
      </c>
      <c r="I2318" s="62" t="s">
        <v>27</v>
      </c>
      <c r="J2318" s="74" t="s">
        <v>388</v>
      </c>
      <c r="K2318" s="30" t="s">
        <v>29</v>
      </c>
      <c r="L2318" s="34" t="s">
        <v>361</v>
      </c>
      <c r="M2318" s="32" t="s">
        <v>227</v>
      </c>
      <c r="N2318" s="35" t="s">
        <v>32</v>
      </c>
      <c r="O2318" s="30"/>
      <c r="P2318" s="30"/>
      <c r="Q2318" s="36" t="s">
        <v>3428</v>
      </c>
      <c r="R2318" s="36"/>
      <c r="S2318" s="36"/>
      <c r="T2318" s="37"/>
      <c r="U2318" s="38"/>
      <c r="V2318" s="70" t="s">
        <v>3429</v>
      </c>
    </row>
    <row r="2319" spans="1:22" ht="38">
      <c r="A2319" s="131">
        <f t="shared" si="12"/>
        <v>723</v>
      </c>
      <c r="B2319" s="128">
        <v>45917</v>
      </c>
      <c r="C2319" s="129" t="s">
        <v>3430</v>
      </c>
      <c r="D2319" s="125">
        <v>384298290</v>
      </c>
      <c r="E2319" s="129"/>
      <c r="F2319" s="130"/>
      <c r="G2319" s="152" t="s">
        <v>114</v>
      </c>
      <c r="H2319" s="152" t="s">
        <v>48</v>
      </c>
      <c r="I2319" s="152" t="s">
        <v>38</v>
      </c>
      <c r="J2319" s="152" t="s">
        <v>388</v>
      </c>
      <c r="K2319" s="129" t="s">
        <v>49</v>
      </c>
      <c r="L2319" s="131" t="s">
        <v>161</v>
      </c>
      <c r="M2319" s="131" t="s">
        <v>234</v>
      </c>
      <c r="N2319" s="124" t="s">
        <v>32</v>
      </c>
      <c r="O2319" s="129"/>
      <c r="P2319" s="129"/>
      <c r="Q2319" s="124" t="s">
        <v>3431</v>
      </c>
      <c r="R2319" s="124"/>
      <c r="S2319" s="124"/>
      <c r="T2319" s="132"/>
      <c r="U2319" s="133"/>
      <c r="V2319" s="126" t="s">
        <v>3432</v>
      </c>
    </row>
    <row r="2320" spans="1:22" ht="18">
      <c r="A2320" s="34">
        <f t="shared" si="12"/>
        <v>724</v>
      </c>
      <c r="B2320" s="29">
        <v>45917</v>
      </c>
      <c r="C2320" s="30" t="s">
        <v>3433</v>
      </c>
      <c r="D2320" s="31"/>
      <c r="E2320" s="30"/>
      <c r="F2320" s="71"/>
      <c r="G2320" s="74" t="s">
        <v>25</v>
      </c>
      <c r="H2320" s="62" t="s">
        <v>48</v>
      </c>
      <c r="I2320" s="62" t="s">
        <v>27</v>
      </c>
      <c r="J2320" s="74" t="s">
        <v>390</v>
      </c>
      <c r="K2320" s="30" t="s">
        <v>29</v>
      </c>
      <c r="L2320" s="34" t="s">
        <v>203</v>
      </c>
      <c r="M2320" s="32" t="s">
        <v>389</v>
      </c>
      <c r="N2320" s="35"/>
      <c r="O2320" s="30"/>
      <c r="P2320" s="30"/>
      <c r="Q2320" s="36"/>
      <c r="R2320" s="36"/>
      <c r="S2320" s="36"/>
      <c r="T2320" s="37"/>
      <c r="U2320" s="38"/>
      <c r="V2320" s="39"/>
    </row>
    <row r="2321" spans="1:22" ht="18">
      <c r="A2321" s="34">
        <f t="shared" si="12"/>
        <v>725</v>
      </c>
      <c r="B2321" s="29">
        <v>45917</v>
      </c>
      <c r="C2321" s="30" t="s">
        <v>365</v>
      </c>
      <c r="D2321" s="31"/>
      <c r="E2321" s="30" t="s">
        <v>3018</v>
      </c>
      <c r="F2321" s="71"/>
      <c r="G2321" s="74" t="s">
        <v>25</v>
      </c>
      <c r="H2321" s="62" t="s">
        <v>26</v>
      </c>
      <c r="I2321" s="62" t="s">
        <v>27</v>
      </c>
      <c r="J2321" s="74" t="s">
        <v>390</v>
      </c>
      <c r="K2321" s="30" t="s">
        <v>29</v>
      </c>
      <c r="L2321" s="34" t="s">
        <v>498</v>
      </c>
      <c r="M2321" s="32" t="s">
        <v>389</v>
      </c>
      <c r="N2321" s="35"/>
      <c r="O2321" s="30"/>
      <c r="P2321" s="30"/>
      <c r="Q2321" s="36"/>
      <c r="R2321" s="36"/>
      <c r="S2321" s="36"/>
      <c r="T2321" s="37"/>
      <c r="U2321" s="38"/>
      <c r="V2321" s="39"/>
    </row>
    <row r="2322" spans="1:22" ht="18">
      <c r="A2322" s="34">
        <f t="shared" si="12"/>
        <v>726</v>
      </c>
      <c r="B2322" s="29">
        <v>45917</v>
      </c>
      <c r="C2322" s="30" t="s">
        <v>3434</v>
      </c>
      <c r="D2322" s="31"/>
      <c r="E2322" s="30" t="s">
        <v>3367</v>
      </c>
      <c r="F2322" s="71"/>
      <c r="G2322" s="74" t="s">
        <v>25</v>
      </c>
      <c r="H2322" s="62" t="s">
        <v>26</v>
      </c>
      <c r="I2322" s="62" t="s">
        <v>27</v>
      </c>
      <c r="J2322" s="74" t="s">
        <v>390</v>
      </c>
      <c r="K2322" s="30" t="s">
        <v>29</v>
      </c>
      <c r="L2322" s="34" t="s">
        <v>91</v>
      </c>
      <c r="M2322" s="32" t="s">
        <v>389</v>
      </c>
      <c r="N2322" s="35"/>
      <c r="O2322" s="30"/>
      <c r="P2322" s="30"/>
      <c r="Q2322" s="36"/>
      <c r="R2322" s="36"/>
      <c r="S2322" s="36"/>
      <c r="T2322" s="37"/>
      <c r="U2322" s="38"/>
      <c r="V2322" s="39"/>
    </row>
    <row r="2323" spans="1:22" ht="38">
      <c r="A2323" s="34">
        <f t="shared" si="12"/>
        <v>727</v>
      </c>
      <c r="B2323" s="29">
        <v>45917</v>
      </c>
      <c r="C2323" s="30" t="s">
        <v>3435</v>
      </c>
      <c r="D2323" s="31">
        <v>937006989</v>
      </c>
      <c r="E2323" s="30" t="s">
        <v>3018</v>
      </c>
      <c r="F2323" s="71"/>
      <c r="G2323" s="74" t="s">
        <v>25</v>
      </c>
      <c r="H2323" s="62" t="s">
        <v>26</v>
      </c>
      <c r="I2323" s="62" t="s">
        <v>27</v>
      </c>
      <c r="J2323" s="74" t="s">
        <v>390</v>
      </c>
      <c r="K2323" s="30" t="s">
        <v>29</v>
      </c>
      <c r="L2323" s="34" t="s">
        <v>91</v>
      </c>
      <c r="M2323" s="32" t="s">
        <v>227</v>
      </c>
      <c r="N2323" s="35" t="s">
        <v>32</v>
      </c>
      <c r="O2323" s="30"/>
      <c r="P2323" s="30"/>
      <c r="Q2323" s="36" t="s">
        <v>3436</v>
      </c>
      <c r="R2323" s="36"/>
      <c r="S2323" s="36"/>
      <c r="T2323" s="37"/>
      <c r="U2323" s="38"/>
      <c r="V2323" s="70" t="s">
        <v>3437</v>
      </c>
    </row>
    <row r="2324" spans="1:22" ht="21" customHeight="1">
      <c r="A2324" s="34">
        <f t="shared" si="12"/>
        <v>728</v>
      </c>
      <c r="B2324" s="29">
        <v>45917</v>
      </c>
      <c r="C2324" s="30" t="s">
        <v>3438</v>
      </c>
      <c r="D2324" s="31">
        <v>948333779</v>
      </c>
      <c r="E2324" s="30" t="s">
        <v>2960</v>
      </c>
      <c r="F2324" s="71"/>
      <c r="G2324" s="74" t="s">
        <v>25</v>
      </c>
      <c r="H2324" s="62" t="s">
        <v>26</v>
      </c>
      <c r="I2324" s="62" t="s">
        <v>27</v>
      </c>
      <c r="J2324" s="74" t="s">
        <v>390</v>
      </c>
      <c r="K2324" s="30" t="s">
        <v>29</v>
      </c>
      <c r="L2324" s="34" t="s">
        <v>91</v>
      </c>
      <c r="M2324" s="32" t="s">
        <v>234</v>
      </c>
      <c r="N2324" s="35" t="s">
        <v>32</v>
      </c>
      <c r="O2324" s="30"/>
      <c r="P2324" s="30"/>
      <c r="Q2324" s="72" t="s">
        <v>505</v>
      </c>
      <c r="R2324" s="36"/>
      <c r="S2324" s="36"/>
      <c r="T2324" s="37"/>
      <c r="U2324" s="38"/>
      <c r="V2324" s="39"/>
    </row>
    <row r="2325" spans="1:22" ht="18">
      <c r="A2325" s="34">
        <f t="shared" si="12"/>
        <v>729</v>
      </c>
      <c r="B2325" s="29">
        <v>45917</v>
      </c>
      <c r="C2325" s="30" t="s">
        <v>3439</v>
      </c>
      <c r="D2325" s="31">
        <v>937151471</v>
      </c>
      <c r="E2325" s="30"/>
      <c r="F2325" s="71"/>
      <c r="G2325" s="74" t="s">
        <v>25</v>
      </c>
      <c r="H2325" s="62" t="s">
        <v>26</v>
      </c>
      <c r="I2325" s="62" t="s">
        <v>27</v>
      </c>
      <c r="J2325" s="74" t="s">
        <v>388</v>
      </c>
      <c r="K2325" s="30" t="s">
        <v>29</v>
      </c>
      <c r="L2325" s="34" t="s">
        <v>2244</v>
      </c>
      <c r="M2325" s="32" t="s">
        <v>227</v>
      </c>
      <c r="N2325" s="35"/>
      <c r="O2325" s="30"/>
      <c r="P2325" s="30"/>
      <c r="Q2325" s="36" t="s">
        <v>3440</v>
      </c>
      <c r="R2325" s="36"/>
      <c r="S2325" s="36"/>
      <c r="T2325" s="37"/>
      <c r="U2325" s="38"/>
      <c r="V2325" s="39"/>
    </row>
    <row r="2326" spans="1:22" ht="18">
      <c r="A2326" s="34">
        <f t="shared" si="12"/>
        <v>730</v>
      </c>
      <c r="B2326" s="29">
        <v>45917</v>
      </c>
      <c r="C2326" s="30" t="s">
        <v>3441</v>
      </c>
      <c r="D2326" s="31">
        <v>329379456</v>
      </c>
      <c r="E2326" s="30"/>
      <c r="F2326" s="71"/>
      <c r="G2326" s="74" t="s">
        <v>25</v>
      </c>
      <c r="H2326" s="62" t="s">
        <v>26</v>
      </c>
      <c r="I2326" s="62" t="s">
        <v>27</v>
      </c>
      <c r="J2326" s="74" t="s">
        <v>388</v>
      </c>
      <c r="K2326" s="30" t="s">
        <v>29</v>
      </c>
      <c r="L2326" s="34" t="s">
        <v>91</v>
      </c>
      <c r="M2326" s="32" t="s">
        <v>227</v>
      </c>
      <c r="N2326" s="35" t="s">
        <v>32</v>
      </c>
      <c r="O2326" s="30"/>
      <c r="P2326" s="30"/>
      <c r="Q2326" s="36" t="s">
        <v>2161</v>
      </c>
      <c r="R2326" s="36"/>
      <c r="S2326" s="36"/>
      <c r="T2326" s="37"/>
      <c r="U2326" s="38"/>
      <c r="V2326" s="39"/>
    </row>
    <row r="2327" spans="1:22" ht="18">
      <c r="A2327" s="34">
        <f t="shared" si="12"/>
        <v>731</v>
      </c>
      <c r="B2327" s="29">
        <v>45917</v>
      </c>
      <c r="C2327" s="30" t="s">
        <v>3442</v>
      </c>
      <c r="D2327" s="31"/>
      <c r="E2327" s="30"/>
      <c r="F2327" s="71"/>
      <c r="G2327" s="74" t="s">
        <v>25</v>
      </c>
      <c r="H2327" s="62" t="s">
        <v>26</v>
      </c>
      <c r="I2327" s="62" t="s">
        <v>27</v>
      </c>
      <c r="J2327" s="74" t="s">
        <v>388</v>
      </c>
      <c r="K2327" s="30" t="s">
        <v>29</v>
      </c>
      <c r="L2327" s="34" t="s">
        <v>91</v>
      </c>
      <c r="M2327" s="32" t="s">
        <v>227</v>
      </c>
      <c r="N2327" s="35"/>
      <c r="O2327" s="30"/>
      <c r="P2327" s="30"/>
      <c r="Q2327" s="36"/>
      <c r="R2327" s="36"/>
      <c r="S2327" s="36"/>
      <c r="T2327" s="37"/>
      <c r="U2327" s="38"/>
      <c r="V2327" s="39"/>
    </row>
    <row r="2328" spans="1:22" ht="18">
      <c r="A2328" s="34">
        <f t="shared" si="12"/>
        <v>732</v>
      </c>
      <c r="B2328" s="29">
        <v>45917</v>
      </c>
      <c r="C2328" s="30" t="s">
        <v>125</v>
      </c>
      <c r="D2328" s="31">
        <v>356913167</v>
      </c>
      <c r="E2328" s="30"/>
      <c r="F2328" s="71"/>
      <c r="G2328" s="74" t="s">
        <v>25</v>
      </c>
      <c r="H2328" s="62" t="s">
        <v>26</v>
      </c>
      <c r="I2328" s="62" t="s">
        <v>27</v>
      </c>
      <c r="J2328" s="74" t="s">
        <v>388</v>
      </c>
      <c r="K2328" s="30" t="s">
        <v>29</v>
      </c>
      <c r="L2328" s="34" t="s">
        <v>91</v>
      </c>
      <c r="M2328" s="32" t="s">
        <v>227</v>
      </c>
      <c r="N2328" s="35" t="s">
        <v>32</v>
      </c>
      <c r="O2328" s="30"/>
      <c r="P2328" s="30"/>
      <c r="Q2328" s="72" t="s">
        <v>2712</v>
      </c>
      <c r="R2328" s="36"/>
      <c r="S2328" s="36"/>
      <c r="T2328" s="37"/>
      <c r="U2328" s="38"/>
      <c r="V2328" s="39"/>
    </row>
    <row r="2329" spans="1:22" ht="18">
      <c r="A2329" s="34">
        <f t="shared" si="12"/>
        <v>733</v>
      </c>
      <c r="B2329" s="29">
        <v>45917</v>
      </c>
      <c r="C2329" s="30" t="s">
        <v>3443</v>
      </c>
      <c r="D2329" s="31">
        <v>983041494</v>
      </c>
      <c r="E2329" s="30"/>
      <c r="F2329" s="71"/>
      <c r="G2329" s="74" t="s">
        <v>25</v>
      </c>
      <c r="H2329" s="62" t="s">
        <v>26</v>
      </c>
      <c r="I2329" s="62" t="s">
        <v>27</v>
      </c>
      <c r="J2329" s="74" t="s">
        <v>388</v>
      </c>
      <c r="K2329" s="30" t="s">
        <v>29</v>
      </c>
      <c r="L2329" s="34" t="s">
        <v>212</v>
      </c>
      <c r="M2329" s="32" t="s">
        <v>234</v>
      </c>
      <c r="N2329" s="35" t="s">
        <v>32</v>
      </c>
      <c r="O2329" s="30"/>
      <c r="P2329" s="30"/>
      <c r="Q2329" s="72" t="s">
        <v>3125</v>
      </c>
      <c r="R2329" s="36"/>
      <c r="S2329" s="36"/>
      <c r="T2329" s="37"/>
      <c r="U2329" s="38"/>
      <c r="V2329" s="39"/>
    </row>
    <row r="2330" spans="1:22" ht="18">
      <c r="A2330" s="34">
        <f t="shared" si="12"/>
        <v>734</v>
      </c>
      <c r="B2330" s="29">
        <v>45917</v>
      </c>
      <c r="C2330" s="30" t="s">
        <v>3444</v>
      </c>
      <c r="D2330" s="31"/>
      <c r="E2330" s="30"/>
      <c r="F2330" s="71"/>
      <c r="G2330" s="74" t="s">
        <v>25</v>
      </c>
      <c r="H2330" s="62" t="s">
        <v>26</v>
      </c>
      <c r="I2330" s="62" t="s">
        <v>27</v>
      </c>
      <c r="J2330" s="74" t="s">
        <v>388</v>
      </c>
      <c r="K2330" s="30" t="s">
        <v>29</v>
      </c>
      <c r="L2330" s="34" t="s">
        <v>212</v>
      </c>
      <c r="M2330" s="32" t="s">
        <v>389</v>
      </c>
      <c r="N2330" s="35"/>
      <c r="O2330" s="30"/>
      <c r="P2330" s="30"/>
      <c r="Q2330" s="36"/>
      <c r="R2330" s="36"/>
      <c r="S2330" s="36"/>
      <c r="T2330" s="37"/>
      <c r="U2330" s="38"/>
      <c r="V2330" s="39"/>
    </row>
    <row r="2331" spans="1:22" ht="19">
      <c r="A2331" s="100">
        <f t="shared" si="12"/>
        <v>735</v>
      </c>
      <c r="B2331" s="29">
        <v>45917</v>
      </c>
      <c r="C2331" s="215" t="s">
        <v>3445</v>
      </c>
      <c r="D2331" s="216">
        <v>349803006</v>
      </c>
      <c r="E2331" s="215"/>
      <c r="F2331" s="217"/>
      <c r="G2331" s="218" t="s">
        <v>25</v>
      </c>
      <c r="H2331" s="218" t="s">
        <v>26</v>
      </c>
      <c r="I2331" s="218" t="s">
        <v>27</v>
      </c>
      <c r="J2331" s="218" t="s">
        <v>388</v>
      </c>
      <c r="K2331" s="215" t="s">
        <v>29</v>
      </c>
      <c r="L2331" s="100" t="s">
        <v>91</v>
      </c>
      <c r="M2331" s="100" t="s">
        <v>389</v>
      </c>
      <c r="N2331" s="219" t="s">
        <v>32</v>
      </c>
      <c r="O2331" s="215"/>
      <c r="P2331" s="215"/>
      <c r="Q2331" s="219" t="s">
        <v>3446</v>
      </c>
      <c r="R2331" s="219"/>
      <c r="S2331" s="219"/>
      <c r="T2331" s="220"/>
      <c r="U2331" s="221"/>
      <c r="V2331" s="222" t="s">
        <v>3446</v>
      </c>
    </row>
    <row r="2332" spans="1:22" ht="18">
      <c r="A2332" s="34">
        <f t="shared" si="12"/>
        <v>736</v>
      </c>
      <c r="B2332" s="29">
        <v>45917</v>
      </c>
      <c r="C2332" s="30" t="s">
        <v>3447</v>
      </c>
      <c r="D2332" s="31"/>
      <c r="E2332" s="30"/>
      <c r="F2332" s="71"/>
      <c r="G2332" s="74" t="s">
        <v>25</v>
      </c>
      <c r="H2332" s="62" t="s">
        <v>26</v>
      </c>
      <c r="I2332" s="62" t="s">
        <v>27</v>
      </c>
      <c r="J2332" s="74" t="s">
        <v>388</v>
      </c>
      <c r="K2332" s="30" t="s">
        <v>29</v>
      </c>
      <c r="L2332" s="34" t="s">
        <v>91</v>
      </c>
      <c r="M2332" s="32" t="s">
        <v>389</v>
      </c>
      <c r="N2332" s="35"/>
      <c r="O2332" s="30"/>
      <c r="P2332" s="30"/>
      <c r="Q2332" s="36"/>
      <c r="R2332" s="36"/>
      <c r="S2332" s="36"/>
      <c r="T2332" s="37"/>
      <c r="U2332" s="38"/>
      <c r="V2332" s="39"/>
    </row>
    <row r="2333" spans="1:22" ht="18">
      <c r="A2333" s="34">
        <f t="shared" si="12"/>
        <v>737</v>
      </c>
      <c r="B2333" s="29">
        <v>45917</v>
      </c>
      <c r="C2333" s="30" t="s">
        <v>2320</v>
      </c>
      <c r="D2333" s="31">
        <v>364600889</v>
      </c>
      <c r="E2333" s="30"/>
      <c r="F2333" s="71"/>
      <c r="G2333" s="74" t="s">
        <v>25</v>
      </c>
      <c r="H2333" s="62" t="s">
        <v>26</v>
      </c>
      <c r="I2333" s="62" t="s">
        <v>27</v>
      </c>
      <c r="J2333" s="74" t="s">
        <v>388</v>
      </c>
      <c r="K2333" s="30" t="s">
        <v>29</v>
      </c>
      <c r="L2333" s="34" t="s">
        <v>91</v>
      </c>
      <c r="M2333" s="32" t="s">
        <v>389</v>
      </c>
      <c r="N2333" s="35" t="s">
        <v>32</v>
      </c>
      <c r="O2333" s="30"/>
      <c r="P2333" s="30"/>
      <c r="Q2333" s="72" t="s">
        <v>3125</v>
      </c>
      <c r="R2333" s="36"/>
      <c r="S2333" s="36"/>
      <c r="T2333" s="37"/>
      <c r="U2333" s="38"/>
      <c r="V2333" s="39"/>
    </row>
    <row r="2334" spans="1:22" ht="18">
      <c r="A2334" s="34">
        <f t="shared" si="12"/>
        <v>738</v>
      </c>
      <c r="B2334" s="29">
        <v>45917</v>
      </c>
      <c r="C2334" s="30" t="s">
        <v>3448</v>
      </c>
      <c r="D2334" s="31"/>
      <c r="E2334" s="30"/>
      <c r="F2334" s="71"/>
      <c r="G2334" s="74" t="s">
        <v>25</v>
      </c>
      <c r="H2334" s="62" t="s">
        <v>26</v>
      </c>
      <c r="I2334" s="62" t="s">
        <v>27</v>
      </c>
      <c r="J2334" s="74" t="s">
        <v>388</v>
      </c>
      <c r="K2334" s="30" t="s">
        <v>29</v>
      </c>
      <c r="L2334" s="34" t="s">
        <v>212</v>
      </c>
      <c r="M2334" s="32" t="s">
        <v>389</v>
      </c>
      <c r="N2334" s="35"/>
      <c r="O2334" s="30"/>
      <c r="P2334" s="30"/>
      <c r="Q2334" s="36"/>
      <c r="R2334" s="36"/>
      <c r="S2334" s="36"/>
      <c r="T2334" s="37"/>
      <c r="U2334" s="38"/>
      <c r="V2334" s="39"/>
    </row>
    <row r="2335" spans="1:22" ht="18">
      <c r="A2335" s="34">
        <f t="shared" si="12"/>
        <v>739</v>
      </c>
      <c r="B2335" s="29">
        <v>45917</v>
      </c>
      <c r="C2335" s="30" t="s">
        <v>171</v>
      </c>
      <c r="D2335" s="31">
        <v>916170798</v>
      </c>
      <c r="E2335" s="30"/>
      <c r="F2335" s="71"/>
      <c r="G2335" s="62" t="s">
        <v>25</v>
      </c>
      <c r="H2335" s="62"/>
      <c r="I2335" s="62"/>
      <c r="J2335" s="62" t="s">
        <v>388</v>
      </c>
      <c r="K2335" s="30" t="s">
        <v>29</v>
      </c>
      <c r="L2335" s="34" t="s">
        <v>498</v>
      </c>
      <c r="M2335" s="34" t="s">
        <v>227</v>
      </c>
      <c r="N2335" s="36"/>
      <c r="O2335" s="30"/>
      <c r="P2335" s="30"/>
      <c r="Q2335" s="36"/>
      <c r="R2335" s="36"/>
      <c r="S2335" s="36"/>
      <c r="T2335" s="37"/>
      <c r="U2335" s="38"/>
      <c r="V2335" s="39"/>
    </row>
    <row r="2336" spans="1:22" ht="18">
      <c r="A2336" s="34">
        <f t="shared" si="12"/>
        <v>740</v>
      </c>
      <c r="B2336" s="29">
        <v>45917</v>
      </c>
      <c r="C2336" s="30" t="s">
        <v>3449</v>
      </c>
      <c r="D2336" s="31"/>
      <c r="E2336" s="30"/>
      <c r="F2336" s="71"/>
      <c r="G2336" s="74" t="s">
        <v>25</v>
      </c>
      <c r="H2336" s="62" t="s">
        <v>26</v>
      </c>
      <c r="I2336" s="62" t="s">
        <v>27</v>
      </c>
      <c r="J2336" s="74" t="s">
        <v>388</v>
      </c>
      <c r="K2336" s="30" t="s">
        <v>29</v>
      </c>
      <c r="L2336" s="34" t="s">
        <v>91</v>
      </c>
      <c r="M2336" s="32" t="s">
        <v>389</v>
      </c>
      <c r="N2336" s="35"/>
      <c r="O2336" s="30"/>
      <c r="P2336" s="30"/>
      <c r="Q2336" s="36"/>
      <c r="R2336" s="36"/>
      <c r="S2336" s="36"/>
      <c r="T2336" s="37"/>
      <c r="U2336" s="38"/>
      <c r="V2336" s="39"/>
    </row>
    <row r="2337" spans="1:22" ht="18">
      <c r="A2337" s="34">
        <f t="shared" si="12"/>
        <v>741</v>
      </c>
      <c r="B2337" s="29">
        <v>45917</v>
      </c>
      <c r="C2337" s="30" t="s">
        <v>3450</v>
      </c>
      <c r="D2337" s="31"/>
      <c r="E2337" s="30"/>
      <c r="F2337" s="71"/>
      <c r="G2337" s="74" t="s">
        <v>113</v>
      </c>
      <c r="H2337" s="62" t="s">
        <v>48</v>
      </c>
      <c r="I2337" s="62"/>
      <c r="J2337" s="74" t="s">
        <v>388</v>
      </c>
      <c r="K2337" s="30" t="s">
        <v>29</v>
      </c>
      <c r="L2337" s="34" t="s">
        <v>81</v>
      </c>
      <c r="M2337" s="32" t="s">
        <v>389</v>
      </c>
      <c r="N2337" s="35"/>
      <c r="O2337" s="30"/>
      <c r="P2337" s="30"/>
      <c r="Q2337" s="36"/>
      <c r="R2337" s="36"/>
      <c r="S2337" s="36"/>
      <c r="T2337" s="37"/>
      <c r="U2337" s="38"/>
      <c r="V2337" s="39"/>
    </row>
    <row r="2338" spans="1:22" ht="18">
      <c r="A2338" s="34">
        <f t="shared" si="12"/>
        <v>742</v>
      </c>
      <c r="B2338" s="29">
        <v>45917</v>
      </c>
      <c r="C2338" s="30" t="s">
        <v>3451</v>
      </c>
      <c r="D2338" s="31"/>
      <c r="E2338" s="30"/>
      <c r="F2338" s="71"/>
      <c r="G2338" s="74" t="s">
        <v>113</v>
      </c>
      <c r="H2338" s="62" t="s">
        <v>48</v>
      </c>
      <c r="I2338" s="62" t="s">
        <v>27</v>
      </c>
      <c r="J2338" s="74" t="s">
        <v>388</v>
      </c>
      <c r="K2338" s="30" t="s">
        <v>29</v>
      </c>
      <c r="L2338" s="34" t="s">
        <v>203</v>
      </c>
      <c r="M2338" s="32" t="s">
        <v>389</v>
      </c>
      <c r="N2338" s="35"/>
      <c r="O2338" s="30"/>
      <c r="P2338" s="30"/>
      <c r="Q2338" s="36"/>
      <c r="R2338" s="36"/>
      <c r="S2338" s="36"/>
      <c r="T2338" s="37"/>
      <c r="U2338" s="38"/>
      <c r="V2338" s="39"/>
    </row>
    <row r="2339" spans="1:22" ht="18">
      <c r="A2339" s="34">
        <f t="shared" si="12"/>
        <v>743</v>
      </c>
      <c r="B2339" s="29">
        <v>45917</v>
      </c>
      <c r="C2339" s="30" t="s">
        <v>394</v>
      </c>
      <c r="D2339" s="31"/>
      <c r="E2339" s="30"/>
      <c r="F2339" s="71"/>
      <c r="G2339" s="74" t="s">
        <v>25</v>
      </c>
      <c r="H2339" s="62" t="s">
        <v>26</v>
      </c>
      <c r="I2339" s="62" t="s">
        <v>27</v>
      </c>
      <c r="J2339" s="74" t="s">
        <v>388</v>
      </c>
      <c r="K2339" s="30" t="s">
        <v>29</v>
      </c>
      <c r="L2339" s="34" t="s">
        <v>2244</v>
      </c>
      <c r="M2339" s="32" t="s">
        <v>389</v>
      </c>
      <c r="N2339" s="35"/>
      <c r="O2339" s="30"/>
      <c r="P2339" s="30"/>
      <c r="Q2339" s="36"/>
      <c r="R2339" s="36"/>
      <c r="S2339" s="36"/>
      <c r="T2339" s="37"/>
      <c r="U2339" s="38"/>
      <c r="V2339" s="39"/>
    </row>
    <row r="2340" spans="1:22" ht="18">
      <c r="A2340" s="34">
        <f t="shared" si="12"/>
        <v>744</v>
      </c>
      <c r="B2340" s="29">
        <v>45917</v>
      </c>
      <c r="C2340" s="30" t="s">
        <v>3452</v>
      </c>
      <c r="D2340" s="31"/>
      <c r="E2340" s="30"/>
      <c r="F2340" s="71"/>
      <c r="G2340" s="74" t="s">
        <v>25</v>
      </c>
      <c r="H2340" s="62" t="s">
        <v>26</v>
      </c>
      <c r="I2340" s="62" t="s">
        <v>27</v>
      </c>
      <c r="J2340" s="74" t="s">
        <v>388</v>
      </c>
      <c r="K2340" s="30" t="s">
        <v>29</v>
      </c>
      <c r="L2340" s="34" t="s">
        <v>212</v>
      </c>
      <c r="M2340" s="32" t="s">
        <v>389</v>
      </c>
      <c r="N2340" s="35"/>
      <c r="O2340" s="30"/>
      <c r="P2340" s="30"/>
      <c r="Q2340" s="36"/>
      <c r="R2340" s="36"/>
      <c r="S2340" s="36"/>
      <c r="T2340" s="37"/>
      <c r="U2340" s="38"/>
      <c r="V2340" s="39"/>
    </row>
    <row r="2341" spans="1:22" ht="18">
      <c r="A2341" s="34">
        <f t="shared" si="12"/>
        <v>745</v>
      </c>
      <c r="B2341" s="29">
        <v>45917</v>
      </c>
      <c r="C2341" s="135" t="s">
        <v>3453</v>
      </c>
      <c r="D2341" s="31" t="s">
        <v>484</v>
      </c>
      <c r="E2341" s="30" t="s">
        <v>3249</v>
      </c>
      <c r="F2341" s="71"/>
      <c r="G2341" s="74" t="s">
        <v>25</v>
      </c>
      <c r="H2341" s="62" t="s">
        <v>26</v>
      </c>
      <c r="I2341" s="62" t="s">
        <v>27</v>
      </c>
      <c r="J2341" s="74" t="s">
        <v>390</v>
      </c>
      <c r="K2341" s="30" t="s">
        <v>29</v>
      </c>
      <c r="L2341" s="34" t="s">
        <v>2244</v>
      </c>
      <c r="M2341" s="32" t="s">
        <v>389</v>
      </c>
      <c r="N2341" s="35"/>
      <c r="O2341" s="30"/>
      <c r="P2341" s="30"/>
      <c r="Q2341" s="36" t="s">
        <v>3440</v>
      </c>
      <c r="R2341" s="36"/>
      <c r="S2341" s="36"/>
      <c r="T2341" s="37"/>
      <c r="U2341" s="38"/>
      <c r="V2341" s="39"/>
    </row>
    <row r="2342" spans="1:22" ht="18">
      <c r="A2342" s="34">
        <f t="shared" si="12"/>
        <v>746</v>
      </c>
      <c r="B2342" s="29">
        <v>45917</v>
      </c>
      <c r="C2342" s="30" t="s">
        <v>3454</v>
      </c>
      <c r="D2342" s="31"/>
      <c r="E2342" s="30"/>
      <c r="F2342" s="71"/>
      <c r="G2342" s="74" t="s">
        <v>25</v>
      </c>
      <c r="H2342" s="62" t="s">
        <v>26</v>
      </c>
      <c r="I2342" s="62" t="s">
        <v>27</v>
      </c>
      <c r="J2342" s="74" t="s">
        <v>388</v>
      </c>
      <c r="K2342" s="30" t="s">
        <v>29</v>
      </c>
      <c r="L2342" s="34" t="s">
        <v>91</v>
      </c>
      <c r="M2342" s="32" t="s">
        <v>389</v>
      </c>
      <c r="N2342" s="35"/>
      <c r="O2342" s="30"/>
      <c r="P2342" s="30"/>
      <c r="Q2342" s="36"/>
      <c r="R2342" s="36"/>
      <c r="S2342" s="36"/>
      <c r="T2342" s="37"/>
      <c r="U2342" s="38"/>
      <c r="V2342" s="39"/>
    </row>
    <row r="2343" spans="1:22" ht="18">
      <c r="A2343" s="34">
        <f t="shared" si="12"/>
        <v>747</v>
      </c>
      <c r="B2343" s="29">
        <v>45917</v>
      </c>
      <c r="C2343" s="30" t="s">
        <v>3455</v>
      </c>
      <c r="D2343" s="31"/>
      <c r="E2343" s="30"/>
      <c r="F2343" s="71"/>
      <c r="G2343" s="74" t="s">
        <v>25</v>
      </c>
      <c r="H2343" s="62" t="s">
        <v>26</v>
      </c>
      <c r="I2343" s="62" t="s">
        <v>27</v>
      </c>
      <c r="J2343" s="74" t="s">
        <v>388</v>
      </c>
      <c r="K2343" s="30" t="s">
        <v>29</v>
      </c>
      <c r="L2343" s="34" t="s">
        <v>325</v>
      </c>
      <c r="M2343" s="32" t="s">
        <v>389</v>
      </c>
      <c r="N2343" s="35"/>
      <c r="O2343" s="30"/>
      <c r="P2343" s="30"/>
      <c r="Q2343" s="36"/>
      <c r="R2343" s="36"/>
      <c r="S2343" s="36"/>
      <c r="T2343" s="37"/>
      <c r="U2343" s="38"/>
      <c r="V2343" s="39"/>
    </row>
    <row r="2344" spans="1:22" ht="18">
      <c r="A2344" s="34">
        <f t="shared" si="12"/>
        <v>748</v>
      </c>
      <c r="B2344" s="29">
        <v>45917</v>
      </c>
      <c r="C2344" s="30" t="s">
        <v>3456</v>
      </c>
      <c r="D2344" s="31"/>
      <c r="E2344" s="30"/>
      <c r="F2344" s="71"/>
      <c r="G2344" s="74" t="s">
        <v>25</v>
      </c>
      <c r="H2344" s="62" t="s">
        <v>26</v>
      </c>
      <c r="I2344" s="62" t="s">
        <v>27</v>
      </c>
      <c r="J2344" s="74" t="s">
        <v>388</v>
      </c>
      <c r="K2344" s="30" t="s">
        <v>29</v>
      </c>
      <c r="L2344" s="34" t="s">
        <v>203</v>
      </c>
      <c r="M2344" s="32" t="s">
        <v>389</v>
      </c>
      <c r="N2344" s="35"/>
      <c r="O2344" s="30"/>
      <c r="P2344" s="30"/>
      <c r="Q2344" s="36"/>
      <c r="R2344" s="36"/>
      <c r="S2344" s="36"/>
      <c r="T2344" s="37"/>
      <c r="U2344" s="38"/>
      <c r="V2344" s="39"/>
    </row>
    <row r="2345" spans="1:22" ht="18">
      <c r="A2345" s="34">
        <f t="shared" si="12"/>
        <v>749</v>
      </c>
      <c r="B2345" s="29">
        <v>45917</v>
      </c>
      <c r="C2345" s="30" t="s">
        <v>3457</v>
      </c>
      <c r="D2345" s="31"/>
      <c r="E2345" s="30"/>
      <c r="F2345" s="71"/>
      <c r="G2345" s="74" t="s">
        <v>113</v>
      </c>
      <c r="H2345" s="62" t="s">
        <v>48</v>
      </c>
      <c r="I2345" s="62" t="s">
        <v>27</v>
      </c>
      <c r="J2345" s="74" t="s">
        <v>390</v>
      </c>
      <c r="K2345" s="30" t="s">
        <v>29</v>
      </c>
      <c r="L2345" s="34" t="s">
        <v>417</v>
      </c>
      <c r="M2345" s="32" t="s">
        <v>389</v>
      </c>
      <c r="N2345" s="35"/>
      <c r="O2345" s="30"/>
      <c r="P2345" s="30"/>
      <c r="Q2345" s="36"/>
      <c r="R2345" s="36"/>
      <c r="S2345" s="36"/>
      <c r="T2345" s="37"/>
      <c r="U2345" s="38"/>
      <c r="V2345" s="39"/>
    </row>
    <row r="2346" spans="1:22" ht="18">
      <c r="A2346" s="34">
        <f t="shared" si="12"/>
        <v>750</v>
      </c>
      <c r="B2346" s="29">
        <v>45917</v>
      </c>
      <c r="C2346" s="30" t="s">
        <v>3423</v>
      </c>
      <c r="D2346" s="60"/>
      <c r="E2346" s="30" t="s">
        <v>3249</v>
      </c>
      <c r="F2346" s="71"/>
      <c r="G2346" s="74" t="s">
        <v>25</v>
      </c>
      <c r="H2346" s="62" t="s">
        <v>26</v>
      </c>
      <c r="I2346" s="62" t="s">
        <v>27</v>
      </c>
      <c r="J2346" s="74" t="s">
        <v>390</v>
      </c>
      <c r="K2346" s="30" t="s">
        <v>29</v>
      </c>
      <c r="L2346" s="34" t="s">
        <v>91</v>
      </c>
      <c r="M2346" s="32" t="s">
        <v>389</v>
      </c>
      <c r="N2346" s="35"/>
      <c r="O2346" s="30"/>
      <c r="P2346" s="30"/>
      <c r="Q2346" s="36"/>
      <c r="R2346" s="36"/>
      <c r="S2346" s="36"/>
      <c r="T2346" s="37"/>
      <c r="U2346" s="38"/>
      <c r="V2346" s="39"/>
    </row>
    <row r="2347" spans="1:22" ht="18">
      <c r="A2347" s="34">
        <f t="shared" si="12"/>
        <v>751</v>
      </c>
      <c r="B2347" s="29">
        <v>45917</v>
      </c>
      <c r="C2347" s="30" t="s">
        <v>3458</v>
      </c>
      <c r="D2347" s="31"/>
      <c r="E2347" s="30" t="s">
        <v>3392</v>
      </c>
      <c r="F2347" s="71"/>
      <c r="G2347" s="74" t="s">
        <v>114</v>
      </c>
      <c r="H2347" s="62" t="s">
        <v>26</v>
      </c>
      <c r="I2347" s="62" t="s">
        <v>27</v>
      </c>
      <c r="J2347" s="74" t="s">
        <v>390</v>
      </c>
      <c r="K2347" s="30" t="s">
        <v>29</v>
      </c>
      <c r="L2347" s="34" t="s">
        <v>91</v>
      </c>
      <c r="M2347" s="32" t="s">
        <v>389</v>
      </c>
      <c r="N2347" s="35"/>
      <c r="O2347" s="30"/>
      <c r="P2347" s="30"/>
      <c r="Q2347" s="36"/>
      <c r="R2347" s="36"/>
      <c r="S2347" s="36"/>
      <c r="T2347" s="37"/>
      <c r="U2347" s="38"/>
      <c r="V2347" s="39"/>
    </row>
    <row r="2348" spans="1:22" ht="18">
      <c r="A2348" s="34">
        <f t="shared" si="12"/>
        <v>752</v>
      </c>
      <c r="B2348" s="29">
        <v>45917</v>
      </c>
      <c r="C2348" s="30" t="s">
        <v>2636</v>
      </c>
      <c r="D2348" s="31"/>
      <c r="E2348" s="30" t="s">
        <v>3392</v>
      </c>
      <c r="F2348" s="71"/>
      <c r="G2348" s="74" t="s">
        <v>25</v>
      </c>
      <c r="H2348" s="62" t="s">
        <v>26</v>
      </c>
      <c r="I2348" s="62" t="s">
        <v>27</v>
      </c>
      <c r="J2348" s="74" t="s">
        <v>390</v>
      </c>
      <c r="K2348" s="30" t="s">
        <v>29</v>
      </c>
      <c r="L2348" s="34" t="s">
        <v>91</v>
      </c>
      <c r="M2348" s="32" t="s">
        <v>389</v>
      </c>
      <c r="N2348" s="35"/>
      <c r="O2348" s="30"/>
      <c r="P2348" s="30"/>
      <c r="Q2348" s="36"/>
      <c r="R2348" s="36"/>
      <c r="S2348" s="36"/>
      <c r="T2348" s="37"/>
      <c r="U2348" s="38"/>
      <c r="V2348" s="39"/>
    </row>
    <row r="2349" spans="1:22" ht="18">
      <c r="A2349" s="34">
        <f t="shared" si="12"/>
        <v>753</v>
      </c>
      <c r="B2349" s="29">
        <v>45917</v>
      </c>
      <c r="C2349" s="30" t="s">
        <v>3459</v>
      </c>
      <c r="D2349" s="31">
        <v>903382545</v>
      </c>
      <c r="E2349" s="30"/>
      <c r="F2349" s="71"/>
      <c r="G2349" s="74" t="s">
        <v>113</v>
      </c>
      <c r="H2349" s="62" t="s">
        <v>48</v>
      </c>
      <c r="I2349" s="62" t="s">
        <v>27</v>
      </c>
      <c r="J2349" s="74" t="s">
        <v>390</v>
      </c>
      <c r="K2349" s="30" t="s">
        <v>29</v>
      </c>
      <c r="L2349" s="34" t="s">
        <v>203</v>
      </c>
      <c r="M2349" s="32" t="s">
        <v>227</v>
      </c>
      <c r="N2349" s="35" t="s">
        <v>32</v>
      </c>
      <c r="O2349" s="30"/>
      <c r="P2349" s="30"/>
      <c r="Q2349" s="36" t="s">
        <v>3460</v>
      </c>
      <c r="R2349" s="36"/>
      <c r="S2349" s="36"/>
      <c r="T2349" s="37"/>
      <c r="U2349" s="38"/>
      <c r="V2349" s="39"/>
    </row>
    <row r="2350" spans="1:22" ht="18">
      <c r="A2350" s="34">
        <f t="shared" si="12"/>
        <v>754</v>
      </c>
      <c r="B2350" s="29">
        <v>45917</v>
      </c>
      <c r="C2350" s="30" t="s">
        <v>3461</v>
      </c>
      <c r="D2350" s="31"/>
      <c r="E2350" s="30" t="s">
        <v>3462</v>
      </c>
      <c r="F2350" s="71"/>
      <c r="G2350" s="74" t="s">
        <v>25</v>
      </c>
      <c r="H2350" s="62" t="s">
        <v>26</v>
      </c>
      <c r="I2350" s="62" t="s">
        <v>27</v>
      </c>
      <c r="J2350" s="74" t="s">
        <v>390</v>
      </c>
      <c r="K2350" s="30" t="s">
        <v>29</v>
      </c>
      <c r="L2350" s="34" t="s">
        <v>2244</v>
      </c>
      <c r="M2350" s="32" t="s">
        <v>160</v>
      </c>
      <c r="N2350" s="35"/>
      <c r="O2350" s="30"/>
      <c r="P2350" s="30"/>
      <c r="Q2350" s="36"/>
      <c r="R2350" s="36"/>
      <c r="S2350" s="36"/>
      <c r="T2350" s="37"/>
      <c r="U2350" s="38"/>
      <c r="V2350" s="39"/>
    </row>
    <row r="2351" spans="1:22" ht="18">
      <c r="A2351" s="34">
        <f t="shared" si="12"/>
        <v>755</v>
      </c>
      <c r="B2351" s="29">
        <v>45917</v>
      </c>
      <c r="C2351" s="30" t="s">
        <v>3463</v>
      </c>
      <c r="D2351" s="31"/>
      <c r="E2351" s="30" t="s">
        <v>3285</v>
      </c>
      <c r="F2351" s="71"/>
      <c r="G2351" s="74" t="s">
        <v>25</v>
      </c>
      <c r="H2351" s="62" t="s">
        <v>26</v>
      </c>
      <c r="I2351" s="62" t="s">
        <v>27</v>
      </c>
      <c r="J2351" s="74" t="s">
        <v>390</v>
      </c>
      <c r="K2351" s="30" t="s">
        <v>29</v>
      </c>
      <c r="L2351" s="34" t="s">
        <v>91</v>
      </c>
      <c r="M2351" s="32" t="s">
        <v>389</v>
      </c>
      <c r="N2351" s="35"/>
      <c r="O2351" s="30"/>
      <c r="P2351" s="30"/>
      <c r="Q2351" s="36"/>
      <c r="R2351" s="36"/>
      <c r="S2351" s="36"/>
      <c r="T2351" s="37"/>
      <c r="U2351" s="38"/>
      <c r="V2351" s="39"/>
    </row>
    <row r="2352" spans="1:22" ht="18">
      <c r="A2352" s="34">
        <f t="shared" si="12"/>
        <v>756</v>
      </c>
      <c r="B2352" s="29">
        <v>45917</v>
      </c>
      <c r="C2352" s="30" t="s">
        <v>3464</v>
      </c>
      <c r="D2352" s="31"/>
      <c r="E2352" s="30" t="s">
        <v>3465</v>
      </c>
      <c r="F2352" s="71"/>
      <c r="G2352" s="74" t="s">
        <v>25</v>
      </c>
      <c r="H2352" s="62" t="s">
        <v>26</v>
      </c>
      <c r="I2352" s="62" t="s">
        <v>27</v>
      </c>
      <c r="J2352" s="74" t="s">
        <v>390</v>
      </c>
      <c r="K2352" s="30" t="s">
        <v>29</v>
      </c>
      <c r="L2352" s="34" t="s">
        <v>2244</v>
      </c>
      <c r="M2352" s="32" t="s">
        <v>389</v>
      </c>
      <c r="N2352" s="35"/>
      <c r="O2352" s="30"/>
      <c r="P2352" s="30"/>
      <c r="Q2352" s="36"/>
      <c r="R2352" s="36"/>
      <c r="S2352" s="36"/>
      <c r="T2352" s="37"/>
      <c r="U2352" s="38"/>
      <c r="V2352" s="39"/>
    </row>
    <row r="2353" spans="1:22" ht="18">
      <c r="A2353" s="34">
        <f t="shared" si="12"/>
        <v>757</v>
      </c>
      <c r="B2353" s="29">
        <v>45917</v>
      </c>
      <c r="C2353" s="30" t="s">
        <v>3466</v>
      </c>
      <c r="D2353" s="31">
        <v>356411349</v>
      </c>
      <c r="E2353" s="30"/>
      <c r="F2353" s="71"/>
      <c r="G2353" s="74" t="s">
        <v>25</v>
      </c>
      <c r="H2353" s="62" t="s">
        <v>48</v>
      </c>
      <c r="I2353" s="62" t="s">
        <v>27</v>
      </c>
      <c r="J2353" s="74" t="s">
        <v>390</v>
      </c>
      <c r="K2353" s="30" t="s">
        <v>29</v>
      </c>
      <c r="L2353" s="34" t="s">
        <v>203</v>
      </c>
      <c r="M2353" s="32" t="s">
        <v>227</v>
      </c>
      <c r="N2353" s="35" t="s">
        <v>32</v>
      </c>
      <c r="O2353" s="30"/>
      <c r="P2353" s="30"/>
      <c r="Q2353" s="36" t="s">
        <v>622</v>
      </c>
      <c r="R2353" s="36"/>
      <c r="S2353" s="36"/>
      <c r="T2353" s="37"/>
      <c r="U2353" s="38"/>
      <c r="V2353" s="39"/>
    </row>
    <row r="2354" spans="1:22" ht="18">
      <c r="A2354" s="34">
        <f t="shared" si="12"/>
        <v>758</v>
      </c>
      <c r="B2354" s="29">
        <v>45917</v>
      </c>
      <c r="C2354" s="30" t="s">
        <v>163</v>
      </c>
      <c r="D2354" s="31">
        <v>398523631</v>
      </c>
      <c r="E2354" s="30" t="s">
        <v>2982</v>
      </c>
      <c r="F2354" s="71"/>
      <c r="G2354" s="74" t="s">
        <v>25</v>
      </c>
      <c r="H2354" s="62" t="s">
        <v>26</v>
      </c>
      <c r="I2354" s="62" t="s">
        <v>27</v>
      </c>
      <c r="J2354" s="74" t="s">
        <v>390</v>
      </c>
      <c r="K2354" s="30" t="s">
        <v>29</v>
      </c>
      <c r="L2354" s="34" t="s">
        <v>91</v>
      </c>
      <c r="M2354" s="32" t="s">
        <v>234</v>
      </c>
      <c r="N2354" s="35" t="s">
        <v>32</v>
      </c>
      <c r="O2354" s="30"/>
      <c r="P2354" s="30"/>
      <c r="Q2354" s="72" t="s">
        <v>3125</v>
      </c>
      <c r="R2354" s="36"/>
      <c r="S2354" s="36"/>
      <c r="T2354" s="37"/>
      <c r="U2354" s="38"/>
      <c r="V2354" s="39"/>
    </row>
    <row r="2355" spans="1:22" ht="18">
      <c r="A2355" s="34">
        <f t="shared" si="12"/>
        <v>759</v>
      </c>
      <c r="B2355" s="29">
        <v>45918</v>
      </c>
      <c r="C2355" s="30" t="s">
        <v>266</v>
      </c>
      <c r="D2355" s="31" t="s">
        <v>647</v>
      </c>
      <c r="E2355" s="30" t="s">
        <v>3056</v>
      </c>
      <c r="F2355" s="71"/>
      <c r="G2355" s="74" t="s">
        <v>25</v>
      </c>
      <c r="H2355" s="62" t="s">
        <v>26</v>
      </c>
      <c r="I2355" s="62" t="s">
        <v>27</v>
      </c>
      <c r="J2355" s="74" t="s">
        <v>391</v>
      </c>
      <c r="K2355" s="30" t="s">
        <v>29</v>
      </c>
      <c r="L2355" s="34" t="s">
        <v>91</v>
      </c>
      <c r="M2355" s="32" t="s">
        <v>160</v>
      </c>
      <c r="N2355" s="35" t="s">
        <v>1169</v>
      </c>
      <c r="O2355" s="30"/>
      <c r="P2355" s="30"/>
      <c r="Q2355" s="36"/>
      <c r="R2355" s="36"/>
      <c r="S2355" s="36"/>
      <c r="T2355" s="37"/>
      <c r="U2355" s="38"/>
      <c r="V2355" s="39"/>
    </row>
    <row r="2356" spans="1:22" ht="18">
      <c r="A2356" s="34">
        <f t="shared" si="12"/>
        <v>760</v>
      </c>
      <c r="B2356" s="29">
        <v>45918</v>
      </c>
      <c r="C2356" s="30" t="s">
        <v>3467</v>
      </c>
      <c r="D2356" s="31"/>
      <c r="E2356" s="30" t="s">
        <v>3065</v>
      </c>
      <c r="F2356" s="71"/>
      <c r="G2356" s="74" t="s">
        <v>25</v>
      </c>
      <c r="H2356" s="62" t="s">
        <v>26</v>
      </c>
      <c r="I2356" s="62" t="s">
        <v>38</v>
      </c>
      <c r="J2356" s="74" t="s">
        <v>391</v>
      </c>
      <c r="K2356" s="30" t="s">
        <v>107</v>
      </c>
      <c r="L2356" s="34" t="s">
        <v>161</v>
      </c>
      <c r="M2356" s="32" t="s">
        <v>389</v>
      </c>
      <c r="N2356" s="35"/>
      <c r="O2356" s="30"/>
      <c r="P2356" s="30"/>
      <c r="Q2356" s="36"/>
      <c r="R2356" s="36"/>
      <c r="S2356" s="36"/>
      <c r="T2356" s="37"/>
      <c r="U2356" s="38"/>
      <c r="V2356" s="39"/>
    </row>
    <row r="2357" spans="1:22" ht="18">
      <c r="A2357" s="34">
        <f t="shared" si="12"/>
        <v>761</v>
      </c>
      <c r="B2357" s="29">
        <v>45918</v>
      </c>
      <c r="C2357" s="30" t="s">
        <v>3468</v>
      </c>
      <c r="D2357" s="31"/>
      <c r="E2357" s="30" t="s">
        <v>3094</v>
      </c>
      <c r="F2357" s="71"/>
      <c r="G2357" s="74" t="s">
        <v>25</v>
      </c>
      <c r="H2357" s="62" t="s">
        <v>26</v>
      </c>
      <c r="I2357" s="62"/>
      <c r="J2357" s="74" t="s">
        <v>391</v>
      </c>
      <c r="K2357" s="30" t="s">
        <v>107</v>
      </c>
      <c r="L2357" s="34"/>
      <c r="M2357" s="32" t="s">
        <v>389</v>
      </c>
      <c r="N2357" s="35"/>
      <c r="O2357" s="30"/>
      <c r="P2357" s="30"/>
      <c r="Q2357" s="36"/>
      <c r="R2357" s="36"/>
      <c r="S2357" s="36"/>
      <c r="T2357" s="37"/>
      <c r="U2357" s="38"/>
      <c r="V2357" s="39"/>
    </row>
    <row r="2358" spans="1:22" ht="19">
      <c r="A2358" s="34">
        <f t="shared" si="12"/>
        <v>762</v>
      </c>
      <c r="B2358" s="29">
        <v>45918</v>
      </c>
      <c r="C2358" s="30" t="s">
        <v>3469</v>
      </c>
      <c r="D2358" s="31">
        <v>931836893</v>
      </c>
      <c r="E2358" s="30" t="s">
        <v>3049</v>
      </c>
      <c r="F2358" s="71"/>
      <c r="G2358" s="74" t="s">
        <v>25</v>
      </c>
      <c r="H2358" s="62" t="s">
        <v>26</v>
      </c>
      <c r="I2358" s="62" t="s">
        <v>38</v>
      </c>
      <c r="J2358" s="74" t="s">
        <v>391</v>
      </c>
      <c r="K2358" s="30" t="s">
        <v>107</v>
      </c>
      <c r="L2358" s="34" t="s">
        <v>161</v>
      </c>
      <c r="M2358" s="32" t="s">
        <v>234</v>
      </c>
      <c r="N2358" s="35" t="s">
        <v>32</v>
      </c>
      <c r="O2358" s="30"/>
      <c r="P2358" s="30"/>
      <c r="Q2358" s="36" t="s">
        <v>3125</v>
      </c>
      <c r="R2358" s="36"/>
      <c r="S2358" s="36"/>
      <c r="T2358" s="37"/>
      <c r="U2358" s="38"/>
      <c r="V2358" s="70" t="s">
        <v>3470</v>
      </c>
    </row>
    <row r="2359" spans="1:22" ht="19">
      <c r="A2359" s="34">
        <f t="shared" si="12"/>
        <v>763</v>
      </c>
      <c r="B2359" s="29">
        <v>45918</v>
      </c>
      <c r="C2359" s="30" t="s">
        <v>3471</v>
      </c>
      <c r="D2359" s="31">
        <v>363660361</v>
      </c>
      <c r="E2359" s="30"/>
      <c r="F2359" s="71"/>
      <c r="G2359" s="74" t="s">
        <v>25</v>
      </c>
      <c r="H2359" s="62" t="s">
        <v>48</v>
      </c>
      <c r="I2359" s="62" t="s">
        <v>38</v>
      </c>
      <c r="J2359" s="74" t="s">
        <v>391</v>
      </c>
      <c r="K2359" s="30" t="s">
        <v>49</v>
      </c>
      <c r="L2359" s="34" t="s">
        <v>303</v>
      </c>
      <c r="M2359" s="32" t="s">
        <v>234</v>
      </c>
      <c r="N2359" s="35" t="s">
        <v>32</v>
      </c>
      <c r="O2359" s="30"/>
      <c r="P2359" s="30"/>
      <c r="Q2359" s="36" t="s">
        <v>3472</v>
      </c>
      <c r="R2359" s="36"/>
      <c r="S2359" s="36"/>
      <c r="T2359" s="37"/>
      <c r="U2359" s="38"/>
      <c r="V2359" s="70" t="s">
        <v>3473</v>
      </c>
    </row>
    <row r="2360" spans="1:22" ht="18">
      <c r="A2360" s="34">
        <f t="shared" si="12"/>
        <v>764</v>
      </c>
      <c r="B2360" s="29">
        <v>45918</v>
      </c>
      <c r="C2360" s="30" t="s">
        <v>3474</v>
      </c>
      <c r="D2360" s="31"/>
      <c r="E2360" s="30"/>
      <c r="F2360" s="71"/>
      <c r="G2360" s="74" t="s">
        <v>113</v>
      </c>
      <c r="H2360" s="62" t="s">
        <v>48</v>
      </c>
      <c r="I2360" s="62" t="s">
        <v>27</v>
      </c>
      <c r="J2360" s="74" t="s">
        <v>391</v>
      </c>
      <c r="K2360" s="30" t="s">
        <v>29</v>
      </c>
      <c r="L2360" s="34" t="s">
        <v>91</v>
      </c>
      <c r="M2360" s="32" t="s">
        <v>389</v>
      </c>
      <c r="N2360" s="35"/>
      <c r="O2360" s="30"/>
      <c r="P2360" s="30"/>
      <c r="Q2360" s="36"/>
      <c r="R2360" s="36"/>
      <c r="S2360" s="36"/>
      <c r="T2360" s="37"/>
      <c r="U2360" s="38"/>
      <c r="V2360" s="39"/>
    </row>
    <row r="2361" spans="1:22" ht="18">
      <c r="A2361" s="34">
        <f t="shared" si="12"/>
        <v>765</v>
      </c>
      <c r="B2361" s="29">
        <v>45918</v>
      </c>
      <c r="C2361" s="30" t="s">
        <v>3475</v>
      </c>
      <c r="D2361" s="31"/>
      <c r="E2361" s="30" t="s">
        <v>3202</v>
      </c>
      <c r="F2361" s="71"/>
      <c r="G2361" s="74" t="s">
        <v>25</v>
      </c>
      <c r="H2361" s="62" t="s">
        <v>26</v>
      </c>
      <c r="I2361" s="62" t="s">
        <v>27</v>
      </c>
      <c r="J2361" s="74" t="s">
        <v>391</v>
      </c>
      <c r="K2361" s="30" t="s">
        <v>29</v>
      </c>
      <c r="L2361" s="34"/>
      <c r="M2361" s="32" t="s">
        <v>389</v>
      </c>
      <c r="N2361" s="35"/>
      <c r="O2361" s="30"/>
      <c r="P2361" s="30"/>
      <c r="Q2361" s="36"/>
      <c r="R2361" s="36"/>
      <c r="S2361" s="36"/>
      <c r="T2361" s="37"/>
      <c r="U2361" s="38"/>
      <c r="V2361" s="39"/>
    </row>
    <row r="2362" spans="1:22" ht="18">
      <c r="A2362" s="34">
        <f t="shared" si="12"/>
        <v>766</v>
      </c>
      <c r="B2362" s="29">
        <v>45918</v>
      </c>
      <c r="C2362" s="30" t="s">
        <v>3476</v>
      </c>
      <c r="D2362" s="31"/>
      <c r="E2362" s="30" t="s">
        <v>2960</v>
      </c>
      <c r="F2362" s="71"/>
      <c r="G2362" s="74" t="s">
        <v>25</v>
      </c>
      <c r="H2362" s="62" t="s">
        <v>26</v>
      </c>
      <c r="I2362" s="62" t="s">
        <v>27</v>
      </c>
      <c r="J2362" s="74" t="s">
        <v>391</v>
      </c>
      <c r="K2362" s="30" t="s">
        <v>29</v>
      </c>
      <c r="L2362" s="34" t="s">
        <v>361</v>
      </c>
      <c r="M2362" s="32" t="s">
        <v>389</v>
      </c>
      <c r="N2362" s="35"/>
      <c r="O2362" s="30"/>
      <c r="P2362" s="30"/>
      <c r="Q2362" s="36"/>
      <c r="R2362" s="36"/>
      <c r="S2362" s="36"/>
      <c r="T2362" s="37"/>
      <c r="U2362" s="38"/>
      <c r="V2362" s="39"/>
    </row>
    <row r="2363" spans="1:22" ht="18">
      <c r="A2363" s="34">
        <f t="shared" si="12"/>
        <v>767</v>
      </c>
      <c r="B2363" s="29">
        <v>45918</v>
      </c>
      <c r="C2363" s="30" t="s">
        <v>682</v>
      </c>
      <c r="D2363" s="31"/>
      <c r="E2363" s="30" t="s">
        <v>3477</v>
      </c>
      <c r="F2363" s="71"/>
      <c r="G2363" s="74" t="s">
        <v>25</v>
      </c>
      <c r="H2363" s="62" t="s">
        <v>26</v>
      </c>
      <c r="I2363" s="62" t="s">
        <v>27</v>
      </c>
      <c r="J2363" s="74" t="s">
        <v>391</v>
      </c>
      <c r="K2363" s="30" t="s">
        <v>29</v>
      </c>
      <c r="L2363" s="34" t="s">
        <v>2244</v>
      </c>
      <c r="M2363" s="32" t="s">
        <v>389</v>
      </c>
      <c r="N2363" s="35"/>
      <c r="O2363" s="30"/>
      <c r="P2363" s="30"/>
      <c r="Q2363" s="36"/>
      <c r="R2363" s="36"/>
      <c r="S2363" s="36"/>
      <c r="T2363" s="37"/>
      <c r="U2363" s="38"/>
      <c r="V2363" s="39"/>
    </row>
    <row r="2364" spans="1:22" ht="18">
      <c r="A2364" s="34">
        <f t="shared" si="12"/>
        <v>768</v>
      </c>
      <c r="B2364" s="29">
        <v>45918</v>
      </c>
      <c r="C2364" s="30" t="s">
        <v>3478</v>
      </c>
      <c r="D2364" s="31"/>
      <c r="E2364" s="30" t="s">
        <v>3204</v>
      </c>
      <c r="F2364" s="71"/>
      <c r="G2364" s="74" t="s">
        <v>25</v>
      </c>
      <c r="H2364" s="62" t="s">
        <v>26</v>
      </c>
      <c r="I2364" s="62" t="s">
        <v>27</v>
      </c>
      <c r="J2364" s="74" t="s">
        <v>391</v>
      </c>
      <c r="K2364" s="30" t="s">
        <v>29</v>
      </c>
      <c r="L2364" s="34" t="s">
        <v>91</v>
      </c>
      <c r="M2364" s="32" t="s">
        <v>389</v>
      </c>
      <c r="N2364" s="35"/>
      <c r="O2364" s="30"/>
      <c r="P2364" s="30"/>
      <c r="Q2364" s="36"/>
      <c r="R2364" s="36"/>
      <c r="S2364" s="36"/>
      <c r="T2364" s="37"/>
      <c r="U2364" s="38"/>
      <c r="V2364" s="39"/>
    </row>
    <row r="2365" spans="1:22" ht="18">
      <c r="A2365" s="34">
        <f t="shared" si="12"/>
        <v>769</v>
      </c>
      <c r="B2365" s="29">
        <v>45918</v>
      </c>
      <c r="C2365" s="30" t="s">
        <v>3479</v>
      </c>
      <c r="D2365" s="31"/>
      <c r="E2365" s="30" t="s">
        <v>3249</v>
      </c>
      <c r="F2365" s="71"/>
      <c r="G2365" s="74" t="s">
        <v>25</v>
      </c>
      <c r="H2365" s="62" t="s">
        <v>26</v>
      </c>
      <c r="I2365" s="62" t="s">
        <v>27</v>
      </c>
      <c r="J2365" s="74" t="s">
        <v>391</v>
      </c>
      <c r="K2365" s="30" t="s">
        <v>29</v>
      </c>
      <c r="L2365" s="34" t="s">
        <v>91</v>
      </c>
      <c r="M2365" s="32" t="s">
        <v>389</v>
      </c>
      <c r="N2365" s="35"/>
      <c r="O2365" s="30"/>
      <c r="P2365" s="30"/>
      <c r="Q2365" s="36"/>
      <c r="R2365" s="36"/>
      <c r="S2365" s="36"/>
      <c r="T2365" s="37"/>
      <c r="U2365" s="38"/>
      <c r="V2365" s="39"/>
    </row>
    <row r="2366" spans="1:22" ht="18">
      <c r="A2366" s="34">
        <f t="shared" si="12"/>
        <v>770</v>
      </c>
      <c r="B2366" s="29">
        <v>45918</v>
      </c>
      <c r="C2366" s="30" t="s">
        <v>3480</v>
      </c>
      <c r="D2366" s="31"/>
      <c r="E2366" s="30" t="s">
        <v>3477</v>
      </c>
      <c r="F2366" s="71"/>
      <c r="G2366" s="74" t="s">
        <v>25</v>
      </c>
      <c r="H2366" s="62" t="s">
        <v>26</v>
      </c>
      <c r="I2366" s="62" t="s">
        <v>27</v>
      </c>
      <c r="J2366" s="74" t="s">
        <v>391</v>
      </c>
      <c r="K2366" s="30" t="s">
        <v>29</v>
      </c>
      <c r="L2366" s="34" t="s">
        <v>2244</v>
      </c>
      <c r="M2366" s="32" t="s">
        <v>389</v>
      </c>
      <c r="N2366" s="35"/>
      <c r="O2366" s="30"/>
      <c r="P2366" s="30"/>
      <c r="Q2366" s="36"/>
      <c r="R2366" s="36"/>
      <c r="S2366" s="36"/>
      <c r="T2366" s="37"/>
      <c r="U2366" s="38"/>
      <c r="V2366" s="39"/>
    </row>
    <row r="2367" spans="1:22" ht="18">
      <c r="A2367" s="34">
        <f t="shared" si="12"/>
        <v>771</v>
      </c>
      <c r="B2367" s="29">
        <v>45918</v>
      </c>
      <c r="C2367" s="30" t="s">
        <v>3481</v>
      </c>
      <c r="D2367" s="31"/>
      <c r="E2367" s="30" t="s">
        <v>3482</v>
      </c>
      <c r="F2367" s="71"/>
      <c r="G2367" s="74" t="s">
        <v>25</v>
      </c>
      <c r="H2367" s="62" t="s">
        <v>26</v>
      </c>
      <c r="I2367" s="62" t="s">
        <v>27</v>
      </c>
      <c r="J2367" s="74" t="s">
        <v>391</v>
      </c>
      <c r="K2367" s="30" t="s">
        <v>29</v>
      </c>
      <c r="L2367" s="34" t="s">
        <v>91</v>
      </c>
      <c r="M2367" s="32" t="s">
        <v>389</v>
      </c>
      <c r="N2367" s="35"/>
      <c r="O2367" s="30"/>
      <c r="P2367" s="30"/>
      <c r="Q2367" s="36"/>
      <c r="R2367" s="36"/>
      <c r="S2367" s="36"/>
      <c r="T2367" s="37"/>
      <c r="U2367" s="38"/>
      <c r="V2367" s="39"/>
    </row>
    <row r="2368" spans="1:22" ht="18">
      <c r="A2368" s="131">
        <f t="shared" si="12"/>
        <v>772</v>
      </c>
      <c r="B2368" s="29">
        <v>45918</v>
      </c>
      <c r="C2368" s="129" t="s">
        <v>503</v>
      </c>
      <c r="D2368" s="125">
        <v>898565026</v>
      </c>
      <c r="E2368" s="129"/>
      <c r="F2368" s="130"/>
      <c r="G2368" s="152" t="s">
        <v>25</v>
      </c>
      <c r="H2368" s="152" t="s">
        <v>48</v>
      </c>
      <c r="I2368" s="152" t="s">
        <v>27</v>
      </c>
      <c r="J2368" s="152" t="s">
        <v>391</v>
      </c>
      <c r="K2368" s="129" t="s">
        <v>29</v>
      </c>
      <c r="L2368" s="131" t="s">
        <v>203</v>
      </c>
      <c r="M2368" s="131" t="s">
        <v>227</v>
      </c>
      <c r="N2368" s="124" t="s">
        <v>32</v>
      </c>
      <c r="O2368" s="129"/>
      <c r="P2368" s="129"/>
      <c r="Q2368" s="124" t="s">
        <v>3483</v>
      </c>
      <c r="R2368" s="124"/>
      <c r="S2368" s="124"/>
      <c r="T2368" s="132"/>
      <c r="U2368" s="133"/>
      <c r="V2368" s="126"/>
    </row>
    <row r="2369" spans="1:22" ht="18">
      <c r="A2369" s="34">
        <f t="shared" si="12"/>
        <v>773</v>
      </c>
      <c r="B2369" s="29">
        <v>45918</v>
      </c>
      <c r="C2369" s="30" t="s">
        <v>1919</v>
      </c>
      <c r="D2369" s="31"/>
      <c r="E2369" s="30" t="s">
        <v>3018</v>
      </c>
      <c r="F2369" s="71"/>
      <c r="G2369" s="74" t="s">
        <v>25</v>
      </c>
      <c r="H2369" s="62" t="s">
        <v>26</v>
      </c>
      <c r="I2369" s="62" t="s">
        <v>27</v>
      </c>
      <c r="J2369" s="74" t="s">
        <v>391</v>
      </c>
      <c r="K2369" s="30" t="s">
        <v>29</v>
      </c>
      <c r="L2369" s="34" t="s">
        <v>91</v>
      </c>
      <c r="M2369" s="32" t="s">
        <v>389</v>
      </c>
      <c r="N2369" s="35"/>
      <c r="O2369" s="30"/>
      <c r="P2369" s="30"/>
      <c r="Q2369" s="36"/>
      <c r="R2369" s="36"/>
      <c r="S2369" s="36"/>
      <c r="T2369" s="37"/>
      <c r="U2369" s="38"/>
      <c r="V2369" s="39"/>
    </row>
    <row r="2370" spans="1:22" ht="18">
      <c r="A2370" s="34">
        <f t="shared" si="12"/>
        <v>774</v>
      </c>
      <c r="B2370" s="29">
        <v>45918</v>
      </c>
      <c r="C2370" s="30" t="s">
        <v>3484</v>
      </c>
      <c r="D2370" s="31"/>
      <c r="E2370" s="30" t="s">
        <v>3129</v>
      </c>
      <c r="F2370" s="71"/>
      <c r="G2370" s="74" t="s">
        <v>25</v>
      </c>
      <c r="H2370" s="62" t="s">
        <v>26</v>
      </c>
      <c r="I2370" s="62" t="s">
        <v>27</v>
      </c>
      <c r="J2370" s="74" t="s">
        <v>391</v>
      </c>
      <c r="K2370" s="30" t="s">
        <v>29</v>
      </c>
      <c r="L2370" s="34" t="s">
        <v>212</v>
      </c>
      <c r="M2370" s="32" t="s">
        <v>389</v>
      </c>
      <c r="N2370" s="35"/>
      <c r="O2370" s="30"/>
      <c r="P2370" s="30"/>
      <c r="Q2370" s="36"/>
      <c r="R2370" s="36"/>
      <c r="S2370" s="36"/>
      <c r="T2370" s="37"/>
      <c r="U2370" s="38"/>
      <c r="V2370" s="39"/>
    </row>
    <row r="2371" spans="1:22" ht="18">
      <c r="A2371" s="34">
        <f t="shared" si="12"/>
        <v>775</v>
      </c>
      <c r="B2371" s="29">
        <v>45918</v>
      </c>
      <c r="C2371" s="30" t="s">
        <v>3485</v>
      </c>
      <c r="D2371" s="31">
        <v>842611767</v>
      </c>
      <c r="E2371" s="30" t="s">
        <v>1669</v>
      </c>
      <c r="F2371" s="71"/>
      <c r="G2371" s="74" t="s">
        <v>25</v>
      </c>
      <c r="H2371" s="62" t="s">
        <v>26</v>
      </c>
      <c r="I2371" s="62" t="s">
        <v>27</v>
      </c>
      <c r="J2371" s="74" t="s">
        <v>391</v>
      </c>
      <c r="K2371" s="30" t="s">
        <v>29</v>
      </c>
      <c r="L2371" s="34" t="s">
        <v>91</v>
      </c>
      <c r="M2371" s="32" t="s">
        <v>234</v>
      </c>
      <c r="N2371" s="35" t="s">
        <v>32</v>
      </c>
      <c r="O2371" s="30"/>
      <c r="P2371" s="30"/>
      <c r="Q2371" s="72" t="s">
        <v>3486</v>
      </c>
      <c r="R2371" s="36"/>
      <c r="S2371" s="36"/>
      <c r="T2371" s="37"/>
      <c r="U2371" s="38"/>
      <c r="V2371" s="39"/>
    </row>
    <row r="2372" spans="1:22" ht="18">
      <c r="A2372" s="34">
        <f t="shared" si="12"/>
        <v>776</v>
      </c>
      <c r="B2372" s="29">
        <v>45918</v>
      </c>
      <c r="C2372" s="30" t="s">
        <v>3487</v>
      </c>
      <c r="D2372" s="31">
        <v>374351367</v>
      </c>
      <c r="E2372" s="30"/>
      <c r="F2372" s="71"/>
      <c r="G2372" s="74" t="s">
        <v>25</v>
      </c>
      <c r="H2372" s="62" t="s">
        <v>48</v>
      </c>
      <c r="I2372" s="62" t="s">
        <v>27</v>
      </c>
      <c r="J2372" s="74" t="s">
        <v>391</v>
      </c>
      <c r="K2372" s="30" t="s">
        <v>29</v>
      </c>
      <c r="L2372" s="34" t="s">
        <v>2244</v>
      </c>
      <c r="M2372" s="32" t="s">
        <v>234</v>
      </c>
      <c r="N2372" s="35"/>
      <c r="O2372" s="30"/>
      <c r="P2372" s="30"/>
      <c r="Q2372" s="36" t="s">
        <v>3440</v>
      </c>
      <c r="R2372" s="36"/>
      <c r="S2372" s="36"/>
      <c r="T2372" s="37"/>
      <c r="U2372" s="38"/>
      <c r="V2372" s="39"/>
    </row>
    <row r="2373" spans="1:22" ht="18">
      <c r="A2373" s="34">
        <f t="shared" si="12"/>
        <v>777</v>
      </c>
      <c r="B2373" s="29">
        <v>45918</v>
      </c>
      <c r="C2373" s="30" t="s">
        <v>3488</v>
      </c>
      <c r="D2373" s="31"/>
      <c r="E2373" s="30" t="s">
        <v>3204</v>
      </c>
      <c r="F2373" s="71"/>
      <c r="G2373" s="74" t="s">
        <v>25</v>
      </c>
      <c r="H2373" s="62" t="s">
        <v>26</v>
      </c>
      <c r="I2373" s="62" t="s">
        <v>27</v>
      </c>
      <c r="J2373" s="74" t="s">
        <v>391</v>
      </c>
      <c r="K2373" s="30" t="s">
        <v>29</v>
      </c>
      <c r="L2373" s="34" t="s">
        <v>91</v>
      </c>
      <c r="M2373" s="32" t="s">
        <v>347</v>
      </c>
      <c r="N2373" s="35"/>
      <c r="O2373" s="30"/>
      <c r="P2373" s="30"/>
      <c r="Q2373" s="36"/>
      <c r="R2373" s="36"/>
      <c r="S2373" s="36"/>
      <c r="T2373" s="37"/>
      <c r="U2373" s="38"/>
      <c r="V2373" s="39"/>
    </row>
    <row r="2374" spans="1:22" ht="18">
      <c r="A2374" s="34">
        <f t="shared" si="12"/>
        <v>778</v>
      </c>
      <c r="B2374" s="29">
        <v>45918</v>
      </c>
      <c r="C2374" s="30" t="s">
        <v>327</v>
      </c>
      <c r="D2374" s="31">
        <v>932781732</v>
      </c>
      <c r="E2374" s="30" t="s">
        <v>3338</v>
      </c>
      <c r="F2374" s="71"/>
      <c r="G2374" s="74" t="s">
        <v>25</v>
      </c>
      <c r="H2374" s="62" t="s">
        <v>26</v>
      </c>
      <c r="I2374" s="62" t="s">
        <v>27</v>
      </c>
      <c r="J2374" s="74" t="s">
        <v>391</v>
      </c>
      <c r="K2374" s="30" t="s">
        <v>29</v>
      </c>
      <c r="L2374" s="34" t="s">
        <v>361</v>
      </c>
      <c r="M2374" s="32" t="s">
        <v>234</v>
      </c>
      <c r="N2374" s="35" t="s">
        <v>32</v>
      </c>
      <c r="O2374" s="30"/>
      <c r="P2374" s="30"/>
      <c r="Q2374" s="36" t="s">
        <v>3489</v>
      </c>
      <c r="R2374" s="36"/>
      <c r="S2374" s="36"/>
      <c r="T2374" s="37"/>
      <c r="U2374" s="38"/>
      <c r="V2374" s="39"/>
    </row>
    <row r="2375" spans="1:22" ht="18">
      <c r="A2375" s="34">
        <f t="shared" si="12"/>
        <v>779</v>
      </c>
      <c r="B2375" s="29">
        <v>45918</v>
      </c>
      <c r="C2375" s="30" t="s">
        <v>3490</v>
      </c>
      <c r="D2375" s="31"/>
      <c r="E2375" s="30" t="s">
        <v>3202</v>
      </c>
      <c r="F2375" s="71"/>
      <c r="G2375" s="74" t="s">
        <v>25</v>
      </c>
      <c r="H2375" s="62" t="s">
        <v>26</v>
      </c>
      <c r="I2375" s="62" t="s">
        <v>27</v>
      </c>
      <c r="J2375" s="74" t="s">
        <v>391</v>
      </c>
      <c r="K2375" s="30" t="s">
        <v>29</v>
      </c>
      <c r="L2375" s="34"/>
      <c r="M2375" s="32" t="s">
        <v>389</v>
      </c>
      <c r="N2375" s="35"/>
      <c r="O2375" s="30"/>
      <c r="P2375" s="30"/>
      <c r="Q2375" s="36"/>
      <c r="R2375" s="36"/>
      <c r="S2375" s="36"/>
      <c r="T2375" s="37"/>
      <c r="U2375" s="38"/>
      <c r="V2375" s="39"/>
    </row>
    <row r="2376" spans="1:22" ht="18">
      <c r="A2376" s="34">
        <f t="shared" si="12"/>
        <v>780</v>
      </c>
      <c r="B2376" s="29">
        <v>45918</v>
      </c>
      <c r="C2376" s="30" t="s">
        <v>3491</v>
      </c>
      <c r="D2376" s="31" t="s">
        <v>3492</v>
      </c>
      <c r="E2376" s="30" t="s">
        <v>3477</v>
      </c>
      <c r="F2376" s="71"/>
      <c r="G2376" s="74" t="s">
        <v>25</v>
      </c>
      <c r="H2376" s="62" t="s">
        <v>26</v>
      </c>
      <c r="I2376" s="62" t="s">
        <v>27</v>
      </c>
      <c r="J2376" s="74" t="s">
        <v>391</v>
      </c>
      <c r="K2376" s="30" t="s">
        <v>29</v>
      </c>
      <c r="L2376" s="34" t="s">
        <v>2244</v>
      </c>
      <c r="M2376" s="32" t="s">
        <v>234</v>
      </c>
      <c r="N2376" s="35"/>
      <c r="O2376" s="30"/>
      <c r="P2376" s="30"/>
      <c r="Q2376" s="36" t="s">
        <v>3440</v>
      </c>
      <c r="R2376" s="36"/>
      <c r="S2376" s="36"/>
      <c r="T2376" s="37"/>
      <c r="U2376" s="38"/>
      <c r="V2376" s="39"/>
    </row>
    <row r="2377" spans="1:22" ht="18">
      <c r="A2377" s="34">
        <f t="shared" si="12"/>
        <v>781</v>
      </c>
      <c r="B2377" s="29">
        <v>45918</v>
      </c>
      <c r="C2377" s="30" t="s">
        <v>3493</v>
      </c>
      <c r="D2377" s="31"/>
      <c r="E2377" s="30" t="s">
        <v>3246</v>
      </c>
      <c r="F2377" s="71"/>
      <c r="G2377" s="74" t="s">
        <v>25</v>
      </c>
      <c r="H2377" s="62" t="s">
        <v>26</v>
      </c>
      <c r="I2377" s="62" t="s">
        <v>27</v>
      </c>
      <c r="J2377" s="74" t="s">
        <v>391</v>
      </c>
      <c r="K2377" s="30" t="s">
        <v>29</v>
      </c>
      <c r="L2377" s="34" t="s">
        <v>361</v>
      </c>
      <c r="M2377" s="32" t="s">
        <v>389</v>
      </c>
      <c r="N2377" s="35"/>
      <c r="O2377" s="30"/>
      <c r="P2377" s="30"/>
      <c r="Q2377" s="36"/>
      <c r="R2377" s="36"/>
      <c r="S2377" s="36"/>
      <c r="T2377" s="37"/>
      <c r="U2377" s="38"/>
      <c r="V2377" s="39"/>
    </row>
    <row r="2378" spans="1:22" ht="18">
      <c r="A2378" s="34">
        <f t="shared" si="12"/>
        <v>782</v>
      </c>
      <c r="B2378" s="29">
        <v>45918</v>
      </c>
      <c r="C2378" s="30" t="s">
        <v>3494</v>
      </c>
      <c r="D2378" s="31"/>
      <c r="E2378" s="30" t="s">
        <v>3249</v>
      </c>
      <c r="F2378" s="71"/>
      <c r="G2378" s="74" t="s">
        <v>25</v>
      </c>
      <c r="H2378" s="62" t="s">
        <v>26</v>
      </c>
      <c r="I2378" s="62" t="s">
        <v>27</v>
      </c>
      <c r="J2378" s="74" t="s">
        <v>391</v>
      </c>
      <c r="K2378" s="30" t="s">
        <v>29</v>
      </c>
      <c r="L2378" s="34" t="s">
        <v>91</v>
      </c>
      <c r="M2378" s="32" t="s">
        <v>389</v>
      </c>
      <c r="N2378" s="35"/>
      <c r="O2378" s="30"/>
      <c r="P2378" s="30"/>
      <c r="Q2378" s="36"/>
      <c r="R2378" s="36"/>
      <c r="S2378" s="36"/>
      <c r="T2378" s="37"/>
      <c r="U2378" s="38"/>
      <c r="V2378" s="39"/>
    </row>
    <row r="2379" spans="1:22" ht="18">
      <c r="A2379" s="34">
        <f t="shared" si="12"/>
        <v>783</v>
      </c>
      <c r="B2379" s="29">
        <v>45918</v>
      </c>
      <c r="C2379" s="30" t="s">
        <v>1577</v>
      </c>
      <c r="D2379" s="31"/>
      <c r="E2379" s="30" t="s">
        <v>3465</v>
      </c>
      <c r="F2379" s="71"/>
      <c r="G2379" s="74" t="s">
        <v>25</v>
      </c>
      <c r="H2379" s="62" t="s">
        <v>26</v>
      </c>
      <c r="I2379" s="62" t="s">
        <v>27</v>
      </c>
      <c r="J2379" s="74" t="s">
        <v>391</v>
      </c>
      <c r="K2379" s="30" t="s">
        <v>29</v>
      </c>
      <c r="L2379" s="34" t="s">
        <v>2244</v>
      </c>
      <c r="M2379" s="32" t="s">
        <v>389</v>
      </c>
      <c r="N2379" s="35"/>
      <c r="O2379" s="30"/>
      <c r="P2379" s="30"/>
      <c r="Q2379" s="36"/>
      <c r="R2379" s="36"/>
      <c r="S2379" s="36"/>
      <c r="T2379" s="37"/>
      <c r="U2379" s="38"/>
      <c r="V2379" s="39"/>
    </row>
    <row r="2380" spans="1:22" ht="18">
      <c r="A2380" s="34">
        <f t="shared" si="12"/>
        <v>784</v>
      </c>
      <c r="B2380" s="29">
        <v>45918</v>
      </c>
      <c r="C2380" s="30" t="s">
        <v>3495</v>
      </c>
      <c r="D2380" s="31" t="s">
        <v>484</v>
      </c>
      <c r="E2380" s="30" t="s">
        <v>3477</v>
      </c>
      <c r="F2380" s="71"/>
      <c r="G2380" s="74" t="s">
        <v>25</v>
      </c>
      <c r="H2380" s="62" t="s">
        <v>26</v>
      </c>
      <c r="I2380" s="62" t="s">
        <v>27</v>
      </c>
      <c r="J2380" s="74" t="s">
        <v>388</v>
      </c>
      <c r="K2380" s="30" t="s">
        <v>29</v>
      </c>
      <c r="L2380" s="34" t="s">
        <v>2244</v>
      </c>
      <c r="M2380" s="32" t="s">
        <v>389</v>
      </c>
      <c r="N2380" s="35"/>
      <c r="O2380" s="30"/>
      <c r="P2380" s="30"/>
      <c r="Q2380" s="36" t="s">
        <v>3440</v>
      </c>
      <c r="R2380" s="36"/>
      <c r="S2380" s="36"/>
      <c r="T2380" s="37"/>
      <c r="U2380" s="38"/>
      <c r="V2380" s="39"/>
    </row>
    <row r="2381" spans="1:22" ht="18">
      <c r="A2381" s="34">
        <f t="shared" si="12"/>
        <v>785</v>
      </c>
      <c r="B2381" s="29">
        <v>45918</v>
      </c>
      <c r="C2381" s="30" t="s">
        <v>3496</v>
      </c>
      <c r="D2381" s="54">
        <v>367595068</v>
      </c>
      <c r="E2381" s="85"/>
      <c r="F2381" s="71"/>
      <c r="G2381" s="74" t="s">
        <v>25</v>
      </c>
      <c r="H2381" s="62" t="s">
        <v>48</v>
      </c>
      <c r="I2381" s="62" t="s">
        <v>38</v>
      </c>
      <c r="J2381" s="74" t="s">
        <v>390</v>
      </c>
      <c r="K2381" s="30" t="s">
        <v>49</v>
      </c>
      <c r="L2381" s="34" t="s">
        <v>303</v>
      </c>
      <c r="M2381" s="32" t="s">
        <v>227</v>
      </c>
      <c r="N2381" s="35"/>
      <c r="O2381" s="30"/>
      <c r="P2381" s="30"/>
      <c r="Q2381" s="72" t="s">
        <v>2161</v>
      </c>
      <c r="R2381" s="36"/>
      <c r="S2381" s="36"/>
      <c r="T2381" s="37"/>
      <c r="U2381" s="38"/>
      <c r="V2381" s="39"/>
    </row>
    <row r="2382" spans="1:22" ht="18">
      <c r="A2382" s="34">
        <f t="shared" si="12"/>
        <v>786</v>
      </c>
      <c r="B2382" s="29">
        <v>45918</v>
      </c>
      <c r="C2382" s="30" t="s">
        <v>3497</v>
      </c>
      <c r="D2382" s="31"/>
      <c r="E2382" s="30" t="s">
        <v>3018</v>
      </c>
      <c r="F2382" s="71"/>
      <c r="G2382" s="74" t="s">
        <v>25</v>
      </c>
      <c r="H2382" s="62" t="s">
        <v>26</v>
      </c>
      <c r="I2382" s="62" t="s">
        <v>27</v>
      </c>
      <c r="J2382" s="74" t="s">
        <v>390</v>
      </c>
      <c r="K2382" s="30" t="s">
        <v>107</v>
      </c>
      <c r="L2382" s="34" t="s">
        <v>81</v>
      </c>
      <c r="M2382" s="32" t="s">
        <v>389</v>
      </c>
      <c r="N2382" s="35"/>
      <c r="O2382" s="30"/>
      <c r="P2382" s="30"/>
      <c r="Q2382" s="36"/>
      <c r="R2382" s="36"/>
      <c r="S2382" s="36"/>
      <c r="T2382" s="37"/>
      <c r="U2382" s="38"/>
      <c r="V2382" s="39"/>
    </row>
    <row r="2383" spans="1:22" ht="18">
      <c r="A2383" s="34">
        <f t="shared" si="12"/>
        <v>787</v>
      </c>
      <c r="B2383" s="29">
        <v>45918</v>
      </c>
      <c r="C2383" s="30" t="s">
        <v>3498</v>
      </c>
      <c r="D2383" s="31"/>
      <c r="E2383" s="30" t="s">
        <v>3018</v>
      </c>
      <c r="F2383" s="71"/>
      <c r="G2383" s="74" t="s">
        <v>25</v>
      </c>
      <c r="H2383" s="62" t="s">
        <v>26</v>
      </c>
      <c r="I2383" s="62" t="s">
        <v>27</v>
      </c>
      <c r="J2383" s="74" t="s">
        <v>390</v>
      </c>
      <c r="K2383" s="30" t="s">
        <v>29</v>
      </c>
      <c r="L2383" s="34" t="s">
        <v>212</v>
      </c>
      <c r="M2383" s="32" t="s">
        <v>389</v>
      </c>
      <c r="N2383" s="35"/>
      <c r="O2383" s="30"/>
      <c r="P2383" s="30"/>
      <c r="Q2383" s="36"/>
      <c r="R2383" s="36"/>
      <c r="S2383" s="36"/>
      <c r="T2383" s="37"/>
      <c r="U2383" s="38"/>
      <c r="V2383" s="39"/>
    </row>
    <row r="2384" spans="1:22" ht="18">
      <c r="A2384" s="34">
        <f t="shared" si="12"/>
        <v>788</v>
      </c>
      <c r="B2384" s="29">
        <v>45918</v>
      </c>
      <c r="C2384" s="30" t="s">
        <v>3499</v>
      </c>
      <c r="D2384" s="216">
        <v>937843639</v>
      </c>
      <c r="E2384" s="30" t="s">
        <v>3018</v>
      </c>
      <c r="F2384" s="71"/>
      <c r="G2384" s="74" t="s">
        <v>25</v>
      </c>
      <c r="H2384" s="62" t="s">
        <v>26</v>
      </c>
      <c r="I2384" s="62" t="s">
        <v>27</v>
      </c>
      <c r="J2384" s="74" t="s">
        <v>390</v>
      </c>
      <c r="K2384" s="30" t="s">
        <v>29</v>
      </c>
      <c r="L2384" s="34" t="s">
        <v>91</v>
      </c>
      <c r="M2384" s="32" t="s">
        <v>234</v>
      </c>
      <c r="N2384" s="35" t="s">
        <v>32</v>
      </c>
      <c r="O2384" s="30"/>
      <c r="P2384" s="30"/>
      <c r="Q2384" s="72" t="s">
        <v>3500</v>
      </c>
      <c r="R2384" s="36"/>
      <c r="S2384" s="36"/>
      <c r="T2384" s="37"/>
      <c r="U2384" s="38"/>
      <c r="V2384" s="39"/>
    </row>
    <row r="2385" spans="1:22" ht="18">
      <c r="A2385" s="34">
        <f t="shared" si="12"/>
        <v>789</v>
      </c>
      <c r="B2385" s="29">
        <v>45918</v>
      </c>
      <c r="C2385" s="30" t="s">
        <v>3501</v>
      </c>
      <c r="D2385" s="58"/>
      <c r="E2385" s="30" t="s">
        <v>3018</v>
      </c>
      <c r="F2385" s="71"/>
      <c r="G2385" s="74" t="s">
        <v>25</v>
      </c>
      <c r="H2385" s="62" t="s">
        <v>26</v>
      </c>
      <c r="I2385" s="62" t="s">
        <v>27</v>
      </c>
      <c r="J2385" s="74" t="s">
        <v>390</v>
      </c>
      <c r="K2385" s="30" t="s">
        <v>29</v>
      </c>
      <c r="L2385" s="34" t="s">
        <v>91</v>
      </c>
      <c r="M2385" s="32" t="s">
        <v>389</v>
      </c>
      <c r="N2385" s="35"/>
      <c r="O2385" s="30"/>
      <c r="P2385" s="30"/>
      <c r="Q2385" s="36"/>
      <c r="R2385" s="36"/>
      <c r="S2385" s="36"/>
      <c r="T2385" s="37"/>
      <c r="U2385" s="38"/>
      <c r="V2385" s="39"/>
    </row>
    <row r="2386" spans="1:22" ht="19">
      <c r="A2386" s="226">
        <f t="shared" si="12"/>
        <v>790</v>
      </c>
      <c r="B2386" s="29">
        <v>45918</v>
      </c>
      <c r="C2386" s="227" t="s">
        <v>3502</v>
      </c>
      <c r="D2386" s="228">
        <v>941442152</v>
      </c>
      <c r="E2386" s="227" t="s">
        <v>3018</v>
      </c>
      <c r="F2386" s="229"/>
      <c r="G2386" s="230" t="s">
        <v>113</v>
      </c>
      <c r="H2386" s="230" t="s">
        <v>26</v>
      </c>
      <c r="I2386" s="230" t="s">
        <v>27</v>
      </c>
      <c r="J2386" s="230" t="s">
        <v>390</v>
      </c>
      <c r="K2386" s="227" t="s">
        <v>29</v>
      </c>
      <c r="L2386" s="226" t="s">
        <v>203</v>
      </c>
      <c r="M2386" s="226" t="s">
        <v>227</v>
      </c>
      <c r="N2386" s="231"/>
      <c r="O2386" s="227"/>
      <c r="P2386" s="227"/>
      <c r="Q2386" s="231" t="s">
        <v>3503</v>
      </c>
      <c r="R2386" s="231"/>
      <c r="S2386" s="231"/>
      <c r="T2386" s="232"/>
      <c r="U2386" s="233"/>
      <c r="V2386" s="234" t="s">
        <v>3504</v>
      </c>
    </row>
    <row r="2387" spans="1:22" ht="18">
      <c r="A2387" s="34">
        <f t="shared" si="12"/>
        <v>791</v>
      </c>
      <c r="B2387" s="29">
        <v>45918</v>
      </c>
      <c r="C2387" s="30" t="s">
        <v>3505</v>
      </c>
      <c r="D2387" s="31">
        <v>977746053</v>
      </c>
      <c r="E2387" s="30" t="s">
        <v>3018</v>
      </c>
      <c r="F2387" s="71"/>
      <c r="G2387" s="74" t="s">
        <v>25</v>
      </c>
      <c r="H2387" s="62" t="s">
        <v>26</v>
      </c>
      <c r="I2387" s="62" t="s">
        <v>27</v>
      </c>
      <c r="J2387" s="74" t="s">
        <v>390</v>
      </c>
      <c r="K2387" s="30" t="s">
        <v>29</v>
      </c>
      <c r="L2387" s="34" t="s">
        <v>91</v>
      </c>
      <c r="M2387" s="32" t="s">
        <v>234</v>
      </c>
      <c r="N2387" s="35" t="s">
        <v>32</v>
      </c>
      <c r="O2387" s="30"/>
      <c r="P2387" s="30"/>
      <c r="Q2387" s="36" t="s">
        <v>3506</v>
      </c>
      <c r="R2387" s="36"/>
      <c r="S2387" s="36"/>
      <c r="T2387" s="37"/>
      <c r="U2387" s="38"/>
      <c r="V2387" s="39"/>
    </row>
    <row r="2388" spans="1:22" ht="18">
      <c r="A2388" s="34">
        <f t="shared" si="12"/>
        <v>792</v>
      </c>
      <c r="B2388" s="29">
        <v>45918</v>
      </c>
      <c r="C2388" s="30" t="s">
        <v>308</v>
      </c>
      <c r="D2388" s="31" t="s">
        <v>484</v>
      </c>
      <c r="E2388" s="30" t="s">
        <v>3018</v>
      </c>
      <c r="F2388" s="71"/>
      <c r="G2388" s="74" t="s">
        <v>25</v>
      </c>
      <c r="H2388" s="62" t="s">
        <v>26</v>
      </c>
      <c r="I2388" s="62" t="s">
        <v>27</v>
      </c>
      <c r="J2388" s="74" t="s">
        <v>390</v>
      </c>
      <c r="K2388" s="30" t="s">
        <v>29</v>
      </c>
      <c r="L2388" s="34" t="s">
        <v>203</v>
      </c>
      <c r="M2388" s="32" t="s">
        <v>389</v>
      </c>
      <c r="N2388" s="35"/>
      <c r="O2388" s="30"/>
      <c r="P2388" s="30"/>
      <c r="Q2388" s="36" t="s">
        <v>3507</v>
      </c>
      <c r="R2388" s="36"/>
      <c r="S2388" s="36"/>
      <c r="T2388" s="37"/>
      <c r="U2388" s="38"/>
      <c r="V2388" s="39"/>
    </row>
    <row r="2389" spans="1:22" ht="18">
      <c r="A2389" s="34">
        <f t="shared" si="12"/>
        <v>793</v>
      </c>
      <c r="B2389" s="29">
        <v>45918</v>
      </c>
      <c r="C2389" s="30" t="s">
        <v>3508</v>
      </c>
      <c r="D2389" s="31">
        <v>902579958</v>
      </c>
      <c r="E2389" s="30"/>
      <c r="F2389" s="71"/>
      <c r="G2389" s="74" t="s">
        <v>25</v>
      </c>
      <c r="H2389" s="62" t="s">
        <v>26</v>
      </c>
      <c r="I2389" s="62" t="s">
        <v>27</v>
      </c>
      <c r="J2389" s="74" t="s">
        <v>388</v>
      </c>
      <c r="K2389" s="30" t="s">
        <v>29</v>
      </c>
      <c r="L2389" s="34" t="s">
        <v>203</v>
      </c>
      <c r="M2389" s="32" t="s">
        <v>227</v>
      </c>
      <c r="N2389" s="35" t="s">
        <v>32</v>
      </c>
      <c r="O2389" s="30"/>
      <c r="P2389" s="30"/>
      <c r="Q2389" s="36" t="s">
        <v>3509</v>
      </c>
      <c r="R2389" s="36"/>
      <c r="S2389" s="36"/>
      <c r="T2389" s="37"/>
      <c r="U2389" s="38"/>
      <c r="V2389" s="39"/>
    </row>
    <row r="2390" spans="1:22" ht="38">
      <c r="A2390" s="34">
        <f t="shared" si="12"/>
        <v>794</v>
      </c>
      <c r="B2390" s="29">
        <v>45918</v>
      </c>
      <c r="C2390" s="30" t="s">
        <v>3510</v>
      </c>
      <c r="D2390" s="31">
        <v>703534375</v>
      </c>
      <c r="E2390" s="30"/>
      <c r="F2390" s="71"/>
      <c r="G2390" s="74" t="s">
        <v>25</v>
      </c>
      <c r="H2390" s="62" t="s">
        <v>26</v>
      </c>
      <c r="I2390" s="62" t="s">
        <v>27</v>
      </c>
      <c r="J2390" s="74" t="s">
        <v>388</v>
      </c>
      <c r="K2390" s="30" t="s">
        <v>29</v>
      </c>
      <c r="L2390" s="34" t="s">
        <v>209</v>
      </c>
      <c r="M2390" s="32" t="s">
        <v>234</v>
      </c>
      <c r="N2390" s="35" t="s">
        <v>32</v>
      </c>
      <c r="O2390" s="30"/>
      <c r="P2390" s="30"/>
      <c r="Q2390" s="36" t="s">
        <v>3511</v>
      </c>
      <c r="R2390" s="36"/>
      <c r="S2390" s="36"/>
      <c r="T2390" s="37"/>
      <c r="U2390" s="38"/>
      <c r="V2390" s="70" t="s">
        <v>3512</v>
      </c>
    </row>
    <row r="2391" spans="1:22" ht="18">
      <c r="A2391" s="34">
        <f t="shared" si="12"/>
        <v>795</v>
      </c>
      <c r="B2391" s="29">
        <v>45918</v>
      </c>
      <c r="C2391" s="30" t="s">
        <v>3513</v>
      </c>
      <c r="D2391" s="31">
        <v>946851685</v>
      </c>
      <c r="E2391" s="30"/>
      <c r="F2391" s="71"/>
      <c r="G2391" s="74" t="s">
        <v>25</v>
      </c>
      <c r="H2391" s="62" t="s">
        <v>26</v>
      </c>
      <c r="I2391" s="62" t="s">
        <v>27</v>
      </c>
      <c r="J2391" s="74" t="s">
        <v>388</v>
      </c>
      <c r="K2391" s="30" t="s">
        <v>29</v>
      </c>
      <c r="L2391" s="34" t="s">
        <v>203</v>
      </c>
      <c r="M2391" s="32" t="s">
        <v>227</v>
      </c>
      <c r="N2391" s="35"/>
      <c r="O2391" s="30"/>
      <c r="P2391" s="30"/>
      <c r="Q2391" s="36" t="s">
        <v>3514</v>
      </c>
      <c r="R2391" s="36"/>
      <c r="S2391" s="36"/>
      <c r="T2391" s="37"/>
      <c r="U2391" s="38"/>
      <c r="V2391" s="39"/>
    </row>
    <row r="2392" spans="1:22" ht="19">
      <c r="A2392" s="34">
        <f t="shared" si="12"/>
        <v>796</v>
      </c>
      <c r="B2392" s="29">
        <v>45918</v>
      </c>
      <c r="C2392" s="30" t="s">
        <v>3515</v>
      </c>
      <c r="D2392" s="31">
        <v>941623459</v>
      </c>
      <c r="E2392" s="30"/>
      <c r="F2392" s="71"/>
      <c r="G2392" s="74" t="s">
        <v>25</v>
      </c>
      <c r="H2392" s="62" t="s">
        <v>26</v>
      </c>
      <c r="I2392" s="62" t="s">
        <v>27</v>
      </c>
      <c r="J2392" s="74" t="s">
        <v>388</v>
      </c>
      <c r="K2392" s="30" t="s">
        <v>29</v>
      </c>
      <c r="L2392" s="34" t="s">
        <v>361</v>
      </c>
      <c r="M2392" s="32" t="s">
        <v>234</v>
      </c>
      <c r="N2392" s="35" t="s">
        <v>32</v>
      </c>
      <c r="O2392" s="30"/>
      <c r="P2392" s="30"/>
      <c r="Q2392" s="36" t="s">
        <v>3516</v>
      </c>
      <c r="R2392" s="36"/>
      <c r="S2392" s="36"/>
      <c r="T2392" s="37"/>
      <c r="U2392" s="38"/>
      <c r="V2392" s="70" t="s">
        <v>3517</v>
      </c>
    </row>
    <row r="2393" spans="1:22" ht="18">
      <c r="A2393" s="34">
        <f t="shared" si="12"/>
        <v>797</v>
      </c>
      <c r="B2393" s="29">
        <v>45918</v>
      </c>
      <c r="C2393" s="30" t="s">
        <v>3518</v>
      </c>
      <c r="D2393" s="60">
        <v>909994549</v>
      </c>
      <c r="E2393" s="30"/>
      <c r="F2393" s="71"/>
      <c r="G2393" s="74" t="s">
        <v>25</v>
      </c>
      <c r="H2393" s="62" t="s">
        <v>26</v>
      </c>
      <c r="I2393" s="62" t="s">
        <v>27</v>
      </c>
      <c r="J2393" s="74" t="s">
        <v>388</v>
      </c>
      <c r="K2393" s="30" t="s">
        <v>29</v>
      </c>
      <c r="L2393" s="34" t="s">
        <v>91</v>
      </c>
      <c r="M2393" s="32" t="s">
        <v>227</v>
      </c>
      <c r="N2393" s="35" t="s">
        <v>32</v>
      </c>
      <c r="O2393" s="30"/>
      <c r="P2393" s="30"/>
      <c r="Q2393" s="72" t="s">
        <v>505</v>
      </c>
      <c r="R2393" s="36"/>
      <c r="S2393" s="36"/>
      <c r="T2393" s="37"/>
      <c r="U2393" s="38"/>
      <c r="V2393" s="39"/>
    </row>
    <row r="2394" spans="1:22" ht="18">
      <c r="A2394" s="34">
        <f t="shared" si="12"/>
        <v>798</v>
      </c>
      <c r="B2394" s="29">
        <v>45918</v>
      </c>
      <c r="C2394" s="30" t="s">
        <v>562</v>
      </c>
      <c r="D2394" s="31"/>
      <c r="E2394" s="30"/>
      <c r="F2394" s="71"/>
      <c r="G2394" s="74" t="s">
        <v>113</v>
      </c>
      <c r="H2394" s="62" t="s">
        <v>48</v>
      </c>
      <c r="I2394" s="62" t="s">
        <v>38</v>
      </c>
      <c r="J2394" s="74" t="s">
        <v>391</v>
      </c>
      <c r="K2394" s="30" t="s">
        <v>107</v>
      </c>
      <c r="L2394" s="34" t="s">
        <v>161</v>
      </c>
      <c r="M2394" s="32" t="s">
        <v>389</v>
      </c>
      <c r="N2394" s="35"/>
      <c r="O2394" s="30"/>
      <c r="P2394" s="30"/>
      <c r="Q2394" s="36"/>
      <c r="R2394" s="36"/>
      <c r="S2394" s="36"/>
      <c r="T2394" s="37"/>
      <c r="U2394" s="38"/>
      <c r="V2394" s="39"/>
    </row>
    <row r="2395" spans="1:22" ht="19">
      <c r="A2395" s="34">
        <f t="shared" si="12"/>
        <v>799</v>
      </c>
      <c r="B2395" s="29">
        <v>45918</v>
      </c>
      <c r="C2395" s="30" t="s">
        <v>3519</v>
      </c>
      <c r="D2395" s="31">
        <v>846767656</v>
      </c>
      <c r="E2395" s="30" t="s">
        <v>3124</v>
      </c>
      <c r="F2395" s="71"/>
      <c r="G2395" s="74" t="s">
        <v>25</v>
      </c>
      <c r="H2395" s="62" t="s">
        <v>26</v>
      </c>
      <c r="I2395" s="62" t="s">
        <v>38</v>
      </c>
      <c r="J2395" s="74" t="s">
        <v>391</v>
      </c>
      <c r="K2395" s="30" t="s">
        <v>107</v>
      </c>
      <c r="L2395" s="34" t="s">
        <v>161</v>
      </c>
      <c r="M2395" s="32" t="s">
        <v>234</v>
      </c>
      <c r="N2395" s="35" t="s">
        <v>32</v>
      </c>
      <c r="O2395" s="30"/>
      <c r="P2395" s="30"/>
      <c r="Q2395" s="36" t="s">
        <v>3520</v>
      </c>
      <c r="R2395" s="36"/>
      <c r="S2395" s="36"/>
      <c r="T2395" s="37"/>
      <c r="U2395" s="38"/>
      <c r="V2395" s="70" t="s">
        <v>3521</v>
      </c>
    </row>
    <row r="2396" spans="1:22" ht="18">
      <c r="A2396" s="34">
        <f t="shared" si="12"/>
        <v>800</v>
      </c>
      <c r="B2396" s="29">
        <v>45918</v>
      </c>
      <c r="C2396" s="30" t="s">
        <v>3522</v>
      </c>
      <c r="D2396" s="31">
        <v>775676653</v>
      </c>
      <c r="E2396" s="36" t="s">
        <v>3202</v>
      </c>
      <c r="F2396" s="71"/>
      <c r="G2396" s="74" t="s">
        <v>25</v>
      </c>
      <c r="H2396" s="62" t="s">
        <v>26</v>
      </c>
      <c r="I2396" s="62" t="s">
        <v>27</v>
      </c>
      <c r="J2396" s="74" t="s">
        <v>391</v>
      </c>
      <c r="K2396" s="30" t="s">
        <v>29</v>
      </c>
      <c r="L2396" s="34" t="s">
        <v>361</v>
      </c>
      <c r="M2396" s="32" t="s">
        <v>227</v>
      </c>
      <c r="N2396" s="35" t="s">
        <v>32</v>
      </c>
      <c r="O2396" s="30"/>
      <c r="P2396" s="30"/>
      <c r="Q2396" s="72" t="s">
        <v>3523</v>
      </c>
      <c r="R2396" s="36"/>
      <c r="S2396" s="36"/>
      <c r="T2396" s="37"/>
      <c r="U2396" s="38"/>
      <c r="V2396" s="39"/>
    </row>
    <row r="2397" spans="1:22" ht="18">
      <c r="A2397" s="34">
        <f t="shared" si="12"/>
        <v>801</v>
      </c>
      <c r="B2397" s="29">
        <v>45918</v>
      </c>
      <c r="C2397" s="30" t="s">
        <v>3524</v>
      </c>
      <c r="D2397" s="31" t="s">
        <v>647</v>
      </c>
      <c r="E2397" s="30" t="s">
        <v>3018</v>
      </c>
      <c r="F2397" s="71"/>
      <c r="G2397" s="74" t="s">
        <v>113</v>
      </c>
      <c r="H2397" s="62" t="s">
        <v>26</v>
      </c>
      <c r="I2397" s="62" t="s">
        <v>27</v>
      </c>
      <c r="J2397" s="74" t="s">
        <v>391</v>
      </c>
      <c r="K2397" s="30" t="s">
        <v>29</v>
      </c>
      <c r="L2397" s="34" t="s">
        <v>91</v>
      </c>
      <c r="M2397" s="32" t="s">
        <v>160</v>
      </c>
      <c r="N2397" s="35"/>
      <c r="O2397" s="30"/>
      <c r="P2397" s="30"/>
      <c r="Q2397" s="36" t="s">
        <v>196</v>
      </c>
      <c r="R2397" s="36"/>
      <c r="S2397" s="36"/>
      <c r="T2397" s="37"/>
      <c r="U2397" s="38"/>
      <c r="V2397" s="39"/>
    </row>
    <row r="2398" spans="1:22" ht="18">
      <c r="A2398" s="34">
        <f t="shared" si="12"/>
        <v>802</v>
      </c>
      <c r="B2398" s="29">
        <v>45918</v>
      </c>
      <c r="C2398" s="30" t="s">
        <v>2434</v>
      </c>
      <c r="D2398" s="31"/>
      <c r="E2398" s="30"/>
      <c r="F2398" s="71"/>
      <c r="G2398" s="74" t="s">
        <v>25</v>
      </c>
      <c r="H2398" s="62" t="s">
        <v>48</v>
      </c>
      <c r="I2398" s="62" t="s">
        <v>38</v>
      </c>
      <c r="J2398" s="74" t="s">
        <v>391</v>
      </c>
      <c r="K2398" s="30" t="s">
        <v>29</v>
      </c>
      <c r="L2398" s="34" t="s">
        <v>303</v>
      </c>
      <c r="M2398" s="32" t="s">
        <v>389</v>
      </c>
      <c r="N2398" s="35"/>
      <c r="O2398" s="30"/>
      <c r="P2398" s="30"/>
      <c r="Q2398" s="36"/>
      <c r="R2398" s="36"/>
      <c r="S2398" s="36"/>
      <c r="T2398" s="37"/>
      <c r="U2398" s="38"/>
      <c r="V2398" s="39"/>
    </row>
    <row r="2399" spans="1:22" ht="19">
      <c r="A2399" s="34">
        <f t="shared" si="12"/>
        <v>803</v>
      </c>
      <c r="B2399" s="29">
        <v>45918</v>
      </c>
      <c r="C2399" s="30" t="s">
        <v>3525</v>
      </c>
      <c r="D2399" s="235">
        <f>15082921434</f>
        <v>15082921434</v>
      </c>
      <c r="E2399" s="30"/>
      <c r="F2399" s="71"/>
      <c r="G2399" s="74" t="s">
        <v>114</v>
      </c>
      <c r="H2399" s="62" t="s">
        <v>48</v>
      </c>
      <c r="I2399" s="62" t="s">
        <v>38</v>
      </c>
      <c r="J2399" s="74" t="s">
        <v>391</v>
      </c>
      <c r="K2399" s="30" t="s">
        <v>29</v>
      </c>
      <c r="L2399" s="34" t="s">
        <v>303</v>
      </c>
      <c r="M2399" s="32" t="s">
        <v>234</v>
      </c>
      <c r="N2399" s="35" t="s">
        <v>32</v>
      </c>
      <c r="O2399" s="30"/>
      <c r="P2399" s="30"/>
      <c r="Q2399" s="36" t="s">
        <v>3125</v>
      </c>
      <c r="R2399" s="36"/>
      <c r="S2399" s="36"/>
      <c r="T2399" s="37"/>
      <c r="U2399" s="38"/>
      <c r="V2399" s="70" t="s">
        <v>3526</v>
      </c>
    </row>
    <row r="2400" spans="1:22" ht="18">
      <c r="A2400" s="34">
        <f t="shared" si="12"/>
        <v>804</v>
      </c>
      <c r="B2400" s="29">
        <v>45918</v>
      </c>
      <c r="C2400" s="30" t="s">
        <v>3527</v>
      </c>
      <c r="D2400" s="56"/>
      <c r="E2400" s="30" t="s">
        <v>3273</v>
      </c>
      <c r="F2400" s="71"/>
      <c r="G2400" s="74" t="s">
        <v>25</v>
      </c>
      <c r="H2400" s="62" t="s">
        <v>26</v>
      </c>
      <c r="I2400" s="62" t="s">
        <v>27</v>
      </c>
      <c r="J2400" s="74" t="s">
        <v>391</v>
      </c>
      <c r="K2400" s="30" t="s">
        <v>29</v>
      </c>
      <c r="L2400" s="34" t="s">
        <v>91</v>
      </c>
      <c r="M2400" s="32" t="s">
        <v>389</v>
      </c>
      <c r="N2400" s="35"/>
      <c r="O2400" s="30"/>
      <c r="P2400" s="30"/>
      <c r="Q2400" s="36"/>
      <c r="R2400" s="36"/>
      <c r="S2400" s="36"/>
      <c r="T2400" s="37"/>
      <c r="U2400" s="38"/>
      <c r="V2400" s="39"/>
    </row>
    <row r="2401" spans="1:22" ht="19">
      <c r="A2401" s="34">
        <f t="shared" si="12"/>
        <v>805</v>
      </c>
      <c r="B2401" s="29">
        <v>45918</v>
      </c>
      <c r="C2401" s="30" t="s">
        <v>3528</v>
      </c>
      <c r="D2401" s="236">
        <v>981213773</v>
      </c>
      <c r="E2401" s="30" t="s">
        <v>3218</v>
      </c>
      <c r="F2401" s="71"/>
      <c r="G2401" s="74" t="s">
        <v>113</v>
      </c>
      <c r="H2401" s="62" t="s">
        <v>26</v>
      </c>
      <c r="I2401" s="62" t="s">
        <v>27</v>
      </c>
      <c r="J2401" s="74" t="s">
        <v>391</v>
      </c>
      <c r="K2401" s="30" t="s">
        <v>29</v>
      </c>
      <c r="L2401" s="34" t="s">
        <v>203</v>
      </c>
      <c r="M2401" s="32" t="s">
        <v>227</v>
      </c>
      <c r="N2401" s="35" t="s">
        <v>32</v>
      </c>
      <c r="O2401" s="30"/>
      <c r="P2401" s="30"/>
      <c r="Q2401" s="36" t="s">
        <v>2733</v>
      </c>
      <c r="R2401" s="36" t="s">
        <v>32</v>
      </c>
      <c r="S2401" s="36" t="s">
        <v>44</v>
      </c>
      <c r="T2401" s="37" t="s">
        <v>1140</v>
      </c>
      <c r="U2401" s="38"/>
      <c r="V2401" s="39"/>
    </row>
    <row r="2402" spans="1:22" ht="18">
      <c r="A2402" s="34">
        <f t="shared" si="12"/>
        <v>806</v>
      </c>
      <c r="B2402" s="29">
        <v>45918</v>
      </c>
      <c r="C2402" s="30" t="s">
        <v>3529</v>
      </c>
      <c r="D2402" s="237"/>
      <c r="E2402" s="30" t="s">
        <v>2960</v>
      </c>
      <c r="F2402" s="71"/>
      <c r="G2402" s="74" t="s">
        <v>25</v>
      </c>
      <c r="H2402" s="62" t="s">
        <v>26</v>
      </c>
      <c r="I2402" s="62" t="s">
        <v>27</v>
      </c>
      <c r="J2402" s="74" t="s">
        <v>391</v>
      </c>
      <c r="K2402" s="30" t="s">
        <v>29</v>
      </c>
      <c r="L2402" s="34" t="s">
        <v>203</v>
      </c>
      <c r="M2402" s="32" t="s">
        <v>389</v>
      </c>
      <c r="N2402" s="35"/>
      <c r="O2402" s="30"/>
      <c r="P2402" s="87"/>
      <c r="Q2402" s="36"/>
      <c r="R2402" s="36"/>
      <c r="S2402" s="36"/>
      <c r="T2402" s="37"/>
      <c r="U2402" s="38"/>
      <c r="V2402" s="39"/>
    </row>
    <row r="2403" spans="1:22" ht="18">
      <c r="A2403" s="34">
        <f t="shared" si="12"/>
        <v>807</v>
      </c>
      <c r="B2403" s="29">
        <v>45918</v>
      </c>
      <c r="C2403" s="30" t="s">
        <v>3530</v>
      </c>
      <c r="D2403" s="237">
        <v>987717811</v>
      </c>
      <c r="E2403" s="30" t="s">
        <v>2982</v>
      </c>
      <c r="F2403" s="71"/>
      <c r="G2403" s="74" t="s">
        <v>25</v>
      </c>
      <c r="H2403" s="62" t="s">
        <v>26</v>
      </c>
      <c r="I2403" s="62" t="s">
        <v>27</v>
      </c>
      <c r="J2403" s="74" t="s">
        <v>391</v>
      </c>
      <c r="K2403" s="30" t="s">
        <v>29</v>
      </c>
      <c r="L2403" s="34" t="s">
        <v>91</v>
      </c>
      <c r="M2403" s="32" t="s">
        <v>234</v>
      </c>
      <c r="N2403" s="35" t="s">
        <v>32</v>
      </c>
      <c r="O2403" s="30" t="s">
        <v>108</v>
      </c>
      <c r="P2403" s="87">
        <v>45922</v>
      </c>
      <c r="Q2403" s="36" t="s">
        <v>1198</v>
      </c>
      <c r="R2403" s="36"/>
      <c r="S2403" s="36"/>
      <c r="T2403" s="37"/>
      <c r="U2403" s="38"/>
      <c r="V2403" s="39"/>
    </row>
    <row r="2404" spans="1:22" ht="18">
      <c r="A2404" s="34">
        <f t="shared" si="12"/>
        <v>808</v>
      </c>
      <c r="B2404" s="29">
        <v>45918</v>
      </c>
      <c r="C2404" s="30" t="s">
        <v>3531</v>
      </c>
      <c r="D2404" s="237"/>
      <c r="E2404" s="30" t="s">
        <v>3202</v>
      </c>
      <c r="F2404" s="71"/>
      <c r="G2404" s="74" t="s">
        <v>25</v>
      </c>
      <c r="H2404" s="62" t="s">
        <v>26</v>
      </c>
      <c r="I2404" s="62" t="s">
        <v>27</v>
      </c>
      <c r="J2404" s="74" t="s">
        <v>391</v>
      </c>
      <c r="K2404" s="30" t="s">
        <v>29</v>
      </c>
      <c r="L2404" s="34" t="s">
        <v>203</v>
      </c>
      <c r="M2404" s="32" t="s">
        <v>389</v>
      </c>
      <c r="N2404" s="35"/>
      <c r="O2404" s="30"/>
      <c r="P2404" s="87"/>
      <c r="Q2404" s="36"/>
      <c r="R2404" s="36"/>
      <c r="S2404" s="36"/>
      <c r="T2404" s="37"/>
      <c r="U2404" s="38"/>
      <c r="V2404" s="39"/>
    </row>
    <row r="2405" spans="1:22" ht="18">
      <c r="A2405" s="34">
        <f t="shared" si="12"/>
        <v>809</v>
      </c>
      <c r="B2405" s="29">
        <v>45918</v>
      </c>
      <c r="C2405" s="30" t="s">
        <v>3532</v>
      </c>
      <c r="D2405" s="237"/>
      <c r="E2405" s="30" t="s">
        <v>3533</v>
      </c>
      <c r="F2405" s="71"/>
      <c r="G2405" s="74" t="s">
        <v>25</v>
      </c>
      <c r="H2405" s="62" t="s">
        <v>26</v>
      </c>
      <c r="I2405" s="62" t="s">
        <v>27</v>
      </c>
      <c r="J2405" s="74" t="s">
        <v>391</v>
      </c>
      <c r="K2405" s="30" t="s">
        <v>29</v>
      </c>
      <c r="L2405" s="34"/>
      <c r="M2405" s="32" t="s">
        <v>347</v>
      </c>
      <c r="N2405" s="35"/>
      <c r="O2405" s="30"/>
      <c r="P2405" s="30"/>
      <c r="Q2405" s="36"/>
      <c r="R2405" s="36"/>
      <c r="S2405" s="36"/>
      <c r="T2405" s="37"/>
      <c r="U2405" s="38"/>
      <c r="V2405" s="39"/>
    </row>
    <row r="2406" spans="1:22" ht="76">
      <c r="A2406" s="34">
        <f t="shared" si="12"/>
        <v>810</v>
      </c>
      <c r="B2406" s="29">
        <v>45918</v>
      </c>
      <c r="C2406" s="30" t="s">
        <v>3534</v>
      </c>
      <c r="D2406" s="237">
        <v>978235621</v>
      </c>
      <c r="E2406" s="30" t="s">
        <v>3273</v>
      </c>
      <c r="F2406" s="71"/>
      <c r="G2406" s="74" t="s">
        <v>25</v>
      </c>
      <c r="H2406" s="62" t="s">
        <v>26</v>
      </c>
      <c r="I2406" s="62" t="s">
        <v>27</v>
      </c>
      <c r="J2406" s="74" t="s">
        <v>391</v>
      </c>
      <c r="K2406" s="30" t="s">
        <v>29</v>
      </c>
      <c r="L2406" s="34" t="s">
        <v>91</v>
      </c>
      <c r="M2406" s="32" t="s">
        <v>227</v>
      </c>
      <c r="N2406" s="35" t="s">
        <v>32</v>
      </c>
      <c r="O2406" s="30"/>
      <c r="P2406" s="30"/>
      <c r="Q2406" s="36" t="s">
        <v>3535</v>
      </c>
      <c r="R2406" s="36"/>
      <c r="S2406" s="36"/>
      <c r="T2406" s="37"/>
      <c r="U2406" s="38"/>
      <c r="V2406" s="70" t="s">
        <v>3536</v>
      </c>
    </row>
    <row r="2407" spans="1:22" ht="18">
      <c r="A2407" s="34">
        <f t="shared" si="12"/>
        <v>811</v>
      </c>
      <c r="B2407" s="29">
        <v>45918</v>
      </c>
      <c r="C2407" s="30" t="s">
        <v>67</v>
      </c>
      <c r="D2407" s="237">
        <v>345415751</v>
      </c>
      <c r="E2407" s="30" t="s">
        <v>3018</v>
      </c>
      <c r="F2407" s="71"/>
      <c r="G2407" s="74" t="s">
        <v>25</v>
      </c>
      <c r="H2407" s="62" t="s">
        <v>26</v>
      </c>
      <c r="I2407" s="62" t="s">
        <v>27</v>
      </c>
      <c r="J2407" s="74" t="s">
        <v>388</v>
      </c>
      <c r="K2407" s="30" t="s">
        <v>29</v>
      </c>
      <c r="L2407" s="34" t="s">
        <v>91</v>
      </c>
      <c r="M2407" s="32" t="s">
        <v>389</v>
      </c>
      <c r="N2407" s="35" t="s">
        <v>32</v>
      </c>
      <c r="O2407" s="30"/>
      <c r="P2407" s="30"/>
      <c r="Q2407" s="72" t="s">
        <v>1198</v>
      </c>
      <c r="R2407" s="36"/>
      <c r="S2407" s="36"/>
      <c r="T2407" s="37"/>
      <c r="U2407" s="38"/>
      <c r="V2407" s="39"/>
    </row>
    <row r="2408" spans="1:22" ht="18">
      <c r="A2408" s="34">
        <f t="shared" si="12"/>
        <v>812</v>
      </c>
      <c r="B2408" s="29">
        <v>45918</v>
      </c>
      <c r="C2408" s="30" t="s">
        <v>3537</v>
      </c>
      <c r="D2408" s="237"/>
      <c r="E2408" s="30" t="s">
        <v>3038</v>
      </c>
      <c r="F2408" s="71"/>
      <c r="G2408" s="74" t="s">
        <v>25</v>
      </c>
      <c r="H2408" s="62" t="s">
        <v>26</v>
      </c>
      <c r="I2408" s="62" t="s">
        <v>27</v>
      </c>
      <c r="J2408" s="74" t="s">
        <v>388</v>
      </c>
      <c r="K2408" s="30" t="s">
        <v>29</v>
      </c>
      <c r="L2408" s="34" t="s">
        <v>217</v>
      </c>
      <c r="M2408" s="32" t="s">
        <v>389</v>
      </c>
      <c r="N2408" s="35"/>
      <c r="O2408" s="30"/>
      <c r="P2408" s="30"/>
      <c r="Q2408" s="36"/>
      <c r="R2408" s="36"/>
      <c r="S2408" s="36"/>
      <c r="T2408" s="37"/>
      <c r="U2408" s="38"/>
      <c r="V2408" s="39"/>
    </row>
    <row r="2409" spans="1:22" ht="18">
      <c r="A2409" s="34">
        <f t="shared" si="12"/>
        <v>813</v>
      </c>
      <c r="B2409" s="29">
        <v>45918</v>
      </c>
      <c r="C2409" s="30" t="s">
        <v>3538</v>
      </c>
      <c r="D2409" s="237"/>
      <c r="E2409" s="30" t="s">
        <v>3539</v>
      </c>
      <c r="F2409" s="71"/>
      <c r="G2409" s="74" t="s">
        <v>25</v>
      </c>
      <c r="H2409" s="62" t="s">
        <v>26</v>
      </c>
      <c r="I2409" s="62" t="s">
        <v>27</v>
      </c>
      <c r="J2409" s="74" t="s">
        <v>388</v>
      </c>
      <c r="K2409" s="30" t="s">
        <v>29</v>
      </c>
      <c r="L2409" s="34" t="s">
        <v>91</v>
      </c>
      <c r="M2409" s="32" t="s">
        <v>389</v>
      </c>
      <c r="N2409" s="35"/>
      <c r="O2409" s="30"/>
      <c r="P2409" s="30"/>
      <c r="Q2409" s="36"/>
      <c r="R2409" s="36"/>
      <c r="S2409" s="36"/>
      <c r="T2409" s="37"/>
      <c r="U2409" s="38"/>
      <c r="V2409" s="39"/>
    </row>
    <row r="2410" spans="1:22" ht="18">
      <c r="A2410" s="34">
        <f t="shared" si="12"/>
        <v>814</v>
      </c>
      <c r="B2410" s="29">
        <v>45918</v>
      </c>
      <c r="C2410" s="30" t="s">
        <v>3540</v>
      </c>
      <c r="D2410" s="237"/>
      <c r="E2410" s="30" t="s">
        <v>3338</v>
      </c>
      <c r="F2410" s="71"/>
      <c r="G2410" s="74" t="s">
        <v>25</v>
      </c>
      <c r="H2410" s="62" t="s">
        <v>26</v>
      </c>
      <c r="I2410" s="62" t="s">
        <v>27</v>
      </c>
      <c r="J2410" s="74" t="s">
        <v>388</v>
      </c>
      <c r="K2410" s="30" t="s">
        <v>29</v>
      </c>
      <c r="L2410" s="34" t="s">
        <v>203</v>
      </c>
      <c r="M2410" s="32" t="s">
        <v>389</v>
      </c>
      <c r="N2410" s="35"/>
      <c r="O2410" s="30"/>
      <c r="P2410" s="30"/>
      <c r="Q2410" s="36"/>
      <c r="R2410" s="36"/>
      <c r="S2410" s="36"/>
      <c r="T2410" s="37"/>
      <c r="U2410" s="38"/>
      <c r="V2410" s="39"/>
    </row>
    <row r="2411" spans="1:22" ht="18">
      <c r="A2411" s="34">
        <f t="shared" si="12"/>
        <v>815</v>
      </c>
      <c r="B2411" s="29">
        <v>45918</v>
      </c>
      <c r="C2411" s="30" t="s">
        <v>3541</v>
      </c>
      <c r="D2411" s="237"/>
      <c r="E2411" s="30" t="s">
        <v>3049</v>
      </c>
      <c r="F2411" s="71"/>
      <c r="G2411" s="74" t="s">
        <v>25</v>
      </c>
      <c r="H2411" s="62" t="s">
        <v>26</v>
      </c>
      <c r="I2411" s="62" t="s">
        <v>27</v>
      </c>
      <c r="J2411" s="74" t="s">
        <v>388</v>
      </c>
      <c r="K2411" s="30" t="s">
        <v>107</v>
      </c>
      <c r="L2411" s="34" t="s">
        <v>91</v>
      </c>
      <c r="M2411" s="32" t="s">
        <v>389</v>
      </c>
      <c r="N2411" s="35"/>
      <c r="O2411" s="30"/>
      <c r="P2411" s="30"/>
      <c r="Q2411" s="36"/>
      <c r="R2411" s="36"/>
      <c r="S2411" s="36"/>
      <c r="T2411" s="37"/>
      <c r="U2411" s="38"/>
      <c r="V2411" s="39"/>
    </row>
    <row r="2412" spans="1:22" ht="18">
      <c r="A2412" s="34">
        <f t="shared" si="12"/>
        <v>816</v>
      </c>
      <c r="B2412" s="29">
        <v>45918</v>
      </c>
      <c r="C2412" s="30" t="s">
        <v>790</v>
      </c>
      <c r="D2412" s="237"/>
      <c r="E2412" s="30" t="s">
        <v>3018</v>
      </c>
      <c r="F2412" s="71"/>
      <c r="G2412" s="74" t="s">
        <v>25</v>
      </c>
      <c r="H2412" s="62" t="s">
        <v>26</v>
      </c>
      <c r="I2412" s="62" t="s">
        <v>27</v>
      </c>
      <c r="J2412" s="74" t="s">
        <v>388</v>
      </c>
      <c r="K2412" s="30" t="s">
        <v>29</v>
      </c>
      <c r="L2412" s="34" t="s">
        <v>91</v>
      </c>
      <c r="M2412" s="32" t="s">
        <v>389</v>
      </c>
      <c r="N2412" s="35"/>
      <c r="O2412" s="30"/>
      <c r="P2412" s="30"/>
      <c r="Q2412" s="36"/>
      <c r="R2412" s="36"/>
      <c r="S2412" s="36"/>
      <c r="T2412" s="37"/>
      <c r="U2412" s="38"/>
      <c r="V2412" s="39"/>
    </row>
    <row r="2413" spans="1:22" ht="18">
      <c r="A2413" s="34">
        <f t="shared" si="12"/>
        <v>817</v>
      </c>
      <c r="B2413" s="29">
        <v>45918</v>
      </c>
      <c r="C2413" s="30" t="s">
        <v>3542</v>
      </c>
      <c r="D2413" s="237"/>
      <c r="E2413" s="30" t="s">
        <v>3202</v>
      </c>
      <c r="F2413" s="71"/>
      <c r="G2413" s="74" t="s">
        <v>25</v>
      </c>
      <c r="H2413" s="62" t="s">
        <v>26</v>
      </c>
      <c r="I2413" s="62" t="s">
        <v>27</v>
      </c>
      <c r="J2413" s="74" t="s">
        <v>388</v>
      </c>
      <c r="K2413" s="30" t="s">
        <v>29</v>
      </c>
      <c r="L2413" s="34" t="s">
        <v>217</v>
      </c>
      <c r="M2413" s="32" t="s">
        <v>389</v>
      </c>
      <c r="N2413" s="35"/>
      <c r="O2413" s="30"/>
      <c r="P2413" s="30"/>
      <c r="Q2413" s="36"/>
      <c r="R2413" s="36"/>
      <c r="S2413" s="36"/>
      <c r="T2413" s="37"/>
      <c r="U2413" s="38"/>
      <c r="V2413" s="39"/>
    </row>
    <row r="2414" spans="1:22" ht="18">
      <c r="A2414" s="34">
        <f t="shared" si="12"/>
        <v>818</v>
      </c>
      <c r="B2414" s="29">
        <v>45918</v>
      </c>
      <c r="C2414" s="30" t="s">
        <v>3543</v>
      </c>
      <c r="D2414" s="237"/>
      <c r="E2414" s="30" t="s">
        <v>3246</v>
      </c>
      <c r="F2414" s="71"/>
      <c r="G2414" s="74" t="s">
        <v>25</v>
      </c>
      <c r="H2414" s="62" t="s">
        <v>26</v>
      </c>
      <c r="I2414" s="62" t="s">
        <v>27</v>
      </c>
      <c r="J2414" s="74" t="s">
        <v>388</v>
      </c>
      <c r="K2414" s="30" t="s">
        <v>29</v>
      </c>
      <c r="L2414" s="34" t="s">
        <v>212</v>
      </c>
      <c r="M2414" s="32" t="s">
        <v>389</v>
      </c>
      <c r="N2414" s="35"/>
      <c r="O2414" s="30"/>
      <c r="P2414" s="30"/>
      <c r="Q2414" s="36"/>
      <c r="R2414" s="36"/>
      <c r="S2414" s="36"/>
      <c r="T2414" s="37"/>
      <c r="U2414" s="38"/>
      <c r="V2414" s="39"/>
    </row>
    <row r="2415" spans="1:22" ht="18">
      <c r="A2415" s="34">
        <f t="shared" si="12"/>
        <v>819</v>
      </c>
      <c r="B2415" s="29">
        <v>45918</v>
      </c>
      <c r="C2415" s="30" t="s">
        <v>3544</v>
      </c>
      <c r="D2415" s="237"/>
      <c r="E2415" s="30" t="s">
        <v>3533</v>
      </c>
      <c r="F2415" s="71"/>
      <c r="G2415" s="74" t="s">
        <v>25</v>
      </c>
      <c r="H2415" s="62" t="s">
        <v>26</v>
      </c>
      <c r="I2415" s="62" t="s">
        <v>27</v>
      </c>
      <c r="J2415" s="74" t="s">
        <v>388</v>
      </c>
      <c r="K2415" s="30" t="s">
        <v>29</v>
      </c>
      <c r="L2415" s="34" t="s">
        <v>91</v>
      </c>
      <c r="M2415" s="32" t="s">
        <v>389</v>
      </c>
      <c r="N2415" s="35"/>
      <c r="O2415" s="30"/>
      <c r="P2415" s="30"/>
      <c r="Q2415" s="36"/>
      <c r="R2415" s="36"/>
      <c r="S2415" s="36"/>
      <c r="T2415" s="37"/>
      <c r="U2415" s="38"/>
      <c r="V2415" s="39"/>
    </row>
    <row r="2416" spans="1:22" ht="18">
      <c r="A2416" s="34">
        <f t="shared" si="12"/>
        <v>820</v>
      </c>
      <c r="B2416" s="29">
        <v>45918</v>
      </c>
      <c r="C2416" s="30" t="s">
        <v>3545</v>
      </c>
      <c r="D2416" s="237"/>
      <c r="E2416" s="30" t="s">
        <v>3249</v>
      </c>
      <c r="F2416" s="71"/>
      <c r="G2416" s="74" t="s">
        <v>25</v>
      </c>
      <c r="H2416" s="62" t="s">
        <v>26</v>
      </c>
      <c r="I2416" s="62" t="s">
        <v>27</v>
      </c>
      <c r="J2416" s="74" t="s">
        <v>388</v>
      </c>
      <c r="K2416" s="30" t="s">
        <v>29</v>
      </c>
      <c r="L2416" s="34" t="s">
        <v>91</v>
      </c>
      <c r="M2416" s="32" t="s">
        <v>389</v>
      </c>
      <c r="N2416" s="35"/>
      <c r="O2416" s="30"/>
      <c r="P2416" s="30"/>
      <c r="Q2416" s="36"/>
      <c r="R2416" s="36"/>
      <c r="S2416" s="36"/>
      <c r="T2416" s="37"/>
      <c r="U2416" s="38"/>
      <c r="V2416" s="39"/>
    </row>
    <row r="2417" spans="1:22" ht="18">
      <c r="A2417" s="34">
        <f t="shared" si="12"/>
        <v>821</v>
      </c>
      <c r="B2417" s="29">
        <v>45918</v>
      </c>
      <c r="C2417" s="30" t="s">
        <v>289</v>
      </c>
      <c r="D2417" s="237">
        <v>569541346</v>
      </c>
      <c r="E2417" s="30"/>
      <c r="F2417" s="71"/>
      <c r="G2417" s="74" t="s">
        <v>25</v>
      </c>
      <c r="H2417" s="62" t="s">
        <v>48</v>
      </c>
      <c r="I2417" s="62" t="s">
        <v>27</v>
      </c>
      <c r="J2417" s="74" t="s">
        <v>388</v>
      </c>
      <c r="K2417" s="30" t="s">
        <v>29</v>
      </c>
      <c r="L2417" s="34" t="s">
        <v>91</v>
      </c>
      <c r="M2417" s="32" t="s">
        <v>234</v>
      </c>
      <c r="N2417" s="35" t="s">
        <v>32</v>
      </c>
      <c r="O2417" s="30"/>
      <c r="P2417" s="30"/>
      <c r="Q2417" s="36" t="s">
        <v>402</v>
      </c>
      <c r="R2417" s="36" t="s">
        <v>32</v>
      </c>
      <c r="S2417" s="36" t="s">
        <v>44</v>
      </c>
      <c r="T2417" s="37" t="s">
        <v>3546</v>
      </c>
      <c r="U2417" s="38"/>
      <c r="V2417" s="39"/>
    </row>
    <row r="2418" spans="1:22" ht="18">
      <c r="A2418" s="34">
        <f t="shared" si="12"/>
        <v>822</v>
      </c>
      <c r="B2418" s="29">
        <v>45918</v>
      </c>
      <c r="C2418" s="30" t="s">
        <v>3547</v>
      </c>
      <c r="D2418" s="237">
        <v>909899893</v>
      </c>
      <c r="E2418" s="30" t="s">
        <v>3462</v>
      </c>
      <c r="F2418" s="71"/>
      <c r="G2418" s="74" t="s">
        <v>25</v>
      </c>
      <c r="H2418" s="62" t="s">
        <v>26</v>
      </c>
      <c r="I2418" s="62" t="s">
        <v>27</v>
      </c>
      <c r="J2418" s="74" t="s">
        <v>388</v>
      </c>
      <c r="K2418" s="30" t="s">
        <v>29</v>
      </c>
      <c r="L2418" s="34" t="s">
        <v>2244</v>
      </c>
      <c r="M2418" s="32" t="s">
        <v>234</v>
      </c>
      <c r="N2418" s="35" t="s">
        <v>32</v>
      </c>
      <c r="O2418" s="30"/>
      <c r="P2418" s="30"/>
      <c r="Q2418" s="36" t="s">
        <v>3548</v>
      </c>
      <c r="R2418" s="36"/>
      <c r="S2418" s="36"/>
      <c r="T2418" s="37"/>
      <c r="U2418" s="38"/>
      <c r="V2418" s="39"/>
    </row>
    <row r="2419" spans="1:22" ht="18" customHeight="1">
      <c r="A2419" s="34">
        <f t="shared" si="12"/>
        <v>823</v>
      </c>
      <c r="B2419" s="29">
        <v>45918</v>
      </c>
      <c r="C2419" s="30" t="s">
        <v>3549</v>
      </c>
      <c r="D2419" s="31">
        <v>339623994</v>
      </c>
      <c r="E2419" s="30" t="s">
        <v>3392</v>
      </c>
      <c r="F2419" s="71"/>
      <c r="G2419" s="74" t="s">
        <v>25</v>
      </c>
      <c r="H2419" s="62" t="s">
        <v>26</v>
      </c>
      <c r="I2419" s="62" t="s">
        <v>27</v>
      </c>
      <c r="J2419" s="74" t="s">
        <v>388</v>
      </c>
      <c r="K2419" s="30" t="s">
        <v>29</v>
      </c>
      <c r="L2419" s="34" t="s">
        <v>91</v>
      </c>
      <c r="M2419" s="32" t="s">
        <v>234</v>
      </c>
      <c r="N2419" s="35" t="s">
        <v>32</v>
      </c>
      <c r="O2419" s="30"/>
      <c r="P2419" s="30"/>
      <c r="Q2419" s="72" t="s">
        <v>3550</v>
      </c>
      <c r="R2419" s="36"/>
      <c r="S2419" s="36"/>
      <c r="T2419" s="37"/>
      <c r="U2419" s="38"/>
      <c r="V2419" s="39"/>
    </row>
    <row r="2420" spans="1:22" ht="18">
      <c r="A2420" s="34">
        <f t="shared" si="12"/>
        <v>824</v>
      </c>
      <c r="B2420" s="29">
        <v>45918</v>
      </c>
      <c r="C2420" s="30" t="s">
        <v>3551</v>
      </c>
      <c r="D2420" s="31">
        <v>785587785</v>
      </c>
      <c r="E2420" s="30" t="s">
        <v>3392</v>
      </c>
      <c r="F2420" s="71"/>
      <c r="G2420" s="74" t="s">
        <v>25</v>
      </c>
      <c r="H2420" s="62" t="s">
        <v>26</v>
      </c>
      <c r="I2420" s="62" t="s">
        <v>27</v>
      </c>
      <c r="J2420" s="74" t="s">
        <v>388</v>
      </c>
      <c r="K2420" s="30" t="s">
        <v>29</v>
      </c>
      <c r="L2420" s="34" t="s">
        <v>91</v>
      </c>
      <c r="M2420" s="32" t="s">
        <v>234</v>
      </c>
      <c r="N2420" s="35" t="s">
        <v>32</v>
      </c>
      <c r="O2420" s="30"/>
      <c r="P2420" s="30"/>
      <c r="Q2420" s="72" t="s">
        <v>3550</v>
      </c>
      <c r="R2420" s="36"/>
      <c r="S2420" s="36"/>
      <c r="T2420" s="37"/>
      <c r="U2420" s="38"/>
      <c r="V2420" s="39"/>
    </row>
    <row r="2421" spans="1:22" ht="18">
      <c r="A2421" s="34">
        <f t="shared" si="12"/>
        <v>825</v>
      </c>
      <c r="B2421" s="29">
        <v>45918</v>
      </c>
      <c r="C2421" s="30" t="s">
        <v>3552</v>
      </c>
      <c r="D2421" s="31"/>
      <c r="E2421" s="30" t="s">
        <v>3031</v>
      </c>
      <c r="F2421" s="71"/>
      <c r="G2421" s="74" t="s">
        <v>25</v>
      </c>
      <c r="H2421" s="62" t="s">
        <v>26</v>
      </c>
      <c r="I2421" s="62" t="s">
        <v>27</v>
      </c>
      <c r="J2421" s="74" t="s">
        <v>388</v>
      </c>
      <c r="K2421" s="30" t="s">
        <v>29</v>
      </c>
      <c r="L2421" s="34" t="s">
        <v>91</v>
      </c>
      <c r="M2421" s="32" t="s">
        <v>389</v>
      </c>
      <c r="N2421" s="35"/>
      <c r="O2421" s="30"/>
      <c r="P2421" s="30"/>
      <c r="Q2421" s="36"/>
      <c r="R2421" s="36"/>
      <c r="S2421" s="36"/>
      <c r="T2421" s="37"/>
      <c r="U2421" s="38"/>
      <c r="V2421" s="39"/>
    </row>
    <row r="2422" spans="1:22" ht="18">
      <c r="A2422" s="34">
        <f t="shared" si="12"/>
        <v>826</v>
      </c>
      <c r="B2422" s="29">
        <v>45918</v>
      </c>
      <c r="C2422" s="30" t="s">
        <v>3553</v>
      </c>
      <c r="D2422" s="31"/>
      <c r="E2422" s="30" t="s">
        <v>3204</v>
      </c>
      <c r="F2422" s="71"/>
      <c r="G2422" s="74" t="s">
        <v>25</v>
      </c>
      <c r="H2422" s="62" t="s">
        <v>26</v>
      </c>
      <c r="I2422" s="62" t="s">
        <v>27</v>
      </c>
      <c r="J2422" s="74" t="s">
        <v>388</v>
      </c>
      <c r="K2422" s="30" t="s">
        <v>29</v>
      </c>
      <c r="L2422" s="34" t="s">
        <v>91</v>
      </c>
      <c r="M2422" s="32" t="s">
        <v>389</v>
      </c>
      <c r="N2422" s="35"/>
      <c r="O2422" s="30"/>
      <c r="P2422" s="30"/>
      <c r="Q2422" s="36"/>
      <c r="R2422" s="36"/>
      <c r="S2422" s="36"/>
      <c r="T2422" s="37"/>
      <c r="U2422" s="38"/>
      <c r="V2422" s="39"/>
    </row>
    <row r="2423" spans="1:22" ht="18">
      <c r="A2423" s="34">
        <f t="shared" si="12"/>
        <v>827</v>
      </c>
      <c r="B2423" s="29">
        <v>45918</v>
      </c>
      <c r="C2423" s="30" t="s">
        <v>3554</v>
      </c>
      <c r="D2423" s="31"/>
      <c r="E2423" s="30" t="s">
        <v>3338</v>
      </c>
      <c r="F2423" s="71"/>
      <c r="G2423" s="74" t="s">
        <v>25</v>
      </c>
      <c r="H2423" s="62" t="s">
        <v>26</v>
      </c>
      <c r="I2423" s="62" t="s">
        <v>27</v>
      </c>
      <c r="J2423" s="74" t="s">
        <v>388</v>
      </c>
      <c r="K2423" s="30" t="s">
        <v>29</v>
      </c>
      <c r="L2423" s="34" t="s">
        <v>361</v>
      </c>
      <c r="M2423" s="32" t="s">
        <v>389</v>
      </c>
      <c r="N2423" s="35"/>
      <c r="O2423" s="30"/>
      <c r="P2423" s="30"/>
      <c r="Q2423" s="36"/>
      <c r="R2423" s="36"/>
      <c r="S2423" s="36"/>
      <c r="T2423" s="37"/>
      <c r="U2423" s="38"/>
      <c r="V2423" s="39"/>
    </row>
    <row r="2424" spans="1:22" ht="18">
      <c r="A2424" s="34">
        <f t="shared" si="12"/>
        <v>828</v>
      </c>
      <c r="B2424" s="29">
        <v>45918</v>
      </c>
      <c r="C2424" s="30" t="s">
        <v>3555</v>
      </c>
      <c r="D2424" s="31"/>
      <c r="E2424" s="30" t="s">
        <v>3018</v>
      </c>
      <c r="F2424" s="71"/>
      <c r="G2424" s="74" t="s">
        <v>25</v>
      </c>
      <c r="H2424" s="62" t="s">
        <v>26</v>
      </c>
      <c r="I2424" s="62" t="s">
        <v>27</v>
      </c>
      <c r="J2424" s="74" t="s">
        <v>388</v>
      </c>
      <c r="K2424" s="30" t="s">
        <v>29</v>
      </c>
      <c r="L2424" s="34" t="s">
        <v>91</v>
      </c>
      <c r="M2424" s="32" t="s">
        <v>389</v>
      </c>
      <c r="N2424" s="35"/>
      <c r="O2424" s="30"/>
      <c r="P2424" s="30"/>
      <c r="Q2424" s="36"/>
      <c r="R2424" s="36"/>
      <c r="S2424" s="36"/>
      <c r="T2424" s="37"/>
      <c r="U2424" s="38"/>
      <c r="V2424" s="39"/>
    </row>
    <row r="2425" spans="1:22" ht="18">
      <c r="A2425" s="34">
        <f t="shared" si="12"/>
        <v>829</v>
      </c>
      <c r="B2425" s="29">
        <v>45918</v>
      </c>
      <c r="C2425" s="30" t="s">
        <v>3556</v>
      </c>
      <c r="D2425" s="31">
        <v>888900006</v>
      </c>
      <c r="E2425" s="30"/>
      <c r="F2425" s="71"/>
      <c r="G2425" s="74" t="s">
        <v>25</v>
      </c>
      <c r="H2425" s="62" t="s">
        <v>48</v>
      </c>
      <c r="I2425" s="62" t="s">
        <v>38</v>
      </c>
      <c r="J2425" s="74" t="s">
        <v>388</v>
      </c>
      <c r="K2425" s="30" t="s">
        <v>49</v>
      </c>
      <c r="L2425" s="34" t="s">
        <v>303</v>
      </c>
      <c r="M2425" s="32" t="s">
        <v>389</v>
      </c>
      <c r="N2425" s="35" t="s">
        <v>32</v>
      </c>
      <c r="O2425" s="30"/>
      <c r="P2425" s="30"/>
      <c r="Q2425" s="72" t="s">
        <v>3557</v>
      </c>
      <c r="R2425" s="36"/>
      <c r="S2425" s="36"/>
      <c r="T2425" s="37"/>
      <c r="U2425" s="38"/>
      <c r="V2425" s="39"/>
    </row>
    <row r="2426" spans="1:22" ht="18">
      <c r="A2426" s="34">
        <f t="shared" si="12"/>
        <v>830</v>
      </c>
      <c r="B2426" s="29">
        <v>45918</v>
      </c>
      <c r="C2426" s="30" t="s">
        <v>3558</v>
      </c>
      <c r="D2426" s="31"/>
      <c r="E2426" s="30" t="s">
        <v>3249</v>
      </c>
      <c r="F2426" s="71"/>
      <c r="G2426" s="74" t="s">
        <v>25</v>
      </c>
      <c r="H2426" s="62" t="s">
        <v>26</v>
      </c>
      <c r="I2426" s="62" t="s">
        <v>27</v>
      </c>
      <c r="J2426" s="74" t="s">
        <v>388</v>
      </c>
      <c r="K2426" s="30" t="s">
        <v>29</v>
      </c>
      <c r="L2426" s="34" t="s">
        <v>91</v>
      </c>
      <c r="M2426" s="32" t="s">
        <v>389</v>
      </c>
      <c r="N2426" s="35"/>
      <c r="O2426" s="30"/>
      <c r="P2426" s="30"/>
      <c r="Q2426" s="36"/>
      <c r="R2426" s="36"/>
      <c r="S2426" s="36"/>
      <c r="T2426" s="37"/>
      <c r="U2426" s="38"/>
      <c r="V2426" s="39"/>
    </row>
    <row r="2427" spans="1:22" ht="18" customHeight="1">
      <c r="A2427" s="34">
        <f t="shared" si="12"/>
        <v>831</v>
      </c>
      <c r="B2427" s="29">
        <v>45918</v>
      </c>
      <c r="C2427" s="30" t="s">
        <v>3559</v>
      </c>
      <c r="D2427" s="31"/>
      <c r="E2427" s="30" t="s">
        <v>3218</v>
      </c>
      <c r="F2427" s="71"/>
      <c r="G2427" s="74" t="s">
        <v>25</v>
      </c>
      <c r="H2427" s="62" t="s">
        <v>26</v>
      </c>
      <c r="I2427" s="62" t="s">
        <v>27</v>
      </c>
      <c r="J2427" s="74" t="s">
        <v>388</v>
      </c>
      <c r="K2427" s="30" t="s">
        <v>29</v>
      </c>
      <c r="L2427" s="34" t="s">
        <v>203</v>
      </c>
      <c r="M2427" s="32" t="s">
        <v>389</v>
      </c>
      <c r="N2427" s="35"/>
      <c r="O2427" s="30"/>
      <c r="P2427" s="30"/>
      <c r="Q2427" s="36"/>
      <c r="R2427" s="36"/>
      <c r="S2427" s="36"/>
      <c r="T2427" s="37"/>
      <c r="U2427" s="38"/>
      <c r="V2427" s="39"/>
    </row>
    <row r="2428" spans="1:22" ht="21" customHeight="1">
      <c r="A2428" s="34">
        <f t="shared" si="12"/>
        <v>832</v>
      </c>
      <c r="B2428" s="29">
        <v>45919</v>
      </c>
      <c r="C2428" s="30" t="s">
        <v>130</v>
      </c>
      <c r="D2428" s="31">
        <v>398752988</v>
      </c>
      <c r="E2428" s="30"/>
      <c r="F2428" s="71"/>
      <c r="G2428" s="74" t="s">
        <v>25</v>
      </c>
      <c r="H2428" s="62" t="s">
        <v>26</v>
      </c>
      <c r="I2428" s="62" t="s">
        <v>27</v>
      </c>
      <c r="J2428" s="74" t="s">
        <v>388</v>
      </c>
      <c r="K2428" s="30" t="s">
        <v>29</v>
      </c>
      <c r="L2428" s="34" t="s">
        <v>203</v>
      </c>
      <c r="M2428" s="32" t="s">
        <v>234</v>
      </c>
      <c r="N2428" s="35" t="s">
        <v>1169</v>
      </c>
      <c r="O2428" s="30"/>
      <c r="P2428" s="30"/>
      <c r="Q2428" s="36" t="s">
        <v>3560</v>
      </c>
      <c r="R2428" s="36"/>
      <c r="S2428" s="36"/>
      <c r="T2428" s="37"/>
      <c r="U2428" s="38"/>
      <c r="V2428" s="39"/>
    </row>
    <row r="2429" spans="1:22" ht="18">
      <c r="A2429" s="131">
        <f t="shared" si="12"/>
        <v>833</v>
      </c>
      <c r="B2429" s="29">
        <v>45919</v>
      </c>
      <c r="C2429" s="129" t="s">
        <v>3561</v>
      </c>
      <c r="D2429" s="125">
        <v>972933099</v>
      </c>
      <c r="E2429" s="129"/>
      <c r="F2429" s="130"/>
      <c r="G2429" s="152" t="s">
        <v>25</v>
      </c>
      <c r="H2429" s="152" t="s">
        <v>26</v>
      </c>
      <c r="I2429" s="152" t="s">
        <v>27</v>
      </c>
      <c r="J2429" s="152" t="s">
        <v>388</v>
      </c>
      <c r="K2429" s="129" t="s">
        <v>29</v>
      </c>
      <c r="L2429" s="131" t="s">
        <v>91</v>
      </c>
      <c r="M2429" s="131" t="s">
        <v>227</v>
      </c>
      <c r="N2429" s="124"/>
      <c r="O2429" s="129"/>
      <c r="P2429" s="129"/>
      <c r="Q2429" s="124" t="s">
        <v>3562</v>
      </c>
      <c r="R2429" s="124"/>
      <c r="S2429" s="124"/>
      <c r="T2429" s="132"/>
      <c r="U2429" s="133"/>
      <c r="V2429" s="126"/>
    </row>
    <row r="2430" spans="1:22" ht="18">
      <c r="A2430" s="34">
        <f t="shared" si="12"/>
        <v>834</v>
      </c>
      <c r="B2430" s="29">
        <v>45919</v>
      </c>
      <c r="C2430" s="30" t="s">
        <v>3563</v>
      </c>
      <c r="D2430" s="62"/>
      <c r="E2430" s="30"/>
      <c r="F2430" s="71"/>
      <c r="G2430" s="74" t="s">
        <v>25</v>
      </c>
      <c r="H2430" s="62" t="s">
        <v>26</v>
      </c>
      <c r="I2430" s="62" t="s">
        <v>27</v>
      </c>
      <c r="J2430" s="74" t="s">
        <v>388</v>
      </c>
      <c r="K2430" s="30" t="s">
        <v>29</v>
      </c>
      <c r="L2430" s="34" t="s">
        <v>91</v>
      </c>
      <c r="M2430" s="32" t="s">
        <v>389</v>
      </c>
      <c r="N2430" s="35"/>
      <c r="O2430" s="30"/>
      <c r="P2430" s="30"/>
      <c r="Q2430" s="36"/>
      <c r="R2430" s="36"/>
      <c r="S2430" s="36"/>
      <c r="T2430" s="37"/>
      <c r="U2430" s="38"/>
      <c r="V2430" s="39"/>
    </row>
    <row r="2431" spans="1:22" ht="18">
      <c r="A2431" s="34">
        <f t="shared" si="12"/>
        <v>835</v>
      </c>
      <c r="B2431" s="29">
        <v>45919</v>
      </c>
      <c r="C2431" s="30" t="s">
        <v>456</v>
      </c>
      <c r="D2431" s="31" t="s">
        <v>3564</v>
      </c>
      <c r="E2431" s="30"/>
      <c r="F2431" s="71"/>
      <c r="G2431" s="74" t="s">
        <v>25</v>
      </c>
      <c r="H2431" s="62" t="s">
        <v>26</v>
      </c>
      <c r="I2431" s="62" t="s">
        <v>27</v>
      </c>
      <c r="J2431" s="74" t="s">
        <v>388</v>
      </c>
      <c r="K2431" s="30" t="s">
        <v>29</v>
      </c>
      <c r="L2431" s="34" t="s">
        <v>91</v>
      </c>
      <c r="M2431" s="32" t="s">
        <v>227</v>
      </c>
      <c r="N2431" s="35" t="s">
        <v>32</v>
      </c>
      <c r="O2431" s="30"/>
      <c r="P2431" s="30"/>
      <c r="Q2431" s="36" t="s">
        <v>402</v>
      </c>
      <c r="R2431" s="36"/>
      <c r="S2431" s="36"/>
      <c r="T2431" s="37"/>
      <c r="U2431" s="38"/>
      <c r="V2431" s="39"/>
    </row>
    <row r="2432" spans="1:22" ht="18">
      <c r="A2432" s="34">
        <f t="shared" si="12"/>
        <v>836</v>
      </c>
      <c r="B2432" s="29">
        <v>45919</v>
      </c>
      <c r="C2432" s="30" t="s">
        <v>3565</v>
      </c>
      <c r="D2432" s="31"/>
      <c r="E2432" s="30" t="s">
        <v>3204</v>
      </c>
      <c r="F2432" s="71"/>
      <c r="G2432" s="74" t="s">
        <v>25</v>
      </c>
      <c r="H2432" s="62" t="s">
        <v>26</v>
      </c>
      <c r="I2432" s="62" t="s">
        <v>27</v>
      </c>
      <c r="J2432" s="74" t="s">
        <v>391</v>
      </c>
      <c r="K2432" s="30" t="s">
        <v>29</v>
      </c>
      <c r="L2432" s="34" t="s">
        <v>91</v>
      </c>
      <c r="M2432" s="32" t="s">
        <v>389</v>
      </c>
      <c r="N2432" s="35"/>
      <c r="O2432" s="30"/>
      <c r="P2432" s="30"/>
      <c r="Q2432" s="36"/>
      <c r="R2432" s="36"/>
      <c r="S2432" s="36"/>
      <c r="T2432" s="37"/>
      <c r="U2432" s="38"/>
      <c r="V2432" s="39"/>
    </row>
    <row r="2433" spans="1:22" ht="38">
      <c r="A2433" s="131">
        <f t="shared" si="12"/>
        <v>837</v>
      </c>
      <c r="B2433" s="29">
        <v>45919</v>
      </c>
      <c r="C2433" s="129" t="s">
        <v>3566</v>
      </c>
      <c r="D2433" s="125">
        <v>328661282</v>
      </c>
      <c r="E2433" s="129" t="s">
        <v>3477</v>
      </c>
      <c r="F2433" s="130"/>
      <c r="G2433" s="152" t="s">
        <v>25</v>
      </c>
      <c r="H2433" s="152" t="s">
        <v>26</v>
      </c>
      <c r="I2433" s="152" t="s">
        <v>27</v>
      </c>
      <c r="J2433" s="152" t="s">
        <v>391</v>
      </c>
      <c r="K2433" s="129" t="s">
        <v>29</v>
      </c>
      <c r="L2433" s="131" t="s">
        <v>2244</v>
      </c>
      <c r="M2433" s="131" t="s">
        <v>234</v>
      </c>
      <c r="N2433" s="124"/>
      <c r="O2433" s="129"/>
      <c r="P2433" s="129"/>
      <c r="Q2433" s="124"/>
      <c r="R2433" s="124"/>
      <c r="S2433" s="124"/>
      <c r="T2433" s="132"/>
      <c r="U2433" s="133"/>
      <c r="V2433" s="126" t="s">
        <v>3567</v>
      </c>
    </row>
    <row r="2434" spans="1:22" ht="18">
      <c r="A2434" s="34">
        <f t="shared" si="12"/>
        <v>838</v>
      </c>
      <c r="B2434" s="29">
        <v>45919</v>
      </c>
      <c r="C2434" s="30" t="s">
        <v>3568</v>
      </c>
      <c r="D2434" s="31"/>
      <c r="E2434" s="30" t="s">
        <v>3202</v>
      </c>
      <c r="F2434" s="71"/>
      <c r="G2434" s="74" t="s">
        <v>25</v>
      </c>
      <c r="H2434" s="62" t="s">
        <v>26</v>
      </c>
      <c r="I2434" s="62" t="s">
        <v>27</v>
      </c>
      <c r="J2434" s="74" t="s">
        <v>391</v>
      </c>
      <c r="K2434" s="30" t="s">
        <v>29</v>
      </c>
      <c r="L2434" s="34"/>
      <c r="M2434" s="32" t="s">
        <v>389</v>
      </c>
      <c r="N2434" s="35"/>
      <c r="O2434" s="30"/>
      <c r="P2434" s="30"/>
      <c r="Q2434" s="36"/>
      <c r="R2434" s="36"/>
      <c r="S2434" s="36"/>
      <c r="T2434" s="37"/>
      <c r="U2434" s="38"/>
      <c r="V2434" s="39"/>
    </row>
    <row r="2435" spans="1:22" ht="18">
      <c r="A2435" s="34">
        <f t="shared" si="12"/>
        <v>839</v>
      </c>
      <c r="B2435" s="29">
        <v>45919</v>
      </c>
      <c r="C2435" s="30" t="s">
        <v>3569</v>
      </c>
      <c r="D2435" s="31">
        <v>971933102</v>
      </c>
      <c r="E2435" s="30" t="s">
        <v>3246</v>
      </c>
      <c r="F2435" s="71"/>
      <c r="G2435" s="74" t="s">
        <v>25</v>
      </c>
      <c r="H2435" s="62" t="s">
        <v>26</v>
      </c>
      <c r="I2435" s="62" t="s">
        <v>27</v>
      </c>
      <c r="J2435" s="74" t="s">
        <v>391</v>
      </c>
      <c r="K2435" s="30" t="s">
        <v>29</v>
      </c>
      <c r="L2435" s="34" t="s">
        <v>361</v>
      </c>
      <c r="M2435" s="32" t="s">
        <v>227</v>
      </c>
      <c r="N2435" s="35" t="s">
        <v>32</v>
      </c>
      <c r="O2435" s="30"/>
      <c r="P2435" s="30"/>
      <c r="Q2435" s="36" t="s">
        <v>3570</v>
      </c>
      <c r="R2435" s="36"/>
      <c r="S2435" s="36"/>
      <c r="T2435" s="37"/>
      <c r="U2435" s="38"/>
      <c r="V2435" s="39"/>
    </row>
    <row r="2436" spans="1:22" ht="18">
      <c r="A2436" s="34">
        <f t="shared" si="12"/>
        <v>840</v>
      </c>
      <c r="B2436" s="29">
        <v>45919</v>
      </c>
      <c r="C2436" s="30" t="s">
        <v>3571</v>
      </c>
      <c r="D2436" s="31"/>
      <c r="E2436" s="30"/>
      <c r="F2436" s="71"/>
      <c r="G2436" s="74" t="s">
        <v>113</v>
      </c>
      <c r="H2436" s="62" t="s">
        <v>48</v>
      </c>
      <c r="I2436" s="62" t="s">
        <v>27</v>
      </c>
      <c r="J2436" s="74" t="s">
        <v>391</v>
      </c>
      <c r="K2436" s="30" t="s">
        <v>29</v>
      </c>
      <c r="L2436" s="34"/>
      <c r="M2436" s="32" t="s">
        <v>389</v>
      </c>
      <c r="N2436" s="35"/>
      <c r="O2436" s="30"/>
      <c r="P2436" s="30"/>
      <c r="Q2436" s="36"/>
      <c r="R2436" s="36"/>
      <c r="S2436" s="36"/>
      <c r="T2436" s="37"/>
      <c r="U2436" s="38"/>
      <c r="V2436" s="39"/>
    </row>
    <row r="2437" spans="1:22" ht="22">
      <c r="A2437" s="34">
        <f t="shared" si="12"/>
        <v>841</v>
      </c>
      <c r="B2437" s="29">
        <v>45919</v>
      </c>
      <c r="C2437" s="30" t="s">
        <v>3572</v>
      </c>
      <c r="D2437" s="31"/>
      <c r="E2437" s="30" t="s">
        <v>3533</v>
      </c>
      <c r="F2437" s="238"/>
      <c r="G2437" s="74" t="s">
        <v>25</v>
      </c>
      <c r="H2437" s="62" t="s">
        <v>26</v>
      </c>
      <c r="I2437" s="62" t="s">
        <v>27</v>
      </c>
      <c r="J2437" s="74" t="s">
        <v>391</v>
      </c>
      <c r="K2437" s="30" t="s">
        <v>29</v>
      </c>
      <c r="L2437" s="34" t="s">
        <v>91</v>
      </c>
      <c r="M2437" s="32" t="s">
        <v>347</v>
      </c>
      <c r="N2437" s="35"/>
      <c r="O2437" s="30"/>
      <c r="P2437" s="30"/>
      <c r="Q2437" s="36"/>
      <c r="R2437" s="36"/>
      <c r="S2437" s="36"/>
      <c r="T2437" s="37"/>
      <c r="U2437" s="38"/>
      <c r="V2437" s="39"/>
    </row>
    <row r="2438" spans="1:22" ht="18">
      <c r="A2438" s="34">
        <f t="shared" si="12"/>
        <v>842</v>
      </c>
      <c r="B2438" s="29">
        <v>45919</v>
      </c>
      <c r="C2438" s="30" t="s">
        <v>3573</v>
      </c>
      <c r="D2438" s="31"/>
      <c r="E2438" s="30" t="s">
        <v>3533</v>
      </c>
      <c r="F2438" s="71"/>
      <c r="G2438" s="74" t="s">
        <v>25</v>
      </c>
      <c r="H2438" s="62" t="s">
        <v>26</v>
      </c>
      <c r="I2438" s="62" t="s">
        <v>27</v>
      </c>
      <c r="J2438" s="74" t="s">
        <v>391</v>
      </c>
      <c r="K2438" s="30" t="s">
        <v>29</v>
      </c>
      <c r="L2438" s="34" t="s">
        <v>91</v>
      </c>
      <c r="M2438" s="32" t="s">
        <v>389</v>
      </c>
      <c r="N2438" s="35"/>
      <c r="O2438" s="30"/>
      <c r="P2438" s="30"/>
      <c r="Q2438" s="36"/>
      <c r="R2438" s="36"/>
      <c r="S2438" s="36"/>
      <c r="T2438" s="37"/>
      <c r="U2438" s="38"/>
      <c r="V2438" s="39"/>
    </row>
    <row r="2439" spans="1:22" ht="18">
      <c r="A2439" s="34">
        <f t="shared" si="12"/>
        <v>843</v>
      </c>
      <c r="B2439" s="29">
        <v>45919</v>
      </c>
      <c r="C2439" s="30" t="s">
        <v>3574</v>
      </c>
      <c r="D2439" s="54">
        <v>906666037</v>
      </c>
      <c r="E2439" s="30" t="s">
        <v>3533</v>
      </c>
      <c r="F2439" s="71"/>
      <c r="G2439" s="74" t="s">
        <v>114</v>
      </c>
      <c r="H2439" s="62" t="s">
        <v>26</v>
      </c>
      <c r="I2439" s="62" t="s">
        <v>27</v>
      </c>
      <c r="J2439" s="74" t="s">
        <v>391</v>
      </c>
      <c r="K2439" s="30" t="s">
        <v>29</v>
      </c>
      <c r="L2439" s="34" t="s">
        <v>81</v>
      </c>
      <c r="M2439" s="32" t="s">
        <v>227</v>
      </c>
      <c r="N2439" s="35"/>
      <c r="O2439" s="30"/>
      <c r="P2439" s="30"/>
      <c r="Q2439" s="36"/>
      <c r="R2439" s="36"/>
      <c r="S2439" s="36"/>
      <c r="T2439" s="37"/>
      <c r="U2439" s="38"/>
      <c r="V2439" s="39"/>
    </row>
    <row r="2440" spans="1:22" ht="18">
      <c r="A2440" s="34">
        <f t="shared" si="12"/>
        <v>844</v>
      </c>
      <c r="B2440" s="29">
        <v>45919</v>
      </c>
      <c r="C2440" s="30" t="s">
        <v>3575</v>
      </c>
      <c r="D2440" s="31"/>
      <c r="E2440" s="30" t="s">
        <v>3576</v>
      </c>
      <c r="F2440" s="71"/>
      <c r="G2440" s="74" t="s">
        <v>25</v>
      </c>
      <c r="H2440" s="62" t="s">
        <v>26</v>
      </c>
      <c r="I2440" s="62" t="s">
        <v>27</v>
      </c>
      <c r="J2440" s="74" t="s">
        <v>391</v>
      </c>
      <c r="K2440" s="30" t="s">
        <v>29</v>
      </c>
      <c r="L2440" s="34" t="s">
        <v>361</v>
      </c>
      <c r="M2440" s="32" t="s">
        <v>389</v>
      </c>
      <c r="N2440" s="35"/>
      <c r="O2440" s="30"/>
      <c r="P2440" s="30"/>
      <c r="Q2440" s="36"/>
      <c r="R2440" s="36"/>
      <c r="S2440" s="36"/>
      <c r="T2440" s="37"/>
      <c r="U2440" s="38"/>
      <c r="V2440" s="39"/>
    </row>
    <row r="2441" spans="1:22" ht="18">
      <c r="A2441" s="34">
        <f t="shared" ref="A2441:A2695" si="13">A2440+1</f>
        <v>845</v>
      </c>
      <c r="B2441" s="29">
        <v>45919</v>
      </c>
      <c r="C2441" s="30" t="s">
        <v>3577</v>
      </c>
      <c r="D2441" s="31">
        <v>784545456</v>
      </c>
      <c r="E2441" s="30" t="s">
        <v>3018</v>
      </c>
      <c r="F2441" s="71"/>
      <c r="G2441" s="74" t="s">
        <v>25</v>
      </c>
      <c r="H2441" s="62" t="s">
        <v>26</v>
      </c>
      <c r="I2441" s="62" t="s">
        <v>27</v>
      </c>
      <c r="J2441" s="74" t="s">
        <v>391</v>
      </c>
      <c r="K2441" s="30" t="s">
        <v>29</v>
      </c>
      <c r="L2441" s="34" t="s">
        <v>361</v>
      </c>
      <c r="M2441" s="32" t="s">
        <v>227</v>
      </c>
      <c r="N2441" s="35" t="s">
        <v>32</v>
      </c>
      <c r="O2441" s="30"/>
      <c r="P2441" s="30"/>
      <c r="Q2441" s="36" t="s">
        <v>3578</v>
      </c>
      <c r="R2441" s="36"/>
      <c r="S2441" s="36"/>
      <c r="T2441" s="37"/>
      <c r="U2441" s="38"/>
      <c r="V2441" s="39"/>
    </row>
    <row r="2442" spans="1:22" ht="18">
      <c r="A2442" s="34">
        <f t="shared" si="13"/>
        <v>846</v>
      </c>
      <c r="B2442" s="29">
        <v>45919</v>
      </c>
      <c r="C2442" s="30" t="s">
        <v>3579</v>
      </c>
      <c r="D2442" s="31">
        <v>389692930</v>
      </c>
      <c r="E2442" s="30" t="s">
        <v>3392</v>
      </c>
      <c r="F2442" s="71"/>
      <c r="G2442" s="74" t="s">
        <v>25</v>
      </c>
      <c r="H2442" s="62"/>
      <c r="I2442" s="62" t="s">
        <v>27</v>
      </c>
      <c r="J2442" s="74" t="s">
        <v>391</v>
      </c>
      <c r="K2442" s="30" t="s">
        <v>29</v>
      </c>
      <c r="L2442" s="34" t="s">
        <v>361</v>
      </c>
      <c r="M2442" s="32" t="s">
        <v>234</v>
      </c>
      <c r="N2442" s="35" t="s">
        <v>32</v>
      </c>
      <c r="O2442" s="30"/>
      <c r="P2442" s="30"/>
      <c r="Q2442" s="72" t="s">
        <v>3125</v>
      </c>
      <c r="R2442" s="36"/>
      <c r="S2442" s="36"/>
      <c r="T2442" s="37"/>
      <c r="U2442" s="38"/>
      <c r="V2442" s="39"/>
    </row>
    <row r="2443" spans="1:22" ht="18">
      <c r="A2443" s="34">
        <f t="shared" si="13"/>
        <v>847</v>
      </c>
      <c r="B2443" s="29">
        <v>45919</v>
      </c>
      <c r="C2443" s="30" t="s">
        <v>3580</v>
      </c>
      <c r="D2443" s="31" t="s">
        <v>2539</v>
      </c>
      <c r="E2443" s="30" t="s">
        <v>3018</v>
      </c>
      <c r="F2443" s="71"/>
      <c r="G2443" s="74" t="s">
        <v>25</v>
      </c>
      <c r="H2443" s="62" t="s">
        <v>26</v>
      </c>
      <c r="I2443" s="62" t="s">
        <v>27</v>
      </c>
      <c r="J2443" s="74" t="s">
        <v>391</v>
      </c>
      <c r="K2443" s="30" t="s">
        <v>29</v>
      </c>
      <c r="L2443" s="34" t="s">
        <v>203</v>
      </c>
      <c r="M2443" s="32" t="s">
        <v>234</v>
      </c>
      <c r="N2443" s="35" t="s">
        <v>32</v>
      </c>
      <c r="O2443" s="30"/>
      <c r="P2443" s="30"/>
      <c r="Q2443" s="72" t="s">
        <v>3125</v>
      </c>
      <c r="R2443" s="36"/>
      <c r="S2443" s="36"/>
      <c r="T2443" s="37"/>
      <c r="U2443" s="38"/>
      <c r="V2443" s="39"/>
    </row>
    <row r="2444" spans="1:22" ht="18">
      <c r="A2444" s="34">
        <f t="shared" si="13"/>
        <v>848</v>
      </c>
      <c r="B2444" s="29">
        <v>45919</v>
      </c>
      <c r="C2444" s="30" t="s">
        <v>3581</v>
      </c>
      <c r="D2444" s="31"/>
      <c r="E2444" s="30" t="s">
        <v>3249</v>
      </c>
      <c r="F2444" s="71"/>
      <c r="G2444" s="74" t="s">
        <v>25</v>
      </c>
      <c r="H2444" s="62" t="s">
        <v>26</v>
      </c>
      <c r="I2444" s="62" t="s">
        <v>27</v>
      </c>
      <c r="J2444" s="74" t="s">
        <v>390</v>
      </c>
      <c r="K2444" s="30" t="s">
        <v>29</v>
      </c>
      <c r="L2444" s="34" t="s">
        <v>91</v>
      </c>
      <c r="M2444" s="32" t="s">
        <v>160</v>
      </c>
      <c r="N2444" s="35"/>
      <c r="O2444" s="30"/>
      <c r="P2444" s="30"/>
      <c r="Q2444" s="36"/>
      <c r="R2444" s="36"/>
      <c r="S2444" s="36"/>
      <c r="T2444" s="37"/>
      <c r="U2444" s="38"/>
      <c r="V2444" s="39"/>
    </row>
    <row r="2445" spans="1:22" ht="18">
      <c r="A2445" s="34">
        <f t="shared" si="13"/>
        <v>849</v>
      </c>
      <c r="B2445" s="29">
        <v>45919</v>
      </c>
      <c r="C2445" s="30" t="s">
        <v>3582</v>
      </c>
      <c r="D2445" s="31">
        <v>947332266</v>
      </c>
      <c r="E2445" s="30" t="s">
        <v>3533</v>
      </c>
      <c r="F2445" s="71"/>
      <c r="G2445" s="74" t="s">
        <v>114</v>
      </c>
      <c r="H2445" s="62" t="s">
        <v>26</v>
      </c>
      <c r="I2445" s="62" t="s">
        <v>27</v>
      </c>
      <c r="J2445" s="74" t="s">
        <v>390</v>
      </c>
      <c r="K2445" s="30" t="s">
        <v>29</v>
      </c>
      <c r="L2445" s="34" t="s">
        <v>91</v>
      </c>
      <c r="M2445" s="32" t="s">
        <v>227</v>
      </c>
      <c r="N2445" s="35" t="s">
        <v>32</v>
      </c>
      <c r="O2445" s="30"/>
      <c r="P2445" s="30"/>
      <c r="Q2445" s="72" t="s">
        <v>3583</v>
      </c>
      <c r="R2445" s="36"/>
      <c r="S2445" s="36"/>
      <c r="T2445" s="37"/>
      <c r="U2445" s="38"/>
      <c r="V2445" s="39"/>
    </row>
    <row r="2446" spans="1:22" ht="18">
      <c r="A2446" s="34">
        <f t="shared" si="13"/>
        <v>850</v>
      </c>
      <c r="B2446" s="29">
        <v>45919</v>
      </c>
      <c r="C2446" s="30" t="s">
        <v>3584</v>
      </c>
      <c r="D2446" s="31">
        <v>384447268</v>
      </c>
      <c r="E2446" s="30"/>
      <c r="F2446" s="71"/>
      <c r="G2446" s="74" t="s">
        <v>25</v>
      </c>
      <c r="H2446" s="62" t="s">
        <v>48</v>
      </c>
      <c r="I2446" s="62" t="s">
        <v>38</v>
      </c>
      <c r="J2446" s="74" t="s">
        <v>390</v>
      </c>
      <c r="K2446" s="30" t="s">
        <v>107</v>
      </c>
      <c r="L2446" s="34" t="s">
        <v>161</v>
      </c>
      <c r="M2446" s="32" t="s">
        <v>227</v>
      </c>
      <c r="N2446" s="35" t="s">
        <v>32</v>
      </c>
      <c r="O2446" s="30"/>
      <c r="P2446" s="30"/>
      <c r="Q2446" s="36" t="s">
        <v>3585</v>
      </c>
      <c r="R2446" s="36"/>
      <c r="S2446" s="36"/>
      <c r="T2446" s="37"/>
      <c r="U2446" s="38"/>
      <c r="V2446" s="72" t="s">
        <v>3586</v>
      </c>
    </row>
    <row r="2447" spans="1:22" ht="18">
      <c r="A2447" s="34">
        <f t="shared" si="13"/>
        <v>851</v>
      </c>
      <c r="B2447" s="29">
        <v>45919</v>
      </c>
      <c r="C2447" s="30" t="s">
        <v>3587</v>
      </c>
      <c r="D2447" s="31"/>
      <c r="E2447" s="30" t="s">
        <v>3533</v>
      </c>
      <c r="F2447" s="71"/>
      <c r="G2447" s="74" t="s">
        <v>25</v>
      </c>
      <c r="H2447" s="62" t="s">
        <v>26</v>
      </c>
      <c r="I2447" s="62" t="s">
        <v>27</v>
      </c>
      <c r="J2447" s="74" t="s">
        <v>390</v>
      </c>
      <c r="K2447" s="30" t="s">
        <v>29</v>
      </c>
      <c r="L2447" s="34"/>
      <c r="M2447" s="32" t="s">
        <v>347</v>
      </c>
      <c r="N2447" s="35"/>
      <c r="O2447" s="30"/>
      <c r="P2447" s="30"/>
      <c r="Q2447" s="36"/>
      <c r="R2447" s="36"/>
      <c r="S2447" s="36"/>
      <c r="T2447" s="37"/>
      <c r="U2447" s="38"/>
      <c r="V2447" s="39"/>
    </row>
    <row r="2448" spans="1:22" ht="18">
      <c r="A2448" s="34">
        <f t="shared" si="13"/>
        <v>852</v>
      </c>
      <c r="B2448" s="29">
        <v>45919</v>
      </c>
      <c r="C2448" s="30" t="s">
        <v>3588</v>
      </c>
      <c r="D2448" s="31"/>
      <c r="E2448" s="30" t="s">
        <v>3533</v>
      </c>
      <c r="F2448" s="71"/>
      <c r="G2448" s="74" t="s">
        <v>25</v>
      </c>
      <c r="H2448" s="62" t="s">
        <v>26</v>
      </c>
      <c r="I2448" s="62" t="s">
        <v>27</v>
      </c>
      <c r="J2448" s="74" t="s">
        <v>390</v>
      </c>
      <c r="K2448" s="30" t="s">
        <v>29</v>
      </c>
      <c r="L2448" s="34" t="s">
        <v>217</v>
      </c>
      <c r="M2448" s="32" t="s">
        <v>389</v>
      </c>
      <c r="N2448" s="35"/>
      <c r="O2448" s="30"/>
      <c r="P2448" s="30"/>
      <c r="Q2448" s="36"/>
      <c r="R2448" s="36"/>
      <c r="S2448" s="36"/>
      <c r="T2448" s="37"/>
      <c r="U2448" s="38"/>
      <c r="V2448" s="39"/>
    </row>
    <row r="2449" spans="1:22" ht="18">
      <c r="A2449" s="34">
        <f t="shared" si="13"/>
        <v>853</v>
      </c>
      <c r="B2449" s="29">
        <v>45919</v>
      </c>
      <c r="C2449" s="30" t="s">
        <v>3589</v>
      </c>
      <c r="D2449" s="31"/>
      <c r="E2449" s="30" t="s">
        <v>3533</v>
      </c>
      <c r="F2449" s="71"/>
      <c r="G2449" s="74" t="s">
        <v>25</v>
      </c>
      <c r="H2449" s="62" t="s">
        <v>26</v>
      </c>
      <c r="I2449" s="62" t="s">
        <v>27</v>
      </c>
      <c r="J2449" s="74" t="s">
        <v>390</v>
      </c>
      <c r="K2449" s="30" t="s">
        <v>29</v>
      </c>
      <c r="L2449" s="34" t="s">
        <v>91</v>
      </c>
      <c r="M2449" s="32" t="s">
        <v>389</v>
      </c>
      <c r="N2449" s="35"/>
      <c r="O2449" s="30"/>
      <c r="P2449" s="30"/>
      <c r="Q2449" s="36"/>
      <c r="R2449" s="36"/>
      <c r="S2449" s="36"/>
      <c r="T2449" s="37"/>
      <c r="U2449" s="38"/>
      <c r="V2449" s="39"/>
    </row>
    <row r="2450" spans="1:22" ht="18">
      <c r="A2450" s="34">
        <f t="shared" si="13"/>
        <v>854</v>
      </c>
      <c r="B2450" s="29">
        <v>45919</v>
      </c>
      <c r="C2450" s="30" t="s">
        <v>3590</v>
      </c>
      <c r="D2450" s="31"/>
      <c r="E2450" s="30" t="s">
        <v>3533</v>
      </c>
      <c r="F2450" s="71"/>
      <c r="G2450" s="74" t="s">
        <v>113</v>
      </c>
      <c r="H2450" s="62" t="s">
        <v>26</v>
      </c>
      <c r="I2450" s="62" t="s">
        <v>27</v>
      </c>
      <c r="J2450" s="74" t="s">
        <v>390</v>
      </c>
      <c r="K2450" s="30" t="s">
        <v>29</v>
      </c>
      <c r="L2450" s="34" t="s">
        <v>91</v>
      </c>
      <c r="M2450" s="32" t="s">
        <v>389</v>
      </c>
      <c r="N2450" s="35"/>
      <c r="O2450" s="30"/>
      <c r="P2450" s="30"/>
      <c r="Q2450" s="36"/>
      <c r="R2450" s="36"/>
      <c r="S2450" s="36"/>
      <c r="T2450" s="37"/>
      <c r="U2450" s="38"/>
      <c r="V2450" s="39"/>
    </row>
    <row r="2451" spans="1:22" ht="18">
      <c r="A2451" s="34">
        <f t="shared" si="13"/>
        <v>855</v>
      </c>
      <c r="B2451" s="29">
        <v>45919</v>
      </c>
      <c r="C2451" s="30" t="s">
        <v>3591</v>
      </c>
      <c r="D2451" s="31">
        <v>933241995</v>
      </c>
      <c r="E2451" s="30" t="s">
        <v>42</v>
      </c>
      <c r="F2451" s="71"/>
      <c r="G2451" s="74" t="s">
        <v>114</v>
      </c>
      <c r="H2451" s="62" t="s">
        <v>26</v>
      </c>
      <c r="I2451" s="62" t="s">
        <v>27</v>
      </c>
      <c r="J2451" s="74" t="s">
        <v>390</v>
      </c>
      <c r="K2451" s="30" t="s">
        <v>29</v>
      </c>
      <c r="L2451" s="34" t="s">
        <v>325</v>
      </c>
      <c r="M2451" s="32" t="s">
        <v>227</v>
      </c>
      <c r="N2451" s="35" t="s">
        <v>1169</v>
      </c>
      <c r="O2451" s="30"/>
      <c r="P2451" s="30"/>
      <c r="Q2451" s="36" t="s">
        <v>2733</v>
      </c>
      <c r="R2451" s="36"/>
      <c r="S2451" s="36" t="s">
        <v>44</v>
      </c>
      <c r="T2451" s="37" t="s">
        <v>3592</v>
      </c>
      <c r="U2451" s="38"/>
      <c r="V2451" s="39"/>
    </row>
    <row r="2452" spans="1:22" ht="38">
      <c r="A2452" s="34">
        <f t="shared" si="13"/>
        <v>856</v>
      </c>
      <c r="B2452" s="29">
        <v>45919</v>
      </c>
      <c r="C2452" s="30" t="s">
        <v>3593</v>
      </c>
      <c r="D2452" s="31" t="s">
        <v>3594</v>
      </c>
      <c r="E2452" s="30"/>
      <c r="F2452" s="71"/>
      <c r="G2452" s="74" t="s">
        <v>25</v>
      </c>
      <c r="H2452" s="62" t="s">
        <v>48</v>
      </c>
      <c r="I2452" s="62" t="s">
        <v>27</v>
      </c>
      <c r="J2452" s="74" t="s">
        <v>390</v>
      </c>
      <c r="K2452" s="30" t="s">
        <v>49</v>
      </c>
      <c r="L2452" s="34" t="s">
        <v>91</v>
      </c>
      <c r="M2452" s="32" t="s">
        <v>234</v>
      </c>
      <c r="N2452" s="35"/>
      <c r="O2452" s="30"/>
      <c r="P2452" s="30"/>
      <c r="Q2452" s="36" t="s">
        <v>2535</v>
      </c>
      <c r="R2452" s="36"/>
      <c r="S2452" s="36"/>
      <c r="T2452" s="37"/>
      <c r="U2452" s="38"/>
      <c r="V2452" s="70" t="s">
        <v>3595</v>
      </c>
    </row>
    <row r="2453" spans="1:22" ht="18">
      <c r="A2453" s="34">
        <f t="shared" si="13"/>
        <v>857</v>
      </c>
      <c r="B2453" s="29">
        <v>45919</v>
      </c>
      <c r="C2453" s="30" t="s">
        <v>3596</v>
      </c>
      <c r="D2453" s="31"/>
      <c r="E2453" s="30" t="s">
        <v>3533</v>
      </c>
      <c r="F2453" s="71"/>
      <c r="G2453" s="74" t="s">
        <v>25</v>
      </c>
      <c r="H2453" s="62" t="s">
        <v>26</v>
      </c>
      <c r="I2453" s="62" t="s">
        <v>27</v>
      </c>
      <c r="J2453" s="74" t="s">
        <v>390</v>
      </c>
      <c r="K2453" s="30" t="s">
        <v>29</v>
      </c>
      <c r="L2453" s="34" t="s">
        <v>91</v>
      </c>
      <c r="M2453" s="32" t="s">
        <v>389</v>
      </c>
      <c r="N2453" s="35"/>
      <c r="O2453" s="30"/>
      <c r="P2453" s="30"/>
      <c r="Q2453" s="36"/>
      <c r="R2453" s="36"/>
      <c r="S2453" s="36"/>
      <c r="T2453" s="37"/>
      <c r="U2453" s="38"/>
      <c r="V2453" s="39"/>
    </row>
    <row r="2454" spans="1:22" ht="18">
      <c r="A2454" s="34">
        <f t="shared" si="13"/>
        <v>858</v>
      </c>
      <c r="B2454" s="29">
        <v>45919</v>
      </c>
      <c r="C2454" s="30" t="s">
        <v>3597</v>
      </c>
      <c r="D2454" s="31"/>
      <c r="E2454" s="30" t="s">
        <v>3533</v>
      </c>
      <c r="F2454" s="71"/>
      <c r="G2454" s="74" t="s">
        <v>25</v>
      </c>
      <c r="H2454" s="62" t="s">
        <v>26</v>
      </c>
      <c r="I2454" s="62" t="s">
        <v>27</v>
      </c>
      <c r="J2454" s="74" t="s">
        <v>390</v>
      </c>
      <c r="K2454" s="30" t="s">
        <v>29</v>
      </c>
      <c r="L2454" s="34" t="s">
        <v>91</v>
      </c>
      <c r="M2454" s="32" t="s">
        <v>389</v>
      </c>
      <c r="N2454" s="35"/>
      <c r="O2454" s="30"/>
      <c r="P2454" s="30"/>
      <c r="Q2454" s="36"/>
      <c r="R2454" s="36"/>
      <c r="S2454" s="36"/>
      <c r="T2454" s="37"/>
      <c r="U2454" s="38"/>
      <c r="V2454" s="39"/>
    </row>
    <row r="2455" spans="1:22" ht="18">
      <c r="A2455" s="34">
        <f t="shared" si="13"/>
        <v>859</v>
      </c>
      <c r="B2455" s="29">
        <v>45919</v>
      </c>
      <c r="C2455" s="30" t="s">
        <v>3598</v>
      </c>
      <c r="D2455" s="239">
        <v>786114139</v>
      </c>
      <c r="E2455" s="30"/>
      <c r="F2455" s="71"/>
      <c r="G2455" s="74" t="s">
        <v>25</v>
      </c>
      <c r="H2455" s="62" t="s">
        <v>48</v>
      </c>
      <c r="I2455" s="62"/>
      <c r="J2455" s="74" t="s">
        <v>388</v>
      </c>
      <c r="K2455" s="30" t="s">
        <v>49</v>
      </c>
      <c r="L2455" s="34" t="s">
        <v>81</v>
      </c>
      <c r="M2455" s="32" t="s">
        <v>234</v>
      </c>
      <c r="N2455" s="35"/>
      <c r="O2455" s="30"/>
      <c r="P2455" s="30"/>
      <c r="Q2455" s="36"/>
      <c r="R2455" s="36"/>
      <c r="S2455" s="36"/>
      <c r="T2455" s="37"/>
      <c r="U2455" s="38"/>
      <c r="V2455" s="39"/>
    </row>
    <row r="2456" spans="1:22" ht="18">
      <c r="A2456" s="34">
        <f t="shared" si="13"/>
        <v>860</v>
      </c>
      <c r="B2456" s="29">
        <v>45919</v>
      </c>
      <c r="C2456" s="30" t="s">
        <v>3599</v>
      </c>
      <c r="D2456" s="239">
        <v>964813889</v>
      </c>
      <c r="E2456" s="30"/>
      <c r="F2456" s="71"/>
      <c r="G2456" s="74" t="s">
        <v>25</v>
      </c>
      <c r="H2456" s="62" t="s">
        <v>48</v>
      </c>
      <c r="I2456" s="62"/>
      <c r="J2456" s="74" t="s">
        <v>388</v>
      </c>
      <c r="K2456" s="30" t="s">
        <v>49</v>
      </c>
      <c r="L2456" s="34" t="s">
        <v>81</v>
      </c>
      <c r="M2456" s="32" t="s">
        <v>234</v>
      </c>
      <c r="N2456" s="35"/>
      <c r="O2456" s="30"/>
      <c r="P2456" s="30"/>
      <c r="Q2456" s="36"/>
      <c r="R2456" s="36"/>
      <c r="S2456" s="36"/>
      <c r="T2456" s="37"/>
      <c r="U2456" s="38"/>
      <c r="V2456" s="39"/>
    </row>
    <row r="2457" spans="1:22" ht="19">
      <c r="A2457" s="34">
        <f t="shared" si="13"/>
        <v>861</v>
      </c>
      <c r="B2457" s="29">
        <v>45919</v>
      </c>
      <c r="C2457" s="30" t="s">
        <v>3600</v>
      </c>
      <c r="D2457" s="31">
        <v>359002104</v>
      </c>
      <c r="E2457" s="30"/>
      <c r="F2457" s="71"/>
      <c r="G2457" s="74" t="s">
        <v>25</v>
      </c>
      <c r="H2457" s="62" t="s">
        <v>26</v>
      </c>
      <c r="I2457" s="62" t="s">
        <v>27</v>
      </c>
      <c r="J2457" s="74" t="s">
        <v>388</v>
      </c>
      <c r="K2457" s="30" t="s">
        <v>29</v>
      </c>
      <c r="L2457" s="34" t="s">
        <v>91</v>
      </c>
      <c r="M2457" s="32" t="s">
        <v>227</v>
      </c>
      <c r="N2457" s="35"/>
      <c r="O2457" s="30"/>
      <c r="P2457" s="30"/>
      <c r="Q2457" s="36" t="s">
        <v>3601</v>
      </c>
      <c r="R2457" s="36"/>
      <c r="S2457" s="36"/>
      <c r="T2457" s="37"/>
      <c r="U2457" s="38"/>
      <c r="V2457" s="39" t="s">
        <v>3602</v>
      </c>
    </row>
    <row r="2458" spans="1:22" ht="18">
      <c r="A2458" s="34">
        <f t="shared" si="13"/>
        <v>862</v>
      </c>
      <c r="B2458" s="29">
        <v>45919</v>
      </c>
      <c r="C2458" s="30" t="s">
        <v>3603</v>
      </c>
      <c r="D2458" s="60"/>
      <c r="E2458" s="30" t="s">
        <v>3218</v>
      </c>
      <c r="F2458" s="71"/>
      <c r="G2458" s="74" t="s">
        <v>114</v>
      </c>
      <c r="H2458" s="62" t="s">
        <v>26</v>
      </c>
      <c r="I2458" s="62" t="s">
        <v>27</v>
      </c>
      <c r="J2458" s="74" t="s">
        <v>391</v>
      </c>
      <c r="K2458" s="30" t="s">
        <v>29</v>
      </c>
      <c r="L2458" s="34" t="s">
        <v>203</v>
      </c>
      <c r="M2458" s="32" t="s">
        <v>389</v>
      </c>
      <c r="N2458" s="35"/>
      <c r="O2458" s="30"/>
      <c r="P2458" s="30"/>
      <c r="Q2458" s="36"/>
      <c r="R2458" s="36"/>
      <c r="S2458" s="36"/>
      <c r="T2458" s="37"/>
      <c r="U2458" s="38"/>
      <c r="V2458" s="39"/>
    </row>
    <row r="2459" spans="1:22" ht="18">
      <c r="A2459" s="34">
        <f t="shared" si="13"/>
        <v>863</v>
      </c>
      <c r="B2459" s="29">
        <v>45919</v>
      </c>
      <c r="C2459" s="30" t="s">
        <v>2007</v>
      </c>
      <c r="D2459" s="31"/>
      <c r="E2459" s="30" t="s">
        <v>3038</v>
      </c>
      <c r="F2459" s="71"/>
      <c r="G2459" s="74" t="s">
        <v>25</v>
      </c>
      <c r="H2459" s="62" t="s">
        <v>26</v>
      </c>
      <c r="I2459" s="62" t="s">
        <v>27</v>
      </c>
      <c r="J2459" s="74" t="s">
        <v>391</v>
      </c>
      <c r="K2459" s="30" t="s">
        <v>29</v>
      </c>
      <c r="L2459" s="34" t="s">
        <v>91</v>
      </c>
      <c r="M2459" s="32" t="s">
        <v>389</v>
      </c>
      <c r="N2459" s="35"/>
      <c r="O2459" s="30"/>
      <c r="P2459" s="87"/>
      <c r="Q2459" s="36"/>
      <c r="R2459" s="36"/>
      <c r="S2459" s="36"/>
      <c r="T2459" s="37"/>
      <c r="U2459" s="38"/>
      <c r="V2459" s="39"/>
    </row>
    <row r="2460" spans="1:22" ht="18">
      <c r="A2460" s="34">
        <f t="shared" si="13"/>
        <v>864</v>
      </c>
      <c r="B2460" s="29">
        <v>45919</v>
      </c>
      <c r="C2460" s="30" t="s">
        <v>3604</v>
      </c>
      <c r="D2460" s="31"/>
      <c r="E2460" s="30" t="s">
        <v>3204</v>
      </c>
      <c r="F2460" s="71"/>
      <c r="G2460" s="74" t="s">
        <v>25</v>
      </c>
      <c r="H2460" s="62" t="s">
        <v>26</v>
      </c>
      <c r="I2460" s="62" t="s">
        <v>27</v>
      </c>
      <c r="J2460" s="74" t="s">
        <v>391</v>
      </c>
      <c r="K2460" s="30" t="s">
        <v>29</v>
      </c>
      <c r="L2460" s="34" t="s">
        <v>91</v>
      </c>
      <c r="M2460" s="32" t="s">
        <v>389</v>
      </c>
      <c r="N2460" s="35"/>
      <c r="O2460" s="30"/>
      <c r="P2460" s="30"/>
      <c r="Q2460" s="36"/>
      <c r="R2460" s="36"/>
      <c r="S2460" s="36"/>
      <c r="T2460" s="37"/>
      <c r="U2460" s="38"/>
      <c r="V2460" s="39"/>
    </row>
    <row r="2461" spans="1:22" ht="18">
      <c r="A2461" s="34">
        <f t="shared" si="13"/>
        <v>865</v>
      </c>
      <c r="B2461" s="29">
        <v>45919</v>
      </c>
      <c r="C2461" s="135" t="s">
        <v>3605</v>
      </c>
      <c r="D2461" s="62"/>
      <c r="E2461" s="135" t="s">
        <v>3249</v>
      </c>
      <c r="F2461" s="71"/>
      <c r="G2461" s="74" t="s">
        <v>25</v>
      </c>
      <c r="H2461" s="62" t="s">
        <v>26</v>
      </c>
      <c r="I2461" s="62" t="s">
        <v>27</v>
      </c>
      <c r="J2461" s="74" t="s">
        <v>391</v>
      </c>
      <c r="K2461" s="30" t="s">
        <v>29</v>
      </c>
      <c r="L2461" s="34"/>
      <c r="M2461" s="32" t="s">
        <v>389</v>
      </c>
      <c r="N2461" s="35"/>
      <c r="O2461" s="30"/>
      <c r="P2461" s="30"/>
      <c r="Q2461" s="36"/>
      <c r="R2461" s="36"/>
      <c r="S2461" s="36"/>
      <c r="T2461" s="37"/>
      <c r="U2461" s="38"/>
      <c r="V2461" s="39"/>
    </row>
    <row r="2462" spans="1:22" ht="18">
      <c r="A2462" s="34">
        <f t="shared" si="13"/>
        <v>866</v>
      </c>
      <c r="B2462" s="29">
        <v>45919</v>
      </c>
      <c r="C2462" s="30" t="s">
        <v>3606</v>
      </c>
      <c r="D2462" s="31"/>
      <c r="E2462" s="30" t="s">
        <v>3539</v>
      </c>
      <c r="F2462" s="71"/>
      <c r="G2462" s="74" t="s">
        <v>25</v>
      </c>
      <c r="H2462" s="62" t="s">
        <v>26</v>
      </c>
      <c r="I2462" s="62" t="s">
        <v>27</v>
      </c>
      <c r="J2462" s="74" t="s">
        <v>391</v>
      </c>
      <c r="K2462" s="30" t="s">
        <v>29</v>
      </c>
      <c r="L2462" s="34" t="s">
        <v>91</v>
      </c>
      <c r="M2462" s="32" t="s">
        <v>389</v>
      </c>
      <c r="N2462" s="35"/>
      <c r="O2462" s="30"/>
      <c r="P2462" s="30"/>
      <c r="Q2462" s="36"/>
      <c r="R2462" s="36"/>
      <c r="S2462" s="36"/>
      <c r="T2462" s="37"/>
      <c r="U2462" s="38"/>
      <c r="V2462" s="39"/>
    </row>
    <row r="2463" spans="1:22" ht="18">
      <c r="A2463" s="34">
        <f t="shared" si="13"/>
        <v>867</v>
      </c>
      <c r="B2463" s="29">
        <v>45919</v>
      </c>
      <c r="C2463" s="30" t="s">
        <v>3607</v>
      </c>
      <c r="D2463" s="239">
        <v>978654811</v>
      </c>
      <c r="E2463" s="30"/>
      <c r="F2463" s="71"/>
      <c r="G2463" s="74" t="s">
        <v>25</v>
      </c>
      <c r="H2463" s="62" t="s">
        <v>48</v>
      </c>
      <c r="I2463" s="62" t="s">
        <v>27</v>
      </c>
      <c r="J2463" s="74" t="s">
        <v>391</v>
      </c>
      <c r="K2463" s="30" t="s">
        <v>107</v>
      </c>
      <c r="L2463" s="34" t="s">
        <v>81</v>
      </c>
      <c r="M2463" s="32" t="s">
        <v>234</v>
      </c>
      <c r="N2463" s="35"/>
      <c r="O2463" s="30"/>
      <c r="P2463" s="30"/>
      <c r="Q2463" s="36"/>
      <c r="R2463" s="36"/>
      <c r="S2463" s="36"/>
      <c r="T2463" s="37"/>
      <c r="U2463" s="38"/>
      <c r="V2463" s="39"/>
    </row>
    <row r="2464" spans="1:22" ht="18">
      <c r="A2464" s="34">
        <f t="shared" si="13"/>
        <v>868</v>
      </c>
      <c r="B2464" s="29">
        <v>45919</v>
      </c>
      <c r="C2464" s="30" t="s">
        <v>3608</v>
      </c>
      <c r="D2464" s="31">
        <v>976897179</v>
      </c>
      <c r="E2464" s="30" t="s">
        <v>1766</v>
      </c>
      <c r="F2464" s="71"/>
      <c r="G2464" s="74" t="s">
        <v>25</v>
      </c>
      <c r="H2464" s="62" t="s">
        <v>26</v>
      </c>
      <c r="I2464" s="62" t="s">
        <v>27</v>
      </c>
      <c r="J2464" s="74" t="s">
        <v>391</v>
      </c>
      <c r="K2464" s="30" t="s">
        <v>29</v>
      </c>
      <c r="L2464" s="34" t="s">
        <v>91</v>
      </c>
      <c r="M2464" s="32" t="s">
        <v>227</v>
      </c>
      <c r="N2464" s="35" t="s">
        <v>1169</v>
      </c>
      <c r="O2464" s="30"/>
      <c r="P2464" s="30"/>
      <c r="Q2464" s="36" t="s">
        <v>2733</v>
      </c>
      <c r="R2464" s="36"/>
      <c r="S2464" s="36"/>
      <c r="T2464" s="37"/>
      <c r="U2464" s="38"/>
      <c r="V2464" s="39"/>
    </row>
    <row r="2465" spans="1:22" ht="18">
      <c r="A2465" s="131">
        <f t="shared" si="13"/>
        <v>869</v>
      </c>
      <c r="B2465" s="29">
        <v>45919</v>
      </c>
      <c r="C2465" s="129" t="s">
        <v>3609</v>
      </c>
      <c r="D2465" s="125">
        <v>973272882</v>
      </c>
      <c r="E2465" s="129" t="s">
        <v>3610</v>
      </c>
      <c r="F2465" s="130"/>
      <c r="G2465" s="152" t="s">
        <v>25</v>
      </c>
      <c r="H2465" s="152" t="s">
        <v>26</v>
      </c>
      <c r="I2465" s="152" t="s">
        <v>27</v>
      </c>
      <c r="J2465" s="152" t="s">
        <v>391</v>
      </c>
      <c r="K2465" s="129" t="s">
        <v>29</v>
      </c>
      <c r="L2465" s="131" t="s">
        <v>91</v>
      </c>
      <c r="M2465" s="131" t="s">
        <v>234</v>
      </c>
      <c r="N2465" s="124"/>
      <c r="O2465" s="129"/>
      <c r="P2465" s="155"/>
      <c r="Q2465" s="124" t="s">
        <v>3611</v>
      </c>
      <c r="R2465" s="124"/>
      <c r="S2465" s="124"/>
      <c r="T2465" s="132"/>
      <c r="U2465" s="133"/>
      <c r="V2465" s="126"/>
    </row>
    <row r="2466" spans="1:22" ht="19">
      <c r="A2466" s="100">
        <f t="shared" si="13"/>
        <v>870</v>
      </c>
      <c r="B2466" s="29">
        <v>45919</v>
      </c>
      <c r="C2466" s="215" t="s">
        <v>3612</v>
      </c>
      <c r="D2466" s="216" t="s">
        <v>3613</v>
      </c>
      <c r="E2466" s="215" t="s">
        <v>3195</v>
      </c>
      <c r="F2466" s="217"/>
      <c r="G2466" s="218" t="s">
        <v>25</v>
      </c>
      <c r="H2466" s="218" t="s">
        <v>26</v>
      </c>
      <c r="I2466" s="218" t="s">
        <v>27</v>
      </c>
      <c r="J2466" s="218" t="s">
        <v>391</v>
      </c>
      <c r="K2466" s="215" t="s">
        <v>29</v>
      </c>
      <c r="L2466" s="100" t="s">
        <v>91</v>
      </c>
      <c r="M2466" s="100" t="s">
        <v>160</v>
      </c>
      <c r="N2466" s="219"/>
      <c r="O2466" s="215"/>
      <c r="P2466" s="215"/>
      <c r="Q2466" s="219"/>
      <c r="R2466" s="219"/>
      <c r="S2466" s="219"/>
      <c r="T2466" s="220"/>
      <c r="U2466" s="221"/>
      <c r="V2466" s="222" t="s">
        <v>3614</v>
      </c>
    </row>
    <row r="2467" spans="1:22" ht="38">
      <c r="A2467" s="34">
        <f t="shared" si="13"/>
        <v>871</v>
      </c>
      <c r="B2467" s="29">
        <v>45919</v>
      </c>
      <c r="C2467" s="30" t="s">
        <v>3615</v>
      </c>
      <c r="D2467" s="31">
        <v>707841696</v>
      </c>
      <c r="E2467" s="30"/>
      <c r="F2467" s="71"/>
      <c r="G2467" s="74" t="s">
        <v>25</v>
      </c>
      <c r="H2467" s="62" t="s">
        <v>48</v>
      </c>
      <c r="I2467" s="62" t="s">
        <v>27</v>
      </c>
      <c r="J2467" s="74" t="s">
        <v>390</v>
      </c>
      <c r="K2467" s="30" t="s">
        <v>49</v>
      </c>
      <c r="L2467" s="34" t="s">
        <v>212</v>
      </c>
      <c r="M2467" s="32" t="s">
        <v>234</v>
      </c>
      <c r="N2467" s="35" t="s">
        <v>32</v>
      </c>
      <c r="O2467" s="30"/>
      <c r="P2467" s="30"/>
      <c r="Q2467" s="36" t="s">
        <v>3616</v>
      </c>
      <c r="R2467" s="36"/>
      <c r="S2467" s="36"/>
      <c r="T2467" s="37"/>
      <c r="U2467" s="38"/>
      <c r="V2467" s="39" t="s">
        <v>3617</v>
      </c>
    </row>
    <row r="2468" spans="1:22" ht="18">
      <c r="A2468" s="34">
        <f t="shared" si="13"/>
        <v>872</v>
      </c>
      <c r="B2468" s="29">
        <v>45919</v>
      </c>
      <c r="C2468" s="30" t="s">
        <v>3618</v>
      </c>
      <c r="D2468" s="31"/>
      <c r="E2468" s="30" t="s">
        <v>3619</v>
      </c>
      <c r="F2468" s="71"/>
      <c r="G2468" s="74" t="s">
        <v>25</v>
      </c>
      <c r="H2468" s="62" t="s">
        <v>26</v>
      </c>
      <c r="I2468" s="62" t="s">
        <v>27</v>
      </c>
      <c r="J2468" s="74" t="s">
        <v>390</v>
      </c>
      <c r="K2468" s="30" t="s">
        <v>29</v>
      </c>
      <c r="L2468" s="34" t="s">
        <v>361</v>
      </c>
      <c r="M2468" s="32" t="s">
        <v>389</v>
      </c>
      <c r="N2468" s="35"/>
      <c r="O2468" s="30"/>
      <c r="P2468" s="30"/>
      <c r="Q2468" s="36"/>
      <c r="R2468" s="36"/>
      <c r="S2468" s="36"/>
      <c r="T2468" s="37"/>
      <c r="U2468" s="38"/>
      <c r="V2468" s="39"/>
    </row>
    <row r="2469" spans="1:22" ht="18">
      <c r="A2469" s="34">
        <f t="shared" si="13"/>
        <v>873</v>
      </c>
      <c r="B2469" s="29">
        <v>45919</v>
      </c>
      <c r="C2469" s="30" t="s">
        <v>3620</v>
      </c>
      <c r="D2469" s="31">
        <v>908692069</v>
      </c>
      <c r="E2469" s="30" t="s">
        <v>3273</v>
      </c>
      <c r="F2469" s="71"/>
      <c r="G2469" s="74" t="s">
        <v>25</v>
      </c>
      <c r="H2469" s="62" t="s">
        <v>26</v>
      </c>
      <c r="I2469" s="62" t="s">
        <v>27</v>
      </c>
      <c r="J2469" s="74" t="s">
        <v>390</v>
      </c>
      <c r="K2469" s="30" t="s">
        <v>29</v>
      </c>
      <c r="L2469" s="34" t="s">
        <v>91</v>
      </c>
      <c r="M2469" s="32" t="s">
        <v>389</v>
      </c>
      <c r="N2469" s="35" t="s">
        <v>32</v>
      </c>
      <c r="O2469" s="30"/>
      <c r="P2469" s="30"/>
      <c r="Q2469" s="36" t="s">
        <v>3621</v>
      </c>
      <c r="R2469" s="36"/>
      <c r="S2469" s="36"/>
      <c r="T2469" s="37"/>
      <c r="U2469" s="38"/>
      <c r="V2469" s="39"/>
    </row>
    <row r="2470" spans="1:22" ht="18">
      <c r="A2470" s="34">
        <f t="shared" si="13"/>
        <v>874</v>
      </c>
      <c r="B2470" s="29">
        <v>45919</v>
      </c>
      <c r="C2470" s="30" t="s">
        <v>3622</v>
      </c>
      <c r="D2470" s="31">
        <v>962776241</v>
      </c>
      <c r="E2470" s="30" t="s">
        <v>3049</v>
      </c>
      <c r="F2470" s="71"/>
      <c r="G2470" s="74" t="s">
        <v>25</v>
      </c>
      <c r="H2470" s="62" t="s">
        <v>48</v>
      </c>
      <c r="I2470" s="62" t="s">
        <v>38</v>
      </c>
      <c r="J2470" s="74" t="s">
        <v>390</v>
      </c>
      <c r="K2470" s="30" t="s">
        <v>107</v>
      </c>
      <c r="L2470" s="34" t="s">
        <v>161</v>
      </c>
      <c r="M2470" s="32" t="s">
        <v>234</v>
      </c>
      <c r="N2470" s="35" t="s">
        <v>32</v>
      </c>
      <c r="O2470" s="30"/>
      <c r="P2470" s="30"/>
      <c r="Q2470" s="72" t="s">
        <v>3125</v>
      </c>
      <c r="R2470" s="36"/>
      <c r="S2470" s="36"/>
      <c r="T2470" s="37"/>
      <c r="U2470" s="38"/>
      <c r="V2470" s="39"/>
    </row>
    <row r="2471" spans="1:22" ht="76">
      <c r="A2471" s="34">
        <f t="shared" si="13"/>
        <v>875</v>
      </c>
      <c r="B2471" s="29">
        <v>45919</v>
      </c>
      <c r="C2471" s="30" t="s">
        <v>3623</v>
      </c>
      <c r="D2471" s="31">
        <v>902828362</v>
      </c>
      <c r="E2471" s="30"/>
      <c r="F2471" s="71"/>
      <c r="G2471" s="74" t="s">
        <v>25</v>
      </c>
      <c r="H2471" s="62" t="s">
        <v>26</v>
      </c>
      <c r="I2471" s="62" t="s">
        <v>27</v>
      </c>
      <c r="J2471" s="74" t="s">
        <v>390</v>
      </c>
      <c r="K2471" s="30" t="s">
        <v>49</v>
      </c>
      <c r="L2471" s="34" t="s">
        <v>212</v>
      </c>
      <c r="M2471" s="32" t="s">
        <v>234</v>
      </c>
      <c r="N2471" s="35" t="s">
        <v>32</v>
      </c>
      <c r="O2471" s="30"/>
      <c r="P2471" s="30"/>
      <c r="Q2471" s="36" t="s">
        <v>3624</v>
      </c>
      <c r="R2471" s="36"/>
      <c r="S2471" s="36"/>
      <c r="T2471" s="37"/>
      <c r="U2471" s="38"/>
      <c r="V2471" s="70" t="s">
        <v>3625</v>
      </c>
    </row>
    <row r="2472" spans="1:22" ht="18">
      <c r="A2472" s="34">
        <f t="shared" si="13"/>
        <v>876</v>
      </c>
      <c r="B2472" s="29">
        <v>45919</v>
      </c>
      <c r="C2472" s="30" t="s">
        <v>3626</v>
      </c>
      <c r="D2472" s="31"/>
      <c r="E2472" s="30"/>
      <c r="F2472" s="71"/>
      <c r="G2472" s="74" t="s">
        <v>25</v>
      </c>
      <c r="H2472" s="62" t="s">
        <v>48</v>
      </c>
      <c r="I2472" s="62" t="s">
        <v>27</v>
      </c>
      <c r="J2472" s="74" t="s">
        <v>388</v>
      </c>
      <c r="K2472" s="30" t="s">
        <v>49</v>
      </c>
      <c r="L2472" s="34" t="s">
        <v>91</v>
      </c>
      <c r="M2472" s="32" t="s">
        <v>389</v>
      </c>
      <c r="N2472" s="35"/>
      <c r="O2472" s="30"/>
      <c r="P2472" s="30"/>
      <c r="Q2472" s="36"/>
      <c r="R2472" s="36"/>
      <c r="S2472" s="36"/>
      <c r="T2472" s="37"/>
      <c r="U2472" s="38"/>
      <c r="V2472" s="39"/>
    </row>
    <row r="2473" spans="1:22" ht="18">
      <c r="A2473" s="34">
        <f t="shared" si="13"/>
        <v>877</v>
      </c>
      <c r="B2473" s="29">
        <v>45919</v>
      </c>
      <c r="C2473" s="30" t="s">
        <v>3627</v>
      </c>
      <c r="D2473" s="31"/>
      <c r="E2473" s="30" t="s">
        <v>3576</v>
      </c>
      <c r="F2473" s="71"/>
      <c r="G2473" s="74" t="s">
        <v>25</v>
      </c>
      <c r="H2473" s="62" t="s">
        <v>26</v>
      </c>
      <c r="I2473" s="62" t="s">
        <v>27</v>
      </c>
      <c r="J2473" s="74" t="s">
        <v>388</v>
      </c>
      <c r="K2473" s="30" t="s">
        <v>29</v>
      </c>
      <c r="L2473" s="34" t="s">
        <v>203</v>
      </c>
      <c r="M2473" s="32" t="s">
        <v>389</v>
      </c>
      <c r="N2473" s="35"/>
      <c r="O2473" s="30"/>
      <c r="P2473" s="30"/>
      <c r="Q2473" s="36"/>
      <c r="R2473" s="36"/>
      <c r="S2473" s="36"/>
      <c r="T2473" s="37"/>
      <c r="U2473" s="38"/>
      <c r="V2473" s="39"/>
    </row>
    <row r="2474" spans="1:22" ht="18">
      <c r="A2474" s="34">
        <f t="shared" si="13"/>
        <v>878</v>
      </c>
      <c r="B2474" s="29">
        <v>45919</v>
      </c>
      <c r="C2474" s="30" t="s">
        <v>3628</v>
      </c>
      <c r="D2474" s="31"/>
      <c r="E2474" s="30" t="s">
        <v>3273</v>
      </c>
      <c r="F2474" s="71"/>
      <c r="G2474" s="74" t="s">
        <v>25</v>
      </c>
      <c r="H2474" s="62" t="s">
        <v>26</v>
      </c>
      <c r="I2474" s="62" t="s">
        <v>27</v>
      </c>
      <c r="J2474" s="74" t="s">
        <v>388</v>
      </c>
      <c r="K2474" s="30" t="s">
        <v>29</v>
      </c>
      <c r="L2474" s="34" t="s">
        <v>91</v>
      </c>
      <c r="M2474" s="32" t="s">
        <v>389</v>
      </c>
      <c r="N2474" s="35"/>
      <c r="O2474" s="30"/>
      <c r="P2474" s="30"/>
      <c r="Q2474" s="36"/>
      <c r="R2474" s="36"/>
      <c r="S2474" s="36"/>
      <c r="T2474" s="37"/>
      <c r="U2474" s="38"/>
      <c r="V2474" s="39"/>
    </row>
    <row r="2475" spans="1:22" ht="18">
      <c r="A2475" s="34">
        <f t="shared" si="13"/>
        <v>879</v>
      </c>
      <c r="B2475" s="29">
        <v>45919</v>
      </c>
      <c r="C2475" s="30" t="s">
        <v>3629</v>
      </c>
      <c r="D2475" s="31"/>
      <c r="E2475" s="30" t="s">
        <v>3204</v>
      </c>
      <c r="F2475" s="71"/>
      <c r="G2475" s="74" t="s">
        <v>25</v>
      </c>
      <c r="H2475" s="62" t="s">
        <v>26</v>
      </c>
      <c r="I2475" s="62" t="s">
        <v>27</v>
      </c>
      <c r="J2475" s="74" t="s">
        <v>388</v>
      </c>
      <c r="K2475" s="30" t="s">
        <v>29</v>
      </c>
      <c r="L2475" s="34" t="s">
        <v>91</v>
      </c>
      <c r="M2475" s="32" t="s">
        <v>389</v>
      </c>
      <c r="N2475" s="35"/>
      <c r="O2475" s="30"/>
      <c r="P2475" s="30"/>
      <c r="Q2475" s="36"/>
      <c r="R2475" s="36"/>
      <c r="S2475" s="36"/>
      <c r="T2475" s="37"/>
      <c r="U2475" s="38"/>
      <c r="V2475" s="39"/>
    </row>
    <row r="2476" spans="1:22" ht="18">
      <c r="A2476" s="34">
        <f t="shared" si="13"/>
        <v>880</v>
      </c>
      <c r="B2476" s="29">
        <v>45919</v>
      </c>
      <c r="C2476" s="30" t="s">
        <v>3630</v>
      </c>
      <c r="D2476" s="31"/>
      <c r="E2476" s="30" t="s">
        <v>3482</v>
      </c>
      <c r="F2476" s="71"/>
      <c r="G2476" s="74" t="s">
        <v>25</v>
      </c>
      <c r="H2476" s="62" t="s">
        <v>26</v>
      </c>
      <c r="I2476" s="62" t="s">
        <v>27</v>
      </c>
      <c r="J2476" s="74" t="s">
        <v>388</v>
      </c>
      <c r="K2476" s="30" t="s">
        <v>29</v>
      </c>
      <c r="L2476" s="34" t="s">
        <v>203</v>
      </c>
      <c r="M2476" s="32" t="s">
        <v>389</v>
      </c>
      <c r="N2476" s="35"/>
      <c r="O2476" s="30"/>
      <c r="P2476" s="30"/>
      <c r="Q2476" s="36"/>
      <c r="R2476" s="36"/>
      <c r="S2476" s="36"/>
      <c r="T2476" s="37"/>
      <c r="U2476" s="38"/>
      <c r="V2476" s="39"/>
    </row>
    <row r="2477" spans="1:22" ht="18">
      <c r="A2477" s="34">
        <f t="shared" si="13"/>
        <v>881</v>
      </c>
      <c r="B2477" s="29">
        <v>45919</v>
      </c>
      <c r="C2477" s="30" t="s">
        <v>3631</v>
      </c>
      <c r="D2477" s="31"/>
      <c r="E2477" s="30" t="s">
        <v>3195</v>
      </c>
      <c r="F2477" s="71"/>
      <c r="G2477" s="74" t="s">
        <v>25</v>
      </c>
      <c r="H2477" s="62" t="s">
        <v>26</v>
      </c>
      <c r="I2477" s="62" t="s">
        <v>27</v>
      </c>
      <c r="J2477" s="74" t="s">
        <v>388</v>
      </c>
      <c r="K2477" s="30" t="s">
        <v>29</v>
      </c>
      <c r="L2477" s="34" t="s">
        <v>91</v>
      </c>
      <c r="M2477" s="32" t="s">
        <v>389</v>
      </c>
      <c r="N2477" s="35"/>
      <c r="O2477" s="30"/>
      <c r="P2477" s="30"/>
      <c r="Q2477" s="36"/>
      <c r="R2477" s="36"/>
      <c r="S2477" s="36"/>
      <c r="T2477" s="37"/>
      <c r="U2477" s="38"/>
      <c r="V2477" s="39"/>
    </row>
    <row r="2478" spans="1:22" ht="18">
      <c r="A2478" s="34">
        <f t="shared" si="13"/>
        <v>882</v>
      </c>
      <c r="B2478" s="29">
        <v>45919</v>
      </c>
      <c r="C2478" s="30" t="s">
        <v>3632</v>
      </c>
      <c r="D2478" s="31"/>
      <c r="E2478" s="30" t="s">
        <v>3204</v>
      </c>
      <c r="F2478" s="71"/>
      <c r="G2478" s="74" t="s">
        <v>25</v>
      </c>
      <c r="H2478" s="62" t="s">
        <v>26</v>
      </c>
      <c r="I2478" s="62" t="s">
        <v>27</v>
      </c>
      <c r="J2478" s="74" t="s">
        <v>390</v>
      </c>
      <c r="K2478" s="30" t="s">
        <v>29</v>
      </c>
      <c r="L2478" s="34" t="s">
        <v>91</v>
      </c>
      <c r="M2478" s="32" t="s">
        <v>160</v>
      </c>
      <c r="N2478" s="35"/>
      <c r="O2478" s="30"/>
      <c r="P2478" s="30"/>
      <c r="Q2478" s="36"/>
      <c r="R2478" s="36"/>
      <c r="S2478" s="36"/>
      <c r="T2478" s="37"/>
      <c r="U2478" s="38"/>
      <c r="V2478" s="39"/>
    </row>
    <row r="2479" spans="1:22" ht="18">
      <c r="A2479" s="34">
        <f t="shared" si="13"/>
        <v>883</v>
      </c>
      <c r="B2479" s="29">
        <v>45919</v>
      </c>
      <c r="C2479" s="30" t="s">
        <v>3633</v>
      </c>
      <c r="D2479" s="31"/>
      <c r="E2479" s="30"/>
      <c r="F2479" s="71"/>
      <c r="G2479" s="74" t="s">
        <v>113</v>
      </c>
      <c r="H2479" s="62" t="s">
        <v>48</v>
      </c>
      <c r="I2479" s="62" t="s">
        <v>27</v>
      </c>
      <c r="J2479" s="74" t="s">
        <v>390</v>
      </c>
      <c r="K2479" s="30" t="s">
        <v>29</v>
      </c>
      <c r="L2479" s="34" t="s">
        <v>91</v>
      </c>
      <c r="M2479" s="32" t="s">
        <v>389</v>
      </c>
      <c r="N2479" s="35"/>
      <c r="O2479" s="30"/>
      <c r="P2479" s="30"/>
      <c r="Q2479" s="36"/>
      <c r="R2479" s="36"/>
      <c r="S2479" s="36"/>
      <c r="T2479" s="37"/>
      <c r="U2479" s="38"/>
      <c r="V2479" s="39"/>
    </row>
    <row r="2480" spans="1:22" ht="18">
      <c r="A2480" s="34">
        <f t="shared" si="13"/>
        <v>884</v>
      </c>
      <c r="B2480" s="29">
        <v>45919</v>
      </c>
      <c r="C2480" s="30" t="s">
        <v>1163</v>
      </c>
      <c r="D2480" s="31"/>
      <c r="E2480" s="30" t="s">
        <v>3038</v>
      </c>
      <c r="F2480" s="71"/>
      <c r="G2480" s="74" t="s">
        <v>25</v>
      </c>
      <c r="H2480" s="62" t="s">
        <v>26</v>
      </c>
      <c r="I2480" s="62" t="s">
        <v>27</v>
      </c>
      <c r="J2480" s="74" t="s">
        <v>390</v>
      </c>
      <c r="K2480" s="30" t="s">
        <v>29</v>
      </c>
      <c r="L2480" s="34" t="s">
        <v>91</v>
      </c>
      <c r="M2480" s="32" t="s">
        <v>389</v>
      </c>
      <c r="N2480" s="35"/>
      <c r="O2480" s="30"/>
      <c r="P2480" s="30"/>
      <c r="Q2480" s="36"/>
      <c r="R2480" s="36"/>
      <c r="S2480" s="36"/>
      <c r="T2480" s="37"/>
      <c r="U2480" s="38"/>
      <c r="V2480" s="39"/>
    </row>
    <row r="2481" spans="1:22" ht="18">
      <c r="A2481" s="34">
        <f t="shared" si="13"/>
        <v>885</v>
      </c>
      <c r="B2481" s="29">
        <v>45919</v>
      </c>
      <c r="C2481" s="30" t="s">
        <v>3634</v>
      </c>
      <c r="D2481" s="31">
        <v>901165253</v>
      </c>
      <c r="E2481" s="30"/>
      <c r="F2481" s="71"/>
      <c r="G2481" s="74" t="s">
        <v>25</v>
      </c>
      <c r="H2481" s="62" t="s">
        <v>26</v>
      </c>
      <c r="I2481" s="62" t="s">
        <v>27</v>
      </c>
      <c r="J2481" s="74" t="s">
        <v>390</v>
      </c>
      <c r="K2481" s="30" t="s">
        <v>96</v>
      </c>
      <c r="L2481" s="34" t="s">
        <v>81</v>
      </c>
      <c r="M2481" s="32" t="s">
        <v>227</v>
      </c>
      <c r="N2481" s="35" t="s">
        <v>32</v>
      </c>
      <c r="O2481" s="30"/>
      <c r="P2481" s="30"/>
      <c r="Q2481" s="72" t="s">
        <v>812</v>
      </c>
      <c r="R2481" s="36"/>
      <c r="S2481" s="36"/>
      <c r="T2481" s="37"/>
      <c r="U2481" s="38"/>
      <c r="V2481" s="39"/>
    </row>
    <row r="2482" spans="1:22" ht="18">
      <c r="A2482" s="34">
        <f t="shared" si="13"/>
        <v>886</v>
      </c>
      <c r="B2482" s="29">
        <v>45919</v>
      </c>
      <c r="C2482" s="30" t="s">
        <v>3635</v>
      </c>
      <c r="D2482" s="31"/>
      <c r="E2482" s="30" t="s">
        <v>3038</v>
      </c>
      <c r="F2482" s="71"/>
      <c r="G2482" s="74" t="s">
        <v>25</v>
      </c>
      <c r="H2482" s="62" t="s">
        <v>26</v>
      </c>
      <c r="I2482" s="62" t="s">
        <v>27</v>
      </c>
      <c r="J2482" s="74" t="s">
        <v>390</v>
      </c>
      <c r="K2482" s="30" t="s">
        <v>29</v>
      </c>
      <c r="L2482" s="34" t="s">
        <v>91</v>
      </c>
      <c r="M2482" s="32" t="s">
        <v>389</v>
      </c>
      <c r="N2482" s="35"/>
      <c r="O2482" s="30"/>
      <c r="P2482" s="30"/>
      <c r="Q2482" s="36"/>
      <c r="R2482" s="36"/>
      <c r="S2482" s="36"/>
      <c r="T2482" s="37"/>
      <c r="U2482" s="38"/>
      <c r="V2482" s="39"/>
    </row>
    <row r="2483" spans="1:22" ht="18">
      <c r="A2483" s="34">
        <f t="shared" si="13"/>
        <v>887</v>
      </c>
      <c r="B2483" s="29">
        <v>45920</v>
      </c>
      <c r="C2483" s="30" t="s">
        <v>228</v>
      </c>
      <c r="D2483" s="31">
        <v>948856049</v>
      </c>
      <c r="E2483" s="30" t="s">
        <v>3619</v>
      </c>
      <c r="F2483" s="71"/>
      <c r="G2483" s="74" t="s">
        <v>25</v>
      </c>
      <c r="H2483" s="62" t="s">
        <v>26</v>
      </c>
      <c r="I2483" s="62" t="s">
        <v>27</v>
      </c>
      <c r="J2483" s="74" t="s">
        <v>390</v>
      </c>
      <c r="K2483" s="30" t="s">
        <v>29</v>
      </c>
      <c r="L2483" s="34" t="s">
        <v>212</v>
      </c>
      <c r="M2483" s="32" t="s">
        <v>227</v>
      </c>
      <c r="N2483" s="35" t="s">
        <v>32</v>
      </c>
      <c r="O2483" s="30"/>
      <c r="P2483" s="30"/>
      <c r="Q2483" s="72" t="s">
        <v>3636</v>
      </c>
      <c r="R2483" s="36"/>
      <c r="S2483" s="36"/>
      <c r="T2483" s="37"/>
      <c r="U2483" s="38"/>
      <c r="V2483" s="39"/>
    </row>
    <row r="2484" spans="1:22" ht="18">
      <c r="A2484" s="34">
        <f t="shared" si="13"/>
        <v>888</v>
      </c>
      <c r="B2484" s="29">
        <v>45920</v>
      </c>
      <c r="C2484" s="30" t="s">
        <v>3637</v>
      </c>
      <c r="D2484" s="31"/>
      <c r="E2484" s="30" t="s">
        <v>3204</v>
      </c>
      <c r="F2484" s="71"/>
      <c r="G2484" s="74" t="s">
        <v>25</v>
      </c>
      <c r="H2484" s="62" t="s">
        <v>26</v>
      </c>
      <c r="I2484" s="62" t="s">
        <v>27</v>
      </c>
      <c r="J2484" s="74" t="s">
        <v>390</v>
      </c>
      <c r="K2484" s="30" t="s">
        <v>29</v>
      </c>
      <c r="L2484" s="34" t="s">
        <v>361</v>
      </c>
      <c r="M2484" s="32" t="s">
        <v>389</v>
      </c>
      <c r="N2484" s="35"/>
      <c r="O2484" s="30"/>
      <c r="P2484" s="30"/>
      <c r="Q2484" s="36"/>
      <c r="R2484" s="36"/>
      <c r="S2484" s="36"/>
      <c r="T2484" s="37"/>
      <c r="U2484" s="38"/>
      <c r="V2484" s="39"/>
    </row>
    <row r="2485" spans="1:22" ht="19">
      <c r="A2485" s="34">
        <f t="shared" si="13"/>
        <v>889</v>
      </c>
      <c r="B2485" s="29">
        <v>45920</v>
      </c>
      <c r="C2485" s="30" t="s">
        <v>3638</v>
      </c>
      <c r="D2485" s="31">
        <v>984669881</v>
      </c>
      <c r="E2485" s="30"/>
      <c r="F2485" s="71"/>
      <c r="G2485" s="74" t="s">
        <v>113</v>
      </c>
      <c r="H2485" s="62" t="s">
        <v>48</v>
      </c>
      <c r="I2485" s="62" t="s">
        <v>38</v>
      </c>
      <c r="J2485" s="74" t="s">
        <v>390</v>
      </c>
      <c r="K2485" s="30" t="s">
        <v>107</v>
      </c>
      <c r="L2485" s="34" t="s">
        <v>303</v>
      </c>
      <c r="M2485" s="32" t="s">
        <v>234</v>
      </c>
      <c r="N2485" s="35" t="s">
        <v>32</v>
      </c>
      <c r="O2485" s="30"/>
      <c r="P2485" s="30"/>
      <c r="Q2485" s="36"/>
      <c r="R2485" s="36"/>
      <c r="S2485" s="36"/>
      <c r="T2485" s="37"/>
      <c r="U2485" s="38"/>
      <c r="V2485" s="70" t="s">
        <v>3639</v>
      </c>
    </row>
    <row r="2486" spans="1:22" ht="18">
      <c r="A2486" s="34">
        <f t="shared" si="13"/>
        <v>890</v>
      </c>
      <c r="B2486" s="29">
        <v>45920</v>
      </c>
      <c r="C2486" s="30" t="s">
        <v>53</v>
      </c>
      <c r="D2486" s="31">
        <v>768034476</v>
      </c>
      <c r="E2486" s="30"/>
      <c r="F2486" s="71"/>
      <c r="G2486" s="74" t="s">
        <v>25</v>
      </c>
      <c r="H2486" s="62" t="s">
        <v>26</v>
      </c>
      <c r="I2486" s="62" t="s">
        <v>27</v>
      </c>
      <c r="J2486" s="74" t="s">
        <v>388</v>
      </c>
      <c r="K2486" s="30" t="s">
        <v>29</v>
      </c>
      <c r="L2486" s="34" t="s">
        <v>203</v>
      </c>
      <c r="M2486" s="32" t="s">
        <v>234</v>
      </c>
      <c r="N2486" s="35" t="s">
        <v>32</v>
      </c>
      <c r="O2486" s="30"/>
      <c r="P2486" s="30"/>
      <c r="Q2486" s="36" t="s">
        <v>3125</v>
      </c>
      <c r="R2486" s="36" t="s">
        <v>32</v>
      </c>
      <c r="S2486" s="36" t="s">
        <v>44</v>
      </c>
      <c r="T2486" s="37" t="s">
        <v>179</v>
      </c>
      <c r="U2486" s="38"/>
      <c r="V2486" s="39"/>
    </row>
    <row r="2487" spans="1:22" ht="18">
      <c r="A2487" s="34">
        <f t="shared" si="13"/>
        <v>891</v>
      </c>
      <c r="B2487" s="29">
        <v>45920</v>
      </c>
      <c r="C2487" s="30" t="s">
        <v>3640</v>
      </c>
      <c r="D2487" s="31">
        <v>769898987</v>
      </c>
      <c r="E2487" s="30"/>
      <c r="F2487" s="71"/>
      <c r="G2487" s="74" t="s">
        <v>114</v>
      </c>
      <c r="H2487" s="62" t="s">
        <v>26</v>
      </c>
      <c r="I2487" s="62" t="s">
        <v>27</v>
      </c>
      <c r="J2487" s="74" t="s">
        <v>388</v>
      </c>
      <c r="K2487" s="30" t="s">
        <v>29</v>
      </c>
      <c r="L2487" s="34" t="s">
        <v>361</v>
      </c>
      <c r="M2487" s="32" t="s">
        <v>227</v>
      </c>
      <c r="N2487" s="35" t="s">
        <v>32</v>
      </c>
      <c r="O2487" s="30"/>
      <c r="P2487" s="30"/>
      <c r="Q2487" s="72" t="s">
        <v>3125</v>
      </c>
      <c r="R2487" s="36"/>
      <c r="S2487" s="36"/>
      <c r="T2487" s="37"/>
      <c r="U2487" s="38"/>
      <c r="V2487" s="39"/>
    </row>
    <row r="2488" spans="1:22" ht="76">
      <c r="A2488" s="34">
        <f t="shared" si="13"/>
        <v>892</v>
      </c>
      <c r="B2488" s="29">
        <v>45920</v>
      </c>
      <c r="C2488" s="30" t="s">
        <v>3641</v>
      </c>
      <c r="D2488" s="31">
        <v>913917441</v>
      </c>
      <c r="E2488" s="30"/>
      <c r="F2488" s="71"/>
      <c r="G2488" s="74" t="s">
        <v>25</v>
      </c>
      <c r="H2488" s="62" t="s">
        <v>26</v>
      </c>
      <c r="I2488" s="62" t="s">
        <v>27</v>
      </c>
      <c r="J2488" s="74" t="s">
        <v>388</v>
      </c>
      <c r="K2488" s="30" t="s">
        <v>29</v>
      </c>
      <c r="L2488" s="34" t="s">
        <v>91</v>
      </c>
      <c r="M2488" s="32" t="s">
        <v>227</v>
      </c>
      <c r="N2488" s="35" t="s">
        <v>32</v>
      </c>
      <c r="O2488" s="30"/>
      <c r="P2488" s="30"/>
      <c r="Q2488" s="36" t="s">
        <v>3642</v>
      </c>
      <c r="R2488" s="36"/>
      <c r="S2488" s="36"/>
      <c r="T2488" s="37"/>
      <c r="U2488" s="38"/>
      <c r="V2488" s="70" t="s">
        <v>3643</v>
      </c>
    </row>
    <row r="2489" spans="1:22" ht="19">
      <c r="A2489" s="131">
        <f t="shared" si="13"/>
        <v>893</v>
      </c>
      <c r="B2489" s="29">
        <v>45920</v>
      </c>
      <c r="C2489" s="129" t="s">
        <v>3644</v>
      </c>
      <c r="D2489" s="125">
        <v>868513613</v>
      </c>
      <c r="E2489" s="129"/>
      <c r="F2489" s="130"/>
      <c r="G2489" s="152" t="s">
        <v>25</v>
      </c>
      <c r="H2489" s="152" t="s">
        <v>26</v>
      </c>
      <c r="I2489" s="152" t="s">
        <v>27</v>
      </c>
      <c r="J2489" s="152" t="s">
        <v>388</v>
      </c>
      <c r="K2489" s="129" t="s">
        <v>29</v>
      </c>
      <c r="L2489" s="131" t="s">
        <v>91</v>
      </c>
      <c r="M2489" s="131" t="s">
        <v>227</v>
      </c>
      <c r="N2489" s="124"/>
      <c r="O2489" s="129"/>
      <c r="P2489" s="129"/>
      <c r="Q2489" s="124" t="s">
        <v>3645</v>
      </c>
      <c r="R2489" s="124"/>
      <c r="S2489" s="124"/>
      <c r="T2489" s="132"/>
      <c r="U2489" s="133"/>
      <c r="V2489" s="126" t="s">
        <v>3646</v>
      </c>
    </row>
    <row r="2490" spans="1:22" ht="18">
      <c r="A2490" s="34">
        <f t="shared" si="13"/>
        <v>894</v>
      </c>
      <c r="B2490" s="29">
        <v>45920</v>
      </c>
      <c r="C2490" s="30" t="s">
        <v>3647</v>
      </c>
      <c r="D2490" s="31">
        <v>908860505</v>
      </c>
      <c r="E2490" s="30"/>
      <c r="F2490" s="71"/>
      <c r="G2490" s="74" t="s">
        <v>25</v>
      </c>
      <c r="H2490" s="62" t="s">
        <v>48</v>
      </c>
      <c r="I2490" s="62" t="s">
        <v>38</v>
      </c>
      <c r="J2490" s="74" t="s">
        <v>388</v>
      </c>
      <c r="K2490" s="30" t="s">
        <v>49</v>
      </c>
      <c r="L2490" s="34" t="s">
        <v>303</v>
      </c>
      <c r="M2490" s="32" t="s">
        <v>227</v>
      </c>
      <c r="N2490" s="35" t="s">
        <v>32</v>
      </c>
      <c r="O2490" s="30"/>
      <c r="P2490" s="30"/>
      <c r="Q2490" s="72" t="s">
        <v>3125</v>
      </c>
      <c r="R2490" s="36"/>
      <c r="S2490" s="36"/>
      <c r="T2490" s="37"/>
      <c r="U2490" s="38"/>
      <c r="V2490" s="39"/>
    </row>
    <row r="2491" spans="1:22" ht="18">
      <c r="A2491" s="34">
        <f t="shared" si="13"/>
        <v>895</v>
      </c>
      <c r="B2491" s="29">
        <v>45920</v>
      </c>
      <c r="C2491" s="30" t="s">
        <v>3648</v>
      </c>
      <c r="D2491" s="31"/>
      <c r="E2491" s="30"/>
      <c r="F2491" s="71"/>
      <c r="G2491" s="74" t="s">
        <v>25</v>
      </c>
      <c r="H2491" s="62" t="s">
        <v>48</v>
      </c>
      <c r="I2491" s="62" t="s">
        <v>38</v>
      </c>
      <c r="J2491" s="74" t="s">
        <v>388</v>
      </c>
      <c r="K2491" s="30" t="s">
        <v>107</v>
      </c>
      <c r="L2491" s="34" t="s">
        <v>303</v>
      </c>
      <c r="M2491" s="32" t="s">
        <v>389</v>
      </c>
      <c r="N2491" s="35"/>
      <c r="O2491" s="30"/>
      <c r="P2491" s="30"/>
      <c r="Q2491" s="36"/>
      <c r="R2491" s="36"/>
      <c r="S2491" s="36"/>
      <c r="T2491" s="37"/>
      <c r="U2491" s="38"/>
      <c r="V2491" s="39"/>
    </row>
    <row r="2492" spans="1:22" ht="18">
      <c r="A2492" s="34">
        <f t="shared" si="13"/>
        <v>896</v>
      </c>
      <c r="B2492" s="29">
        <v>45920</v>
      </c>
      <c r="C2492" s="30" t="s">
        <v>3649</v>
      </c>
      <c r="D2492" s="31">
        <v>984574571</v>
      </c>
      <c r="E2492" s="30"/>
      <c r="F2492" s="71"/>
      <c r="G2492" s="74" t="s">
        <v>25</v>
      </c>
      <c r="H2492" s="62" t="s">
        <v>48</v>
      </c>
      <c r="I2492" s="62" t="s">
        <v>38</v>
      </c>
      <c r="J2492" s="74" t="s">
        <v>388</v>
      </c>
      <c r="K2492" s="30" t="s">
        <v>49</v>
      </c>
      <c r="L2492" s="34" t="s">
        <v>303</v>
      </c>
      <c r="M2492" s="32" t="s">
        <v>227</v>
      </c>
      <c r="N2492" s="35" t="s">
        <v>32</v>
      </c>
      <c r="O2492" s="30"/>
      <c r="P2492" s="30"/>
      <c r="Q2492" s="72" t="s">
        <v>3650</v>
      </c>
      <c r="R2492" s="36"/>
      <c r="S2492" s="36"/>
      <c r="T2492" s="37"/>
      <c r="U2492" s="38"/>
      <c r="V2492" s="39"/>
    </row>
    <row r="2493" spans="1:22" ht="18">
      <c r="A2493" s="34">
        <f t="shared" si="13"/>
        <v>897</v>
      </c>
      <c r="B2493" s="29">
        <v>45920</v>
      </c>
      <c r="C2493" s="30" t="s">
        <v>3651</v>
      </c>
      <c r="D2493" s="31"/>
      <c r="E2493" s="30"/>
      <c r="F2493" s="71"/>
      <c r="G2493" s="74" t="s">
        <v>25</v>
      </c>
      <c r="H2493" s="62" t="s">
        <v>48</v>
      </c>
      <c r="I2493" s="62" t="s">
        <v>27</v>
      </c>
      <c r="J2493" s="74" t="s">
        <v>388</v>
      </c>
      <c r="K2493" s="30" t="s">
        <v>29</v>
      </c>
      <c r="L2493" s="34"/>
      <c r="M2493" s="32" t="s">
        <v>347</v>
      </c>
      <c r="N2493" s="35"/>
      <c r="O2493" s="30"/>
      <c r="P2493" s="30"/>
      <c r="Q2493" s="36"/>
      <c r="R2493" s="36"/>
      <c r="S2493" s="36"/>
      <c r="T2493" s="37"/>
      <c r="U2493" s="38"/>
      <c r="V2493" s="39"/>
    </row>
    <row r="2494" spans="1:22" ht="18">
      <c r="A2494" s="34">
        <f t="shared" si="13"/>
        <v>898</v>
      </c>
      <c r="B2494" s="29">
        <v>45920</v>
      </c>
      <c r="C2494" s="30" t="s">
        <v>3652</v>
      </c>
      <c r="D2494" s="31"/>
      <c r="E2494" s="30"/>
      <c r="F2494" s="71"/>
      <c r="G2494" s="74" t="s">
        <v>25</v>
      </c>
      <c r="H2494" s="62" t="s">
        <v>26</v>
      </c>
      <c r="I2494" s="62" t="s">
        <v>27</v>
      </c>
      <c r="J2494" s="74" t="s">
        <v>388</v>
      </c>
      <c r="K2494" s="30" t="s">
        <v>29</v>
      </c>
      <c r="L2494" s="34" t="s">
        <v>91</v>
      </c>
      <c r="M2494" s="32" t="s">
        <v>389</v>
      </c>
      <c r="N2494" s="35"/>
      <c r="O2494" s="30"/>
      <c r="P2494" s="30"/>
      <c r="Q2494" s="36"/>
      <c r="R2494" s="36"/>
      <c r="S2494" s="36"/>
      <c r="T2494" s="37"/>
      <c r="U2494" s="38"/>
      <c r="V2494" s="39"/>
    </row>
    <row r="2495" spans="1:22" ht="18">
      <c r="A2495" s="34">
        <f t="shared" si="13"/>
        <v>899</v>
      </c>
      <c r="B2495" s="29">
        <v>45920</v>
      </c>
      <c r="C2495" s="30" t="s">
        <v>3653</v>
      </c>
      <c r="D2495" s="31"/>
      <c r="E2495" s="30"/>
      <c r="F2495" s="71"/>
      <c r="G2495" s="74" t="s">
        <v>25</v>
      </c>
      <c r="H2495" s="62" t="s">
        <v>26</v>
      </c>
      <c r="I2495" s="62" t="s">
        <v>27</v>
      </c>
      <c r="J2495" s="74" t="s">
        <v>388</v>
      </c>
      <c r="K2495" s="30" t="s">
        <v>29</v>
      </c>
      <c r="L2495" s="34" t="s">
        <v>203</v>
      </c>
      <c r="M2495" s="32" t="s">
        <v>389</v>
      </c>
      <c r="N2495" s="35"/>
      <c r="O2495" s="30"/>
      <c r="P2495" s="30"/>
      <c r="Q2495" s="36"/>
      <c r="R2495" s="36"/>
      <c r="S2495" s="36"/>
      <c r="T2495" s="37"/>
      <c r="U2495" s="38"/>
      <c r="V2495" s="39"/>
    </row>
    <row r="2496" spans="1:22" ht="18">
      <c r="A2496" s="34">
        <f t="shared" si="13"/>
        <v>900</v>
      </c>
      <c r="B2496" s="29">
        <v>45920</v>
      </c>
      <c r="C2496" s="30" t="s">
        <v>353</v>
      </c>
      <c r="D2496" s="31">
        <v>774751976</v>
      </c>
      <c r="E2496" s="30"/>
      <c r="F2496" s="71"/>
      <c r="G2496" s="74" t="s">
        <v>25</v>
      </c>
      <c r="H2496" s="62" t="s">
        <v>26</v>
      </c>
      <c r="I2496" s="62" t="s">
        <v>27</v>
      </c>
      <c r="J2496" s="74" t="s">
        <v>388</v>
      </c>
      <c r="K2496" s="30" t="s">
        <v>29</v>
      </c>
      <c r="L2496" s="34" t="s">
        <v>203</v>
      </c>
      <c r="M2496" s="32" t="s">
        <v>234</v>
      </c>
      <c r="N2496" s="35" t="s">
        <v>32</v>
      </c>
      <c r="O2496" s="30"/>
      <c r="P2496" s="30"/>
      <c r="Q2496" s="36" t="s">
        <v>3654</v>
      </c>
      <c r="R2496" s="36"/>
      <c r="S2496" s="36"/>
      <c r="T2496" s="37"/>
      <c r="U2496" s="38"/>
      <c r="V2496" s="39"/>
    </row>
    <row r="2497" spans="1:22" ht="18">
      <c r="A2497" s="34">
        <f t="shared" si="13"/>
        <v>901</v>
      </c>
      <c r="B2497" s="29">
        <v>45920</v>
      </c>
      <c r="C2497" s="30" t="s">
        <v>3655</v>
      </c>
      <c r="D2497" s="31"/>
      <c r="E2497" s="30"/>
      <c r="F2497" s="71"/>
      <c r="G2497" s="74" t="s">
        <v>25</v>
      </c>
      <c r="H2497" s="62" t="s">
        <v>26</v>
      </c>
      <c r="I2497" s="62" t="s">
        <v>27</v>
      </c>
      <c r="J2497" s="74" t="s">
        <v>388</v>
      </c>
      <c r="K2497" s="30" t="s">
        <v>29</v>
      </c>
      <c r="L2497" s="34" t="s">
        <v>91</v>
      </c>
      <c r="M2497" s="32" t="s">
        <v>389</v>
      </c>
      <c r="N2497" s="35"/>
      <c r="O2497" s="30"/>
      <c r="P2497" s="30"/>
      <c r="Q2497" s="36"/>
      <c r="R2497" s="36"/>
      <c r="S2497" s="36"/>
      <c r="T2497" s="37"/>
      <c r="U2497" s="38"/>
      <c r="V2497" s="39"/>
    </row>
    <row r="2498" spans="1:22" ht="19">
      <c r="A2498" s="34">
        <f t="shared" si="13"/>
        <v>902</v>
      </c>
      <c r="B2498" s="29">
        <v>45920</v>
      </c>
      <c r="C2498" s="30" t="s">
        <v>47</v>
      </c>
      <c r="D2498" s="31">
        <v>902626880</v>
      </c>
      <c r="E2498" s="30"/>
      <c r="F2498" s="71"/>
      <c r="G2498" s="74" t="s">
        <v>114</v>
      </c>
      <c r="H2498" s="62" t="s">
        <v>26</v>
      </c>
      <c r="I2498" s="62" t="s">
        <v>27</v>
      </c>
      <c r="J2498" s="74" t="s">
        <v>388</v>
      </c>
      <c r="K2498" s="30" t="s">
        <v>29</v>
      </c>
      <c r="L2498" s="34" t="s">
        <v>91</v>
      </c>
      <c r="M2498" s="32" t="s">
        <v>227</v>
      </c>
      <c r="N2498" s="35" t="s">
        <v>32</v>
      </c>
      <c r="O2498" s="30"/>
      <c r="P2498" s="30"/>
      <c r="Q2498" s="36" t="s">
        <v>3656</v>
      </c>
      <c r="R2498" s="36"/>
      <c r="S2498" s="36"/>
      <c r="T2498" s="37"/>
      <c r="U2498" s="38"/>
      <c r="V2498" s="70" t="s">
        <v>3657</v>
      </c>
    </row>
    <row r="2499" spans="1:22" ht="18">
      <c r="A2499" s="34">
        <f t="shared" si="13"/>
        <v>903</v>
      </c>
      <c r="B2499" s="29">
        <v>45920</v>
      </c>
      <c r="C2499" s="30" t="s">
        <v>3658</v>
      </c>
      <c r="D2499" s="31"/>
      <c r="E2499" s="30"/>
      <c r="F2499" s="71"/>
      <c r="G2499" s="74" t="s">
        <v>25</v>
      </c>
      <c r="H2499" s="62" t="s">
        <v>26</v>
      </c>
      <c r="I2499" s="62" t="s">
        <v>27</v>
      </c>
      <c r="J2499" s="74" t="s">
        <v>388</v>
      </c>
      <c r="K2499" s="30" t="s">
        <v>29</v>
      </c>
      <c r="L2499" s="34" t="s">
        <v>203</v>
      </c>
      <c r="M2499" s="32" t="s">
        <v>389</v>
      </c>
      <c r="N2499" s="35"/>
      <c r="O2499" s="30"/>
      <c r="P2499" s="30"/>
      <c r="Q2499" s="36"/>
      <c r="R2499" s="36"/>
      <c r="S2499" s="36"/>
      <c r="T2499" s="37"/>
      <c r="U2499" s="38"/>
      <c r="V2499" s="39"/>
    </row>
    <row r="2500" spans="1:22" ht="18">
      <c r="A2500" s="34">
        <f t="shared" si="13"/>
        <v>904</v>
      </c>
      <c r="B2500" s="29">
        <v>45920</v>
      </c>
      <c r="C2500" s="30" t="s">
        <v>188</v>
      </c>
      <c r="D2500" s="31"/>
      <c r="E2500" s="30"/>
      <c r="F2500" s="71"/>
      <c r="G2500" s="74" t="s">
        <v>25</v>
      </c>
      <c r="H2500" s="62" t="s">
        <v>26</v>
      </c>
      <c r="I2500" s="62" t="s">
        <v>27</v>
      </c>
      <c r="J2500" s="74" t="s">
        <v>388</v>
      </c>
      <c r="K2500" s="30" t="s">
        <v>29</v>
      </c>
      <c r="L2500" s="34" t="s">
        <v>91</v>
      </c>
      <c r="M2500" s="32" t="s">
        <v>389</v>
      </c>
      <c r="N2500" s="35"/>
      <c r="O2500" s="30"/>
      <c r="P2500" s="30"/>
      <c r="Q2500" s="36"/>
      <c r="R2500" s="36"/>
      <c r="S2500" s="36"/>
      <c r="T2500" s="37"/>
      <c r="U2500" s="38"/>
      <c r="V2500" s="39"/>
    </row>
    <row r="2501" spans="1:22" ht="18">
      <c r="A2501" s="34">
        <f t="shared" si="13"/>
        <v>905</v>
      </c>
      <c r="B2501" s="29">
        <v>45920</v>
      </c>
      <c r="C2501" s="30" t="s">
        <v>3659</v>
      </c>
      <c r="D2501" s="31"/>
      <c r="E2501" s="30"/>
      <c r="F2501" s="71"/>
      <c r="G2501" s="74" t="s">
        <v>25</v>
      </c>
      <c r="H2501" s="62" t="s">
        <v>26</v>
      </c>
      <c r="I2501" s="62" t="s">
        <v>27</v>
      </c>
      <c r="J2501" s="74" t="s">
        <v>388</v>
      </c>
      <c r="K2501" s="30" t="s">
        <v>29</v>
      </c>
      <c r="L2501" s="34" t="s">
        <v>91</v>
      </c>
      <c r="M2501" s="32" t="s">
        <v>389</v>
      </c>
      <c r="N2501" s="35"/>
      <c r="O2501" s="30"/>
      <c r="P2501" s="30"/>
      <c r="Q2501" s="36"/>
      <c r="R2501" s="36"/>
      <c r="S2501" s="36"/>
      <c r="T2501" s="37"/>
      <c r="U2501" s="38"/>
      <c r="V2501" s="39"/>
    </row>
    <row r="2502" spans="1:22" ht="18">
      <c r="A2502" s="34">
        <f t="shared" si="13"/>
        <v>906</v>
      </c>
      <c r="B2502" s="29">
        <v>45920</v>
      </c>
      <c r="C2502" s="30" t="s">
        <v>3660</v>
      </c>
      <c r="D2502" s="31"/>
      <c r="E2502" s="30"/>
      <c r="F2502" s="71"/>
      <c r="G2502" s="74" t="s">
        <v>25</v>
      </c>
      <c r="H2502" s="62" t="s">
        <v>26</v>
      </c>
      <c r="I2502" s="62" t="s">
        <v>27</v>
      </c>
      <c r="J2502" s="74" t="s">
        <v>388</v>
      </c>
      <c r="K2502" s="30" t="s">
        <v>29</v>
      </c>
      <c r="L2502" s="34" t="s">
        <v>203</v>
      </c>
      <c r="M2502" s="32" t="s">
        <v>389</v>
      </c>
      <c r="N2502" s="35"/>
      <c r="O2502" s="30"/>
      <c r="P2502" s="30"/>
      <c r="Q2502" s="36"/>
      <c r="R2502" s="36"/>
      <c r="S2502" s="36"/>
      <c r="T2502" s="37"/>
      <c r="U2502" s="38"/>
      <c r="V2502" s="39"/>
    </row>
    <row r="2503" spans="1:22" ht="18">
      <c r="A2503" s="34">
        <f t="shared" si="13"/>
        <v>907</v>
      </c>
      <c r="B2503" s="29">
        <v>45920</v>
      </c>
      <c r="C2503" s="30" t="s">
        <v>177</v>
      </c>
      <c r="D2503" s="31">
        <v>397766579</v>
      </c>
      <c r="E2503" s="30"/>
      <c r="F2503" s="71"/>
      <c r="G2503" s="74" t="s">
        <v>25</v>
      </c>
      <c r="H2503" s="62" t="s">
        <v>26</v>
      </c>
      <c r="I2503" s="62" t="s">
        <v>38</v>
      </c>
      <c r="J2503" s="74" t="s">
        <v>388</v>
      </c>
      <c r="K2503" s="30" t="s">
        <v>107</v>
      </c>
      <c r="L2503" s="34" t="s">
        <v>161</v>
      </c>
      <c r="M2503" s="32" t="s">
        <v>234</v>
      </c>
      <c r="N2503" s="35" t="s">
        <v>32</v>
      </c>
      <c r="O2503" s="30"/>
      <c r="P2503" s="30"/>
      <c r="Q2503" s="72" t="s">
        <v>2161</v>
      </c>
      <c r="R2503" s="36"/>
      <c r="S2503" s="36"/>
      <c r="T2503" s="37"/>
      <c r="U2503" s="38"/>
      <c r="V2503" s="39"/>
    </row>
    <row r="2504" spans="1:22" ht="18">
      <c r="A2504" s="34">
        <f t="shared" si="13"/>
        <v>908</v>
      </c>
      <c r="B2504" s="29">
        <v>45920</v>
      </c>
      <c r="C2504" s="30" t="s">
        <v>3661</v>
      </c>
      <c r="D2504" s="31">
        <v>937632129</v>
      </c>
      <c r="E2504" s="30"/>
      <c r="F2504" s="71"/>
      <c r="G2504" s="74" t="s">
        <v>25</v>
      </c>
      <c r="H2504" s="62" t="s">
        <v>26</v>
      </c>
      <c r="I2504" s="62" t="s">
        <v>27</v>
      </c>
      <c r="J2504" s="74" t="s">
        <v>388</v>
      </c>
      <c r="K2504" s="30" t="s">
        <v>29</v>
      </c>
      <c r="L2504" s="34" t="s">
        <v>2244</v>
      </c>
      <c r="M2504" s="32" t="s">
        <v>234</v>
      </c>
      <c r="N2504" s="35"/>
      <c r="O2504" s="30"/>
      <c r="P2504" s="30"/>
      <c r="Q2504" s="36" t="s">
        <v>2969</v>
      </c>
      <c r="R2504" s="36"/>
      <c r="S2504" s="36"/>
      <c r="T2504" s="37"/>
      <c r="U2504" s="38"/>
      <c r="V2504" s="39"/>
    </row>
    <row r="2505" spans="1:22" ht="18">
      <c r="A2505" s="34">
        <f t="shared" si="13"/>
        <v>909</v>
      </c>
      <c r="B2505" s="29">
        <v>45920</v>
      </c>
      <c r="C2505" s="30" t="s">
        <v>2872</v>
      </c>
      <c r="D2505" s="31"/>
      <c r="E2505" s="30"/>
      <c r="F2505" s="71"/>
      <c r="G2505" s="74" t="s">
        <v>25</v>
      </c>
      <c r="H2505" s="62" t="s">
        <v>26</v>
      </c>
      <c r="I2505" s="62" t="s">
        <v>27</v>
      </c>
      <c r="J2505" s="74" t="s">
        <v>388</v>
      </c>
      <c r="K2505" s="30" t="s">
        <v>29</v>
      </c>
      <c r="L2505" s="34" t="s">
        <v>91</v>
      </c>
      <c r="M2505" s="32" t="s">
        <v>389</v>
      </c>
      <c r="N2505" s="35"/>
      <c r="O2505" s="30"/>
      <c r="P2505" s="30"/>
      <c r="Q2505" s="36"/>
      <c r="R2505" s="36"/>
      <c r="S2505" s="36"/>
      <c r="T2505" s="37"/>
      <c r="U2505" s="38"/>
      <c r="V2505" s="39"/>
    </row>
    <row r="2506" spans="1:22" ht="18">
      <c r="A2506" s="34">
        <f t="shared" si="13"/>
        <v>910</v>
      </c>
      <c r="B2506" s="29">
        <v>45920</v>
      </c>
      <c r="C2506" s="30" t="s">
        <v>189</v>
      </c>
      <c r="D2506" s="31"/>
      <c r="E2506" s="30"/>
      <c r="F2506" s="71"/>
      <c r="G2506" s="74" t="s">
        <v>25</v>
      </c>
      <c r="H2506" s="62" t="s">
        <v>26</v>
      </c>
      <c r="I2506" s="62" t="s">
        <v>27</v>
      </c>
      <c r="J2506" s="74" t="s">
        <v>388</v>
      </c>
      <c r="K2506" s="30" t="s">
        <v>29</v>
      </c>
      <c r="L2506" s="34" t="s">
        <v>203</v>
      </c>
      <c r="M2506" s="32" t="s">
        <v>389</v>
      </c>
      <c r="N2506" s="35"/>
      <c r="O2506" s="30"/>
      <c r="P2506" s="30"/>
      <c r="Q2506" s="36"/>
      <c r="R2506" s="36"/>
      <c r="S2506" s="36"/>
      <c r="T2506" s="37"/>
      <c r="U2506" s="38"/>
      <c r="V2506" s="39"/>
    </row>
    <row r="2507" spans="1:22" ht="18">
      <c r="A2507" s="34">
        <f t="shared" si="13"/>
        <v>911</v>
      </c>
      <c r="B2507" s="29">
        <v>45920</v>
      </c>
      <c r="C2507" s="30" t="s">
        <v>3662</v>
      </c>
      <c r="D2507" s="31"/>
      <c r="E2507" s="30"/>
      <c r="F2507" s="71"/>
      <c r="G2507" s="74" t="s">
        <v>25</v>
      </c>
      <c r="H2507" s="62" t="s">
        <v>48</v>
      </c>
      <c r="I2507" s="62" t="s">
        <v>38</v>
      </c>
      <c r="J2507" s="74" t="s">
        <v>388</v>
      </c>
      <c r="K2507" s="30" t="s">
        <v>107</v>
      </c>
      <c r="L2507" s="34" t="s">
        <v>161</v>
      </c>
      <c r="M2507" s="32" t="s">
        <v>389</v>
      </c>
      <c r="N2507" s="35"/>
      <c r="O2507" s="30"/>
      <c r="P2507" s="64"/>
      <c r="Q2507" s="36"/>
      <c r="R2507" s="36"/>
      <c r="S2507" s="36"/>
      <c r="T2507" s="37"/>
      <c r="U2507" s="38"/>
      <c r="V2507" s="39"/>
    </row>
    <row r="2508" spans="1:22" ht="18">
      <c r="A2508" s="34">
        <f t="shared" si="13"/>
        <v>912</v>
      </c>
      <c r="B2508" s="29">
        <v>45920</v>
      </c>
      <c r="C2508" s="30" t="s">
        <v>3663</v>
      </c>
      <c r="D2508" s="239">
        <v>796844678</v>
      </c>
      <c r="E2508" s="30" t="s">
        <v>3367</v>
      </c>
      <c r="F2508" s="71"/>
      <c r="G2508" s="74" t="s">
        <v>25</v>
      </c>
      <c r="H2508" s="62" t="s">
        <v>26</v>
      </c>
      <c r="I2508" s="62" t="s">
        <v>27</v>
      </c>
      <c r="J2508" s="74" t="s">
        <v>390</v>
      </c>
      <c r="K2508" s="30" t="s">
        <v>29</v>
      </c>
      <c r="L2508" s="34" t="s">
        <v>498</v>
      </c>
      <c r="M2508" s="32" t="s">
        <v>227</v>
      </c>
      <c r="N2508" s="35"/>
      <c r="O2508" s="30"/>
      <c r="P2508" s="30"/>
      <c r="Q2508" s="36"/>
      <c r="R2508" s="36"/>
      <c r="S2508" s="36"/>
      <c r="T2508" s="37"/>
      <c r="U2508" s="38"/>
      <c r="V2508" s="39"/>
    </row>
    <row r="2509" spans="1:22" ht="18">
      <c r="A2509" s="34">
        <f t="shared" si="13"/>
        <v>913</v>
      </c>
      <c r="B2509" s="29">
        <v>45920</v>
      </c>
      <c r="C2509" s="30" t="s">
        <v>3664</v>
      </c>
      <c r="D2509" s="239">
        <v>932829902</v>
      </c>
      <c r="E2509" s="30" t="s">
        <v>3367</v>
      </c>
      <c r="F2509" s="71"/>
      <c r="G2509" s="74" t="s">
        <v>25</v>
      </c>
      <c r="H2509" s="62" t="s">
        <v>26</v>
      </c>
      <c r="I2509" s="62" t="s">
        <v>27</v>
      </c>
      <c r="J2509" s="74" t="s">
        <v>390</v>
      </c>
      <c r="K2509" s="30" t="s">
        <v>29</v>
      </c>
      <c r="L2509" s="34" t="s">
        <v>498</v>
      </c>
      <c r="M2509" s="32" t="s">
        <v>227</v>
      </c>
      <c r="N2509" s="35"/>
      <c r="O2509" s="30"/>
      <c r="P2509" s="30"/>
      <c r="Q2509" s="36"/>
      <c r="R2509" s="36"/>
      <c r="S2509" s="36"/>
      <c r="T2509" s="37"/>
      <c r="U2509" s="38"/>
      <c r="V2509" s="39"/>
    </row>
    <row r="2510" spans="1:22" ht="18">
      <c r="A2510" s="34">
        <f t="shared" si="13"/>
        <v>914</v>
      </c>
      <c r="B2510" s="29">
        <v>45920</v>
      </c>
      <c r="C2510" s="30" t="s">
        <v>518</v>
      </c>
      <c r="D2510" s="31"/>
      <c r="E2510" s="30"/>
      <c r="F2510" s="71"/>
      <c r="G2510" s="74" t="s">
        <v>25</v>
      </c>
      <c r="H2510" s="62" t="s">
        <v>48</v>
      </c>
      <c r="I2510" s="62" t="s">
        <v>27</v>
      </c>
      <c r="J2510" s="74" t="s">
        <v>390</v>
      </c>
      <c r="K2510" s="30" t="s">
        <v>29</v>
      </c>
      <c r="L2510" s="34" t="s">
        <v>203</v>
      </c>
      <c r="M2510" s="32" t="s">
        <v>389</v>
      </c>
      <c r="N2510" s="35"/>
      <c r="O2510" s="30"/>
      <c r="P2510" s="30"/>
      <c r="Q2510" s="36"/>
      <c r="R2510" s="36"/>
      <c r="S2510" s="36"/>
      <c r="T2510" s="37"/>
      <c r="U2510" s="38"/>
      <c r="V2510" s="39"/>
    </row>
    <row r="2511" spans="1:22" ht="18">
      <c r="A2511" s="34">
        <f t="shared" si="13"/>
        <v>915</v>
      </c>
      <c r="B2511" s="29">
        <v>45920</v>
      </c>
      <c r="C2511" s="30" t="s">
        <v>3665</v>
      </c>
      <c r="D2511" s="31"/>
      <c r="E2511" s="30" t="s">
        <v>3533</v>
      </c>
      <c r="F2511" s="71"/>
      <c r="G2511" s="74" t="s">
        <v>25</v>
      </c>
      <c r="H2511" s="62" t="s">
        <v>26</v>
      </c>
      <c r="I2511" s="62" t="s">
        <v>27</v>
      </c>
      <c r="J2511" s="74" t="s">
        <v>390</v>
      </c>
      <c r="K2511" s="30" t="s">
        <v>29</v>
      </c>
      <c r="L2511" s="34" t="s">
        <v>91</v>
      </c>
      <c r="M2511" s="32" t="s">
        <v>389</v>
      </c>
      <c r="N2511" s="35"/>
      <c r="O2511" s="30"/>
      <c r="P2511" s="30"/>
      <c r="Q2511" s="36"/>
      <c r="R2511" s="36"/>
      <c r="S2511" s="36"/>
      <c r="T2511" s="37"/>
      <c r="U2511" s="38"/>
      <c r="V2511" s="39"/>
    </row>
    <row r="2512" spans="1:22" ht="18">
      <c r="A2512" s="34">
        <f t="shared" si="13"/>
        <v>916</v>
      </c>
      <c r="B2512" s="29">
        <v>45920</v>
      </c>
      <c r="C2512" s="30" t="s">
        <v>3666</v>
      </c>
      <c r="D2512" s="31" t="s">
        <v>484</v>
      </c>
      <c r="E2512" s="30"/>
      <c r="F2512" s="71"/>
      <c r="G2512" s="74" t="s">
        <v>113</v>
      </c>
      <c r="H2512" s="62" t="s">
        <v>48</v>
      </c>
      <c r="I2512" s="62" t="s">
        <v>27</v>
      </c>
      <c r="J2512" s="74" t="s">
        <v>390</v>
      </c>
      <c r="K2512" s="30" t="s">
        <v>29</v>
      </c>
      <c r="L2512" s="34" t="s">
        <v>361</v>
      </c>
      <c r="M2512" s="32" t="s">
        <v>389</v>
      </c>
      <c r="N2512" s="35" t="s">
        <v>32</v>
      </c>
      <c r="O2512" s="30"/>
      <c r="P2512" s="30"/>
      <c r="Q2512" s="36" t="s">
        <v>3667</v>
      </c>
      <c r="R2512" s="36"/>
      <c r="S2512" s="36"/>
      <c r="T2512" s="37"/>
      <c r="U2512" s="38"/>
      <c r="V2512" s="39"/>
    </row>
    <row r="2513" spans="1:22" ht="18">
      <c r="A2513" s="34">
        <f t="shared" si="13"/>
        <v>917</v>
      </c>
      <c r="B2513" s="29">
        <v>45920</v>
      </c>
      <c r="C2513" s="30" t="s">
        <v>3559</v>
      </c>
      <c r="D2513" s="31">
        <v>342582108</v>
      </c>
      <c r="E2513" s="30" t="s">
        <v>557</v>
      </c>
      <c r="F2513" s="71"/>
      <c r="G2513" s="74" t="s">
        <v>25</v>
      </c>
      <c r="H2513" s="62" t="s">
        <v>26</v>
      </c>
      <c r="I2513" s="62" t="s">
        <v>27</v>
      </c>
      <c r="J2513" s="74" t="s">
        <v>390</v>
      </c>
      <c r="K2513" s="30" t="s">
        <v>29</v>
      </c>
      <c r="L2513" s="34" t="s">
        <v>361</v>
      </c>
      <c r="M2513" s="32" t="s">
        <v>227</v>
      </c>
      <c r="N2513" s="35" t="s">
        <v>32</v>
      </c>
      <c r="O2513" s="30"/>
      <c r="P2513" s="30"/>
      <c r="Q2513" s="36" t="s">
        <v>3668</v>
      </c>
      <c r="R2513" s="36"/>
      <c r="S2513" s="36"/>
      <c r="T2513" s="37"/>
      <c r="U2513" s="38"/>
      <c r="V2513" s="39"/>
    </row>
    <row r="2514" spans="1:22" ht="18">
      <c r="A2514" s="34">
        <f t="shared" si="13"/>
        <v>918</v>
      </c>
      <c r="B2514" s="29">
        <v>45920</v>
      </c>
      <c r="C2514" s="30" t="s">
        <v>3669</v>
      </c>
      <c r="D2514" s="31">
        <v>373046578</v>
      </c>
      <c r="E2514" s="30"/>
      <c r="F2514" s="71"/>
      <c r="G2514" s="74" t="s">
        <v>25</v>
      </c>
      <c r="H2514" s="62" t="s">
        <v>48</v>
      </c>
      <c r="I2514" s="62" t="s">
        <v>27</v>
      </c>
      <c r="J2514" s="74" t="s">
        <v>390</v>
      </c>
      <c r="K2514" s="30" t="s">
        <v>29</v>
      </c>
      <c r="L2514" s="34" t="s">
        <v>2244</v>
      </c>
      <c r="M2514" s="32" t="s">
        <v>234</v>
      </c>
      <c r="N2514" s="35"/>
      <c r="O2514" s="30"/>
      <c r="P2514" s="30"/>
      <c r="Q2514" s="36" t="s">
        <v>2969</v>
      </c>
      <c r="R2514" s="36"/>
      <c r="S2514" s="36"/>
      <c r="T2514" s="37"/>
      <c r="U2514" s="38"/>
      <c r="V2514" s="39"/>
    </row>
    <row r="2515" spans="1:22" ht="18">
      <c r="A2515" s="34">
        <f t="shared" si="13"/>
        <v>919</v>
      </c>
      <c r="B2515" s="29">
        <v>45920</v>
      </c>
      <c r="C2515" s="30" t="s">
        <v>3670</v>
      </c>
      <c r="D2515" s="31">
        <v>985538652</v>
      </c>
      <c r="E2515" s="30"/>
      <c r="F2515" s="71"/>
      <c r="G2515" s="74" t="s">
        <v>25</v>
      </c>
      <c r="H2515" s="62" t="s">
        <v>26</v>
      </c>
      <c r="I2515" s="62" t="s">
        <v>27</v>
      </c>
      <c r="J2515" s="74" t="s">
        <v>390</v>
      </c>
      <c r="K2515" s="30" t="s">
        <v>49</v>
      </c>
      <c r="L2515" s="34" t="s">
        <v>91</v>
      </c>
      <c r="M2515" s="32" t="s">
        <v>227</v>
      </c>
      <c r="N2515" s="35" t="s">
        <v>32</v>
      </c>
      <c r="O2515" s="30" t="s">
        <v>129</v>
      </c>
      <c r="P2515" s="87">
        <v>45935</v>
      </c>
      <c r="Q2515" s="36" t="s">
        <v>3671</v>
      </c>
      <c r="R2515" s="36"/>
      <c r="S2515" s="36"/>
      <c r="T2515" s="37"/>
      <c r="U2515" s="38"/>
      <c r="V2515" s="39"/>
    </row>
    <row r="2516" spans="1:22" ht="18">
      <c r="A2516" s="34">
        <f t="shared" si="13"/>
        <v>920</v>
      </c>
      <c r="B2516" s="29">
        <v>45920</v>
      </c>
      <c r="C2516" s="30" t="s">
        <v>3672</v>
      </c>
      <c r="D2516" s="31"/>
      <c r="E2516" s="30" t="s">
        <v>3273</v>
      </c>
      <c r="F2516" s="71"/>
      <c r="G2516" s="74" t="s">
        <v>25</v>
      </c>
      <c r="H2516" s="62" t="s">
        <v>26</v>
      </c>
      <c r="I2516" s="62" t="s">
        <v>27</v>
      </c>
      <c r="J2516" s="74" t="s">
        <v>390</v>
      </c>
      <c r="K2516" s="30" t="s">
        <v>29</v>
      </c>
      <c r="L2516" s="34" t="s">
        <v>91</v>
      </c>
      <c r="M2516" s="32" t="s">
        <v>389</v>
      </c>
      <c r="N2516" s="35"/>
      <c r="O2516" s="30"/>
      <c r="P2516" s="30"/>
      <c r="Q2516" s="36"/>
      <c r="R2516" s="36"/>
      <c r="S2516" s="36"/>
      <c r="T2516" s="37"/>
      <c r="U2516" s="38"/>
      <c r="V2516" s="39"/>
    </row>
    <row r="2517" spans="1:22" ht="19">
      <c r="A2517" s="34">
        <f t="shared" si="13"/>
        <v>921</v>
      </c>
      <c r="B2517" s="29">
        <v>45920</v>
      </c>
      <c r="C2517" s="30" t="s">
        <v>3673</v>
      </c>
      <c r="D2517" s="31" t="s">
        <v>484</v>
      </c>
      <c r="E2517" s="30" t="s">
        <v>3273</v>
      </c>
      <c r="F2517" s="71"/>
      <c r="G2517" s="74" t="s">
        <v>25</v>
      </c>
      <c r="H2517" s="62" t="s">
        <v>26</v>
      </c>
      <c r="I2517" s="62" t="s">
        <v>27</v>
      </c>
      <c r="J2517" s="74" t="s">
        <v>390</v>
      </c>
      <c r="K2517" s="30" t="s">
        <v>29</v>
      </c>
      <c r="L2517" s="34" t="s">
        <v>91</v>
      </c>
      <c r="M2517" s="32" t="s">
        <v>389</v>
      </c>
      <c r="N2517" s="35" t="s">
        <v>32</v>
      </c>
      <c r="O2517" s="30"/>
      <c r="P2517" s="30"/>
      <c r="Q2517" s="36" t="s">
        <v>3674</v>
      </c>
      <c r="R2517" s="36"/>
      <c r="S2517" s="36"/>
      <c r="T2517" s="37"/>
      <c r="U2517" s="38"/>
      <c r="V2517" s="70" t="s">
        <v>3675</v>
      </c>
    </row>
    <row r="2518" spans="1:22" ht="18">
      <c r="A2518" s="34">
        <f t="shared" si="13"/>
        <v>922</v>
      </c>
      <c r="B2518" s="29">
        <v>45920</v>
      </c>
      <c r="C2518" s="30" t="s">
        <v>3676</v>
      </c>
      <c r="D2518" s="31"/>
      <c r="E2518" s="30" t="s">
        <v>3273</v>
      </c>
      <c r="F2518" s="71"/>
      <c r="G2518" s="74" t="s">
        <v>25</v>
      </c>
      <c r="H2518" s="62" t="s">
        <v>26</v>
      </c>
      <c r="I2518" s="62" t="s">
        <v>27</v>
      </c>
      <c r="J2518" s="74" t="s">
        <v>390</v>
      </c>
      <c r="K2518" s="30" t="s">
        <v>29</v>
      </c>
      <c r="L2518" s="34" t="s">
        <v>91</v>
      </c>
      <c r="M2518" s="32" t="s">
        <v>389</v>
      </c>
      <c r="N2518" s="35"/>
      <c r="O2518" s="30"/>
      <c r="P2518" s="30"/>
      <c r="Q2518" s="36"/>
      <c r="R2518" s="36"/>
      <c r="S2518" s="36"/>
      <c r="T2518" s="37"/>
      <c r="U2518" s="38"/>
      <c r="V2518" s="39"/>
    </row>
    <row r="2519" spans="1:22" ht="18">
      <c r="A2519" s="131">
        <f t="shared" si="13"/>
        <v>923</v>
      </c>
      <c r="B2519" s="29">
        <v>45920</v>
      </c>
      <c r="C2519" s="129" t="s">
        <v>3677</v>
      </c>
      <c r="D2519" s="125">
        <v>399130696</v>
      </c>
      <c r="E2519" s="129"/>
      <c r="F2519" s="130"/>
      <c r="G2519" s="152" t="s">
        <v>114</v>
      </c>
      <c r="H2519" s="152"/>
      <c r="I2519" s="152" t="s">
        <v>27</v>
      </c>
      <c r="J2519" s="152" t="s">
        <v>391</v>
      </c>
      <c r="K2519" s="129" t="s">
        <v>49</v>
      </c>
      <c r="L2519" s="131" t="s">
        <v>91</v>
      </c>
      <c r="M2519" s="131" t="s">
        <v>234</v>
      </c>
      <c r="N2519" s="124"/>
      <c r="O2519" s="129"/>
      <c r="P2519" s="129"/>
      <c r="Q2519" s="124" t="s">
        <v>3198</v>
      </c>
      <c r="R2519" s="124"/>
      <c r="S2519" s="124"/>
      <c r="T2519" s="132"/>
      <c r="U2519" s="133"/>
      <c r="V2519" s="126"/>
    </row>
    <row r="2520" spans="1:22" ht="18">
      <c r="A2520" s="34">
        <f t="shared" si="13"/>
        <v>924</v>
      </c>
      <c r="B2520" s="29">
        <v>45920</v>
      </c>
      <c r="C2520" s="30" t="s">
        <v>3678</v>
      </c>
      <c r="D2520" s="54" t="s">
        <v>484</v>
      </c>
      <c r="E2520" s="30"/>
      <c r="F2520" s="71"/>
      <c r="G2520" s="74" t="s">
        <v>113</v>
      </c>
      <c r="H2520" s="62"/>
      <c r="I2520" s="62"/>
      <c r="J2520" s="74" t="s">
        <v>391</v>
      </c>
      <c r="K2520" s="30" t="s">
        <v>107</v>
      </c>
      <c r="L2520" s="34"/>
      <c r="M2520" s="32" t="s">
        <v>389</v>
      </c>
      <c r="N2520" s="35"/>
      <c r="O2520" s="30"/>
      <c r="P2520" s="30"/>
      <c r="Q2520" s="36"/>
      <c r="R2520" s="36"/>
      <c r="S2520" s="36"/>
      <c r="T2520" s="37"/>
      <c r="U2520" s="38"/>
      <c r="V2520" s="39"/>
    </row>
    <row r="2521" spans="1:22" ht="18">
      <c r="A2521" s="34">
        <f t="shared" si="13"/>
        <v>925</v>
      </c>
      <c r="B2521" s="29">
        <v>45920</v>
      </c>
      <c r="C2521" s="30" t="s">
        <v>3679</v>
      </c>
      <c r="D2521" s="31"/>
      <c r="E2521" s="30"/>
      <c r="F2521" s="71"/>
      <c r="G2521" s="74" t="s">
        <v>25</v>
      </c>
      <c r="H2521" s="62"/>
      <c r="I2521" s="62" t="s">
        <v>27</v>
      </c>
      <c r="J2521" s="74" t="s">
        <v>391</v>
      </c>
      <c r="K2521" s="30" t="s">
        <v>29</v>
      </c>
      <c r="L2521" s="34" t="s">
        <v>91</v>
      </c>
      <c r="M2521" s="32" t="s">
        <v>389</v>
      </c>
      <c r="N2521" s="35"/>
      <c r="O2521" s="30"/>
      <c r="P2521" s="30"/>
      <c r="Q2521" s="36"/>
      <c r="R2521" s="36"/>
      <c r="S2521" s="36"/>
      <c r="T2521" s="37"/>
      <c r="U2521" s="38"/>
      <c r="V2521" s="39"/>
    </row>
    <row r="2522" spans="1:22" ht="18">
      <c r="A2522" s="34">
        <f t="shared" si="13"/>
        <v>926</v>
      </c>
      <c r="B2522" s="29">
        <v>45920</v>
      </c>
      <c r="C2522" s="30" t="s">
        <v>3680</v>
      </c>
      <c r="D2522" s="31"/>
      <c r="E2522" s="30"/>
      <c r="F2522" s="71"/>
      <c r="G2522" s="74" t="s">
        <v>25</v>
      </c>
      <c r="H2522" s="62" t="s">
        <v>26</v>
      </c>
      <c r="I2522" s="62" t="s">
        <v>27</v>
      </c>
      <c r="J2522" s="74" t="s">
        <v>390</v>
      </c>
      <c r="K2522" s="30" t="s">
        <v>29</v>
      </c>
      <c r="L2522" s="34" t="s">
        <v>498</v>
      </c>
      <c r="M2522" s="32" t="s">
        <v>389</v>
      </c>
      <c r="N2522" s="35"/>
      <c r="O2522" s="30"/>
      <c r="P2522" s="30"/>
      <c r="Q2522" s="36"/>
      <c r="R2522" s="36"/>
      <c r="S2522" s="36"/>
      <c r="T2522" s="37"/>
      <c r="U2522" s="38"/>
      <c r="V2522" s="39"/>
    </row>
    <row r="2523" spans="1:22" ht="18">
      <c r="A2523" s="34">
        <f t="shared" si="13"/>
        <v>927</v>
      </c>
      <c r="B2523" s="29">
        <v>45920</v>
      </c>
      <c r="C2523" s="30" t="s">
        <v>3681</v>
      </c>
      <c r="D2523" s="31" t="s">
        <v>3682</v>
      </c>
      <c r="E2523" s="30" t="s">
        <v>3273</v>
      </c>
      <c r="F2523" s="71"/>
      <c r="G2523" s="74" t="s">
        <v>25</v>
      </c>
      <c r="H2523" s="62" t="s">
        <v>26</v>
      </c>
      <c r="I2523" s="62" t="s">
        <v>27</v>
      </c>
      <c r="J2523" s="74" t="s">
        <v>390</v>
      </c>
      <c r="K2523" s="30" t="s">
        <v>29</v>
      </c>
      <c r="L2523" s="34" t="s">
        <v>203</v>
      </c>
      <c r="M2523" s="32" t="s">
        <v>227</v>
      </c>
      <c r="N2523" s="35"/>
      <c r="O2523" s="30"/>
      <c r="P2523" s="30"/>
      <c r="Q2523" s="36" t="s">
        <v>3683</v>
      </c>
      <c r="R2523" s="36"/>
      <c r="S2523" s="36"/>
      <c r="T2523" s="37"/>
      <c r="U2523" s="38"/>
      <c r="V2523" s="39"/>
    </row>
    <row r="2524" spans="1:22" ht="18">
      <c r="A2524" s="34">
        <f t="shared" si="13"/>
        <v>928</v>
      </c>
      <c r="B2524" s="29">
        <v>45920</v>
      </c>
      <c r="C2524" s="30" t="s">
        <v>3684</v>
      </c>
      <c r="D2524" s="31"/>
      <c r="E2524" s="30"/>
      <c r="F2524" s="71"/>
      <c r="G2524" s="74" t="s">
        <v>25</v>
      </c>
      <c r="H2524" s="62" t="s">
        <v>48</v>
      </c>
      <c r="I2524" s="62" t="s">
        <v>27</v>
      </c>
      <c r="J2524" s="74" t="s">
        <v>390</v>
      </c>
      <c r="K2524" s="30" t="s">
        <v>49</v>
      </c>
      <c r="L2524" s="34" t="s">
        <v>91</v>
      </c>
      <c r="M2524" s="32" t="s">
        <v>389</v>
      </c>
      <c r="N2524" s="35"/>
      <c r="O2524" s="30"/>
      <c r="P2524" s="30"/>
      <c r="Q2524" s="36"/>
      <c r="R2524" s="36"/>
      <c r="S2524" s="36"/>
      <c r="T2524" s="37"/>
      <c r="U2524" s="38"/>
      <c r="V2524" s="39"/>
    </row>
    <row r="2525" spans="1:22" ht="18">
      <c r="A2525" s="34">
        <f t="shared" si="13"/>
        <v>929</v>
      </c>
      <c r="B2525" s="29">
        <v>45920</v>
      </c>
      <c r="C2525" s="30" t="s">
        <v>563</v>
      </c>
      <c r="D2525" s="31">
        <v>908754057</v>
      </c>
      <c r="E2525" s="30" t="s">
        <v>3273</v>
      </c>
      <c r="F2525" s="71"/>
      <c r="G2525" s="74" t="s">
        <v>114</v>
      </c>
      <c r="H2525" s="62" t="s">
        <v>26</v>
      </c>
      <c r="I2525" s="62" t="s">
        <v>27</v>
      </c>
      <c r="J2525" s="74" t="s">
        <v>390</v>
      </c>
      <c r="K2525" s="30" t="s">
        <v>29</v>
      </c>
      <c r="L2525" s="34" t="s">
        <v>91</v>
      </c>
      <c r="M2525" s="32" t="s">
        <v>227</v>
      </c>
      <c r="N2525" s="35" t="s">
        <v>32</v>
      </c>
      <c r="O2525" s="30"/>
      <c r="P2525" s="30"/>
      <c r="Q2525" s="36" t="s">
        <v>3685</v>
      </c>
      <c r="R2525" s="36"/>
      <c r="S2525" s="36"/>
      <c r="T2525" s="37"/>
      <c r="U2525" s="38"/>
      <c r="V2525" s="39"/>
    </row>
    <row r="2526" spans="1:22" ht="18">
      <c r="A2526" s="34">
        <f t="shared" si="13"/>
        <v>930</v>
      </c>
      <c r="B2526" s="29">
        <v>45920</v>
      </c>
      <c r="C2526" s="30" t="s">
        <v>3686</v>
      </c>
      <c r="D2526" s="31"/>
      <c r="E2526" s="30"/>
      <c r="F2526" s="71"/>
      <c r="G2526" s="74" t="s">
        <v>113</v>
      </c>
      <c r="H2526" s="62" t="s">
        <v>48</v>
      </c>
      <c r="I2526" s="62" t="s">
        <v>27</v>
      </c>
      <c r="J2526" s="74" t="s">
        <v>390</v>
      </c>
      <c r="K2526" s="30" t="s">
        <v>29</v>
      </c>
      <c r="L2526" s="34" t="s">
        <v>91</v>
      </c>
      <c r="M2526" s="32" t="s">
        <v>389</v>
      </c>
      <c r="N2526" s="35"/>
      <c r="O2526" s="30"/>
      <c r="P2526" s="30"/>
      <c r="Q2526" s="36"/>
      <c r="R2526" s="36"/>
      <c r="S2526" s="36"/>
      <c r="T2526" s="37"/>
      <c r="U2526" s="38"/>
      <c r="V2526" s="39"/>
    </row>
    <row r="2527" spans="1:22" ht="18">
      <c r="A2527" s="34">
        <f t="shared" si="13"/>
        <v>931</v>
      </c>
      <c r="B2527" s="29">
        <v>45920</v>
      </c>
      <c r="C2527" s="30" t="s">
        <v>3687</v>
      </c>
      <c r="D2527" s="31"/>
      <c r="E2527" s="30" t="s">
        <v>3273</v>
      </c>
      <c r="F2527" s="71"/>
      <c r="G2527" s="74" t="s">
        <v>25</v>
      </c>
      <c r="H2527" s="62" t="s">
        <v>26</v>
      </c>
      <c r="I2527" s="62" t="s">
        <v>27</v>
      </c>
      <c r="J2527" s="74" t="s">
        <v>390</v>
      </c>
      <c r="K2527" s="30" t="s">
        <v>29</v>
      </c>
      <c r="L2527" s="34" t="s">
        <v>91</v>
      </c>
      <c r="M2527" s="32" t="s">
        <v>389</v>
      </c>
      <c r="N2527" s="35"/>
      <c r="O2527" s="30"/>
      <c r="P2527" s="30"/>
      <c r="Q2527" s="36"/>
      <c r="R2527" s="36"/>
      <c r="S2527" s="36"/>
      <c r="T2527" s="37"/>
      <c r="U2527" s="38"/>
      <c r="V2527" s="39"/>
    </row>
    <row r="2528" spans="1:22" ht="18">
      <c r="A2528" s="34">
        <f t="shared" si="13"/>
        <v>932</v>
      </c>
      <c r="B2528" s="29">
        <v>45920</v>
      </c>
      <c r="C2528" s="30" t="s">
        <v>245</v>
      </c>
      <c r="D2528" s="31">
        <v>846655789</v>
      </c>
      <c r="E2528" s="30" t="s">
        <v>3124</v>
      </c>
      <c r="F2528" s="71"/>
      <c r="G2528" s="74" t="s">
        <v>114</v>
      </c>
      <c r="H2528" s="62" t="s">
        <v>26</v>
      </c>
      <c r="I2528" s="62" t="s">
        <v>38</v>
      </c>
      <c r="J2528" s="74" t="s">
        <v>390</v>
      </c>
      <c r="K2528" s="30" t="s">
        <v>107</v>
      </c>
      <c r="L2528" s="34" t="s">
        <v>161</v>
      </c>
      <c r="M2528" s="32" t="s">
        <v>227</v>
      </c>
      <c r="N2528" s="35" t="s">
        <v>32</v>
      </c>
      <c r="O2528" s="30"/>
      <c r="P2528" s="30"/>
      <c r="Q2528" s="36" t="s">
        <v>2540</v>
      </c>
      <c r="R2528" s="36"/>
      <c r="S2528" s="36"/>
      <c r="T2528" s="37"/>
      <c r="U2528" s="38"/>
      <c r="V2528" s="39"/>
    </row>
    <row r="2529" spans="1:22" ht="18">
      <c r="A2529" s="34">
        <f t="shared" si="13"/>
        <v>933</v>
      </c>
      <c r="B2529" s="29">
        <v>45920</v>
      </c>
      <c r="C2529" s="30" t="s">
        <v>3688</v>
      </c>
      <c r="D2529" s="31">
        <v>385126293</v>
      </c>
      <c r="E2529" s="30" t="s">
        <v>3689</v>
      </c>
      <c r="F2529" s="71"/>
      <c r="G2529" s="74" t="s">
        <v>114</v>
      </c>
      <c r="H2529" s="62" t="s">
        <v>26</v>
      </c>
      <c r="I2529" s="62" t="s">
        <v>27</v>
      </c>
      <c r="J2529" s="74" t="s">
        <v>390</v>
      </c>
      <c r="K2529" s="30" t="s">
        <v>29</v>
      </c>
      <c r="L2529" s="34" t="s">
        <v>203</v>
      </c>
      <c r="M2529" s="32" t="s">
        <v>227</v>
      </c>
      <c r="N2529" s="35" t="s">
        <v>32</v>
      </c>
      <c r="O2529" s="30"/>
      <c r="P2529" s="30"/>
      <c r="Q2529" s="72" t="s">
        <v>2712</v>
      </c>
      <c r="R2529" s="36"/>
      <c r="S2529" s="36"/>
      <c r="T2529" s="37"/>
      <c r="U2529" s="38"/>
      <c r="V2529" s="39"/>
    </row>
    <row r="2530" spans="1:22" ht="18">
      <c r="A2530" s="34">
        <f t="shared" si="13"/>
        <v>934</v>
      </c>
      <c r="B2530" s="29">
        <v>45920</v>
      </c>
      <c r="C2530" s="30" t="s">
        <v>3690</v>
      </c>
      <c r="D2530" s="31"/>
      <c r="E2530" s="30"/>
      <c r="F2530" s="71"/>
      <c r="G2530" s="74" t="s">
        <v>113</v>
      </c>
      <c r="H2530" s="62" t="s">
        <v>48</v>
      </c>
      <c r="I2530" s="62" t="s">
        <v>27</v>
      </c>
      <c r="J2530" s="74" t="s">
        <v>390</v>
      </c>
      <c r="K2530" s="30" t="s">
        <v>29</v>
      </c>
      <c r="L2530" s="34" t="s">
        <v>91</v>
      </c>
      <c r="M2530" s="32" t="s">
        <v>389</v>
      </c>
      <c r="N2530" s="35"/>
      <c r="O2530" s="30"/>
      <c r="P2530" s="30"/>
      <c r="Q2530" s="36"/>
      <c r="R2530" s="36"/>
      <c r="S2530" s="36"/>
      <c r="T2530" s="37"/>
      <c r="U2530" s="38"/>
      <c r="V2530" s="39"/>
    </row>
    <row r="2531" spans="1:22" ht="18">
      <c r="A2531" s="34">
        <f t="shared" si="13"/>
        <v>935</v>
      </c>
      <c r="B2531" s="29">
        <v>45921</v>
      </c>
      <c r="C2531" s="30" t="s">
        <v>3691</v>
      </c>
      <c r="D2531" s="31"/>
      <c r="E2531" s="30"/>
      <c r="F2531" s="71"/>
      <c r="G2531" s="74" t="s">
        <v>25</v>
      </c>
      <c r="H2531" s="62" t="s">
        <v>48</v>
      </c>
      <c r="I2531" s="62" t="s">
        <v>27</v>
      </c>
      <c r="J2531" s="74" t="s">
        <v>390</v>
      </c>
      <c r="K2531" s="30" t="s">
        <v>49</v>
      </c>
      <c r="L2531" s="34" t="s">
        <v>81</v>
      </c>
      <c r="M2531" s="32" t="s">
        <v>389</v>
      </c>
      <c r="N2531" s="35"/>
      <c r="O2531" s="30"/>
      <c r="P2531" s="30"/>
      <c r="Q2531" s="36"/>
      <c r="R2531" s="36"/>
      <c r="S2531" s="36"/>
      <c r="T2531" s="37"/>
      <c r="U2531" s="38"/>
      <c r="V2531" s="39"/>
    </row>
    <row r="2532" spans="1:22" ht="18">
      <c r="A2532" s="34">
        <f t="shared" si="13"/>
        <v>936</v>
      </c>
      <c r="B2532" s="29">
        <v>45921</v>
      </c>
      <c r="C2532" s="30" t="s">
        <v>3692</v>
      </c>
      <c r="D2532" s="31">
        <v>907670237</v>
      </c>
      <c r="E2532" s="30"/>
      <c r="F2532" s="71"/>
      <c r="G2532" s="74" t="s">
        <v>25</v>
      </c>
      <c r="H2532" s="62" t="s">
        <v>48</v>
      </c>
      <c r="I2532" s="62" t="s">
        <v>27</v>
      </c>
      <c r="J2532" s="74" t="s">
        <v>391</v>
      </c>
      <c r="K2532" s="30" t="s">
        <v>29</v>
      </c>
      <c r="L2532" s="34" t="s">
        <v>203</v>
      </c>
      <c r="M2532" s="32" t="s">
        <v>227</v>
      </c>
      <c r="N2532" s="35" t="s">
        <v>32</v>
      </c>
      <c r="O2532" s="30"/>
      <c r="P2532" s="30"/>
      <c r="Q2532" s="36" t="s">
        <v>3693</v>
      </c>
      <c r="R2532" s="36" t="s">
        <v>32</v>
      </c>
      <c r="S2532" s="36" t="s">
        <v>44</v>
      </c>
      <c r="T2532" s="37" t="s">
        <v>3694</v>
      </c>
      <c r="U2532" s="38" t="s">
        <v>27</v>
      </c>
      <c r="V2532" s="39"/>
    </row>
    <row r="2533" spans="1:22" ht="18">
      <c r="A2533" s="34">
        <f t="shared" si="13"/>
        <v>937</v>
      </c>
      <c r="B2533" s="29">
        <v>45921</v>
      </c>
      <c r="C2533" s="30" t="s">
        <v>1925</v>
      </c>
      <c r="D2533" s="239">
        <v>969900613</v>
      </c>
      <c r="E2533" s="30" t="s">
        <v>3273</v>
      </c>
      <c r="F2533" s="71"/>
      <c r="G2533" s="74" t="s">
        <v>114</v>
      </c>
      <c r="H2533" s="62" t="s">
        <v>26</v>
      </c>
      <c r="I2533" s="62" t="s">
        <v>27</v>
      </c>
      <c r="J2533" s="74" t="s">
        <v>390</v>
      </c>
      <c r="K2533" s="30" t="s">
        <v>29</v>
      </c>
      <c r="L2533" s="34" t="s">
        <v>498</v>
      </c>
      <c r="M2533" s="32" t="s">
        <v>227</v>
      </c>
      <c r="N2533" s="35"/>
      <c r="O2533" s="30"/>
      <c r="P2533" s="30"/>
      <c r="Q2533" s="36"/>
      <c r="R2533" s="36"/>
      <c r="S2533" s="36"/>
      <c r="T2533" s="37"/>
      <c r="U2533" s="38"/>
      <c r="V2533" s="39"/>
    </row>
    <row r="2534" spans="1:22" ht="18">
      <c r="A2534" s="34">
        <f t="shared" si="13"/>
        <v>938</v>
      </c>
      <c r="B2534" s="29">
        <v>45921</v>
      </c>
      <c r="C2534" s="30" t="s">
        <v>3695</v>
      </c>
      <c r="D2534" s="31">
        <v>869622865</v>
      </c>
      <c r="E2534" s="30"/>
      <c r="F2534" s="71"/>
      <c r="G2534" s="74" t="s">
        <v>25</v>
      </c>
      <c r="H2534" s="62" t="s">
        <v>26</v>
      </c>
      <c r="I2534" s="62" t="s">
        <v>27</v>
      </c>
      <c r="J2534" s="74" t="s">
        <v>391</v>
      </c>
      <c r="K2534" s="30" t="s">
        <v>29</v>
      </c>
      <c r="L2534" s="34" t="s">
        <v>91</v>
      </c>
      <c r="M2534" s="32" t="s">
        <v>234</v>
      </c>
      <c r="N2534" s="35" t="s">
        <v>32</v>
      </c>
      <c r="O2534" s="30"/>
      <c r="P2534" s="30"/>
      <c r="Q2534" s="72" t="s">
        <v>2712</v>
      </c>
      <c r="R2534" s="36"/>
      <c r="S2534" s="36"/>
      <c r="T2534" s="37"/>
      <c r="U2534" s="38"/>
      <c r="V2534" s="39"/>
    </row>
    <row r="2535" spans="1:22" ht="18">
      <c r="A2535" s="34">
        <f t="shared" si="13"/>
        <v>939</v>
      </c>
      <c r="B2535" s="29">
        <v>45921</v>
      </c>
      <c r="C2535" s="30" t="s">
        <v>790</v>
      </c>
      <c r="D2535" s="31">
        <v>848097178</v>
      </c>
      <c r="E2535" s="30" t="s">
        <v>3392</v>
      </c>
      <c r="F2535" s="71"/>
      <c r="G2535" s="74" t="s">
        <v>25</v>
      </c>
      <c r="H2535" s="62" t="s">
        <v>26</v>
      </c>
      <c r="I2535" s="62" t="s">
        <v>27</v>
      </c>
      <c r="J2535" s="74" t="s">
        <v>391</v>
      </c>
      <c r="K2535" s="30" t="s">
        <v>29</v>
      </c>
      <c r="L2535" s="34" t="s">
        <v>361</v>
      </c>
      <c r="M2535" s="32" t="s">
        <v>234</v>
      </c>
      <c r="N2535" s="35" t="s">
        <v>32</v>
      </c>
      <c r="O2535" s="30"/>
      <c r="P2535" s="87"/>
      <c r="Q2535" s="72" t="s">
        <v>3125</v>
      </c>
      <c r="R2535" s="36"/>
      <c r="S2535" s="36"/>
      <c r="T2535" s="37"/>
      <c r="U2535" s="38"/>
      <c r="V2535" s="39"/>
    </row>
    <row r="2536" spans="1:22" ht="18">
      <c r="A2536" s="34">
        <f t="shared" si="13"/>
        <v>940</v>
      </c>
      <c r="B2536" s="29">
        <v>45921</v>
      </c>
      <c r="C2536" s="30" t="s">
        <v>3696</v>
      </c>
      <c r="D2536" s="149">
        <v>988346433</v>
      </c>
      <c r="E2536" s="30"/>
      <c r="F2536" s="71"/>
      <c r="G2536" s="74" t="s">
        <v>25</v>
      </c>
      <c r="H2536" s="62" t="s">
        <v>48</v>
      </c>
      <c r="I2536" s="62" t="s">
        <v>38</v>
      </c>
      <c r="J2536" s="74" t="s">
        <v>391</v>
      </c>
      <c r="K2536" s="30" t="s">
        <v>29</v>
      </c>
      <c r="L2536" s="34" t="s">
        <v>303</v>
      </c>
      <c r="M2536" s="32" t="s">
        <v>227</v>
      </c>
      <c r="N2536" s="35" t="s">
        <v>32</v>
      </c>
      <c r="O2536" s="30"/>
      <c r="P2536" s="30"/>
      <c r="Q2536" s="72" t="s">
        <v>812</v>
      </c>
      <c r="R2536" s="36"/>
      <c r="S2536" s="36"/>
      <c r="T2536" s="37"/>
      <c r="U2536" s="38"/>
      <c r="V2536" s="39"/>
    </row>
    <row r="2537" spans="1:22" ht="38">
      <c r="A2537" s="34">
        <f t="shared" si="13"/>
        <v>941</v>
      </c>
      <c r="B2537" s="29">
        <v>45921</v>
      </c>
      <c r="C2537" s="30" t="s">
        <v>3697</v>
      </c>
      <c r="D2537" s="31" t="s">
        <v>2095</v>
      </c>
      <c r="E2537" s="30" t="s">
        <v>557</v>
      </c>
      <c r="F2537" s="71"/>
      <c r="G2537" s="74" t="s">
        <v>25</v>
      </c>
      <c r="H2537" s="62" t="s">
        <v>26</v>
      </c>
      <c r="I2537" s="62" t="s">
        <v>27</v>
      </c>
      <c r="J2537" s="74" t="s">
        <v>391</v>
      </c>
      <c r="K2537" s="30" t="s">
        <v>29</v>
      </c>
      <c r="L2537" s="34" t="s">
        <v>2244</v>
      </c>
      <c r="M2537" s="32" t="s">
        <v>389</v>
      </c>
      <c r="N2537" s="35"/>
      <c r="O2537" s="30"/>
      <c r="P2537" s="30"/>
      <c r="Q2537" s="36" t="s">
        <v>3698</v>
      </c>
      <c r="R2537" s="36"/>
      <c r="S2537" s="36"/>
      <c r="T2537" s="37"/>
      <c r="U2537" s="38"/>
      <c r="V2537" s="70" t="s">
        <v>3699</v>
      </c>
    </row>
    <row r="2538" spans="1:22" ht="18">
      <c r="A2538" s="34">
        <f t="shared" si="13"/>
        <v>942</v>
      </c>
      <c r="B2538" s="29">
        <v>45921</v>
      </c>
      <c r="C2538" s="30" t="s">
        <v>246</v>
      </c>
      <c r="D2538" s="31">
        <v>919462226</v>
      </c>
      <c r="E2538" s="30" t="s">
        <v>3619</v>
      </c>
      <c r="F2538" s="71"/>
      <c r="G2538" s="74" t="s">
        <v>114</v>
      </c>
      <c r="H2538" s="62" t="s">
        <v>26</v>
      </c>
      <c r="I2538" s="62" t="s">
        <v>38</v>
      </c>
      <c r="J2538" s="74" t="s">
        <v>390</v>
      </c>
      <c r="K2538" s="30" t="s">
        <v>29</v>
      </c>
      <c r="L2538" s="34" t="s">
        <v>212</v>
      </c>
      <c r="M2538" s="32" t="s">
        <v>227</v>
      </c>
      <c r="N2538" s="35" t="s">
        <v>1169</v>
      </c>
      <c r="O2538" s="30"/>
      <c r="P2538" s="30"/>
      <c r="Q2538" s="36" t="s">
        <v>3700</v>
      </c>
      <c r="R2538" s="36"/>
      <c r="S2538" s="36"/>
      <c r="T2538" s="37"/>
      <c r="U2538" s="38"/>
      <c r="V2538" s="39"/>
    </row>
    <row r="2539" spans="1:22" ht="18">
      <c r="A2539" s="34">
        <f t="shared" si="13"/>
        <v>943</v>
      </c>
      <c r="B2539" s="29">
        <v>45921</v>
      </c>
      <c r="C2539" s="30" t="s">
        <v>3701</v>
      </c>
      <c r="D2539" s="31">
        <v>907919329</v>
      </c>
      <c r="E2539" s="30"/>
      <c r="F2539" s="71"/>
      <c r="G2539" s="74" t="s">
        <v>25</v>
      </c>
      <c r="H2539" s="62" t="s">
        <v>48</v>
      </c>
      <c r="I2539" s="62" t="s">
        <v>38</v>
      </c>
      <c r="J2539" s="74" t="s">
        <v>390</v>
      </c>
      <c r="K2539" s="30" t="s">
        <v>107</v>
      </c>
      <c r="L2539" s="34" t="s">
        <v>303</v>
      </c>
      <c r="M2539" s="32" t="s">
        <v>227</v>
      </c>
      <c r="N2539" s="35" t="s">
        <v>32</v>
      </c>
      <c r="O2539" s="30"/>
      <c r="P2539" s="30"/>
      <c r="Q2539" s="36" t="s">
        <v>3702</v>
      </c>
      <c r="R2539" s="36"/>
      <c r="S2539" s="36"/>
      <c r="T2539" s="37"/>
      <c r="U2539" s="38"/>
      <c r="V2539" s="39"/>
    </row>
    <row r="2540" spans="1:22" ht="18">
      <c r="A2540" s="34">
        <f t="shared" si="13"/>
        <v>944</v>
      </c>
      <c r="B2540" s="29">
        <v>45921</v>
      </c>
      <c r="C2540" s="30" t="s">
        <v>3703</v>
      </c>
      <c r="D2540" s="31"/>
      <c r="E2540" s="30" t="s">
        <v>3462</v>
      </c>
      <c r="F2540" s="71"/>
      <c r="G2540" s="74" t="s">
        <v>25</v>
      </c>
      <c r="H2540" s="62" t="s">
        <v>26</v>
      </c>
      <c r="I2540" s="62" t="s">
        <v>27</v>
      </c>
      <c r="J2540" s="74" t="s">
        <v>390</v>
      </c>
      <c r="K2540" s="30" t="s">
        <v>29</v>
      </c>
      <c r="L2540" s="34" t="s">
        <v>2244</v>
      </c>
      <c r="M2540" s="32" t="s">
        <v>389</v>
      </c>
      <c r="N2540" s="35"/>
      <c r="O2540" s="30"/>
      <c r="P2540" s="30"/>
      <c r="Q2540" s="36"/>
      <c r="R2540" s="36"/>
      <c r="S2540" s="36"/>
      <c r="T2540" s="37"/>
      <c r="U2540" s="38"/>
      <c r="V2540" s="39"/>
    </row>
    <row r="2541" spans="1:22" ht="18">
      <c r="A2541" s="34">
        <f t="shared" si="13"/>
        <v>945</v>
      </c>
      <c r="B2541" s="29">
        <v>45921</v>
      </c>
      <c r="C2541" s="30" t="s">
        <v>3704</v>
      </c>
      <c r="D2541" s="31"/>
      <c r="E2541" s="30" t="s">
        <v>3202</v>
      </c>
      <c r="F2541" s="71"/>
      <c r="G2541" s="74" t="s">
        <v>25</v>
      </c>
      <c r="H2541" s="62" t="s">
        <v>26</v>
      </c>
      <c r="I2541" s="62" t="s">
        <v>27</v>
      </c>
      <c r="J2541" s="74" t="s">
        <v>390</v>
      </c>
      <c r="K2541" s="30" t="s">
        <v>29</v>
      </c>
      <c r="L2541" s="34" t="s">
        <v>203</v>
      </c>
      <c r="M2541" s="32" t="s">
        <v>389</v>
      </c>
      <c r="N2541" s="35"/>
      <c r="O2541" s="30"/>
      <c r="P2541" s="30"/>
      <c r="Q2541" s="36"/>
      <c r="R2541" s="36"/>
      <c r="S2541" s="36"/>
      <c r="T2541" s="37"/>
      <c r="U2541" s="38"/>
      <c r="V2541" s="39"/>
    </row>
    <row r="2542" spans="1:22" ht="18">
      <c r="A2542" s="34">
        <f t="shared" si="13"/>
        <v>946</v>
      </c>
      <c r="B2542" s="29">
        <v>45921</v>
      </c>
      <c r="C2542" s="30" t="s">
        <v>3705</v>
      </c>
      <c r="D2542" s="31">
        <v>903765993</v>
      </c>
      <c r="E2542" s="30"/>
      <c r="F2542" s="71"/>
      <c r="G2542" s="74" t="s">
        <v>25</v>
      </c>
      <c r="H2542" s="62" t="s">
        <v>48</v>
      </c>
      <c r="I2542" s="62" t="s">
        <v>27</v>
      </c>
      <c r="J2542" s="74" t="s">
        <v>390</v>
      </c>
      <c r="K2542" s="30" t="s">
        <v>49</v>
      </c>
      <c r="L2542" s="34" t="s">
        <v>91</v>
      </c>
      <c r="M2542" s="32" t="s">
        <v>227</v>
      </c>
      <c r="N2542" s="35" t="s">
        <v>32</v>
      </c>
      <c r="O2542" s="30"/>
      <c r="P2542" s="30"/>
      <c r="Q2542" s="72" t="s">
        <v>812</v>
      </c>
      <c r="R2542" s="36"/>
      <c r="S2542" s="36"/>
      <c r="T2542" s="37"/>
      <c r="U2542" s="38"/>
      <c r="V2542" s="39"/>
    </row>
    <row r="2543" spans="1:22" ht="18">
      <c r="A2543" s="34">
        <f t="shared" si="13"/>
        <v>947</v>
      </c>
      <c r="B2543" s="29">
        <v>45921</v>
      </c>
      <c r="C2543" s="30" t="s">
        <v>3706</v>
      </c>
      <c r="D2543" s="31"/>
      <c r="E2543" s="30" t="s">
        <v>3707</v>
      </c>
      <c r="F2543" s="71"/>
      <c r="G2543" s="74" t="s">
        <v>25</v>
      </c>
      <c r="H2543" s="62" t="s">
        <v>26</v>
      </c>
      <c r="I2543" s="62" t="s">
        <v>27</v>
      </c>
      <c r="J2543" s="74" t="s">
        <v>390</v>
      </c>
      <c r="K2543" s="30" t="s">
        <v>29</v>
      </c>
      <c r="L2543" s="34" t="s">
        <v>217</v>
      </c>
      <c r="M2543" s="32" t="s">
        <v>389</v>
      </c>
      <c r="N2543" s="35"/>
      <c r="O2543" s="30"/>
      <c r="P2543" s="30"/>
      <c r="Q2543" s="36"/>
      <c r="R2543" s="36"/>
      <c r="S2543" s="36"/>
      <c r="T2543" s="37"/>
      <c r="U2543" s="38"/>
      <c r="V2543" s="39"/>
    </row>
    <row r="2544" spans="1:22" ht="18">
      <c r="A2544" s="34">
        <f t="shared" si="13"/>
        <v>948</v>
      </c>
      <c r="B2544" s="29">
        <v>45921</v>
      </c>
      <c r="C2544" s="30" t="s">
        <v>3708</v>
      </c>
      <c r="D2544" s="31"/>
      <c r="E2544" s="30" t="s">
        <v>557</v>
      </c>
      <c r="F2544" s="71"/>
      <c r="G2544" s="74" t="s">
        <v>25</v>
      </c>
      <c r="H2544" s="62" t="s">
        <v>26</v>
      </c>
      <c r="I2544" s="62" t="s">
        <v>27</v>
      </c>
      <c r="J2544" s="74" t="s">
        <v>390</v>
      </c>
      <c r="K2544" s="30" t="s">
        <v>29</v>
      </c>
      <c r="L2544" s="34" t="s">
        <v>91</v>
      </c>
      <c r="M2544" s="32" t="s">
        <v>389</v>
      </c>
      <c r="N2544" s="35"/>
      <c r="O2544" s="30"/>
      <c r="P2544" s="30"/>
      <c r="Q2544" s="36"/>
      <c r="R2544" s="36"/>
      <c r="S2544" s="36"/>
      <c r="T2544" s="37"/>
      <c r="U2544" s="38"/>
      <c r="V2544" s="39"/>
    </row>
    <row r="2545" spans="1:22" ht="18">
      <c r="A2545" s="34">
        <f t="shared" si="13"/>
        <v>949</v>
      </c>
      <c r="B2545" s="29">
        <v>45921</v>
      </c>
      <c r="C2545" s="30" t="s">
        <v>3709</v>
      </c>
      <c r="D2545" s="31"/>
      <c r="E2545" s="30" t="s">
        <v>3018</v>
      </c>
      <c r="F2545" s="71"/>
      <c r="G2545" s="74" t="s">
        <v>25</v>
      </c>
      <c r="H2545" s="62" t="s">
        <v>26</v>
      </c>
      <c r="I2545" s="62" t="s">
        <v>27</v>
      </c>
      <c r="J2545" s="74" t="s">
        <v>390</v>
      </c>
      <c r="K2545" s="30" t="s">
        <v>107</v>
      </c>
      <c r="L2545" s="34" t="s">
        <v>81</v>
      </c>
      <c r="M2545" s="32" t="s">
        <v>389</v>
      </c>
      <c r="N2545" s="35"/>
      <c r="O2545" s="30"/>
      <c r="P2545" s="30"/>
      <c r="Q2545" s="36"/>
      <c r="R2545" s="36"/>
      <c r="S2545" s="36"/>
      <c r="T2545" s="37"/>
      <c r="U2545" s="38"/>
      <c r="V2545" s="39"/>
    </row>
    <row r="2546" spans="1:22" ht="18">
      <c r="A2546" s="34">
        <f t="shared" si="13"/>
        <v>950</v>
      </c>
      <c r="B2546" s="29">
        <v>45921</v>
      </c>
      <c r="C2546" s="30" t="s">
        <v>3710</v>
      </c>
      <c r="D2546" s="31"/>
      <c r="E2546" s="30" t="s">
        <v>3273</v>
      </c>
      <c r="F2546" s="71"/>
      <c r="G2546" s="74" t="s">
        <v>114</v>
      </c>
      <c r="H2546" s="62" t="s">
        <v>26</v>
      </c>
      <c r="I2546" s="62" t="s">
        <v>27</v>
      </c>
      <c r="J2546" s="74" t="s">
        <v>390</v>
      </c>
      <c r="K2546" s="30" t="s">
        <v>29</v>
      </c>
      <c r="L2546" s="34" t="s">
        <v>212</v>
      </c>
      <c r="M2546" s="32" t="s">
        <v>389</v>
      </c>
      <c r="N2546" s="35"/>
      <c r="O2546" s="30"/>
      <c r="P2546" s="30"/>
      <c r="Q2546" s="36"/>
      <c r="R2546" s="36"/>
      <c r="S2546" s="36"/>
      <c r="T2546" s="37"/>
      <c r="U2546" s="38"/>
      <c r="V2546" s="39"/>
    </row>
    <row r="2547" spans="1:22" ht="18">
      <c r="A2547" s="34">
        <f t="shared" si="13"/>
        <v>951</v>
      </c>
      <c r="B2547" s="29">
        <v>45921</v>
      </c>
      <c r="C2547" s="30" t="s">
        <v>3711</v>
      </c>
      <c r="D2547" s="239">
        <v>977669094</v>
      </c>
      <c r="E2547" s="30" t="s">
        <v>3018</v>
      </c>
      <c r="F2547" s="71"/>
      <c r="G2547" s="74" t="s">
        <v>25</v>
      </c>
      <c r="H2547" s="62" t="s">
        <v>26</v>
      </c>
      <c r="I2547" s="62" t="s">
        <v>27</v>
      </c>
      <c r="J2547" s="74" t="s">
        <v>390</v>
      </c>
      <c r="K2547" s="30" t="s">
        <v>29</v>
      </c>
      <c r="L2547" s="34" t="s">
        <v>203</v>
      </c>
      <c r="M2547" s="32" t="s">
        <v>234</v>
      </c>
      <c r="N2547" s="35" t="s">
        <v>32</v>
      </c>
      <c r="O2547" s="30"/>
      <c r="P2547" s="30"/>
      <c r="Q2547" s="36"/>
      <c r="R2547" s="36"/>
      <c r="S2547" s="36"/>
      <c r="T2547" s="37"/>
      <c r="U2547" s="38"/>
      <c r="V2547" s="39"/>
    </row>
    <row r="2548" spans="1:22" ht="18">
      <c r="A2548" s="34">
        <f t="shared" si="13"/>
        <v>952</v>
      </c>
      <c r="B2548" s="29">
        <v>45921</v>
      </c>
      <c r="C2548" s="30" t="s">
        <v>3712</v>
      </c>
      <c r="D2548" s="31"/>
      <c r="E2548" s="30" t="s">
        <v>3273</v>
      </c>
      <c r="F2548" s="71"/>
      <c r="G2548" s="74" t="s">
        <v>25</v>
      </c>
      <c r="H2548" s="62" t="s">
        <v>26</v>
      </c>
      <c r="I2548" s="62" t="s">
        <v>38</v>
      </c>
      <c r="J2548" s="74" t="s">
        <v>390</v>
      </c>
      <c r="K2548" s="30" t="s">
        <v>29</v>
      </c>
      <c r="L2548" s="34" t="s">
        <v>161</v>
      </c>
      <c r="M2548" s="32" t="s">
        <v>389</v>
      </c>
      <c r="N2548" s="35"/>
      <c r="O2548" s="30"/>
      <c r="P2548" s="30"/>
      <c r="Q2548" s="36"/>
      <c r="R2548" s="36"/>
      <c r="S2548" s="36"/>
      <c r="T2548" s="37"/>
      <c r="U2548" s="38"/>
      <c r="V2548" s="39"/>
    </row>
    <row r="2549" spans="1:22" ht="18">
      <c r="A2549" s="34">
        <f t="shared" si="13"/>
        <v>953</v>
      </c>
      <c r="B2549" s="29">
        <v>45921</v>
      </c>
      <c r="C2549" s="30" t="s">
        <v>3713</v>
      </c>
      <c r="D2549" s="31"/>
      <c r="E2549" s="30" t="s">
        <v>3273</v>
      </c>
      <c r="F2549" s="71"/>
      <c r="G2549" s="74" t="s">
        <v>25</v>
      </c>
      <c r="H2549" s="62" t="s">
        <v>26</v>
      </c>
      <c r="I2549" s="62" t="s">
        <v>27</v>
      </c>
      <c r="J2549" s="74" t="s">
        <v>390</v>
      </c>
      <c r="K2549" s="30" t="s">
        <v>29</v>
      </c>
      <c r="L2549" s="34" t="s">
        <v>203</v>
      </c>
      <c r="M2549" s="32" t="s">
        <v>389</v>
      </c>
      <c r="N2549" s="35"/>
      <c r="O2549" s="30"/>
      <c r="P2549" s="30"/>
      <c r="Q2549" s="36"/>
      <c r="R2549" s="36"/>
      <c r="S2549" s="36"/>
      <c r="T2549" s="37"/>
      <c r="U2549" s="38"/>
      <c r="V2549" s="39"/>
    </row>
    <row r="2550" spans="1:22" ht="18">
      <c r="A2550" s="34">
        <f t="shared" si="13"/>
        <v>954</v>
      </c>
      <c r="B2550" s="29">
        <v>45921</v>
      </c>
      <c r="C2550" s="30" t="s">
        <v>3714</v>
      </c>
      <c r="D2550" s="31" t="s">
        <v>3715</v>
      </c>
      <c r="E2550" s="30" t="s">
        <v>3273</v>
      </c>
      <c r="F2550" s="71"/>
      <c r="G2550" s="74" t="s">
        <v>114</v>
      </c>
      <c r="H2550" s="62" t="s">
        <v>26</v>
      </c>
      <c r="I2550" s="62" t="s">
        <v>27</v>
      </c>
      <c r="J2550" s="74" t="s">
        <v>390</v>
      </c>
      <c r="K2550" s="30" t="s">
        <v>29</v>
      </c>
      <c r="L2550" s="34" t="s">
        <v>203</v>
      </c>
      <c r="M2550" s="32" t="s">
        <v>227</v>
      </c>
      <c r="N2550" s="35" t="s">
        <v>1169</v>
      </c>
      <c r="O2550" s="30"/>
      <c r="P2550" s="30"/>
      <c r="Q2550" s="36" t="s">
        <v>3716</v>
      </c>
      <c r="R2550" s="36"/>
      <c r="S2550" s="36"/>
      <c r="T2550" s="37"/>
      <c r="U2550" s="38"/>
      <c r="V2550" s="39"/>
    </row>
    <row r="2551" spans="1:22" ht="18">
      <c r="A2551" s="34">
        <f t="shared" si="13"/>
        <v>955</v>
      </c>
      <c r="B2551" s="29">
        <v>45921</v>
      </c>
      <c r="C2551" s="30" t="s">
        <v>3717</v>
      </c>
      <c r="D2551" s="31">
        <v>968888928</v>
      </c>
      <c r="E2551" s="30"/>
      <c r="F2551" s="71"/>
      <c r="G2551" s="74" t="s">
        <v>25</v>
      </c>
      <c r="H2551" s="62" t="s">
        <v>48</v>
      </c>
      <c r="I2551" s="62" t="s">
        <v>38</v>
      </c>
      <c r="J2551" s="74" t="s">
        <v>390</v>
      </c>
      <c r="K2551" s="30" t="s">
        <v>49</v>
      </c>
      <c r="L2551" s="34" t="s">
        <v>161</v>
      </c>
      <c r="M2551" s="32" t="s">
        <v>227</v>
      </c>
      <c r="N2551" s="35" t="s">
        <v>32</v>
      </c>
      <c r="O2551" s="30"/>
      <c r="P2551" s="30"/>
      <c r="Q2551" s="36" t="s">
        <v>3220</v>
      </c>
      <c r="R2551" s="36"/>
      <c r="S2551" s="36"/>
      <c r="T2551" s="37"/>
      <c r="U2551" s="38"/>
      <c r="V2551" s="39"/>
    </row>
    <row r="2552" spans="1:22" ht="18">
      <c r="A2552" s="34">
        <f t="shared" si="13"/>
        <v>956</v>
      </c>
      <c r="B2552" s="29">
        <v>45921</v>
      </c>
      <c r="C2552" s="30" t="s">
        <v>3718</v>
      </c>
      <c r="D2552" s="31"/>
      <c r="E2552" s="30" t="s">
        <v>3477</v>
      </c>
      <c r="F2552" s="71"/>
      <c r="G2552" s="74" t="s">
        <v>25</v>
      </c>
      <c r="H2552" s="62" t="s">
        <v>26</v>
      </c>
      <c r="I2552" s="62" t="s">
        <v>27</v>
      </c>
      <c r="J2552" s="74" t="s">
        <v>391</v>
      </c>
      <c r="K2552" s="30" t="s">
        <v>29</v>
      </c>
      <c r="L2552" s="34" t="s">
        <v>2244</v>
      </c>
      <c r="M2552" s="32" t="s">
        <v>389</v>
      </c>
      <c r="N2552" s="35"/>
      <c r="O2552" s="30"/>
      <c r="P2552" s="30"/>
      <c r="Q2552" s="36"/>
      <c r="R2552" s="36"/>
      <c r="S2552" s="36"/>
      <c r="T2552" s="37"/>
      <c r="U2552" s="38"/>
      <c r="V2552" s="39"/>
    </row>
    <row r="2553" spans="1:22" ht="18">
      <c r="A2553" s="34">
        <f t="shared" si="13"/>
        <v>957</v>
      </c>
      <c r="B2553" s="29">
        <v>45921</v>
      </c>
      <c r="C2553" s="30" t="s">
        <v>3719</v>
      </c>
      <c r="D2553" s="31"/>
      <c r="E2553" s="30" t="s">
        <v>3202</v>
      </c>
      <c r="F2553" s="71"/>
      <c r="G2553" s="74" t="s">
        <v>25</v>
      </c>
      <c r="H2553" s="62" t="s">
        <v>26</v>
      </c>
      <c r="I2553" s="62" t="s">
        <v>27</v>
      </c>
      <c r="J2553" s="74" t="s">
        <v>391</v>
      </c>
      <c r="K2553" s="30" t="s">
        <v>29</v>
      </c>
      <c r="L2553" s="34" t="s">
        <v>361</v>
      </c>
      <c r="M2553" s="32" t="s">
        <v>389</v>
      </c>
      <c r="N2553" s="35"/>
      <c r="O2553" s="30"/>
      <c r="P2553" s="30"/>
      <c r="Q2553" s="36"/>
      <c r="R2553" s="36"/>
      <c r="S2553" s="36"/>
      <c r="T2553" s="37"/>
      <c r="U2553" s="38"/>
      <c r="V2553" s="39"/>
    </row>
    <row r="2554" spans="1:22" ht="18">
      <c r="A2554" s="131">
        <f t="shared" si="13"/>
        <v>958</v>
      </c>
      <c r="B2554" s="29">
        <v>45921</v>
      </c>
      <c r="C2554" s="129" t="s">
        <v>3720</v>
      </c>
      <c r="D2554" s="125">
        <v>944282582</v>
      </c>
      <c r="E2554" s="129" t="s">
        <v>3202</v>
      </c>
      <c r="F2554" s="130"/>
      <c r="G2554" s="152" t="s">
        <v>25</v>
      </c>
      <c r="H2554" s="152" t="s">
        <v>26</v>
      </c>
      <c r="I2554" s="152" t="s">
        <v>27</v>
      </c>
      <c r="J2554" s="152" t="s">
        <v>391</v>
      </c>
      <c r="K2554" s="129" t="s">
        <v>29</v>
      </c>
      <c r="L2554" s="131" t="s">
        <v>203</v>
      </c>
      <c r="M2554" s="131" t="s">
        <v>227</v>
      </c>
      <c r="N2554" s="124" t="s">
        <v>32</v>
      </c>
      <c r="O2554" s="129"/>
      <c r="P2554" s="129"/>
      <c r="Q2554" s="124" t="s">
        <v>3206</v>
      </c>
      <c r="R2554" s="124"/>
      <c r="S2554" s="124"/>
      <c r="T2554" s="132"/>
      <c r="U2554" s="133"/>
      <c r="V2554" s="126"/>
    </row>
    <row r="2555" spans="1:22" ht="18">
      <c r="A2555" s="34">
        <f t="shared" si="13"/>
        <v>959</v>
      </c>
      <c r="B2555" s="29">
        <v>45921</v>
      </c>
      <c r="C2555" s="30" t="s">
        <v>3721</v>
      </c>
      <c r="D2555" s="31"/>
      <c r="E2555" s="30" t="s">
        <v>3038</v>
      </c>
      <c r="F2555" s="71"/>
      <c r="G2555" s="74" t="s">
        <v>25</v>
      </c>
      <c r="H2555" s="62" t="s">
        <v>26</v>
      </c>
      <c r="I2555" s="62" t="s">
        <v>27</v>
      </c>
      <c r="J2555" s="74" t="s">
        <v>391</v>
      </c>
      <c r="K2555" s="30" t="s">
        <v>29</v>
      </c>
      <c r="L2555" s="34" t="s">
        <v>91</v>
      </c>
      <c r="M2555" s="32" t="s">
        <v>389</v>
      </c>
      <c r="N2555" s="35"/>
      <c r="O2555" s="30"/>
      <c r="P2555" s="30"/>
      <c r="Q2555" s="36"/>
      <c r="R2555" s="36"/>
      <c r="S2555" s="36"/>
      <c r="T2555" s="37"/>
      <c r="U2555" s="38"/>
      <c r="V2555" s="39"/>
    </row>
    <row r="2556" spans="1:22" ht="18">
      <c r="A2556" s="34">
        <f t="shared" si="13"/>
        <v>960</v>
      </c>
      <c r="B2556" s="29">
        <v>45921</v>
      </c>
      <c r="C2556" s="30" t="s">
        <v>3722</v>
      </c>
      <c r="D2556" s="31">
        <v>901091650</v>
      </c>
      <c r="E2556" s="30" t="s">
        <v>3723</v>
      </c>
      <c r="F2556" s="71"/>
      <c r="G2556" s="74" t="s">
        <v>25</v>
      </c>
      <c r="H2556" s="62" t="s">
        <v>26</v>
      </c>
      <c r="I2556" s="62" t="s">
        <v>27</v>
      </c>
      <c r="J2556" s="74" t="s">
        <v>391</v>
      </c>
      <c r="K2556" s="30" t="s">
        <v>29</v>
      </c>
      <c r="L2556" s="34" t="s">
        <v>91</v>
      </c>
      <c r="M2556" s="32" t="s">
        <v>227</v>
      </c>
      <c r="N2556" s="35" t="s">
        <v>32</v>
      </c>
      <c r="O2556" s="30" t="s">
        <v>108</v>
      </c>
      <c r="P2556" s="87">
        <v>45928</v>
      </c>
      <c r="Q2556" s="36"/>
      <c r="R2556" s="36"/>
      <c r="S2556" s="36"/>
      <c r="T2556" s="37"/>
      <c r="U2556" s="38"/>
      <c r="V2556" s="39"/>
    </row>
    <row r="2557" spans="1:22" ht="18">
      <c r="A2557" s="34">
        <f t="shared" si="13"/>
        <v>961</v>
      </c>
      <c r="B2557" s="29">
        <v>45921</v>
      </c>
      <c r="C2557" s="30" t="s">
        <v>3724</v>
      </c>
      <c r="D2557" s="31"/>
      <c r="E2557" s="30" t="s">
        <v>3725</v>
      </c>
      <c r="F2557" s="71"/>
      <c r="G2557" s="74" t="s">
        <v>25</v>
      </c>
      <c r="H2557" s="62" t="s">
        <v>26</v>
      </c>
      <c r="I2557" s="62" t="s">
        <v>27</v>
      </c>
      <c r="J2557" s="74" t="s">
        <v>391</v>
      </c>
      <c r="K2557" s="30" t="s">
        <v>29</v>
      </c>
      <c r="L2557" s="34" t="s">
        <v>91</v>
      </c>
      <c r="M2557" s="32" t="s">
        <v>389</v>
      </c>
      <c r="N2557" s="35"/>
      <c r="O2557" s="30"/>
      <c r="P2557" s="30"/>
      <c r="Q2557" s="36"/>
      <c r="R2557" s="36"/>
      <c r="S2557" s="36"/>
      <c r="T2557" s="37"/>
      <c r="U2557" s="38"/>
      <c r="V2557" s="39"/>
    </row>
    <row r="2558" spans="1:22" ht="18">
      <c r="A2558" s="34">
        <f t="shared" si="13"/>
        <v>962</v>
      </c>
      <c r="B2558" s="29">
        <v>45921</v>
      </c>
      <c r="C2558" s="30" t="s">
        <v>3726</v>
      </c>
      <c r="D2558" s="31"/>
      <c r="E2558" s="30" t="s">
        <v>3465</v>
      </c>
      <c r="F2558" s="71"/>
      <c r="G2558" s="74" t="s">
        <v>25</v>
      </c>
      <c r="H2558" s="62" t="s">
        <v>26</v>
      </c>
      <c r="I2558" s="62" t="s">
        <v>27</v>
      </c>
      <c r="J2558" s="74" t="s">
        <v>391</v>
      </c>
      <c r="K2558" s="30" t="s">
        <v>29</v>
      </c>
      <c r="L2558" s="34" t="s">
        <v>2244</v>
      </c>
      <c r="M2558" s="32" t="s">
        <v>389</v>
      </c>
      <c r="N2558" s="35"/>
      <c r="O2558" s="30"/>
      <c r="P2558" s="30"/>
      <c r="Q2558" s="36"/>
      <c r="R2558" s="36"/>
      <c r="S2558" s="36"/>
      <c r="T2558" s="37"/>
      <c r="U2558" s="38"/>
      <c r="V2558" s="39"/>
    </row>
    <row r="2559" spans="1:22" ht="18">
      <c r="A2559" s="34">
        <f t="shared" si="13"/>
        <v>963</v>
      </c>
      <c r="B2559" s="29">
        <v>45921</v>
      </c>
      <c r="C2559" s="30" t="s">
        <v>3727</v>
      </c>
      <c r="D2559" s="31"/>
      <c r="E2559" s="30" t="s">
        <v>3392</v>
      </c>
      <c r="F2559" s="71"/>
      <c r="G2559" s="74" t="s">
        <v>25</v>
      </c>
      <c r="H2559" s="62" t="s">
        <v>26</v>
      </c>
      <c r="I2559" s="62" t="s">
        <v>27</v>
      </c>
      <c r="J2559" s="74" t="s">
        <v>391</v>
      </c>
      <c r="K2559" s="30" t="s">
        <v>29</v>
      </c>
      <c r="L2559" s="34" t="s">
        <v>91</v>
      </c>
      <c r="M2559" s="32" t="s">
        <v>389</v>
      </c>
      <c r="N2559" s="35"/>
      <c r="O2559" s="30"/>
      <c r="P2559" s="30"/>
      <c r="Q2559" s="36"/>
      <c r="R2559" s="36"/>
      <c r="S2559" s="36"/>
      <c r="T2559" s="37"/>
      <c r="U2559" s="38"/>
      <c r="V2559" s="39"/>
    </row>
    <row r="2560" spans="1:22" ht="18">
      <c r="A2560" s="34">
        <f t="shared" si="13"/>
        <v>964</v>
      </c>
      <c r="B2560" s="29">
        <v>45921</v>
      </c>
      <c r="C2560" s="30" t="s">
        <v>3728</v>
      </c>
      <c r="D2560" s="31"/>
      <c r="E2560" s="30" t="s">
        <v>3725</v>
      </c>
      <c r="F2560" s="71"/>
      <c r="G2560" s="74" t="s">
        <v>25</v>
      </c>
      <c r="H2560" s="62" t="s">
        <v>26</v>
      </c>
      <c r="I2560" s="62" t="s">
        <v>27</v>
      </c>
      <c r="J2560" s="74" t="s">
        <v>391</v>
      </c>
      <c r="K2560" s="30" t="s">
        <v>29</v>
      </c>
      <c r="L2560" s="34" t="s">
        <v>91</v>
      </c>
      <c r="M2560" s="32" t="s">
        <v>389</v>
      </c>
      <c r="N2560" s="35"/>
      <c r="O2560" s="30"/>
      <c r="P2560" s="30"/>
      <c r="Q2560" s="36"/>
      <c r="R2560" s="36"/>
      <c r="S2560" s="36"/>
      <c r="T2560" s="37"/>
      <c r="U2560" s="38"/>
      <c r="V2560" s="39"/>
    </row>
    <row r="2561" spans="1:22" ht="18">
      <c r="A2561" s="34">
        <f t="shared" si="13"/>
        <v>965</v>
      </c>
      <c r="B2561" s="29">
        <v>45921</v>
      </c>
      <c r="C2561" s="30" t="s">
        <v>406</v>
      </c>
      <c r="D2561" s="31"/>
      <c r="E2561" s="30"/>
      <c r="F2561" s="71"/>
      <c r="G2561" s="74" t="s">
        <v>25</v>
      </c>
      <c r="H2561" s="62" t="s">
        <v>26</v>
      </c>
      <c r="I2561" s="62" t="s">
        <v>38</v>
      </c>
      <c r="J2561" s="74" t="s">
        <v>391</v>
      </c>
      <c r="K2561" s="30" t="s">
        <v>107</v>
      </c>
      <c r="L2561" s="34" t="s">
        <v>161</v>
      </c>
      <c r="M2561" s="32" t="s">
        <v>389</v>
      </c>
      <c r="N2561" s="35"/>
      <c r="O2561" s="30"/>
      <c r="P2561" s="30"/>
      <c r="Q2561" s="36"/>
      <c r="R2561" s="36"/>
      <c r="S2561" s="36"/>
      <c r="T2561" s="37"/>
      <c r="U2561" s="38"/>
      <c r="V2561" s="39"/>
    </row>
    <row r="2562" spans="1:22" ht="18">
      <c r="A2562" s="34">
        <f t="shared" si="13"/>
        <v>966</v>
      </c>
      <c r="B2562" s="29">
        <v>45921</v>
      </c>
      <c r="C2562" s="30" t="s">
        <v>3729</v>
      </c>
      <c r="D2562" s="31"/>
      <c r="E2562" s="30" t="s">
        <v>3273</v>
      </c>
      <c r="F2562" s="71"/>
      <c r="G2562" s="74" t="s">
        <v>25</v>
      </c>
      <c r="H2562" s="62" t="s">
        <v>26</v>
      </c>
      <c r="I2562" s="62" t="s">
        <v>27</v>
      </c>
      <c r="J2562" s="74" t="s">
        <v>390</v>
      </c>
      <c r="K2562" s="30" t="s">
        <v>29</v>
      </c>
      <c r="L2562" s="34" t="s">
        <v>361</v>
      </c>
      <c r="M2562" s="32" t="s">
        <v>389</v>
      </c>
      <c r="N2562" s="35"/>
      <c r="O2562" s="30"/>
      <c r="P2562" s="30"/>
      <c r="Q2562" s="36"/>
      <c r="R2562" s="36"/>
      <c r="S2562" s="36"/>
      <c r="T2562" s="37"/>
      <c r="U2562" s="38"/>
      <c r="V2562" s="39"/>
    </row>
    <row r="2563" spans="1:22" ht="18">
      <c r="A2563" s="34">
        <f t="shared" si="13"/>
        <v>967</v>
      </c>
      <c r="B2563" s="29">
        <v>45921</v>
      </c>
      <c r="C2563" s="30" t="s">
        <v>3730</v>
      </c>
      <c r="D2563" s="31"/>
      <c r="E2563" s="30"/>
      <c r="F2563" s="71"/>
      <c r="G2563" s="74" t="s">
        <v>25</v>
      </c>
      <c r="H2563" s="62" t="s">
        <v>26</v>
      </c>
      <c r="I2563" s="62" t="s">
        <v>27</v>
      </c>
      <c r="J2563" s="74" t="s">
        <v>391</v>
      </c>
      <c r="K2563" s="30" t="s">
        <v>29</v>
      </c>
      <c r="L2563" s="34" t="s">
        <v>91</v>
      </c>
      <c r="M2563" s="32" t="s">
        <v>389</v>
      </c>
      <c r="N2563" s="35"/>
      <c r="O2563" s="30"/>
      <c r="P2563" s="30"/>
      <c r="Q2563" s="36"/>
      <c r="R2563" s="36"/>
      <c r="S2563" s="36"/>
      <c r="T2563" s="37"/>
      <c r="U2563" s="38"/>
      <c r="V2563" s="39"/>
    </row>
    <row r="2564" spans="1:22" ht="18">
      <c r="A2564" s="34">
        <f t="shared" si="13"/>
        <v>968</v>
      </c>
      <c r="B2564" s="29">
        <v>45921</v>
      </c>
      <c r="C2564" s="30" t="s">
        <v>247</v>
      </c>
      <c r="D2564" s="31"/>
      <c r="E2564" s="30"/>
      <c r="F2564" s="71"/>
      <c r="G2564" s="74" t="s">
        <v>25</v>
      </c>
      <c r="H2564" s="62" t="s">
        <v>26</v>
      </c>
      <c r="I2564" s="62" t="s">
        <v>27</v>
      </c>
      <c r="J2564" s="74" t="s">
        <v>391</v>
      </c>
      <c r="K2564" s="30" t="s">
        <v>29</v>
      </c>
      <c r="L2564" s="34" t="s">
        <v>2244</v>
      </c>
      <c r="M2564" s="32" t="s">
        <v>389</v>
      </c>
      <c r="N2564" s="35"/>
      <c r="O2564" s="30"/>
      <c r="P2564" s="30"/>
      <c r="Q2564" s="36"/>
      <c r="R2564" s="36"/>
      <c r="S2564" s="36"/>
      <c r="T2564" s="37"/>
      <c r="U2564" s="38"/>
      <c r="V2564" s="39"/>
    </row>
    <row r="2565" spans="1:22" ht="18">
      <c r="A2565" s="34">
        <f t="shared" si="13"/>
        <v>969</v>
      </c>
      <c r="B2565" s="29">
        <v>45921</v>
      </c>
      <c r="C2565" s="30" t="s">
        <v>3731</v>
      </c>
      <c r="D2565" s="31">
        <v>937033100</v>
      </c>
      <c r="E2565" s="30"/>
      <c r="F2565" s="71"/>
      <c r="G2565" s="62" t="s">
        <v>114</v>
      </c>
      <c r="H2565" s="62"/>
      <c r="I2565" s="62" t="s">
        <v>27</v>
      </c>
      <c r="J2565" s="62" t="s">
        <v>391</v>
      </c>
      <c r="K2565" s="30" t="s">
        <v>29</v>
      </c>
      <c r="L2565" s="34" t="s">
        <v>203</v>
      </c>
      <c r="M2565" s="34" t="s">
        <v>234</v>
      </c>
      <c r="N2565" s="36" t="s">
        <v>32</v>
      </c>
      <c r="O2565" s="30"/>
      <c r="P2565" s="30"/>
      <c r="Q2565" s="36" t="s">
        <v>3732</v>
      </c>
      <c r="R2565" s="36"/>
      <c r="S2565" s="36"/>
      <c r="T2565" s="37"/>
      <c r="U2565" s="38"/>
      <c r="V2565" s="39"/>
    </row>
    <row r="2566" spans="1:22" ht="18">
      <c r="A2566" s="34">
        <f t="shared" si="13"/>
        <v>970</v>
      </c>
      <c r="B2566" s="29">
        <v>45921</v>
      </c>
      <c r="C2566" s="30" t="s">
        <v>3733</v>
      </c>
      <c r="D2566" s="31"/>
      <c r="E2566" s="30" t="s">
        <v>3392</v>
      </c>
      <c r="F2566" s="71"/>
      <c r="G2566" s="74" t="s">
        <v>114</v>
      </c>
      <c r="H2566" s="62" t="s">
        <v>26</v>
      </c>
      <c r="I2566" s="62" t="s">
        <v>27</v>
      </c>
      <c r="J2566" s="74" t="s">
        <v>391</v>
      </c>
      <c r="K2566" s="30" t="s">
        <v>29</v>
      </c>
      <c r="L2566" s="34"/>
      <c r="M2566" s="32" t="s">
        <v>389</v>
      </c>
      <c r="N2566" s="35"/>
      <c r="O2566" s="30"/>
      <c r="P2566" s="30"/>
      <c r="Q2566" s="36"/>
      <c r="R2566" s="36"/>
      <c r="S2566" s="36"/>
      <c r="T2566" s="37"/>
      <c r="U2566" s="38"/>
      <c r="V2566" s="39"/>
    </row>
    <row r="2567" spans="1:22" ht="18">
      <c r="A2567" s="34">
        <f t="shared" si="13"/>
        <v>971</v>
      </c>
      <c r="B2567" s="29">
        <v>45921</v>
      </c>
      <c r="C2567" s="30" t="s">
        <v>3734</v>
      </c>
      <c r="D2567" s="31"/>
      <c r="E2567" s="30" t="s">
        <v>3465</v>
      </c>
      <c r="F2567" s="71"/>
      <c r="G2567" s="74" t="s">
        <v>25</v>
      </c>
      <c r="H2567" s="62" t="s">
        <v>26</v>
      </c>
      <c r="I2567" s="62" t="s">
        <v>27</v>
      </c>
      <c r="J2567" s="74" t="s">
        <v>391</v>
      </c>
      <c r="K2567" s="30" t="s">
        <v>29</v>
      </c>
      <c r="L2567" s="34"/>
      <c r="M2567" s="32" t="s">
        <v>389</v>
      </c>
      <c r="N2567" s="35"/>
      <c r="O2567" s="30"/>
      <c r="P2567" s="30"/>
      <c r="Q2567" s="36"/>
      <c r="R2567" s="36"/>
      <c r="S2567" s="36"/>
      <c r="T2567" s="37"/>
      <c r="U2567" s="38"/>
      <c r="V2567" s="39"/>
    </row>
    <row r="2568" spans="1:22" ht="18">
      <c r="A2568" s="34">
        <f t="shared" si="13"/>
        <v>972</v>
      </c>
      <c r="B2568" s="29">
        <v>45921</v>
      </c>
      <c r="C2568" s="30" t="s">
        <v>419</v>
      </c>
      <c r="D2568" s="31">
        <v>932744189</v>
      </c>
      <c r="E2568" s="30" t="s">
        <v>3038</v>
      </c>
      <c r="F2568" s="71"/>
      <c r="G2568" s="74" t="s">
        <v>25</v>
      </c>
      <c r="H2568" s="62" t="s">
        <v>26</v>
      </c>
      <c r="I2568" s="62" t="s">
        <v>38</v>
      </c>
      <c r="J2568" s="74" t="s">
        <v>391</v>
      </c>
      <c r="K2568" s="30" t="s">
        <v>29</v>
      </c>
      <c r="L2568" s="34" t="s">
        <v>303</v>
      </c>
      <c r="M2568" s="32" t="s">
        <v>234</v>
      </c>
      <c r="N2568" s="35" t="s">
        <v>32</v>
      </c>
      <c r="O2568" s="30"/>
      <c r="P2568" s="30"/>
      <c r="Q2568" s="36" t="s">
        <v>3735</v>
      </c>
      <c r="R2568" s="36"/>
      <c r="S2568" s="36"/>
      <c r="T2568" s="37"/>
      <c r="U2568" s="38"/>
      <c r="V2568" s="39"/>
    </row>
    <row r="2569" spans="1:22" ht="18">
      <c r="A2569" s="34">
        <f t="shared" si="13"/>
        <v>973</v>
      </c>
      <c r="B2569" s="29">
        <v>45921</v>
      </c>
      <c r="C2569" s="30" t="s">
        <v>3736</v>
      </c>
      <c r="D2569" s="31"/>
      <c r="E2569" s="30" t="s">
        <v>3723</v>
      </c>
      <c r="F2569" s="71"/>
      <c r="G2569" s="74" t="s">
        <v>25</v>
      </c>
      <c r="H2569" s="62" t="s">
        <v>26</v>
      </c>
      <c r="I2569" s="62" t="s">
        <v>27</v>
      </c>
      <c r="J2569" s="74" t="s">
        <v>391</v>
      </c>
      <c r="K2569" s="30" t="s">
        <v>29</v>
      </c>
      <c r="L2569" s="34" t="s">
        <v>91</v>
      </c>
      <c r="M2569" s="32" t="s">
        <v>389</v>
      </c>
      <c r="N2569" s="35"/>
      <c r="O2569" s="30"/>
      <c r="P2569" s="30"/>
      <c r="Q2569" s="36"/>
      <c r="R2569" s="36"/>
      <c r="S2569" s="36"/>
      <c r="T2569" s="37"/>
      <c r="U2569" s="38"/>
      <c r="V2569" s="39"/>
    </row>
    <row r="2570" spans="1:22" ht="76">
      <c r="A2570" s="34">
        <f t="shared" si="13"/>
        <v>974</v>
      </c>
      <c r="B2570" s="29">
        <v>45921</v>
      </c>
      <c r="C2570" s="30" t="s">
        <v>1411</v>
      </c>
      <c r="D2570" s="31">
        <v>903607580</v>
      </c>
      <c r="E2570" s="30" t="s">
        <v>3202</v>
      </c>
      <c r="F2570" s="71"/>
      <c r="G2570" s="74" t="s">
        <v>113</v>
      </c>
      <c r="H2570" s="62" t="s">
        <v>26</v>
      </c>
      <c r="I2570" s="62" t="s">
        <v>27</v>
      </c>
      <c r="J2570" s="74" t="s">
        <v>391</v>
      </c>
      <c r="K2570" s="30" t="s">
        <v>29</v>
      </c>
      <c r="L2570" s="34" t="s">
        <v>203</v>
      </c>
      <c r="M2570" s="32" t="s">
        <v>227</v>
      </c>
      <c r="N2570" s="35" t="s">
        <v>32</v>
      </c>
      <c r="O2570" s="30"/>
      <c r="P2570" s="30"/>
      <c r="Q2570" s="36" t="s">
        <v>3737</v>
      </c>
      <c r="R2570" s="36"/>
      <c r="S2570" s="36"/>
      <c r="T2570" s="37"/>
      <c r="U2570" s="38"/>
      <c r="V2570" s="70" t="s">
        <v>3738</v>
      </c>
    </row>
    <row r="2571" spans="1:22" ht="18">
      <c r="A2571" s="34">
        <f t="shared" si="13"/>
        <v>975</v>
      </c>
      <c r="B2571" s="29">
        <v>45921</v>
      </c>
      <c r="C2571" s="30" t="s">
        <v>3739</v>
      </c>
      <c r="D2571" s="31"/>
      <c r="E2571" s="30" t="s">
        <v>3273</v>
      </c>
      <c r="F2571" s="71"/>
      <c r="G2571" s="74" t="s">
        <v>114</v>
      </c>
      <c r="H2571" s="62" t="s">
        <v>26</v>
      </c>
      <c r="I2571" s="62" t="s">
        <v>27</v>
      </c>
      <c r="J2571" s="74" t="s">
        <v>390</v>
      </c>
      <c r="K2571" s="30" t="s">
        <v>29</v>
      </c>
      <c r="L2571" s="34" t="s">
        <v>91</v>
      </c>
      <c r="M2571" s="32" t="s">
        <v>389</v>
      </c>
      <c r="N2571" s="35"/>
      <c r="O2571" s="30"/>
      <c r="P2571" s="30"/>
      <c r="Q2571" s="36"/>
      <c r="R2571" s="36"/>
      <c r="S2571" s="36"/>
      <c r="T2571" s="37"/>
      <c r="U2571" s="38"/>
      <c r="V2571" s="39"/>
    </row>
    <row r="2572" spans="1:22" ht="18">
      <c r="A2572" s="34">
        <f t="shared" si="13"/>
        <v>976</v>
      </c>
      <c r="B2572" s="29">
        <v>45921</v>
      </c>
      <c r="C2572" s="30" t="s">
        <v>2809</v>
      </c>
      <c r="D2572" s="31"/>
      <c r="E2572" s="30" t="s">
        <v>3723</v>
      </c>
      <c r="F2572" s="71"/>
      <c r="G2572" s="74" t="s">
        <v>25</v>
      </c>
      <c r="H2572" s="62" t="s">
        <v>26</v>
      </c>
      <c r="I2572" s="62" t="s">
        <v>27</v>
      </c>
      <c r="J2572" s="74" t="s">
        <v>390</v>
      </c>
      <c r="K2572" s="30" t="s">
        <v>29</v>
      </c>
      <c r="L2572" s="34" t="s">
        <v>91</v>
      </c>
      <c r="M2572" s="32" t="s">
        <v>389</v>
      </c>
      <c r="N2572" s="35"/>
      <c r="O2572" s="30"/>
      <c r="P2572" s="30"/>
      <c r="Q2572" s="36"/>
      <c r="R2572" s="36"/>
      <c r="S2572" s="36"/>
      <c r="T2572" s="37"/>
      <c r="U2572" s="38"/>
      <c r="V2572" s="39"/>
    </row>
    <row r="2573" spans="1:22" ht="18">
      <c r="A2573" s="34">
        <f t="shared" si="13"/>
        <v>977</v>
      </c>
      <c r="B2573" s="29">
        <v>45921</v>
      </c>
      <c r="C2573" s="30" t="s">
        <v>3740</v>
      </c>
      <c r="D2573" s="31"/>
      <c r="E2573" s="167"/>
      <c r="F2573" s="71"/>
      <c r="G2573" s="74" t="s">
        <v>113</v>
      </c>
      <c r="H2573" s="62" t="s">
        <v>48</v>
      </c>
      <c r="I2573" s="62" t="s">
        <v>27</v>
      </c>
      <c r="J2573" s="74" t="s">
        <v>390</v>
      </c>
      <c r="K2573" s="30" t="s">
        <v>29</v>
      </c>
      <c r="L2573" s="34" t="s">
        <v>91</v>
      </c>
      <c r="M2573" s="32" t="s">
        <v>389</v>
      </c>
      <c r="N2573" s="35"/>
      <c r="O2573" s="30"/>
      <c r="P2573" s="30"/>
      <c r="Q2573" s="36"/>
      <c r="R2573" s="36"/>
      <c r="S2573" s="36"/>
      <c r="T2573" s="37"/>
      <c r="U2573" s="38"/>
      <c r="V2573" s="39"/>
    </row>
    <row r="2574" spans="1:22" ht="18">
      <c r="A2574" s="34">
        <f t="shared" si="13"/>
        <v>978</v>
      </c>
      <c r="B2574" s="29">
        <v>45921</v>
      </c>
      <c r="C2574" s="30" t="s">
        <v>3741</v>
      </c>
      <c r="D2574" s="240">
        <v>36375698</v>
      </c>
      <c r="E2574" s="34" t="s">
        <v>3742</v>
      </c>
      <c r="F2574" s="71"/>
      <c r="G2574" s="74" t="s">
        <v>114</v>
      </c>
      <c r="H2574" s="62" t="s">
        <v>26</v>
      </c>
      <c r="I2574" s="62" t="s">
        <v>27</v>
      </c>
      <c r="J2574" s="74" t="s">
        <v>390</v>
      </c>
      <c r="K2574" s="30" t="s">
        <v>29</v>
      </c>
      <c r="L2574" s="34" t="s">
        <v>498</v>
      </c>
      <c r="M2574" s="32" t="s">
        <v>227</v>
      </c>
      <c r="N2574" s="35"/>
      <c r="O2574" s="30"/>
      <c r="P2574" s="30"/>
      <c r="Q2574" s="36"/>
      <c r="R2574" s="36"/>
      <c r="S2574" s="36"/>
      <c r="T2574" s="37"/>
      <c r="U2574" s="38"/>
      <c r="V2574" s="39"/>
    </row>
    <row r="2575" spans="1:22" ht="18">
      <c r="A2575" s="34">
        <f t="shared" si="13"/>
        <v>979</v>
      </c>
      <c r="B2575" s="29">
        <v>45921</v>
      </c>
      <c r="C2575" s="30" t="s">
        <v>3743</v>
      </c>
      <c r="D2575" s="31">
        <v>784915503</v>
      </c>
      <c r="E2575" s="34" t="s">
        <v>3202</v>
      </c>
      <c r="F2575" s="71"/>
      <c r="G2575" s="74" t="s">
        <v>25</v>
      </c>
      <c r="H2575" s="62" t="s">
        <v>26</v>
      </c>
      <c r="I2575" s="62" t="s">
        <v>27</v>
      </c>
      <c r="J2575" s="74" t="s">
        <v>390</v>
      </c>
      <c r="K2575" s="30" t="s">
        <v>29</v>
      </c>
      <c r="L2575" s="34" t="s">
        <v>212</v>
      </c>
      <c r="M2575" s="32" t="s">
        <v>234</v>
      </c>
      <c r="N2575" s="35" t="s">
        <v>32</v>
      </c>
      <c r="O2575" s="30"/>
      <c r="P2575" s="30"/>
      <c r="Q2575" s="36" t="s">
        <v>3744</v>
      </c>
      <c r="R2575" s="36"/>
      <c r="S2575" s="36"/>
      <c r="T2575" s="37"/>
      <c r="U2575" s="38"/>
      <c r="V2575" s="39"/>
    </row>
    <row r="2576" spans="1:22" ht="18">
      <c r="A2576" s="34">
        <f t="shared" si="13"/>
        <v>980</v>
      </c>
      <c r="B2576" s="29">
        <v>45921</v>
      </c>
      <c r="C2576" s="30" t="s">
        <v>3745</v>
      </c>
      <c r="D2576" s="31"/>
      <c r="E2576" s="34" t="s">
        <v>3094</v>
      </c>
      <c r="F2576" s="71"/>
      <c r="G2576" s="74" t="s">
        <v>25</v>
      </c>
      <c r="H2576" s="62" t="s">
        <v>26</v>
      </c>
      <c r="I2576" s="62" t="s">
        <v>38</v>
      </c>
      <c r="J2576" s="74" t="s">
        <v>390</v>
      </c>
      <c r="K2576" s="30" t="s">
        <v>107</v>
      </c>
      <c r="L2576" s="34" t="s">
        <v>303</v>
      </c>
      <c r="M2576" s="32" t="s">
        <v>389</v>
      </c>
      <c r="N2576" s="35"/>
      <c r="O2576" s="30"/>
      <c r="P2576" s="30"/>
      <c r="Q2576" s="36"/>
      <c r="R2576" s="36"/>
      <c r="S2576" s="36"/>
      <c r="T2576" s="37"/>
      <c r="U2576" s="38"/>
      <c r="V2576" s="39"/>
    </row>
    <row r="2577" spans="1:22" ht="18">
      <c r="A2577" s="34">
        <f t="shared" si="13"/>
        <v>981</v>
      </c>
      <c r="B2577" s="29">
        <v>45921</v>
      </c>
      <c r="C2577" s="30" t="s">
        <v>3746</v>
      </c>
      <c r="D2577" s="239">
        <v>706413242</v>
      </c>
      <c r="E2577" s="34" t="s">
        <v>3367</v>
      </c>
      <c r="F2577" s="71"/>
      <c r="G2577" s="74" t="s">
        <v>25</v>
      </c>
      <c r="H2577" s="62" t="s">
        <v>26</v>
      </c>
      <c r="I2577" s="62" t="s">
        <v>27</v>
      </c>
      <c r="J2577" s="74" t="s">
        <v>390</v>
      </c>
      <c r="K2577" s="30" t="s">
        <v>29</v>
      </c>
      <c r="L2577" s="34" t="s">
        <v>498</v>
      </c>
      <c r="M2577" s="32" t="s">
        <v>227</v>
      </c>
      <c r="N2577" s="35"/>
      <c r="O2577" s="30"/>
      <c r="P2577" s="30"/>
      <c r="Q2577" s="36"/>
      <c r="R2577" s="36"/>
      <c r="S2577" s="36"/>
      <c r="T2577" s="37"/>
      <c r="U2577" s="38"/>
      <c r="V2577" s="39"/>
    </row>
    <row r="2578" spans="1:22" ht="18">
      <c r="A2578" s="34">
        <f t="shared" si="13"/>
        <v>982</v>
      </c>
      <c r="B2578" s="29">
        <v>45921</v>
      </c>
      <c r="C2578" s="30" t="s">
        <v>3747</v>
      </c>
      <c r="D2578" s="60"/>
      <c r="E2578" s="34" t="s">
        <v>3477</v>
      </c>
      <c r="F2578" s="71"/>
      <c r="G2578" s="74" t="s">
        <v>25</v>
      </c>
      <c r="H2578" s="62" t="s">
        <v>26</v>
      </c>
      <c r="I2578" s="62" t="s">
        <v>27</v>
      </c>
      <c r="J2578" s="74" t="s">
        <v>390</v>
      </c>
      <c r="K2578" s="30" t="s">
        <v>29</v>
      </c>
      <c r="L2578" s="34" t="s">
        <v>2244</v>
      </c>
      <c r="M2578" s="32" t="s">
        <v>389</v>
      </c>
      <c r="N2578" s="35"/>
      <c r="O2578" s="30"/>
      <c r="P2578" s="30"/>
      <c r="Q2578" s="36"/>
      <c r="R2578" s="36"/>
      <c r="S2578" s="36"/>
      <c r="T2578" s="37"/>
      <c r="U2578" s="38"/>
      <c r="V2578" s="39"/>
    </row>
    <row r="2579" spans="1:22" ht="18">
      <c r="A2579" s="131">
        <f t="shared" si="13"/>
        <v>983</v>
      </c>
      <c r="B2579" s="29">
        <v>45921</v>
      </c>
      <c r="C2579" s="129" t="s">
        <v>3748</v>
      </c>
      <c r="D2579" s="125">
        <v>396598088</v>
      </c>
      <c r="E2579" s="131" t="s">
        <v>3723</v>
      </c>
      <c r="F2579" s="130"/>
      <c r="G2579" s="152" t="s">
        <v>25</v>
      </c>
      <c r="H2579" s="152" t="s">
        <v>26</v>
      </c>
      <c r="I2579" s="152" t="s">
        <v>27</v>
      </c>
      <c r="J2579" s="152" t="s">
        <v>390</v>
      </c>
      <c r="K2579" s="129" t="s">
        <v>29</v>
      </c>
      <c r="L2579" s="131" t="s">
        <v>91</v>
      </c>
      <c r="M2579" s="131" t="s">
        <v>227</v>
      </c>
      <c r="N2579" s="124"/>
      <c r="O2579" s="129"/>
      <c r="P2579" s="129"/>
      <c r="Q2579" s="124" t="s">
        <v>3749</v>
      </c>
      <c r="R2579" s="124"/>
      <c r="S2579" s="124"/>
      <c r="T2579" s="132"/>
      <c r="U2579" s="133"/>
      <c r="V2579" s="126"/>
    </row>
    <row r="2580" spans="1:22" ht="18">
      <c r="A2580" s="34">
        <f t="shared" si="13"/>
        <v>984</v>
      </c>
      <c r="B2580" s="29">
        <v>45921</v>
      </c>
      <c r="C2580" s="30" t="s">
        <v>3750</v>
      </c>
      <c r="D2580" s="31">
        <v>981037944</v>
      </c>
      <c r="E2580" s="34" t="s">
        <v>3751</v>
      </c>
      <c r="F2580" s="71"/>
      <c r="G2580" s="74" t="s">
        <v>25</v>
      </c>
      <c r="H2580" s="62" t="s">
        <v>48</v>
      </c>
      <c r="I2580" s="62" t="s">
        <v>27</v>
      </c>
      <c r="J2580" s="74" t="s">
        <v>390</v>
      </c>
      <c r="K2580" s="30" t="s">
        <v>29</v>
      </c>
      <c r="L2580" s="34" t="s">
        <v>203</v>
      </c>
      <c r="M2580" s="32" t="s">
        <v>227</v>
      </c>
      <c r="N2580" s="35" t="s">
        <v>32</v>
      </c>
      <c r="O2580" s="30"/>
      <c r="P2580" s="30"/>
      <c r="Q2580" s="36" t="s">
        <v>3752</v>
      </c>
      <c r="R2580" s="36"/>
      <c r="S2580" s="36"/>
      <c r="T2580" s="37"/>
      <c r="U2580" s="38"/>
      <c r="V2580" s="39"/>
    </row>
    <row r="2581" spans="1:22" ht="18">
      <c r="A2581" s="34">
        <f t="shared" si="13"/>
        <v>985</v>
      </c>
      <c r="B2581" s="29">
        <v>45921</v>
      </c>
      <c r="C2581" s="30" t="s">
        <v>207</v>
      </c>
      <c r="D2581" s="31"/>
      <c r="E2581" s="34" t="s">
        <v>3723</v>
      </c>
      <c r="F2581" s="71"/>
      <c r="G2581" s="74" t="s">
        <v>25</v>
      </c>
      <c r="H2581" s="62" t="s">
        <v>26</v>
      </c>
      <c r="I2581" s="62" t="s">
        <v>38</v>
      </c>
      <c r="J2581" s="74" t="s">
        <v>390</v>
      </c>
      <c r="K2581" s="30" t="s">
        <v>29</v>
      </c>
      <c r="L2581" s="34" t="s">
        <v>161</v>
      </c>
      <c r="M2581" s="32" t="s">
        <v>389</v>
      </c>
      <c r="N2581" s="35"/>
      <c r="O2581" s="30"/>
      <c r="P2581" s="30"/>
      <c r="Q2581" s="36"/>
      <c r="R2581" s="36"/>
      <c r="S2581" s="36"/>
      <c r="T2581" s="37"/>
      <c r="U2581" s="38"/>
      <c r="V2581" s="39"/>
    </row>
    <row r="2582" spans="1:22" ht="18">
      <c r="A2582" s="34">
        <f t="shared" si="13"/>
        <v>986</v>
      </c>
      <c r="B2582" s="29">
        <v>45922</v>
      </c>
      <c r="C2582" s="30" t="s">
        <v>3753</v>
      </c>
      <c r="D2582" s="239">
        <v>938948657</v>
      </c>
      <c r="E2582" s="34"/>
      <c r="F2582" s="71"/>
      <c r="G2582" s="74" t="s">
        <v>25</v>
      </c>
      <c r="H2582" s="62" t="s">
        <v>26</v>
      </c>
      <c r="I2582" s="62"/>
      <c r="J2582" s="74" t="s">
        <v>388</v>
      </c>
      <c r="K2582" s="30" t="s">
        <v>49</v>
      </c>
      <c r="L2582" s="34" t="s">
        <v>81</v>
      </c>
      <c r="M2582" s="32" t="s">
        <v>234</v>
      </c>
      <c r="N2582" s="35"/>
      <c r="O2582" s="30"/>
      <c r="P2582" s="30"/>
      <c r="Q2582" s="36"/>
      <c r="R2582" s="36"/>
      <c r="S2582" s="36"/>
      <c r="T2582" s="37"/>
      <c r="U2582" s="38"/>
      <c r="V2582" s="39"/>
    </row>
    <row r="2583" spans="1:22" ht="18">
      <c r="A2583" s="34">
        <f t="shared" si="13"/>
        <v>987</v>
      </c>
      <c r="B2583" s="29">
        <v>45922</v>
      </c>
      <c r="C2583" s="30" t="s">
        <v>289</v>
      </c>
      <c r="D2583" s="31">
        <v>859125879</v>
      </c>
      <c r="E2583" s="34"/>
      <c r="F2583" s="71"/>
      <c r="G2583" s="74" t="s">
        <v>25</v>
      </c>
      <c r="H2583" s="62" t="s">
        <v>26</v>
      </c>
      <c r="I2583" s="62" t="s">
        <v>27</v>
      </c>
      <c r="J2583" s="74" t="s">
        <v>388</v>
      </c>
      <c r="K2583" s="30" t="s">
        <v>29</v>
      </c>
      <c r="L2583" s="34" t="s">
        <v>91</v>
      </c>
      <c r="M2583" s="32" t="s">
        <v>234</v>
      </c>
      <c r="N2583" s="35" t="s">
        <v>32</v>
      </c>
      <c r="O2583" s="30"/>
      <c r="P2583" s="30"/>
      <c r="Q2583" s="72" t="s">
        <v>3754</v>
      </c>
      <c r="R2583" s="36"/>
      <c r="S2583" s="36"/>
      <c r="T2583" s="37"/>
      <c r="U2583" s="38"/>
      <c r="V2583" s="39"/>
    </row>
    <row r="2584" spans="1:22" ht="18">
      <c r="A2584" s="34">
        <f t="shared" si="13"/>
        <v>988</v>
      </c>
      <c r="B2584" s="29">
        <v>45922</v>
      </c>
      <c r="C2584" s="30" t="s">
        <v>3755</v>
      </c>
      <c r="D2584" s="31" t="s">
        <v>3756</v>
      </c>
      <c r="E2584" s="34"/>
      <c r="F2584" s="71"/>
      <c r="G2584" s="74" t="s">
        <v>25</v>
      </c>
      <c r="H2584" s="62" t="s">
        <v>26</v>
      </c>
      <c r="I2584" s="62" t="s">
        <v>27</v>
      </c>
      <c r="J2584" s="74" t="s">
        <v>388</v>
      </c>
      <c r="K2584" s="30" t="s">
        <v>29</v>
      </c>
      <c r="L2584" s="34" t="s">
        <v>91</v>
      </c>
      <c r="M2584" s="32" t="s">
        <v>227</v>
      </c>
      <c r="N2584" s="35" t="s">
        <v>32</v>
      </c>
      <c r="O2584" s="30"/>
      <c r="P2584" s="30"/>
      <c r="Q2584" s="36" t="s">
        <v>3757</v>
      </c>
      <c r="R2584" s="36" t="s">
        <v>32</v>
      </c>
      <c r="S2584" s="36" t="s">
        <v>44</v>
      </c>
      <c r="T2584" s="37" t="s">
        <v>523</v>
      </c>
      <c r="U2584" s="38"/>
      <c r="V2584" s="39"/>
    </row>
    <row r="2585" spans="1:22" ht="18">
      <c r="A2585" s="34">
        <f t="shared" si="13"/>
        <v>989</v>
      </c>
      <c r="B2585" s="29">
        <v>45922</v>
      </c>
      <c r="C2585" s="30" t="s">
        <v>289</v>
      </c>
      <c r="D2585" s="31">
        <v>977595752</v>
      </c>
      <c r="E2585" s="241"/>
      <c r="F2585" s="71"/>
      <c r="G2585" s="74" t="s">
        <v>25</v>
      </c>
      <c r="H2585" s="62" t="s">
        <v>26</v>
      </c>
      <c r="I2585" s="62" t="s">
        <v>27</v>
      </c>
      <c r="J2585" s="74" t="s">
        <v>388</v>
      </c>
      <c r="K2585" s="30" t="s">
        <v>29</v>
      </c>
      <c r="L2585" s="34" t="s">
        <v>212</v>
      </c>
      <c r="M2585" s="32" t="s">
        <v>234</v>
      </c>
      <c r="N2585" s="35" t="s">
        <v>32</v>
      </c>
      <c r="O2585" s="30"/>
      <c r="P2585" s="30"/>
      <c r="Q2585" s="72" t="s">
        <v>3758</v>
      </c>
      <c r="R2585" s="36"/>
      <c r="S2585" s="36"/>
      <c r="T2585" s="37"/>
      <c r="U2585" s="38"/>
      <c r="V2585" s="39"/>
    </row>
    <row r="2586" spans="1:22" ht="18">
      <c r="A2586" s="34">
        <f t="shared" si="13"/>
        <v>990</v>
      </c>
      <c r="B2586" s="29">
        <v>45922</v>
      </c>
      <c r="C2586" s="30" t="s">
        <v>3759</v>
      </c>
      <c r="D2586" s="31">
        <v>778220999</v>
      </c>
      <c r="E2586" s="34"/>
      <c r="F2586" s="71"/>
      <c r="G2586" s="74" t="s">
        <v>25</v>
      </c>
      <c r="H2586" s="62" t="s">
        <v>48</v>
      </c>
      <c r="I2586" s="62" t="s">
        <v>27</v>
      </c>
      <c r="J2586" s="74" t="s">
        <v>388</v>
      </c>
      <c r="K2586" s="30" t="s">
        <v>49</v>
      </c>
      <c r="L2586" s="34" t="s">
        <v>203</v>
      </c>
      <c r="M2586" s="32" t="s">
        <v>234</v>
      </c>
      <c r="N2586" s="35" t="s">
        <v>32</v>
      </c>
      <c r="O2586" s="30"/>
      <c r="P2586" s="30"/>
      <c r="Q2586" s="36" t="s">
        <v>3760</v>
      </c>
      <c r="R2586" s="36" t="s">
        <v>32</v>
      </c>
      <c r="S2586" s="36" t="s">
        <v>44</v>
      </c>
      <c r="T2586" s="37" t="s">
        <v>3761</v>
      </c>
      <c r="U2586" s="38"/>
      <c r="V2586" s="39"/>
    </row>
    <row r="2587" spans="1:22" ht="18">
      <c r="A2587" s="131">
        <f t="shared" si="13"/>
        <v>991</v>
      </c>
      <c r="B2587" s="29">
        <v>45922</v>
      </c>
      <c r="C2587" s="129" t="s">
        <v>2123</v>
      </c>
      <c r="D2587" s="125">
        <v>932791897</v>
      </c>
      <c r="E2587" s="131"/>
      <c r="F2587" s="130"/>
      <c r="G2587" s="152" t="s">
        <v>25</v>
      </c>
      <c r="H2587" s="152" t="s">
        <v>26</v>
      </c>
      <c r="I2587" s="152" t="s">
        <v>38</v>
      </c>
      <c r="J2587" s="152" t="s">
        <v>388</v>
      </c>
      <c r="K2587" s="129" t="s">
        <v>29</v>
      </c>
      <c r="L2587" s="131" t="s">
        <v>161</v>
      </c>
      <c r="M2587" s="131" t="s">
        <v>227</v>
      </c>
      <c r="N2587" s="124"/>
      <c r="O2587" s="129"/>
      <c r="P2587" s="129"/>
      <c r="Q2587" s="124" t="s">
        <v>2161</v>
      </c>
      <c r="R2587" s="124"/>
      <c r="S2587" s="124"/>
      <c r="T2587" s="132"/>
      <c r="U2587" s="133"/>
      <c r="V2587" s="126"/>
    </row>
    <row r="2588" spans="1:22" ht="18">
      <c r="A2588" s="34">
        <f t="shared" si="13"/>
        <v>992</v>
      </c>
      <c r="B2588" s="29">
        <v>45922</v>
      </c>
      <c r="C2588" s="30" t="s">
        <v>3762</v>
      </c>
      <c r="D2588" s="239">
        <v>346352068</v>
      </c>
      <c r="E2588" s="34"/>
      <c r="F2588" s="71"/>
      <c r="G2588" s="74" t="s">
        <v>25</v>
      </c>
      <c r="H2588" s="62" t="s">
        <v>48</v>
      </c>
      <c r="I2588" s="62" t="s">
        <v>27</v>
      </c>
      <c r="J2588" s="74" t="s">
        <v>388</v>
      </c>
      <c r="K2588" s="30" t="s">
        <v>49</v>
      </c>
      <c r="L2588" s="34" t="s">
        <v>81</v>
      </c>
      <c r="M2588" s="32" t="s">
        <v>227</v>
      </c>
      <c r="N2588" s="35"/>
      <c r="O2588" s="30"/>
      <c r="P2588" s="30"/>
      <c r="Q2588" s="36"/>
      <c r="R2588" s="36"/>
      <c r="S2588" s="36"/>
      <c r="T2588" s="37"/>
      <c r="U2588" s="38"/>
      <c r="V2588" s="39"/>
    </row>
    <row r="2589" spans="1:22" ht="18">
      <c r="A2589" s="34">
        <f t="shared" si="13"/>
        <v>993</v>
      </c>
      <c r="B2589" s="29">
        <v>45922</v>
      </c>
      <c r="C2589" s="30" t="s">
        <v>3763</v>
      </c>
      <c r="D2589" s="31"/>
      <c r="E2589" s="34" t="s">
        <v>3725</v>
      </c>
      <c r="F2589" s="71"/>
      <c r="G2589" s="74" t="s">
        <v>113</v>
      </c>
      <c r="H2589" s="62" t="s">
        <v>26</v>
      </c>
      <c r="I2589" s="62" t="s">
        <v>27</v>
      </c>
      <c r="J2589" s="74" t="s">
        <v>391</v>
      </c>
      <c r="K2589" s="30" t="s">
        <v>29</v>
      </c>
      <c r="L2589" s="34" t="s">
        <v>91</v>
      </c>
      <c r="M2589" s="32" t="s">
        <v>389</v>
      </c>
      <c r="N2589" s="35"/>
      <c r="O2589" s="30"/>
      <c r="P2589" s="30"/>
      <c r="Q2589" s="36"/>
      <c r="R2589" s="36"/>
      <c r="S2589" s="36"/>
      <c r="T2589" s="37"/>
      <c r="U2589" s="38"/>
      <c r="V2589" s="39"/>
    </row>
    <row r="2590" spans="1:22" ht="18">
      <c r="A2590" s="34">
        <f t="shared" si="13"/>
        <v>994</v>
      </c>
      <c r="B2590" s="29">
        <v>45922</v>
      </c>
      <c r="C2590" s="30" t="s">
        <v>3764</v>
      </c>
      <c r="D2590" s="31"/>
      <c r="E2590" s="30" t="s">
        <v>3462</v>
      </c>
      <c r="F2590" s="71"/>
      <c r="G2590" s="74" t="s">
        <v>25</v>
      </c>
      <c r="H2590" s="62" t="s">
        <v>26</v>
      </c>
      <c r="I2590" s="62" t="s">
        <v>27</v>
      </c>
      <c r="J2590" s="74" t="s">
        <v>391</v>
      </c>
      <c r="K2590" s="30" t="s">
        <v>29</v>
      </c>
      <c r="L2590" s="34" t="s">
        <v>2244</v>
      </c>
      <c r="M2590" s="32" t="s">
        <v>389</v>
      </c>
      <c r="N2590" s="35"/>
      <c r="O2590" s="30"/>
      <c r="P2590" s="30"/>
      <c r="Q2590" s="36"/>
      <c r="R2590" s="36"/>
      <c r="S2590" s="36"/>
      <c r="T2590" s="37"/>
      <c r="U2590" s="38"/>
      <c r="V2590" s="39"/>
    </row>
    <row r="2591" spans="1:22" ht="18">
      <c r="A2591" s="34">
        <f t="shared" si="13"/>
        <v>995</v>
      </c>
      <c r="B2591" s="29">
        <v>45922</v>
      </c>
      <c r="C2591" s="30" t="s">
        <v>3765</v>
      </c>
      <c r="D2591" s="31"/>
      <c r="E2591" s="30" t="s">
        <v>3213</v>
      </c>
      <c r="F2591" s="71"/>
      <c r="G2591" s="74" t="s">
        <v>113</v>
      </c>
      <c r="H2591" s="62" t="s">
        <v>26</v>
      </c>
      <c r="I2591" s="62" t="s">
        <v>27</v>
      </c>
      <c r="J2591" s="74" t="s">
        <v>391</v>
      </c>
      <c r="K2591" s="30" t="s">
        <v>29</v>
      </c>
      <c r="L2591" s="34" t="s">
        <v>203</v>
      </c>
      <c r="M2591" s="32" t="s">
        <v>389</v>
      </c>
      <c r="N2591" s="35"/>
      <c r="O2591" s="30"/>
      <c r="P2591" s="30"/>
      <c r="Q2591" s="36"/>
      <c r="R2591" s="36"/>
      <c r="S2591" s="36"/>
      <c r="T2591" s="37"/>
      <c r="U2591" s="38"/>
      <c r="V2591" s="39"/>
    </row>
    <row r="2592" spans="1:22" ht="18">
      <c r="A2592" s="34">
        <f t="shared" si="13"/>
        <v>996</v>
      </c>
      <c r="B2592" s="29">
        <v>45922</v>
      </c>
      <c r="C2592" s="30" t="s">
        <v>3766</v>
      </c>
      <c r="D2592" s="31"/>
      <c r="E2592" s="30" t="s">
        <v>3767</v>
      </c>
      <c r="F2592" s="71"/>
      <c r="G2592" s="74" t="s">
        <v>114</v>
      </c>
      <c r="H2592" s="62" t="s">
        <v>26</v>
      </c>
      <c r="I2592" s="62" t="s">
        <v>27</v>
      </c>
      <c r="J2592" s="74" t="s">
        <v>391</v>
      </c>
      <c r="K2592" s="30" t="s">
        <v>29</v>
      </c>
      <c r="L2592" s="34"/>
      <c r="M2592" s="32" t="s">
        <v>389</v>
      </c>
      <c r="N2592" s="35"/>
      <c r="O2592" s="30"/>
      <c r="P2592" s="30"/>
      <c r="Q2592" s="36"/>
      <c r="R2592" s="36"/>
      <c r="S2592" s="36"/>
      <c r="T2592" s="37"/>
      <c r="U2592" s="38"/>
      <c r="V2592" s="39"/>
    </row>
    <row r="2593" spans="1:22" ht="18">
      <c r="A2593" s="34">
        <f t="shared" si="13"/>
        <v>997</v>
      </c>
      <c r="B2593" s="29">
        <v>45922</v>
      </c>
      <c r="C2593" s="30" t="s">
        <v>3768</v>
      </c>
      <c r="D2593" s="31">
        <v>908146883</v>
      </c>
      <c r="E2593" s="30"/>
      <c r="F2593" s="71"/>
      <c r="G2593" s="74" t="s">
        <v>113</v>
      </c>
      <c r="H2593" s="62" t="s">
        <v>26</v>
      </c>
      <c r="I2593" s="62" t="s">
        <v>27</v>
      </c>
      <c r="J2593" s="74" t="s">
        <v>391</v>
      </c>
      <c r="K2593" s="30" t="s">
        <v>29</v>
      </c>
      <c r="L2593" s="34" t="s">
        <v>91</v>
      </c>
      <c r="M2593" s="32" t="s">
        <v>227</v>
      </c>
      <c r="N2593" s="35" t="s">
        <v>32</v>
      </c>
      <c r="O2593" s="30"/>
      <c r="P2593" s="30"/>
      <c r="Q2593" s="36" t="s">
        <v>3769</v>
      </c>
      <c r="R2593" s="36"/>
      <c r="S2593" s="36"/>
      <c r="T2593" s="37"/>
      <c r="U2593" s="38"/>
      <c r="V2593" s="39"/>
    </row>
    <row r="2594" spans="1:22" ht="18">
      <c r="A2594" s="34">
        <f t="shared" si="13"/>
        <v>998</v>
      </c>
      <c r="B2594" s="29">
        <v>45922</v>
      </c>
      <c r="C2594" s="30" t="s">
        <v>2601</v>
      </c>
      <c r="D2594" s="31"/>
      <c r="E2594" s="30"/>
      <c r="F2594" s="71"/>
      <c r="G2594" s="74" t="s">
        <v>113</v>
      </c>
      <c r="H2594" s="62" t="s">
        <v>26</v>
      </c>
      <c r="I2594" s="62" t="s">
        <v>27</v>
      </c>
      <c r="J2594" s="74" t="s">
        <v>391</v>
      </c>
      <c r="K2594" s="30" t="s">
        <v>29</v>
      </c>
      <c r="L2594" s="34"/>
      <c r="M2594" s="32" t="s">
        <v>389</v>
      </c>
      <c r="N2594" s="35"/>
      <c r="O2594" s="30"/>
      <c r="P2594" s="30"/>
      <c r="Q2594" s="36"/>
      <c r="R2594" s="36"/>
      <c r="S2594" s="36"/>
      <c r="T2594" s="37"/>
      <c r="U2594" s="38"/>
      <c r="V2594" s="39"/>
    </row>
    <row r="2595" spans="1:22" ht="18">
      <c r="A2595" s="34">
        <f t="shared" si="13"/>
        <v>999</v>
      </c>
      <c r="B2595" s="29">
        <v>45922</v>
      </c>
      <c r="C2595" s="30" t="s">
        <v>243</v>
      </c>
      <c r="D2595" s="31">
        <v>909452828</v>
      </c>
      <c r="E2595" s="30"/>
      <c r="F2595" s="71"/>
      <c r="G2595" s="74" t="s">
        <v>25</v>
      </c>
      <c r="H2595" s="62" t="s">
        <v>26</v>
      </c>
      <c r="I2595" s="62" t="s">
        <v>27</v>
      </c>
      <c r="J2595" s="74" t="s">
        <v>388</v>
      </c>
      <c r="K2595" s="30" t="s">
        <v>29</v>
      </c>
      <c r="L2595" s="34" t="s">
        <v>361</v>
      </c>
      <c r="M2595" s="32" t="s">
        <v>234</v>
      </c>
      <c r="N2595" s="35" t="s">
        <v>32</v>
      </c>
      <c r="O2595" s="30"/>
      <c r="P2595" s="30"/>
      <c r="Q2595" s="36" t="s">
        <v>402</v>
      </c>
      <c r="R2595" s="36"/>
      <c r="S2595" s="36"/>
      <c r="T2595" s="37"/>
      <c r="U2595" s="38"/>
      <c r="V2595" s="39"/>
    </row>
    <row r="2596" spans="1:22" ht="18">
      <c r="A2596" s="34">
        <f t="shared" si="13"/>
        <v>1000</v>
      </c>
      <c r="B2596" s="29">
        <v>45922</v>
      </c>
      <c r="C2596" s="30" t="s">
        <v>359</v>
      </c>
      <c r="D2596" s="31">
        <v>949447469</v>
      </c>
      <c r="E2596" s="30"/>
      <c r="F2596" s="71"/>
      <c r="G2596" s="74" t="s">
        <v>114</v>
      </c>
      <c r="H2596" s="62" t="s">
        <v>26</v>
      </c>
      <c r="I2596" s="62" t="s">
        <v>27</v>
      </c>
      <c r="J2596" s="74" t="s">
        <v>388</v>
      </c>
      <c r="K2596" s="30" t="s">
        <v>29</v>
      </c>
      <c r="L2596" s="34" t="s">
        <v>91</v>
      </c>
      <c r="M2596" s="32" t="s">
        <v>234</v>
      </c>
      <c r="N2596" s="35" t="s">
        <v>32</v>
      </c>
      <c r="O2596" s="30"/>
      <c r="P2596" s="30"/>
      <c r="Q2596" s="36" t="s">
        <v>3770</v>
      </c>
      <c r="R2596" s="36"/>
      <c r="S2596" s="36"/>
      <c r="T2596" s="37"/>
      <c r="U2596" s="38"/>
      <c r="V2596" s="39"/>
    </row>
    <row r="2597" spans="1:22" ht="18">
      <c r="A2597" s="34">
        <f t="shared" si="13"/>
        <v>1001</v>
      </c>
      <c r="B2597" s="29">
        <v>45922</v>
      </c>
      <c r="C2597" s="30" t="s">
        <v>3771</v>
      </c>
      <c r="D2597" s="54">
        <v>358137090</v>
      </c>
      <c r="E2597" s="30"/>
      <c r="F2597" s="71"/>
      <c r="G2597" s="74" t="s">
        <v>25</v>
      </c>
      <c r="H2597" s="62" t="s">
        <v>26</v>
      </c>
      <c r="I2597" s="62" t="s">
        <v>27</v>
      </c>
      <c r="J2597" s="74" t="s">
        <v>388</v>
      </c>
      <c r="K2597" s="30" t="s">
        <v>29</v>
      </c>
      <c r="L2597" s="34" t="s">
        <v>2244</v>
      </c>
      <c r="M2597" s="32" t="s">
        <v>234</v>
      </c>
      <c r="N2597" s="35"/>
      <c r="O2597" s="30"/>
      <c r="P2597" s="30"/>
      <c r="Q2597" s="36" t="s">
        <v>2969</v>
      </c>
      <c r="R2597" s="36"/>
      <c r="S2597" s="36"/>
      <c r="T2597" s="37"/>
      <c r="U2597" s="38"/>
      <c r="V2597" s="39"/>
    </row>
    <row r="2598" spans="1:22" ht="18">
      <c r="A2598" s="131">
        <f t="shared" si="13"/>
        <v>1002</v>
      </c>
      <c r="B2598" s="29">
        <v>45922</v>
      </c>
      <c r="C2598" s="129" t="s">
        <v>3772</v>
      </c>
      <c r="D2598" s="125">
        <v>909402539</v>
      </c>
      <c r="E2598" s="129"/>
      <c r="F2598" s="130"/>
      <c r="G2598" s="152" t="s">
        <v>25</v>
      </c>
      <c r="H2598" s="152" t="s">
        <v>26</v>
      </c>
      <c r="I2598" s="152" t="s">
        <v>27</v>
      </c>
      <c r="J2598" s="152" t="s">
        <v>388</v>
      </c>
      <c r="K2598" s="129" t="s">
        <v>29</v>
      </c>
      <c r="L2598" s="131" t="s">
        <v>203</v>
      </c>
      <c r="M2598" s="131" t="s">
        <v>227</v>
      </c>
      <c r="N2598" s="124"/>
      <c r="O2598" s="129"/>
      <c r="P2598" s="129"/>
      <c r="Q2598" s="124"/>
      <c r="R2598" s="124"/>
      <c r="S2598" s="124"/>
      <c r="T2598" s="132"/>
      <c r="U2598" s="133"/>
      <c r="V2598" s="126"/>
    </row>
    <row r="2599" spans="1:22" ht="18">
      <c r="A2599" s="34">
        <f t="shared" si="13"/>
        <v>1003</v>
      </c>
      <c r="B2599" s="29">
        <v>45922</v>
      </c>
      <c r="C2599" s="30" t="s">
        <v>3773</v>
      </c>
      <c r="D2599" s="31"/>
      <c r="E2599" s="34" t="s">
        <v>3723</v>
      </c>
      <c r="F2599" s="71"/>
      <c r="G2599" s="74" t="s">
        <v>25</v>
      </c>
      <c r="H2599" s="62" t="s">
        <v>26</v>
      </c>
      <c r="I2599" s="62" t="s">
        <v>27</v>
      </c>
      <c r="J2599" s="74" t="s">
        <v>390</v>
      </c>
      <c r="K2599" s="30" t="s">
        <v>29</v>
      </c>
      <c r="L2599" s="34" t="s">
        <v>91</v>
      </c>
      <c r="M2599" s="32" t="s">
        <v>389</v>
      </c>
      <c r="N2599" s="35"/>
      <c r="O2599" s="30"/>
      <c r="P2599" s="30"/>
      <c r="Q2599" s="36"/>
      <c r="R2599" s="36"/>
      <c r="S2599" s="36"/>
      <c r="T2599" s="37"/>
      <c r="U2599" s="38"/>
      <c r="V2599" s="39"/>
    </row>
    <row r="2600" spans="1:22" ht="18">
      <c r="A2600" s="34">
        <f t="shared" si="13"/>
        <v>1004</v>
      </c>
      <c r="B2600" s="29">
        <v>45922</v>
      </c>
      <c r="C2600" s="30" t="s">
        <v>3774</v>
      </c>
      <c r="D2600" s="31"/>
      <c r="E2600" s="30" t="s">
        <v>3723</v>
      </c>
      <c r="F2600" s="71"/>
      <c r="G2600" s="74" t="s">
        <v>25</v>
      </c>
      <c r="H2600" s="62" t="s">
        <v>26</v>
      </c>
      <c r="I2600" s="62" t="s">
        <v>27</v>
      </c>
      <c r="J2600" s="74" t="s">
        <v>390</v>
      </c>
      <c r="K2600" s="30" t="s">
        <v>29</v>
      </c>
      <c r="L2600" s="34" t="s">
        <v>91</v>
      </c>
      <c r="M2600" s="32" t="s">
        <v>389</v>
      </c>
      <c r="N2600" s="35"/>
      <c r="O2600" s="30"/>
      <c r="P2600" s="30"/>
      <c r="Q2600" s="36"/>
      <c r="R2600" s="36"/>
      <c r="S2600" s="36"/>
      <c r="T2600" s="37"/>
      <c r="U2600" s="38"/>
      <c r="V2600" s="39"/>
    </row>
    <row r="2601" spans="1:22" ht="18">
      <c r="A2601" s="34">
        <f t="shared" si="13"/>
        <v>1005</v>
      </c>
      <c r="B2601" s="29">
        <v>45922</v>
      </c>
      <c r="C2601" s="30" t="s">
        <v>3775</v>
      </c>
      <c r="D2601" s="31"/>
      <c r="E2601" s="30" t="s">
        <v>3723</v>
      </c>
      <c r="F2601" s="71"/>
      <c r="G2601" s="74" t="s">
        <v>25</v>
      </c>
      <c r="H2601" s="62" t="s">
        <v>26</v>
      </c>
      <c r="I2601" s="62" t="s">
        <v>27</v>
      </c>
      <c r="J2601" s="74" t="s">
        <v>390</v>
      </c>
      <c r="K2601" s="30" t="s">
        <v>29</v>
      </c>
      <c r="L2601" s="34" t="s">
        <v>91</v>
      </c>
      <c r="M2601" s="32" t="s">
        <v>389</v>
      </c>
      <c r="N2601" s="35"/>
      <c r="O2601" s="30"/>
      <c r="P2601" s="30"/>
      <c r="Q2601" s="36"/>
      <c r="R2601" s="36"/>
      <c r="S2601" s="36"/>
      <c r="T2601" s="37"/>
      <c r="U2601" s="38"/>
      <c r="V2601" s="39"/>
    </row>
    <row r="2602" spans="1:22" ht="18">
      <c r="A2602" s="34">
        <f t="shared" si="13"/>
        <v>1006</v>
      </c>
      <c r="B2602" s="29">
        <v>45922</v>
      </c>
      <c r="C2602" s="30" t="s">
        <v>3776</v>
      </c>
      <c r="D2602" s="239" t="s">
        <v>3777</v>
      </c>
      <c r="E2602" s="30" t="s">
        <v>3465</v>
      </c>
      <c r="F2602" s="71"/>
      <c r="G2602" s="74" t="s">
        <v>113</v>
      </c>
      <c r="H2602" s="62" t="s">
        <v>26</v>
      </c>
      <c r="I2602" s="62" t="s">
        <v>27</v>
      </c>
      <c r="J2602" s="74" t="s">
        <v>390</v>
      </c>
      <c r="K2602" s="30" t="s">
        <v>29</v>
      </c>
      <c r="L2602" s="34" t="s">
        <v>217</v>
      </c>
      <c r="M2602" s="32" t="s">
        <v>389</v>
      </c>
      <c r="N2602" s="35"/>
      <c r="O2602" s="30"/>
      <c r="P2602" s="30"/>
      <c r="Q2602" s="36"/>
      <c r="R2602" s="36"/>
      <c r="S2602" s="36"/>
      <c r="T2602" s="37"/>
      <c r="U2602" s="38"/>
      <c r="V2602" s="39"/>
    </row>
    <row r="2603" spans="1:22" ht="18">
      <c r="A2603" s="34">
        <f t="shared" si="13"/>
        <v>1007</v>
      </c>
      <c r="B2603" s="29">
        <v>45922</v>
      </c>
      <c r="C2603" s="30" t="s">
        <v>3778</v>
      </c>
      <c r="D2603" s="31"/>
      <c r="E2603" s="30"/>
      <c r="F2603" s="71"/>
      <c r="G2603" s="74" t="s">
        <v>25</v>
      </c>
      <c r="H2603" s="62" t="s">
        <v>48</v>
      </c>
      <c r="I2603" s="62" t="s">
        <v>27</v>
      </c>
      <c r="J2603" s="74" t="s">
        <v>391</v>
      </c>
      <c r="K2603" s="30" t="s">
        <v>29</v>
      </c>
      <c r="L2603" s="34"/>
      <c r="M2603" s="32" t="s">
        <v>389</v>
      </c>
      <c r="N2603" s="35"/>
      <c r="O2603" s="30"/>
      <c r="P2603" s="30"/>
      <c r="Q2603" s="36"/>
      <c r="R2603" s="36"/>
      <c r="S2603" s="36"/>
      <c r="T2603" s="37"/>
      <c r="U2603" s="38"/>
      <c r="V2603" s="39"/>
    </row>
    <row r="2604" spans="1:22" ht="18">
      <c r="A2604" s="34">
        <f t="shared" si="13"/>
        <v>1008</v>
      </c>
      <c r="B2604" s="29">
        <v>45922</v>
      </c>
      <c r="C2604" s="30" t="s">
        <v>3779</v>
      </c>
      <c r="D2604" s="31"/>
      <c r="E2604" s="30" t="s">
        <v>3723</v>
      </c>
      <c r="F2604" s="71"/>
      <c r="G2604" s="74" t="s">
        <v>25</v>
      </c>
      <c r="H2604" s="62" t="s">
        <v>26</v>
      </c>
      <c r="I2604" s="62" t="s">
        <v>27</v>
      </c>
      <c r="J2604" s="74" t="s">
        <v>391</v>
      </c>
      <c r="K2604" s="30" t="s">
        <v>29</v>
      </c>
      <c r="L2604" s="34" t="s">
        <v>91</v>
      </c>
      <c r="M2604" s="32" t="s">
        <v>389</v>
      </c>
      <c r="N2604" s="35"/>
      <c r="O2604" s="30"/>
      <c r="P2604" s="30"/>
      <c r="Q2604" s="36"/>
      <c r="R2604" s="36"/>
      <c r="S2604" s="36"/>
      <c r="T2604" s="37"/>
      <c r="U2604" s="38"/>
      <c r="V2604" s="39"/>
    </row>
    <row r="2605" spans="1:22" ht="18">
      <c r="A2605" s="34">
        <f t="shared" si="13"/>
        <v>1009</v>
      </c>
      <c r="B2605" s="29">
        <v>45922</v>
      </c>
      <c r="C2605" s="30" t="s">
        <v>525</v>
      </c>
      <c r="D2605" s="31"/>
      <c r="E2605" s="30" t="s">
        <v>3367</v>
      </c>
      <c r="F2605" s="71"/>
      <c r="G2605" s="74" t="s">
        <v>25</v>
      </c>
      <c r="H2605" s="62" t="s">
        <v>26</v>
      </c>
      <c r="I2605" s="62" t="s">
        <v>27</v>
      </c>
      <c r="J2605" s="74" t="s">
        <v>391</v>
      </c>
      <c r="K2605" s="30" t="s">
        <v>29</v>
      </c>
      <c r="L2605" s="34" t="s">
        <v>91</v>
      </c>
      <c r="M2605" s="32" t="s">
        <v>389</v>
      </c>
      <c r="N2605" s="35"/>
      <c r="O2605" s="30"/>
      <c r="P2605" s="30"/>
      <c r="Q2605" s="36"/>
      <c r="R2605" s="36"/>
      <c r="S2605" s="36"/>
      <c r="T2605" s="37"/>
      <c r="U2605" s="38"/>
      <c r="V2605" s="39"/>
    </row>
    <row r="2606" spans="1:22" ht="18">
      <c r="A2606" s="34">
        <f t="shared" si="13"/>
        <v>1010</v>
      </c>
      <c r="B2606" s="29">
        <v>45922</v>
      </c>
      <c r="C2606" s="30" t="s">
        <v>214</v>
      </c>
      <c r="D2606" s="31">
        <v>904656789</v>
      </c>
      <c r="E2606" s="30" t="s">
        <v>3780</v>
      </c>
      <c r="F2606" s="71"/>
      <c r="G2606" s="74" t="s">
        <v>25</v>
      </c>
      <c r="H2606" s="62" t="s">
        <v>26</v>
      </c>
      <c r="I2606" s="62" t="s">
        <v>27</v>
      </c>
      <c r="J2606" s="74" t="s">
        <v>391</v>
      </c>
      <c r="K2606" s="30" t="s">
        <v>29</v>
      </c>
      <c r="L2606" s="34" t="s">
        <v>203</v>
      </c>
      <c r="M2606" s="32" t="s">
        <v>227</v>
      </c>
      <c r="N2606" s="35" t="s">
        <v>32</v>
      </c>
      <c r="O2606" s="30"/>
      <c r="P2606" s="30"/>
      <c r="Q2606" s="36" t="s">
        <v>2733</v>
      </c>
      <c r="R2606" s="36"/>
      <c r="S2606" s="36"/>
      <c r="T2606" s="37"/>
      <c r="U2606" s="38"/>
      <c r="V2606" s="39"/>
    </row>
    <row r="2607" spans="1:22" ht="18">
      <c r="A2607" s="131">
        <f t="shared" si="13"/>
        <v>1011</v>
      </c>
      <c r="B2607" s="29">
        <v>45922</v>
      </c>
      <c r="C2607" s="129" t="s">
        <v>142</v>
      </c>
      <c r="D2607" s="125">
        <v>768555528</v>
      </c>
      <c r="E2607" s="129" t="s">
        <v>3094</v>
      </c>
      <c r="F2607" s="130"/>
      <c r="G2607" s="152" t="s">
        <v>25</v>
      </c>
      <c r="H2607" s="152" t="s">
        <v>26</v>
      </c>
      <c r="I2607" s="152" t="s">
        <v>38</v>
      </c>
      <c r="J2607" s="152" t="s">
        <v>391</v>
      </c>
      <c r="K2607" s="129" t="s">
        <v>107</v>
      </c>
      <c r="L2607" s="131" t="s">
        <v>161</v>
      </c>
      <c r="M2607" s="131" t="s">
        <v>234</v>
      </c>
      <c r="N2607" s="124"/>
      <c r="O2607" s="129"/>
      <c r="P2607" s="129"/>
      <c r="Q2607" s="124" t="s">
        <v>812</v>
      </c>
      <c r="R2607" s="124"/>
      <c r="S2607" s="124"/>
      <c r="T2607" s="132"/>
      <c r="U2607" s="133"/>
      <c r="V2607" s="126"/>
    </row>
    <row r="2608" spans="1:22" ht="18">
      <c r="A2608" s="34">
        <f t="shared" si="13"/>
        <v>1012</v>
      </c>
      <c r="B2608" s="29">
        <v>45922</v>
      </c>
      <c r="C2608" s="30" t="s">
        <v>3781</v>
      </c>
      <c r="D2608" s="31" t="s">
        <v>647</v>
      </c>
      <c r="E2608" s="30" t="s">
        <v>3202</v>
      </c>
      <c r="F2608" s="71"/>
      <c r="G2608" s="74" t="s">
        <v>113</v>
      </c>
      <c r="H2608" s="62" t="s">
        <v>26</v>
      </c>
      <c r="I2608" s="62" t="s">
        <v>27</v>
      </c>
      <c r="J2608" s="74" t="s">
        <v>391</v>
      </c>
      <c r="K2608" s="30" t="s">
        <v>29</v>
      </c>
      <c r="L2608" s="34" t="s">
        <v>217</v>
      </c>
      <c r="M2608" s="32" t="s">
        <v>160</v>
      </c>
      <c r="N2608" s="35" t="s">
        <v>32</v>
      </c>
      <c r="O2608" s="30"/>
      <c r="P2608" s="30"/>
      <c r="Q2608" s="72" t="s">
        <v>3125</v>
      </c>
      <c r="R2608" s="36"/>
      <c r="S2608" s="36"/>
      <c r="T2608" s="37"/>
      <c r="U2608" s="38"/>
      <c r="V2608" s="39"/>
    </row>
    <row r="2609" spans="1:22" ht="18">
      <c r="A2609" s="34">
        <f t="shared" si="13"/>
        <v>1013</v>
      </c>
      <c r="B2609" s="29">
        <v>45922</v>
      </c>
      <c r="C2609" s="30" t="s">
        <v>506</v>
      </c>
      <c r="D2609" s="31" t="s">
        <v>647</v>
      </c>
      <c r="E2609" s="30"/>
      <c r="F2609" s="71"/>
      <c r="G2609" s="74" t="s">
        <v>114</v>
      </c>
      <c r="H2609" s="62" t="s">
        <v>48</v>
      </c>
      <c r="I2609" s="62" t="s">
        <v>27</v>
      </c>
      <c r="J2609" s="74" t="s">
        <v>391</v>
      </c>
      <c r="K2609" s="30" t="s">
        <v>29</v>
      </c>
      <c r="L2609" s="34" t="s">
        <v>361</v>
      </c>
      <c r="M2609" s="32" t="s">
        <v>160</v>
      </c>
      <c r="N2609" s="35" t="s">
        <v>32</v>
      </c>
      <c r="O2609" s="30"/>
      <c r="P2609" s="30"/>
      <c r="Q2609" s="72" t="s">
        <v>3125</v>
      </c>
      <c r="R2609" s="36"/>
      <c r="S2609" s="36"/>
      <c r="T2609" s="37"/>
      <c r="U2609" s="38"/>
      <c r="V2609" s="39"/>
    </row>
    <row r="2610" spans="1:22" ht="18">
      <c r="A2610" s="34">
        <f t="shared" si="13"/>
        <v>1014</v>
      </c>
      <c r="B2610" s="29">
        <v>45922</v>
      </c>
      <c r="C2610" s="30" t="s">
        <v>3782</v>
      </c>
      <c r="D2610" s="31"/>
      <c r="E2610" s="8" t="s">
        <v>2982</v>
      </c>
      <c r="F2610" s="71"/>
      <c r="G2610" s="74" t="s">
        <v>25</v>
      </c>
      <c r="H2610" s="62" t="s">
        <v>26</v>
      </c>
      <c r="I2610" s="62" t="s">
        <v>27</v>
      </c>
      <c r="J2610" s="74" t="s">
        <v>391</v>
      </c>
      <c r="K2610" s="30" t="s">
        <v>29</v>
      </c>
      <c r="L2610" s="34" t="s">
        <v>91</v>
      </c>
      <c r="M2610" s="32" t="s">
        <v>389</v>
      </c>
      <c r="N2610" s="35"/>
      <c r="O2610" s="30"/>
      <c r="P2610" s="30"/>
      <c r="Q2610" s="36"/>
      <c r="R2610" s="36"/>
      <c r="S2610" s="36"/>
      <c r="T2610" s="37"/>
      <c r="U2610" s="38"/>
      <c r="V2610" s="39"/>
    </row>
    <row r="2611" spans="1:22" ht="18">
      <c r="A2611" s="34">
        <f t="shared" si="13"/>
        <v>1015</v>
      </c>
      <c r="B2611" s="29">
        <v>45922</v>
      </c>
      <c r="C2611" s="30" t="s">
        <v>3783</v>
      </c>
      <c r="D2611" s="31" t="s">
        <v>3784</v>
      </c>
      <c r="E2611" s="30" t="s">
        <v>3465</v>
      </c>
      <c r="F2611" s="71"/>
      <c r="G2611" s="74" t="s">
        <v>25</v>
      </c>
      <c r="H2611" s="62" t="s">
        <v>26</v>
      </c>
      <c r="I2611" s="62" t="s">
        <v>27</v>
      </c>
      <c r="J2611" s="74" t="s">
        <v>391</v>
      </c>
      <c r="K2611" s="30" t="s">
        <v>29</v>
      </c>
      <c r="L2611" s="34" t="s">
        <v>2244</v>
      </c>
      <c r="M2611" s="32" t="s">
        <v>160</v>
      </c>
      <c r="N2611" s="35"/>
      <c r="O2611" s="30"/>
      <c r="P2611" s="30"/>
      <c r="Q2611" s="36" t="s">
        <v>2969</v>
      </c>
      <c r="R2611" s="36"/>
      <c r="S2611" s="36"/>
      <c r="T2611" s="37"/>
      <c r="U2611" s="38"/>
      <c r="V2611" s="39"/>
    </row>
    <row r="2612" spans="1:22" ht="18">
      <c r="A2612" s="34">
        <f t="shared" si="13"/>
        <v>1016</v>
      </c>
      <c r="B2612" s="29">
        <v>45922</v>
      </c>
      <c r="C2612" s="30" t="s">
        <v>3785</v>
      </c>
      <c r="D2612" s="31">
        <v>336721651</v>
      </c>
      <c r="E2612" s="30" t="s">
        <v>3285</v>
      </c>
      <c r="F2612" s="71"/>
      <c r="G2612" s="74" t="s">
        <v>114</v>
      </c>
      <c r="H2612" s="62" t="s">
        <v>26</v>
      </c>
      <c r="I2612" s="62" t="s">
        <v>27</v>
      </c>
      <c r="J2612" s="74" t="s">
        <v>391</v>
      </c>
      <c r="K2612" s="30" t="s">
        <v>29</v>
      </c>
      <c r="L2612" s="34" t="s">
        <v>203</v>
      </c>
      <c r="M2612" s="32" t="s">
        <v>227</v>
      </c>
      <c r="N2612" s="35"/>
      <c r="O2612" s="30"/>
      <c r="P2612" s="30"/>
      <c r="Q2612" s="72" t="s">
        <v>2712</v>
      </c>
      <c r="R2612" s="36"/>
      <c r="S2612" s="36"/>
      <c r="T2612" s="37"/>
      <c r="U2612" s="38"/>
      <c r="V2612" s="39"/>
    </row>
    <row r="2613" spans="1:22" ht="18">
      <c r="A2613" s="34">
        <f t="shared" si="13"/>
        <v>1017</v>
      </c>
      <c r="B2613" s="29">
        <v>45922</v>
      </c>
      <c r="C2613" s="30" t="s">
        <v>3786</v>
      </c>
      <c r="D2613" s="31">
        <v>918512398</v>
      </c>
      <c r="E2613" s="30"/>
      <c r="F2613" s="71"/>
      <c r="G2613" s="74" t="s">
        <v>113</v>
      </c>
      <c r="H2613" s="62" t="s">
        <v>48</v>
      </c>
      <c r="I2613" s="62" t="s">
        <v>38</v>
      </c>
      <c r="J2613" s="74" t="s">
        <v>391</v>
      </c>
      <c r="K2613" s="30" t="s">
        <v>107</v>
      </c>
      <c r="L2613" s="34" t="s">
        <v>161</v>
      </c>
      <c r="M2613" s="32" t="s">
        <v>234</v>
      </c>
      <c r="N2613" s="35" t="s">
        <v>32</v>
      </c>
      <c r="O2613" s="30"/>
      <c r="P2613" s="30"/>
      <c r="Q2613" s="72" t="s">
        <v>3125</v>
      </c>
      <c r="R2613" s="36"/>
      <c r="S2613" s="36"/>
      <c r="T2613" s="37"/>
      <c r="U2613" s="38"/>
      <c r="V2613" s="39"/>
    </row>
    <row r="2614" spans="1:22" ht="18">
      <c r="A2614" s="34">
        <f t="shared" si="13"/>
        <v>1018</v>
      </c>
      <c r="B2614" s="29">
        <v>45922</v>
      </c>
      <c r="C2614" s="30" t="s">
        <v>3787</v>
      </c>
      <c r="D2614" s="31">
        <v>397525952</v>
      </c>
      <c r="E2614" s="30" t="s">
        <v>3619</v>
      </c>
      <c r="F2614" s="71"/>
      <c r="G2614" s="74" t="s">
        <v>25</v>
      </c>
      <c r="H2614" s="62" t="s">
        <v>26</v>
      </c>
      <c r="I2614" s="62" t="s">
        <v>38</v>
      </c>
      <c r="J2614" s="74" t="s">
        <v>391</v>
      </c>
      <c r="K2614" s="30" t="s">
        <v>29</v>
      </c>
      <c r="L2614" s="34" t="s">
        <v>303</v>
      </c>
      <c r="M2614" s="32" t="s">
        <v>234</v>
      </c>
      <c r="N2614" s="35" t="s">
        <v>32</v>
      </c>
      <c r="O2614" s="30"/>
      <c r="P2614" s="30"/>
      <c r="Q2614" s="72" t="s">
        <v>3125</v>
      </c>
      <c r="R2614" s="36"/>
      <c r="S2614" s="36"/>
      <c r="T2614" s="37"/>
      <c r="U2614" s="38"/>
      <c r="V2614" s="39"/>
    </row>
    <row r="2615" spans="1:22" ht="18">
      <c r="A2615" s="34">
        <f t="shared" si="13"/>
        <v>1019</v>
      </c>
      <c r="B2615" s="29">
        <v>45922</v>
      </c>
      <c r="C2615" s="30" t="s">
        <v>3788</v>
      </c>
      <c r="D2615" s="31"/>
      <c r="E2615" s="30" t="s">
        <v>3462</v>
      </c>
      <c r="F2615" s="71"/>
      <c r="G2615" s="74" t="s">
        <v>25</v>
      </c>
      <c r="H2615" s="62" t="s">
        <v>26</v>
      </c>
      <c r="I2615" s="62" t="s">
        <v>27</v>
      </c>
      <c r="J2615" s="74" t="s">
        <v>388</v>
      </c>
      <c r="K2615" s="30" t="s">
        <v>29</v>
      </c>
      <c r="L2615" s="34" t="s">
        <v>2244</v>
      </c>
      <c r="M2615" s="32" t="s">
        <v>389</v>
      </c>
      <c r="N2615" s="35"/>
      <c r="O2615" s="30"/>
      <c r="P2615" s="30"/>
      <c r="Q2615" s="36"/>
      <c r="R2615" s="36"/>
      <c r="S2615" s="36"/>
      <c r="T2615" s="37"/>
      <c r="U2615" s="38"/>
      <c r="V2615" s="39"/>
    </row>
    <row r="2616" spans="1:22" ht="18">
      <c r="A2616" s="34">
        <f t="shared" si="13"/>
        <v>1020</v>
      </c>
      <c r="B2616" s="29">
        <v>45922</v>
      </c>
      <c r="C2616" s="30" t="s">
        <v>3789</v>
      </c>
      <c r="D2616" s="31"/>
      <c r="E2616" s="30"/>
      <c r="F2616" s="71"/>
      <c r="G2616" s="74" t="s">
        <v>25</v>
      </c>
      <c r="H2616" s="62" t="s">
        <v>48</v>
      </c>
      <c r="I2616" s="62" t="s">
        <v>27</v>
      </c>
      <c r="J2616" s="74" t="s">
        <v>388</v>
      </c>
      <c r="K2616" s="30" t="s">
        <v>49</v>
      </c>
      <c r="L2616" s="34" t="s">
        <v>91</v>
      </c>
      <c r="M2616" s="32" t="s">
        <v>389</v>
      </c>
      <c r="N2616" s="35"/>
      <c r="O2616" s="30"/>
      <c r="P2616" s="30"/>
      <c r="Q2616" s="36"/>
      <c r="R2616" s="36"/>
      <c r="S2616" s="36"/>
      <c r="T2616" s="37"/>
      <c r="U2616" s="38"/>
      <c r="V2616" s="39"/>
    </row>
    <row r="2617" spans="1:22" ht="18">
      <c r="A2617" s="34">
        <f t="shared" si="13"/>
        <v>1021</v>
      </c>
      <c r="B2617" s="29">
        <v>45922</v>
      </c>
      <c r="C2617" s="30" t="s">
        <v>3790</v>
      </c>
      <c r="D2617" s="31"/>
      <c r="E2617" s="30" t="s">
        <v>3367</v>
      </c>
      <c r="F2617" s="71"/>
      <c r="G2617" s="74" t="s">
        <v>25</v>
      </c>
      <c r="H2617" s="62" t="s">
        <v>26</v>
      </c>
      <c r="I2617" s="62"/>
      <c r="J2617" s="74" t="s">
        <v>388</v>
      </c>
      <c r="K2617" s="30" t="s">
        <v>29</v>
      </c>
      <c r="L2617" s="34" t="s">
        <v>498</v>
      </c>
      <c r="M2617" s="32" t="s">
        <v>389</v>
      </c>
      <c r="N2617" s="35"/>
      <c r="O2617" s="30"/>
      <c r="P2617" s="30"/>
      <c r="Q2617" s="36"/>
      <c r="R2617" s="36"/>
      <c r="S2617" s="36"/>
      <c r="T2617" s="37"/>
      <c r="U2617" s="38"/>
      <c r="V2617" s="39"/>
    </row>
    <row r="2618" spans="1:22" ht="18">
      <c r="A2618" s="34">
        <f t="shared" si="13"/>
        <v>1022</v>
      </c>
      <c r="B2618" s="29">
        <v>45922</v>
      </c>
      <c r="C2618" s="30" t="s">
        <v>3791</v>
      </c>
      <c r="D2618" s="31"/>
      <c r="E2618" s="30" t="s">
        <v>3707</v>
      </c>
      <c r="F2618" s="71"/>
      <c r="G2618" s="74" t="s">
        <v>25</v>
      </c>
      <c r="H2618" s="62" t="s">
        <v>26</v>
      </c>
      <c r="I2618" s="62" t="s">
        <v>27</v>
      </c>
      <c r="J2618" s="74" t="s">
        <v>388</v>
      </c>
      <c r="K2618" s="30" t="s">
        <v>29</v>
      </c>
      <c r="L2618" s="34" t="s">
        <v>91</v>
      </c>
      <c r="M2618" s="32" t="s">
        <v>389</v>
      </c>
      <c r="N2618" s="35"/>
      <c r="O2618" s="30"/>
      <c r="P2618" s="30"/>
      <c r="Q2618" s="36"/>
      <c r="R2618" s="36"/>
      <c r="S2618" s="36"/>
      <c r="T2618" s="37"/>
      <c r="U2618" s="38"/>
      <c r="V2618" s="39"/>
    </row>
    <row r="2619" spans="1:22" ht="18">
      <c r="A2619" s="34">
        <f t="shared" si="13"/>
        <v>1023</v>
      </c>
      <c r="B2619" s="29">
        <v>45922</v>
      </c>
      <c r="C2619" s="30" t="s">
        <v>3792</v>
      </c>
      <c r="D2619" s="31"/>
      <c r="E2619" s="30" t="s">
        <v>3707</v>
      </c>
      <c r="F2619" s="71"/>
      <c r="G2619" s="74" t="s">
        <v>25</v>
      </c>
      <c r="H2619" s="62" t="s">
        <v>26</v>
      </c>
      <c r="I2619" s="62" t="s">
        <v>27</v>
      </c>
      <c r="J2619" s="74" t="s">
        <v>388</v>
      </c>
      <c r="K2619" s="30" t="s">
        <v>29</v>
      </c>
      <c r="L2619" s="34" t="s">
        <v>91</v>
      </c>
      <c r="M2619" s="32" t="s">
        <v>389</v>
      </c>
      <c r="N2619" s="35"/>
      <c r="O2619" s="30"/>
      <c r="P2619" s="30"/>
      <c r="Q2619" s="36"/>
      <c r="R2619" s="36"/>
      <c r="S2619" s="36"/>
      <c r="T2619" s="37"/>
      <c r="U2619" s="38"/>
      <c r="V2619" s="39"/>
    </row>
    <row r="2620" spans="1:22" ht="18">
      <c r="A2620" s="34">
        <f t="shared" si="13"/>
        <v>1024</v>
      </c>
      <c r="B2620" s="29">
        <v>45922</v>
      </c>
      <c r="C2620" s="30" t="s">
        <v>3793</v>
      </c>
      <c r="D2620" s="31"/>
      <c r="E2620" s="30"/>
      <c r="F2620" s="71"/>
      <c r="G2620" s="74" t="s">
        <v>25</v>
      </c>
      <c r="H2620" s="62" t="s">
        <v>48</v>
      </c>
      <c r="I2620" s="62" t="s">
        <v>27</v>
      </c>
      <c r="J2620" s="74" t="s">
        <v>388</v>
      </c>
      <c r="K2620" s="30" t="s">
        <v>107</v>
      </c>
      <c r="L2620" s="34" t="s">
        <v>161</v>
      </c>
      <c r="M2620" s="32" t="s">
        <v>389</v>
      </c>
      <c r="N2620" s="35"/>
      <c r="O2620" s="30"/>
      <c r="P2620" s="30"/>
      <c r="Q2620" s="36"/>
      <c r="R2620" s="36"/>
      <c r="S2620" s="36"/>
      <c r="T2620" s="37"/>
      <c r="U2620" s="38"/>
      <c r="V2620" s="39"/>
    </row>
    <row r="2621" spans="1:22" ht="18">
      <c r="A2621" s="34">
        <f t="shared" si="13"/>
        <v>1025</v>
      </c>
      <c r="B2621" s="29">
        <v>45922</v>
      </c>
      <c r="C2621" s="30" t="s">
        <v>3794</v>
      </c>
      <c r="D2621" s="31"/>
      <c r="E2621" s="30" t="s">
        <v>3038</v>
      </c>
      <c r="F2621" s="71"/>
      <c r="G2621" s="74" t="s">
        <v>25</v>
      </c>
      <c r="H2621" s="62" t="s">
        <v>26</v>
      </c>
      <c r="I2621" s="62" t="s">
        <v>27</v>
      </c>
      <c r="J2621" s="74" t="s">
        <v>388</v>
      </c>
      <c r="K2621" s="30" t="s">
        <v>29</v>
      </c>
      <c r="L2621" s="34" t="s">
        <v>91</v>
      </c>
      <c r="M2621" s="32" t="s">
        <v>389</v>
      </c>
      <c r="N2621" s="35"/>
      <c r="O2621" s="30"/>
      <c r="P2621" s="30"/>
      <c r="Q2621" s="36"/>
      <c r="R2621" s="36"/>
      <c r="S2621" s="36"/>
      <c r="T2621" s="37"/>
      <c r="U2621" s="38"/>
      <c r="V2621" s="39"/>
    </row>
    <row r="2622" spans="1:22" ht="18">
      <c r="A2622" s="34">
        <f t="shared" si="13"/>
        <v>1026</v>
      </c>
      <c r="B2622" s="29">
        <v>45922</v>
      </c>
      <c r="C2622" s="30" t="s">
        <v>642</v>
      </c>
      <c r="D2622" s="31"/>
      <c r="E2622" s="30" t="s">
        <v>3218</v>
      </c>
      <c r="F2622" s="71"/>
      <c r="G2622" s="74" t="s">
        <v>25</v>
      </c>
      <c r="H2622" s="62" t="s">
        <v>26</v>
      </c>
      <c r="I2622" s="62" t="s">
        <v>27</v>
      </c>
      <c r="J2622" s="74" t="s">
        <v>388</v>
      </c>
      <c r="K2622" s="30" t="s">
        <v>29</v>
      </c>
      <c r="L2622" s="34" t="s">
        <v>203</v>
      </c>
      <c r="M2622" s="32" t="s">
        <v>389</v>
      </c>
      <c r="N2622" s="35"/>
      <c r="O2622" s="30"/>
      <c r="P2622" s="30"/>
      <c r="Q2622" s="36"/>
      <c r="R2622" s="36"/>
      <c r="S2622" s="36"/>
      <c r="T2622" s="37"/>
      <c r="U2622" s="38"/>
      <c r="V2622" s="39"/>
    </row>
    <row r="2623" spans="1:22" ht="18">
      <c r="A2623" s="34">
        <f t="shared" si="13"/>
        <v>1027</v>
      </c>
      <c r="B2623" s="29">
        <v>45922</v>
      </c>
      <c r="C2623" s="30" t="s">
        <v>3795</v>
      </c>
      <c r="D2623" s="31"/>
      <c r="E2623" s="30" t="s">
        <v>3392</v>
      </c>
      <c r="F2623" s="71"/>
      <c r="G2623" s="74" t="s">
        <v>25</v>
      </c>
      <c r="H2623" s="62" t="s">
        <v>26</v>
      </c>
      <c r="I2623" s="62" t="s">
        <v>27</v>
      </c>
      <c r="J2623" s="74" t="s">
        <v>388</v>
      </c>
      <c r="K2623" s="30" t="s">
        <v>29</v>
      </c>
      <c r="L2623" s="34" t="s">
        <v>91</v>
      </c>
      <c r="M2623" s="32" t="s">
        <v>389</v>
      </c>
      <c r="N2623" s="35"/>
      <c r="O2623" s="30"/>
      <c r="P2623" s="30"/>
      <c r="Q2623" s="36"/>
      <c r="R2623" s="36"/>
      <c r="S2623" s="36"/>
      <c r="T2623" s="37"/>
      <c r="U2623" s="38"/>
      <c r="V2623" s="39"/>
    </row>
    <row r="2624" spans="1:22" ht="18">
      <c r="A2624" s="34">
        <f t="shared" si="13"/>
        <v>1028</v>
      </c>
      <c r="B2624" s="29">
        <v>45922</v>
      </c>
      <c r="C2624" s="30" t="s">
        <v>3796</v>
      </c>
      <c r="D2624" s="31"/>
      <c r="E2624" s="30" t="s">
        <v>3723</v>
      </c>
      <c r="F2624" s="71"/>
      <c r="G2624" s="74" t="s">
        <v>25</v>
      </c>
      <c r="H2624" s="62" t="s">
        <v>26</v>
      </c>
      <c r="I2624" s="62" t="s">
        <v>27</v>
      </c>
      <c r="J2624" s="74" t="s">
        <v>388</v>
      </c>
      <c r="K2624" s="30" t="s">
        <v>29</v>
      </c>
      <c r="L2624" s="34" t="s">
        <v>91</v>
      </c>
      <c r="M2624" s="32" t="s">
        <v>389</v>
      </c>
      <c r="N2624" s="35"/>
      <c r="O2624" s="30"/>
      <c r="P2624" s="30"/>
      <c r="Q2624" s="36"/>
      <c r="R2624" s="36"/>
      <c r="S2624" s="36"/>
      <c r="T2624" s="37"/>
      <c r="U2624" s="38"/>
      <c r="V2624" s="39"/>
    </row>
    <row r="2625" spans="1:22" ht="18">
      <c r="A2625" s="34">
        <f t="shared" si="13"/>
        <v>1029</v>
      </c>
      <c r="B2625" s="29">
        <v>45922</v>
      </c>
      <c r="C2625" s="30" t="s">
        <v>3797</v>
      </c>
      <c r="D2625" s="31"/>
      <c r="E2625" s="30" t="s">
        <v>3462</v>
      </c>
      <c r="F2625" s="71"/>
      <c r="G2625" s="74" t="s">
        <v>25</v>
      </c>
      <c r="H2625" s="62" t="s">
        <v>26</v>
      </c>
      <c r="I2625" s="62" t="s">
        <v>27</v>
      </c>
      <c r="J2625" s="74" t="s">
        <v>388</v>
      </c>
      <c r="K2625" s="30" t="s">
        <v>29</v>
      </c>
      <c r="L2625" s="34" t="s">
        <v>2244</v>
      </c>
      <c r="M2625" s="32" t="s">
        <v>389</v>
      </c>
      <c r="N2625" s="35"/>
      <c r="O2625" s="30"/>
      <c r="P2625" s="30"/>
      <c r="Q2625" s="36"/>
      <c r="R2625" s="36"/>
      <c r="S2625" s="36"/>
      <c r="T2625" s="37"/>
      <c r="U2625" s="38"/>
      <c r="V2625" s="39"/>
    </row>
    <row r="2626" spans="1:22" ht="18">
      <c r="A2626" s="34">
        <f t="shared" si="13"/>
        <v>1030</v>
      </c>
      <c r="B2626" s="29">
        <v>45922</v>
      </c>
      <c r="C2626" s="30" t="s">
        <v>3798</v>
      </c>
      <c r="D2626" s="31"/>
      <c r="E2626" s="30" t="s">
        <v>3462</v>
      </c>
      <c r="F2626" s="71"/>
      <c r="G2626" s="74" t="s">
        <v>25</v>
      </c>
      <c r="H2626" s="62" t="s">
        <v>26</v>
      </c>
      <c r="I2626" s="62" t="s">
        <v>27</v>
      </c>
      <c r="J2626" s="74" t="s">
        <v>388</v>
      </c>
      <c r="K2626" s="30" t="s">
        <v>29</v>
      </c>
      <c r="L2626" s="34" t="s">
        <v>2244</v>
      </c>
      <c r="M2626" s="32" t="s">
        <v>389</v>
      </c>
      <c r="N2626" s="35"/>
      <c r="O2626" s="30"/>
      <c r="P2626" s="30"/>
      <c r="Q2626" s="36"/>
      <c r="R2626" s="36"/>
      <c r="S2626" s="36"/>
      <c r="T2626" s="37"/>
      <c r="U2626" s="38"/>
      <c r="V2626" s="39"/>
    </row>
    <row r="2627" spans="1:22" ht="18">
      <c r="A2627" s="34">
        <f t="shared" si="13"/>
        <v>1031</v>
      </c>
      <c r="B2627" s="29">
        <v>45923</v>
      </c>
      <c r="C2627" s="30" t="s">
        <v>3799</v>
      </c>
      <c r="D2627" s="31"/>
      <c r="E2627" s="30" t="s">
        <v>3049</v>
      </c>
      <c r="F2627" s="71"/>
      <c r="G2627" s="74" t="s">
        <v>25</v>
      </c>
      <c r="H2627" s="62" t="s">
        <v>26</v>
      </c>
      <c r="I2627" s="62" t="s">
        <v>38</v>
      </c>
      <c r="J2627" s="74" t="s">
        <v>391</v>
      </c>
      <c r="K2627" s="30" t="s">
        <v>107</v>
      </c>
      <c r="L2627" s="34" t="s">
        <v>161</v>
      </c>
      <c r="M2627" s="32" t="s">
        <v>389</v>
      </c>
      <c r="N2627" s="35"/>
      <c r="O2627" s="30"/>
      <c r="P2627" s="30"/>
      <c r="Q2627" s="36"/>
      <c r="R2627" s="36"/>
      <c r="S2627" s="36"/>
      <c r="T2627" s="37"/>
      <c r="U2627" s="38"/>
      <c r="V2627" s="39"/>
    </row>
    <row r="2628" spans="1:22" ht="18">
      <c r="A2628" s="34">
        <f t="shared" si="13"/>
        <v>1032</v>
      </c>
      <c r="B2628" s="29">
        <v>45923</v>
      </c>
      <c r="C2628" s="30" t="s">
        <v>3251</v>
      </c>
      <c r="D2628" s="31"/>
      <c r="E2628" s="30" t="s">
        <v>3124</v>
      </c>
      <c r="F2628" s="71"/>
      <c r="G2628" s="74" t="s">
        <v>25</v>
      </c>
      <c r="H2628" s="62" t="s">
        <v>26</v>
      </c>
      <c r="I2628" s="62" t="s">
        <v>38</v>
      </c>
      <c r="J2628" s="74" t="s">
        <v>391</v>
      </c>
      <c r="K2628" s="30" t="s">
        <v>107</v>
      </c>
      <c r="L2628" s="34" t="s">
        <v>161</v>
      </c>
      <c r="M2628" s="32" t="s">
        <v>389</v>
      </c>
      <c r="N2628" s="35"/>
      <c r="O2628" s="30"/>
      <c r="P2628" s="30"/>
      <c r="Q2628" s="36"/>
      <c r="R2628" s="36"/>
      <c r="S2628" s="36"/>
      <c r="T2628" s="37"/>
      <c r="U2628" s="38"/>
      <c r="V2628" s="39"/>
    </row>
    <row r="2629" spans="1:22" ht="18">
      <c r="A2629" s="34">
        <f t="shared" si="13"/>
        <v>1033</v>
      </c>
      <c r="B2629" s="29">
        <v>45923</v>
      </c>
      <c r="C2629" s="30" t="s">
        <v>3800</v>
      </c>
      <c r="D2629" s="31">
        <v>909393692</v>
      </c>
      <c r="E2629" s="30"/>
      <c r="F2629" s="71"/>
      <c r="G2629" s="74" t="s">
        <v>25</v>
      </c>
      <c r="H2629" s="62" t="s">
        <v>48</v>
      </c>
      <c r="I2629" s="62" t="s">
        <v>27</v>
      </c>
      <c r="J2629" s="74" t="s">
        <v>391</v>
      </c>
      <c r="K2629" s="30" t="s">
        <v>29</v>
      </c>
      <c r="L2629" s="34" t="s">
        <v>203</v>
      </c>
      <c r="M2629" s="32" t="s">
        <v>234</v>
      </c>
      <c r="N2629" s="35" t="s">
        <v>32</v>
      </c>
      <c r="O2629" s="30"/>
      <c r="P2629" s="30"/>
      <c r="Q2629" s="36" t="s">
        <v>402</v>
      </c>
      <c r="R2629" s="36"/>
      <c r="S2629" s="36"/>
      <c r="T2629" s="37"/>
      <c r="U2629" s="38"/>
      <c r="V2629" s="39"/>
    </row>
    <row r="2630" spans="1:22" ht="18">
      <c r="A2630" s="34">
        <f t="shared" si="13"/>
        <v>1034</v>
      </c>
      <c r="B2630" s="29">
        <v>45923</v>
      </c>
      <c r="C2630" s="30" t="s">
        <v>3801</v>
      </c>
      <c r="D2630" s="31" t="s">
        <v>3802</v>
      </c>
      <c r="E2630" s="30" t="s">
        <v>3392</v>
      </c>
      <c r="F2630" s="71"/>
      <c r="G2630" s="74" t="s">
        <v>114</v>
      </c>
      <c r="H2630" s="62" t="s">
        <v>26</v>
      </c>
      <c r="I2630" s="62" t="s">
        <v>27</v>
      </c>
      <c r="J2630" s="74" t="s">
        <v>391</v>
      </c>
      <c r="K2630" s="30" t="s">
        <v>29</v>
      </c>
      <c r="L2630" s="34" t="s">
        <v>217</v>
      </c>
      <c r="M2630" s="32" t="s">
        <v>227</v>
      </c>
      <c r="N2630" s="35" t="s">
        <v>32</v>
      </c>
      <c r="O2630" s="30"/>
      <c r="P2630" s="30"/>
      <c r="Q2630" s="36" t="s">
        <v>3803</v>
      </c>
      <c r="R2630" s="36"/>
      <c r="S2630" s="36"/>
      <c r="T2630" s="37"/>
      <c r="U2630" s="38"/>
      <c r="V2630" s="39"/>
    </row>
    <row r="2631" spans="1:22" ht="18">
      <c r="A2631" s="34">
        <f t="shared" si="13"/>
        <v>1035</v>
      </c>
      <c r="B2631" s="29">
        <v>45923</v>
      </c>
      <c r="C2631" s="30" t="s">
        <v>3804</v>
      </c>
      <c r="D2631" s="31"/>
      <c r="E2631" s="30" t="s">
        <v>3723</v>
      </c>
      <c r="F2631" s="71"/>
      <c r="G2631" s="74" t="s">
        <v>113</v>
      </c>
      <c r="H2631" s="62" t="s">
        <v>26</v>
      </c>
      <c r="I2631" s="62" t="s">
        <v>27</v>
      </c>
      <c r="J2631" s="74" t="s">
        <v>391</v>
      </c>
      <c r="K2631" s="30" t="s">
        <v>29</v>
      </c>
      <c r="L2631" s="34" t="s">
        <v>91</v>
      </c>
      <c r="M2631" s="32" t="s">
        <v>389</v>
      </c>
      <c r="N2631" s="35"/>
      <c r="O2631" s="30"/>
      <c r="P2631" s="30"/>
      <c r="Q2631" s="36"/>
      <c r="R2631" s="36"/>
      <c r="S2631" s="36"/>
      <c r="T2631" s="37"/>
      <c r="U2631" s="38"/>
      <c r="V2631" s="39"/>
    </row>
    <row r="2632" spans="1:22" ht="18">
      <c r="A2632" s="34">
        <f t="shared" si="13"/>
        <v>1036</v>
      </c>
      <c r="B2632" s="29">
        <v>45923</v>
      </c>
      <c r="C2632" s="30" t="s">
        <v>3805</v>
      </c>
      <c r="D2632" s="31"/>
      <c r="E2632" s="30" t="s">
        <v>3707</v>
      </c>
      <c r="F2632" s="71"/>
      <c r="G2632" s="74" t="s">
        <v>25</v>
      </c>
      <c r="H2632" s="62" t="s">
        <v>26</v>
      </c>
      <c r="I2632" s="62" t="s">
        <v>27</v>
      </c>
      <c r="J2632" s="74" t="s">
        <v>391</v>
      </c>
      <c r="K2632" s="30" t="s">
        <v>29</v>
      </c>
      <c r="L2632" s="34" t="s">
        <v>91</v>
      </c>
      <c r="M2632" s="32" t="s">
        <v>389</v>
      </c>
      <c r="N2632" s="35"/>
      <c r="O2632" s="30"/>
      <c r="P2632" s="30"/>
      <c r="Q2632" s="36"/>
      <c r="R2632" s="36"/>
      <c r="S2632" s="36"/>
      <c r="T2632" s="37"/>
      <c r="U2632" s="38"/>
      <c r="V2632" s="39"/>
    </row>
    <row r="2633" spans="1:22" ht="18">
      <c r="A2633" s="34">
        <f t="shared" si="13"/>
        <v>1037</v>
      </c>
      <c r="B2633" s="29">
        <v>45923</v>
      </c>
      <c r="C2633" s="30" t="s">
        <v>3806</v>
      </c>
      <c r="D2633" s="31"/>
      <c r="E2633" s="30" t="s">
        <v>3707</v>
      </c>
      <c r="F2633" s="71"/>
      <c r="G2633" s="74" t="s">
        <v>25</v>
      </c>
      <c r="H2633" s="62" t="s">
        <v>26</v>
      </c>
      <c r="I2633" s="62" t="s">
        <v>27</v>
      </c>
      <c r="J2633" s="74" t="s">
        <v>391</v>
      </c>
      <c r="K2633" s="30" t="s">
        <v>29</v>
      </c>
      <c r="L2633" s="34" t="s">
        <v>91</v>
      </c>
      <c r="M2633" s="32" t="s">
        <v>389</v>
      </c>
      <c r="N2633" s="35"/>
      <c r="O2633" s="30"/>
      <c r="P2633" s="30"/>
      <c r="Q2633" s="36"/>
      <c r="R2633" s="36"/>
      <c r="S2633" s="36"/>
      <c r="T2633" s="37"/>
      <c r="U2633" s="38"/>
      <c r="V2633" s="39"/>
    </row>
    <row r="2634" spans="1:22" ht="18">
      <c r="A2634" s="34">
        <f t="shared" si="13"/>
        <v>1038</v>
      </c>
      <c r="B2634" s="29">
        <v>45923</v>
      </c>
      <c r="C2634" s="30" t="s">
        <v>3807</v>
      </c>
      <c r="D2634" s="31">
        <v>932004490</v>
      </c>
      <c r="E2634" s="30" t="s">
        <v>3808</v>
      </c>
      <c r="F2634" s="71"/>
      <c r="G2634" s="74" t="s">
        <v>114</v>
      </c>
      <c r="H2634" s="62" t="s">
        <v>26</v>
      </c>
      <c r="I2634" s="62" t="s">
        <v>27</v>
      </c>
      <c r="J2634" s="74" t="s">
        <v>391</v>
      </c>
      <c r="K2634" s="30" t="s">
        <v>29</v>
      </c>
      <c r="L2634" s="34" t="s">
        <v>203</v>
      </c>
      <c r="M2634" s="32" t="s">
        <v>234</v>
      </c>
      <c r="N2634" s="35" t="s">
        <v>32</v>
      </c>
      <c r="O2634" s="30"/>
      <c r="P2634" s="30"/>
      <c r="Q2634" s="72" t="s">
        <v>3754</v>
      </c>
      <c r="R2634" s="36"/>
      <c r="S2634" s="36"/>
      <c r="T2634" s="37"/>
      <c r="U2634" s="38"/>
      <c r="V2634" s="39"/>
    </row>
    <row r="2635" spans="1:22" ht="18">
      <c r="A2635" s="34">
        <f t="shared" si="13"/>
        <v>1039</v>
      </c>
      <c r="B2635" s="29">
        <v>45923</v>
      </c>
      <c r="C2635" s="30" t="s">
        <v>3809</v>
      </c>
      <c r="D2635" s="31"/>
      <c r="E2635" s="30" t="s">
        <v>45</v>
      </c>
      <c r="F2635" s="71"/>
      <c r="G2635" s="74" t="s">
        <v>25</v>
      </c>
      <c r="H2635" s="62" t="s">
        <v>26</v>
      </c>
      <c r="I2635" s="62" t="s">
        <v>38</v>
      </c>
      <c r="J2635" s="74" t="s">
        <v>391</v>
      </c>
      <c r="K2635" s="30" t="s">
        <v>29</v>
      </c>
      <c r="L2635" s="34" t="s">
        <v>161</v>
      </c>
      <c r="M2635" s="32" t="s">
        <v>389</v>
      </c>
      <c r="N2635" s="35"/>
      <c r="O2635" s="30"/>
      <c r="P2635" s="30"/>
      <c r="Q2635" s="36"/>
      <c r="R2635" s="36"/>
      <c r="S2635" s="36"/>
      <c r="T2635" s="37"/>
      <c r="U2635" s="38"/>
      <c r="V2635" s="39"/>
    </row>
    <row r="2636" spans="1:22" ht="18">
      <c r="A2636" s="34">
        <f t="shared" si="13"/>
        <v>1040</v>
      </c>
      <c r="B2636" s="29">
        <v>45923</v>
      </c>
      <c r="C2636" s="30" t="s">
        <v>88</v>
      </c>
      <c r="D2636" s="239">
        <v>702294748</v>
      </c>
      <c r="E2636" s="30"/>
      <c r="F2636" s="71"/>
      <c r="G2636" s="74" t="s">
        <v>114</v>
      </c>
      <c r="H2636" s="62"/>
      <c r="I2636" s="62" t="s">
        <v>27</v>
      </c>
      <c r="J2636" s="74" t="s">
        <v>391</v>
      </c>
      <c r="K2636" s="30" t="s">
        <v>29</v>
      </c>
      <c r="L2636" s="34" t="s">
        <v>81</v>
      </c>
      <c r="M2636" s="32" t="s">
        <v>234</v>
      </c>
      <c r="N2636" s="35"/>
      <c r="O2636" s="30"/>
      <c r="P2636" s="30"/>
      <c r="Q2636" s="36"/>
      <c r="R2636" s="36"/>
      <c r="S2636" s="36"/>
      <c r="T2636" s="37"/>
      <c r="U2636" s="38"/>
      <c r="V2636" s="39"/>
    </row>
    <row r="2637" spans="1:22" ht="18">
      <c r="A2637" s="34">
        <f t="shared" si="13"/>
        <v>1041</v>
      </c>
      <c r="B2637" s="29">
        <v>45923</v>
      </c>
      <c r="C2637" s="30" t="s">
        <v>74</v>
      </c>
      <c r="D2637" s="59" t="s">
        <v>3810</v>
      </c>
      <c r="E2637" s="30" t="s">
        <v>3811</v>
      </c>
      <c r="F2637" s="71"/>
      <c r="G2637" s="74" t="s">
        <v>114</v>
      </c>
      <c r="H2637" s="62" t="s">
        <v>26</v>
      </c>
      <c r="I2637" s="62" t="s">
        <v>27</v>
      </c>
      <c r="J2637" s="74" t="s">
        <v>390</v>
      </c>
      <c r="K2637" s="30" t="s">
        <v>374</v>
      </c>
      <c r="L2637" s="34" t="s">
        <v>361</v>
      </c>
      <c r="M2637" s="32" t="s">
        <v>227</v>
      </c>
      <c r="N2637" s="35" t="s">
        <v>32</v>
      </c>
      <c r="O2637" s="30"/>
      <c r="P2637" s="30"/>
      <c r="Q2637" s="36" t="s">
        <v>3812</v>
      </c>
      <c r="R2637" s="36"/>
      <c r="S2637" s="36"/>
      <c r="T2637" s="37"/>
      <c r="U2637" s="38"/>
      <c r="V2637" s="39"/>
    </row>
    <row r="2638" spans="1:22" ht="18">
      <c r="A2638" s="34">
        <f t="shared" si="13"/>
        <v>1042</v>
      </c>
      <c r="B2638" s="29">
        <v>45923</v>
      </c>
      <c r="C2638" s="30" t="s">
        <v>3813</v>
      </c>
      <c r="D2638" s="31">
        <v>975292191</v>
      </c>
      <c r="E2638" s="30"/>
      <c r="F2638" s="71"/>
      <c r="G2638" s="74" t="s">
        <v>25</v>
      </c>
      <c r="H2638" s="62" t="s">
        <v>48</v>
      </c>
      <c r="I2638" s="62" t="s">
        <v>27</v>
      </c>
      <c r="J2638" s="74" t="s">
        <v>390</v>
      </c>
      <c r="K2638" s="30" t="s">
        <v>29</v>
      </c>
      <c r="L2638" s="34" t="s">
        <v>361</v>
      </c>
      <c r="M2638" s="32" t="s">
        <v>227</v>
      </c>
      <c r="N2638" s="35" t="s">
        <v>32</v>
      </c>
      <c r="O2638" s="30"/>
      <c r="P2638" s="30"/>
      <c r="Q2638" s="36" t="s">
        <v>622</v>
      </c>
      <c r="R2638" s="36"/>
      <c r="S2638" s="36"/>
      <c r="T2638" s="37"/>
      <c r="U2638" s="38"/>
      <c r="V2638" s="39"/>
    </row>
    <row r="2639" spans="1:22" ht="18">
      <c r="A2639" s="34">
        <f t="shared" si="13"/>
        <v>1043</v>
      </c>
      <c r="B2639" s="29">
        <v>45923</v>
      </c>
      <c r="C2639" s="30" t="s">
        <v>3814</v>
      </c>
      <c r="D2639" s="31"/>
      <c r="E2639" s="30" t="s">
        <v>3094</v>
      </c>
      <c r="F2639" s="71"/>
      <c r="G2639" s="74" t="s">
        <v>25</v>
      </c>
      <c r="H2639" s="62" t="s">
        <v>26</v>
      </c>
      <c r="I2639" s="62" t="s">
        <v>27</v>
      </c>
      <c r="J2639" s="74" t="s">
        <v>390</v>
      </c>
      <c r="K2639" s="30" t="s">
        <v>107</v>
      </c>
      <c r="L2639" s="34" t="s">
        <v>81</v>
      </c>
      <c r="M2639" s="32" t="s">
        <v>389</v>
      </c>
      <c r="N2639" s="35"/>
      <c r="O2639" s="30"/>
      <c r="P2639" s="30"/>
      <c r="Q2639" s="36"/>
      <c r="R2639" s="36"/>
      <c r="S2639" s="36"/>
      <c r="T2639" s="37"/>
      <c r="U2639" s="38"/>
      <c r="V2639" s="39"/>
    </row>
    <row r="2640" spans="1:22" ht="18">
      <c r="A2640" s="34">
        <f t="shared" si="13"/>
        <v>1044</v>
      </c>
      <c r="B2640" s="29">
        <v>45923</v>
      </c>
      <c r="C2640" s="30" t="s">
        <v>66</v>
      </c>
      <c r="D2640" s="31">
        <v>772295823</v>
      </c>
      <c r="E2640" s="30" t="s">
        <v>3815</v>
      </c>
      <c r="F2640" s="71"/>
      <c r="G2640" s="74" t="s">
        <v>114</v>
      </c>
      <c r="H2640" s="62" t="s">
        <v>26</v>
      </c>
      <c r="I2640" s="62" t="s">
        <v>27</v>
      </c>
      <c r="J2640" s="74" t="s">
        <v>390</v>
      </c>
      <c r="K2640" s="30" t="s">
        <v>29</v>
      </c>
      <c r="L2640" s="34" t="s">
        <v>498</v>
      </c>
      <c r="M2640" s="32" t="s">
        <v>227</v>
      </c>
      <c r="N2640" s="35"/>
      <c r="O2640" s="30"/>
      <c r="P2640" s="30"/>
      <c r="Q2640" s="36"/>
      <c r="R2640" s="36"/>
      <c r="S2640" s="36"/>
      <c r="T2640" s="37"/>
      <c r="U2640" s="38"/>
      <c r="V2640" s="39"/>
    </row>
    <row r="2641" spans="1:22" ht="18">
      <c r="A2641" s="34">
        <f t="shared" si="13"/>
        <v>1045</v>
      </c>
      <c r="B2641" s="29">
        <v>45923</v>
      </c>
      <c r="C2641" s="30" t="s">
        <v>3816</v>
      </c>
      <c r="D2641" s="31"/>
      <c r="E2641" s="30" t="s">
        <v>3707</v>
      </c>
      <c r="F2641" s="71"/>
      <c r="G2641" s="74" t="s">
        <v>25</v>
      </c>
      <c r="H2641" s="62" t="s">
        <v>26</v>
      </c>
      <c r="I2641" s="62" t="s">
        <v>27</v>
      </c>
      <c r="J2641" s="74" t="s">
        <v>390</v>
      </c>
      <c r="K2641" s="30" t="s">
        <v>29</v>
      </c>
      <c r="L2641" s="34" t="s">
        <v>91</v>
      </c>
      <c r="M2641" s="32" t="s">
        <v>389</v>
      </c>
      <c r="N2641" s="35"/>
      <c r="O2641" s="30"/>
      <c r="P2641" s="30"/>
      <c r="Q2641" s="36"/>
      <c r="R2641" s="36"/>
      <c r="S2641" s="36"/>
      <c r="T2641" s="37"/>
      <c r="U2641" s="38"/>
      <c r="V2641" s="39"/>
    </row>
    <row r="2642" spans="1:22" ht="18">
      <c r="A2642" s="34">
        <f t="shared" si="13"/>
        <v>1046</v>
      </c>
      <c r="B2642" s="29">
        <v>45923</v>
      </c>
      <c r="C2642" s="30" t="s">
        <v>3817</v>
      </c>
      <c r="D2642" s="31"/>
      <c r="E2642" s="30" t="s">
        <v>3818</v>
      </c>
      <c r="F2642" s="71"/>
      <c r="G2642" s="74" t="s">
        <v>25</v>
      </c>
      <c r="H2642" s="62" t="s">
        <v>26</v>
      </c>
      <c r="I2642" s="62" t="s">
        <v>27</v>
      </c>
      <c r="J2642" s="74" t="s">
        <v>390</v>
      </c>
      <c r="K2642" s="30" t="s">
        <v>29</v>
      </c>
      <c r="L2642" s="34" t="s">
        <v>91</v>
      </c>
      <c r="M2642" s="32" t="s">
        <v>389</v>
      </c>
      <c r="N2642" s="35"/>
      <c r="O2642" s="30"/>
      <c r="P2642" s="30"/>
      <c r="Q2642" s="36"/>
      <c r="R2642" s="36"/>
      <c r="S2642" s="36"/>
      <c r="T2642" s="37"/>
      <c r="U2642" s="38"/>
      <c r="V2642" s="39"/>
    </row>
    <row r="2643" spans="1:22" ht="18">
      <c r="A2643" s="34">
        <f t="shared" si="13"/>
        <v>1047</v>
      </c>
      <c r="B2643" s="29">
        <v>45923</v>
      </c>
      <c r="C2643" s="30" t="s">
        <v>488</v>
      </c>
      <c r="D2643" s="31"/>
      <c r="E2643" s="30" t="s">
        <v>3815</v>
      </c>
      <c r="F2643" s="71"/>
      <c r="G2643" s="74" t="s">
        <v>25</v>
      </c>
      <c r="H2643" s="62" t="s">
        <v>26</v>
      </c>
      <c r="I2643" s="62" t="s">
        <v>27</v>
      </c>
      <c r="J2643" s="74" t="s">
        <v>390</v>
      </c>
      <c r="K2643" s="30" t="s">
        <v>29</v>
      </c>
      <c r="L2643" s="34" t="s">
        <v>498</v>
      </c>
      <c r="M2643" s="32" t="s">
        <v>389</v>
      </c>
      <c r="N2643" s="35"/>
      <c r="O2643" s="30"/>
      <c r="P2643" s="30"/>
      <c r="Q2643" s="36"/>
      <c r="R2643" s="36"/>
      <c r="S2643" s="36"/>
      <c r="T2643" s="37"/>
      <c r="U2643" s="38"/>
      <c r="V2643" s="39"/>
    </row>
    <row r="2644" spans="1:22" ht="18">
      <c r="A2644" s="34">
        <f t="shared" si="13"/>
        <v>1048</v>
      </c>
      <c r="B2644" s="29">
        <v>45923</v>
      </c>
      <c r="C2644" s="30" t="s">
        <v>3819</v>
      </c>
      <c r="D2644" s="31">
        <f>84902059352</f>
        <v>84902059352</v>
      </c>
      <c r="E2644" s="30" t="s">
        <v>3780</v>
      </c>
      <c r="F2644" s="71"/>
      <c r="G2644" s="74" t="s">
        <v>25</v>
      </c>
      <c r="H2644" s="62" t="s">
        <v>26</v>
      </c>
      <c r="I2644" s="62" t="s">
        <v>27</v>
      </c>
      <c r="J2644" s="74" t="s">
        <v>390</v>
      </c>
      <c r="K2644" s="30" t="s">
        <v>29</v>
      </c>
      <c r="L2644" s="34" t="s">
        <v>91</v>
      </c>
      <c r="M2644" s="32" t="s">
        <v>227</v>
      </c>
      <c r="N2644" s="35" t="s">
        <v>32</v>
      </c>
      <c r="O2644" s="30"/>
      <c r="P2644" s="30"/>
      <c r="Q2644" s="36" t="s">
        <v>3820</v>
      </c>
      <c r="R2644" s="36"/>
      <c r="S2644" s="36"/>
      <c r="T2644" s="37"/>
      <c r="U2644" s="38"/>
      <c r="V2644" s="39"/>
    </row>
    <row r="2645" spans="1:22" ht="18">
      <c r="A2645" s="34">
        <f t="shared" si="13"/>
        <v>1049</v>
      </c>
      <c r="B2645" s="29">
        <v>45923</v>
      </c>
      <c r="C2645" s="30" t="s">
        <v>3821</v>
      </c>
      <c r="D2645" s="31"/>
      <c r="E2645" s="30" t="s">
        <v>3124</v>
      </c>
      <c r="F2645" s="71"/>
      <c r="G2645" s="74" t="s">
        <v>25</v>
      </c>
      <c r="H2645" s="62" t="s">
        <v>26</v>
      </c>
      <c r="I2645" s="62" t="s">
        <v>38</v>
      </c>
      <c r="J2645" s="74" t="s">
        <v>390</v>
      </c>
      <c r="K2645" s="30" t="s">
        <v>107</v>
      </c>
      <c r="L2645" s="34" t="s">
        <v>303</v>
      </c>
      <c r="M2645" s="32" t="s">
        <v>389</v>
      </c>
      <c r="N2645" s="35"/>
      <c r="O2645" s="30"/>
      <c r="P2645" s="30"/>
      <c r="Q2645" s="36"/>
      <c r="R2645" s="36"/>
      <c r="S2645" s="36"/>
      <c r="T2645" s="37"/>
      <c r="U2645" s="38"/>
      <c r="V2645" s="39"/>
    </row>
    <row r="2646" spans="1:22" ht="18">
      <c r="A2646" s="34">
        <f t="shared" si="13"/>
        <v>1050</v>
      </c>
      <c r="B2646" s="29">
        <v>45923</v>
      </c>
      <c r="C2646" s="30" t="s">
        <v>3822</v>
      </c>
      <c r="D2646" s="31"/>
      <c r="E2646" s="30" t="s">
        <v>3218</v>
      </c>
      <c r="F2646" s="71"/>
      <c r="G2646" s="74" t="s">
        <v>25</v>
      </c>
      <c r="H2646" s="62" t="s">
        <v>26</v>
      </c>
      <c r="I2646" s="62" t="s">
        <v>27</v>
      </c>
      <c r="J2646" s="74" t="s">
        <v>390</v>
      </c>
      <c r="K2646" s="30" t="s">
        <v>29</v>
      </c>
      <c r="L2646" s="34" t="s">
        <v>203</v>
      </c>
      <c r="M2646" s="32" t="s">
        <v>389</v>
      </c>
      <c r="N2646" s="35"/>
      <c r="O2646" s="30"/>
      <c r="P2646" s="30"/>
      <c r="Q2646" s="36"/>
      <c r="R2646" s="36"/>
      <c r="S2646" s="36"/>
      <c r="T2646" s="37"/>
      <c r="U2646" s="38"/>
      <c r="V2646" s="39"/>
    </row>
    <row r="2647" spans="1:22" ht="18">
      <c r="A2647" s="34">
        <f t="shared" si="13"/>
        <v>1051</v>
      </c>
      <c r="B2647" s="29">
        <v>45923</v>
      </c>
      <c r="C2647" s="30" t="s">
        <v>492</v>
      </c>
      <c r="D2647" s="31">
        <v>399535556</v>
      </c>
      <c r="E2647" s="30"/>
      <c r="F2647" s="71"/>
      <c r="G2647" s="74" t="s">
        <v>25</v>
      </c>
      <c r="H2647" s="62" t="s">
        <v>48</v>
      </c>
      <c r="I2647" s="62" t="s">
        <v>38</v>
      </c>
      <c r="J2647" s="74" t="s">
        <v>388</v>
      </c>
      <c r="K2647" s="30" t="s">
        <v>29</v>
      </c>
      <c r="L2647" s="34" t="s">
        <v>303</v>
      </c>
      <c r="M2647" s="32" t="s">
        <v>234</v>
      </c>
      <c r="N2647" s="35" t="s">
        <v>32</v>
      </c>
      <c r="O2647" s="30"/>
      <c r="P2647" s="30"/>
      <c r="Q2647" s="72" t="s">
        <v>505</v>
      </c>
      <c r="R2647" s="36"/>
      <c r="S2647" s="36"/>
      <c r="T2647" s="37"/>
      <c r="U2647" s="38"/>
      <c r="V2647" s="39"/>
    </row>
    <row r="2648" spans="1:22" ht="18">
      <c r="A2648" s="131">
        <f t="shared" si="13"/>
        <v>1052</v>
      </c>
      <c r="B2648" s="29">
        <v>45923</v>
      </c>
      <c r="C2648" s="129" t="s">
        <v>2043</v>
      </c>
      <c r="D2648" s="125">
        <v>903932690</v>
      </c>
      <c r="E2648" s="129"/>
      <c r="F2648" s="130"/>
      <c r="G2648" s="152" t="s">
        <v>25</v>
      </c>
      <c r="H2648" s="152" t="s">
        <v>26</v>
      </c>
      <c r="I2648" s="152" t="s">
        <v>38</v>
      </c>
      <c r="J2648" s="152" t="s">
        <v>388</v>
      </c>
      <c r="K2648" s="129" t="s">
        <v>29</v>
      </c>
      <c r="L2648" s="131" t="s">
        <v>303</v>
      </c>
      <c r="M2648" s="131" t="s">
        <v>234</v>
      </c>
      <c r="N2648" s="124" t="s">
        <v>32</v>
      </c>
      <c r="O2648" s="129"/>
      <c r="P2648" s="129"/>
      <c r="Q2648" s="124" t="s">
        <v>2161</v>
      </c>
      <c r="R2648" s="124"/>
      <c r="S2648" s="124"/>
      <c r="T2648" s="132"/>
      <c r="U2648" s="133"/>
      <c r="V2648" s="126"/>
    </row>
    <row r="2649" spans="1:22" ht="18">
      <c r="A2649" s="34">
        <f t="shared" si="13"/>
        <v>1053</v>
      </c>
      <c r="B2649" s="29">
        <v>45923</v>
      </c>
      <c r="C2649" s="30" t="s">
        <v>3823</v>
      </c>
      <c r="D2649" s="31">
        <v>909546248</v>
      </c>
      <c r="E2649" s="30"/>
      <c r="F2649" s="71"/>
      <c r="G2649" s="74" t="s">
        <v>25</v>
      </c>
      <c r="H2649" s="62" t="s">
        <v>26</v>
      </c>
      <c r="I2649" s="62" t="s">
        <v>27</v>
      </c>
      <c r="J2649" s="74" t="s">
        <v>388</v>
      </c>
      <c r="K2649" s="30" t="s">
        <v>29</v>
      </c>
      <c r="L2649" s="34" t="s">
        <v>203</v>
      </c>
      <c r="M2649" s="32" t="s">
        <v>234</v>
      </c>
      <c r="N2649" s="35" t="s">
        <v>32</v>
      </c>
      <c r="O2649" s="30"/>
      <c r="P2649" s="30"/>
      <c r="Q2649" s="72" t="s">
        <v>505</v>
      </c>
      <c r="R2649" s="36"/>
      <c r="S2649" s="36"/>
      <c r="T2649" s="37"/>
      <c r="U2649" s="38"/>
      <c r="V2649" s="39"/>
    </row>
    <row r="2650" spans="1:22" ht="18">
      <c r="A2650" s="34">
        <f t="shared" si="13"/>
        <v>1054</v>
      </c>
      <c r="B2650" s="29">
        <v>45923</v>
      </c>
      <c r="C2650" s="30" t="s">
        <v>3824</v>
      </c>
      <c r="D2650" s="31">
        <v>933391066</v>
      </c>
      <c r="E2650" s="30"/>
      <c r="F2650" s="71"/>
      <c r="G2650" s="74" t="s">
        <v>25</v>
      </c>
      <c r="H2650" s="62" t="s">
        <v>48</v>
      </c>
      <c r="I2650" s="62" t="s">
        <v>38</v>
      </c>
      <c r="J2650" s="74" t="s">
        <v>388</v>
      </c>
      <c r="K2650" s="30" t="s">
        <v>49</v>
      </c>
      <c r="L2650" s="34" t="s">
        <v>303</v>
      </c>
      <c r="M2650" s="32" t="s">
        <v>227</v>
      </c>
      <c r="N2650" s="35" t="s">
        <v>32</v>
      </c>
      <c r="O2650" s="30"/>
      <c r="P2650" s="30"/>
      <c r="Q2650" s="72" t="s">
        <v>505</v>
      </c>
      <c r="R2650" s="36"/>
      <c r="S2650" s="36"/>
      <c r="T2650" s="37"/>
      <c r="U2650" s="38"/>
      <c r="V2650" s="39"/>
    </row>
    <row r="2651" spans="1:22" ht="18">
      <c r="A2651" s="34">
        <f t="shared" si="13"/>
        <v>1055</v>
      </c>
      <c r="B2651" s="29">
        <v>45923</v>
      </c>
      <c r="C2651" s="30" t="s">
        <v>176</v>
      </c>
      <c r="D2651" s="31">
        <v>939754468</v>
      </c>
      <c r="E2651" s="30"/>
      <c r="F2651" s="71"/>
      <c r="G2651" s="74" t="s">
        <v>25</v>
      </c>
      <c r="H2651" s="62" t="s">
        <v>26</v>
      </c>
      <c r="I2651" s="62" t="s">
        <v>27</v>
      </c>
      <c r="J2651" s="74" t="s">
        <v>388</v>
      </c>
      <c r="K2651" s="30" t="s">
        <v>29</v>
      </c>
      <c r="L2651" s="34" t="s">
        <v>203</v>
      </c>
      <c r="M2651" s="32" t="s">
        <v>227</v>
      </c>
      <c r="N2651" s="35" t="s">
        <v>32</v>
      </c>
      <c r="O2651" s="30"/>
      <c r="P2651" s="30"/>
      <c r="Q2651" s="36" t="s">
        <v>3825</v>
      </c>
      <c r="R2651" s="36"/>
      <c r="S2651" s="36"/>
      <c r="T2651" s="37"/>
      <c r="U2651" s="38"/>
      <c r="V2651" s="39"/>
    </row>
    <row r="2652" spans="1:22" ht="18">
      <c r="A2652" s="34">
        <f t="shared" si="13"/>
        <v>1056</v>
      </c>
      <c r="B2652" s="29">
        <v>45923</v>
      </c>
      <c r="C2652" s="30" t="s">
        <v>3826</v>
      </c>
      <c r="D2652" s="31">
        <v>562920020</v>
      </c>
      <c r="E2652" s="30"/>
      <c r="F2652" s="71"/>
      <c r="G2652" s="74" t="s">
        <v>25</v>
      </c>
      <c r="H2652" s="62" t="s">
        <v>26</v>
      </c>
      <c r="I2652" s="62" t="s">
        <v>27</v>
      </c>
      <c r="J2652" s="74" t="s">
        <v>388</v>
      </c>
      <c r="K2652" s="30" t="s">
        <v>29</v>
      </c>
      <c r="L2652" s="34" t="s">
        <v>2244</v>
      </c>
      <c r="M2652" s="32" t="s">
        <v>234</v>
      </c>
      <c r="N2652" s="35" t="s">
        <v>32</v>
      </c>
      <c r="O2652" s="30"/>
      <c r="P2652" s="30"/>
      <c r="Q2652" s="72" t="s">
        <v>505</v>
      </c>
      <c r="R2652" s="36"/>
      <c r="S2652" s="36"/>
      <c r="T2652" s="37"/>
      <c r="U2652" s="38"/>
      <c r="V2652" s="39"/>
    </row>
    <row r="2653" spans="1:22" ht="18">
      <c r="A2653" s="34">
        <f t="shared" si="13"/>
        <v>1057</v>
      </c>
      <c r="B2653" s="29">
        <v>45923</v>
      </c>
      <c r="C2653" s="30" t="s">
        <v>3827</v>
      </c>
      <c r="D2653" s="239">
        <v>995614829</v>
      </c>
      <c r="E2653" s="30"/>
      <c r="F2653" s="71"/>
      <c r="G2653" s="74" t="s">
        <v>25</v>
      </c>
      <c r="H2653" s="62" t="s">
        <v>26</v>
      </c>
      <c r="I2653" s="62"/>
      <c r="J2653" s="74" t="s">
        <v>388</v>
      </c>
      <c r="K2653" s="30" t="s">
        <v>29</v>
      </c>
      <c r="L2653" s="34" t="s">
        <v>81</v>
      </c>
      <c r="M2653" s="32" t="s">
        <v>234</v>
      </c>
      <c r="N2653" s="35"/>
      <c r="O2653" s="30"/>
      <c r="P2653" s="30"/>
      <c r="Q2653" s="36"/>
      <c r="R2653" s="36"/>
      <c r="S2653" s="36"/>
      <c r="T2653" s="37"/>
      <c r="U2653" s="38"/>
      <c r="V2653" s="39"/>
    </row>
    <row r="2654" spans="1:22" ht="18">
      <c r="A2654" s="34">
        <f t="shared" si="13"/>
        <v>1058</v>
      </c>
      <c r="B2654" s="29">
        <v>45923</v>
      </c>
      <c r="C2654" s="30" t="s">
        <v>126</v>
      </c>
      <c r="D2654" s="239">
        <v>909873369</v>
      </c>
      <c r="E2654" s="30"/>
      <c r="F2654" s="71"/>
      <c r="G2654" s="74" t="s">
        <v>25</v>
      </c>
      <c r="H2654" s="62" t="s">
        <v>26</v>
      </c>
      <c r="I2654" s="62" t="s">
        <v>27</v>
      </c>
      <c r="J2654" s="74" t="s">
        <v>388</v>
      </c>
      <c r="K2654" s="30" t="s">
        <v>29</v>
      </c>
      <c r="L2654" s="34" t="s">
        <v>498</v>
      </c>
      <c r="M2654" s="32" t="s">
        <v>227</v>
      </c>
      <c r="N2654" s="35"/>
      <c r="O2654" s="30"/>
      <c r="P2654" s="30"/>
      <c r="Q2654" s="36"/>
      <c r="R2654" s="36"/>
      <c r="S2654" s="36"/>
      <c r="T2654" s="37"/>
      <c r="U2654" s="38"/>
      <c r="V2654" s="39"/>
    </row>
    <row r="2655" spans="1:22" ht="18">
      <c r="A2655" s="34">
        <f t="shared" si="13"/>
        <v>1059</v>
      </c>
      <c r="B2655" s="29">
        <v>45923</v>
      </c>
      <c r="C2655" s="30" t="s">
        <v>3828</v>
      </c>
      <c r="D2655" s="31"/>
      <c r="E2655" s="30"/>
      <c r="F2655" s="71"/>
      <c r="G2655" s="74" t="s">
        <v>113</v>
      </c>
      <c r="H2655" s="62" t="s">
        <v>48</v>
      </c>
      <c r="I2655" s="62" t="s">
        <v>27</v>
      </c>
      <c r="J2655" s="74" t="s">
        <v>390</v>
      </c>
      <c r="K2655" s="30" t="s">
        <v>29</v>
      </c>
      <c r="L2655" s="34" t="s">
        <v>203</v>
      </c>
      <c r="M2655" s="32" t="s">
        <v>389</v>
      </c>
      <c r="N2655" s="35"/>
      <c r="O2655" s="30"/>
      <c r="P2655" s="30"/>
      <c r="Q2655" s="36"/>
      <c r="R2655" s="36"/>
      <c r="S2655" s="36"/>
      <c r="T2655" s="37"/>
      <c r="U2655" s="38"/>
      <c r="V2655" s="39"/>
    </row>
    <row r="2656" spans="1:22" ht="18">
      <c r="A2656" s="34">
        <f t="shared" si="13"/>
        <v>1060</v>
      </c>
      <c r="B2656" s="29">
        <v>45923</v>
      </c>
      <c r="C2656" s="30" t="s">
        <v>3829</v>
      </c>
      <c r="D2656" s="31"/>
      <c r="E2656" s="30"/>
      <c r="F2656" s="71"/>
      <c r="G2656" s="74" t="s">
        <v>113</v>
      </c>
      <c r="H2656" s="62" t="s">
        <v>48</v>
      </c>
      <c r="I2656" s="62" t="s">
        <v>27</v>
      </c>
      <c r="J2656" s="74" t="s">
        <v>390</v>
      </c>
      <c r="K2656" s="30" t="s">
        <v>29</v>
      </c>
      <c r="L2656" s="34" t="s">
        <v>91</v>
      </c>
      <c r="M2656" s="32" t="s">
        <v>389</v>
      </c>
      <c r="N2656" s="35"/>
      <c r="O2656" s="30"/>
      <c r="P2656" s="30"/>
      <c r="Q2656" s="36"/>
      <c r="R2656" s="36"/>
      <c r="S2656" s="36"/>
      <c r="T2656" s="37"/>
      <c r="U2656" s="38"/>
      <c r="V2656" s="39"/>
    </row>
    <row r="2657" spans="1:22" ht="18">
      <c r="A2657" s="34">
        <f t="shared" si="13"/>
        <v>1061</v>
      </c>
      <c r="B2657" s="29">
        <v>45923</v>
      </c>
      <c r="C2657" s="30" t="s">
        <v>3830</v>
      </c>
      <c r="D2657" s="31"/>
      <c r="E2657" s="30" t="s">
        <v>3831</v>
      </c>
      <c r="F2657" s="71"/>
      <c r="G2657" s="74" t="s">
        <v>25</v>
      </c>
      <c r="H2657" s="62" t="s">
        <v>26</v>
      </c>
      <c r="I2657" s="62" t="s">
        <v>27</v>
      </c>
      <c r="J2657" s="74" t="s">
        <v>390</v>
      </c>
      <c r="K2657" s="30" t="s">
        <v>29</v>
      </c>
      <c r="L2657" s="34" t="s">
        <v>498</v>
      </c>
      <c r="M2657" s="32" t="s">
        <v>389</v>
      </c>
      <c r="N2657" s="35"/>
      <c r="O2657" s="30"/>
      <c r="P2657" s="30"/>
      <c r="Q2657" s="36"/>
      <c r="R2657" s="36"/>
      <c r="S2657" s="36"/>
      <c r="T2657" s="37"/>
      <c r="U2657" s="38"/>
      <c r="V2657" s="39"/>
    </row>
    <row r="2658" spans="1:22" ht="18">
      <c r="A2658" s="34">
        <f t="shared" si="13"/>
        <v>1062</v>
      </c>
      <c r="B2658" s="29">
        <v>45923</v>
      </c>
      <c r="C2658" s="30" t="s">
        <v>3832</v>
      </c>
      <c r="D2658" s="31"/>
      <c r="E2658" s="30" t="s">
        <v>3831</v>
      </c>
      <c r="F2658" s="71"/>
      <c r="G2658" s="74" t="s">
        <v>25</v>
      </c>
      <c r="H2658" s="62" t="s">
        <v>26</v>
      </c>
      <c r="I2658" s="62" t="s">
        <v>27</v>
      </c>
      <c r="J2658" s="74" t="s">
        <v>390</v>
      </c>
      <c r="K2658" s="30" t="s">
        <v>29</v>
      </c>
      <c r="L2658" s="34" t="s">
        <v>498</v>
      </c>
      <c r="M2658" s="32" t="s">
        <v>389</v>
      </c>
      <c r="N2658" s="35"/>
      <c r="O2658" s="30"/>
      <c r="P2658" s="30"/>
      <c r="Q2658" s="36"/>
      <c r="R2658" s="36"/>
      <c r="S2658" s="36"/>
      <c r="T2658" s="37"/>
      <c r="U2658" s="38"/>
      <c r="V2658" s="39"/>
    </row>
    <row r="2659" spans="1:22" ht="18">
      <c r="A2659" s="34">
        <f t="shared" si="13"/>
        <v>1063</v>
      </c>
      <c r="B2659" s="29">
        <v>45923</v>
      </c>
      <c r="C2659" s="30" t="s">
        <v>3833</v>
      </c>
      <c r="D2659" s="31"/>
      <c r="E2659" s="30" t="s">
        <v>3723</v>
      </c>
      <c r="F2659" s="71"/>
      <c r="G2659" s="74" t="s">
        <v>25</v>
      </c>
      <c r="H2659" s="62" t="s">
        <v>26</v>
      </c>
      <c r="I2659" s="62" t="s">
        <v>27</v>
      </c>
      <c r="J2659" s="74" t="s">
        <v>390</v>
      </c>
      <c r="K2659" s="30" t="s">
        <v>29</v>
      </c>
      <c r="L2659" s="34" t="s">
        <v>91</v>
      </c>
      <c r="M2659" s="32" t="s">
        <v>389</v>
      </c>
      <c r="N2659" s="35"/>
      <c r="O2659" s="30"/>
      <c r="P2659" s="30"/>
      <c r="Q2659" s="36"/>
      <c r="R2659" s="36"/>
      <c r="S2659" s="36"/>
      <c r="T2659" s="37"/>
      <c r="U2659" s="38"/>
      <c r="V2659" s="39"/>
    </row>
    <row r="2660" spans="1:22" ht="18">
      <c r="A2660" s="34">
        <f t="shared" si="13"/>
        <v>1064</v>
      </c>
      <c r="B2660" s="29">
        <v>45923</v>
      </c>
      <c r="C2660" s="30" t="s">
        <v>3834</v>
      </c>
      <c r="D2660" s="31"/>
      <c r="E2660" s="30" t="s">
        <v>3831</v>
      </c>
      <c r="F2660" s="71"/>
      <c r="G2660" s="74" t="s">
        <v>25</v>
      </c>
      <c r="H2660" s="62" t="s">
        <v>26</v>
      </c>
      <c r="I2660" s="62" t="s">
        <v>27</v>
      </c>
      <c r="J2660" s="74" t="s">
        <v>390</v>
      </c>
      <c r="K2660" s="30" t="s">
        <v>29</v>
      </c>
      <c r="L2660" s="34" t="s">
        <v>498</v>
      </c>
      <c r="M2660" s="32" t="s">
        <v>389</v>
      </c>
      <c r="N2660" s="35"/>
      <c r="O2660" s="30"/>
      <c r="P2660" s="30"/>
      <c r="Q2660" s="36"/>
      <c r="R2660" s="36"/>
      <c r="S2660" s="36"/>
      <c r="T2660" s="37"/>
      <c r="U2660" s="38"/>
      <c r="V2660" s="39"/>
    </row>
    <row r="2661" spans="1:22" ht="18">
      <c r="A2661" s="34">
        <f t="shared" si="13"/>
        <v>1065</v>
      </c>
      <c r="B2661" s="29">
        <v>45923</v>
      </c>
      <c r="C2661" s="30" t="s">
        <v>1560</v>
      </c>
      <c r="D2661" s="31"/>
      <c r="E2661" s="30" t="s">
        <v>3202</v>
      </c>
      <c r="F2661" s="71"/>
      <c r="G2661" s="74" t="s">
        <v>25</v>
      </c>
      <c r="H2661" s="62" t="s">
        <v>26</v>
      </c>
      <c r="I2661" s="62" t="s">
        <v>27</v>
      </c>
      <c r="J2661" s="74" t="s">
        <v>390</v>
      </c>
      <c r="K2661" s="30" t="s">
        <v>29</v>
      </c>
      <c r="L2661" s="34" t="s">
        <v>361</v>
      </c>
      <c r="M2661" s="32" t="s">
        <v>389</v>
      </c>
      <c r="N2661" s="35"/>
      <c r="O2661" s="30"/>
      <c r="P2661" s="30"/>
      <c r="Q2661" s="36"/>
      <c r="R2661" s="36"/>
      <c r="S2661" s="36"/>
      <c r="T2661" s="37"/>
      <c r="U2661" s="38"/>
      <c r="V2661" s="39"/>
    </row>
    <row r="2662" spans="1:22" ht="18">
      <c r="A2662" s="34">
        <f t="shared" si="13"/>
        <v>1066</v>
      </c>
      <c r="B2662" s="29">
        <v>45923</v>
      </c>
      <c r="C2662" s="30" t="s">
        <v>2298</v>
      </c>
      <c r="D2662" s="31"/>
      <c r="E2662" s="30" t="s">
        <v>3835</v>
      </c>
      <c r="F2662" s="71"/>
      <c r="G2662" s="74" t="s">
        <v>25</v>
      </c>
      <c r="H2662" s="62" t="s">
        <v>26</v>
      </c>
      <c r="I2662" s="62" t="s">
        <v>27</v>
      </c>
      <c r="J2662" s="74" t="s">
        <v>390</v>
      </c>
      <c r="K2662" s="30" t="s">
        <v>29</v>
      </c>
      <c r="L2662" s="34" t="s">
        <v>231</v>
      </c>
      <c r="M2662" s="32" t="s">
        <v>389</v>
      </c>
      <c r="N2662" s="35"/>
      <c r="O2662" s="30"/>
      <c r="P2662" s="30"/>
      <c r="Q2662" s="36"/>
      <c r="R2662" s="36"/>
      <c r="S2662" s="36"/>
      <c r="T2662" s="37"/>
      <c r="U2662" s="38"/>
      <c r="V2662" s="39"/>
    </row>
    <row r="2663" spans="1:22" ht="18">
      <c r="A2663" s="34">
        <f t="shared" si="13"/>
        <v>1067</v>
      </c>
      <c r="B2663" s="29">
        <v>45923</v>
      </c>
      <c r="C2663" s="30" t="s">
        <v>3836</v>
      </c>
      <c r="D2663" s="31"/>
      <c r="E2663" s="30" t="s">
        <v>3392</v>
      </c>
      <c r="F2663" s="71"/>
      <c r="G2663" s="74" t="s">
        <v>25</v>
      </c>
      <c r="H2663" s="62" t="s">
        <v>26</v>
      </c>
      <c r="I2663" s="62" t="s">
        <v>27</v>
      </c>
      <c r="J2663" s="74" t="s">
        <v>390</v>
      </c>
      <c r="K2663" s="30" t="s">
        <v>29</v>
      </c>
      <c r="L2663" s="34" t="s">
        <v>91</v>
      </c>
      <c r="M2663" s="32" t="s">
        <v>389</v>
      </c>
      <c r="N2663" s="35"/>
      <c r="O2663" s="30"/>
      <c r="P2663" s="30"/>
      <c r="Q2663" s="36"/>
      <c r="R2663" s="36"/>
      <c r="S2663" s="36"/>
      <c r="T2663" s="37"/>
      <c r="U2663" s="38"/>
      <c r="V2663" s="39"/>
    </row>
    <row r="2664" spans="1:22" ht="18">
      <c r="A2664" s="34">
        <f t="shared" si="13"/>
        <v>1068</v>
      </c>
      <c r="B2664" s="29">
        <v>45923</v>
      </c>
      <c r="C2664" s="30" t="s">
        <v>3837</v>
      </c>
      <c r="D2664" s="31"/>
      <c r="E2664" s="30" t="s">
        <v>3815</v>
      </c>
      <c r="F2664" s="71"/>
      <c r="G2664" s="74" t="s">
        <v>25</v>
      </c>
      <c r="H2664" s="62" t="s">
        <v>26</v>
      </c>
      <c r="I2664" s="62" t="s">
        <v>27</v>
      </c>
      <c r="J2664" s="74" t="s">
        <v>390</v>
      </c>
      <c r="K2664" s="30" t="s">
        <v>29</v>
      </c>
      <c r="L2664" s="34" t="s">
        <v>498</v>
      </c>
      <c r="M2664" s="32" t="s">
        <v>389</v>
      </c>
      <c r="N2664" s="35"/>
      <c r="O2664" s="30"/>
      <c r="P2664" s="30"/>
      <c r="Q2664" s="36"/>
      <c r="R2664" s="36"/>
      <c r="S2664" s="36"/>
      <c r="T2664" s="37"/>
      <c r="U2664" s="38"/>
      <c r="V2664" s="39"/>
    </row>
    <row r="2665" spans="1:22" ht="18">
      <c r="A2665" s="34">
        <f t="shared" si="13"/>
        <v>1069</v>
      </c>
      <c r="B2665" s="29">
        <v>45923</v>
      </c>
      <c r="C2665" s="30" t="s">
        <v>72</v>
      </c>
      <c r="D2665" s="31"/>
      <c r="E2665" s="30" t="s">
        <v>3392</v>
      </c>
      <c r="F2665" s="71"/>
      <c r="G2665" s="74" t="s">
        <v>25</v>
      </c>
      <c r="H2665" s="62" t="s">
        <v>26</v>
      </c>
      <c r="I2665" s="62" t="s">
        <v>27</v>
      </c>
      <c r="J2665" s="74" t="s">
        <v>390</v>
      </c>
      <c r="K2665" s="30" t="s">
        <v>29</v>
      </c>
      <c r="L2665" s="34" t="s">
        <v>91</v>
      </c>
      <c r="M2665" s="32" t="s">
        <v>389</v>
      </c>
      <c r="N2665" s="35"/>
      <c r="O2665" s="30"/>
      <c r="P2665" s="30"/>
      <c r="Q2665" s="36"/>
      <c r="R2665" s="36"/>
      <c r="S2665" s="36"/>
      <c r="T2665" s="37"/>
      <c r="U2665" s="38"/>
      <c r="V2665" s="39"/>
    </row>
    <row r="2666" spans="1:22" ht="57">
      <c r="A2666" s="34">
        <f t="shared" si="13"/>
        <v>1070</v>
      </c>
      <c r="B2666" s="29">
        <v>45923</v>
      </c>
      <c r="C2666" s="30" t="s">
        <v>637</v>
      </c>
      <c r="D2666" s="31">
        <v>973646401</v>
      </c>
      <c r="E2666" s="30" t="s">
        <v>3811</v>
      </c>
      <c r="F2666" s="71"/>
      <c r="G2666" s="74" t="s">
        <v>114</v>
      </c>
      <c r="H2666" s="62" t="s">
        <v>26</v>
      </c>
      <c r="I2666" s="62" t="s">
        <v>27</v>
      </c>
      <c r="J2666" s="74" t="s">
        <v>390</v>
      </c>
      <c r="K2666" s="30" t="s">
        <v>29</v>
      </c>
      <c r="L2666" s="34" t="s">
        <v>203</v>
      </c>
      <c r="M2666" s="32" t="s">
        <v>389</v>
      </c>
      <c r="N2666" s="35" t="s">
        <v>32</v>
      </c>
      <c r="O2666" s="30"/>
      <c r="P2666" s="30"/>
      <c r="Q2666" s="36" t="s">
        <v>3838</v>
      </c>
      <c r="R2666" s="36"/>
      <c r="S2666" s="36"/>
      <c r="T2666" s="37"/>
      <c r="U2666" s="38"/>
      <c r="V2666" s="70" t="s">
        <v>3839</v>
      </c>
    </row>
    <row r="2667" spans="1:22" ht="18">
      <c r="A2667" s="34">
        <f t="shared" si="13"/>
        <v>1071</v>
      </c>
      <c r="B2667" s="29">
        <v>45923</v>
      </c>
      <c r="C2667" s="30" t="s">
        <v>3840</v>
      </c>
      <c r="D2667" s="31"/>
      <c r="E2667" s="30" t="s">
        <v>3831</v>
      </c>
      <c r="F2667" s="71"/>
      <c r="G2667" s="74" t="s">
        <v>25</v>
      </c>
      <c r="H2667" s="62" t="s">
        <v>26</v>
      </c>
      <c r="I2667" s="62" t="s">
        <v>27</v>
      </c>
      <c r="J2667" s="74" t="s">
        <v>390</v>
      </c>
      <c r="K2667" s="30" t="s">
        <v>29</v>
      </c>
      <c r="L2667" s="34" t="s">
        <v>498</v>
      </c>
      <c r="M2667" s="32" t="s">
        <v>347</v>
      </c>
      <c r="N2667" s="35"/>
      <c r="O2667" s="30"/>
      <c r="P2667" s="30"/>
      <c r="Q2667" s="36"/>
      <c r="R2667" s="36"/>
      <c r="S2667" s="36"/>
      <c r="T2667" s="37"/>
      <c r="U2667" s="38"/>
      <c r="V2667" s="39"/>
    </row>
    <row r="2668" spans="1:22" ht="18">
      <c r="A2668" s="34">
        <f t="shared" si="13"/>
        <v>1072</v>
      </c>
      <c r="B2668" s="29">
        <v>45923</v>
      </c>
      <c r="C2668" s="30" t="s">
        <v>566</v>
      </c>
      <c r="D2668" s="31"/>
      <c r="E2668" s="30"/>
      <c r="F2668" s="71"/>
      <c r="G2668" s="74" t="s">
        <v>114</v>
      </c>
      <c r="H2668" s="62" t="s">
        <v>48</v>
      </c>
      <c r="I2668" s="62" t="s">
        <v>27</v>
      </c>
      <c r="J2668" s="74" t="s">
        <v>390</v>
      </c>
      <c r="K2668" s="30" t="s">
        <v>29</v>
      </c>
      <c r="L2668" s="34" t="s">
        <v>203</v>
      </c>
      <c r="M2668" s="32" t="s">
        <v>389</v>
      </c>
      <c r="N2668" s="35"/>
      <c r="O2668" s="30"/>
      <c r="P2668" s="30"/>
      <c r="Q2668" s="36"/>
      <c r="R2668" s="36"/>
      <c r="S2668" s="36"/>
      <c r="T2668" s="37"/>
      <c r="U2668" s="38"/>
      <c r="V2668" s="39"/>
    </row>
    <row r="2669" spans="1:22" ht="18">
      <c r="A2669" s="34">
        <f t="shared" si="13"/>
        <v>1073</v>
      </c>
      <c r="B2669" s="29">
        <v>45923</v>
      </c>
      <c r="C2669" s="30" t="s">
        <v>616</v>
      </c>
      <c r="D2669" s="31"/>
      <c r="E2669" s="30" t="s">
        <v>3202</v>
      </c>
      <c r="F2669" s="71"/>
      <c r="G2669" s="74" t="s">
        <v>25</v>
      </c>
      <c r="H2669" s="62" t="s">
        <v>26</v>
      </c>
      <c r="I2669" s="62" t="s">
        <v>27</v>
      </c>
      <c r="J2669" s="74" t="s">
        <v>390</v>
      </c>
      <c r="K2669" s="30" t="s">
        <v>29</v>
      </c>
      <c r="L2669" s="34" t="s">
        <v>361</v>
      </c>
      <c r="M2669" s="32" t="s">
        <v>389</v>
      </c>
      <c r="N2669" s="35"/>
      <c r="O2669" s="30"/>
      <c r="P2669" s="30"/>
      <c r="Q2669" s="36"/>
      <c r="R2669" s="36"/>
      <c r="S2669" s="36"/>
      <c r="T2669" s="37"/>
      <c r="U2669" s="38"/>
      <c r="V2669" s="39"/>
    </row>
    <row r="2670" spans="1:22" ht="18">
      <c r="A2670" s="34">
        <f t="shared" si="13"/>
        <v>1074</v>
      </c>
      <c r="B2670" s="29">
        <v>45923</v>
      </c>
      <c r="C2670" s="30" t="s">
        <v>3841</v>
      </c>
      <c r="D2670" s="31"/>
      <c r="E2670" s="30" t="s">
        <v>3815</v>
      </c>
      <c r="F2670" s="71"/>
      <c r="G2670" s="74" t="s">
        <v>25</v>
      </c>
      <c r="H2670" s="62" t="s">
        <v>26</v>
      </c>
      <c r="I2670" s="62" t="s">
        <v>27</v>
      </c>
      <c r="J2670" s="74" t="s">
        <v>390</v>
      </c>
      <c r="K2670" s="30" t="s">
        <v>29</v>
      </c>
      <c r="L2670" s="34" t="s">
        <v>203</v>
      </c>
      <c r="M2670" s="32" t="s">
        <v>389</v>
      </c>
      <c r="N2670" s="35"/>
      <c r="O2670" s="30"/>
      <c r="P2670" s="30"/>
      <c r="Q2670" s="36"/>
      <c r="R2670" s="36"/>
      <c r="S2670" s="36"/>
      <c r="T2670" s="37"/>
      <c r="U2670" s="38"/>
      <c r="V2670" s="39"/>
    </row>
    <row r="2671" spans="1:22" ht="18">
      <c r="A2671" s="34">
        <f t="shared" si="13"/>
        <v>1075</v>
      </c>
      <c r="B2671" s="29">
        <v>45923</v>
      </c>
      <c r="C2671" s="30" t="s">
        <v>3842</v>
      </c>
      <c r="D2671" s="31"/>
      <c r="E2671" s="30" t="s">
        <v>3835</v>
      </c>
      <c r="F2671" s="71"/>
      <c r="G2671" s="74" t="s">
        <v>25</v>
      </c>
      <c r="H2671" s="62" t="s">
        <v>26</v>
      </c>
      <c r="I2671" s="62" t="s">
        <v>27</v>
      </c>
      <c r="J2671" s="74" t="s">
        <v>390</v>
      </c>
      <c r="K2671" s="30" t="s">
        <v>29</v>
      </c>
      <c r="L2671" s="34" t="s">
        <v>231</v>
      </c>
      <c r="M2671" s="32" t="s">
        <v>389</v>
      </c>
      <c r="N2671" s="35"/>
      <c r="O2671" s="30"/>
      <c r="P2671" s="30"/>
      <c r="Q2671" s="36"/>
      <c r="R2671" s="36"/>
      <c r="S2671" s="36"/>
      <c r="T2671" s="37"/>
      <c r="U2671" s="38"/>
      <c r="V2671" s="39"/>
    </row>
    <row r="2672" spans="1:22" ht="18">
      <c r="A2672" s="34">
        <f t="shared" si="13"/>
        <v>1076</v>
      </c>
      <c r="B2672" s="29">
        <v>45923</v>
      </c>
      <c r="C2672" s="30" t="s">
        <v>3843</v>
      </c>
      <c r="D2672" s="31"/>
      <c r="E2672" s="30" t="s">
        <v>3213</v>
      </c>
      <c r="F2672" s="71"/>
      <c r="G2672" s="74" t="s">
        <v>25</v>
      </c>
      <c r="H2672" s="62" t="s">
        <v>26</v>
      </c>
      <c r="I2672" s="62" t="s">
        <v>27</v>
      </c>
      <c r="J2672" s="74" t="s">
        <v>390</v>
      </c>
      <c r="K2672" s="30" t="s">
        <v>29</v>
      </c>
      <c r="L2672" s="34" t="s">
        <v>203</v>
      </c>
      <c r="M2672" s="32" t="s">
        <v>389</v>
      </c>
      <c r="N2672" s="35"/>
      <c r="O2672" s="30"/>
      <c r="P2672" s="30"/>
      <c r="Q2672" s="36"/>
      <c r="R2672" s="36"/>
      <c r="S2672" s="36"/>
      <c r="T2672" s="37"/>
      <c r="U2672" s="38"/>
      <c r="V2672" s="39"/>
    </row>
    <row r="2673" spans="1:22" ht="18">
      <c r="A2673" s="131">
        <f t="shared" si="13"/>
        <v>1077</v>
      </c>
      <c r="B2673" s="29">
        <v>45923</v>
      </c>
      <c r="C2673" s="129" t="s">
        <v>3844</v>
      </c>
      <c r="D2673" s="242" t="s">
        <v>3845</v>
      </c>
      <c r="E2673" s="129"/>
      <c r="F2673" s="130"/>
      <c r="G2673" s="152" t="s">
        <v>25</v>
      </c>
      <c r="H2673" s="152" t="s">
        <v>48</v>
      </c>
      <c r="I2673" s="152" t="s">
        <v>27</v>
      </c>
      <c r="J2673" s="152" t="s">
        <v>390</v>
      </c>
      <c r="K2673" s="129" t="s">
        <v>29</v>
      </c>
      <c r="L2673" s="131" t="s">
        <v>361</v>
      </c>
      <c r="M2673" s="131" t="s">
        <v>227</v>
      </c>
      <c r="N2673" s="124"/>
      <c r="O2673" s="129"/>
      <c r="P2673" s="129"/>
      <c r="Q2673" s="124" t="s">
        <v>3198</v>
      </c>
      <c r="R2673" s="124"/>
      <c r="S2673" s="124"/>
      <c r="T2673" s="132"/>
      <c r="U2673" s="133"/>
      <c r="V2673" s="126"/>
    </row>
    <row r="2674" spans="1:22" ht="18">
      <c r="A2674" s="34">
        <f t="shared" si="13"/>
        <v>1078</v>
      </c>
      <c r="B2674" s="29">
        <v>45923</v>
      </c>
      <c r="C2674" s="30" t="s">
        <v>225</v>
      </c>
      <c r="D2674" s="31"/>
      <c r="E2674" s="30" t="s">
        <v>3038</v>
      </c>
      <c r="F2674" s="71"/>
      <c r="G2674" s="74" t="s">
        <v>25</v>
      </c>
      <c r="H2674" s="62" t="s">
        <v>26</v>
      </c>
      <c r="I2674" s="62" t="s">
        <v>27</v>
      </c>
      <c r="J2674" s="74" t="s">
        <v>390</v>
      </c>
      <c r="K2674" s="30" t="s">
        <v>29</v>
      </c>
      <c r="L2674" s="34" t="s">
        <v>91</v>
      </c>
      <c r="M2674" s="32" t="s">
        <v>347</v>
      </c>
      <c r="N2674" s="35"/>
      <c r="O2674" s="30"/>
      <c r="P2674" s="30"/>
      <c r="Q2674" s="36"/>
      <c r="R2674" s="36"/>
      <c r="S2674" s="36"/>
      <c r="T2674" s="37"/>
      <c r="U2674" s="38"/>
      <c r="V2674" s="39"/>
    </row>
    <row r="2675" spans="1:22" ht="18">
      <c r="A2675" s="34">
        <f t="shared" si="13"/>
        <v>1079</v>
      </c>
      <c r="B2675" s="29">
        <v>45923</v>
      </c>
      <c r="C2675" s="30" t="s">
        <v>3846</v>
      </c>
      <c r="D2675" s="31">
        <v>889910107</v>
      </c>
      <c r="E2675" s="30"/>
      <c r="F2675" s="71"/>
      <c r="G2675" s="74" t="s">
        <v>25</v>
      </c>
      <c r="H2675" s="62" t="s">
        <v>26</v>
      </c>
      <c r="I2675" s="62" t="s">
        <v>27</v>
      </c>
      <c r="J2675" s="74" t="s">
        <v>390</v>
      </c>
      <c r="K2675" s="30" t="s">
        <v>49</v>
      </c>
      <c r="L2675" s="34" t="s">
        <v>91</v>
      </c>
      <c r="M2675" s="32" t="s">
        <v>234</v>
      </c>
      <c r="N2675" s="35" t="s">
        <v>32</v>
      </c>
      <c r="O2675" s="30"/>
      <c r="P2675" s="30"/>
      <c r="Q2675" s="72" t="s">
        <v>505</v>
      </c>
      <c r="R2675" s="36"/>
      <c r="S2675" s="36"/>
      <c r="T2675" s="37"/>
      <c r="U2675" s="38"/>
      <c r="V2675" s="39"/>
    </row>
    <row r="2676" spans="1:22" ht="18">
      <c r="A2676" s="34">
        <f t="shared" si="13"/>
        <v>1080</v>
      </c>
      <c r="B2676" s="29">
        <v>45923</v>
      </c>
      <c r="C2676" s="30" t="s">
        <v>3847</v>
      </c>
      <c r="D2676" s="31"/>
      <c r="E2676" s="30" t="s">
        <v>3124</v>
      </c>
      <c r="F2676" s="71"/>
      <c r="G2676" s="74" t="s">
        <v>25</v>
      </c>
      <c r="H2676" s="62" t="s">
        <v>26</v>
      </c>
      <c r="I2676" s="62" t="s">
        <v>38</v>
      </c>
      <c r="J2676" s="74" t="s">
        <v>390</v>
      </c>
      <c r="K2676" s="30" t="s">
        <v>29</v>
      </c>
      <c r="L2676" s="34" t="s">
        <v>303</v>
      </c>
      <c r="M2676" s="32" t="s">
        <v>389</v>
      </c>
      <c r="N2676" s="35"/>
      <c r="O2676" s="30"/>
      <c r="P2676" s="30"/>
      <c r="Q2676" s="36"/>
      <c r="R2676" s="36"/>
      <c r="S2676" s="36"/>
      <c r="T2676" s="37"/>
      <c r="U2676" s="38"/>
      <c r="V2676" s="39"/>
    </row>
    <row r="2677" spans="1:22" ht="18">
      <c r="A2677" s="34">
        <f t="shared" si="13"/>
        <v>1081</v>
      </c>
      <c r="B2677" s="29">
        <v>45923</v>
      </c>
      <c r="C2677" s="30" t="s">
        <v>3848</v>
      </c>
      <c r="D2677" s="31"/>
      <c r="E2677" s="30" t="s">
        <v>3811</v>
      </c>
      <c r="F2677" s="71"/>
      <c r="G2677" s="74" t="s">
        <v>25</v>
      </c>
      <c r="H2677" s="62" t="s">
        <v>26</v>
      </c>
      <c r="I2677" s="62" t="s">
        <v>27</v>
      </c>
      <c r="J2677" s="74" t="s">
        <v>390</v>
      </c>
      <c r="K2677" s="30" t="s">
        <v>29</v>
      </c>
      <c r="L2677" s="34" t="s">
        <v>91</v>
      </c>
      <c r="M2677" s="32" t="s">
        <v>389</v>
      </c>
      <c r="N2677" s="35"/>
      <c r="O2677" s="30"/>
      <c r="P2677" s="30"/>
      <c r="Q2677" s="36"/>
      <c r="R2677" s="36"/>
      <c r="S2677" s="36"/>
      <c r="T2677" s="37"/>
      <c r="U2677" s="38"/>
      <c r="V2677" s="39"/>
    </row>
    <row r="2678" spans="1:22" ht="18">
      <c r="A2678" s="34">
        <f t="shared" si="13"/>
        <v>1082</v>
      </c>
      <c r="B2678" s="29">
        <v>45923</v>
      </c>
      <c r="C2678" s="30" t="s">
        <v>3849</v>
      </c>
      <c r="D2678" s="31">
        <v>366738739</v>
      </c>
      <c r="E2678" s="30" t="s">
        <v>3462</v>
      </c>
      <c r="F2678" s="71"/>
      <c r="G2678" s="74" t="s">
        <v>25</v>
      </c>
      <c r="H2678" s="62" t="s">
        <v>26</v>
      </c>
      <c r="I2678" s="62" t="s">
        <v>27</v>
      </c>
      <c r="J2678" s="74" t="s">
        <v>390</v>
      </c>
      <c r="K2678" s="30" t="s">
        <v>29</v>
      </c>
      <c r="L2678" s="34" t="s">
        <v>2244</v>
      </c>
      <c r="M2678" s="32" t="s">
        <v>227</v>
      </c>
      <c r="N2678" s="35"/>
      <c r="O2678" s="30"/>
      <c r="P2678" s="30"/>
      <c r="Q2678" s="36" t="s">
        <v>2969</v>
      </c>
      <c r="R2678" s="36"/>
      <c r="S2678" s="36"/>
      <c r="T2678" s="37"/>
      <c r="U2678" s="38"/>
      <c r="V2678" s="39"/>
    </row>
    <row r="2679" spans="1:22" ht="18">
      <c r="A2679" s="34">
        <f t="shared" si="13"/>
        <v>1083</v>
      </c>
      <c r="B2679" s="29">
        <v>45923</v>
      </c>
      <c r="C2679" s="30" t="s">
        <v>3850</v>
      </c>
      <c r="D2679" s="31"/>
      <c r="E2679" s="30" t="s">
        <v>3723</v>
      </c>
      <c r="F2679" s="71"/>
      <c r="G2679" s="74" t="s">
        <v>25</v>
      </c>
      <c r="H2679" s="62" t="s">
        <v>26</v>
      </c>
      <c r="I2679" s="62" t="s">
        <v>27</v>
      </c>
      <c r="J2679" s="74" t="s">
        <v>390</v>
      </c>
      <c r="K2679" s="30" t="s">
        <v>29</v>
      </c>
      <c r="L2679" s="34" t="s">
        <v>498</v>
      </c>
      <c r="M2679" s="32" t="s">
        <v>389</v>
      </c>
      <c r="N2679" s="35"/>
      <c r="O2679" s="30"/>
      <c r="P2679" s="30"/>
      <c r="Q2679" s="36"/>
      <c r="R2679" s="36"/>
      <c r="S2679" s="36"/>
      <c r="T2679" s="37"/>
      <c r="U2679" s="38"/>
      <c r="V2679" s="39"/>
    </row>
    <row r="2680" spans="1:22" ht="18">
      <c r="A2680" s="34">
        <f t="shared" si="13"/>
        <v>1084</v>
      </c>
      <c r="B2680" s="29">
        <v>45923</v>
      </c>
      <c r="C2680" s="30" t="s">
        <v>1919</v>
      </c>
      <c r="D2680" s="31"/>
      <c r="E2680" s="30" t="s">
        <v>3462</v>
      </c>
      <c r="F2680" s="71"/>
      <c r="G2680" s="74" t="s">
        <v>25</v>
      </c>
      <c r="H2680" s="62" t="s">
        <v>26</v>
      </c>
      <c r="I2680" s="62" t="s">
        <v>27</v>
      </c>
      <c r="J2680" s="74" t="s">
        <v>390</v>
      </c>
      <c r="K2680" s="30" t="s">
        <v>29</v>
      </c>
      <c r="L2680" s="34" t="s">
        <v>498</v>
      </c>
      <c r="M2680" s="32" t="s">
        <v>389</v>
      </c>
      <c r="N2680" s="35"/>
      <c r="O2680" s="30"/>
      <c r="P2680" s="30"/>
      <c r="Q2680" s="36"/>
      <c r="R2680" s="36"/>
      <c r="S2680" s="36"/>
      <c r="T2680" s="37"/>
      <c r="U2680" s="38"/>
      <c r="V2680" s="39"/>
    </row>
    <row r="2681" spans="1:22" ht="18">
      <c r="A2681" s="34">
        <f t="shared" si="13"/>
        <v>1085</v>
      </c>
      <c r="B2681" s="29">
        <v>45923</v>
      </c>
      <c r="C2681" s="30" t="s">
        <v>3851</v>
      </c>
      <c r="D2681" s="239">
        <v>967826201</v>
      </c>
      <c r="E2681" s="30" t="s">
        <v>3723</v>
      </c>
      <c r="F2681" s="71"/>
      <c r="G2681" s="74" t="s">
        <v>113</v>
      </c>
      <c r="H2681" s="62" t="s">
        <v>26</v>
      </c>
      <c r="I2681" s="62" t="s">
        <v>27</v>
      </c>
      <c r="J2681" s="74" t="s">
        <v>390</v>
      </c>
      <c r="K2681" s="30" t="s">
        <v>29</v>
      </c>
      <c r="L2681" s="34" t="s">
        <v>498</v>
      </c>
      <c r="M2681" s="32" t="s">
        <v>227</v>
      </c>
      <c r="N2681" s="35"/>
      <c r="O2681" s="30"/>
      <c r="P2681" s="30"/>
      <c r="Q2681" s="36"/>
      <c r="R2681" s="36"/>
      <c r="S2681" s="36"/>
      <c r="T2681" s="37"/>
      <c r="U2681" s="38"/>
      <c r="V2681" s="39"/>
    </row>
    <row r="2682" spans="1:22" ht="18">
      <c r="A2682" s="34">
        <f t="shared" si="13"/>
        <v>1086</v>
      </c>
      <c r="B2682" s="29">
        <v>45923</v>
      </c>
      <c r="C2682" s="30" t="s">
        <v>3852</v>
      </c>
      <c r="D2682" s="31"/>
      <c r="E2682" s="30" t="s">
        <v>3723</v>
      </c>
      <c r="F2682" s="71"/>
      <c r="G2682" s="74" t="s">
        <v>25</v>
      </c>
      <c r="H2682" s="62" t="s">
        <v>26</v>
      </c>
      <c r="I2682" s="62" t="s">
        <v>27</v>
      </c>
      <c r="J2682" s="74" t="s">
        <v>390</v>
      </c>
      <c r="K2682" s="30" t="s">
        <v>29</v>
      </c>
      <c r="L2682" s="34" t="s">
        <v>498</v>
      </c>
      <c r="M2682" s="32" t="s">
        <v>389</v>
      </c>
      <c r="N2682" s="35"/>
      <c r="O2682" s="30"/>
      <c r="P2682" s="30"/>
      <c r="Q2682" s="36"/>
      <c r="R2682" s="36"/>
      <c r="S2682" s="36"/>
      <c r="T2682" s="37"/>
      <c r="U2682" s="38"/>
      <c r="V2682" s="39"/>
    </row>
    <row r="2683" spans="1:22" ht="18">
      <c r="A2683" s="34">
        <f t="shared" si="13"/>
        <v>1087</v>
      </c>
      <c r="B2683" s="29">
        <v>45923</v>
      </c>
      <c r="C2683" s="30" t="s">
        <v>3853</v>
      </c>
      <c r="D2683" s="31"/>
      <c r="E2683" s="30"/>
      <c r="F2683" s="71"/>
      <c r="G2683" s="74" t="s">
        <v>25</v>
      </c>
      <c r="H2683" s="62" t="s">
        <v>48</v>
      </c>
      <c r="I2683" s="62" t="s">
        <v>38</v>
      </c>
      <c r="J2683" s="74" t="s">
        <v>390</v>
      </c>
      <c r="K2683" s="30" t="s">
        <v>107</v>
      </c>
      <c r="L2683" s="34" t="s">
        <v>161</v>
      </c>
      <c r="M2683" s="32" t="s">
        <v>389</v>
      </c>
      <c r="N2683" s="35"/>
      <c r="O2683" s="30"/>
      <c r="P2683" s="30"/>
      <c r="Q2683" s="36"/>
      <c r="R2683" s="36"/>
      <c r="S2683" s="36"/>
      <c r="T2683" s="37"/>
      <c r="U2683" s="38"/>
      <c r="V2683" s="39"/>
    </row>
    <row r="2684" spans="1:22" ht="18">
      <c r="A2684" s="34">
        <f t="shared" si="13"/>
        <v>1088</v>
      </c>
      <c r="B2684" s="29">
        <v>45923</v>
      </c>
      <c r="C2684" s="30" t="s">
        <v>3854</v>
      </c>
      <c r="D2684" s="239">
        <v>961952153</v>
      </c>
      <c r="E2684" s="30"/>
      <c r="F2684" s="71"/>
      <c r="G2684" s="74" t="s">
        <v>25</v>
      </c>
      <c r="H2684" s="62" t="s">
        <v>48</v>
      </c>
      <c r="I2684" s="62" t="s">
        <v>27</v>
      </c>
      <c r="J2684" s="74" t="s">
        <v>390</v>
      </c>
      <c r="K2684" s="30" t="s">
        <v>49</v>
      </c>
      <c r="L2684" s="34" t="s">
        <v>81</v>
      </c>
      <c r="M2684" s="32" t="s">
        <v>227</v>
      </c>
      <c r="N2684" s="35"/>
      <c r="O2684" s="30"/>
      <c r="P2684" s="30"/>
      <c r="Q2684" s="36"/>
      <c r="R2684" s="36"/>
      <c r="S2684" s="36"/>
      <c r="T2684" s="37"/>
      <c r="U2684" s="38"/>
      <c r="V2684" s="39"/>
    </row>
    <row r="2685" spans="1:22" ht="18">
      <c r="A2685" s="34">
        <f t="shared" si="13"/>
        <v>1089</v>
      </c>
      <c r="B2685" s="29">
        <v>45923</v>
      </c>
      <c r="C2685" s="30" t="s">
        <v>3855</v>
      </c>
      <c r="D2685" s="31"/>
      <c r="E2685" s="30" t="s">
        <v>3815</v>
      </c>
      <c r="F2685" s="71"/>
      <c r="G2685" s="74" t="s">
        <v>25</v>
      </c>
      <c r="H2685" s="62" t="s">
        <v>26</v>
      </c>
      <c r="I2685" s="62" t="s">
        <v>27</v>
      </c>
      <c r="J2685" s="74" t="s">
        <v>388</v>
      </c>
      <c r="K2685" s="30" t="s">
        <v>29</v>
      </c>
      <c r="L2685" s="34" t="s">
        <v>498</v>
      </c>
      <c r="M2685" s="32" t="s">
        <v>389</v>
      </c>
      <c r="N2685" s="35"/>
      <c r="O2685" s="30"/>
      <c r="P2685" s="30"/>
      <c r="Q2685" s="36"/>
      <c r="R2685" s="36"/>
      <c r="S2685" s="36"/>
      <c r="T2685" s="37"/>
      <c r="U2685" s="38"/>
      <c r="V2685" s="39"/>
    </row>
    <row r="2686" spans="1:22" ht="18">
      <c r="A2686" s="34">
        <f t="shared" si="13"/>
        <v>1090</v>
      </c>
      <c r="B2686" s="29">
        <v>45923</v>
      </c>
      <c r="C2686" s="30" t="s">
        <v>3856</v>
      </c>
      <c r="D2686" s="31"/>
      <c r="E2686" s="30" t="s">
        <v>3094</v>
      </c>
      <c r="F2686" s="71"/>
      <c r="G2686" s="74" t="s">
        <v>25</v>
      </c>
      <c r="H2686" s="62" t="s">
        <v>26</v>
      </c>
      <c r="I2686" s="62"/>
      <c r="J2686" s="74" t="s">
        <v>388</v>
      </c>
      <c r="K2686" s="30" t="s">
        <v>29</v>
      </c>
      <c r="L2686" s="34" t="s">
        <v>81</v>
      </c>
      <c r="M2686" s="32" t="s">
        <v>389</v>
      </c>
      <c r="N2686" s="35"/>
      <c r="O2686" s="30"/>
      <c r="P2686" s="30"/>
      <c r="Q2686" s="36"/>
      <c r="R2686" s="36"/>
      <c r="S2686" s="36"/>
      <c r="T2686" s="37"/>
      <c r="U2686" s="38"/>
      <c r="V2686" s="39"/>
    </row>
    <row r="2687" spans="1:22" ht="18">
      <c r="A2687" s="34">
        <f t="shared" si="13"/>
        <v>1091</v>
      </c>
      <c r="B2687" s="29">
        <v>45923</v>
      </c>
      <c r="C2687" s="30" t="s">
        <v>3857</v>
      </c>
      <c r="D2687" s="31"/>
      <c r="E2687" s="30" t="s">
        <v>2982</v>
      </c>
      <c r="F2687" s="71"/>
      <c r="G2687" s="74" t="s">
        <v>25</v>
      </c>
      <c r="H2687" s="62" t="s">
        <v>26</v>
      </c>
      <c r="I2687" s="62" t="s">
        <v>27</v>
      </c>
      <c r="J2687" s="74" t="s">
        <v>388</v>
      </c>
      <c r="K2687" s="30" t="s">
        <v>29</v>
      </c>
      <c r="L2687" s="34" t="s">
        <v>91</v>
      </c>
      <c r="M2687" s="32" t="s">
        <v>389</v>
      </c>
      <c r="N2687" s="35"/>
      <c r="O2687" s="30"/>
      <c r="P2687" s="30"/>
      <c r="Q2687" s="36"/>
      <c r="R2687" s="36"/>
      <c r="S2687" s="36"/>
      <c r="T2687" s="37"/>
      <c r="U2687" s="38"/>
      <c r="V2687" s="39"/>
    </row>
    <row r="2688" spans="1:22" ht="18">
      <c r="A2688" s="34">
        <f t="shared" si="13"/>
        <v>1092</v>
      </c>
      <c r="B2688" s="29">
        <v>45923</v>
      </c>
      <c r="C2688" s="30" t="s">
        <v>2906</v>
      </c>
      <c r="D2688" s="31"/>
      <c r="E2688" s="30" t="s">
        <v>3462</v>
      </c>
      <c r="F2688" s="71"/>
      <c r="G2688" s="74" t="s">
        <v>25</v>
      </c>
      <c r="H2688" s="62" t="s">
        <v>26</v>
      </c>
      <c r="I2688" s="62" t="s">
        <v>27</v>
      </c>
      <c r="J2688" s="74" t="s">
        <v>388</v>
      </c>
      <c r="K2688" s="30" t="s">
        <v>29</v>
      </c>
      <c r="L2688" s="34" t="s">
        <v>2244</v>
      </c>
      <c r="M2688" s="32" t="s">
        <v>389</v>
      </c>
      <c r="N2688" s="35"/>
      <c r="O2688" s="30"/>
      <c r="P2688" s="30"/>
      <c r="Q2688" s="36"/>
      <c r="R2688" s="36"/>
      <c r="S2688" s="36"/>
      <c r="T2688" s="37"/>
      <c r="U2688" s="38"/>
      <c r="V2688" s="39"/>
    </row>
    <row r="2689" spans="1:22" ht="18">
      <c r="A2689" s="34">
        <f t="shared" si="13"/>
        <v>1093</v>
      </c>
      <c r="B2689" s="29">
        <v>45923</v>
      </c>
      <c r="C2689" s="30" t="s">
        <v>3858</v>
      </c>
      <c r="D2689" s="31"/>
      <c r="E2689" s="30" t="s">
        <v>3859</v>
      </c>
      <c r="F2689" s="71"/>
      <c r="G2689" s="74" t="s">
        <v>25</v>
      </c>
      <c r="H2689" s="62" t="s">
        <v>26</v>
      </c>
      <c r="I2689" s="62" t="s">
        <v>27</v>
      </c>
      <c r="J2689" s="74" t="s">
        <v>388</v>
      </c>
      <c r="K2689" s="30" t="s">
        <v>29</v>
      </c>
      <c r="L2689" s="34" t="s">
        <v>91</v>
      </c>
      <c r="M2689" s="32" t="s">
        <v>389</v>
      </c>
      <c r="N2689" s="35"/>
      <c r="O2689" s="30"/>
      <c r="P2689" s="30"/>
      <c r="Q2689" s="36"/>
      <c r="R2689" s="36"/>
      <c r="S2689" s="36"/>
      <c r="T2689" s="37"/>
      <c r="U2689" s="38"/>
      <c r="V2689" s="39"/>
    </row>
    <row r="2690" spans="1:22" ht="18">
      <c r="A2690" s="34">
        <f t="shared" si="13"/>
        <v>1094</v>
      </c>
      <c r="B2690" s="29">
        <v>45923</v>
      </c>
      <c r="C2690" s="30" t="s">
        <v>3860</v>
      </c>
      <c r="D2690" s="31"/>
      <c r="E2690" s="30" t="s">
        <v>3815</v>
      </c>
      <c r="F2690" s="71"/>
      <c r="G2690" s="74" t="s">
        <v>25</v>
      </c>
      <c r="H2690" s="62" t="s">
        <v>26</v>
      </c>
      <c r="I2690" s="62" t="s">
        <v>27</v>
      </c>
      <c r="J2690" s="74" t="s">
        <v>388</v>
      </c>
      <c r="K2690" s="30" t="s">
        <v>29</v>
      </c>
      <c r="L2690" s="34" t="s">
        <v>203</v>
      </c>
      <c r="M2690" s="32" t="s">
        <v>389</v>
      </c>
      <c r="N2690" s="35"/>
      <c r="O2690" s="30"/>
      <c r="P2690" s="30"/>
      <c r="Q2690" s="36"/>
      <c r="R2690" s="36"/>
      <c r="S2690" s="36"/>
      <c r="T2690" s="37"/>
      <c r="U2690" s="38"/>
      <c r="V2690" s="39"/>
    </row>
    <row r="2691" spans="1:22" ht="18">
      <c r="A2691" s="34">
        <f t="shared" si="13"/>
        <v>1095</v>
      </c>
      <c r="B2691" s="29">
        <v>45923</v>
      </c>
      <c r="C2691" s="30" t="s">
        <v>3861</v>
      </c>
      <c r="D2691" s="31"/>
      <c r="E2691" s="30"/>
      <c r="F2691" s="71"/>
      <c r="G2691" s="74" t="s">
        <v>25</v>
      </c>
      <c r="H2691" s="62"/>
      <c r="I2691" s="62"/>
      <c r="J2691" s="74" t="s">
        <v>388</v>
      </c>
      <c r="K2691" s="30" t="s">
        <v>29</v>
      </c>
      <c r="L2691" s="34" t="s">
        <v>498</v>
      </c>
      <c r="M2691" s="32" t="s">
        <v>389</v>
      </c>
      <c r="N2691" s="35"/>
      <c r="O2691" s="30"/>
      <c r="P2691" s="30"/>
      <c r="Q2691" s="36"/>
      <c r="R2691" s="36"/>
      <c r="S2691" s="36"/>
      <c r="T2691" s="37"/>
      <c r="U2691" s="38"/>
      <c r="V2691" s="39"/>
    </row>
    <row r="2692" spans="1:22" ht="18">
      <c r="A2692" s="34">
        <f t="shared" si="13"/>
        <v>1096</v>
      </c>
      <c r="B2692" s="29">
        <v>45923</v>
      </c>
      <c r="C2692" s="30" t="s">
        <v>3862</v>
      </c>
      <c r="D2692" s="31"/>
      <c r="E2692" s="30" t="s">
        <v>3285</v>
      </c>
      <c r="F2692" s="71"/>
      <c r="G2692" s="74" t="s">
        <v>25</v>
      </c>
      <c r="H2692" s="62" t="s">
        <v>26</v>
      </c>
      <c r="I2692" s="62" t="s">
        <v>27</v>
      </c>
      <c r="J2692" s="74" t="s">
        <v>388</v>
      </c>
      <c r="K2692" s="30" t="s">
        <v>29</v>
      </c>
      <c r="L2692" s="34" t="s">
        <v>203</v>
      </c>
      <c r="M2692" s="32" t="s">
        <v>389</v>
      </c>
      <c r="N2692" s="35"/>
      <c r="O2692" s="30"/>
      <c r="P2692" s="30"/>
      <c r="Q2692" s="36"/>
      <c r="R2692" s="36"/>
      <c r="S2692" s="36"/>
      <c r="T2692" s="37"/>
      <c r="U2692" s="38"/>
      <c r="V2692" s="39"/>
    </row>
    <row r="2693" spans="1:22" ht="18">
      <c r="A2693" s="34">
        <f t="shared" si="13"/>
        <v>1097</v>
      </c>
      <c r="B2693" s="29">
        <v>45923</v>
      </c>
      <c r="C2693" s="30" t="s">
        <v>3863</v>
      </c>
      <c r="D2693" s="31"/>
      <c r="E2693" s="30"/>
      <c r="F2693" s="71"/>
      <c r="G2693" s="74" t="s">
        <v>25</v>
      </c>
      <c r="H2693" s="62"/>
      <c r="I2693" s="62"/>
      <c r="J2693" s="74" t="s">
        <v>388</v>
      </c>
      <c r="K2693" s="30" t="s">
        <v>29</v>
      </c>
      <c r="L2693" s="34" t="s">
        <v>498</v>
      </c>
      <c r="M2693" s="32" t="s">
        <v>389</v>
      </c>
      <c r="N2693" s="35"/>
      <c r="O2693" s="30"/>
      <c r="P2693" s="30"/>
      <c r="Q2693" s="36"/>
      <c r="R2693" s="36"/>
      <c r="S2693" s="36"/>
      <c r="T2693" s="37"/>
      <c r="U2693" s="38"/>
      <c r="V2693" s="39"/>
    </row>
    <row r="2694" spans="1:22" ht="18">
      <c r="A2694" s="34">
        <f t="shared" si="13"/>
        <v>1098</v>
      </c>
      <c r="B2694" s="29">
        <v>45923</v>
      </c>
      <c r="C2694" s="30" t="s">
        <v>1706</v>
      </c>
      <c r="D2694" s="31"/>
      <c r="E2694" s="30"/>
      <c r="F2694" s="71"/>
      <c r="G2694" s="74" t="s">
        <v>25</v>
      </c>
      <c r="H2694" s="62"/>
      <c r="I2694" s="62"/>
      <c r="J2694" s="74" t="s">
        <v>388</v>
      </c>
      <c r="K2694" s="30" t="s">
        <v>29</v>
      </c>
      <c r="L2694" s="34" t="s">
        <v>498</v>
      </c>
      <c r="M2694" s="32" t="s">
        <v>389</v>
      </c>
      <c r="N2694" s="35"/>
      <c r="O2694" s="30"/>
      <c r="P2694" s="30"/>
      <c r="Q2694" s="36"/>
      <c r="R2694" s="36"/>
      <c r="S2694" s="36"/>
      <c r="T2694" s="37"/>
      <c r="U2694" s="38"/>
      <c r="V2694" s="39"/>
    </row>
    <row r="2695" spans="1:22" ht="18">
      <c r="A2695" s="34">
        <f t="shared" si="13"/>
        <v>1099</v>
      </c>
      <c r="B2695" s="29">
        <v>45923</v>
      </c>
      <c r="C2695" s="8" t="s">
        <v>3864</v>
      </c>
      <c r="D2695" s="31"/>
      <c r="E2695" s="30"/>
      <c r="F2695" s="71"/>
      <c r="G2695" s="74" t="s">
        <v>25</v>
      </c>
      <c r="H2695" s="62" t="s">
        <v>48</v>
      </c>
      <c r="I2695" s="62" t="s">
        <v>27</v>
      </c>
      <c r="J2695" s="74" t="s">
        <v>388</v>
      </c>
      <c r="K2695" s="30" t="s">
        <v>29</v>
      </c>
      <c r="L2695" s="34" t="s">
        <v>361</v>
      </c>
      <c r="M2695" s="32" t="s">
        <v>389</v>
      </c>
      <c r="N2695" s="35"/>
      <c r="O2695" s="30"/>
      <c r="P2695" s="30"/>
      <c r="Q2695" s="36"/>
      <c r="R2695" s="36"/>
      <c r="S2695" s="36"/>
      <c r="T2695" s="37"/>
      <c r="U2695" s="38"/>
      <c r="V2695" s="39"/>
    </row>
    <row r="2696" spans="1:22" ht="18">
      <c r="A2696" s="34">
        <f t="shared" ref="A2696:A2950" si="14">A2695+1</f>
        <v>1100</v>
      </c>
      <c r="B2696" s="29">
        <v>45924</v>
      </c>
      <c r="C2696" s="30" t="s">
        <v>3865</v>
      </c>
      <c r="D2696" s="159">
        <v>937868711</v>
      </c>
      <c r="E2696" s="30" t="s">
        <v>3831</v>
      </c>
      <c r="F2696" s="71"/>
      <c r="G2696" s="74" t="s">
        <v>25</v>
      </c>
      <c r="H2696" s="62" t="s">
        <v>26</v>
      </c>
      <c r="I2696" s="62"/>
      <c r="J2696" s="74" t="s">
        <v>388</v>
      </c>
      <c r="K2696" s="30" t="s">
        <v>29</v>
      </c>
      <c r="L2696" s="34" t="s">
        <v>498</v>
      </c>
      <c r="M2696" s="32" t="s">
        <v>227</v>
      </c>
      <c r="N2696" s="35"/>
      <c r="O2696" s="30"/>
      <c r="P2696" s="30"/>
      <c r="Q2696" s="36"/>
      <c r="R2696" s="36"/>
      <c r="S2696" s="36"/>
      <c r="T2696" s="37"/>
      <c r="U2696" s="38"/>
      <c r="V2696" s="39"/>
    </row>
    <row r="2697" spans="1:22" ht="19">
      <c r="A2697" s="131">
        <f t="shared" si="14"/>
        <v>1101</v>
      </c>
      <c r="B2697" s="128">
        <v>45924</v>
      </c>
      <c r="C2697" s="129" t="s">
        <v>3866</v>
      </c>
      <c r="D2697" s="125">
        <v>911778974</v>
      </c>
      <c r="E2697" s="129"/>
      <c r="F2697" s="130"/>
      <c r="G2697" s="152" t="s">
        <v>25</v>
      </c>
      <c r="H2697" s="152" t="s">
        <v>26</v>
      </c>
      <c r="I2697" s="152" t="s">
        <v>27</v>
      </c>
      <c r="J2697" s="152" t="s">
        <v>388</v>
      </c>
      <c r="K2697" s="129" t="s">
        <v>29</v>
      </c>
      <c r="L2697" s="131" t="s">
        <v>91</v>
      </c>
      <c r="M2697" s="131" t="s">
        <v>227</v>
      </c>
      <c r="N2697" s="124" t="s">
        <v>32</v>
      </c>
      <c r="O2697" s="129"/>
      <c r="P2697" s="129"/>
      <c r="Q2697" s="124" t="s">
        <v>3867</v>
      </c>
      <c r="R2697" s="124"/>
      <c r="S2697" s="124"/>
      <c r="T2697" s="132"/>
      <c r="U2697" s="133"/>
      <c r="V2697" s="126" t="s">
        <v>3868</v>
      </c>
    </row>
    <row r="2698" spans="1:22" ht="18">
      <c r="A2698" s="34">
        <f t="shared" si="14"/>
        <v>1102</v>
      </c>
      <c r="B2698" s="29">
        <v>45924</v>
      </c>
      <c r="C2698" s="30" t="s">
        <v>3869</v>
      </c>
      <c r="D2698" s="31">
        <v>969189089</v>
      </c>
      <c r="E2698" s="30"/>
      <c r="F2698" s="71"/>
      <c r="G2698" s="74" t="s">
        <v>25</v>
      </c>
      <c r="H2698" s="62" t="s">
        <v>26</v>
      </c>
      <c r="I2698" s="62" t="s">
        <v>27</v>
      </c>
      <c r="J2698" s="74" t="s">
        <v>388</v>
      </c>
      <c r="K2698" s="30" t="s">
        <v>29</v>
      </c>
      <c r="L2698" s="34" t="s">
        <v>203</v>
      </c>
      <c r="M2698" s="32" t="s">
        <v>234</v>
      </c>
      <c r="N2698" s="35" t="s">
        <v>32</v>
      </c>
      <c r="O2698" s="30"/>
      <c r="P2698" s="30"/>
      <c r="Q2698" s="36" t="s">
        <v>402</v>
      </c>
      <c r="R2698" s="36"/>
      <c r="S2698" s="36"/>
      <c r="T2698" s="37"/>
      <c r="U2698" s="38"/>
      <c r="V2698" s="39"/>
    </row>
    <row r="2699" spans="1:22" ht="18">
      <c r="A2699" s="34">
        <f t="shared" si="14"/>
        <v>1103</v>
      </c>
      <c r="B2699" s="29">
        <v>45924</v>
      </c>
      <c r="C2699" s="30" t="s">
        <v>3870</v>
      </c>
      <c r="D2699" s="31">
        <v>938126250</v>
      </c>
      <c r="E2699" s="30"/>
      <c r="F2699" s="71"/>
      <c r="G2699" s="74" t="s">
        <v>25</v>
      </c>
      <c r="H2699" s="62" t="s">
        <v>26</v>
      </c>
      <c r="I2699" s="62" t="s">
        <v>27</v>
      </c>
      <c r="J2699" s="74" t="s">
        <v>388</v>
      </c>
      <c r="K2699" s="30" t="s">
        <v>29</v>
      </c>
      <c r="L2699" s="34" t="s">
        <v>91</v>
      </c>
      <c r="M2699" s="32" t="s">
        <v>227</v>
      </c>
      <c r="N2699" s="35" t="s">
        <v>32</v>
      </c>
      <c r="O2699" s="30"/>
      <c r="P2699" s="30"/>
      <c r="Q2699" s="72" t="s">
        <v>3871</v>
      </c>
      <c r="R2699" s="36"/>
      <c r="S2699" s="36"/>
      <c r="T2699" s="37"/>
      <c r="U2699" s="38"/>
      <c r="V2699" s="39"/>
    </row>
    <row r="2700" spans="1:22" ht="18">
      <c r="A2700" s="34">
        <f t="shared" si="14"/>
        <v>1104</v>
      </c>
      <c r="B2700" s="29">
        <v>45924</v>
      </c>
      <c r="C2700" s="30" t="s">
        <v>651</v>
      </c>
      <c r="D2700" s="31">
        <v>964597171</v>
      </c>
      <c r="E2700" s="30"/>
      <c r="F2700" s="71"/>
      <c r="G2700" s="74" t="s">
        <v>114</v>
      </c>
      <c r="H2700" s="62" t="s">
        <v>48</v>
      </c>
      <c r="I2700" s="62" t="s">
        <v>38</v>
      </c>
      <c r="J2700" s="74" t="s">
        <v>388</v>
      </c>
      <c r="K2700" s="30" t="s">
        <v>107</v>
      </c>
      <c r="L2700" s="34" t="s">
        <v>161</v>
      </c>
      <c r="M2700" s="32" t="s">
        <v>227</v>
      </c>
      <c r="N2700" s="35" t="s">
        <v>32</v>
      </c>
      <c r="O2700" s="30"/>
      <c r="P2700" s="30"/>
      <c r="Q2700" s="72" t="s">
        <v>3125</v>
      </c>
      <c r="R2700" s="36"/>
      <c r="S2700" s="36"/>
      <c r="T2700" s="37"/>
      <c r="U2700" s="38"/>
      <c r="V2700" s="39"/>
    </row>
    <row r="2701" spans="1:22" ht="38">
      <c r="A2701" s="34">
        <f t="shared" si="14"/>
        <v>1105</v>
      </c>
      <c r="B2701" s="29">
        <v>45924</v>
      </c>
      <c r="C2701" s="30" t="s">
        <v>1209</v>
      </c>
      <c r="D2701" s="31">
        <v>342846517</v>
      </c>
      <c r="E2701" s="30"/>
      <c r="F2701" s="71"/>
      <c r="G2701" s="74" t="s">
        <v>114</v>
      </c>
      <c r="H2701" s="62" t="s">
        <v>26</v>
      </c>
      <c r="I2701" s="62" t="s">
        <v>27</v>
      </c>
      <c r="J2701" s="74" t="s">
        <v>388</v>
      </c>
      <c r="K2701" s="30" t="s">
        <v>29</v>
      </c>
      <c r="L2701" s="34" t="s">
        <v>361</v>
      </c>
      <c r="M2701" s="32" t="s">
        <v>227</v>
      </c>
      <c r="N2701" s="35" t="s">
        <v>32</v>
      </c>
      <c r="O2701" s="30"/>
      <c r="P2701" s="30"/>
      <c r="Q2701" s="72" t="s">
        <v>3872</v>
      </c>
      <c r="R2701" s="36"/>
      <c r="S2701" s="36"/>
      <c r="T2701" s="37"/>
      <c r="U2701" s="38"/>
      <c r="V2701" s="70" t="s">
        <v>3873</v>
      </c>
    </row>
    <row r="2702" spans="1:22" ht="18">
      <c r="A2702" s="34">
        <f t="shared" si="14"/>
        <v>1106</v>
      </c>
      <c r="B2702" s="29">
        <v>45924</v>
      </c>
      <c r="C2702" s="30" t="s">
        <v>701</v>
      </c>
      <c r="D2702" s="31"/>
      <c r="E2702" s="30"/>
      <c r="F2702" s="71"/>
      <c r="G2702" s="74" t="s">
        <v>25</v>
      </c>
      <c r="H2702" s="62" t="s">
        <v>48</v>
      </c>
      <c r="I2702" s="62" t="s">
        <v>27</v>
      </c>
      <c r="J2702" s="74" t="s">
        <v>391</v>
      </c>
      <c r="K2702" s="30" t="s">
        <v>29</v>
      </c>
      <c r="L2702" s="34"/>
      <c r="M2702" s="32" t="s">
        <v>389</v>
      </c>
      <c r="N2702" s="35"/>
      <c r="O2702" s="30"/>
      <c r="P2702" s="30"/>
      <c r="Q2702" s="36"/>
      <c r="R2702" s="36"/>
      <c r="S2702" s="36"/>
      <c r="T2702" s="37"/>
      <c r="U2702" s="38"/>
      <c r="V2702" s="39"/>
    </row>
    <row r="2703" spans="1:22" ht="18">
      <c r="A2703" s="34">
        <f t="shared" si="14"/>
        <v>1107</v>
      </c>
      <c r="B2703" s="29">
        <v>45924</v>
      </c>
      <c r="C2703" s="30" t="s">
        <v>2558</v>
      </c>
      <c r="D2703" s="31"/>
      <c r="E2703" s="30"/>
      <c r="F2703" s="71"/>
      <c r="G2703" s="74" t="s">
        <v>113</v>
      </c>
      <c r="H2703" s="62" t="s">
        <v>48</v>
      </c>
      <c r="I2703" s="62" t="s">
        <v>27</v>
      </c>
      <c r="J2703" s="74" t="s">
        <v>391</v>
      </c>
      <c r="K2703" s="30" t="s">
        <v>29</v>
      </c>
      <c r="L2703" s="34" t="s">
        <v>2244</v>
      </c>
      <c r="M2703" s="32" t="s">
        <v>389</v>
      </c>
      <c r="N2703" s="35"/>
      <c r="O2703" s="30"/>
      <c r="P2703" s="30"/>
      <c r="Q2703" s="36"/>
      <c r="R2703" s="36"/>
      <c r="S2703" s="36"/>
      <c r="T2703" s="37"/>
      <c r="U2703" s="38"/>
      <c r="V2703" s="39"/>
    </row>
    <row r="2704" spans="1:22" ht="18">
      <c r="A2704" s="34">
        <f t="shared" si="14"/>
        <v>1108</v>
      </c>
      <c r="B2704" s="29">
        <v>45924</v>
      </c>
      <c r="C2704" s="30" t="s">
        <v>654</v>
      </c>
      <c r="D2704" s="31">
        <v>949351620</v>
      </c>
      <c r="E2704" s="30" t="s">
        <v>3831</v>
      </c>
      <c r="F2704" s="71"/>
      <c r="G2704" s="74" t="s">
        <v>25</v>
      </c>
      <c r="H2704" s="62" t="s">
        <v>26</v>
      </c>
      <c r="I2704" s="62" t="s">
        <v>27</v>
      </c>
      <c r="J2704" s="74" t="s">
        <v>391</v>
      </c>
      <c r="K2704" s="30" t="s">
        <v>29</v>
      </c>
      <c r="L2704" s="34" t="s">
        <v>361</v>
      </c>
      <c r="M2704" s="32" t="s">
        <v>234</v>
      </c>
      <c r="N2704" s="35" t="s">
        <v>32</v>
      </c>
      <c r="O2704" s="30"/>
      <c r="P2704" s="30"/>
      <c r="Q2704" s="36" t="s">
        <v>3874</v>
      </c>
      <c r="R2704" s="36"/>
      <c r="S2704" s="36"/>
      <c r="T2704" s="37"/>
      <c r="U2704" s="38"/>
      <c r="V2704" s="39"/>
    </row>
    <row r="2705" spans="1:22" ht="38">
      <c r="A2705" s="34">
        <f t="shared" si="14"/>
        <v>1109</v>
      </c>
      <c r="B2705" s="29">
        <v>45924</v>
      </c>
      <c r="C2705" s="30" t="s">
        <v>3875</v>
      </c>
      <c r="D2705" s="243" t="s">
        <v>3876</v>
      </c>
      <c r="E2705" s="30"/>
      <c r="F2705" s="71"/>
      <c r="G2705" s="62" t="s">
        <v>25</v>
      </c>
      <c r="H2705" s="62" t="s">
        <v>48</v>
      </c>
      <c r="I2705" s="62" t="s">
        <v>38</v>
      </c>
      <c r="J2705" s="62" t="s">
        <v>391</v>
      </c>
      <c r="K2705" s="30" t="s">
        <v>29</v>
      </c>
      <c r="L2705" s="34" t="s">
        <v>81</v>
      </c>
      <c r="M2705" s="34" t="s">
        <v>227</v>
      </c>
      <c r="N2705" s="36"/>
      <c r="O2705" s="30"/>
      <c r="P2705" s="30"/>
      <c r="Q2705" s="36" t="s">
        <v>3877</v>
      </c>
      <c r="R2705" s="36"/>
      <c r="S2705" s="36"/>
      <c r="T2705" s="37"/>
      <c r="U2705" s="38"/>
      <c r="V2705" s="70" t="s">
        <v>3878</v>
      </c>
    </row>
    <row r="2706" spans="1:22" ht="18">
      <c r="A2706" s="34">
        <f t="shared" si="14"/>
        <v>1110</v>
      </c>
      <c r="B2706" s="29">
        <v>45924</v>
      </c>
      <c r="C2706" s="30" t="s">
        <v>3879</v>
      </c>
      <c r="D2706" s="244"/>
      <c r="E2706" s="30"/>
      <c r="F2706" s="71"/>
      <c r="G2706" s="74" t="s">
        <v>25</v>
      </c>
      <c r="H2706" s="62" t="s">
        <v>48</v>
      </c>
      <c r="I2706" s="62" t="s">
        <v>27</v>
      </c>
      <c r="J2706" s="74" t="s">
        <v>391</v>
      </c>
      <c r="K2706" s="30" t="s">
        <v>29</v>
      </c>
      <c r="L2706" s="34" t="s">
        <v>203</v>
      </c>
      <c r="M2706" s="32" t="s">
        <v>389</v>
      </c>
      <c r="N2706" s="35"/>
      <c r="O2706" s="30"/>
      <c r="P2706" s="30"/>
      <c r="Q2706" s="36"/>
      <c r="R2706" s="36"/>
      <c r="S2706" s="36"/>
      <c r="T2706" s="37"/>
      <c r="U2706" s="38"/>
      <c r="V2706" s="39"/>
    </row>
    <row r="2707" spans="1:22" ht="18">
      <c r="A2707" s="34">
        <f t="shared" si="14"/>
        <v>1111</v>
      </c>
      <c r="B2707" s="29">
        <v>45924</v>
      </c>
      <c r="C2707" s="30" t="s">
        <v>3880</v>
      </c>
      <c r="D2707" s="245"/>
      <c r="E2707" s="30" t="s">
        <v>3881</v>
      </c>
      <c r="F2707" s="71"/>
      <c r="G2707" s="74" t="s">
        <v>25</v>
      </c>
      <c r="H2707" s="62" t="s">
        <v>26</v>
      </c>
      <c r="I2707" s="62" t="s">
        <v>27</v>
      </c>
      <c r="J2707" s="74" t="s">
        <v>391</v>
      </c>
      <c r="K2707" s="30" t="s">
        <v>29</v>
      </c>
      <c r="L2707" s="34" t="s">
        <v>203</v>
      </c>
      <c r="M2707" s="32" t="s">
        <v>389</v>
      </c>
      <c r="N2707" s="35"/>
      <c r="O2707" s="30"/>
      <c r="P2707" s="30"/>
      <c r="Q2707" s="36"/>
      <c r="R2707" s="36"/>
      <c r="S2707" s="36"/>
      <c r="T2707" s="37"/>
      <c r="U2707" s="38"/>
      <c r="V2707" s="39"/>
    </row>
    <row r="2708" spans="1:22" ht="18">
      <c r="A2708" s="34">
        <f t="shared" si="14"/>
        <v>1112</v>
      </c>
      <c r="B2708" s="29">
        <v>45924</v>
      </c>
      <c r="C2708" s="30" t="s">
        <v>1447</v>
      </c>
      <c r="D2708" s="245"/>
      <c r="E2708" s="30" t="s">
        <v>3218</v>
      </c>
      <c r="F2708" s="71"/>
      <c r="G2708" s="74" t="s">
        <v>113</v>
      </c>
      <c r="H2708" s="62" t="s">
        <v>26</v>
      </c>
      <c r="I2708" s="62" t="s">
        <v>27</v>
      </c>
      <c r="J2708" s="74" t="s">
        <v>391</v>
      </c>
      <c r="K2708" s="30" t="s">
        <v>29</v>
      </c>
      <c r="L2708" s="34" t="s">
        <v>203</v>
      </c>
      <c r="M2708" s="32" t="s">
        <v>389</v>
      </c>
      <c r="N2708" s="35"/>
      <c r="O2708" s="30"/>
      <c r="P2708" s="30"/>
      <c r="Q2708" s="36"/>
      <c r="R2708" s="36"/>
      <c r="S2708" s="36"/>
      <c r="T2708" s="37"/>
      <c r="U2708" s="38"/>
      <c r="V2708" s="39"/>
    </row>
    <row r="2709" spans="1:22" ht="18">
      <c r="A2709" s="34">
        <f t="shared" si="14"/>
        <v>1113</v>
      </c>
      <c r="B2709" s="29">
        <v>45924</v>
      </c>
      <c r="C2709" s="30" t="s">
        <v>3882</v>
      </c>
      <c r="D2709" s="245"/>
      <c r="E2709" s="30"/>
      <c r="F2709" s="71"/>
      <c r="G2709" s="74" t="s">
        <v>113</v>
      </c>
      <c r="H2709" s="62" t="s">
        <v>48</v>
      </c>
      <c r="I2709" s="62" t="s">
        <v>27</v>
      </c>
      <c r="J2709" s="74" t="s">
        <v>391</v>
      </c>
      <c r="K2709" s="30" t="s">
        <v>29</v>
      </c>
      <c r="L2709" s="34" t="s">
        <v>91</v>
      </c>
      <c r="M2709" s="32" t="s">
        <v>389</v>
      </c>
      <c r="N2709" s="35"/>
      <c r="O2709" s="30"/>
      <c r="P2709" s="30"/>
      <c r="Q2709" s="36"/>
      <c r="R2709" s="36"/>
      <c r="S2709" s="36"/>
      <c r="T2709" s="37"/>
      <c r="U2709" s="38"/>
      <c r="V2709" s="39"/>
    </row>
    <row r="2710" spans="1:22" ht="18">
      <c r="A2710" s="34">
        <f t="shared" si="14"/>
        <v>1114</v>
      </c>
      <c r="B2710" s="29">
        <v>45924</v>
      </c>
      <c r="C2710" s="30" t="s">
        <v>3883</v>
      </c>
      <c r="D2710" s="31">
        <v>909853341</v>
      </c>
      <c r="E2710" s="30" t="s">
        <v>3884</v>
      </c>
      <c r="F2710" s="71"/>
      <c r="G2710" s="74" t="s">
        <v>25</v>
      </c>
      <c r="H2710" s="62" t="s">
        <v>26</v>
      </c>
      <c r="I2710" s="62" t="s">
        <v>27</v>
      </c>
      <c r="J2710" s="74" t="s">
        <v>391</v>
      </c>
      <c r="K2710" s="30" t="s">
        <v>29</v>
      </c>
      <c r="L2710" s="34" t="s">
        <v>203</v>
      </c>
      <c r="M2710" s="32" t="s">
        <v>234</v>
      </c>
      <c r="N2710" s="35" t="s">
        <v>32</v>
      </c>
      <c r="O2710" s="30"/>
      <c r="P2710" s="30"/>
      <c r="Q2710" s="72" t="s">
        <v>3885</v>
      </c>
      <c r="R2710" s="36"/>
      <c r="S2710" s="36"/>
      <c r="T2710" s="37"/>
      <c r="U2710" s="38"/>
      <c r="V2710" s="39"/>
    </row>
    <row r="2711" spans="1:22" ht="18">
      <c r="A2711" s="34">
        <f t="shared" si="14"/>
        <v>1115</v>
      </c>
      <c r="B2711" s="29">
        <v>45924</v>
      </c>
      <c r="C2711" s="30" t="s">
        <v>3886</v>
      </c>
      <c r="D2711" s="245"/>
      <c r="E2711" s="30" t="s">
        <v>3723</v>
      </c>
      <c r="F2711" s="71"/>
      <c r="G2711" s="74" t="s">
        <v>113</v>
      </c>
      <c r="H2711" s="62" t="s">
        <v>26</v>
      </c>
      <c r="I2711" s="62" t="s">
        <v>27</v>
      </c>
      <c r="J2711" s="74" t="s">
        <v>391</v>
      </c>
      <c r="K2711" s="30" t="s">
        <v>29</v>
      </c>
      <c r="L2711" s="34" t="s">
        <v>91</v>
      </c>
      <c r="M2711" s="32" t="s">
        <v>389</v>
      </c>
      <c r="N2711" s="35"/>
      <c r="O2711" s="30"/>
      <c r="P2711" s="30"/>
      <c r="Q2711" s="36"/>
      <c r="R2711" s="36"/>
      <c r="S2711" s="36"/>
      <c r="T2711" s="37"/>
      <c r="U2711" s="38"/>
      <c r="V2711" s="39"/>
    </row>
    <row r="2712" spans="1:22" ht="18">
      <c r="A2712" s="34">
        <f t="shared" si="14"/>
        <v>1116</v>
      </c>
      <c r="B2712" s="29">
        <v>45924</v>
      </c>
      <c r="C2712" s="30" t="s">
        <v>3887</v>
      </c>
      <c r="D2712" s="245"/>
      <c r="E2712" s="30"/>
      <c r="F2712" s="71"/>
      <c r="G2712" s="74" t="s">
        <v>113</v>
      </c>
      <c r="H2712" s="62" t="s">
        <v>48</v>
      </c>
      <c r="I2712" s="62" t="s">
        <v>27</v>
      </c>
      <c r="J2712" s="74" t="s">
        <v>391</v>
      </c>
      <c r="K2712" s="30" t="s">
        <v>29</v>
      </c>
      <c r="L2712" s="34" t="s">
        <v>91</v>
      </c>
      <c r="M2712" s="32" t="s">
        <v>389</v>
      </c>
      <c r="N2712" s="35"/>
      <c r="O2712" s="30"/>
      <c r="P2712" s="30"/>
      <c r="Q2712" s="36"/>
      <c r="R2712" s="36"/>
      <c r="S2712" s="36"/>
      <c r="T2712" s="37"/>
      <c r="U2712" s="38"/>
      <c r="V2712" s="39"/>
    </row>
    <row r="2713" spans="1:22" ht="18">
      <c r="A2713" s="34">
        <f t="shared" si="14"/>
        <v>1117</v>
      </c>
      <c r="B2713" s="29">
        <v>45924</v>
      </c>
      <c r="C2713" s="30" t="s">
        <v>3888</v>
      </c>
      <c r="D2713" s="31" t="s">
        <v>3889</v>
      </c>
      <c r="E2713" s="30" t="s">
        <v>3707</v>
      </c>
      <c r="F2713" s="71"/>
      <c r="G2713" s="74" t="s">
        <v>25</v>
      </c>
      <c r="H2713" s="62" t="s">
        <v>26</v>
      </c>
      <c r="I2713" s="62" t="s">
        <v>27</v>
      </c>
      <c r="J2713" s="74" t="s">
        <v>391</v>
      </c>
      <c r="K2713" s="30" t="s">
        <v>29</v>
      </c>
      <c r="L2713" s="34" t="s">
        <v>91</v>
      </c>
      <c r="M2713" s="32" t="s">
        <v>234</v>
      </c>
      <c r="N2713" s="35" t="s">
        <v>32</v>
      </c>
      <c r="O2713" s="30"/>
      <c r="P2713" s="30"/>
      <c r="Q2713" s="36" t="s">
        <v>402</v>
      </c>
      <c r="R2713" s="36"/>
      <c r="S2713" s="36"/>
      <c r="T2713" s="37"/>
      <c r="U2713" s="38"/>
      <c r="V2713" s="39"/>
    </row>
    <row r="2714" spans="1:22" ht="18">
      <c r="A2714" s="34">
        <f t="shared" si="14"/>
        <v>1118</v>
      </c>
      <c r="B2714" s="29">
        <v>45924</v>
      </c>
      <c r="C2714" s="30" t="s">
        <v>3890</v>
      </c>
      <c r="D2714" s="245"/>
      <c r="E2714" s="30" t="s">
        <v>3881</v>
      </c>
      <c r="F2714" s="71"/>
      <c r="G2714" s="74" t="s">
        <v>25</v>
      </c>
      <c r="H2714" s="62" t="s">
        <v>26</v>
      </c>
      <c r="I2714" s="62" t="s">
        <v>27</v>
      </c>
      <c r="J2714" s="74" t="s">
        <v>391</v>
      </c>
      <c r="K2714" s="30" t="s">
        <v>29</v>
      </c>
      <c r="L2714" s="34" t="s">
        <v>212</v>
      </c>
      <c r="M2714" s="32"/>
      <c r="N2714" s="35"/>
      <c r="O2714" s="30"/>
      <c r="P2714" s="30"/>
      <c r="Q2714" s="36"/>
      <c r="R2714" s="36"/>
      <c r="S2714" s="36"/>
      <c r="T2714" s="37"/>
      <c r="U2714" s="38"/>
      <c r="V2714" s="39"/>
    </row>
    <row r="2715" spans="1:22" ht="18">
      <c r="A2715" s="34">
        <f t="shared" si="14"/>
        <v>1119</v>
      </c>
      <c r="B2715" s="29">
        <v>45924</v>
      </c>
      <c r="C2715" s="30" t="s">
        <v>3891</v>
      </c>
      <c r="D2715" s="31">
        <v>828790332</v>
      </c>
      <c r="E2715" s="30" t="s">
        <v>3892</v>
      </c>
      <c r="F2715" s="71"/>
      <c r="G2715" s="74" t="s">
        <v>114</v>
      </c>
      <c r="H2715" s="62" t="s">
        <v>26</v>
      </c>
      <c r="I2715" s="62" t="s">
        <v>27</v>
      </c>
      <c r="J2715" s="74" t="s">
        <v>390</v>
      </c>
      <c r="K2715" s="30" t="s">
        <v>29</v>
      </c>
      <c r="L2715" s="34" t="s">
        <v>498</v>
      </c>
      <c r="M2715" s="32" t="s">
        <v>227</v>
      </c>
      <c r="N2715" s="35"/>
      <c r="O2715" s="30"/>
      <c r="P2715" s="30"/>
      <c r="Q2715" s="36"/>
      <c r="R2715" s="36"/>
      <c r="S2715" s="36"/>
      <c r="T2715" s="37"/>
      <c r="U2715" s="38"/>
      <c r="V2715" s="39"/>
    </row>
    <row r="2716" spans="1:22" ht="18">
      <c r="A2716" s="34">
        <f t="shared" si="14"/>
        <v>1120</v>
      </c>
      <c r="B2716" s="29">
        <v>45924</v>
      </c>
      <c r="C2716" s="30" t="s">
        <v>3893</v>
      </c>
      <c r="D2716" s="245"/>
      <c r="E2716" s="30" t="s">
        <v>3392</v>
      </c>
      <c r="F2716" s="71"/>
      <c r="G2716" s="74" t="s">
        <v>113</v>
      </c>
      <c r="H2716" s="62" t="s">
        <v>26</v>
      </c>
      <c r="I2716" s="62" t="s">
        <v>27</v>
      </c>
      <c r="J2716" s="74" t="s">
        <v>390</v>
      </c>
      <c r="K2716" s="30" t="s">
        <v>29</v>
      </c>
      <c r="L2716" s="34" t="s">
        <v>91</v>
      </c>
      <c r="M2716" s="32" t="s">
        <v>389</v>
      </c>
      <c r="N2716" s="35"/>
      <c r="O2716" s="30"/>
      <c r="P2716" s="30"/>
      <c r="Q2716" s="36"/>
      <c r="R2716" s="36"/>
      <c r="S2716" s="36"/>
      <c r="T2716" s="37"/>
      <c r="U2716" s="38"/>
      <c r="V2716" s="39"/>
    </row>
    <row r="2717" spans="1:22" ht="18">
      <c r="A2717" s="34">
        <f t="shared" si="14"/>
        <v>1121</v>
      </c>
      <c r="B2717" s="29">
        <v>45924</v>
      </c>
      <c r="C2717" s="30" t="s">
        <v>3894</v>
      </c>
      <c r="D2717" s="31">
        <v>862003302</v>
      </c>
      <c r="E2717" s="30" t="s">
        <v>3892</v>
      </c>
      <c r="F2717" s="71"/>
      <c r="G2717" s="74" t="s">
        <v>114</v>
      </c>
      <c r="H2717" s="62" t="s">
        <v>26</v>
      </c>
      <c r="I2717" s="62" t="s">
        <v>27</v>
      </c>
      <c r="J2717" s="74" t="s">
        <v>390</v>
      </c>
      <c r="K2717" s="30" t="s">
        <v>29</v>
      </c>
      <c r="L2717" s="34" t="s">
        <v>91</v>
      </c>
      <c r="M2717" s="32" t="s">
        <v>234</v>
      </c>
      <c r="N2717" s="35" t="s">
        <v>1169</v>
      </c>
      <c r="O2717" s="30"/>
      <c r="P2717" s="30"/>
      <c r="Q2717" s="36"/>
      <c r="R2717" s="36"/>
      <c r="S2717" s="36"/>
      <c r="T2717" s="37"/>
      <c r="U2717" s="38"/>
      <c r="V2717" s="39"/>
    </row>
    <row r="2718" spans="1:22" ht="18">
      <c r="A2718" s="34">
        <f t="shared" si="14"/>
        <v>1122</v>
      </c>
      <c r="B2718" s="29">
        <v>45924</v>
      </c>
      <c r="C2718" s="30" t="s">
        <v>3895</v>
      </c>
      <c r="D2718" s="31">
        <v>937127143</v>
      </c>
      <c r="E2718" s="30" t="s">
        <v>3707</v>
      </c>
      <c r="F2718" s="71"/>
      <c r="G2718" s="74" t="s">
        <v>25</v>
      </c>
      <c r="H2718" s="62" t="s">
        <v>26</v>
      </c>
      <c r="I2718" s="62" t="s">
        <v>27</v>
      </c>
      <c r="J2718" s="74" t="s">
        <v>390</v>
      </c>
      <c r="K2718" s="30" t="s">
        <v>29</v>
      </c>
      <c r="L2718" s="34" t="s">
        <v>91</v>
      </c>
      <c r="M2718" s="32" t="s">
        <v>227</v>
      </c>
      <c r="N2718" s="35" t="s">
        <v>32</v>
      </c>
      <c r="O2718" s="30"/>
      <c r="P2718" s="30"/>
      <c r="Q2718" s="72" t="s">
        <v>3896</v>
      </c>
      <c r="R2718" s="36"/>
      <c r="S2718" s="36"/>
      <c r="T2718" s="37"/>
      <c r="U2718" s="38"/>
      <c r="V2718" s="39"/>
    </row>
    <row r="2719" spans="1:22" ht="18">
      <c r="A2719" s="34">
        <f t="shared" si="14"/>
        <v>1123</v>
      </c>
      <c r="B2719" s="29">
        <v>45924</v>
      </c>
      <c r="C2719" s="30" t="s">
        <v>3897</v>
      </c>
      <c r="D2719" s="245"/>
      <c r="E2719" s="30" t="s">
        <v>3898</v>
      </c>
      <c r="F2719" s="71"/>
      <c r="G2719" s="74" t="s">
        <v>25</v>
      </c>
      <c r="H2719" s="62" t="s">
        <v>26</v>
      </c>
      <c r="I2719" s="62" t="s">
        <v>27</v>
      </c>
      <c r="J2719" s="74" t="s">
        <v>390</v>
      </c>
      <c r="K2719" s="30" t="s">
        <v>29</v>
      </c>
      <c r="L2719" s="34" t="s">
        <v>203</v>
      </c>
      <c r="M2719" s="32" t="s">
        <v>389</v>
      </c>
      <c r="N2719" s="35"/>
      <c r="O2719" s="30"/>
      <c r="P2719" s="30"/>
      <c r="Q2719" s="36"/>
      <c r="R2719" s="36"/>
      <c r="S2719" s="36"/>
      <c r="T2719" s="37"/>
      <c r="U2719" s="38"/>
      <c r="V2719" s="39"/>
    </row>
    <row r="2720" spans="1:22" ht="18">
      <c r="A2720" s="34">
        <f t="shared" si="14"/>
        <v>1124</v>
      </c>
      <c r="B2720" s="29">
        <v>45924</v>
      </c>
      <c r="C2720" s="30" t="s">
        <v>3899</v>
      </c>
      <c r="D2720" s="245"/>
      <c r="E2720" s="30" t="s">
        <v>3723</v>
      </c>
      <c r="F2720" s="71"/>
      <c r="G2720" s="74" t="s">
        <v>25</v>
      </c>
      <c r="H2720" s="62" t="s">
        <v>26</v>
      </c>
      <c r="I2720" s="62" t="s">
        <v>27</v>
      </c>
      <c r="J2720" s="74" t="s">
        <v>390</v>
      </c>
      <c r="K2720" s="30" t="s">
        <v>29</v>
      </c>
      <c r="L2720" s="34" t="s">
        <v>91</v>
      </c>
      <c r="M2720" s="32" t="s">
        <v>389</v>
      </c>
      <c r="N2720" s="35"/>
      <c r="O2720" s="30"/>
      <c r="P2720" s="30"/>
      <c r="Q2720" s="36"/>
      <c r="R2720" s="36"/>
      <c r="S2720" s="36"/>
      <c r="T2720" s="37"/>
      <c r="U2720" s="38"/>
      <c r="V2720" s="39"/>
    </row>
    <row r="2721" spans="1:22" ht="18">
      <c r="A2721" s="34">
        <f t="shared" si="14"/>
        <v>1125</v>
      </c>
      <c r="B2721" s="29">
        <v>45924</v>
      </c>
      <c r="C2721" s="30" t="s">
        <v>3900</v>
      </c>
      <c r="D2721" s="239">
        <v>938863447</v>
      </c>
      <c r="E2721" s="30" t="s">
        <v>3892</v>
      </c>
      <c r="F2721" s="71"/>
      <c r="G2721" s="74" t="s">
        <v>25</v>
      </c>
      <c r="H2721" s="62" t="s">
        <v>26</v>
      </c>
      <c r="I2721" s="62" t="s">
        <v>27</v>
      </c>
      <c r="J2721" s="74" t="s">
        <v>390</v>
      </c>
      <c r="K2721" s="30" t="s">
        <v>29</v>
      </c>
      <c r="L2721" s="34" t="s">
        <v>498</v>
      </c>
      <c r="M2721" s="32" t="s">
        <v>227</v>
      </c>
      <c r="N2721" s="35"/>
      <c r="O2721" s="30"/>
      <c r="P2721" s="30"/>
      <c r="Q2721" s="36"/>
      <c r="R2721" s="36"/>
      <c r="S2721" s="36"/>
      <c r="T2721" s="37"/>
      <c r="U2721" s="38"/>
      <c r="V2721" s="39"/>
    </row>
    <row r="2722" spans="1:22" ht="18">
      <c r="A2722" s="34">
        <f t="shared" si="14"/>
        <v>1126</v>
      </c>
      <c r="B2722" s="29">
        <v>45924</v>
      </c>
      <c r="C2722" s="30" t="s">
        <v>3901</v>
      </c>
      <c r="D2722" s="31"/>
      <c r="E2722" s="30" t="s">
        <v>3462</v>
      </c>
      <c r="F2722" s="71"/>
      <c r="G2722" s="74" t="s">
        <v>25</v>
      </c>
      <c r="H2722" s="62" t="s">
        <v>26</v>
      </c>
      <c r="I2722" s="62" t="s">
        <v>27</v>
      </c>
      <c r="J2722" s="74" t="s">
        <v>390</v>
      </c>
      <c r="K2722" s="30" t="s">
        <v>29</v>
      </c>
      <c r="L2722" s="34" t="s">
        <v>2244</v>
      </c>
      <c r="M2722" s="32" t="s">
        <v>389</v>
      </c>
      <c r="N2722" s="35"/>
      <c r="O2722" s="30"/>
      <c r="P2722" s="30"/>
      <c r="Q2722" s="36"/>
      <c r="R2722" s="36"/>
      <c r="S2722" s="36"/>
      <c r="T2722" s="37"/>
      <c r="U2722" s="38"/>
      <c r="V2722" s="39"/>
    </row>
    <row r="2723" spans="1:22" ht="18">
      <c r="A2723" s="34">
        <f t="shared" si="14"/>
        <v>1127</v>
      </c>
      <c r="B2723" s="29">
        <v>45924</v>
      </c>
      <c r="C2723" s="30" t="s">
        <v>3902</v>
      </c>
      <c r="D2723" s="31"/>
      <c r="E2723" s="30" t="s">
        <v>3202</v>
      </c>
      <c r="F2723" s="71"/>
      <c r="G2723" s="74" t="s">
        <v>114</v>
      </c>
      <c r="H2723" s="62" t="s">
        <v>26</v>
      </c>
      <c r="I2723" s="62" t="s">
        <v>27</v>
      </c>
      <c r="J2723" s="74" t="s">
        <v>390</v>
      </c>
      <c r="K2723" s="30" t="s">
        <v>29</v>
      </c>
      <c r="L2723" s="34" t="s">
        <v>361</v>
      </c>
      <c r="M2723" s="32" t="s">
        <v>389</v>
      </c>
      <c r="N2723" s="35"/>
      <c r="O2723" s="30"/>
      <c r="P2723" s="30"/>
      <c r="Q2723" s="36"/>
      <c r="R2723" s="36"/>
      <c r="S2723" s="36"/>
      <c r="T2723" s="37"/>
      <c r="U2723" s="38"/>
      <c r="V2723" s="39"/>
    </row>
    <row r="2724" spans="1:22" ht="18">
      <c r="A2724" s="34">
        <f t="shared" si="14"/>
        <v>1128</v>
      </c>
      <c r="B2724" s="29">
        <v>45924</v>
      </c>
      <c r="C2724" s="30" t="s">
        <v>474</v>
      </c>
      <c r="D2724" s="31"/>
      <c r="E2724" s="30" t="s">
        <v>3246</v>
      </c>
      <c r="F2724" s="71"/>
      <c r="G2724" s="74" t="s">
        <v>25</v>
      </c>
      <c r="H2724" s="62" t="s">
        <v>26</v>
      </c>
      <c r="I2724" s="62" t="s">
        <v>27</v>
      </c>
      <c r="J2724" s="74" t="s">
        <v>390</v>
      </c>
      <c r="K2724" s="30" t="s">
        <v>29</v>
      </c>
      <c r="L2724" s="34" t="s">
        <v>203</v>
      </c>
      <c r="M2724" s="32" t="s">
        <v>389</v>
      </c>
      <c r="N2724" s="35"/>
      <c r="O2724" s="30"/>
      <c r="P2724" s="30"/>
      <c r="Q2724" s="36"/>
      <c r="R2724" s="36"/>
      <c r="S2724" s="36"/>
      <c r="T2724" s="37"/>
      <c r="U2724" s="38"/>
      <c r="V2724" s="39"/>
    </row>
    <row r="2725" spans="1:22" ht="18">
      <c r="A2725" s="34">
        <f t="shared" si="14"/>
        <v>1129</v>
      </c>
      <c r="B2725" s="29">
        <v>45924</v>
      </c>
      <c r="C2725" s="30" t="s">
        <v>3903</v>
      </c>
      <c r="D2725" s="31">
        <v>944411129</v>
      </c>
      <c r="E2725" s="30" t="s">
        <v>3904</v>
      </c>
      <c r="F2725" s="71"/>
      <c r="G2725" s="74" t="s">
        <v>114</v>
      </c>
      <c r="H2725" s="62" t="s">
        <v>26</v>
      </c>
      <c r="I2725" s="62" t="s">
        <v>27</v>
      </c>
      <c r="J2725" s="74" t="s">
        <v>390</v>
      </c>
      <c r="K2725" s="30" t="s">
        <v>374</v>
      </c>
      <c r="L2725" s="34" t="s">
        <v>203</v>
      </c>
      <c r="M2725" s="32" t="s">
        <v>227</v>
      </c>
      <c r="N2725" s="35" t="s">
        <v>1169</v>
      </c>
      <c r="O2725" s="30"/>
      <c r="P2725" s="30"/>
      <c r="Q2725" s="36"/>
      <c r="R2725" s="36"/>
      <c r="S2725" s="36"/>
      <c r="T2725" s="37"/>
      <c r="U2725" s="38"/>
      <c r="V2725" s="39"/>
    </row>
    <row r="2726" spans="1:22" ht="18">
      <c r="A2726" s="34">
        <f t="shared" si="14"/>
        <v>1130</v>
      </c>
      <c r="B2726" s="29">
        <v>45924</v>
      </c>
      <c r="C2726" s="30" t="s">
        <v>3905</v>
      </c>
      <c r="D2726" s="31"/>
      <c r="E2726" s="30" t="s">
        <v>3881</v>
      </c>
      <c r="F2726" s="71"/>
      <c r="G2726" s="74" t="s">
        <v>114</v>
      </c>
      <c r="H2726" s="62" t="s">
        <v>26</v>
      </c>
      <c r="I2726" s="62" t="s">
        <v>27</v>
      </c>
      <c r="J2726" s="74" t="s">
        <v>390</v>
      </c>
      <c r="K2726" s="30" t="s">
        <v>29</v>
      </c>
      <c r="L2726" s="34" t="s">
        <v>361</v>
      </c>
      <c r="M2726" s="32" t="s">
        <v>389</v>
      </c>
      <c r="N2726" s="35"/>
      <c r="O2726" s="30"/>
      <c r="P2726" s="30"/>
      <c r="Q2726" s="36"/>
      <c r="R2726" s="36"/>
      <c r="S2726" s="36"/>
      <c r="T2726" s="37"/>
      <c r="U2726" s="38"/>
      <c r="V2726" s="39"/>
    </row>
    <row r="2727" spans="1:22" ht="18">
      <c r="A2727" s="34">
        <f t="shared" si="14"/>
        <v>1131</v>
      </c>
      <c r="B2727" s="29">
        <v>45924</v>
      </c>
      <c r="C2727" s="30" t="s">
        <v>3906</v>
      </c>
      <c r="D2727" s="31"/>
      <c r="E2727" s="30" t="s">
        <v>3094</v>
      </c>
      <c r="F2727" s="71"/>
      <c r="G2727" s="74" t="s">
        <v>113</v>
      </c>
      <c r="H2727" s="62" t="s">
        <v>26</v>
      </c>
      <c r="I2727" s="62" t="s">
        <v>27</v>
      </c>
      <c r="J2727" s="74" t="s">
        <v>390</v>
      </c>
      <c r="K2727" s="30" t="s">
        <v>107</v>
      </c>
      <c r="L2727" s="34" t="s">
        <v>81</v>
      </c>
      <c r="M2727" s="32" t="s">
        <v>160</v>
      </c>
      <c r="N2727" s="35"/>
      <c r="O2727" s="30"/>
      <c r="P2727" s="30"/>
      <c r="Q2727" s="36"/>
      <c r="R2727" s="36"/>
      <c r="S2727" s="36"/>
      <c r="T2727" s="37"/>
      <c r="U2727" s="38"/>
      <c r="V2727" s="39"/>
    </row>
    <row r="2728" spans="1:22" ht="57">
      <c r="A2728" s="34">
        <f t="shared" si="14"/>
        <v>1132</v>
      </c>
      <c r="B2728" s="29">
        <v>45924</v>
      </c>
      <c r="C2728" s="30" t="s">
        <v>3907</v>
      </c>
      <c r="D2728" s="31">
        <v>799288168</v>
      </c>
      <c r="E2728" s="30" t="s">
        <v>3707</v>
      </c>
      <c r="F2728" s="71"/>
      <c r="G2728" s="62" t="s">
        <v>25</v>
      </c>
      <c r="H2728" s="62" t="s">
        <v>26</v>
      </c>
      <c r="I2728" s="62" t="s">
        <v>27</v>
      </c>
      <c r="J2728" s="62" t="s">
        <v>391</v>
      </c>
      <c r="K2728" s="30" t="s">
        <v>29</v>
      </c>
      <c r="L2728" s="34" t="s">
        <v>91</v>
      </c>
      <c r="M2728" s="34" t="s">
        <v>227</v>
      </c>
      <c r="N2728" s="36"/>
      <c r="O2728" s="30"/>
      <c r="P2728" s="30"/>
      <c r="Q2728" s="36" t="s">
        <v>3206</v>
      </c>
      <c r="R2728" s="36"/>
      <c r="S2728" s="36"/>
      <c r="T2728" s="37"/>
      <c r="U2728" s="38"/>
      <c r="V2728" s="70" t="s">
        <v>3908</v>
      </c>
    </row>
    <row r="2729" spans="1:22" ht="18">
      <c r="A2729" s="34">
        <f t="shared" si="14"/>
        <v>1133</v>
      </c>
      <c r="B2729" s="29">
        <v>45924</v>
      </c>
      <c r="C2729" s="30" t="s">
        <v>3909</v>
      </c>
      <c r="D2729" s="31"/>
      <c r="E2729" s="30" t="s">
        <v>3465</v>
      </c>
      <c r="F2729" s="71"/>
      <c r="G2729" s="74" t="s">
        <v>25</v>
      </c>
      <c r="H2729" s="62" t="s">
        <v>26</v>
      </c>
      <c r="I2729" s="62" t="s">
        <v>27</v>
      </c>
      <c r="J2729" s="74" t="s">
        <v>391</v>
      </c>
      <c r="K2729" s="30" t="s">
        <v>29</v>
      </c>
      <c r="L2729" s="34" t="s">
        <v>2244</v>
      </c>
      <c r="M2729" s="32" t="s">
        <v>389</v>
      </c>
      <c r="N2729" s="35"/>
      <c r="O2729" s="30"/>
      <c r="P2729" s="30"/>
      <c r="Q2729" s="36"/>
      <c r="R2729" s="36"/>
      <c r="S2729" s="36"/>
      <c r="T2729" s="37"/>
      <c r="U2729" s="38"/>
      <c r="V2729" s="39"/>
    </row>
    <row r="2730" spans="1:22" ht="18">
      <c r="A2730" s="34">
        <f t="shared" si="14"/>
        <v>1134</v>
      </c>
      <c r="B2730" s="29">
        <v>45924</v>
      </c>
      <c r="C2730" s="30" t="s">
        <v>3910</v>
      </c>
      <c r="D2730" s="31">
        <v>919079037</v>
      </c>
      <c r="E2730" s="30" t="s">
        <v>2080</v>
      </c>
      <c r="F2730" s="71"/>
      <c r="G2730" s="74" t="s">
        <v>113</v>
      </c>
      <c r="H2730" s="62" t="s">
        <v>26</v>
      </c>
      <c r="I2730" s="62" t="s">
        <v>27</v>
      </c>
      <c r="J2730" s="74" t="s">
        <v>391</v>
      </c>
      <c r="K2730" s="30" t="s">
        <v>29</v>
      </c>
      <c r="L2730" s="34" t="s">
        <v>361</v>
      </c>
      <c r="M2730" s="32" t="s">
        <v>234</v>
      </c>
      <c r="N2730" s="35" t="s">
        <v>32</v>
      </c>
      <c r="O2730" s="30"/>
      <c r="P2730" s="30"/>
      <c r="Q2730" s="36" t="s">
        <v>3911</v>
      </c>
      <c r="R2730" s="36"/>
      <c r="S2730" s="36"/>
      <c r="T2730" s="37"/>
      <c r="U2730" s="38"/>
      <c r="V2730" s="39"/>
    </row>
    <row r="2731" spans="1:22" ht="18">
      <c r="A2731" s="34">
        <f t="shared" si="14"/>
        <v>1135</v>
      </c>
      <c r="B2731" s="29">
        <v>45924</v>
      </c>
      <c r="C2731" s="30" t="s">
        <v>3912</v>
      </c>
      <c r="D2731" s="31"/>
      <c r="E2731" s="30" t="s">
        <v>3202</v>
      </c>
      <c r="F2731" s="71"/>
      <c r="G2731" s="74" t="s">
        <v>25</v>
      </c>
      <c r="H2731" s="62" t="s">
        <v>26</v>
      </c>
      <c r="I2731" s="62" t="s">
        <v>27</v>
      </c>
      <c r="J2731" s="74" t="s">
        <v>391</v>
      </c>
      <c r="K2731" s="30" t="s">
        <v>29</v>
      </c>
      <c r="L2731" s="34" t="s">
        <v>203</v>
      </c>
      <c r="M2731" s="32" t="s">
        <v>389</v>
      </c>
      <c r="N2731" s="35"/>
      <c r="O2731" s="30"/>
      <c r="P2731" s="30"/>
      <c r="Q2731" s="36" t="s">
        <v>2433</v>
      </c>
      <c r="R2731" s="36"/>
      <c r="S2731" s="36"/>
      <c r="T2731" s="37"/>
      <c r="U2731" s="38"/>
      <c r="V2731" s="39"/>
    </row>
    <row r="2732" spans="1:22" ht="18">
      <c r="A2732" s="34">
        <f t="shared" si="14"/>
        <v>1136</v>
      </c>
      <c r="B2732" s="29">
        <v>45924</v>
      </c>
      <c r="C2732" s="30" t="s">
        <v>3913</v>
      </c>
      <c r="D2732" s="31"/>
      <c r="E2732" s="30" t="s">
        <v>3751</v>
      </c>
      <c r="F2732" s="71"/>
      <c r="G2732" s="74" t="s">
        <v>25</v>
      </c>
      <c r="H2732" s="62" t="s">
        <v>26</v>
      </c>
      <c r="I2732" s="62" t="s">
        <v>27</v>
      </c>
      <c r="J2732" s="74" t="s">
        <v>391</v>
      </c>
      <c r="K2732" s="30" t="s">
        <v>29</v>
      </c>
      <c r="L2732" s="34" t="s">
        <v>203</v>
      </c>
      <c r="M2732" s="32" t="s">
        <v>389</v>
      </c>
      <c r="N2732" s="35"/>
      <c r="O2732" s="30"/>
      <c r="P2732" s="30"/>
      <c r="Q2732" s="36"/>
      <c r="R2732" s="36"/>
      <c r="S2732" s="36"/>
      <c r="T2732" s="37"/>
      <c r="U2732" s="38"/>
      <c r="V2732" s="39"/>
    </row>
    <row r="2733" spans="1:22" ht="18">
      <c r="A2733" s="34">
        <f t="shared" si="14"/>
        <v>1137</v>
      </c>
      <c r="B2733" s="29">
        <v>45924</v>
      </c>
      <c r="C2733" s="30" t="s">
        <v>3914</v>
      </c>
      <c r="D2733" s="31">
        <v>909682346</v>
      </c>
      <c r="E2733" s="30" t="s">
        <v>3915</v>
      </c>
      <c r="F2733" s="71"/>
      <c r="G2733" s="74" t="s">
        <v>25</v>
      </c>
      <c r="H2733" s="62" t="s">
        <v>26</v>
      </c>
      <c r="I2733" s="62" t="s">
        <v>27</v>
      </c>
      <c r="J2733" s="74" t="s">
        <v>391</v>
      </c>
      <c r="K2733" s="30" t="s">
        <v>29</v>
      </c>
      <c r="L2733" s="34" t="s">
        <v>203</v>
      </c>
      <c r="M2733" s="32" t="s">
        <v>234</v>
      </c>
      <c r="N2733" s="35" t="s">
        <v>32</v>
      </c>
      <c r="O2733" s="30"/>
      <c r="P2733" s="30"/>
      <c r="Q2733" s="246" t="s">
        <v>3916</v>
      </c>
      <c r="R2733" s="36"/>
      <c r="S2733" s="36"/>
      <c r="T2733" s="37"/>
      <c r="U2733" s="38"/>
      <c r="V2733" s="39"/>
    </row>
    <row r="2734" spans="1:22" ht="18">
      <c r="A2734" s="34">
        <f t="shared" si="14"/>
        <v>1138</v>
      </c>
      <c r="B2734" s="29">
        <v>45924</v>
      </c>
      <c r="C2734" s="30" t="s">
        <v>3917</v>
      </c>
      <c r="D2734" s="31">
        <v>943542454</v>
      </c>
      <c r="E2734" s="30" t="s">
        <v>3918</v>
      </c>
      <c r="F2734" s="71"/>
      <c r="G2734" s="74" t="s">
        <v>25</v>
      </c>
      <c r="H2734" s="62" t="s">
        <v>26</v>
      </c>
      <c r="I2734" s="62" t="s">
        <v>27</v>
      </c>
      <c r="J2734" s="74" t="s">
        <v>391</v>
      </c>
      <c r="K2734" s="30" t="s">
        <v>29</v>
      </c>
      <c r="L2734" s="34" t="s">
        <v>91</v>
      </c>
      <c r="M2734" s="32" t="s">
        <v>227</v>
      </c>
      <c r="N2734" s="35" t="s">
        <v>32</v>
      </c>
      <c r="O2734" s="30" t="s">
        <v>108</v>
      </c>
      <c r="P2734" s="87">
        <v>45906</v>
      </c>
      <c r="Q2734" s="36"/>
      <c r="R2734" s="36"/>
      <c r="S2734" s="36"/>
      <c r="T2734" s="37"/>
      <c r="U2734" s="38"/>
      <c r="V2734" s="39"/>
    </row>
    <row r="2735" spans="1:22" ht="18">
      <c r="A2735" s="34">
        <f t="shared" si="14"/>
        <v>1139</v>
      </c>
      <c r="B2735" s="29">
        <v>45924</v>
      </c>
      <c r="C2735" s="30" t="s">
        <v>3919</v>
      </c>
      <c r="D2735" s="31"/>
      <c r="E2735" s="30" t="s">
        <v>3723</v>
      </c>
      <c r="F2735" s="71"/>
      <c r="G2735" s="74" t="s">
        <v>25</v>
      </c>
      <c r="H2735" s="62" t="s">
        <v>26</v>
      </c>
      <c r="I2735" s="62" t="s">
        <v>27</v>
      </c>
      <c r="J2735" s="74" t="s">
        <v>391</v>
      </c>
      <c r="K2735" s="30" t="s">
        <v>29</v>
      </c>
      <c r="L2735" s="34" t="s">
        <v>91</v>
      </c>
      <c r="M2735" s="32" t="s">
        <v>389</v>
      </c>
      <c r="N2735" s="35"/>
      <c r="O2735" s="30"/>
      <c r="P2735" s="30"/>
      <c r="Q2735" s="36"/>
      <c r="R2735" s="36"/>
      <c r="S2735" s="36"/>
      <c r="T2735" s="37"/>
      <c r="U2735" s="38"/>
      <c r="V2735" s="39"/>
    </row>
    <row r="2736" spans="1:22" ht="18">
      <c r="A2736" s="34">
        <f t="shared" si="14"/>
        <v>1140</v>
      </c>
      <c r="B2736" s="29">
        <v>45924</v>
      </c>
      <c r="C2736" s="30" t="s">
        <v>3920</v>
      </c>
      <c r="D2736" s="31"/>
      <c r="E2736" s="30" t="s">
        <v>3725</v>
      </c>
      <c r="F2736" s="71"/>
      <c r="G2736" s="74" t="s">
        <v>25</v>
      </c>
      <c r="H2736" s="62" t="s">
        <v>26</v>
      </c>
      <c r="I2736" s="62" t="s">
        <v>27</v>
      </c>
      <c r="J2736" s="74" t="s">
        <v>391</v>
      </c>
      <c r="K2736" s="30" t="s">
        <v>29</v>
      </c>
      <c r="L2736" s="34" t="s">
        <v>91</v>
      </c>
      <c r="M2736" s="32" t="s">
        <v>389</v>
      </c>
      <c r="N2736" s="35"/>
      <c r="O2736" s="30"/>
      <c r="P2736" s="30"/>
      <c r="Q2736" s="36"/>
      <c r="R2736" s="36"/>
      <c r="S2736" s="36"/>
      <c r="T2736" s="37"/>
      <c r="U2736" s="38"/>
      <c r="V2736" s="39"/>
    </row>
    <row r="2737" spans="1:22" ht="18">
      <c r="A2737" s="34">
        <f t="shared" si="14"/>
        <v>1141</v>
      </c>
      <c r="B2737" s="29">
        <v>45924</v>
      </c>
      <c r="C2737" s="30" t="s">
        <v>3921</v>
      </c>
      <c r="D2737" s="31">
        <v>902958095</v>
      </c>
      <c r="E2737" s="30"/>
      <c r="F2737" s="71"/>
      <c r="G2737" s="74" t="s">
        <v>25</v>
      </c>
      <c r="H2737" s="62" t="s">
        <v>48</v>
      </c>
      <c r="I2737" s="62" t="s">
        <v>27</v>
      </c>
      <c r="J2737" s="74" t="s">
        <v>391</v>
      </c>
      <c r="K2737" s="30" t="s">
        <v>29</v>
      </c>
      <c r="L2737" s="34" t="s">
        <v>91</v>
      </c>
      <c r="M2737" s="32" t="s">
        <v>234</v>
      </c>
      <c r="N2737" s="35" t="s">
        <v>32</v>
      </c>
      <c r="O2737" s="30"/>
      <c r="P2737" s="30"/>
      <c r="Q2737" s="36" t="s">
        <v>3922</v>
      </c>
      <c r="R2737" s="36"/>
      <c r="S2737" s="36"/>
      <c r="T2737" s="37"/>
      <c r="U2737" s="38"/>
      <c r="V2737" s="39"/>
    </row>
    <row r="2738" spans="1:22" ht="18">
      <c r="A2738" s="34">
        <f t="shared" si="14"/>
        <v>1142</v>
      </c>
      <c r="B2738" s="29">
        <v>45924</v>
      </c>
      <c r="C2738" s="30" t="s">
        <v>3923</v>
      </c>
      <c r="D2738" s="161" t="s">
        <v>3924</v>
      </c>
      <c r="E2738" s="30"/>
      <c r="F2738" s="71"/>
      <c r="G2738" s="74" t="s">
        <v>25</v>
      </c>
      <c r="H2738" s="62" t="s">
        <v>48</v>
      </c>
      <c r="I2738" s="62" t="s">
        <v>27</v>
      </c>
      <c r="J2738" s="74" t="s">
        <v>388</v>
      </c>
      <c r="K2738" s="30" t="s">
        <v>29</v>
      </c>
      <c r="L2738" s="34" t="s">
        <v>203</v>
      </c>
      <c r="M2738" s="32" t="s">
        <v>234</v>
      </c>
      <c r="N2738" s="35" t="s">
        <v>32</v>
      </c>
      <c r="O2738" s="30"/>
      <c r="P2738" s="30"/>
      <c r="Q2738" s="36" t="s">
        <v>3925</v>
      </c>
      <c r="R2738" s="36"/>
      <c r="S2738" s="36"/>
      <c r="T2738" s="37"/>
      <c r="U2738" s="38"/>
      <c r="V2738" s="39"/>
    </row>
    <row r="2739" spans="1:22" ht="18">
      <c r="A2739" s="34">
        <f t="shared" si="14"/>
        <v>1143</v>
      </c>
      <c r="B2739" s="29">
        <v>45924</v>
      </c>
      <c r="C2739" s="30" t="s">
        <v>3926</v>
      </c>
      <c r="D2739" s="31">
        <v>354916226</v>
      </c>
      <c r="E2739" s="30"/>
      <c r="F2739" s="71"/>
      <c r="G2739" s="74" t="s">
        <v>25</v>
      </c>
      <c r="H2739" s="62" t="s">
        <v>48</v>
      </c>
      <c r="I2739" s="62" t="s">
        <v>27</v>
      </c>
      <c r="J2739" s="74" t="s">
        <v>388</v>
      </c>
      <c r="K2739" s="30" t="s">
        <v>29</v>
      </c>
      <c r="L2739" s="34" t="s">
        <v>91</v>
      </c>
      <c r="M2739" s="32" t="s">
        <v>234</v>
      </c>
      <c r="N2739" s="35" t="s">
        <v>1169</v>
      </c>
      <c r="O2739" s="30"/>
      <c r="P2739" s="30"/>
      <c r="Q2739" s="36"/>
      <c r="R2739" s="36"/>
      <c r="S2739" s="36"/>
      <c r="T2739" s="37" t="s">
        <v>3927</v>
      </c>
      <c r="U2739" s="38"/>
      <c r="V2739" s="39"/>
    </row>
    <row r="2740" spans="1:22" ht="18">
      <c r="A2740" s="34">
        <f t="shared" si="14"/>
        <v>1144</v>
      </c>
      <c r="B2740" s="29">
        <v>45924</v>
      </c>
      <c r="C2740" s="30" t="s">
        <v>3928</v>
      </c>
      <c r="D2740" s="31"/>
      <c r="E2740" s="30" t="s">
        <v>3898</v>
      </c>
      <c r="F2740" s="71"/>
      <c r="G2740" s="74" t="s">
        <v>25</v>
      </c>
      <c r="H2740" s="62" t="s">
        <v>26</v>
      </c>
      <c r="I2740" s="62" t="s">
        <v>27</v>
      </c>
      <c r="J2740" s="74" t="s">
        <v>388</v>
      </c>
      <c r="K2740" s="30" t="s">
        <v>29</v>
      </c>
      <c r="L2740" s="34" t="s">
        <v>203</v>
      </c>
      <c r="M2740" s="32" t="s">
        <v>389</v>
      </c>
      <c r="N2740" s="35"/>
      <c r="O2740" s="30"/>
      <c r="P2740" s="30"/>
      <c r="Q2740" s="36"/>
      <c r="R2740" s="36"/>
      <c r="S2740" s="36"/>
      <c r="T2740" s="37"/>
      <c r="U2740" s="38"/>
      <c r="V2740" s="39"/>
    </row>
    <row r="2741" spans="1:22" ht="18">
      <c r="A2741" s="34">
        <f t="shared" si="14"/>
        <v>1145</v>
      </c>
      <c r="B2741" s="29">
        <v>45924</v>
      </c>
      <c r="C2741" s="30" t="s">
        <v>3929</v>
      </c>
      <c r="D2741" s="31"/>
      <c r="E2741" s="30" t="s">
        <v>3898</v>
      </c>
      <c r="F2741" s="71"/>
      <c r="G2741" s="74" t="s">
        <v>25</v>
      </c>
      <c r="H2741" s="62" t="s">
        <v>26</v>
      </c>
      <c r="I2741" s="62" t="s">
        <v>27</v>
      </c>
      <c r="J2741" s="74" t="s">
        <v>388</v>
      </c>
      <c r="K2741" s="30" t="s">
        <v>29</v>
      </c>
      <c r="L2741" s="34" t="s">
        <v>203</v>
      </c>
      <c r="M2741" s="32" t="s">
        <v>389</v>
      </c>
      <c r="N2741" s="35"/>
      <c r="O2741" s="30"/>
      <c r="P2741" s="30"/>
      <c r="Q2741" s="36"/>
      <c r="R2741" s="36"/>
      <c r="S2741" s="36"/>
      <c r="T2741" s="37"/>
      <c r="U2741" s="38"/>
      <c r="V2741" s="39"/>
    </row>
    <row r="2742" spans="1:22" ht="18">
      <c r="A2742" s="34">
        <f t="shared" si="14"/>
        <v>1146</v>
      </c>
      <c r="B2742" s="29">
        <v>45924</v>
      </c>
      <c r="C2742" s="30" t="s">
        <v>3930</v>
      </c>
      <c r="D2742" s="31"/>
      <c r="E2742" s="30"/>
      <c r="F2742" s="71"/>
      <c r="G2742" s="74" t="s">
        <v>25</v>
      </c>
      <c r="H2742" s="62" t="s">
        <v>26</v>
      </c>
      <c r="I2742" s="62"/>
      <c r="J2742" s="74" t="s">
        <v>388</v>
      </c>
      <c r="K2742" s="30" t="s">
        <v>29</v>
      </c>
      <c r="L2742" s="34" t="s">
        <v>498</v>
      </c>
      <c r="M2742" s="32" t="s">
        <v>389</v>
      </c>
      <c r="N2742" s="35"/>
      <c r="O2742" s="30"/>
      <c r="P2742" s="30"/>
      <c r="Q2742" s="36"/>
      <c r="R2742" s="36"/>
      <c r="S2742" s="36"/>
      <c r="T2742" s="37"/>
      <c r="U2742" s="38"/>
      <c r="V2742" s="39"/>
    </row>
    <row r="2743" spans="1:22" ht="18">
      <c r="A2743" s="34">
        <f t="shared" si="14"/>
        <v>1147</v>
      </c>
      <c r="B2743" s="29">
        <v>45924</v>
      </c>
      <c r="C2743" s="30" t="s">
        <v>3931</v>
      </c>
      <c r="D2743" s="31"/>
      <c r="E2743" s="30" t="s">
        <v>3892</v>
      </c>
      <c r="F2743" s="71"/>
      <c r="G2743" s="74" t="s">
        <v>25</v>
      </c>
      <c r="H2743" s="62" t="s">
        <v>26</v>
      </c>
      <c r="I2743" s="62" t="s">
        <v>27</v>
      </c>
      <c r="J2743" s="74" t="s">
        <v>388</v>
      </c>
      <c r="K2743" s="30" t="s">
        <v>29</v>
      </c>
      <c r="L2743" s="34" t="s">
        <v>91</v>
      </c>
      <c r="M2743" s="32" t="s">
        <v>389</v>
      </c>
      <c r="N2743" s="35"/>
      <c r="O2743" s="30"/>
      <c r="P2743" s="30"/>
      <c r="Q2743" s="36"/>
      <c r="R2743" s="36"/>
      <c r="S2743" s="36"/>
      <c r="T2743" s="37"/>
      <c r="U2743" s="38"/>
      <c r="V2743" s="39"/>
    </row>
    <row r="2744" spans="1:22" ht="18">
      <c r="A2744" s="34">
        <f t="shared" si="14"/>
        <v>1148</v>
      </c>
      <c r="B2744" s="29">
        <v>45924</v>
      </c>
      <c r="C2744" s="30" t="s">
        <v>181</v>
      </c>
      <c r="D2744" s="31"/>
      <c r="E2744" s="30" t="s">
        <v>3831</v>
      </c>
      <c r="F2744" s="71"/>
      <c r="G2744" s="74" t="s">
        <v>25</v>
      </c>
      <c r="H2744" s="62" t="s">
        <v>26</v>
      </c>
      <c r="I2744" s="62"/>
      <c r="J2744" s="74" t="s">
        <v>388</v>
      </c>
      <c r="K2744" s="30" t="s">
        <v>29</v>
      </c>
      <c r="L2744" s="34" t="s">
        <v>498</v>
      </c>
      <c r="M2744" s="32" t="s">
        <v>389</v>
      </c>
      <c r="N2744" s="35"/>
      <c r="O2744" s="30"/>
      <c r="P2744" s="30"/>
      <c r="Q2744" s="36"/>
      <c r="R2744" s="36"/>
      <c r="S2744" s="36"/>
      <c r="T2744" s="37"/>
      <c r="U2744" s="38"/>
      <c r="V2744" s="39"/>
    </row>
    <row r="2745" spans="1:22" ht="18">
      <c r="A2745" s="34">
        <f t="shared" si="14"/>
        <v>1149</v>
      </c>
      <c r="B2745" s="29">
        <v>45924</v>
      </c>
      <c r="C2745" s="30" t="s">
        <v>3932</v>
      </c>
      <c r="D2745" s="31"/>
      <c r="E2745" s="30" t="s">
        <v>3392</v>
      </c>
      <c r="F2745" s="71"/>
      <c r="G2745" s="74" t="s">
        <v>25</v>
      </c>
      <c r="H2745" s="62" t="s">
        <v>26</v>
      </c>
      <c r="I2745" s="62" t="s">
        <v>27</v>
      </c>
      <c r="J2745" s="74" t="s">
        <v>388</v>
      </c>
      <c r="K2745" s="30" t="s">
        <v>29</v>
      </c>
      <c r="L2745" s="34" t="s">
        <v>91</v>
      </c>
      <c r="M2745" s="32" t="s">
        <v>389</v>
      </c>
      <c r="N2745" s="35"/>
      <c r="O2745" s="30"/>
      <c r="P2745" s="30"/>
      <c r="Q2745" s="36"/>
      <c r="R2745" s="36"/>
      <c r="S2745" s="36"/>
      <c r="T2745" s="37"/>
      <c r="U2745" s="38"/>
      <c r="V2745" s="39"/>
    </row>
    <row r="2746" spans="1:22" ht="18">
      <c r="A2746" s="34">
        <f t="shared" si="14"/>
        <v>1150</v>
      </c>
      <c r="B2746" s="29">
        <v>45924</v>
      </c>
      <c r="C2746" s="30" t="s">
        <v>3933</v>
      </c>
      <c r="D2746" s="31"/>
      <c r="E2746" s="30" t="s">
        <v>3723</v>
      </c>
      <c r="F2746" s="71"/>
      <c r="G2746" s="74" t="s">
        <v>25</v>
      </c>
      <c r="H2746" s="62" t="s">
        <v>26</v>
      </c>
      <c r="I2746" s="62" t="s">
        <v>27</v>
      </c>
      <c r="J2746" s="74" t="s">
        <v>388</v>
      </c>
      <c r="K2746" s="30" t="s">
        <v>29</v>
      </c>
      <c r="L2746" s="34" t="s">
        <v>91</v>
      </c>
      <c r="M2746" s="32" t="s">
        <v>389</v>
      </c>
      <c r="N2746" s="35"/>
      <c r="O2746" s="30"/>
      <c r="P2746" s="30"/>
      <c r="Q2746" s="36"/>
      <c r="R2746" s="36"/>
      <c r="S2746" s="36"/>
      <c r="T2746" s="37"/>
      <c r="U2746" s="38"/>
      <c r="V2746" s="39"/>
    </row>
    <row r="2747" spans="1:22" ht="18">
      <c r="A2747" s="34">
        <f t="shared" si="14"/>
        <v>1151</v>
      </c>
      <c r="B2747" s="29">
        <v>45924</v>
      </c>
      <c r="C2747" s="30" t="s">
        <v>3934</v>
      </c>
      <c r="D2747" s="31"/>
      <c r="E2747" s="30"/>
      <c r="F2747" s="71"/>
      <c r="G2747" s="74" t="s">
        <v>25</v>
      </c>
      <c r="H2747" s="62" t="s">
        <v>26</v>
      </c>
      <c r="I2747" s="62" t="s">
        <v>27</v>
      </c>
      <c r="J2747" s="74" t="s">
        <v>388</v>
      </c>
      <c r="K2747" s="30" t="s">
        <v>29</v>
      </c>
      <c r="L2747" s="34" t="s">
        <v>91</v>
      </c>
      <c r="M2747" s="32" t="s">
        <v>389</v>
      </c>
      <c r="N2747" s="35"/>
      <c r="O2747" s="30"/>
      <c r="P2747" s="30"/>
      <c r="Q2747" s="36"/>
      <c r="R2747" s="36"/>
      <c r="S2747" s="36"/>
      <c r="T2747" s="37"/>
      <c r="U2747" s="38"/>
      <c r="V2747" s="39"/>
    </row>
    <row r="2748" spans="1:22" ht="18">
      <c r="A2748" s="34">
        <f t="shared" si="14"/>
        <v>1152</v>
      </c>
      <c r="B2748" s="29">
        <v>45924</v>
      </c>
      <c r="C2748" s="30" t="s">
        <v>3935</v>
      </c>
      <c r="D2748" s="31">
        <v>795627905</v>
      </c>
      <c r="E2748" s="30" t="s">
        <v>3811</v>
      </c>
      <c r="F2748" s="71"/>
      <c r="G2748" s="74" t="s">
        <v>114</v>
      </c>
      <c r="H2748" s="62" t="s">
        <v>26</v>
      </c>
      <c r="I2748" s="62" t="s">
        <v>27</v>
      </c>
      <c r="J2748" s="74" t="s">
        <v>388</v>
      </c>
      <c r="K2748" s="30" t="s">
        <v>29</v>
      </c>
      <c r="L2748" s="34" t="s">
        <v>91</v>
      </c>
      <c r="M2748" s="32" t="s">
        <v>227</v>
      </c>
      <c r="N2748" s="35" t="s">
        <v>1169</v>
      </c>
      <c r="O2748" s="30"/>
      <c r="P2748" s="30"/>
      <c r="Q2748" s="36"/>
      <c r="R2748" s="36"/>
      <c r="S2748" s="36"/>
      <c r="T2748" s="37"/>
      <c r="U2748" s="38"/>
      <c r="V2748" s="39"/>
    </row>
    <row r="2749" spans="1:22" ht="18">
      <c r="A2749" s="34">
        <f t="shared" si="14"/>
        <v>1153</v>
      </c>
      <c r="B2749" s="29">
        <v>45924</v>
      </c>
      <c r="C2749" s="30" t="s">
        <v>3936</v>
      </c>
      <c r="D2749" s="31"/>
      <c r="E2749" s="30" t="s">
        <v>3881</v>
      </c>
      <c r="F2749" s="71"/>
      <c r="G2749" s="74" t="s">
        <v>25</v>
      </c>
      <c r="H2749" s="62" t="s">
        <v>26</v>
      </c>
      <c r="I2749" s="62" t="s">
        <v>27</v>
      </c>
      <c r="J2749" s="74" t="s">
        <v>388</v>
      </c>
      <c r="K2749" s="30" t="s">
        <v>29</v>
      </c>
      <c r="L2749" s="34" t="s">
        <v>361</v>
      </c>
      <c r="M2749" s="32" t="s">
        <v>389</v>
      </c>
      <c r="N2749" s="35"/>
      <c r="O2749" s="30"/>
      <c r="P2749" s="30"/>
      <c r="Q2749" s="36"/>
      <c r="R2749" s="36"/>
      <c r="S2749" s="36"/>
      <c r="T2749" s="37"/>
      <c r="U2749" s="38"/>
      <c r="V2749" s="39"/>
    </row>
    <row r="2750" spans="1:22" ht="38">
      <c r="A2750" s="34">
        <f t="shared" si="14"/>
        <v>1154</v>
      </c>
      <c r="B2750" s="29">
        <v>45925</v>
      </c>
      <c r="C2750" s="30" t="s">
        <v>3937</v>
      </c>
      <c r="D2750" s="31">
        <v>368956470</v>
      </c>
      <c r="E2750" s="30" t="s">
        <v>3392</v>
      </c>
      <c r="F2750" s="71"/>
      <c r="G2750" s="74" t="s">
        <v>25</v>
      </c>
      <c r="H2750" s="62" t="s">
        <v>26</v>
      </c>
      <c r="I2750" s="62" t="s">
        <v>27</v>
      </c>
      <c r="J2750" s="74" t="s">
        <v>390</v>
      </c>
      <c r="K2750" s="30" t="s">
        <v>29</v>
      </c>
      <c r="L2750" s="34" t="s">
        <v>203</v>
      </c>
      <c r="M2750" s="32" t="s">
        <v>227</v>
      </c>
      <c r="N2750" s="35"/>
      <c r="O2750" s="30"/>
      <c r="P2750" s="30"/>
      <c r="Q2750" s="36"/>
      <c r="R2750" s="36"/>
      <c r="S2750" s="36"/>
      <c r="T2750" s="37"/>
      <c r="U2750" s="38"/>
      <c r="V2750" s="70" t="s">
        <v>3938</v>
      </c>
    </row>
    <row r="2751" spans="1:22" ht="18">
      <c r="A2751" s="34">
        <f t="shared" si="14"/>
        <v>1155</v>
      </c>
      <c r="B2751" s="29">
        <v>45925</v>
      </c>
      <c r="C2751" s="30" t="s">
        <v>1925</v>
      </c>
      <c r="D2751" s="68"/>
      <c r="E2751" s="30"/>
      <c r="F2751" s="71"/>
      <c r="G2751" s="74" t="s">
        <v>25</v>
      </c>
      <c r="H2751" s="62" t="s">
        <v>26</v>
      </c>
      <c r="I2751" s="62"/>
      <c r="J2751" s="74" t="s">
        <v>388</v>
      </c>
      <c r="K2751" s="30" t="s">
        <v>29</v>
      </c>
      <c r="L2751" s="34" t="s">
        <v>498</v>
      </c>
      <c r="M2751" s="32" t="s">
        <v>389</v>
      </c>
      <c r="N2751" s="35"/>
      <c r="O2751" s="30"/>
      <c r="P2751" s="30"/>
      <c r="Q2751" s="36"/>
      <c r="R2751" s="36"/>
      <c r="S2751" s="36"/>
      <c r="T2751" s="37"/>
      <c r="U2751" s="38"/>
      <c r="V2751" s="39"/>
    </row>
    <row r="2752" spans="1:22" ht="18">
      <c r="A2752" s="34">
        <f t="shared" si="14"/>
        <v>1156</v>
      </c>
      <c r="B2752" s="29">
        <v>45925</v>
      </c>
      <c r="C2752" s="30" t="s">
        <v>3939</v>
      </c>
      <c r="D2752" s="31">
        <v>909622519</v>
      </c>
      <c r="E2752" s="30"/>
      <c r="F2752" s="71"/>
      <c r="G2752" s="74" t="s">
        <v>114</v>
      </c>
      <c r="H2752" s="62" t="s">
        <v>26</v>
      </c>
      <c r="I2752" s="62" t="s">
        <v>27</v>
      </c>
      <c r="J2752" s="74" t="s">
        <v>388</v>
      </c>
      <c r="K2752" s="30" t="s">
        <v>29</v>
      </c>
      <c r="L2752" s="34" t="s">
        <v>361</v>
      </c>
      <c r="M2752" s="32" t="s">
        <v>234</v>
      </c>
      <c r="N2752" s="35" t="s">
        <v>1169</v>
      </c>
      <c r="O2752" s="30"/>
      <c r="P2752" s="30"/>
      <c r="Q2752" s="36"/>
      <c r="R2752" s="36"/>
      <c r="S2752" s="36"/>
      <c r="T2752" s="37"/>
      <c r="U2752" s="38"/>
      <c r="V2752" s="39"/>
    </row>
    <row r="2753" spans="1:22" ht="18">
      <c r="A2753" s="34">
        <f t="shared" si="14"/>
        <v>1157</v>
      </c>
      <c r="B2753" s="29">
        <v>45925</v>
      </c>
      <c r="C2753" s="30" t="s">
        <v>3940</v>
      </c>
      <c r="D2753" s="31">
        <v>918779816</v>
      </c>
      <c r="E2753" s="30"/>
      <c r="F2753" s="71"/>
      <c r="G2753" s="74" t="s">
        <v>25</v>
      </c>
      <c r="H2753" s="62" t="s">
        <v>48</v>
      </c>
      <c r="I2753" s="62" t="s">
        <v>38</v>
      </c>
      <c r="J2753" s="74" t="s">
        <v>388</v>
      </c>
      <c r="K2753" s="30" t="s">
        <v>29</v>
      </c>
      <c r="L2753" s="34" t="s">
        <v>303</v>
      </c>
      <c r="M2753" s="32" t="s">
        <v>227</v>
      </c>
      <c r="N2753" s="35" t="s">
        <v>32</v>
      </c>
      <c r="O2753" s="30"/>
      <c r="P2753" s="30"/>
      <c r="Q2753" s="36" t="s">
        <v>3941</v>
      </c>
      <c r="R2753" s="36"/>
      <c r="S2753" s="36"/>
      <c r="T2753" s="37"/>
      <c r="U2753" s="38"/>
      <c r="V2753" s="39"/>
    </row>
    <row r="2754" spans="1:22" ht="38">
      <c r="A2754" s="34">
        <f t="shared" si="14"/>
        <v>1158</v>
      </c>
      <c r="B2754" s="29">
        <v>45925</v>
      </c>
      <c r="C2754" s="30" t="s">
        <v>3942</v>
      </c>
      <c r="D2754" s="31">
        <v>907583346</v>
      </c>
      <c r="E2754" s="30"/>
      <c r="F2754" s="71"/>
      <c r="G2754" s="74" t="s">
        <v>25</v>
      </c>
      <c r="H2754" s="62" t="s">
        <v>26</v>
      </c>
      <c r="I2754" s="62" t="s">
        <v>27</v>
      </c>
      <c r="J2754" s="74" t="s">
        <v>388</v>
      </c>
      <c r="K2754" s="30" t="s">
        <v>29</v>
      </c>
      <c r="L2754" s="34" t="s">
        <v>361</v>
      </c>
      <c r="M2754" s="32" t="s">
        <v>227</v>
      </c>
      <c r="N2754" s="35"/>
      <c r="O2754" s="30"/>
      <c r="P2754" s="30"/>
      <c r="Q2754" s="36" t="s">
        <v>3943</v>
      </c>
      <c r="R2754" s="36"/>
      <c r="S2754" s="36"/>
      <c r="T2754" s="37"/>
      <c r="U2754" s="38"/>
      <c r="V2754" s="70" t="s">
        <v>3944</v>
      </c>
    </row>
    <row r="2755" spans="1:22" ht="18">
      <c r="A2755" s="131">
        <f t="shared" si="14"/>
        <v>1159</v>
      </c>
      <c r="B2755" s="128">
        <v>45925</v>
      </c>
      <c r="C2755" s="129" t="s">
        <v>468</v>
      </c>
      <c r="D2755" s="125">
        <v>812470405</v>
      </c>
      <c r="E2755" s="129"/>
      <c r="F2755" s="130"/>
      <c r="G2755" s="152" t="s">
        <v>114</v>
      </c>
      <c r="H2755" s="152" t="s">
        <v>26</v>
      </c>
      <c r="I2755" s="152" t="s">
        <v>27</v>
      </c>
      <c r="J2755" s="152" t="s">
        <v>388</v>
      </c>
      <c r="K2755" s="129" t="s">
        <v>29</v>
      </c>
      <c r="L2755" s="131" t="s">
        <v>203</v>
      </c>
      <c r="M2755" s="131" t="s">
        <v>234</v>
      </c>
      <c r="N2755" s="124" t="s">
        <v>32</v>
      </c>
      <c r="O2755" s="129"/>
      <c r="P2755" s="129"/>
      <c r="Q2755" s="124" t="s">
        <v>3945</v>
      </c>
      <c r="R2755" s="124"/>
      <c r="S2755" s="124"/>
      <c r="T2755" s="132"/>
      <c r="U2755" s="133"/>
      <c r="V2755" s="126"/>
    </row>
    <row r="2756" spans="1:22" ht="18">
      <c r="A2756" s="34">
        <f t="shared" si="14"/>
        <v>1160</v>
      </c>
      <c r="B2756" s="29">
        <v>45925</v>
      </c>
      <c r="C2756" s="30" t="s">
        <v>180</v>
      </c>
      <c r="D2756" s="31">
        <v>919812348</v>
      </c>
      <c r="E2756" s="30"/>
      <c r="F2756" s="71"/>
      <c r="G2756" s="74" t="s">
        <v>25</v>
      </c>
      <c r="H2756" s="62" t="s">
        <v>26</v>
      </c>
      <c r="I2756" s="62" t="s">
        <v>27</v>
      </c>
      <c r="J2756" s="74" t="s">
        <v>388</v>
      </c>
      <c r="K2756" s="30" t="s">
        <v>29</v>
      </c>
      <c r="L2756" s="34" t="s">
        <v>203</v>
      </c>
      <c r="M2756" s="32" t="s">
        <v>227</v>
      </c>
      <c r="N2756" s="35" t="s">
        <v>32</v>
      </c>
      <c r="O2756" s="30" t="s">
        <v>129</v>
      </c>
      <c r="P2756" s="225">
        <v>45941</v>
      </c>
      <c r="Q2756" s="36"/>
      <c r="R2756" s="36"/>
      <c r="S2756" s="36"/>
      <c r="T2756" s="37"/>
      <c r="U2756" s="38"/>
      <c r="V2756" s="39"/>
    </row>
    <row r="2757" spans="1:22" ht="18">
      <c r="A2757" s="34">
        <f t="shared" si="14"/>
        <v>1161</v>
      </c>
      <c r="B2757" s="29">
        <v>45925</v>
      </c>
      <c r="C2757" s="30" t="s">
        <v>3946</v>
      </c>
      <c r="D2757" s="159">
        <v>348835712</v>
      </c>
      <c r="E2757" s="30"/>
      <c r="F2757" s="71"/>
      <c r="G2757" s="74" t="s">
        <v>25</v>
      </c>
      <c r="H2757" s="62"/>
      <c r="I2757" s="62"/>
      <c r="J2757" s="74" t="s">
        <v>388</v>
      </c>
      <c r="K2757" s="30" t="s">
        <v>29</v>
      </c>
      <c r="L2757" s="34" t="s">
        <v>81</v>
      </c>
      <c r="M2757" s="32" t="s">
        <v>234</v>
      </c>
      <c r="N2757" s="35"/>
      <c r="O2757" s="30"/>
      <c r="P2757" s="30"/>
      <c r="Q2757" s="36"/>
      <c r="R2757" s="36"/>
      <c r="S2757" s="36"/>
      <c r="T2757" s="37"/>
      <c r="U2757" s="38"/>
      <c r="V2757" s="39"/>
    </row>
    <row r="2758" spans="1:22" ht="18">
      <c r="A2758" s="34">
        <f t="shared" si="14"/>
        <v>1162</v>
      </c>
      <c r="B2758" s="29">
        <v>45925</v>
      </c>
      <c r="C2758" s="30" t="s">
        <v>3947</v>
      </c>
      <c r="D2758" s="31"/>
      <c r="E2758" s="30" t="s">
        <v>3881</v>
      </c>
      <c r="F2758" s="71"/>
      <c r="G2758" s="74" t="s">
        <v>25</v>
      </c>
      <c r="H2758" s="62" t="s">
        <v>26</v>
      </c>
      <c r="I2758" s="62" t="s">
        <v>27</v>
      </c>
      <c r="J2758" s="74" t="s">
        <v>390</v>
      </c>
      <c r="K2758" s="30" t="s">
        <v>29</v>
      </c>
      <c r="L2758" s="34" t="s">
        <v>91</v>
      </c>
      <c r="M2758" s="32" t="s">
        <v>227</v>
      </c>
      <c r="N2758" s="35"/>
      <c r="O2758" s="30"/>
      <c r="P2758" s="30"/>
      <c r="Q2758" s="36"/>
      <c r="R2758" s="36"/>
      <c r="S2758" s="36"/>
      <c r="T2758" s="37"/>
      <c r="U2758" s="38"/>
      <c r="V2758" s="39"/>
    </row>
    <row r="2759" spans="1:22" ht="18">
      <c r="A2759" s="34">
        <f t="shared" si="14"/>
        <v>1163</v>
      </c>
      <c r="B2759" s="29">
        <v>45925</v>
      </c>
      <c r="C2759" s="30" t="s">
        <v>210</v>
      </c>
      <c r="D2759" s="31" t="s">
        <v>3948</v>
      </c>
      <c r="E2759" s="30" t="s">
        <v>3392</v>
      </c>
      <c r="F2759" s="71"/>
      <c r="G2759" s="74" t="s">
        <v>25</v>
      </c>
      <c r="H2759" s="62" t="s">
        <v>26</v>
      </c>
      <c r="I2759" s="62" t="s">
        <v>27</v>
      </c>
      <c r="J2759" s="74" t="s">
        <v>390</v>
      </c>
      <c r="K2759" s="30" t="s">
        <v>29</v>
      </c>
      <c r="L2759" s="34" t="s">
        <v>203</v>
      </c>
      <c r="M2759" s="32" t="s">
        <v>389</v>
      </c>
      <c r="N2759" s="35" t="s">
        <v>1169</v>
      </c>
      <c r="O2759" s="30"/>
      <c r="P2759" s="30"/>
      <c r="Q2759" s="36"/>
      <c r="R2759" s="36"/>
      <c r="S2759" s="36"/>
      <c r="T2759" s="37"/>
      <c r="U2759" s="38"/>
      <c r="V2759" s="39"/>
    </row>
    <row r="2760" spans="1:22" ht="18">
      <c r="A2760" s="34">
        <f t="shared" si="14"/>
        <v>1164</v>
      </c>
      <c r="B2760" s="29">
        <v>45925</v>
      </c>
      <c r="C2760" s="30" t="s">
        <v>3949</v>
      </c>
      <c r="D2760" s="31">
        <v>907013986</v>
      </c>
      <c r="E2760" s="30" t="s">
        <v>3392</v>
      </c>
      <c r="F2760" s="71"/>
      <c r="G2760" s="74" t="s">
        <v>114</v>
      </c>
      <c r="H2760" s="62" t="s">
        <v>26</v>
      </c>
      <c r="I2760" s="62" t="s">
        <v>27</v>
      </c>
      <c r="J2760" s="74" t="s">
        <v>390</v>
      </c>
      <c r="K2760" s="30" t="s">
        <v>374</v>
      </c>
      <c r="L2760" s="34" t="s">
        <v>209</v>
      </c>
      <c r="M2760" s="32" t="s">
        <v>227</v>
      </c>
      <c r="N2760" s="35" t="s">
        <v>1169</v>
      </c>
      <c r="O2760" s="30"/>
      <c r="P2760" s="30"/>
      <c r="Q2760" s="36"/>
      <c r="R2760" s="36"/>
      <c r="S2760" s="36"/>
      <c r="T2760" s="37" t="s">
        <v>3927</v>
      </c>
      <c r="U2760" s="38"/>
      <c r="V2760" s="39"/>
    </row>
    <row r="2761" spans="1:22" ht="18">
      <c r="A2761" s="131">
        <f t="shared" si="14"/>
        <v>1165</v>
      </c>
      <c r="B2761" s="128">
        <v>45925</v>
      </c>
      <c r="C2761" s="129" t="s">
        <v>3950</v>
      </c>
      <c r="D2761" s="125">
        <v>795398288</v>
      </c>
      <c r="E2761" s="129"/>
      <c r="F2761" s="130"/>
      <c r="G2761" s="152" t="s">
        <v>25</v>
      </c>
      <c r="H2761" s="152" t="s">
        <v>26</v>
      </c>
      <c r="I2761" s="152" t="s">
        <v>27</v>
      </c>
      <c r="J2761" s="152" t="s">
        <v>388</v>
      </c>
      <c r="K2761" s="129" t="s">
        <v>29</v>
      </c>
      <c r="L2761" s="131" t="s">
        <v>91</v>
      </c>
      <c r="M2761" s="131" t="s">
        <v>234</v>
      </c>
      <c r="N2761" s="124"/>
      <c r="O2761" s="129"/>
      <c r="P2761" s="129"/>
      <c r="Q2761" s="124" t="s">
        <v>2161</v>
      </c>
      <c r="R2761" s="124"/>
      <c r="S2761" s="124"/>
      <c r="T2761" s="132"/>
      <c r="U2761" s="133"/>
      <c r="V2761" s="126"/>
    </row>
    <row r="2762" spans="1:22" ht="18">
      <c r="A2762" s="34">
        <f t="shared" si="14"/>
        <v>1166</v>
      </c>
      <c r="B2762" s="29">
        <v>45925</v>
      </c>
      <c r="C2762" s="30" t="s">
        <v>632</v>
      </c>
      <c r="D2762" s="31">
        <v>906031561</v>
      </c>
      <c r="E2762" s="30" t="s">
        <v>2960</v>
      </c>
      <c r="F2762" s="71"/>
      <c r="G2762" s="74" t="s">
        <v>25</v>
      </c>
      <c r="H2762" s="62" t="s">
        <v>26</v>
      </c>
      <c r="I2762" s="62" t="s">
        <v>27</v>
      </c>
      <c r="J2762" s="74" t="s">
        <v>391</v>
      </c>
      <c r="K2762" s="30" t="s">
        <v>29</v>
      </c>
      <c r="L2762" s="34" t="s">
        <v>212</v>
      </c>
      <c r="M2762" s="32" t="s">
        <v>227</v>
      </c>
      <c r="N2762" s="35" t="s">
        <v>32</v>
      </c>
      <c r="O2762" s="30" t="s">
        <v>465</v>
      </c>
      <c r="P2762" s="87">
        <v>45926</v>
      </c>
      <c r="Q2762" s="36" t="s">
        <v>3951</v>
      </c>
      <c r="R2762" s="36"/>
      <c r="S2762" s="36"/>
      <c r="T2762" s="37"/>
      <c r="U2762" s="38"/>
      <c r="V2762" s="39"/>
    </row>
    <row r="2763" spans="1:22" ht="18">
      <c r="A2763" s="34">
        <f t="shared" si="14"/>
        <v>1167</v>
      </c>
      <c r="B2763" s="29">
        <v>45925</v>
      </c>
      <c r="C2763" s="30" t="s">
        <v>3952</v>
      </c>
      <c r="D2763" s="31">
        <v>396954970</v>
      </c>
      <c r="E2763" s="30" t="s">
        <v>3918</v>
      </c>
      <c r="F2763" s="71"/>
      <c r="G2763" s="74" t="s">
        <v>25</v>
      </c>
      <c r="H2763" s="62" t="s">
        <v>26</v>
      </c>
      <c r="I2763" s="62" t="s">
        <v>27</v>
      </c>
      <c r="J2763" s="74" t="s">
        <v>391</v>
      </c>
      <c r="K2763" s="30" t="s">
        <v>29</v>
      </c>
      <c r="L2763" s="34" t="s">
        <v>91</v>
      </c>
      <c r="M2763" s="32" t="s">
        <v>227</v>
      </c>
      <c r="N2763" s="35" t="s">
        <v>32</v>
      </c>
      <c r="O2763" s="30"/>
      <c r="P2763" s="30"/>
      <c r="Q2763" s="36" t="s">
        <v>3953</v>
      </c>
      <c r="R2763" s="36"/>
      <c r="S2763" s="36"/>
      <c r="T2763" s="37"/>
      <c r="U2763" s="38"/>
      <c r="V2763" s="39"/>
    </row>
    <row r="2764" spans="1:22" ht="18">
      <c r="A2764" s="34">
        <f t="shared" si="14"/>
        <v>1168</v>
      </c>
      <c r="B2764" s="29">
        <v>45925</v>
      </c>
      <c r="C2764" s="30" t="s">
        <v>3954</v>
      </c>
      <c r="D2764" s="31">
        <v>904604624</v>
      </c>
      <c r="E2764" s="30" t="s">
        <v>3915</v>
      </c>
      <c r="F2764" s="71"/>
      <c r="G2764" s="74" t="s">
        <v>25</v>
      </c>
      <c r="H2764" s="62" t="s">
        <v>26</v>
      </c>
      <c r="I2764" s="62" t="s">
        <v>27</v>
      </c>
      <c r="J2764" s="74" t="s">
        <v>390</v>
      </c>
      <c r="K2764" s="30" t="s">
        <v>29</v>
      </c>
      <c r="L2764" s="34" t="s">
        <v>361</v>
      </c>
      <c r="M2764" s="32" t="s">
        <v>234</v>
      </c>
      <c r="N2764" s="35" t="s">
        <v>32</v>
      </c>
      <c r="O2764" s="30"/>
      <c r="P2764" s="30"/>
      <c r="Q2764" s="36" t="s">
        <v>3955</v>
      </c>
      <c r="R2764" s="36"/>
      <c r="S2764" s="36"/>
      <c r="T2764" s="37"/>
      <c r="U2764" s="38"/>
      <c r="V2764" s="39"/>
    </row>
    <row r="2765" spans="1:22" ht="18">
      <c r="A2765" s="34">
        <f t="shared" si="14"/>
        <v>1169</v>
      </c>
      <c r="B2765" s="29">
        <v>45925</v>
      </c>
      <c r="C2765" s="30" t="s">
        <v>478</v>
      </c>
      <c r="D2765" s="31"/>
      <c r="E2765" s="30" t="s">
        <v>3124</v>
      </c>
      <c r="F2765" s="71"/>
      <c r="G2765" s="74" t="s">
        <v>25</v>
      </c>
      <c r="H2765" s="62" t="s">
        <v>26</v>
      </c>
      <c r="I2765" s="62" t="s">
        <v>27</v>
      </c>
      <c r="J2765" s="74" t="s">
        <v>390</v>
      </c>
      <c r="K2765" s="30" t="s">
        <v>107</v>
      </c>
      <c r="L2765" s="34" t="s">
        <v>81</v>
      </c>
      <c r="M2765" s="32" t="s">
        <v>389</v>
      </c>
      <c r="N2765" s="35"/>
      <c r="O2765" s="30"/>
      <c r="P2765" s="30"/>
      <c r="Q2765" s="36"/>
      <c r="R2765" s="36"/>
      <c r="S2765" s="36"/>
      <c r="T2765" s="37"/>
      <c r="U2765" s="38"/>
      <c r="V2765" s="39"/>
    </row>
    <row r="2766" spans="1:22" ht="18">
      <c r="A2766" s="34">
        <f t="shared" si="14"/>
        <v>1170</v>
      </c>
      <c r="B2766" s="29">
        <v>45925</v>
      </c>
      <c r="C2766" s="30" t="s">
        <v>3956</v>
      </c>
      <c r="D2766" s="31"/>
      <c r="E2766" s="30" t="s">
        <v>3202</v>
      </c>
      <c r="F2766" s="71"/>
      <c r="G2766" s="74" t="s">
        <v>25</v>
      </c>
      <c r="H2766" s="62" t="s">
        <v>26</v>
      </c>
      <c r="I2766" s="62" t="s">
        <v>27</v>
      </c>
      <c r="J2766" s="74" t="s">
        <v>390</v>
      </c>
      <c r="K2766" s="30" t="s">
        <v>29</v>
      </c>
      <c r="L2766" s="34" t="s">
        <v>361</v>
      </c>
      <c r="M2766" s="32" t="s">
        <v>389</v>
      </c>
      <c r="N2766" s="35"/>
      <c r="O2766" s="30"/>
      <c r="P2766" s="30"/>
      <c r="Q2766" s="36"/>
      <c r="R2766" s="36"/>
      <c r="S2766" s="36"/>
      <c r="T2766" s="37"/>
      <c r="U2766" s="38"/>
      <c r="V2766" s="39"/>
    </row>
    <row r="2767" spans="1:22" ht="18">
      <c r="A2767" s="34">
        <f t="shared" si="14"/>
        <v>1171</v>
      </c>
      <c r="B2767" s="29">
        <v>45925</v>
      </c>
      <c r="C2767" s="30" t="s">
        <v>3957</v>
      </c>
      <c r="D2767" s="31"/>
      <c r="E2767" s="30" t="s">
        <v>3723</v>
      </c>
      <c r="F2767" s="71"/>
      <c r="G2767" s="74" t="s">
        <v>25</v>
      </c>
      <c r="H2767" s="62" t="s">
        <v>26</v>
      </c>
      <c r="I2767" s="62" t="s">
        <v>27</v>
      </c>
      <c r="J2767" s="74" t="s">
        <v>390</v>
      </c>
      <c r="K2767" s="30" t="s">
        <v>29</v>
      </c>
      <c r="L2767" s="34" t="s">
        <v>91</v>
      </c>
      <c r="M2767" s="32" t="s">
        <v>389</v>
      </c>
      <c r="N2767" s="35"/>
      <c r="O2767" s="30"/>
      <c r="P2767" s="30"/>
      <c r="Q2767" s="36"/>
      <c r="R2767" s="36"/>
      <c r="S2767" s="36"/>
      <c r="T2767" s="37"/>
      <c r="U2767" s="38"/>
      <c r="V2767" s="39"/>
    </row>
    <row r="2768" spans="1:22" ht="18">
      <c r="A2768" s="34">
        <f t="shared" si="14"/>
        <v>1172</v>
      </c>
      <c r="B2768" s="29">
        <v>45925</v>
      </c>
      <c r="C2768" s="30" t="s">
        <v>3488</v>
      </c>
      <c r="D2768" s="31"/>
      <c r="E2768" s="30" t="s">
        <v>3725</v>
      </c>
      <c r="F2768" s="71"/>
      <c r="G2768" s="74" t="s">
        <v>25</v>
      </c>
      <c r="H2768" s="62" t="s">
        <v>26</v>
      </c>
      <c r="I2768" s="62" t="s">
        <v>27</v>
      </c>
      <c r="J2768" s="74" t="s">
        <v>391</v>
      </c>
      <c r="K2768" s="30" t="s">
        <v>29</v>
      </c>
      <c r="L2768" s="34" t="s">
        <v>91</v>
      </c>
      <c r="M2768" s="32" t="s">
        <v>389</v>
      </c>
      <c r="N2768" s="35"/>
      <c r="O2768" s="30"/>
      <c r="P2768" s="30"/>
      <c r="Q2768" s="36"/>
      <c r="R2768" s="36"/>
      <c r="S2768" s="36"/>
      <c r="T2768" s="37"/>
      <c r="U2768" s="38"/>
      <c r="V2768" s="39"/>
    </row>
    <row r="2769" spans="1:22" ht="18">
      <c r="A2769" s="34">
        <f t="shared" si="14"/>
        <v>1173</v>
      </c>
      <c r="B2769" s="29">
        <v>45925</v>
      </c>
      <c r="C2769" s="30" t="s">
        <v>3958</v>
      </c>
      <c r="D2769" s="31"/>
      <c r="E2769" s="30" t="s">
        <v>3246</v>
      </c>
      <c r="F2769" s="71"/>
      <c r="G2769" s="74" t="s">
        <v>25</v>
      </c>
      <c r="H2769" s="62" t="s">
        <v>26</v>
      </c>
      <c r="I2769" s="62" t="s">
        <v>27</v>
      </c>
      <c r="J2769" s="74" t="s">
        <v>391</v>
      </c>
      <c r="K2769" s="30" t="s">
        <v>29</v>
      </c>
      <c r="L2769" s="34" t="s">
        <v>217</v>
      </c>
      <c r="M2769" s="32" t="s">
        <v>389</v>
      </c>
      <c r="N2769" s="35"/>
      <c r="O2769" s="30"/>
      <c r="P2769" s="30"/>
      <c r="Q2769" s="36"/>
      <c r="R2769" s="36"/>
      <c r="S2769" s="36"/>
      <c r="T2769" s="37"/>
      <c r="U2769" s="38"/>
      <c r="V2769" s="39"/>
    </row>
    <row r="2770" spans="1:22" ht="18">
      <c r="A2770" s="34">
        <f t="shared" si="14"/>
        <v>1174</v>
      </c>
      <c r="B2770" s="29">
        <v>45925</v>
      </c>
      <c r="C2770" s="30" t="s">
        <v>3959</v>
      </c>
      <c r="D2770" s="31"/>
      <c r="E2770" s="30" t="s">
        <v>3049</v>
      </c>
      <c r="F2770" s="71"/>
      <c r="G2770" s="74" t="s">
        <v>25</v>
      </c>
      <c r="H2770" s="62" t="s">
        <v>26</v>
      </c>
      <c r="I2770" s="62" t="s">
        <v>38</v>
      </c>
      <c r="J2770" s="74" t="s">
        <v>391</v>
      </c>
      <c r="K2770" s="30" t="s">
        <v>107</v>
      </c>
      <c r="L2770" s="34" t="s">
        <v>161</v>
      </c>
      <c r="M2770" s="32" t="s">
        <v>389</v>
      </c>
      <c r="N2770" s="35"/>
      <c r="O2770" s="30"/>
      <c r="P2770" s="30"/>
      <c r="Q2770" s="36"/>
      <c r="R2770" s="36"/>
      <c r="S2770" s="36"/>
      <c r="T2770" s="37"/>
      <c r="U2770" s="38"/>
      <c r="V2770" s="39"/>
    </row>
    <row r="2771" spans="1:22" ht="18">
      <c r="A2771" s="34">
        <f t="shared" si="14"/>
        <v>1175</v>
      </c>
      <c r="B2771" s="29">
        <v>45925</v>
      </c>
      <c r="C2771" s="30" t="s">
        <v>3960</v>
      </c>
      <c r="D2771" s="31">
        <v>909943800</v>
      </c>
      <c r="E2771" s="30" t="s">
        <v>3961</v>
      </c>
      <c r="F2771" s="71"/>
      <c r="G2771" s="74" t="s">
        <v>25</v>
      </c>
      <c r="H2771" s="62" t="s">
        <v>26</v>
      </c>
      <c r="I2771" s="62" t="s">
        <v>27</v>
      </c>
      <c r="J2771" s="74" t="s">
        <v>390</v>
      </c>
      <c r="K2771" s="30" t="s">
        <v>29</v>
      </c>
      <c r="L2771" s="34" t="s">
        <v>91</v>
      </c>
      <c r="M2771" s="32" t="s">
        <v>227</v>
      </c>
      <c r="N2771" s="35" t="s">
        <v>32</v>
      </c>
      <c r="O2771" s="30"/>
      <c r="P2771" s="30"/>
      <c r="Q2771" s="36" t="s">
        <v>3962</v>
      </c>
      <c r="R2771" s="36"/>
      <c r="S2771" s="36"/>
      <c r="T2771" s="37"/>
      <c r="U2771" s="38"/>
      <c r="V2771" s="39"/>
    </row>
    <row r="2772" spans="1:22" ht="18">
      <c r="A2772" s="34">
        <f t="shared" si="14"/>
        <v>1176</v>
      </c>
      <c r="B2772" s="29">
        <v>45925</v>
      </c>
      <c r="C2772" s="30" t="s">
        <v>3963</v>
      </c>
      <c r="D2772" s="31"/>
      <c r="E2772" s="30" t="s">
        <v>3881</v>
      </c>
      <c r="F2772" s="71"/>
      <c r="G2772" s="74" t="s">
        <v>25</v>
      </c>
      <c r="H2772" s="62" t="s">
        <v>26</v>
      </c>
      <c r="I2772" s="62" t="s">
        <v>27</v>
      </c>
      <c r="J2772" s="74" t="s">
        <v>390</v>
      </c>
      <c r="K2772" s="30" t="s">
        <v>29</v>
      </c>
      <c r="L2772" s="34" t="s">
        <v>203</v>
      </c>
      <c r="M2772" s="32" t="s">
        <v>389</v>
      </c>
      <c r="N2772" s="35"/>
      <c r="O2772" s="30"/>
      <c r="P2772" s="30"/>
      <c r="Q2772" s="36"/>
      <c r="R2772" s="36"/>
      <c r="S2772" s="36"/>
      <c r="T2772" s="37"/>
      <c r="U2772" s="38"/>
      <c r="V2772" s="39"/>
    </row>
    <row r="2773" spans="1:22" ht="18">
      <c r="A2773" s="34">
        <f t="shared" si="14"/>
        <v>1177</v>
      </c>
      <c r="B2773" s="29">
        <v>45925</v>
      </c>
      <c r="C2773" s="30" t="s">
        <v>3964</v>
      </c>
      <c r="D2773" s="31"/>
      <c r="E2773" s="30" t="s">
        <v>3477</v>
      </c>
      <c r="F2773" s="71"/>
      <c r="G2773" s="74" t="s">
        <v>25</v>
      </c>
      <c r="H2773" s="62" t="s">
        <v>26</v>
      </c>
      <c r="I2773" s="62" t="s">
        <v>27</v>
      </c>
      <c r="J2773" s="74" t="s">
        <v>391</v>
      </c>
      <c r="K2773" s="30" t="s">
        <v>29</v>
      </c>
      <c r="L2773" s="34" t="s">
        <v>2244</v>
      </c>
      <c r="M2773" s="32" t="s">
        <v>389</v>
      </c>
      <c r="N2773" s="35"/>
      <c r="O2773" s="30"/>
      <c r="P2773" s="30"/>
      <c r="Q2773" s="36"/>
      <c r="R2773" s="36"/>
      <c r="S2773" s="36"/>
      <c r="T2773" s="37"/>
      <c r="U2773" s="38"/>
      <c r="V2773" s="39"/>
    </row>
    <row r="2774" spans="1:22" ht="18">
      <c r="A2774" s="34">
        <f t="shared" si="14"/>
        <v>1178</v>
      </c>
      <c r="B2774" s="29">
        <v>45925</v>
      </c>
      <c r="C2774" s="30" t="s">
        <v>1385</v>
      </c>
      <c r="D2774" s="31"/>
      <c r="E2774" s="30" t="s">
        <v>1854</v>
      </c>
      <c r="F2774" s="71"/>
      <c r="G2774" s="74" t="s">
        <v>25</v>
      </c>
      <c r="H2774" s="62" t="s">
        <v>26</v>
      </c>
      <c r="I2774" s="62" t="s">
        <v>27</v>
      </c>
      <c r="J2774" s="74" t="s">
        <v>391</v>
      </c>
      <c r="K2774" s="30" t="s">
        <v>29</v>
      </c>
      <c r="L2774" s="34" t="s">
        <v>498</v>
      </c>
      <c r="M2774" s="32" t="s">
        <v>389</v>
      </c>
      <c r="N2774" s="35"/>
      <c r="O2774" s="30"/>
      <c r="P2774" s="30"/>
      <c r="Q2774" s="36"/>
      <c r="R2774" s="36"/>
      <c r="S2774" s="36"/>
      <c r="T2774" s="37"/>
      <c r="U2774" s="38"/>
      <c r="V2774" s="39"/>
    </row>
    <row r="2775" spans="1:22" ht="38">
      <c r="A2775" s="34">
        <f t="shared" si="14"/>
        <v>1179</v>
      </c>
      <c r="B2775" s="29">
        <v>45925</v>
      </c>
      <c r="C2775" s="30" t="s">
        <v>3965</v>
      </c>
      <c r="D2775" s="31">
        <v>978294330</v>
      </c>
      <c r="E2775" s="30" t="s">
        <v>1872</v>
      </c>
      <c r="F2775" s="71"/>
      <c r="G2775" s="74" t="s">
        <v>113</v>
      </c>
      <c r="H2775" s="62" t="s">
        <v>26</v>
      </c>
      <c r="I2775" s="62" t="s">
        <v>27</v>
      </c>
      <c r="J2775" s="74" t="s">
        <v>391</v>
      </c>
      <c r="K2775" s="30" t="s">
        <v>29</v>
      </c>
      <c r="L2775" s="34" t="s">
        <v>91</v>
      </c>
      <c r="M2775" s="32" t="s">
        <v>227</v>
      </c>
      <c r="N2775" s="35" t="s">
        <v>32</v>
      </c>
      <c r="O2775" s="30"/>
      <c r="P2775" s="30"/>
      <c r="Q2775" s="36" t="s">
        <v>3966</v>
      </c>
      <c r="R2775" s="36"/>
      <c r="S2775" s="36"/>
      <c r="T2775" s="37"/>
      <c r="U2775" s="38"/>
      <c r="V2775" s="70" t="s">
        <v>3967</v>
      </c>
    </row>
    <row r="2776" spans="1:22" ht="18">
      <c r="A2776" s="34">
        <f t="shared" si="14"/>
        <v>1180</v>
      </c>
      <c r="B2776" s="29">
        <v>45925</v>
      </c>
      <c r="C2776" s="30" t="s">
        <v>3968</v>
      </c>
      <c r="D2776" s="31"/>
      <c r="E2776" s="30" t="s">
        <v>1872</v>
      </c>
      <c r="F2776" s="71"/>
      <c r="G2776" s="74" t="s">
        <v>25</v>
      </c>
      <c r="H2776" s="62" t="s">
        <v>26</v>
      </c>
      <c r="I2776" s="62" t="s">
        <v>27</v>
      </c>
      <c r="J2776" s="74" t="s">
        <v>391</v>
      </c>
      <c r="K2776" s="30" t="s">
        <v>29</v>
      </c>
      <c r="L2776" s="34" t="s">
        <v>91</v>
      </c>
      <c r="M2776" s="32" t="s">
        <v>389</v>
      </c>
      <c r="N2776" s="35"/>
      <c r="O2776" s="30"/>
      <c r="P2776" s="30"/>
      <c r="Q2776" s="36"/>
      <c r="R2776" s="36"/>
      <c r="S2776" s="36"/>
      <c r="T2776" s="37"/>
      <c r="U2776" s="38"/>
      <c r="V2776" s="39"/>
    </row>
    <row r="2777" spans="1:22" ht="18">
      <c r="A2777" s="34">
        <f t="shared" si="14"/>
        <v>1181</v>
      </c>
      <c r="B2777" s="29">
        <v>45925</v>
      </c>
      <c r="C2777" s="30" t="s">
        <v>3969</v>
      </c>
      <c r="D2777" s="31" t="s">
        <v>3970</v>
      </c>
      <c r="E2777" s="30" t="s">
        <v>3751</v>
      </c>
      <c r="F2777" s="71"/>
      <c r="G2777" s="74" t="s">
        <v>25</v>
      </c>
      <c r="H2777" s="62" t="s">
        <v>26</v>
      </c>
      <c r="I2777" s="62" t="s">
        <v>27</v>
      </c>
      <c r="J2777" s="74" t="s">
        <v>391</v>
      </c>
      <c r="K2777" s="30" t="s">
        <v>29</v>
      </c>
      <c r="L2777" s="34" t="s">
        <v>203</v>
      </c>
      <c r="M2777" s="32" t="s">
        <v>389</v>
      </c>
      <c r="N2777" s="35"/>
      <c r="O2777" s="30"/>
      <c r="P2777" s="30"/>
      <c r="Q2777" s="36"/>
      <c r="R2777" s="36"/>
      <c r="S2777" s="36"/>
      <c r="T2777" s="37"/>
      <c r="U2777" s="38"/>
      <c r="V2777" s="39"/>
    </row>
    <row r="2778" spans="1:22" ht="18">
      <c r="A2778" s="131">
        <f t="shared" si="14"/>
        <v>1182</v>
      </c>
      <c r="B2778" s="128">
        <v>45925</v>
      </c>
      <c r="C2778" s="129" t="s">
        <v>3971</v>
      </c>
      <c r="D2778" s="125">
        <v>913946442</v>
      </c>
      <c r="E2778" s="129" t="s">
        <v>3124</v>
      </c>
      <c r="F2778" s="130"/>
      <c r="G2778" s="152" t="s">
        <v>25</v>
      </c>
      <c r="H2778" s="152" t="s">
        <v>26</v>
      </c>
      <c r="I2778" s="152" t="s">
        <v>38</v>
      </c>
      <c r="J2778" s="152" t="s">
        <v>391</v>
      </c>
      <c r="K2778" s="129" t="s">
        <v>107</v>
      </c>
      <c r="L2778" s="131" t="s">
        <v>161</v>
      </c>
      <c r="M2778" s="131" t="s">
        <v>234</v>
      </c>
      <c r="N2778" s="124"/>
      <c r="O2778" s="129"/>
      <c r="P2778" s="129"/>
      <c r="Q2778" s="124" t="s">
        <v>3972</v>
      </c>
      <c r="R2778" s="124"/>
      <c r="S2778" s="124"/>
      <c r="T2778" s="132"/>
      <c r="U2778" s="133"/>
      <c r="V2778" s="126"/>
    </row>
    <row r="2779" spans="1:22" ht="19">
      <c r="A2779" s="34">
        <f t="shared" si="14"/>
        <v>1183</v>
      </c>
      <c r="B2779" s="29">
        <v>45925</v>
      </c>
      <c r="C2779" s="30" t="s">
        <v>406</v>
      </c>
      <c r="D2779" s="31">
        <v>982050300</v>
      </c>
      <c r="E2779" s="30" t="s">
        <v>3049</v>
      </c>
      <c r="F2779" s="71"/>
      <c r="G2779" s="74" t="s">
        <v>25</v>
      </c>
      <c r="H2779" s="62" t="s">
        <v>26</v>
      </c>
      <c r="I2779" s="62" t="s">
        <v>38</v>
      </c>
      <c r="J2779" s="74" t="s">
        <v>391</v>
      </c>
      <c r="K2779" s="30" t="s">
        <v>107</v>
      </c>
      <c r="L2779" s="34" t="s">
        <v>161</v>
      </c>
      <c r="M2779" s="32" t="s">
        <v>234</v>
      </c>
      <c r="N2779" s="35" t="s">
        <v>32</v>
      </c>
      <c r="O2779" s="30"/>
      <c r="P2779" s="30"/>
      <c r="Q2779" s="36" t="s">
        <v>3125</v>
      </c>
      <c r="R2779" s="36"/>
      <c r="S2779" s="36"/>
      <c r="T2779" s="37"/>
      <c r="U2779" s="38"/>
      <c r="V2779" s="70" t="s">
        <v>3973</v>
      </c>
    </row>
    <row r="2780" spans="1:22" ht="18">
      <c r="A2780" s="34">
        <f t="shared" si="14"/>
        <v>1184</v>
      </c>
      <c r="B2780" s="29">
        <v>45925</v>
      </c>
      <c r="C2780" s="30" t="s">
        <v>33</v>
      </c>
      <c r="D2780" s="239">
        <v>938191898</v>
      </c>
      <c r="E2780" s="30" t="s">
        <v>3974</v>
      </c>
      <c r="F2780" s="71"/>
      <c r="G2780" s="74" t="s">
        <v>25</v>
      </c>
      <c r="H2780" s="62" t="s">
        <v>26</v>
      </c>
      <c r="I2780" s="62" t="s">
        <v>27</v>
      </c>
      <c r="J2780" s="74" t="s">
        <v>391</v>
      </c>
      <c r="K2780" s="30" t="s">
        <v>107</v>
      </c>
      <c r="L2780" s="34" t="s">
        <v>81</v>
      </c>
      <c r="M2780" s="32" t="s">
        <v>227</v>
      </c>
      <c r="N2780" s="35"/>
      <c r="O2780" s="30"/>
      <c r="P2780" s="30"/>
      <c r="Q2780" s="36"/>
      <c r="R2780" s="36"/>
      <c r="S2780" s="36"/>
      <c r="T2780" s="37"/>
      <c r="U2780" s="38"/>
      <c r="V2780" s="39"/>
    </row>
    <row r="2781" spans="1:22" ht="19">
      <c r="A2781" s="34">
        <f t="shared" si="14"/>
        <v>1185</v>
      </c>
      <c r="B2781" s="29">
        <v>45925</v>
      </c>
      <c r="C2781" s="30" t="s">
        <v>189</v>
      </c>
      <c r="D2781" s="31">
        <v>768017130</v>
      </c>
      <c r="E2781" s="30" t="s">
        <v>3124</v>
      </c>
      <c r="F2781" s="71"/>
      <c r="G2781" s="74" t="s">
        <v>25</v>
      </c>
      <c r="H2781" s="62" t="s">
        <v>26</v>
      </c>
      <c r="I2781" s="62" t="s">
        <v>38</v>
      </c>
      <c r="J2781" s="74" t="s">
        <v>391</v>
      </c>
      <c r="K2781" s="30" t="s">
        <v>107</v>
      </c>
      <c r="L2781" s="34" t="s">
        <v>303</v>
      </c>
      <c r="M2781" s="32" t="s">
        <v>227</v>
      </c>
      <c r="N2781" s="35" t="s">
        <v>32</v>
      </c>
      <c r="O2781" s="30"/>
      <c r="P2781" s="30"/>
      <c r="Q2781" s="36" t="s">
        <v>3975</v>
      </c>
      <c r="R2781" s="36"/>
      <c r="S2781" s="36"/>
      <c r="T2781" s="37"/>
      <c r="U2781" s="38"/>
      <c r="V2781" s="70" t="s">
        <v>3976</v>
      </c>
    </row>
    <row r="2782" spans="1:22" ht="18">
      <c r="A2782" s="34">
        <f t="shared" si="14"/>
        <v>1186</v>
      </c>
      <c r="B2782" s="29">
        <v>45925</v>
      </c>
      <c r="C2782" s="30" t="s">
        <v>3977</v>
      </c>
      <c r="D2782" s="31"/>
      <c r="E2782" s="30"/>
      <c r="F2782" s="71"/>
      <c r="G2782" s="74" t="s">
        <v>25</v>
      </c>
      <c r="H2782" s="62" t="s">
        <v>48</v>
      </c>
      <c r="I2782" s="62" t="s">
        <v>27</v>
      </c>
      <c r="J2782" s="74" t="s">
        <v>390</v>
      </c>
      <c r="K2782" s="30" t="s">
        <v>49</v>
      </c>
      <c r="L2782" s="34" t="s">
        <v>203</v>
      </c>
      <c r="M2782" s="32" t="s">
        <v>389</v>
      </c>
      <c r="N2782" s="35"/>
      <c r="O2782" s="30"/>
      <c r="P2782" s="30"/>
      <c r="Q2782" s="36"/>
      <c r="R2782" s="36"/>
      <c r="S2782" s="36"/>
      <c r="T2782" s="37"/>
      <c r="U2782" s="38"/>
      <c r="V2782" s="39"/>
    </row>
    <row r="2783" spans="1:22" ht="18">
      <c r="A2783" s="34">
        <f t="shared" si="14"/>
        <v>1187</v>
      </c>
      <c r="B2783" s="29">
        <v>45925</v>
      </c>
      <c r="C2783" s="30" t="s">
        <v>3978</v>
      </c>
      <c r="D2783" s="31"/>
      <c r="E2783" s="30" t="s">
        <v>1854</v>
      </c>
      <c r="F2783" s="71"/>
      <c r="G2783" s="74" t="s">
        <v>25</v>
      </c>
      <c r="H2783" s="62" t="s">
        <v>26</v>
      </c>
      <c r="I2783" s="62" t="s">
        <v>27</v>
      </c>
      <c r="J2783" s="74" t="s">
        <v>390</v>
      </c>
      <c r="K2783" s="30" t="s">
        <v>29</v>
      </c>
      <c r="L2783" s="34" t="s">
        <v>498</v>
      </c>
      <c r="M2783" s="32" t="s">
        <v>389</v>
      </c>
      <c r="N2783" s="35"/>
      <c r="O2783" s="30"/>
      <c r="P2783" s="30"/>
      <c r="Q2783" s="36"/>
      <c r="R2783" s="36"/>
      <c r="S2783" s="36"/>
      <c r="T2783" s="37"/>
      <c r="U2783" s="38"/>
      <c r="V2783" s="39"/>
    </row>
    <row r="2784" spans="1:22" ht="18">
      <c r="A2784" s="34">
        <f t="shared" si="14"/>
        <v>1188</v>
      </c>
      <c r="B2784" s="29">
        <v>45925</v>
      </c>
      <c r="C2784" s="30" t="s">
        <v>3979</v>
      </c>
      <c r="D2784" s="31" t="s">
        <v>3980</v>
      </c>
      <c r="E2784" s="30"/>
      <c r="F2784" s="71"/>
      <c r="G2784" s="74" t="s">
        <v>25</v>
      </c>
      <c r="H2784" s="62" t="s">
        <v>48</v>
      </c>
      <c r="I2784" s="62" t="s">
        <v>38</v>
      </c>
      <c r="J2784" s="74" t="s">
        <v>390</v>
      </c>
      <c r="K2784" s="30" t="s">
        <v>96</v>
      </c>
      <c r="L2784" s="34" t="s">
        <v>161</v>
      </c>
      <c r="M2784" s="32" t="s">
        <v>389</v>
      </c>
      <c r="N2784" s="35" t="s">
        <v>32</v>
      </c>
      <c r="O2784" s="30"/>
      <c r="P2784" s="30"/>
      <c r="Q2784" s="72" t="s">
        <v>3981</v>
      </c>
      <c r="R2784" s="36"/>
      <c r="S2784" s="36"/>
      <c r="T2784" s="37"/>
      <c r="U2784" s="38"/>
      <c r="V2784" s="39"/>
    </row>
    <row r="2785" spans="1:22" ht="18">
      <c r="A2785" s="34">
        <f t="shared" si="14"/>
        <v>1189</v>
      </c>
      <c r="B2785" s="29">
        <v>45925</v>
      </c>
      <c r="C2785" s="30" t="s">
        <v>3982</v>
      </c>
      <c r="D2785" s="31">
        <v>919503195</v>
      </c>
      <c r="E2785" s="30" t="s">
        <v>3124</v>
      </c>
      <c r="F2785" s="71"/>
      <c r="G2785" s="74" t="s">
        <v>25</v>
      </c>
      <c r="H2785" s="62" t="s">
        <v>26</v>
      </c>
      <c r="I2785" s="62" t="s">
        <v>27</v>
      </c>
      <c r="J2785" s="74" t="s">
        <v>390</v>
      </c>
      <c r="K2785" s="30" t="s">
        <v>29</v>
      </c>
      <c r="L2785" s="34" t="s">
        <v>217</v>
      </c>
      <c r="M2785" s="32" t="s">
        <v>227</v>
      </c>
      <c r="N2785" s="35" t="s">
        <v>32</v>
      </c>
      <c r="O2785" s="30"/>
      <c r="P2785" s="30"/>
      <c r="Q2785" s="36" t="s">
        <v>3983</v>
      </c>
      <c r="R2785" s="36" t="s">
        <v>32</v>
      </c>
      <c r="S2785" s="36" t="s">
        <v>44</v>
      </c>
      <c r="T2785" s="37" t="s">
        <v>3984</v>
      </c>
      <c r="U2785" s="38"/>
      <c r="V2785" s="39"/>
    </row>
    <row r="2786" spans="1:22" ht="18">
      <c r="A2786" s="34">
        <f t="shared" si="14"/>
        <v>1190</v>
      </c>
      <c r="B2786" s="29">
        <v>45925</v>
      </c>
      <c r="C2786" s="30" t="s">
        <v>832</v>
      </c>
      <c r="D2786" s="31"/>
      <c r="E2786" s="30" t="s">
        <v>3124</v>
      </c>
      <c r="F2786" s="71"/>
      <c r="G2786" s="74" t="s">
        <v>113</v>
      </c>
      <c r="H2786" s="62" t="s">
        <v>26</v>
      </c>
      <c r="I2786" s="62" t="s">
        <v>27</v>
      </c>
      <c r="J2786" s="74" t="s">
        <v>390</v>
      </c>
      <c r="K2786" s="30" t="s">
        <v>29</v>
      </c>
      <c r="L2786" s="34" t="s">
        <v>203</v>
      </c>
      <c r="M2786" s="32" t="s">
        <v>389</v>
      </c>
      <c r="N2786" s="35"/>
      <c r="O2786" s="30"/>
      <c r="P2786" s="30"/>
      <c r="Q2786" s="36"/>
      <c r="R2786" s="36"/>
      <c r="S2786" s="36"/>
      <c r="T2786" s="37"/>
      <c r="U2786" s="38"/>
      <c r="V2786" s="39"/>
    </row>
    <row r="2787" spans="1:22" ht="18">
      <c r="A2787" s="34">
        <f t="shared" si="14"/>
        <v>1191</v>
      </c>
      <c r="B2787" s="29">
        <v>45926</v>
      </c>
      <c r="C2787" s="30" t="s">
        <v>3985</v>
      </c>
      <c r="D2787" s="31"/>
      <c r="E2787" s="30" t="s">
        <v>3124</v>
      </c>
      <c r="F2787" s="71"/>
      <c r="G2787" s="74" t="s">
        <v>113</v>
      </c>
      <c r="H2787" s="62" t="s">
        <v>26</v>
      </c>
      <c r="I2787" s="62" t="s">
        <v>27</v>
      </c>
      <c r="J2787" s="74" t="s">
        <v>390</v>
      </c>
      <c r="K2787" s="30" t="s">
        <v>29</v>
      </c>
      <c r="L2787" s="34" t="s">
        <v>361</v>
      </c>
      <c r="M2787" s="32" t="s">
        <v>389</v>
      </c>
      <c r="N2787" s="35"/>
      <c r="O2787" s="30"/>
      <c r="P2787" s="30"/>
      <c r="Q2787" s="36"/>
      <c r="R2787" s="36"/>
      <c r="S2787" s="36"/>
      <c r="T2787" s="37"/>
      <c r="U2787" s="38"/>
      <c r="V2787" s="39"/>
    </row>
    <row r="2788" spans="1:22" ht="18">
      <c r="A2788" s="34">
        <f t="shared" si="14"/>
        <v>1192</v>
      </c>
      <c r="B2788" s="29">
        <v>45926</v>
      </c>
      <c r="C2788" s="30" t="s">
        <v>3986</v>
      </c>
      <c r="D2788" s="59">
        <v>972919797</v>
      </c>
      <c r="E2788" s="30" t="s">
        <v>3915</v>
      </c>
      <c r="F2788" s="71"/>
      <c r="G2788" s="74" t="s">
        <v>25</v>
      </c>
      <c r="H2788" s="62" t="s">
        <v>26</v>
      </c>
      <c r="I2788" s="62" t="s">
        <v>27</v>
      </c>
      <c r="J2788" s="74" t="s">
        <v>391</v>
      </c>
      <c r="K2788" s="30" t="s">
        <v>29</v>
      </c>
      <c r="L2788" s="34" t="s">
        <v>212</v>
      </c>
      <c r="M2788" s="32" t="s">
        <v>227</v>
      </c>
      <c r="N2788" s="35" t="s">
        <v>1169</v>
      </c>
      <c r="O2788" s="30"/>
      <c r="P2788" s="30"/>
      <c r="Q2788" s="36"/>
      <c r="R2788" s="36"/>
      <c r="S2788" s="36"/>
      <c r="T2788" s="37"/>
      <c r="U2788" s="38"/>
      <c r="V2788" s="39"/>
    </row>
    <row r="2789" spans="1:22" ht="18">
      <c r="A2789" s="34">
        <f t="shared" si="14"/>
        <v>1193</v>
      </c>
      <c r="B2789" s="29">
        <v>45926</v>
      </c>
      <c r="C2789" s="30" t="s">
        <v>3987</v>
      </c>
      <c r="D2789" s="31"/>
      <c r="E2789" s="30" t="s">
        <v>1872</v>
      </c>
      <c r="F2789" s="71"/>
      <c r="G2789" s="74" t="s">
        <v>25</v>
      </c>
      <c r="H2789" s="62" t="s">
        <v>26</v>
      </c>
      <c r="I2789" s="62" t="s">
        <v>27</v>
      </c>
      <c r="J2789" s="74" t="s">
        <v>391</v>
      </c>
      <c r="K2789" s="30" t="s">
        <v>29</v>
      </c>
      <c r="L2789" s="34" t="s">
        <v>498</v>
      </c>
      <c r="M2789" s="32" t="s">
        <v>347</v>
      </c>
      <c r="N2789" s="35"/>
      <c r="O2789" s="30"/>
      <c r="P2789" s="30"/>
      <c r="Q2789" s="36"/>
      <c r="R2789" s="36"/>
      <c r="S2789" s="36"/>
      <c r="T2789" s="37"/>
      <c r="U2789" s="38"/>
      <c r="V2789" s="39"/>
    </row>
    <row r="2790" spans="1:22" ht="18">
      <c r="A2790" s="34">
        <f t="shared" si="14"/>
        <v>1194</v>
      </c>
      <c r="B2790" s="29">
        <v>45926</v>
      </c>
      <c r="C2790" s="30" t="s">
        <v>100</v>
      </c>
      <c r="D2790" s="31"/>
      <c r="E2790" s="30" t="s">
        <v>3213</v>
      </c>
      <c r="F2790" s="71"/>
      <c r="G2790" s="74" t="s">
        <v>113</v>
      </c>
      <c r="H2790" s="62" t="s">
        <v>26</v>
      </c>
      <c r="I2790" s="62" t="s">
        <v>27</v>
      </c>
      <c r="J2790" s="74" t="s">
        <v>391</v>
      </c>
      <c r="K2790" s="30" t="s">
        <v>29</v>
      </c>
      <c r="L2790" s="34" t="s">
        <v>203</v>
      </c>
      <c r="M2790" s="32" t="s">
        <v>389</v>
      </c>
      <c r="N2790" s="35"/>
      <c r="O2790" s="30"/>
      <c r="P2790" s="30"/>
      <c r="Q2790" s="36"/>
      <c r="R2790" s="36"/>
      <c r="S2790" s="36"/>
      <c r="T2790" s="37"/>
      <c r="U2790" s="38"/>
      <c r="V2790" s="39"/>
    </row>
    <row r="2791" spans="1:22" ht="18" customHeight="1">
      <c r="A2791" s="131">
        <f t="shared" si="14"/>
        <v>1195</v>
      </c>
      <c r="B2791" s="128">
        <v>45926</v>
      </c>
      <c r="C2791" s="129" t="s">
        <v>3988</v>
      </c>
      <c r="D2791" s="125">
        <v>354988330</v>
      </c>
      <c r="E2791" s="129"/>
      <c r="F2791" s="130"/>
      <c r="G2791" s="152" t="s">
        <v>25</v>
      </c>
      <c r="H2791" s="152" t="s">
        <v>48</v>
      </c>
      <c r="I2791" s="152" t="s">
        <v>27</v>
      </c>
      <c r="J2791" s="152" t="s">
        <v>391</v>
      </c>
      <c r="K2791" s="129" t="s">
        <v>49</v>
      </c>
      <c r="L2791" s="131" t="s">
        <v>361</v>
      </c>
      <c r="M2791" s="131" t="s">
        <v>234</v>
      </c>
      <c r="N2791" s="124"/>
      <c r="O2791" s="129"/>
      <c r="P2791" s="129"/>
      <c r="Q2791" s="124"/>
      <c r="R2791" s="124"/>
      <c r="S2791" s="124"/>
      <c r="T2791" s="132"/>
      <c r="U2791" s="133"/>
      <c r="V2791" s="126" t="s">
        <v>1838</v>
      </c>
    </row>
    <row r="2792" spans="1:22" ht="18">
      <c r="A2792" s="34">
        <f t="shared" si="14"/>
        <v>1196</v>
      </c>
      <c r="B2792" s="29">
        <v>45926</v>
      </c>
      <c r="C2792" s="30" t="s">
        <v>3989</v>
      </c>
      <c r="D2792" s="31">
        <v>932223390</v>
      </c>
      <c r="E2792" s="30"/>
      <c r="F2792" s="71"/>
      <c r="G2792" s="74" t="s">
        <v>114</v>
      </c>
      <c r="H2792" s="62" t="s">
        <v>48</v>
      </c>
      <c r="I2792" s="62" t="s">
        <v>27</v>
      </c>
      <c r="J2792" s="74" t="s">
        <v>391</v>
      </c>
      <c r="K2792" s="30" t="s">
        <v>29</v>
      </c>
      <c r="L2792" s="34" t="s">
        <v>203</v>
      </c>
      <c r="M2792" s="32" t="s">
        <v>227</v>
      </c>
      <c r="N2792" s="35" t="s">
        <v>32</v>
      </c>
      <c r="O2792" s="30"/>
      <c r="P2792" s="30"/>
      <c r="Q2792" s="36" t="s">
        <v>3990</v>
      </c>
      <c r="R2792" s="36"/>
      <c r="S2792" s="36"/>
      <c r="T2792" s="37"/>
      <c r="U2792" s="38"/>
      <c r="V2792" s="39"/>
    </row>
    <row r="2793" spans="1:22" ht="18">
      <c r="A2793" s="34">
        <f t="shared" si="14"/>
        <v>1197</v>
      </c>
      <c r="B2793" s="29">
        <v>45926</v>
      </c>
      <c r="C2793" s="30" t="s">
        <v>603</v>
      </c>
      <c r="D2793" s="31">
        <v>909779573</v>
      </c>
      <c r="E2793" s="30" t="s">
        <v>2410</v>
      </c>
      <c r="F2793" s="71"/>
      <c r="G2793" s="74" t="s">
        <v>114</v>
      </c>
      <c r="H2793" s="62" t="s">
        <v>26</v>
      </c>
      <c r="I2793" s="62" t="s">
        <v>27</v>
      </c>
      <c r="J2793" s="74" t="s">
        <v>391</v>
      </c>
      <c r="K2793" s="30" t="s">
        <v>29</v>
      </c>
      <c r="L2793" s="34" t="s">
        <v>203</v>
      </c>
      <c r="M2793" s="32" t="s">
        <v>227</v>
      </c>
      <c r="N2793" s="35" t="s">
        <v>32</v>
      </c>
      <c r="O2793" s="30"/>
      <c r="P2793" s="30"/>
      <c r="Q2793" s="36" t="s">
        <v>3991</v>
      </c>
      <c r="R2793" s="36"/>
      <c r="S2793" s="36"/>
      <c r="T2793" s="37"/>
      <c r="U2793" s="38"/>
      <c r="V2793" s="39"/>
    </row>
    <row r="2794" spans="1:22" ht="18">
      <c r="A2794" s="34">
        <f t="shared" si="14"/>
        <v>1198</v>
      </c>
      <c r="B2794" s="29">
        <v>45926</v>
      </c>
      <c r="C2794" s="30" t="s">
        <v>3992</v>
      </c>
      <c r="D2794" s="31">
        <v>939533286</v>
      </c>
      <c r="E2794" s="30" t="s">
        <v>3993</v>
      </c>
      <c r="F2794" s="71"/>
      <c r="G2794" s="74" t="s">
        <v>114</v>
      </c>
      <c r="H2794" s="62" t="s">
        <v>26</v>
      </c>
      <c r="I2794" s="62" t="s">
        <v>27</v>
      </c>
      <c r="J2794" s="74" t="s">
        <v>391</v>
      </c>
      <c r="K2794" s="30" t="s">
        <v>29</v>
      </c>
      <c r="L2794" s="34" t="s">
        <v>203</v>
      </c>
      <c r="M2794" s="32" t="s">
        <v>234</v>
      </c>
      <c r="N2794" s="35" t="s">
        <v>32</v>
      </c>
      <c r="O2794" s="30"/>
      <c r="P2794" s="30"/>
      <c r="Q2794" s="72" t="s">
        <v>3125</v>
      </c>
      <c r="R2794" s="36"/>
      <c r="S2794" s="36"/>
      <c r="T2794" s="37"/>
      <c r="U2794" s="38"/>
      <c r="V2794" s="39"/>
    </row>
    <row r="2795" spans="1:22" ht="18">
      <c r="A2795" s="34">
        <f t="shared" si="14"/>
        <v>1199</v>
      </c>
      <c r="B2795" s="29">
        <v>45926</v>
      </c>
      <c r="C2795" s="30" t="s">
        <v>3994</v>
      </c>
      <c r="D2795" s="31"/>
      <c r="E2795" s="30" t="s">
        <v>3725</v>
      </c>
      <c r="F2795" s="71"/>
      <c r="G2795" s="74" t="s">
        <v>113</v>
      </c>
      <c r="H2795" s="62" t="s">
        <v>26</v>
      </c>
      <c r="I2795" s="62" t="s">
        <v>27</v>
      </c>
      <c r="J2795" s="74" t="s">
        <v>391</v>
      </c>
      <c r="K2795" s="30" t="s">
        <v>29</v>
      </c>
      <c r="L2795" s="34" t="s">
        <v>91</v>
      </c>
      <c r="M2795" s="32" t="s">
        <v>389</v>
      </c>
      <c r="N2795" s="35"/>
      <c r="O2795" s="30"/>
      <c r="P2795" s="30"/>
      <c r="Q2795" s="36"/>
      <c r="R2795" s="36"/>
      <c r="S2795" s="36"/>
      <c r="T2795" s="37"/>
      <c r="U2795" s="38"/>
      <c r="V2795" s="39"/>
    </row>
    <row r="2796" spans="1:22" ht="18">
      <c r="A2796" s="34">
        <f t="shared" si="14"/>
        <v>1200</v>
      </c>
      <c r="B2796" s="29">
        <v>45926</v>
      </c>
      <c r="C2796" s="30" t="s">
        <v>3995</v>
      </c>
      <c r="D2796" s="239">
        <v>908060173</v>
      </c>
      <c r="E2796" s="30" t="s">
        <v>1854</v>
      </c>
      <c r="F2796" s="71"/>
      <c r="G2796" s="74" t="s">
        <v>25</v>
      </c>
      <c r="H2796" s="62" t="s">
        <v>26</v>
      </c>
      <c r="I2796" s="62" t="s">
        <v>27</v>
      </c>
      <c r="J2796" s="74" t="s">
        <v>391</v>
      </c>
      <c r="K2796" s="30" t="s">
        <v>29</v>
      </c>
      <c r="L2796" s="34" t="s">
        <v>498</v>
      </c>
      <c r="M2796" s="32" t="s">
        <v>234</v>
      </c>
      <c r="N2796" s="35"/>
      <c r="O2796" s="30"/>
      <c r="P2796" s="30"/>
      <c r="Q2796" s="36"/>
      <c r="R2796" s="36"/>
      <c r="S2796" s="36"/>
      <c r="T2796" s="37"/>
      <c r="U2796" s="38"/>
      <c r="V2796" s="39"/>
    </row>
    <row r="2797" spans="1:22" ht="18">
      <c r="A2797" s="34">
        <f t="shared" si="14"/>
        <v>1201</v>
      </c>
      <c r="B2797" s="29">
        <v>45926</v>
      </c>
      <c r="C2797" s="30" t="s">
        <v>210</v>
      </c>
      <c r="D2797" s="31">
        <v>966226831</v>
      </c>
      <c r="E2797" s="30" t="s">
        <v>3996</v>
      </c>
      <c r="F2797" s="71"/>
      <c r="G2797" s="74" t="s">
        <v>25</v>
      </c>
      <c r="H2797" s="62" t="s">
        <v>26</v>
      </c>
      <c r="I2797" s="62" t="s">
        <v>38</v>
      </c>
      <c r="J2797" s="74" t="s">
        <v>391</v>
      </c>
      <c r="K2797" s="30" t="s">
        <v>107</v>
      </c>
      <c r="L2797" s="34" t="s">
        <v>161</v>
      </c>
      <c r="M2797" s="32" t="s">
        <v>234</v>
      </c>
      <c r="N2797" s="35" t="s">
        <v>32</v>
      </c>
      <c r="O2797" s="30"/>
      <c r="P2797" s="30"/>
      <c r="Q2797" s="36" t="s">
        <v>3997</v>
      </c>
      <c r="R2797" s="36"/>
      <c r="S2797" s="36"/>
      <c r="T2797" s="37"/>
      <c r="U2797" s="38"/>
      <c r="V2797" s="39"/>
    </row>
    <row r="2798" spans="1:22" ht="18">
      <c r="A2798" s="34">
        <f t="shared" si="14"/>
        <v>1202</v>
      </c>
      <c r="B2798" s="29">
        <v>45926</v>
      </c>
      <c r="C2798" s="30" t="s">
        <v>3998</v>
      </c>
      <c r="D2798" s="31"/>
      <c r="E2798" s="30"/>
      <c r="F2798" s="71"/>
      <c r="G2798" s="74" t="s">
        <v>25</v>
      </c>
      <c r="H2798" s="62" t="s">
        <v>48</v>
      </c>
      <c r="I2798" s="62" t="s">
        <v>27</v>
      </c>
      <c r="J2798" s="74" t="s">
        <v>391</v>
      </c>
      <c r="K2798" s="30" t="s">
        <v>49</v>
      </c>
      <c r="L2798" s="34" t="s">
        <v>81</v>
      </c>
      <c r="M2798" s="32" t="s">
        <v>389</v>
      </c>
      <c r="N2798" s="35"/>
      <c r="O2798" s="30"/>
      <c r="P2798" s="30"/>
      <c r="Q2798" s="36"/>
      <c r="R2798" s="36"/>
      <c r="S2798" s="36"/>
      <c r="T2798" s="37"/>
      <c r="U2798" s="38"/>
      <c r="V2798" s="39"/>
    </row>
    <row r="2799" spans="1:22" ht="18">
      <c r="A2799" s="34">
        <f t="shared" si="14"/>
        <v>1203</v>
      </c>
      <c r="B2799" s="29">
        <v>45926</v>
      </c>
      <c r="C2799" s="30" t="s">
        <v>3272</v>
      </c>
      <c r="D2799" s="159">
        <v>949316868</v>
      </c>
      <c r="E2799" s="30"/>
      <c r="F2799" s="71"/>
      <c r="G2799" s="74" t="s">
        <v>25</v>
      </c>
      <c r="H2799" s="62" t="s">
        <v>26</v>
      </c>
      <c r="I2799" s="62"/>
      <c r="J2799" s="74" t="s">
        <v>388</v>
      </c>
      <c r="K2799" s="30" t="s">
        <v>29</v>
      </c>
      <c r="L2799" s="34" t="s">
        <v>81</v>
      </c>
      <c r="M2799" s="32" t="s">
        <v>234</v>
      </c>
      <c r="N2799" s="35"/>
      <c r="O2799" s="30"/>
      <c r="P2799" s="30"/>
      <c r="Q2799" s="36"/>
      <c r="R2799" s="36"/>
      <c r="S2799" s="36"/>
      <c r="T2799" s="37"/>
      <c r="U2799" s="38"/>
      <c r="V2799" s="39"/>
    </row>
    <row r="2800" spans="1:22" ht="18">
      <c r="A2800" s="34">
        <f t="shared" si="14"/>
        <v>1204</v>
      </c>
      <c r="B2800" s="29">
        <v>45926</v>
      </c>
      <c r="C2800" s="30" t="s">
        <v>3999</v>
      </c>
      <c r="D2800" s="31" t="s">
        <v>4000</v>
      </c>
      <c r="E2800" s="30"/>
      <c r="F2800" s="71"/>
      <c r="G2800" s="74" t="s">
        <v>25</v>
      </c>
      <c r="H2800" s="62" t="s">
        <v>26</v>
      </c>
      <c r="I2800" s="62" t="s">
        <v>27</v>
      </c>
      <c r="J2800" s="74" t="s">
        <v>388</v>
      </c>
      <c r="K2800" s="30" t="s">
        <v>29</v>
      </c>
      <c r="L2800" s="34" t="s">
        <v>217</v>
      </c>
      <c r="M2800" s="32" t="s">
        <v>234</v>
      </c>
      <c r="N2800" s="35" t="s">
        <v>32</v>
      </c>
      <c r="O2800" s="30"/>
      <c r="P2800" s="30"/>
      <c r="Q2800" s="72" t="s">
        <v>3125</v>
      </c>
      <c r="R2800" s="36"/>
      <c r="S2800" s="36"/>
      <c r="T2800" s="37"/>
      <c r="U2800" s="38"/>
      <c r="V2800" s="39"/>
    </row>
    <row r="2801" spans="1:22" ht="18">
      <c r="A2801" s="34">
        <f t="shared" si="14"/>
        <v>1205</v>
      </c>
      <c r="B2801" s="29">
        <v>45926</v>
      </c>
      <c r="C2801" s="30" t="s">
        <v>265</v>
      </c>
      <c r="D2801" s="31">
        <v>907552665</v>
      </c>
      <c r="E2801" s="30"/>
      <c r="F2801" s="71"/>
      <c r="G2801" s="74" t="s">
        <v>25</v>
      </c>
      <c r="H2801" s="62" t="s">
        <v>26</v>
      </c>
      <c r="I2801" s="62" t="s">
        <v>27</v>
      </c>
      <c r="J2801" s="74" t="s">
        <v>388</v>
      </c>
      <c r="K2801" s="30" t="s">
        <v>29</v>
      </c>
      <c r="L2801" s="34" t="s">
        <v>203</v>
      </c>
      <c r="M2801" s="32" t="s">
        <v>227</v>
      </c>
      <c r="N2801" s="35" t="s">
        <v>32</v>
      </c>
      <c r="O2801" s="30"/>
      <c r="P2801" s="30"/>
      <c r="Q2801" s="36" t="s">
        <v>4001</v>
      </c>
      <c r="R2801" s="36"/>
      <c r="S2801" s="36"/>
      <c r="T2801" s="37"/>
      <c r="U2801" s="38"/>
      <c r="V2801" s="39"/>
    </row>
    <row r="2802" spans="1:22" ht="18">
      <c r="A2802" s="34">
        <f t="shared" si="14"/>
        <v>1206</v>
      </c>
      <c r="B2802" s="29">
        <v>45926</v>
      </c>
      <c r="C2802" s="30" t="s">
        <v>4002</v>
      </c>
      <c r="D2802" s="31">
        <v>919002630</v>
      </c>
      <c r="E2802" s="30"/>
      <c r="F2802" s="71"/>
      <c r="G2802" s="74" t="s">
        <v>25</v>
      </c>
      <c r="H2802" s="62" t="s">
        <v>48</v>
      </c>
      <c r="I2802" s="62" t="s">
        <v>38</v>
      </c>
      <c r="J2802" s="74" t="s">
        <v>388</v>
      </c>
      <c r="K2802" s="30" t="s">
        <v>107</v>
      </c>
      <c r="L2802" s="34" t="s">
        <v>161</v>
      </c>
      <c r="M2802" s="32" t="s">
        <v>227</v>
      </c>
      <c r="N2802" s="35" t="s">
        <v>32</v>
      </c>
      <c r="O2802" s="30"/>
      <c r="P2802" s="30"/>
      <c r="Q2802" s="72" t="s">
        <v>3125</v>
      </c>
      <c r="R2802" s="36"/>
      <c r="S2802" s="36"/>
      <c r="T2802" s="37"/>
      <c r="U2802" s="38"/>
      <c r="V2802" s="39"/>
    </row>
    <row r="2803" spans="1:22" ht="38">
      <c r="A2803" s="131">
        <f t="shared" si="14"/>
        <v>1207</v>
      </c>
      <c r="B2803" s="128">
        <v>45926</v>
      </c>
      <c r="C2803" s="129" t="s">
        <v>4003</v>
      </c>
      <c r="D2803" s="125">
        <v>909652268</v>
      </c>
      <c r="E2803" s="129"/>
      <c r="F2803" s="130"/>
      <c r="G2803" s="152" t="s">
        <v>25</v>
      </c>
      <c r="H2803" s="152" t="s">
        <v>26</v>
      </c>
      <c r="I2803" s="152" t="s">
        <v>27</v>
      </c>
      <c r="J2803" s="152" t="s">
        <v>388</v>
      </c>
      <c r="K2803" s="129" t="s">
        <v>29</v>
      </c>
      <c r="L2803" s="131" t="s">
        <v>91</v>
      </c>
      <c r="M2803" s="131" t="s">
        <v>227</v>
      </c>
      <c r="N2803" s="124" t="s">
        <v>32</v>
      </c>
      <c r="O2803" s="129"/>
      <c r="P2803" s="129"/>
      <c r="Q2803" s="124" t="s">
        <v>4004</v>
      </c>
      <c r="R2803" s="124"/>
      <c r="S2803" s="124"/>
      <c r="T2803" s="132"/>
      <c r="U2803" s="133"/>
      <c r="V2803" s="126" t="s">
        <v>4005</v>
      </c>
    </row>
    <row r="2804" spans="1:22" ht="18">
      <c r="A2804" s="34">
        <f t="shared" si="14"/>
        <v>1208</v>
      </c>
      <c r="B2804" s="29">
        <v>45926</v>
      </c>
      <c r="C2804" s="30" t="s">
        <v>204</v>
      </c>
      <c r="D2804" s="31">
        <v>934003577</v>
      </c>
      <c r="E2804" s="30" t="s">
        <v>2128</v>
      </c>
      <c r="F2804" s="71"/>
      <c r="G2804" s="74" t="s">
        <v>25</v>
      </c>
      <c r="H2804" s="62" t="s">
        <v>26</v>
      </c>
      <c r="I2804" s="62" t="s">
        <v>27</v>
      </c>
      <c r="J2804" s="74" t="s">
        <v>388</v>
      </c>
      <c r="K2804" s="30" t="s">
        <v>29</v>
      </c>
      <c r="L2804" s="34" t="s">
        <v>361</v>
      </c>
      <c r="M2804" s="32" t="s">
        <v>227</v>
      </c>
      <c r="N2804" s="35" t="s">
        <v>32</v>
      </c>
      <c r="O2804" s="30"/>
      <c r="P2804" s="30"/>
      <c r="Q2804" s="72" t="s">
        <v>4006</v>
      </c>
      <c r="R2804" s="36"/>
      <c r="S2804" s="36"/>
      <c r="T2804" s="37"/>
      <c r="U2804" s="38"/>
      <c r="V2804" s="39"/>
    </row>
    <row r="2805" spans="1:22" ht="18">
      <c r="A2805" s="34">
        <f t="shared" si="14"/>
        <v>1209</v>
      </c>
      <c r="B2805" s="29">
        <v>45926</v>
      </c>
      <c r="C2805" s="30" t="s">
        <v>4007</v>
      </c>
      <c r="D2805" s="31"/>
      <c r="E2805" s="30"/>
      <c r="F2805" s="71"/>
      <c r="G2805" s="74" t="s">
        <v>25</v>
      </c>
      <c r="H2805" s="62" t="s">
        <v>48</v>
      </c>
      <c r="I2805" s="62"/>
      <c r="J2805" s="74" t="s">
        <v>390</v>
      </c>
      <c r="K2805" s="30" t="s">
        <v>49</v>
      </c>
      <c r="L2805" s="34"/>
      <c r="M2805" s="32" t="s">
        <v>389</v>
      </c>
      <c r="N2805" s="35"/>
      <c r="O2805" s="30"/>
      <c r="P2805" s="30"/>
      <c r="Q2805" s="36"/>
      <c r="R2805" s="36"/>
      <c r="S2805" s="36"/>
      <c r="T2805" s="37"/>
      <c r="U2805" s="38"/>
      <c r="V2805" s="39"/>
    </row>
    <row r="2806" spans="1:22" ht="18">
      <c r="A2806" s="34">
        <f t="shared" si="14"/>
        <v>1210</v>
      </c>
      <c r="B2806" s="29">
        <v>45926</v>
      </c>
      <c r="C2806" s="30" t="s">
        <v>1304</v>
      </c>
      <c r="D2806" s="31"/>
      <c r="E2806" s="30" t="s">
        <v>1854</v>
      </c>
      <c r="F2806" s="71"/>
      <c r="G2806" s="74" t="s">
        <v>25</v>
      </c>
      <c r="H2806" s="62" t="s">
        <v>26</v>
      </c>
      <c r="I2806" s="62" t="s">
        <v>27</v>
      </c>
      <c r="J2806" s="74" t="s">
        <v>390</v>
      </c>
      <c r="K2806" s="30" t="s">
        <v>29</v>
      </c>
      <c r="L2806" s="34" t="s">
        <v>498</v>
      </c>
      <c r="M2806" s="32" t="s">
        <v>160</v>
      </c>
      <c r="N2806" s="35"/>
      <c r="O2806" s="30"/>
      <c r="P2806" s="30"/>
      <c r="Q2806" s="36"/>
      <c r="R2806" s="36"/>
      <c r="S2806" s="36"/>
      <c r="T2806" s="37"/>
      <c r="U2806" s="38"/>
      <c r="V2806" s="39"/>
    </row>
    <row r="2807" spans="1:22" ht="18">
      <c r="A2807" s="34">
        <f t="shared" si="14"/>
        <v>1211</v>
      </c>
      <c r="B2807" s="29">
        <v>45926</v>
      </c>
      <c r="C2807" s="30" t="s">
        <v>618</v>
      </c>
      <c r="D2807" s="31"/>
      <c r="E2807" s="30"/>
      <c r="F2807" s="71"/>
      <c r="G2807" s="74" t="s">
        <v>113</v>
      </c>
      <c r="H2807" s="62" t="s">
        <v>48</v>
      </c>
      <c r="I2807" s="62" t="s">
        <v>27</v>
      </c>
      <c r="J2807" s="74" t="s">
        <v>390</v>
      </c>
      <c r="K2807" s="30" t="s">
        <v>107</v>
      </c>
      <c r="L2807" s="34" t="s">
        <v>81</v>
      </c>
      <c r="M2807" s="32" t="s">
        <v>389</v>
      </c>
      <c r="N2807" s="35"/>
      <c r="O2807" s="30"/>
      <c r="P2807" s="30"/>
      <c r="Q2807" s="36"/>
      <c r="R2807" s="36"/>
      <c r="S2807" s="36"/>
      <c r="T2807" s="37"/>
      <c r="U2807" s="38"/>
      <c r="V2807" s="39"/>
    </row>
    <row r="2808" spans="1:22" ht="18">
      <c r="A2808" s="34">
        <f t="shared" si="14"/>
        <v>1212</v>
      </c>
      <c r="B2808" s="29">
        <v>45926</v>
      </c>
      <c r="C2808" s="30" t="s">
        <v>214</v>
      </c>
      <c r="D2808" s="31"/>
      <c r="E2808" s="30" t="s">
        <v>3898</v>
      </c>
      <c r="F2808" s="71"/>
      <c r="G2808" s="74" t="s">
        <v>25</v>
      </c>
      <c r="H2808" s="62" t="s">
        <v>26</v>
      </c>
      <c r="I2808" s="62" t="s">
        <v>27</v>
      </c>
      <c r="J2808" s="74" t="s">
        <v>390</v>
      </c>
      <c r="K2808" s="30" t="s">
        <v>29</v>
      </c>
      <c r="L2808" s="34" t="s">
        <v>361</v>
      </c>
      <c r="M2808" s="32" t="s">
        <v>389</v>
      </c>
      <c r="N2808" s="35"/>
      <c r="O2808" s="30"/>
      <c r="P2808" s="30"/>
      <c r="Q2808" s="36"/>
      <c r="R2808" s="36"/>
      <c r="S2808" s="36"/>
      <c r="T2808" s="37"/>
      <c r="U2808" s="38"/>
      <c r="V2808" s="39"/>
    </row>
    <row r="2809" spans="1:22" ht="18">
      <c r="A2809" s="34">
        <f t="shared" si="14"/>
        <v>1213</v>
      </c>
      <c r="B2809" s="29">
        <v>45926</v>
      </c>
      <c r="C2809" s="30" t="s">
        <v>4008</v>
      </c>
      <c r="D2809" s="31">
        <v>384415004</v>
      </c>
      <c r="E2809" s="30" t="s">
        <v>3996</v>
      </c>
      <c r="F2809" s="71"/>
      <c r="G2809" s="74" t="s">
        <v>25</v>
      </c>
      <c r="H2809" s="62" t="s">
        <v>26</v>
      </c>
      <c r="I2809" s="62" t="s">
        <v>38</v>
      </c>
      <c r="J2809" s="74" t="s">
        <v>390</v>
      </c>
      <c r="K2809" s="30" t="s">
        <v>107</v>
      </c>
      <c r="L2809" s="34" t="s">
        <v>161</v>
      </c>
      <c r="M2809" s="32" t="s">
        <v>227</v>
      </c>
      <c r="N2809" s="35" t="s">
        <v>32</v>
      </c>
      <c r="O2809" s="30"/>
      <c r="P2809" s="30"/>
      <c r="Q2809" s="72" t="s">
        <v>3125</v>
      </c>
      <c r="R2809" s="36"/>
      <c r="S2809" s="36"/>
      <c r="T2809" s="37"/>
      <c r="U2809" s="38"/>
      <c r="V2809" s="39"/>
    </row>
    <row r="2810" spans="1:22" ht="18">
      <c r="A2810" s="34">
        <f t="shared" si="14"/>
        <v>1214</v>
      </c>
      <c r="B2810" s="29">
        <v>45926</v>
      </c>
      <c r="C2810" s="30" t="s">
        <v>4009</v>
      </c>
      <c r="D2810" s="239">
        <v>937975634</v>
      </c>
      <c r="E2810" s="30" t="s">
        <v>1854</v>
      </c>
      <c r="F2810" s="71"/>
      <c r="G2810" s="74" t="s">
        <v>25</v>
      </c>
      <c r="H2810" s="62" t="s">
        <v>26</v>
      </c>
      <c r="I2810" s="62" t="s">
        <v>27</v>
      </c>
      <c r="J2810" s="74" t="s">
        <v>390</v>
      </c>
      <c r="K2810" s="30" t="s">
        <v>29</v>
      </c>
      <c r="L2810" s="34" t="s">
        <v>498</v>
      </c>
      <c r="M2810" s="32" t="s">
        <v>227</v>
      </c>
      <c r="N2810" s="35"/>
      <c r="O2810" s="30"/>
      <c r="P2810" s="30"/>
      <c r="Q2810" s="36"/>
      <c r="R2810" s="36"/>
      <c r="S2810" s="36"/>
      <c r="T2810" s="37"/>
      <c r="U2810" s="38"/>
      <c r="V2810" s="39"/>
    </row>
    <row r="2811" spans="1:22" ht="18">
      <c r="A2811" s="34">
        <f t="shared" si="14"/>
        <v>1215</v>
      </c>
      <c r="B2811" s="29">
        <v>45926</v>
      </c>
      <c r="C2811" s="30" t="s">
        <v>956</v>
      </c>
      <c r="D2811" s="31"/>
      <c r="E2811" s="30" t="s">
        <v>4010</v>
      </c>
      <c r="F2811" s="71"/>
      <c r="G2811" s="74" t="s">
        <v>25</v>
      </c>
      <c r="H2811" s="62" t="s">
        <v>26</v>
      </c>
      <c r="I2811" s="62" t="s">
        <v>27</v>
      </c>
      <c r="J2811" s="74" t="s">
        <v>390</v>
      </c>
      <c r="K2811" s="30" t="s">
        <v>29</v>
      </c>
      <c r="L2811" s="34" t="s">
        <v>231</v>
      </c>
      <c r="M2811" s="32" t="s">
        <v>389</v>
      </c>
      <c r="N2811" s="35"/>
      <c r="O2811" s="30"/>
      <c r="P2811" s="30"/>
      <c r="Q2811" s="36"/>
      <c r="R2811" s="36"/>
      <c r="S2811" s="36"/>
      <c r="T2811" s="37"/>
      <c r="U2811" s="38"/>
      <c r="V2811" s="39"/>
    </row>
    <row r="2812" spans="1:22" ht="18">
      <c r="A2812" s="34">
        <f t="shared" si="14"/>
        <v>1216</v>
      </c>
      <c r="B2812" s="29">
        <v>45926</v>
      </c>
      <c r="C2812" s="30" t="s">
        <v>4011</v>
      </c>
      <c r="D2812" s="31" t="s">
        <v>4012</v>
      </c>
      <c r="E2812" s="30"/>
      <c r="F2812" s="71"/>
      <c r="G2812" s="74" t="s">
        <v>114</v>
      </c>
      <c r="H2812" s="62" t="s">
        <v>48</v>
      </c>
      <c r="I2812" s="62" t="s">
        <v>27</v>
      </c>
      <c r="J2812" s="74" t="s">
        <v>390</v>
      </c>
      <c r="K2812" s="30" t="s">
        <v>49</v>
      </c>
      <c r="L2812" s="34" t="s">
        <v>203</v>
      </c>
      <c r="M2812" s="32" t="s">
        <v>389</v>
      </c>
      <c r="N2812" s="35" t="s">
        <v>32</v>
      </c>
      <c r="O2812" s="30"/>
      <c r="P2812" s="30"/>
      <c r="Q2812" s="36" t="s">
        <v>4013</v>
      </c>
      <c r="R2812" s="36"/>
      <c r="S2812" s="36"/>
      <c r="T2812" s="37"/>
      <c r="U2812" s="38"/>
      <c r="V2812" s="39"/>
    </row>
    <row r="2813" spans="1:22" ht="18">
      <c r="A2813" s="34">
        <f t="shared" si="14"/>
        <v>1217</v>
      </c>
      <c r="B2813" s="29">
        <v>45926</v>
      </c>
      <c r="C2813" s="30" t="s">
        <v>4014</v>
      </c>
      <c r="D2813" s="31"/>
      <c r="E2813" s="30" t="s">
        <v>4015</v>
      </c>
      <c r="F2813" s="71"/>
      <c r="G2813" s="74" t="s">
        <v>25</v>
      </c>
      <c r="H2813" s="62" t="s">
        <v>26</v>
      </c>
      <c r="I2813" s="62" t="s">
        <v>27</v>
      </c>
      <c r="J2813" s="74" t="s">
        <v>390</v>
      </c>
      <c r="K2813" s="30" t="s">
        <v>29</v>
      </c>
      <c r="L2813" s="34" t="s">
        <v>217</v>
      </c>
      <c r="M2813" s="32" t="s">
        <v>389</v>
      </c>
      <c r="N2813" s="35"/>
      <c r="O2813" s="30"/>
      <c r="P2813" s="30"/>
      <c r="Q2813" s="36"/>
      <c r="R2813" s="36"/>
      <c r="S2813" s="36"/>
      <c r="T2813" s="37"/>
      <c r="U2813" s="38"/>
      <c r="V2813" s="39"/>
    </row>
    <row r="2814" spans="1:22" ht="18">
      <c r="A2814" s="34">
        <f t="shared" si="14"/>
        <v>1218</v>
      </c>
      <c r="B2814" s="29">
        <v>45926</v>
      </c>
      <c r="C2814" s="30" t="s">
        <v>180</v>
      </c>
      <c r="D2814" s="31">
        <v>948369687</v>
      </c>
      <c r="E2814" s="30" t="s">
        <v>3004</v>
      </c>
      <c r="F2814" s="71"/>
      <c r="G2814" s="74" t="s">
        <v>114</v>
      </c>
      <c r="H2814" s="62" t="s">
        <v>26</v>
      </c>
      <c r="I2814" s="62" t="s">
        <v>27</v>
      </c>
      <c r="J2814" s="74" t="s">
        <v>390</v>
      </c>
      <c r="K2814" s="30" t="s">
        <v>29</v>
      </c>
      <c r="L2814" s="34" t="s">
        <v>203</v>
      </c>
      <c r="M2814" s="32" t="s">
        <v>234</v>
      </c>
      <c r="N2814" s="35" t="s">
        <v>32</v>
      </c>
      <c r="O2814" s="30"/>
      <c r="P2814" s="30"/>
      <c r="Q2814" s="72" t="s">
        <v>3125</v>
      </c>
      <c r="R2814" s="36"/>
      <c r="S2814" s="36"/>
      <c r="T2814" s="37"/>
      <c r="U2814" s="38"/>
      <c r="V2814" s="39"/>
    </row>
    <row r="2815" spans="1:22" ht="18">
      <c r="A2815" s="34">
        <f t="shared" si="14"/>
        <v>1219</v>
      </c>
      <c r="B2815" s="29">
        <v>45926</v>
      </c>
      <c r="C2815" s="30" t="s">
        <v>4016</v>
      </c>
      <c r="D2815" s="31"/>
      <c r="E2815" s="30" t="s">
        <v>3996</v>
      </c>
      <c r="F2815" s="71"/>
      <c r="G2815" s="74" t="s">
        <v>25</v>
      </c>
      <c r="H2815" s="62" t="s">
        <v>26</v>
      </c>
      <c r="I2815" s="62" t="s">
        <v>38</v>
      </c>
      <c r="J2815" s="74" t="s">
        <v>390</v>
      </c>
      <c r="K2815" s="30" t="s">
        <v>107</v>
      </c>
      <c r="L2815" s="34" t="s">
        <v>1495</v>
      </c>
      <c r="M2815" s="32" t="s">
        <v>389</v>
      </c>
      <c r="N2815" s="35"/>
      <c r="O2815" s="30"/>
      <c r="P2815" s="30"/>
      <c r="Q2815" s="36"/>
      <c r="R2815" s="36"/>
      <c r="S2815" s="36"/>
      <c r="T2815" s="37"/>
      <c r="U2815" s="38"/>
      <c r="V2815" s="39"/>
    </row>
    <row r="2816" spans="1:22" ht="18">
      <c r="A2816" s="34">
        <f t="shared" si="14"/>
        <v>1220</v>
      </c>
      <c r="B2816" s="29">
        <v>45926</v>
      </c>
      <c r="C2816" s="30" t="s">
        <v>1104</v>
      </c>
      <c r="D2816" s="31">
        <v>963709000</v>
      </c>
      <c r="E2816" s="30" t="s">
        <v>2453</v>
      </c>
      <c r="F2816" s="71"/>
      <c r="G2816" s="74" t="s">
        <v>114</v>
      </c>
      <c r="H2816" s="62" t="s">
        <v>26</v>
      </c>
      <c r="I2816" s="62" t="s">
        <v>27</v>
      </c>
      <c r="J2816" s="74" t="s">
        <v>390</v>
      </c>
      <c r="K2816" s="30" t="s">
        <v>29</v>
      </c>
      <c r="L2816" s="34" t="s">
        <v>203</v>
      </c>
      <c r="M2816" s="32" t="s">
        <v>227</v>
      </c>
      <c r="N2816" s="35" t="s">
        <v>32</v>
      </c>
      <c r="O2816" s="30"/>
      <c r="P2816" s="30"/>
      <c r="Q2816" s="36" t="s">
        <v>402</v>
      </c>
      <c r="R2816" s="36"/>
      <c r="S2816" s="36"/>
      <c r="T2816" s="37"/>
      <c r="U2816" s="38"/>
      <c r="V2816" s="39"/>
    </row>
    <row r="2817" spans="1:22" ht="38">
      <c r="A2817" s="131">
        <f t="shared" si="14"/>
        <v>1221</v>
      </c>
      <c r="B2817" s="128">
        <v>45926</v>
      </c>
      <c r="C2817" s="129" t="s">
        <v>35</v>
      </c>
      <c r="D2817" s="125">
        <v>799226971</v>
      </c>
      <c r="E2817" s="129" t="s">
        <v>3811</v>
      </c>
      <c r="F2817" s="130"/>
      <c r="G2817" s="152" t="s">
        <v>114</v>
      </c>
      <c r="H2817" s="152" t="s">
        <v>26</v>
      </c>
      <c r="I2817" s="152" t="s">
        <v>27</v>
      </c>
      <c r="J2817" s="152" t="s">
        <v>390</v>
      </c>
      <c r="K2817" s="129" t="s">
        <v>29</v>
      </c>
      <c r="L2817" s="131" t="s">
        <v>361</v>
      </c>
      <c r="M2817" s="131" t="s">
        <v>227</v>
      </c>
      <c r="N2817" s="124"/>
      <c r="O2817" s="129"/>
      <c r="P2817" s="129"/>
      <c r="Q2817" s="124"/>
      <c r="R2817" s="124"/>
      <c r="S2817" s="124"/>
      <c r="T2817" s="132"/>
      <c r="U2817" s="133"/>
      <c r="V2817" s="126" t="s">
        <v>4017</v>
      </c>
    </row>
    <row r="2818" spans="1:22" ht="38">
      <c r="A2818" s="34">
        <f t="shared" si="14"/>
        <v>1222</v>
      </c>
      <c r="B2818" s="29">
        <v>45926</v>
      </c>
      <c r="C2818" s="30" t="s">
        <v>4018</v>
      </c>
      <c r="D2818" s="31">
        <v>901478599</v>
      </c>
      <c r="E2818" s="30" t="s">
        <v>3202</v>
      </c>
      <c r="F2818" s="71"/>
      <c r="G2818" s="74" t="s">
        <v>25</v>
      </c>
      <c r="H2818" s="62" t="s">
        <v>26</v>
      </c>
      <c r="I2818" s="62" t="s">
        <v>27</v>
      </c>
      <c r="J2818" s="74" t="s">
        <v>390</v>
      </c>
      <c r="K2818" s="30" t="s">
        <v>29</v>
      </c>
      <c r="L2818" s="34" t="s">
        <v>361</v>
      </c>
      <c r="M2818" s="32" t="s">
        <v>227</v>
      </c>
      <c r="N2818" s="35"/>
      <c r="O2818" s="30"/>
      <c r="P2818" s="30"/>
      <c r="Q2818" s="36" t="s">
        <v>4019</v>
      </c>
      <c r="R2818" s="36"/>
      <c r="S2818" s="36"/>
      <c r="T2818" s="37"/>
      <c r="U2818" s="38"/>
      <c r="V2818" s="70" t="s">
        <v>4019</v>
      </c>
    </row>
    <row r="2819" spans="1:22" ht="18">
      <c r="A2819" s="34">
        <f t="shared" si="14"/>
        <v>1223</v>
      </c>
      <c r="B2819" s="29">
        <v>45926</v>
      </c>
      <c r="C2819" s="30" t="s">
        <v>4020</v>
      </c>
      <c r="D2819" s="31"/>
      <c r="E2819" s="30" t="s">
        <v>1872</v>
      </c>
      <c r="F2819" s="71"/>
      <c r="G2819" s="74" t="s">
        <v>25</v>
      </c>
      <c r="H2819" s="62" t="s">
        <v>26</v>
      </c>
      <c r="I2819" s="62" t="s">
        <v>27</v>
      </c>
      <c r="J2819" s="74" t="s">
        <v>390</v>
      </c>
      <c r="K2819" s="30" t="s">
        <v>29</v>
      </c>
      <c r="L2819" s="34" t="s">
        <v>498</v>
      </c>
      <c r="M2819" s="32" t="s">
        <v>160</v>
      </c>
      <c r="N2819" s="35"/>
      <c r="O2819" s="30"/>
      <c r="P2819" s="30"/>
      <c r="Q2819" s="36"/>
      <c r="R2819" s="36"/>
      <c r="S2819" s="36"/>
      <c r="T2819" s="37"/>
      <c r="U2819" s="38"/>
      <c r="V2819" s="39"/>
    </row>
    <row r="2820" spans="1:22" ht="18">
      <c r="A2820" s="34">
        <f t="shared" si="14"/>
        <v>1224</v>
      </c>
      <c r="B2820" s="29">
        <v>45926</v>
      </c>
      <c r="C2820" s="30" t="s">
        <v>4021</v>
      </c>
      <c r="D2820" s="31"/>
      <c r="E2820" s="30" t="s">
        <v>1872</v>
      </c>
      <c r="F2820" s="71"/>
      <c r="G2820" s="74" t="s">
        <v>25</v>
      </c>
      <c r="H2820" s="62" t="s">
        <v>26</v>
      </c>
      <c r="I2820" s="62" t="s">
        <v>27</v>
      </c>
      <c r="J2820" s="74" t="s">
        <v>390</v>
      </c>
      <c r="K2820" s="30" t="s">
        <v>29</v>
      </c>
      <c r="L2820" s="34" t="s">
        <v>498</v>
      </c>
      <c r="M2820" s="32" t="s">
        <v>347</v>
      </c>
      <c r="N2820" s="35"/>
      <c r="O2820" s="30"/>
      <c r="P2820" s="30"/>
      <c r="Q2820" s="36"/>
      <c r="R2820" s="36"/>
      <c r="S2820" s="36"/>
      <c r="T2820" s="37"/>
      <c r="U2820" s="38"/>
      <c r="V2820" s="39"/>
    </row>
    <row r="2821" spans="1:22" ht="21" customHeight="1">
      <c r="A2821" s="34">
        <f t="shared" si="14"/>
        <v>1225</v>
      </c>
      <c r="B2821" s="29">
        <v>45926</v>
      </c>
      <c r="C2821" s="30" t="s">
        <v>4022</v>
      </c>
      <c r="D2821" s="31" t="s">
        <v>577</v>
      </c>
      <c r="E2821" s="30"/>
      <c r="F2821" s="71"/>
      <c r="G2821" s="74" t="s">
        <v>25</v>
      </c>
      <c r="H2821" s="62" t="s">
        <v>48</v>
      </c>
      <c r="I2821" s="62" t="s">
        <v>27</v>
      </c>
      <c r="J2821" s="74" t="s">
        <v>390</v>
      </c>
      <c r="K2821" s="30" t="s">
        <v>29</v>
      </c>
      <c r="L2821" s="34" t="s">
        <v>203</v>
      </c>
      <c r="M2821" s="32" t="s">
        <v>389</v>
      </c>
      <c r="N2821" s="35" t="s">
        <v>1169</v>
      </c>
      <c r="O2821" s="30"/>
      <c r="P2821" s="30"/>
      <c r="Q2821" s="36" t="s">
        <v>4023</v>
      </c>
      <c r="R2821" s="36"/>
      <c r="S2821" s="36"/>
      <c r="T2821" s="37" t="s">
        <v>4024</v>
      </c>
      <c r="U2821" s="38"/>
      <c r="V2821" s="39"/>
    </row>
    <row r="2822" spans="1:22" ht="18">
      <c r="A2822" s="34">
        <f t="shared" si="14"/>
        <v>1226</v>
      </c>
      <c r="B2822" s="29">
        <v>45926</v>
      </c>
      <c r="C2822" s="30" t="s">
        <v>2787</v>
      </c>
      <c r="D2822" s="31">
        <v>947249315</v>
      </c>
      <c r="E2822" s="30"/>
      <c r="F2822" s="71"/>
      <c r="G2822" s="74" t="s">
        <v>25</v>
      </c>
      <c r="H2822" s="62" t="s">
        <v>48</v>
      </c>
      <c r="I2822" s="62" t="s">
        <v>38</v>
      </c>
      <c r="J2822" s="74" t="s">
        <v>390</v>
      </c>
      <c r="K2822" s="30" t="s">
        <v>107</v>
      </c>
      <c r="L2822" s="34" t="s">
        <v>161</v>
      </c>
      <c r="M2822" s="32" t="s">
        <v>234</v>
      </c>
      <c r="N2822" s="35" t="s">
        <v>32</v>
      </c>
      <c r="O2822" s="30"/>
      <c r="P2822" s="30"/>
      <c r="Q2822" s="72" t="s">
        <v>3125</v>
      </c>
      <c r="R2822" s="36"/>
      <c r="S2822" s="36"/>
      <c r="T2822" s="37"/>
      <c r="U2822" s="38"/>
      <c r="V2822" s="39"/>
    </row>
    <row r="2823" spans="1:22" ht="18">
      <c r="A2823" s="34">
        <f t="shared" si="14"/>
        <v>1227</v>
      </c>
      <c r="B2823" s="29">
        <v>45926</v>
      </c>
      <c r="C2823" s="30" t="s">
        <v>4025</v>
      </c>
      <c r="D2823" s="31"/>
      <c r="E2823" s="30" t="s">
        <v>1854</v>
      </c>
      <c r="F2823" s="71"/>
      <c r="G2823" s="74" t="s">
        <v>25</v>
      </c>
      <c r="H2823" s="62" t="s">
        <v>26</v>
      </c>
      <c r="I2823" s="62" t="s">
        <v>27</v>
      </c>
      <c r="J2823" s="74" t="s">
        <v>390</v>
      </c>
      <c r="K2823" s="30" t="s">
        <v>29</v>
      </c>
      <c r="L2823" s="34" t="s">
        <v>91</v>
      </c>
      <c r="M2823" s="32" t="s">
        <v>389</v>
      </c>
      <c r="N2823" s="35"/>
      <c r="O2823" s="30"/>
      <c r="P2823" s="30"/>
      <c r="Q2823" s="36"/>
      <c r="R2823" s="36"/>
      <c r="S2823" s="36"/>
      <c r="T2823" s="37"/>
      <c r="U2823" s="38"/>
      <c r="V2823" s="39"/>
    </row>
    <row r="2824" spans="1:22" ht="18">
      <c r="A2824" s="34">
        <f t="shared" si="14"/>
        <v>1228</v>
      </c>
      <c r="B2824" s="29">
        <v>45926</v>
      </c>
      <c r="C2824" s="30" t="s">
        <v>4026</v>
      </c>
      <c r="D2824" s="31"/>
      <c r="E2824" s="30" t="s">
        <v>3835</v>
      </c>
      <c r="F2824" s="71"/>
      <c r="G2824" s="74" t="s">
        <v>25</v>
      </c>
      <c r="H2824" s="62" t="s">
        <v>26</v>
      </c>
      <c r="I2824" s="62" t="s">
        <v>27</v>
      </c>
      <c r="J2824" s="74" t="s">
        <v>390</v>
      </c>
      <c r="K2824" s="30" t="s">
        <v>29</v>
      </c>
      <c r="L2824" s="34" t="s">
        <v>231</v>
      </c>
      <c r="M2824" s="32" t="s">
        <v>389</v>
      </c>
      <c r="N2824" s="35"/>
      <c r="O2824" s="30"/>
      <c r="P2824" s="30"/>
      <c r="Q2824" s="36"/>
      <c r="R2824" s="36"/>
      <c r="S2824" s="36"/>
      <c r="T2824" s="37"/>
      <c r="U2824" s="38"/>
      <c r="V2824" s="39"/>
    </row>
    <row r="2825" spans="1:22" ht="18">
      <c r="A2825" s="34">
        <f t="shared" si="14"/>
        <v>1229</v>
      </c>
      <c r="B2825" s="29">
        <v>45926</v>
      </c>
      <c r="C2825" s="30" t="s">
        <v>4027</v>
      </c>
      <c r="D2825" s="31"/>
      <c r="E2825" s="30" t="s">
        <v>1872</v>
      </c>
      <c r="F2825" s="71"/>
      <c r="G2825" s="74" t="s">
        <v>25</v>
      </c>
      <c r="H2825" s="62" t="s">
        <v>26</v>
      </c>
      <c r="I2825" s="62" t="s">
        <v>27</v>
      </c>
      <c r="J2825" s="74" t="s">
        <v>390</v>
      </c>
      <c r="K2825" s="30" t="s">
        <v>29</v>
      </c>
      <c r="L2825" s="34" t="s">
        <v>498</v>
      </c>
      <c r="M2825" s="32" t="s">
        <v>389</v>
      </c>
      <c r="N2825" s="35"/>
      <c r="O2825" s="30"/>
      <c r="P2825" s="30"/>
      <c r="Q2825" s="36"/>
      <c r="R2825" s="36"/>
      <c r="S2825" s="36"/>
      <c r="T2825" s="37"/>
      <c r="U2825" s="38"/>
      <c r="V2825" s="39"/>
    </row>
    <row r="2826" spans="1:22" ht="18">
      <c r="A2826" s="34">
        <f t="shared" si="14"/>
        <v>1230</v>
      </c>
      <c r="B2826" s="29">
        <v>45926</v>
      </c>
      <c r="C2826" s="30" t="s">
        <v>4028</v>
      </c>
      <c r="D2826" s="31"/>
      <c r="E2826" s="30" t="s">
        <v>3213</v>
      </c>
      <c r="F2826" s="71"/>
      <c r="G2826" s="74" t="s">
        <v>25</v>
      </c>
      <c r="H2826" s="62" t="s">
        <v>26</v>
      </c>
      <c r="I2826" s="62" t="s">
        <v>27</v>
      </c>
      <c r="J2826" s="74" t="s">
        <v>390</v>
      </c>
      <c r="K2826" s="30" t="s">
        <v>29</v>
      </c>
      <c r="L2826" s="34" t="s">
        <v>212</v>
      </c>
      <c r="M2826" s="32" t="s">
        <v>389</v>
      </c>
      <c r="N2826" s="35"/>
      <c r="O2826" s="30"/>
      <c r="P2826" s="30"/>
      <c r="Q2826" s="36"/>
      <c r="R2826" s="36"/>
      <c r="S2826" s="36"/>
      <c r="T2826" s="37"/>
      <c r="U2826" s="38"/>
      <c r="V2826" s="39"/>
    </row>
    <row r="2827" spans="1:22" ht="18">
      <c r="A2827" s="34">
        <f t="shared" si="14"/>
        <v>1231</v>
      </c>
      <c r="B2827" s="29">
        <v>45926</v>
      </c>
      <c r="C2827" s="30" t="s">
        <v>4029</v>
      </c>
      <c r="D2827" s="31"/>
      <c r="E2827" s="30" t="s">
        <v>1872</v>
      </c>
      <c r="F2827" s="71"/>
      <c r="G2827" s="74" t="s">
        <v>25</v>
      </c>
      <c r="H2827" s="62" t="s">
        <v>26</v>
      </c>
      <c r="I2827" s="62" t="s">
        <v>27</v>
      </c>
      <c r="J2827" s="74" t="s">
        <v>390</v>
      </c>
      <c r="K2827" s="30" t="s">
        <v>29</v>
      </c>
      <c r="L2827" s="34" t="s">
        <v>498</v>
      </c>
      <c r="M2827" s="32" t="s">
        <v>347</v>
      </c>
      <c r="N2827" s="35"/>
      <c r="O2827" s="30"/>
      <c r="P2827" s="30"/>
      <c r="Q2827" s="36"/>
      <c r="R2827" s="36"/>
      <c r="S2827" s="36"/>
      <c r="T2827" s="37"/>
      <c r="U2827" s="38"/>
      <c r="V2827" s="39"/>
    </row>
    <row r="2828" spans="1:22" ht="18">
      <c r="A2828" s="34">
        <f t="shared" si="14"/>
        <v>1232</v>
      </c>
      <c r="B2828" s="29">
        <v>45926</v>
      </c>
      <c r="C2828" s="30" t="s">
        <v>4030</v>
      </c>
      <c r="D2828" s="31"/>
      <c r="E2828" s="30" t="s">
        <v>3723</v>
      </c>
      <c r="F2828" s="71"/>
      <c r="G2828" s="74" t="s">
        <v>25</v>
      </c>
      <c r="H2828" s="62" t="s">
        <v>26</v>
      </c>
      <c r="I2828" s="62" t="s">
        <v>27</v>
      </c>
      <c r="J2828" s="74" t="s">
        <v>390</v>
      </c>
      <c r="K2828" s="30" t="s">
        <v>29</v>
      </c>
      <c r="L2828" s="34" t="s">
        <v>217</v>
      </c>
      <c r="M2828" s="32" t="s">
        <v>389</v>
      </c>
      <c r="N2828" s="35"/>
      <c r="O2828" s="30"/>
      <c r="P2828" s="30"/>
      <c r="Q2828" s="36"/>
      <c r="R2828" s="36"/>
      <c r="S2828" s="36"/>
      <c r="T2828" s="37"/>
      <c r="U2828" s="38"/>
      <c r="V2828" s="39"/>
    </row>
    <row r="2829" spans="1:22" ht="18">
      <c r="A2829" s="131">
        <f t="shared" si="14"/>
        <v>1233</v>
      </c>
      <c r="B2829" s="128">
        <v>45926</v>
      </c>
      <c r="C2829" s="129" t="s">
        <v>4031</v>
      </c>
      <c r="D2829" s="125">
        <v>708881910</v>
      </c>
      <c r="E2829" s="129" t="s">
        <v>3707</v>
      </c>
      <c r="F2829" s="130"/>
      <c r="G2829" s="152" t="s">
        <v>25</v>
      </c>
      <c r="H2829" s="152" t="s">
        <v>26</v>
      </c>
      <c r="I2829" s="152" t="s">
        <v>27</v>
      </c>
      <c r="J2829" s="152" t="s">
        <v>390</v>
      </c>
      <c r="K2829" s="129" t="s">
        <v>29</v>
      </c>
      <c r="L2829" s="131" t="s">
        <v>91</v>
      </c>
      <c r="M2829" s="131" t="s">
        <v>227</v>
      </c>
      <c r="N2829" s="124"/>
      <c r="O2829" s="129"/>
      <c r="P2829" s="129"/>
      <c r="Q2829" s="124" t="s">
        <v>3206</v>
      </c>
      <c r="R2829" s="124"/>
      <c r="S2829" s="124"/>
      <c r="T2829" s="132"/>
      <c r="U2829" s="133"/>
      <c r="V2829" s="126"/>
    </row>
    <row r="2830" spans="1:22" ht="18">
      <c r="A2830" s="34">
        <f t="shared" si="14"/>
        <v>1234</v>
      </c>
      <c r="B2830" s="29">
        <v>45926</v>
      </c>
      <c r="C2830" s="30" t="s">
        <v>4032</v>
      </c>
      <c r="D2830" s="31"/>
      <c r="E2830" s="30" t="s">
        <v>1872</v>
      </c>
      <c r="F2830" s="71"/>
      <c r="G2830" s="74" t="s">
        <v>25</v>
      </c>
      <c r="H2830" s="62" t="s">
        <v>26</v>
      </c>
      <c r="I2830" s="62"/>
      <c r="J2830" s="74" t="s">
        <v>388</v>
      </c>
      <c r="K2830" s="30" t="s">
        <v>29</v>
      </c>
      <c r="L2830" s="34" t="s">
        <v>498</v>
      </c>
      <c r="M2830" s="32" t="s">
        <v>389</v>
      </c>
      <c r="N2830" s="35"/>
      <c r="O2830" s="30"/>
      <c r="P2830" s="30"/>
      <c r="Q2830" s="36"/>
      <c r="R2830" s="36"/>
      <c r="S2830" s="36"/>
      <c r="T2830" s="37"/>
      <c r="U2830" s="38"/>
      <c r="V2830" s="39"/>
    </row>
    <row r="2831" spans="1:22" ht="18">
      <c r="A2831" s="34">
        <f t="shared" si="14"/>
        <v>1235</v>
      </c>
      <c r="B2831" s="29">
        <v>45926</v>
      </c>
      <c r="C2831" s="30" t="s">
        <v>4033</v>
      </c>
      <c r="D2831" s="31"/>
      <c r="E2831" s="30" t="s">
        <v>3725</v>
      </c>
      <c r="F2831" s="71"/>
      <c r="G2831" s="74" t="s">
        <v>25</v>
      </c>
      <c r="H2831" s="62" t="s">
        <v>26</v>
      </c>
      <c r="I2831" s="62" t="s">
        <v>27</v>
      </c>
      <c r="J2831" s="74" t="s">
        <v>388</v>
      </c>
      <c r="K2831" s="30" t="s">
        <v>29</v>
      </c>
      <c r="L2831" s="34" t="s">
        <v>91</v>
      </c>
      <c r="M2831" s="32" t="s">
        <v>389</v>
      </c>
      <c r="N2831" s="35"/>
      <c r="O2831" s="30"/>
      <c r="P2831" s="30"/>
      <c r="Q2831" s="36"/>
      <c r="R2831" s="36"/>
      <c r="S2831" s="36"/>
      <c r="T2831" s="37"/>
      <c r="U2831" s="38"/>
      <c r="V2831" s="39"/>
    </row>
    <row r="2832" spans="1:22" ht="18">
      <c r="A2832" s="34">
        <f t="shared" si="14"/>
        <v>1236</v>
      </c>
      <c r="B2832" s="29">
        <v>45926</v>
      </c>
      <c r="C2832" s="30" t="s">
        <v>228</v>
      </c>
      <c r="D2832" s="31"/>
      <c r="E2832" s="30" t="s">
        <v>3898</v>
      </c>
      <c r="F2832" s="71"/>
      <c r="G2832" s="74" t="s">
        <v>25</v>
      </c>
      <c r="H2832" s="62" t="s">
        <v>26</v>
      </c>
      <c r="I2832" s="62" t="s">
        <v>27</v>
      </c>
      <c r="J2832" s="74" t="s">
        <v>388</v>
      </c>
      <c r="K2832" s="30" t="s">
        <v>29</v>
      </c>
      <c r="L2832" s="34" t="s">
        <v>203</v>
      </c>
      <c r="M2832" s="32" t="s">
        <v>389</v>
      </c>
      <c r="N2832" s="35"/>
      <c r="O2832" s="30"/>
      <c r="P2832" s="30"/>
      <c r="Q2832" s="36"/>
      <c r="R2832" s="36"/>
      <c r="S2832" s="36"/>
      <c r="T2832" s="37"/>
      <c r="U2832" s="38"/>
      <c r="V2832" s="39"/>
    </row>
    <row r="2833" spans="1:22" ht="18">
      <c r="A2833" s="34">
        <f t="shared" si="14"/>
        <v>1237</v>
      </c>
      <c r="B2833" s="29">
        <v>45926</v>
      </c>
      <c r="C2833" s="30" t="s">
        <v>286</v>
      </c>
      <c r="D2833" s="31"/>
      <c r="E2833" s="30"/>
      <c r="F2833" s="71"/>
      <c r="G2833" s="74" t="s">
        <v>25</v>
      </c>
      <c r="H2833" s="62" t="s">
        <v>26</v>
      </c>
      <c r="I2833" s="62"/>
      <c r="J2833" s="74" t="s">
        <v>388</v>
      </c>
      <c r="K2833" s="30" t="s">
        <v>29</v>
      </c>
      <c r="L2833" s="34" t="s">
        <v>231</v>
      </c>
      <c r="M2833" s="32" t="s">
        <v>389</v>
      </c>
      <c r="N2833" s="35"/>
      <c r="O2833" s="30"/>
      <c r="P2833" s="30"/>
      <c r="Q2833" s="36"/>
      <c r="R2833" s="36"/>
      <c r="S2833" s="36"/>
      <c r="T2833" s="37"/>
      <c r="U2833" s="38"/>
      <c r="V2833" s="39"/>
    </row>
    <row r="2834" spans="1:22" ht="18">
      <c r="A2834" s="34">
        <f t="shared" si="14"/>
        <v>1238</v>
      </c>
      <c r="B2834" s="29">
        <v>45926</v>
      </c>
      <c r="C2834" s="30" t="s">
        <v>273</v>
      </c>
      <c r="D2834" s="31"/>
      <c r="E2834" s="30" t="s">
        <v>4010</v>
      </c>
      <c r="F2834" s="71"/>
      <c r="G2834" s="74" t="s">
        <v>25</v>
      </c>
      <c r="H2834" s="62" t="s">
        <v>26</v>
      </c>
      <c r="I2834" s="62"/>
      <c r="J2834" s="74" t="s">
        <v>388</v>
      </c>
      <c r="K2834" s="30" t="s">
        <v>29</v>
      </c>
      <c r="L2834" s="34" t="s">
        <v>231</v>
      </c>
      <c r="M2834" s="32" t="s">
        <v>389</v>
      </c>
      <c r="N2834" s="35"/>
      <c r="O2834" s="30"/>
      <c r="P2834" s="30"/>
      <c r="Q2834" s="36"/>
      <c r="R2834" s="36"/>
      <c r="S2834" s="36"/>
      <c r="T2834" s="37"/>
      <c r="U2834" s="38"/>
      <c r="V2834" s="39"/>
    </row>
    <row r="2835" spans="1:22" ht="18">
      <c r="A2835" s="34">
        <f t="shared" si="14"/>
        <v>1239</v>
      </c>
      <c r="B2835" s="29">
        <v>45926</v>
      </c>
      <c r="C2835" s="30"/>
      <c r="D2835" s="31"/>
      <c r="E2835" s="30"/>
      <c r="F2835" s="71"/>
      <c r="G2835" s="74"/>
      <c r="H2835" s="62"/>
      <c r="I2835" s="62"/>
      <c r="J2835" s="74"/>
      <c r="K2835" s="30"/>
      <c r="L2835" s="34"/>
      <c r="M2835" s="32"/>
      <c r="N2835" s="35"/>
      <c r="O2835" s="30"/>
      <c r="P2835" s="30"/>
      <c r="Q2835" s="36"/>
      <c r="R2835" s="36"/>
      <c r="S2835" s="36"/>
      <c r="T2835" s="37"/>
      <c r="U2835" s="38"/>
      <c r="V2835" s="39"/>
    </row>
    <row r="2836" spans="1:22" ht="18">
      <c r="A2836" s="34">
        <f t="shared" si="14"/>
        <v>1240</v>
      </c>
      <c r="B2836" s="29">
        <v>45926</v>
      </c>
      <c r="C2836" s="30" t="s">
        <v>4034</v>
      </c>
      <c r="D2836" s="31"/>
      <c r="E2836" s="30"/>
      <c r="F2836" s="71"/>
      <c r="G2836" s="74" t="s">
        <v>25</v>
      </c>
      <c r="H2836" s="62" t="s">
        <v>48</v>
      </c>
      <c r="I2836" s="62" t="s">
        <v>27</v>
      </c>
      <c r="J2836" s="74" t="s">
        <v>388</v>
      </c>
      <c r="K2836" s="30" t="s">
        <v>29</v>
      </c>
      <c r="L2836" s="34" t="s">
        <v>91</v>
      </c>
      <c r="M2836" s="32" t="s">
        <v>389</v>
      </c>
      <c r="N2836" s="35"/>
      <c r="O2836" s="30"/>
      <c r="P2836" s="30"/>
      <c r="Q2836" s="36"/>
      <c r="R2836" s="36"/>
      <c r="S2836" s="36"/>
      <c r="T2836" s="37"/>
      <c r="U2836" s="38"/>
      <c r="V2836" s="39"/>
    </row>
    <row r="2837" spans="1:22" ht="18">
      <c r="A2837" s="34">
        <f t="shared" si="14"/>
        <v>1241</v>
      </c>
      <c r="B2837" s="29">
        <v>45926</v>
      </c>
      <c r="C2837" s="30" t="s">
        <v>4035</v>
      </c>
      <c r="D2837" s="31"/>
      <c r="E2837" s="30" t="s">
        <v>3996</v>
      </c>
      <c r="F2837" s="71"/>
      <c r="G2837" s="74" t="s">
        <v>25</v>
      </c>
      <c r="H2837" s="62" t="s">
        <v>26</v>
      </c>
      <c r="I2837" s="62" t="s">
        <v>38</v>
      </c>
      <c r="J2837" s="74" t="s">
        <v>388</v>
      </c>
      <c r="K2837" s="30" t="s">
        <v>107</v>
      </c>
      <c r="L2837" s="34" t="s">
        <v>161</v>
      </c>
      <c r="M2837" s="32" t="s">
        <v>389</v>
      </c>
      <c r="N2837" s="35"/>
      <c r="O2837" s="30"/>
      <c r="P2837" s="30"/>
      <c r="Q2837" s="36"/>
      <c r="R2837" s="36"/>
      <c r="S2837" s="36"/>
      <c r="T2837" s="37"/>
      <c r="U2837" s="38"/>
      <c r="V2837" s="39"/>
    </row>
    <row r="2838" spans="1:22" ht="18">
      <c r="A2838" s="34">
        <f t="shared" si="14"/>
        <v>1242</v>
      </c>
      <c r="B2838" s="29">
        <v>45926</v>
      </c>
      <c r="C2838" s="30" t="s">
        <v>3233</v>
      </c>
      <c r="D2838" s="31"/>
      <c r="E2838" s="30" t="s">
        <v>3094</v>
      </c>
      <c r="F2838" s="71"/>
      <c r="G2838" s="74" t="s">
        <v>25</v>
      </c>
      <c r="H2838" s="62" t="s">
        <v>26</v>
      </c>
      <c r="I2838" s="62" t="s">
        <v>38</v>
      </c>
      <c r="J2838" s="74" t="s">
        <v>388</v>
      </c>
      <c r="K2838" s="30" t="s">
        <v>107</v>
      </c>
      <c r="L2838" s="34" t="s">
        <v>161</v>
      </c>
      <c r="M2838" s="32" t="s">
        <v>389</v>
      </c>
      <c r="N2838" s="35"/>
      <c r="O2838" s="30"/>
      <c r="P2838" s="30"/>
      <c r="Q2838" s="36"/>
      <c r="R2838" s="36"/>
      <c r="S2838" s="36"/>
      <c r="T2838" s="37"/>
      <c r="U2838" s="38"/>
      <c r="V2838" s="39"/>
    </row>
    <row r="2839" spans="1:22" ht="18">
      <c r="A2839" s="34">
        <f t="shared" si="14"/>
        <v>1243</v>
      </c>
      <c r="B2839" s="29">
        <v>45926</v>
      </c>
      <c r="C2839" s="30" t="s">
        <v>4036</v>
      </c>
      <c r="D2839" s="31"/>
      <c r="E2839" s="30"/>
      <c r="F2839" s="71"/>
      <c r="G2839" s="74" t="s">
        <v>25</v>
      </c>
      <c r="H2839" s="62" t="s">
        <v>48</v>
      </c>
      <c r="I2839" s="62" t="s">
        <v>38</v>
      </c>
      <c r="J2839" s="74" t="s">
        <v>388</v>
      </c>
      <c r="K2839" s="30" t="s">
        <v>49</v>
      </c>
      <c r="L2839" s="34" t="s">
        <v>303</v>
      </c>
      <c r="M2839" s="32" t="s">
        <v>389</v>
      </c>
      <c r="N2839" s="35"/>
      <c r="O2839" s="30"/>
      <c r="P2839" s="30"/>
      <c r="Q2839" s="36"/>
      <c r="R2839" s="36"/>
      <c r="S2839" s="36"/>
      <c r="T2839" s="37"/>
      <c r="U2839" s="38"/>
      <c r="V2839" s="39"/>
    </row>
    <row r="2840" spans="1:22" ht="18">
      <c r="A2840" s="34">
        <f t="shared" si="14"/>
        <v>1244</v>
      </c>
      <c r="B2840" s="29">
        <v>45926</v>
      </c>
      <c r="C2840" s="30" t="s">
        <v>4037</v>
      </c>
      <c r="D2840" s="31"/>
      <c r="E2840" s="30" t="s">
        <v>3892</v>
      </c>
      <c r="F2840" s="71"/>
      <c r="G2840" s="74" t="s">
        <v>25</v>
      </c>
      <c r="H2840" s="62" t="s">
        <v>26</v>
      </c>
      <c r="I2840" s="62"/>
      <c r="J2840" s="74" t="s">
        <v>388</v>
      </c>
      <c r="K2840" s="30" t="s">
        <v>29</v>
      </c>
      <c r="L2840" s="34" t="s">
        <v>498</v>
      </c>
      <c r="M2840" s="32" t="s">
        <v>389</v>
      </c>
      <c r="N2840" s="35"/>
      <c r="O2840" s="30"/>
      <c r="P2840" s="30"/>
      <c r="Q2840" s="36"/>
      <c r="R2840" s="36"/>
      <c r="S2840" s="36"/>
      <c r="T2840" s="37"/>
      <c r="U2840" s="38"/>
      <c r="V2840" s="39"/>
    </row>
    <row r="2841" spans="1:22" ht="18">
      <c r="A2841" s="34">
        <f t="shared" si="14"/>
        <v>1245</v>
      </c>
      <c r="B2841" s="29">
        <v>45926</v>
      </c>
      <c r="C2841" s="30" t="s">
        <v>4038</v>
      </c>
      <c r="D2841" s="31"/>
      <c r="E2841" s="30" t="s">
        <v>4010</v>
      </c>
      <c r="F2841" s="71"/>
      <c r="G2841" s="74" t="s">
        <v>25</v>
      </c>
      <c r="H2841" s="62" t="s">
        <v>26</v>
      </c>
      <c r="I2841" s="62"/>
      <c r="J2841" s="74" t="s">
        <v>388</v>
      </c>
      <c r="K2841" s="30" t="s">
        <v>29</v>
      </c>
      <c r="L2841" s="34" t="s">
        <v>231</v>
      </c>
      <c r="M2841" s="32" t="s">
        <v>389</v>
      </c>
      <c r="N2841" s="35"/>
      <c r="O2841" s="30"/>
      <c r="P2841" s="30"/>
      <c r="Q2841" s="36"/>
      <c r="R2841" s="36"/>
      <c r="S2841" s="36"/>
      <c r="T2841" s="37"/>
      <c r="U2841" s="38"/>
      <c r="V2841" s="39"/>
    </row>
    <row r="2842" spans="1:22" ht="18">
      <c r="A2842" s="34">
        <f t="shared" si="14"/>
        <v>1246</v>
      </c>
      <c r="B2842" s="29">
        <v>45927</v>
      </c>
      <c r="C2842" s="30" t="s">
        <v>4039</v>
      </c>
      <c r="D2842" s="31">
        <v>901931293</v>
      </c>
      <c r="E2842" s="30"/>
      <c r="F2842" s="71"/>
      <c r="G2842" s="74" t="s">
        <v>25</v>
      </c>
      <c r="H2842" s="62" t="s">
        <v>48</v>
      </c>
      <c r="I2842" s="62" t="s">
        <v>38</v>
      </c>
      <c r="J2842" s="74" t="s">
        <v>388</v>
      </c>
      <c r="K2842" s="30" t="s">
        <v>107</v>
      </c>
      <c r="L2842" s="34" t="s">
        <v>161</v>
      </c>
      <c r="M2842" s="32" t="s">
        <v>234</v>
      </c>
      <c r="N2842" s="35" t="s">
        <v>32</v>
      </c>
      <c r="O2842" s="30"/>
      <c r="P2842" s="30"/>
      <c r="Q2842" s="72" t="s">
        <v>3125</v>
      </c>
      <c r="R2842" s="36"/>
      <c r="S2842" s="36"/>
      <c r="T2842" s="37"/>
      <c r="U2842" s="38"/>
      <c r="V2842" s="39"/>
    </row>
    <row r="2843" spans="1:22" ht="18">
      <c r="A2843" s="34">
        <f t="shared" si="14"/>
        <v>1247</v>
      </c>
      <c r="B2843" s="29">
        <v>45927</v>
      </c>
      <c r="C2843" s="30" t="s">
        <v>4040</v>
      </c>
      <c r="D2843" s="239">
        <v>907495280</v>
      </c>
      <c r="E2843" s="30"/>
      <c r="F2843" s="71"/>
      <c r="G2843" s="74" t="s">
        <v>25</v>
      </c>
      <c r="H2843" s="62" t="s">
        <v>26</v>
      </c>
      <c r="I2843" s="62"/>
      <c r="J2843" s="74" t="s">
        <v>388</v>
      </c>
      <c r="K2843" s="30" t="s">
        <v>29</v>
      </c>
      <c r="L2843" s="34" t="s">
        <v>498</v>
      </c>
      <c r="M2843" s="32" t="s">
        <v>234</v>
      </c>
      <c r="N2843" s="35"/>
      <c r="O2843" s="30"/>
      <c r="P2843" s="30"/>
      <c r="Q2843" s="36"/>
      <c r="R2843" s="36"/>
      <c r="S2843" s="36"/>
      <c r="T2843" s="37"/>
      <c r="U2843" s="38"/>
      <c r="V2843" s="39"/>
    </row>
    <row r="2844" spans="1:22" ht="18">
      <c r="A2844" s="34">
        <f t="shared" si="14"/>
        <v>1248</v>
      </c>
      <c r="B2844" s="29">
        <v>45927</v>
      </c>
      <c r="C2844" s="30" t="s">
        <v>2077</v>
      </c>
      <c r="D2844" s="31">
        <v>389454054</v>
      </c>
      <c r="E2844" s="30"/>
      <c r="F2844" s="71"/>
      <c r="G2844" s="74" t="s">
        <v>114</v>
      </c>
      <c r="H2844" s="62" t="s">
        <v>26</v>
      </c>
      <c r="I2844" s="62" t="s">
        <v>27</v>
      </c>
      <c r="J2844" s="74" t="s">
        <v>388</v>
      </c>
      <c r="K2844" s="30" t="s">
        <v>29</v>
      </c>
      <c r="L2844" s="34" t="s">
        <v>91</v>
      </c>
      <c r="M2844" s="32" t="s">
        <v>234</v>
      </c>
      <c r="N2844" s="35" t="s">
        <v>32</v>
      </c>
      <c r="O2844" s="30" t="s">
        <v>239</v>
      </c>
      <c r="P2844" s="87">
        <v>45929</v>
      </c>
      <c r="Q2844" s="36" t="s">
        <v>4041</v>
      </c>
      <c r="R2844" s="36"/>
      <c r="S2844" s="36"/>
      <c r="T2844" s="37"/>
      <c r="U2844" s="38"/>
      <c r="V2844" s="39"/>
    </row>
    <row r="2845" spans="1:22" ht="57">
      <c r="A2845" s="34">
        <f t="shared" si="14"/>
        <v>1249</v>
      </c>
      <c r="B2845" s="29">
        <v>45927</v>
      </c>
      <c r="C2845" s="30" t="s">
        <v>561</v>
      </c>
      <c r="D2845" s="31">
        <v>765329256</v>
      </c>
      <c r="E2845" s="30"/>
      <c r="F2845" s="71"/>
      <c r="G2845" s="74" t="s">
        <v>25</v>
      </c>
      <c r="H2845" s="62" t="s">
        <v>26</v>
      </c>
      <c r="I2845" s="62" t="s">
        <v>27</v>
      </c>
      <c r="J2845" s="74" t="s">
        <v>388</v>
      </c>
      <c r="K2845" s="30" t="s">
        <v>29</v>
      </c>
      <c r="L2845" s="34" t="s">
        <v>203</v>
      </c>
      <c r="M2845" s="32" t="s">
        <v>227</v>
      </c>
      <c r="N2845" s="35" t="s">
        <v>32</v>
      </c>
      <c r="O2845" s="30"/>
      <c r="P2845" s="30"/>
      <c r="Q2845" s="36" t="s">
        <v>4042</v>
      </c>
      <c r="R2845" s="36"/>
      <c r="S2845" s="36"/>
      <c r="T2845" s="37"/>
      <c r="U2845" s="38"/>
      <c r="V2845" s="70" t="s">
        <v>4043</v>
      </c>
    </row>
    <row r="2846" spans="1:22" ht="18">
      <c r="A2846" s="34">
        <f t="shared" si="14"/>
        <v>1250</v>
      </c>
      <c r="B2846" s="29">
        <v>45927</v>
      </c>
      <c r="C2846" s="30" t="s">
        <v>4044</v>
      </c>
      <c r="D2846" s="31">
        <v>964782907</v>
      </c>
      <c r="E2846" s="30"/>
      <c r="F2846" s="71"/>
      <c r="G2846" s="74" t="s">
        <v>25</v>
      </c>
      <c r="H2846" s="62" t="s">
        <v>26</v>
      </c>
      <c r="I2846" s="62" t="s">
        <v>27</v>
      </c>
      <c r="J2846" s="74" t="s">
        <v>388</v>
      </c>
      <c r="K2846" s="30" t="s">
        <v>29</v>
      </c>
      <c r="L2846" s="34" t="s">
        <v>91</v>
      </c>
      <c r="M2846" s="32" t="s">
        <v>234</v>
      </c>
      <c r="N2846" s="35" t="s">
        <v>32</v>
      </c>
      <c r="O2846" s="30"/>
      <c r="P2846" s="30"/>
      <c r="Q2846" s="36" t="s">
        <v>4045</v>
      </c>
      <c r="R2846" s="36"/>
      <c r="S2846" s="36"/>
      <c r="T2846" s="37"/>
      <c r="U2846" s="38"/>
      <c r="V2846" s="39"/>
    </row>
    <row r="2847" spans="1:22" ht="18">
      <c r="A2847" s="34">
        <f t="shared" si="14"/>
        <v>1251</v>
      </c>
      <c r="B2847" s="29">
        <v>45927</v>
      </c>
      <c r="C2847" s="30" t="s">
        <v>4046</v>
      </c>
      <c r="D2847" s="31">
        <v>948851605</v>
      </c>
      <c r="E2847" s="30"/>
      <c r="F2847" s="71"/>
      <c r="G2847" s="74" t="s">
        <v>25</v>
      </c>
      <c r="H2847" s="62" t="s">
        <v>26</v>
      </c>
      <c r="I2847" s="62" t="s">
        <v>27</v>
      </c>
      <c r="J2847" s="74" t="s">
        <v>388</v>
      </c>
      <c r="K2847" s="30" t="s">
        <v>29</v>
      </c>
      <c r="L2847" s="34" t="s">
        <v>361</v>
      </c>
      <c r="M2847" s="32" t="s">
        <v>234</v>
      </c>
      <c r="N2847" s="35" t="s">
        <v>32</v>
      </c>
      <c r="O2847" s="30"/>
      <c r="P2847" s="30"/>
      <c r="Q2847" s="36" t="s">
        <v>4047</v>
      </c>
      <c r="R2847" s="36" t="s">
        <v>32</v>
      </c>
      <c r="S2847" s="36" t="s">
        <v>44</v>
      </c>
      <c r="T2847" s="37" t="s">
        <v>4048</v>
      </c>
      <c r="U2847" s="38"/>
      <c r="V2847" s="39"/>
    </row>
    <row r="2848" spans="1:22" ht="18">
      <c r="A2848" s="34">
        <f t="shared" si="14"/>
        <v>1252</v>
      </c>
      <c r="B2848" s="29">
        <v>45927</v>
      </c>
      <c r="C2848" s="30" t="s">
        <v>150</v>
      </c>
      <c r="D2848" s="125">
        <v>903065603</v>
      </c>
      <c r="E2848" s="30"/>
      <c r="F2848" s="71"/>
      <c r="G2848" s="74" t="s">
        <v>25</v>
      </c>
      <c r="H2848" s="62" t="s">
        <v>26</v>
      </c>
      <c r="I2848" s="62" t="s">
        <v>27</v>
      </c>
      <c r="J2848" s="74" t="s">
        <v>388</v>
      </c>
      <c r="K2848" s="30" t="s">
        <v>29</v>
      </c>
      <c r="L2848" s="34" t="s">
        <v>361</v>
      </c>
      <c r="M2848" s="32" t="s">
        <v>227</v>
      </c>
      <c r="N2848" s="35" t="s">
        <v>32</v>
      </c>
      <c r="O2848" s="30"/>
      <c r="P2848" s="30"/>
      <c r="Q2848" s="124" t="s">
        <v>3206</v>
      </c>
      <c r="R2848" s="36"/>
      <c r="S2848" s="36"/>
      <c r="T2848" s="37"/>
      <c r="U2848" s="38"/>
      <c r="V2848" s="39"/>
    </row>
    <row r="2849" spans="1:22" ht="18">
      <c r="A2849" s="34">
        <f t="shared" si="14"/>
        <v>1253</v>
      </c>
      <c r="B2849" s="29">
        <v>45927</v>
      </c>
      <c r="C2849" s="30" t="s">
        <v>4049</v>
      </c>
      <c r="D2849" s="31">
        <v>919847680</v>
      </c>
      <c r="E2849" s="30"/>
      <c r="F2849" s="71"/>
      <c r="G2849" s="74" t="s">
        <v>114</v>
      </c>
      <c r="H2849" s="62" t="s">
        <v>26</v>
      </c>
      <c r="I2849" s="62" t="s">
        <v>27</v>
      </c>
      <c r="J2849" s="74" t="s">
        <v>388</v>
      </c>
      <c r="K2849" s="30" t="s">
        <v>29</v>
      </c>
      <c r="L2849" s="34" t="s">
        <v>217</v>
      </c>
      <c r="M2849" s="32" t="s">
        <v>234</v>
      </c>
      <c r="N2849" s="35" t="s">
        <v>1169</v>
      </c>
      <c r="O2849" s="30"/>
      <c r="P2849" s="30"/>
      <c r="Q2849" s="36"/>
      <c r="R2849" s="36"/>
      <c r="S2849" s="36"/>
      <c r="T2849" s="37"/>
      <c r="U2849" s="38"/>
      <c r="V2849" s="39"/>
    </row>
    <row r="2850" spans="1:22" ht="18">
      <c r="A2850" s="34">
        <f t="shared" si="14"/>
        <v>1254</v>
      </c>
      <c r="B2850" s="29">
        <v>45927</v>
      </c>
      <c r="C2850" s="30" t="s">
        <v>4050</v>
      </c>
      <c r="D2850" s="159">
        <v>932714326</v>
      </c>
      <c r="E2850" s="30"/>
      <c r="F2850" s="71"/>
      <c r="G2850" s="74" t="s">
        <v>25</v>
      </c>
      <c r="H2850" s="62" t="s">
        <v>26</v>
      </c>
      <c r="I2850" s="62"/>
      <c r="J2850" s="74" t="s">
        <v>388</v>
      </c>
      <c r="K2850" s="30" t="s">
        <v>29</v>
      </c>
      <c r="L2850" s="34" t="s">
        <v>498</v>
      </c>
      <c r="M2850" s="32" t="s">
        <v>227</v>
      </c>
      <c r="N2850" s="35"/>
      <c r="O2850" s="30"/>
      <c r="P2850" s="30"/>
      <c r="Q2850" s="36"/>
      <c r="R2850" s="36"/>
      <c r="S2850" s="36"/>
      <c r="T2850" s="37"/>
      <c r="U2850" s="38"/>
      <c r="V2850" s="39"/>
    </row>
    <row r="2851" spans="1:22" ht="18">
      <c r="A2851" s="34">
        <f t="shared" si="14"/>
        <v>1255</v>
      </c>
      <c r="B2851" s="29">
        <v>45927</v>
      </c>
      <c r="C2851" s="30" t="s">
        <v>4051</v>
      </c>
      <c r="D2851" s="31"/>
      <c r="E2851" s="30"/>
      <c r="F2851" s="71"/>
      <c r="G2851" s="74" t="s">
        <v>113</v>
      </c>
      <c r="H2851" s="62" t="s">
        <v>26</v>
      </c>
      <c r="I2851" s="62" t="s">
        <v>27</v>
      </c>
      <c r="J2851" s="74" t="s">
        <v>390</v>
      </c>
      <c r="K2851" s="30" t="s">
        <v>29</v>
      </c>
      <c r="L2851" s="34" t="s">
        <v>203</v>
      </c>
      <c r="M2851" s="32" t="s">
        <v>389</v>
      </c>
      <c r="N2851" s="35"/>
      <c r="O2851" s="30"/>
      <c r="P2851" s="30"/>
      <c r="Q2851" s="36"/>
      <c r="R2851" s="36"/>
      <c r="S2851" s="36"/>
      <c r="T2851" s="37"/>
      <c r="U2851" s="38"/>
      <c r="V2851" s="39"/>
    </row>
    <row r="2852" spans="1:22" ht="18">
      <c r="A2852" s="34">
        <f t="shared" si="14"/>
        <v>1256</v>
      </c>
      <c r="B2852" s="29">
        <v>45927</v>
      </c>
      <c r="C2852" s="30" t="s">
        <v>4052</v>
      </c>
      <c r="D2852" s="31">
        <v>866766839</v>
      </c>
      <c r="E2852" s="30"/>
      <c r="F2852" s="71"/>
      <c r="G2852" s="74" t="s">
        <v>25</v>
      </c>
      <c r="H2852" s="62" t="s">
        <v>26</v>
      </c>
      <c r="I2852" s="62" t="s">
        <v>27</v>
      </c>
      <c r="J2852" s="74" t="s">
        <v>388</v>
      </c>
      <c r="K2852" s="30" t="s">
        <v>29</v>
      </c>
      <c r="L2852" s="34" t="s">
        <v>91</v>
      </c>
      <c r="M2852" s="32" t="s">
        <v>234</v>
      </c>
      <c r="N2852" s="35" t="s">
        <v>32</v>
      </c>
      <c r="O2852" s="30"/>
      <c r="P2852" s="30"/>
      <c r="Q2852" s="72" t="s">
        <v>1198</v>
      </c>
      <c r="R2852" s="36"/>
      <c r="S2852" s="36"/>
      <c r="T2852" s="37"/>
      <c r="U2852" s="38"/>
      <c r="V2852" s="39"/>
    </row>
    <row r="2853" spans="1:22" ht="18">
      <c r="A2853" s="34">
        <f t="shared" si="14"/>
        <v>1257</v>
      </c>
      <c r="B2853" s="29">
        <v>45927</v>
      </c>
      <c r="C2853" s="30" t="s">
        <v>3207</v>
      </c>
      <c r="D2853" s="31">
        <v>937766954</v>
      </c>
      <c r="E2853" s="30"/>
      <c r="F2853" s="71"/>
      <c r="G2853" s="74" t="s">
        <v>25</v>
      </c>
      <c r="H2853" s="62" t="s">
        <v>26</v>
      </c>
      <c r="I2853" s="62" t="s">
        <v>27</v>
      </c>
      <c r="J2853" s="74" t="s">
        <v>388</v>
      </c>
      <c r="K2853" s="30" t="s">
        <v>29</v>
      </c>
      <c r="L2853" s="34" t="s">
        <v>203</v>
      </c>
      <c r="M2853" s="32" t="s">
        <v>234</v>
      </c>
      <c r="N2853" s="35" t="s">
        <v>32</v>
      </c>
      <c r="O2853" s="30" t="s">
        <v>129</v>
      </c>
      <c r="P2853" s="87">
        <v>45934</v>
      </c>
      <c r="Q2853" s="36" t="s">
        <v>2712</v>
      </c>
      <c r="R2853" s="36"/>
      <c r="S2853" s="36"/>
      <c r="T2853" s="37"/>
      <c r="U2853" s="38"/>
      <c r="V2853" s="39"/>
    </row>
    <row r="2854" spans="1:22" ht="57">
      <c r="A2854" s="34">
        <f t="shared" si="14"/>
        <v>1258</v>
      </c>
      <c r="B2854" s="29">
        <v>45927</v>
      </c>
      <c r="C2854" s="30" t="s">
        <v>4053</v>
      </c>
      <c r="D2854" s="31" t="s">
        <v>4054</v>
      </c>
      <c r="E2854" s="30" t="s">
        <v>3996</v>
      </c>
      <c r="F2854" s="71"/>
      <c r="G2854" s="74" t="s">
        <v>25</v>
      </c>
      <c r="H2854" s="62" t="s">
        <v>26</v>
      </c>
      <c r="I2854" s="62" t="s">
        <v>38</v>
      </c>
      <c r="J2854" s="74" t="s">
        <v>390</v>
      </c>
      <c r="K2854" s="30" t="s">
        <v>107</v>
      </c>
      <c r="L2854" s="34" t="s">
        <v>161</v>
      </c>
      <c r="M2854" s="32" t="s">
        <v>389</v>
      </c>
      <c r="N2854" s="35" t="s">
        <v>32</v>
      </c>
      <c r="O2854" s="30"/>
      <c r="P2854" s="30"/>
      <c r="Q2854" s="36" t="s">
        <v>4055</v>
      </c>
      <c r="R2854" s="36"/>
      <c r="S2854" s="36"/>
      <c r="T2854" s="37"/>
      <c r="U2854" s="38"/>
      <c r="V2854" s="70" t="s">
        <v>4056</v>
      </c>
    </row>
    <row r="2855" spans="1:22" ht="18">
      <c r="A2855" s="34">
        <f t="shared" si="14"/>
        <v>1259</v>
      </c>
      <c r="B2855" s="29">
        <v>45927</v>
      </c>
      <c r="C2855" s="30" t="s">
        <v>4057</v>
      </c>
      <c r="D2855" s="31">
        <v>908311088</v>
      </c>
      <c r="E2855" s="30" t="s">
        <v>3610</v>
      </c>
      <c r="F2855" s="71"/>
      <c r="G2855" s="74" t="s">
        <v>114</v>
      </c>
      <c r="H2855" s="62" t="s">
        <v>26</v>
      </c>
      <c r="I2855" s="62" t="s">
        <v>27</v>
      </c>
      <c r="J2855" s="74" t="s">
        <v>390</v>
      </c>
      <c r="K2855" s="30" t="s">
        <v>29</v>
      </c>
      <c r="L2855" s="34" t="s">
        <v>361</v>
      </c>
      <c r="M2855" s="32" t="s">
        <v>227</v>
      </c>
      <c r="N2855" s="35" t="s">
        <v>32</v>
      </c>
      <c r="O2855" s="30"/>
      <c r="P2855" s="30"/>
      <c r="Q2855" s="36" t="s">
        <v>4058</v>
      </c>
      <c r="R2855" s="36"/>
      <c r="S2855" s="36"/>
      <c r="T2855" s="37"/>
      <c r="U2855" s="38"/>
      <c r="V2855" s="39"/>
    </row>
    <row r="2856" spans="1:22" ht="18">
      <c r="A2856" s="34">
        <f t="shared" si="14"/>
        <v>1260</v>
      </c>
      <c r="B2856" s="29">
        <v>45927</v>
      </c>
      <c r="C2856" s="30" t="s">
        <v>370</v>
      </c>
      <c r="D2856" s="31">
        <v>906603850</v>
      </c>
      <c r="E2856" s="30" t="s">
        <v>3707</v>
      </c>
      <c r="F2856" s="71"/>
      <c r="G2856" s="74" t="s">
        <v>25</v>
      </c>
      <c r="H2856" s="62" t="s">
        <v>26</v>
      </c>
      <c r="I2856" s="62" t="s">
        <v>27</v>
      </c>
      <c r="J2856" s="74" t="s">
        <v>390</v>
      </c>
      <c r="K2856" s="30" t="s">
        <v>29</v>
      </c>
      <c r="L2856" s="34" t="s">
        <v>91</v>
      </c>
      <c r="M2856" s="32" t="s">
        <v>227</v>
      </c>
      <c r="N2856" s="35" t="s">
        <v>32</v>
      </c>
      <c r="O2856" s="30"/>
      <c r="P2856" s="30"/>
      <c r="Q2856" s="72" t="s">
        <v>2712</v>
      </c>
      <c r="R2856" s="36"/>
      <c r="S2856" s="36"/>
      <c r="T2856" s="37"/>
      <c r="U2856" s="38"/>
      <c r="V2856" s="39"/>
    </row>
    <row r="2857" spans="1:22" ht="18">
      <c r="A2857" s="34">
        <f t="shared" si="14"/>
        <v>1261</v>
      </c>
      <c r="B2857" s="29">
        <v>45927</v>
      </c>
      <c r="C2857" s="30" t="s">
        <v>4059</v>
      </c>
      <c r="D2857" s="31"/>
      <c r="E2857" s="30" t="s">
        <v>3707</v>
      </c>
      <c r="F2857" s="71"/>
      <c r="G2857" s="74" t="s">
        <v>25</v>
      </c>
      <c r="H2857" s="62" t="s">
        <v>26</v>
      </c>
      <c r="I2857" s="62" t="s">
        <v>27</v>
      </c>
      <c r="J2857" s="74" t="s">
        <v>390</v>
      </c>
      <c r="K2857" s="30" t="s">
        <v>29</v>
      </c>
      <c r="L2857" s="34" t="s">
        <v>91</v>
      </c>
      <c r="M2857" s="32" t="s">
        <v>389</v>
      </c>
      <c r="N2857" s="35"/>
      <c r="O2857" s="30"/>
      <c r="P2857" s="30"/>
      <c r="Q2857" s="36"/>
      <c r="R2857" s="36"/>
      <c r="S2857" s="36"/>
      <c r="T2857" s="37"/>
      <c r="U2857" s="38"/>
      <c r="V2857" s="39"/>
    </row>
    <row r="2858" spans="1:22" ht="18">
      <c r="A2858" s="34">
        <f t="shared" si="14"/>
        <v>1262</v>
      </c>
      <c r="B2858" s="29">
        <v>45927</v>
      </c>
      <c r="C2858" s="30" t="s">
        <v>4060</v>
      </c>
      <c r="D2858" s="31"/>
      <c r="E2858" s="30" t="s">
        <v>3723</v>
      </c>
      <c r="F2858" s="71"/>
      <c r="G2858" s="74" t="s">
        <v>25</v>
      </c>
      <c r="H2858" s="62" t="s">
        <v>26</v>
      </c>
      <c r="I2858" s="62" t="s">
        <v>27</v>
      </c>
      <c r="J2858" s="74" t="s">
        <v>390</v>
      </c>
      <c r="K2858" s="30" t="s">
        <v>29</v>
      </c>
      <c r="L2858" s="34" t="s">
        <v>91</v>
      </c>
      <c r="M2858" s="32" t="s">
        <v>160</v>
      </c>
      <c r="N2858" s="35"/>
      <c r="O2858" s="30"/>
      <c r="P2858" s="30"/>
      <c r="Q2858" s="36"/>
      <c r="R2858" s="36"/>
      <c r="S2858" s="36"/>
      <c r="T2858" s="37"/>
      <c r="U2858" s="38"/>
      <c r="V2858" s="39"/>
    </row>
    <row r="2859" spans="1:22" ht="18">
      <c r="A2859" s="34">
        <f t="shared" si="14"/>
        <v>1263</v>
      </c>
      <c r="B2859" s="29">
        <v>45927</v>
      </c>
      <c r="C2859" s="30" t="s">
        <v>4061</v>
      </c>
      <c r="D2859" s="239">
        <v>931677251</v>
      </c>
      <c r="E2859" s="30" t="s">
        <v>3723</v>
      </c>
      <c r="F2859" s="71"/>
      <c r="G2859" s="74" t="s">
        <v>25</v>
      </c>
      <c r="H2859" s="62" t="s">
        <v>26</v>
      </c>
      <c r="I2859" s="62" t="s">
        <v>27</v>
      </c>
      <c r="J2859" s="74" t="s">
        <v>390</v>
      </c>
      <c r="K2859" s="30" t="s">
        <v>29</v>
      </c>
      <c r="L2859" s="34" t="s">
        <v>498</v>
      </c>
      <c r="M2859" s="32" t="s">
        <v>227</v>
      </c>
      <c r="N2859" s="35"/>
      <c r="O2859" s="30"/>
      <c r="P2859" s="30"/>
      <c r="Q2859" s="36"/>
      <c r="R2859" s="36"/>
      <c r="S2859" s="36"/>
      <c r="T2859" s="37"/>
      <c r="U2859" s="38"/>
      <c r="V2859" s="39"/>
    </row>
    <row r="2860" spans="1:22" ht="18">
      <c r="A2860" s="34">
        <f t="shared" si="14"/>
        <v>1264</v>
      </c>
      <c r="B2860" s="29">
        <v>45927</v>
      </c>
      <c r="C2860" s="30" t="s">
        <v>4062</v>
      </c>
      <c r="D2860" s="31"/>
      <c r="E2860" s="30" t="s">
        <v>3707</v>
      </c>
      <c r="F2860" s="71"/>
      <c r="G2860" s="74" t="s">
        <v>25</v>
      </c>
      <c r="H2860" s="62" t="s">
        <v>26</v>
      </c>
      <c r="I2860" s="62" t="s">
        <v>27</v>
      </c>
      <c r="J2860" s="74" t="s">
        <v>390</v>
      </c>
      <c r="K2860" s="30" t="s">
        <v>29</v>
      </c>
      <c r="L2860" s="34" t="s">
        <v>91</v>
      </c>
      <c r="M2860" s="32" t="s">
        <v>389</v>
      </c>
      <c r="N2860" s="35"/>
      <c r="O2860" s="30"/>
      <c r="P2860" s="30"/>
      <c r="Q2860" s="36"/>
      <c r="R2860" s="36"/>
      <c r="S2860" s="36"/>
      <c r="T2860" s="37"/>
      <c r="U2860" s="38"/>
      <c r="V2860" s="39"/>
    </row>
    <row r="2861" spans="1:22" ht="18">
      <c r="A2861" s="34">
        <f t="shared" si="14"/>
        <v>1265</v>
      </c>
      <c r="B2861" s="29">
        <v>45927</v>
      </c>
      <c r="C2861" s="30" t="s">
        <v>4063</v>
      </c>
      <c r="D2861" s="31"/>
      <c r="E2861" s="30" t="s">
        <v>1872</v>
      </c>
      <c r="F2861" s="71"/>
      <c r="G2861" s="74" t="s">
        <v>25</v>
      </c>
      <c r="H2861" s="62" t="s">
        <v>26</v>
      </c>
      <c r="I2861" s="62" t="s">
        <v>27</v>
      </c>
      <c r="J2861" s="74" t="s">
        <v>390</v>
      </c>
      <c r="K2861" s="30" t="s">
        <v>29</v>
      </c>
      <c r="L2861" s="34" t="s">
        <v>498</v>
      </c>
      <c r="M2861" s="32" t="s">
        <v>389</v>
      </c>
      <c r="N2861" s="35"/>
      <c r="O2861" s="30"/>
      <c r="P2861" s="30"/>
      <c r="Q2861" s="36"/>
      <c r="R2861" s="36"/>
      <c r="S2861" s="36"/>
      <c r="T2861" s="37"/>
      <c r="U2861" s="38"/>
      <c r="V2861" s="39"/>
    </row>
    <row r="2862" spans="1:22" ht="18">
      <c r="A2862" s="34">
        <f t="shared" si="14"/>
        <v>1266</v>
      </c>
      <c r="B2862" s="29">
        <v>45927</v>
      </c>
      <c r="C2862" s="30" t="s">
        <v>4064</v>
      </c>
      <c r="D2862" s="31">
        <v>869282633</v>
      </c>
      <c r="E2862" s="30" t="s">
        <v>3202</v>
      </c>
      <c r="F2862" s="71"/>
      <c r="G2862" s="74" t="s">
        <v>25</v>
      </c>
      <c r="H2862" s="62" t="s">
        <v>26</v>
      </c>
      <c r="I2862" s="62" t="s">
        <v>27</v>
      </c>
      <c r="J2862" s="74" t="s">
        <v>390</v>
      </c>
      <c r="K2862" s="30" t="s">
        <v>29</v>
      </c>
      <c r="L2862" s="34" t="s">
        <v>203</v>
      </c>
      <c r="M2862" s="32" t="s">
        <v>234</v>
      </c>
      <c r="N2862" s="35" t="s">
        <v>32</v>
      </c>
      <c r="O2862" s="30"/>
      <c r="P2862" s="30"/>
      <c r="Q2862" s="36" t="s">
        <v>4065</v>
      </c>
      <c r="R2862" s="36"/>
      <c r="S2862" s="36"/>
      <c r="T2862" s="37"/>
      <c r="U2862" s="38"/>
      <c r="V2862" s="39"/>
    </row>
    <row r="2863" spans="1:22" ht="18">
      <c r="A2863" s="34">
        <f t="shared" si="14"/>
        <v>1267</v>
      </c>
      <c r="B2863" s="29">
        <v>45927</v>
      </c>
      <c r="C2863" s="30" t="s">
        <v>4066</v>
      </c>
      <c r="D2863" s="31">
        <v>968732578</v>
      </c>
      <c r="E2863" s="30" t="s">
        <v>3610</v>
      </c>
      <c r="F2863" s="71"/>
      <c r="G2863" s="74" t="s">
        <v>25</v>
      </c>
      <c r="H2863" s="62" t="s">
        <v>26</v>
      </c>
      <c r="I2863" s="62" t="s">
        <v>27</v>
      </c>
      <c r="J2863" s="74" t="s">
        <v>390</v>
      </c>
      <c r="K2863" s="30" t="s">
        <v>29</v>
      </c>
      <c r="L2863" s="34" t="s">
        <v>361</v>
      </c>
      <c r="M2863" s="32" t="s">
        <v>234</v>
      </c>
      <c r="N2863" s="35" t="s">
        <v>32</v>
      </c>
      <c r="O2863" s="30" t="s">
        <v>116</v>
      </c>
      <c r="P2863" s="87">
        <v>45935</v>
      </c>
      <c r="Q2863" s="36" t="s">
        <v>622</v>
      </c>
      <c r="R2863" s="36"/>
      <c r="S2863" s="36"/>
      <c r="T2863" s="37"/>
      <c r="U2863" s="38"/>
      <c r="V2863" s="39"/>
    </row>
    <row r="2864" spans="1:22" ht="18">
      <c r="A2864" s="34">
        <f t="shared" si="14"/>
        <v>1268</v>
      </c>
      <c r="B2864" s="128">
        <v>45927</v>
      </c>
      <c r="C2864" s="129" t="s">
        <v>4067</v>
      </c>
      <c r="D2864" s="125">
        <v>357765169</v>
      </c>
      <c r="E2864" s="129" t="s">
        <v>3767</v>
      </c>
      <c r="F2864" s="130"/>
      <c r="G2864" s="152" t="s">
        <v>25</v>
      </c>
      <c r="H2864" s="152" t="s">
        <v>26</v>
      </c>
      <c r="I2864" s="152" t="s">
        <v>27</v>
      </c>
      <c r="J2864" s="152" t="s">
        <v>390</v>
      </c>
      <c r="K2864" s="129" t="s">
        <v>29</v>
      </c>
      <c r="L2864" s="131" t="s">
        <v>361</v>
      </c>
      <c r="M2864" s="131" t="s">
        <v>227</v>
      </c>
      <c r="N2864" s="124" t="s">
        <v>32</v>
      </c>
      <c r="O2864" s="129"/>
      <c r="P2864" s="129"/>
      <c r="Q2864" s="124" t="s">
        <v>4068</v>
      </c>
      <c r="R2864" s="124"/>
      <c r="S2864" s="124"/>
      <c r="T2864" s="132"/>
      <c r="U2864" s="133"/>
      <c r="V2864" s="126"/>
    </row>
    <row r="2865" spans="1:22" ht="18">
      <c r="A2865" s="34">
        <f t="shared" si="14"/>
        <v>1269</v>
      </c>
      <c r="B2865" s="29">
        <v>45927</v>
      </c>
      <c r="C2865" s="30" t="s">
        <v>4069</v>
      </c>
      <c r="D2865" s="31"/>
      <c r="E2865" s="30"/>
      <c r="F2865" s="71"/>
      <c r="G2865" s="74" t="s">
        <v>25</v>
      </c>
      <c r="H2865" s="62" t="s">
        <v>48</v>
      </c>
      <c r="I2865" s="62" t="s">
        <v>38</v>
      </c>
      <c r="J2865" s="74" t="s">
        <v>390</v>
      </c>
      <c r="K2865" s="30" t="s">
        <v>107</v>
      </c>
      <c r="L2865" s="34" t="s">
        <v>161</v>
      </c>
      <c r="M2865" s="32" t="s">
        <v>389</v>
      </c>
      <c r="N2865" s="35"/>
      <c r="O2865" s="30"/>
      <c r="P2865" s="30"/>
      <c r="Q2865" s="36"/>
      <c r="R2865" s="36"/>
      <c r="S2865" s="36"/>
      <c r="T2865" s="37"/>
      <c r="U2865" s="38"/>
      <c r="V2865" s="39"/>
    </row>
    <row r="2866" spans="1:22" ht="18">
      <c r="A2866" s="34">
        <f t="shared" si="14"/>
        <v>1270</v>
      </c>
      <c r="B2866" s="29">
        <v>45927</v>
      </c>
      <c r="C2866" s="30" t="s">
        <v>4070</v>
      </c>
      <c r="D2866" s="31"/>
      <c r="E2866" s="30"/>
      <c r="F2866" s="71"/>
      <c r="G2866" s="74" t="s">
        <v>113</v>
      </c>
      <c r="H2866" s="62" t="s">
        <v>48</v>
      </c>
      <c r="I2866" s="62" t="s">
        <v>38</v>
      </c>
      <c r="J2866" s="74" t="s">
        <v>390</v>
      </c>
      <c r="K2866" s="30" t="s">
        <v>107</v>
      </c>
      <c r="L2866" s="34" t="s">
        <v>161</v>
      </c>
      <c r="M2866" s="32" t="s">
        <v>389</v>
      </c>
      <c r="N2866" s="35"/>
      <c r="O2866" s="30"/>
      <c r="P2866" s="30"/>
      <c r="Q2866" s="36"/>
      <c r="R2866" s="36"/>
      <c r="S2866" s="36"/>
      <c r="T2866" s="37"/>
      <c r="U2866" s="38"/>
      <c r="V2866" s="39"/>
    </row>
    <row r="2867" spans="1:22" ht="18">
      <c r="A2867" s="34">
        <f t="shared" si="14"/>
        <v>1271</v>
      </c>
      <c r="B2867" s="29">
        <v>45927</v>
      </c>
      <c r="C2867" s="30" t="s">
        <v>4071</v>
      </c>
      <c r="D2867" s="31">
        <v>979164765</v>
      </c>
      <c r="E2867" s="30" t="s">
        <v>3811</v>
      </c>
      <c r="F2867" s="71"/>
      <c r="G2867" s="74" t="s">
        <v>113</v>
      </c>
      <c r="H2867" s="62" t="s">
        <v>26</v>
      </c>
      <c r="I2867" s="62" t="s">
        <v>27</v>
      </c>
      <c r="J2867" s="74" t="s">
        <v>390</v>
      </c>
      <c r="K2867" s="30" t="s">
        <v>29</v>
      </c>
      <c r="L2867" s="34" t="s">
        <v>91</v>
      </c>
      <c r="M2867" s="32" t="s">
        <v>227</v>
      </c>
      <c r="N2867" s="35" t="s">
        <v>32</v>
      </c>
      <c r="O2867" s="30"/>
      <c r="P2867" s="30"/>
      <c r="Q2867" s="72" t="s">
        <v>2712</v>
      </c>
      <c r="R2867" s="36"/>
      <c r="S2867" s="36"/>
      <c r="T2867" s="37"/>
      <c r="U2867" s="38"/>
      <c r="V2867" s="39"/>
    </row>
    <row r="2868" spans="1:22" ht="18">
      <c r="A2868" s="34">
        <f t="shared" si="14"/>
        <v>1272</v>
      </c>
      <c r="B2868" s="29">
        <v>45927</v>
      </c>
      <c r="C2868" s="30" t="s">
        <v>4072</v>
      </c>
      <c r="D2868" s="31"/>
      <c r="E2868" s="30" t="s">
        <v>3392</v>
      </c>
      <c r="F2868" s="71"/>
      <c r="G2868" s="74" t="s">
        <v>25</v>
      </c>
      <c r="H2868" s="62" t="s">
        <v>26</v>
      </c>
      <c r="I2868" s="62" t="s">
        <v>27</v>
      </c>
      <c r="J2868" s="74" t="s">
        <v>388</v>
      </c>
      <c r="K2868" s="30" t="s">
        <v>29</v>
      </c>
      <c r="L2868" s="34" t="s">
        <v>217</v>
      </c>
      <c r="M2868" s="32" t="s">
        <v>389</v>
      </c>
      <c r="N2868" s="35"/>
      <c r="O2868" s="30"/>
      <c r="P2868" s="30"/>
      <c r="Q2868" s="36"/>
      <c r="R2868" s="36"/>
      <c r="S2868" s="36"/>
      <c r="T2868" s="37"/>
      <c r="U2868" s="38"/>
      <c r="V2868" s="39"/>
    </row>
    <row r="2869" spans="1:22" ht="18">
      <c r="A2869" s="34">
        <f t="shared" si="14"/>
        <v>1273</v>
      </c>
      <c r="B2869" s="29">
        <v>45927</v>
      </c>
      <c r="C2869" s="30" t="s">
        <v>4073</v>
      </c>
      <c r="D2869" s="31"/>
      <c r="E2869" s="30" t="s">
        <v>4010</v>
      </c>
      <c r="F2869" s="71"/>
      <c r="G2869" s="74" t="s">
        <v>25</v>
      </c>
      <c r="H2869" s="62" t="s">
        <v>26</v>
      </c>
      <c r="I2869" s="62" t="s">
        <v>27</v>
      </c>
      <c r="J2869" s="74" t="s">
        <v>388</v>
      </c>
      <c r="K2869" s="30" t="s">
        <v>29</v>
      </c>
      <c r="L2869" s="34" t="s">
        <v>231</v>
      </c>
      <c r="M2869" s="32" t="s">
        <v>389</v>
      </c>
      <c r="N2869" s="35"/>
      <c r="O2869" s="30"/>
      <c r="P2869" s="30"/>
      <c r="Q2869" s="36"/>
      <c r="R2869" s="36"/>
      <c r="S2869" s="36"/>
      <c r="T2869" s="37"/>
      <c r="U2869" s="38"/>
      <c r="V2869" s="39"/>
    </row>
    <row r="2870" spans="1:22" ht="18">
      <c r="A2870" s="34">
        <f t="shared" si="14"/>
        <v>1274</v>
      </c>
      <c r="B2870" s="29">
        <v>45927</v>
      </c>
      <c r="C2870" s="30" t="s">
        <v>4074</v>
      </c>
      <c r="D2870" s="31"/>
      <c r="E2870" s="30" t="s">
        <v>3707</v>
      </c>
      <c r="F2870" s="71"/>
      <c r="G2870" s="74" t="s">
        <v>25</v>
      </c>
      <c r="H2870" s="62" t="s">
        <v>26</v>
      </c>
      <c r="I2870" s="62" t="s">
        <v>27</v>
      </c>
      <c r="J2870" s="74" t="s">
        <v>388</v>
      </c>
      <c r="K2870" s="30" t="s">
        <v>29</v>
      </c>
      <c r="L2870" s="34" t="s">
        <v>91</v>
      </c>
      <c r="M2870" s="32" t="s">
        <v>389</v>
      </c>
      <c r="N2870" s="35"/>
      <c r="O2870" s="30"/>
      <c r="P2870" s="30"/>
      <c r="Q2870" s="36"/>
      <c r="R2870" s="36"/>
      <c r="S2870" s="36"/>
      <c r="T2870" s="37"/>
      <c r="U2870" s="38"/>
      <c r="V2870" s="39"/>
    </row>
    <row r="2871" spans="1:22" ht="18">
      <c r="A2871" s="34">
        <f t="shared" si="14"/>
        <v>1275</v>
      </c>
      <c r="B2871" s="29">
        <v>45927</v>
      </c>
      <c r="C2871" s="30" t="s">
        <v>4075</v>
      </c>
      <c r="D2871" s="31"/>
      <c r="E2871" s="30"/>
      <c r="F2871" s="71"/>
      <c r="G2871" s="74" t="s">
        <v>25</v>
      </c>
      <c r="H2871" s="62" t="s">
        <v>26</v>
      </c>
      <c r="I2871" s="62" t="s">
        <v>27</v>
      </c>
      <c r="J2871" s="74" t="s">
        <v>388</v>
      </c>
      <c r="K2871" s="30" t="s">
        <v>29</v>
      </c>
      <c r="L2871" s="34" t="s">
        <v>231</v>
      </c>
      <c r="M2871" s="32" t="s">
        <v>389</v>
      </c>
      <c r="N2871" s="35"/>
      <c r="O2871" s="30"/>
      <c r="P2871" s="30"/>
      <c r="Q2871" s="36"/>
      <c r="R2871" s="36"/>
      <c r="S2871" s="36"/>
      <c r="T2871" s="37"/>
      <c r="U2871" s="38"/>
      <c r="V2871" s="39"/>
    </row>
    <row r="2872" spans="1:22" ht="18">
      <c r="A2872" s="34">
        <f t="shared" si="14"/>
        <v>1276</v>
      </c>
      <c r="B2872" s="29">
        <v>45927</v>
      </c>
      <c r="C2872" s="30" t="s">
        <v>4076</v>
      </c>
      <c r="D2872" s="31"/>
      <c r="E2872" s="30" t="s">
        <v>3465</v>
      </c>
      <c r="F2872" s="71"/>
      <c r="G2872" s="74" t="s">
        <v>25</v>
      </c>
      <c r="H2872" s="62" t="s">
        <v>26</v>
      </c>
      <c r="I2872" s="62" t="s">
        <v>27</v>
      </c>
      <c r="J2872" s="74" t="s">
        <v>388</v>
      </c>
      <c r="K2872" s="30" t="s">
        <v>29</v>
      </c>
      <c r="L2872" s="34" t="s">
        <v>2244</v>
      </c>
      <c r="M2872" s="32" t="s">
        <v>389</v>
      </c>
      <c r="N2872" s="35"/>
      <c r="O2872" s="30"/>
      <c r="P2872" s="30"/>
      <c r="Q2872" s="36"/>
      <c r="R2872" s="36"/>
      <c r="S2872" s="36"/>
      <c r="T2872" s="37"/>
      <c r="U2872" s="38"/>
      <c r="V2872" s="39"/>
    </row>
    <row r="2873" spans="1:22" ht="18">
      <c r="A2873" s="34">
        <f t="shared" si="14"/>
        <v>1277</v>
      </c>
      <c r="B2873" s="29">
        <v>45927</v>
      </c>
      <c r="C2873" s="30" t="s">
        <v>4077</v>
      </c>
      <c r="D2873" s="31"/>
      <c r="E2873" s="30" t="s">
        <v>3974</v>
      </c>
      <c r="F2873" s="71"/>
      <c r="G2873" s="74" t="s">
        <v>25</v>
      </c>
      <c r="H2873" s="62" t="s">
        <v>26</v>
      </c>
      <c r="I2873" s="62" t="s">
        <v>38</v>
      </c>
      <c r="J2873" s="74" t="s">
        <v>388</v>
      </c>
      <c r="K2873" s="30" t="s">
        <v>107</v>
      </c>
      <c r="L2873" s="34" t="s">
        <v>161</v>
      </c>
      <c r="M2873" s="32" t="s">
        <v>389</v>
      </c>
      <c r="N2873" s="35"/>
      <c r="O2873" s="30"/>
      <c r="P2873" s="30"/>
      <c r="Q2873" s="36"/>
      <c r="R2873" s="36"/>
      <c r="S2873" s="36"/>
      <c r="T2873" s="37"/>
      <c r="U2873" s="38"/>
      <c r="V2873" s="39"/>
    </row>
    <row r="2874" spans="1:22" ht="18">
      <c r="A2874" s="34">
        <f t="shared" si="14"/>
        <v>1278</v>
      </c>
      <c r="B2874" s="29">
        <v>45927</v>
      </c>
      <c r="C2874" s="30" t="s">
        <v>611</v>
      </c>
      <c r="D2874" s="31"/>
      <c r="E2874" s="30" t="s">
        <v>3392</v>
      </c>
      <c r="F2874" s="71"/>
      <c r="G2874" s="74" t="s">
        <v>25</v>
      </c>
      <c r="H2874" s="62" t="s">
        <v>26</v>
      </c>
      <c r="I2874" s="62" t="s">
        <v>27</v>
      </c>
      <c r="J2874" s="74" t="s">
        <v>388</v>
      </c>
      <c r="K2874" s="30" t="s">
        <v>29</v>
      </c>
      <c r="L2874" s="34" t="s">
        <v>91</v>
      </c>
      <c r="M2874" s="32" t="s">
        <v>389</v>
      </c>
      <c r="N2874" s="35"/>
      <c r="O2874" s="30"/>
      <c r="P2874" s="30"/>
      <c r="Q2874" s="36"/>
      <c r="R2874" s="36"/>
      <c r="S2874" s="36"/>
      <c r="T2874" s="37"/>
      <c r="U2874" s="38"/>
      <c r="V2874" s="39"/>
    </row>
    <row r="2875" spans="1:22" ht="18">
      <c r="A2875" s="34">
        <f t="shared" si="14"/>
        <v>1279</v>
      </c>
      <c r="B2875" s="29">
        <v>45927</v>
      </c>
      <c r="C2875" s="30" t="s">
        <v>4078</v>
      </c>
      <c r="D2875" s="31"/>
      <c r="E2875" s="30"/>
      <c r="F2875" s="71"/>
      <c r="G2875" s="74" t="s">
        <v>25</v>
      </c>
      <c r="H2875" s="62" t="s">
        <v>48</v>
      </c>
      <c r="I2875" s="62" t="s">
        <v>27</v>
      </c>
      <c r="J2875" s="74" t="s">
        <v>388</v>
      </c>
      <c r="K2875" s="30" t="s">
        <v>49</v>
      </c>
      <c r="L2875" s="34" t="s">
        <v>81</v>
      </c>
      <c r="M2875" s="32" t="s">
        <v>389</v>
      </c>
      <c r="N2875" s="35"/>
      <c r="O2875" s="30"/>
      <c r="P2875" s="30"/>
      <c r="Q2875" s="36"/>
      <c r="R2875" s="36"/>
      <c r="S2875" s="36"/>
      <c r="T2875" s="37"/>
      <c r="U2875" s="38"/>
      <c r="V2875" s="39"/>
    </row>
    <row r="2876" spans="1:22" ht="18">
      <c r="A2876" s="34">
        <f t="shared" si="14"/>
        <v>1280</v>
      </c>
      <c r="B2876" s="29">
        <v>45927</v>
      </c>
      <c r="C2876" s="30" t="s">
        <v>4079</v>
      </c>
      <c r="D2876" s="31"/>
      <c r="E2876" s="30" t="s">
        <v>3835</v>
      </c>
      <c r="F2876" s="71"/>
      <c r="G2876" s="74" t="s">
        <v>25</v>
      </c>
      <c r="H2876" s="62" t="s">
        <v>26</v>
      </c>
      <c r="I2876" s="62" t="s">
        <v>27</v>
      </c>
      <c r="J2876" s="74" t="s">
        <v>388</v>
      </c>
      <c r="K2876" s="30" t="s">
        <v>29</v>
      </c>
      <c r="L2876" s="34" t="s">
        <v>231</v>
      </c>
      <c r="M2876" s="32" t="s">
        <v>389</v>
      </c>
      <c r="N2876" s="35"/>
      <c r="O2876" s="30"/>
      <c r="P2876" s="30"/>
      <c r="Q2876" s="36"/>
      <c r="R2876" s="36"/>
      <c r="S2876" s="36"/>
      <c r="T2876" s="37"/>
      <c r="U2876" s="38"/>
      <c r="V2876" s="39"/>
    </row>
    <row r="2877" spans="1:22" ht="18">
      <c r="A2877" s="34">
        <f t="shared" si="14"/>
        <v>1281</v>
      </c>
      <c r="B2877" s="29">
        <v>45927</v>
      </c>
      <c r="C2877" s="30" t="s">
        <v>4080</v>
      </c>
      <c r="D2877" s="31"/>
      <c r="E2877" s="30" t="s">
        <v>3707</v>
      </c>
      <c r="F2877" s="71"/>
      <c r="G2877" s="74" t="s">
        <v>25</v>
      </c>
      <c r="H2877" s="62" t="s">
        <v>26</v>
      </c>
      <c r="I2877" s="62" t="s">
        <v>27</v>
      </c>
      <c r="J2877" s="74" t="s">
        <v>388</v>
      </c>
      <c r="K2877" s="30" t="s">
        <v>29</v>
      </c>
      <c r="L2877" s="34" t="s">
        <v>203</v>
      </c>
      <c r="M2877" s="32" t="s">
        <v>389</v>
      </c>
      <c r="N2877" s="35"/>
      <c r="O2877" s="30"/>
      <c r="P2877" s="30"/>
      <c r="Q2877" s="36"/>
      <c r="R2877" s="36"/>
      <c r="S2877" s="36"/>
      <c r="T2877" s="37"/>
      <c r="U2877" s="38"/>
      <c r="V2877" s="39"/>
    </row>
    <row r="2878" spans="1:22" ht="18">
      <c r="A2878" s="34">
        <f t="shared" si="14"/>
        <v>1282</v>
      </c>
      <c r="B2878" s="29">
        <v>45927</v>
      </c>
      <c r="C2878" s="30" t="s">
        <v>4081</v>
      </c>
      <c r="D2878" s="31"/>
      <c r="E2878" s="30" t="s">
        <v>3996</v>
      </c>
      <c r="F2878" s="71"/>
      <c r="G2878" s="74" t="s">
        <v>25</v>
      </c>
      <c r="H2878" s="62" t="s">
        <v>26</v>
      </c>
      <c r="I2878" s="62" t="s">
        <v>38</v>
      </c>
      <c r="J2878" s="74" t="s">
        <v>388</v>
      </c>
      <c r="K2878" s="30" t="s">
        <v>107</v>
      </c>
      <c r="L2878" s="34" t="s">
        <v>161</v>
      </c>
      <c r="M2878" s="32" t="s">
        <v>389</v>
      </c>
      <c r="N2878" s="35"/>
      <c r="O2878" s="30"/>
      <c r="P2878" s="30"/>
      <c r="Q2878" s="36"/>
      <c r="R2878" s="36"/>
      <c r="S2878" s="36"/>
      <c r="T2878" s="37"/>
      <c r="U2878" s="38"/>
      <c r="V2878" s="39"/>
    </row>
    <row r="2879" spans="1:22" ht="18">
      <c r="A2879" s="34">
        <f t="shared" si="14"/>
        <v>1283</v>
      </c>
      <c r="B2879" s="29">
        <v>45927</v>
      </c>
      <c r="C2879" s="30" t="s">
        <v>4082</v>
      </c>
      <c r="D2879" s="31"/>
      <c r="E2879" s="30"/>
      <c r="F2879" s="71"/>
      <c r="G2879" s="74" t="s">
        <v>25</v>
      </c>
      <c r="H2879" s="62" t="s">
        <v>48</v>
      </c>
      <c r="I2879" s="62" t="s">
        <v>27</v>
      </c>
      <c r="J2879" s="74" t="s">
        <v>388</v>
      </c>
      <c r="K2879" s="30" t="s">
        <v>29</v>
      </c>
      <c r="L2879" s="34" t="s">
        <v>91</v>
      </c>
      <c r="M2879" s="32" t="s">
        <v>389</v>
      </c>
      <c r="N2879" s="35"/>
      <c r="O2879" s="30"/>
      <c r="P2879" s="30"/>
      <c r="Q2879" s="36"/>
      <c r="R2879" s="36"/>
      <c r="S2879" s="36"/>
      <c r="T2879" s="37"/>
      <c r="U2879" s="38"/>
      <c r="V2879" s="39"/>
    </row>
    <row r="2880" spans="1:22" ht="18">
      <c r="A2880" s="34">
        <f t="shared" si="14"/>
        <v>1284</v>
      </c>
      <c r="B2880" s="29">
        <v>45927</v>
      </c>
      <c r="C2880" s="30" t="s">
        <v>690</v>
      </c>
      <c r="D2880" s="31"/>
      <c r="E2880" s="30" t="s">
        <v>3202</v>
      </c>
      <c r="F2880" s="71"/>
      <c r="G2880" s="74" t="s">
        <v>114</v>
      </c>
      <c r="H2880" s="62" t="s">
        <v>26</v>
      </c>
      <c r="I2880" s="62" t="s">
        <v>27</v>
      </c>
      <c r="J2880" s="74" t="s">
        <v>388</v>
      </c>
      <c r="K2880" s="30" t="s">
        <v>29</v>
      </c>
      <c r="L2880" s="34" t="s">
        <v>203</v>
      </c>
      <c r="M2880" s="32" t="s">
        <v>389</v>
      </c>
      <c r="N2880" s="35"/>
      <c r="O2880" s="30"/>
      <c r="P2880" s="30"/>
      <c r="Q2880" s="36"/>
      <c r="R2880" s="36"/>
      <c r="S2880" s="36"/>
      <c r="T2880" s="37"/>
      <c r="U2880" s="38"/>
      <c r="V2880" s="39"/>
    </row>
    <row r="2881" spans="1:22" ht="18">
      <c r="A2881" s="34">
        <f t="shared" si="14"/>
        <v>1285</v>
      </c>
      <c r="B2881" s="29">
        <v>45927</v>
      </c>
      <c r="C2881" s="30" t="s">
        <v>4083</v>
      </c>
      <c r="D2881" s="31"/>
      <c r="E2881" s="30" t="s">
        <v>193</v>
      </c>
      <c r="F2881" s="71"/>
      <c r="G2881" s="74" t="s">
        <v>114</v>
      </c>
      <c r="H2881" s="62" t="s">
        <v>26</v>
      </c>
      <c r="I2881" s="62" t="s">
        <v>27</v>
      </c>
      <c r="J2881" s="74" t="s">
        <v>388</v>
      </c>
      <c r="K2881" s="30" t="s">
        <v>29</v>
      </c>
      <c r="L2881" s="34" t="s">
        <v>203</v>
      </c>
      <c r="M2881" s="32" t="s">
        <v>389</v>
      </c>
      <c r="N2881" s="35"/>
      <c r="O2881" s="30"/>
      <c r="P2881" s="30"/>
      <c r="Q2881" s="36"/>
      <c r="R2881" s="36"/>
      <c r="S2881" s="36"/>
      <c r="T2881" s="37"/>
      <c r="U2881" s="38"/>
      <c r="V2881" s="39"/>
    </row>
    <row r="2882" spans="1:22" ht="18">
      <c r="A2882" s="34">
        <f t="shared" si="14"/>
        <v>1286</v>
      </c>
      <c r="B2882" s="29">
        <v>45927</v>
      </c>
      <c r="C2882" s="30" t="s">
        <v>4084</v>
      </c>
      <c r="D2882" s="31"/>
      <c r="E2882" s="30" t="s">
        <v>3465</v>
      </c>
      <c r="F2882" s="71"/>
      <c r="G2882" s="74" t="s">
        <v>25</v>
      </c>
      <c r="H2882" s="62" t="s">
        <v>26</v>
      </c>
      <c r="I2882" s="62" t="s">
        <v>27</v>
      </c>
      <c r="J2882" s="74" t="s">
        <v>388</v>
      </c>
      <c r="K2882" s="30" t="s">
        <v>29</v>
      </c>
      <c r="L2882" s="34" t="s">
        <v>203</v>
      </c>
      <c r="M2882" s="32" t="s">
        <v>389</v>
      </c>
      <c r="N2882" s="35"/>
      <c r="O2882" s="30"/>
      <c r="P2882" s="30"/>
      <c r="Q2882" s="36"/>
      <c r="R2882" s="36"/>
      <c r="S2882" s="36"/>
      <c r="T2882" s="37"/>
      <c r="U2882" s="38"/>
      <c r="V2882" s="39"/>
    </row>
    <row r="2883" spans="1:22" ht="18">
      <c r="A2883" s="34">
        <f t="shared" si="14"/>
        <v>1287</v>
      </c>
      <c r="B2883" s="29">
        <v>45927</v>
      </c>
      <c r="C2883" s="30" t="s">
        <v>4085</v>
      </c>
      <c r="D2883" s="31"/>
      <c r="E2883" s="30" t="s">
        <v>4010</v>
      </c>
      <c r="F2883" s="71"/>
      <c r="G2883" s="74" t="s">
        <v>25</v>
      </c>
      <c r="H2883" s="62" t="s">
        <v>26</v>
      </c>
      <c r="I2883" s="62" t="s">
        <v>27</v>
      </c>
      <c r="J2883" s="74" t="s">
        <v>388</v>
      </c>
      <c r="K2883" s="30" t="s">
        <v>29</v>
      </c>
      <c r="L2883" s="34" t="s">
        <v>2244</v>
      </c>
      <c r="M2883" s="32" t="s">
        <v>389</v>
      </c>
      <c r="N2883" s="35"/>
      <c r="O2883" s="30"/>
      <c r="P2883" s="30"/>
      <c r="Q2883" s="36"/>
      <c r="R2883" s="36"/>
      <c r="S2883" s="36"/>
      <c r="T2883" s="37"/>
      <c r="U2883" s="38"/>
      <c r="V2883" s="39"/>
    </row>
    <row r="2884" spans="1:22" ht="18">
      <c r="A2884" s="34">
        <f t="shared" si="14"/>
        <v>1288</v>
      </c>
      <c r="B2884" s="29">
        <v>45927</v>
      </c>
      <c r="C2884" s="30" t="s">
        <v>4086</v>
      </c>
      <c r="D2884" s="31"/>
      <c r="E2884" s="30" t="s">
        <v>3477</v>
      </c>
      <c r="F2884" s="71"/>
      <c r="G2884" s="74" t="s">
        <v>25</v>
      </c>
      <c r="H2884" s="62" t="s">
        <v>26</v>
      </c>
      <c r="I2884" s="62" t="s">
        <v>27</v>
      </c>
      <c r="J2884" s="74" t="s">
        <v>388</v>
      </c>
      <c r="K2884" s="30" t="s">
        <v>29</v>
      </c>
      <c r="L2884" s="34" t="s">
        <v>2244</v>
      </c>
      <c r="M2884" s="32" t="s">
        <v>389</v>
      </c>
      <c r="N2884" s="35"/>
      <c r="O2884" s="30"/>
      <c r="P2884" s="30"/>
      <c r="Q2884" s="36"/>
      <c r="R2884" s="36"/>
      <c r="S2884" s="36"/>
      <c r="T2884" s="37"/>
      <c r="U2884" s="38"/>
      <c r="V2884" s="39"/>
    </row>
    <row r="2885" spans="1:22" ht="18">
      <c r="A2885" s="34">
        <f t="shared" si="14"/>
        <v>1289</v>
      </c>
      <c r="B2885" s="29">
        <v>45928</v>
      </c>
      <c r="C2885" s="30" t="s">
        <v>328</v>
      </c>
      <c r="D2885" s="31">
        <v>907180495</v>
      </c>
      <c r="E2885" s="30" t="s">
        <v>4087</v>
      </c>
      <c r="F2885" s="71"/>
      <c r="G2885" s="74" t="s">
        <v>114</v>
      </c>
      <c r="H2885" s="62" t="s">
        <v>26</v>
      </c>
      <c r="I2885" s="62" t="s">
        <v>27</v>
      </c>
      <c r="J2885" s="74" t="s">
        <v>391</v>
      </c>
      <c r="K2885" s="30" t="s">
        <v>29</v>
      </c>
      <c r="L2885" s="34" t="s">
        <v>203</v>
      </c>
      <c r="M2885" s="32" t="s">
        <v>389</v>
      </c>
      <c r="N2885" s="35" t="s">
        <v>1169</v>
      </c>
      <c r="O2885" s="30"/>
      <c r="P2885" s="30"/>
      <c r="Q2885" s="36"/>
      <c r="R2885" s="36"/>
      <c r="S2885" s="36"/>
      <c r="T2885" s="37"/>
      <c r="U2885" s="38"/>
      <c r="V2885" s="39"/>
    </row>
    <row r="2886" spans="1:22" ht="18">
      <c r="A2886" s="34">
        <f t="shared" si="14"/>
        <v>1290</v>
      </c>
      <c r="B2886" s="29">
        <v>45928</v>
      </c>
      <c r="C2886" s="30" t="s">
        <v>4088</v>
      </c>
      <c r="D2886" s="54">
        <v>356297143</v>
      </c>
      <c r="E2886" s="30" t="s">
        <v>3723</v>
      </c>
      <c r="F2886" s="71"/>
      <c r="G2886" s="74" t="s">
        <v>25</v>
      </c>
      <c r="H2886" s="62" t="s">
        <v>26</v>
      </c>
      <c r="I2886" s="62" t="s">
        <v>27</v>
      </c>
      <c r="J2886" s="74" t="s">
        <v>391</v>
      </c>
      <c r="K2886" s="30" t="s">
        <v>29</v>
      </c>
      <c r="L2886" s="34" t="s">
        <v>91</v>
      </c>
      <c r="M2886" s="32" t="s">
        <v>389</v>
      </c>
      <c r="N2886" s="35"/>
      <c r="O2886" s="30"/>
      <c r="P2886" s="30"/>
      <c r="Q2886" s="36" t="s">
        <v>4089</v>
      </c>
      <c r="R2886" s="36"/>
      <c r="S2886" s="36"/>
      <c r="T2886" s="37"/>
      <c r="U2886" s="38"/>
      <c r="V2886" s="39"/>
    </row>
    <row r="2887" spans="1:22" ht="18">
      <c r="A2887" s="34">
        <f t="shared" si="14"/>
        <v>1291</v>
      </c>
      <c r="B2887" s="29">
        <v>45928</v>
      </c>
      <c r="C2887" s="30" t="s">
        <v>285</v>
      </c>
      <c r="D2887" s="31"/>
      <c r="E2887" s="30" t="s">
        <v>3218</v>
      </c>
      <c r="F2887" s="71"/>
      <c r="G2887" s="74" t="s">
        <v>114</v>
      </c>
      <c r="H2887" s="62" t="s">
        <v>26</v>
      </c>
      <c r="I2887" s="62" t="s">
        <v>27</v>
      </c>
      <c r="J2887" s="74" t="s">
        <v>391</v>
      </c>
      <c r="K2887" s="30" t="s">
        <v>29</v>
      </c>
      <c r="L2887" s="34"/>
      <c r="M2887" s="32" t="s">
        <v>389</v>
      </c>
      <c r="N2887" s="35"/>
      <c r="O2887" s="30"/>
      <c r="P2887" s="30"/>
      <c r="Q2887" s="36"/>
      <c r="R2887" s="36"/>
      <c r="S2887" s="36"/>
      <c r="T2887" s="37"/>
      <c r="U2887" s="38"/>
      <c r="V2887" s="39"/>
    </row>
    <row r="2888" spans="1:22" ht="18">
      <c r="A2888" s="34">
        <f t="shared" si="14"/>
        <v>1292</v>
      </c>
      <c r="B2888" s="29">
        <v>45928</v>
      </c>
      <c r="C2888" s="30" t="s">
        <v>4090</v>
      </c>
      <c r="D2888" s="31"/>
      <c r="E2888" s="30" t="s">
        <v>3462</v>
      </c>
      <c r="F2888" s="71"/>
      <c r="G2888" s="74" t="s">
        <v>25</v>
      </c>
      <c r="H2888" s="62" t="s">
        <v>26</v>
      </c>
      <c r="I2888" s="62" t="s">
        <v>27</v>
      </c>
      <c r="J2888" s="74" t="s">
        <v>391</v>
      </c>
      <c r="K2888" s="30" t="s">
        <v>29</v>
      </c>
      <c r="L2888" s="34" t="s">
        <v>2244</v>
      </c>
      <c r="M2888" s="32" t="s">
        <v>389</v>
      </c>
      <c r="N2888" s="35"/>
      <c r="O2888" s="30"/>
      <c r="P2888" s="30"/>
      <c r="Q2888" s="36"/>
      <c r="R2888" s="36"/>
      <c r="S2888" s="36"/>
      <c r="T2888" s="37"/>
      <c r="U2888" s="38"/>
      <c r="V2888" s="39"/>
    </row>
    <row r="2889" spans="1:22" ht="18">
      <c r="A2889" s="34">
        <f t="shared" si="14"/>
        <v>1293</v>
      </c>
      <c r="B2889" s="29">
        <v>45928</v>
      </c>
      <c r="C2889" s="30" t="s">
        <v>4091</v>
      </c>
      <c r="D2889" s="31"/>
      <c r="E2889" s="30" t="s">
        <v>3725</v>
      </c>
      <c r="F2889" s="71"/>
      <c r="G2889" s="74" t="s">
        <v>25</v>
      </c>
      <c r="H2889" s="62" t="s">
        <v>26</v>
      </c>
      <c r="I2889" s="62" t="s">
        <v>27</v>
      </c>
      <c r="J2889" s="74" t="s">
        <v>391</v>
      </c>
      <c r="K2889" s="30" t="s">
        <v>29</v>
      </c>
      <c r="L2889" s="34" t="s">
        <v>91</v>
      </c>
      <c r="M2889" s="32" t="s">
        <v>389</v>
      </c>
      <c r="N2889" s="35"/>
      <c r="O2889" s="30"/>
      <c r="P2889" s="30"/>
      <c r="Q2889" s="36"/>
      <c r="R2889" s="36"/>
      <c r="S2889" s="36"/>
      <c r="T2889" s="37"/>
      <c r="U2889" s="38"/>
      <c r="V2889" s="39"/>
    </row>
    <row r="2890" spans="1:22" ht="18">
      <c r="A2890" s="34">
        <f t="shared" si="14"/>
        <v>1294</v>
      </c>
      <c r="B2890" s="29">
        <v>45928</v>
      </c>
      <c r="C2890" s="30" t="s">
        <v>4092</v>
      </c>
      <c r="D2890" s="31"/>
      <c r="E2890" s="30"/>
      <c r="F2890" s="71"/>
      <c r="G2890" s="74" t="s">
        <v>113</v>
      </c>
      <c r="H2890" s="62" t="s">
        <v>48</v>
      </c>
      <c r="I2890" s="62" t="s">
        <v>27</v>
      </c>
      <c r="J2890" s="74" t="s">
        <v>391</v>
      </c>
      <c r="K2890" s="30" t="s">
        <v>29</v>
      </c>
      <c r="L2890" s="34" t="s">
        <v>91</v>
      </c>
      <c r="M2890" s="32" t="s">
        <v>389</v>
      </c>
      <c r="N2890" s="35"/>
      <c r="O2890" s="30"/>
      <c r="P2890" s="30"/>
      <c r="Q2890" s="36"/>
      <c r="R2890" s="36"/>
      <c r="S2890" s="36"/>
      <c r="T2890" s="37"/>
      <c r="U2890" s="38"/>
      <c r="V2890" s="39"/>
    </row>
    <row r="2891" spans="1:22" ht="18">
      <c r="A2891" s="34">
        <f t="shared" si="14"/>
        <v>1295</v>
      </c>
      <c r="B2891" s="29">
        <v>45928</v>
      </c>
      <c r="C2891" s="30" t="s">
        <v>4093</v>
      </c>
      <c r="D2891" s="31"/>
      <c r="E2891" s="30"/>
      <c r="F2891" s="71"/>
      <c r="G2891" s="74" t="s">
        <v>25</v>
      </c>
      <c r="H2891" s="62" t="s">
        <v>48</v>
      </c>
      <c r="I2891" s="62" t="s">
        <v>38</v>
      </c>
      <c r="J2891" s="74" t="s">
        <v>391</v>
      </c>
      <c r="K2891" s="30" t="s">
        <v>96</v>
      </c>
      <c r="L2891" s="34" t="s">
        <v>303</v>
      </c>
      <c r="M2891" s="32" t="s">
        <v>389</v>
      </c>
      <c r="N2891" s="35"/>
      <c r="O2891" s="30"/>
      <c r="P2891" s="30"/>
      <c r="Q2891" s="36"/>
      <c r="R2891" s="36"/>
      <c r="S2891" s="36"/>
      <c r="T2891" s="37"/>
      <c r="U2891" s="38"/>
      <c r="V2891" s="39"/>
    </row>
    <row r="2892" spans="1:22" ht="18">
      <c r="A2892" s="34">
        <f t="shared" si="14"/>
        <v>1296</v>
      </c>
      <c r="B2892" s="29">
        <v>45928</v>
      </c>
      <c r="C2892" s="30" t="s">
        <v>4094</v>
      </c>
      <c r="D2892" s="31"/>
      <c r="E2892" s="30" t="s">
        <v>3392</v>
      </c>
      <c r="F2892" s="71"/>
      <c r="G2892" s="74" t="s">
        <v>25</v>
      </c>
      <c r="H2892" s="62" t="s">
        <v>26</v>
      </c>
      <c r="I2892" s="62" t="s">
        <v>27</v>
      </c>
      <c r="J2892" s="74" t="s">
        <v>391</v>
      </c>
      <c r="K2892" s="30" t="s">
        <v>29</v>
      </c>
      <c r="L2892" s="34" t="s">
        <v>91</v>
      </c>
      <c r="M2892" s="32" t="s">
        <v>389</v>
      </c>
      <c r="N2892" s="35"/>
      <c r="O2892" s="30"/>
      <c r="P2892" s="30"/>
      <c r="Q2892" s="36"/>
      <c r="R2892" s="36"/>
      <c r="S2892" s="36"/>
      <c r="T2892" s="37"/>
      <c r="U2892" s="38"/>
      <c r="V2892" s="39"/>
    </row>
    <row r="2893" spans="1:22" ht="18">
      <c r="A2893" s="34">
        <f t="shared" si="14"/>
        <v>1297</v>
      </c>
      <c r="B2893" s="29">
        <v>45928</v>
      </c>
      <c r="C2893" s="30" t="s">
        <v>4095</v>
      </c>
      <c r="D2893" s="31"/>
      <c r="E2893" s="30"/>
      <c r="F2893" s="71"/>
      <c r="G2893" s="74" t="s">
        <v>25</v>
      </c>
      <c r="H2893" s="62" t="s">
        <v>26</v>
      </c>
      <c r="I2893" s="62" t="s">
        <v>27</v>
      </c>
      <c r="J2893" s="74" t="s">
        <v>391</v>
      </c>
      <c r="K2893" s="30" t="s">
        <v>29</v>
      </c>
      <c r="L2893" s="34" t="s">
        <v>91</v>
      </c>
      <c r="M2893" s="32" t="s">
        <v>389</v>
      </c>
      <c r="N2893" s="35"/>
      <c r="O2893" s="30"/>
      <c r="P2893" s="30"/>
      <c r="Q2893" s="36"/>
      <c r="R2893" s="36"/>
      <c r="S2893" s="36"/>
      <c r="T2893" s="37"/>
      <c r="U2893" s="38"/>
      <c r="V2893" s="39"/>
    </row>
    <row r="2894" spans="1:22" ht="18">
      <c r="A2894" s="34">
        <f t="shared" si="14"/>
        <v>1298</v>
      </c>
      <c r="B2894" s="29">
        <v>45928</v>
      </c>
      <c r="C2894" s="30" t="s">
        <v>155</v>
      </c>
      <c r="D2894" s="31">
        <v>838699339</v>
      </c>
      <c r="E2894" s="30"/>
      <c r="F2894" s="71"/>
      <c r="G2894" s="74" t="s">
        <v>114</v>
      </c>
      <c r="H2894" s="62" t="s">
        <v>26</v>
      </c>
      <c r="I2894" s="62" t="s">
        <v>27</v>
      </c>
      <c r="J2894" s="74" t="s">
        <v>391</v>
      </c>
      <c r="K2894" s="30" t="s">
        <v>29</v>
      </c>
      <c r="L2894" s="34" t="s">
        <v>91</v>
      </c>
      <c r="M2894" s="32" t="s">
        <v>234</v>
      </c>
      <c r="N2894" s="35" t="s">
        <v>32</v>
      </c>
      <c r="O2894" s="30"/>
      <c r="P2894" s="30"/>
      <c r="Q2894" s="36" t="s">
        <v>4096</v>
      </c>
      <c r="R2894" s="36"/>
      <c r="S2894" s="36"/>
      <c r="T2894" s="37"/>
      <c r="U2894" s="38"/>
      <c r="V2894" s="39"/>
    </row>
    <row r="2895" spans="1:22" ht="18">
      <c r="A2895" s="34">
        <f t="shared" si="14"/>
        <v>1299</v>
      </c>
      <c r="B2895" s="29">
        <v>45928</v>
      </c>
      <c r="C2895" s="30" t="s">
        <v>4097</v>
      </c>
      <c r="D2895" s="31">
        <v>902682676</v>
      </c>
      <c r="E2895" s="30"/>
      <c r="F2895" s="71"/>
      <c r="G2895" s="74" t="s">
        <v>114</v>
      </c>
      <c r="H2895" s="62" t="s">
        <v>26</v>
      </c>
      <c r="I2895" s="62" t="s">
        <v>27</v>
      </c>
      <c r="J2895" s="74" t="s">
        <v>391</v>
      </c>
      <c r="K2895" s="30" t="s">
        <v>374</v>
      </c>
      <c r="L2895" s="34" t="s">
        <v>91</v>
      </c>
      <c r="M2895" s="32" t="s">
        <v>227</v>
      </c>
      <c r="N2895" s="35" t="s">
        <v>1169</v>
      </c>
      <c r="O2895" s="30"/>
      <c r="P2895" s="30"/>
      <c r="Q2895" s="36"/>
      <c r="R2895" s="36"/>
      <c r="S2895" s="36"/>
      <c r="T2895" s="37"/>
      <c r="U2895" s="38"/>
      <c r="V2895" s="39"/>
    </row>
    <row r="2896" spans="1:22" ht="18">
      <c r="A2896" s="34">
        <f t="shared" si="14"/>
        <v>1300</v>
      </c>
      <c r="B2896" s="29">
        <v>45928</v>
      </c>
      <c r="C2896" s="30" t="s">
        <v>525</v>
      </c>
      <c r="D2896" s="31">
        <v>918884788</v>
      </c>
      <c r="E2896" s="30"/>
      <c r="F2896" s="71"/>
      <c r="G2896" s="74" t="s">
        <v>25</v>
      </c>
      <c r="H2896" s="62"/>
      <c r="I2896" s="62" t="s">
        <v>27</v>
      </c>
      <c r="J2896" s="74" t="s">
        <v>391</v>
      </c>
      <c r="K2896" s="30" t="s">
        <v>29</v>
      </c>
      <c r="L2896" s="34" t="s">
        <v>361</v>
      </c>
      <c r="M2896" s="32" t="s">
        <v>227</v>
      </c>
      <c r="N2896" s="35" t="s">
        <v>32</v>
      </c>
      <c r="O2896" s="30" t="s">
        <v>92</v>
      </c>
      <c r="P2896" s="87">
        <v>45929</v>
      </c>
      <c r="Q2896" s="36"/>
      <c r="R2896" s="36"/>
      <c r="S2896" s="36"/>
      <c r="T2896" s="37"/>
      <c r="U2896" s="38"/>
      <c r="V2896" s="39"/>
    </row>
    <row r="2897" spans="1:22" ht="18">
      <c r="A2897" s="34">
        <f t="shared" si="14"/>
        <v>1301</v>
      </c>
      <c r="B2897" s="29">
        <v>45928</v>
      </c>
      <c r="C2897" s="30" t="s">
        <v>4098</v>
      </c>
      <c r="D2897" s="31"/>
      <c r="E2897" s="30"/>
      <c r="F2897" s="71"/>
      <c r="G2897" s="74" t="s">
        <v>25</v>
      </c>
      <c r="H2897" s="62" t="s">
        <v>26</v>
      </c>
      <c r="I2897" s="62" t="s">
        <v>27</v>
      </c>
      <c r="J2897" s="74" t="s">
        <v>391</v>
      </c>
      <c r="K2897" s="30" t="s">
        <v>29</v>
      </c>
      <c r="L2897" s="34" t="s">
        <v>212</v>
      </c>
      <c r="M2897" s="32" t="s">
        <v>389</v>
      </c>
      <c r="N2897" s="35"/>
      <c r="O2897" s="30"/>
      <c r="P2897" s="30"/>
      <c r="Q2897" s="36"/>
      <c r="R2897" s="36"/>
      <c r="S2897" s="36"/>
      <c r="T2897" s="37"/>
      <c r="U2897" s="38"/>
      <c r="V2897" s="39"/>
    </row>
    <row r="2898" spans="1:22" ht="38">
      <c r="A2898" s="34">
        <f t="shared" si="14"/>
        <v>1302</v>
      </c>
      <c r="B2898" s="29">
        <v>45928</v>
      </c>
      <c r="C2898" s="30" t="s">
        <v>4099</v>
      </c>
      <c r="D2898" s="31">
        <v>933608188</v>
      </c>
      <c r="E2898" s="30" t="s">
        <v>3392</v>
      </c>
      <c r="F2898" s="71"/>
      <c r="G2898" s="74" t="s">
        <v>25</v>
      </c>
      <c r="H2898" s="62" t="s">
        <v>26</v>
      </c>
      <c r="I2898" s="62" t="s">
        <v>27</v>
      </c>
      <c r="J2898" s="74" t="s">
        <v>390</v>
      </c>
      <c r="K2898" s="30" t="s">
        <v>29</v>
      </c>
      <c r="L2898" s="34" t="s">
        <v>361</v>
      </c>
      <c r="M2898" s="32" t="s">
        <v>227</v>
      </c>
      <c r="N2898" s="35" t="s">
        <v>32</v>
      </c>
      <c r="O2898" s="30"/>
      <c r="P2898" s="30"/>
      <c r="Q2898" s="36" t="s">
        <v>2712</v>
      </c>
      <c r="R2898" s="36"/>
      <c r="S2898" s="36"/>
      <c r="T2898" s="37"/>
      <c r="U2898" s="38"/>
      <c r="V2898" s="39" t="s">
        <v>4100</v>
      </c>
    </row>
    <row r="2899" spans="1:22" ht="18">
      <c r="A2899" s="34">
        <f t="shared" si="14"/>
        <v>1303</v>
      </c>
      <c r="B2899" s="29">
        <v>45928</v>
      </c>
      <c r="C2899" s="30" t="s">
        <v>4101</v>
      </c>
      <c r="D2899" s="31">
        <v>776155116</v>
      </c>
      <c r="E2899" s="30" t="s">
        <v>3392</v>
      </c>
      <c r="F2899" s="71"/>
      <c r="G2899" s="74" t="s">
        <v>25</v>
      </c>
      <c r="H2899" s="62" t="s">
        <v>26</v>
      </c>
      <c r="I2899" s="62" t="s">
        <v>27</v>
      </c>
      <c r="J2899" s="74" t="s">
        <v>390</v>
      </c>
      <c r="K2899" s="30" t="s">
        <v>29</v>
      </c>
      <c r="L2899" s="34" t="s">
        <v>91</v>
      </c>
      <c r="M2899" s="32" t="s">
        <v>234</v>
      </c>
      <c r="N2899" s="35" t="s">
        <v>32</v>
      </c>
      <c r="O2899" s="30"/>
      <c r="P2899" s="30"/>
      <c r="Q2899" s="36" t="s">
        <v>622</v>
      </c>
      <c r="R2899" s="36"/>
      <c r="S2899" s="36"/>
      <c r="T2899" s="37"/>
      <c r="U2899" s="38"/>
      <c r="V2899" s="39"/>
    </row>
    <row r="2900" spans="1:22" ht="18">
      <c r="A2900" s="34">
        <f t="shared" si="14"/>
        <v>1304</v>
      </c>
      <c r="B2900" s="29">
        <v>45928</v>
      </c>
      <c r="C2900" s="30" t="s">
        <v>884</v>
      </c>
      <c r="D2900" s="31" t="s">
        <v>4102</v>
      </c>
      <c r="E2900" s="30" t="s">
        <v>3725</v>
      </c>
      <c r="F2900" s="71"/>
      <c r="G2900" s="74" t="s">
        <v>25</v>
      </c>
      <c r="H2900" s="62" t="s">
        <v>26</v>
      </c>
      <c r="I2900" s="62" t="s">
        <v>27</v>
      </c>
      <c r="J2900" s="74" t="s">
        <v>390</v>
      </c>
      <c r="K2900" s="30" t="s">
        <v>29</v>
      </c>
      <c r="L2900" s="34" t="s">
        <v>91</v>
      </c>
      <c r="M2900" s="32" t="s">
        <v>389</v>
      </c>
      <c r="N2900" s="35" t="s">
        <v>1169</v>
      </c>
      <c r="O2900" s="30"/>
      <c r="P2900" s="30"/>
      <c r="Q2900" s="36"/>
      <c r="R2900" s="36"/>
      <c r="S2900" s="36"/>
      <c r="T2900" s="37"/>
      <c r="U2900" s="38"/>
      <c r="V2900" s="39"/>
    </row>
    <row r="2901" spans="1:22" ht="18">
      <c r="A2901" s="34">
        <f t="shared" si="14"/>
        <v>1305</v>
      </c>
      <c r="B2901" s="29">
        <v>45928</v>
      </c>
      <c r="C2901" s="30" t="s">
        <v>4103</v>
      </c>
      <c r="D2901" s="31"/>
      <c r="E2901" s="30" t="s">
        <v>3725</v>
      </c>
      <c r="F2901" s="71"/>
      <c r="G2901" s="74" t="s">
        <v>25</v>
      </c>
      <c r="H2901" s="62" t="s">
        <v>26</v>
      </c>
      <c r="I2901" s="62" t="s">
        <v>27</v>
      </c>
      <c r="J2901" s="74" t="s">
        <v>390</v>
      </c>
      <c r="K2901" s="30" t="s">
        <v>29</v>
      </c>
      <c r="L2901" s="34" t="s">
        <v>203</v>
      </c>
      <c r="M2901" s="32" t="s">
        <v>389</v>
      </c>
      <c r="N2901" s="35"/>
      <c r="O2901" s="30"/>
      <c r="P2901" s="30"/>
      <c r="Q2901" s="36"/>
      <c r="R2901" s="36"/>
      <c r="S2901" s="36"/>
      <c r="T2901" s="37"/>
      <c r="U2901" s="38"/>
      <c r="V2901" s="39"/>
    </row>
    <row r="2902" spans="1:22" ht="18">
      <c r="A2902" s="34">
        <f t="shared" si="14"/>
        <v>1306</v>
      </c>
      <c r="B2902" s="29">
        <v>45928</v>
      </c>
      <c r="C2902" s="30" t="s">
        <v>133</v>
      </c>
      <c r="D2902" s="31">
        <v>775038120</v>
      </c>
      <c r="E2902" s="30" t="s">
        <v>3725</v>
      </c>
      <c r="F2902" s="71"/>
      <c r="G2902" s="74" t="s">
        <v>25</v>
      </c>
      <c r="H2902" s="62" t="s">
        <v>26</v>
      </c>
      <c r="I2902" s="62" t="s">
        <v>27</v>
      </c>
      <c r="J2902" s="74" t="s">
        <v>390</v>
      </c>
      <c r="K2902" s="30" t="s">
        <v>29</v>
      </c>
      <c r="L2902" s="34" t="s">
        <v>498</v>
      </c>
      <c r="M2902" s="32" t="s">
        <v>227</v>
      </c>
      <c r="N2902" s="35"/>
      <c r="O2902" s="30"/>
      <c r="P2902" s="30"/>
      <c r="Q2902" s="36"/>
      <c r="R2902" s="36"/>
      <c r="S2902" s="36"/>
      <c r="T2902" s="37"/>
      <c r="U2902" s="38"/>
      <c r="V2902" s="39"/>
    </row>
    <row r="2903" spans="1:22" ht="18">
      <c r="A2903" s="34">
        <f t="shared" si="14"/>
        <v>1307</v>
      </c>
      <c r="B2903" s="29">
        <v>45928</v>
      </c>
      <c r="C2903" s="30" t="s">
        <v>4104</v>
      </c>
      <c r="D2903" s="31"/>
      <c r="E2903" s="30"/>
      <c r="F2903" s="71"/>
      <c r="G2903" s="74" t="s">
        <v>113</v>
      </c>
      <c r="H2903" s="62" t="s">
        <v>48</v>
      </c>
      <c r="I2903" s="62" t="s">
        <v>27</v>
      </c>
      <c r="J2903" s="74" t="s">
        <v>390</v>
      </c>
      <c r="K2903" s="30" t="s">
        <v>29</v>
      </c>
      <c r="L2903" s="34" t="s">
        <v>203</v>
      </c>
      <c r="M2903" s="32" t="s">
        <v>389</v>
      </c>
      <c r="N2903" s="35"/>
      <c r="O2903" s="30"/>
      <c r="P2903" s="30"/>
      <c r="Q2903" s="36"/>
      <c r="R2903" s="36"/>
      <c r="S2903" s="36"/>
      <c r="T2903" s="37"/>
      <c r="U2903" s="38"/>
      <c r="V2903" s="39"/>
    </row>
    <row r="2904" spans="1:22" ht="21" customHeight="1">
      <c r="A2904" s="34">
        <f t="shared" si="14"/>
        <v>1308</v>
      </c>
      <c r="B2904" s="29">
        <v>45928</v>
      </c>
      <c r="C2904" s="30" t="s">
        <v>4105</v>
      </c>
      <c r="D2904" s="31"/>
      <c r="E2904" s="30" t="s">
        <v>3202</v>
      </c>
      <c r="F2904" s="71"/>
      <c r="G2904" s="74" t="s">
        <v>25</v>
      </c>
      <c r="H2904" s="62" t="s">
        <v>26</v>
      </c>
      <c r="I2904" s="62" t="s">
        <v>38</v>
      </c>
      <c r="J2904" s="74" t="s">
        <v>390</v>
      </c>
      <c r="K2904" s="30" t="s">
        <v>29</v>
      </c>
      <c r="L2904" s="34" t="s">
        <v>303</v>
      </c>
      <c r="M2904" s="32" t="s">
        <v>389</v>
      </c>
      <c r="N2904" s="35"/>
      <c r="O2904" s="30"/>
      <c r="P2904" s="30"/>
      <c r="Q2904" s="36"/>
      <c r="R2904" s="36"/>
      <c r="S2904" s="36"/>
      <c r="T2904" s="37"/>
      <c r="U2904" s="38"/>
      <c r="V2904" s="39"/>
    </row>
    <row r="2905" spans="1:22" ht="18">
      <c r="A2905" s="34">
        <f t="shared" si="14"/>
        <v>1309</v>
      </c>
      <c r="B2905" s="29">
        <v>45928</v>
      </c>
      <c r="C2905" s="30" t="s">
        <v>4106</v>
      </c>
      <c r="D2905" s="31"/>
      <c r="E2905" s="30" t="s">
        <v>3065</v>
      </c>
      <c r="F2905" s="71"/>
      <c r="G2905" s="74" t="s">
        <v>25</v>
      </c>
      <c r="H2905" s="62" t="s">
        <v>26</v>
      </c>
      <c r="I2905" s="62" t="s">
        <v>38</v>
      </c>
      <c r="J2905" s="74" t="s">
        <v>390</v>
      </c>
      <c r="K2905" s="30" t="s">
        <v>107</v>
      </c>
      <c r="L2905" s="34" t="s">
        <v>161</v>
      </c>
      <c r="M2905" s="32" t="s">
        <v>389</v>
      </c>
      <c r="N2905" s="35"/>
      <c r="O2905" s="30"/>
      <c r="P2905" s="30"/>
      <c r="Q2905" s="36"/>
      <c r="R2905" s="36"/>
      <c r="S2905" s="36"/>
      <c r="T2905" s="37"/>
      <c r="U2905" s="38"/>
      <c r="V2905" s="39"/>
    </row>
    <row r="2906" spans="1:22" ht="18">
      <c r="A2906" s="34">
        <f t="shared" si="14"/>
        <v>1310</v>
      </c>
      <c r="B2906" s="29">
        <v>45928</v>
      </c>
      <c r="C2906" s="30" t="s">
        <v>4107</v>
      </c>
      <c r="D2906" s="31">
        <v>765529552</v>
      </c>
      <c r="E2906" s="30" t="s">
        <v>4108</v>
      </c>
      <c r="F2906" s="71"/>
      <c r="G2906" s="74" t="s">
        <v>25</v>
      </c>
      <c r="H2906" s="62" t="s">
        <v>26</v>
      </c>
      <c r="I2906" s="62" t="s">
        <v>27</v>
      </c>
      <c r="J2906" s="74" t="s">
        <v>390</v>
      </c>
      <c r="K2906" s="30" t="s">
        <v>29</v>
      </c>
      <c r="L2906" s="34" t="s">
        <v>91</v>
      </c>
      <c r="M2906" s="32" t="s">
        <v>234</v>
      </c>
      <c r="N2906" s="35" t="s">
        <v>32</v>
      </c>
      <c r="O2906" s="30"/>
      <c r="P2906" s="30"/>
      <c r="Q2906" s="72" t="s">
        <v>3125</v>
      </c>
      <c r="R2906" s="36"/>
      <c r="S2906" s="36"/>
      <c r="T2906" s="37"/>
      <c r="U2906" s="38"/>
      <c r="V2906" s="39"/>
    </row>
    <row r="2907" spans="1:22" ht="18">
      <c r="A2907" s="34">
        <f t="shared" si="14"/>
        <v>1311</v>
      </c>
      <c r="B2907" s="29">
        <v>45928</v>
      </c>
      <c r="C2907" s="30" t="s">
        <v>4109</v>
      </c>
      <c r="D2907" s="31"/>
      <c r="E2907" s="30" t="s">
        <v>3996</v>
      </c>
      <c r="F2907" s="71"/>
      <c r="G2907" s="74" t="s">
        <v>25</v>
      </c>
      <c r="H2907" s="62" t="s">
        <v>26</v>
      </c>
      <c r="I2907" s="62"/>
      <c r="J2907" s="74" t="s">
        <v>390</v>
      </c>
      <c r="K2907" s="30" t="s">
        <v>107</v>
      </c>
      <c r="L2907" s="34"/>
      <c r="M2907" s="32" t="s">
        <v>389</v>
      </c>
      <c r="N2907" s="35"/>
      <c r="O2907" s="30"/>
      <c r="P2907" s="30"/>
      <c r="Q2907" s="36"/>
      <c r="R2907" s="36"/>
      <c r="S2907" s="36"/>
      <c r="T2907" s="37"/>
      <c r="U2907" s="38"/>
      <c r="V2907" s="39"/>
    </row>
    <row r="2908" spans="1:22" ht="18">
      <c r="A2908" s="34">
        <f t="shared" si="14"/>
        <v>1312</v>
      </c>
      <c r="B2908" s="29">
        <v>45928</v>
      </c>
      <c r="C2908" s="30" t="s">
        <v>142</v>
      </c>
      <c r="D2908" s="31">
        <v>937254497</v>
      </c>
      <c r="E2908" s="30" t="s">
        <v>3202</v>
      </c>
      <c r="F2908" s="71"/>
      <c r="G2908" s="74" t="s">
        <v>25</v>
      </c>
      <c r="H2908" s="62" t="s">
        <v>26</v>
      </c>
      <c r="I2908" s="62" t="s">
        <v>27</v>
      </c>
      <c r="J2908" s="74" t="s">
        <v>390</v>
      </c>
      <c r="K2908" s="30" t="s">
        <v>29</v>
      </c>
      <c r="L2908" s="34" t="s">
        <v>212</v>
      </c>
      <c r="M2908" s="32" t="s">
        <v>234</v>
      </c>
      <c r="N2908" s="35" t="s">
        <v>32</v>
      </c>
      <c r="O2908" s="30"/>
      <c r="P2908" s="30"/>
      <c r="Q2908" s="72" t="s">
        <v>3125</v>
      </c>
      <c r="R2908" s="36"/>
      <c r="S2908" s="36"/>
      <c r="T2908" s="37"/>
      <c r="U2908" s="38"/>
      <c r="V2908" s="39"/>
    </row>
    <row r="2909" spans="1:22" ht="18">
      <c r="A2909" s="34">
        <f t="shared" si="14"/>
        <v>1313</v>
      </c>
      <c r="B2909" s="29">
        <v>45928</v>
      </c>
      <c r="C2909" s="30" t="s">
        <v>4110</v>
      </c>
      <c r="D2909" s="31"/>
      <c r="E2909" s="30" t="s">
        <v>3202</v>
      </c>
      <c r="F2909" s="71"/>
      <c r="G2909" s="74" t="s">
        <v>25</v>
      </c>
      <c r="H2909" s="62" t="s">
        <v>26</v>
      </c>
      <c r="I2909" s="62" t="s">
        <v>27</v>
      </c>
      <c r="J2909" s="74" t="s">
        <v>390</v>
      </c>
      <c r="K2909" s="30" t="s">
        <v>29</v>
      </c>
      <c r="L2909" s="34" t="s">
        <v>361</v>
      </c>
      <c r="M2909" s="32" t="s">
        <v>389</v>
      </c>
      <c r="N2909" s="35"/>
      <c r="O2909" s="30"/>
      <c r="P2909" s="30"/>
      <c r="Q2909" s="36"/>
      <c r="R2909" s="36"/>
      <c r="S2909" s="36"/>
      <c r="T2909" s="37"/>
      <c r="U2909" s="38"/>
      <c r="V2909" s="39"/>
    </row>
    <row r="2910" spans="1:22" ht="18">
      <c r="A2910" s="34">
        <f t="shared" si="14"/>
        <v>1314</v>
      </c>
      <c r="B2910" s="29">
        <v>45928</v>
      </c>
      <c r="C2910" s="30" t="s">
        <v>353</v>
      </c>
      <c r="D2910" s="31"/>
      <c r="E2910" s="30" t="s">
        <v>3707</v>
      </c>
      <c r="F2910" s="71"/>
      <c r="G2910" s="74" t="s">
        <v>25</v>
      </c>
      <c r="H2910" s="62" t="s">
        <v>26</v>
      </c>
      <c r="I2910" s="62" t="s">
        <v>27</v>
      </c>
      <c r="J2910" s="74" t="s">
        <v>390</v>
      </c>
      <c r="K2910" s="30" t="s">
        <v>29</v>
      </c>
      <c r="L2910" s="34" t="s">
        <v>91</v>
      </c>
      <c r="M2910" s="32" t="s">
        <v>389</v>
      </c>
      <c r="N2910" s="35"/>
      <c r="O2910" s="30"/>
      <c r="P2910" s="30"/>
      <c r="Q2910" s="36"/>
      <c r="R2910" s="36"/>
      <c r="S2910" s="36"/>
      <c r="T2910" s="37"/>
      <c r="U2910" s="38"/>
      <c r="V2910" s="39"/>
    </row>
    <row r="2911" spans="1:22" ht="18">
      <c r="A2911" s="34">
        <f t="shared" si="14"/>
        <v>1315</v>
      </c>
      <c r="B2911" s="29">
        <v>45928</v>
      </c>
      <c r="C2911" s="30" t="s">
        <v>1207</v>
      </c>
      <c r="D2911" s="31"/>
      <c r="E2911" s="30" t="s">
        <v>1854</v>
      </c>
      <c r="F2911" s="71"/>
      <c r="G2911" s="74" t="s">
        <v>25</v>
      </c>
      <c r="H2911" s="62" t="s">
        <v>26</v>
      </c>
      <c r="I2911" s="62" t="s">
        <v>27</v>
      </c>
      <c r="J2911" s="74" t="s">
        <v>390</v>
      </c>
      <c r="K2911" s="30" t="s">
        <v>29</v>
      </c>
      <c r="L2911" s="34" t="s">
        <v>498</v>
      </c>
      <c r="M2911" s="32" t="s">
        <v>389</v>
      </c>
      <c r="N2911" s="35"/>
      <c r="O2911" s="30"/>
      <c r="P2911" s="30"/>
      <c r="Q2911" s="36"/>
      <c r="R2911" s="36"/>
      <c r="S2911" s="36"/>
      <c r="T2911" s="37"/>
      <c r="U2911" s="38"/>
      <c r="V2911" s="39"/>
    </row>
    <row r="2912" spans="1:22" ht="18">
      <c r="A2912" s="34">
        <f t="shared" si="14"/>
        <v>1316</v>
      </c>
      <c r="B2912" s="29">
        <v>45928</v>
      </c>
      <c r="C2912" s="30" t="s">
        <v>4111</v>
      </c>
      <c r="D2912" s="31">
        <v>916096835</v>
      </c>
      <c r="E2912" s="30"/>
      <c r="F2912" s="71"/>
      <c r="G2912" s="74" t="s">
        <v>25</v>
      </c>
      <c r="H2912" s="62" t="s">
        <v>48</v>
      </c>
      <c r="I2912" s="62" t="s">
        <v>38</v>
      </c>
      <c r="J2912" s="74" t="s">
        <v>391</v>
      </c>
      <c r="K2912" s="30" t="s">
        <v>49</v>
      </c>
      <c r="L2912" s="34" t="s">
        <v>303</v>
      </c>
      <c r="M2912" s="32" t="s">
        <v>227</v>
      </c>
      <c r="N2912" s="35" t="s">
        <v>32</v>
      </c>
      <c r="O2912" s="30"/>
      <c r="P2912" s="30"/>
      <c r="Q2912" s="36" t="s">
        <v>4112</v>
      </c>
      <c r="R2912" s="36"/>
      <c r="S2912" s="36"/>
      <c r="T2912" s="37"/>
      <c r="U2912" s="38"/>
      <c r="V2912" s="39"/>
    </row>
    <row r="2913" spans="1:22" ht="18">
      <c r="A2913" s="34">
        <f t="shared" si="14"/>
        <v>1317</v>
      </c>
      <c r="B2913" s="29">
        <v>45928</v>
      </c>
      <c r="C2913" s="30" t="s">
        <v>4113</v>
      </c>
      <c r="D2913" s="239">
        <v>901260446</v>
      </c>
      <c r="E2913" s="30" t="s">
        <v>1872</v>
      </c>
      <c r="F2913" s="71"/>
      <c r="G2913" s="74" t="s">
        <v>113</v>
      </c>
      <c r="H2913" s="62" t="s">
        <v>26</v>
      </c>
      <c r="I2913" s="62" t="s">
        <v>27</v>
      </c>
      <c r="J2913" s="74" t="s">
        <v>390</v>
      </c>
      <c r="K2913" s="30" t="s">
        <v>29</v>
      </c>
      <c r="L2913" s="34" t="s">
        <v>498</v>
      </c>
      <c r="M2913" s="32" t="s">
        <v>227</v>
      </c>
      <c r="N2913" s="35"/>
      <c r="O2913" s="30"/>
      <c r="P2913" s="30"/>
      <c r="Q2913" s="36"/>
      <c r="R2913" s="36"/>
      <c r="S2913" s="36"/>
      <c r="T2913" s="37"/>
      <c r="U2913" s="38"/>
      <c r="V2913" s="39"/>
    </row>
    <row r="2914" spans="1:22" ht="18">
      <c r="A2914" s="34">
        <f t="shared" si="14"/>
        <v>1318</v>
      </c>
      <c r="B2914" s="29">
        <v>45928</v>
      </c>
      <c r="C2914" s="30" t="s">
        <v>4114</v>
      </c>
      <c r="D2914" s="31"/>
      <c r="E2914" s="30" t="s">
        <v>3202</v>
      </c>
      <c r="F2914" s="71"/>
      <c r="G2914" s="74" t="s">
        <v>25</v>
      </c>
      <c r="H2914" s="62" t="s">
        <v>26</v>
      </c>
      <c r="I2914" s="62" t="s">
        <v>27</v>
      </c>
      <c r="J2914" s="74" t="s">
        <v>390</v>
      </c>
      <c r="K2914" s="30" t="s">
        <v>29</v>
      </c>
      <c r="L2914" s="34" t="s">
        <v>361</v>
      </c>
      <c r="M2914" s="32" t="s">
        <v>389</v>
      </c>
      <c r="N2914" s="35"/>
      <c r="O2914" s="30"/>
      <c r="P2914" s="30"/>
      <c r="Q2914" s="36"/>
      <c r="R2914" s="36"/>
      <c r="S2914" s="36"/>
      <c r="T2914" s="37"/>
      <c r="U2914" s="38"/>
      <c r="V2914" s="39"/>
    </row>
    <row r="2915" spans="1:22" ht="18">
      <c r="A2915" s="34">
        <f t="shared" si="14"/>
        <v>1319</v>
      </c>
      <c r="B2915" s="29">
        <v>45928</v>
      </c>
      <c r="C2915" s="30" t="s">
        <v>644</v>
      </c>
      <c r="D2915" s="31">
        <v>348054614</v>
      </c>
      <c r="E2915" s="30" t="s">
        <v>3751</v>
      </c>
      <c r="F2915" s="71"/>
      <c r="G2915" s="74" t="s">
        <v>113</v>
      </c>
      <c r="H2915" s="62" t="s">
        <v>26</v>
      </c>
      <c r="I2915" s="62" t="s">
        <v>27</v>
      </c>
      <c r="J2915" s="74" t="s">
        <v>390</v>
      </c>
      <c r="K2915" s="30" t="s">
        <v>29</v>
      </c>
      <c r="L2915" s="34" t="s">
        <v>361</v>
      </c>
      <c r="M2915" s="32" t="s">
        <v>227</v>
      </c>
      <c r="N2915" s="35" t="s">
        <v>32</v>
      </c>
      <c r="O2915" s="30"/>
      <c r="P2915" s="30"/>
      <c r="Q2915" s="36" t="s">
        <v>4115</v>
      </c>
      <c r="R2915" s="36"/>
      <c r="S2915" s="36"/>
      <c r="T2915" s="37"/>
      <c r="U2915" s="38"/>
      <c r="V2915" s="39"/>
    </row>
    <row r="2916" spans="1:22" ht="18">
      <c r="A2916" s="34">
        <f t="shared" si="14"/>
        <v>1320</v>
      </c>
      <c r="B2916" s="29">
        <v>45928</v>
      </c>
      <c r="C2916" s="30" t="s">
        <v>142</v>
      </c>
      <c r="D2916" s="31"/>
      <c r="E2916" s="30" t="s">
        <v>3751</v>
      </c>
      <c r="F2916" s="71"/>
      <c r="G2916" s="74" t="s">
        <v>25</v>
      </c>
      <c r="H2916" s="62" t="s">
        <v>26</v>
      </c>
      <c r="I2916" s="62" t="s">
        <v>27</v>
      </c>
      <c r="J2916" s="74" t="s">
        <v>390</v>
      </c>
      <c r="K2916" s="30" t="s">
        <v>29</v>
      </c>
      <c r="L2916" s="34" t="s">
        <v>361</v>
      </c>
      <c r="M2916" s="32" t="s">
        <v>389</v>
      </c>
      <c r="N2916" s="35"/>
      <c r="O2916" s="30"/>
      <c r="P2916" s="30"/>
      <c r="Q2916" s="36"/>
      <c r="R2916" s="36"/>
      <c r="S2916" s="36"/>
      <c r="T2916" s="37"/>
      <c r="U2916" s="38"/>
      <c r="V2916" s="39"/>
    </row>
    <row r="2917" spans="1:22" ht="18">
      <c r="A2917" s="34">
        <f t="shared" si="14"/>
        <v>1321</v>
      </c>
      <c r="B2917" s="29">
        <v>45928</v>
      </c>
      <c r="C2917" s="30" t="s">
        <v>4116</v>
      </c>
      <c r="D2917" s="31"/>
      <c r="E2917" s="30" t="s">
        <v>1854</v>
      </c>
      <c r="F2917" s="71"/>
      <c r="G2917" s="74" t="s">
        <v>25</v>
      </c>
      <c r="H2917" s="62" t="s">
        <v>26</v>
      </c>
      <c r="I2917" s="62" t="s">
        <v>27</v>
      </c>
      <c r="J2917" s="74" t="s">
        <v>390</v>
      </c>
      <c r="K2917" s="30" t="s">
        <v>29</v>
      </c>
      <c r="L2917" s="34" t="s">
        <v>498</v>
      </c>
      <c r="M2917" s="32" t="s">
        <v>389</v>
      </c>
      <c r="N2917" s="35"/>
      <c r="O2917" s="30"/>
      <c r="P2917" s="30"/>
      <c r="Q2917" s="36"/>
      <c r="R2917" s="36"/>
      <c r="S2917" s="36"/>
      <c r="T2917" s="37"/>
      <c r="U2917" s="38"/>
      <c r="V2917" s="39"/>
    </row>
    <row r="2918" spans="1:22" ht="18">
      <c r="A2918" s="34">
        <f t="shared" si="14"/>
        <v>1322</v>
      </c>
      <c r="B2918" s="29">
        <v>45928</v>
      </c>
      <c r="C2918" s="30" t="s">
        <v>4117</v>
      </c>
      <c r="D2918" s="31"/>
      <c r="E2918" s="30" t="s">
        <v>1854</v>
      </c>
      <c r="F2918" s="71"/>
      <c r="G2918" s="74" t="s">
        <v>25</v>
      </c>
      <c r="H2918" s="62" t="s">
        <v>26</v>
      </c>
      <c r="I2918" s="62" t="s">
        <v>27</v>
      </c>
      <c r="J2918" s="74" t="s">
        <v>391</v>
      </c>
      <c r="K2918" s="30" t="s">
        <v>29</v>
      </c>
      <c r="L2918" s="34" t="s">
        <v>498</v>
      </c>
      <c r="M2918" s="32" t="s">
        <v>389</v>
      </c>
      <c r="N2918" s="35"/>
      <c r="O2918" s="30"/>
      <c r="P2918" s="30"/>
      <c r="Q2918" s="36"/>
      <c r="R2918" s="36"/>
      <c r="S2918" s="36"/>
      <c r="T2918" s="37"/>
      <c r="U2918" s="38"/>
      <c r="V2918" s="39"/>
    </row>
    <row r="2919" spans="1:22" ht="18">
      <c r="A2919" s="34">
        <f t="shared" si="14"/>
        <v>1323</v>
      </c>
      <c r="B2919" s="29">
        <v>45928</v>
      </c>
      <c r="C2919" s="30" t="s">
        <v>4118</v>
      </c>
      <c r="D2919" s="239">
        <v>931317092</v>
      </c>
      <c r="E2919" s="30" t="s">
        <v>1872</v>
      </c>
      <c r="F2919" s="71"/>
      <c r="G2919" s="74" t="s">
        <v>25</v>
      </c>
      <c r="H2919" s="62" t="s">
        <v>26</v>
      </c>
      <c r="I2919" s="62" t="s">
        <v>27</v>
      </c>
      <c r="J2919" s="74" t="s">
        <v>391</v>
      </c>
      <c r="K2919" s="30" t="s">
        <v>29</v>
      </c>
      <c r="L2919" s="34" t="s">
        <v>498</v>
      </c>
      <c r="M2919" s="32" t="s">
        <v>227</v>
      </c>
      <c r="N2919" s="35"/>
      <c r="O2919" s="30"/>
      <c r="P2919" s="30"/>
      <c r="Q2919" s="36"/>
      <c r="R2919" s="36"/>
      <c r="S2919" s="36"/>
      <c r="T2919" s="37"/>
      <c r="U2919" s="38"/>
      <c r="V2919" s="39"/>
    </row>
    <row r="2920" spans="1:22" ht="18">
      <c r="A2920" s="34">
        <f t="shared" si="14"/>
        <v>1324</v>
      </c>
      <c r="B2920" s="29">
        <v>45928</v>
      </c>
      <c r="C2920" s="30" t="s">
        <v>267</v>
      </c>
      <c r="D2920" s="31"/>
      <c r="E2920" s="30" t="s">
        <v>3218</v>
      </c>
      <c r="F2920" s="71"/>
      <c r="G2920" s="74" t="s">
        <v>25</v>
      </c>
      <c r="H2920" s="62" t="s">
        <v>26</v>
      </c>
      <c r="I2920" s="62" t="s">
        <v>27</v>
      </c>
      <c r="J2920" s="74" t="s">
        <v>391</v>
      </c>
      <c r="K2920" s="30" t="s">
        <v>29</v>
      </c>
      <c r="L2920" s="34" t="s">
        <v>203</v>
      </c>
      <c r="M2920" s="32" t="s">
        <v>389</v>
      </c>
      <c r="N2920" s="35"/>
      <c r="O2920" s="30"/>
      <c r="P2920" s="30"/>
      <c r="Q2920" s="36"/>
      <c r="R2920" s="36"/>
      <c r="S2920" s="36"/>
      <c r="T2920" s="37"/>
      <c r="U2920" s="38"/>
      <c r="V2920" s="39"/>
    </row>
    <row r="2921" spans="1:22" ht="18">
      <c r="A2921" s="34">
        <f t="shared" si="14"/>
        <v>1325</v>
      </c>
      <c r="B2921" s="29">
        <v>45928</v>
      </c>
      <c r="C2921" s="30" t="s">
        <v>4119</v>
      </c>
      <c r="D2921" s="31"/>
      <c r="E2921" s="30" t="s">
        <v>3246</v>
      </c>
      <c r="F2921" s="71"/>
      <c r="G2921" s="74" t="s">
        <v>25</v>
      </c>
      <c r="H2921" s="62" t="s">
        <v>26</v>
      </c>
      <c r="I2921" s="62" t="s">
        <v>27</v>
      </c>
      <c r="J2921" s="74" t="s">
        <v>391</v>
      </c>
      <c r="K2921" s="30" t="s">
        <v>29</v>
      </c>
      <c r="L2921" s="34" t="s">
        <v>203</v>
      </c>
      <c r="M2921" s="32" t="s">
        <v>389</v>
      </c>
      <c r="N2921" s="35"/>
      <c r="O2921" s="30"/>
      <c r="P2921" s="30"/>
      <c r="Q2921" s="36"/>
      <c r="R2921" s="36"/>
      <c r="S2921" s="36"/>
      <c r="T2921" s="37"/>
      <c r="U2921" s="38"/>
      <c r="V2921" s="39"/>
    </row>
    <row r="2922" spans="1:22" ht="18">
      <c r="A2922" s="34">
        <f t="shared" si="14"/>
        <v>1326</v>
      </c>
      <c r="B2922" s="29">
        <v>45928</v>
      </c>
      <c r="C2922" s="30" t="s">
        <v>4098</v>
      </c>
      <c r="D2922" s="31"/>
      <c r="E2922" s="30" t="s">
        <v>4010</v>
      </c>
      <c r="F2922" s="71"/>
      <c r="G2922" s="74" t="s">
        <v>25</v>
      </c>
      <c r="H2922" s="62" t="s">
        <v>26</v>
      </c>
      <c r="I2922" s="62" t="s">
        <v>27</v>
      </c>
      <c r="J2922" s="74" t="s">
        <v>391</v>
      </c>
      <c r="K2922" s="30" t="s">
        <v>29</v>
      </c>
      <c r="L2922" s="34" t="s">
        <v>203</v>
      </c>
      <c r="M2922" s="32" t="s">
        <v>389</v>
      </c>
      <c r="N2922" s="35"/>
      <c r="O2922" s="30"/>
      <c r="P2922" s="30"/>
      <c r="Q2922" s="36"/>
      <c r="R2922" s="36"/>
      <c r="S2922" s="36"/>
      <c r="T2922" s="37"/>
      <c r="U2922" s="38"/>
      <c r="V2922" s="39"/>
    </row>
    <row r="2923" spans="1:22" ht="18">
      <c r="A2923" s="34">
        <f t="shared" si="14"/>
        <v>1327</v>
      </c>
      <c r="B2923" s="29">
        <v>45928</v>
      </c>
      <c r="C2923" s="30" t="s">
        <v>4120</v>
      </c>
      <c r="D2923" s="31">
        <v>902505393</v>
      </c>
      <c r="E2923" s="30" t="s">
        <v>3707</v>
      </c>
      <c r="F2923" s="71"/>
      <c r="G2923" s="74" t="s">
        <v>25</v>
      </c>
      <c r="H2923" s="62" t="s">
        <v>26</v>
      </c>
      <c r="I2923" s="62" t="s">
        <v>27</v>
      </c>
      <c r="J2923" s="74" t="s">
        <v>391</v>
      </c>
      <c r="K2923" s="30" t="s">
        <v>29</v>
      </c>
      <c r="L2923" s="34" t="s">
        <v>91</v>
      </c>
      <c r="M2923" s="32" t="s">
        <v>234</v>
      </c>
      <c r="N2923" s="35" t="s">
        <v>32</v>
      </c>
      <c r="O2923" s="30"/>
      <c r="P2923" s="30"/>
      <c r="Q2923" s="36" t="s">
        <v>4121</v>
      </c>
      <c r="R2923" s="36"/>
      <c r="S2923" s="36"/>
      <c r="T2923" s="37"/>
      <c r="U2923" s="38"/>
      <c r="V2923" s="39"/>
    </row>
    <row r="2924" spans="1:22" ht="18">
      <c r="A2924" s="34">
        <f t="shared" si="14"/>
        <v>1328</v>
      </c>
      <c r="B2924" s="29">
        <v>45928</v>
      </c>
      <c r="C2924" s="30" t="s">
        <v>4122</v>
      </c>
      <c r="D2924" s="31"/>
      <c r="E2924" s="30" t="s">
        <v>3065</v>
      </c>
      <c r="F2924" s="71"/>
      <c r="G2924" s="74" t="s">
        <v>25</v>
      </c>
      <c r="H2924" s="62" t="s">
        <v>26</v>
      </c>
      <c r="I2924" s="62" t="s">
        <v>38</v>
      </c>
      <c r="J2924" s="74" t="s">
        <v>391</v>
      </c>
      <c r="K2924" s="30" t="s">
        <v>107</v>
      </c>
      <c r="L2924" s="34" t="s">
        <v>161</v>
      </c>
      <c r="M2924" s="32" t="s">
        <v>389</v>
      </c>
      <c r="N2924" s="35"/>
      <c r="O2924" s="30"/>
      <c r="P2924" s="30"/>
      <c r="Q2924" s="36"/>
      <c r="R2924" s="36"/>
      <c r="S2924" s="36"/>
      <c r="T2924" s="37"/>
      <c r="U2924" s="38"/>
      <c r="V2924" s="39"/>
    </row>
    <row r="2925" spans="1:22" ht="18">
      <c r="A2925" s="34">
        <f t="shared" si="14"/>
        <v>1329</v>
      </c>
      <c r="B2925" s="29">
        <v>45928</v>
      </c>
      <c r="C2925" s="30" t="s">
        <v>4123</v>
      </c>
      <c r="D2925" s="239">
        <v>702253378</v>
      </c>
      <c r="E2925" s="30" t="s">
        <v>1872</v>
      </c>
      <c r="F2925" s="71"/>
      <c r="G2925" s="74" t="s">
        <v>25</v>
      </c>
      <c r="H2925" s="62" t="s">
        <v>26</v>
      </c>
      <c r="I2925" s="62" t="s">
        <v>27</v>
      </c>
      <c r="J2925" s="74" t="s">
        <v>391</v>
      </c>
      <c r="K2925" s="30" t="s">
        <v>29</v>
      </c>
      <c r="L2925" s="34" t="s">
        <v>498</v>
      </c>
      <c r="M2925" s="32" t="s">
        <v>234</v>
      </c>
      <c r="N2925" s="35"/>
      <c r="O2925" s="30"/>
      <c r="P2925" s="30"/>
      <c r="Q2925" s="36"/>
      <c r="R2925" s="36"/>
      <c r="S2925" s="36"/>
      <c r="T2925" s="37"/>
      <c r="U2925" s="38"/>
      <c r="V2925" s="39"/>
    </row>
    <row r="2926" spans="1:22" ht="18">
      <c r="A2926" s="34">
        <f t="shared" si="14"/>
        <v>1330</v>
      </c>
      <c r="B2926" s="29">
        <v>45928</v>
      </c>
      <c r="C2926" s="30" t="s">
        <v>4124</v>
      </c>
      <c r="D2926" s="31"/>
      <c r="E2926" s="30" t="s">
        <v>3767</v>
      </c>
      <c r="F2926" s="71"/>
      <c r="G2926" s="74" t="s">
        <v>25</v>
      </c>
      <c r="H2926" s="62" t="s">
        <v>26</v>
      </c>
      <c r="I2926" s="62" t="s">
        <v>27</v>
      </c>
      <c r="J2926" s="74" t="s">
        <v>390</v>
      </c>
      <c r="K2926" s="30" t="s">
        <v>29</v>
      </c>
      <c r="L2926" s="34" t="s">
        <v>203</v>
      </c>
      <c r="M2926" s="32" t="s">
        <v>389</v>
      </c>
      <c r="N2926" s="35"/>
      <c r="O2926" s="30"/>
      <c r="P2926" s="30"/>
      <c r="Q2926" s="36"/>
      <c r="R2926" s="36"/>
      <c r="S2926" s="36"/>
      <c r="T2926" s="37"/>
      <c r="U2926" s="38"/>
      <c r="V2926" s="39"/>
    </row>
    <row r="2927" spans="1:22" ht="18">
      <c r="A2927" s="34">
        <f t="shared" si="14"/>
        <v>1331</v>
      </c>
      <c r="B2927" s="29">
        <v>45928</v>
      </c>
      <c r="C2927" s="30" t="s">
        <v>4125</v>
      </c>
      <c r="D2927" s="31"/>
      <c r="E2927" s="30" t="s">
        <v>3124</v>
      </c>
      <c r="F2927" s="71"/>
      <c r="G2927" s="74" t="s">
        <v>25</v>
      </c>
      <c r="H2927" s="62" t="s">
        <v>26</v>
      </c>
      <c r="I2927" s="62" t="s">
        <v>27</v>
      </c>
      <c r="J2927" s="74" t="s">
        <v>390</v>
      </c>
      <c r="K2927" s="30" t="s">
        <v>107</v>
      </c>
      <c r="L2927" s="34" t="s">
        <v>81</v>
      </c>
      <c r="M2927" s="32" t="s">
        <v>389</v>
      </c>
      <c r="N2927" s="35"/>
      <c r="O2927" s="30"/>
      <c r="P2927" s="30"/>
      <c r="Q2927" s="36"/>
      <c r="R2927" s="36"/>
      <c r="S2927" s="36"/>
      <c r="T2927" s="37"/>
      <c r="U2927" s="38"/>
      <c r="V2927" s="39"/>
    </row>
    <row r="2928" spans="1:22" ht="18">
      <c r="A2928" s="34">
        <f t="shared" si="14"/>
        <v>1332</v>
      </c>
      <c r="B2928" s="29">
        <v>45928</v>
      </c>
      <c r="C2928" s="30" t="s">
        <v>4126</v>
      </c>
      <c r="D2928" s="31" t="s">
        <v>484</v>
      </c>
      <c r="E2928" s="30" t="s">
        <v>3859</v>
      </c>
      <c r="F2928" s="71"/>
      <c r="G2928" s="74" t="s">
        <v>25</v>
      </c>
      <c r="H2928" s="62" t="s">
        <v>26</v>
      </c>
      <c r="I2928" s="62" t="s">
        <v>27</v>
      </c>
      <c r="J2928" s="74" t="s">
        <v>390</v>
      </c>
      <c r="K2928" s="30" t="s">
        <v>29</v>
      </c>
      <c r="L2928" s="34" t="s">
        <v>91</v>
      </c>
      <c r="M2928" s="32" t="s">
        <v>389</v>
      </c>
      <c r="N2928" s="35" t="s">
        <v>32</v>
      </c>
      <c r="O2928" s="30"/>
      <c r="P2928" s="30"/>
      <c r="Q2928" s="36" t="s">
        <v>4127</v>
      </c>
      <c r="R2928" s="36"/>
      <c r="S2928" s="36"/>
      <c r="T2928" s="37"/>
      <c r="U2928" s="38"/>
      <c r="V2928" s="39"/>
    </row>
    <row r="2929" spans="1:22" ht="18">
      <c r="A2929" s="34">
        <f t="shared" si="14"/>
        <v>1333</v>
      </c>
      <c r="B2929" s="29">
        <v>45928</v>
      </c>
      <c r="C2929" s="30" t="s">
        <v>242</v>
      </c>
      <c r="D2929" s="31"/>
      <c r="E2929" s="30" t="s">
        <v>3218</v>
      </c>
      <c r="F2929" s="71"/>
      <c r="G2929" s="74" t="s">
        <v>25</v>
      </c>
      <c r="H2929" s="62" t="s">
        <v>26</v>
      </c>
      <c r="I2929" s="62" t="s">
        <v>27</v>
      </c>
      <c r="J2929" s="74" t="s">
        <v>390</v>
      </c>
      <c r="K2929" s="30" t="s">
        <v>29</v>
      </c>
      <c r="L2929" s="34" t="s">
        <v>361</v>
      </c>
      <c r="M2929" s="32" t="s">
        <v>389</v>
      </c>
      <c r="N2929" s="35"/>
      <c r="O2929" s="30"/>
      <c r="P2929" s="30"/>
      <c r="Q2929" s="36"/>
      <c r="R2929" s="36"/>
      <c r="S2929" s="36"/>
      <c r="T2929" s="37"/>
      <c r="U2929" s="38"/>
      <c r="V2929" s="39"/>
    </row>
    <row r="2930" spans="1:22" ht="18">
      <c r="A2930" s="34">
        <f t="shared" si="14"/>
        <v>1334</v>
      </c>
      <c r="B2930" s="29">
        <v>45928</v>
      </c>
      <c r="C2930" s="30" t="s">
        <v>412</v>
      </c>
      <c r="D2930" s="31"/>
      <c r="E2930" s="30" t="s">
        <v>3898</v>
      </c>
      <c r="F2930" s="71"/>
      <c r="G2930" s="74" t="s">
        <v>25</v>
      </c>
      <c r="H2930" s="62" t="s">
        <v>26</v>
      </c>
      <c r="I2930" s="62" t="s">
        <v>27</v>
      </c>
      <c r="J2930" s="74" t="s">
        <v>390</v>
      </c>
      <c r="K2930" s="30" t="s">
        <v>29</v>
      </c>
      <c r="L2930" s="34" t="s">
        <v>203</v>
      </c>
      <c r="M2930" s="32" t="s">
        <v>389</v>
      </c>
      <c r="N2930" s="35"/>
      <c r="O2930" s="30"/>
      <c r="P2930" s="30"/>
      <c r="Q2930" s="36"/>
      <c r="R2930" s="36"/>
      <c r="S2930" s="36"/>
      <c r="T2930" s="37"/>
      <c r="U2930" s="38"/>
      <c r="V2930" s="39"/>
    </row>
    <row r="2931" spans="1:22" ht="18">
      <c r="A2931" s="34">
        <f t="shared" si="14"/>
        <v>1335</v>
      </c>
      <c r="B2931" s="29">
        <v>45928</v>
      </c>
      <c r="C2931" s="30" t="s">
        <v>371</v>
      </c>
      <c r="D2931" s="31"/>
      <c r="E2931" s="30" t="s">
        <v>3898</v>
      </c>
      <c r="F2931" s="71"/>
      <c r="G2931" s="74" t="s">
        <v>25</v>
      </c>
      <c r="H2931" s="62" t="s">
        <v>26</v>
      </c>
      <c r="I2931" s="62" t="s">
        <v>27</v>
      </c>
      <c r="J2931" s="74" t="s">
        <v>390</v>
      </c>
      <c r="K2931" s="30" t="s">
        <v>29</v>
      </c>
      <c r="L2931" s="34" t="s">
        <v>203</v>
      </c>
      <c r="M2931" s="32" t="s">
        <v>389</v>
      </c>
      <c r="N2931" s="35"/>
      <c r="O2931" s="30"/>
      <c r="P2931" s="30"/>
      <c r="Q2931" s="36"/>
      <c r="R2931" s="36"/>
      <c r="S2931" s="36"/>
      <c r="T2931" s="37"/>
      <c r="U2931" s="38"/>
      <c r="V2931" s="39"/>
    </row>
    <row r="2932" spans="1:22" ht="18">
      <c r="A2932" s="34">
        <f t="shared" si="14"/>
        <v>1336</v>
      </c>
      <c r="B2932" s="29">
        <v>45928</v>
      </c>
      <c r="C2932" s="30" t="s">
        <v>4128</v>
      </c>
      <c r="D2932" s="31"/>
      <c r="E2932" s="30" t="s">
        <v>3202</v>
      </c>
      <c r="F2932" s="71"/>
      <c r="G2932" s="74" t="s">
        <v>25</v>
      </c>
      <c r="H2932" s="62" t="s">
        <v>26</v>
      </c>
      <c r="I2932" s="62" t="s">
        <v>27</v>
      </c>
      <c r="J2932" s="74" t="s">
        <v>390</v>
      </c>
      <c r="K2932" s="30" t="s">
        <v>29</v>
      </c>
      <c r="L2932" s="34" t="s">
        <v>203</v>
      </c>
      <c r="M2932" s="32" t="s">
        <v>389</v>
      </c>
      <c r="N2932" s="35"/>
      <c r="O2932" s="30"/>
      <c r="P2932" s="30"/>
      <c r="Q2932" s="36"/>
      <c r="R2932" s="36"/>
      <c r="S2932" s="36"/>
      <c r="T2932" s="37"/>
      <c r="U2932" s="38"/>
      <c r="V2932" s="39"/>
    </row>
    <row r="2933" spans="1:22" ht="18">
      <c r="A2933" s="34">
        <f t="shared" si="14"/>
        <v>1337</v>
      </c>
      <c r="B2933" s="29">
        <v>45929</v>
      </c>
      <c r="C2933" s="30" t="s">
        <v>3608</v>
      </c>
      <c r="D2933" s="31"/>
      <c r="E2933" s="30" t="s">
        <v>3392</v>
      </c>
      <c r="F2933" s="71"/>
      <c r="G2933" s="74" t="s">
        <v>25</v>
      </c>
      <c r="H2933" s="62" t="s">
        <v>26</v>
      </c>
      <c r="I2933" s="62" t="s">
        <v>27</v>
      </c>
      <c r="J2933" s="74" t="s">
        <v>391</v>
      </c>
      <c r="K2933" s="30" t="s">
        <v>29</v>
      </c>
      <c r="L2933" s="34" t="s">
        <v>91</v>
      </c>
      <c r="M2933" s="32" t="s">
        <v>389</v>
      </c>
      <c r="N2933" s="35"/>
      <c r="O2933" s="30"/>
      <c r="P2933" s="30"/>
      <c r="Q2933" s="36"/>
      <c r="R2933" s="36"/>
      <c r="S2933" s="36"/>
      <c r="T2933" s="37"/>
      <c r="U2933" s="38"/>
      <c r="V2933" s="39"/>
    </row>
    <row r="2934" spans="1:22" ht="57">
      <c r="A2934" s="34">
        <f t="shared" si="14"/>
        <v>1338</v>
      </c>
      <c r="B2934" s="29">
        <v>45929</v>
      </c>
      <c r="C2934" s="30" t="s">
        <v>4129</v>
      </c>
      <c r="D2934" s="31">
        <v>974440007</v>
      </c>
      <c r="E2934" s="30" t="s">
        <v>3751</v>
      </c>
      <c r="F2934" s="71"/>
      <c r="G2934" s="74" t="s">
        <v>25</v>
      </c>
      <c r="H2934" s="62" t="s">
        <v>26</v>
      </c>
      <c r="I2934" s="62" t="s">
        <v>27</v>
      </c>
      <c r="J2934" s="74" t="s">
        <v>391</v>
      </c>
      <c r="K2934" s="30" t="s">
        <v>29</v>
      </c>
      <c r="L2934" s="34" t="s">
        <v>203</v>
      </c>
      <c r="M2934" s="32" t="s">
        <v>227</v>
      </c>
      <c r="N2934" s="35" t="s">
        <v>32</v>
      </c>
      <c r="O2934" s="30"/>
      <c r="P2934" s="30"/>
      <c r="Q2934" s="36" t="s">
        <v>4130</v>
      </c>
      <c r="R2934" s="36"/>
      <c r="S2934" s="36"/>
      <c r="T2934" s="37"/>
      <c r="U2934" s="38"/>
      <c r="V2934" s="70" t="s">
        <v>4131</v>
      </c>
    </row>
    <row r="2935" spans="1:22" ht="18">
      <c r="A2935" s="34">
        <f t="shared" si="14"/>
        <v>1339</v>
      </c>
      <c r="B2935" s="29">
        <v>45929</v>
      </c>
      <c r="C2935" s="30" t="s">
        <v>4132</v>
      </c>
      <c r="D2935" s="239">
        <v>789513881</v>
      </c>
      <c r="E2935" s="30" t="s">
        <v>1872</v>
      </c>
      <c r="F2935" s="71"/>
      <c r="G2935" s="74" t="s">
        <v>25</v>
      </c>
      <c r="H2935" s="62" t="s">
        <v>26</v>
      </c>
      <c r="I2935" s="62" t="s">
        <v>27</v>
      </c>
      <c r="J2935" s="74" t="s">
        <v>391</v>
      </c>
      <c r="K2935" s="30" t="s">
        <v>29</v>
      </c>
      <c r="L2935" s="34" t="s">
        <v>498</v>
      </c>
      <c r="M2935" s="32" t="s">
        <v>227</v>
      </c>
      <c r="N2935" s="35"/>
      <c r="O2935" s="30"/>
      <c r="P2935" s="30"/>
      <c r="Q2935" s="36"/>
      <c r="R2935" s="36"/>
      <c r="S2935" s="36"/>
      <c r="T2935" s="37"/>
      <c r="U2935" s="38"/>
      <c r="V2935" s="39"/>
    </row>
    <row r="2936" spans="1:22" ht="18">
      <c r="A2936" s="131">
        <f t="shared" si="14"/>
        <v>1340</v>
      </c>
      <c r="B2936" s="128">
        <v>45929</v>
      </c>
      <c r="C2936" s="129" t="s">
        <v>4133</v>
      </c>
      <c r="D2936" s="125">
        <f>84909518816</f>
        <v>84909518816</v>
      </c>
      <c r="E2936" s="129" t="s">
        <v>3619</v>
      </c>
      <c r="F2936" s="130"/>
      <c r="G2936" s="152" t="s">
        <v>25</v>
      </c>
      <c r="H2936" s="152" t="s">
        <v>26</v>
      </c>
      <c r="I2936" s="152" t="s">
        <v>27</v>
      </c>
      <c r="J2936" s="152" t="s">
        <v>391</v>
      </c>
      <c r="K2936" s="129" t="s">
        <v>29</v>
      </c>
      <c r="L2936" s="131" t="s">
        <v>203</v>
      </c>
      <c r="M2936" s="131" t="s">
        <v>234</v>
      </c>
      <c r="N2936" s="124" t="s">
        <v>32</v>
      </c>
      <c r="O2936" s="129"/>
      <c r="P2936" s="129"/>
      <c r="Q2936" s="124" t="s">
        <v>4134</v>
      </c>
      <c r="R2936" s="124"/>
      <c r="S2936" s="124"/>
      <c r="T2936" s="132"/>
      <c r="U2936" s="133"/>
      <c r="V2936" s="126"/>
    </row>
    <row r="2937" spans="1:22" ht="18">
      <c r="A2937" s="34">
        <f t="shared" si="14"/>
        <v>1341</v>
      </c>
      <c r="B2937" s="29">
        <v>45929</v>
      </c>
      <c r="C2937" s="30" t="s">
        <v>4135</v>
      </c>
      <c r="D2937" s="239">
        <v>922414346</v>
      </c>
      <c r="E2937" s="30" t="s">
        <v>1872</v>
      </c>
      <c r="F2937" s="71"/>
      <c r="G2937" s="74" t="s">
        <v>25</v>
      </c>
      <c r="H2937" s="62" t="s">
        <v>26</v>
      </c>
      <c r="I2937" s="62" t="s">
        <v>27</v>
      </c>
      <c r="J2937" s="74" t="s">
        <v>391</v>
      </c>
      <c r="K2937" s="30" t="s">
        <v>29</v>
      </c>
      <c r="L2937" s="34" t="s">
        <v>498</v>
      </c>
      <c r="M2937" s="32" t="s">
        <v>227</v>
      </c>
      <c r="N2937" s="35"/>
      <c r="O2937" s="30"/>
      <c r="P2937" s="30"/>
      <c r="Q2937" s="36"/>
      <c r="R2937" s="36"/>
      <c r="S2937" s="36"/>
      <c r="T2937" s="37"/>
      <c r="U2937" s="38"/>
      <c r="V2937" s="39"/>
    </row>
    <row r="2938" spans="1:22" ht="18">
      <c r="A2938" s="34">
        <f t="shared" si="14"/>
        <v>1342</v>
      </c>
      <c r="B2938" s="29">
        <v>45929</v>
      </c>
      <c r="C2938" s="30" t="s">
        <v>4136</v>
      </c>
      <c r="D2938" s="31"/>
      <c r="E2938" s="30" t="s">
        <v>4108</v>
      </c>
      <c r="F2938" s="71"/>
      <c r="G2938" s="74" t="s">
        <v>25</v>
      </c>
      <c r="H2938" s="62" t="s">
        <v>26</v>
      </c>
      <c r="I2938" s="62" t="s">
        <v>27</v>
      </c>
      <c r="J2938" s="74" t="s">
        <v>391</v>
      </c>
      <c r="K2938" s="30" t="s">
        <v>29</v>
      </c>
      <c r="L2938" s="34"/>
      <c r="M2938" s="32" t="s">
        <v>389</v>
      </c>
      <c r="N2938" s="35"/>
      <c r="O2938" s="30"/>
      <c r="P2938" s="30"/>
      <c r="Q2938" s="36"/>
      <c r="R2938" s="36"/>
      <c r="S2938" s="36"/>
      <c r="T2938" s="37"/>
      <c r="U2938" s="38"/>
      <c r="V2938" s="39"/>
    </row>
    <row r="2939" spans="1:22" ht="19">
      <c r="A2939" s="34">
        <f t="shared" si="14"/>
        <v>1343</v>
      </c>
      <c r="B2939" s="29">
        <v>45929</v>
      </c>
      <c r="C2939" s="30" t="s">
        <v>285</v>
      </c>
      <c r="D2939" s="31">
        <v>907661746</v>
      </c>
      <c r="E2939" s="30" t="s">
        <v>3974</v>
      </c>
      <c r="F2939" s="71"/>
      <c r="G2939" s="74" t="s">
        <v>25</v>
      </c>
      <c r="H2939" s="62" t="s">
        <v>26</v>
      </c>
      <c r="I2939" s="62" t="s">
        <v>38</v>
      </c>
      <c r="J2939" s="74" t="s">
        <v>391</v>
      </c>
      <c r="K2939" s="30" t="s">
        <v>107</v>
      </c>
      <c r="L2939" s="34" t="s">
        <v>161</v>
      </c>
      <c r="M2939" s="32" t="s">
        <v>234</v>
      </c>
      <c r="N2939" s="35" t="s">
        <v>32</v>
      </c>
      <c r="O2939" s="30"/>
      <c r="P2939" s="30"/>
      <c r="Q2939" s="36" t="s">
        <v>4137</v>
      </c>
      <c r="R2939" s="36"/>
      <c r="S2939" s="36"/>
      <c r="T2939" s="37"/>
      <c r="U2939" s="38"/>
      <c r="V2939" s="70" t="s">
        <v>4138</v>
      </c>
    </row>
    <row r="2940" spans="1:22" ht="18">
      <c r="A2940" s="34">
        <f t="shared" si="14"/>
        <v>1344</v>
      </c>
      <c r="B2940" s="29">
        <v>45929</v>
      </c>
      <c r="C2940" s="30" t="s">
        <v>4139</v>
      </c>
      <c r="D2940" s="31">
        <v>977123913</v>
      </c>
      <c r="E2940" s="30" t="s">
        <v>3477</v>
      </c>
      <c r="F2940" s="71"/>
      <c r="G2940" s="74" t="s">
        <v>25</v>
      </c>
      <c r="H2940" s="62" t="s">
        <v>26</v>
      </c>
      <c r="I2940" s="62" t="s">
        <v>27</v>
      </c>
      <c r="J2940" s="74" t="s">
        <v>391</v>
      </c>
      <c r="K2940" s="30" t="s">
        <v>29</v>
      </c>
      <c r="L2940" s="34" t="s">
        <v>2244</v>
      </c>
      <c r="M2940" s="32" t="s">
        <v>234</v>
      </c>
      <c r="N2940" s="35" t="s">
        <v>32</v>
      </c>
      <c r="O2940" s="30"/>
      <c r="P2940" s="30"/>
      <c r="Q2940" s="36" t="s">
        <v>4140</v>
      </c>
      <c r="R2940" s="36"/>
      <c r="S2940" s="36"/>
      <c r="T2940" s="37"/>
      <c r="U2940" s="38"/>
      <c r="V2940" s="39"/>
    </row>
    <row r="2941" spans="1:22" ht="18">
      <c r="A2941" s="34">
        <f t="shared" si="14"/>
        <v>1345</v>
      </c>
      <c r="B2941" s="29">
        <v>45929</v>
      </c>
      <c r="C2941" s="30" t="s">
        <v>4141</v>
      </c>
      <c r="D2941" s="31"/>
      <c r="E2941" s="30"/>
      <c r="F2941" s="71"/>
      <c r="G2941" s="74" t="s">
        <v>113</v>
      </c>
      <c r="H2941" s="62" t="s">
        <v>48</v>
      </c>
      <c r="I2941" s="62" t="s">
        <v>38</v>
      </c>
      <c r="J2941" s="74" t="s">
        <v>391</v>
      </c>
      <c r="K2941" s="30" t="s">
        <v>107</v>
      </c>
      <c r="L2941" s="34" t="s">
        <v>161</v>
      </c>
      <c r="M2941" s="32" t="s">
        <v>389</v>
      </c>
      <c r="N2941" s="35"/>
      <c r="O2941" s="30"/>
      <c r="P2941" s="30"/>
      <c r="Q2941" s="36"/>
      <c r="R2941" s="36"/>
      <c r="S2941" s="36"/>
      <c r="T2941" s="37"/>
      <c r="U2941" s="38"/>
      <c r="V2941" s="39"/>
    </row>
    <row r="2942" spans="1:22" ht="18">
      <c r="A2942" s="34">
        <f t="shared" si="14"/>
        <v>1346</v>
      </c>
      <c r="B2942" s="29">
        <v>45929</v>
      </c>
      <c r="C2942" s="30" t="s">
        <v>4142</v>
      </c>
      <c r="D2942" s="31">
        <v>906156467</v>
      </c>
      <c r="E2942" s="30" t="s">
        <v>42</v>
      </c>
      <c r="F2942" s="71"/>
      <c r="G2942" s="74" t="s">
        <v>114</v>
      </c>
      <c r="H2942" s="62" t="s">
        <v>26</v>
      </c>
      <c r="I2942" s="62" t="s">
        <v>27</v>
      </c>
      <c r="J2942" s="74" t="s">
        <v>391</v>
      </c>
      <c r="K2942" s="30" t="s">
        <v>29</v>
      </c>
      <c r="L2942" s="34" t="s">
        <v>91</v>
      </c>
      <c r="M2942" s="32" t="s">
        <v>234</v>
      </c>
      <c r="N2942" s="35" t="s">
        <v>1169</v>
      </c>
      <c r="O2942" s="30"/>
      <c r="P2942" s="30"/>
      <c r="Q2942" s="36"/>
      <c r="R2942" s="36"/>
      <c r="S2942" s="36"/>
      <c r="T2942" s="37"/>
      <c r="U2942" s="38"/>
      <c r="V2942" s="39"/>
    </row>
    <row r="2943" spans="1:22" ht="18">
      <c r="A2943" s="131">
        <f t="shared" si="14"/>
        <v>1347</v>
      </c>
      <c r="B2943" s="128">
        <v>45929</v>
      </c>
      <c r="C2943" s="129" t="s">
        <v>4143</v>
      </c>
      <c r="D2943" s="125">
        <v>365619418</v>
      </c>
      <c r="E2943" s="129" t="s">
        <v>3723</v>
      </c>
      <c r="F2943" s="130"/>
      <c r="G2943" s="152" t="s">
        <v>25</v>
      </c>
      <c r="H2943" s="152" t="s">
        <v>26</v>
      </c>
      <c r="I2943" s="152" t="s">
        <v>27</v>
      </c>
      <c r="J2943" s="152" t="s">
        <v>391</v>
      </c>
      <c r="K2943" s="129" t="s">
        <v>29</v>
      </c>
      <c r="L2943" s="131" t="s">
        <v>91</v>
      </c>
      <c r="M2943" s="131" t="s">
        <v>227</v>
      </c>
      <c r="N2943" s="124"/>
      <c r="O2943" s="129"/>
      <c r="P2943" s="129"/>
      <c r="Q2943" s="124" t="s">
        <v>812</v>
      </c>
      <c r="R2943" s="124"/>
      <c r="S2943" s="124"/>
      <c r="T2943" s="132"/>
      <c r="U2943" s="133"/>
      <c r="V2943" s="126"/>
    </row>
    <row r="2944" spans="1:22" ht="18">
      <c r="A2944" s="34">
        <f t="shared" si="14"/>
        <v>1348</v>
      </c>
      <c r="B2944" s="29">
        <v>45929</v>
      </c>
      <c r="C2944" s="30" t="s">
        <v>4144</v>
      </c>
      <c r="D2944" s="31"/>
      <c r="E2944" s="30" t="s">
        <v>3707</v>
      </c>
      <c r="F2944" s="71"/>
      <c r="G2944" s="74" t="s">
        <v>25</v>
      </c>
      <c r="H2944" s="62" t="s">
        <v>26</v>
      </c>
      <c r="I2944" s="62" t="s">
        <v>27</v>
      </c>
      <c r="J2944" s="74" t="s">
        <v>391</v>
      </c>
      <c r="K2944" s="30" t="s">
        <v>29</v>
      </c>
      <c r="L2944" s="34" t="s">
        <v>91</v>
      </c>
      <c r="M2944" s="32" t="s">
        <v>389</v>
      </c>
      <c r="N2944" s="35"/>
      <c r="O2944" s="30"/>
      <c r="P2944" s="30"/>
      <c r="Q2944" s="36"/>
      <c r="R2944" s="36"/>
      <c r="S2944" s="36"/>
      <c r="T2944" s="37"/>
      <c r="U2944" s="38"/>
      <c r="V2944" s="39"/>
    </row>
    <row r="2945" spans="1:22" ht="18">
      <c r="A2945" s="34">
        <f t="shared" si="14"/>
        <v>1349</v>
      </c>
      <c r="B2945" s="29">
        <v>45929</v>
      </c>
      <c r="C2945" s="30" t="s">
        <v>4145</v>
      </c>
      <c r="D2945" s="239">
        <v>336463902</v>
      </c>
      <c r="E2945" s="30"/>
      <c r="F2945" s="71"/>
      <c r="G2945" s="74" t="s">
        <v>25</v>
      </c>
      <c r="H2945" s="62" t="s">
        <v>26</v>
      </c>
      <c r="I2945" s="62"/>
      <c r="J2945" s="74" t="s">
        <v>388</v>
      </c>
      <c r="K2945" s="30" t="s">
        <v>29</v>
      </c>
      <c r="L2945" s="34" t="s">
        <v>498</v>
      </c>
      <c r="M2945" s="32" t="s">
        <v>227</v>
      </c>
      <c r="N2945" s="35"/>
      <c r="O2945" s="30"/>
      <c r="P2945" s="30"/>
      <c r="Q2945" s="36"/>
      <c r="R2945" s="36"/>
      <c r="S2945" s="36"/>
      <c r="T2945" s="37"/>
      <c r="U2945" s="38"/>
      <c r="V2945" s="39"/>
    </row>
    <row r="2946" spans="1:22" ht="18">
      <c r="A2946" s="34">
        <f t="shared" si="14"/>
        <v>1350</v>
      </c>
      <c r="B2946" s="29">
        <v>45929</v>
      </c>
      <c r="C2946" s="30" t="s">
        <v>4146</v>
      </c>
      <c r="D2946" s="31">
        <v>372818090</v>
      </c>
      <c r="E2946" s="30"/>
      <c r="F2946" s="71"/>
      <c r="G2946" s="74" t="s">
        <v>25</v>
      </c>
      <c r="H2946" s="62" t="s">
        <v>26</v>
      </c>
      <c r="I2946" s="62" t="s">
        <v>27</v>
      </c>
      <c r="J2946" s="74" t="s">
        <v>388</v>
      </c>
      <c r="K2946" s="30" t="s">
        <v>29</v>
      </c>
      <c r="L2946" s="34" t="s">
        <v>91</v>
      </c>
      <c r="M2946" s="32" t="s">
        <v>227</v>
      </c>
      <c r="N2946" s="35" t="s">
        <v>32</v>
      </c>
      <c r="O2946" s="30"/>
      <c r="P2946" s="30"/>
      <c r="Q2946" s="36" t="s">
        <v>4147</v>
      </c>
      <c r="R2946" s="36"/>
      <c r="S2946" s="36"/>
      <c r="T2946" s="37"/>
      <c r="U2946" s="38"/>
      <c r="V2946" s="39"/>
    </row>
    <row r="2947" spans="1:22" ht="18">
      <c r="A2947" s="34">
        <f t="shared" si="14"/>
        <v>1351</v>
      </c>
      <c r="B2947" s="29">
        <v>45929</v>
      </c>
      <c r="C2947" s="30" t="s">
        <v>4148</v>
      </c>
      <c r="D2947" s="239">
        <v>378191696</v>
      </c>
      <c r="E2947" s="30"/>
      <c r="F2947" s="71"/>
      <c r="G2947" s="74" t="s">
        <v>25</v>
      </c>
      <c r="H2947" s="62" t="s">
        <v>48</v>
      </c>
      <c r="I2947" s="62"/>
      <c r="J2947" s="74" t="s">
        <v>388</v>
      </c>
      <c r="K2947" s="30" t="s">
        <v>29</v>
      </c>
      <c r="L2947" s="34" t="s">
        <v>81</v>
      </c>
      <c r="M2947" s="32" t="s">
        <v>389</v>
      </c>
      <c r="N2947" s="35"/>
      <c r="O2947" s="30"/>
      <c r="P2947" s="30"/>
      <c r="Q2947" s="36"/>
      <c r="R2947" s="36"/>
      <c r="S2947" s="36"/>
      <c r="T2947" s="37"/>
      <c r="U2947" s="38"/>
      <c r="V2947" s="39"/>
    </row>
    <row r="2948" spans="1:22" ht="18">
      <c r="A2948" s="34">
        <f t="shared" si="14"/>
        <v>1352</v>
      </c>
      <c r="B2948" s="29">
        <v>45929</v>
      </c>
      <c r="C2948" s="30" t="s">
        <v>4149</v>
      </c>
      <c r="D2948" s="239">
        <v>901846960</v>
      </c>
      <c r="E2948" s="30"/>
      <c r="F2948" s="71"/>
      <c r="G2948" s="74" t="s">
        <v>25</v>
      </c>
      <c r="H2948" s="62" t="s">
        <v>26</v>
      </c>
      <c r="I2948" s="62"/>
      <c r="J2948" s="74" t="s">
        <v>388</v>
      </c>
      <c r="K2948" s="30" t="s">
        <v>29</v>
      </c>
      <c r="L2948" s="34" t="s">
        <v>498</v>
      </c>
      <c r="M2948" s="32" t="s">
        <v>227</v>
      </c>
      <c r="N2948" s="35"/>
      <c r="O2948" s="30"/>
      <c r="P2948" s="30"/>
      <c r="Q2948" s="36"/>
      <c r="R2948" s="36"/>
      <c r="S2948" s="36"/>
      <c r="T2948" s="37"/>
      <c r="U2948" s="38"/>
      <c r="V2948" s="39"/>
    </row>
    <row r="2949" spans="1:22" ht="18">
      <c r="A2949" s="34">
        <f t="shared" si="14"/>
        <v>1353</v>
      </c>
      <c r="B2949" s="29">
        <v>45929</v>
      </c>
      <c r="C2949" s="30" t="s">
        <v>4150</v>
      </c>
      <c r="D2949" s="31">
        <v>886035428</v>
      </c>
      <c r="E2949" s="30"/>
      <c r="F2949" s="71"/>
      <c r="G2949" s="74" t="s">
        <v>25</v>
      </c>
      <c r="H2949" s="62" t="s">
        <v>26</v>
      </c>
      <c r="I2949" s="62" t="s">
        <v>27</v>
      </c>
      <c r="J2949" s="74" t="s">
        <v>388</v>
      </c>
      <c r="K2949" s="30" t="s">
        <v>29</v>
      </c>
      <c r="L2949" s="34" t="s">
        <v>203</v>
      </c>
      <c r="M2949" s="32" t="s">
        <v>227</v>
      </c>
      <c r="N2949" s="35" t="s">
        <v>32</v>
      </c>
      <c r="O2949" s="30"/>
      <c r="P2949" s="30"/>
      <c r="Q2949" s="36" t="s">
        <v>4151</v>
      </c>
      <c r="R2949" s="36"/>
      <c r="S2949" s="36"/>
      <c r="T2949" s="37"/>
      <c r="U2949" s="38"/>
      <c r="V2949" s="39"/>
    </row>
    <row r="2950" spans="1:22" ht="18">
      <c r="A2950" s="34">
        <f t="shared" si="14"/>
        <v>1354</v>
      </c>
      <c r="B2950" s="29">
        <v>45929</v>
      </c>
      <c r="C2950" s="30" t="s">
        <v>4152</v>
      </c>
      <c r="D2950" s="31"/>
      <c r="E2950" s="30" t="s">
        <v>3725</v>
      </c>
      <c r="F2950" s="71"/>
      <c r="G2950" s="74" t="s">
        <v>25</v>
      </c>
      <c r="H2950" s="62" t="s">
        <v>26</v>
      </c>
      <c r="I2950" s="62" t="s">
        <v>27</v>
      </c>
      <c r="J2950" s="74" t="s">
        <v>391</v>
      </c>
      <c r="K2950" s="30" t="s">
        <v>29</v>
      </c>
      <c r="L2950" s="34" t="s">
        <v>91</v>
      </c>
      <c r="M2950" s="32" t="s">
        <v>389</v>
      </c>
      <c r="N2950" s="35"/>
      <c r="O2950" s="30"/>
      <c r="P2950" s="30"/>
      <c r="Q2950" s="36"/>
      <c r="R2950" s="36"/>
      <c r="S2950" s="36"/>
      <c r="T2950" s="37"/>
      <c r="U2950" s="38"/>
      <c r="V2950" s="39"/>
    </row>
    <row r="2951" spans="1:22" ht="18">
      <c r="A2951" s="34">
        <f t="shared" ref="A2951:A3001" si="15">A2950+1</f>
        <v>1355</v>
      </c>
      <c r="B2951" s="29">
        <v>45929</v>
      </c>
      <c r="C2951" s="30" t="s">
        <v>125</v>
      </c>
      <c r="D2951" s="239">
        <v>938277318</v>
      </c>
      <c r="E2951" s="30"/>
      <c r="F2951" s="71"/>
      <c r="G2951" s="74" t="s">
        <v>25</v>
      </c>
      <c r="H2951" s="62" t="s">
        <v>26</v>
      </c>
      <c r="I2951" s="62"/>
      <c r="J2951" s="74" t="s">
        <v>388</v>
      </c>
      <c r="K2951" s="30" t="s">
        <v>29</v>
      </c>
      <c r="L2951" s="34" t="s">
        <v>81</v>
      </c>
      <c r="M2951" s="32" t="s">
        <v>234</v>
      </c>
      <c r="N2951" s="35"/>
      <c r="O2951" s="30"/>
      <c r="P2951" s="30"/>
      <c r="Q2951" s="36"/>
      <c r="R2951" s="36"/>
      <c r="S2951" s="36"/>
      <c r="T2951" s="37"/>
      <c r="U2951" s="38"/>
      <c r="V2951" s="39"/>
    </row>
    <row r="2952" spans="1:22" ht="18">
      <c r="A2952" s="34">
        <f t="shared" si="15"/>
        <v>1356</v>
      </c>
      <c r="B2952" s="29">
        <v>45929</v>
      </c>
      <c r="C2952" s="30" t="s">
        <v>4153</v>
      </c>
      <c r="D2952" s="31">
        <v>937303049</v>
      </c>
      <c r="E2952" s="30" t="s">
        <v>3918</v>
      </c>
      <c r="F2952" s="71"/>
      <c r="G2952" s="74" t="s">
        <v>113</v>
      </c>
      <c r="H2952" s="62" t="s">
        <v>26</v>
      </c>
      <c r="I2952" s="62" t="s">
        <v>27</v>
      </c>
      <c r="J2952" s="74" t="s">
        <v>391</v>
      </c>
      <c r="K2952" s="30" t="s">
        <v>29</v>
      </c>
      <c r="L2952" s="34" t="s">
        <v>203</v>
      </c>
      <c r="M2952" s="32" t="s">
        <v>227</v>
      </c>
      <c r="N2952" s="35" t="s">
        <v>32</v>
      </c>
      <c r="O2952" s="30"/>
      <c r="P2952" s="30"/>
      <c r="Q2952" s="36" t="s">
        <v>4154</v>
      </c>
      <c r="R2952" s="36"/>
      <c r="S2952" s="36"/>
      <c r="T2952" s="37"/>
      <c r="U2952" s="38"/>
      <c r="V2952" s="39"/>
    </row>
    <row r="2953" spans="1:22" ht="18">
      <c r="A2953" s="34">
        <f t="shared" si="15"/>
        <v>1357</v>
      </c>
      <c r="B2953" s="29">
        <v>45929</v>
      </c>
      <c r="C2953" s="30" t="s">
        <v>4155</v>
      </c>
      <c r="D2953" s="31"/>
      <c r="E2953" s="30" t="s">
        <v>3996</v>
      </c>
      <c r="F2953" s="71"/>
      <c r="G2953" s="74" t="s">
        <v>25</v>
      </c>
      <c r="H2953" s="62" t="s">
        <v>26</v>
      </c>
      <c r="I2953" s="62" t="s">
        <v>38</v>
      </c>
      <c r="J2953" s="74" t="s">
        <v>391</v>
      </c>
      <c r="K2953" s="30" t="s">
        <v>107</v>
      </c>
      <c r="L2953" s="34" t="s">
        <v>161</v>
      </c>
      <c r="M2953" s="32" t="s">
        <v>389</v>
      </c>
      <c r="N2953" s="35"/>
      <c r="O2953" s="30"/>
      <c r="P2953" s="30"/>
      <c r="Q2953" s="36"/>
      <c r="R2953" s="36"/>
      <c r="S2953" s="36"/>
      <c r="T2953" s="37"/>
      <c r="U2953" s="38"/>
      <c r="V2953" s="39"/>
    </row>
    <row r="2954" spans="1:22" ht="57">
      <c r="A2954" s="34">
        <f t="shared" si="15"/>
        <v>1358</v>
      </c>
      <c r="B2954" s="29">
        <v>45929</v>
      </c>
      <c r="C2954" s="30" t="s">
        <v>4156</v>
      </c>
      <c r="D2954" s="31">
        <v>933788898</v>
      </c>
      <c r="E2954" s="30" t="s">
        <v>3218</v>
      </c>
      <c r="F2954" s="71"/>
      <c r="G2954" s="74" t="s">
        <v>25</v>
      </c>
      <c r="H2954" s="62" t="s">
        <v>26</v>
      </c>
      <c r="I2954" s="62" t="s">
        <v>27</v>
      </c>
      <c r="J2954" s="74" t="s">
        <v>391</v>
      </c>
      <c r="K2954" s="30" t="s">
        <v>29</v>
      </c>
      <c r="L2954" s="34" t="s">
        <v>361</v>
      </c>
      <c r="M2954" s="32" t="s">
        <v>227</v>
      </c>
      <c r="N2954" s="35" t="s">
        <v>32</v>
      </c>
      <c r="O2954" s="30"/>
      <c r="P2954" s="30"/>
      <c r="Q2954" s="36" t="s">
        <v>4157</v>
      </c>
      <c r="R2954" s="36"/>
      <c r="S2954" s="36"/>
      <c r="T2954" s="37"/>
      <c r="U2954" s="38"/>
      <c r="V2954" s="70" t="s">
        <v>4158</v>
      </c>
    </row>
    <row r="2955" spans="1:22" ht="18">
      <c r="A2955" s="34">
        <f t="shared" si="15"/>
        <v>1359</v>
      </c>
      <c r="B2955" s="29">
        <v>45929</v>
      </c>
      <c r="C2955" s="30" t="s">
        <v>4159</v>
      </c>
      <c r="D2955" s="31">
        <v>902462343</v>
      </c>
      <c r="E2955" s="30"/>
      <c r="F2955" s="71"/>
      <c r="G2955" s="74" t="s">
        <v>114</v>
      </c>
      <c r="H2955" s="62" t="s">
        <v>26</v>
      </c>
      <c r="I2955" s="62" t="s">
        <v>27</v>
      </c>
      <c r="J2955" s="74" t="s">
        <v>388</v>
      </c>
      <c r="K2955" s="30" t="s">
        <v>29</v>
      </c>
      <c r="L2955" s="34" t="s">
        <v>91</v>
      </c>
      <c r="M2955" s="32" t="s">
        <v>227</v>
      </c>
      <c r="N2955" s="35" t="s">
        <v>1169</v>
      </c>
      <c r="O2955" s="30"/>
      <c r="P2955" s="30"/>
      <c r="Q2955" s="36"/>
      <c r="R2955" s="36"/>
      <c r="S2955" s="36"/>
      <c r="T2955" s="37"/>
      <c r="U2955" s="38"/>
      <c r="V2955" s="39"/>
    </row>
    <row r="2956" spans="1:22" ht="18">
      <c r="A2956" s="34">
        <f t="shared" si="15"/>
        <v>1360</v>
      </c>
      <c r="B2956" s="29">
        <v>45929</v>
      </c>
      <c r="C2956" s="30" t="s">
        <v>4160</v>
      </c>
      <c r="D2956" s="31"/>
      <c r="E2956" s="30" t="s">
        <v>1854</v>
      </c>
      <c r="F2956" s="71"/>
      <c r="G2956" s="74" t="s">
        <v>25</v>
      </c>
      <c r="H2956" s="62" t="s">
        <v>26</v>
      </c>
      <c r="I2956" s="62" t="s">
        <v>27</v>
      </c>
      <c r="J2956" s="74" t="s">
        <v>391</v>
      </c>
      <c r="K2956" s="30" t="s">
        <v>29</v>
      </c>
      <c r="L2956" s="34" t="s">
        <v>498</v>
      </c>
      <c r="M2956" s="32" t="s">
        <v>389</v>
      </c>
      <c r="N2956" s="35"/>
      <c r="O2956" s="30"/>
      <c r="P2956" s="30"/>
      <c r="Q2956" s="36"/>
      <c r="R2956" s="36"/>
      <c r="S2956" s="36"/>
      <c r="T2956" s="37"/>
      <c r="U2956" s="38"/>
      <c r="V2956" s="39"/>
    </row>
    <row r="2957" spans="1:22" ht="18">
      <c r="A2957" s="34">
        <f t="shared" si="15"/>
        <v>1361</v>
      </c>
      <c r="B2957" s="29">
        <v>45929</v>
      </c>
      <c r="C2957" s="30" t="s">
        <v>4161</v>
      </c>
      <c r="D2957" s="31"/>
      <c r="E2957" s="30" t="s">
        <v>1854</v>
      </c>
      <c r="F2957" s="71"/>
      <c r="G2957" s="74" t="s">
        <v>25</v>
      </c>
      <c r="H2957" s="62" t="s">
        <v>26</v>
      </c>
      <c r="I2957" s="62" t="s">
        <v>27</v>
      </c>
      <c r="J2957" s="74" t="s">
        <v>391</v>
      </c>
      <c r="K2957" s="30" t="s">
        <v>29</v>
      </c>
      <c r="L2957" s="34" t="s">
        <v>498</v>
      </c>
      <c r="M2957" s="32" t="s">
        <v>389</v>
      </c>
      <c r="N2957" s="35"/>
      <c r="O2957" s="30"/>
      <c r="P2957" s="30"/>
      <c r="Q2957" s="36"/>
      <c r="R2957" s="36"/>
      <c r="S2957" s="36"/>
      <c r="T2957" s="37"/>
      <c r="U2957" s="38"/>
      <c r="V2957" s="39"/>
    </row>
    <row r="2958" spans="1:22" ht="18">
      <c r="A2958" s="34">
        <f t="shared" si="15"/>
        <v>1362</v>
      </c>
      <c r="B2958" s="29">
        <v>45930</v>
      </c>
      <c r="C2958" s="30" t="s">
        <v>4162</v>
      </c>
      <c r="D2958" s="31"/>
      <c r="E2958" s="30" t="s">
        <v>3392</v>
      </c>
      <c r="F2958" s="71"/>
      <c r="G2958" s="74" t="s">
        <v>25</v>
      </c>
      <c r="H2958" s="62" t="s">
        <v>26</v>
      </c>
      <c r="I2958" s="62" t="s">
        <v>27</v>
      </c>
      <c r="J2958" s="74" t="s">
        <v>391</v>
      </c>
      <c r="K2958" s="30" t="s">
        <v>29</v>
      </c>
      <c r="L2958" s="34" t="s">
        <v>91</v>
      </c>
      <c r="M2958" s="32" t="s">
        <v>389</v>
      </c>
      <c r="N2958" s="35"/>
      <c r="O2958" s="30"/>
      <c r="P2958" s="30"/>
      <c r="Q2958" s="36"/>
      <c r="R2958" s="36"/>
      <c r="S2958" s="36"/>
      <c r="T2958" s="37"/>
      <c r="U2958" s="38"/>
      <c r="V2958" s="39"/>
    </row>
    <row r="2959" spans="1:22" ht="18">
      <c r="A2959" s="34">
        <f t="shared" si="15"/>
        <v>1363</v>
      </c>
      <c r="B2959" s="29">
        <v>45930</v>
      </c>
      <c r="C2959" s="30" t="s">
        <v>384</v>
      </c>
      <c r="D2959" s="31"/>
      <c r="E2959" s="30" t="s">
        <v>3218</v>
      </c>
      <c r="F2959" s="71"/>
      <c r="G2959" s="74" t="s">
        <v>25</v>
      </c>
      <c r="H2959" s="62" t="s">
        <v>26</v>
      </c>
      <c r="I2959" s="62" t="s">
        <v>27</v>
      </c>
      <c r="J2959" s="74" t="s">
        <v>391</v>
      </c>
      <c r="K2959" s="30" t="s">
        <v>29</v>
      </c>
      <c r="L2959" s="34" t="s">
        <v>203</v>
      </c>
      <c r="M2959" s="32" t="s">
        <v>389</v>
      </c>
      <c r="N2959" s="35"/>
      <c r="O2959" s="30"/>
      <c r="P2959" s="30"/>
      <c r="Q2959" s="36"/>
      <c r="R2959" s="36"/>
      <c r="S2959" s="36"/>
      <c r="T2959" s="37"/>
      <c r="U2959" s="38"/>
      <c r="V2959" s="39"/>
    </row>
    <row r="2960" spans="1:22" ht="18">
      <c r="A2960" s="34">
        <f t="shared" si="15"/>
        <v>1364</v>
      </c>
      <c r="B2960" s="29">
        <v>45930</v>
      </c>
      <c r="C2960" s="30" t="s">
        <v>4163</v>
      </c>
      <c r="D2960" s="31"/>
      <c r="E2960" s="30" t="s">
        <v>3725</v>
      </c>
      <c r="F2960" s="71"/>
      <c r="G2960" s="74" t="s">
        <v>25</v>
      </c>
      <c r="H2960" s="62" t="s">
        <v>26</v>
      </c>
      <c r="I2960" s="62" t="s">
        <v>27</v>
      </c>
      <c r="J2960" s="74" t="s">
        <v>391</v>
      </c>
      <c r="K2960" s="30" t="s">
        <v>29</v>
      </c>
      <c r="L2960" s="34" t="s">
        <v>91</v>
      </c>
      <c r="M2960" s="32" t="s">
        <v>389</v>
      </c>
      <c r="N2960" s="35"/>
      <c r="O2960" s="30"/>
      <c r="P2960" s="30"/>
      <c r="Q2960" s="36"/>
      <c r="R2960" s="36"/>
      <c r="S2960" s="36"/>
      <c r="T2960" s="37"/>
      <c r="U2960" s="38"/>
      <c r="V2960" s="39"/>
    </row>
    <row r="2961" spans="1:22" ht="18">
      <c r="A2961" s="34">
        <f t="shared" si="15"/>
        <v>1365</v>
      </c>
      <c r="B2961" s="29">
        <v>45930</v>
      </c>
      <c r="C2961" s="30" t="s">
        <v>4164</v>
      </c>
      <c r="D2961" s="31"/>
      <c r="E2961" s="30" t="s">
        <v>3723</v>
      </c>
      <c r="F2961" s="71"/>
      <c r="G2961" s="74" t="s">
        <v>25</v>
      </c>
      <c r="H2961" s="62" t="s">
        <v>26</v>
      </c>
      <c r="I2961" s="62" t="s">
        <v>27</v>
      </c>
      <c r="J2961" s="74" t="s">
        <v>391</v>
      </c>
      <c r="K2961" s="30" t="s">
        <v>29</v>
      </c>
      <c r="L2961" s="34" t="s">
        <v>91</v>
      </c>
      <c r="M2961" s="32" t="s">
        <v>389</v>
      </c>
      <c r="N2961" s="35"/>
      <c r="O2961" s="30"/>
      <c r="P2961" s="30"/>
      <c r="Q2961" s="36"/>
      <c r="R2961" s="36"/>
      <c r="S2961" s="36"/>
      <c r="T2961" s="37"/>
      <c r="U2961" s="38"/>
      <c r="V2961" s="39"/>
    </row>
    <row r="2962" spans="1:22" ht="18">
      <c r="A2962" s="34">
        <f t="shared" si="15"/>
        <v>1366</v>
      </c>
      <c r="B2962" s="29">
        <v>45930</v>
      </c>
      <c r="C2962" s="30" t="s">
        <v>4165</v>
      </c>
      <c r="D2962" s="31">
        <v>938393818</v>
      </c>
      <c r="E2962" s="30" t="s">
        <v>3996</v>
      </c>
      <c r="F2962" s="71"/>
      <c r="G2962" s="74" t="s">
        <v>25</v>
      </c>
      <c r="H2962" s="62" t="s">
        <v>26</v>
      </c>
      <c r="I2962" s="62" t="s">
        <v>38</v>
      </c>
      <c r="J2962" s="74" t="s">
        <v>391</v>
      </c>
      <c r="K2962" s="30" t="s">
        <v>107</v>
      </c>
      <c r="L2962" s="34" t="s">
        <v>161</v>
      </c>
      <c r="M2962" s="32" t="s">
        <v>234</v>
      </c>
      <c r="N2962" s="35" t="s">
        <v>32</v>
      </c>
      <c r="O2962" s="30"/>
      <c r="P2962" s="30"/>
      <c r="Q2962" s="36" t="s">
        <v>3125</v>
      </c>
      <c r="R2962" s="36"/>
      <c r="S2962" s="36"/>
      <c r="T2962" s="37"/>
      <c r="U2962" s="38"/>
      <c r="V2962" s="39"/>
    </row>
    <row r="2963" spans="1:22" ht="18">
      <c r="A2963" s="34">
        <f t="shared" si="15"/>
        <v>1367</v>
      </c>
      <c r="B2963" s="29">
        <v>45930</v>
      </c>
      <c r="C2963" s="30" t="s">
        <v>4166</v>
      </c>
      <c r="D2963" s="31"/>
      <c r="E2963" s="30" t="s">
        <v>3477</v>
      </c>
      <c r="F2963" s="71"/>
      <c r="G2963" s="74" t="s">
        <v>25</v>
      </c>
      <c r="H2963" s="62" t="s">
        <v>26</v>
      </c>
      <c r="I2963" s="62" t="s">
        <v>27</v>
      </c>
      <c r="J2963" s="74" t="s">
        <v>391</v>
      </c>
      <c r="K2963" s="30" t="s">
        <v>29</v>
      </c>
      <c r="L2963" s="34" t="s">
        <v>2244</v>
      </c>
      <c r="M2963" s="32" t="s">
        <v>389</v>
      </c>
      <c r="N2963" s="35"/>
      <c r="O2963" s="30"/>
      <c r="P2963" s="30"/>
      <c r="Q2963" s="36"/>
      <c r="R2963" s="36"/>
      <c r="S2963" s="36"/>
      <c r="T2963" s="37"/>
      <c r="U2963" s="38"/>
      <c r="V2963" s="39"/>
    </row>
    <row r="2964" spans="1:22" ht="18">
      <c r="A2964" s="34">
        <f t="shared" si="15"/>
        <v>1368</v>
      </c>
      <c r="B2964" s="29">
        <v>45930</v>
      </c>
      <c r="C2964" s="30" t="s">
        <v>4167</v>
      </c>
      <c r="D2964" s="31"/>
      <c r="E2964" s="30" t="s">
        <v>3218</v>
      </c>
      <c r="F2964" s="71"/>
      <c r="G2964" s="74" t="s">
        <v>25</v>
      </c>
      <c r="H2964" s="62" t="s">
        <v>26</v>
      </c>
      <c r="I2964" s="62" t="s">
        <v>27</v>
      </c>
      <c r="J2964" s="74" t="s">
        <v>391</v>
      </c>
      <c r="K2964" s="30" t="s">
        <v>29</v>
      </c>
      <c r="L2964" s="34" t="s">
        <v>203</v>
      </c>
      <c r="M2964" s="32" t="s">
        <v>389</v>
      </c>
      <c r="N2964" s="35"/>
      <c r="O2964" s="30"/>
      <c r="P2964" s="30"/>
      <c r="Q2964" s="36"/>
      <c r="R2964" s="36"/>
      <c r="S2964" s="36"/>
      <c r="T2964" s="37"/>
      <c r="U2964" s="38"/>
      <c r="V2964" s="39"/>
    </row>
    <row r="2965" spans="1:22" ht="18">
      <c r="A2965" s="34">
        <f t="shared" si="15"/>
        <v>1369</v>
      </c>
      <c r="B2965" s="29">
        <v>45930</v>
      </c>
      <c r="C2965" s="30" t="s">
        <v>4168</v>
      </c>
      <c r="D2965" s="31">
        <v>932397397</v>
      </c>
      <c r="E2965" s="30" t="s">
        <v>3881</v>
      </c>
      <c r="F2965" s="71"/>
      <c r="G2965" s="74" t="s">
        <v>25</v>
      </c>
      <c r="H2965" s="62" t="s">
        <v>26</v>
      </c>
      <c r="I2965" s="62" t="s">
        <v>27</v>
      </c>
      <c r="J2965" s="74" t="s">
        <v>391</v>
      </c>
      <c r="K2965" s="30" t="s">
        <v>29</v>
      </c>
      <c r="L2965" s="34" t="s">
        <v>203</v>
      </c>
      <c r="M2965" s="32" t="s">
        <v>227</v>
      </c>
      <c r="N2965" s="35" t="s">
        <v>32</v>
      </c>
      <c r="O2965" s="30"/>
      <c r="P2965" s="30"/>
      <c r="Q2965" s="36" t="s">
        <v>4169</v>
      </c>
      <c r="R2965" s="36"/>
      <c r="S2965" s="36"/>
      <c r="T2965" s="37"/>
      <c r="U2965" s="38"/>
      <c r="V2965" s="39"/>
    </row>
    <row r="2966" spans="1:22" ht="18">
      <c r="A2966" s="34">
        <f t="shared" si="15"/>
        <v>1370</v>
      </c>
      <c r="B2966" s="29">
        <v>45930</v>
      </c>
      <c r="C2966" s="30" t="s">
        <v>4170</v>
      </c>
      <c r="D2966" s="239">
        <v>327555644</v>
      </c>
      <c r="E2966" s="30" t="s">
        <v>1872</v>
      </c>
      <c r="F2966" s="71"/>
      <c r="G2966" s="74" t="s">
        <v>25</v>
      </c>
      <c r="H2966" s="62" t="s">
        <v>26</v>
      </c>
      <c r="I2966" s="62" t="s">
        <v>27</v>
      </c>
      <c r="J2966" s="74" t="s">
        <v>391</v>
      </c>
      <c r="K2966" s="30" t="s">
        <v>29</v>
      </c>
      <c r="L2966" s="34" t="s">
        <v>498</v>
      </c>
      <c r="M2966" s="32" t="s">
        <v>227</v>
      </c>
      <c r="N2966" s="35"/>
      <c r="O2966" s="30"/>
      <c r="P2966" s="30"/>
      <c r="Q2966" s="36"/>
      <c r="R2966" s="36"/>
      <c r="S2966" s="36"/>
      <c r="T2966" s="37"/>
      <c r="U2966" s="38"/>
      <c r="V2966" s="39"/>
    </row>
    <row r="2967" spans="1:22" ht="18">
      <c r="A2967" s="34">
        <f t="shared" si="15"/>
        <v>1371</v>
      </c>
      <c r="B2967" s="29">
        <v>45930</v>
      </c>
      <c r="C2967" s="30" t="s">
        <v>4171</v>
      </c>
      <c r="D2967" s="239">
        <v>777183573</v>
      </c>
      <c r="E2967" s="30"/>
      <c r="F2967" s="71"/>
      <c r="G2967" s="74" t="s">
        <v>25</v>
      </c>
      <c r="H2967" s="62" t="s">
        <v>26</v>
      </c>
      <c r="I2967" s="62" t="s">
        <v>27</v>
      </c>
      <c r="J2967" s="74" t="s">
        <v>388</v>
      </c>
      <c r="K2967" s="30" t="s">
        <v>29</v>
      </c>
      <c r="L2967" s="34" t="s">
        <v>498</v>
      </c>
      <c r="M2967" s="32" t="s">
        <v>227</v>
      </c>
      <c r="N2967" s="35"/>
      <c r="O2967" s="30"/>
      <c r="P2967" s="30"/>
      <c r="Q2967" s="36"/>
      <c r="R2967" s="36"/>
      <c r="S2967" s="36"/>
      <c r="T2967" s="37"/>
      <c r="U2967" s="38"/>
      <c r="V2967" s="39"/>
    </row>
    <row r="2968" spans="1:22" ht="18">
      <c r="A2968" s="131">
        <f t="shared" si="15"/>
        <v>1372</v>
      </c>
      <c r="B2968" s="128">
        <v>45930</v>
      </c>
      <c r="C2968" s="129" t="s">
        <v>4172</v>
      </c>
      <c r="D2968" s="125" t="s">
        <v>620</v>
      </c>
      <c r="E2968" s="129"/>
      <c r="F2968" s="130"/>
      <c r="G2968" s="152" t="s">
        <v>25</v>
      </c>
      <c r="H2968" s="152" t="s">
        <v>26</v>
      </c>
      <c r="I2968" s="152" t="s">
        <v>27</v>
      </c>
      <c r="J2968" s="152" t="s">
        <v>388</v>
      </c>
      <c r="K2968" s="129" t="s">
        <v>29</v>
      </c>
      <c r="L2968" s="131" t="s">
        <v>91</v>
      </c>
      <c r="M2968" s="131" t="s">
        <v>234</v>
      </c>
      <c r="N2968" s="124"/>
      <c r="O2968" s="129"/>
      <c r="P2968" s="129"/>
      <c r="Q2968" s="124" t="s">
        <v>1725</v>
      </c>
      <c r="R2968" s="124"/>
      <c r="S2968" s="124"/>
      <c r="T2968" s="132"/>
      <c r="U2968" s="133"/>
      <c r="V2968" s="126"/>
    </row>
    <row r="2969" spans="1:22" ht="38">
      <c r="A2969" s="34">
        <f t="shared" si="15"/>
        <v>1373</v>
      </c>
      <c r="B2969" s="29">
        <v>45930</v>
      </c>
      <c r="C2969" s="30" t="s">
        <v>4173</v>
      </c>
      <c r="D2969" s="31">
        <v>961334738</v>
      </c>
      <c r="E2969" s="30"/>
      <c r="F2969" s="71"/>
      <c r="G2969" s="74" t="s">
        <v>25</v>
      </c>
      <c r="H2969" s="62" t="s">
        <v>26</v>
      </c>
      <c r="I2969" s="62" t="s">
        <v>27</v>
      </c>
      <c r="J2969" s="74" t="s">
        <v>388</v>
      </c>
      <c r="K2969" s="30" t="s">
        <v>29</v>
      </c>
      <c r="L2969" s="34" t="s">
        <v>2244</v>
      </c>
      <c r="M2969" s="32" t="s">
        <v>227</v>
      </c>
      <c r="N2969" s="35"/>
      <c r="O2969" s="30"/>
      <c r="P2969" s="30"/>
      <c r="Q2969" s="36" t="s">
        <v>2969</v>
      </c>
      <c r="R2969" s="36"/>
      <c r="S2969" s="36"/>
      <c r="T2969" s="37"/>
      <c r="U2969" s="38"/>
      <c r="V2969" s="70" t="s">
        <v>4174</v>
      </c>
    </row>
    <row r="2970" spans="1:22" ht="18">
      <c r="A2970" s="34">
        <f t="shared" si="15"/>
        <v>1374</v>
      </c>
      <c r="B2970" s="29">
        <v>45930</v>
      </c>
      <c r="C2970" s="30" t="s">
        <v>4175</v>
      </c>
      <c r="D2970" s="31">
        <v>812319033</v>
      </c>
      <c r="E2970" s="30"/>
      <c r="F2970" s="71"/>
      <c r="G2970" s="74" t="s">
        <v>25</v>
      </c>
      <c r="H2970" s="62" t="s">
        <v>48</v>
      </c>
      <c r="I2970" s="62" t="s">
        <v>38</v>
      </c>
      <c r="J2970" s="74" t="s">
        <v>388</v>
      </c>
      <c r="K2970" s="30" t="s">
        <v>49</v>
      </c>
      <c r="L2970" s="34" t="s">
        <v>161</v>
      </c>
      <c r="M2970" s="32" t="s">
        <v>234</v>
      </c>
      <c r="N2970" s="35" t="s">
        <v>32</v>
      </c>
      <c r="O2970" s="30"/>
      <c r="P2970" s="30"/>
      <c r="Q2970" s="36" t="s">
        <v>3125</v>
      </c>
      <c r="R2970" s="36"/>
      <c r="S2970" s="36"/>
      <c r="T2970" s="37"/>
      <c r="U2970" s="38"/>
      <c r="V2970" s="39"/>
    </row>
    <row r="2971" spans="1:22" ht="18">
      <c r="A2971" s="34">
        <f t="shared" si="15"/>
        <v>1375</v>
      </c>
      <c r="B2971" s="29">
        <v>45930</v>
      </c>
      <c r="C2971" s="30" t="s">
        <v>448</v>
      </c>
      <c r="D2971" s="31"/>
      <c r="E2971" s="30"/>
      <c r="F2971" s="71"/>
      <c r="G2971" s="74" t="s">
        <v>25</v>
      </c>
      <c r="H2971" s="62" t="s">
        <v>26</v>
      </c>
      <c r="I2971" s="62" t="s">
        <v>27</v>
      </c>
      <c r="J2971" s="74" t="s">
        <v>388</v>
      </c>
      <c r="K2971" s="30" t="s">
        <v>29</v>
      </c>
      <c r="L2971" s="34" t="s">
        <v>91</v>
      </c>
      <c r="M2971" s="32" t="s">
        <v>234</v>
      </c>
      <c r="N2971" s="35" t="s">
        <v>32</v>
      </c>
      <c r="O2971" s="30"/>
      <c r="P2971" s="30"/>
      <c r="Q2971" s="72" t="s">
        <v>505</v>
      </c>
      <c r="R2971" s="36"/>
      <c r="S2971" s="36"/>
      <c r="T2971" s="37"/>
      <c r="U2971" s="38"/>
      <c r="V2971" s="39"/>
    </row>
    <row r="2972" spans="1:22" ht="18">
      <c r="A2972" s="34">
        <f t="shared" si="15"/>
        <v>1376</v>
      </c>
      <c r="B2972" s="29">
        <v>45930</v>
      </c>
      <c r="C2972" s="30" t="s">
        <v>4176</v>
      </c>
      <c r="D2972" s="239">
        <v>937250889</v>
      </c>
      <c r="E2972" s="30"/>
      <c r="F2972" s="71"/>
      <c r="G2972" s="74" t="s">
        <v>25</v>
      </c>
      <c r="H2972" s="62" t="s">
        <v>26</v>
      </c>
      <c r="I2972" s="62"/>
      <c r="J2972" s="74" t="s">
        <v>388</v>
      </c>
      <c r="K2972" s="30" t="s">
        <v>29</v>
      </c>
      <c r="L2972" s="34" t="s">
        <v>81</v>
      </c>
      <c r="M2972" s="32" t="s">
        <v>234</v>
      </c>
      <c r="N2972" s="35"/>
      <c r="O2972" s="30"/>
      <c r="P2972" s="30"/>
      <c r="Q2972" s="36"/>
      <c r="R2972" s="36"/>
      <c r="S2972" s="36"/>
      <c r="T2972" s="37"/>
      <c r="U2972" s="38"/>
      <c r="V2972" s="39"/>
    </row>
    <row r="2973" spans="1:22" ht="18">
      <c r="A2973" s="34">
        <f t="shared" si="15"/>
        <v>1377</v>
      </c>
      <c r="B2973" s="29">
        <v>45930</v>
      </c>
      <c r="C2973" s="30" t="s">
        <v>4177</v>
      </c>
      <c r="D2973" s="239">
        <v>773146504</v>
      </c>
      <c r="E2973" s="30"/>
      <c r="F2973" s="71"/>
      <c r="G2973" s="74" t="s">
        <v>25</v>
      </c>
      <c r="H2973" s="62" t="s">
        <v>26</v>
      </c>
      <c r="I2973" s="62"/>
      <c r="J2973" s="74" t="s">
        <v>388</v>
      </c>
      <c r="K2973" s="30" t="s">
        <v>29</v>
      </c>
      <c r="L2973" s="34" t="s">
        <v>498</v>
      </c>
      <c r="M2973" s="32" t="s">
        <v>227</v>
      </c>
      <c r="N2973" s="35"/>
      <c r="O2973" s="30"/>
      <c r="P2973" s="30"/>
      <c r="Q2973" s="36"/>
      <c r="R2973" s="36"/>
      <c r="S2973" s="36"/>
      <c r="T2973" s="37"/>
      <c r="U2973" s="38"/>
      <c r="V2973" s="39"/>
    </row>
    <row r="2974" spans="1:22" ht="18">
      <c r="A2974" s="34">
        <f t="shared" si="15"/>
        <v>1378</v>
      </c>
      <c r="B2974" s="29">
        <v>45930</v>
      </c>
      <c r="C2974" s="30" t="s">
        <v>4178</v>
      </c>
      <c r="D2974" s="31"/>
      <c r="E2974" s="30" t="s">
        <v>1854</v>
      </c>
      <c r="F2974" s="71"/>
      <c r="G2974" s="74" t="s">
        <v>25</v>
      </c>
      <c r="H2974" s="62" t="s">
        <v>26</v>
      </c>
      <c r="I2974" s="62" t="s">
        <v>27</v>
      </c>
      <c r="J2974" s="74" t="s">
        <v>391</v>
      </c>
      <c r="K2974" s="30" t="s">
        <v>29</v>
      </c>
      <c r="L2974" s="34" t="s">
        <v>498</v>
      </c>
      <c r="M2974" s="32" t="s">
        <v>389</v>
      </c>
      <c r="N2974" s="35"/>
      <c r="O2974" s="30"/>
      <c r="P2974" s="30"/>
      <c r="Q2974" s="36"/>
      <c r="R2974" s="36"/>
      <c r="S2974" s="36"/>
      <c r="T2974" s="37"/>
      <c r="U2974" s="38"/>
      <c r="V2974" s="39"/>
    </row>
    <row r="2975" spans="1:22" ht="18">
      <c r="A2975" s="34">
        <f t="shared" si="15"/>
        <v>1379</v>
      </c>
      <c r="B2975" s="29">
        <v>45930</v>
      </c>
      <c r="C2975" s="30" t="s">
        <v>4179</v>
      </c>
      <c r="D2975" s="31"/>
      <c r="E2975" s="30" t="s">
        <v>1854</v>
      </c>
      <c r="F2975" s="71"/>
      <c r="G2975" s="74" t="s">
        <v>25</v>
      </c>
      <c r="H2975" s="62" t="s">
        <v>26</v>
      </c>
      <c r="I2975" s="62" t="s">
        <v>27</v>
      </c>
      <c r="J2975" s="74" t="s">
        <v>391</v>
      </c>
      <c r="K2975" s="30" t="s">
        <v>29</v>
      </c>
      <c r="L2975" s="34" t="s">
        <v>498</v>
      </c>
      <c r="M2975" s="32" t="s">
        <v>389</v>
      </c>
      <c r="N2975" s="35"/>
      <c r="O2975" s="30"/>
      <c r="P2975" s="30"/>
      <c r="Q2975" s="36"/>
      <c r="R2975" s="36"/>
      <c r="S2975" s="36"/>
      <c r="T2975" s="37"/>
      <c r="U2975" s="38"/>
      <c r="V2975" s="39"/>
    </row>
    <row r="2976" spans="1:22" ht="18">
      <c r="A2976" s="131">
        <f t="shared" si="15"/>
        <v>1380</v>
      </c>
      <c r="B2976" s="128">
        <v>45930</v>
      </c>
      <c r="C2976" s="129" t="s">
        <v>4180</v>
      </c>
      <c r="D2976" s="125">
        <v>909853842</v>
      </c>
      <c r="E2976" s="129" t="s">
        <v>4181</v>
      </c>
      <c r="F2976" s="130"/>
      <c r="G2976" s="152" t="s">
        <v>25</v>
      </c>
      <c r="H2976" s="152" t="s">
        <v>26</v>
      </c>
      <c r="I2976" s="152" t="s">
        <v>27</v>
      </c>
      <c r="J2976" s="152" t="s">
        <v>391</v>
      </c>
      <c r="K2976" s="129" t="s">
        <v>29</v>
      </c>
      <c r="L2976" s="131" t="s">
        <v>2244</v>
      </c>
      <c r="M2976" s="131" t="s">
        <v>227</v>
      </c>
      <c r="N2976" s="124" t="s">
        <v>32</v>
      </c>
      <c r="O2976" s="129"/>
      <c r="P2976" s="129"/>
      <c r="Q2976" s="124" t="s">
        <v>4182</v>
      </c>
      <c r="R2976" s="124"/>
      <c r="S2976" s="124"/>
      <c r="T2976" s="132"/>
      <c r="U2976" s="133"/>
      <c r="V2976" s="126"/>
    </row>
    <row r="2977" spans="1:22" ht="18">
      <c r="A2977" s="34">
        <f t="shared" si="15"/>
        <v>1381</v>
      </c>
      <c r="B2977" s="29">
        <v>45930</v>
      </c>
      <c r="C2977" s="30" t="s">
        <v>4183</v>
      </c>
      <c r="D2977" s="239">
        <v>778307277</v>
      </c>
      <c r="E2977" s="30" t="s">
        <v>1872</v>
      </c>
      <c r="F2977" s="71"/>
      <c r="G2977" s="74" t="s">
        <v>25</v>
      </c>
      <c r="H2977" s="62" t="s">
        <v>26</v>
      </c>
      <c r="I2977" s="62" t="s">
        <v>27</v>
      </c>
      <c r="J2977" s="74" t="s">
        <v>391</v>
      </c>
      <c r="K2977" s="30" t="s">
        <v>29</v>
      </c>
      <c r="L2977" s="34" t="s">
        <v>498</v>
      </c>
      <c r="M2977" s="32" t="s">
        <v>227</v>
      </c>
      <c r="N2977" s="35"/>
      <c r="O2977" s="30"/>
      <c r="P2977" s="30"/>
      <c r="Q2977" s="36"/>
      <c r="R2977" s="36"/>
      <c r="S2977" s="36"/>
      <c r="T2977" s="37"/>
      <c r="U2977" s="38"/>
      <c r="V2977" s="39"/>
    </row>
    <row r="2978" spans="1:22" ht="18">
      <c r="A2978" s="131">
        <f t="shared" si="15"/>
        <v>1382</v>
      </c>
      <c r="B2978" s="128">
        <v>45930</v>
      </c>
      <c r="C2978" s="129" t="s">
        <v>4184</v>
      </c>
      <c r="D2978" s="125">
        <v>355911896</v>
      </c>
      <c r="E2978" s="129" t="s">
        <v>3723</v>
      </c>
      <c r="F2978" s="130"/>
      <c r="G2978" s="152" t="s">
        <v>25</v>
      </c>
      <c r="H2978" s="152" t="s">
        <v>26</v>
      </c>
      <c r="I2978" s="152" t="s">
        <v>27</v>
      </c>
      <c r="J2978" s="152" t="s">
        <v>391</v>
      </c>
      <c r="K2978" s="129" t="s">
        <v>29</v>
      </c>
      <c r="L2978" s="131" t="s">
        <v>91</v>
      </c>
      <c r="M2978" s="131" t="s">
        <v>227</v>
      </c>
      <c r="N2978" s="124" t="s">
        <v>32</v>
      </c>
      <c r="O2978" s="129"/>
      <c r="P2978" s="129"/>
      <c r="Q2978" s="124" t="s">
        <v>3636</v>
      </c>
      <c r="R2978" s="124"/>
      <c r="S2978" s="124"/>
      <c r="T2978" s="132"/>
      <c r="U2978" s="133"/>
      <c r="V2978" s="126"/>
    </row>
    <row r="2979" spans="1:22" ht="18">
      <c r="A2979" s="34">
        <f t="shared" si="15"/>
        <v>1383</v>
      </c>
      <c r="B2979" s="29">
        <v>45930</v>
      </c>
      <c r="C2979" s="30" t="s">
        <v>4185</v>
      </c>
      <c r="D2979" s="31"/>
      <c r="E2979" s="30" t="s">
        <v>3725</v>
      </c>
      <c r="F2979" s="71"/>
      <c r="G2979" s="74" t="s">
        <v>113</v>
      </c>
      <c r="H2979" s="62" t="s">
        <v>26</v>
      </c>
      <c r="I2979" s="62" t="s">
        <v>27</v>
      </c>
      <c r="J2979" s="74" t="s">
        <v>391</v>
      </c>
      <c r="K2979" s="30" t="s">
        <v>29</v>
      </c>
      <c r="L2979" s="34" t="s">
        <v>91</v>
      </c>
      <c r="M2979" s="32" t="s">
        <v>389</v>
      </c>
      <c r="N2979" s="35"/>
      <c r="O2979" s="30"/>
      <c r="P2979" s="30"/>
      <c r="Q2979" s="36"/>
      <c r="R2979" s="36"/>
      <c r="S2979" s="36"/>
      <c r="T2979" s="37"/>
      <c r="U2979" s="38"/>
      <c r="V2979" s="39"/>
    </row>
    <row r="2980" spans="1:22" ht="18">
      <c r="A2980" s="34">
        <f t="shared" si="15"/>
        <v>1384</v>
      </c>
      <c r="B2980" s="29">
        <v>45930</v>
      </c>
      <c r="C2980" s="30" t="s">
        <v>4186</v>
      </c>
      <c r="D2980" s="31">
        <v>989470904</v>
      </c>
      <c r="E2980" s="30" t="s">
        <v>4187</v>
      </c>
      <c r="F2980" s="71"/>
      <c r="G2980" s="74" t="s">
        <v>25</v>
      </c>
      <c r="H2980" s="62" t="s">
        <v>26</v>
      </c>
      <c r="I2980" s="62" t="s">
        <v>38</v>
      </c>
      <c r="J2980" s="74" t="s">
        <v>391</v>
      </c>
      <c r="K2980" s="30" t="s">
        <v>29</v>
      </c>
      <c r="L2980" s="34" t="s">
        <v>303</v>
      </c>
      <c r="M2980" s="32" t="s">
        <v>234</v>
      </c>
      <c r="N2980" s="35" t="s">
        <v>32</v>
      </c>
      <c r="O2980" s="30"/>
      <c r="P2980" s="30"/>
      <c r="Q2980" s="72" t="s">
        <v>2712</v>
      </c>
      <c r="R2980" s="36"/>
      <c r="S2980" s="36"/>
      <c r="T2980" s="37"/>
      <c r="U2980" s="38"/>
      <c r="V2980" s="39"/>
    </row>
    <row r="2981" spans="1:22" ht="18">
      <c r="A2981" s="34">
        <f t="shared" si="15"/>
        <v>1385</v>
      </c>
      <c r="B2981" s="29">
        <v>45930</v>
      </c>
      <c r="C2981" s="30" t="s">
        <v>4188</v>
      </c>
      <c r="D2981" s="31"/>
      <c r="E2981" s="30" t="s">
        <v>4015</v>
      </c>
      <c r="F2981" s="71"/>
      <c r="G2981" s="74" t="s">
        <v>25</v>
      </c>
      <c r="H2981" s="62" t="s">
        <v>26</v>
      </c>
      <c r="I2981" s="62" t="s">
        <v>27</v>
      </c>
      <c r="J2981" s="74" t="s">
        <v>391</v>
      </c>
      <c r="K2981" s="30" t="s">
        <v>29</v>
      </c>
      <c r="L2981" s="34" t="s">
        <v>203</v>
      </c>
      <c r="M2981" s="32" t="s">
        <v>389</v>
      </c>
      <c r="N2981" s="35"/>
      <c r="O2981" s="30"/>
      <c r="P2981" s="30"/>
      <c r="Q2981" s="36"/>
      <c r="R2981" s="36"/>
      <c r="S2981" s="36"/>
      <c r="T2981" s="37"/>
      <c r="U2981" s="38"/>
      <c r="V2981" s="39"/>
    </row>
    <row r="2982" spans="1:22" ht="18">
      <c r="A2982" s="34">
        <f t="shared" si="15"/>
        <v>1386</v>
      </c>
      <c r="B2982" s="29">
        <v>45930</v>
      </c>
      <c r="C2982" s="30" t="s">
        <v>4189</v>
      </c>
      <c r="D2982" s="31"/>
      <c r="E2982" s="30" t="s">
        <v>4187</v>
      </c>
      <c r="F2982" s="71"/>
      <c r="G2982" s="74" t="s">
        <v>25</v>
      </c>
      <c r="H2982" s="62" t="s">
        <v>26</v>
      </c>
      <c r="I2982" s="62" t="s">
        <v>27</v>
      </c>
      <c r="J2982" s="74" t="s">
        <v>391</v>
      </c>
      <c r="K2982" s="30" t="s">
        <v>29</v>
      </c>
      <c r="L2982" s="34" t="s">
        <v>203</v>
      </c>
      <c r="M2982" s="32" t="s">
        <v>389</v>
      </c>
      <c r="N2982" s="35"/>
      <c r="O2982" s="30"/>
      <c r="P2982" s="30"/>
      <c r="Q2982" s="36"/>
      <c r="R2982" s="36"/>
      <c r="S2982" s="36"/>
      <c r="T2982" s="37"/>
      <c r="U2982" s="38"/>
      <c r="V2982" s="39"/>
    </row>
    <row r="2983" spans="1:22" ht="18">
      <c r="A2983" s="34">
        <f t="shared" si="15"/>
        <v>1387</v>
      </c>
      <c r="B2983" s="29">
        <v>45930</v>
      </c>
      <c r="C2983" s="30" t="s">
        <v>290</v>
      </c>
      <c r="D2983" s="31"/>
      <c r="E2983" s="30" t="s">
        <v>3218</v>
      </c>
      <c r="F2983" s="71"/>
      <c r="G2983" s="74" t="s">
        <v>25</v>
      </c>
      <c r="H2983" s="62" t="s">
        <v>26</v>
      </c>
      <c r="I2983" s="62" t="s">
        <v>27</v>
      </c>
      <c r="J2983" s="74" t="s">
        <v>391</v>
      </c>
      <c r="K2983" s="30" t="s">
        <v>29</v>
      </c>
      <c r="L2983" s="34" t="s">
        <v>203</v>
      </c>
      <c r="M2983" s="32" t="s">
        <v>389</v>
      </c>
      <c r="N2983" s="35"/>
      <c r="O2983" s="30"/>
      <c r="P2983" s="30"/>
      <c r="Q2983" s="36"/>
      <c r="R2983" s="36"/>
      <c r="S2983" s="36"/>
      <c r="T2983" s="37"/>
      <c r="U2983" s="38"/>
      <c r="V2983" s="39"/>
    </row>
    <row r="2984" spans="1:22" ht="18">
      <c r="A2984" s="34">
        <f t="shared" si="15"/>
        <v>1388</v>
      </c>
      <c r="B2984" s="29">
        <v>45930</v>
      </c>
      <c r="C2984" s="30" t="s">
        <v>4190</v>
      </c>
      <c r="D2984" s="31"/>
      <c r="E2984" s="30" t="s">
        <v>4187</v>
      </c>
      <c r="F2984" s="71"/>
      <c r="G2984" s="74" t="s">
        <v>25</v>
      </c>
      <c r="H2984" s="62" t="s">
        <v>26</v>
      </c>
      <c r="I2984" s="62" t="s">
        <v>27</v>
      </c>
      <c r="J2984" s="74" t="s">
        <v>391</v>
      </c>
      <c r="K2984" s="30" t="s">
        <v>29</v>
      </c>
      <c r="L2984" s="34" t="s">
        <v>361</v>
      </c>
      <c r="M2984" s="32" t="s">
        <v>389</v>
      </c>
      <c r="N2984" s="35"/>
      <c r="O2984" s="30"/>
      <c r="P2984" s="30"/>
      <c r="Q2984" s="36"/>
      <c r="R2984" s="36"/>
      <c r="S2984" s="36"/>
      <c r="T2984" s="37"/>
      <c r="U2984" s="38"/>
      <c r="V2984" s="39"/>
    </row>
    <row r="2985" spans="1:22" ht="18">
      <c r="A2985" s="34">
        <f t="shared" si="15"/>
        <v>1389</v>
      </c>
      <c r="B2985" s="29">
        <v>45930</v>
      </c>
      <c r="C2985" s="30" t="s">
        <v>479</v>
      </c>
      <c r="D2985" s="31"/>
      <c r="E2985" s="30" t="s">
        <v>1854</v>
      </c>
      <c r="F2985" s="71"/>
      <c r="G2985" s="74" t="s">
        <v>25</v>
      </c>
      <c r="H2985" s="62" t="s">
        <v>26</v>
      </c>
      <c r="I2985" s="62" t="s">
        <v>27</v>
      </c>
      <c r="J2985" s="74" t="s">
        <v>391</v>
      </c>
      <c r="K2985" s="30" t="s">
        <v>29</v>
      </c>
      <c r="L2985" s="34" t="s">
        <v>498</v>
      </c>
      <c r="M2985" s="32" t="s">
        <v>389</v>
      </c>
      <c r="N2985" s="35"/>
      <c r="O2985" s="30"/>
      <c r="P2985" s="30"/>
      <c r="Q2985" s="36"/>
      <c r="R2985" s="36"/>
      <c r="S2985" s="36"/>
      <c r="T2985" s="37"/>
      <c r="U2985" s="38"/>
      <c r="V2985" s="39"/>
    </row>
    <row r="2986" spans="1:22" ht="18">
      <c r="A2986" s="34">
        <f t="shared" si="15"/>
        <v>1390</v>
      </c>
      <c r="B2986" s="128">
        <v>45930</v>
      </c>
      <c r="C2986" s="129" t="s">
        <v>4191</v>
      </c>
      <c r="D2986" s="125">
        <v>794864493</v>
      </c>
      <c r="E2986" s="129" t="s">
        <v>3392</v>
      </c>
      <c r="F2986" s="130"/>
      <c r="G2986" s="152" t="s">
        <v>25</v>
      </c>
      <c r="H2986" s="152" t="s">
        <v>26</v>
      </c>
      <c r="I2986" s="152" t="s">
        <v>27</v>
      </c>
      <c r="J2986" s="152" t="s">
        <v>391</v>
      </c>
      <c r="K2986" s="129" t="s">
        <v>29</v>
      </c>
      <c r="L2986" s="131" t="s">
        <v>203</v>
      </c>
      <c r="M2986" s="131" t="s">
        <v>234</v>
      </c>
      <c r="N2986" s="124" t="s">
        <v>32</v>
      </c>
      <c r="O2986" s="129"/>
      <c r="P2986" s="129"/>
      <c r="Q2986" s="124" t="s">
        <v>4192</v>
      </c>
      <c r="R2986" s="124"/>
      <c r="S2986" s="124"/>
      <c r="T2986" s="132"/>
      <c r="U2986" s="133"/>
      <c r="V2986" s="126"/>
    </row>
    <row r="2987" spans="1:22" ht="18">
      <c r="A2987" s="34">
        <f t="shared" si="15"/>
        <v>1391</v>
      </c>
      <c r="B2987" s="29">
        <v>45930</v>
      </c>
      <c r="C2987" s="30" t="s">
        <v>4193</v>
      </c>
      <c r="D2987" s="31"/>
      <c r="E2987" s="30"/>
      <c r="F2987" s="71"/>
      <c r="G2987" s="74" t="s">
        <v>25</v>
      </c>
      <c r="H2987" s="62" t="s">
        <v>48</v>
      </c>
      <c r="I2987" s="62"/>
      <c r="J2987" s="74" t="s">
        <v>390</v>
      </c>
      <c r="K2987" s="30" t="s">
        <v>107</v>
      </c>
      <c r="L2987" s="34"/>
      <c r="M2987" s="32" t="s">
        <v>347</v>
      </c>
      <c r="N2987" s="35"/>
      <c r="O2987" s="30"/>
      <c r="P2987" s="30"/>
      <c r="Q2987" s="36"/>
      <c r="R2987" s="36"/>
      <c r="S2987" s="36"/>
      <c r="T2987" s="37"/>
      <c r="U2987" s="38"/>
      <c r="V2987" s="39"/>
    </row>
    <row r="2988" spans="1:22" ht="18">
      <c r="A2988" s="34">
        <f t="shared" si="15"/>
        <v>1392</v>
      </c>
      <c r="B2988" s="29">
        <v>45930</v>
      </c>
      <c r="C2988" s="30" t="s">
        <v>4194</v>
      </c>
      <c r="D2988" s="239">
        <v>918233014</v>
      </c>
      <c r="E2988" s="30"/>
      <c r="F2988" s="71"/>
      <c r="G2988" s="74" t="s">
        <v>25</v>
      </c>
      <c r="H2988" s="62" t="s">
        <v>48</v>
      </c>
      <c r="I2988" s="62" t="s">
        <v>27</v>
      </c>
      <c r="J2988" s="74" t="s">
        <v>390</v>
      </c>
      <c r="K2988" s="30" t="s">
        <v>49</v>
      </c>
      <c r="L2988" s="34" t="s">
        <v>81</v>
      </c>
      <c r="M2988" s="32" t="s">
        <v>234</v>
      </c>
      <c r="N2988" s="35"/>
      <c r="O2988" s="30"/>
      <c r="P2988" s="30"/>
      <c r="Q2988" s="36"/>
      <c r="R2988" s="36"/>
      <c r="S2988" s="36"/>
      <c r="T2988" s="37"/>
      <c r="U2988" s="38"/>
      <c r="V2988" s="39"/>
    </row>
    <row r="2989" spans="1:22" ht="18">
      <c r="A2989" s="34">
        <f t="shared" si="15"/>
        <v>1393</v>
      </c>
      <c r="B2989" s="29">
        <v>45930</v>
      </c>
      <c r="C2989" s="30" t="s">
        <v>3339</v>
      </c>
      <c r="D2989" s="31"/>
      <c r="E2989" s="30" t="s">
        <v>4187</v>
      </c>
      <c r="F2989" s="71"/>
      <c r="G2989" s="74" t="s">
        <v>25</v>
      </c>
      <c r="H2989" s="62" t="s">
        <v>26</v>
      </c>
      <c r="I2989" s="62" t="s">
        <v>38</v>
      </c>
      <c r="J2989" s="74" t="s">
        <v>390</v>
      </c>
      <c r="K2989" s="30" t="s">
        <v>29</v>
      </c>
      <c r="L2989" s="34" t="s">
        <v>303</v>
      </c>
      <c r="M2989" s="32" t="s">
        <v>389</v>
      </c>
      <c r="N2989" s="35"/>
      <c r="O2989" s="30"/>
      <c r="P2989" s="30"/>
      <c r="Q2989" s="36"/>
      <c r="R2989" s="36"/>
      <c r="S2989" s="36"/>
      <c r="T2989" s="37"/>
      <c r="U2989" s="38"/>
      <c r="V2989" s="39"/>
    </row>
    <row r="2990" spans="1:22" ht="18">
      <c r="A2990" s="34">
        <f t="shared" si="15"/>
        <v>1394</v>
      </c>
      <c r="B2990" s="29">
        <v>45930</v>
      </c>
      <c r="C2990" s="30" t="s">
        <v>4195</v>
      </c>
      <c r="D2990" s="31"/>
      <c r="E2990" s="30" t="s">
        <v>3392</v>
      </c>
      <c r="F2990" s="71"/>
      <c r="G2990" s="74" t="s">
        <v>25</v>
      </c>
      <c r="H2990" s="62" t="s">
        <v>26</v>
      </c>
      <c r="I2990" s="62" t="s">
        <v>27</v>
      </c>
      <c r="J2990" s="74" t="s">
        <v>390</v>
      </c>
      <c r="K2990" s="30" t="s">
        <v>29</v>
      </c>
      <c r="L2990" s="34" t="s">
        <v>203</v>
      </c>
      <c r="M2990" s="32" t="s">
        <v>389</v>
      </c>
      <c r="N2990" s="35"/>
      <c r="O2990" s="30"/>
      <c r="P2990" s="30"/>
      <c r="Q2990" s="36"/>
      <c r="R2990" s="36"/>
      <c r="S2990" s="36"/>
      <c r="T2990" s="37"/>
      <c r="U2990" s="38"/>
      <c r="V2990" s="39"/>
    </row>
    <row r="2991" spans="1:22" ht="18">
      <c r="A2991" s="34">
        <f t="shared" si="15"/>
        <v>1395</v>
      </c>
      <c r="B2991" s="29">
        <v>45930</v>
      </c>
      <c r="C2991" s="30" t="s">
        <v>425</v>
      </c>
      <c r="D2991" s="31"/>
      <c r="E2991" s="30" t="s">
        <v>3996</v>
      </c>
      <c r="F2991" s="71"/>
      <c r="G2991" s="74" t="s">
        <v>25</v>
      </c>
      <c r="H2991" s="62" t="s">
        <v>26</v>
      </c>
      <c r="I2991" s="62" t="s">
        <v>38</v>
      </c>
      <c r="J2991" s="74" t="s">
        <v>388</v>
      </c>
      <c r="K2991" s="30" t="s">
        <v>107</v>
      </c>
      <c r="L2991" s="34" t="s">
        <v>1495</v>
      </c>
      <c r="M2991" s="32" t="s">
        <v>389</v>
      </c>
      <c r="N2991" s="35"/>
      <c r="O2991" s="30"/>
      <c r="P2991" s="30"/>
      <c r="Q2991" s="36"/>
      <c r="R2991" s="36"/>
      <c r="S2991" s="36"/>
      <c r="T2991" s="37"/>
      <c r="U2991" s="38"/>
      <c r="V2991" s="39"/>
    </row>
    <row r="2992" spans="1:22" ht="18">
      <c r="A2992" s="34">
        <f t="shared" si="15"/>
        <v>1396</v>
      </c>
      <c r="B2992" s="29">
        <v>45930</v>
      </c>
      <c r="C2992" s="30" t="s">
        <v>4196</v>
      </c>
      <c r="D2992" s="31"/>
      <c r="E2992" s="30" t="s">
        <v>3767</v>
      </c>
      <c r="F2992" s="71"/>
      <c r="G2992" s="74" t="s">
        <v>25</v>
      </c>
      <c r="H2992" s="62" t="s">
        <v>26</v>
      </c>
      <c r="I2992" s="62" t="s">
        <v>27</v>
      </c>
      <c r="J2992" s="74" t="s">
        <v>388</v>
      </c>
      <c r="K2992" s="30" t="s">
        <v>29</v>
      </c>
      <c r="L2992" s="34" t="s">
        <v>203</v>
      </c>
      <c r="M2992" s="32" t="s">
        <v>389</v>
      </c>
      <c r="N2992" s="35"/>
      <c r="O2992" s="30"/>
      <c r="P2992" s="30"/>
      <c r="Q2992" s="36"/>
      <c r="R2992" s="36"/>
      <c r="S2992" s="36"/>
      <c r="T2992" s="37"/>
      <c r="U2992" s="38"/>
      <c r="V2992" s="39"/>
    </row>
    <row r="2993" spans="1:22" ht="18">
      <c r="A2993" s="34">
        <f t="shared" si="15"/>
        <v>1397</v>
      </c>
      <c r="B2993" s="29">
        <v>45930</v>
      </c>
      <c r="C2993" s="30" t="s">
        <v>595</v>
      </c>
      <c r="D2993" s="31"/>
      <c r="E2993" s="30" t="s">
        <v>1872</v>
      </c>
      <c r="F2993" s="71"/>
      <c r="G2993" s="74" t="s">
        <v>25</v>
      </c>
      <c r="H2993" s="62" t="s">
        <v>26</v>
      </c>
      <c r="I2993" s="62" t="s">
        <v>27</v>
      </c>
      <c r="J2993" s="74" t="s">
        <v>388</v>
      </c>
      <c r="K2993" s="30" t="s">
        <v>29</v>
      </c>
      <c r="L2993" s="34" t="s">
        <v>498</v>
      </c>
      <c r="M2993" s="32" t="s">
        <v>221</v>
      </c>
      <c r="N2993" s="35"/>
      <c r="O2993" s="30"/>
      <c r="P2993" s="30"/>
      <c r="Q2993" s="36"/>
      <c r="R2993" s="36"/>
      <c r="S2993" s="36"/>
      <c r="T2993" s="37"/>
      <c r="U2993" s="38"/>
      <c r="V2993" s="39"/>
    </row>
    <row r="2994" spans="1:22" ht="18">
      <c r="A2994" s="34">
        <f t="shared" si="15"/>
        <v>1398</v>
      </c>
      <c r="B2994" s="29">
        <v>45930</v>
      </c>
      <c r="C2994" s="30" t="s">
        <v>4197</v>
      </c>
      <c r="D2994" s="31"/>
      <c r="E2994" s="30"/>
      <c r="F2994" s="71"/>
      <c r="G2994" s="74" t="s">
        <v>25</v>
      </c>
      <c r="H2994" s="62" t="s">
        <v>48</v>
      </c>
      <c r="I2994" s="62" t="s">
        <v>27</v>
      </c>
      <c r="J2994" s="74" t="s">
        <v>388</v>
      </c>
      <c r="K2994" s="30" t="s">
        <v>49</v>
      </c>
      <c r="L2994" s="34" t="s">
        <v>81</v>
      </c>
      <c r="M2994" s="32" t="s">
        <v>389</v>
      </c>
      <c r="N2994" s="35"/>
      <c r="O2994" s="30"/>
      <c r="P2994" s="30"/>
      <c r="Q2994" s="36"/>
      <c r="R2994" s="36"/>
      <c r="S2994" s="36"/>
      <c r="T2994" s="37"/>
      <c r="U2994" s="38"/>
      <c r="V2994" s="39"/>
    </row>
    <row r="2995" spans="1:22" ht="18">
      <c r="A2995" s="34">
        <f t="shared" si="15"/>
        <v>1399</v>
      </c>
      <c r="B2995" s="29">
        <v>45930</v>
      </c>
      <c r="C2995" s="30" t="s">
        <v>4198</v>
      </c>
      <c r="D2995" s="31"/>
      <c r="E2995" s="30"/>
      <c r="F2995" s="71"/>
      <c r="G2995" s="74" t="s">
        <v>25</v>
      </c>
      <c r="H2995" s="62" t="s">
        <v>48</v>
      </c>
      <c r="I2995" s="62" t="s">
        <v>27</v>
      </c>
      <c r="J2995" s="74" t="s">
        <v>388</v>
      </c>
      <c r="K2995" s="30" t="s">
        <v>49</v>
      </c>
      <c r="L2995" s="34" t="s">
        <v>91</v>
      </c>
      <c r="M2995" s="32" t="s">
        <v>389</v>
      </c>
      <c r="N2995" s="35"/>
      <c r="O2995" s="30"/>
      <c r="P2995" s="30"/>
      <c r="Q2995" s="36"/>
      <c r="R2995" s="36"/>
      <c r="S2995" s="36"/>
      <c r="T2995" s="37"/>
      <c r="U2995" s="38"/>
      <c r="V2995" s="39"/>
    </row>
    <row r="2996" spans="1:22" ht="18">
      <c r="A2996" s="34">
        <f t="shared" si="15"/>
        <v>1400</v>
      </c>
      <c r="B2996" s="29">
        <v>45930</v>
      </c>
      <c r="C2996" s="30" t="s">
        <v>4199</v>
      </c>
      <c r="D2996" s="31"/>
      <c r="E2996" s="30" t="s">
        <v>1872</v>
      </c>
      <c r="F2996" s="71"/>
      <c r="G2996" s="74" t="s">
        <v>25</v>
      </c>
      <c r="H2996" s="62" t="s">
        <v>26</v>
      </c>
      <c r="I2996" s="62" t="s">
        <v>27</v>
      </c>
      <c r="J2996" s="74" t="s">
        <v>388</v>
      </c>
      <c r="K2996" s="30" t="s">
        <v>29</v>
      </c>
      <c r="L2996" s="34" t="s">
        <v>498</v>
      </c>
      <c r="M2996" s="32" t="s">
        <v>389</v>
      </c>
      <c r="N2996" s="35"/>
      <c r="O2996" s="30"/>
      <c r="P2996" s="30"/>
      <c r="Q2996" s="36"/>
      <c r="R2996" s="36"/>
      <c r="S2996" s="36"/>
      <c r="T2996" s="37"/>
      <c r="U2996" s="38"/>
      <c r="V2996" s="39"/>
    </row>
    <row r="2997" spans="1:22" ht="18">
      <c r="A2997" s="34">
        <f t="shared" si="15"/>
        <v>1401</v>
      </c>
      <c r="B2997" s="29">
        <v>45930</v>
      </c>
      <c r="C2997" s="30" t="s">
        <v>4200</v>
      </c>
      <c r="D2997" s="31"/>
      <c r="E2997" s="30" t="s">
        <v>1872</v>
      </c>
      <c r="F2997" s="71"/>
      <c r="G2997" s="74" t="s">
        <v>25</v>
      </c>
      <c r="H2997" s="62" t="s">
        <v>26</v>
      </c>
      <c r="I2997" s="62" t="s">
        <v>27</v>
      </c>
      <c r="J2997" s="74" t="s">
        <v>388</v>
      </c>
      <c r="K2997" s="30" t="s">
        <v>29</v>
      </c>
      <c r="L2997" s="34" t="s">
        <v>498</v>
      </c>
      <c r="M2997" s="32" t="s">
        <v>221</v>
      </c>
      <c r="N2997" s="35"/>
      <c r="O2997" s="30"/>
      <c r="P2997" s="30"/>
      <c r="Q2997" s="36"/>
      <c r="R2997" s="36"/>
      <c r="S2997" s="36"/>
      <c r="T2997" s="37"/>
      <c r="U2997" s="38"/>
      <c r="V2997" s="39"/>
    </row>
    <row r="2998" spans="1:22" ht="18">
      <c r="A2998" s="34">
        <f t="shared" si="15"/>
        <v>1402</v>
      </c>
      <c r="B2998" s="29">
        <v>45930</v>
      </c>
      <c r="C2998" s="30" t="s">
        <v>671</v>
      </c>
      <c r="D2998" s="31"/>
      <c r="E2998" s="30" t="s">
        <v>3974</v>
      </c>
      <c r="F2998" s="71"/>
      <c r="G2998" s="74" t="s">
        <v>25</v>
      </c>
      <c r="H2998" s="62" t="s">
        <v>26</v>
      </c>
      <c r="I2998" s="62" t="s">
        <v>38</v>
      </c>
      <c r="J2998" s="74" t="s">
        <v>388</v>
      </c>
      <c r="K2998" s="30" t="s">
        <v>107</v>
      </c>
      <c r="L2998" s="34" t="s">
        <v>161</v>
      </c>
      <c r="M2998" s="32" t="s">
        <v>389</v>
      </c>
      <c r="N2998" s="35"/>
      <c r="O2998" s="30"/>
      <c r="P2998" s="30"/>
      <c r="Q2998" s="36"/>
      <c r="R2998" s="36"/>
      <c r="S2998" s="36"/>
      <c r="T2998" s="37"/>
      <c r="U2998" s="38"/>
      <c r="V2998" s="39"/>
    </row>
    <row r="2999" spans="1:22" ht="18">
      <c r="A2999" s="34">
        <f t="shared" si="15"/>
        <v>1403</v>
      </c>
      <c r="B2999" s="29">
        <v>45930</v>
      </c>
      <c r="C2999" s="30" t="s">
        <v>4201</v>
      </c>
      <c r="D2999" s="31"/>
      <c r="E2999" s="30" t="s">
        <v>3392</v>
      </c>
      <c r="F2999" s="71"/>
      <c r="G2999" s="74" t="s">
        <v>25</v>
      </c>
      <c r="H2999" s="62" t="s">
        <v>26</v>
      </c>
      <c r="I2999" s="62" t="s">
        <v>27</v>
      </c>
      <c r="J2999" s="74" t="s">
        <v>390</v>
      </c>
      <c r="K2999" s="30" t="s">
        <v>29</v>
      </c>
      <c r="L2999" s="34" t="s">
        <v>203</v>
      </c>
      <c r="M2999" s="32" t="s">
        <v>389</v>
      </c>
      <c r="N2999" s="35"/>
      <c r="O2999" s="30"/>
      <c r="P2999" s="30"/>
      <c r="Q2999" s="36"/>
      <c r="R2999" s="36"/>
      <c r="S2999" s="36"/>
      <c r="T2999" s="37"/>
      <c r="U2999" s="38"/>
      <c r="V2999" s="39"/>
    </row>
    <row r="3000" spans="1:22" ht="18">
      <c r="A3000" s="34">
        <f t="shared" si="15"/>
        <v>1404</v>
      </c>
      <c r="B3000" s="29">
        <v>45930</v>
      </c>
      <c r="C3000" s="30" t="s">
        <v>4202</v>
      </c>
      <c r="D3000" s="31"/>
      <c r="E3000" s="30" t="s">
        <v>3392</v>
      </c>
      <c r="F3000" s="71"/>
      <c r="G3000" s="74" t="s">
        <v>25</v>
      </c>
      <c r="H3000" s="62" t="s">
        <v>48</v>
      </c>
      <c r="I3000" s="62" t="s">
        <v>38</v>
      </c>
      <c r="J3000" s="74" t="s">
        <v>388</v>
      </c>
      <c r="K3000" s="30" t="s">
        <v>107</v>
      </c>
      <c r="L3000" s="34" t="s">
        <v>161</v>
      </c>
      <c r="M3000" s="32" t="s">
        <v>389</v>
      </c>
      <c r="N3000" s="35"/>
      <c r="O3000" s="30"/>
      <c r="P3000" s="30"/>
      <c r="Q3000" s="36"/>
      <c r="R3000" s="36"/>
      <c r="S3000" s="36"/>
      <c r="T3000" s="37"/>
      <c r="U3000" s="38"/>
      <c r="V3000" s="39"/>
    </row>
    <row r="3001" spans="1:22" ht="18">
      <c r="A3001" s="34">
        <f t="shared" si="15"/>
        <v>1405</v>
      </c>
      <c r="B3001" s="29">
        <v>45930</v>
      </c>
      <c r="C3001" s="30" t="s">
        <v>4203</v>
      </c>
      <c r="D3001" s="31"/>
      <c r="E3001" s="30"/>
      <c r="F3001" s="71"/>
      <c r="G3001" s="74" t="s">
        <v>25</v>
      </c>
      <c r="H3001" s="62" t="s">
        <v>26</v>
      </c>
      <c r="I3001" s="62" t="s">
        <v>27</v>
      </c>
      <c r="J3001" s="74" t="s">
        <v>390</v>
      </c>
      <c r="K3001" s="30" t="s">
        <v>29</v>
      </c>
      <c r="L3001" s="34" t="s">
        <v>91</v>
      </c>
      <c r="M3001" s="32" t="s">
        <v>389</v>
      </c>
      <c r="N3001" s="35"/>
      <c r="O3001" s="30"/>
      <c r="P3001" s="30"/>
      <c r="Q3001" s="36"/>
      <c r="R3001" s="36"/>
      <c r="S3001" s="36"/>
      <c r="T3001" s="37"/>
      <c r="U3001" s="38"/>
      <c r="V3001" s="39"/>
    </row>
    <row r="3002" spans="1:22" ht="18">
      <c r="A3002" s="34"/>
      <c r="B3002" s="29"/>
      <c r="C3002" s="30" t="s">
        <v>4204</v>
      </c>
      <c r="D3002" s="31"/>
      <c r="E3002" s="30"/>
      <c r="F3002" s="71"/>
      <c r="G3002" s="74"/>
      <c r="H3002" s="62"/>
      <c r="I3002" s="62"/>
      <c r="J3002" s="74"/>
      <c r="K3002" s="30"/>
      <c r="L3002" s="34"/>
      <c r="M3002" s="32"/>
      <c r="N3002" s="35"/>
      <c r="O3002" s="30"/>
      <c r="P3002" s="30"/>
      <c r="Q3002" s="36"/>
      <c r="R3002" s="36"/>
      <c r="S3002" s="36"/>
      <c r="T3002" s="37"/>
      <c r="U3002" s="38"/>
      <c r="V3002" s="39"/>
    </row>
    <row r="3003" spans="1:22" ht="18">
      <c r="A3003" s="34"/>
      <c r="B3003" s="29"/>
      <c r="C3003" s="30"/>
      <c r="D3003" s="31"/>
      <c r="E3003" s="30"/>
      <c r="F3003" s="71"/>
      <c r="G3003" s="62"/>
      <c r="H3003" s="62"/>
      <c r="I3003" s="62"/>
      <c r="J3003" s="62"/>
      <c r="K3003" s="30"/>
      <c r="L3003" s="34"/>
      <c r="M3003" s="34"/>
      <c r="N3003" s="36"/>
      <c r="O3003" s="30"/>
      <c r="P3003" s="30"/>
      <c r="Q3003" s="36"/>
      <c r="R3003" s="36"/>
      <c r="S3003" s="36"/>
      <c r="T3003" s="37"/>
      <c r="U3003" s="38"/>
      <c r="V3003" s="39"/>
    </row>
    <row r="3004" spans="1:22" ht="18">
      <c r="A3004" s="34"/>
      <c r="B3004" s="29"/>
      <c r="C3004" s="30"/>
      <c r="D3004" s="31"/>
      <c r="E3004" s="30"/>
      <c r="F3004" s="71"/>
      <c r="G3004" s="74"/>
      <c r="H3004" s="62"/>
      <c r="I3004" s="62"/>
      <c r="J3004" s="74"/>
      <c r="K3004" s="30"/>
      <c r="L3004" s="34"/>
      <c r="M3004" s="32"/>
      <c r="N3004" s="35"/>
      <c r="O3004" s="30"/>
      <c r="P3004" s="30"/>
      <c r="Q3004" s="36"/>
      <c r="R3004" s="36"/>
      <c r="S3004" s="36"/>
      <c r="T3004" s="37"/>
      <c r="U3004" s="38"/>
      <c r="V3004" s="39"/>
    </row>
    <row r="3005" spans="1:22" ht="18">
      <c r="A3005" s="34"/>
      <c r="B3005" s="29"/>
      <c r="C3005" s="30"/>
      <c r="D3005" s="31"/>
      <c r="E3005" s="30"/>
      <c r="F3005" s="71"/>
      <c r="G3005" s="74"/>
      <c r="H3005" s="62"/>
      <c r="I3005" s="62"/>
      <c r="J3005" s="74"/>
      <c r="K3005" s="30"/>
      <c r="L3005" s="34"/>
      <c r="M3005" s="32"/>
      <c r="N3005" s="35"/>
      <c r="O3005" s="30"/>
      <c r="P3005" s="30"/>
      <c r="Q3005" s="36"/>
      <c r="R3005" s="36"/>
      <c r="S3005" s="36"/>
      <c r="T3005" s="37"/>
      <c r="U3005" s="38"/>
      <c r="V3005" s="39"/>
    </row>
    <row r="3006" spans="1:22" ht="18">
      <c r="A3006" s="34"/>
      <c r="B3006" s="29"/>
      <c r="C3006" s="30"/>
      <c r="D3006" s="31"/>
      <c r="E3006" s="30"/>
      <c r="F3006" s="71"/>
      <c r="G3006" s="74"/>
      <c r="H3006" s="62"/>
      <c r="I3006" s="62"/>
      <c r="J3006" s="74"/>
      <c r="K3006" s="30"/>
      <c r="L3006" s="34"/>
      <c r="M3006" s="32"/>
      <c r="N3006" s="35"/>
      <c r="O3006" s="30"/>
      <c r="P3006" s="30"/>
      <c r="Q3006" s="36"/>
      <c r="R3006" s="36"/>
      <c r="S3006" s="36"/>
      <c r="T3006" s="37"/>
      <c r="U3006" s="38"/>
      <c r="V3006" s="39"/>
    </row>
    <row r="3007" spans="1:22" ht="18">
      <c r="A3007" s="34"/>
      <c r="B3007" s="29"/>
      <c r="C3007" s="30"/>
      <c r="D3007" s="31"/>
      <c r="E3007" s="30"/>
      <c r="F3007" s="71"/>
      <c r="G3007" s="74"/>
      <c r="H3007" s="62"/>
      <c r="I3007" s="62"/>
      <c r="J3007" s="74"/>
      <c r="K3007" s="30"/>
      <c r="L3007" s="34"/>
      <c r="M3007" s="32"/>
      <c r="N3007" s="35"/>
      <c r="O3007" s="30"/>
      <c r="P3007" s="30"/>
      <c r="Q3007" s="72"/>
      <c r="R3007" s="36"/>
      <c r="S3007" s="36"/>
      <c r="T3007" s="37"/>
      <c r="U3007" s="38"/>
      <c r="V3007" s="39"/>
    </row>
    <row r="3008" spans="1:22" ht="18">
      <c r="A3008" s="34"/>
      <c r="B3008" s="29"/>
      <c r="C3008" s="30"/>
      <c r="D3008" s="31"/>
      <c r="E3008" s="30"/>
      <c r="F3008" s="71"/>
      <c r="G3008" s="74"/>
      <c r="H3008" s="62"/>
      <c r="I3008" s="62"/>
      <c r="J3008" s="74"/>
      <c r="K3008" s="30"/>
      <c r="L3008" s="34"/>
      <c r="M3008" s="32"/>
      <c r="N3008" s="35"/>
      <c r="O3008" s="30"/>
      <c r="P3008" s="30"/>
      <c r="Q3008" s="36"/>
      <c r="R3008" s="36"/>
      <c r="S3008" s="36"/>
      <c r="T3008" s="37"/>
      <c r="U3008" s="38"/>
      <c r="V3008" s="39"/>
    </row>
    <row r="3009" spans="1:22" ht="18">
      <c r="A3009" s="34"/>
      <c r="B3009" s="29"/>
      <c r="C3009" s="30"/>
      <c r="D3009" s="31"/>
      <c r="E3009" s="30"/>
      <c r="F3009" s="71"/>
      <c r="G3009" s="74"/>
      <c r="H3009" s="62"/>
      <c r="I3009" s="62"/>
      <c r="J3009" s="74"/>
      <c r="K3009" s="30"/>
      <c r="L3009" s="34"/>
      <c r="M3009" s="32"/>
      <c r="N3009" s="35"/>
      <c r="O3009" s="30"/>
      <c r="P3009" s="30"/>
      <c r="Q3009" s="36"/>
      <c r="R3009" s="36"/>
      <c r="S3009" s="36"/>
      <c r="T3009" s="37"/>
      <c r="U3009" s="38"/>
      <c r="V3009" s="39"/>
    </row>
    <row r="3010" spans="1:22" ht="18">
      <c r="A3010" s="34"/>
      <c r="B3010" s="29"/>
      <c r="C3010" s="30"/>
      <c r="D3010" s="31"/>
      <c r="E3010" s="30"/>
      <c r="F3010" s="71"/>
      <c r="G3010" s="74"/>
      <c r="H3010" s="62"/>
      <c r="I3010" s="62"/>
      <c r="J3010" s="74"/>
      <c r="K3010" s="30"/>
      <c r="L3010" s="34"/>
      <c r="M3010" s="32"/>
      <c r="N3010" s="35"/>
      <c r="O3010" s="30"/>
      <c r="P3010" s="30"/>
      <c r="Q3010" s="36"/>
      <c r="R3010" s="36"/>
      <c r="S3010" s="36"/>
      <c r="T3010" s="37"/>
      <c r="U3010" s="38"/>
      <c r="V3010" s="39"/>
    </row>
    <row r="3011" spans="1:22" ht="18">
      <c r="A3011" s="34"/>
      <c r="B3011" s="29"/>
      <c r="C3011" s="30"/>
      <c r="D3011" s="31"/>
      <c r="E3011" s="30"/>
      <c r="F3011" s="71"/>
      <c r="G3011" s="74"/>
      <c r="H3011" s="62"/>
      <c r="I3011" s="62"/>
      <c r="J3011" s="74"/>
      <c r="K3011" s="30"/>
      <c r="L3011" s="34"/>
      <c r="M3011" s="32"/>
      <c r="N3011" s="35"/>
      <c r="O3011" s="30"/>
      <c r="P3011" s="30"/>
      <c r="Q3011" s="36"/>
      <c r="R3011" s="36"/>
      <c r="S3011" s="36"/>
      <c r="T3011" s="37"/>
      <c r="U3011" s="38"/>
      <c r="V3011" s="39"/>
    </row>
    <row r="3012" spans="1:22" ht="18">
      <c r="A3012" s="34"/>
      <c r="B3012" s="29"/>
      <c r="C3012" s="30"/>
      <c r="D3012" s="31"/>
      <c r="E3012" s="30"/>
      <c r="F3012" s="71"/>
      <c r="G3012" s="74"/>
      <c r="H3012" s="62"/>
      <c r="I3012" s="62"/>
      <c r="J3012" s="74"/>
      <c r="K3012" s="30"/>
      <c r="L3012" s="34"/>
      <c r="M3012" s="32"/>
      <c r="N3012" s="35"/>
      <c r="O3012" s="30"/>
      <c r="P3012" s="30"/>
      <c r="Q3012" s="36"/>
      <c r="R3012" s="36"/>
      <c r="S3012" s="36"/>
      <c r="T3012" s="37"/>
      <c r="U3012" s="38"/>
      <c r="V3012" s="39"/>
    </row>
    <row r="3013" spans="1:22" ht="18">
      <c r="A3013" s="34"/>
      <c r="B3013" s="29"/>
      <c r="C3013" s="30"/>
      <c r="D3013" s="31"/>
      <c r="E3013" s="30"/>
      <c r="F3013" s="71"/>
      <c r="G3013" s="74"/>
      <c r="H3013" s="62"/>
      <c r="I3013" s="62"/>
      <c r="J3013" s="74"/>
      <c r="K3013" s="30"/>
      <c r="L3013" s="34"/>
      <c r="M3013" s="32"/>
      <c r="N3013" s="35"/>
      <c r="O3013" s="30"/>
      <c r="P3013" s="30"/>
      <c r="Q3013" s="36"/>
      <c r="R3013" s="36"/>
      <c r="S3013" s="36"/>
      <c r="T3013" s="37"/>
      <c r="U3013" s="38"/>
      <c r="V3013" s="39"/>
    </row>
    <row r="3014" spans="1:22" ht="18">
      <c r="A3014" s="34"/>
      <c r="B3014" s="29"/>
      <c r="C3014" s="30"/>
      <c r="D3014" s="31"/>
      <c r="E3014" s="30"/>
      <c r="F3014" s="71"/>
      <c r="G3014" s="74"/>
      <c r="H3014" s="62"/>
      <c r="I3014" s="62"/>
      <c r="J3014" s="74"/>
      <c r="K3014" s="30"/>
      <c r="L3014" s="34"/>
      <c r="M3014" s="32"/>
      <c r="N3014" s="35"/>
      <c r="O3014" s="30"/>
      <c r="P3014" s="30"/>
      <c r="Q3014" s="36"/>
      <c r="R3014" s="36"/>
      <c r="S3014" s="36"/>
      <c r="T3014" s="37"/>
      <c r="U3014" s="38"/>
      <c r="V3014" s="39"/>
    </row>
    <row r="3015" spans="1:22" ht="18">
      <c r="A3015" s="34"/>
      <c r="B3015" s="29"/>
      <c r="C3015" s="30"/>
      <c r="D3015" s="31"/>
      <c r="E3015" s="30"/>
      <c r="F3015" s="71"/>
      <c r="G3015" s="74"/>
      <c r="H3015" s="62"/>
      <c r="I3015" s="62"/>
      <c r="J3015" s="74"/>
      <c r="K3015" s="30"/>
      <c r="L3015" s="34"/>
      <c r="M3015" s="32"/>
      <c r="N3015" s="35"/>
      <c r="O3015" s="30"/>
      <c r="P3015" s="30"/>
      <c r="Q3015" s="36"/>
      <c r="R3015" s="36"/>
      <c r="S3015" s="36"/>
      <c r="T3015" s="37"/>
      <c r="U3015" s="38"/>
      <c r="V3015" s="39"/>
    </row>
    <row r="3016" spans="1:22" ht="18">
      <c r="A3016" s="34"/>
      <c r="B3016" s="29"/>
      <c r="C3016" s="30"/>
      <c r="D3016" s="31"/>
      <c r="E3016" s="30"/>
      <c r="F3016" s="71"/>
      <c r="G3016" s="74"/>
      <c r="H3016" s="62"/>
      <c r="I3016" s="62"/>
      <c r="J3016" s="74"/>
      <c r="K3016" s="30"/>
      <c r="L3016" s="34"/>
      <c r="M3016" s="32"/>
      <c r="N3016" s="35"/>
      <c r="O3016" s="30"/>
      <c r="P3016" s="30"/>
      <c r="Q3016" s="36"/>
      <c r="R3016" s="36"/>
      <c r="S3016" s="36"/>
      <c r="T3016" s="37"/>
      <c r="U3016" s="38"/>
      <c r="V3016" s="39"/>
    </row>
    <row r="3017" spans="1:22" ht="18">
      <c r="A3017" s="34"/>
      <c r="B3017" s="29"/>
      <c r="C3017" s="30"/>
      <c r="D3017" s="31"/>
      <c r="E3017" s="30"/>
      <c r="F3017" s="71"/>
      <c r="G3017" s="74"/>
      <c r="H3017" s="62"/>
      <c r="I3017" s="62"/>
      <c r="J3017" s="74"/>
      <c r="K3017" s="30"/>
      <c r="L3017" s="34"/>
      <c r="M3017" s="32"/>
      <c r="N3017" s="35"/>
      <c r="O3017" s="30"/>
      <c r="P3017" s="30"/>
      <c r="Q3017" s="36"/>
      <c r="R3017" s="36"/>
      <c r="S3017" s="36"/>
      <c r="T3017" s="37"/>
      <c r="U3017" s="38"/>
      <c r="V3017" s="39"/>
    </row>
    <row r="3018" spans="1:22" ht="18">
      <c r="A3018" s="34"/>
      <c r="B3018" s="29"/>
      <c r="C3018" s="30"/>
      <c r="D3018" s="31"/>
      <c r="E3018" s="30"/>
      <c r="F3018" s="71"/>
      <c r="G3018" s="74"/>
      <c r="H3018" s="62"/>
      <c r="I3018" s="62"/>
      <c r="J3018" s="74"/>
      <c r="K3018" s="30"/>
      <c r="L3018" s="34"/>
      <c r="M3018" s="32"/>
      <c r="N3018" s="35"/>
      <c r="O3018" s="30"/>
      <c r="P3018" s="30"/>
      <c r="Q3018" s="36"/>
      <c r="R3018" s="36"/>
      <c r="S3018" s="36"/>
      <c r="T3018" s="37"/>
      <c r="U3018" s="38"/>
      <c r="V3018" s="39"/>
    </row>
    <row r="3019" spans="1:22" ht="18">
      <c r="A3019" s="34"/>
      <c r="B3019" s="29"/>
      <c r="C3019" s="30"/>
      <c r="D3019" s="31"/>
      <c r="E3019" s="30"/>
      <c r="F3019" s="71"/>
      <c r="G3019" s="74"/>
      <c r="H3019" s="62"/>
      <c r="I3019" s="62"/>
      <c r="J3019" s="74"/>
      <c r="K3019" s="30"/>
      <c r="L3019" s="34"/>
      <c r="M3019" s="32"/>
      <c r="N3019" s="35"/>
      <c r="O3019" s="30"/>
      <c r="P3019" s="30"/>
      <c r="Q3019" s="36"/>
      <c r="R3019" s="36"/>
      <c r="S3019" s="36"/>
      <c r="T3019" s="37"/>
      <c r="U3019" s="38"/>
      <c r="V3019" s="39"/>
    </row>
    <row r="3020" spans="1:22" ht="18">
      <c r="A3020" s="34"/>
      <c r="B3020" s="29"/>
      <c r="C3020" s="30"/>
      <c r="D3020" s="31"/>
      <c r="E3020" s="30"/>
      <c r="F3020" s="71"/>
      <c r="G3020" s="74"/>
      <c r="H3020" s="62"/>
      <c r="I3020" s="62"/>
      <c r="J3020" s="74"/>
      <c r="K3020" s="30"/>
      <c r="L3020" s="34"/>
      <c r="M3020" s="32"/>
      <c r="N3020" s="35"/>
      <c r="O3020" s="30"/>
      <c r="P3020" s="30"/>
      <c r="Q3020" s="36"/>
      <c r="R3020" s="36"/>
      <c r="S3020" s="36"/>
      <c r="T3020" s="37"/>
      <c r="U3020" s="38"/>
      <c r="V3020" s="39"/>
    </row>
    <row r="3021" spans="1:22" ht="18">
      <c r="A3021" s="34"/>
      <c r="B3021" s="29"/>
      <c r="C3021" s="30"/>
      <c r="D3021" s="31"/>
      <c r="E3021" s="30"/>
      <c r="F3021" s="71"/>
      <c r="G3021" s="74"/>
      <c r="H3021" s="62"/>
      <c r="I3021" s="62"/>
      <c r="J3021" s="74"/>
      <c r="K3021" s="30"/>
      <c r="L3021" s="34"/>
      <c r="M3021" s="32"/>
      <c r="N3021" s="35"/>
      <c r="O3021" s="30"/>
      <c r="P3021" s="30"/>
      <c r="Q3021" s="72"/>
      <c r="R3021" s="36"/>
      <c r="S3021" s="36"/>
      <c r="T3021" s="37"/>
      <c r="U3021" s="38"/>
      <c r="V3021" s="39"/>
    </row>
    <row r="3022" spans="1:22" ht="18">
      <c r="A3022" s="34"/>
      <c r="B3022" s="29"/>
      <c r="C3022" s="30"/>
      <c r="D3022" s="31"/>
      <c r="E3022" s="30"/>
      <c r="F3022" s="71"/>
      <c r="G3022" s="74"/>
      <c r="H3022" s="62"/>
      <c r="I3022" s="62"/>
      <c r="J3022" s="74"/>
      <c r="K3022" s="30"/>
      <c r="L3022" s="34"/>
      <c r="M3022" s="32"/>
      <c r="N3022" s="35"/>
      <c r="O3022" s="30"/>
      <c r="P3022" s="30"/>
      <c r="Q3022" s="36"/>
      <c r="R3022" s="36"/>
      <c r="S3022" s="36"/>
      <c r="T3022" s="37"/>
      <c r="U3022" s="38"/>
      <c r="V3022" s="39"/>
    </row>
    <row r="3023" spans="1:22" ht="18">
      <c r="A3023" s="34"/>
      <c r="B3023" s="29"/>
      <c r="C3023" s="30"/>
      <c r="D3023" s="31"/>
      <c r="E3023" s="30"/>
      <c r="F3023" s="71"/>
      <c r="G3023" s="74"/>
      <c r="H3023" s="62"/>
      <c r="I3023" s="62"/>
      <c r="J3023" s="74"/>
      <c r="K3023" s="30"/>
      <c r="L3023" s="34"/>
      <c r="M3023" s="32"/>
      <c r="N3023" s="35"/>
      <c r="O3023" s="30"/>
      <c r="P3023" s="30"/>
      <c r="Q3023" s="36"/>
      <c r="R3023" s="36"/>
      <c r="S3023" s="36"/>
      <c r="T3023" s="37"/>
      <c r="U3023" s="38"/>
      <c r="V3023" s="39"/>
    </row>
    <row r="3024" spans="1:22" ht="18">
      <c r="A3024" s="34"/>
      <c r="B3024" s="29"/>
      <c r="C3024" s="30"/>
      <c r="D3024" s="31"/>
      <c r="E3024" s="30"/>
      <c r="F3024" s="71"/>
      <c r="G3024" s="74"/>
      <c r="H3024" s="62"/>
      <c r="I3024" s="62"/>
      <c r="J3024" s="74"/>
      <c r="K3024" s="30"/>
      <c r="L3024" s="34"/>
      <c r="M3024" s="32"/>
      <c r="N3024" s="35"/>
      <c r="O3024" s="30"/>
      <c r="P3024" s="30"/>
      <c r="Q3024" s="36"/>
      <c r="R3024" s="36"/>
      <c r="S3024" s="36"/>
      <c r="T3024" s="37"/>
      <c r="U3024" s="38"/>
      <c r="V3024" s="39"/>
    </row>
    <row r="3025" spans="1:22" ht="18">
      <c r="A3025" s="34"/>
      <c r="B3025" s="29"/>
      <c r="C3025" s="30"/>
      <c r="D3025" s="31" t="s">
        <v>4205</v>
      </c>
      <c r="E3025" s="30"/>
      <c r="F3025" s="71"/>
      <c r="G3025" s="74"/>
      <c r="H3025" s="62"/>
      <c r="I3025" s="62"/>
      <c r="J3025" s="74"/>
      <c r="K3025" s="30"/>
      <c r="L3025" s="34"/>
      <c r="M3025" s="32"/>
      <c r="N3025" s="35"/>
      <c r="O3025" s="30"/>
      <c r="P3025" s="30"/>
      <c r="Q3025" s="36"/>
      <c r="R3025" s="36"/>
      <c r="S3025" s="36"/>
      <c r="T3025" s="37"/>
      <c r="U3025" s="38"/>
      <c r="V3025" s="39"/>
    </row>
    <row r="3026" spans="1:22" ht="18">
      <c r="A3026" s="34"/>
      <c r="B3026" s="29"/>
      <c r="C3026" s="30"/>
      <c r="D3026" s="31"/>
      <c r="E3026" s="30"/>
      <c r="F3026" s="71"/>
      <c r="G3026" s="74"/>
      <c r="H3026" s="62"/>
      <c r="I3026" s="62"/>
      <c r="J3026" s="74"/>
      <c r="K3026" s="30"/>
      <c r="L3026" s="34"/>
      <c r="M3026" s="32"/>
      <c r="N3026" s="35"/>
      <c r="O3026" s="30"/>
      <c r="P3026" s="30"/>
      <c r="Q3026" s="36"/>
      <c r="R3026" s="36"/>
      <c r="S3026" s="36"/>
      <c r="T3026" s="37"/>
      <c r="U3026" s="38"/>
      <c r="V3026" s="39"/>
    </row>
    <row r="3027" spans="1:22" ht="18">
      <c r="A3027" s="34"/>
      <c r="B3027" s="29"/>
      <c r="C3027" s="30"/>
      <c r="D3027" s="31"/>
      <c r="E3027" s="30"/>
      <c r="F3027" s="71"/>
      <c r="G3027" s="74"/>
      <c r="H3027" s="62"/>
      <c r="I3027" s="62"/>
      <c r="J3027" s="74"/>
      <c r="K3027" s="30"/>
      <c r="L3027" s="34"/>
      <c r="M3027" s="32"/>
      <c r="N3027" s="35"/>
      <c r="O3027" s="30"/>
      <c r="P3027" s="30"/>
      <c r="Q3027" s="36"/>
      <c r="R3027" s="36"/>
      <c r="S3027" s="36"/>
      <c r="T3027" s="37"/>
      <c r="U3027" s="38"/>
      <c r="V3027" s="39"/>
    </row>
    <row r="3028" spans="1:22" ht="18">
      <c r="A3028" s="34"/>
      <c r="B3028" s="29"/>
      <c r="C3028" s="30"/>
      <c r="D3028" s="31"/>
      <c r="E3028" s="30"/>
      <c r="F3028" s="71"/>
      <c r="G3028" s="74"/>
      <c r="H3028" s="62"/>
      <c r="I3028" s="62"/>
      <c r="J3028" s="74"/>
      <c r="K3028" s="30"/>
      <c r="L3028" s="34"/>
      <c r="M3028" s="32"/>
      <c r="N3028" s="35"/>
      <c r="O3028" s="30"/>
      <c r="P3028" s="30"/>
      <c r="Q3028" s="36"/>
      <c r="R3028" s="36"/>
      <c r="S3028" s="36"/>
      <c r="T3028" s="37"/>
      <c r="U3028" s="38"/>
      <c r="V3028" s="39"/>
    </row>
    <row r="3029" spans="1:22" ht="18">
      <c r="A3029" s="34"/>
      <c r="B3029" s="29"/>
      <c r="C3029" s="30"/>
      <c r="D3029" s="31"/>
      <c r="E3029" s="30"/>
      <c r="F3029" s="71"/>
      <c r="G3029" s="74"/>
      <c r="H3029" s="62"/>
      <c r="I3029" s="62"/>
      <c r="J3029" s="74"/>
      <c r="K3029" s="30"/>
      <c r="L3029" s="34"/>
      <c r="M3029" s="32"/>
      <c r="N3029" s="35"/>
      <c r="O3029" s="30"/>
      <c r="P3029" s="30"/>
      <c r="Q3029" s="36"/>
      <c r="R3029" s="36"/>
      <c r="S3029" s="36"/>
      <c r="T3029" s="37"/>
      <c r="U3029" s="38"/>
      <c r="V3029" s="39"/>
    </row>
    <row r="3030" spans="1:22" ht="18">
      <c r="A3030" s="34"/>
      <c r="B3030" s="29"/>
      <c r="C3030" s="30"/>
      <c r="D3030" s="31"/>
      <c r="E3030" s="30"/>
      <c r="F3030" s="71"/>
      <c r="G3030" s="74"/>
      <c r="H3030" s="62"/>
      <c r="I3030" s="62"/>
      <c r="J3030" s="74"/>
      <c r="K3030" s="30"/>
      <c r="L3030" s="34"/>
      <c r="M3030" s="32"/>
      <c r="N3030" s="35"/>
      <c r="O3030" s="30"/>
      <c r="P3030" s="30"/>
      <c r="Q3030" s="36"/>
      <c r="R3030" s="36"/>
      <c r="S3030" s="36"/>
      <c r="T3030" s="37"/>
      <c r="U3030" s="38"/>
      <c r="V3030" s="39"/>
    </row>
    <row r="3031" spans="1:22" ht="18">
      <c r="A3031" s="34"/>
      <c r="B3031" s="29"/>
      <c r="C3031" s="30"/>
      <c r="D3031" s="31"/>
      <c r="E3031" s="30"/>
      <c r="F3031" s="71"/>
      <c r="G3031" s="74"/>
      <c r="H3031" s="62"/>
      <c r="I3031" s="62"/>
      <c r="J3031" s="74"/>
      <c r="K3031" s="30"/>
      <c r="L3031" s="34"/>
      <c r="M3031" s="32"/>
      <c r="N3031" s="35"/>
      <c r="O3031" s="30"/>
      <c r="P3031" s="30"/>
      <c r="Q3031" s="36"/>
      <c r="R3031" s="36"/>
      <c r="S3031" s="36"/>
      <c r="T3031" s="37"/>
      <c r="U3031" s="38"/>
      <c r="V3031" s="39"/>
    </row>
    <row r="3032" spans="1:22" ht="18">
      <c r="A3032" s="34"/>
      <c r="B3032" s="29"/>
      <c r="C3032" s="30"/>
      <c r="D3032" s="31"/>
      <c r="E3032" s="30"/>
      <c r="F3032" s="71"/>
      <c r="G3032" s="74"/>
      <c r="H3032" s="62"/>
      <c r="I3032" s="62"/>
      <c r="J3032" s="74"/>
      <c r="K3032" s="30"/>
      <c r="L3032" s="34"/>
      <c r="M3032" s="32"/>
      <c r="N3032" s="35"/>
      <c r="O3032" s="30"/>
      <c r="P3032" s="30"/>
      <c r="Q3032" s="36"/>
      <c r="R3032" s="36"/>
      <c r="S3032" s="36"/>
      <c r="T3032" s="37"/>
      <c r="U3032" s="38"/>
      <c r="V3032" s="39"/>
    </row>
    <row r="3033" spans="1:22" ht="18">
      <c r="A3033" s="34"/>
      <c r="B3033" s="29"/>
      <c r="C3033" s="30"/>
      <c r="D3033" s="31"/>
      <c r="E3033" s="30"/>
      <c r="F3033" s="71"/>
      <c r="G3033" s="74"/>
      <c r="H3033" s="62"/>
      <c r="I3033" s="62"/>
      <c r="J3033" s="74"/>
      <c r="K3033" s="30"/>
      <c r="L3033" s="34"/>
      <c r="M3033" s="32"/>
      <c r="N3033" s="35"/>
      <c r="O3033" s="30"/>
      <c r="P3033" s="30"/>
      <c r="Q3033" s="36"/>
      <c r="R3033" s="36"/>
      <c r="S3033" s="36"/>
      <c r="T3033" s="37"/>
      <c r="U3033" s="38"/>
      <c r="V3033" s="39"/>
    </row>
    <row r="3034" spans="1:22" ht="18">
      <c r="A3034" s="34"/>
      <c r="B3034" s="29"/>
      <c r="C3034" s="30"/>
      <c r="D3034" s="31"/>
      <c r="E3034" s="30"/>
      <c r="F3034" s="71"/>
      <c r="G3034" s="74"/>
      <c r="H3034" s="62"/>
      <c r="I3034" s="62"/>
      <c r="J3034" s="74"/>
      <c r="K3034" s="30"/>
      <c r="L3034" s="34"/>
      <c r="M3034" s="32"/>
      <c r="N3034" s="35"/>
      <c r="O3034" s="30"/>
      <c r="P3034" s="30"/>
      <c r="Q3034" s="36"/>
      <c r="R3034" s="36"/>
      <c r="S3034" s="36"/>
      <c r="T3034" s="37"/>
      <c r="U3034" s="38"/>
      <c r="V3034" s="39"/>
    </row>
    <row r="3035" spans="1:22" ht="18">
      <c r="A3035" s="34"/>
      <c r="B3035" s="29"/>
      <c r="C3035" s="30"/>
      <c r="D3035" s="31"/>
      <c r="E3035" s="30"/>
      <c r="F3035" s="71"/>
      <c r="G3035" s="74"/>
      <c r="H3035" s="62"/>
      <c r="I3035" s="62"/>
      <c r="J3035" s="74"/>
      <c r="K3035" s="30"/>
      <c r="L3035" s="34"/>
      <c r="M3035" s="32"/>
      <c r="N3035" s="35"/>
      <c r="O3035" s="30"/>
      <c r="P3035" s="30"/>
      <c r="Q3035" s="36"/>
      <c r="R3035" s="36"/>
      <c r="S3035" s="36"/>
      <c r="T3035" s="37"/>
      <c r="U3035" s="38"/>
      <c r="V3035" s="39"/>
    </row>
    <row r="3036" spans="1:22" ht="18">
      <c r="A3036" s="34"/>
      <c r="B3036" s="29"/>
      <c r="C3036" s="30"/>
      <c r="D3036" s="31"/>
      <c r="E3036" s="30"/>
      <c r="F3036" s="71"/>
      <c r="G3036" s="74"/>
      <c r="H3036" s="62"/>
      <c r="I3036" s="62"/>
      <c r="J3036" s="74"/>
      <c r="K3036" s="30"/>
      <c r="L3036" s="34"/>
      <c r="M3036" s="32"/>
      <c r="N3036" s="35"/>
      <c r="O3036" s="30"/>
      <c r="P3036" s="30"/>
      <c r="Q3036" s="36"/>
      <c r="R3036" s="36"/>
      <c r="S3036" s="36"/>
      <c r="T3036" s="37"/>
      <c r="U3036" s="38"/>
      <c r="V3036" s="39"/>
    </row>
    <row r="3037" spans="1:22" ht="18">
      <c r="A3037" s="34"/>
      <c r="B3037" s="29"/>
      <c r="C3037" s="30"/>
      <c r="D3037" s="31"/>
      <c r="E3037" s="30"/>
      <c r="F3037" s="71"/>
      <c r="G3037" s="74"/>
      <c r="H3037" s="62"/>
      <c r="I3037" s="62"/>
      <c r="J3037" s="74"/>
      <c r="K3037" s="30"/>
      <c r="L3037" s="34"/>
      <c r="M3037" s="32"/>
      <c r="N3037" s="35"/>
      <c r="O3037" s="30"/>
      <c r="P3037" s="30"/>
      <c r="Q3037" s="36"/>
      <c r="R3037" s="36"/>
      <c r="S3037" s="36"/>
      <c r="T3037" s="37"/>
      <c r="U3037" s="38"/>
      <c r="V3037" s="39"/>
    </row>
    <row r="3038" spans="1:22" ht="18">
      <c r="A3038" s="34"/>
      <c r="B3038" s="29"/>
      <c r="C3038" s="30"/>
      <c r="D3038" s="31"/>
      <c r="E3038" s="30"/>
      <c r="F3038" s="71"/>
      <c r="G3038" s="74"/>
      <c r="H3038" s="62"/>
      <c r="I3038" s="62"/>
      <c r="J3038" s="74"/>
      <c r="K3038" s="30"/>
      <c r="L3038" s="34"/>
      <c r="M3038" s="32"/>
      <c r="N3038" s="35"/>
      <c r="O3038" s="30"/>
      <c r="P3038" s="30"/>
      <c r="Q3038" s="36"/>
      <c r="R3038" s="36"/>
      <c r="S3038" s="36"/>
      <c r="T3038" s="37"/>
      <c r="U3038" s="38"/>
      <c r="V3038" s="39"/>
    </row>
    <row r="3039" spans="1:22" ht="18">
      <c r="A3039" s="34"/>
      <c r="B3039" s="29"/>
      <c r="C3039" s="30"/>
      <c r="D3039" s="31"/>
      <c r="E3039" s="30"/>
      <c r="F3039" s="71"/>
      <c r="G3039" s="74"/>
      <c r="H3039" s="62"/>
      <c r="I3039" s="62"/>
      <c r="J3039" s="74"/>
      <c r="K3039" s="30"/>
      <c r="L3039" s="34"/>
      <c r="M3039" s="32"/>
      <c r="N3039" s="35"/>
      <c r="O3039" s="30"/>
      <c r="P3039" s="30"/>
      <c r="Q3039" s="36"/>
      <c r="R3039" s="36"/>
      <c r="S3039" s="36"/>
      <c r="T3039" s="37"/>
      <c r="U3039" s="38"/>
      <c r="V3039" s="39"/>
    </row>
    <row r="3040" spans="1:22" ht="18">
      <c r="A3040" s="34"/>
      <c r="B3040" s="29"/>
      <c r="C3040" s="30"/>
      <c r="D3040" s="247"/>
      <c r="E3040" s="30"/>
      <c r="F3040" s="71"/>
      <c r="G3040" s="74"/>
      <c r="H3040" s="62"/>
      <c r="I3040" s="62"/>
      <c r="J3040" s="74"/>
      <c r="K3040" s="30"/>
      <c r="L3040" s="34"/>
      <c r="M3040" s="32"/>
      <c r="N3040" s="35"/>
      <c r="O3040" s="30"/>
      <c r="P3040" s="30"/>
      <c r="Q3040" s="36"/>
      <c r="R3040" s="36"/>
      <c r="S3040" s="36"/>
      <c r="T3040" s="37"/>
      <c r="U3040" s="38"/>
      <c r="V3040" s="39"/>
    </row>
    <row r="3041" spans="1:22" ht="18">
      <c r="A3041" s="34"/>
      <c r="B3041" s="29"/>
      <c r="C3041" s="30"/>
      <c r="D3041" s="31"/>
      <c r="E3041" s="30"/>
      <c r="F3041" s="71"/>
      <c r="G3041" s="74"/>
      <c r="H3041" s="62"/>
      <c r="I3041" s="62"/>
      <c r="J3041" s="74"/>
      <c r="K3041" s="30"/>
      <c r="L3041" s="34"/>
      <c r="M3041" s="32"/>
      <c r="N3041" s="35"/>
      <c r="O3041" s="30"/>
      <c r="P3041" s="30"/>
      <c r="Q3041" s="36"/>
      <c r="R3041" s="36"/>
      <c r="S3041" s="36"/>
      <c r="T3041" s="37"/>
      <c r="U3041" s="38"/>
      <c r="V3041" s="39"/>
    </row>
    <row r="3042" spans="1:22" ht="18">
      <c r="A3042" s="34"/>
      <c r="B3042" s="29"/>
      <c r="C3042" s="30"/>
      <c r="D3042" s="31"/>
      <c r="E3042" s="30"/>
      <c r="F3042" s="71"/>
      <c r="G3042" s="74"/>
      <c r="H3042" s="62"/>
      <c r="I3042" s="62"/>
      <c r="J3042" s="74"/>
      <c r="K3042" s="30"/>
      <c r="L3042" s="34"/>
      <c r="M3042" s="32"/>
      <c r="N3042" s="35"/>
      <c r="O3042" s="30"/>
      <c r="P3042" s="30"/>
      <c r="Q3042" s="36"/>
      <c r="R3042" s="36"/>
      <c r="S3042" s="36"/>
      <c r="T3042" s="37"/>
      <c r="U3042" s="38"/>
      <c r="V3042" s="39"/>
    </row>
    <row r="3043" spans="1:22" ht="18">
      <c r="A3043" s="34"/>
      <c r="B3043" s="29"/>
      <c r="C3043" s="30"/>
      <c r="D3043" s="31"/>
      <c r="E3043" s="30"/>
      <c r="F3043" s="71"/>
      <c r="G3043" s="74"/>
      <c r="H3043" s="62"/>
      <c r="I3043" s="62"/>
      <c r="J3043" s="74"/>
      <c r="K3043" s="30"/>
      <c r="L3043" s="34"/>
      <c r="M3043" s="32"/>
      <c r="N3043" s="35"/>
      <c r="O3043" s="30"/>
      <c r="P3043" s="30"/>
      <c r="Q3043" s="36"/>
      <c r="R3043" s="36"/>
      <c r="S3043" s="36"/>
      <c r="T3043" s="37"/>
      <c r="U3043" s="38"/>
      <c r="V3043" s="39"/>
    </row>
    <row r="3044" spans="1:22" ht="18">
      <c r="A3044" s="34"/>
      <c r="B3044" s="29"/>
      <c r="C3044" s="30"/>
      <c r="D3044" s="31"/>
      <c r="E3044" s="30"/>
      <c r="F3044" s="71"/>
      <c r="G3044" s="74"/>
      <c r="H3044" s="62"/>
      <c r="I3044" s="62"/>
      <c r="J3044" s="74"/>
      <c r="K3044" s="30"/>
      <c r="L3044" s="34"/>
      <c r="M3044" s="32"/>
      <c r="N3044" s="35"/>
      <c r="O3044" s="30"/>
      <c r="P3044" s="30"/>
      <c r="Q3044" s="36"/>
      <c r="R3044" s="36"/>
      <c r="S3044" s="36"/>
      <c r="T3044" s="37"/>
      <c r="U3044" s="38"/>
      <c r="V3044" s="39"/>
    </row>
    <row r="3045" spans="1:22" ht="18">
      <c r="A3045" s="34"/>
      <c r="B3045" s="29"/>
      <c r="C3045" s="30"/>
      <c r="D3045" s="31"/>
      <c r="E3045" s="30"/>
      <c r="F3045" s="71"/>
      <c r="G3045" s="74"/>
      <c r="H3045" s="62"/>
      <c r="I3045" s="62"/>
      <c r="J3045" s="74"/>
      <c r="K3045" s="30"/>
      <c r="L3045" s="34"/>
      <c r="M3045" s="32"/>
      <c r="N3045" s="35"/>
      <c r="O3045" s="30"/>
      <c r="P3045" s="30"/>
      <c r="Q3045" s="36"/>
      <c r="R3045" s="36"/>
      <c r="S3045" s="36"/>
      <c r="T3045" s="37"/>
      <c r="U3045" s="38"/>
      <c r="V3045" s="39"/>
    </row>
    <row r="3046" spans="1:22" ht="18">
      <c r="A3046" s="34"/>
      <c r="B3046" s="29"/>
      <c r="C3046" s="30"/>
      <c r="D3046" s="31"/>
      <c r="E3046" s="30"/>
      <c r="F3046" s="71"/>
      <c r="G3046" s="74"/>
      <c r="H3046" s="62"/>
      <c r="I3046" s="62"/>
      <c r="J3046" s="74"/>
      <c r="K3046" s="30"/>
      <c r="L3046" s="34"/>
      <c r="M3046" s="32"/>
      <c r="N3046" s="35"/>
      <c r="O3046" s="30"/>
      <c r="P3046" s="30"/>
      <c r="Q3046" s="36"/>
      <c r="R3046" s="36"/>
      <c r="S3046" s="36"/>
      <c r="T3046" s="37"/>
      <c r="U3046" s="38"/>
      <c r="V3046" s="39"/>
    </row>
    <row r="3047" spans="1:22" ht="18">
      <c r="A3047" s="34"/>
      <c r="B3047" s="29"/>
      <c r="C3047" s="30"/>
      <c r="D3047" s="31"/>
      <c r="E3047" s="30"/>
      <c r="F3047" s="71"/>
      <c r="G3047" s="74"/>
      <c r="H3047" s="62"/>
      <c r="I3047" s="62"/>
      <c r="J3047" s="74"/>
      <c r="K3047" s="30"/>
      <c r="L3047" s="34"/>
      <c r="M3047" s="32"/>
      <c r="N3047" s="35"/>
      <c r="O3047" s="30"/>
      <c r="P3047" s="30"/>
      <c r="Q3047" s="36"/>
      <c r="R3047" s="36"/>
      <c r="S3047" s="36"/>
      <c r="T3047" s="37"/>
      <c r="U3047" s="38"/>
      <c r="V3047" s="39"/>
    </row>
    <row r="3048" spans="1:22" ht="18">
      <c r="A3048" s="34"/>
      <c r="B3048" s="29"/>
      <c r="C3048" s="30"/>
      <c r="D3048" s="31"/>
      <c r="E3048" s="30"/>
      <c r="F3048" s="71"/>
      <c r="G3048" s="74"/>
      <c r="H3048" s="62"/>
      <c r="I3048" s="62"/>
      <c r="J3048" s="74"/>
      <c r="K3048" s="30"/>
      <c r="L3048" s="34"/>
      <c r="M3048" s="32"/>
      <c r="N3048" s="35"/>
      <c r="O3048" s="30"/>
      <c r="P3048" s="30"/>
      <c r="Q3048" s="36"/>
      <c r="R3048" s="36"/>
      <c r="S3048" s="36"/>
      <c r="T3048" s="37"/>
      <c r="U3048" s="38"/>
      <c r="V3048" s="39"/>
    </row>
    <row r="3049" spans="1:22" ht="18">
      <c r="A3049" s="34"/>
      <c r="B3049" s="29"/>
      <c r="C3049" s="30"/>
      <c r="D3049" s="31"/>
      <c r="E3049" s="30"/>
      <c r="F3049" s="71"/>
      <c r="G3049" s="74"/>
      <c r="H3049" s="62"/>
      <c r="I3049" s="62"/>
      <c r="J3049" s="74"/>
      <c r="K3049" s="30"/>
      <c r="L3049" s="34"/>
      <c r="M3049" s="32"/>
      <c r="N3049" s="35"/>
      <c r="O3049" s="30"/>
      <c r="P3049" s="30"/>
      <c r="Q3049" s="36"/>
      <c r="R3049" s="36"/>
      <c r="S3049" s="36"/>
      <c r="T3049" s="37"/>
      <c r="U3049" s="38"/>
      <c r="V3049" s="39"/>
    </row>
    <row r="3050" spans="1:22" ht="18">
      <c r="A3050" s="34"/>
      <c r="B3050" s="29"/>
      <c r="C3050" s="30"/>
      <c r="D3050" s="31"/>
      <c r="E3050" s="30"/>
      <c r="F3050" s="71"/>
      <c r="G3050" s="74"/>
      <c r="H3050" s="62"/>
      <c r="I3050" s="62"/>
      <c r="J3050" s="74"/>
      <c r="K3050" s="30"/>
      <c r="L3050" s="34"/>
      <c r="M3050" s="32"/>
      <c r="N3050" s="35"/>
      <c r="O3050" s="30"/>
      <c r="P3050" s="30"/>
      <c r="Q3050" s="36"/>
      <c r="R3050" s="36"/>
      <c r="S3050" s="36"/>
      <c r="T3050" s="37"/>
      <c r="U3050" s="38"/>
      <c r="V3050" s="39"/>
    </row>
    <row r="3051" spans="1:22" ht="18">
      <c r="A3051" s="34"/>
      <c r="B3051" s="29"/>
      <c r="C3051" s="30"/>
      <c r="D3051" s="31"/>
      <c r="E3051" s="30"/>
      <c r="F3051" s="71"/>
      <c r="G3051" s="74"/>
      <c r="H3051" s="62"/>
      <c r="I3051" s="62"/>
      <c r="J3051" s="74"/>
      <c r="K3051" s="30"/>
      <c r="L3051" s="34"/>
      <c r="M3051" s="32"/>
      <c r="N3051" s="35"/>
      <c r="O3051" s="30"/>
      <c r="P3051" s="30"/>
      <c r="Q3051" s="36"/>
      <c r="R3051" s="36"/>
      <c r="S3051" s="36"/>
      <c r="T3051" s="37"/>
      <c r="U3051" s="38"/>
      <c r="V3051" s="39"/>
    </row>
    <row r="3052" spans="1:22" ht="18">
      <c r="A3052" s="34"/>
      <c r="B3052" s="29"/>
      <c r="C3052" s="30"/>
      <c r="D3052" s="31"/>
      <c r="E3052" s="30"/>
      <c r="F3052" s="71"/>
      <c r="G3052" s="74"/>
      <c r="H3052" s="62"/>
      <c r="I3052" s="62"/>
      <c r="J3052" s="74"/>
      <c r="K3052" s="30"/>
      <c r="L3052" s="34"/>
      <c r="M3052" s="32"/>
      <c r="N3052" s="35"/>
      <c r="O3052" s="30"/>
      <c r="P3052" s="30"/>
      <c r="Q3052" s="36"/>
      <c r="R3052" s="36"/>
      <c r="S3052" s="36"/>
      <c r="T3052" s="37"/>
      <c r="U3052" s="38"/>
      <c r="V3052" s="39"/>
    </row>
    <row r="3053" spans="1:22" ht="18">
      <c r="A3053" s="34"/>
      <c r="B3053" s="29"/>
      <c r="C3053" s="30"/>
      <c r="D3053" s="31"/>
      <c r="E3053" s="30"/>
      <c r="F3053" s="71"/>
      <c r="G3053" s="74"/>
      <c r="H3053" s="62"/>
      <c r="I3053" s="62"/>
      <c r="J3053" s="74"/>
      <c r="K3053" s="30"/>
      <c r="L3053" s="34"/>
      <c r="M3053" s="32"/>
      <c r="N3053" s="35"/>
      <c r="O3053" s="30"/>
      <c r="P3053" s="30"/>
      <c r="Q3053" s="36"/>
      <c r="R3053" s="36"/>
      <c r="S3053" s="36"/>
      <c r="T3053" s="37"/>
      <c r="U3053" s="38"/>
      <c r="V3053" s="39"/>
    </row>
    <row r="3054" spans="1:22" ht="18">
      <c r="A3054" s="34"/>
      <c r="B3054" s="29"/>
      <c r="C3054" s="30"/>
      <c r="D3054" s="31"/>
      <c r="E3054" s="30"/>
      <c r="F3054" s="71"/>
      <c r="G3054" s="74"/>
      <c r="H3054" s="62"/>
      <c r="I3054" s="62"/>
      <c r="J3054" s="74"/>
      <c r="K3054" s="30"/>
      <c r="L3054" s="34"/>
      <c r="M3054" s="32"/>
      <c r="N3054" s="35"/>
      <c r="O3054" s="30"/>
      <c r="P3054" s="30"/>
      <c r="Q3054" s="36"/>
      <c r="R3054" s="36"/>
      <c r="S3054" s="36"/>
      <c r="T3054" s="37"/>
      <c r="U3054" s="38"/>
      <c r="V3054" s="39"/>
    </row>
    <row r="3055" spans="1:22" ht="18">
      <c r="A3055" s="34"/>
      <c r="B3055" s="29"/>
      <c r="C3055" s="30"/>
      <c r="D3055" s="31"/>
      <c r="E3055" s="30"/>
      <c r="F3055" s="71"/>
      <c r="G3055" s="74"/>
      <c r="H3055" s="62"/>
      <c r="I3055" s="62"/>
      <c r="J3055" s="74"/>
      <c r="K3055" s="30"/>
      <c r="L3055" s="34"/>
      <c r="M3055" s="32"/>
      <c r="N3055" s="35"/>
      <c r="O3055" s="30"/>
      <c r="P3055" s="30"/>
      <c r="Q3055" s="36"/>
      <c r="R3055" s="36"/>
      <c r="S3055" s="36"/>
      <c r="T3055" s="37"/>
      <c r="U3055" s="38"/>
      <c r="V3055" s="39"/>
    </row>
    <row r="3056" spans="1:22" ht="18">
      <c r="A3056" s="34"/>
      <c r="B3056" s="29"/>
      <c r="C3056" s="30"/>
      <c r="D3056" s="31"/>
      <c r="E3056" s="30"/>
      <c r="F3056" s="71"/>
      <c r="G3056" s="74"/>
      <c r="H3056" s="62"/>
      <c r="I3056" s="62"/>
      <c r="J3056" s="74"/>
      <c r="K3056" s="30"/>
      <c r="L3056" s="34"/>
      <c r="M3056" s="32"/>
      <c r="N3056" s="35"/>
      <c r="O3056" s="30"/>
      <c r="P3056" s="30"/>
      <c r="Q3056" s="36"/>
      <c r="R3056" s="36"/>
      <c r="S3056" s="36"/>
      <c r="T3056" s="37"/>
      <c r="U3056" s="38"/>
      <c r="V3056" s="39"/>
    </row>
    <row r="3057" spans="1:22" ht="18">
      <c r="A3057" s="34"/>
      <c r="B3057" s="29"/>
      <c r="C3057" s="30"/>
      <c r="D3057" s="31"/>
      <c r="E3057" s="30"/>
      <c r="F3057" s="71"/>
      <c r="G3057" s="74"/>
      <c r="H3057" s="62"/>
      <c r="I3057" s="62"/>
      <c r="J3057" s="74"/>
      <c r="K3057" s="30"/>
      <c r="L3057" s="34"/>
      <c r="M3057" s="32"/>
      <c r="N3057" s="35"/>
      <c r="O3057" s="30"/>
      <c r="P3057" s="30"/>
      <c r="Q3057" s="36"/>
      <c r="R3057" s="36"/>
      <c r="S3057" s="36"/>
      <c r="T3057" s="37"/>
      <c r="U3057" s="38"/>
      <c r="V3057" s="39"/>
    </row>
    <row r="3058" spans="1:22" ht="18">
      <c r="A3058" s="34"/>
      <c r="B3058" s="29"/>
      <c r="C3058" s="30"/>
      <c r="D3058" s="31"/>
      <c r="E3058" s="30"/>
      <c r="F3058" s="71"/>
      <c r="G3058" s="74"/>
      <c r="H3058" s="62"/>
      <c r="I3058" s="62"/>
      <c r="J3058" s="74"/>
      <c r="K3058" s="30"/>
      <c r="L3058" s="34"/>
      <c r="M3058" s="32"/>
      <c r="N3058" s="35"/>
      <c r="O3058" s="30"/>
      <c r="P3058" s="30"/>
      <c r="Q3058" s="36"/>
      <c r="R3058" s="36"/>
      <c r="S3058" s="36"/>
      <c r="T3058" s="37"/>
      <c r="U3058" s="38"/>
      <c r="V3058" s="39"/>
    </row>
    <row r="3059" spans="1:22" ht="18">
      <c r="A3059" s="34"/>
      <c r="B3059" s="29"/>
      <c r="C3059" s="30"/>
      <c r="D3059" s="31"/>
      <c r="E3059" s="30"/>
      <c r="F3059" s="71"/>
      <c r="G3059" s="74"/>
      <c r="H3059" s="62"/>
      <c r="I3059" s="62"/>
      <c r="J3059" s="74"/>
      <c r="K3059" s="30"/>
      <c r="L3059" s="34"/>
      <c r="M3059" s="32"/>
      <c r="N3059" s="35"/>
      <c r="O3059" s="30"/>
      <c r="P3059" s="30"/>
      <c r="Q3059" s="36"/>
      <c r="R3059" s="36"/>
      <c r="S3059" s="36"/>
      <c r="T3059" s="37"/>
      <c r="U3059" s="38"/>
      <c r="V3059" s="39"/>
    </row>
    <row r="3060" spans="1:22" ht="18">
      <c r="A3060" s="34"/>
      <c r="B3060" s="29"/>
      <c r="C3060" s="30"/>
      <c r="D3060" s="31"/>
      <c r="E3060" s="30"/>
      <c r="F3060" s="71"/>
      <c r="G3060" s="74"/>
      <c r="H3060" s="62"/>
      <c r="I3060" s="62"/>
      <c r="J3060" s="74"/>
      <c r="K3060" s="30"/>
      <c r="L3060" s="34"/>
      <c r="M3060" s="32"/>
      <c r="N3060" s="35"/>
      <c r="O3060" s="30"/>
      <c r="P3060" s="30"/>
      <c r="Q3060" s="36"/>
      <c r="R3060" s="36"/>
      <c r="S3060" s="36"/>
      <c r="T3060" s="37"/>
      <c r="U3060" s="38"/>
      <c r="V3060" s="39"/>
    </row>
    <row r="3061" spans="1:22" ht="18">
      <c r="A3061" s="34"/>
      <c r="B3061" s="29"/>
      <c r="C3061" s="30"/>
      <c r="D3061" s="31"/>
      <c r="E3061" s="30"/>
      <c r="F3061" s="71"/>
      <c r="G3061" s="74"/>
      <c r="H3061" s="62"/>
      <c r="I3061" s="62"/>
      <c r="J3061" s="74"/>
      <c r="K3061" s="30"/>
      <c r="L3061" s="34"/>
      <c r="M3061" s="32"/>
      <c r="N3061" s="35"/>
      <c r="O3061" s="30"/>
      <c r="P3061" s="30"/>
      <c r="Q3061" s="36"/>
      <c r="R3061" s="36"/>
      <c r="S3061" s="36"/>
      <c r="T3061" s="37"/>
      <c r="U3061" s="38"/>
      <c r="V3061" s="39"/>
    </row>
    <row r="3062" spans="1:22" ht="18">
      <c r="A3062" s="34"/>
      <c r="B3062" s="29"/>
      <c r="C3062" s="30"/>
      <c r="D3062" s="31"/>
      <c r="E3062" s="30"/>
      <c r="F3062" s="71"/>
      <c r="G3062" s="74"/>
      <c r="H3062" s="62"/>
      <c r="I3062" s="62"/>
      <c r="J3062" s="74"/>
      <c r="K3062" s="30"/>
      <c r="L3062" s="34"/>
      <c r="M3062" s="32"/>
      <c r="N3062" s="35"/>
      <c r="O3062" s="30"/>
      <c r="P3062" s="30"/>
      <c r="Q3062" s="36"/>
      <c r="R3062" s="36"/>
      <c r="S3062" s="36"/>
      <c r="T3062" s="37"/>
      <c r="U3062" s="38"/>
      <c r="V3062" s="39"/>
    </row>
    <row r="3063" spans="1:22" ht="18">
      <c r="A3063" s="34"/>
      <c r="B3063" s="29"/>
      <c r="C3063" s="30"/>
      <c r="D3063" s="31"/>
      <c r="E3063" s="30"/>
      <c r="F3063" s="71"/>
      <c r="G3063" s="74"/>
      <c r="H3063" s="62"/>
      <c r="I3063" s="62"/>
      <c r="J3063" s="74"/>
      <c r="K3063" s="30"/>
      <c r="L3063" s="34"/>
      <c r="M3063" s="32"/>
      <c r="N3063" s="35"/>
      <c r="O3063" s="30"/>
      <c r="P3063" s="30"/>
      <c r="Q3063" s="36"/>
      <c r="R3063" s="36"/>
      <c r="S3063" s="36"/>
      <c r="T3063" s="37"/>
      <c r="U3063" s="38"/>
      <c r="V3063" s="39"/>
    </row>
    <row r="3064" spans="1:22" ht="18">
      <c r="A3064" s="34"/>
      <c r="B3064" s="29"/>
      <c r="C3064" s="30"/>
      <c r="D3064" s="31"/>
      <c r="E3064" s="30"/>
      <c r="F3064" s="71"/>
      <c r="G3064" s="74"/>
      <c r="H3064" s="62"/>
      <c r="I3064" s="62"/>
      <c r="J3064" s="74"/>
      <c r="K3064" s="30"/>
      <c r="L3064" s="34"/>
      <c r="M3064" s="32"/>
      <c r="N3064" s="35"/>
      <c r="O3064" s="30"/>
      <c r="P3064" s="30"/>
      <c r="Q3064" s="36"/>
      <c r="R3064" s="36"/>
      <c r="S3064" s="36"/>
      <c r="T3064" s="37"/>
      <c r="U3064" s="38"/>
      <c r="V3064" s="39"/>
    </row>
    <row r="3065" spans="1:22" ht="18">
      <c r="A3065" s="34"/>
      <c r="B3065" s="29"/>
      <c r="C3065" s="30"/>
      <c r="D3065" s="31"/>
      <c r="E3065" s="30"/>
      <c r="F3065" s="71"/>
      <c r="G3065" s="74"/>
      <c r="H3065" s="62"/>
      <c r="I3065" s="62"/>
      <c r="J3065" s="74"/>
      <c r="K3065" s="30"/>
      <c r="L3065" s="34"/>
      <c r="M3065" s="32"/>
      <c r="N3065" s="35"/>
      <c r="O3065" s="30"/>
      <c r="P3065" s="30"/>
      <c r="Q3065" s="36"/>
      <c r="R3065" s="36"/>
      <c r="S3065" s="36"/>
      <c r="T3065" s="37"/>
      <c r="U3065" s="38"/>
      <c r="V3065" s="39"/>
    </row>
    <row r="3066" spans="1:22" ht="18">
      <c r="A3066" s="34"/>
      <c r="B3066" s="29"/>
      <c r="C3066" s="30"/>
      <c r="D3066" s="31"/>
      <c r="E3066" s="30"/>
      <c r="F3066" s="71"/>
      <c r="G3066" s="74"/>
      <c r="H3066" s="62"/>
      <c r="I3066" s="62"/>
      <c r="J3066" s="74"/>
      <c r="K3066" s="30"/>
      <c r="L3066" s="34"/>
      <c r="M3066" s="32"/>
      <c r="N3066" s="35"/>
      <c r="O3066" s="30"/>
      <c r="P3066" s="30"/>
      <c r="Q3066" s="36"/>
      <c r="R3066" s="36"/>
      <c r="S3066" s="36"/>
      <c r="T3066" s="37"/>
      <c r="U3066" s="38"/>
      <c r="V3066" s="39"/>
    </row>
    <row r="3067" spans="1:22" ht="18">
      <c r="A3067" s="34"/>
      <c r="B3067" s="29"/>
      <c r="C3067" s="30"/>
      <c r="D3067" s="31"/>
      <c r="E3067" s="30"/>
      <c r="F3067" s="71"/>
      <c r="G3067" s="74"/>
      <c r="H3067" s="62"/>
      <c r="I3067" s="62"/>
      <c r="J3067" s="74"/>
      <c r="K3067" s="30"/>
      <c r="L3067" s="34"/>
      <c r="M3067" s="32"/>
      <c r="N3067" s="35"/>
      <c r="O3067" s="30"/>
      <c r="P3067" s="30"/>
      <c r="Q3067" s="36"/>
      <c r="R3067" s="36"/>
      <c r="S3067" s="36"/>
      <c r="T3067" s="37"/>
      <c r="U3067" s="38"/>
      <c r="V3067" s="39"/>
    </row>
    <row r="3068" spans="1:22" ht="18">
      <c r="A3068" s="34"/>
      <c r="B3068" s="29"/>
      <c r="C3068" s="30"/>
      <c r="D3068" s="31"/>
      <c r="E3068" s="30"/>
      <c r="F3068" s="71"/>
      <c r="G3068" s="74"/>
      <c r="H3068" s="62"/>
      <c r="I3068" s="62"/>
      <c r="J3068" s="74"/>
      <c r="K3068" s="30"/>
      <c r="L3068" s="34"/>
      <c r="M3068" s="32"/>
      <c r="N3068" s="35"/>
      <c r="O3068" s="30"/>
      <c r="P3068" s="30"/>
      <c r="Q3068" s="36"/>
      <c r="R3068" s="36"/>
      <c r="S3068" s="36"/>
      <c r="T3068" s="37"/>
      <c r="U3068" s="38"/>
      <c r="V3068" s="39"/>
    </row>
    <row r="3069" spans="1:22" ht="18">
      <c r="A3069" s="34"/>
      <c r="B3069" s="29"/>
      <c r="C3069" s="30"/>
      <c r="D3069" s="31"/>
      <c r="E3069" s="30"/>
      <c r="F3069" s="71"/>
      <c r="G3069" s="74"/>
      <c r="H3069" s="62"/>
      <c r="I3069" s="62"/>
      <c r="J3069" s="74"/>
      <c r="K3069" s="30"/>
      <c r="L3069" s="34"/>
      <c r="M3069" s="32"/>
      <c r="N3069" s="35"/>
      <c r="O3069" s="30"/>
      <c r="P3069" s="30"/>
      <c r="Q3069" s="36"/>
      <c r="R3069" s="36"/>
      <c r="S3069" s="36"/>
      <c r="T3069" s="37"/>
      <c r="U3069" s="38"/>
      <c r="V3069" s="39"/>
    </row>
    <row r="3070" spans="1:22" ht="18">
      <c r="A3070" s="34"/>
      <c r="B3070" s="29"/>
      <c r="C3070" s="30"/>
      <c r="D3070" s="31"/>
      <c r="E3070" s="30"/>
      <c r="F3070" s="71"/>
      <c r="G3070" s="74"/>
      <c r="H3070" s="62"/>
      <c r="I3070" s="62"/>
      <c r="J3070" s="74"/>
      <c r="K3070" s="30"/>
      <c r="L3070" s="34"/>
      <c r="M3070" s="32"/>
      <c r="N3070" s="35"/>
      <c r="O3070" s="30"/>
      <c r="P3070" s="30"/>
      <c r="Q3070" s="36"/>
      <c r="R3070" s="36"/>
      <c r="S3070" s="36"/>
      <c r="T3070" s="37"/>
      <c r="U3070" s="38"/>
      <c r="V3070" s="39"/>
    </row>
    <row r="3071" spans="1:22" ht="18">
      <c r="A3071" s="34"/>
      <c r="B3071" s="29"/>
      <c r="C3071" s="30"/>
      <c r="D3071" s="31"/>
      <c r="E3071" s="30"/>
      <c r="F3071" s="71"/>
      <c r="G3071" s="74"/>
      <c r="H3071" s="62"/>
      <c r="I3071" s="62"/>
      <c r="J3071" s="74"/>
      <c r="K3071" s="30"/>
      <c r="L3071" s="34"/>
      <c r="M3071" s="32"/>
      <c r="N3071" s="35"/>
      <c r="O3071" s="30"/>
      <c r="P3071" s="30"/>
      <c r="Q3071" s="36"/>
      <c r="R3071" s="36"/>
      <c r="S3071" s="36"/>
      <c r="T3071" s="37"/>
      <c r="U3071" s="38"/>
      <c r="V3071" s="39"/>
    </row>
    <row r="3072" spans="1:22" ht="18">
      <c r="A3072" s="34"/>
      <c r="B3072" s="29"/>
      <c r="C3072" s="30"/>
      <c r="D3072" s="31"/>
      <c r="E3072" s="30"/>
      <c r="F3072" s="71"/>
      <c r="G3072" s="74"/>
      <c r="H3072" s="62"/>
      <c r="I3072" s="62"/>
      <c r="J3072" s="74"/>
      <c r="K3072" s="30"/>
      <c r="L3072" s="34"/>
      <c r="M3072" s="32"/>
      <c r="N3072" s="35"/>
      <c r="O3072" s="30"/>
      <c r="P3072" s="30"/>
      <c r="Q3072" s="36"/>
      <c r="R3072" s="36"/>
      <c r="S3072" s="36"/>
      <c r="T3072" s="37"/>
      <c r="U3072" s="38"/>
      <c r="V3072" s="39"/>
    </row>
    <row r="3073" spans="1:22" ht="18">
      <c r="A3073" s="34"/>
      <c r="B3073" s="29"/>
      <c r="C3073" s="30"/>
      <c r="D3073" s="31"/>
      <c r="E3073" s="30"/>
      <c r="F3073" s="71"/>
      <c r="G3073" s="74"/>
      <c r="H3073" s="62"/>
      <c r="I3073" s="62"/>
      <c r="J3073" s="74"/>
      <c r="K3073" s="30"/>
      <c r="L3073" s="34"/>
      <c r="M3073" s="32"/>
      <c r="N3073" s="35"/>
      <c r="O3073" s="30"/>
      <c r="P3073" s="30"/>
      <c r="Q3073" s="36"/>
      <c r="R3073" s="36"/>
      <c r="S3073" s="36"/>
      <c r="T3073" s="37"/>
      <c r="U3073" s="38"/>
      <c r="V3073" s="39"/>
    </row>
    <row r="3074" spans="1:22" ht="18">
      <c r="A3074" s="34"/>
      <c r="B3074" s="29"/>
      <c r="C3074" s="30"/>
      <c r="D3074" s="31"/>
      <c r="E3074" s="30"/>
      <c r="F3074" s="71"/>
      <c r="G3074" s="74"/>
      <c r="H3074" s="62"/>
      <c r="I3074" s="62"/>
      <c r="J3074" s="74"/>
      <c r="K3074" s="30"/>
      <c r="L3074" s="34"/>
      <c r="M3074" s="32"/>
      <c r="N3074" s="35"/>
      <c r="O3074" s="30"/>
      <c r="P3074" s="30"/>
      <c r="Q3074" s="36"/>
      <c r="R3074" s="36"/>
      <c r="S3074" s="36"/>
      <c r="T3074" s="37"/>
      <c r="U3074" s="38"/>
      <c r="V3074" s="39"/>
    </row>
    <row r="3075" spans="1:22" ht="18">
      <c r="A3075" s="34"/>
      <c r="B3075" s="29"/>
      <c r="C3075" s="30"/>
      <c r="D3075" s="31"/>
      <c r="E3075" s="30"/>
      <c r="F3075" s="71"/>
      <c r="G3075" s="74"/>
      <c r="H3075" s="62"/>
      <c r="I3075" s="62"/>
      <c r="J3075" s="74"/>
      <c r="K3075" s="30"/>
      <c r="L3075" s="34"/>
      <c r="M3075" s="32"/>
      <c r="N3075" s="35"/>
      <c r="O3075" s="30"/>
      <c r="P3075" s="30"/>
      <c r="Q3075" s="36"/>
      <c r="R3075" s="36"/>
      <c r="S3075" s="36"/>
      <c r="T3075" s="37"/>
      <c r="U3075" s="38"/>
      <c r="V3075" s="39"/>
    </row>
    <row r="3076" spans="1:22" ht="18">
      <c r="A3076" s="34"/>
      <c r="B3076" s="29"/>
      <c r="C3076" s="30"/>
      <c r="D3076" s="31"/>
      <c r="E3076" s="30"/>
      <c r="F3076" s="71"/>
      <c r="G3076" s="74"/>
      <c r="H3076" s="62"/>
      <c r="I3076" s="62"/>
      <c r="J3076" s="74"/>
      <c r="K3076" s="30"/>
      <c r="L3076" s="34"/>
      <c r="M3076" s="32"/>
      <c r="N3076" s="35"/>
      <c r="O3076" s="30"/>
      <c r="P3076" s="30"/>
      <c r="Q3076" s="36"/>
      <c r="R3076" s="36"/>
      <c r="S3076" s="36"/>
      <c r="T3076" s="37"/>
      <c r="U3076" s="38"/>
      <c r="V3076" s="39"/>
    </row>
    <row r="3077" spans="1:22" ht="18">
      <c r="A3077" s="34"/>
      <c r="B3077" s="29"/>
      <c r="C3077" s="30"/>
      <c r="D3077" s="31"/>
      <c r="E3077" s="30"/>
      <c r="F3077" s="71"/>
      <c r="G3077" s="74"/>
      <c r="H3077" s="62"/>
      <c r="I3077" s="62"/>
      <c r="J3077" s="74"/>
      <c r="K3077" s="30"/>
      <c r="L3077" s="34"/>
      <c r="M3077" s="32"/>
      <c r="N3077" s="35"/>
      <c r="O3077" s="30"/>
      <c r="P3077" s="30"/>
      <c r="Q3077" s="36"/>
      <c r="R3077" s="36"/>
      <c r="S3077" s="36"/>
      <c r="T3077" s="37"/>
      <c r="U3077" s="38"/>
      <c r="V3077" s="39"/>
    </row>
    <row r="3078" spans="1:22" ht="18">
      <c r="A3078" s="34"/>
      <c r="B3078" s="29"/>
      <c r="C3078" s="30"/>
      <c r="D3078" s="31"/>
      <c r="E3078" s="30"/>
      <c r="F3078" s="71"/>
      <c r="G3078" s="74"/>
      <c r="H3078" s="62"/>
      <c r="I3078" s="62"/>
      <c r="J3078" s="74"/>
      <c r="K3078" s="30"/>
      <c r="L3078" s="34"/>
      <c r="M3078" s="32"/>
      <c r="N3078" s="35"/>
      <c r="O3078" s="30"/>
      <c r="P3078" s="30"/>
      <c r="Q3078" s="36"/>
      <c r="R3078" s="36"/>
      <c r="S3078" s="36"/>
      <c r="T3078" s="37"/>
      <c r="U3078" s="38"/>
      <c r="V3078" s="39"/>
    </row>
    <row r="3079" spans="1:22" ht="18">
      <c r="A3079" s="34"/>
      <c r="B3079" s="29"/>
      <c r="C3079" s="30"/>
      <c r="D3079" s="31"/>
      <c r="E3079" s="30"/>
      <c r="F3079" s="71"/>
      <c r="G3079" s="74"/>
      <c r="H3079" s="62"/>
      <c r="I3079" s="62"/>
      <c r="J3079" s="74"/>
      <c r="K3079" s="30"/>
      <c r="L3079" s="34"/>
      <c r="M3079" s="32"/>
      <c r="N3079" s="35"/>
      <c r="O3079" s="30"/>
      <c r="P3079" s="30"/>
      <c r="Q3079" s="36"/>
      <c r="R3079" s="36"/>
      <c r="S3079" s="36"/>
      <c r="T3079" s="37"/>
      <c r="U3079" s="38"/>
      <c r="V3079" s="39"/>
    </row>
    <row r="3080" spans="1:22" ht="18">
      <c r="A3080" s="34"/>
      <c r="B3080" s="29"/>
      <c r="C3080" s="30"/>
      <c r="D3080" s="31"/>
      <c r="E3080" s="30"/>
      <c r="F3080" s="71"/>
      <c r="G3080" s="74"/>
      <c r="H3080" s="62"/>
      <c r="I3080" s="62"/>
      <c r="J3080" s="74"/>
      <c r="K3080" s="30"/>
      <c r="L3080" s="34"/>
      <c r="M3080" s="32"/>
      <c r="N3080" s="35"/>
      <c r="O3080" s="30"/>
      <c r="P3080" s="30"/>
      <c r="Q3080" s="36"/>
      <c r="R3080" s="36"/>
      <c r="S3080" s="36"/>
      <c r="T3080" s="37"/>
      <c r="U3080" s="38"/>
      <c r="V3080" s="39"/>
    </row>
    <row r="3081" spans="1:22" ht="18">
      <c r="A3081" s="34"/>
      <c r="B3081" s="29"/>
      <c r="C3081" s="30"/>
      <c r="D3081" s="31"/>
      <c r="E3081" s="30"/>
      <c r="F3081" s="71"/>
      <c r="G3081" s="74"/>
      <c r="H3081" s="62"/>
      <c r="I3081" s="62"/>
      <c r="J3081" s="74"/>
      <c r="K3081" s="30"/>
      <c r="L3081" s="34"/>
      <c r="M3081" s="32"/>
      <c r="N3081" s="35"/>
      <c r="O3081" s="30"/>
      <c r="P3081" s="30"/>
      <c r="Q3081" s="36"/>
      <c r="R3081" s="36"/>
      <c r="S3081" s="36"/>
      <c r="T3081" s="37"/>
      <c r="U3081" s="38"/>
      <c r="V3081" s="39"/>
    </row>
    <row r="3082" spans="1:22" ht="18">
      <c r="A3082" s="34"/>
      <c r="B3082" s="29"/>
      <c r="C3082" s="30"/>
      <c r="D3082" s="31"/>
      <c r="E3082" s="30"/>
      <c r="F3082" s="71"/>
      <c r="G3082" s="74"/>
      <c r="H3082" s="62"/>
      <c r="I3082" s="62"/>
      <c r="J3082" s="74"/>
      <c r="K3082" s="30"/>
      <c r="L3082" s="34"/>
      <c r="M3082" s="32"/>
      <c r="N3082" s="35"/>
      <c r="O3082" s="30"/>
      <c r="P3082" s="30"/>
      <c r="Q3082" s="36"/>
      <c r="R3082" s="36"/>
      <c r="S3082" s="36"/>
      <c r="T3082" s="37"/>
      <c r="U3082" s="38"/>
      <c r="V3082" s="39"/>
    </row>
    <row r="3083" spans="1:22" ht="18">
      <c r="A3083" s="34"/>
      <c r="B3083" s="29"/>
      <c r="C3083" s="30"/>
      <c r="D3083" s="31"/>
      <c r="E3083" s="30"/>
      <c r="F3083" s="71"/>
      <c r="G3083" s="74"/>
      <c r="H3083" s="62"/>
      <c r="I3083" s="62"/>
      <c r="J3083" s="74"/>
      <c r="K3083" s="30"/>
      <c r="L3083" s="34"/>
      <c r="M3083" s="32"/>
      <c r="N3083" s="35"/>
      <c r="O3083" s="30"/>
      <c r="P3083" s="30"/>
      <c r="Q3083" s="36"/>
      <c r="R3083" s="36"/>
      <c r="S3083" s="36"/>
      <c r="T3083" s="37"/>
      <c r="U3083" s="38"/>
      <c r="V3083" s="39"/>
    </row>
    <row r="3084" spans="1:22" ht="18">
      <c r="A3084" s="34"/>
      <c r="B3084" s="29"/>
      <c r="C3084" s="30"/>
      <c r="D3084" s="31"/>
      <c r="E3084" s="30"/>
      <c r="F3084" s="71"/>
      <c r="G3084" s="74"/>
      <c r="H3084" s="62"/>
      <c r="I3084" s="62"/>
      <c r="J3084" s="74"/>
      <c r="K3084" s="30"/>
      <c r="L3084" s="34"/>
      <c r="M3084" s="32"/>
      <c r="N3084" s="35"/>
      <c r="O3084" s="30"/>
      <c r="P3084" s="30"/>
      <c r="Q3084" s="36"/>
      <c r="R3084" s="36"/>
      <c r="S3084" s="36"/>
      <c r="T3084" s="37"/>
      <c r="U3084" s="38"/>
      <c r="V3084" s="39"/>
    </row>
    <row r="3085" spans="1:22" ht="18">
      <c r="A3085" s="34"/>
      <c r="B3085" s="29"/>
      <c r="C3085" s="30"/>
      <c r="D3085" s="31"/>
      <c r="E3085" s="30"/>
      <c r="F3085" s="71"/>
      <c r="G3085" s="74"/>
      <c r="H3085" s="62"/>
      <c r="I3085" s="62"/>
      <c r="J3085" s="74"/>
      <c r="K3085" s="30"/>
      <c r="L3085" s="34"/>
      <c r="M3085" s="32"/>
      <c r="N3085" s="35"/>
      <c r="O3085" s="30"/>
      <c r="P3085" s="30"/>
      <c r="Q3085" s="36"/>
      <c r="R3085" s="36"/>
      <c r="S3085" s="36"/>
      <c r="T3085" s="37"/>
      <c r="U3085" s="38"/>
      <c r="V3085" s="39"/>
    </row>
    <row r="3086" spans="1:22" ht="18">
      <c r="A3086" s="34"/>
      <c r="B3086" s="29"/>
      <c r="C3086" s="30"/>
      <c r="D3086" s="31"/>
      <c r="E3086" s="30"/>
      <c r="F3086" s="71"/>
      <c r="G3086" s="74"/>
      <c r="H3086" s="62"/>
      <c r="I3086" s="62"/>
      <c r="J3086" s="74"/>
      <c r="K3086" s="30"/>
      <c r="L3086" s="34"/>
      <c r="M3086" s="32"/>
      <c r="N3086" s="35"/>
      <c r="O3086" s="30"/>
      <c r="P3086" s="30"/>
      <c r="Q3086" s="36"/>
      <c r="R3086" s="36"/>
      <c r="S3086" s="36"/>
      <c r="T3086" s="37"/>
      <c r="U3086" s="38"/>
      <c r="V3086" s="39"/>
    </row>
    <row r="3087" spans="1:22" ht="18">
      <c r="A3087" s="34"/>
      <c r="B3087" s="29"/>
      <c r="C3087" s="30"/>
      <c r="D3087" s="31"/>
      <c r="E3087" s="30"/>
      <c r="F3087" s="71"/>
      <c r="G3087" s="74"/>
      <c r="H3087" s="62"/>
      <c r="I3087" s="62"/>
      <c r="J3087" s="74"/>
      <c r="K3087" s="30"/>
      <c r="L3087" s="34"/>
      <c r="M3087" s="32"/>
      <c r="N3087" s="35"/>
      <c r="O3087" s="30"/>
      <c r="P3087" s="30"/>
      <c r="Q3087" s="36"/>
      <c r="R3087" s="36"/>
      <c r="S3087" s="36"/>
      <c r="T3087" s="37"/>
      <c r="U3087" s="38"/>
      <c r="V3087" s="39"/>
    </row>
    <row r="3088" spans="1:22" ht="18">
      <c r="A3088" s="34"/>
      <c r="B3088" s="29"/>
      <c r="C3088" s="30"/>
      <c r="D3088" s="31"/>
      <c r="E3088" s="30"/>
      <c r="F3088" s="71"/>
      <c r="G3088" s="74"/>
      <c r="H3088" s="62"/>
      <c r="I3088" s="62"/>
      <c r="J3088" s="74"/>
      <c r="K3088" s="30"/>
      <c r="L3088" s="34"/>
      <c r="M3088" s="32"/>
      <c r="N3088" s="35"/>
      <c r="O3088" s="30"/>
      <c r="P3088" s="30"/>
      <c r="Q3088" s="36"/>
      <c r="R3088" s="36"/>
      <c r="S3088" s="36"/>
      <c r="T3088" s="37"/>
      <c r="U3088" s="38"/>
      <c r="V3088" s="39"/>
    </row>
    <row r="3089" spans="1:22" ht="18">
      <c r="A3089" s="34"/>
      <c r="B3089" s="29"/>
      <c r="C3089" s="30"/>
      <c r="D3089" s="31"/>
      <c r="E3089" s="30"/>
      <c r="F3089" s="71"/>
      <c r="G3089" s="74"/>
      <c r="H3089" s="62"/>
      <c r="I3089" s="62"/>
      <c r="J3089" s="74"/>
      <c r="K3089" s="30"/>
      <c r="L3089" s="34"/>
      <c r="M3089" s="32"/>
      <c r="N3089" s="35"/>
      <c r="O3089" s="30"/>
      <c r="P3089" s="30"/>
      <c r="Q3089" s="36"/>
      <c r="R3089" s="36"/>
      <c r="S3089" s="36"/>
      <c r="T3089" s="37"/>
      <c r="U3089" s="38"/>
      <c r="V3089" s="39"/>
    </row>
    <row r="3090" spans="1:22" ht="18">
      <c r="A3090" s="34"/>
      <c r="B3090" s="29"/>
      <c r="C3090" s="30"/>
      <c r="D3090" s="31"/>
      <c r="E3090" s="30"/>
      <c r="F3090" s="71"/>
      <c r="G3090" s="74"/>
      <c r="H3090" s="62"/>
      <c r="I3090" s="62"/>
      <c r="J3090" s="74"/>
      <c r="K3090" s="30"/>
      <c r="L3090" s="34"/>
      <c r="M3090" s="32"/>
      <c r="N3090" s="35"/>
      <c r="O3090" s="30"/>
      <c r="P3090" s="30"/>
      <c r="Q3090" s="36"/>
      <c r="R3090" s="36"/>
      <c r="S3090" s="36"/>
      <c r="T3090" s="37"/>
      <c r="U3090" s="38"/>
      <c r="V3090" s="39"/>
    </row>
    <row r="3091" spans="1:22" ht="18">
      <c r="A3091" s="34"/>
      <c r="B3091" s="29"/>
      <c r="C3091" s="30"/>
      <c r="D3091" s="31"/>
      <c r="E3091" s="30"/>
      <c r="F3091" s="71"/>
      <c r="G3091" s="74"/>
      <c r="H3091" s="62"/>
      <c r="I3091" s="62"/>
      <c r="J3091" s="74"/>
      <c r="K3091" s="30"/>
      <c r="L3091" s="34"/>
      <c r="M3091" s="32"/>
      <c r="N3091" s="35"/>
      <c r="O3091" s="30"/>
      <c r="P3091" s="30"/>
      <c r="Q3091" s="36"/>
      <c r="R3091" s="36"/>
      <c r="S3091" s="36"/>
      <c r="T3091" s="37"/>
      <c r="U3091" s="38"/>
      <c r="V3091" s="39"/>
    </row>
    <row r="3092" spans="1:22" ht="18">
      <c r="A3092" s="34"/>
      <c r="B3092" s="29"/>
      <c r="C3092" s="30"/>
      <c r="D3092" s="31"/>
      <c r="E3092" s="30"/>
      <c r="F3092" s="71"/>
      <c r="G3092" s="74"/>
      <c r="H3092" s="62"/>
      <c r="I3092" s="62"/>
      <c r="J3092" s="74"/>
      <c r="K3092" s="30"/>
      <c r="L3092" s="34"/>
      <c r="M3092" s="32"/>
      <c r="N3092" s="35"/>
      <c r="O3092" s="30"/>
      <c r="P3092" s="30"/>
      <c r="Q3092" s="36"/>
      <c r="R3092" s="36"/>
      <c r="S3092" s="36"/>
      <c r="T3092" s="37"/>
      <c r="U3092" s="38"/>
      <c r="V3092" s="39"/>
    </row>
    <row r="3093" spans="1:22" ht="18">
      <c r="A3093" s="34"/>
      <c r="B3093" s="29"/>
      <c r="C3093" s="30"/>
      <c r="D3093" s="31"/>
      <c r="E3093" s="30"/>
      <c r="F3093" s="71"/>
      <c r="G3093" s="74"/>
      <c r="H3093" s="62"/>
      <c r="I3093" s="62"/>
      <c r="J3093" s="74"/>
      <c r="K3093" s="30"/>
      <c r="L3093" s="34"/>
      <c r="M3093" s="32"/>
      <c r="N3093" s="35"/>
      <c r="O3093" s="30"/>
      <c r="P3093" s="30"/>
      <c r="Q3093" s="36"/>
      <c r="R3093" s="36"/>
      <c r="S3093" s="36"/>
      <c r="T3093" s="37"/>
      <c r="U3093" s="38"/>
      <c r="V3093" s="39"/>
    </row>
    <row r="3094" spans="1:22" ht="18">
      <c r="A3094" s="34"/>
      <c r="B3094" s="29"/>
      <c r="C3094" s="30"/>
      <c r="D3094" s="31"/>
      <c r="E3094" s="30"/>
      <c r="F3094" s="71"/>
      <c r="G3094" s="74"/>
      <c r="H3094" s="62"/>
      <c r="I3094" s="62"/>
      <c r="J3094" s="74"/>
      <c r="K3094" s="30"/>
      <c r="L3094" s="34"/>
      <c r="M3094" s="32"/>
      <c r="N3094" s="35"/>
      <c r="O3094" s="30"/>
      <c r="P3094" s="30"/>
      <c r="Q3094" s="36"/>
      <c r="R3094" s="36"/>
      <c r="S3094" s="36"/>
      <c r="T3094" s="37"/>
      <c r="U3094" s="38"/>
      <c r="V3094" s="39"/>
    </row>
    <row r="3095" spans="1:22" ht="18">
      <c r="A3095" s="34"/>
      <c r="B3095" s="29"/>
      <c r="C3095" s="30"/>
      <c r="D3095" s="31"/>
      <c r="E3095" s="30"/>
      <c r="F3095" s="71"/>
      <c r="G3095" s="74"/>
      <c r="H3095" s="62"/>
      <c r="I3095" s="62"/>
      <c r="J3095" s="74"/>
      <c r="K3095" s="30"/>
      <c r="L3095" s="34"/>
      <c r="M3095" s="32"/>
      <c r="N3095" s="35"/>
      <c r="O3095" s="30"/>
      <c r="P3095" s="30"/>
      <c r="Q3095" s="36"/>
      <c r="R3095" s="36"/>
      <c r="S3095" s="36"/>
      <c r="T3095" s="37"/>
      <c r="U3095" s="38"/>
      <c r="V3095" s="39"/>
    </row>
    <row r="3096" spans="1:22" ht="18">
      <c r="A3096" s="34"/>
      <c r="B3096" s="29"/>
      <c r="C3096" s="30"/>
      <c r="D3096" s="31"/>
      <c r="E3096" s="30"/>
      <c r="F3096" s="71"/>
      <c r="G3096" s="74"/>
      <c r="H3096" s="62"/>
      <c r="I3096" s="62"/>
      <c r="J3096" s="74"/>
      <c r="K3096" s="30"/>
      <c r="L3096" s="34"/>
      <c r="M3096" s="32"/>
      <c r="N3096" s="35"/>
      <c r="O3096" s="30"/>
      <c r="P3096" s="30"/>
      <c r="Q3096" s="36"/>
      <c r="R3096" s="36"/>
      <c r="S3096" s="36"/>
      <c r="T3096" s="37"/>
      <c r="U3096" s="38"/>
      <c r="V3096" s="39"/>
    </row>
    <row r="3097" spans="1:22" ht="18">
      <c r="A3097" s="34"/>
      <c r="B3097" s="29"/>
      <c r="C3097" s="30"/>
      <c r="D3097" s="31"/>
      <c r="E3097" s="30"/>
      <c r="F3097" s="71"/>
      <c r="G3097" s="74"/>
      <c r="H3097" s="62"/>
      <c r="I3097" s="62"/>
      <c r="J3097" s="74"/>
      <c r="K3097" s="30"/>
      <c r="L3097" s="34"/>
      <c r="M3097" s="32"/>
      <c r="N3097" s="35"/>
      <c r="O3097" s="30"/>
      <c r="P3097" s="30"/>
      <c r="Q3097" s="36"/>
      <c r="R3097" s="36"/>
      <c r="S3097" s="36"/>
      <c r="T3097" s="37"/>
      <c r="U3097" s="38"/>
      <c r="V3097" s="39"/>
    </row>
    <row r="3098" spans="1:22" ht="18">
      <c r="A3098" s="34"/>
      <c r="B3098" s="29"/>
      <c r="C3098" s="30"/>
      <c r="D3098" s="31"/>
      <c r="E3098" s="30"/>
      <c r="F3098" s="71"/>
      <c r="G3098" s="74"/>
      <c r="H3098" s="62"/>
      <c r="I3098" s="62"/>
      <c r="J3098" s="74"/>
      <c r="K3098" s="30"/>
      <c r="L3098" s="34"/>
      <c r="M3098" s="32"/>
      <c r="N3098" s="35"/>
      <c r="O3098" s="30"/>
      <c r="P3098" s="30"/>
      <c r="Q3098" s="36"/>
      <c r="R3098" s="36"/>
      <c r="S3098" s="36"/>
      <c r="T3098" s="37"/>
      <c r="U3098" s="38"/>
      <c r="V3098" s="39"/>
    </row>
    <row r="3099" spans="1:22" ht="18">
      <c r="A3099" s="34"/>
      <c r="B3099" s="29"/>
      <c r="C3099" s="30"/>
      <c r="D3099" s="31"/>
      <c r="E3099" s="30"/>
      <c r="F3099" s="71"/>
      <c r="G3099" s="74"/>
      <c r="H3099" s="62"/>
      <c r="I3099" s="62"/>
      <c r="J3099" s="74"/>
      <c r="K3099" s="30"/>
      <c r="L3099" s="34"/>
      <c r="M3099" s="32"/>
      <c r="N3099" s="35"/>
      <c r="O3099" s="30"/>
      <c r="P3099" s="30"/>
      <c r="Q3099" s="36"/>
      <c r="R3099" s="36"/>
      <c r="S3099" s="36"/>
      <c r="T3099" s="37"/>
      <c r="U3099" s="38"/>
      <c r="V3099" s="39"/>
    </row>
    <row r="3100" spans="1:22" ht="18">
      <c r="A3100" s="34"/>
      <c r="B3100" s="29"/>
      <c r="C3100" s="30"/>
      <c r="D3100" s="31"/>
      <c r="E3100" s="30"/>
      <c r="F3100" s="71"/>
      <c r="G3100" s="74"/>
      <c r="H3100" s="62"/>
      <c r="I3100" s="62"/>
      <c r="J3100" s="74"/>
      <c r="K3100" s="30"/>
      <c r="L3100" s="34"/>
      <c r="M3100" s="32"/>
      <c r="N3100" s="35"/>
      <c r="O3100" s="30"/>
      <c r="P3100" s="30"/>
      <c r="Q3100" s="36"/>
      <c r="R3100" s="36"/>
      <c r="S3100" s="36"/>
      <c r="T3100" s="37"/>
      <c r="U3100" s="38"/>
      <c r="V3100" s="39"/>
    </row>
    <row r="3101" spans="1:22" ht="18">
      <c r="A3101" s="34"/>
      <c r="B3101" s="29"/>
      <c r="C3101" s="30"/>
      <c r="D3101" s="31"/>
      <c r="E3101" s="30"/>
      <c r="F3101" s="71"/>
      <c r="G3101" s="74"/>
      <c r="H3101" s="62"/>
      <c r="I3101" s="62"/>
      <c r="J3101" s="74"/>
      <c r="K3101" s="30"/>
      <c r="L3101" s="34"/>
      <c r="M3101" s="32"/>
      <c r="N3101" s="35"/>
      <c r="O3101" s="30"/>
      <c r="P3101" s="30"/>
      <c r="Q3101" s="36"/>
      <c r="R3101" s="36"/>
      <c r="S3101" s="36"/>
      <c r="T3101" s="37"/>
      <c r="U3101" s="38"/>
      <c r="V3101" s="39"/>
    </row>
    <row r="3102" spans="1:22" ht="18">
      <c r="A3102" s="34"/>
      <c r="B3102" s="29"/>
      <c r="C3102" s="30"/>
      <c r="D3102" s="31"/>
      <c r="E3102" s="30"/>
      <c r="F3102" s="71"/>
      <c r="G3102" s="74"/>
      <c r="H3102" s="62"/>
      <c r="I3102" s="62"/>
      <c r="J3102" s="74"/>
      <c r="K3102" s="30"/>
      <c r="L3102" s="34"/>
      <c r="M3102" s="32"/>
      <c r="N3102" s="35"/>
      <c r="O3102" s="30"/>
      <c r="P3102" s="30"/>
      <c r="Q3102" s="36"/>
      <c r="R3102" s="36"/>
      <c r="S3102" s="36"/>
      <c r="T3102" s="37"/>
      <c r="U3102" s="38"/>
      <c r="V3102" s="39"/>
    </row>
    <row r="3103" spans="1:22" ht="18">
      <c r="A3103" s="34"/>
      <c r="B3103" s="29"/>
      <c r="C3103" s="30"/>
      <c r="D3103" s="31"/>
      <c r="E3103" s="30"/>
      <c r="F3103" s="71"/>
      <c r="G3103" s="74"/>
      <c r="H3103" s="62"/>
      <c r="I3103" s="62"/>
      <c r="J3103" s="74"/>
      <c r="K3103" s="30"/>
      <c r="L3103" s="34"/>
      <c r="M3103" s="32"/>
      <c r="N3103" s="35"/>
      <c r="O3103" s="30"/>
      <c r="P3103" s="30"/>
      <c r="Q3103" s="36"/>
      <c r="R3103" s="36"/>
      <c r="S3103" s="36"/>
      <c r="T3103" s="37"/>
      <c r="U3103" s="38"/>
      <c r="V3103" s="39"/>
    </row>
    <row r="3104" spans="1:22" ht="18">
      <c r="A3104" s="34"/>
      <c r="B3104" s="29"/>
      <c r="C3104" s="30"/>
      <c r="D3104" s="31"/>
      <c r="E3104" s="30"/>
      <c r="F3104" s="71"/>
      <c r="G3104" s="74"/>
      <c r="H3104" s="62"/>
      <c r="I3104" s="62"/>
      <c r="J3104" s="74"/>
      <c r="K3104" s="30"/>
      <c r="L3104" s="34"/>
      <c r="M3104" s="32"/>
      <c r="N3104" s="35"/>
      <c r="O3104" s="30"/>
      <c r="P3104" s="30"/>
      <c r="Q3104" s="36"/>
      <c r="R3104" s="36"/>
      <c r="S3104" s="36"/>
      <c r="T3104" s="37"/>
      <c r="U3104" s="38"/>
      <c r="V3104" s="39"/>
    </row>
    <row r="3105" spans="1:22" ht="18">
      <c r="A3105" s="34"/>
      <c r="B3105" s="29"/>
      <c r="C3105" s="30"/>
      <c r="D3105" s="31"/>
      <c r="E3105" s="30"/>
      <c r="F3105" s="71"/>
      <c r="G3105" s="74"/>
      <c r="H3105" s="62"/>
      <c r="I3105" s="62"/>
      <c r="J3105" s="74"/>
      <c r="K3105" s="30"/>
      <c r="L3105" s="34"/>
      <c r="M3105" s="32"/>
      <c r="N3105" s="35"/>
      <c r="O3105" s="30"/>
      <c r="P3105" s="30"/>
      <c r="Q3105" s="36"/>
      <c r="R3105" s="36"/>
      <c r="S3105" s="36"/>
      <c r="T3105" s="37"/>
      <c r="U3105" s="38"/>
      <c r="V3105" s="39"/>
    </row>
    <row r="3106" spans="1:22" ht="18">
      <c r="A3106" s="34"/>
      <c r="B3106" s="29"/>
      <c r="C3106" s="30"/>
      <c r="D3106" s="31"/>
      <c r="E3106" s="30"/>
      <c r="F3106" s="71"/>
      <c r="G3106" s="74"/>
      <c r="H3106" s="62"/>
      <c r="I3106" s="62"/>
      <c r="J3106" s="74"/>
      <c r="K3106" s="30"/>
      <c r="L3106" s="34"/>
      <c r="M3106" s="32"/>
      <c r="N3106" s="35"/>
      <c r="O3106" s="30"/>
      <c r="P3106" s="30"/>
      <c r="Q3106" s="36"/>
      <c r="R3106" s="36"/>
      <c r="S3106" s="36"/>
      <c r="T3106" s="37"/>
      <c r="U3106" s="38"/>
      <c r="V3106" s="39"/>
    </row>
    <row r="3107" spans="1:22" ht="18">
      <c r="A3107" s="34"/>
      <c r="B3107" s="29"/>
      <c r="C3107" s="30"/>
      <c r="D3107" s="31"/>
      <c r="E3107" s="30"/>
      <c r="F3107" s="71"/>
      <c r="G3107" s="74"/>
      <c r="H3107" s="62"/>
      <c r="I3107" s="62"/>
      <c r="J3107" s="74"/>
      <c r="K3107" s="30"/>
      <c r="L3107" s="34"/>
      <c r="M3107" s="32"/>
      <c r="N3107" s="35"/>
      <c r="O3107" s="30"/>
      <c r="P3107" s="30"/>
      <c r="Q3107" s="36"/>
      <c r="R3107" s="36"/>
      <c r="S3107" s="36"/>
      <c r="T3107" s="37"/>
      <c r="U3107" s="38"/>
      <c r="V3107" s="39"/>
    </row>
    <row r="3108" spans="1:22" ht="18">
      <c r="A3108" s="34"/>
      <c r="B3108" s="29"/>
      <c r="C3108" s="30"/>
      <c r="D3108" s="31"/>
      <c r="E3108" s="30"/>
      <c r="F3108" s="71"/>
      <c r="G3108" s="74"/>
      <c r="H3108" s="62"/>
      <c r="I3108" s="62"/>
      <c r="J3108" s="74"/>
      <c r="K3108" s="30"/>
      <c r="L3108" s="34"/>
      <c r="M3108" s="32"/>
      <c r="N3108" s="35"/>
      <c r="O3108" s="30"/>
      <c r="P3108" s="30"/>
      <c r="Q3108" s="36"/>
      <c r="R3108" s="36"/>
      <c r="S3108" s="36"/>
      <c r="T3108" s="37"/>
      <c r="U3108" s="38"/>
      <c r="V3108" s="39"/>
    </row>
    <row r="3109" spans="1:22" ht="18">
      <c r="A3109" s="34"/>
      <c r="B3109" s="29"/>
      <c r="C3109" s="30"/>
      <c r="D3109" s="31"/>
      <c r="E3109" s="30"/>
      <c r="F3109" s="71"/>
      <c r="G3109" s="74"/>
      <c r="H3109" s="62"/>
      <c r="I3109" s="62"/>
      <c r="J3109" s="74"/>
      <c r="K3109" s="30"/>
      <c r="L3109" s="34"/>
      <c r="M3109" s="32"/>
      <c r="N3109" s="35"/>
      <c r="O3109" s="30"/>
      <c r="P3109" s="30"/>
      <c r="Q3109" s="36"/>
      <c r="R3109" s="36"/>
      <c r="S3109" s="36"/>
      <c r="T3109" s="37"/>
      <c r="U3109" s="38"/>
      <c r="V3109" s="39"/>
    </row>
    <row r="3110" spans="1:22" ht="18">
      <c r="A3110" s="34"/>
      <c r="B3110" s="29"/>
      <c r="C3110" s="30"/>
      <c r="D3110" s="31"/>
      <c r="E3110" s="30"/>
      <c r="F3110" s="71"/>
      <c r="G3110" s="74"/>
      <c r="H3110" s="62"/>
      <c r="I3110" s="62"/>
      <c r="J3110" s="74"/>
      <c r="K3110" s="30"/>
      <c r="L3110" s="34"/>
      <c r="M3110" s="32"/>
      <c r="N3110" s="35"/>
      <c r="O3110" s="30"/>
      <c r="P3110" s="30"/>
      <c r="Q3110" s="36"/>
      <c r="R3110" s="36"/>
      <c r="S3110" s="36"/>
      <c r="T3110" s="37"/>
      <c r="U3110" s="38"/>
      <c r="V3110" s="39"/>
    </row>
    <row r="3111" spans="1:22" ht="18">
      <c r="A3111" s="34"/>
      <c r="B3111" s="29"/>
      <c r="C3111" s="30"/>
      <c r="D3111" s="31"/>
      <c r="E3111" s="30"/>
      <c r="F3111" s="71"/>
      <c r="G3111" s="74"/>
      <c r="H3111" s="62"/>
      <c r="I3111" s="62"/>
      <c r="J3111" s="74"/>
      <c r="K3111" s="30"/>
      <c r="L3111" s="34"/>
      <c r="M3111" s="32"/>
      <c r="N3111" s="35"/>
      <c r="O3111" s="30"/>
      <c r="P3111" s="30"/>
      <c r="Q3111" s="36"/>
      <c r="R3111" s="36"/>
      <c r="S3111" s="36"/>
      <c r="T3111" s="37"/>
      <c r="U3111" s="38"/>
      <c r="V3111" s="39"/>
    </row>
    <row r="3112" spans="1:22" ht="18">
      <c r="A3112" s="34"/>
      <c r="B3112" s="29"/>
      <c r="C3112" s="30"/>
      <c r="D3112" s="31"/>
      <c r="E3112" s="30"/>
      <c r="F3112" s="71"/>
      <c r="G3112" s="74"/>
      <c r="H3112" s="62"/>
      <c r="I3112" s="62"/>
      <c r="J3112" s="74"/>
      <c r="K3112" s="30"/>
      <c r="L3112" s="34"/>
      <c r="M3112" s="32"/>
      <c r="N3112" s="35"/>
      <c r="O3112" s="30"/>
      <c r="P3112" s="30"/>
      <c r="Q3112" s="36"/>
      <c r="R3112" s="36"/>
      <c r="S3112" s="36"/>
      <c r="T3112" s="37"/>
      <c r="U3112" s="38"/>
      <c r="V3112" s="39"/>
    </row>
    <row r="3113" spans="1:22" ht="18">
      <c r="A3113" s="34"/>
      <c r="B3113" s="29"/>
      <c r="C3113" s="30"/>
      <c r="D3113" s="31"/>
      <c r="E3113" s="30"/>
      <c r="F3113" s="71"/>
      <c r="G3113" s="74"/>
      <c r="H3113" s="62"/>
      <c r="I3113" s="62"/>
      <c r="J3113" s="74"/>
      <c r="K3113" s="30"/>
      <c r="L3113" s="34"/>
      <c r="M3113" s="32"/>
      <c r="N3113" s="35"/>
      <c r="O3113" s="30"/>
      <c r="P3113" s="30"/>
      <c r="Q3113" s="36"/>
      <c r="R3113" s="36"/>
      <c r="S3113" s="36"/>
      <c r="T3113" s="37"/>
      <c r="U3113" s="38"/>
      <c r="V3113" s="39"/>
    </row>
    <row r="3114" spans="1:22" ht="18">
      <c r="A3114" s="34"/>
      <c r="B3114" s="29"/>
      <c r="C3114" s="30"/>
      <c r="D3114" s="31"/>
      <c r="E3114" s="30"/>
      <c r="F3114" s="71"/>
      <c r="G3114" s="74"/>
      <c r="H3114" s="62"/>
      <c r="I3114" s="62"/>
      <c r="J3114" s="74"/>
      <c r="K3114" s="30"/>
      <c r="L3114" s="34"/>
      <c r="M3114" s="32"/>
      <c r="N3114" s="35"/>
      <c r="O3114" s="30"/>
      <c r="P3114" s="30"/>
      <c r="Q3114" s="36"/>
      <c r="R3114" s="36"/>
      <c r="S3114" s="36"/>
      <c r="T3114" s="37"/>
      <c r="U3114" s="38"/>
      <c r="V3114" s="39"/>
    </row>
    <row r="3115" spans="1:22" ht="18">
      <c r="A3115" s="34"/>
      <c r="B3115" s="29"/>
      <c r="C3115" s="30"/>
      <c r="D3115" s="31"/>
      <c r="E3115" s="30"/>
      <c r="F3115" s="71"/>
      <c r="G3115" s="74"/>
      <c r="H3115" s="62"/>
      <c r="I3115" s="62"/>
      <c r="J3115" s="74"/>
      <c r="K3115" s="30"/>
      <c r="L3115" s="34"/>
      <c r="M3115" s="32"/>
      <c r="N3115" s="35"/>
      <c r="O3115" s="30"/>
      <c r="P3115" s="30"/>
      <c r="Q3115" s="36"/>
      <c r="R3115" s="36"/>
      <c r="S3115" s="36"/>
      <c r="T3115" s="37"/>
      <c r="U3115" s="38"/>
      <c r="V3115" s="39"/>
    </row>
    <row r="3116" spans="1:22" ht="18">
      <c r="A3116" s="34"/>
      <c r="B3116" s="29"/>
      <c r="C3116" s="30"/>
      <c r="D3116" s="31"/>
      <c r="E3116" s="30"/>
      <c r="F3116" s="71"/>
      <c r="G3116" s="74"/>
      <c r="H3116" s="62"/>
      <c r="I3116" s="62"/>
      <c r="J3116" s="74"/>
      <c r="K3116" s="30"/>
      <c r="L3116" s="34"/>
      <c r="M3116" s="32"/>
      <c r="N3116" s="35"/>
      <c r="O3116" s="30"/>
      <c r="P3116" s="30"/>
      <c r="Q3116" s="36"/>
      <c r="R3116" s="36"/>
      <c r="S3116" s="36"/>
      <c r="T3116" s="37"/>
      <c r="U3116" s="38"/>
      <c r="V3116" s="39"/>
    </row>
    <row r="3117" spans="1:22" ht="18">
      <c r="A3117" s="34"/>
      <c r="B3117" s="29"/>
      <c r="C3117" s="30"/>
      <c r="D3117" s="31"/>
      <c r="E3117" s="30"/>
      <c r="F3117" s="71"/>
      <c r="G3117" s="74"/>
      <c r="H3117" s="62"/>
      <c r="I3117" s="62"/>
      <c r="J3117" s="74"/>
      <c r="K3117" s="30"/>
      <c r="L3117" s="34"/>
      <c r="M3117" s="32"/>
      <c r="N3117" s="35"/>
      <c r="O3117" s="30"/>
      <c r="P3117" s="30"/>
      <c r="Q3117" s="36"/>
      <c r="R3117" s="36"/>
      <c r="S3117" s="36"/>
      <c r="T3117" s="37"/>
      <c r="U3117" s="38"/>
      <c r="V3117" s="39"/>
    </row>
    <row r="3118" spans="1:22" ht="18">
      <c r="A3118" s="34"/>
      <c r="B3118" s="29"/>
      <c r="C3118" s="30"/>
      <c r="D3118" s="31"/>
      <c r="E3118" s="30"/>
      <c r="F3118" s="71"/>
      <c r="G3118" s="74"/>
      <c r="H3118" s="62"/>
      <c r="I3118" s="62"/>
      <c r="J3118" s="74"/>
      <c r="K3118" s="30"/>
      <c r="L3118" s="34"/>
      <c r="M3118" s="32"/>
      <c r="N3118" s="35"/>
      <c r="O3118" s="30"/>
      <c r="P3118" s="30"/>
      <c r="Q3118" s="36"/>
      <c r="R3118" s="36"/>
      <c r="S3118" s="36"/>
      <c r="T3118" s="37"/>
      <c r="U3118" s="38"/>
      <c r="V3118" s="39"/>
    </row>
    <row r="3119" spans="1:22" ht="18">
      <c r="A3119" s="34"/>
      <c r="B3119" s="29"/>
      <c r="C3119" s="30"/>
      <c r="D3119" s="31"/>
      <c r="E3119" s="30"/>
      <c r="F3119" s="71"/>
      <c r="G3119" s="74"/>
      <c r="H3119" s="62"/>
      <c r="I3119" s="62"/>
      <c r="J3119" s="74"/>
      <c r="K3119" s="30"/>
      <c r="L3119" s="34"/>
      <c r="M3119" s="32"/>
      <c r="N3119" s="35"/>
      <c r="O3119" s="30"/>
      <c r="P3119" s="30"/>
      <c r="Q3119" s="36"/>
      <c r="R3119" s="36"/>
      <c r="S3119" s="36"/>
      <c r="T3119" s="37"/>
      <c r="U3119" s="38"/>
      <c r="V3119" s="39"/>
    </row>
    <row r="3120" spans="1:22" ht="18">
      <c r="A3120" s="34"/>
      <c r="B3120" s="29"/>
      <c r="C3120" s="30"/>
      <c r="D3120" s="31"/>
      <c r="E3120" s="30"/>
      <c r="F3120" s="71"/>
      <c r="G3120" s="74"/>
      <c r="H3120" s="62"/>
      <c r="I3120" s="62"/>
      <c r="J3120" s="74"/>
      <c r="K3120" s="30"/>
      <c r="L3120" s="34"/>
      <c r="M3120" s="32"/>
      <c r="N3120" s="35"/>
      <c r="O3120" s="30"/>
      <c r="P3120" s="30"/>
      <c r="Q3120" s="36"/>
      <c r="R3120" s="36"/>
      <c r="S3120" s="36"/>
      <c r="T3120" s="37"/>
      <c r="U3120" s="38"/>
      <c r="V3120" s="39"/>
    </row>
    <row r="3121" spans="1:22" ht="18">
      <c r="A3121" s="34"/>
      <c r="B3121" s="29"/>
      <c r="C3121" s="30"/>
      <c r="D3121" s="31"/>
      <c r="E3121" s="30"/>
      <c r="F3121" s="71"/>
      <c r="G3121" s="74"/>
      <c r="H3121" s="62"/>
      <c r="I3121" s="62"/>
      <c r="J3121" s="74"/>
      <c r="K3121" s="30"/>
      <c r="L3121" s="34"/>
      <c r="M3121" s="32"/>
      <c r="N3121" s="35"/>
      <c r="O3121" s="30"/>
      <c r="P3121" s="30"/>
      <c r="Q3121" s="36"/>
      <c r="R3121" s="36"/>
      <c r="S3121" s="36"/>
      <c r="T3121" s="37"/>
      <c r="U3121" s="38"/>
      <c r="V3121" s="39"/>
    </row>
    <row r="3122" spans="1:22" ht="18">
      <c r="A3122" s="34"/>
      <c r="B3122" s="29"/>
      <c r="C3122" s="30"/>
      <c r="D3122" s="31"/>
      <c r="E3122" s="30"/>
      <c r="F3122" s="71"/>
      <c r="G3122" s="74"/>
      <c r="H3122" s="62"/>
      <c r="I3122" s="62"/>
      <c r="J3122" s="74"/>
      <c r="K3122" s="30"/>
      <c r="L3122" s="34"/>
      <c r="M3122" s="32"/>
      <c r="N3122" s="35"/>
      <c r="O3122" s="30"/>
      <c r="P3122" s="30"/>
      <c r="Q3122" s="36"/>
      <c r="R3122" s="36"/>
      <c r="S3122" s="36"/>
      <c r="T3122" s="37"/>
      <c r="U3122" s="38"/>
      <c r="V3122" s="39"/>
    </row>
    <row r="3123" spans="1:22" ht="18">
      <c r="A3123" s="34"/>
      <c r="B3123" s="29"/>
      <c r="C3123" s="30"/>
      <c r="D3123" s="31"/>
      <c r="E3123" s="30"/>
      <c r="F3123" s="71"/>
      <c r="G3123" s="74"/>
      <c r="H3123" s="62"/>
      <c r="I3123" s="62"/>
      <c r="J3123" s="74"/>
      <c r="K3123" s="30"/>
      <c r="L3123" s="34"/>
      <c r="M3123" s="32"/>
      <c r="N3123" s="35"/>
      <c r="O3123" s="30"/>
      <c r="P3123" s="30"/>
      <c r="Q3123" s="36"/>
      <c r="R3123" s="36"/>
      <c r="S3123" s="36"/>
      <c r="T3123" s="37"/>
      <c r="U3123" s="38"/>
      <c r="V3123" s="39"/>
    </row>
    <row r="3124" spans="1:22" ht="18">
      <c r="A3124" s="34"/>
      <c r="B3124" s="29"/>
      <c r="C3124" s="30"/>
      <c r="D3124" s="31"/>
      <c r="E3124" s="30"/>
      <c r="F3124" s="71"/>
      <c r="G3124" s="74"/>
      <c r="H3124" s="62"/>
      <c r="I3124" s="62"/>
      <c r="J3124" s="74"/>
      <c r="K3124" s="30"/>
      <c r="L3124" s="34"/>
      <c r="M3124" s="32"/>
      <c r="N3124" s="35"/>
      <c r="O3124" s="30"/>
      <c r="P3124" s="30"/>
      <c r="Q3124" s="36"/>
      <c r="R3124" s="36"/>
      <c r="S3124" s="36"/>
      <c r="T3124" s="37"/>
      <c r="U3124" s="38"/>
      <c r="V3124" s="39"/>
    </row>
    <row r="3125" spans="1:22" ht="18">
      <c r="A3125" s="34"/>
      <c r="B3125" s="29"/>
      <c r="C3125" s="30"/>
      <c r="D3125" s="31"/>
      <c r="E3125" s="30"/>
      <c r="F3125" s="71"/>
      <c r="G3125" s="74"/>
      <c r="H3125" s="62"/>
      <c r="I3125" s="62"/>
      <c r="J3125" s="74"/>
      <c r="K3125" s="30"/>
      <c r="L3125" s="34"/>
      <c r="M3125" s="32"/>
      <c r="N3125" s="35"/>
      <c r="O3125" s="30"/>
      <c r="P3125" s="30"/>
      <c r="Q3125" s="36"/>
      <c r="R3125" s="36"/>
      <c r="S3125" s="36"/>
      <c r="T3125" s="37"/>
      <c r="U3125" s="38"/>
      <c r="V3125" s="39"/>
    </row>
    <row r="3126" spans="1:22" ht="18">
      <c r="A3126" s="34"/>
      <c r="B3126" s="29"/>
      <c r="C3126" s="30"/>
      <c r="D3126" s="31"/>
      <c r="E3126" s="30"/>
      <c r="F3126" s="71"/>
      <c r="G3126" s="74"/>
      <c r="H3126" s="62"/>
      <c r="I3126" s="62"/>
      <c r="J3126" s="74"/>
      <c r="K3126" s="30"/>
      <c r="L3126" s="34"/>
      <c r="M3126" s="32"/>
      <c r="N3126" s="35"/>
      <c r="O3126" s="30"/>
      <c r="P3126" s="30"/>
      <c r="Q3126" s="36"/>
      <c r="R3126" s="36"/>
      <c r="S3126" s="36"/>
      <c r="T3126" s="37"/>
      <c r="U3126" s="38"/>
      <c r="V3126" s="39"/>
    </row>
    <row r="3127" spans="1:22" ht="18">
      <c r="A3127" s="34"/>
      <c r="B3127" s="29"/>
      <c r="C3127" s="30"/>
      <c r="D3127" s="31"/>
      <c r="E3127" s="30"/>
      <c r="F3127" s="71"/>
      <c r="G3127" s="74"/>
      <c r="H3127" s="62"/>
      <c r="I3127" s="62"/>
      <c r="J3127" s="74"/>
      <c r="K3127" s="30"/>
      <c r="L3127" s="34"/>
      <c r="M3127" s="32"/>
      <c r="N3127" s="35"/>
      <c r="O3127" s="30"/>
      <c r="P3127" s="30"/>
      <c r="Q3127" s="36"/>
      <c r="R3127" s="36"/>
      <c r="S3127" s="36"/>
      <c r="T3127" s="37"/>
      <c r="U3127" s="38"/>
      <c r="V3127" s="39"/>
    </row>
    <row r="3128" spans="1:22" ht="18">
      <c r="A3128" s="34"/>
      <c r="B3128" s="29"/>
      <c r="C3128" s="30"/>
      <c r="D3128" s="31"/>
      <c r="E3128" s="30"/>
      <c r="F3128" s="71"/>
      <c r="G3128" s="74"/>
      <c r="H3128" s="62"/>
      <c r="I3128" s="62"/>
      <c r="J3128" s="74"/>
      <c r="K3128" s="30"/>
      <c r="L3128" s="34"/>
      <c r="M3128" s="32"/>
      <c r="N3128" s="35"/>
      <c r="O3128" s="30"/>
      <c r="P3128" s="30"/>
      <c r="Q3128" s="36"/>
      <c r="R3128" s="36"/>
      <c r="S3128" s="36"/>
      <c r="T3128" s="37"/>
      <c r="U3128" s="38"/>
      <c r="V3128" s="39"/>
    </row>
    <row r="3129" spans="1:22" ht="18">
      <c r="A3129" s="34"/>
      <c r="B3129" s="29"/>
      <c r="C3129" s="30"/>
      <c r="D3129" s="31"/>
      <c r="E3129" s="30"/>
      <c r="F3129" s="71"/>
      <c r="G3129" s="74"/>
      <c r="H3129" s="62"/>
      <c r="I3129" s="62"/>
      <c r="J3129" s="74"/>
      <c r="K3129" s="30"/>
      <c r="L3129" s="34"/>
      <c r="M3129" s="32"/>
      <c r="N3129" s="35"/>
      <c r="O3129" s="30"/>
      <c r="P3129" s="30"/>
      <c r="Q3129" s="36"/>
      <c r="R3129" s="36"/>
      <c r="S3129" s="36"/>
      <c r="T3129" s="37"/>
      <c r="U3129" s="38"/>
      <c r="V3129" s="39"/>
    </row>
    <row r="3130" spans="1:22" ht="18">
      <c r="A3130" s="34"/>
      <c r="B3130" s="29"/>
      <c r="C3130" s="30"/>
      <c r="D3130" s="31"/>
      <c r="E3130" s="30"/>
      <c r="F3130" s="71"/>
      <c r="G3130" s="74"/>
      <c r="H3130" s="62"/>
      <c r="I3130" s="62"/>
      <c r="J3130" s="74"/>
      <c r="K3130" s="30"/>
      <c r="L3130" s="34"/>
      <c r="M3130" s="32"/>
      <c r="N3130" s="35"/>
      <c r="O3130" s="30"/>
      <c r="P3130" s="30"/>
      <c r="Q3130" s="36"/>
      <c r="R3130" s="36"/>
      <c r="S3130" s="36"/>
      <c r="T3130" s="37"/>
      <c r="U3130" s="38"/>
      <c r="V3130" s="39"/>
    </row>
    <row r="3131" spans="1:22" ht="18">
      <c r="A3131" s="34"/>
      <c r="B3131" s="29"/>
      <c r="C3131" s="30"/>
      <c r="D3131" s="31"/>
      <c r="E3131" s="30"/>
      <c r="F3131" s="71"/>
      <c r="G3131" s="74"/>
      <c r="H3131" s="62"/>
      <c r="I3131" s="62"/>
      <c r="J3131" s="74"/>
      <c r="K3131" s="30"/>
      <c r="L3131" s="34"/>
      <c r="M3131" s="32"/>
      <c r="N3131" s="35"/>
      <c r="O3131" s="30"/>
      <c r="P3131" s="30"/>
      <c r="Q3131" s="36"/>
      <c r="R3131" s="36"/>
      <c r="S3131" s="36"/>
      <c r="T3131" s="37"/>
      <c r="U3131" s="38"/>
      <c r="V3131" s="39"/>
    </row>
    <row r="3132" spans="1:22" ht="18">
      <c r="A3132" s="34"/>
      <c r="B3132" s="29"/>
      <c r="C3132" s="30"/>
      <c r="D3132" s="31"/>
      <c r="E3132" s="30"/>
      <c r="F3132" s="71"/>
      <c r="G3132" s="74"/>
      <c r="H3132" s="62"/>
      <c r="I3132" s="62"/>
      <c r="J3132" s="74"/>
      <c r="K3132" s="30"/>
      <c r="L3132" s="34"/>
      <c r="M3132" s="32"/>
      <c r="N3132" s="35"/>
      <c r="O3132" s="30"/>
      <c r="P3132" s="30"/>
      <c r="Q3132" s="36"/>
      <c r="R3132" s="36"/>
      <c r="S3132" s="36"/>
      <c r="T3132" s="37"/>
      <c r="U3132" s="38"/>
      <c r="V3132" s="39"/>
    </row>
    <row r="3133" spans="1:22" ht="18">
      <c r="A3133" s="34"/>
      <c r="B3133" s="29"/>
      <c r="C3133" s="30"/>
      <c r="D3133" s="31"/>
      <c r="E3133" s="30"/>
      <c r="F3133" s="71"/>
      <c r="G3133" s="74"/>
      <c r="H3133" s="62"/>
      <c r="I3133" s="62"/>
      <c r="J3133" s="74"/>
      <c r="K3133" s="30"/>
      <c r="L3133" s="34"/>
      <c r="M3133" s="32"/>
      <c r="N3133" s="35"/>
      <c r="O3133" s="30"/>
      <c r="P3133" s="30"/>
      <c r="Q3133" s="36"/>
      <c r="R3133" s="36"/>
      <c r="S3133" s="36"/>
      <c r="T3133" s="37"/>
      <c r="U3133" s="38"/>
      <c r="V3133" s="39"/>
    </row>
    <row r="3134" spans="1:22" ht="18">
      <c r="A3134" s="34"/>
      <c r="B3134" s="29"/>
      <c r="C3134" s="30"/>
      <c r="D3134" s="31"/>
      <c r="E3134" s="30"/>
      <c r="F3134" s="71"/>
      <c r="G3134" s="74"/>
      <c r="H3134" s="62"/>
      <c r="I3134" s="62"/>
      <c r="J3134" s="74"/>
      <c r="K3134" s="30"/>
      <c r="L3134" s="34"/>
      <c r="M3134" s="32"/>
      <c r="N3134" s="35"/>
      <c r="O3134" s="30"/>
      <c r="P3134" s="30"/>
      <c r="Q3134" s="36"/>
      <c r="R3134" s="36"/>
      <c r="S3134" s="36"/>
      <c r="T3134" s="37"/>
      <c r="U3134" s="38"/>
      <c r="V3134" s="39"/>
    </row>
    <row r="3135" spans="1:22" ht="18">
      <c r="A3135" s="34"/>
      <c r="B3135" s="29"/>
      <c r="C3135" s="30"/>
      <c r="D3135" s="31"/>
      <c r="E3135" s="30"/>
      <c r="F3135" s="71"/>
      <c r="G3135" s="74"/>
      <c r="H3135" s="62"/>
      <c r="I3135" s="62"/>
      <c r="J3135" s="74"/>
      <c r="K3135" s="30"/>
      <c r="L3135" s="34"/>
      <c r="M3135" s="32"/>
      <c r="N3135" s="35"/>
      <c r="O3135" s="30"/>
      <c r="P3135" s="30"/>
      <c r="Q3135" s="36"/>
      <c r="R3135" s="36"/>
      <c r="S3135" s="36"/>
      <c r="T3135" s="37"/>
      <c r="U3135" s="38"/>
      <c r="V3135" s="39"/>
    </row>
    <row r="3136" spans="1:22" ht="18">
      <c r="A3136" s="34"/>
      <c r="B3136" s="29"/>
      <c r="C3136" s="30"/>
      <c r="D3136" s="31"/>
      <c r="E3136" s="30"/>
      <c r="F3136" s="71"/>
      <c r="G3136" s="74"/>
      <c r="H3136" s="62"/>
      <c r="I3136" s="62"/>
      <c r="J3136" s="74"/>
      <c r="K3136" s="30"/>
      <c r="L3136" s="34"/>
      <c r="M3136" s="32"/>
      <c r="N3136" s="35"/>
      <c r="O3136" s="30"/>
      <c r="P3136" s="30"/>
      <c r="Q3136" s="36"/>
      <c r="R3136" s="36"/>
      <c r="S3136" s="36"/>
      <c r="T3136" s="37"/>
      <c r="U3136" s="38"/>
      <c r="V3136" s="39"/>
    </row>
    <row r="3137" spans="1:22" ht="18">
      <c r="A3137" s="34"/>
      <c r="B3137" s="29"/>
      <c r="C3137" s="30"/>
      <c r="D3137" s="31"/>
      <c r="E3137" s="30"/>
      <c r="F3137" s="71"/>
      <c r="G3137" s="74"/>
      <c r="H3137" s="62"/>
      <c r="I3137" s="62"/>
      <c r="J3137" s="74"/>
      <c r="K3137" s="30"/>
      <c r="L3137" s="34"/>
      <c r="M3137" s="32"/>
      <c r="N3137" s="35"/>
      <c r="O3137" s="30"/>
      <c r="P3137" s="30"/>
      <c r="Q3137" s="36"/>
      <c r="R3137" s="36"/>
      <c r="S3137" s="36"/>
      <c r="T3137" s="37"/>
      <c r="U3137" s="38"/>
      <c r="V3137" s="39"/>
    </row>
    <row r="3138" spans="1:22" ht="18">
      <c r="A3138" s="34"/>
      <c r="B3138" s="29"/>
      <c r="C3138" s="30"/>
      <c r="D3138" s="31"/>
      <c r="E3138" s="30"/>
      <c r="F3138" s="71"/>
      <c r="G3138" s="74"/>
      <c r="H3138" s="62"/>
      <c r="I3138" s="62"/>
      <c r="J3138" s="74"/>
      <c r="K3138" s="30"/>
      <c r="L3138" s="34"/>
      <c r="M3138" s="32"/>
      <c r="N3138" s="35"/>
      <c r="O3138" s="30"/>
      <c r="P3138" s="30"/>
      <c r="Q3138" s="36"/>
      <c r="R3138" s="36"/>
      <c r="S3138" s="36"/>
      <c r="T3138" s="37"/>
      <c r="U3138" s="38"/>
      <c r="V3138" s="39"/>
    </row>
    <row r="3139" spans="1:22" ht="18">
      <c r="A3139" s="34"/>
      <c r="B3139" s="29"/>
      <c r="C3139" s="30"/>
      <c r="D3139" s="31"/>
      <c r="E3139" s="30"/>
      <c r="F3139" s="71"/>
      <c r="G3139" s="74"/>
      <c r="H3139" s="62"/>
      <c r="I3139" s="62"/>
      <c r="J3139" s="74"/>
      <c r="K3139" s="30"/>
      <c r="L3139" s="34"/>
      <c r="M3139" s="32"/>
      <c r="N3139" s="35"/>
      <c r="O3139" s="30"/>
      <c r="P3139" s="30"/>
      <c r="Q3139" s="36"/>
      <c r="R3139" s="36"/>
      <c r="S3139" s="36"/>
      <c r="T3139" s="37"/>
      <c r="U3139" s="38"/>
      <c r="V3139" s="39"/>
    </row>
    <row r="3140" spans="1:22" ht="18">
      <c r="A3140" s="34"/>
      <c r="B3140" s="29"/>
      <c r="C3140" s="30"/>
      <c r="D3140" s="31"/>
      <c r="E3140" s="30"/>
      <c r="F3140" s="71"/>
      <c r="G3140" s="74"/>
      <c r="H3140" s="62"/>
      <c r="I3140" s="62"/>
      <c r="J3140" s="74"/>
      <c r="K3140" s="30"/>
      <c r="L3140" s="34"/>
      <c r="M3140" s="32"/>
      <c r="N3140" s="35"/>
      <c r="O3140" s="30"/>
      <c r="P3140" s="30"/>
      <c r="Q3140" s="36"/>
      <c r="R3140" s="36"/>
      <c r="S3140" s="36"/>
      <c r="T3140" s="37"/>
      <c r="U3140" s="38"/>
      <c r="V3140" s="39"/>
    </row>
    <row r="3141" spans="1:22" ht="18">
      <c r="A3141" s="34"/>
      <c r="B3141" s="29"/>
      <c r="C3141" s="30"/>
      <c r="D3141" s="31"/>
      <c r="E3141" s="30"/>
      <c r="F3141" s="71"/>
      <c r="G3141" s="74"/>
      <c r="H3141" s="62"/>
      <c r="I3141" s="62"/>
      <c r="J3141" s="74"/>
      <c r="K3141" s="30"/>
      <c r="L3141" s="34"/>
      <c r="M3141" s="32"/>
      <c r="N3141" s="35"/>
      <c r="O3141" s="30"/>
      <c r="P3141" s="30"/>
      <c r="Q3141" s="36"/>
      <c r="R3141" s="36"/>
      <c r="S3141" s="36"/>
      <c r="T3141" s="37"/>
      <c r="U3141" s="38"/>
      <c r="V3141" s="39"/>
    </row>
    <row r="3142" spans="1:22" ht="18">
      <c r="A3142" s="34"/>
      <c r="B3142" s="29"/>
      <c r="C3142" s="30"/>
      <c r="D3142" s="31"/>
      <c r="E3142" s="30"/>
      <c r="F3142" s="71"/>
      <c r="G3142" s="74"/>
      <c r="H3142" s="62"/>
      <c r="I3142" s="62"/>
      <c r="J3142" s="74"/>
      <c r="K3142" s="30"/>
      <c r="L3142" s="34"/>
      <c r="M3142" s="32"/>
      <c r="N3142" s="35"/>
      <c r="O3142" s="30"/>
      <c r="P3142" s="30"/>
      <c r="Q3142" s="36"/>
      <c r="R3142" s="36"/>
      <c r="S3142" s="36"/>
      <c r="T3142" s="37"/>
      <c r="U3142" s="38"/>
      <c r="V3142" s="39"/>
    </row>
    <row r="3143" spans="1:22" ht="18">
      <c r="A3143" s="34"/>
      <c r="B3143" s="29"/>
      <c r="C3143" s="30"/>
      <c r="D3143" s="31"/>
      <c r="E3143" s="30"/>
      <c r="F3143" s="71"/>
      <c r="G3143" s="74"/>
      <c r="H3143" s="62"/>
      <c r="I3143" s="62"/>
      <c r="J3143" s="74"/>
      <c r="K3143" s="30"/>
      <c r="L3143" s="34"/>
      <c r="M3143" s="32"/>
      <c r="N3143" s="35"/>
      <c r="O3143" s="30"/>
      <c r="P3143" s="30"/>
      <c r="Q3143" s="36"/>
      <c r="R3143" s="36"/>
      <c r="S3143" s="36"/>
      <c r="T3143" s="37"/>
      <c r="U3143" s="38"/>
      <c r="V3143" s="39"/>
    </row>
    <row r="3144" spans="1:22" ht="18">
      <c r="A3144" s="34"/>
      <c r="B3144" s="29"/>
      <c r="C3144" s="30"/>
      <c r="D3144" s="31"/>
      <c r="E3144" s="30"/>
      <c r="F3144" s="71"/>
      <c r="G3144" s="74"/>
      <c r="H3144" s="62"/>
      <c r="I3144" s="62"/>
      <c r="J3144" s="74"/>
      <c r="K3144" s="30"/>
      <c r="L3144" s="34"/>
      <c r="M3144" s="32"/>
      <c r="N3144" s="35"/>
      <c r="O3144" s="30"/>
      <c r="P3144" s="30"/>
      <c r="Q3144" s="36"/>
      <c r="R3144" s="36"/>
      <c r="S3144" s="36"/>
      <c r="T3144" s="37"/>
      <c r="U3144" s="38"/>
      <c r="V3144" s="39"/>
    </row>
    <row r="3145" spans="1:22" ht="18">
      <c r="A3145" s="34"/>
      <c r="B3145" s="29"/>
      <c r="C3145" s="30"/>
      <c r="D3145" s="31"/>
      <c r="E3145" s="30"/>
      <c r="F3145" s="71"/>
      <c r="G3145" s="74"/>
      <c r="H3145" s="62"/>
      <c r="I3145" s="62"/>
      <c r="J3145" s="74"/>
      <c r="K3145" s="30"/>
      <c r="L3145" s="34"/>
      <c r="M3145" s="32"/>
      <c r="N3145" s="35"/>
      <c r="O3145" s="30"/>
      <c r="P3145" s="30"/>
      <c r="Q3145" s="36"/>
      <c r="R3145" s="36"/>
      <c r="S3145" s="36"/>
      <c r="T3145" s="37"/>
      <c r="U3145" s="38"/>
      <c r="V3145" s="39"/>
    </row>
    <row r="3146" spans="1:22" ht="18">
      <c r="A3146" s="34"/>
      <c r="B3146" s="29"/>
      <c r="C3146" s="30"/>
      <c r="D3146" s="31"/>
      <c r="E3146" s="30"/>
      <c r="F3146" s="71"/>
      <c r="G3146" s="74"/>
      <c r="H3146" s="62"/>
      <c r="I3146" s="62"/>
      <c r="J3146" s="74"/>
      <c r="K3146" s="30"/>
      <c r="L3146" s="34"/>
      <c r="M3146" s="32"/>
      <c r="N3146" s="35"/>
      <c r="O3146" s="30"/>
      <c r="P3146" s="30"/>
      <c r="Q3146" s="36"/>
      <c r="R3146" s="36"/>
      <c r="S3146" s="36"/>
      <c r="T3146" s="37"/>
      <c r="U3146" s="38"/>
      <c r="V3146" s="39"/>
    </row>
    <row r="3147" spans="1:22" ht="18">
      <c r="A3147" s="34"/>
      <c r="B3147" s="29"/>
      <c r="C3147" s="30"/>
      <c r="D3147" s="31"/>
      <c r="E3147" s="30"/>
      <c r="F3147" s="71"/>
      <c r="G3147" s="74"/>
      <c r="H3147" s="62"/>
      <c r="I3147" s="62"/>
      <c r="J3147" s="74"/>
      <c r="K3147" s="30"/>
      <c r="L3147" s="34"/>
      <c r="M3147" s="32"/>
      <c r="N3147" s="35"/>
      <c r="O3147" s="30"/>
      <c r="P3147" s="30"/>
      <c r="Q3147" s="36"/>
      <c r="R3147" s="36"/>
      <c r="S3147" s="36"/>
      <c r="T3147" s="37"/>
      <c r="U3147" s="38"/>
      <c r="V3147" s="39"/>
    </row>
    <row r="3148" spans="1:22" ht="18">
      <c r="A3148" s="34"/>
      <c r="B3148" s="29"/>
      <c r="C3148" s="30"/>
      <c r="D3148" s="31"/>
      <c r="E3148" s="30"/>
      <c r="F3148" s="71"/>
      <c r="G3148" s="74"/>
      <c r="H3148" s="62"/>
      <c r="I3148" s="62"/>
      <c r="J3148" s="74"/>
      <c r="K3148" s="30"/>
      <c r="L3148" s="34"/>
      <c r="M3148" s="32"/>
      <c r="N3148" s="35"/>
      <c r="O3148" s="30"/>
      <c r="P3148" s="30"/>
      <c r="Q3148" s="36"/>
      <c r="R3148" s="36"/>
      <c r="S3148" s="36"/>
      <c r="T3148" s="37"/>
      <c r="U3148" s="38"/>
      <c r="V3148" s="39"/>
    </row>
    <row r="3149" spans="1:22" ht="18">
      <c r="A3149" s="34"/>
      <c r="B3149" s="29"/>
      <c r="C3149" s="30"/>
      <c r="D3149" s="31"/>
      <c r="E3149" s="30"/>
      <c r="F3149" s="71"/>
      <c r="G3149" s="74"/>
      <c r="H3149" s="62"/>
      <c r="I3149" s="62"/>
      <c r="J3149" s="74"/>
      <c r="K3149" s="30"/>
      <c r="L3149" s="34"/>
      <c r="M3149" s="32"/>
      <c r="N3149" s="35"/>
      <c r="O3149" s="30"/>
      <c r="P3149" s="30"/>
      <c r="Q3149" s="36"/>
      <c r="R3149" s="36"/>
      <c r="S3149" s="36"/>
      <c r="T3149" s="37"/>
      <c r="U3149" s="38"/>
      <c r="V3149" s="39"/>
    </row>
    <row r="3150" spans="1:22" ht="18">
      <c r="A3150" s="34"/>
      <c r="B3150" s="29"/>
      <c r="C3150" s="30"/>
      <c r="D3150" s="31"/>
      <c r="E3150" s="30"/>
      <c r="F3150" s="71"/>
      <c r="G3150" s="74"/>
      <c r="H3150" s="62"/>
      <c r="I3150" s="62"/>
      <c r="J3150" s="74"/>
      <c r="K3150" s="30"/>
      <c r="L3150" s="34"/>
      <c r="M3150" s="32"/>
      <c r="N3150" s="35"/>
      <c r="O3150" s="30"/>
      <c r="P3150" s="30"/>
      <c r="Q3150" s="36"/>
      <c r="R3150" s="36"/>
      <c r="S3150" s="36"/>
      <c r="T3150" s="37"/>
      <c r="U3150" s="38"/>
      <c r="V3150" s="39"/>
    </row>
    <row r="3151" spans="1:22" ht="18">
      <c r="A3151" s="34"/>
      <c r="B3151" s="29"/>
      <c r="C3151" s="30"/>
      <c r="D3151" s="31"/>
      <c r="E3151" s="30"/>
      <c r="F3151" s="71"/>
      <c r="G3151" s="74"/>
      <c r="H3151" s="62"/>
      <c r="I3151" s="62"/>
      <c r="J3151" s="74"/>
      <c r="K3151" s="30"/>
      <c r="L3151" s="34"/>
      <c r="M3151" s="32"/>
      <c r="N3151" s="35"/>
      <c r="O3151" s="30"/>
      <c r="P3151" s="30"/>
      <c r="Q3151" s="36"/>
      <c r="R3151" s="36"/>
      <c r="S3151" s="36"/>
      <c r="T3151" s="37"/>
      <c r="U3151" s="38"/>
      <c r="V3151" s="39"/>
    </row>
    <row r="3152" spans="1:22" ht="18">
      <c r="A3152" s="34"/>
      <c r="B3152" s="29"/>
      <c r="C3152" s="30"/>
      <c r="D3152" s="31"/>
      <c r="E3152" s="30"/>
      <c r="F3152" s="71"/>
      <c r="G3152" s="74"/>
      <c r="H3152" s="62"/>
      <c r="I3152" s="62"/>
      <c r="J3152" s="74"/>
      <c r="K3152" s="30"/>
      <c r="L3152" s="34"/>
      <c r="M3152" s="32"/>
      <c r="N3152" s="35"/>
      <c r="O3152" s="30"/>
      <c r="P3152" s="30"/>
      <c r="Q3152" s="36"/>
      <c r="R3152" s="36"/>
      <c r="S3152" s="36"/>
      <c r="T3152" s="37"/>
      <c r="U3152" s="38"/>
      <c r="V3152" s="39"/>
    </row>
    <row r="3153" spans="1:22" ht="18">
      <c r="A3153" s="34"/>
      <c r="B3153" s="29"/>
      <c r="C3153" s="30"/>
      <c r="D3153" s="31"/>
      <c r="E3153" s="30"/>
      <c r="F3153" s="71"/>
      <c r="G3153" s="74"/>
      <c r="H3153" s="62"/>
      <c r="I3153" s="62"/>
      <c r="J3153" s="74"/>
      <c r="K3153" s="30"/>
      <c r="L3153" s="34"/>
      <c r="M3153" s="32"/>
      <c r="N3153" s="35"/>
      <c r="O3153" s="30"/>
      <c r="P3153" s="30"/>
      <c r="Q3153" s="36"/>
      <c r="R3153" s="36"/>
      <c r="S3153" s="36"/>
      <c r="T3153" s="37"/>
      <c r="U3153" s="38"/>
      <c r="V3153" s="39"/>
    </row>
    <row r="3154" spans="1:22" ht="18">
      <c r="A3154" s="34"/>
      <c r="B3154" s="29"/>
      <c r="C3154" s="30"/>
      <c r="D3154" s="31"/>
      <c r="E3154" s="30"/>
      <c r="F3154" s="71"/>
      <c r="G3154" s="74"/>
      <c r="H3154" s="62"/>
      <c r="I3154" s="62"/>
      <c r="J3154" s="74"/>
      <c r="K3154" s="30"/>
      <c r="L3154" s="34"/>
      <c r="M3154" s="32"/>
      <c r="N3154" s="35"/>
      <c r="O3154" s="30"/>
      <c r="P3154" s="30"/>
      <c r="Q3154" s="36"/>
      <c r="R3154" s="36"/>
      <c r="S3154" s="36"/>
      <c r="T3154" s="37"/>
      <c r="U3154" s="38"/>
      <c r="V3154" s="39"/>
    </row>
    <row r="3155" spans="1:22" ht="18">
      <c r="A3155" s="34"/>
      <c r="B3155" s="29"/>
      <c r="C3155" s="30"/>
      <c r="D3155" s="31"/>
      <c r="E3155" s="30"/>
      <c r="F3155" s="71"/>
      <c r="G3155" s="74"/>
      <c r="H3155" s="62"/>
      <c r="I3155" s="62"/>
      <c r="J3155" s="74"/>
      <c r="K3155" s="30"/>
      <c r="L3155" s="34"/>
      <c r="M3155" s="32"/>
      <c r="N3155" s="35"/>
      <c r="O3155" s="30"/>
      <c r="P3155" s="30"/>
      <c r="Q3155" s="36"/>
      <c r="R3155" s="36"/>
      <c r="S3155" s="36"/>
      <c r="T3155" s="37"/>
      <c r="U3155" s="38"/>
      <c r="V3155" s="39"/>
    </row>
    <row r="3156" spans="1:22" ht="18">
      <c r="A3156" s="34"/>
      <c r="B3156" s="29"/>
      <c r="C3156" s="30"/>
      <c r="D3156" s="31"/>
      <c r="E3156" s="30"/>
      <c r="F3156" s="71"/>
      <c r="G3156" s="74"/>
      <c r="H3156" s="62"/>
      <c r="I3156" s="62"/>
      <c r="J3156" s="74"/>
      <c r="K3156" s="30"/>
      <c r="L3156" s="34"/>
      <c r="M3156" s="32"/>
      <c r="N3156" s="35"/>
      <c r="O3156" s="30"/>
      <c r="P3156" s="30"/>
      <c r="Q3156" s="36"/>
      <c r="R3156" s="36"/>
      <c r="S3156" s="36"/>
      <c r="T3156" s="37"/>
      <c r="U3156" s="38"/>
      <c r="V3156" s="39"/>
    </row>
    <row r="3157" spans="1:22" ht="18">
      <c r="A3157" s="34"/>
      <c r="B3157" s="29"/>
      <c r="C3157" s="30"/>
      <c r="D3157" s="31"/>
      <c r="E3157" s="30"/>
      <c r="F3157" s="71"/>
      <c r="G3157" s="74"/>
      <c r="H3157" s="62"/>
      <c r="I3157" s="62"/>
      <c r="J3157" s="74"/>
      <c r="K3157" s="30"/>
      <c r="L3157" s="34"/>
      <c r="M3157" s="32"/>
      <c r="N3157" s="35"/>
      <c r="O3157" s="30"/>
      <c r="P3157" s="30"/>
      <c r="Q3157" s="36"/>
      <c r="R3157" s="36"/>
      <c r="S3157" s="36"/>
      <c r="T3157" s="37"/>
      <c r="U3157" s="38"/>
      <c r="V3157" s="39"/>
    </row>
    <row r="3158" spans="1:22" ht="18">
      <c r="A3158" s="34"/>
      <c r="B3158" s="29"/>
      <c r="C3158" s="30"/>
      <c r="D3158" s="31"/>
      <c r="E3158" s="30"/>
      <c r="F3158" s="71"/>
      <c r="G3158" s="74"/>
      <c r="H3158" s="62"/>
      <c r="I3158" s="62"/>
      <c r="J3158" s="74"/>
      <c r="K3158" s="30"/>
      <c r="L3158" s="34"/>
      <c r="M3158" s="32"/>
      <c r="N3158" s="35"/>
      <c r="O3158" s="30"/>
      <c r="P3158" s="30"/>
      <c r="Q3158" s="36"/>
      <c r="R3158" s="36"/>
      <c r="S3158" s="36"/>
      <c r="T3158" s="37"/>
      <c r="U3158" s="38"/>
      <c r="V3158" s="39"/>
    </row>
    <row r="3159" spans="1:22" ht="18">
      <c r="A3159" s="34"/>
      <c r="B3159" s="29"/>
      <c r="C3159" s="30"/>
      <c r="D3159" s="31"/>
      <c r="E3159" s="30"/>
      <c r="F3159" s="71"/>
      <c r="G3159" s="74"/>
      <c r="H3159" s="62"/>
      <c r="I3159" s="62"/>
      <c r="J3159" s="74"/>
      <c r="K3159" s="30"/>
      <c r="L3159" s="34"/>
      <c r="M3159" s="32"/>
      <c r="N3159" s="35"/>
      <c r="O3159" s="30"/>
      <c r="P3159" s="30"/>
      <c r="Q3159" s="36"/>
      <c r="R3159" s="36"/>
      <c r="S3159" s="36"/>
      <c r="T3159" s="37"/>
      <c r="U3159" s="38"/>
      <c r="V3159" s="39"/>
    </row>
    <row r="3160" spans="1:22" ht="18">
      <c r="A3160" s="34"/>
      <c r="B3160" s="29"/>
      <c r="C3160" s="30"/>
      <c r="D3160" s="31"/>
      <c r="E3160" s="30"/>
      <c r="F3160" s="71"/>
      <c r="G3160" s="74"/>
      <c r="H3160" s="62"/>
      <c r="I3160" s="62"/>
      <c r="J3160" s="74"/>
      <c r="K3160" s="30"/>
      <c r="L3160" s="34"/>
      <c r="M3160" s="32"/>
      <c r="N3160" s="35"/>
      <c r="O3160" s="30"/>
      <c r="P3160" s="30"/>
      <c r="Q3160" s="36"/>
      <c r="R3160" s="36"/>
      <c r="S3160" s="36"/>
      <c r="T3160" s="37"/>
      <c r="U3160" s="38"/>
      <c r="V3160" s="39"/>
    </row>
    <row r="3161" spans="1:22" ht="18">
      <c r="A3161" s="34"/>
      <c r="B3161" s="29"/>
      <c r="C3161" s="30"/>
      <c r="D3161" s="31"/>
      <c r="E3161" s="30"/>
      <c r="F3161" s="71"/>
      <c r="G3161" s="74"/>
      <c r="H3161" s="62"/>
      <c r="I3161" s="62"/>
      <c r="J3161" s="74"/>
      <c r="K3161" s="30"/>
      <c r="L3161" s="34"/>
      <c r="M3161" s="32"/>
      <c r="N3161" s="35"/>
      <c r="O3161" s="30"/>
      <c r="P3161" s="30"/>
      <c r="Q3161" s="36"/>
      <c r="R3161" s="36"/>
      <c r="S3161" s="36"/>
      <c r="T3161" s="37"/>
      <c r="U3161" s="38"/>
      <c r="V3161" s="39"/>
    </row>
    <row r="3162" spans="1:22" ht="18">
      <c r="A3162" s="34"/>
      <c r="B3162" s="29"/>
      <c r="C3162" s="30"/>
      <c r="D3162" s="31"/>
      <c r="E3162" s="30"/>
      <c r="F3162" s="71"/>
      <c r="G3162" s="74"/>
      <c r="H3162" s="62"/>
      <c r="I3162" s="62"/>
      <c r="J3162" s="74"/>
      <c r="K3162" s="30"/>
      <c r="L3162" s="34"/>
      <c r="M3162" s="32"/>
      <c r="N3162" s="35"/>
      <c r="O3162" s="30"/>
      <c r="P3162" s="30"/>
      <c r="Q3162" s="36"/>
      <c r="R3162" s="36"/>
      <c r="S3162" s="36"/>
      <c r="T3162" s="37"/>
      <c r="U3162" s="38"/>
      <c r="V3162" s="39"/>
    </row>
    <row r="3163" spans="1:22" ht="18">
      <c r="A3163" s="34"/>
      <c r="B3163" s="29"/>
      <c r="C3163" s="30"/>
      <c r="D3163" s="31"/>
      <c r="E3163" s="30"/>
      <c r="F3163" s="71"/>
      <c r="G3163" s="74"/>
      <c r="H3163" s="62"/>
      <c r="I3163" s="62"/>
      <c r="J3163" s="74"/>
      <c r="K3163" s="30"/>
      <c r="L3163" s="34"/>
      <c r="M3163" s="32"/>
      <c r="N3163" s="35"/>
      <c r="O3163" s="30"/>
      <c r="P3163" s="30"/>
      <c r="Q3163" s="36"/>
      <c r="R3163" s="36"/>
      <c r="S3163" s="36"/>
      <c r="T3163" s="37"/>
      <c r="U3163" s="38"/>
      <c r="V3163" s="39"/>
    </row>
    <row r="3164" spans="1:22" ht="18">
      <c r="A3164" s="34"/>
      <c r="B3164" s="29"/>
      <c r="C3164" s="30"/>
      <c r="D3164" s="31"/>
      <c r="E3164" s="30"/>
      <c r="F3164" s="71"/>
      <c r="G3164" s="74"/>
      <c r="H3164" s="62"/>
      <c r="I3164" s="62"/>
      <c r="J3164" s="74"/>
      <c r="K3164" s="30"/>
      <c r="L3164" s="34"/>
      <c r="M3164" s="32"/>
      <c r="N3164" s="35"/>
      <c r="O3164" s="30"/>
      <c r="P3164" s="30"/>
      <c r="Q3164" s="36"/>
      <c r="R3164" s="36"/>
      <c r="S3164" s="36"/>
      <c r="T3164" s="37"/>
      <c r="U3164" s="38"/>
      <c r="V3164" s="39"/>
    </row>
    <row r="3165" spans="1:22" ht="18">
      <c r="A3165" s="34"/>
      <c r="B3165" s="29"/>
      <c r="C3165" s="30"/>
      <c r="D3165" s="31"/>
      <c r="E3165" s="30"/>
      <c r="F3165" s="71"/>
      <c r="G3165" s="74"/>
      <c r="H3165" s="62"/>
      <c r="I3165" s="62"/>
      <c r="J3165" s="74"/>
      <c r="K3165" s="30"/>
      <c r="L3165" s="34"/>
      <c r="M3165" s="32"/>
      <c r="N3165" s="35"/>
      <c r="O3165" s="30"/>
      <c r="P3165" s="30"/>
      <c r="Q3165" s="36"/>
      <c r="R3165" s="36"/>
      <c r="S3165" s="36"/>
      <c r="T3165" s="37"/>
      <c r="U3165" s="38"/>
      <c r="V3165" s="39"/>
    </row>
    <row r="3166" spans="1:22" ht="18">
      <c r="A3166" s="34"/>
      <c r="B3166" s="29"/>
      <c r="C3166" s="30"/>
      <c r="D3166" s="31"/>
      <c r="E3166" s="30"/>
      <c r="F3166" s="71"/>
      <c r="G3166" s="74"/>
      <c r="H3166" s="62"/>
      <c r="I3166" s="62"/>
      <c r="J3166" s="74"/>
      <c r="K3166" s="30"/>
      <c r="L3166" s="34"/>
      <c r="M3166" s="32"/>
      <c r="N3166" s="35"/>
      <c r="O3166" s="30"/>
      <c r="P3166" s="30"/>
      <c r="Q3166" s="36"/>
      <c r="R3166" s="36"/>
      <c r="S3166" s="36"/>
      <c r="T3166" s="37"/>
      <c r="U3166" s="38"/>
      <c r="V3166" s="39"/>
    </row>
    <row r="3167" spans="1:22" ht="18">
      <c r="A3167" s="34"/>
      <c r="B3167" s="29"/>
      <c r="C3167" s="30"/>
      <c r="D3167" s="31"/>
      <c r="E3167" s="30"/>
      <c r="F3167" s="71"/>
      <c r="G3167" s="74"/>
      <c r="H3167" s="62"/>
      <c r="I3167" s="62"/>
      <c r="J3167" s="74"/>
      <c r="K3167" s="30"/>
      <c r="L3167" s="34"/>
      <c r="M3167" s="32"/>
      <c r="N3167" s="35"/>
      <c r="O3167" s="30"/>
      <c r="P3167" s="30"/>
      <c r="Q3167" s="36"/>
      <c r="R3167" s="36"/>
      <c r="S3167" s="36"/>
      <c r="T3167" s="37"/>
      <c r="U3167" s="38"/>
      <c r="V3167" s="39"/>
    </row>
    <row r="3168" spans="1:22" ht="18">
      <c r="A3168" s="34"/>
      <c r="B3168" s="29"/>
      <c r="C3168" s="30"/>
      <c r="D3168" s="31"/>
      <c r="E3168" s="30"/>
      <c r="F3168" s="71"/>
      <c r="G3168" s="74"/>
      <c r="H3168" s="62"/>
      <c r="I3168" s="62"/>
      <c r="J3168" s="74"/>
      <c r="K3168" s="30"/>
      <c r="L3168" s="34"/>
      <c r="M3168" s="32"/>
      <c r="N3168" s="35"/>
      <c r="O3168" s="30"/>
      <c r="P3168" s="30"/>
      <c r="Q3168" s="36"/>
      <c r="R3168" s="36"/>
      <c r="S3168" s="36"/>
      <c r="T3168" s="37"/>
      <c r="U3168" s="38"/>
      <c r="V3168" s="39"/>
    </row>
    <row r="3169" spans="1:22" ht="18">
      <c r="A3169" s="34"/>
      <c r="B3169" s="29"/>
      <c r="C3169" s="30"/>
      <c r="D3169" s="31"/>
      <c r="E3169" s="30"/>
      <c r="F3169" s="71"/>
      <c r="G3169" s="74"/>
      <c r="H3169" s="62"/>
      <c r="I3169" s="62"/>
      <c r="J3169" s="74"/>
      <c r="K3169" s="30"/>
      <c r="L3169" s="34"/>
      <c r="M3169" s="32"/>
      <c r="N3169" s="35"/>
      <c r="O3169" s="30"/>
      <c r="P3169" s="30"/>
      <c r="Q3169" s="36"/>
      <c r="R3169" s="36"/>
      <c r="S3169" s="36"/>
      <c r="T3169" s="37"/>
      <c r="U3169" s="38"/>
      <c r="V3169" s="39"/>
    </row>
    <row r="3170" spans="1:22" ht="18">
      <c r="A3170" s="34"/>
      <c r="B3170" s="29"/>
      <c r="C3170" s="30"/>
      <c r="D3170" s="31"/>
      <c r="E3170" s="30"/>
      <c r="F3170" s="71"/>
      <c r="G3170" s="74"/>
      <c r="H3170" s="62"/>
      <c r="I3170" s="62"/>
      <c r="J3170" s="74"/>
      <c r="K3170" s="30"/>
      <c r="L3170" s="34"/>
      <c r="M3170" s="32"/>
      <c r="N3170" s="35"/>
      <c r="O3170" s="30"/>
      <c r="P3170" s="30"/>
      <c r="Q3170" s="36"/>
      <c r="R3170" s="36"/>
      <c r="S3170" s="36"/>
      <c r="T3170" s="37"/>
      <c r="U3170" s="38"/>
      <c r="V3170" s="39"/>
    </row>
    <row r="3171" spans="1:22" ht="18">
      <c r="A3171" s="34"/>
      <c r="B3171" s="29"/>
      <c r="C3171" s="30"/>
      <c r="D3171" s="31"/>
      <c r="E3171" s="30"/>
      <c r="F3171" s="71"/>
      <c r="G3171" s="74"/>
      <c r="H3171" s="62"/>
      <c r="I3171" s="62"/>
      <c r="J3171" s="74"/>
      <c r="K3171" s="30"/>
      <c r="L3171" s="34"/>
      <c r="M3171" s="32"/>
      <c r="N3171" s="35"/>
      <c r="O3171" s="30"/>
      <c r="P3171" s="30"/>
      <c r="Q3171" s="36"/>
      <c r="R3171" s="36"/>
      <c r="S3171" s="36"/>
      <c r="T3171" s="37"/>
      <c r="U3171" s="38"/>
      <c r="V3171" s="39"/>
    </row>
    <row r="3172" spans="1:22" ht="18">
      <c r="A3172" s="34"/>
      <c r="B3172" s="29"/>
      <c r="C3172" s="30"/>
      <c r="D3172" s="31"/>
      <c r="E3172" s="30"/>
      <c r="F3172" s="71"/>
      <c r="G3172" s="74"/>
      <c r="H3172" s="62"/>
      <c r="I3172" s="62"/>
      <c r="J3172" s="74"/>
      <c r="K3172" s="30"/>
      <c r="L3172" s="34"/>
      <c r="M3172" s="32"/>
      <c r="N3172" s="35"/>
      <c r="O3172" s="30"/>
      <c r="P3172" s="30"/>
      <c r="Q3172" s="36"/>
      <c r="R3172" s="36"/>
      <c r="S3172" s="36"/>
      <c r="T3172" s="37"/>
      <c r="U3172" s="38"/>
      <c r="V3172" s="39"/>
    </row>
    <row r="3173" spans="1:22" ht="18">
      <c r="A3173" s="34"/>
      <c r="B3173" s="29"/>
      <c r="C3173" s="30"/>
      <c r="D3173" s="31"/>
      <c r="E3173" s="30"/>
      <c r="F3173" s="71"/>
      <c r="G3173" s="74"/>
      <c r="H3173" s="62"/>
      <c r="I3173" s="62"/>
      <c r="J3173" s="74"/>
      <c r="K3173" s="30"/>
      <c r="L3173" s="34"/>
      <c r="M3173" s="32"/>
      <c r="N3173" s="35"/>
      <c r="O3173" s="30"/>
      <c r="P3173" s="30"/>
      <c r="Q3173" s="36"/>
      <c r="R3173" s="36"/>
      <c r="S3173" s="36"/>
      <c r="T3173" s="37"/>
      <c r="U3173" s="38"/>
      <c r="V3173" s="39"/>
    </row>
    <row r="3174" spans="1:22" ht="18">
      <c r="A3174" s="34"/>
      <c r="B3174" s="29"/>
      <c r="C3174" s="30"/>
      <c r="D3174" s="31"/>
      <c r="E3174" s="30"/>
      <c r="F3174" s="71"/>
      <c r="G3174" s="74"/>
      <c r="H3174" s="62"/>
      <c r="I3174" s="62"/>
      <c r="J3174" s="74"/>
      <c r="K3174" s="30"/>
      <c r="L3174" s="34"/>
      <c r="M3174" s="32"/>
      <c r="N3174" s="35"/>
      <c r="O3174" s="30"/>
      <c r="P3174" s="30"/>
      <c r="Q3174" s="36"/>
      <c r="R3174" s="36"/>
      <c r="S3174" s="36"/>
      <c r="T3174" s="37"/>
      <c r="U3174" s="38"/>
      <c r="V3174" s="39"/>
    </row>
    <row r="3175" spans="1:22" ht="18">
      <c r="A3175" s="34"/>
      <c r="B3175" s="29"/>
      <c r="C3175" s="30"/>
      <c r="D3175" s="31"/>
      <c r="E3175" s="30"/>
      <c r="F3175" s="71"/>
      <c r="G3175" s="74"/>
      <c r="H3175" s="62"/>
      <c r="I3175" s="62"/>
      <c r="J3175" s="74"/>
      <c r="K3175" s="30"/>
      <c r="L3175" s="34"/>
      <c r="M3175" s="32"/>
      <c r="N3175" s="35"/>
      <c r="O3175" s="30"/>
      <c r="P3175" s="30"/>
      <c r="Q3175" s="36"/>
      <c r="R3175" s="36"/>
      <c r="S3175" s="36"/>
      <c r="T3175" s="37"/>
      <c r="U3175" s="38"/>
      <c r="V3175" s="39"/>
    </row>
    <row r="3176" spans="1:22" ht="18">
      <c r="A3176" s="34"/>
      <c r="B3176" s="29"/>
      <c r="C3176" s="30"/>
      <c r="D3176" s="31"/>
      <c r="E3176" s="30"/>
      <c r="F3176" s="71"/>
      <c r="G3176" s="74"/>
      <c r="H3176" s="62"/>
      <c r="I3176" s="62"/>
      <c r="J3176" s="74"/>
      <c r="K3176" s="30"/>
      <c r="L3176" s="34"/>
      <c r="M3176" s="32"/>
      <c r="N3176" s="35"/>
      <c r="O3176" s="30"/>
      <c r="P3176" s="30"/>
      <c r="Q3176" s="36"/>
      <c r="R3176" s="36"/>
      <c r="S3176" s="36"/>
      <c r="T3176" s="37"/>
      <c r="U3176" s="38"/>
      <c r="V3176" s="39"/>
    </row>
    <row r="3177" spans="1:22" ht="18">
      <c r="A3177" s="34"/>
      <c r="B3177" s="29"/>
      <c r="C3177" s="30"/>
      <c r="D3177" s="31"/>
      <c r="E3177" s="30"/>
      <c r="F3177" s="71"/>
      <c r="G3177" s="74"/>
      <c r="H3177" s="62"/>
      <c r="I3177" s="62"/>
      <c r="J3177" s="74"/>
      <c r="K3177" s="30"/>
      <c r="L3177" s="34"/>
      <c r="M3177" s="32"/>
      <c r="N3177" s="35"/>
      <c r="O3177" s="30"/>
      <c r="P3177" s="30"/>
      <c r="Q3177" s="36"/>
      <c r="R3177" s="36"/>
      <c r="S3177" s="36"/>
      <c r="T3177" s="37"/>
      <c r="U3177" s="38"/>
      <c r="V3177" s="39"/>
    </row>
    <row r="3178" spans="1:22" ht="18">
      <c r="A3178" s="34"/>
      <c r="B3178" s="29"/>
      <c r="C3178" s="30"/>
      <c r="D3178" s="31"/>
      <c r="E3178" s="30"/>
      <c r="F3178" s="71"/>
      <c r="G3178" s="74"/>
      <c r="H3178" s="62"/>
      <c r="I3178" s="62"/>
      <c r="J3178" s="74"/>
      <c r="K3178" s="30"/>
      <c r="L3178" s="34"/>
      <c r="M3178" s="32"/>
      <c r="N3178" s="35"/>
      <c r="O3178" s="30"/>
      <c r="P3178" s="30"/>
      <c r="Q3178" s="36"/>
      <c r="R3178" s="36"/>
      <c r="S3178" s="36"/>
      <c r="T3178" s="37"/>
      <c r="U3178" s="38"/>
      <c r="V3178" s="39"/>
    </row>
    <row r="3179" spans="1:22" ht="18">
      <c r="A3179" s="34"/>
      <c r="B3179" s="29"/>
      <c r="C3179" s="30"/>
      <c r="D3179" s="31"/>
      <c r="E3179" s="30"/>
      <c r="F3179" s="71"/>
      <c r="G3179" s="74"/>
      <c r="H3179" s="62"/>
      <c r="I3179" s="62"/>
      <c r="J3179" s="74"/>
      <c r="K3179" s="30"/>
      <c r="L3179" s="34"/>
      <c r="M3179" s="32"/>
      <c r="N3179" s="35"/>
      <c r="O3179" s="30"/>
      <c r="P3179" s="30"/>
      <c r="Q3179" s="36"/>
      <c r="R3179" s="36"/>
      <c r="S3179" s="36"/>
      <c r="T3179" s="37"/>
      <c r="U3179" s="38"/>
      <c r="V3179" s="39"/>
    </row>
    <row r="3180" spans="1:22" ht="18">
      <c r="A3180" s="34"/>
      <c r="B3180" s="29"/>
      <c r="C3180" s="30"/>
      <c r="D3180" s="31"/>
      <c r="E3180" s="30"/>
      <c r="F3180" s="71"/>
      <c r="G3180" s="74"/>
      <c r="H3180" s="62"/>
      <c r="I3180" s="62"/>
      <c r="J3180" s="74"/>
      <c r="K3180" s="30"/>
      <c r="L3180" s="34"/>
      <c r="M3180" s="32"/>
      <c r="N3180" s="35"/>
      <c r="O3180" s="30"/>
      <c r="P3180" s="30"/>
      <c r="Q3180" s="36"/>
      <c r="R3180" s="36"/>
      <c r="S3180" s="36"/>
      <c r="T3180" s="37"/>
      <c r="U3180" s="38"/>
      <c r="V3180" s="39"/>
    </row>
    <row r="3181" spans="1:22" ht="18">
      <c r="A3181" s="34"/>
      <c r="B3181" s="29"/>
      <c r="C3181" s="30"/>
      <c r="D3181" s="31"/>
      <c r="E3181" s="30"/>
      <c r="F3181" s="71"/>
      <c r="G3181" s="74"/>
      <c r="H3181" s="62"/>
      <c r="I3181" s="62"/>
      <c r="J3181" s="74"/>
      <c r="K3181" s="30"/>
      <c r="L3181" s="34"/>
      <c r="M3181" s="32"/>
      <c r="N3181" s="35"/>
      <c r="O3181" s="30"/>
      <c r="P3181" s="30"/>
      <c r="Q3181" s="36"/>
      <c r="R3181" s="36"/>
      <c r="S3181" s="36"/>
      <c r="T3181" s="37"/>
      <c r="U3181" s="38"/>
      <c r="V3181" s="39"/>
    </row>
    <row r="3182" spans="1:22" ht="18">
      <c r="A3182" s="34"/>
      <c r="B3182" s="29"/>
      <c r="C3182" s="30"/>
      <c r="D3182" s="31"/>
      <c r="E3182" s="30"/>
      <c r="F3182" s="71"/>
      <c r="G3182" s="74"/>
      <c r="H3182" s="62"/>
      <c r="I3182" s="62"/>
      <c r="J3182" s="74"/>
      <c r="K3182" s="30"/>
      <c r="L3182" s="34"/>
      <c r="M3182" s="32"/>
      <c r="N3182" s="35"/>
      <c r="O3182" s="30"/>
      <c r="P3182" s="30"/>
      <c r="Q3182" s="36"/>
      <c r="R3182" s="36"/>
      <c r="S3182" s="36"/>
      <c r="T3182" s="37"/>
      <c r="U3182" s="38"/>
      <c r="V3182" s="39"/>
    </row>
    <row r="3183" spans="1:22" ht="18">
      <c r="A3183" s="34"/>
      <c r="B3183" s="29"/>
      <c r="C3183" s="30"/>
      <c r="D3183" s="31"/>
      <c r="E3183" s="30"/>
      <c r="F3183" s="71"/>
      <c r="G3183" s="74"/>
      <c r="H3183" s="62"/>
      <c r="I3183" s="62"/>
      <c r="J3183" s="74"/>
      <c r="K3183" s="30"/>
      <c r="L3183" s="34"/>
      <c r="M3183" s="32"/>
      <c r="N3183" s="35"/>
      <c r="O3183" s="30"/>
      <c r="P3183" s="30"/>
      <c r="Q3183" s="36"/>
      <c r="R3183" s="36"/>
      <c r="S3183" s="36"/>
      <c r="T3183" s="37"/>
      <c r="U3183" s="38"/>
      <c r="V3183" s="39"/>
    </row>
    <row r="3184" spans="1:22" ht="18">
      <c r="A3184" s="34"/>
      <c r="B3184" s="29"/>
      <c r="C3184" s="30"/>
      <c r="D3184" s="31"/>
      <c r="E3184" s="30"/>
      <c r="F3184" s="71"/>
      <c r="G3184" s="74"/>
      <c r="H3184" s="62"/>
      <c r="I3184" s="62"/>
      <c r="J3184" s="74"/>
      <c r="K3184" s="30"/>
      <c r="L3184" s="34"/>
      <c r="M3184" s="32"/>
      <c r="N3184" s="35"/>
      <c r="O3184" s="30"/>
      <c r="P3184" s="30"/>
      <c r="Q3184" s="36"/>
      <c r="R3184" s="36"/>
      <c r="S3184" s="36"/>
      <c r="T3184" s="37"/>
      <c r="U3184" s="38"/>
      <c r="V3184" s="39"/>
    </row>
    <row r="3185" spans="1:22" ht="18">
      <c r="A3185" s="34"/>
      <c r="B3185" s="29"/>
      <c r="C3185" s="30"/>
      <c r="D3185" s="31"/>
      <c r="E3185" s="30"/>
      <c r="F3185" s="71"/>
      <c r="G3185" s="74"/>
      <c r="H3185" s="62"/>
      <c r="I3185" s="62"/>
      <c r="J3185" s="74"/>
      <c r="K3185" s="30"/>
      <c r="L3185" s="34"/>
      <c r="M3185" s="32"/>
      <c r="N3185" s="35"/>
      <c r="O3185" s="30"/>
      <c r="P3185" s="30"/>
      <c r="Q3185" s="36"/>
      <c r="R3185" s="36"/>
      <c r="S3185" s="36"/>
      <c r="T3185" s="37"/>
      <c r="U3185" s="38"/>
      <c r="V3185" s="39"/>
    </row>
    <row r="3186" spans="1:22" ht="18">
      <c r="A3186" s="34"/>
      <c r="B3186" s="29"/>
      <c r="C3186" s="30"/>
      <c r="D3186" s="31"/>
      <c r="E3186" s="30"/>
      <c r="F3186" s="71"/>
      <c r="G3186" s="74"/>
      <c r="H3186" s="62"/>
      <c r="I3186" s="62"/>
      <c r="J3186" s="74"/>
      <c r="K3186" s="30"/>
      <c r="L3186" s="34"/>
      <c r="M3186" s="32"/>
      <c r="N3186" s="35"/>
      <c r="O3186" s="30"/>
      <c r="P3186" s="30"/>
      <c r="Q3186" s="36"/>
      <c r="R3186" s="36"/>
      <c r="S3186" s="36"/>
      <c r="T3186" s="37"/>
      <c r="U3186" s="38"/>
      <c r="V3186" s="39"/>
    </row>
    <row r="3187" spans="1:22" ht="18">
      <c r="A3187" s="34"/>
      <c r="B3187" s="29"/>
      <c r="C3187" s="30"/>
      <c r="D3187" s="31"/>
      <c r="E3187" s="30"/>
      <c r="F3187" s="71"/>
      <c r="G3187" s="74"/>
      <c r="H3187" s="62"/>
      <c r="I3187" s="62"/>
      <c r="J3187" s="74"/>
      <c r="K3187" s="30"/>
      <c r="L3187" s="34"/>
      <c r="M3187" s="32"/>
      <c r="N3187" s="35"/>
      <c r="O3187" s="30"/>
      <c r="P3187" s="30"/>
      <c r="Q3187" s="36"/>
      <c r="R3187" s="36"/>
      <c r="S3187" s="36"/>
      <c r="T3187" s="37"/>
      <c r="U3187" s="38"/>
      <c r="V3187" s="39"/>
    </row>
    <row r="3188" spans="1:22" ht="18">
      <c r="A3188" s="34"/>
      <c r="B3188" s="29"/>
      <c r="C3188" s="30"/>
      <c r="D3188" s="31"/>
      <c r="E3188" s="30"/>
      <c r="F3188" s="71"/>
      <c r="G3188" s="74"/>
      <c r="H3188" s="62"/>
      <c r="I3188" s="62"/>
      <c r="J3188" s="74"/>
      <c r="K3188" s="30"/>
      <c r="L3188" s="34"/>
      <c r="M3188" s="32"/>
      <c r="N3188" s="35"/>
      <c r="O3188" s="30"/>
      <c r="P3188" s="30"/>
      <c r="Q3188" s="36"/>
      <c r="R3188" s="36"/>
      <c r="S3188" s="36"/>
      <c r="T3188" s="37"/>
      <c r="U3188" s="38"/>
      <c r="V3188" s="39"/>
    </row>
    <row r="3189" spans="1:22" ht="18">
      <c r="A3189" s="34"/>
      <c r="B3189" s="29"/>
      <c r="C3189" s="30"/>
      <c r="D3189" s="31"/>
      <c r="E3189" s="30"/>
      <c r="F3189" s="71"/>
      <c r="G3189" s="74"/>
      <c r="H3189" s="62"/>
      <c r="I3189" s="62"/>
      <c r="J3189" s="74"/>
      <c r="K3189" s="30"/>
      <c r="L3189" s="34"/>
      <c r="M3189" s="32"/>
      <c r="N3189" s="35"/>
      <c r="O3189" s="30"/>
      <c r="P3189" s="30"/>
      <c r="Q3189" s="36"/>
      <c r="R3189" s="36"/>
      <c r="S3189" s="36"/>
      <c r="T3189" s="37"/>
      <c r="U3189" s="38"/>
      <c r="V3189" s="39"/>
    </row>
    <row r="3190" spans="1:22" ht="18">
      <c r="A3190" s="34"/>
      <c r="B3190" s="29"/>
      <c r="C3190" s="30"/>
      <c r="D3190" s="31"/>
      <c r="E3190" s="30"/>
      <c r="F3190" s="71"/>
      <c r="G3190" s="74"/>
      <c r="H3190" s="62"/>
      <c r="I3190" s="62"/>
      <c r="J3190" s="74"/>
      <c r="K3190" s="30"/>
      <c r="L3190" s="34"/>
      <c r="M3190" s="32"/>
      <c r="N3190" s="35"/>
      <c r="O3190" s="30"/>
      <c r="P3190" s="30"/>
      <c r="Q3190" s="36"/>
      <c r="R3190" s="36"/>
      <c r="S3190" s="36"/>
      <c r="T3190" s="37"/>
      <c r="U3190" s="38"/>
      <c r="V3190" s="39"/>
    </row>
    <row r="3191" spans="1:22" ht="18">
      <c r="A3191" s="34"/>
      <c r="B3191" s="29"/>
      <c r="C3191" s="30"/>
      <c r="D3191" s="31"/>
      <c r="E3191" s="30"/>
      <c r="F3191" s="71"/>
      <c r="G3191" s="74"/>
      <c r="H3191" s="62"/>
      <c r="I3191" s="62"/>
      <c r="J3191" s="74"/>
      <c r="K3191" s="30"/>
      <c r="L3191" s="34"/>
      <c r="M3191" s="32"/>
      <c r="N3191" s="35"/>
      <c r="O3191" s="30"/>
      <c r="P3191" s="30"/>
      <c r="Q3191" s="36"/>
      <c r="R3191" s="36"/>
      <c r="S3191" s="36"/>
      <c r="T3191" s="37"/>
      <c r="U3191" s="38"/>
      <c r="V3191" s="39"/>
    </row>
    <row r="3192" spans="1:22" ht="18">
      <c r="A3192" s="34"/>
      <c r="B3192" s="29"/>
      <c r="C3192" s="30"/>
      <c r="D3192" s="31"/>
      <c r="E3192" s="30"/>
      <c r="F3192" s="71"/>
      <c r="G3192" s="74"/>
      <c r="H3192" s="62"/>
      <c r="I3192" s="62"/>
      <c r="J3192" s="74"/>
      <c r="K3192" s="30"/>
      <c r="L3192" s="34"/>
      <c r="M3192" s="32"/>
      <c r="N3192" s="35"/>
      <c r="O3192" s="30"/>
      <c r="P3192" s="30"/>
      <c r="Q3192" s="36"/>
      <c r="R3192" s="36"/>
      <c r="S3192" s="36"/>
      <c r="T3192" s="37"/>
      <c r="U3192" s="38"/>
      <c r="V3192" s="39"/>
    </row>
    <row r="3193" spans="1:22" ht="18">
      <c r="A3193" s="34"/>
      <c r="B3193" s="29"/>
      <c r="C3193" s="30"/>
      <c r="D3193" s="31"/>
      <c r="E3193" s="30"/>
      <c r="F3193" s="71"/>
      <c r="G3193" s="74"/>
      <c r="H3193" s="62"/>
      <c r="I3193" s="62"/>
      <c r="J3193" s="74"/>
      <c r="K3193" s="30"/>
      <c r="L3193" s="34"/>
      <c r="M3193" s="32"/>
      <c r="N3193" s="35"/>
      <c r="O3193" s="30"/>
      <c r="P3193" s="30"/>
      <c r="Q3193" s="36"/>
      <c r="R3193" s="36"/>
      <c r="S3193" s="36"/>
      <c r="T3193" s="37"/>
      <c r="U3193" s="38"/>
      <c r="V3193" s="39"/>
    </row>
    <row r="3194" spans="1:22" ht="18">
      <c r="A3194" s="34"/>
      <c r="B3194" s="29"/>
      <c r="C3194" s="30"/>
      <c r="D3194" s="31"/>
      <c r="E3194" s="30"/>
      <c r="F3194" s="71"/>
      <c r="G3194" s="74"/>
      <c r="H3194" s="62"/>
      <c r="I3194" s="62"/>
      <c r="J3194" s="74"/>
      <c r="K3194" s="30"/>
      <c r="L3194" s="34"/>
      <c r="M3194" s="32"/>
      <c r="N3194" s="35"/>
      <c r="O3194" s="30"/>
      <c r="P3194" s="30"/>
      <c r="Q3194" s="36"/>
      <c r="R3194" s="36"/>
      <c r="S3194" s="36"/>
      <c r="T3194" s="37"/>
      <c r="U3194" s="38"/>
      <c r="V3194" s="39"/>
    </row>
    <row r="3195" spans="1:22" ht="18">
      <c r="A3195" s="34"/>
      <c r="B3195" s="29"/>
      <c r="C3195" s="30"/>
      <c r="D3195" s="31"/>
      <c r="E3195" s="30"/>
      <c r="F3195" s="71"/>
      <c r="G3195" s="74"/>
      <c r="H3195" s="62"/>
      <c r="I3195" s="62"/>
      <c r="J3195" s="74"/>
      <c r="K3195" s="30"/>
      <c r="L3195" s="34"/>
      <c r="M3195" s="32"/>
      <c r="N3195" s="35"/>
      <c r="O3195" s="30"/>
      <c r="P3195" s="30"/>
      <c r="Q3195" s="36"/>
      <c r="R3195" s="36"/>
      <c r="S3195" s="36"/>
      <c r="T3195" s="37"/>
      <c r="U3195" s="38"/>
      <c r="V3195" s="39"/>
    </row>
    <row r="3196" spans="1:22" ht="18">
      <c r="A3196" s="34"/>
      <c r="B3196" s="29"/>
      <c r="C3196" s="30"/>
      <c r="D3196" s="31"/>
      <c r="E3196" s="30"/>
      <c r="F3196" s="71"/>
      <c r="G3196" s="74"/>
      <c r="H3196" s="62"/>
      <c r="I3196" s="62"/>
      <c r="J3196" s="74"/>
      <c r="K3196" s="30"/>
      <c r="L3196" s="34"/>
      <c r="M3196" s="32"/>
      <c r="N3196" s="35"/>
      <c r="O3196" s="30"/>
      <c r="P3196" s="30"/>
      <c r="Q3196" s="36"/>
      <c r="R3196" s="36"/>
      <c r="S3196" s="36"/>
      <c r="T3196" s="37"/>
      <c r="U3196" s="38"/>
      <c r="V3196" s="39"/>
    </row>
    <row r="3197" spans="1:22" ht="18">
      <c r="A3197" s="34"/>
      <c r="B3197" s="29"/>
      <c r="C3197" s="30"/>
      <c r="D3197" s="31"/>
      <c r="E3197" s="30"/>
      <c r="F3197" s="71"/>
      <c r="G3197" s="74"/>
      <c r="H3197" s="62"/>
      <c r="I3197" s="62"/>
      <c r="J3197" s="74"/>
      <c r="K3197" s="30"/>
      <c r="L3197" s="34"/>
      <c r="M3197" s="32"/>
      <c r="N3197" s="35"/>
      <c r="O3197" s="30"/>
      <c r="P3197" s="30"/>
      <c r="Q3197" s="36"/>
      <c r="R3197" s="36"/>
      <c r="S3197" s="36"/>
      <c r="T3197" s="37"/>
      <c r="U3197" s="38"/>
      <c r="V3197" s="39"/>
    </row>
    <row r="3198" spans="1:22" ht="18">
      <c r="A3198" s="34"/>
      <c r="B3198" s="29"/>
      <c r="C3198" s="30"/>
      <c r="D3198" s="31"/>
      <c r="E3198" s="30"/>
      <c r="F3198" s="71"/>
      <c r="G3198" s="74"/>
      <c r="H3198" s="62"/>
      <c r="I3198" s="62"/>
      <c r="J3198" s="74"/>
      <c r="K3198" s="30"/>
      <c r="L3198" s="34"/>
      <c r="M3198" s="32"/>
      <c r="N3198" s="35"/>
      <c r="O3198" s="30"/>
      <c r="P3198" s="30"/>
      <c r="Q3198" s="36"/>
      <c r="R3198" s="36"/>
      <c r="S3198" s="36"/>
      <c r="T3198" s="37"/>
      <c r="U3198" s="38"/>
      <c r="V3198" s="39"/>
    </row>
    <row r="3199" spans="1:22" ht="18">
      <c r="A3199" s="34"/>
      <c r="B3199" s="29"/>
      <c r="C3199" s="30"/>
      <c r="D3199" s="31"/>
      <c r="E3199" s="30"/>
      <c r="F3199" s="71"/>
      <c r="G3199" s="74"/>
      <c r="H3199" s="62"/>
      <c r="I3199" s="62"/>
      <c r="J3199" s="74"/>
      <c r="K3199" s="30"/>
      <c r="L3199" s="34"/>
      <c r="M3199" s="32"/>
      <c r="N3199" s="35"/>
      <c r="O3199" s="30"/>
      <c r="P3199" s="30"/>
      <c r="Q3199" s="36"/>
      <c r="R3199" s="36"/>
      <c r="S3199" s="36"/>
      <c r="T3199" s="37"/>
      <c r="U3199" s="38"/>
      <c r="V3199" s="39"/>
    </row>
    <row r="3200" spans="1:22" ht="18">
      <c r="A3200" s="34"/>
      <c r="B3200" s="29"/>
      <c r="C3200" s="30"/>
      <c r="D3200" s="31"/>
      <c r="E3200" s="30"/>
      <c r="F3200" s="71"/>
      <c r="G3200" s="74"/>
      <c r="H3200" s="62"/>
      <c r="I3200" s="62"/>
      <c r="J3200" s="74"/>
      <c r="K3200" s="30"/>
      <c r="L3200" s="34"/>
      <c r="M3200" s="32"/>
      <c r="N3200" s="35"/>
      <c r="O3200" s="30"/>
      <c r="P3200" s="30"/>
      <c r="Q3200" s="36"/>
      <c r="R3200" s="36"/>
      <c r="S3200" s="36"/>
      <c r="T3200" s="37"/>
      <c r="U3200" s="38"/>
      <c r="V3200" s="39"/>
    </row>
    <row r="3201" spans="1:22" ht="18">
      <c r="A3201" s="34"/>
      <c r="B3201" s="29"/>
      <c r="C3201" s="30"/>
      <c r="D3201" s="31"/>
      <c r="E3201" s="30"/>
      <c r="F3201" s="71"/>
      <c r="G3201" s="74"/>
      <c r="H3201" s="62"/>
      <c r="I3201" s="62"/>
      <c r="J3201" s="74"/>
      <c r="K3201" s="30"/>
      <c r="L3201" s="34"/>
      <c r="M3201" s="32"/>
      <c r="N3201" s="35"/>
      <c r="O3201" s="30"/>
      <c r="P3201" s="30"/>
      <c r="Q3201" s="36"/>
      <c r="R3201" s="36"/>
      <c r="S3201" s="36"/>
      <c r="T3201" s="37"/>
      <c r="U3201" s="38"/>
      <c r="V3201" s="39"/>
    </row>
    <row r="3202" spans="1:22" ht="18">
      <c r="A3202" s="34"/>
      <c r="B3202" s="29"/>
      <c r="C3202" s="30"/>
      <c r="D3202" s="31"/>
      <c r="E3202" s="30"/>
      <c r="F3202" s="71"/>
      <c r="G3202" s="74"/>
      <c r="H3202" s="62"/>
      <c r="I3202" s="62"/>
      <c r="J3202" s="74"/>
      <c r="K3202" s="30"/>
      <c r="L3202" s="34"/>
      <c r="M3202" s="32"/>
      <c r="N3202" s="35"/>
      <c r="O3202" s="30"/>
      <c r="P3202" s="30"/>
      <c r="Q3202" s="36"/>
      <c r="R3202" s="36"/>
      <c r="S3202" s="36"/>
      <c r="T3202" s="37"/>
      <c r="U3202" s="38"/>
      <c r="V3202" s="39"/>
    </row>
    <row r="3203" spans="1:22" ht="18">
      <c r="A3203" s="34"/>
      <c r="B3203" s="29"/>
      <c r="C3203" s="30"/>
      <c r="D3203" s="31"/>
      <c r="E3203" s="30"/>
      <c r="F3203" s="71"/>
      <c r="G3203" s="74"/>
      <c r="H3203" s="62"/>
      <c r="I3203" s="62"/>
      <c r="J3203" s="74"/>
      <c r="K3203" s="30"/>
      <c r="L3203" s="34"/>
      <c r="M3203" s="32"/>
      <c r="N3203" s="35"/>
      <c r="O3203" s="30"/>
      <c r="P3203" s="30"/>
      <c r="Q3203" s="36"/>
      <c r="R3203" s="36"/>
      <c r="S3203" s="36"/>
      <c r="T3203" s="37"/>
      <c r="U3203" s="38"/>
      <c r="V3203" s="39"/>
    </row>
    <row r="3204" spans="1:22" ht="18">
      <c r="A3204" s="34"/>
      <c r="B3204" s="29"/>
      <c r="C3204" s="30"/>
      <c r="D3204" s="31"/>
      <c r="E3204" s="30"/>
      <c r="F3204" s="71"/>
      <c r="G3204" s="74"/>
      <c r="H3204" s="62"/>
      <c r="I3204" s="62"/>
      <c r="J3204" s="74"/>
      <c r="K3204" s="30"/>
      <c r="L3204" s="34"/>
      <c r="M3204" s="32"/>
      <c r="N3204" s="35"/>
      <c r="O3204" s="30"/>
      <c r="P3204" s="30"/>
      <c r="Q3204" s="36"/>
      <c r="R3204" s="36"/>
      <c r="S3204" s="36"/>
      <c r="T3204" s="37"/>
      <c r="U3204" s="38"/>
      <c r="V3204" s="39"/>
    </row>
    <row r="3205" spans="1:22" ht="18">
      <c r="A3205" s="34"/>
      <c r="B3205" s="29"/>
      <c r="C3205" s="30"/>
      <c r="D3205" s="31"/>
      <c r="E3205" s="30"/>
      <c r="F3205" s="71"/>
      <c r="G3205" s="74"/>
      <c r="H3205" s="62"/>
      <c r="I3205" s="62"/>
      <c r="J3205" s="74"/>
      <c r="K3205" s="30"/>
      <c r="L3205" s="34"/>
      <c r="M3205" s="32"/>
      <c r="N3205" s="35"/>
      <c r="O3205" s="30"/>
      <c r="P3205" s="30"/>
      <c r="Q3205" s="36"/>
      <c r="R3205" s="36"/>
      <c r="S3205" s="36"/>
      <c r="T3205" s="37"/>
      <c r="U3205" s="38"/>
      <c r="V3205" s="39"/>
    </row>
    <row r="3206" spans="1:22" ht="18">
      <c r="A3206" s="34"/>
      <c r="B3206" s="29"/>
      <c r="C3206" s="30"/>
      <c r="D3206" s="31"/>
      <c r="E3206" s="30"/>
      <c r="F3206" s="71"/>
      <c r="G3206" s="74"/>
      <c r="H3206" s="62"/>
      <c r="I3206" s="62"/>
      <c r="J3206" s="74"/>
      <c r="K3206" s="30"/>
      <c r="L3206" s="34"/>
      <c r="M3206" s="32"/>
      <c r="N3206" s="35"/>
      <c r="O3206" s="30"/>
      <c r="P3206" s="30"/>
      <c r="Q3206" s="36"/>
      <c r="R3206" s="36"/>
      <c r="S3206" s="36"/>
      <c r="T3206" s="37"/>
      <c r="U3206" s="38"/>
      <c r="V3206" s="39"/>
    </row>
    <row r="3207" spans="1:22" ht="18">
      <c r="A3207" s="34"/>
      <c r="B3207" s="29"/>
      <c r="C3207" s="30"/>
      <c r="D3207" s="31"/>
      <c r="E3207" s="30"/>
      <c r="F3207" s="71"/>
      <c r="G3207" s="74"/>
      <c r="H3207" s="62"/>
      <c r="I3207" s="62"/>
      <c r="J3207" s="74"/>
      <c r="K3207" s="30"/>
      <c r="L3207" s="34"/>
      <c r="M3207" s="32"/>
      <c r="N3207" s="35"/>
      <c r="O3207" s="30"/>
      <c r="P3207" s="30"/>
      <c r="Q3207" s="36"/>
      <c r="R3207" s="36"/>
      <c r="S3207" s="36"/>
      <c r="T3207" s="37"/>
      <c r="U3207" s="38"/>
      <c r="V3207" s="39"/>
    </row>
    <row r="3208" spans="1:22" ht="18">
      <c r="A3208" s="34"/>
      <c r="B3208" s="29"/>
      <c r="C3208" s="30"/>
      <c r="D3208" s="31"/>
      <c r="E3208" s="30"/>
      <c r="F3208" s="71"/>
      <c r="G3208" s="74"/>
      <c r="H3208" s="62"/>
      <c r="I3208" s="62"/>
      <c r="J3208" s="74"/>
      <c r="K3208" s="30"/>
      <c r="L3208" s="34"/>
      <c r="M3208" s="32"/>
      <c r="N3208" s="35"/>
      <c r="O3208" s="30"/>
      <c r="P3208" s="30"/>
      <c r="Q3208" s="36"/>
      <c r="R3208" s="36"/>
      <c r="S3208" s="36"/>
      <c r="T3208" s="37"/>
      <c r="U3208" s="38"/>
      <c r="V3208" s="39"/>
    </row>
    <row r="3209" spans="1:22" ht="18">
      <c r="A3209" s="34"/>
      <c r="B3209" s="29"/>
      <c r="C3209" s="30"/>
      <c r="D3209" s="31"/>
      <c r="E3209" s="30"/>
      <c r="F3209" s="71"/>
      <c r="G3209" s="74"/>
      <c r="H3209" s="62"/>
      <c r="I3209" s="62"/>
      <c r="J3209" s="74"/>
      <c r="K3209" s="30"/>
      <c r="L3209" s="34"/>
      <c r="M3209" s="32"/>
      <c r="N3209" s="35"/>
      <c r="O3209" s="30"/>
      <c r="P3209" s="30"/>
      <c r="Q3209" s="36"/>
      <c r="R3209" s="36"/>
      <c r="S3209" s="36"/>
      <c r="T3209" s="37"/>
      <c r="U3209" s="38"/>
      <c r="V3209" s="39"/>
    </row>
    <row r="3210" spans="1:22" ht="18">
      <c r="A3210" s="34"/>
      <c r="B3210" s="29"/>
      <c r="C3210" s="30"/>
      <c r="D3210" s="31"/>
      <c r="E3210" s="30"/>
      <c r="F3210" s="71"/>
      <c r="G3210" s="74"/>
      <c r="H3210" s="62"/>
      <c r="I3210" s="62"/>
      <c r="J3210" s="74"/>
      <c r="K3210" s="30"/>
      <c r="L3210" s="34"/>
      <c r="M3210" s="32"/>
      <c r="N3210" s="35"/>
      <c r="O3210" s="30"/>
      <c r="P3210" s="30"/>
      <c r="Q3210" s="36"/>
      <c r="R3210" s="36"/>
      <c r="S3210" s="36"/>
      <c r="T3210" s="37"/>
      <c r="U3210" s="38"/>
      <c r="V3210" s="39"/>
    </row>
    <row r="3211" spans="1:22" ht="18">
      <c r="A3211" s="34"/>
      <c r="B3211" s="29"/>
      <c r="C3211" s="30"/>
      <c r="D3211" s="31"/>
      <c r="E3211" s="30"/>
      <c r="F3211" s="71"/>
      <c r="G3211" s="74"/>
      <c r="H3211" s="62"/>
      <c r="I3211" s="62"/>
      <c r="J3211" s="74"/>
      <c r="K3211" s="30"/>
      <c r="L3211" s="34"/>
      <c r="M3211" s="32"/>
      <c r="N3211" s="35"/>
      <c r="O3211" s="30"/>
      <c r="P3211" s="30"/>
      <c r="Q3211" s="36"/>
      <c r="R3211" s="36"/>
      <c r="S3211" s="36"/>
      <c r="T3211" s="37"/>
      <c r="U3211" s="38"/>
      <c r="V3211" s="39"/>
    </row>
    <row r="3212" spans="1:22" ht="18">
      <c r="A3212" s="34"/>
      <c r="B3212" s="29"/>
      <c r="C3212" s="30"/>
      <c r="D3212" s="31"/>
      <c r="E3212" s="30"/>
      <c r="F3212" s="71"/>
      <c r="G3212" s="74"/>
      <c r="H3212" s="62"/>
      <c r="I3212" s="62"/>
      <c r="J3212" s="74"/>
      <c r="K3212" s="30"/>
      <c r="L3212" s="34"/>
      <c r="M3212" s="32"/>
      <c r="N3212" s="35"/>
      <c r="O3212" s="30"/>
      <c r="P3212" s="30"/>
      <c r="Q3212" s="36"/>
      <c r="R3212" s="36"/>
      <c r="S3212" s="36"/>
      <c r="T3212" s="37"/>
      <c r="U3212" s="38"/>
      <c r="V3212" s="39"/>
    </row>
    <row r="3213" spans="1:22" ht="18">
      <c r="A3213" s="34"/>
      <c r="B3213" s="29"/>
      <c r="C3213" s="30"/>
      <c r="D3213" s="31"/>
      <c r="E3213" s="30"/>
      <c r="F3213" s="71"/>
      <c r="G3213" s="74"/>
      <c r="H3213" s="62"/>
      <c r="I3213" s="62"/>
      <c r="J3213" s="74"/>
      <c r="K3213" s="30"/>
      <c r="L3213" s="34"/>
      <c r="M3213" s="32"/>
      <c r="N3213" s="35"/>
      <c r="O3213" s="30"/>
      <c r="P3213" s="30"/>
      <c r="Q3213" s="36"/>
      <c r="R3213" s="36"/>
      <c r="S3213" s="36"/>
      <c r="T3213" s="37"/>
      <c r="U3213" s="38"/>
      <c r="V3213" s="39"/>
    </row>
    <row r="3214" spans="1:22" ht="18">
      <c r="A3214" s="34"/>
      <c r="B3214" s="29"/>
      <c r="C3214" s="30"/>
      <c r="D3214" s="31"/>
      <c r="E3214" s="30"/>
      <c r="F3214" s="71"/>
      <c r="G3214" s="74"/>
      <c r="H3214" s="62"/>
      <c r="I3214" s="62"/>
      <c r="J3214" s="74"/>
      <c r="K3214" s="30"/>
      <c r="L3214" s="34"/>
      <c r="M3214" s="32"/>
      <c r="N3214" s="35"/>
      <c r="O3214" s="30"/>
      <c r="P3214" s="30"/>
      <c r="Q3214" s="36"/>
      <c r="R3214" s="36"/>
      <c r="S3214" s="36"/>
      <c r="T3214" s="37"/>
      <c r="U3214" s="38"/>
      <c r="V3214" s="39"/>
    </row>
    <row r="3215" spans="1:22" ht="18">
      <c r="A3215" s="34"/>
      <c r="B3215" s="29"/>
      <c r="C3215" s="30"/>
      <c r="D3215" s="31"/>
      <c r="E3215" s="30"/>
      <c r="F3215" s="71"/>
      <c r="G3215" s="74"/>
      <c r="H3215" s="62"/>
      <c r="I3215" s="62"/>
      <c r="J3215" s="74"/>
      <c r="K3215" s="30"/>
      <c r="L3215" s="34"/>
      <c r="M3215" s="32"/>
      <c r="N3215" s="35"/>
      <c r="O3215" s="30"/>
      <c r="P3215" s="30"/>
      <c r="Q3215" s="36"/>
      <c r="R3215" s="36"/>
      <c r="S3215" s="36"/>
      <c r="T3215" s="37"/>
      <c r="U3215" s="38"/>
      <c r="V3215" s="39"/>
    </row>
    <row r="3216" spans="1:22" ht="18">
      <c r="A3216" s="34"/>
      <c r="B3216" s="29"/>
      <c r="C3216" s="30"/>
      <c r="D3216" s="31"/>
      <c r="E3216" s="30"/>
      <c r="F3216" s="71"/>
      <c r="G3216" s="74"/>
      <c r="H3216" s="62"/>
      <c r="I3216" s="62"/>
      <c r="J3216" s="74"/>
      <c r="K3216" s="30"/>
      <c r="L3216" s="34"/>
      <c r="M3216" s="32"/>
      <c r="N3216" s="35"/>
      <c r="O3216" s="30"/>
      <c r="P3216" s="30"/>
      <c r="Q3216" s="36"/>
      <c r="R3216" s="36"/>
      <c r="S3216" s="36"/>
      <c r="T3216" s="37"/>
      <c r="U3216" s="38"/>
      <c r="V3216" s="39"/>
    </row>
    <row r="3217" spans="1:22" ht="18">
      <c r="A3217" s="34"/>
      <c r="B3217" s="29"/>
      <c r="C3217" s="30"/>
      <c r="D3217" s="31"/>
      <c r="E3217" s="30"/>
      <c r="F3217" s="71"/>
      <c r="G3217" s="74"/>
      <c r="H3217" s="62"/>
      <c r="I3217" s="62"/>
      <c r="J3217" s="74"/>
      <c r="K3217" s="30"/>
      <c r="L3217" s="34"/>
      <c r="M3217" s="32"/>
      <c r="N3217" s="35"/>
      <c r="O3217" s="30"/>
      <c r="P3217" s="30"/>
      <c r="Q3217" s="36"/>
      <c r="R3217" s="36"/>
      <c r="S3217" s="36"/>
      <c r="T3217" s="37"/>
      <c r="U3217" s="38"/>
      <c r="V3217" s="39"/>
    </row>
    <row r="3218" spans="1:22" ht="18">
      <c r="A3218" s="34"/>
      <c r="B3218" s="29"/>
      <c r="C3218" s="30"/>
      <c r="D3218" s="31"/>
      <c r="E3218" s="30"/>
      <c r="F3218" s="71"/>
      <c r="G3218" s="74"/>
      <c r="H3218" s="62"/>
      <c r="I3218" s="62"/>
      <c r="J3218" s="74"/>
      <c r="K3218" s="30"/>
      <c r="L3218" s="34"/>
      <c r="M3218" s="32"/>
      <c r="N3218" s="35"/>
      <c r="O3218" s="30"/>
      <c r="P3218" s="30"/>
      <c r="Q3218" s="36"/>
      <c r="R3218" s="36"/>
      <c r="S3218" s="36"/>
      <c r="T3218" s="37"/>
      <c r="U3218" s="38"/>
      <c r="V3218" s="39"/>
    </row>
    <row r="3219" spans="1:22" ht="18">
      <c r="A3219" s="34"/>
      <c r="B3219" s="29"/>
      <c r="C3219" s="30"/>
      <c r="D3219" s="31"/>
      <c r="E3219" s="30"/>
      <c r="F3219" s="71"/>
      <c r="G3219" s="74"/>
      <c r="H3219" s="62"/>
      <c r="I3219" s="62"/>
      <c r="J3219" s="74"/>
      <c r="K3219" s="30"/>
      <c r="L3219" s="34"/>
      <c r="M3219" s="32"/>
      <c r="N3219" s="35"/>
      <c r="O3219" s="30"/>
      <c r="P3219" s="30"/>
      <c r="Q3219" s="36"/>
      <c r="R3219" s="36"/>
      <c r="S3219" s="36"/>
      <c r="T3219" s="37"/>
      <c r="U3219" s="38"/>
      <c r="V3219" s="39"/>
    </row>
    <row r="3220" spans="1:22" ht="18">
      <c r="A3220" s="34"/>
      <c r="B3220" s="29"/>
      <c r="C3220" s="30"/>
      <c r="D3220" s="31"/>
      <c r="E3220" s="30"/>
      <c r="F3220" s="71"/>
      <c r="G3220" s="74"/>
      <c r="H3220" s="62"/>
      <c r="I3220" s="62"/>
      <c r="J3220" s="74"/>
      <c r="K3220" s="30"/>
      <c r="L3220" s="34"/>
      <c r="M3220" s="32"/>
      <c r="N3220" s="35"/>
      <c r="O3220" s="30"/>
      <c r="P3220" s="30"/>
      <c r="Q3220" s="36"/>
      <c r="R3220" s="36"/>
      <c r="S3220" s="36"/>
      <c r="T3220" s="37"/>
      <c r="U3220" s="38"/>
      <c r="V3220" s="39"/>
    </row>
    <row r="3221" spans="1:22" ht="18">
      <c r="A3221" s="34"/>
      <c r="B3221" s="29"/>
      <c r="C3221" s="30"/>
      <c r="D3221" s="31"/>
      <c r="E3221" s="30"/>
      <c r="F3221" s="71"/>
      <c r="G3221" s="74"/>
      <c r="H3221" s="62"/>
      <c r="I3221" s="62"/>
      <c r="J3221" s="74"/>
      <c r="K3221" s="30"/>
      <c r="L3221" s="34"/>
      <c r="M3221" s="32"/>
      <c r="N3221" s="35"/>
      <c r="O3221" s="30"/>
      <c r="P3221" s="30"/>
      <c r="Q3221" s="36"/>
      <c r="R3221" s="36"/>
      <c r="S3221" s="36"/>
      <c r="T3221" s="37"/>
      <c r="U3221" s="38"/>
      <c r="V3221" s="39"/>
    </row>
    <row r="3222" spans="1:22" ht="18">
      <c r="A3222" s="34"/>
      <c r="B3222" s="29"/>
      <c r="C3222" s="30"/>
      <c r="D3222" s="31"/>
      <c r="E3222" s="30"/>
      <c r="F3222" s="71"/>
      <c r="G3222" s="74"/>
      <c r="H3222" s="62"/>
      <c r="I3222" s="62"/>
      <c r="J3222" s="74"/>
      <c r="K3222" s="30"/>
      <c r="L3222" s="34"/>
      <c r="M3222" s="32"/>
      <c r="N3222" s="35"/>
      <c r="O3222" s="30"/>
      <c r="P3222" s="30"/>
      <c r="Q3222" s="36"/>
      <c r="R3222" s="36"/>
      <c r="S3222" s="36"/>
      <c r="T3222" s="37"/>
      <c r="U3222" s="38"/>
      <c r="V3222" s="39"/>
    </row>
    <row r="3223" spans="1:22" ht="18">
      <c r="A3223" s="34"/>
      <c r="B3223" s="29"/>
      <c r="C3223" s="30"/>
      <c r="D3223" s="31"/>
      <c r="E3223" s="30"/>
      <c r="F3223" s="71"/>
      <c r="G3223" s="74"/>
      <c r="H3223" s="62"/>
      <c r="I3223" s="62"/>
      <c r="J3223" s="74"/>
      <c r="K3223" s="30"/>
      <c r="L3223" s="34"/>
      <c r="M3223" s="32"/>
      <c r="N3223" s="35"/>
      <c r="O3223" s="30"/>
      <c r="P3223" s="30"/>
      <c r="Q3223" s="36"/>
      <c r="R3223" s="36"/>
      <c r="S3223" s="36"/>
      <c r="T3223" s="37"/>
      <c r="U3223" s="38"/>
      <c r="V3223" s="39"/>
    </row>
    <row r="3224" spans="1:22" ht="18">
      <c r="A3224" s="34"/>
      <c r="B3224" s="29"/>
      <c r="C3224" s="30"/>
      <c r="D3224" s="31"/>
      <c r="E3224" s="30"/>
      <c r="F3224" s="71"/>
      <c r="G3224" s="74"/>
      <c r="H3224" s="62"/>
      <c r="I3224" s="62"/>
      <c r="J3224" s="74"/>
      <c r="K3224" s="30"/>
      <c r="L3224" s="34"/>
      <c r="M3224" s="32"/>
      <c r="N3224" s="35"/>
      <c r="O3224" s="30"/>
      <c r="P3224" s="30"/>
      <c r="Q3224" s="36"/>
      <c r="R3224" s="36"/>
      <c r="S3224" s="36"/>
      <c r="T3224" s="37"/>
      <c r="U3224" s="38"/>
      <c r="V3224" s="39"/>
    </row>
    <row r="3225" spans="1:22" ht="18">
      <c r="A3225" s="34"/>
      <c r="B3225" s="29"/>
      <c r="C3225" s="30"/>
      <c r="D3225" s="31"/>
      <c r="E3225" s="30"/>
      <c r="F3225" s="71"/>
      <c r="G3225" s="74"/>
      <c r="H3225" s="62"/>
      <c r="I3225" s="62"/>
      <c r="J3225" s="74"/>
      <c r="K3225" s="30"/>
      <c r="L3225" s="34"/>
      <c r="M3225" s="32"/>
      <c r="N3225" s="35"/>
      <c r="O3225" s="30"/>
      <c r="P3225" s="30"/>
      <c r="Q3225" s="36"/>
      <c r="R3225" s="36"/>
      <c r="S3225" s="36"/>
      <c r="T3225" s="37"/>
      <c r="U3225" s="38"/>
      <c r="V3225" s="39"/>
    </row>
    <row r="3226" spans="1:22" ht="18">
      <c r="A3226" s="34"/>
      <c r="B3226" s="29"/>
      <c r="C3226" s="30"/>
      <c r="D3226" s="31"/>
      <c r="E3226" s="30"/>
      <c r="F3226" s="71"/>
      <c r="G3226" s="74"/>
      <c r="H3226" s="62"/>
      <c r="I3226" s="62"/>
      <c r="J3226" s="74"/>
      <c r="K3226" s="30"/>
      <c r="L3226" s="34"/>
      <c r="M3226" s="32"/>
      <c r="N3226" s="35"/>
      <c r="O3226" s="30"/>
      <c r="P3226" s="30"/>
      <c r="Q3226" s="36"/>
      <c r="R3226" s="36"/>
      <c r="S3226" s="36"/>
      <c r="T3226" s="37"/>
      <c r="U3226" s="38"/>
      <c r="V3226" s="39"/>
    </row>
    <row r="3227" spans="1:22" ht="18">
      <c r="A3227" s="34"/>
      <c r="B3227" s="29"/>
      <c r="C3227" s="30"/>
      <c r="D3227" s="31"/>
      <c r="E3227" s="30"/>
      <c r="F3227" s="71"/>
      <c r="G3227" s="74"/>
      <c r="H3227" s="62"/>
      <c r="I3227" s="62"/>
      <c r="J3227" s="74"/>
      <c r="K3227" s="30"/>
      <c r="L3227" s="34"/>
      <c r="M3227" s="32"/>
      <c r="N3227" s="35"/>
      <c r="O3227" s="30"/>
      <c r="P3227" s="30"/>
      <c r="Q3227" s="36"/>
      <c r="R3227" s="36"/>
      <c r="S3227" s="36"/>
      <c r="T3227" s="37"/>
      <c r="U3227" s="38"/>
      <c r="V3227" s="39"/>
    </row>
    <row r="3228" spans="1:22" ht="18">
      <c r="A3228" s="34"/>
      <c r="B3228" s="29"/>
      <c r="C3228" s="30"/>
      <c r="D3228" s="31"/>
      <c r="E3228" s="30"/>
      <c r="F3228" s="71"/>
      <c r="G3228" s="74"/>
      <c r="H3228" s="62"/>
      <c r="I3228" s="62"/>
      <c r="J3228" s="74"/>
      <c r="K3228" s="30"/>
      <c r="L3228" s="34"/>
      <c r="M3228" s="32"/>
      <c r="N3228" s="35"/>
      <c r="O3228" s="30"/>
      <c r="P3228" s="30"/>
      <c r="Q3228" s="36"/>
      <c r="R3228" s="36"/>
      <c r="S3228" s="36"/>
      <c r="T3228" s="37"/>
      <c r="U3228" s="38"/>
      <c r="V3228" s="39"/>
    </row>
    <row r="3229" spans="1:22" ht="18">
      <c r="A3229" s="34"/>
      <c r="B3229" s="29"/>
      <c r="C3229" s="30"/>
      <c r="D3229" s="31"/>
      <c r="E3229" s="30"/>
      <c r="F3229" s="71"/>
      <c r="G3229" s="74"/>
      <c r="H3229" s="62"/>
      <c r="I3229" s="62"/>
      <c r="J3229" s="74"/>
      <c r="K3229" s="30"/>
      <c r="L3229" s="34"/>
      <c r="M3229" s="32"/>
      <c r="N3229" s="35"/>
      <c r="O3229" s="30"/>
      <c r="P3229" s="30"/>
      <c r="Q3229" s="36"/>
      <c r="R3229" s="36"/>
      <c r="S3229" s="36"/>
      <c r="T3229" s="37"/>
      <c r="U3229" s="38"/>
      <c r="V3229" s="39"/>
    </row>
    <row r="3230" spans="1:22" ht="18">
      <c r="A3230" s="34"/>
      <c r="B3230" s="29"/>
      <c r="C3230" s="30"/>
      <c r="D3230" s="31"/>
      <c r="E3230" s="30"/>
      <c r="F3230" s="71"/>
      <c r="G3230" s="74"/>
      <c r="H3230" s="62"/>
      <c r="I3230" s="62"/>
      <c r="J3230" s="74"/>
      <c r="K3230" s="30"/>
      <c r="L3230" s="34"/>
      <c r="M3230" s="32"/>
      <c r="N3230" s="35"/>
      <c r="O3230" s="30"/>
      <c r="P3230" s="30"/>
      <c r="Q3230" s="36"/>
      <c r="R3230" s="36"/>
      <c r="S3230" s="36"/>
      <c r="T3230" s="37"/>
      <c r="U3230" s="38"/>
      <c r="V3230" s="39"/>
    </row>
    <row r="3231" spans="1:22" ht="18">
      <c r="A3231" s="34"/>
      <c r="B3231" s="29"/>
      <c r="C3231" s="30"/>
      <c r="D3231" s="31"/>
      <c r="E3231" s="30"/>
      <c r="F3231" s="71"/>
      <c r="G3231" s="74"/>
      <c r="H3231" s="62"/>
      <c r="I3231" s="62"/>
      <c r="J3231" s="74"/>
      <c r="K3231" s="30"/>
      <c r="L3231" s="34"/>
      <c r="M3231" s="32"/>
      <c r="N3231" s="35"/>
      <c r="O3231" s="30"/>
      <c r="P3231" s="30"/>
      <c r="Q3231" s="36"/>
      <c r="R3231" s="36"/>
      <c r="S3231" s="36"/>
      <c r="T3231" s="37"/>
      <c r="U3231" s="38"/>
      <c r="V3231" s="39"/>
    </row>
    <row r="3232" spans="1:22" ht="18">
      <c r="A3232" s="34"/>
      <c r="B3232" s="29"/>
      <c r="C3232" s="30"/>
      <c r="D3232" s="31"/>
      <c r="E3232" s="30"/>
      <c r="F3232" s="71"/>
      <c r="G3232" s="74"/>
      <c r="H3232" s="62"/>
      <c r="I3232" s="62"/>
      <c r="J3232" s="74"/>
      <c r="K3232" s="30"/>
      <c r="L3232" s="34"/>
      <c r="M3232" s="32"/>
      <c r="N3232" s="35"/>
      <c r="O3232" s="30"/>
      <c r="P3232" s="30"/>
      <c r="Q3232" s="36"/>
      <c r="R3232" s="36"/>
      <c r="S3232" s="36"/>
      <c r="T3232" s="37"/>
      <c r="U3232" s="38"/>
      <c r="V3232" s="39"/>
    </row>
    <row r="3233" spans="1:22" ht="18">
      <c r="A3233" s="34"/>
      <c r="B3233" s="29"/>
      <c r="C3233" s="30"/>
      <c r="D3233" s="31"/>
      <c r="E3233" s="30"/>
      <c r="F3233" s="71"/>
      <c r="G3233" s="74"/>
      <c r="H3233" s="62"/>
      <c r="I3233" s="62"/>
      <c r="J3233" s="74"/>
      <c r="K3233" s="30"/>
      <c r="L3233" s="34"/>
      <c r="M3233" s="32"/>
      <c r="N3233" s="35"/>
      <c r="O3233" s="30"/>
      <c r="P3233" s="30"/>
      <c r="Q3233" s="36"/>
      <c r="R3233" s="36"/>
      <c r="S3233" s="36"/>
      <c r="T3233" s="37"/>
      <c r="U3233" s="38"/>
      <c r="V3233" s="39"/>
    </row>
    <row r="3234" spans="1:22" ht="18">
      <c r="A3234" s="34"/>
      <c r="B3234" s="29"/>
      <c r="C3234" s="30"/>
      <c r="D3234" s="31"/>
      <c r="E3234" s="30"/>
      <c r="F3234" s="71"/>
      <c r="G3234" s="74"/>
      <c r="H3234" s="62"/>
      <c r="I3234" s="62"/>
      <c r="J3234" s="74"/>
      <c r="K3234" s="30"/>
      <c r="L3234" s="34"/>
      <c r="M3234" s="32"/>
      <c r="N3234" s="35"/>
      <c r="O3234" s="30"/>
      <c r="P3234" s="30"/>
      <c r="Q3234" s="36"/>
      <c r="R3234" s="36"/>
      <c r="S3234" s="36"/>
      <c r="T3234" s="37"/>
      <c r="U3234" s="38"/>
      <c r="V3234" s="39"/>
    </row>
    <row r="3235" spans="1:22" ht="18">
      <c r="A3235" s="34"/>
      <c r="B3235" s="29"/>
      <c r="C3235" s="30"/>
      <c r="D3235" s="31"/>
      <c r="E3235" s="30"/>
      <c r="F3235" s="71"/>
      <c r="G3235" s="74"/>
      <c r="H3235" s="62"/>
      <c r="I3235" s="62"/>
      <c r="J3235" s="74"/>
      <c r="K3235" s="30"/>
      <c r="L3235" s="34"/>
      <c r="M3235" s="32"/>
      <c r="N3235" s="35"/>
      <c r="O3235" s="30"/>
      <c r="P3235" s="30"/>
      <c r="Q3235" s="36"/>
      <c r="R3235" s="36"/>
      <c r="S3235" s="36"/>
      <c r="T3235" s="37"/>
      <c r="U3235" s="38"/>
      <c r="V3235" s="39"/>
    </row>
    <row r="3236" spans="1:22" ht="18">
      <c r="A3236" s="34"/>
      <c r="B3236" s="29"/>
      <c r="C3236" s="30"/>
      <c r="D3236" s="31"/>
      <c r="E3236" s="30"/>
      <c r="F3236" s="71"/>
      <c r="G3236" s="74"/>
      <c r="H3236" s="62"/>
      <c r="I3236" s="62"/>
      <c r="J3236" s="74"/>
      <c r="K3236" s="30"/>
      <c r="L3236" s="34"/>
      <c r="M3236" s="32"/>
      <c r="N3236" s="35"/>
      <c r="O3236" s="30"/>
      <c r="P3236" s="30"/>
      <c r="Q3236" s="36"/>
      <c r="R3236" s="36"/>
      <c r="S3236" s="36"/>
      <c r="T3236" s="37"/>
      <c r="U3236" s="38"/>
      <c r="V3236" s="39"/>
    </row>
    <row r="3237" spans="1:22" ht="18">
      <c r="A3237" s="34"/>
      <c r="B3237" s="29"/>
      <c r="C3237" s="30"/>
      <c r="D3237" s="31"/>
      <c r="E3237" s="30"/>
      <c r="F3237" s="71"/>
      <c r="G3237" s="74"/>
      <c r="H3237" s="62"/>
      <c r="I3237" s="62"/>
      <c r="J3237" s="74"/>
      <c r="K3237" s="30"/>
      <c r="L3237" s="34"/>
      <c r="M3237" s="32"/>
      <c r="N3237" s="35"/>
      <c r="O3237" s="30"/>
      <c r="P3237" s="30"/>
      <c r="Q3237" s="36"/>
      <c r="R3237" s="36"/>
      <c r="S3237" s="36"/>
      <c r="T3237" s="37"/>
      <c r="U3237" s="38"/>
      <c r="V3237" s="39"/>
    </row>
    <row r="3238" spans="1:22" ht="18">
      <c r="A3238" s="34"/>
      <c r="B3238" s="29"/>
      <c r="C3238" s="30"/>
      <c r="D3238" s="31"/>
      <c r="E3238" s="30"/>
      <c r="F3238" s="71"/>
      <c r="G3238" s="74"/>
      <c r="H3238" s="62"/>
      <c r="I3238" s="62"/>
      <c r="J3238" s="74"/>
      <c r="K3238" s="30"/>
      <c r="L3238" s="34"/>
      <c r="M3238" s="32"/>
      <c r="N3238" s="35"/>
      <c r="O3238" s="30"/>
      <c r="P3238" s="30"/>
      <c r="Q3238" s="36"/>
      <c r="R3238" s="36"/>
      <c r="S3238" s="36"/>
      <c r="T3238" s="37"/>
      <c r="U3238" s="38"/>
      <c r="V3238" s="39"/>
    </row>
    <row r="3239" spans="1:22" ht="18">
      <c r="A3239" s="34"/>
      <c r="B3239" s="29"/>
      <c r="C3239" s="30"/>
      <c r="D3239" s="31"/>
      <c r="E3239" s="30"/>
      <c r="F3239" s="71"/>
      <c r="G3239" s="74"/>
      <c r="H3239" s="62"/>
      <c r="I3239" s="62"/>
      <c r="J3239" s="74"/>
      <c r="K3239" s="30"/>
      <c r="L3239" s="34"/>
      <c r="M3239" s="32"/>
      <c r="N3239" s="35"/>
      <c r="O3239" s="30"/>
      <c r="P3239" s="30"/>
      <c r="Q3239" s="36"/>
      <c r="R3239" s="36"/>
      <c r="S3239" s="36"/>
      <c r="T3239" s="37"/>
      <c r="U3239" s="38"/>
      <c r="V3239" s="39"/>
    </row>
    <row r="3240" spans="1:22" ht="18">
      <c r="A3240" s="34"/>
      <c r="B3240" s="29"/>
      <c r="C3240" s="30"/>
      <c r="D3240" s="31"/>
      <c r="E3240" s="30"/>
      <c r="F3240" s="71"/>
      <c r="G3240" s="74"/>
      <c r="H3240" s="62"/>
      <c r="I3240" s="62"/>
      <c r="J3240" s="74"/>
      <c r="K3240" s="30"/>
      <c r="L3240" s="34"/>
      <c r="M3240" s="32"/>
      <c r="N3240" s="35"/>
      <c r="O3240" s="30"/>
      <c r="P3240" s="30"/>
      <c r="Q3240" s="36"/>
      <c r="R3240" s="36"/>
      <c r="S3240" s="36"/>
      <c r="T3240" s="37"/>
      <c r="U3240" s="38"/>
      <c r="V3240" s="39"/>
    </row>
    <row r="3241" spans="1:22" ht="18">
      <c r="A3241" s="34"/>
      <c r="B3241" s="29"/>
      <c r="C3241" s="30"/>
      <c r="D3241" s="31"/>
      <c r="E3241" s="30"/>
      <c r="F3241" s="71"/>
      <c r="G3241" s="74"/>
      <c r="H3241" s="62"/>
      <c r="I3241" s="62"/>
      <c r="J3241" s="74"/>
      <c r="K3241" s="30"/>
      <c r="L3241" s="34"/>
      <c r="M3241" s="32"/>
      <c r="N3241" s="35"/>
      <c r="O3241" s="30"/>
      <c r="P3241" s="30"/>
      <c r="Q3241" s="36"/>
      <c r="R3241" s="36"/>
      <c r="S3241" s="36"/>
      <c r="T3241" s="37"/>
      <c r="U3241" s="38"/>
      <c r="V3241" s="39"/>
    </row>
    <row r="3242" spans="1:22" ht="18">
      <c r="A3242" s="34"/>
      <c r="B3242" s="29"/>
      <c r="C3242" s="30"/>
      <c r="D3242" s="31"/>
      <c r="E3242" s="30"/>
      <c r="F3242" s="71"/>
      <c r="G3242" s="74"/>
      <c r="H3242" s="62"/>
      <c r="I3242" s="62"/>
      <c r="J3242" s="74"/>
      <c r="K3242" s="30"/>
      <c r="L3242" s="34"/>
      <c r="M3242" s="32"/>
      <c r="N3242" s="35"/>
      <c r="O3242" s="30"/>
      <c r="P3242" s="30"/>
      <c r="Q3242" s="36"/>
      <c r="R3242" s="36"/>
      <c r="S3242" s="36"/>
      <c r="T3242" s="37"/>
      <c r="U3242" s="38"/>
      <c r="V3242" s="39"/>
    </row>
    <row r="3243" spans="1:22" ht="18">
      <c r="A3243" s="34"/>
      <c r="B3243" s="29"/>
      <c r="C3243" s="30"/>
      <c r="D3243" s="31"/>
      <c r="E3243" s="30"/>
      <c r="F3243" s="71"/>
      <c r="G3243" s="74"/>
      <c r="H3243" s="62"/>
      <c r="I3243" s="62"/>
      <c r="J3243" s="74"/>
      <c r="K3243" s="30"/>
      <c r="L3243" s="34"/>
      <c r="M3243" s="32"/>
      <c r="N3243" s="35"/>
      <c r="O3243" s="30"/>
      <c r="P3243" s="30"/>
      <c r="Q3243" s="36"/>
      <c r="R3243" s="36"/>
      <c r="S3243" s="36"/>
      <c r="T3243" s="37"/>
      <c r="U3243" s="38"/>
      <c r="V3243" s="39"/>
    </row>
    <row r="3244" spans="1:22" ht="18">
      <c r="A3244" s="34"/>
      <c r="B3244" s="29"/>
      <c r="C3244" s="30"/>
      <c r="D3244" s="31"/>
      <c r="E3244" s="30"/>
      <c r="F3244" s="71"/>
      <c r="G3244" s="74"/>
      <c r="H3244" s="62"/>
      <c r="I3244" s="62"/>
      <c r="J3244" s="74"/>
      <c r="K3244" s="30"/>
      <c r="L3244" s="34"/>
      <c r="M3244" s="32"/>
      <c r="N3244" s="35"/>
      <c r="O3244" s="30"/>
      <c r="P3244" s="30"/>
      <c r="Q3244" s="36"/>
      <c r="R3244" s="36"/>
      <c r="S3244" s="36"/>
      <c r="T3244" s="37"/>
      <c r="U3244" s="38"/>
      <c r="V3244" s="39"/>
    </row>
    <row r="3245" spans="1:22" ht="18">
      <c r="A3245" s="34"/>
      <c r="B3245" s="29"/>
      <c r="C3245" s="30"/>
      <c r="D3245" s="31"/>
      <c r="E3245" s="30"/>
      <c r="F3245" s="71"/>
      <c r="G3245" s="74"/>
      <c r="H3245" s="62"/>
      <c r="I3245" s="62"/>
      <c r="J3245" s="74"/>
      <c r="K3245" s="30"/>
      <c r="L3245" s="34"/>
      <c r="M3245" s="32"/>
      <c r="N3245" s="35"/>
      <c r="O3245" s="30"/>
      <c r="P3245" s="30"/>
      <c r="Q3245" s="36"/>
      <c r="R3245" s="36"/>
      <c r="S3245" s="36"/>
      <c r="T3245" s="37"/>
      <c r="U3245" s="38"/>
      <c r="V3245" s="39"/>
    </row>
    <row r="3246" spans="1:22" ht="18">
      <c r="A3246" s="34"/>
      <c r="B3246" s="29"/>
      <c r="C3246" s="30"/>
      <c r="D3246" s="31"/>
      <c r="E3246" s="30"/>
      <c r="F3246" s="71"/>
      <c r="G3246" s="74"/>
      <c r="H3246" s="62"/>
      <c r="I3246" s="62"/>
      <c r="J3246" s="74"/>
      <c r="K3246" s="30"/>
      <c r="L3246" s="34"/>
      <c r="M3246" s="32"/>
      <c r="N3246" s="35"/>
      <c r="O3246" s="30"/>
      <c r="P3246" s="30"/>
      <c r="Q3246" s="36"/>
      <c r="R3246" s="36"/>
      <c r="S3246" s="36"/>
      <c r="T3246" s="37"/>
      <c r="U3246" s="38"/>
      <c r="V3246" s="39"/>
    </row>
    <row r="3247" spans="1:22" ht="18">
      <c r="A3247" s="34"/>
      <c r="B3247" s="29"/>
      <c r="C3247" s="30"/>
      <c r="D3247" s="31"/>
      <c r="E3247" s="30"/>
      <c r="F3247" s="71"/>
      <c r="G3247" s="74"/>
      <c r="H3247" s="62"/>
      <c r="I3247" s="62"/>
      <c r="J3247" s="74"/>
      <c r="K3247" s="30"/>
      <c r="L3247" s="34"/>
      <c r="M3247" s="32"/>
      <c r="N3247" s="35"/>
      <c r="O3247" s="30"/>
      <c r="P3247" s="30"/>
      <c r="Q3247" s="36"/>
      <c r="R3247" s="36"/>
      <c r="S3247" s="36"/>
      <c r="T3247" s="37"/>
      <c r="U3247" s="38"/>
      <c r="V3247" s="39"/>
    </row>
    <row r="3248" spans="1:22" ht="18">
      <c r="A3248" s="34"/>
      <c r="B3248" s="29"/>
      <c r="C3248" s="30"/>
      <c r="D3248" s="31"/>
      <c r="E3248" s="30"/>
      <c r="F3248" s="71"/>
      <c r="G3248" s="74"/>
      <c r="H3248" s="62"/>
      <c r="I3248" s="62"/>
      <c r="J3248" s="74"/>
      <c r="K3248" s="30"/>
      <c r="L3248" s="34"/>
      <c r="M3248" s="32"/>
      <c r="N3248" s="35"/>
      <c r="O3248" s="30"/>
      <c r="P3248" s="30"/>
      <c r="Q3248" s="36"/>
      <c r="R3248" s="36"/>
      <c r="S3248" s="36"/>
      <c r="T3248" s="37"/>
      <c r="U3248" s="38"/>
      <c r="V3248" s="39"/>
    </row>
    <row r="3249" spans="1:22" ht="18">
      <c r="A3249" s="34"/>
      <c r="B3249" s="29"/>
      <c r="C3249" s="30"/>
      <c r="D3249" s="31"/>
      <c r="E3249" s="30"/>
      <c r="F3249" s="71"/>
      <c r="G3249" s="74"/>
      <c r="H3249" s="62"/>
      <c r="I3249" s="62"/>
      <c r="J3249" s="74"/>
      <c r="K3249" s="30"/>
      <c r="L3249" s="34"/>
      <c r="M3249" s="32"/>
      <c r="N3249" s="35"/>
      <c r="O3249" s="30"/>
      <c r="P3249" s="30"/>
      <c r="Q3249" s="36"/>
      <c r="R3249" s="36"/>
      <c r="S3249" s="36"/>
      <c r="T3249" s="37"/>
      <c r="U3249" s="38"/>
      <c r="V3249" s="39"/>
    </row>
    <row r="3250" spans="1:22" ht="18">
      <c r="A3250" s="34"/>
      <c r="B3250" s="29"/>
      <c r="C3250" s="30"/>
      <c r="D3250" s="31"/>
      <c r="E3250" s="30"/>
      <c r="F3250" s="71"/>
      <c r="G3250" s="74"/>
      <c r="H3250" s="62"/>
      <c r="I3250" s="62"/>
      <c r="J3250" s="74"/>
      <c r="K3250" s="30"/>
      <c r="L3250" s="34"/>
      <c r="M3250" s="32"/>
      <c r="N3250" s="35"/>
      <c r="O3250" s="30"/>
      <c r="P3250" s="30"/>
      <c r="Q3250" s="36"/>
      <c r="R3250" s="36"/>
      <c r="S3250" s="36"/>
      <c r="T3250" s="37"/>
      <c r="U3250" s="38"/>
      <c r="V3250" s="39"/>
    </row>
    <row r="3251" spans="1:22" ht="18">
      <c r="A3251" s="34"/>
      <c r="B3251" s="29"/>
      <c r="C3251" s="30"/>
      <c r="D3251" s="31"/>
      <c r="E3251" s="30"/>
      <c r="F3251" s="71"/>
      <c r="G3251" s="74"/>
      <c r="H3251" s="62"/>
      <c r="I3251" s="62"/>
      <c r="J3251" s="74"/>
      <c r="K3251" s="30"/>
      <c r="L3251" s="34"/>
      <c r="M3251" s="32"/>
      <c r="N3251" s="35"/>
      <c r="O3251" s="30"/>
      <c r="P3251" s="30"/>
      <c r="Q3251" s="36"/>
      <c r="R3251" s="36"/>
      <c r="S3251" s="36"/>
      <c r="T3251" s="37"/>
      <c r="U3251" s="38"/>
      <c r="V3251" s="39"/>
    </row>
    <row r="3252" spans="1:22" ht="18">
      <c r="A3252" s="34"/>
      <c r="B3252" s="29"/>
      <c r="C3252" s="30"/>
      <c r="D3252" s="31"/>
      <c r="E3252" s="30"/>
      <c r="F3252" s="71"/>
      <c r="G3252" s="74"/>
      <c r="H3252" s="62"/>
      <c r="I3252" s="62"/>
      <c r="J3252" s="74"/>
      <c r="K3252" s="30"/>
      <c r="L3252" s="34"/>
      <c r="M3252" s="32"/>
      <c r="N3252" s="35"/>
      <c r="O3252" s="30"/>
      <c r="P3252" s="30"/>
      <c r="Q3252" s="36"/>
      <c r="R3252" s="36"/>
      <c r="S3252" s="36"/>
      <c r="T3252" s="37"/>
      <c r="U3252" s="38"/>
      <c r="V3252" s="39"/>
    </row>
    <row r="3253" spans="1:22" ht="18">
      <c r="A3253" s="34"/>
      <c r="B3253" s="29"/>
      <c r="C3253" s="30"/>
      <c r="D3253" s="31"/>
      <c r="E3253" s="30"/>
      <c r="F3253" s="71"/>
      <c r="G3253" s="74"/>
      <c r="H3253" s="62"/>
      <c r="I3253" s="62"/>
      <c r="J3253" s="74"/>
      <c r="K3253" s="30"/>
      <c r="L3253" s="34"/>
      <c r="M3253" s="32"/>
      <c r="N3253" s="35"/>
      <c r="O3253" s="30"/>
      <c r="P3253" s="30"/>
      <c r="Q3253" s="36"/>
      <c r="R3253" s="36"/>
      <c r="S3253" s="36"/>
      <c r="T3253" s="37"/>
      <c r="U3253" s="38"/>
      <c r="V3253" s="39"/>
    </row>
    <row r="3254" spans="1:22" ht="18">
      <c r="A3254" s="34"/>
      <c r="B3254" s="29"/>
      <c r="C3254" s="30"/>
      <c r="D3254" s="31"/>
      <c r="E3254" s="30"/>
      <c r="F3254" s="71"/>
      <c r="G3254" s="74"/>
      <c r="H3254" s="62"/>
      <c r="I3254" s="62"/>
      <c r="J3254" s="74"/>
      <c r="K3254" s="30"/>
      <c r="L3254" s="34"/>
      <c r="M3254" s="32"/>
      <c r="N3254" s="35"/>
      <c r="O3254" s="30"/>
      <c r="P3254" s="30"/>
      <c r="Q3254" s="36"/>
      <c r="R3254" s="36"/>
      <c r="S3254" s="36"/>
      <c r="T3254" s="37"/>
      <c r="U3254" s="38"/>
      <c r="V3254" s="39"/>
    </row>
    <row r="3255" spans="1:22" ht="18">
      <c r="A3255" s="34"/>
      <c r="B3255" s="29"/>
      <c r="C3255" s="30"/>
      <c r="D3255" s="31"/>
      <c r="E3255" s="30"/>
      <c r="F3255" s="71"/>
      <c r="G3255" s="74"/>
      <c r="H3255" s="62"/>
      <c r="I3255" s="62"/>
      <c r="J3255" s="74"/>
      <c r="K3255" s="30"/>
      <c r="L3255" s="34"/>
      <c r="M3255" s="32"/>
      <c r="N3255" s="35"/>
      <c r="O3255" s="30"/>
      <c r="P3255" s="30"/>
      <c r="Q3255" s="36"/>
      <c r="R3255" s="36"/>
      <c r="S3255" s="36"/>
      <c r="T3255" s="37"/>
      <c r="U3255" s="38"/>
      <c r="V3255" s="39"/>
    </row>
    <row r="3256" spans="1:22" ht="18">
      <c r="A3256" s="34"/>
      <c r="B3256" s="29"/>
      <c r="C3256" s="30"/>
      <c r="D3256" s="31"/>
      <c r="E3256" s="30"/>
      <c r="F3256" s="71"/>
      <c r="G3256" s="74"/>
      <c r="H3256" s="62"/>
      <c r="I3256" s="62"/>
      <c r="J3256" s="74"/>
      <c r="K3256" s="30"/>
      <c r="L3256" s="34"/>
      <c r="M3256" s="32"/>
      <c r="N3256" s="35"/>
      <c r="O3256" s="30"/>
      <c r="P3256" s="30"/>
      <c r="Q3256" s="36"/>
      <c r="R3256" s="36"/>
      <c r="S3256" s="36"/>
      <c r="T3256" s="37"/>
      <c r="U3256" s="38"/>
      <c r="V3256" s="39"/>
    </row>
    <row r="3257" spans="1:22" ht="18">
      <c r="A3257" s="34"/>
      <c r="B3257" s="29"/>
      <c r="C3257" s="30"/>
      <c r="D3257" s="31"/>
      <c r="E3257" s="30"/>
      <c r="F3257" s="71"/>
      <c r="G3257" s="74"/>
      <c r="H3257" s="62"/>
      <c r="I3257" s="62"/>
      <c r="J3257" s="74"/>
      <c r="K3257" s="30"/>
      <c r="L3257" s="34"/>
      <c r="M3257" s="32"/>
      <c r="N3257" s="35"/>
      <c r="O3257" s="30"/>
      <c r="P3257" s="30"/>
      <c r="Q3257" s="36"/>
      <c r="R3257" s="36"/>
      <c r="S3257" s="36"/>
      <c r="T3257" s="37"/>
      <c r="U3257" s="38"/>
      <c r="V3257" s="39"/>
    </row>
    <row r="3258" spans="1:22" ht="18">
      <c r="A3258" s="34"/>
      <c r="B3258" s="29"/>
      <c r="C3258" s="30"/>
      <c r="D3258" s="31"/>
      <c r="E3258" s="30"/>
      <c r="F3258" s="71"/>
      <c r="G3258" s="74"/>
      <c r="H3258" s="62"/>
      <c r="I3258" s="62"/>
      <c r="J3258" s="74"/>
      <c r="K3258" s="30"/>
      <c r="L3258" s="34"/>
      <c r="M3258" s="32"/>
      <c r="N3258" s="35"/>
      <c r="O3258" s="30"/>
      <c r="P3258" s="30"/>
      <c r="Q3258" s="36"/>
      <c r="R3258" s="36"/>
      <c r="S3258" s="36"/>
      <c r="T3258" s="37"/>
      <c r="U3258" s="38"/>
      <c r="V3258" s="39"/>
    </row>
    <row r="3259" spans="1:22" ht="18">
      <c r="A3259" s="34"/>
      <c r="B3259" s="29"/>
      <c r="C3259" s="30"/>
      <c r="D3259" s="31"/>
      <c r="E3259" s="30"/>
      <c r="F3259" s="71"/>
      <c r="G3259" s="74"/>
      <c r="H3259" s="62"/>
      <c r="I3259" s="62"/>
      <c r="J3259" s="74"/>
      <c r="K3259" s="30"/>
      <c r="L3259" s="34"/>
      <c r="M3259" s="32"/>
      <c r="N3259" s="35"/>
      <c r="O3259" s="30"/>
      <c r="P3259" s="30"/>
      <c r="Q3259" s="36"/>
      <c r="R3259" s="36"/>
      <c r="S3259" s="36"/>
      <c r="T3259" s="37"/>
      <c r="U3259" s="38"/>
      <c r="V3259" s="39"/>
    </row>
    <row r="3260" spans="1:22" ht="18">
      <c r="A3260" s="34"/>
      <c r="B3260" s="29"/>
      <c r="C3260" s="30"/>
      <c r="D3260" s="31"/>
      <c r="E3260" s="30"/>
      <c r="F3260" s="71"/>
      <c r="G3260" s="74"/>
      <c r="H3260" s="62"/>
      <c r="I3260" s="62"/>
      <c r="J3260" s="74"/>
      <c r="K3260" s="30"/>
      <c r="L3260" s="34"/>
      <c r="M3260" s="32"/>
      <c r="N3260" s="35"/>
      <c r="O3260" s="30"/>
      <c r="P3260" s="30"/>
      <c r="Q3260" s="36"/>
      <c r="R3260" s="36"/>
      <c r="S3260" s="36"/>
      <c r="T3260" s="37"/>
      <c r="U3260" s="38"/>
      <c r="V3260" s="39"/>
    </row>
    <row r="3261" spans="1:22" ht="18">
      <c r="A3261" s="34"/>
      <c r="B3261" s="29"/>
      <c r="C3261" s="30"/>
      <c r="D3261" s="31"/>
      <c r="E3261" s="30"/>
      <c r="F3261" s="71"/>
      <c r="G3261" s="74"/>
      <c r="H3261" s="62"/>
      <c r="I3261" s="62"/>
      <c r="J3261" s="74"/>
      <c r="K3261" s="30"/>
      <c r="L3261" s="34"/>
      <c r="M3261" s="32"/>
      <c r="N3261" s="35"/>
      <c r="O3261" s="30"/>
      <c r="P3261" s="30"/>
      <c r="Q3261" s="36"/>
      <c r="R3261" s="36"/>
      <c r="S3261" s="36"/>
      <c r="T3261" s="37"/>
      <c r="U3261" s="38"/>
      <c r="V3261" s="39"/>
    </row>
    <row r="3262" spans="1:22" ht="18">
      <c r="A3262" s="34"/>
      <c r="B3262" s="29"/>
      <c r="C3262" s="30"/>
      <c r="D3262" s="31"/>
      <c r="E3262" s="30"/>
      <c r="F3262" s="71"/>
      <c r="G3262" s="74"/>
      <c r="H3262" s="62"/>
      <c r="I3262" s="62"/>
      <c r="J3262" s="74"/>
      <c r="K3262" s="30"/>
      <c r="L3262" s="34"/>
      <c r="M3262" s="32"/>
      <c r="N3262" s="35"/>
      <c r="O3262" s="30"/>
      <c r="P3262" s="30"/>
      <c r="Q3262" s="36"/>
      <c r="R3262" s="36"/>
      <c r="S3262" s="36"/>
      <c r="T3262" s="37"/>
      <c r="U3262" s="38"/>
      <c r="V3262" s="39"/>
    </row>
    <row r="3263" spans="1:22" ht="18">
      <c r="A3263" s="34"/>
      <c r="B3263" s="29"/>
      <c r="C3263" s="30"/>
      <c r="D3263" s="31"/>
      <c r="E3263" s="30"/>
      <c r="F3263" s="71"/>
      <c r="G3263" s="74"/>
      <c r="H3263" s="62"/>
      <c r="I3263" s="62"/>
      <c r="J3263" s="74"/>
      <c r="K3263" s="30"/>
      <c r="L3263" s="34"/>
      <c r="M3263" s="32"/>
      <c r="N3263" s="35"/>
      <c r="O3263" s="30"/>
      <c r="P3263" s="30"/>
      <c r="Q3263" s="36"/>
      <c r="R3263" s="36"/>
      <c r="S3263" s="36"/>
      <c r="T3263" s="37"/>
      <c r="U3263" s="38"/>
      <c r="V3263" s="39"/>
    </row>
    <row r="3264" spans="1:22" ht="18">
      <c r="A3264" s="34"/>
      <c r="B3264" s="29"/>
      <c r="C3264" s="30"/>
      <c r="D3264" s="31"/>
      <c r="E3264" s="30"/>
      <c r="F3264" s="71"/>
      <c r="G3264" s="74"/>
      <c r="H3264" s="62"/>
      <c r="I3264" s="62"/>
      <c r="J3264" s="74"/>
      <c r="K3264" s="30"/>
      <c r="L3264" s="34"/>
      <c r="M3264" s="32"/>
      <c r="N3264" s="35"/>
      <c r="O3264" s="30"/>
      <c r="P3264" s="30"/>
      <c r="Q3264" s="36"/>
      <c r="R3264" s="36"/>
      <c r="S3264" s="36"/>
      <c r="T3264" s="37"/>
      <c r="U3264" s="38"/>
      <c r="V3264" s="39"/>
    </row>
    <row r="3265" spans="1:22" ht="18">
      <c r="A3265" s="34"/>
      <c r="B3265" s="29"/>
      <c r="C3265" s="30"/>
      <c r="D3265" s="31"/>
      <c r="E3265" s="30"/>
      <c r="F3265" s="71"/>
      <c r="G3265" s="74"/>
      <c r="H3265" s="62"/>
      <c r="I3265" s="62"/>
      <c r="J3265" s="74"/>
      <c r="K3265" s="30"/>
      <c r="L3265" s="34"/>
      <c r="M3265" s="32"/>
      <c r="N3265" s="35"/>
      <c r="O3265" s="30"/>
      <c r="P3265" s="30"/>
      <c r="Q3265" s="36"/>
      <c r="R3265" s="36"/>
      <c r="S3265" s="36"/>
      <c r="T3265" s="37"/>
      <c r="U3265" s="38"/>
      <c r="V3265" s="39"/>
    </row>
    <row r="3266" spans="1:22" ht="18">
      <c r="A3266" s="34"/>
      <c r="B3266" s="29"/>
      <c r="C3266" s="30"/>
      <c r="D3266" s="31"/>
      <c r="E3266" s="30"/>
      <c r="F3266" s="71"/>
      <c r="G3266" s="74"/>
      <c r="H3266" s="62"/>
      <c r="I3266" s="62"/>
      <c r="J3266" s="74"/>
      <c r="K3266" s="30"/>
      <c r="L3266" s="34"/>
      <c r="M3266" s="32"/>
      <c r="N3266" s="35"/>
      <c r="O3266" s="30"/>
      <c r="P3266" s="30"/>
      <c r="Q3266" s="36"/>
      <c r="R3266" s="36"/>
      <c r="S3266" s="36"/>
      <c r="T3266" s="37"/>
      <c r="U3266" s="38"/>
      <c r="V3266" s="39"/>
    </row>
    <row r="3267" spans="1:22" ht="18">
      <c r="A3267" s="34"/>
      <c r="B3267" s="29"/>
      <c r="C3267" s="30"/>
      <c r="D3267" s="31"/>
      <c r="E3267" s="30"/>
      <c r="F3267" s="71"/>
      <c r="G3267" s="74"/>
      <c r="H3267" s="62"/>
      <c r="I3267" s="62"/>
      <c r="J3267" s="74"/>
      <c r="K3267" s="30"/>
      <c r="L3267" s="34"/>
      <c r="M3267" s="32"/>
      <c r="N3267" s="35"/>
      <c r="O3267" s="30"/>
      <c r="P3267" s="30"/>
      <c r="Q3267" s="36"/>
      <c r="R3267" s="36"/>
      <c r="S3267" s="36"/>
      <c r="T3267" s="37"/>
      <c r="U3267" s="38"/>
      <c r="V3267" s="39"/>
    </row>
    <row r="3268" spans="1:22" ht="18">
      <c r="A3268" s="34"/>
      <c r="B3268" s="29"/>
      <c r="C3268" s="30"/>
      <c r="D3268" s="31"/>
      <c r="E3268" s="30"/>
      <c r="F3268" s="71"/>
      <c r="G3268" s="74"/>
      <c r="H3268" s="62"/>
      <c r="I3268" s="62"/>
      <c r="J3268" s="74"/>
      <c r="K3268" s="30"/>
      <c r="L3268" s="34"/>
      <c r="M3268" s="32"/>
      <c r="N3268" s="35"/>
      <c r="O3268" s="30"/>
      <c r="P3268" s="30"/>
      <c r="Q3268" s="36"/>
      <c r="R3268" s="36"/>
      <c r="S3268" s="36"/>
      <c r="T3268" s="37"/>
      <c r="U3268" s="38"/>
      <c r="V3268" s="39"/>
    </row>
    <row r="3269" spans="1:22" ht="18">
      <c r="A3269" s="34"/>
      <c r="B3269" s="29"/>
      <c r="C3269" s="30"/>
      <c r="D3269" s="31"/>
      <c r="E3269" s="30"/>
      <c r="F3269" s="71"/>
      <c r="G3269" s="74"/>
      <c r="H3269" s="62"/>
      <c r="I3269" s="62"/>
      <c r="J3269" s="74"/>
      <c r="K3269" s="30"/>
      <c r="L3269" s="34"/>
      <c r="M3269" s="32"/>
      <c r="N3269" s="35"/>
      <c r="O3269" s="30"/>
      <c r="P3269" s="30"/>
      <c r="Q3269" s="36"/>
      <c r="R3269" s="36"/>
      <c r="S3269" s="36"/>
      <c r="T3269" s="37"/>
      <c r="U3269" s="38"/>
      <c r="V3269" s="39"/>
    </row>
    <row r="3270" spans="1:22" ht="18">
      <c r="A3270" s="34"/>
      <c r="B3270" s="29"/>
      <c r="C3270" s="30"/>
      <c r="D3270" s="31"/>
      <c r="E3270" s="30"/>
      <c r="F3270" s="71"/>
      <c r="G3270" s="74"/>
      <c r="H3270" s="62"/>
      <c r="I3270" s="62"/>
      <c r="J3270" s="74"/>
      <c r="K3270" s="30"/>
      <c r="L3270" s="34"/>
      <c r="M3270" s="32"/>
      <c r="N3270" s="35"/>
      <c r="O3270" s="30"/>
      <c r="P3270" s="30"/>
      <c r="Q3270" s="36"/>
      <c r="R3270" s="36"/>
      <c r="S3270" s="36"/>
      <c r="T3270" s="37"/>
      <c r="U3270" s="38"/>
      <c r="V3270" s="39"/>
    </row>
    <row r="3271" spans="1:22" ht="18">
      <c r="A3271" s="34"/>
      <c r="B3271" s="29"/>
      <c r="C3271" s="30"/>
      <c r="D3271" s="31"/>
      <c r="E3271" s="30"/>
      <c r="F3271" s="71"/>
      <c r="G3271" s="74"/>
      <c r="H3271" s="62"/>
      <c r="I3271" s="62"/>
      <c r="J3271" s="74"/>
      <c r="K3271" s="30"/>
      <c r="L3271" s="34"/>
      <c r="M3271" s="32"/>
      <c r="N3271" s="35"/>
      <c r="O3271" s="30"/>
      <c r="P3271" s="30"/>
      <c r="Q3271" s="36"/>
      <c r="R3271" s="36"/>
      <c r="S3271" s="36"/>
      <c r="T3271" s="37"/>
      <c r="U3271" s="38"/>
      <c r="V3271" s="39"/>
    </row>
    <row r="3272" spans="1:22" ht="18">
      <c r="A3272" s="34"/>
      <c r="B3272" s="29"/>
      <c r="C3272" s="30"/>
      <c r="D3272" s="31"/>
      <c r="E3272" s="30"/>
      <c r="F3272" s="71"/>
      <c r="G3272" s="74"/>
      <c r="H3272" s="62"/>
      <c r="I3272" s="62"/>
      <c r="J3272" s="74"/>
      <c r="K3272" s="30"/>
      <c r="L3272" s="34"/>
      <c r="M3272" s="32"/>
      <c r="N3272" s="35"/>
      <c r="O3272" s="30"/>
      <c r="P3272" s="30"/>
      <c r="Q3272" s="36"/>
      <c r="R3272" s="36"/>
      <c r="S3272" s="36"/>
      <c r="T3272" s="37"/>
      <c r="U3272" s="38"/>
      <c r="V3272" s="39"/>
    </row>
    <row r="3273" spans="1:22" ht="18">
      <c r="A3273" s="34"/>
      <c r="B3273" s="29"/>
      <c r="C3273" s="30"/>
      <c r="D3273" s="31"/>
      <c r="E3273" s="30"/>
      <c r="F3273" s="71"/>
      <c r="G3273" s="74"/>
      <c r="H3273" s="62"/>
      <c r="I3273" s="62"/>
      <c r="J3273" s="74"/>
      <c r="K3273" s="30"/>
      <c r="L3273" s="34"/>
      <c r="M3273" s="32"/>
      <c r="N3273" s="35"/>
      <c r="O3273" s="30"/>
      <c r="P3273" s="30"/>
      <c r="Q3273" s="36"/>
      <c r="R3273" s="36"/>
      <c r="S3273" s="36"/>
      <c r="T3273" s="37"/>
      <c r="U3273" s="38"/>
      <c r="V3273" s="39"/>
    </row>
    <row r="3274" spans="1:22" ht="18">
      <c r="A3274" s="34"/>
      <c r="B3274" s="29"/>
      <c r="C3274" s="30"/>
      <c r="D3274" s="31"/>
      <c r="E3274" s="30"/>
      <c r="F3274" s="71"/>
      <c r="G3274" s="74"/>
      <c r="H3274" s="62"/>
      <c r="I3274" s="62"/>
      <c r="J3274" s="74"/>
      <c r="K3274" s="30"/>
      <c r="L3274" s="34"/>
      <c r="M3274" s="32"/>
      <c r="N3274" s="35"/>
      <c r="O3274" s="30"/>
      <c r="P3274" s="30"/>
      <c r="Q3274" s="36"/>
      <c r="R3274" s="36"/>
      <c r="S3274" s="36"/>
      <c r="T3274" s="37"/>
      <c r="U3274" s="38"/>
      <c r="V3274" s="39"/>
    </row>
    <row r="3275" spans="1:22" ht="18">
      <c r="A3275" s="34"/>
      <c r="B3275" s="29"/>
      <c r="C3275" s="30"/>
      <c r="D3275" s="31"/>
      <c r="E3275" s="30"/>
      <c r="F3275" s="71"/>
      <c r="G3275" s="74"/>
      <c r="H3275" s="62"/>
      <c r="I3275" s="62"/>
      <c r="J3275" s="74"/>
      <c r="K3275" s="30"/>
      <c r="L3275" s="34"/>
      <c r="M3275" s="32"/>
      <c r="N3275" s="35"/>
      <c r="O3275" s="30"/>
      <c r="P3275" s="30"/>
      <c r="Q3275" s="36"/>
      <c r="R3275" s="36"/>
      <c r="S3275" s="36"/>
      <c r="T3275" s="37"/>
      <c r="U3275" s="38"/>
      <c r="V3275" s="39"/>
    </row>
    <row r="3276" spans="1:22" ht="18">
      <c r="A3276" s="34"/>
      <c r="B3276" s="29"/>
      <c r="C3276" s="30"/>
      <c r="D3276" s="31"/>
      <c r="E3276" s="30"/>
      <c r="F3276" s="71"/>
      <c r="G3276" s="74"/>
      <c r="H3276" s="62"/>
      <c r="I3276" s="62"/>
      <c r="J3276" s="74"/>
      <c r="K3276" s="30"/>
      <c r="L3276" s="34"/>
      <c r="M3276" s="32"/>
      <c r="N3276" s="35"/>
      <c r="O3276" s="30"/>
      <c r="P3276" s="30"/>
      <c r="Q3276" s="36"/>
      <c r="R3276" s="36"/>
      <c r="S3276" s="36"/>
      <c r="T3276" s="37"/>
      <c r="U3276" s="38"/>
      <c r="V3276" s="39"/>
    </row>
    <row r="3277" spans="1:22" ht="18">
      <c r="A3277" s="34"/>
      <c r="B3277" s="29"/>
      <c r="C3277" s="30"/>
      <c r="D3277" s="31"/>
      <c r="E3277" s="30"/>
      <c r="F3277" s="71"/>
      <c r="G3277" s="74"/>
      <c r="H3277" s="62"/>
      <c r="I3277" s="62"/>
      <c r="J3277" s="74"/>
      <c r="K3277" s="30"/>
      <c r="L3277" s="34"/>
      <c r="M3277" s="32"/>
      <c r="N3277" s="35"/>
      <c r="O3277" s="30"/>
      <c r="P3277" s="30"/>
      <c r="Q3277" s="36"/>
      <c r="R3277" s="36"/>
      <c r="S3277" s="36"/>
      <c r="T3277" s="37"/>
      <c r="U3277" s="38"/>
      <c r="V3277" s="39"/>
    </row>
    <row r="3278" spans="1:22" ht="18">
      <c r="A3278" s="34"/>
      <c r="B3278" s="29"/>
      <c r="C3278" s="30"/>
      <c r="D3278" s="31"/>
      <c r="E3278" s="30"/>
      <c r="F3278" s="71"/>
      <c r="G3278" s="74"/>
      <c r="H3278" s="62"/>
      <c r="I3278" s="62"/>
      <c r="J3278" s="74"/>
      <c r="K3278" s="30"/>
      <c r="L3278" s="34"/>
      <c r="M3278" s="32"/>
      <c r="N3278" s="35"/>
      <c r="O3278" s="30"/>
      <c r="P3278" s="30"/>
      <c r="Q3278" s="36"/>
      <c r="R3278" s="36"/>
      <c r="S3278" s="36"/>
      <c r="T3278" s="37"/>
      <c r="U3278" s="38"/>
      <c r="V3278" s="39"/>
    </row>
    <row r="3279" spans="1:22" ht="18">
      <c r="A3279" s="34"/>
      <c r="B3279" s="29"/>
      <c r="C3279" s="30"/>
      <c r="D3279" s="31"/>
      <c r="E3279" s="30"/>
      <c r="F3279" s="71"/>
      <c r="G3279" s="74"/>
      <c r="H3279" s="62"/>
      <c r="I3279" s="62"/>
      <c r="J3279" s="74"/>
      <c r="K3279" s="30"/>
      <c r="L3279" s="34"/>
      <c r="M3279" s="32"/>
      <c r="N3279" s="35"/>
      <c r="O3279" s="30"/>
      <c r="P3279" s="30"/>
      <c r="Q3279" s="36"/>
      <c r="R3279" s="36"/>
      <c r="S3279" s="36"/>
      <c r="T3279" s="37"/>
      <c r="U3279" s="38"/>
      <c r="V3279" s="39"/>
    </row>
    <row r="3280" spans="1:22" ht="18">
      <c r="A3280" s="34"/>
      <c r="B3280" s="29"/>
      <c r="C3280" s="30"/>
      <c r="D3280" s="31"/>
      <c r="E3280" s="30"/>
      <c r="F3280" s="71"/>
      <c r="G3280" s="74"/>
      <c r="H3280" s="62"/>
      <c r="I3280" s="62"/>
      <c r="J3280" s="74"/>
      <c r="K3280" s="30"/>
      <c r="L3280" s="34"/>
      <c r="M3280" s="32"/>
      <c r="N3280" s="35"/>
      <c r="O3280" s="30"/>
      <c r="P3280" s="30"/>
      <c r="Q3280" s="36"/>
      <c r="R3280" s="36"/>
      <c r="S3280" s="36"/>
      <c r="T3280" s="37"/>
      <c r="U3280" s="38"/>
      <c r="V3280" s="39"/>
    </row>
    <row r="3281" spans="1:22" ht="18">
      <c r="A3281" s="34"/>
      <c r="B3281" s="29"/>
      <c r="C3281" s="30"/>
      <c r="D3281" s="31"/>
      <c r="E3281" s="30"/>
      <c r="F3281" s="71"/>
      <c r="G3281" s="74"/>
      <c r="H3281" s="62"/>
      <c r="I3281" s="62"/>
      <c r="J3281" s="74"/>
      <c r="K3281" s="30"/>
      <c r="L3281" s="34"/>
      <c r="M3281" s="32"/>
      <c r="N3281" s="35"/>
      <c r="O3281" s="30"/>
      <c r="P3281" s="30"/>
      <c r="Q3281" s="36"/>
      <c r="R3281" s="36"/>
      <c r="S3281" s="36"/>
      <c r="T3281" s="37"/>
      <c r="U3281" s="38"/>
      <c r="V3281" s="39"/>
    </row>
    <row r="3282" spans="1:22" ht="18">
      <c r="A3282" s="34"/>
      <c r="B3282" s="29"/>
      <c r="C3282" s="30"/>
      <c r="D3282" s="31"/>
      <c r="E3282" s="30"/>
      <c r="F3282" s="71"/>
      <c r="G3282" s="74"/>
      <c r="H3282" s="62"/>
      <c r="I3282" s="62"/>
      <c r="J3282" s="74"/>
      <c r="K3282" s="30"/>
      <c r="L3282" s="34"/>
      <c r="M3282" s="32"/>
      <c r="N3282" s="35"/>
      <c r="O3282" s="30"/>
      <c r="P3282" s="30"/>
      <c r="Q3282" s="36"/>
      <c r="R3282" s="36"/>
      <c r="S3282" s="36"/>
      <c r="T3282" s="37"/>
      <c r="U3282" s="38"/>
      <c r="V3282" s="39"/>
    </row>
    <row r="3283" spans="1:22" ht="18">
      <c r="A3283" s="34"/>
      <c r="B3283" s="29"/>
      <c r="C3283" s="30"/>
      <c r="D3283" s="31"/>
      <c r="E3283" s="30"/>
      <c r="F3283" s="71"/>
      <c r="G3283" s="74"/>
      <c r="H3283" s="62"/>
      <c r="I3283" s="62"/>
      <c r="J3283" s="74"/>
      <c r="K3283" s="30"/>
      <c r="L3283" s="34"/>
      <c r="M3283" s="32"/>
      <c r="N3283" s="35"/>
      <c r="O3283" s="30"/>
      <c r="P3283" s="30"/>
      <c r="Q3283" s="36"/>
      <c r="R3283" s="36"/>
      <c r="S3283" s="36"/>
      <c r="T3283" s="37"/>
      <c r="U3283" s="38"/>
      <c r="V3283" s="39"/>
    </row>
    <row r="3284" spans="1:22" ht="18">
      <c r="A3284" s="34"/>
      <c r="B3284" s="29"/>
      <c r="C3284" s="30"/>
      <c r="D3284" s="31"/>
      <c r="E3284" s="30"/>
      <c r="F3284" s="71"/>
      <c r="G3284" s="74"/>
      <c r="H3284" s="62"/>
      <c r="I3284" s="62"/>
      <c r="J3284" s="74"/>
      <c r="K3284" s="30"/>
      <c r="L3284" s="34"/>
      <c r="M3284" s="32"/>
      <c r="N3284" s="35"/>
      <c r="O3284" s="30"/>
      <c r="P3284" s="30"/>
      <c r="Q3284" s="36"/>
      <c r="R3284" s="36"/>
      <c r="S3284" s="36"/>
      <c r="T3284" s="37"/>
      <c r="U3284" s="38"/>
      <c r="V3284" s="39"/>
    </row>
    <row r="3285" spans="1:22" ht="18">
      <c r="A3285" s="34"/>
      <c r="B3285" s="29"/>
      <c r="C3285" s="30"/>
      <c r="D3285" s="31"/>
      <c r="E3285" s="30"/>
      <c r="F3285" s="71"/>
      <c r="G3285" s="74"/>
      <c r="H3285" s="62"/>
      <c r="I3285" s="62"/>
      <c r="J3285" s="74"/>
      <c r="K3285" s="30"/>
      <c r="L3285" s="34"/>
      <c r="M3285" s="32"/>
      <c r="N3285" s="35"/>
      <c r="O3285" s="30"/>
      <c r="P3285" s="30"/>
      <c r="Q3285" s="36"/>
      <c r="R3285" s="36"/>
      <c r="S3285" s="36"/>
      <c r="T3285" s="37"/>
      <c r="U3285" s="38"/>
      <c r="V3285" s="39"/>
    </row>
    <row r="3286" spans="1:22" ht="18">
      <c r="A3286" s="34"/>
      <c r="B3286" s="29"/>
      <c r="C3286" s="30"/>
      <c r="D3286" s="31"/>
      <c r="E3286" s="30"/>
      <c r="F3286" s="71"/>
      <c r="G3286" s="74"/>
      <c r="H3286" s="62"/>
      <c r="I3286" s="62"/>
      <c r="J3286" s="74"/>
      <c r="K3286" s="30"/>
      <c r="L3286" s="34"/>
      <c r="M3286" s="32"/>
      <c r="N3286" s="35"/>
      <c r="O3286" s="30"/>
      <c r="P3286" s="30"/>
      <c r="Q3286" s="36"/>
      <c r="R3286" s="36"/>
      <c r="S3286" s="36"/>
      <c r="T3286" s="37"/>
      <c r="U3286" s="38"/>
      <c r="V3286" s="39"/>
    </row>
    <row r="3287" spans="1:22" ht="18">
      <c r="A3287" s="34"/>
      <c r="B3287" s="29"/>
      <c r="C3287" s="30"/>
      <c r="D3287" s="31"/>
      <c r="E3287" s="30"/>
      <c r="F3287" s="71"/>
      <c r="G3287" s="74"/>
      <c r="H3287" s="62"/>
      <c r="I3287" s="62"/>
      <c r="J3287" s="74"/>
      <c r="K3287" s="30"/>
      <c r="L3287" s="34"/>
      <c r="M3287" s="32"/>
      <c r="N3287" s="35"/>
      <c r="O3287" s="30"/>
      <c r="P3287" s="30"/>
      <c r="Q3287" s="36"/>
      <c r="R3287" s="36"/>
      <c r="S3287" s="36"/>
      <c r="T3287" s="37"/>
      <c r="U3287" s="38"/>
      <c r="V3287" s="39"/>
    </row>
    <row r="3288" spans="1:22" ht="18">
      <c r="A3288" s="34"/>
      <c r="B3288" s="29"/>
      <c r="C3288" s="30"/>
      <c r="D3288" s="31"/>
      <c r="E3288" s="30"/>
      <c r="F3288" s="71"/>
      <c r="G3288" s="74"/>
      <c r="H3288" s="62"/>
      <c r="I3288" s="62"/>
      <c r="J3288" s="74"/>
      <c r="K3288" s="30"/>
      <c r="L3288" s="34"/>
      <c r="M3288" s="32"/>
      <c r="N3288" s="35"/>
      <c r="O3288" s="30"/>
      <c r="P3288" s="30"/>
      <c r="Q3288" s="36"/>
      <c r="R3288" s="36"/>
      <c r="S3288" s="36"/>
      <c r="T3288" s="37"/>
      <c r="U3288" s="38"/>
      <c r="V3288" s="39"/>
    </row>
    <row r="3289" spans="1:22" ht="18">
      <c r="A3289" s="34"/>
      <c r="B3289" s="29"/>
      <c r="C3289" s="30"/>
      <c r="D3289" s="31"/>
      <c r="E3289" s="30"/>
      <c r="F3289" s="71"/>
      <c r="G3289" s="74"/>
      <c r="H3289" s="62"/>
      <c r="I3289" s="62"/>
      <c r="J3289" s="74"/>
      <c r="K3289" s="30"/>
      <c r="L3289" s="34"/>
      <c r="M3289" s="32"/>
      <c r="N3289" s="35"/>
      <c r="O3289" s="30"/>
      <c r="P3289" s="30"/>
      <c r="Q3289" s="36"/>
      <c r="R3289" s="36"/>
      <c r="S3289" s="36"/>
      <c r="T3289" s="37"/>
      <c r="U3289" s="38"/>
      <c r="V3289" s="39"/>
    </row>
    <row r="3290" spans="1:22" ht="18">
      <c r="A3290" s="34"/>
      <c r="B3290" s="29"/>
      <c r="C3290" s="30"/>
      <c r="D3290" s="31"/>
      <c r="E3290" s="30"/>
      <c r="F3290" s="71"/>
      <c r="G3290" s="74"/>
      <c r="H3290" s="62"/>
      <c r="I3290" s="62"/>
      <c r="J3290" s="74"/>
      <c r="K3290" s="30"/>
      <c r="L3290" s="34"/>
      <c r="M3290" s="32"/>
      <c r="N3290" s="35"/>
      <c r="O3290" s="30"/>
      <c r="P3290" s="30"/>
      <c r="Q3290" s="36"/>
      <c r="R3290" s="36"/>
      <c r="S3290" s="36"/>
      <c r="T3290" s="37"/>
      <c r="U3290" s="38"/>
      <c r="V3290" s="39"/>
    </row>
    <row r="3291" spans="1:22" ht="18">
      <c r="A3291" s="34"/>
      <c r="B3291" s="29"/>
      <c r="C3291" s="30"/>
      <c r="D3291" s="31"/>
      <c r="E3291" s="30"/>
      <c r="F3291" s="71"/>
      <c r="G3291" s="74"/>
      <c r="H3291" s="62"/>
      <c r="I3291" s="62"/>
      <c r="J3291" s="74"/>
      <c r="K3291" s="30"/>
      <c r="L3291" s="34"/>
      <c r="M3291" s="32"/>
      <c r="N3291" s="35"/>
      <c r="O3291" s="30"/>
      <c r="P3291" s="30"/>
      <c r="Q3291" s="36"/>
      <c r="R3291" s="36"/>
      <c r="S3291" s="36"/>
      <c r="T3291" s="37"/>
      <c r="U3291" s="38"/>
      <c r="V3291" s="39"/>
    </row>
    <row r="3292" spans="1:22" ht="18">
      <c r="A3292" s="34"/>
      <c r="B3292" s="29"/>
      <c r="C3292" s="30"/>
      <c r="D3292" s="31"/>
      <c r="E3292" s="30"/>
      <c r="F3292" s="71"/>
      <c r="G3292" s="74"/>
      <c r="H3292" s="62"/>
      <c r="I3292" s="62"/>
      <c r="J3292" s="74"/>
      <c r="K3292" s="30"/>
      <c r="L3292" s="34"/>
      <c r="M3292" s="32"/>
      <c r="N3292" s="35"/>
      <c r="O3292" s="30"/>
      <c r="P3292" s="30"/>
      <c r="Q3292" s="36"/>
      <c r="R3292" s="36"/>
      <c r="S3292" s="36"/>
      <c r="T3292" s="37"/>
      <c r="U3292" s="38"/>
      <c r="V3292" s="39"/>
    </row>
    <row r="3293" spans="1:22" ht="18">
      <c r="A3293" s="34"/>
      <c r="B3293" s="29"/>
      <c r="C3293" s="30"/>
      <c r="D3293" s="31"/>
      <c r="E3293" s="30"/>
      <c r="F3293" s="71"/>
      <c r="G3293" s="74"/>
      <c r="H3293" s="62"/>
      <c r="I3293" s="62"/>
      <c r="J3293" s="74"/>
      <c r="K3293" s="30"/>
      <c r="L3293" s="34"/>
      <c r="M3293" s="32"/>
      <c r="N3293" s="35"/>
      <c r="O3293" s="30"/>
      <c r="P3293" s="30"/>
      <c r="Q3293" s="36"/>
      <c r="R3293" s="36"/>
      <c r="S3293" s="36"/>
      <c r="T3293" s="37"/>
      <c r="U3293" s="38"/>
      <c r="V3293" s="39"/>
    </row>
    <row r="3294" spans="1:22" ht="18">
      <c r="A3294" s="34"/>
      <c r="B3294" s="29"/>
      <c r="C3294" s="30"/>
      <c r="D3294" s="31"/>
      <c r="E3294" s="30"/>
      <c r="F3294" s="71"/>
      <c r="G3294" s="74"/>
      <c r="H3294" s="62"/>
      <c r="I3294" s="62"/>
      <c r="J3294" s="74"/>
      <c r="K3294" s="30"/>
      <c r="L3294" s="34"/>
      <c r="M3294" s="32"/>
      <c r="N3294" s="35"/>
      <c r="O3294" s="30"/>
      <c r="P3294" s="30"/>
      <c r="Q3294" s="36"/>
      <c r="R3294" s="36"/>
      <c r="S3294" s="36"/>
      <c r="T3294" s="37"/>
      <c r="U3294" s="38"/>
      <c r="V3294" s="39"/>
    </row>
    <row r="3295" spans="1:22" ht="18">
      <c r="A3295" s="34"/>
      <c r="B3295" s="29"/>
      <c r="C3295" s="30"/>
      <c r="D3295" s="31"/>
      <c r="E3295" s="30"/>
      <c r="F3295" s="71"/>
      <c r="G3295" s="74"/>
      <c r="H3295" s="62"/>
      <c r="I3295" s="62"/>
      <c r="J3295" s="74"/>
      <c r="K3295" s="30"/>
      <c r="L3295" s="34"/>
      <c r="M3295" s="32"/>
      <c r="N3295" s="35"/>
      <c r="O3295" s="30"/>
      <c r="P3295" s="30"/>
      <c r="Q3295" s="36"/>
      <c r="R3295" s="36"/>
      <c r="S3295" s="36"/>
      <c r="T3295" s="37"/>
      <c r="U3295" s="38"/>
      <c r="V3295" s="39"/>
    </row>
    <row r="3296" spans="1:22" ht="18">
      <c r="A3296" s="34"/>
      <c r="B3296" s="29"/>
      <c r="C3296" s="30"/>
      <c r="D3296" s="31"/>
      <c r="E3296" s="30"/>
      <c r="F3296" s="71"/>
      <c r="G3296" s="74"/>
      <c r="H3296" s="62"/>
      <c r="I3296" s="62"/>
      <c r="J3296" s="74"/>
      <c r="K3296" s="30"/>
      <c r="L3296" s="34"/>
      <c r="M3296" s="32"/>
      <c r="N3296" s="35"/>
      <c r="O3296" s="30"/>
      <c r="P3296" s="30"/>
      <c r="Q3296" s="36"/>
      <c r="R3296" s="36"/>
      <c r="S3296" s="36"/>
      <c r="T3296" s="37"/>
      <c r="U3296" s="38"/>
      <c r="V3296" s="39"/>
    </row>
    <row r="3297" spans="1:22" ht="18">
      <c r="A3297" s="34"/>
      <c r="B3297" s="29"/>
      <c r="C3297" s="30"/>
      <c r="D3297" s="31"/>
      <c r="E3297" s="30"/>
      <c r="F3297" s="71"/>
      <c r="G3297" s="74"/>
      <c r="H3297" s="62"/>
      <c r="I3297" s="62"/>
      <c r="J3297" s="74"/>
      <c r="K3297" s="30"/>
      <c r="L3297" s="34"/>
      <c r="M3297" s="32"/>
      <c r="N3297" s="35"/>
      <c r="O3297" s="30"/>
      <c r="P3297" s="30"/>
      <c r="Q3297" s="36"/>
      <c r="R3297" s="36"/>
      <c r="S3297" s="36"/>
      <c r="T3297" s="37"/>
      <c r="U3297" s="38"/>
      <c r="V3297" s="39"/>
    </row>
    <row r="3298" spans="1:22" ht="18">
      <c r="A3298" s="34"/>
      <c r="B3298" s="29"/>
      <c r="C3298" s="30"/>
      <c r="D3298" s="31"/>
      <c r="E3298" s="30"/>
      <c r="F3298" s="71"/>
      <c r="G3298" s="74"/>
      <c r="H3298" s="62"/>
      <c r="I3298" s="62"/>
      <c r="J3298" s="74"/>
      <c r="K3298" s="30"/>
      <c r="L3298" s="34"/>
      <c r="M3298" s="32"/>
      <c r="N3298" s="35"/>
      <c r="O3298" s="30"/>
      <c r="P3298" s="30"/>
      <c r="Q3298" s="36"/>
      <c r="R3298" s="36"/>
      <c r="S3298" s="36"/>
      <c r="T3298" s="37"/>
      <c r="U3298" s="38"/>
      <c r="V3298" s="39"/>
    </row>
    <row r="3299" spans="1:22" ht="18">
      <c r="A3299" s="34"/>
      <c r="B3299" s="29"/>
      <c r="C3299" s="30"/>
      <c r="D3299" s="31"/>
      <c r="E3299" s="30"/>
      <c r="F3299" s="71"/>
      <c r="G3299" s="74"/>
      <c r="H3299" s="62"/>
      <c r="I3299" s="62"/>
      <c r="J3299" s="74"/>
      <c r="K3299" s="30"/>
      <c r="L3299" s="34"/>
      <c r="M3299" s="32"/>
      <c r="N3299" s="35"/>
      <c r="O3299" s="30"/>
      <c r="P3299" s="30"/>
      <c r="Q3299" s="36"/>
      <c r="R3299" s="36"/>
      <c r="S3299" s="36"/>
      <c r="T3299" s="37"/>
      <c r="U3299" s="38"/>
      <c r="V3299" s="39"/>
    </row>
    <row r="3300" spans="1:22" ht="18">
      <c r="A3300" s="34"/>
      <c r="B3300" s="29"/>
      <c r="C3300" s="30"/>
      <c r="D3300" s="31"/>
      <c r="E3300" s="30"/>
      <c r="F3300" s="71"/>
      <c r="G3300" s="74"/>
      <c r="H3300" s="62"/>
      <c r="I3300" s="62"/>
      <c r="J3300" s="74"/>
      <c r="K3300" s="30"/>
      <c r="L3300" s="34"/>
      <c r="M3300" s="32"/>
      <c r="N3300" s="35"/>
      <c r="O3300" s="30"/>
      <c r="P3300" s="30"/>
      <c r="Q3300" s="36"/>
      <c r="R3300" s="36"/>
      <c r="S3300" s="36"/>
      <c r="T3300" s="37"/>
      <c r="U3300" s="38"/>
      <c r="V3300" s="39"/>
    </row>
    <row r="3301" spans="1:22" ht="18">
      <c r="A3301" s="34"/>
      <c r="B3301" s="29"/>
      <c r="C3301" s="30"/>
      <c r="D3301" s="31"/>
      <c r="E3301" s="30"/>
      <c r="F3301" s="71"/>
      <c r="G3301" s="74"/>
      <c r="H3301" s="62"/>
      <c r="I3301" s="62"/>
      <c r="J3301" s="74"/>
      <c r="K3301" s="30"/>
      <c r="L3301" s="34"/>
      <c r="M3301" s="32"/>
      <c r="N3301" s="35"/>
      <c r="O3301" s="30"/>
      <c r="P3301" s="30"/>
      <c r="Q3301" s="36"/>
      <c r="R3301" s="36"/>
      <c r="S3301" s="36"/>
      <c r="T3301" s="37"/>
      <c r="U3301" s="38"/>
      <c r="V3301" s="39"/>
    </row>
    <row r="3302" spans="1:22" ht="18">
      <c r="A3302" s="34"/>
      <c r="B3302" s="29"/>
      <c r="C3302" s="30"/>
      <c r="D3302" s="31"/>
      <c r="E3302" s="30"/>
      <c r="F3302" s="71"/>
      <c r="G3302" s="74"/>
      <c r="H3302" s="62"/>
      <c r="I3302" s="62"/>
      <c r="J3302" s="74"/>
      <c r="K3302" s="30"/>
      <c r="L3302" s="34"/>
      <c r="M3302" s="32"/>
      <c r="N3302" s="35"/>
      <c r="O3302" s="30"/>
      <c r="P3302" s="30"/>
      <c r="Q3302" s="36"/>
      <c r="R3302" s="36"/>
      <c r="S3302" s="36"/>
      <c r="T3302" s="37"/>
      <c r="U3302" s="38"/>
      <c r="V3302" s="39"/>
    </row>
    <row r="3303" spans="1:22" ht="18">
      <c r="A3303" s="34"/>
      <c r="B3303" s="29"/>
      <c r="C3303" s="30"/>
      <c r="D3303" s="31"/>
      <c r="E3303" s="30"/>
      <c r="F3303" s="71"/>
      <c r="G3303" s="74"/>
      <c r="H3303" s="62"/>
      <c r="I3303" s="62"/>
      <c r="J3303" s="74"/>
      <c r="K3303" s="30"/>
      <c r="L3303" s="34"/>
      <c r="M3303" s="32"/>
      <c r="N3303" s="35"/>
      <c r="O3303" s="30"/>
      <c r="P3303" s="30"/>
      <c r="Q3303" s="36"/>
      <c r="R3303" s="36"/>
      <c r="S3303" s="36"/>
      <c r="T3303" s="37"/>
      <c r="U3303" s="38"/>
      <c r="V3303" s="39"/>
    </row>
    <row r="3304" spans="1:22" ht="18">
      <c r="A3304" s="34"/>
      <c r="B3304" s="29"/>
      <c r="C3304" s="30"/>
      <c r="D3304" s="31"/>
      <c r="E3304" s="30"/>
      <c r="F3304" s="71"/>
      <c r="G3304" s="74"/>
      <c r="H3304" s="62"/>
      <c r="I3304" s="62"/>
      <c r="J3304" s="74"/>
      <c r="K3304" s="30"/>
      <c r="L3304" s="34"/>
      <c r="M3304" s="32"/>
      <c r="N3304" s="35"/>
      <c r="O3304" s="30"/>
      <c r="P3304" s="30"/>
      <c r="Q3304" s="36"/>
      <c r="R3304" s="36"/>
      <c r="S3304" s="36"/>
      <c r="T3304" s="37"/>
      <c r="U3304" s="38"/>
      <c r="V3304" s="39"/>
    </row>
    <row r="3305" spans="1:22" ht="18">
      <c r="A3305" s="34"/>
      <c r="B3305" s="29"/>
      <c r="C3305" s="30"/>
      <c r="D3305" s="31"/>
      <c r="E3305" s="30"/>
      <c r="F3305" s="71"/>
      <c r="G3305" s="74"/>
      <c r="H3305" s="62"/>
      <c r="I3305" s="62"/>
      <c r="J3305" s="74"/>
      <c r="K3305" s="30"/>
      <c r="L3305" s="34"/>
      <c r="M3305" s="32"/>
      <c r="N3305" s="35"/>
      <c r="O3305" s="30"/>
      <c r="P3305" s="30"/>
      <c r="Q3305" s="36"/>
      <c r="R3305" s="36"/>
      <c r="S3305" s="36"/>
      <c r="T3305" s="37"/>
      <c r="U3305" s="38"/>
      <c r="V3305" s="39"/>
    </row>
    <row r="3306" spans="1:22" ht="18">
      <c r="A3306" s="34"/>
      <c r="B3306" s="29"/>
      <c r="C3306" s="30"/>
      <c r="D3306" s="31"/>
      <c r="E3306" s="30"/>
      <c r="F3306" s="71"/>
      <c r="G3306" s="74"/>
      <c r="H3306" s="62"/>
      <c r="I3306" s="62"/>
      <c r="J3306" s="74"/>
      <c r="K3306" s="30"/>
      <c r="L3306" s="34"/>
      <c r="M3306" s="32"/>
      <c r="N3306" s="35"/>
      <c r="O3306" s="30"/>
      <c r="P3306" s="30"/>
      <c r="Q3306" s="36"/>
      <c r="R3306" s="36"/>
      <c r="S3306" s="36"/>
      <c r="T3306" s="37"/>
      <c r="U3306" s="38"/>
      <c r="V3306" s="39"/>
    </row>
    <row r="3307" spans="1:22" ht="18">
      <c r="A3307" s="34"/>
      <c r="B3307" s="29"/>
      <c r="C3307" s="30"/>
      <c r="D3307" s="31"/>
      <c r="E3307" s="30"/>
      <c r="F3307" s="71"/>
      <c r="G3307" s="74"/>
      <c r="H3307" s="62"/>
      <c r="I3307" s="62"/>
      <c r="J3307" s="74"/>
      <c r="K3307" s="30"/>
      <c r="L3307" s="34"/>
      <c r="M3307" s="32"/>
      <c r="N3307" s="35"/>
      <c r="O3307" s="30"/>
      <c r="P3307" s="30"/>
      <c r="Q3307" s="36"/>
      <c r="R3307" s="36"/>
      <c r="S3307" s="36"/>
      <c r="T3307" s="37"/>
      <c r="U3307" s="38"/>
      <c r="V3307" s="39"/>
    </row>
    <row r="3308" spans="1:22" ht="18">
      <c r="A3308" s="34"/>
      <c r="B3308" s="29"/>
      <c r="C3308" s="30"/>
      <c r="D3308" s="31"/>
      <c r="E3308" s="30"/>
      <c r="F3308" s="71"/>
      <c r="G3308" s="74"/>
      <c r="H3308" s="62"/>
      <c r="I3308" s="62"/>
      <c r="J3308" s="74"/>
      <c r="K3308" s="30"/>
      <c r="L3308" s="34"/>
      <c r="M3308" s="32"/>
      <c r="N3308" s="35"/>
      <c r="O3308" s="30"/>
      <c r="P3308" s="30"/>
      <c r="Q3308" s="36"/>
      <c r="R3308" s="36"/>
      <c r="S3308" s="36"/>
      <c r="T3308" s="37"/>
      <c r="U3308" s="38"/>
      <c r="V3308" s="39"/>
    </row>
    <row r="3309" spans="1:22" ht="18">
      <c r="A3309" s="34"/>
      <c r="B3309" s="29"/>
      <c r="C3309" s="30"/>
      <c r="D3309" s="31"/>
      <c r="E3309" s="30"/>
      <c r="F3309" s="71"/>
      <c r="G3309" s="74"/>
      <c r="H3309" s="62"/>
      <c r="I3309" s="62"/>
      <c r="J3309" s="74"/>
      <c r="K3309" s="30"/>
      <c r="L3309" s="34"/>
      <c r="M3309" s="32"/>
      <c r="N3309" s="35"/>
      <c r="O3309" s="30"/>
      <c r="P3309" s="30"/>
      <c r="Q3309" s="36"/>
      <c r="R3309" s="36"/>
      <c r="S3309" s="36"/>
      <c r="T3309" s="37"/>
      <c r="U3309" s="38"/>
      <c r="V3309" s="39"/>
    </row>
    <row r="3310" spans="1:22" ht="18">
      <c r="A3310" s="34"/>
      <c r="B3310" s="29"/>
      <c r="C3310" s="30"/>
      <c r="D3310" s="31"/>
      <c r="E3310" s="30"/>
      <c r="F3310" s="71"/>
      <c r="G3310" s="74"/>
      <c r="H3310" s="62"/>
      <c r="I3310" s="62"/>
      <c r="J3310" s="74"/>
      <c r="K3310" s="30"/>
      <c r="L3310" s="34"/>
      <c r="M3310" s="32"/>
      <c r="N3310" s="35"/>
      <c r="O3310" s="30"/>
      <c r="P3310" s="30"/>
      <c r="Q3310" s="36"/>
      <c r="R3310" s="36"/>
      <c r="S3310" s="36"/>
      <c r="T3310" s="37"/>
      <c r="U3310" s="38"/>
      <c r="V3310" s="39"/>
    </row>
    <row r="3311" spans="1:22" ht="18">
      <c r="A3311" s="34"/>
      <c r="B3311" s="29"/>
      <c r="C3311" s="30"/>
      <c r="D3311" s="31"/>
      <c r="E3311" s="30"/>
      <c r="F3311" s="71"/>
      <c r="G3311" s="74"/>
      <c r="H3311" s="62"/>
      <c r="I3311" s="62"/>
      <c r="J3311" s="74"/>
      <c r="K3311" s="30"/>
      <c r="L3311" s="34"/>
      <c r="M3311" s="32"/>
      <c r="N3311" s="35"/>
      <c r="O3311" s="30"/>
      <c r="P3311" s="30"/>
      <c r="Q3311" s="36"/>
      <c r="R3311" s="36"/>
      <c r="S3311" s="36"/>
      <c r="T3311" s="37"/>
      <c r="U3311" s="38"/>
      <c r="V3311" s="39"/>
    </row>
    <row r="3312" spans="1:22" ht="18">
      <c r="A3312" s="34"/>
      <c r="B3312" s="29"/>
      <c r="C3312" s="30"/>
      <c r="D3312" s="31"/>
      <c r="E3312" s="30"/>
      <c r="F3312" s="71"/>
      <c r="G3312" s="74"/>
      <c r="H3312" s="62"/>
      <c r="I3312" s="62"/>
      <c r="J3312" s="74"/>
      <c r="K3312" s="30"/>
      <c r="L3312" s="34"/>
      <c r="M3312" s="32"/>
      <c r="N3312" s="35"/>
      <c r="O3312" s="30"/>
      <c r="P3312" s="30"/>
      <c r="Q3312" s="36"/>
      <c r="R3312" s="36"/>
      <c r="S3312" s="36"/>
      <c r="T3312" s="37"/>
      <c r="U3312" s="38"/>
      <c r="V3312" s="39"/>
    </row>
    <row r="3313" spans="1:22" ht="18">
      <c r="A3313" s="34"/>
      <c r="B3313" s="29"/>
      <c r="C3313" s="30"/>
      <c r="D3313" s="31"/>
      <c r="E3313" s="30"/>
      <c r="F3313" s="71"/>
      <c r="G3313" s="74"/>
      <c r="H3313" s="62"/>
      <c r="I3313" s="62"/>
      <c r="J3313" s="74"/>
      <c r="K3313" s="30"/>
      <c r="L3313" s="34"/>
      <c r="M3313" s="32"/>
      <c r="N3313" s="35"/>
      <c r="O3313" s="30"/>
      <c r="P3313" s="30"/>
      <c r="Q3313" s="36"/>
      <c r="R3313" s="36"/>
      <c r="S3313" s="36"/>
      <c r="T3313" s="37"/>
      <c r="U3313" s="38"/>
      <c r="V3313" s="39"/>
    </row>
    <row r="3314" spans="1:22" ht="18">
      <c r="A3314" s="34"/>
      <c r="B3314" s="29"/>
      <c r="C3314" s="30"/>
      <c r="D3314" s="31"/>
      <c r="E3314" s="30"/>
      <c r="F3314" s="71"/>
      <c r="G3314" s="74"/>
      <c r="H3314" s="62"/>
      <c r="I3314" s="62"/>
      <c r="J3314" s="74"/>
      <c r="K3314" s="30"/>
      <c r="L3314" s="34"/>
      <c r="M3314" s="32"/>
      <c r="N3314" s="35"/>
      <c r="O3314" s="30"/>
      <c r="P3314" s="30"/>
      <c r="Q3314" s="36"/>
      <c r="R3314" s="36"/>
      <c r="S3314" s="36"/>
      <c r="T3314" s="37"/>
      <c r="U3314" s="38"/>
      <c r="V3314" s="39"/>
    </row>
    <row r="3315" spans="1:22" ht="18">
      <c r="A3315" s="34"/>
      <c r="B3315" s="29"/>
      <c r="C3315" s="30"/>
      <c r="D3315" s="31"/>
      <c r="E3315" s="30"/>
      <c r="F3315" s="71"/>
      <c r="G3315" s="74"/>
      <c r="H3315" s="62"/>
      <c r="I3315" s="62"/>
      <c r="J3315" s="74"/>
      <c r="K3315" s="30"/>
      <c r="L3315" s="34"/>
      <c r="M3315" s="32"/>
      <c r="N3315" s="35"/>
      <c r="O3315" s="30"/>
      <c r="P3315" s="30"/>
      <c r="Q3315" s="36"/>
      <c r="R3315" s="36"/>
      <c r="S3315" s="36"/>
      <c r="T3315" s="37"/>
      <c r="U3315" s="38"/>
      <c r="V3315" s="39"/>
    </row>
    <row r="3316" spans="1:22" ht="18">
      <c r="A3316" s="34"/>
      <c r="B3316" s="29"/>
      <c r="C3316" s="30"/>
      <c r="D3316" s="31"/>
      <c r="E3316" s="30"/>
      <c r="F3316" s="71"/>
      <c r="G3316" s="74"/>
      <c r="H3316" s="62"/>
      <c r="I3316" s="62"/>
      <c r="J3316" s="74"/>
      <c r="K3316" s="30"/>
      <c r="L3316" s="34"/>
      <c r="M3316" s="32"/>
      <c r="N3316" s="35"/>
      <c r="O3316" s="30"/>
      <c r="P3316" s="30"/>
      <c r="Q3316" s="36"/>
      <c r="R3316" s="36"/>
      <c r="S3316" s="36"/>
      <c r="T3316" s="37"/>
      <c r="U3316" s="38"/>
      <c r="V3316" s="39"/>
    </row>
    <row r="3317" spans="1:22" ht="18">
      <c r="A3317" s="34"/>
      <c r="B3317" s="29"/>
      <c r="C3317" s="30"/>
      <c r="D3317" s="31"/>
      <c r="E3317" s="30"/>
      <c r="F3317" s="71"/>
      <c r="G3317" s="74"/>
      <c r="H3317" s="62"/>
      <c r="I3317" s="62"/>
      <c r="J3317" s="74"/>
      <c r="K3317" s="30"/>
      <c r="L3317" s="34"/>
      <c r="M3317" s="32"/>
      <c r="N3317" s="35"/>
      <c r="O3317" s="30"/>
      <c r="P3317" s="30"/>
      <c r="Q3317" s="36"/>
      <c r="R3317" s="36"/>
      <c r="S3317" s="36"/>
      <c r="T3317" s="37"/>
      <c r="U3317" s="38"/>
      <c r="V3317" s="39"/>
    </row>
    <row r="3318" spans="1:22" ht="18">
      <c r="A3318" s="34"/>
      <c r="B3318" s="29"/>
      <c r="C3318" s="30"/>
      <c r="D3318" s="31"/>
      <c r="E3318" s="30"/>
      <c r="F3318" s="71"/>
      <c r="G3318" s="74"/>
      <c r="H3318" s="62"/>
      <c r="I3318" s="62"/>
      <c r="J3318" s="74"/>
      <c r="K3318" s="30"/>
      <c r="L3318" s="34"/>
      <c r="M3318" s="32"/>
      <c r="N3318" s="35"/>
      <c r="O3318" s="30"/>
      <c r="P3318" s="30"/>
      <c r="Q3318" s="36"/>
      <c r="R3318" s="36"/>
      <c r="S3318" s="36"/>
      <c r="T3318" s="37"/>
      <c r="U3318" s="38"/>
      <c r="V3318" s="39"/>
    </row>
    <row r="3319" spans="1:22" ht="18">
      <c r="A3319" s="34"/>
      <c r="B3319" s="29"/>
      <c r="C3319" s="30"/>
      <c r="D3319" s="31"/>
      <c r="E3319" s="30"/>
      <c r="F3319" s="71"/>
      <c r="G3319" s="74"/>
      <c r="H3319" s="62"/>
      <c r="I3319" s="62"/>
      <c r="J3319" s="74"/>
      <c r="K3319" s="30"/>
      <c r="L3319" s="34"/>
      <c r="M3319" s="32"/>
      <c r="N3319" s="35"/>
      <c r="O3319" s="30"/>
      <c r="P3319" s="30"/>
      <c r="Q3319" s="36"/>
      <c r="R3319" s="36"/>
      <c r="S3319" s="36"/>
      <c r="T3319" s="37"/>
      <c r="U3319" s="38"/>
      <c r="V3319" s="39"/>
    </row>
    <row r="3320" spans="1:22" ht="18">
      <c r="A3320" s="34"/>
      <c r="B3320" s="29"/>
      <c r="C3320" s="30"/>
      <c r="D3320" s="31"/>
      <c r="E3320" s="30"/>
      <c r="F3320" s="71"/>
      <c r="G3320" s="74"/>
      <c r="H3320" s="62"/>
      <c r="I3320" s="62"/>
      <c r="J3320" s="74"/>
      <c r="K3320" s="30"/>
      <c r="L3320" s="34"/>
      <c r="M3320" s="32"/>
      <c r="N3320" s="35"/>
      <c r="O3320" s="30"/>
      <c r="P3320" s="30"/>
      <c r="Q3320" s="36"/>
      <c r="R3320" s="36"/>
      <c r="S3320" s="36"/>
      <c r="T3320" s="37"/>
      <c r="U3320" s="38"/>
      <c r="V3320" s="39"/>
    </row>
    <row r="3321" spans="1:22" ht="18">
      <c r="A3321" s="34"/>
      <c r="B3321" s="29"/>
      <c r="C3321" s="30"/>
      <c r="D3321" s="31"/>
      <c r="E3321" s="30"/>
      <c r="F3321" s="71"/>
      <c r="G3321" s="74"/>
      <c r="H3321" s="62"/>
      <c r="I3321" s="62"/>
      <c r="J3321" s="74"/>
      <c r="K3321" s="30"/>
      <c r="L3321" s="34"/>
      <c r="M3321" s="32"/>
      <c r="N3321" s="35"/>
      <c r="O3321" s="30"/>
      <c r="P3321" s="30"/>
      <c r="Q3321" s="36"/>
      <c r="R3321" s="36"/>
      <c r="S3321" s="36"/>
      <c r="T3321" s="37"/>
      <c r="U3321" s="38"/>
      <c r="V3321" s="39"/>
    </row>
    <row r="3322" spans="1:22" ht="18">
      <c r="A3322" s="34"/>
      <c r="B3322" s="29"/>
      <c r="C3322" s="30"/>
      <c r="D3322" s="31"/>
      <c r="E3322" s="30"/>
      <c r="F3322" s="71"/>
      <c r="G3322" s="74"/>
      <c r="H3322" s="62"/>
      <c r="I3322" s="62"/>
      <c r="J3322" s="74"/>
      <c r="K3322" s="30"/>
      <c r="L3322" s="34"/>
      <c r="M3322" s="32"/>
      <c r="N3322" s="35"/>
      <c r="O3322" s="30"/>
      <c r="P3322" s="30"/>
      <c r="Q3322" s="36"/>
      <c r="R3322" s="36"/>
      <c r="S3322" s="36"/>
      <c r="T3322" s="37"/>
      <c r="U3322" s="38"/>
      <c r="V3322" s="39"/>
    </row>
    <row r="3323" spans="1:22" ht="18">
      <c r="A3323" s="34"/>
      <c r="B3323" s="29"/>
      <c r="C3323" s="30"/>
      <c r="D3323" s="31"/>
      <c r="E3323" s="30"/>
      <c r="F3323" s="71"/>
      <c r="G3323" s="74"/>
      <c r="H3323" s="62"/>
      <c r="I3323" s="62"/>
      <c r="J3323" s="74"/>
      <c r="K3323" s="30"/>
      <c r="L3323" s="34"/>
      <c r="M3323" s="32"/>
      <c r="N3323" s="35"/>
      <c r="O3323" s="30"/>
      <c r="P3323" s="30"/>
      <c r="Q3323" s="36"/>
      <c r="R3323" s="36"/>
      <c r="S3323" s="36"/>
      <c r="T3323" s="37"/>
      <c r="U3323" s="38"/>
      <c r="V3323" s="39"/>
    </row>
    <row r="3324" spans="1:22" ht="18">
      <c r="A3324" s="34"/>
      <c r="B3324" s="29"/>
      <c r="C3324" s="30"/>
      <c r="D3324" s="31"/>
      <c r="E3324" s="30"/>
      <c r="F3324" s="71"/>
      <c r="G3324" s="74"/>
      <c r="H3324" s="62"/>
      <c r="I3324" s="62"/>
      <c r="J3324" s="74"/>
      <c r="K3324" s="30"/>
      <c r="L3324" s="34"/>
      <c r="M3324" s="32"/>
      <c r="N3324" s="35"/>
      <c r="O3324" s="30"/>
      <c r="P3324" s="30"/>
      <c r="Q3324" s="36"/>
      <c r="R3324" s="36"/>
      <c r="S3324" s="36"/>
      <c r="T3324" s="37"/>
      <c r="U3324" s="38"/>
      <c r="V3324" s="39"/>
    </row>
    <row r="3325" spans="1:22" ht="18">
      <c r="A3325" s="34"/>
      <c r="B3325" s="29"/>
      <c r="C3325" s="30"/>
      <c r="D3325" s="31"/>
      <c r="E3325" s="30"/>
      <c r="F3325" s="71"/>
      <c r="G3325" s="74"/>
      <c r="H3325" s="62"/>
      <c r="I3325" s="62"/>
      <c r="J3325" s="74"/>
      <c r="K3325" s="30"/>
      <c r="L3325" s="34"/>
      <c r="M3325" s="32"/>
      <c r="N3325" s="35"/>
      <c r="O3325" s="30"/>
      <c r="P3325" s="30"/>
      <c r="Q3325" s="36"/>
      <c r="R3325" s="36"/>
      <c r="S3325" s="36"/>
      <c r="T3325" s="37"/>
      <c r="U3325" s="38"/>
      <c r="V3325" s="39"/>
    </row>
    <row r="3326" spans="1:22" ht="18">
      <c r="A3326" s="34"/>
      <c r="B3326" s="29"/>
      <c r="C3326" s="30"/>
      <c r="D3326" s="31"/>
      <c r="E3326" s="30"/>
      <c r="F3326" s="71"/>
      <c r="G3326" s="74"/>
      <c r="H3326" s="62"/>
      <c r="I3326" s="62"/>
      <c r="J3326" s="74"/>
      <c r="K3326" s="30"/>
      <c r="L3326" s="34"/>
      <c r="M3326" s="32"/>
      <c r="N3326" s="35"/>
      <c r="O3326" s="30"/>
      <c r="P3326" s="30"/>
      <c r="Q3326" s="36"/>
      <c r="R3326" s="36"/>
      <c r="S3326" s="36"/>
      <c r="T3326" s="37"/>
      <c r="U3326" s="38"/>
      <c r="V3326" s="39"/>
    </row>
    <row r="3327" spans="1:22" ht="18">
      <c r="A3327" s="34"/>
      <c r="B3327" s="29"/>
      <c r="C3327" s="30"/>
      <c r="D3327" s="31"/>
      <c r="E3327" s="30"/>
      <c r="F3327" s="71"/>
      <c r="G3327" s="74"/>
      <c r="H3327" s="62"/>
      <c r="I3327" s="62"/>
      <c r="J3327" s="74"/>
      <c r="K3327" s="30"/>
      <c r="L3327" s="34"/>
      <c r="M3327" s="32"/>
      <c r="N3327" s="35"/>
      <c r="O3327" s="30"/>
      <c r="P3327" s="30"/>
      <c r="Q3327" s="36"/>
      <c r="R3327" s="36"/>
      <c r="S3327" s="36"/>
      <c r="T3327" s="37"/>
      <c r="U3327" s="38"/>
      <c r="V3327" s="39"/>
    </row>
    <row r="3328" spans="1:22" ht="18">
      <c r="A3328" s="34"/>
      <c r="B3328" s="29"/>
      <c r="C3328" s="30"/>
      <c r="D3328" s="31"/>
      <c r="E3328" s="30"/>
      <c r="F3328" s="71"/>
      <c r="G3328" s="74"/>
      <c r="H3328" s="62"/>
      <c r="I3328" s="62"/>
      <c r="J3328" s="74"/>
      <c r="K3328" s="30"/>
      <c r="L3328" s="34"/>
      <c r="M3328" s="32"/>
      <c r="N3328" s="35"/>
      <c r="O3328" s="30"/>
      <c r="P3328" s="30"/>
      <c r="Q3328" s="36"/>
      <c r="R3328" s="36"/>
      <c r="S3328" s="36"/>
      <c r="T3328" s="37"/>
      <c r="U3328" s="38"/>
      <c r="V3328" s="39"/>
    </row>
    <row r="3329" spans="1:22" ht="18">
      <c r="A3329" s="34"/>
      <c r="B3329" s="29"/>
      <c r="C3329" s="30"/>
      <c r="D3329" s="31"/>
      <c r="E3329" s="30"/>
      <c r="F3329" s="71"/>
      <c r="G3329" s="74"/>
      <c r="H3329" s="62"/>
      <c r="I3329" s="62"/>
      <c r="J3329" s="74"/>
      <c r="K3329" s="30"/>
      <c r="L3329" s="34"/>
      <c r="M3329" s="32"/>
      <c r="N3329" s="35"/>
      <c r="O3329" s="30"/>
      <c r="P3329" s="30"/>
      <c r="Q3329" s="36"/>
      <c r="R3329" s="36"/>
      <c r="S3329" s="36"/>
      <c r="T3329" s="37"/>
      <c r="U3329" s="38"/>
      <c r="V3329" s="39"/>
    </row>
    <row r="3330" spans="1:22" ht="18">
      <c r="A3330" s="34"/>
      <c r="B3330" s="29"/>
      <c r="C3330" s="30"/>
      <c r="D3330" s="31"/>
      <c r="E3330" s="30"/>
      <c r="F3330" s="71"/>
      <c r="G3330" s="74"/>
      <c r="H3330" s="62"/>
      <c r="I3330" s="62"/>
      <c r="J3330" s="74"/>
      <c r="K3330" s="30"/>
      <c r="L3330" s="34"/>
      <c r="M3330" s="32"/>
      <c r="N3330" s="35"/>
      <c r="O3330" s="30"/>
      <c r="P3330" s="30"/>
      <c r="Q3330" s="36"/>
      <c r="R3330" s="36"/>
      <c r="S3330" s="36"/>
      <c r="T3330" s="37"/>
      <c r="U3330" s="38"/>
      <c r="V3330" s="39"/>
    </row>
    <row r="3331" spans="1:22" ht="18">
      <c r="A3331" s="34"/>
      <c r="B3331" s="29"/>
      <c r="C3331" s="30"/>
      <c r="D3331" s="31"/>
      <c r="E3331" s="30"/>
      <c r="F3331" s="71"/>
      <c r="G3331" s="74"/>
      <c r="H3331" s="62"/>
      <c r="I3331" s="62"/>
      <c r="J3331" s="74"/>
      <c r="K3331" s="30"/>
      <c r="L3331" s="34"/>
      <c r="M3331" s="32"/>
      <c r="N3331" s="35"/>
      <c r="O3331" s="30"/>
      <c r="P3331" s="30"/>
      <c r="Q3331" s="36"/>
      <c r="R3331" s="36"/>
      <c r="S3331" s="36"/>
      <c r="T3331" s="37"/>
      <c r="U3331" s="38"/>
      <c r="V3331" s="39"/>
    </row>
    <row r="3332" spans="1:22" ht="18">
      <c r="A3332" s="34"/>
      <c r="B3332" s="29"/>
      <c r="C3332" s="30"/>
      <c r="D3332" s="31"/>
      <c r="E3332" s="30"/>
      <c r="F3332" s="71"/>
      <c r="G3332" s="74"/>
      <c r="H3332" s="62"/>
      <c r="I3332" s="62"/>
      <c r="J3332" s="74"/>
      <c r="K3332" s="30"/>
      <c r="L3332" s="34"/>
      <c r="M3332" s="32"/>
      <c r="N3332" s="35"/>
      <c r="O3332" s="30"/>
      <c r="P3332" s="30"/>
      <c r="Q3332" s="36"/>
      <c r="R3332" s="36"/>
      <c r="S3332" s="36"/>
      <c r="T3332" s="37"/>
      <c r="U3332" s="38"/>
      <c r="V3332" s="39"/>
    </row>
    <row r="3333" spans="1:22" ht="18">
      <c r="A3333" s="34"/>
      <c r="B3333" s="29"/>
      <c r="C3333" s="30"/>
      <c r="D3333" s="31"/>
      <c r="E3333" s="30"/>
      <c r="F3333" s="71"/>
      <c r="G3333" s="74"/>
      <c r="H3333" s="62"/>
      <c r="I3333" s="62"/>
      <c r="J3333" s="74"/>
      <c r="K3333" s="30"/>
      <c r="L3333" s="34"/>
      <c r="M3333" s="32"/>
      <c r="N3333" s="35"/>
      <c r="O3333" s="30"/>
      <c r="P3333" s="30"/>
      <c r="Q3333" s="36"/>
      <c r="R3333" s="36"/>
      <c r="S3333" s="36"/>
      <c r="T3333" s="37"/>
      <c r="U3333" s="38"/>
      <c r="V3333" s="39"/>
    </row>
    <row r="3334" spans="1:22" ht="18">
      <c r="A3334" s="34"/>
      <c r="B3334" s="29"/>
      <c r="C3334" s="30"/>
      <c r="D3334" s="31"/>
      <c r="E3334" s="30"/>
      <c r="F3334" s="71"/>
      <c r="G3334" s="74"/>
      <c r="H3334" s="62"/>
      <c r="I3334" s="62"/>
      <c r="J3334" s="74"/>
      <c r="K3334" s="30"/>
      <c r="L3334" s="34"/>
      <c r="M3334" s="32"/>
      <c r="N3334" s="35"/>
      <c r="O3334" s="30"/>
      <c r="P3334" s="30"/>
      <c r="Q3334" s="36"/>
      <c r="R3334" s="36"/>
      <c r="S3334" s="36"/>
      <c r="T3334" s="37"/>
      <c r="U3334" s="38"/>
      <c r="V3334" s="39"/>
    </row>
    <row r="3335" spans="1:22" ht="18">
      <c r="A3335" s="34"/>
      <c r="B3335" s="29"/>
      <c r="C3335" s="30"/>
      <c r="D3335" s="31"/>
      <c r="E3335" s="30"/>
      <c r="F3335" s="71"/>
      <c r="G3335" s="74"/>
      <c r="H3335" s="62"/>
      <c r="I3335" s="62"/>
      <c r="J3335" s="74"/>
      <c r="K3335" s="30"/>
      <c r="L3335" s="34"/>
      <c r="M3335" s="32"/>
      <c r="N3335" s="35"/>
      <c r="O3335" s="30"/>
      <c r="P3335" s="30"/>
      <c r="Q3335" s="36"/>
      <c r="R3335" s="36"/>
      <c r="S3335" s="36"/>
      <c r="T3335" s="37"/>
      <c r="U3335" s="38"/>
      <c r="V3335" s="39"/>
    </row>
    <row r="3336" spans="1:22" ht="18">
      <c r="A3336" s="34"/>
      <c r="B3336" s="29"/>
      <c r="C3336" s="30"/>
      <c r="D3336" s="31"/>
      <c r="E3336" s="30"/>
      <c r="F3336" s="71"/>
      <c r="G3336" s="74"/>
      <c r="H3336" s="62"/>
      <c r="I3336" s="62"/>
      <c r="J3336" s="74"/>
      <c r="K3336" s="30"/>
      <c r="L3336" s="34"/>
      <c r="M3336" s="32"/>
      <c r="N3336" s="35"/>
      <c r="O3336" s="30"/>
      <c r="P3336" s="30"/>
      <c r="Q3336" s="36"/>
      <c r="R3336" s="36"/>
      <c r="S3336" s="36"/>
      <c r="T3336" s="37"/>
      <c r="U3336" s="38"/>
      <c r="V3336" s="39"/>
    </row>
    <row r="3337" spans="1:22" ht="18">
      <c r="A3337" s="34"/>
      <c r="B3337" s="29"/>
      <c r="C3337" s="30"/>
      <c r="D3337" s="31"/>
      <c r="E3337" s="30"/>
      <c r="F3337" s="71"/>
      <c r="G3337" s="74"/>
      <c r="H3337" s="62"/>
      <c r="I3337" s="62"/>
      <c r="J3337" s="74"/>
      <c r="K3337" s="30"/>
      <c r="L3337" s="34"/>
      <c r="M3337" s="32"/>
      <c r="N3337" s="35"/>
      <c r="O3337" s="30"/>
      <c r="P3337" s="30"/>
      <c r="Q3337" s="36"/>
      <c r="R3337" s="36"/>
      <c r="S3337" s="36"/>
      <c r="T3337" s="37"/>
      <c r="U3337" s="38"/>
      <c r="V3337" s="39"/>
    </row>
    <row r="3338" spans="1:22" ht="18">
      <c r="A3338" s="34"/>
      <c r="B3338" s="29"/>
      <c r="C3338" s="30"/>
      <c r="D3338" s="31"/>
      <c r="E3338" s="30"/>
      <c r="F3338" s="71"/>
      <c r="G3338" s="74"/>
      <c r="H3338" s="62"/>
      <c r="I3338" s="62"/>
      <c r="J3338" s="74"/>
      <c r="K3338" s="30"/>
      <c r="L3338" s="34"/>
      <c r="M3338" s="32"/>
      <c r="N3338" s="35"/>
      <c r="O3338" s="30"/>
      <c r="P3338" s="30"/>
      <c r="Q3338" s="36"/>
      <c r="R3338" s="36"/>
      <c r="S3338" s="36"/>
      <c r="T3338" s="37"/>
      <c r="U3338" s="38"/>
      <c r="V3338" s="39"/>
    </row>
    <row r="3339" spans="1:22" ht="18">
      <c r="A3339" s="34"/>
      <c r="B3339" s="29"/>
      <c r="C3339" s="30"/>
      <c r="D3339" s="31"/>
      <c r="E3339" s="30"/>
      <c r="F3339" s="71"/>
      <c r="G3339" s="74"/>
      <c r="H3339" s="62"/>
      <c r="I3339" s="62"/>
      <c r="J3339" s="74"/>
      <c r="K3339" s="30"/>
      <c r="L3339" s="34"/>
      <c r="M3339" s="32"/>
      <c r="N3339" s="35"/>
      <c r="O3339" s="30"/>
      <c r="P3339" s="30"/>
      <c r="Q3339" s="36"/>
      <c r="R3339" s="36"/>
      <c r="S3339" s="36"/>
      <c r="T3339" s="37"/>
      <c r="U3339" s="38"/>
      <c r="V3339" s="39"/>
    </row>
    <row r="3340" spans="1:22" ht="18">
      <c r="A3340" s="34"/>
      <c r="B3340" s="29"/>
      <c r="C3340" s="30"/>
      <c r="D3340" s="31"/>
      <c r="E3340" s="30"/>
      <c r="F3340" s="71"/>
      <c r="G3340" s="74"/>
      <c r="H3340" s="62"/>
      <c r="I3340" s="62"/>
      <c r="J3340" s="74"/>
      <c r="K3340" s="30"/>
      <c r="L3340" s="34"/>
      <c r="M3340" s="32"/>
      <c r="N3340" s="35"/>
      <c r="O3340" s="30"/>
      <c r="P3340" s="30"/>
      <c r="Q3340" s="36"/>
      <c r="R3340" s="36"/>
      <c r="S3340" s="36"/>
      <c r="T3340" s="37"/>
      <c r="U3340" s="38"/>
      <c r="V3340" s="39"/>
    </row>
    <row r="3341" spans="1:22" ht="18">
      <c r="A3341" s="34"/>
      <c r="B3341" s="29"/>
      <c r="C3341" s="30"/>
      <c r="D3341" s="31"/>
      <c r="E3341" s="30"/>
      <c r="F3341" s="71"/>
      <c r="G3341" s="74"/>
      <c r="H3341" s="62"/>
      <c r="I3341" s="62"/>
      <c r="J3341" s="74"/>
      <c r="K3341" s="30"/>
      <c r="L3341" s="34"/>
      <c r="M3341" s="32"/>
      <c r="N3341" s="35"/>
      <c r="O3341" s="30"/>
      <c r="P3341" s="30"/>
      <c r="Q3341" s="36"/>
      <c r="R3341" s="36"/>
      <c r="S3341" s="36"/>
      <c r="T3341" s="37"/>
      <c r="U3341" s="38"/>
      <c r="V3341" s="39"/>
    </row>
    <row r="3342" spans="1:22" ht="18">
      <c r="A3342" s="34"/>
      <c r="B3342" s="29"/>
      <c r="C3342" s="30"/>
      <c r="D3342" s="31"/>
      <c r="E3342" s="30"/>
      <c r="F3342" s="71"/>
      <c r="G3342" s="74"/>
      <c r="H3342" s="62"/>
      <c r="I3342" s="62"/>
      <c r="J3342" s="74"/>
      <c r="K3342" s="30"/>
      <c r="L3342" s="34"/>
      <c r="M3342" s="32"/>
      <c r="N3342" s="35"/>
      <c r="O3342" s="30"/>
      <c r="P3342" s="30"/>
      <c r="Q3342" s="36"/>
      <c r="R3342" s="36"/>
      <c r="S3342" s="36"/>
      <c r="T3342" s="37"/>
      <c r="U3342" s="38"/>
      <c r="V3342" s="39"/>
    </row>
    <row r="3343" spans="1:22" ht="18">
      <c r="A3343" s="34"/>
      <c r="B3343" s="29"/>
      <c r="C3343" s="30"/>
      <c r="D3343" s="31"/>
      <c r="E3343" s="30"/>
      <c r="F3343" s="71"/>
      <c r="G3343" s="74"/>
      <c r="H3343" s="62"/>
      <c r="I3343" s="62"/>
      <c r="J3343" s="74"/>
      <c r="K3343" s="30"/>
      <c r="L3343" s="34"/>
      <c r="M3343" s="32"/>
      <c r="N3343" s="35"/>
      <c r="O3343" s="30"/>
      <c r="P3343" s="30"/>
      <c r="Q3343" s="36"/>
      <c r="R3343" s="36"/>
      <c r="S3343" s="36"/>
      <c r="T3343" s="37"/>
      <c r="U3343" s="38"/>
      <c r="V3343" s="39"/>
    </row>
    <row r="3344" spans="1:22" ht="18">
      <c r="A3344" s="34"/>
      <c r="B3344" s="29"/>
      <c r="C3344" s="30"/>
      <c r="D3344" s="31"/>
      <c r="E3344" s="30"/>
      <c r="F3344" s="71"/>
      <c r="G3344" s="74"/>
      <c r="H3344" s="62"/>
      <c r="I3344" s="62"/>
      <c r="J3344" s="74"/>
      <c r="K3344" s="30"/>
      <c r="L3344" s="34"/>
      <c r="M3344" s="32"/>
      <c r="N3344" s="35"/>
      <c r="O3344" s="30"/>
      <c r="P3344" s="30"/>
      <c r="Q3344" s="36"/>
      <c r="R3344" s="36"/>
      <c r="S3344" s="36"/>
      <c r="T3344" s="37"/>
      <c r="U3344" s="38"/>
      <c r="V3344" s="39"/>
    </row>
    <row r="3345" spans="1:22" ht="18">
      <c r="A3345" s="34"/>
      <c r="B3345" s="29"/>
      <c r="C3345" s="30"/>
      <c r="D3345" s="31"/>
      <c r="E3345" s="30"/>
      <c r="F3345" s="71"/>
      <c r="G3345" s="74"/>
      <c r="H3345" s="62"/>
      <c r="I3345" s="62"/>
      <c r="J3345" s="74"/>
      <c r="K3345" s="30"/>
      <c r="L3345" s="34"/>
      <c r="M3345" s="32"/>
      <c r="N3345" s="35"/>
      <c r="O3345" s="30"/>
      <c r="P3345" s="30"/>
      <c r="Q3345" s="36"/>
      <c r="R3345" s="36"/>
      <c r="S3345" s="36"/>
      <c r="T3345" s="37"/>
      <c r="U3345" s="38"/>
      <c r="V3345" s="39"/>
    </row>
    <row r="3346" spans="1:22" ht="18">
      <c r="A3346" s="34"/>
      <c r="B3346" s="29"/>
      <c r="C3346" s="30"/>
      <c r="D3346" s="31"/>
      <c r="E3346" s="30"/>
      <c r="F3346" s="71"/>
      <c r="G3346" s="74"/>
      <c r="H3346" s="62"/>
      <c r="I3346" s="62"/>
      <c r="J3346" s="74"/>
      <c r="K3346" s="30"/>
      <c r="L3346" s="34"/>
      <c r="M3346" s="32"/>
      <c r="N3346" s="35"/>
      <c r="O3346" s="30"/>
      <c r="P3346" s="30"/>
      <c r="Q3346" s="36"/>
      <c r="R3346" s="36"/>
      <c r="S3346" s="36"/>
      <c r="T3346" s="37"/>
      <c r="U3346" s="38"/>
      <c r="V3346" s="39"/>
    </row>
    <row r="3347" spans="1:22" ht="18">
      <c r="A3347" s="34"/>
      <c r="B3347" s="29"/>
      <c r="C3347" s="30"/>
      <c r="D3347" s="31"/>
      <c r="E3347" s="30"/>
      <c r="F3347" s="71"/>
      <c r="G3347" s="74"/>
      <c r="H3347" s="62"/>
      <c r="I3347" s="62"/>
      <c r="J3347" s="74"/>
      <c r="K3347" s="30"/>
      <c r="L3347" s="34"/>
      <c r="M3347" s="32"/>
      <c r="N3347" s="35"/>
      <c r="O3347" s="30"/>
      <c r="P3347" s="30"/>
      <c r="Q3347" s="36"/>
      <c r="R3347" s="36"/>
      <c r="S3347" s="36"/>
      <c r="T3347" s="37"/>
      <c r="U3347" s="38"/>
      <c r="V3347" s="39"/>
    </row>
    <row r="3348" spans="1:22" ht="18">
      <c r="A3348" s="34"/>
      <c r="B3348" s="29"/>
      <c r="C3348" s="30"/>
      <c r="D3348" s="31"/>
      <c r="E3348" s="30"/>
      <c r="F3348" s="71"/>
      <c r="G3348" s="74"/>
      <c r="H3348" s="62"/>
      <c r="I3348" s="62"/>
      <c r="J3348" s="74"/>
      <c r="K3348" s="30"/>
      <c r="L3348" s="34"/>
      <c r="M3348" s="32"/>
      <c r="N3348" s="35"/>
      <c r="O3348" s="30"/>
      <c r="P3348" s="30"/>
      <c r="Q3348" s="36"/>
      <c r="R3348" s="36"/>
      <c r="S3348" s="36"/>
      <c r="T3348" s="37"/>
      <c r="U3348" s="38"/>
      <c r="V3348" s="39"/>
    </row>
    <row r="3349" spans="1:22" ht="18">
      <c r="A3349" s="34"/>
      <c r="B3349" s="29"/>
      <c r="C3349" s="30"/>
      <c r="D3349" s="31"/>
      <c r="E3349" s="30"/>
      <c r="F3349" s="71"/>
      <c r="G3349" s="74"/>
      <c r="H3349" s="62"/>
      <c r="I3349" s="62"/>
      <c r="J3349" s="74"/>
      <c r="K3349" s="30"/>
      <c r="L3349" s="34"/>
      <c r="M3349" s="32"/>
      <c r="N3349" s="35"/>
      <c r="O3349" s="30"/>
      <c r="P3349" s="30"/>
      <c r="Q3349" s="36"/>
      <c r="R3349" s="36"/>
      <c r="S3349" s="36"/>
      <c r="T3349" s="37"/>
      <c r="U3349" s="38"/>
      <c r="V3349" s="39"/>
    </row>
    <row r="3350" spans="1:22" ht="18">
      <c r="A3350" s="34"/>
      <c r="B3350" s="29"/>
      <c r="C3350" s="30"/>
      <c r="D3350" s="31"/>
      <c r="E3350" s="30"/>
      <c r="F3350" s="71"/>
      <c r="G3350" s="74"/>
      <c r="H3350" s="62"/>
      <c r="I3350" s="62"/>
      <c r="J3350" s="74"/>
      <c r="K3350" s="30"/>
      <c r="L3350" s="34"/>
      <c r="M3350" s="32"/>
      <c r="N3350" s="35"/>
      <c r="O3350" s="30"/>
      <c r="P3350" s="30"/>
      <c r="Q3350" s="36"/>
      <c r="R3350" s="36"/>
      <c r="S3350" s="36"/>
      <c r="T3350" s="37"/>
      <c r="U3350" s="38"/>
      <c r="V3350" s="39"/>
    </row>
    <row r="3351" spans="1:22" ht="18">
      <c r="A3351" s="34"/>
      <c r="B3351" s="29"/>
      <c r="C3351" s="30"/>
      <c r="D3351" s="31"/>
      <c r="E3351" s="30"/>
      <c r="F3351" s="71"/>
      <c r="G3351" s="74"/>
      <c r="H3351" s="62"/>
      <c r="I3351" s="62"/>
      <c r="J3351" s="74"/>
      <c r="K3351" s="30"/>
      <c r="L3351" s="34"/>
      <c r="M3351" s="32"/>
      <c r="N3351" s="35"/>
      <c r="O3351" s="30"/>
      <c r="P3351" s="30"/>
      <c r="Q3351" s="36"/>
      <c r="R3351" s="36"/>
      <c r="S3351" s="36"/>
      <c r="T3351" s="37"/>
      <c r="U3351" s="38"/>
      <c r="V3351" s="39"/>
    </row>
    <row r="3352" spans="1:22" ht="18">
      <c r="A3352" s="34"/>
      <c r="B3352" s="29"/>
      <c r="C3352" s="30"/>
      <c r="D3352" s="31"/>
      <c r="E3352" s="30"/>
      <c r="F3352" s="71"/>
      <c r="G3352" s="74"/>
      <c r="H3352" s="62"/>
      <c r="I3352" s="62"/>
      <c r="J3352" s="74"/>
      <c r="K3352" s="30"/>
      <c r="L3352" s="34"/>
      <c r="M3352" s="32"/>
      <c r="N3352" s="35"/>
      <c r="O3352" s="30"/>
      <c r="P3352" s="30"/>
      <c r="Q3352" s="36"/>
      <c r="R3352" s="36"/>
      <c r="S3352" s="36"/>
      <c r="T3352" s="37"/>
      <c r="U3352" s="38"/>
      <c r="V3352" s="39"/>
    </row>
    <row r="3353" spans="1:22" ht="18">
      <c r="A3353" s="34"/>
      <c r="B3353" s="29"/>
      <c r="C3353" s="30"/>
      <c r="D3353" s="31"/>
      <c r="E3353" s="30"/>
      <c r="F3353" s="71"/>
      <c r="G3353" s="74"/>
      <c r="H3353" s="62"/>
      <c r="I3353" s="62"/>
      <c r="J3353" s="74"/>
      <c r="K3353" s="30"/>
      <c r="L3353" s="34"/>
      <c r="M3353" s="32"/>
      <c r="N3353" s="35"/>
      <c r="O3353" s="30"/>
      <c r="P3353" s="30"/>
      <c r="Q3353" s="36"/>
      <c r="R3353" s="36"/>
      <c r="S3353" s="36"/>
      <c r="T3353" s="37"/>
      <c r="U3353" s="38"/>
      <c r="V3353" s="39"/>
    </row>
    <row r="3354" spans="1:22" ht="18">
      <c r="A3354" s="34"/>
      <c r="B3354" s="29"/>
      <c r="C3354" s="30"/>
      <c r="D3354" s="31"/>
      <c r="E3354" s="30"/>
      <c r="F3354" s="71"/>
      <c r="G3354" s="74"/>
      <c r="H3354" s="62"/>
      <c r="I3354" s="62"/>
      <c r="J3354" s="74"/>
      <c r="K3354" s="30"/>
      <c r="L3354" s="34"/>
      <c r="M3354" s="32"/>
      <c r="N3354" s="35"/>
      <c r="O3354" s="30"/>
      <c r="P3354" s="30"/>
      <c r="Q3354" s="36"/>
      <c r="R3354" s="36"/>
      <c r="S3354" s="36"/>
      <c r="T3354" s="37"/>
      <c r="U3354" s="38"/>
      <c r="V3354" s="39"/>
    </row>
    <row r="3355" spans="1:22" ht="18">
      <c r="A3355" s="34"/>
      <c r="B3355" s="29"/>
      <c r="C3355" s="30"/>
      <c r="D3355" s="31"/>
      <c r="E3355" s="30"/>
      <c r="F3355" s="71"/>
      <c r="G3355" s="74"/>
      <c r="H3355" s="62"/>
      <c r="I3355" s="62"/>
      <c r="J3355" s="74"/>
      <c r="K3355" s="30"/>
      <c r="L3355" s="34"/>
      <c r="M3355" s="32"/>
      <c r="N3355" s="35"/>
      <c r="O3355" s="30"/>
      <c r="P3355" s="30"/>
      <c r="Q3355" s="36"/>
      <c r="R3355" s="36"/>
      <c r="S3355" s="36"/>
      <c r="T3355" s="37"/>
      <c r="U3355" s="38"/>
      <c r="V3355" s="39"/>
    </row>
    <row r="3356" spans="1:22" ht="18">
      <c r="A3356" s="34"/>
      <c r="B3356" s="29"/>
      <c r="C3356" s="30"/>
      <c r="D3356" s="31"/>
      <c r="E3356" s="30"/>
      <c r="F3356" s="71"/>
      <c r="G3356" s="74"/>
      <c r="H3356" s="62"/>
      <c r="I3356" s="62"/>
      <c r="J3356" s="74"/>
      <c r="K3356" s="30"/>
      <c r="L3356" s="34"/>
      <c r="M3356" s="32"/>
      <c r="N3356" s="35"/>
      <c r="O3356" s="30"/>
      <c r="P3356" s="30"/>
      <c r="Q3356" s="36"/>
      <c r="R3356" s="36"/>
      <c r="S3356" s="36"/>
      <c r="T3356" s="37"/>
      <c r="U3356" s="38"/>
      <c r="V3356" s="39"/>
    </row>
    <row r="3357" spans="1:22" ht="18">
      <c r="A3357" s="34"/>
      <c r="B3357" s="29"/>
      <c r="C3357" s="30"/>
      <c r="D3357" s="31"/>
      <c r="E3357" s="30"/>
      <c r="F3357" s="71"/>
      <c r="G3357" s="74"/>
      <c r="H3357" s="62"/>
      <c r="I3357" s="62"/>
      <c r="J3357" s="74"/>
      <c r="K3357" s="30"/>
      <c r="L3357" s="34"/>
      <c r="M3357" s="32"/>
      <c r="N3357" s="35"/>
      <c r="O3357" s="30"/>
      <c r="P3357" s="30"/>
      <c r="Q3357" s="36"/>
      <c r="R3357" s="36"/>
      <c r="S3357" s="36"/>
      <c r="T3357" s="37"/>
      <c r="U3357" s="38"/>
      <c r="V3357" s="39"/>
    </row>
    <row r="3358" spans="1:22" ht="18">
      <c r="A3358" s="34"/>
      <c r="B3358" s="29"/>
      <c r="C3358" s="30"/>
      <c r="D3358" s="31"/>
      <c r="E3358" s="30"/>
      <c r="F3358" s="71"/>
      <c r="G3358" s="74"/>
      <c r="H3358" s="62"/>
      <c r="I3358" s="62"/>
      <c r="J3358" s="74"/>
      <c r="K3358" s="30"/>
      <c r="L3358" s="34"/>
      <c r="M3358" s="32"/>
      <c r="N3358" s="35"/>
      <c r="O3358" s="30"/>
      <c r="P3358" s="30"/>
      <c r="Q3358" s="36"/>
      <c r="R3358" s="36"/>
      <c r="S3358" s="36"/>
      <c r="T3358" s="37"/>
      <c r="U3358" s="38"/>
      <c r="V3358" s="39"/>
    </row>
    <row r="3359" spans="1:22" ht="18">
      <c r="A3359" s="34"/>
      <c r="B3359" s="29"/>
      <c r="C3359" s="30"/>
      <c r="D3359" s="31"/>
      <c r="E3359" s="30"/>
      <c r="F3359" s="71"/>
      <c r="G3359" s="74"/>
      <c r="H3359" s="62"/>
      <c r="I3359" s="62"/>
      <c r="J3359" s="74"/>
      <c r="K3359" s="30"/>
      <c r="L3359" s="34"/>
      <c r="M3359" s="32"/>
      <c r="N3359" s="35"/>
      <c r="O3359" s="30"/>
      <c r="P3359" s="30"/>
      <c r="Q3359" s="36"/>
      <c r="R3359" s="36"/>
      <c r="S3359" s="36"/>
      <c r="T3359" s="37"/>
      <c r="U3359" s="38"/>
      <c r="V3359" s="39"/>
    </row>
    <row r="3360" spans="1:22" ht="18">
      <c r="A3360" s="34"/>
      <c r="B3360" s="29"/>
      <c r="C3360" s="30"/>
      <c r="D3360" s="31"/>
      <c r="E3360" s="30"/>
      <c r="F3360" s="71"/>
      <c r="G3360" s="74"/>
      <c r="H3360" s="62"/>
      <c r="I3360" s="62"/>
      <c r="J3360" s="74"/>
      <c r="K3360" s="30"/>
      <c r="L3360" s="34"/>
      <c r="M3360" s="32"/>
      <c r="N3360" s="35"/>
      <c r="O3360" s="30"/>
      <c r="P3360" s="30"/>
      <c r="Q3360" s="36"/>
      <c r="R3360" s="36"/>
      <c r="S3360" s="36"/>
      <c r="T3360" s="37"/>
      <c r="U3360" s="38"/>
      <c r="V3360" s="39"/>
    </row>
    <row r="3361" spans="1:22" ht="18">
      <c r="A3361" s="34"/>
      <c r="B3361" s="29"/>
      <c r="C3361" s="30"/>
      <c r="D3361" s="31"/>
      <c r="E3361" s="30"/>
      <c r="F3361" s="71"/>
      <c r="G3361" s="74"/>
      <c r="H3361" s="62"/>
      <c r="I3361" s="62"/>
      <c r="J3361" s="74"/>
      <c r="K3361" s="30"/>
      <c r="L3361" s="34"/>
      <c r="M3361" s="32"/>
      <c r="N3361" s="35"/>
      <c r="O3361" s="30"/>
      <c r="P3361" s="30"/>
      <c r="Q3361" s="36"/>
      <c r="R3361" s="36"/>
      <c r="S3361" s="36"/>
      <c r="T3361" s="37"/>
      <c r="U3361" s="38"/>
      <c r="V3361" s="39"/>
    </row>
    <row r="3362" spans="1:22" ht="18">
      <c r="A3362" s="34"/>
      <c r="B3362" s="29"/>
      <c r="C3362" s="30"/>
      <c r="D3362" s="31"/>
      <c r="E3362" s="30"/>
      <c r="F3362" s="71"/>
      <c r="G3362" s="74"/>
      <c r="H3362" s="62"/>
      <c r="I3362" s="62"/>
      <c r="J3362" s="74"/>
      <c r="K3362" s="30"/>
      <c r="L3362" s="34"/>
      <c r="M3362" s="32"/>
      <c r="N3362" s="35"/>
      <c r="O3362" s="30"/>
      <c r="P3362" s="30"/>
      <c r="Q3362" s="36"/>
      <c r="R3362" s="36"/>
      <c r="S3362" s="36"/>
      <c r="T3362" s="37"/>
      <c r="U3362" s="38"/>
      <c r="V3362" s="39"/>
    </row>
    <row r="3363" spans="1:22" ht="18">
      <c r="A3363" s="34"/>
      <c r="B3363" s="29"/>
      <c r="C3363" s="30"/>
      <c r="D3363" s="31"/>
      <c r="E3363" s="30"/>
      <c r="F3363" s="71"/>
      <c r="G3363" s="74"/>
      <c r="H3363" s="62"/>
      <c r="I3363" s="62"/>
      <c r="J3363" s="74"/>
      <c r="K3363" s="30"/>
      <c r="L3363" s="34"/>
      <c r="M3363" s="32"/>
      <c r="N3363" s="35"/>
      <c r="O3363" s="30"/>
      <c r="P3363" s="30"/>
      <c r="Q3363" s="36"/>
      <c r="R3363" s="36"/>
      <c r="S3363" s="36"/>
      <c r="T3363" s="37"/>
      <c r="U3363" s="38"/>
      <c r="V3363" s="39"/>
    </row>
    <row r="3364" spans="1:22" ht="18">
      <c r="A3364" s="34"/>
      <c r="B3364" s="29"/>
      <c r="C3364" s="30"/>
      <c r="D3364" s="31"/>
      <c r="E3364" s="30"/>
      <c r="F3364" s="71"/>
      <c r="G3364" s="74"/>
      <c r="H3364" s="62"/>
      <c r="I3364" s="62"/>
      <c r="J3364" s="74"/>
      <c r="K3364" s="30"/>
      <c r="L3364" s="34"/>
      <c r="M3364" s="32"/>
      <c r="N3364" s="35"/>
      <c r="O3364" s="30"/>
      <c r="P3364" s="30"/>
      <c r="Q3364" s="36"/>
      <c r="R3364" s="36"/>
      <c r="S3364" s="36"/>
      <c r="T3364" s="37"/>
      <c r="U3364" s="38"/>
      <c r="V3364" s="39"/>
    </row>
    <row r="3365" spans="1:22" ht="18">
      <c r="A3365" s="34"/>
      <c r="B3365" s="29"/>
      <c r="C3365" s="30"/>
      <c r="D3365" s="31"/>
      <c r="E3365" s="30"/>
      <c r="F3365" s="71"/>
      <c r="G3365" s="74"/>
      <c r="H3365" s="62"/>
      <c r="I3365" s="62"/>
      <c r="J3365" s="74"/>
      <c r="K3365" s="30"/>
      <c r="L3365" s="34"/>
      <c r="M3365" s="32"/>
      <c r="N3365" s="35"/>
      <c r="O3365" s="30"/>
      <c r="P3365" s="30"/>
      <c r="Q3365" s="36"/>
      <c r="R3365" s="36"/>
      <c r="S3365" s="36"/>
      <c r="T3365" s="37"/>
      <c r="U3365" s="38"/>
      <c r="V3365" s="39"/>
    </row>
    <row r="3366" spans="1:22" ht="18">
      <c r="A3366" s="34"/>
      <c r="B3366" s="29"/>
      <c r="C3366" s="30"/>
      <c r="D3366" s="31"/>
      <c r="E3366" s="30"/>
      <c r="F3366" s="71"/>
      <c r="G3366" s="74"/>
      <c r="H3366" s="62"/>
      <c r="I3366" s="62"/>
      <c r="J3366" s="74"/>
      <c r="K3366" s="30"/>
      <c r="L3366" s="34"/>
      <c r="M3366" s="32"/>
      <c r="N3366" s="35"/>
      <c r="O3366" s="30"/>
      <c r="P3366" s="30"/>
      <c r="Q3366" s="36"/>
      <c r="R3366" s="36"/>
      <c r="S3366" s="36"/>
      <c r="T3366" s="37"/>
      <c r="U3366" s="38"/>
      <c r="V3366" s="39"/>
    </row>
    <row r="3367" spans="1:22" ht="18">
      <c r="A3367" s="34"/>
      <c r="B3367" s="29"/>
      <c r="C3367" s="30"/>
      <c r="D3367" s="31"/>
      <c r="E3367" s="30"/>
      <c r="F3367" s="71"/>
      <c r="G3367" s="74"/>
      <c r="H3367" s="62"/>
      <c r="I3367" s="62"/>
      <c r="J3367" s="74"/>
      <c r="K3367" s="30"/>
      <c r="L3367" s="34"/>
      <c r="M3367" s="32"/>
      <c r="N3367" s="35"/>
      <c r="O3367" s="30"/>
      <c r="P3367" s="30"/>
      <c r="Q3367" s="36"/>
      <c r="R3367" s="36"/>
      <c r="S3367" s="36"/>
      <c r="T3367" s="37"/>
      <c r="U3367" s="38"/>
      <c r="V3367" s="39"/>
    </row>
    <row r="3368" spans="1:22" ht="18">
      <c r="A3368" s="34"/>
      <c r="B3368" s="29"/>
      <c r="C3368" s="30"/>
      <c r="D3368" s="31"/>
      <c r="E3368" s="30"/>
      <c r="F3368" s="71"/>
      <c r="G3368" s="74"/>
      <c r="H3368" s="62"/>
      <c r="I3368" s="62"/>
      <c r="J3368" s="74"/>
      <c r="K3368" s="30"/>
      <c r="L3368" s="34"/>
      <c r="M3368" s="32"/>
      <c r="N3368" s="35"/>
      <c r="O3368" s="30"/>
      <c r="P3368" s="30"/>
      <c r="Q3368" s="36"/>
      <c r="R3368" s="36"/>
      <c r="S3368" s="36"/>
      <c r="T3368" s="37"/>
      <c r="U3368" s="38"/>
      <c r="V3368" s="39"/>
    </row>
    <row r="3369" spans="1:22" ht="18">
      <c r="A3369" s="34"/>
      <c r="B3369" s="29"/>
      <c r="C3369" s="30"/>
      <c r="D3369" s="31"/>
      <c r="E3369" s="30"/>
      <c r="F3369" s="71"/>
      <c r="G3369" s="74"/>
      <c r="H3369" s="62"/>
      <c r="I3369" s="62"/>
      <c r="J3369" s="74"/>
      <c r="K3369" s="30"/>
      <c r="L3369" s="34"/>
      <c r="M3369" s="32"/>
      <c r="N3369" s="35"/>
      <c r="O3369" s="30"/>
      <c r="P3369" s="30"/>
      <c r="Q3369" s="36"/>
      <c r="R3369" s="36"/>
      <c r="S3369" s="36"/>
      <c r="T3369" s="37"/>
      <c r="U3369" s="38"/>
      <c r="V3369" s="39"/>
    </row>
    <row r="3370" spans="1:22" ht="18">
      <c r="A3370" s="34"/>
      <c r="B3370" s="29"/>
      <c r="C3370" s="30"/>
      <c r="D3370" s="31"/>
      <c r="E3370" s="30"/>
      <c r="F3370" s="71"/>
      <c r="G3370" s="74"/>
      <c r="H3370" s="62"/>
      <c r="I3370" s="62"/>
      <c r="J3370" s="74"/>
      <c r="K3370" s="30"/>
      <c r="L3370" s="34"/>
      <c r="M3370" s="32"/>
      <c r="N3370" s="35"/>
      <c r="O3370" s="30"/>
      <c r="P3370" s="30"/>
      <c r="Q3370" s="36"/>
      <c r="R3370" s="36"/>
      <c r="S3370" s="36"/>
      <c r="T3370" s="37"/>
      <c r="U3370" s="38"/>
      <c r="V3370" s="39"/>
    </row>
    <row r="3371" spans="1:22" ht="18">
      <c r="A3371" s="34"/>
      <c r="B3371" s="29"/>
      <c r="C3371" s="30"/>
      <c r="D3371" s="31"/>
      <c r="E3371" s="30"/>
      <c r="F3371" s="71"/>
      <c r="G3371" s="74"/>
      <c r="H3371" s="62"/>
      <c r="I3371" s="62"/>
      <c r="J3371" s="74"/>
      <c r="K3371" s="30"/>
      <c r="L3371" s="34"/>
      <c r="M3371" s="32"/>
      <c r="N3371" s="35"/>
      <c r="O3371" s="30"/>
      <c r="P3371" s="30"/>
      <c r="Q3371" s="36"/>
      <c r="R3371" s="36"/>
      <c r="S3371" s="36"/>
      <c r="T3371" s="37"/>
      <c r="U3371" s="38"/>
      <c r="V3371" s="39"/>
    </row>
    <row r="3372" spans="1:22" ht="18">
      <c r="A3372" s="34"/>
      <c r="B3372" s="29"/>
      <c r="C3372" s="30"/>
      <c r="D3372" s="31"/>
      <c r="E3372" s="30"/>
      <c r="F3372" s="71"/>
      <c r="G3372" s="74"/>
      <c r="H3372" s="62"/>
      <c r="I3372" s="62"/>
      <c r="J3372" s="74"/>
      <c r="K3372" s="30"/>
      <c r="L3372" s="34"/>
      <c r="M3372" s="32"/>
      <c r="N3372" s="35"/>
      <c r="O3372" s="30"/>
      <c r="P3372" s="30"/>
      <c r="Q3372" s="36"/>
      <c r="R3372" s="36"/>
      <c r="S3372" s="36"/>
      <c r="T3372" s="37"/>
      <c r="U3372" s="38"/>
      <c r="V3372" s="39"/>
    </row>
    <row r="3373" spans="1:22" ht="18">
      <c r="A3373" s="34"/>
      <c r="B3373" s="29"/>
      <c r="C3373" s="30"/>
      <c r="D3373" s="31"/>
      <c r="E3373" s="30"/>
      <c r="F3373" s="71"/>
      <c r="G3373" s="74"/>
      <c r="H3373" s="62"/>
      <c r="I3373" s="62"/>
      <c r="J3373" s="74"/>
      <c r="K3373" s="30"/>
      <c r="L3373" s="34"/>
      <c r="M3373" s="32"/>
      <c r="N3373" s="35"/>
      <c r="O3373" s="30"/>
      <c r="P3373" s="30"/>
      <c r="Q3373" s="36"/>
      <c r="R3373" s="36"/>
      <c r="S3373" s="36"/>
      <c r="T3373" s="37"/>
      <c r="U3373" s="38"/>
      <c r="V3373" s="39"/>
    </row>
    <row r="3374" spans="1:22" ht="18">
      <c r="A3374" s="34"/>
      <c r="B3374" s="29"/>
      <c r="C3374" s="30"/>
      <c r="D3374" s="31"/>
      <c r="E3374" s="30"/>
      <c r="F3374" s="71"/>
      <c r="G3374" s="74"/>
      <c r="H3374" s="62"/>
      <c r="I3374" s="62"/>
      <c r="J3374" s="74"/>
      <c r="K3374" s="30"/>
      <c r="L3374" s="34"/>
      <c r="M3374" s="32"/>
      <c r="N3374" s="35"/>
      <c r="O3374" s="30"/>
      <c r="P3374" s="30"/>
      <c r="Q3374" s="36"/>
      <c r="R3374" s="36"/>
      <c r="S3374" s="36"/>
      <c r="T3374" s="37"/>
      <c r="U3374" s="38"/>
      <c r="V3374" s="39"/>
    </row>
    <row r="3375" spans="1:22" ht="18">
      <c r="A3375" s="34"/>
      <c r="B3375" s="29"/>
      <c r="C3375" s="30"/>
      <c r="D3375" s="31"/>
      <c r="E3375" s="30"/>
      <c r="F3375" s="71"/>
      <c r="G3375" s="74"/>
      <c r="H3375" s="62"/>
      <c r="I3375" s="62"/>
      <c r="J3375" s="74"/>
      <c r="K3375" s="30"/>
      <c r="L3375" s="34"/>
      <c r="M3375" s="32"/>
      <c r="N3375" s="36"/>
      <c r="O3375" s="30"/>
      <c r="P3375" s="30"/>
      <c r="Q3375" s="36"/>
      <c r="R3375" s="36"/>
      <c r="S3375" s="36"/>
      <c r="T3375" s="37"/>
      <c r="U3375" s="38"/>
      <c r="V3375" s="39"/>
    </row>
    <row r="3376" spans="1:22" ht="18">
      <c r="A3376" s="34"/>
      <c r="B3376" s="29"/>
      <c r="C3376" s="30"/>
      <c r="D3376" s="31"/>
      <c r="E3376" s="30"/>
      <c r="F3376" s="71"/>
      <c r="G3376" s="74"/>
      <c r="H3376" s="62"/>
      <c r="I3376" s="62"/>
      <c r="J3376" s="74"/>
      <c r="K3376" s="30"/>
      <c r="L3376" s="34"/>
      <c r="M3376" s="32"/>
      <c r="N3376" s="36"/>
      <c r="O3376" s="30"/>
      <c r="P3376" s="30"/>
      <c r="Q3376" s="36"/>
      <c r="R3376" s="36"/>
      <c r="S3376" s="36"/>
      <c r="T3376" s="37"/>
      <c r="U3376" s="38"/>
      <c r="V3376" s="39"/>
    </row>
    <row r="3377" spans="1:22" ht="18">
      <c r="A3377" s="34"/>
      <c r="B3377" s="29"/>
      <c r="C3377" s="30"/>
      <c r="D3377" s="31"/>
      <c r="E3377" s="30"/>
      <c r="F3377" s="71"/>
      <c r="G3377" s="74"/>
      <c r="H3377" s="62"/>
      <c r="I3377" s="62"/>
      <c r="J3377" s="74"/>
      <c r="K3377" s="30"/>
      <c r="L3377" s="34"/>
      <c r="M3377" s="32"/>
      <c r="N3377" s="36"/>
      <c r="O3377" s="30"/>
      <c r="P3377" s="30"/>
      <c r="Q3377" s="36"/>
      <c r="R3377" s="36"/>
      <c r="S3377" s="36"/>
      <c r="T3377" s="37"/>
      <c r="U3377" s="38"/>
      <c r="V3377" s="39"/>
    </row>
    <row r="3378" spans="1:22" ht="18">
      <c r="A3378" s="34"/>
      <c r="B3378" s="29"/>
      <c r="C3378" s="30"/>
      <c r="D3378" s="31"/>
      <c r="E3378" s="30"/>
      <c r="F3378" s="71"/>
      <c r="G3378" s="74"/>
      <c r="H3378" s="62"/>
      <c r="I3378" s="62"/>
      <c r="J3378" s="74"/>
      <c r="K3378" s="30"/>
      <c r="L3378" s="34"/>
      <c r="M3378" s="32"/>
      <c r="N3378" s="36"/>
      <c r="O3378" s="30"/>
      <c r="P3378" s="30"/>
      <c r="Q3378" s="36"/>
      <c r="R3378" s="36"/>
      <c r="S3378" s="36"/>
      <c r="T3378" s="37"/>
      <c r="U3378" s="38"/>
      <c r="V3378" s="39"/>
    </row>
    <row r="3379" spans="1:22" ht="18">
      <c r="A3379" s="34"/>
      <c r="B3379" s="29"/>
      <c r="C3379" s="30"/>
      <c r="D3379" s="31"/>
      <c r="E3379" s="30"/>
      <c r="F3379" s="71"/>
      <c r="G3379" s="74"/>
      <c r="H3379" s="62"/>
      <c r="I3379" s="62"/>
      <c r="J3379" s="74"/>
      <c r="K3379" s="30"/>
      <c r="L3379" s="34"/>
      <c r="M3379" s="32"/>
      <c r="N3379" s="36"/>
      <c r="O3379" s="30"/>
      <c r="P3379" s="30"/>
      <c r="Q3379" s="36"/>
      <c r="R3379" s="36"/>
      <c r="S3379" s="36"/>
      <c r="T3379" s="37"/>
      <c r="U3379" s="38"/>
      <c r="V3379" s="39"/>
    </row>
    <row r="3380" spans="1:22" ht="18">
      <c r="A3380" s="34"/>
      <c r="B3380" s="29"/>
      <c r="C3380" s="30"/>
      <c r="D3380" s="31"/>
      <c r="E3380" s="30"/>
      <c r="F3380" s="71"/>
      <c r="G3380" s="74"/>
      <c r="H3380" s="62"/>
      <c r="I3380" s="62"/>
      <c r="J3380" s="74"/>
      <c r="K3380" s="30"/>
      <c r="L3380" s="34"/>
      <c r="M3380" s="32"/>
      <c r="N3380" s="36"/>
      <c r="O3380" s="30"/>
      <c r="P3380" s="30"/>
      <c r="Q3380" s="36"/>
      <c r="R3380" s="36"/>
      <c r="S3380" s="36"/>
      <c r="T3380" s="37"/>
      <c r="U3380" s="38"/>
      <c r="V3380" s="39"/>
    </row>
    <row r="3381" spans="1:22" ht="18">
      <c r="A3381" s="34"/>
      <c r="B3381" s="29"/>
      <c r="C3381" s="30"/>
      <c r="D3381" s="31"/>
      <c r="E3381" s="30"/>
      <c r="F3381" s="71"/>
      <c r="G3381" s="74"/>
      <c r="H3381" s="62"/>
      <c r="I3381" s="62"/>
      <c r="J3381" s="74"/>
      <c r="K3381" s="30"/>
      <c r="L3381" s="34"/>
      <c r="M3381" s="32"/>
      <c r="N3381" s="36"/>
      <c r="O3381" s="30"/>
      <c r="P3381" s="30"/>
      <c r="Q3381" s="36"/>
      <c r="R3381" s="36"/>
      <c r="S3381" s="36"/>
      <c r="T3381" s="37"/>
      <c r="U3381" s="38"/>
      <c r="V3381" s="39"/>
    </row>
    <row r="3382" spans="1:22" ht="18">
      <c r="A3382" s="34"/>
      <c r="B3382" s="29"/>
      <c r="C3382" s="30"/>
      <c r="D3382" s="31"/>
      <c r="E3382" s="30"/>
      <c r="F3382" s="71"/>
      <c r="G3382" s="74"/>
      <c r="H3382" s="62"/>
      <c r="I3382" s="62"/>
      <c r="J3382" s="74"/>
      <c r="K3382" s="30"/>
      <c r="L3382" s="34"/>
      <c r="M3382" s="32"/>
      <c r="N3382" s="36"/>
      <c r="O3382" s="30"/>
      <c r="P3382" s="30"/>
      <c r="Q3382" s="36"/>
      <c r="R3382" s="36"/>
      <c r="S3382" s="36"/>
      <c r="T3382" s="37"/>
      <c r="U3382" s="38"/>
      <c r="V3382" s="39"/>
    </row>
    <row r="3383" spans="1:22" ht="18">
      <c r="A3383" s="34"/>
      <c r="B3383" s="29"/>
      <c r="C3383" s="30"/>
      <c r="D3383" s="31"/>
      <c r="E3383" s="30"/>
      <c r="F3383" s="71"/>
      <c r="G3383" s="74"/>
      <c r="H3383" s="62"/>
      <c r="I3383" s="62"/>
      <c r="J3383" s="74"/>
      <c r="K3383" s="30"/>
      <c r="L3383" s="34"/>
      <c r="M3383" s="32"/>
      <c r="N3383" s="36"/>
      <c r="O3383" s="30"/>
      <c r="P3383" s="30"/>
      <c r="Q3383" s="36"/>
      <c r="R3383" s="36"/>
      <c r="S3383" s="36"/>
      <c r="T3383" s="37"/>
      <c r="U3383" s="38"/>
      <c r="V3383" s="39"/>
    </row>
    <row r="3384" spans="1:22" ht="18">
      <c r="A3384" s="34"/>
      <c r="B3384" s="29"/>
      <c r="C3384" s="30"/>
      <c r="D3384" s="31"/>
      <c r="E3384" s="30"/>
      <c r="F3384" s="71"/>
      <c r="G3384" s="74"/>
      <c r="H3384" s="62"/>
      <c r="I3384" s="62"/>
      <c r="J3384" s="74"/>
      <c r="K3384" s="30"/>
      <c r="L3384" s="34"/>
      <c r="M3384" s="32"/>
      <c r="N3384" s="36"/>
      <c r="O3384" s="30"/>
      <c r="P3384" s="30"/>
      <c r="Q3384" s="36"/>
      <c r="R3384" s="36"/>
      <c r="S3384" s="36"/>
      <c r="T3384" s="37"/>
      <c r="U3384" s="38"/>
      <c r="V3384" s="39"/>
    </row>
    <row r="3385" spans="1:22" ht="18">
      <c r="A3385" s="34"/>
      <c r="B3385" s="29"/>
      <c r="C3385" s="30"/>
      <c r="D3385" s="31"/>
      <c r="E3385" s="30"/>
      <c r="F3385" s="71"/>
      <c r="G3385" s="74"/>
      <c r="H3385" s="62"/>
      <c r="I3385" s="62"/>
      <c r="J3385" s="74"/>
      <c r="K3385" s="30"/>
      <c r="L3385" s="34"/>
      <c r="M3385" s="32"/>
      <c r="N3385" s="36"/>
      <c r="O3385" s="30"/>
      <c r="P3385" s="30"/>
      <c r="Q3385" s="36"/>
      <c r="R3385" s="36"/>
      <c r="S3385" s="36"/>
      <c r="T3385" s="37"/>
      <c r="U3385" s="38"/>
      <c r="V3385" s="39"/>
    </row>
    <row r="3386" spans="1:22" ht="18">
      <c r="A3386" s="34"/>
      <c r="B3386" s="29"/>
      <c r="C3386" s="30"/>
      <c r="D3386" s="31"/>
      <c r="E3386" s="30"/>
      <c r="F3386" s="71"/>
      <c r="G3386" s="74"/>
      <c r="H3386" s="62"/>
      <c r="I3386" s="62"/>
      <c r="J3386" s="74"/>
      <c r="K3386" s="30"/>
      <c r="L3386" s="34"/>
      <c r="M3386" s="32"/>
      <c r="N3386" s="36"/>
      <c r="O3386" s="30"/>
      <c r="P3386" s="30"/>
      <c r="Q3386" s="36"/>
      <c r="R3386" s="36"/>
      <c r="S3386" s="36"/>
      <c r="T3386" s="37"/>
      <c r="U3386" s="38"/>
      <c r="V3386" s="39"/>
    </row>
    <row r="3387" spans="1:22" ht="18">
      <c r="A3387" s="34"/>
      <c r="B3387" s="29"/>
      <c r="C3387" s="30"/>
      <c r="D3387" s="31"/>
      <c r="E3387" s="30"/>
      <c r="F3387" s="71"/>
      <c r="G3387" s="74"/>
      <c r="H3387" s="62"/>
      <c r="I3387" s="62"/>
      <c r="J3387" s="74"/>
      <c r="K3387" s="30"/>
      <c r="L3387" s="34"/>
      <c r="M3387" s="32"/>
      <c r="N3387" s="36"/>
      <c r="O3387" s="30"/>
      <c r="P3387" s="30"/>
      <c r="Q3387" s="36"/>
      <c r="R3387" s="36"/>
      <c r="S3387" s="36"/>
      <c r="T3387" s="37"/>
      <c r="U3387" s="38"/>
      <c r="V3387" s="39"/>
    </row>
    <row r="3388" spans="1:22" ht="18">
      <c r="A3388" s="34"/>
      <c r="B3388" s="29"/>
      <c r="C3388" s="30"/>
      <c r="D3388" s="31"/>
      <c r="E3388" s="30"/>
      <c r="F3388" s="71"/>
      <c r="G3388" s="74"/>
      <c r="H3388" s="62"/>
      <c r="I3388" s="62"/>
      <c r="J3388" s="74"/>
      <c r="K3388" s="30"/>
      <c r="L3388" s="34"/>
      <c r="M3388" s="32"/>
      <c r="N3388" s="36"/>
      <c r="O3388" s="30"/>
      <c r="P3388" s="30"/>
      <c r="Q3388" s="36"/>
      <c r="R3388" s="36"/>
      <c r="S3388" s="36"/>
      <c r="T3388" s="37"/>
      <c r="U3388" s="38"/>
      <c r="V3388" s="39"/>
    </row>
    <row r="3389" spans="1:22" ht="18">
      <c r="A3389" s="34"/>
      <c r="B3389" s="29"/>
      <c r="C3389" s="30"/>
      <c r="D3389" s="31"/>
      <c r="E3389" s="30"/>
      <c r="F3389" s="71"/>
      <c r="G3389" s="74"/>
      <c r="H3389" s="62"/>
      <c r="I3389" s="62"/>
      <c r="J3389" s="74"/>
      <c r="K3389" s="30"/>
      <c r="L3389" s="34"/>
      <c r="M3389" s="32"/>
      <c r="N3389" s="36"/>
      <c r="O3389" s="30"/>
      <c r="P3389" s="30"/>
      <c r="Q3389" s="36"/>
      <c r="R3389" s="36"/>
      <c r="S3389" s="36"/>
      <c r="T3389" s="37"/>
      <c r="U3389" s="38"/>
      <c r="V3389" s="39"/>
    </row>
    <row r="3390" spans="1:22" ht="18">
      <c r="A3390" s="34"/>
      <c r="B3390" s="29"/>
      <c r="C3390" s="30"/>
      <c r="D3390" s="31"/>
      <c r="E3390" s="30"/>
      <c r="F3390" s="71"/>
      <c r="G3390" s="74"/>
      <c r="H3390" s="62"/>
      <c r="I3390" s="62"/>
      <c r="J3390" s="74"/>
      <c r="K3390" s="30"/>
      <c r="L3390" s="34"/>
      <c r="M3390" s="32"/>
      <c r="N3390" s="36"/>
      <c r="O3390" s="30"/>
      <c r="P3390" s="30"/>
      <c r="Q3390" s="36"/>
      <c r="R3390" s="36"/>
      <c r="S3390" s="36"/>
      <c r="T3390" s="37"/>
      <c r="U3390" s="38"/>
      <c r="V3390" s="39"/>
    </row>
    <row r="3391" spans="1:22" ht="18">
      <c r="A3391" s="34"/>
      <c r="B3391" s="29"/>
      <c r="C3391" s="30"/>
      <c r="D3391" s="31"/>
      <c r="E3391" s="30"/>
      <c r="F3391" s="71"/>
      <c r="G3391" s="74"/>
      <c r="H3391" s="62"/>
      <c r="I3391" s="62"/>
      <c r="J3391" s="74"/>
      <c r="K3391" s="30"/>
      <c r="L3391" s="34"/>
      <c r="M3391" s="32"/>
      <c r="N3391" s="36"/>
      <c r="O3391" s="30"/>
      <c r="P3391" s="30"/>
      <c r="Q3391" s="36"/>
      <c r="R3391" s="36"/>
      <c r="S3391" s="36"/>
      <c r="T3391" s="37"/>
      <c r="U3391" s="38"/>
      <c r="V3391" s="39"/>
    </row>
    <row r="3392" spans="1:22" ht="18">
      <c r="A3392" s="34"/>
      <c r="B3392" s="29"/>
      <c r="C3392" s="30"/>
      <c r="D3392" s="31"/>
      <c r="E3392" s="30"/>
      <c r="F3392" s="71"/>
      <c r="G3392" s="74"/>
      <c r="H3392" s="62"/>
      <c r="I3392" s="62"/>
      <c r="J3392" s="74"/>
      <c r="K3392" s="30"/>
      <c r="L3392" s="34"/>
      <c r="M3392" s="32"/>
      <c r="N3392" s="36"/>
      <c r="O3392" s="30"/>
      <c r="P3392" s="30"/>
      <c r="Q3392" s="36"/>
      <c r="R3392" s="36"/>
      <c r="S3392" s="36"/>
      <c r="T3392" s="37"/>
      <c r="U3392" s="38"/>
      <c r="V3392" s="39"/>
    </row>
    <row r="3393" spans="1:22" ht="18">
      <c r="A3393" s="34"/>
      <c r="B3393" s="29"/>
      <c r="C3393" s="30"/>
      <c r="D3393" s="31"/>
      <c r="E3393" s="30"/>
      <c r="F3393" s="71"/>
      <c r="G3393" s="74"/>
      <c r="H3393" s="62"/>
      <c r="I3393" s="62"/>
      <c r="J3393" s="74"/>
      <c r="K3393" s="30"/>
      <c r="L3393" s="34"/>
      <c r="M3393" s="32"/>
      <c r="N3393" s="36"/>
      <c r="O3393" s="30"/>
      <c r="P3393" s="30"/>
      <c r="Q3393" s="36"/>
      <c r="R3393" s="36"/>
      <c r="S3393" s="36"/>
      <c r="T3393" s="37"/>
      <c r="U3393" s="38"/>
      <c r="V3393" s="39"/>
    </row>
    <row r="3394" spans="1:22" ht="18">
      <c r="A3394" s="34"/>
      <c r="B3394" s="29"/>
      <c r="C3394" s="30"/>
      <c r="D3394" s="31"/>
      <c r="E3394" s="30"/>
      <c r="F3394" s="71"/>
      <c r="G3394" s="74"/>
      <c r="H3394" s="62"/>
      <c r="I3394" s="62"/>
      <c r="J3394" s="74"/>
      <c r="K3394" s="30"/>
      <c r="L3394" s="34"/>
      <c r="M3394" s="32"/>
      <c r="N3394" s="36"/>
      <c r="O3394" s="30"/>
      <c r="P3394" s="30"/>
      <c r="Q3394" s="36"/>
      <c r="R3394" s="36"/>
      <c r="S3394" s="36"/>
      <c r="T3394" s="37"/>
      <c r="U3394" s="38"/>
      <c r="V3394" s="39"/>
    </row>
    <row r="3395" spans="1:22" ht="18">
      <c r="A3395" s="34"/>
      <c r="B3395" s="29"/>
      <c r="C3395" s="30"/>
      <c r="D3395" s="31"/>
      <c r="E3395" s="30"/>
      <c r="F3395" s="71"/>
      <c r="G3395" s="74"/>
      <c r="H3395" s="62"/>
      <c r="I3395" s="62"/>
      <c r="J3395" s="74"/>
      <c r="K3395" s="30"/>
      <c r="L3395" s="34"/>
      <c r="M3395" s="32"/>
      <c r="N3395" s="36"/>
      <c r="O3395" s="30"/>
      <c r="P3395" s="30"/>
      <c r="Q3395" s="36"/>
      <c r="R3395" s="36"/>
      <c r="S3395" s="36"/>
      <c r="T3395" s="37"/>
      <c r="U3395" s="38"/>
      <c r="V3395" s="39"/>
    </row>
    <row r="3396" spans="1:22" ht="18">
      <c r="A3396" s="34"/>
      <c r="B3396" s="29"/>
      <c r="C3396" s="30"/>
      <c r="D3396" s="31"/>
      <c r="E3396" s="30"/>
      <c r="F3396" s="71"/>
      <c r="G3396" s="74"/>
      <c r="H3396" s="62"/>
      <c r="I3396" s="62"/>
      <c r="J3396" s="74"/>
      <c r="K3396" s="30"/>
      <c r="L3396" s="34"/>
      <c r="M3396" s="32"/>
      <c r="N3396" s="36"/>
      <c r="O3396" s="30"/>
      <c r="P3396" s="30"/>
      <c r="Q3396" s="36"/>
      <c r="R3396" s="36"/>
      <c r="S3396" s="36"/>
      <c r="T3396" s="37"/>
      <c r="U3396" s="38"/>
      <c r="V3396" s="39"/>
    </row>
    <row r="3397" spans="1:22" ht="18">
      <c r="A3397" s="34"/>
      <c r="B3397" s="29"/>
      <c r="C3397" s="30"/>
      <c r="D3397" s="31"/>
      <c r="E3397" s="30"/>
      <c r="F3397" s="71"/>
      <c r="G3397" s="74"/>
      <c r="H3397" s="62"/>
      <c r="I3397" s="62"/>
      <c r="J3397" s="74"/>
      <c r="K3397" s="30"/>
      <c r="L3397" s="34"/>
      <c r="M3397" s="32"/>
      <c r="N3397" s="36"/>
      <c r="O3397" s="30"/>
      <c r="P3397" s="30"/>
      <c r="Q3397" s="36"/>
      <c r="R3397" s="36"/>
      <c r="S3397" s="36"/>
      <c r="T3397" s="37"/>
      <c r="U3397" s="38"/>
      <c r="V3397" s="39"/>
    </row>
    <row r="3398" spans="1:22" ht="18">
      <c r="A3398" s="34"/>
      <c r="B3398" s="29"/>
      <c r="C3398" s="30"/>
      <c r="D3398" s="31"/>
      <c r="E3398" s="30"/>
      <c r="F3398" s="71"/>
      <c r="G3398" s="74"/>
      <c r="H3398" s="62"/>
      <c r="I3398" s="62"/>
      <c r="J3398" s="74"/>
      <c r="K3398" s="30"/>
      <c r="L3398" s="34"/>
      <c r="M3398" s="32"/>
      <c r="N3398" s="36"/>
      <c r="O3398" s="30"/>
      <c r="P3398" s="30"/>
      <c r="Q3398" s="36"/>
      <c r="R3398" s="36"/>
      <c r="S3398" s="36"/>
      <c r="T3398" s="37"/>
      <c r="U3398" s="38"/>
      <c r="V3398" s="39"/>
    </row>
    <row r="3399" spans="1:22" ht="18">
      <c r="A3399" s="34"/>
      <c r="B3399" s="29"/>
      <c r="C3399" s="30"/>
      <c r="D3399" s="31"/>
      <c r="E3399" s="30"/>
      <c r="F3399" s="71"/>
      <c r="G3399" s="74"/>
      <c r="H3399" s="62"/>
      <c r="I3399" s="62"/>
      <c r="J3399" s="74"/>
      <c r="K3399" s="30"/>
      <c r="L3399" s="34"/>
      <c r="M3399" s="32"/>
      <c r="N3399" s="36"/>
      <c r="O3399" s="30"/>
      <c r="P3399" s="30"/>
      <c r="Q3399" s="36"/>
      <c r="R3399" s="36"/>
      <c r="S3399" s="36"/>
      <c r="T3399" s="37"/>
      <c r="U3399" s="38"/>
      <c r="V3399" s="39"/>
    </row>
    <row r="3400" spans="1:22" ht="18">
      <c r="A3400" s="34"/>
      <c r="B3400" s="29"/>
      <c r="C3400" s="30"/>
      <c r="D3400" s="31"/>
      <c r="E3400" s="30"/>
      <c r="F3400" s="71"/>
      <c r="G3400" s="74"/>
      <c r="H3400" s="62"/>
      <c r="I3400" s="62"/>
      <c r="J3400" s="74"/>
      <c r="K3400" s="30"/>
      <c r="L3400" s="34"/>
      <c r="M3400" s="32"/>
      <c r="N3400" s="36"/>
      <c r="O3400" s="30"/>
      <c r="P3400" s="30"/>
      <c r="Q3400" s="36"/>
      <c r="R3400" s="36"/>
      <c r="S3400" s="36"/>
      <c r="T3400" s="37"/>
      <c r="U3400" s="38"/>
      <c r="V3400" s="39"/>
    </row>
    <row r="3401" spans="1:22" ht="18">
      <c r="A3401" s="34"/>
      <c r="B3401" s="29"/>
      <c r="C3401" s="30"/>
      <c r="D3401" s="31"/>
      <c r="E3401" s="30"/>
      <c r="F3401" s="71"/>
      <c r="G3401" s="74"/>
      <c r="H3401" s="62"/>
      <c r="I3401" s="62"/>
      <c r="J3401" s="74"/>
      <c r="K3401" s="30"/>
      <c r="L3401" s="34"/>
      <c r="M3401" s="32"/>
      <c r="N3401" s="36"/>
      <c r="O3401" s="30"/>
      <c r="P3401" s="30"/>
      <c r="Q3401" s="36"/>
      <c r="R3401" s="36"/>
      <c r="S3401" s="36"/>
      <c r="T3401" s="37"/>
      <c r="U3401" s="38"/>
      <c r="V3401" s="39"/>
    </row>
    <row r="3402" spans="1:22" ht="18">
      <c r="A3402" s="34"/>
      <c r="B3402" s="29"/>
      <c r="C3402" s="30"/>
      <c r="D3402" s="31"/>
      <c r="E3402" s="30"/>
      <c r="F3402" s="71"/>
      <c r="G3402" s="74"/>
      <c r="H3402" s="62"/>
      <c r="I3402" s="62"/>
      <c r="J3402" s="74"/>
      <c r="K3402" s="30"/>
      <c r="L3402" s="34"/>
      <c r="M3402" s="32"/>
      <c r="N3402" s="36"/>
      <c r="O3402" s="30"/>
      <c r="P3402" s="30"/>
      <c r="Q3402" s="36"/>
      <c r="R3402" s="36"/>
      <c r="S3402" s="36"/>
      <c r="T3402" s="37"/>
      <c r="U3402" s="38"/>
      <c r="V3402" s="39"/>
    </row>
    <row r="3403" spans="1:22" ht="18">
      <c r="A3403" s="34"/>
      <c r="B3403" s="29"/>
      <c r="C3403" s="30"/>
      <c r="D3403" s="31"/>
      <c r="E3403" s="30"/>
      <c r="F3403" s="71"/>
      <c r="G3403" s="74"/>
      <c r="H3403" s="62"/>
      <c r="I3403" s="62"/>
      <c r="J3403" s="74"/>
      <c r="K3403" s="30"/>
      <c r="L3403" s="34"/>
      <c r="M3403" s="32"/>
      <c r="N3403" s="36"/>
      <c r="O3403" s="30"/>
      <c r="P3403" s="30"/>
      <c r="Q3403" s="36"/>
      <c r="R3403" s="36"/>
      <c r="S3403" s="36"/>
      <c r="T3403" s="37"/>
      <c r="U3403" s="38"/>
      <c r="V3403" s="39"/>
    </row>
    <row r="3404" spans="1:22" ht="18">
      <c r="A3404" s="34"/>
      <c r="B3404" s="29"/>
      <c r="C3404" s="30"/>
      <c r="D3404" s="31"/>
      <c r="E3404" s="30"/>
      <c r="F3404" s="71"/>
      <c r="G3404" s="74"/>
      <c r="H3404" s="62"/>
      <c r="I3404" s="62"/>
      <c r="J3404" s="74"/>
      <c r="K3404" s="30"/>
      <c r="L3404" s="34"/>
      <c r="M3404" s="32"/>
      <c r="N3404" s="36"/>
      <c r="O3404" s="30"/>
      <c r="P3404" s="30"/>
      <c r="Q3404" s="36"/>
      <c r="R3404" s="36"/>
      <c r="S3404" s="36"/>
      <c r="T3404" s="37"/>
      <c r="U3404" s="38"/>
      <c r="V3404" s="39"/>
    </row>
    <row r="3405" spans="1:22" ht="18">
      <c r="A3405" s="34"/>
      <c r="B3405" s="29"/>
      <c r="C3405" s="30"/>
      <c r="D3405" s="31"/>
      <c r="E3405" s="30"/>
      <c r="F3405" s="71"/>
      <c r="G3405" s="74"/>
      <c r="H3405" s="62"/>
      <c r="I3405" s="62"/>
      <c r="J3405" s="74"/>
      <c r="K3405" s="30"/>
      <c r="L3405" s="34"/>
      <c r="M3405" s="32"/>
      <c r="N3405" s="36"/>
      <c r="O3405" s="30"/>
      <c r="P3405" s="30"/>
      <c r="Q3405" s="36"/>
      <c r="R3405" s="36"/>
      <c r="S3405" s="36"/>
      <c r="T3405" s="37"/>
      <c r="U3405" s="38"/>
      <c r="V3405" s="39"/>
    </row>
    <row r="3406" spans="1:22" ht="18">
      <c r="A3406" s="34"/>
      <c r="B3406" s="29"/>
      <c r="C3406" s="30"/>
      <c r="D3406" s="31"/>
      <c r="E3406" s="30"/>
      <c r="F3406" s="71"/>
      <c r="G3406" s="74"/>
      <c r="H3406" s="62"/>
      <c r="I3406" s="62"/>
      <c r="J3406" s="74"/>
      <c r="K3406" s="30"/>
      <c r="L3406" s="34"/>
      <c r="M3406" s="32"/>
      <c r="N3406" s="36"/>
      <c r="O3406" s="30"/>
      <c r="P3406" s="30"/>
      <c r="Q3406" s="36"/>
      <c r="R3406" s="36"/>
      <c r="S3406" s="36"/>
      <c r="T3406" s="37"/>
      <c r="U3406" s="38"/>
      <c r="V3406" s="39"/>
    </row>
    <row r="3407" spans="1:22" ht="18">
      <c r="A3407" s="34"/>
      <c r="B3407" s="29"/>
      <c r="C3407" s="30"/>
      <c r="D3407" s="31"/>
      <c r="E3407" s="30"/>
      <c r="F3407" s="71"/>
      <c r="G3407" s="74"/>
      <c r="H3407" s="62"/>
      <c r="I3407" s="62"/>
      <c r="J3407" s="74"/>
      <c r="K3407" s="30"/>
      <c r="L3407" s="34"/>
      <c r="M3407" s="32"/>
      <c r="N3407" s="36"/>
      <c r="O3407" s="30"/>
      <c r="P3407" s="30"/>
      <c r="Q3407" s="36"/>
      <c r="R3407" s="36"/>
      <c r="S3407" s="36"/>
      <c r="T3407" s="37"/>
      <c r="U3407" s="38"/>
      <c r="V3407" s="39"/>
    </row>
    <row r="3408" spans="1:22" ht="18">
      <c r="A3408" s="34"/>
      <c r="B3408" s="29"/>
      <c r="C3408" s="30"/>
      <c r="D3408" s="31"/>
      <c r="E3408" s="30"/>
      <c r="F3408" s="71"/>
      <c r="G3408" s="74"/>
      <c r="H3408" s="62"/>
      <c r="I3408" s="62"/>
      <c r="J3408" s="74"/>
      <c r="K3408" s="30"/>
      <c r="L3408" s="34"/>
      <c r="M3408" s="32"/>
      <c r="N3408" s="36"/>
      <c r="O3408" s="30"/>
      <c r="P3408" s="30"/>
      <c r="Q3408" s="36"/>
      <c r="R3408" s="36"/>
      <c r="S3408" s="36"/>
      <c r="T3408" s="37"/>
      <c r="U3408" s="38"/>
      <c r="V3408" s="39"/>
    </row>
    <row r="3409" spans="1:22" ht="18">
      <c r="A3409" s="34"/>
      <c r="B3409" s="29"/>
      <c r="C3409" s="30"/>
      <c r="D3409" s="31"/>
      <c r="E3409" s="30"/>
      <c r="F3409" s="71"/>
      <c r="G3409" s="74"/>
      <c r="H3409" s="62"/>
      <c r="I3409" s="62"/>
      <c r="J3409" s="74"/>
      <c r="K3409" s="30"/>
      <c r="L3409" s="34"/>
      <c r="M3409" s="32"/>
      <c r="N3409" s="36"/>
      <c r="O3409" s="30"/>
      <c r="P3409" s="30"/>
      <c r="Q3409" s="36"/>
      <c r="R3409" s="36"/>
      <c r="S3409" s="36"/>
      <c r="T3409" s="37"/>
      <c r="U3409" s="38"/>
      <c r="V3409" s="39"/>
    </row>
    <row r="3410" spans="1:22" ht="18">
      <c r="A3410" s="34"/>
      <c r="B3410" s="29"/>
      <c r="C3410" s="30"/>
      <c r="D3410" s="31"/>
      <c r="E3410" s="30"/>
      <c r="F3410" s="71"/>
      <c r="G3410" s="74"/>
      <c r="H3410" s="62"/>
      <c r="I3410" s="62"/>
      <c r="J3410" s="74"/>
      <c r="K3410" s="30"/>
      <c r="L3410" s="34"/>
      <c r="M3410" s="32"/>
      <c r="N3410" s="36"/>
      <c r="O3410" s="30"/>
      <c r="P3410" s="30"/>
      <c r="Q3410" s="36"/>
      <c r="R3410" s="36"/>
      <c r="S3410" s="36"/>
      <c r="T3410" s="37"/>
      <c r="U3410" s="38"/>
      <c r="V3410" s="39"/>
    </row>
    <row r="3411" spans="1:22" ht="18">
      <c r="A3411" s="34"/>
      <c r="B3411" s="29"/>
      <c r="C3411" s="30"/>
      <c r="D3411" s="31"/>
      <c r="E3411" s="30"/>
      <c r="F3411" s="71"/>
      <c r="G3411" s="74"/>
      <c r="H3411" s="62"/>
      <c r="I3411" s="62"/>
      <c r="J3411" s="74"/>
      <c r="K3411" s="30"/>
      <c r="L3411" s="34"/>
      <c r="M3411" s="32"/>
      <c r="N3411" s="36"/>
      <c r="O3411" s="30"/>
      <c r="P3411" s="30"/>
      <c r="Q3411" s="36"/>
      <c r="R3411" s="36"/>
      <c r="S3411" s="36"/>
      <c r="T3411" s="37"/>
      <c r="U3411" s="38"/>
      <c r="V3411" s="39"/>
    </row>
    <row r="3412" spans="1:22" ht="18">
      <c r="A3412" s="34"/>
      <c r="B3412" s="29"/>
      <c r="C3412" s="30"/>
      <c r="D3412" s="31"/>
      <c r="E3412" s="30"/>
      <c r="F3412" s="71"/>
      <c r="G3412" s="74"/>
      <c r="H3412" s="62"/>
      <c r="I3412" s="62"/>
      <c r="J3412" s="74"/>
      <c r="K3412" s="30"/>
      <c r="L3412" s="34"/>
      <c r="M3412" s="32"/>
      <c r="N3412" s="36"/>
      <c r="O3412" s="30"/>
      <c r="P3412" s="30"/>
      <c r="Q3412" s="36"/>
      <c r="R3412" s="36"/>
      <c r="S3412" s="36"/>
      <c r="T3412" s="37"/>
      <c r="U3412" s="38"/>
      <c r="V3412" s="39"/>
    </row>
    <row r="3413" spans="1:22" ht="18">
      <c r="A3413" s="34"/>
      <c r="B3413" s="29"/>
      <c r="C3413" s="30"/>
      <c r="D3413" s="31"/>
      <c r="E3413" s="30"/>
      <c r="F3413" s="71"/>
      <c r="G3413" s="74"/>
      <c r="H3413" s="62"/>
      <c r="I3413" s="62"/>
      <c r="J3413" s="74"/>
      <c r="K3413" s="30"/>
      <c r="L3413" s="34"/>
      <c r="M3413" s="32"/>
      <c r="N3413" s="36"/>
      <c r="O3413" s="30"/>
      <c r="P3413" s="30"/>
      <c r="Q3413" s="36"/>
      <c r="R3413" s="36"/>
      <c r="S3413" s="36"/>
      <c r="T3413" s="37"/>
      <c r="U3413" s="38"/>
      <c r="V3413" s="39"/>
    </row>
    <row r="3414" spans="1:22" ht="18">
      <c r="A3414" s="34"/>
      <c r="B3414" s="29"/>
      <c r="C3414" s="30"/>
      <c r="D3414" s="31"/>
      <c r="E3414" s="30"/>
      <c r="F3414" s="71"/>
      <c r="G3414" s="74"/>
      <c r="H3414" s="62"/>
      <c r="I3414" s="62"/>
      <c r="J3414" s="74"/>
      <c r="K3414" s="30"/>
      <c r="L3414" s="34"/>
      <c r="M3414" s="32"/>
      <c r="N3414" s="36"/>
      <c r="O3414" s="30"/>
      <c r="P3414" s="30"/>
      <c r="Q3414" s="36"/>
      <c r="R3414" s="36"/>
      <c r="S3414" s="36"/>
      <c r="T3414" s="37"/>
      <c r="U3414" s="38"/>
      <c r="V3414" s="39"/>
    </row>
    <row r="3415" spans="1:22" ht="18">
      <c r="A3415" s="34"/>
      <c r="B3415" s="29"/>
      <c r="C3415" s="30"/>
      <c r="D3415" s="31"/>
      <c r="E3415" s="30"/>
      <c r="F3415" s="71"/>
      <c r="G3415" s="74"/>
      <c r="H3415" s="62"/>
      <c r="I3415" s="62"/>
      <c r="J3415" s="74"/>
      <c r="K3415" s="30"/>
      <c r="L3415" s="34"/>
      <c r="M3415" s="32"/>
      <c r="N3415" s="36"/>
      <c r="O3415" s="30"/>
      <c r="P3415" s="30"/>
      <c r="Q3415" s="36"/>
      <c r="R3415" s="36"/>
      <c r="S3415" s="36"/>
      <c r="T3415" s="37"/>
      <c r="U3415" s="38"/>
      <c r="V3415" s="39"/>
    </row>
    <row r="3416" spans="1:22" ht="18">
      <c r="A3416" s="34"/>
      <c r="B3416" s="29"/>
      <c r="C3416" s="30"/>
      <c r="D3416" s="31"/>
      <c r="E3416" s="30"/>
      <c r="F3416" s="71"/>
      <c r="G3416" s="74"/>
      <c r="H3416" s="62"/>
      <c r="I3416" s="62"/>
      <c r="J3416" s="74"/>
      <c r="K3416" s="30"/>
      <c r="L3416" s="34"/>
      <c r="M3416" s="32"/>
      <c r="N3416" s="36"/>
      <c r="O3416" s="30"/>
      <c r="P3416" s="30"/>
      <c r="Q3416" s="36"/>
      <c r="R3416" s="36"/>
      <c r="S3416" s="36"/>
      <c r="T3416" s="37"/>
      <c r="U3416" s="38"/>
      <c r="V3416" s="39"/>
    </row>
    <row r="3417" spans="1:22" ht="18">
      <c r="A3417" s="34"/>
      <c r="B3417" s="29"/>
      <c r="C3417" s="30"/>
      <c r="D3417" s="31"/>
      <c r="E3417" s="30"/>
      <c r="F3417" s="71"/>
      <c r="G3417" s="74"/>
      <c r="H3417" s="62"/>
      <c r="I3417" s="62"/>
      <c r="J3417" s="74"/>
      <c r="K3417" s="30"/>
      <c r="L3417" s="34"/>
      <c r="M3417" s="32"/>
      <c r="N3417" s="36"/>
      <c r="O3417" s="30"/>
      <c r="P3417" s="30"/>
      <c r="Q3417" s="36"/>
      <c r="R3417" s="36"/>
      <c r="S3417" s="36"/>
      <c r="T3417" s="37"/>
      <c r="U3417" s="38"/>
      <c r="V3417" s="39"/>
    </row>
    <row r="3418" spans="1:22" ht="18">
      <c r="A3418" s="34"/>
      <c r="B3418" s="29"/>
      <c r="C3418" s="30"/>
      <c r="D3418" s="31"/>
      <c r="E3418" s="30"/>
      <c r="F3418" s="71"/>
      <c r="G3418" s="74"/>
      <c r="H3418" s="62"/>
      <c r="I3418" s="62"/>
      <c r="J3418" s="74"/>
      <c r="K3418" s="30"/>
      <c r="L3418" s="34"/>
      <c r="M3418" s="32"/>
      <c r="N3418" s="36"/>
      <c r="O3418" s="30"/>
      <c r="P3418" s="30"/>
      <c r="Q3418" s="36"/>
      <c r="R3418" s="36"/>
      <c r="S3418" s="36"/>
      <c r="T3418" s="37"/>
      <c r="U3418" s="38"/>
      <c r="V3418" s="39"/>
    </row>
    <row r="3419" spans="1:22" ht="18">
      <c r="A3419" s="34"/>
      <c r="B3419" s="29"/>
      <c r="C3419" s="30"/>
      <c r="D3419" s="31"/>
      <c r="E3419" s="30"/>
      <c r="F3419" s="71"/>
      <c r="G3419" s="74"/>
      <c r="H3419" s="62"/>
      <c r="I3419" s="62"/>
      <c r="J3419" s="74"/>
      <c r="K3419" s="30"/>
      <c r="L3419" s="34"/>
      <c r="M3419" s="32"/>
      <c r="N3419" s="36"/>
      <c r="O3419" s="30"/>
      <c r="P3419" s="30"/>
      <c r="Q3419" s="36"/>
      <c r="R3419" s="36"/>
      <c r="S3419" s="36"/>
      <c r="T3419" s="37"/>
      <c r="U3419" s="38"/>
      <c r="V3419" s="39"/>
    </row>
    <row r="3420" spans="1:22" ht="18">
      <c r="A3420" s="34"/>
      <c r="B3420" s="29"/>
      <c r="C3420" s="30"/>
      <c r="D3420" s="31"/>
      <c r="E3420" s="30"/>
      <c r="F3420" s="71"/>
      <c r="G3420" s="74"/>
      <c r="H3420" s="62"/>
      <c r="I3420" s="62"/>
      <c r="J3420" s="74"/>
      <c r="K3420" s="30"/>
      <c r="L3420" s="34"/>
      <c r="M3420" s="32"/>
      <c r="N3420" s="36"/>
      <c r="O3420" s="30"/>
      <c r="P3420" s="30"/>
      <c r="Q3420" s="36"/>
      <c r="R3420" s="36"/>
      <c r="S3420" s="36"/>
      <c r="T3420" s="37"/>
      <c r="U3420" s="38"/>
      <c r="V3420" s="39"/>
    </row>
    <row r="3421" spans="1:22" ht="18">
      <c r="A3421" s="34"/>
      <c r="B3421" s="29"/>
      <c r="C3421" s="30"/>
      <c r="D3421" s="31"/>
      <c r="E3421" s="30"/>
      <c r="F3421" s="71"/>
      <c r="G3421" s="74"/>
      <c r="H3421" s="62"/>
      <c r="I3421" s="62"/>
      <c r="J3421" s="74"/>
      <c r="K3421" s="30"/>
      <c r="L3421" s="34"/>
      <c r="M3421" s="32"/>
      <c r="N3421" s="36"/>
      <c r="O3421" s="30"/>
      <c r="P3421" s="30"/>
      <c r="Q3421" s="36"/>
      <c r="R3421" s="36"/>
      <c r="S3421" s="36"/>
      <c r="T3421" s="37"/>
      <c r="U3421" s="38"/>
      <c r="V3421" s="39"/>
    </row>
    <row r="3422" spans="1:22" ht="18">
      <c r="A3422" s="34"/>
      <c r="B3422" s="29"/>
      <c r="C3422" s="30"/>
      <c r="D3422" s="31"/>
      <c r="E3422" s="30"/>
      <c r="F3422" s="71"/>
      <c r="G3422" s="74"/>
      <c r="H3422" s="62"/>
      <c r="I3422" s="62"/>
      <c r="J3422" s="74"/>
      <c r="K3422" s="30"/>
      <c r="L3422" s="34"/>
      <c r="M3422" s="32"/>
      <c r="N3422" s="36"/>
      <c r="O3422" s="30"/>
      <c r="P3422" s="30"/>
      <c r="Q3422" s="36"/>
      <c r="R3422" s="36"/>
      <c r="S3422" s="36"/>
      <c r="T3422" s="37"/>
      <c r="U3422" s="38"/>
      <c r="V3422" s="39"/>
    </row>
    <row r="3423" spans="1:22" ht="18">
      <c r="A3423" s="34"/>
      <c r="B3423" s="29"/>
      <c r="C3423" s="30"/>
      <c r="D3423" s="31"/>
      <c r="E3423" s="30"/>
      <c r="F3423" s="71"/>
      <c r="G3423" s="74"/>
      <c r="H3423" s="62"/>
      <c r="I3423" s="62"/>
      <c r="J3423" s="74"/>
      <c r="K3423" s="30"/>
      <c r="L3423" s="34"/>
      <c r="M3423" s="32"/>
      <c r="N3423" s="36"/>
      <c r="O3423" s="30"/>
      <c r="P3423" s="30"/>
      <c r="Q3423" s="36"/>
      <c r="R3423" s="36"/>
      <c r="S3423" s="36"/>
      <c r="T3423" s="37"/>
      <c r="U3423" s="38"/>
      <c r="V3423" s="39"/>
    </row>
    <row r="3424" spans="1:22" ht="18">
      <c r="A3424" s="34"/>
      <c r="B3424" s="29"/>
      <c r="C3424" s="30"/>
      <c r="D3424" s="31"/>
      <c r="E3424" s="30"/>
      <c r="F3424" s="71"/>
      <c r="G3424" s="74"/>
      <c r="H3424" s="62"/>
      <c r="I3424" s="62"/>
      <c r="J3424" s="74"/>
      <c r="K3424" s="30"/>
      <c r="L3424" s="34"/>
      <c r="M3424" s="32"/>
      <c r="N3424" s="36"/>
      <c r="O3424" s="30"/>
      <c r="P3424" s="30"/>
      <c r="Q3424" s="36"/>
      <c r="R3424" s="36"/>
      <c r="S3424" s="36"/>
      <c r="T3424" s="37"/>
      <c r="U3424" s="38"/>
      <c r="V3424" s="39"/>
    </row>
    <row r="3425" spans="1:22" ht="18">
      <c r="A3425" s="34"/>
      <c r="B3425" s="29"/>
      <c r="C3425" s="30"/>
      <c r="D3425" s="31"/>
      <c r="E3425" s="30"/>
      <c r="F3425" s="71"/>
      <c r="G3425" s="74"/>
      <c r="H3425" s="62"/>
      <c r="I3425" s="62"/>
      <c r="J3425" s="74"/>
      <c r="K3425" s="30"/>
      <c r="L3425" s="34"/>
      <c r="M3425" s="32"/>
      <c r="N3425" s="36"/>
      <c r="O3425" s="30"/>
      <c r="P3425" s="30"/>
      <c r="Q3425" s="36"/>
      <c r="R3425" s="36"/>
      <c r="S3425" s="36"/>
      <c r="T3425" s="37"/>
      <c r="U3425" s="38"/>
      <c r="V3425" s="39"/>
    </row>
    <row r="3426" spans="1:22" ht="18">
      <c r="A3426" s="34"/>
      <c r="B3426" s="29"/>
      <c r="C3426" s="30"/>
      <c r="D3426" s="31"/>
      <c r="E3426" s="30"/>
      <c r="F3426" s="71"/>
      <c r="G3426" s="74"/>
      <c r="H3426" s="62"/>
      <c r="I3426" s="62"/>
      <c r="J3426" s="74"/>
      <c r="K3426" s="30"/>
      <c r="L3426" s="34"/>
      <c r="M3426" s="32"/>
      <c r="N3426" s="36"/>
      <c r="O3426" s="30"/>
      <c r="P3426" s="30"/>
      <c r="Q3426" s="36"/>
      <c r="R3426" s="36"/>
      <c r="S3426" s="36"/>
      <c r="T3426" s="37"/>
      <c r="U3426" s="38"/>
      <c r="V3426" s="39"/>
    </row>
    <row r="3427" spans="1:22" ht="18">
      <c r="A3427" s="34"/>
      <c r="B3427" s="29"/>
      <c r="C3427" s="30"/>
      <c r="D3427" s="31"/>
      <c r="E3427" s="30"/>
      <c r="F3427" s="71"/>
      <c r="G3427" s="74"/>
      <c r="H3427" s="62"/>
      <c r="I3427" s="62"/>
      <c r="J3427" s="74"/>
      <c r="K3427" s="30"/>
      <c r="L3427" s="34"/>
      <c r="M3427" s="32"/>
      <c r="N3427" s="36"/>
      <c r="O3427" s="30"/>
      <c r="P3427" s="30"/>
      <c r="Q3427" s="36"/>
      <c r="R3427" s="36"/>
      <c r="S3427" s="36"/>
      <c r="T3427" s="37"/>
      <c r="U3427" s="38"/>
      <c r="V3427" s="39"/>
    </row>
    <row r="3428" spans="1:22" ht="18">
      <c r="A3428" s="34"/>
      <c r="B3428" s="29"/>
      <c r="C3428" s="30"/>
      <c r="D3428" s="31"/>
      <c r="E3428" s="30"/>
      <c r="F3428" s="71"/>
      <c r="G3428" s="74"/>
      <c r="H3428" s="62"/>
      <c r="I3428" s="62"/>
      <c r="J3428" s="74"/>
      <c r="K3428" s="30"/>
      <c r="L3428" s="34"/>
      <c r="M3428" s="32"/>
      <c r="N3428" s="36"/>
      <c r="O3428" s="30"/>
      <c r="P3428" s="30"/>
      <c r="Q3428" s="36"/>
      <c r="R3428" s="36"/>
      <c r="S3428" s="36"/>
      <c r="T3428" s="37"/>
      <c r="U3428" s="38"/>
      <c r="V3428" s="39"/>
    </row>
    <row r="3429" spans="1:22" ht="18">
      <c r="A3429" s="34"/>
      <c r="B3429" s="29"/>
      <c r="C3429" s="30"/>
      <c r="D3429" s="31"/>
      <c r="E3429" s="30"/>
      <c r="F3429" s="71"/>
      <c r="G3429" s="74"/>
      <c r="H3429" s="62"/>
      <c r="I3429" s="62"/>
      <c r="J3429" s="74"/>
      <c r="K3429" s="30"/>
      <c r="L3429" s="34"/>
      <c r="M3429" s="32"/>
      <c r="N3429" s="36"/>
      <c r="O3429" s="30"/>
      <c r="P3429" s="30"/>
      <c r="Q3429" s="36"/>
      <c r="R3429" s="36"/>
      <c r="S3429" s="36"/>
      <c r="T3429" s="37"/>
      <c r="U3429" s="38"/>
      <c r="V3429" s="39"/>
    </row>
    <row r="3430" spans="1:22" ht="18">
      <c r="A3430" s="34"/>
      <c r="B3430" s="29"/>
      <c r="C3430" s="30"/>
      <c r="D3430" s="31"/>
      <c r="E3430" s="30"/>
      <c r="F3430" s="71"/>
      <c r="G3430" s="74"/>
      <c r="H3430" s="62"/>
      <c r="I3430" s="62"/>
      <c r="J3430" s="74"/>
      <c r="K3430" s="30"/>
      <c r="L3430" s="34"/>
      <c r="M3430" s="32"/>
      <c r="N3430" s="36"/>
      <c r="O3430" s="30"/>
      <c r="P3430" s="30"/>
      <c r="Q3430" s="36"/>
      <c r="R3430" s="36"/>
      <c r="S3430" s="36"/>
      <c r="T3430" s="37"/>
      <c r="U3430" s="38"/>
      <c r="V3430" s="39"/>
    </row>
    <row r="3431" spans="1:22" ht="18">
      <c r="A3431" s="34"/>
      <c r="B3431" s="29"/>
      <c r="C3431" s="30"/>
      <c r="D3431" s="31"/>
      <c r="E3431" s="30"/>
      <c r="F3431" s="71"/>
      <c r="G3431" s="74"/>
      <c r="H3431" s="62"/>
      <c r="I3431" s="62"/>
      <c r="J3431" s="74"/>
      <c r="K3431" s="30"/>
      <c r="L3431" s="34"/>
      <c r="M3431" s="32"/>
      <c r="N3431" s="36"/>
      <c r="O3431" s="30"/>
      <c r="P3431" s="30"/>
      <c r="Q3431" s="36"/>
      <c r="R3431" s="36"/>
      <c r="S3431" s="36"/>
      <c r="T3431" s="37"/>
      <c r="U3431" s="38"/>
      <c r="V3431" s="39"/>
    </row>
    <row r="3432" spans="1:22" ht="18">
      <c r="A3432" s="34"/>
      <c r="B3432" s="29"/>
      <c r="C3432" s="30"/>
      <c r="D3432" s="31"/>
      <c r="E3432" s="30"/>
      <c r="F3432" s="71"/>
      <c r="G3432" s="74"/>
      <c r="H3432" s="62"/>
      <c r="I3432" s="62"/>
      <c r="J3432" s="74"/>
      <c r="K3432" s="30"/>
      <c r="L3432" s="34"/>
      <c r="M3432" s="32"/>
      <c r="N3432" s="36"/>
      <c r="O3432" s="30"/>
      <c r="P3432" s="30"/>
      <c r="Q3432" s="36"/>
      <c r="R3432" s="36"/>
      <c r="S3432" s="36"/>
      <c r="T3432" s="37"/>
      <c r="U3432" s="38"/>
      <c r="V3432" s="39"/>
    </row>
    <row r="3433" spans="1:22" ht="18">
      <c r="A3433" s="34"/>
      <c r="B3433" s="29"/>
      <c r="C3433" s="30"/>
      <c r="D3433" s="31"/>
      <c r="E3433" s="30"/>
      <c r="F3433" s="71"/>
      <c r="G3433" s="74"/>
      <c r="H3433" s="62"/>
      <c r="I3433" s="62"/>
      <c r="J3433" s="74"/>
      <c r="K3433" s="30"/>
      <c r="L3433" s="34"/>
      <c r="M3433" s="32"/>
      <c r="N3433" s="36"/>
      <c r="O3433" s="30"/>
      <c r="P3433" s="30"/>
      <c r="Q3433" s="36"/>
      <c r="R3433" s="36"/>
      <c r="S3433" s="36"/>
      <c r="T3433" s="37"/>
      <c r="U3433" s="38"/>
      <c r="V3433" s="39"/>
    </row>
    <row r="3434" spans="1:22" ht="18">
      <c r="A3434" s="34"/>
      <c r="B3434" s="29"/>
      <c r="C3434" s="30"/>
      <c r="D3434" s="31"/>
      <c r="E3434" s="30"/>
      <c r="F3434" s="71"/>
      <c r="G3434" s="74"/>
      <c r="H3434" s="62"/>
      <c r="I3434" s="62"/>
      <c r="J3434" s="74"/>
      <c r="K3434" s="30"/>
      <c r="L3434" s="34"/>
      <c r="M3434" s="32"/>
      <c r="N3434" s="36"/>
      <c r="O3434" s="30"/>
      <c r="P3434" s="30"/>
      <c r="Q3434" s="36"/>
      <c r="R3434" s="36"/>
      <c r="S3434" s="36"/>
      <c r="T3434" s="37"/>
      <c r="U3434" s="38"/>
      <c r="V3434" s="39"/>
    </row>
    <row r="3435" spans="1:22" ht="18">
      <c r="A3435" s="34"/>
      <c r="B3435" s="29"/>
      <c r="C3435" s="30"/>
      <c r="D3435" s="31"/>
      <c r="E3435" s="30"/>
      <c r="F3435" s="71"/>
      <c r="G3435" s="74"/>
      <c r="H3435" s="62"/>
      <c r="I3435" s="62"/>
      <c r="J3435" s="74"/>
      <c r="K3435" s="30"/>
      <c r="L3435" s="34"/>
      <c r="M3435" s="32"/>
      <c r="N3435" s="36"/>
      <c r="O3435" s="30"/>
      <c r="P3435" s="30"/>
      <c r="Q3435" s="36"/>
      <c r="R3435" s="36"/>
      <c r="S3435" s="36"/>
      <c r="T3435" s="37"/>
      <c r="U3435" s="38"/>
      <c r="V3435" s="39"/>
    </row>
    <row r="3436" spans="1:22" ht="18">
      <c r="A3436" s="34"/>
      <c r="B3436" s="29"/>
      <c r="C3436" s="30"/>
      <c r="D3436" s="31"/>
      <c r="E3436" s="30"/>
      <c r="F3436" s="71"/>
      <c r="G3436" s="74"/>
      <c r="H3436" s="62"/>
      <c r="I3436" s="62"/>
      <c r="J3436" s="74"/>
      <c r="K3436" s="30"/>
      <c r="L3436" s="34"/>
      <c r="M3436" s="32"/>
      <c r="N3436" s="36"/>
      <c r="O3436" s="30"/>
      <c r="P3436" s="30"/>
      <c r="Q3436" s="36"/>
      <c r="R3436" s="36"/>
      <c r="S3436" s="36"/>
      <c r="T3436" s="37"/>
      <c r="U3436" s="38"/>
      <c r="V3436" s="39"/>
    </row>
    <row r="3437" spans="1:22" ht="18">
      <c r="A3437" s="34"/>
      <c r="B3437" s="29"/>
      <c r="C3437" s="30"/>
      <c r="D3437" s="31"/>
      <c r="E3437" s="30"/>
      <c r="F3437" s="71"/>
      <c r="G3437" s="74"/>
      <c r="H3437" s="62"/>
      <c r="I3437" s="62"/>
      <c r="J3437" s="74"/>
      <c r="K3437" s="30"/>
      <c r="L3437" s="34"/>
      <c r="M3437" s="32"/>
      <c r="N3437" s="36"/>
      <c r="O3437" s="30"/>
      <c r="P3437" s="30"/>
      <c r="Q3437" s="36"/>
      <c r="R3437" s="36"/>
      <c r="S3437" s="36"/>
      <c r="T3437" s="37"/>
      <c r="U3437" s="38"/>
      <c r="V3437" s="39"/>
    </row>
    <row r="3438" spans="1:22" ht="18">
      <c r="A3438" s="34"/>
      <c r="B3438" s="29"/>
      <c r="C3438" s="30"/>
      <c r="D3438" s="31"/>
      <c r="E3438" s="30"/>
      <c r="F3438" s="71"/>
      <c r="G3438" s="74"/>
      <c r="H3438" s="62"/>
      <c r="I3438" s="62"/>
      <c r="J3438" s="74"/>
      <c r="K3438" s="30"/>
      <c r="L3438" s="34"/>
      <c r="M3438" s="32"/>
      <c r="N3438" s="36"/>
      <c r="O3438" s="30"/>
      <c r="P3438" s="30"/>
      <c r="Q3438" s="36"/>
      <c r="R3438" s="36"/>
      <c r="S3438" s="36"/>
      <c r="T3438" s="37"/>
      <c r="U3438" s="38"/>
      <c r="V3438" s="39"/>
    </row>
    <row r="3439" spans="1:22" ht="18">
      <c r="A3439" s="34"/>
      <c r="B3439" s="29"/>
      <c r="C3439" s="30"/>
      <c r="D3439" s="31"/>
      <c r="E3439" s="30"/>
      <c r="F3439" s="71"/>
      <c r="G3439" s="74"/>
      <c r="H3439" s="62"/>
      <c r="I3439" s="62"/>
      <c r="J3439" s="74"/>
      <c r="K3439" s="30"/>
      <c r="L3439" s="34"/>
      <c r="M3439" s="32"/>
      <c r="N3439" s="36"/>
      <c r="O3439" s="30"/>
      <c r="P3439" s="30"/>
      <c r="Q3439" s="36"/>
      <c r="R3439" s="36"/>
      <c r="S3439" s="36"/>
      <c r="T3439" s="37"/>
      <c r="U3439" s="38"/>
      <c r="V3439" s="39"/>
    </row>
    <row r="3440" spans="1:22" ht="18">
      <c r="A3440" s="34"/>
      <c r="B3440" s="29"/>
      <c r="C3440" s="30"/>
      <c r="D3440" s="31"/>
      <c r="E3440" s="30"/>
      <c r="F3440" s="71"/>
      <c r="G3440" s="74"/>
      <c r="H3440" s="62"/>
      <c r="I3440" s="62"/>
      <c r="J3440" s="74"/>
      <c r="K3440" s="30"/>
      <c r="L3440" s="34"/>
      <c r="M3440" s="32"/>
      <c r="N3440" s="36"/>
      <c r="O3440" s="30"/>
      <c r="P3440" s="30"/>
      <c r="Q3440" s="36"/>
      <c r="R3440" s="36"/>
      <c r="S3440" s="36"/>
      <c r="T3440" s="37"/>
      <c r="U3440" s="38"/>
      <c r="V3440" s="39"/>
    </row>
    <row r="3441" spans="1:22" ht="18">
      <c r="A3441" s="34"/>
      <c r="B3441" s="29"/>
      <c r="C3441" s="30"/>
      <c r="D3441" s="31"/>
      <c r="E3441" s="30"/>
      <c r="F3441" s="71"/>
      <c r="G3441" s="74"/>
      <c r="H3441" s="62"/>
      <c r="I3441" s="62"/>
      <c r="J3441" s="74"/>
      <c r="K3441" s="30"/>
      <c r="L3441" s="34"/>
      <c r="M3441" s="32"/>
      <c r="N3441" s="36"/>
      <c r="O3441" s="30"/>
      <c r="P3441" s="30"/>
      <c r="Q3441" s="36"/>
      <c r="R3441" s="36"/>
      <c r="S3441" s="36"/>
      <c r="T3441" s="37"/>
      <c r="U3441" s="38"/>
      <c r="V3441" s="39"/>
    </row>
    <row r="3442" spans="1:22" ht="18">
      <c r="A3442" s="34"/>
      <c r="B3442" s="29"/>
      <c r="C3442" s="30"/>
      <c r="D3442" s="31"/>
      <c r="E3442" s="30"/>
      <c r="F3442" s="71"/>
      <c r="G3442" s="74"/>
      <c r="H3442" s="62"/>
      <c r="I3442" s="62"/>
      <c r="J3442" s="74"/>
      <c r="K3442" s="30"/>
      <c r="L3442" s="34"/>
      <c r="M3442" s="32"/>
      <c r="N3442" s="36"/>
      <c r="O3442" s="30"/>
      <c r="P3442" s="30"/>
      <c r="Q3442" s="36"/>
      <c r="R3442" s="36"/>
      <c r="S3442" s="36"/>
      <c r="T3442" s="37"/>
      <c r="U3442" s="38"/>
      <c r="V3442" s="39"/>
    </row>
    <row r="3443" spans="1:22" ht="18">
      <c r="A3443" s="34"/>
      <c r="B3443" s="29"/>
      <c r="C3443" s="30"/>
      <c r="D3443" s="31"/>
      <c r="E3443" s="30"/>
      <c r="F3443" s="71"/>
      <c r="G3443" s="74"/>
      <c r="H3443" s="62"/>
      <c r="I3443" s="62"/>
      <c r="J3443" s="74"/>
      <c r="K3443" s="30"/>
      <c r="L3443" s="34"/>
      <c r="M3443" s="32"/>
      <c r="N3443" s="36"/>
      <c r="O3443" s="30"/>
      <c r="P3443" s="30"/>
      <c r="Q3443" s="36"/>
      <c r="R3443" s="36"/>
      <c r="S3443" s="36"/>
      <c r="T3443" s="37"/>
      <c r="U3443" s="38"/>
      <c r="V3443" s="39"/>
    </row>
    <row r="3444" spans="1:22" ht="18">
      <c r="A3444" s="34"/>
      <c r="B3444" s="29"/>
      <c r="C3444" s="30"/>
      <c r="D3444" s="31"/>
      <c r="E3444" s="30"/>
      <c r="F3444" s="71"/>
      <c r="G3444" s="74"/>
      <c r="H3444" s="62"/>
      <c r="I3444" s="62"/>
      <c r="J3444" s="74"/>
      <c r="K3444" s="30"/>
      <c r="L3444" s="34"/>
      <c r="M3444" s="32"/>
      <c r="N3444" s="36"/>
      <c r="O3444" s="30"/>
      <c r="P3444" s="30"/>
      <c r="Q3444" s="36"/>
      <c r="R3444" s="36"/>
      <c r="S3444" s="36"/>
      <c r="T3444" s="37"/>
      <c r="U3444" s="38"/>
      <c r="V3444" s="39"/>
    </row>
    <row r="3445" spans="1:22" ht="18">
      <c r="A3445" s="34"/>
      <c r="B3445" s="29"/>
      <c r="C3445" s="30"/>
      <c r="D3445" s="31"/>
      <c r="E3445" s="30"/>
      <c r="F3445" s="71"/>
      <c r="G3445" s="74"/>
      <c r="H3445" s="62"/>
      <c r="I3445" s="62"/>
      <c r="J3445" s="74"/>
      <c r="K3445" s="30"/>
      <c r="L3445" s="34"/>
      <c r="M3445" s="32"/>
      <c r="N3445" s="36"/>
      <c r="O3445" s="30"/>
      <c r="P3445" s="30"/>
      <c r="Q3445" s="36"/>
      <c r="R3445" s="36"/>
      <c r="S3445" s="36"/>
      <c r="T3445" s="37"/>
      <c r="U3445" s="38"/>
      <c r="V3445" s="39"/>
    </row>
    <row r="3446" spans="1:22" ht="18">
      <c r="A3446" s="34"/>
      <c r="B3446" s="29"/>
      <c r="C3446" s="30"/>
      <c r="D3446" s="31"/>
      <c r="E3446" s="30"/>
      <c r="F3446" s="71"/>
      <c r="G3446" s="74"/>
      <c r="H3446" s="62"/>
      <c r="I3446" s="62"/>
      <c r="J3446" s="74"/>
      <c r="K3446" s="30"/>
      <c r="L3446" s="34"/>
      <c r="M3446" s="32"/>
      <c r="N3446" s="36"/>
      <c r="O3446" s="30"/>
      <c r="P3446" s="30"/>
      <c r="Q3446" s="36"/>
      <c r="R3446" s="36"/>
      <c r="S3446" s="36"/>
      <c r="T3446" s="37"/>
      <c r="U3446" s="38"/>
      <c r="V3446" s="39"/>
    </row>
    <row r="3447" spans="1:22" ht="18">
      <c r="A3447" s="34"/>
      <c r="B3447" s="29"/>
      <c r="C3447" s="30"/>
      <c r="D3447" s="31"/>
      <c r="E3447" s="30"/>
      <c r="F3447" s="71"/>
      <c r="G3447" s="74"/>
      <c r="H3447" s="62"/>
      <c r="I3447" s="62"/>
      <c r="J3447" s="74"/>
      <c r="K3447" s="30"/>
      <c r="L3447" s="34"/>
      <c r="M3447" s="32"/>
      <c r="N3447" s="36"/>
      <c r="O3447" s="30"/>
      <c r="P3447" s="30"/>
      <c r="Q3447" s="36"/>
      <c r="R3447" s="36"/>
      <c r="S3447" s="36"/>
      <c r="T3447" s="37"/>
      <c r="U3447" s="38"/>
      <c r="V3447" s="39"/>
    </row>
    <row r="3448" spans="1:22" ht="18">
      <c r="A3448" s="34"/>
      <c r="B3448" s="29"/>
      <c r="C3448" s="30"/>
      <c r="D3448" s="31"/>
      <c r="E3448" s="30"/>
      <c r="F3448" s="71"/>
      <c r="G3448" s="74"/>
      <c r="H3448" s="62"/>
      <c r="I3448" s="62"/>
      <c r="J3448" s="74"/>
      <c r="K3448" s="30"/>
      <c r="L3448" s="34"/>
      <c r="M3448" s="32"/>
      <c r="N3448" s="36"/>
      <c r="O3448" s="30"/>
      <c r="P3448" s="30"/>
      <c r="Q3448" s="36"/>
      <c r="R3448" s="36"/>
      <c r="S3448" s="36"/>
      <c r="T3448" s="37"/>
      <c r="U3448" s="38"/>
      <c r="V3448" s="39"/>
    </row>
    <row r="3449" spans="1:22" ht="18">
      <c r="A3449" s="34"/>
      <c r="B3449" s="29"/>
      <c r="C3449" s="30"/>
      <c r="D3449" s="31"/>
      <c r="E3449" s="30"/>
      <c r="F3449" s="71"/>
      <c r="G3449" s="74"/>
      <c r="H3449" s="62"/>
      <c r="I3449" s="62"/>
      <c r="J3449" s="74"/>
      <c r="K3449" s="30"/>
      <c r="L3449" s="34"/>
      <c r="M3449" s="32"/>
      <c r="N3449" s="36"/>
      <c r="O3449" s="30"/>
      <c r="P3449" s="30"/>
      <c r="Q3449" s="36"/>
      <c r="R3449" s="36"/>
      <c r="S3449" s="36"/>
      <c r="T3449" s="37"/>
      <c r="U3449" s="38"/>
      <c r="V3449" s="39"/>
    </row>
    <row r="3450" spans="1:22" ht="18">
      <c r="A3450" s="34"/>
      <c r="B3450" s="29"/>
      <c r="C3450" s="30"/>
      <c r="D3450" s="31"/>
      <c r="E3450" s="30"/>
      <c r="F3450" s="71"/>
      <c r="G3450" s="74"/>
      <c r="H3450" s="62"/>
      <c r="I3450" s="62"/>
      <c r="J3450" s="74"/>
      <c r="K3450" s="30"/>
      <c r="L3450" s="34"/>
      <c r="M3450" s="32"/>
      <c r="N3450" s="36"/>
      <c r="O3450" s="30"/>
      <c r="P3450" s="30"/>
      <c r="Q3450" s="36"/>
      <c r="R3450" s="36"/>
      <c r="S3450" s="36"/>
      <c r="T3450" s="37"/>
      <c r="U3450" s="38"/>
      <c r="V3450" s="39"/>
    </row>
    <row r="3451" spans="1:22" ht="18">
      <c r="A3451" s="34"/>
      <c r="B3451" s="29"/>
      <c r="C3451" s="30"/>
      <c r="D3451" s="31"/>
      <c r="E3451" s="30"/>
      <c r="F3451" s="71"/>
      <c r="G3451" s="74"/>
      <c r="H3451" s="62"/>
      <c r="I3451" s="62"/>
      <c r="J3451" s="74"/>
      <c r="K3451" s="30"/>
      <c r="L3451" s="34"/>
      <c r="M3451" s="32"/>
      <c r="N3451" s="36"/>
      <c r="O3451" s="30"/>
      <c r="P3451" s="30"/>
      <c r="Q3451" s="36"/>
      <c r="R3451" s="36"/>
      <c r="S3451" s="36"/>
      <c r="T3451" s="37"/>
      <c r="U3451" s="38"/>
      <c r="V3451" s="39"/>
    </row>
    <row r="3452" spans="1:22" ht="18">
      <c r="A3452" s="34"/>
      <c r="B3452" s="29"/>
      <c r="C3452" s="30"/>
      <c r="D3452" s="31"/>
      <c r="E3452" s="30"/>
      <c r="F3452" s="71"/>
      <c r="G3452" s="74"/>
      <c r="H3452" s="62"/>
      <c r="I3452" s="62"/>
      <c r="J3452" s="74"/>
      <c r="K3452" s="30"/>
      <c r="L3452" s="34"/>
      <c r="M3452" s="32"/>
      <c r="N3452" s="36"/>
      <c r="O3452" s="30"/>
      <c r="P3452" s="30"/>
      <c r="Q3452" s="36"/>
      <c r="R3452" s="36"/>
      <c r="S3452" s="36"/>
      <c r="T3452" s="37"/>
      <c r="U3452" s="38"/>
      <c r="V3452" s="39"/>
    </row>
    <row r="3453" spans="1:22" ht="18">
      <c r="A3453" s="34"/>
      <c r="B3453" s="29"/>
      <c r="C3453" s="30"/>
      <c r="D3453" s="31"/>
      <c r="E3453" s="30"/>
      <c r="F3453" s="71"/>
      <c r="G3453" s="74"/>
      <c r="H3453" s="62"/>
      <c r="I3453" s="62"/>
      <c r="J3453" s="74"/>
      <c r="K3453" s="30"/>
      <c r="L3453" s="34"/>
      <c r="M3453" s="32"/>
      <c r="N3453" s="36"/>
      <c r="O3453" s="30"/>
      <c r="P3453" s="30"/>
      <c r="Q3453" s="36"/>
      <c r="R3453" s="36"/>
      <c r="S3453" s="36"/>
      <c r="T3453" s="37"/>
      <c r="U3453" s="38"/>
      <c r="V3453" s="39"/>
    </row>
    <row r="3454" spans="1:22" ht="18">
      <c r="A3454" s="34"/>
      <c r="B3454" s="29"/>
      <c r="C3454" s="30"/>
      <c r="D3454" s="31"/>
      <c r="E3454" s="30"/>
      <c r="F3454" s="71"/>
      <c r="G3454" s="74"/>
      <c r="H3454" s="62"/>
      <c r="I3454" s="62"/>
      <c r="J3454" s="74"/>
      <c r="K3454" s="30"/>
      <c r="L3454" s="34"/>
      <c r="M3454" s="32"/>
      <c r="N3454" s="36"/>
      <c r="O3454" s="30"/>
      <c r="P3454" s="30"/>
      <c r="Q3454" s="36"/>
      <c r="R3454" s="36"/>
      <c r="S3454" s="36"/>
      <c r="T3454" s="37"/>
      <c r="U3454" s="38"/>
      <c r="V3454" s="39"/>
    </row>
    <row r="3455" spans="1:22" ht="18">
      <c r="A3455" s="34"/>
      <c r="B3455" s="29"/>
      <c r="C3455" s="30"/>
      <c r="D3455" s="31"/>
      <c r="E3455" s="30"/>
      <c r="F3455" s="71"/>
      <c r="G3455" s="74"/>
      <c r="H3455" s="62"/>
      <c r="I3455" s="62"/>
      <c r="J3455" s="74"/>
      <c r="K3455" s="30"/>
      <c r="L3455" s="34"/>
      <c r="M3455" s="32"/>
      <c r="N3455" s="36"/>
      <c r="O3455" s="30"/>
      <c r="P3455" s="30"/>
      <c r="Q3455" s="36"/>
      <c r="R3455" s="36"/>
      <c r="S3455" s="36"/>
      <c r="T3455" s="37"/>
      <c r="U3455" s="38"/>
      <c r="V3455" s="39"/>
    </row>
    <row r="3456" spans="1:22" ht="18">
      <c r="A3456" s="34"/>
      <c r="B3456" s="29"/>
      <c r="C3456" s="30"/>
      <c r="D3456" s="31"/>
      <c r="E3456" s="30"/>
      <c r="F3456" s="71"/>
      <c r="G3456" s="74"/>
      <c r="H3456" s="62"/>
      <c r="I3456" s="62"/>
      <c r="J3456" s="74"/>
      <c r="K3456" s="30"/>
      <c r="L3456" s="34"/>
      <c r="M3456" s="32"/>
      <c r="N3456" s="36"/>
      <c r="O3456" s="30"/>
      <c r="P3456" s="30"/>
      <c r="Q3456" s="36"/>
      <c r="R3456" s="36"/>
      <c r="S3456" s="36"/>
      <c r="T3456" s="37"/>
      <c r="U3456" s="38"/>
      <c r="V3456" s="39"/>
    </row>
    <row r="3457" spans="1:22" ht="18">
      <c r="A3457" s="34"/>
      <c r="B3457" s="29"/>
      <c r="C3457" s="30"/>
      <c r="D3457" s="31"/>
      <c r="E3457" s="30"/>
      <c r="F3457" s="71"/>
      <c r="G3457" s="74"/>
      <c r="H3457" s="62"/>
      <c r="I3457" s="62"/>
      <c r="J3457" s="74"/>
      <c r="K3457" s="30"/>
      <c r="L3457" s="34"/>
      <c r="M3457" s="32"/>
      <c r="N3457" s="36"/>
      <c r="O3457" s="30"/>
      <c r="P3457" s="30"/>
      <c r="Q3457" s="36"/>
      <c r="R3457" s="36"/>
      <c r="S3457" s="36"/>
      <c r="T3457" s="37"/>
      <c r="U3457" s="38"/>
      <c r="V3457" s="39"/>
    </row>
    <row r="3458" spans="1:22" ht="18">
      <c r="A3458" s="34"/>
      <c r="B3458" s="29"/>
      <c r="C3458" s="30"/>
      <c r="D3458" s="31"/>
      <c r="E3458" s="30"/>
      <c r="F3458" s="71"/>
      <c r="G3458" s="74"/>
      <c r="H3458" s="62"/>
      <c r="I3458" s="62"/>
      <c r="J3458" s="74"/>
      <c r="K3458" s="30"/>
      <c r="L3458" s="34"/>
      <c r="M3458" s="32"/>
      <c r="N3458" s="36"/>
      <c r="O3458" s="30"/>
      <c r="P3458" s="30"/>
      <c r="Q3458" s="36"/>
      <c r="R3458" s="36"/>
      <c r="S3458" s="36"/>
      <c r="T3458" s="37"/>
      <c r="U3458" s="38"/>
      <c r="V3458" s="39"/>
    </row>
    <row r="3459" spans="1:22" ht="18">
      <c r="A3459" s="34"/>
      <c r="B3459" s="29"/>
      <c r="C3459" s="30"/>
      <c r="D3459" s="31"/>
      <c r="E3459" s="30"/>
      <c r="F3459" s="71"/>
      <c r="G3459" s="74"/>
      <c r="H3459" s="62"/>
      <c r="I3459" s="62"/>
      <c r="J3459" s="74"/>
      <c r="K3459" s="30"/>
      <c r="L3459" s="34"/>
      <c r="M3459" s="32"/>
      <c r="N3459" s="36"/>
      <c r="O3459" s="30"/>
      <c r="P3459" s="30"/>
      <c r="Q3459" s="36"/>
      <c r="R3459" s="36"/>
      <c r="S3459" s="36"/>
      <c r="T3459" s="37"/>
      <c r="U3459" s="38"/>
      <c r="V3459" s="39"/>
    </row>
    <row r="3460" spans="1:22" ht="18">
      <c r="A3460" s="34"/>
      <c r="B3460" s="29"/>
      <c r="C3460" s="30"/>
      <c r="D3460" s="31"/>
      <c r="E3460" s="30"/>
      <c r="F3460" s="71"/>
      <c r="G3460" s="74"/>
      <c r="H3460" s="62"/>
      <c r="I3460" s="62"/>
      <c r="J3460" s="74"/>
      <c r="K3460" s="30"/>
      <c r="L3460" s="34"/>
      <c r="M3460" s="32"/>
      <c r="N3460" s="36"/>
      <c r="O3460" s="30"/>
      <c r="P3460" s="30"/>
      <c r="Q3460" s="36"/>
      <c r="R3460" s="36"/>
      <c r="S3460" s="36"/>
      <c r="T3460" s="37"/>
      <c r="U3460" s="38"/>
      <c r="V3460" s="39"/>
    </row>
    <row r="3461" spans="1:22" ht="18">
      <c r="A3461" s="34"/>
      <c r="B3461" s="29"/>
      <c r="C3461" s="30"/>
      <c r="D3461" s="31"/>
      <c r="E3461" s="30"/>
      <c r="F3461" s="71"/>
      <c r="G3461" s="74"/>
      <c r="H3461" s="62"/>
      <c r="I3461" s="62"/>
      <c r="J3461" s="74"/>
      <c r="K3461" s="30"/>
      <c r="L3461" s="34"/>
      <c r="M3461" s="32"/>
      <c r="N3461" s="36"/>
      <c r="O3461" s="30"/>
      <c r="P3461" s="30"/>
      <c r="Q3461" s="36"/>
      <c r="R3461" s="36"/>
      <c r="S3461" s="36"/>
      <c r="T3461" s="37"/>
      <c r="U3461" s="38"/>
      <c r="V3461" s="39"/>
    </row>
    <row r="3462" spans="1:22" ht="18">
      <c r="A3462" s="34"/>
      <c r="B3462" s="29"/>
      <c r="C3462" s="30"/>
      <c r="D3462" s="31"/>
      <c r="E3462" s="30"/>
      <c r="F3462" s="71"/>
      <c r="G3462" s="74"/>
      <c r="H3462" s="62"/>
      <c r="I3462" s="62"/>
      <c r="J3462" s="74"/>
      <c r="K3462" s="30"/>
      <c r="L3462" s="34"/>
      <c r="M3462" s="32"/>
      <c r="N3462" s="36"/>
      <c r="O3462" s="30"/>
      <c r="P3462" s="30"/>
      <c r="Q3462" s="36"/>
      <c r="R3462" s="36"/>
      <c r="S3462" s="36"/>
      <c r="T3462" s="37"/>
      <c r="U3462" s="38"/>
      <c r="V3462" s="39"/>
    </row>
    <row r="3463" spans="1:22" ht="18">
      <c r="A3463" s="34"/>
      <c r="B3463" s="29"/>
      <c r="C3463" s="30"/>
      <c r="D3463" s="31"/>
      <c r="E3463" s="30"/>
      <c r="F3463" s="71"/>
      <c r="G3463" s="74"/>
      <c r="H3463" s="62"/>
      <c r="I3463" s="62"/>
      <c r="J3463" s="74"/>
      <c r="K3463" s="30"/>
      <c r="L3463" s="34"/>
      <c r="M3463" s="32"/>
      <c r="N3463" s="36"/>
      <c r="O3463" s="30"/>
      <c r="P3463" s="30"/>
      <c r="Q3463" s="36"/>
      <c r="R3463" s="36"/>
      <c r="S3463" s="36"/>
      <c r="T3463" s="37"/>
      <c r="U3463" s="38"/>
      <c r="V3463" s="39"/>
    </row>
    <row r="3464" spans="1:22" ht="18">
      <c r="A3464" s="34"/>
      <c r="B3464" s="29"/>
      <c r="C3464" s="30"/>
      <c r="D3464" s="31"/>
      <c r="E3464" s="30"/>
      <c r="F3464" s="71"/>
      <c r="G3464" s="74"/>
      <c r="H3464" s="62"/>
      <c r="I3464" s="62"/>
      <c r="J3464" s="74"/>
      <c r="K3464" s="30"/>
      <c r="L3464" s="34"/>
      <c r="M3464" s="32"/>
      <c r="N3464" s="36"/>
      <c r="O3464" s="30"/>
      <c r="P3464" s="30"/>
      <c r="Q3464" s="36"/>
      <c r="R3464" s="36"/>
      <c r="S3464" s="36"/>
      <c r="T3464" s="37"/>
      <c r="U3464" s="38"/>
      <c r="V3464" s="39"/>
    </row>
    <row r="3465" spans="1:22" ht="18">
      <c r="A3465" s="34"/>
      <c r="B3465" s="29"/>
      <c r="C3465" s="30"/>
      <c r="D3465" s="31"/>
      <c r="E3465" s="30"/>
      <c r="F3465" s="71"/>
      <c r="G3465" s="74"/>
      <c r="H3465" s="62"/>
      <c r="I3465" s="62"/>
      <c r="J3465" s="74"/>
      <c r="K3465" s="30"/>
      <c r="L3465" s="34"/>
      <c r="M3465" s="32"/>
      <c r="N3465" s="36"/>
      <c r="O3465" s="30"/>
      <c r="P3465" s="30"/>
      <c r="Q3465" s="36"/>
      <c r="R3465" s="36"/>
      <c r="S3465" s="36"/>
      <c r="T3465" s="37"/>
      <c r="U3465" s="38"/>
      <c r="V3465" s="39"/>
    </row>
    <row r="3466" spans="1:22" ht="18">
      <c r="A3466" s="34"/>
      <c r="B3466" s="29"/>
      <c r="C3466" s="30"/>
      <c r="D3466" s="31"/>
      <c r="E3466" s="30"/>
      <c r="F3466" s="71"/>
      <c r="G3466" s="74"/>
      <c r="H3466" s="62"/>
      <c r="I3466" s="62"/>
      <c r="J3466" s="74"/>
      <c r="K3466" s="30"/>
      <c r="L3466" s="34"/>
      <c r="M3466" s="32"/>
      <c r="N3466" s="36"/>
      <c r="O3466" s="30"/>
      <c r="P3466" s="30"/>
      <c r="Q3466" s="36"/>
      <c r="R3466" s="36"/>
      <c r="S3466" s="36"/>
      <c r="T3466" s="37"/>
      <c r="U3466" s="38"/>
      <c r="V3466" s="39"/>
    </row>
    <row r="3467" spans="1:22" ht="18">
      <c r="A3467" s="34"/>
      <c r="B3467" s="29"/>
      <c r="C3467" s="30"/>
      <c r="D3467" s="31"/>
      <c r="E3467" s="30"/>
      <c r="F3467" s="71"/>
      <c r="G3467" s="74"/>
      <c r="H3467" s="62"/>
      <c r="I3467" s="62"/>
      <c r="J3467" s="74"/>
      <c r="K3467" s="30"/>
      <c r="L3467" s="34"/>
      <c r="M3467" s="32"/>
      <c r="N3467" s="36"/>
      <c r="O3467" s="30"/>
      <c r="P3467" s="30"/>
      <c r="Q3467" s="36"/>
      <c r="R3467" s="36"/>
      <c r="S3467" s="36"/>
      <c r="T3467" s="37"/>
      <c r="U3467" s="38"/>
      <c r="V3467" s="39"/>
    </row>
    <row r="3468" spans="1:22" ht="18">
      <c r="A3468" s="34"/>
      <c r="B3468" s="29"/>
      <c r="C3468" s="30"/>
      <c r="D3468" s="31"/>
      <c r="E3468" s="30"/>
      <c r="F3468" s="71"/>
      <c r="G3468" s="74"/>
      <c r="H3468" s="62"/>
      <c r="I3468" s="62"/>
      <c r="J3468" s="74"/>
      <c r="K3468" s="30"/>
      <c r="L3468" s="34"/>
      <c r="M3468" s="32"/>
      <c r="N3468" s="36"/>
      <c r="O3468" s="30"/>
      <c r="P3468" s="30"/>
      <c r="Q3468" s="36"/>
      <c r="R3468" s="36"/>
      <c r="S3468" s="36"/>
      <c r="T3468" s="37"/>
      <c r="U3468" s="38"/>
      <c r="V3468" s="39"/>
    </row>
    <row r="3469" spans="1:22" ht="18">
      <c r="A3469" s="34"/>
      <c r="B3469" s="29"/>
      <c r="C3469" s="30"/>
      <c r="D3469" s="31"/>
      <c r="E3469" s="30"/>
      <c r="F3469" s="71"/>
      <c r="G3469" s="74"/>
      <c r="H3469" s="62"/>
      <c r="I3469" s="62"/>
      <c r="J3469" s="74"/>
      <c r="K3469" s="30"/>
      <c r="L3469" s="34"/>
      <c r="M3469" s="32"/>
      <c r="N3469" s="36"/>
      <c r="O3469" s="30"/>
      <c r="P3469" s="30"/>
      <c r="Q3469" s="36"/>
      <c r="R3469" s="36"/>
      <c r="S3469" s="36"/>
      <c r="T3469" s="37"/>
      <c r="U3469" s="38"/>
      <c r="V3469" s="39"/>
    </row>
    <row r="3470" spans="1:22" ht="18">
      <c r="A3470" s="34"/>
      <c r="B3470" s="29"/>
      <c r="C3470" s="30"/>
      <c r="D3470" s="31"/>
      <c r="E3470" s="30"/>
      <c r="F3470" s="71"/>
      <c r="G3470" s="74"/>
      <c r="H3470" s="62"/>
      <c r="I3470" s="62"/>
      <c r="J3470" s="74"/>
      <c r="K3470" s="30"/>
      <c r="L3470" s="34"/>
      <c r="M3470" s="32"/>
      <c r="N3470" s="36"/>
      <c r="O3470" s="30"/>
      <c r="P3470" s="30"/>
      <c r="Q3470" s="36"/>
      <c r="R3470" s="36"/>
      <c r="S3470" s="36"/>
      <c r="T3470" s="37"/>
      <c r="U3470" s="38"/>
      <c r="V3470" s="39"/>
    </row>
    <row r="3471" spans="1:22" ht="18">
      <c r="A3471" s="34"/>
      <c r="B3471" s="29"/>
      <c r="C3471" s="30"/>
      <c r="D3471" s="31"/>
      <c r="E3471" s="30"/>
      <c r="F3471" s="71"/>
      <c r="G3471" s="74"/>
      <c r="H3471" s="62"/>
      <c r="I3471" s="62"/>
      <c r="J3471" s="74"/>
      <c r="K3471" s="30"/>
      <c r="L3471" s="34"/>
      <c r="M3471" s="32"/>
      <c r="N3471" s="36"/>
      <c r="O3471" s="30"/>
      <c r="P3471" s="30"/>
      <c r="Q3471" s="36"/>
      <c r="R3471" s="36"/>
      <c r="S3471" s="36"/>
      <c r="T3471" s="37"/>
      <c r="U3471" s="38"/>
      <c r="V3471" s="39"/>
    </row>
    <row r="3472" spans="1:22" ht="18">
      <c r="A3472" s="34"/>
      <c r="B3472" s="29"/>
      <c r="C3472" s="30"/>
      <c r="D3472" s="31"/>
      <c r="E3472" s="30"/>
      <c r="F3472" s="71"/>
      <c r="G3472" s="74"/>
      <c r="H3472" s="62"/>
      <c r="I3472" s="62"/>
      <c r="J3472" s="74"/>
      <c r="K3472" s="30"/>
      <c r="L3472" s="34"/>
      <c r="M3472" s="32"/>
      <c r="N3472" s="36"/>
      <c r="O3472" s="30"/>
      <c r="P3472" s="30"/>
      <c r="Q3472" s="36"/>
      <c r="R3472" s="36"/>
      <c r="S3472" s="36"/>
      <c r="T3472" s="37"/>
      <c r="U3472" s="38"/>
      <c r="V3472" s="39"/>
    </row>
    <row r="3473" spans="1:22" ht="18">
      <c r="A3473" s="34"/>
      <c r="B3473" s="29"/>
      <c r="C3473" s="30"/>
      <c r="D3473" s="31"/>
      <c r="E3473" s="30"/>
      <c r="F3473" s="71"/>
      <c r="G3473" s="74"/>
      <c r="H3473" s="62"/>
      <c r="I3473" s="62"/>
      <c r="J3473" s="74"/>
      <c r="K3473" s="30"/>
      <c r="L3473" s="34"/>
      <c r="M3473" s="32"/>
      <c r="N3473" s="36"/>
      <c r="O3473" s="30"/>
      <c r="P3473" s="30"/>
      <c r="Q3473" s="36"/>
      <c r="R3473" s="36"/>
      <c r="S3473" s="36"/>
      <c r="T3473" s="37"/>
      <c r="U3473" s="38"/>
      <c r="V3473" s="39"/>
    </row>
    <row r="3474" spans="1:22" ht="18">
      <c r="A3474" s="34"/>
      <c r="B3474" s="29"/>
      <c r="C3474" s="30"/>
      <c r="D3474" s="31"/>
      <c r="E3474" s="30"/>
      <c r="F3474" s="71"/>
      <c r="G3474" s="74"/>
      <c r="H3474" s="62"/>
      <c r="I3474" s="62"/>
      <c r="J3474" s="74"/>
      <c r="K3474" s="30"/>
      <c r="L3474" s="34"/>
      <c r="M3474" s="32"/>
      <c r="N3474" s="36"/>
      <c r="O3474" s="30"/>
      <c r="P3474" s="30"/>
      <c r="Q3474" s="36"/>
      <c r="R3474" s="36"/>
      <c r="S3474" s="36"/>
      <c r="T3474" s="37"/>
      <c r="U3474" s="38"/>
      <c r="V3474" s="39"/>
    </row>
    <row r="3475" spans="1:22" ht="18">
      <c r="A3475" s="34"/>
      <c r="B3475" s="29"/>
      <c r="C3475" s="30"/>
      <c r="D3475" s="31"/>
      <c r="E3475" s="30"/>
      <c r="F3475" s="71"/>
      <c r="G3475" s="74"/>
      <c r="H3475" s="62"/>
      <c r="I3475" s="62"/>
      <c r="J3475" s="74"/>
      <c r="K3475" s="30"/>
      <c r="L3475" s="34"/>
      <c r="M3475" s="32"/>
      <c r="N3475" s="36"/>
      <c r="O3475" s="30"/>
      <c r="P3475" s="30"/>
      <c r="Q3475" s="36"/>
      <c r="R3475" s="36"/>
      <c r="S3475" s="36"/>
      <c r="T3475" s="37"/>
      <c r="U3475" s="38"/>
      <c r="V3475" s="39"/>
    </row>
    <row r="3476" spans="1:22" ht="18">
      <c r="A3476" s="34"/>
      <c r="B3476" s="29"/>
      <c r="C3476" s="30"/>
      <c r="D3476" s="31"/>
      <c r="E3476" s="30"/>
      <c r="F3476" s="71"/>
      <c r="G3476" s="74"/>
      <c r="H3476" s="62"/>
      <c r="I3476" s="62"/>
      <c r="J3476" s="74"/>
      <c r="K3476" s="30"/>
      <c r="L3476" s="34"/>
      <c r="M3476" s="32"/>
      <c r="N3476" s="36"/>
      <c r="O3476" s="30"/>
      <c r="P3476" s="30"/>
      <c r="Q3476" s="36"/>
      <c r="R3476" s="36"/>
      <c r="S3476" s="36"/>
      <c r="T3476" s="37"/>
      <c r="U3476" s="38"/>
      <c r="V3476" s="39"/>
    </row>
    <row r="3477" spans="1:22" ht="18">
      <c r="A3477" s="34"/>
      <c r="B3477" s="29"/>
      <c r="C3477" s="30"/>
      <c r="D3477" s="31"/>
      <c r="E3477" s="30"/>
      <c r="F3477" s="71"/>
      <c r="G3477" s="74"/>
      <c r="H3477" s="62"/>
      <c r="I3477" s="62"/>
      <c r="J3477" s="74"/>
      <c r="K3477" s="30"/>
      <c r="L3477" s="34"/>
      <c r="M3477" s="32"/>
      <c r="N3477" s="36"/>
      <c r="O3477" s="30"/>
      <c r="P3477" s="30"/>
      <c r="Q3477" s="36"/>
      <c r="R3477" s="36"/>
      <c r="S3477" s="36"/>
      <c r="T3477" s="37"/>
      <c r="U3477" s="38"/>
      <c r="V3477" s="39"/>
    </row>
    <row r="3478" spans="1:22" ht="18">
      <c r="A3478" s="34"/>
      <c r="B3478" s="29"/>
      <c r="C3478" s="30"/>
      <c r="D3478" s="31"/>
      <c r="E3478" s="30"/>
      <c r="F3478" s="71"/>
      <c r="G3478" s="74"/>
      <c r="H3478" s="62"/>
      <c r="I3478" s="62"/>
      <c r="J3478" s="74"/>
      <c r="K3478" s="30"/>
      <c r="L3478" s="34"/>
      <c r="M3478" s="32"/>
      <c r="N3478" s="36"/>
      <c r="O3478" s="30"/>
      <c r="P3478" s="30"/>
      <c r="Q3478" s="36"/>
      <c r="R3478" s="36"/>
      <c r="S3478" s="36"/>
      <c r="T3478" s="37"/>
      <c r="U3478" s="38"/>
      <c r="V3478" s="39"/>
    </row>
    <row r="3479" spans="1:22" ht="18">
      <c r="A3479" s="34"/>
      <c r="B3479" s="29"/>
      <c r="C3479" s="30"/>
      <c r="D3479" s="31"/>
      <c r="E3479" s="30"/>
      <c r="F3479" s="71"/>
      <c r="G3479" s="74"/>
      <c r="H3479" s="62"/>
      <c r="I3479" s="62"/>
      <c r="J3479" s="74"/>
      <c r="K3479" s="30"/>
      <c r="L3479" s="34"/>
      <c r="M3479" s="32"/>
      <c r="N3479" s="36"/>
      <c r="O3479" s="30"/>
      <c r="P3479" s="30"/>
      <c r="Q3479" s="36"/>
      <c r="R3479" s="36"/>
      <c r="S3479" s="36"/>
      <c r="T3479" s="37"/>
      <c r="U3479" s="38"/>
      <c r="V3479" s="39"/>
    </row>
    <row r="3480" spans="1:22" ht="18">
      <c r="A3480" s="34"/>
      <c r="B3480" s="29"/>
      <c r="C3480" s="30"/>
      <c r="D3480" s="31"/>
      <c r="E3480" s="30"/>
      <c r="F3480" s="71"/>
      <c r="G3480" s="74"/>
      <c r="H3480" s="62"/>
      <c r="I3480" s="62"/>
      <c r="J3480" s="74"/>
      <c r="K3480" s="30"/>
      <c r="L3480" s="34"/>
      <c r="M3480" s="32"/>
      <c r="N3480" s="36"/>
      <c r="O3480" s="30"/>
      <c r="P3480" s="30"/>
      <c r="Q3480" s="36"/>
      <c r="R3480" s="36"/>
      <c r="S3480" s="36"/>
      <c r="T3480" s="37"/>
      <c r="U3480" s="38"/>
      <c r="V3480" s="39"/>
    </row>
    <row r="3481" spans="1:22" ht="18">
      <c r="A3481" s="34"/>
      <c r="B3481" s="29"/>
      <c r="C3481" s="30"/>
      <c r="D3481" s="31"/>
      <c r="E3481" s="30"/>
      <c r="F3481" s="71"/>
      <c r="G3481" s="74"/>
      <c r="H3481" s="62"/>
      <c r="I3481" s="62"/>
      <c r="J3481" s="74"/>
      <c r="K3481" s="30"/>
      <c r="L3481" s="34"/>
      <c r="M3481" s="32"/>
      <c r="N3481" s="36"/>
      <c r="O3481" s="30"/>
      <c r="P3481" s="30"/>
      <c r="Q3481" s="36"/>
      <c r="R3481" s="36"/>
      <c r="S3481" s="36"/>
      <c r="T3481" s="37"/>
      <c r="U3481" s="38"/>
      <c r="V3481" s="39"/>
    </row>
    <row r="3482" spans="1:22" ht="18">
      <c r="A3482" s="34"/>
      <c r="B3482" s="29"/>
      <c r="C3482" s="30"/>
      <c r="D3482" s="31"/>
      <c r="E3482" s="30"/>
      <c r="F3482" s="71"/>
      <c r="G3482" s="74"/>
      <c r="H3482" s="62"/>
      <c r="I3482" s="62"/>
      <c r="J3482" s="74"/>
      <c r="K3482" s="30"/>
      <c r="L3482" s="34"/>
      <c r="M3482" s="32"/>
      <c r="N3482" s="36"/>
      <c r="O3482" s="30"/>
      <c r="P3482" s="30"/>
      <c r="Q3482" s="36"/>
      <c r="R3482" s="36"/>
      <c r="S3482" s="36"/>
      <c r="T3482" s="37"/>
      <c r="U3482" s="38"/>
      <c r="V3482" s="39"/>
    </row>
    <row r="3483" spans="1:22" ht="18">
      <c r="A3483" s="34"/>
      <c r="B3483" s="29"/>
      <c r="C3483" s="30"/>
      <c r="D3483" s="31"/>
      <c r="E3483" s="30"/>
      <c r="F3483" s="71"/>
      <c r="G3483" s="74"/>
      <c r="H3483" s="62"/>
      <c r="I3483" s="62"/>
      <c r="J3483" s="74"/>
      <c r="K3483" s="30"/>
      <c r="L3483" s="34"/>
      <c r="M3483" s="32"/>
      <c r="N3483" s="36"/>
      <c r="O3483" s="30"/>
      <c r="P3483" s="30"/>
      <c r="Q3483" s="36"/>
      <c r="R3483" s="36"/>
      <c r="S3483" s="36"/>
      <c r="T3483" s="37"/>
      <c r="U3483" s="38"/>
      <c r="V3483" s="39"/>
    </row>
    <row r="3484" spans="1:22" ht="18">
      <c r="A3484" s="34"/>
      <c r="B3484" s="29"/>
      <c r="C3484" s="30"/>
      <c r="D3484" s="31"/>
      <c r="E3484" s="30"/>
      <c r="F3484" s="71"/>
      <c r="G3484" s="74"/>
      <c r="H3484" s="62"/>
      <c r="I3484" s="62"/>
      <c r="J3484" s="74"/>
      <c r="K3484" s="30"/>
      <c r="L3484" s="34"/>
      <c r="M3484" s="32"/>
      <c r="N3484" s="36"/>
      <c r="O3484" s="30"/>
      <c r="P3484" s="30"/>
      <c r="Q3484" s="36"/>
      <c r="R3484" s="36"/>
      <c r="S3484" s="36"/>
      <c r="T3484" s="37"/>
      <c r="U3484" s="38"/>
      <c r="V3484" s="39"/>
    </row>
    <row r="3485" spans="1:22" ht="18">
      <c r="A3485" s="34"/>
      <c r="B3485" s="29"/>
      <c r="C3485" s="30"/>
      <c r="D3485" s="31"/>
      <c r="E3485" s="30"/>
      <c r="F3485" s="71"/>
      <c r="G3485" s="74"/>
      <c r="H3485" s="62"/>
      <c r="I3485" s="62"/>
      <c r="J3485" s="74"/>
      <c r="K3485" s="30"/>
      <c r="L3485" s="34"/>
      <c r="M3485" s="32"/>
      <c r="N3485" s="36"/>
      <c r="O3485" s="30"/>
      <c r="P3485" s="30"/>
      <c r="Q3485" s="36"/>
      <c r="R3485" s="36"/>
      <c r="S3485" s="36"/>
      <c r="T3485" s="37"/>
      <c r="U3485" s="38"/>
      <c r="V3485" s="39"/>
    </row>
    <row r="3486" spans="1:22" ht="18">
      <c r="A3486" s="34"/>
      <c r="B3486" s="29"/>
      <c r="C3486" s="30"/>
      <c r="D3486" s="31"/>
      <c r="E3486" s="30"/>
      <c r="F3486" s="71"/>
      <c r="G3486" s="74"/>
      <c r="H3486" s="62"/>
      <c r="I3486" s="62"/>
      <c r="J3486" s="74"/>
      <c r="K3486" s="30"/>
      <c r="L3486" s="34"/>
      <c r="M3486" s="32"/>
      <c r="N3486" s="36"/>
      <c r="O3486" s="30"/>
      <c r="P3486" s="30"/>
      <c r="Q3486" s="36"/>
      <c r="R3486" s="36"/>
      <c r="S3486" s="36"/>
      <c r="T3486" s="37"/>
      <c r="U3486" s="38"/>
      <c r="V3486" s="39"/>
    </row>
    <row r="3487" spans="1:22" ht="18">
      <c r="A3487" s="34"/>
      <c r="B3487" s="29"/>
      <c r="C3487" s="30"/>
      <c r="D3487" s="31"/>
      <c r="E3487" s="30"/>
      <c r="F3487" s="71"/>
      <c r="G3487" s="74"/>
      <c r="H3487" s="62"/>
      <c r="I3487" s="62"/>
      <c r="J3487" s="74"/>
      <c r="K3487" s="30"/>
      <c r="L3487" s="34"/>
      <c r="M3487" s="32"/>
      <c r="N3487" s="36"/>
      <c r="O3487" s="30"/>
      <c r="P3487" s="30"/>
      <c r="Q3487" s="36"/>
      <c r="R3487" s="36"/>
      <c r="S3487" s="36"/>
      <c r="T3487" s="37"/>
      <c r="U3487" s="38"/>
      <c r="V3487" s="39"/>
    </row>
    <row r="3488" spans="1:22" ht="18">
      <c r="A3488" s="34"/>
      <c r="B3488" s="29"/>
      <c r="C3488" s="30"/>
      <c r="D3488" s="31"/>
      <c r="E3488" s="30"/>
      <c r="F3488" s="71"/>
      <c r="G3488" s="74"/>
      <c r="H3488" s="62"/>
      <c r="I3488" s="62"/>
      <c r="J3488" s="74"/>
      <c r="K3488" s="30"/>
      <c r="L3488" s="34"/>
      <c r="M3488" s="32"/>
      <c r="N3488" s="36"/>
      <c r="O3488" s="30"/>
      <c r="P3488" s="30"/>
      <c r="Q3488" s="36"/>
      <c r="R3488" s="36"/>
      <c r="S3488" s="36"/>
      <c r="T3488" s="37"/>
      <c r="U3488" s="38"/>
      <c r="V3488" s="39"/>
    </row>
    <row r="3489" spans="1:22" ht="18">
      <c r="A3489" s="34"/>
      <c r="B3489" s="29"/>
      <c r="C3489" s="30"/>
      <c r="D3489" s="31"/>
      <c r="E3489" s="30"/>
      <c r="F3489" s="71"/>
      <c r="G3489" s="74"/>
      <c r="H3489" s="62"/>
      <c r="I3489" s="62"/>
      <c r="J3489" s="74"/>
      <c r="K3489" s="30"/>
      <c r="L3489" s="34"/>
      <c r="M3489" s="32"/>
      <c r="N3489" s="36"/>
      <c r="O3489" s="30"/>
      <c r="P3489" s="30"/>
      <c r="Q3489" s="36"/>
      <c r="R3489" s="36"/>
      <c r="S3489" s="36"/>
      <c r="T3489" s="37"/>
      <c r="U3489" s="38"/>
      <c r="V3489" s="39"/>
    </row>
    <row r="3490" spans="1:22" ht="18">
      <c r="A3490" s="34"/>
      <c r="B3490" s="29"/>
      <c r="C3490" s="30"/>
      <c r="D3490" s="31"/>
      <c r="E3490" s="30"/>
      <c r="F3490" s="71"/>
      <c r="G3490" s="74"/>
      <c r="H3490" s="62"/>
      <c r="I3490" s="62"/>
      <c r="J3490" s="74"/>
      <c r="K3490" s="30"/>
      <c r="L3490" s="34"/>
      <c r="M3490" s="32"/>
      <c r="N3490" s="36"/>
      <c r="O3490" s="30"/>
      <c r="P3490" s="30"/>
      <c r="Q3490" s="36"/>
      <c r="R3490" s="36"/>
      <c r="S3490" s="36"/>
      <c r="T3490" s="37"/>
      <c r="U3490" s="38"/>
      <c r="V3490" s="39"/>
    </row>
    <row r="3491" spans="1:22" ht="18">
      <c r="A3491" s="34"/>
      <c r="B3491" s="29"/>
      <c r="C3491" s="30"/>
      <c r="D3491" s="31"/>
      <c r="E3491" s="30"/>
      <c r="F3491" s="71"/>
      <c r="G3491" s="74"/>
      <c r="H3491" s="62"/>
      <c r="I3491" s="62"/>
      <c r="J3491" s="74"/>
      <c r="K3491" s="30"/>
      <c r="L3491" s="34"/>
      <c r="M3491" s="32"/>
      <c r="N3491" s="36"/>
      <c r="O3491" s="30"/>
      <c r="P3491" s="30"/>
      <c r="Q3491" s="36"/>
      <c r="R3491" s="36"/>
      <c r="S3491" s="36"/>
      <c r="T3491" s="37"/>
      <c r="U3491" s="38"/>
      <c r="V3491" s="39"/>
    </row>
    <row r="3492" spans="1:22" ht="18">
      <c r="A3492" s="34"/>
      <c r="B3492" s="29"/>
      <c r="C3492" s="30"/>
      <c r="D3492" s="31"/>
      <c r="E3492" s="30"/>
      <c r="F3492" s="71"/>
      <c r="G3492" s="74"/>
      <c r="H3492" s="62"/>
      <c r="I3492" s="62"/>
      <c r="J3492" s="74"/>
      <c r="K3492" s="30"/>
      <c r="L3492" s="34"/>
      <c r="M3492" s="32"/>
      <c r="N3492" s="36"/>
      <c r="O3492" s="30"/>
      <c r="P3492" s="30"/>
      <c r="Q3492" s="36"/>
      <c r="R3492" s="36"/>
      <c r="S3492" s="36"/>
      <c r="T3492" s="37"/>
      <c r="U3492" s="38"/>
      <c r="V3492" s="39"/>
    </row>
    <row r="3493" spans="1:22" ht="18">
      <c r="A3493" s="34"/>
      <c r="B3493" s="29"/>
      <c r="C3493" s="30"/>
      <c r="D3493" s="31"/>
      <c r="E3493" s="30"/>
      <c r="F3493" s="71"/>
      <c r="G3493" s="74"/>
      <c r="H3493" s="62"/>
      <c r="I3493" s="62"/>
      <c r="J3493" s="74"/>
      <c r="K3493" s="30"/>
      <c r="L3493" s="34"/>
      <c r="M3493" s="32"/>
      <c r="N3493" s="36"/>
      <c r="O3493" s="30"/>
      <c r="P3493" s="30"/>
      <c r="Q3493" s="36"/>
      <c r="R3493" s="36"/>
      <c r="S3493" s="36"/>
      <c r="T3493" s="37"/>
      <c r="U3493" s="38"/>
      <c r="V3493" s="39"/>
    </row>
    <row r="3494" spans="1:22" ht="18">
      <c r="A3494" s="34"/>
      <c r="B3494" s="29"/>
      <c r="C3494" s="30"/>
      <c r="D3494" s="31"/>
      <c r="E3494" s="30"/>
      <c r="F3494" s="71"/>
      <c r="G3494" s="74"/>
      <c r="H3494" s="62"/>
      <c r="I3494" s="62"/>
      <c r="J3494" s="74"/>
      <c r="K3494" s="30"/>
      <c r="L3494" s="34"/>
      <c r="M3494" s="32"/>
      <c r="N3494" s="36"/>
      <c r="O3494" s="30"/>
      <c r="P3494" s="30"/>
      <c r="Q3494" s="36"/>
      <c r="R3494" s="36"/>
      <c r="S3494" s="36"/>
      <c r="T3494" s="37"/>
      <c r="U3494" s="38"/>
      <c r="V3494" s="39"/>
    </row>
    <row r="3495" spans="1:22" ht="18">
      <c r="A3495" s="34"/>
      <c r="B3495" s="29"/>
      <c r="C3495" s="30"/>
      <c r="D3495" s="31"/>
      <c r="E3495" s="30"/>
      <c r="F3495" s="71"/>
      <c r="G3495" s="74"/>
      <c r="H3495" s="62"/>
      <c r="I3495" s="62"/>
      <c r="J3495" s="74"/>
      <c r="K3495" s="30"/>
      <c r="L3495" s="34"/>
      <c r="M3495" s="32"/>
      <c r="N3495" s="36"/>
      <c r="O3495" s="30"/>
      <c r="P3495" s="30"/>
      <c r="Q3495" s="36"/>
      <c r="R3495" s="36"/>
      <c r="S3495" s="36"/>
      <c r="T3495" s="37"/>
      <c r="U3495" s="38"/>
      <c r="V3495" s="39"/>
    </row>
    <row r="3496" spans="1:22" ht="18">
      <c r="A3496" s="34"/>
      <c r="B3496" s="29"/>
      <c r="C3496" s="30"/>
      <c r="D3496" s="31"/>
      <c r="E3496" s="30"/>
      <c r="F3496" s="71"/>
      <c r="G3496" s="74"/>
      <c r="H3496" s="62"/>
      <c r="I3496" s="62"/>
      <c r="J3496" s="74"/>
      <c r="K3496" s="30"/>
      <c r="L3496" s="34"/>
      <c r="M3496" s="32"/>
      <c r="N3496" s="36"/>
      <c r="O3496" s="30"/>
      <c r="P3496" s="30"/>
      <c r="Q3496" s="36"/>
      <c r="R3496" s="36"/>
      <c r="S3496" s="36"/>
      <c r="T3496" s="37"/>
      <c r="U3496" s="38"/>
      <c r="V3496" s="39"/>
    </row>
    <row r="3497" spans="1:22" ht="18">
      <c r="A3497" s="34"/>
      <c r="B3497" s="29"/>
      <c r="C3497" s="30"/>
      <c r="D3497" s="31"/>
      <c r="E3497" s="30"/>
      <c r="F3497" s="71"/>
      <c r="G3497" s="74"/>
      <c r="H3497" s="62"/>
      <c r="I3497" s="62"/>
      <c r="J3497" s="74"/>
      <c r="K3497" s="30"/>
      <c r="L3497" s="34"/>
      <c r="M3497" s="32"/>
      <c r="N3497" s="36"/>
      <c r="O3497" s="30"/>
      <c r="P3497" s="30"/>
      <c r="Q3497" s="36"/>
      <c r="R3497" s="36"/>
      <c r="S3497" s="36"/>
      <c r="T3497" s="37"/>
      <c r="U3497" s="38"/>
      <c r="V3497" s="39"/>
    </row>
    <row r="3498" spans="1:22" ht="18">
      <c r="A3498" s="34"/>
      <c r="B3498" s="29"/>
      <c r="C3498" s="30"/>
      <c r="D3498" s="31"/>
      <c r="E3498" s="30"/>
      <c r="F3498" s="71"/>
      <c r="G3498" s="74"/>
      <c r="H3498" s="62"/>
      <c r="I3498" s="62"/>
      <c r="J3498" s="74"/>
      <c r="K3498" s="30"/>
      <c r="L3498" s="34"/>
      <c r="M3498" s="32"/>
      <c r="N3498" s="36"/>
      <c r="O3498" s="30"/>
      <c r="P3498" s="30"/>
      <c r="Q3498" s="36"/>
      <c r="R3498" s="36"/>
      <c r="S3498" s="36"/>
      <c r="T3498" s="37"/>
      <c r="U3498" s="38"/>
      <c r="V3498" s="39"/>
    </row>
    <row r="3499" spans="1:22" ht="18">
      <c r="A3499" s="34"/>
      <c r="B3499" s="29"/>
      <c r="C3499" s="30"/>
      <c r="D3499" s="31"/>
      <c r="E3499" s="30"/>
      <c r="F3499" s="71"/>
      <c r="G3499" s="74"/>
      <c r="H3499" s="62"/>
      <c r="I3499" s="62"/>
      <c r="J3499" s="74"/>
      <c r="K3499" s="30"/>
      <c r="L3499" s="34"/>
      <c r="M3499" s="32"/>
      <c r="N3499" s="36"/>
      <c r="O3499" s="30"/>
      <c r="P3499" s="30"/>
      <c r="Q3499" s="36"/>
      <c r="R3499" s="36"/>
      <c r="S3499" s="36"/>
      <c r="T3499" s="37"/>
      <c r="U3499" s="38"/>
      <c r="V3499" s="39"/>
    </row>
    <row r="3500" spans="1:22" ht="18">
      <c r="A3500" s="34"/>
      <c r="B3500" s="29"/>
      <c r="C3500" s="30"/>
      <c r="D3500" s="31"/>
      <c r="E3500" s="30"/>
      <c r="F3500" s="71"/>
      <c r="G3500" s="74"/>
      <c r="H3500" s="62"/>
      <c r="I3500" s="62"/>
      <c r="J3500" s="74"/>
      <c r="K3500" s="30"/>
      <c r="L3500" s="34"/>
      <c r="M3500" s="32"/>
      <c r="N3500" s="36"/>
      <c r="O3500" s="30"/>
      <c r="P3500" s="30"/>
      <c r="Q3500" s="36"/>
      <c r="R3500" s="36"/>
      <c r="S3500" s="36"/>
      <c r="T3500" s="37"/>
      <c r="U3500" s="38"/>
      <c r="V3500" s="39"/>
    </row>
    <row r="3501" spans="1:22" ht="18">
      <c r="A3501" s="34"/>
      <c r="B3501" s="29"/>
      <c r="C3501" s="30"/>
      <c r="D3501" s="31"/>
      <c r="E3501" s="30"/>
      <c r="F3501" s="71"/>
      <c r="G3501" s="74"/>
      <c r="H3501" s="62"/>
      <c r="I3501" s="62"/>
      <c r="J3501" s="74"/>
      <c r="K3501" s="30"/>
      <c r="L3501" s="34"/>
      <c r="M3501" s="32"/>
      <c r="N3501" s="36"/>
      <c r="O3501" s="30"/>
      <c r="P3501" s="30"/>
      <c r="Q3501" s="36"/>
      <c r="R3501" s="36"/>
      <c r="S3501" s="36"/>
      <c r="T3501" s="37"/>
      <c r="U3501" s="38"/>
      <c r="V3501" s="39"/>
    </row>
    <row r="3502" spans="1:22" ht="18">
      <c r="A3502" s="34"/>
      <c r="B3502" s="29"/>
      <c r="C3502" s="30"/>
      <c r="D3502" s="31"/>
      <c r="E3502" s="30"/>
      <c r="F3502" s="71"/>
      <c r="G3502" s="74"/>
      <c r="H3502" s="62"/>
      <c r="I3502" s="62"/>
      <c r="J3502" s="74"/>
      <c r="K3502" s="30"/>
      <c r="L3502" s="34"/>
      <c r="M3502" s="32"/>
      <c r="N3502" s="36"/>
      <c r="O3502" s="30"/>
      <c r="P3502" s="30"/>
      <c r="Q3502" s="36"/>
      <c r="R3502" s="36"/>
      <c r="S3502" s="36"/>
      <c r="T3502" s="37"/>
      <c r="U3502" s="38"/>
      <c r="V3502" s="39"/>
    </row>
    <row r="3503" spans="1:22" ht="18">
      <c r="A3503" s="34"/>
      <c r="B3503" s="29"/>
      <c r="C3503" s="30"/>
      <c r="D3503" s="31"/>
      <c r="E3503" s="30"/>
      <c r="F3503" s="71"/>
      <c r="G3503" s="74"/>
      <c r="H3503" s="62"/>
      <c r="I3503" s="62"/>
      <c r="J3503" s="74"/>
      <c r="K3503" s="30"/>
      <c r="L3503" s="34"/>
      <c r="M3503" s="32"/>
      <c r="N3503" s="36"/>
      <c r="O3503" s="30"/>
      <c r="P3503" s="30"/>
      <c r="Q3503" s="36"/>
      <c r="R3503" s="36"/>
      <c r="S3503" s="36"/>
      <c r="T3503" s="37"/>
      <c r="U3503" s="38"/>
      <c r="V3503" s="39"/>
    </row>
    <row r="3504" spans="1:22" ht="18">
      <c r="A3504" s="34"/>
      <c r="B3504" s="29"/>
      <c r="C3504" s="30"/>
      <c r="D3504" s="31"/>
      <c r="E3504" s="30"/>
      <c r="F3504" s="71"/>
      <c r="G3504" s="74"/>
      <c r="H3504" s="62"/>
      <c r="I3504" s="62"/>
      <c r="J3504" s="74"/>
      <c r="K3504" s="30"/>
      <c r="L3504" s="34"/>
      <c r="M3504" s="32"/>
      <c r="N3504" s="36"/>
      <c r="O3504" s="30"/>
      <c r="P3504" s="30"/>
      <c r="Q3504" s="36"/>
      <c r="R3504" s="36"/>
      <c r="S3504" s="36"/>
      <c r="T3504" s="37"/>
      <c r="U3504" s="38"/>
      <c r="V3504" s="39"/>
    </row>
    <row r="3505" spans="1:22" ht="18">
      <c r="A3505" s="34"/>
      <c r="B3505" s="29"/>
      <c r="C3505" s="30"/>
      <c r="D3505" s="31"/>
      <c r="E3505" s="30"/>
      <c r="F3505" s="71"/>
      <c r="G3505" s="74"/>
      <c r="H3505" s="62"/>
      <c r="I3505" s="62"/>
      <c r="J3505" s="74"/>
      <c r="K3505" s="30"/>
      <c r="L3505" s="34"/>
      <c r="M3505" s="32"/>
      <c r="N3505" s="36"/>
      <c r="O3505" s="30"/>
      <c r="P3505" s="30"/>
      <c r="Q3505" s="36"/>
      <c r="R3505" s="36"/>
      <c r="S3505" s="36"/>
      <c r="T3505" s="37"/>
      <c r="U3505" s="38"/>
      <c r="V3505" s="39"/>
    </row>
    <row r="3506" spans="1:22" ht="18">
      <c r="A3506" s="34"/>
      <c r="B3506" s="29"/>
      <c r="C3506" s="30"/>
      <c r="D3506" s="31"/>
      <c r="E3506" s="30"/>
      <c r="F3506" s="71"/>
      <c r="G3506" s="74"/>
      <c r="H3506" s="62"/>
      <c r="I3506" s="62"/>
      <c r="J3506" s="74"/>
      <c r="K3506" s="30"/>
      <c r="L3506" s="34"/>
      <c r="M3506" s="32"/>
      <c r="N3506" s="36"/>
      <c r="O3506" s="30"/>
      <c r="P3506" s="30"/>
      <c r="Q3506" s="36"/>
      <c r="R3506" s="36"/>
      <c r="S3506" s="36"/>
      <c r="T3506" s="37"/>
      <c r="U3506" s="38"/>
      <c r="V3506" s="39"/>
    </row>
    <row r="3507" spans="1:22" ht="18">
      <c r="A3507" s="34"/>
      <c r="B3507" s="29"/>
      <c r="C3507" s="30"/>
      <c r="D3507" s="31"/>
      <c r="E3507" s="30"/>
      <c r="F3507" s="71"/>
      <c r="G3507" s="74"/>
      <c r="H3507" s="62"/>
      <c r="I3507" s="62"/>
      <c r="J3507" s="74"/>
      <c r="K3507" s="30"/>
      <c r="L3507" s="34"/>
      <c r="M3507" s="32"/>
      <c r="N3507" s="36"/>
      <c r="O3507" s="30"/>
      <c r="P3507" s="30"/>
      <c r="Q3507" s="36"/>
      <c r="R3507" s="36"/>
      <c r="S3507" s="36"/>
      <c r="T3507" s="37"/>
      <c r="U3507" s="38"/>
      <c r="V3507" s="39"/>
    </row>
    <row r="3508" spans="1:22" ht="18">
      <c r="A3508" s="34"/>
      <c r="B3508" s="29"/>
      <c r="C3508" s="30"/>
      <c r="D3508" s="31"/>
      <c r="E3508" s="30"/>
      <c r="F3508" s="71"/>
      <c r="G3508" s="74"/>
      <c r="H3508" s="62"/>
      <c r="I3508" s="62"/>
      <c r="J3508" s="74"/>
      <c r="K3508" s="30"/>
      <c r="L3508" s="34"/>
      <c r="M3508" s="32"/>
      <c r="N3508" s="36"/>
      <c r="O3508" s="30"/>
      <c r="P3508" s="30"/>
      <c r="Q3508" s="36"/>
      <c r="R3508" s="36"/>
      <c r="S3508" s="36"/>
      <c r="T3508" s="37"/>
      <c r="U3508" s="38"/>
      <c r="V3508" s="39"/>
    </row>
    <row r="3509" spans="1:22" ht="18">
      <c r="A3509" s="34"/>
      <c r="B3509" s="29"/>
      <c r="C3509" s="30"/>
      <c r="D3509" s="31"/>
      <c r="E3509" s="30"/>
      <c r="F3509" s="71"/>
      <c r="G3509" s="74"/>
      <c r="H3509" s="62"/>
      <c r="I3509" s="62"/>
      <c r="J3509" s="74"/>
      <c r="K3509" s="30"/>
      <c r="L3509" s="34"/>
      <c r="M3509" s="32"/>
      <c r="N3509" s="36"/>
      <c r="O3509" s="30"/>
      <c r="P3509" s="30"/>
      <c r="Q3509" s="36"/>
      <c r="R3509" s="36"/>
      <c r="S3509" s="36"/>
      <c r="T3509" s="37"/>
      <c r="U3509" s="38"/>
      <c r="V3509" s="39"/>
    </row>
    <row r="3510" spans="1:22" ht="18">
      <c r="A3510" s="34"/>
      <c r="B3510" s="29"/>
      <c r="C3510" s="30"/>
      <c r="D3510" s="31"/>
      <c r="E3510" s="30"/>
      <c r="F3510" s="71"/>
      <c r="G3510" s="74"/>
      <c r="H3510" s="62"/>
      <c r="I3510" s="62"/>
      <c r="J3510" s="74"/>
      <c r="K3510" s="30"/>
      <c r="L3510" s="34"/>
      <c r="M3510" s="32"/>
      <c r="N3510" s="36"/>
      <c r="O3510" s="30"/>
      <c r="P3510" s="30"/>
      <c r="Q3510" s="36"/>
      <c r="R3510" s="36"/>
      <c r="S3510" s="36"/>
      <c r="T3510" s="37"/>
      <c r="U3510" s="38"/>
      <c r="V3510" s="39"/>
    </row>
    <row r="3511" spans="1:22" ht="18">
      <c r="A3511" s="34"/>
      <c r="B3511" s="29"/>
      <c r="C3511" s="30"/>
      <c r="D3511" s="31"/>
      <c r="E3511" s="30"/>
      <c r="F3511" s="71"/>
      <c r="G3511" s="74"/>
      <c r="H3511" s="62"/>
      <c r="I3511" s="62"/>
      <c r="J3511" s="74"/>
      <c r="K3511" s="30"/>
      <c r="L3511" s="34"/>
      <c r="M3511" s="32"/>
      <c r="N3511" s="36"/>
      <c r="O3511" s="30"/>
      <c r="P3511" s="30"/>
      <c r="Q3511" s="36"/>
      <c r="R3511" s="36"/>
      <c r="S3511" s="36"/>
      <c r="T3511" s="37"/>
      <c r="U3511" s="38"/>
      <c r="V3511" s="39"/>
    </row>
    <row r="3512" spans="1:22" ht="18">
      <c r="A3512" s="34"/>
      <c r="B3512" s="29"/>
      <c r="C3512" s="30"/>
      <c r="D3512" s="31"/>
      <c r="E3512" s="30"/>
      <c r="F3512" s="71"/>
      <c r="G3512" s="74"/>
      <c r="H3512" s="62"/>
      <c r="I3512" s="62"/>
      <c r="J3512" s="74"/>
      <c r="K3512" s="30"/>
      <c r="L3512" s="34"/>
      <c r="M3512" s="32"/>
      <c r="N3512" s="36"/>
      <c r="O3512" s="30"/>
      <c r="P3512" s="30"/>
      <c r="Q3512" s="36"/>
      <c r="R3512" s="36"/>
      <c r="S3512" s="36"/>
      <c r="T3512" s="37"/>
      <c r="U3512" s="38"/>
      <c r="V3512" s="39"/>
    </row>
    <row r="3513" spans="1:22" ht="18">
      <c r="A3513" s="34"/>
      <c r="B3513" s="29"/>
      <c r="C3513" s="30"/>
      <c r="D3513" s="31"/>
      <c r="E3513" s="30"/>
      <c r="F3513" s="71"/>
      <c r="G3513" s="74"/>
      <c r="H3513" s="62"/>
      <c r="I3513" s="62"/>
      <c r="J3513" s="74"/>
      <c r="K3513" s="30"/>
      <c r="L3513" s="34"/>
      <c r="M3513" s="32"/>
      <c r="N3513" s="36"/>
      <c r="O3513" s="30"/>
      <c r="P3513" s="30"/>
      <c r="Q3513" s="36"/>
      <c r="R3513" s="36"/>
      <c r="S3513" s="36"/>
      <c r="T3513" s="37"/>
      <c r="U3513" s="38"/>
      <c r="V3513" s="39"/>
    </row>
    <row r="3514" spans="1:22" ht="18">
      <c r="A3514" s="34"/>
      <c r="B3514" s="29"/>
      <c r="C3514" s="30"/>
      <c r="D3514" s="31"/>
      <c r="E3514" s="30"/>
      <c r="F3514" s="71"/>
      <c r="G3514" s="74"/>
      <c r="H3514" s="62"/>
      <c r="I3514" s="62"/>
      <c r="J3514" s="74"/>
      <c r="K3514" s="30"/>
      <c r="L3514" s="34"/>
      <c r="M3514" s="32"/>
      <c r="N3514" s="36"/>
      <c r="O3514" s="30"/>
      <c r="P3514" s="30"/>
      <c r="Q3514" s="36"/>
      <c r="R3514" s="36"/>
      <c r="S3514" s="36"/>
      <c r="T3514" s="37"/>
      <c r="U3514" s="38"/>
      <c r="V3514" s="39"/>
    </row>
    <row r="3515" spans="1:22" ht="18">
      <c r="A3515" s="34"/>
      <c r="B3515" s="29"/>
      <c r="C3515" s="30"/>
      <c r="D3515" s="31"/>
      <c r="E3515" s="30"/>
      <c r="F3515" s="71"/>
      <c r="G3515" s="74"/>
      <c r="H3515" s="62"/>
      <c r="I3515" s="62"/>
      <c r="J3515" s="74"/>
      <c r="K3515" s="30"/>
      <c r="L3515" s="34"/>
      <c r="M3515" s="32"/>
      <c r="N3515" s="36"/>
      <c r="O3515" s="30"/>
      <c r="P3515" s="30"/>
      <c r="Q3515" s="36"/>
      <c r="R3515" s="36"/>
      <c r="S3515" s="36"/>
      <c r="T3515" s="37"/>
      <c r="U3515" s="38"/>
      <c r="V3515" s="39"/>
    </row>
    <row r="3516" spans="1:22" ht="18">
      <c r="A3516" s="34"/>
      <c r="B3516" s="29"/>
      <c r="C3516" s="30"/>
      <c r="D3516" s="31"/>
      <c r="E3516" s="30"/>
      <c r="F3516" s="71"/>
      <c r="G3516" s="74"/>
      <c r="H3516" s="62"/>
      <c r="I3516" s="62"/>
      <c r="J3516" s="74"/>
      <c r="K3516" s="30"/>
      <c r="L3516" s="34"/>
      <c r="M3516" s="32"/>
      <c r="N3516" s="36"/>
      <c r="O3516" s="30"/>
      <c r="P3516" s="30"/>
      <c r="Q3516" s="36"/>
      <c r="R3516" s="36"/>
      <c r="S3516" s="36"/>
      <c r="T3516" s="37"/>
      <c r="U3516" s="38"/>
      <c r="V3516" s="39"/>
    </row>
    <row r="3517" spans="1:22" ht="18">
      <c r="A3517" s="34"/>
      <c r="B3517" s="29"/>
      <c r="C3517" s="30"/>
      <c r="D3517" s="31"/>
      <c r="E3517" s="30"/>
      <c r="F3517" s="71"/>
      <c r="G3517" s="74"/>
      <c r="H3517" s="62"/>
      <c r="I3517" s="62"/>
      <c r="J3517" s="74"/>
      <c r="K3517" s="30"/>
      <c r="L3517" s="34"/>
      <c r="M3517" s="32"/>
      <c r="N3517" s="36"/>
      <c r="O3517" s="30"/>
      <c r="P3517" s="30"/>
      <c r="Q3517" s="36"/>
      <c r="R3517" s="36"/>
      <c r="S3517" s="36"/>
      <c r="T3517" s="37"/>
      <c r="U3517" s="38"/>
      <c r="V3517" s="39"/>
    </row>
    <row r="3518" spans="1:22" ht="18">
      <c r="A3518" s="34"/>
      <c r="B3518" s="29"/>
      <c r="C3518" s="30"/>
      <c r="D3518" s="31"/>
      <c r="E3518" s="30"/>
      <c r="F3518" s="71"/>
      <c r="G3518" s="74"/>
      <c r="H3518" s="62"/>
      <c r="I3518" s="62"/>
      <c r="J3518" s="74"/>
      <c r="K3518" s="30"/>
      <c r="L3518" s="34"/>
      <c r="M3518" s="32"/>
      <c r="N3518" s="36"/>
      <c r="O3518" s="30"/>
      <c r="P3518" s="30"/>
      <c r="Q3518" s="36"/>
      <c r="R3518" s="36"/>
      <c r="S3518" s="36"/>
      <c r="T3518" s="37"/>
      <c r="U3518" s="38"/>
      <c r="V3518" s="39"/>
    </row>
    <row r="3519" spans="1:22" ht="18">
      <c r="A3519" s="34"/>
      <c r="B3519" s="29"/>
      <c r="C3519" s="30"/>
      <c r="D3519" s="31"/>
      <c r="E3519" s="30"/>
      <c r="F3519" s="71"/>
      <c r="G3519" s="74"/>
      <c r="H3519" s="62"/>
      <c r="I3519" s="62"/>
      <c r="J3519" s="74"/>
      <c r="K3519" s="30"/>
      <c r="L3519" s="34"/>
      <c r="M3519" s="32"/>
      <c r="N3519" s="36"/>
      <c r="O3519" s="30"/>
      <c r="P3519" s="30"/>
      <c r="Q3519" s="36"/>
      <c r="R3519" s="36"/>
      <c r="S3519" s="36"/>
      <c r="T3519" s="37"/>
      <c r="U3519" s="38"/>
      <c r="V3519" s="39"/>
    </row>
    <row r="3520" spans="1:22" ht="18">
      <c r="A3520" s="34"/>
      <c r="B3520" s="29"/>
      <c r="C3520" s="30"/>
      <c r="D3520" s="31"/>
      <c r="E3520" s="30"/>
      <c r="F3520" s="71"/>
      <c r="G3520" s="74"/>
      <c r="H3520" s="62"/>
      <c r="I3520" s="62"/>
      <c r="J3520" s="74"/>
      <c r="K3520" s="30"/>
      <c r="L3520" s="34"/>
      <c r="M3520" s="32"/>
      <c r="N3520" s="36"/>
      <c r="O3520" s="30"/>
      <c r="P3520" s="30"/>
      <c r="Q3520" s="36"/>
      <c r="R3520" s="36"/>
      <c r="S3520" s="36"/>
      <c r="T3520" s="37"/>
      <c r="U3520" s="38"/>
      <c r="V3520" s="39"/>
    </row>
    <row r="3521" spans="1:22" ht="18">
      <c r="A3521" s="34"/>
      <c r="B3521" s="29"/>
      <c r="C3521" s="30"/>
      <c r="D3521" s="31"/>
      <c r="E3521" s="30"/>
      <c r="F3521" s="71"/>
      <c r="G3521" s="74"/>
      <c r="H3521" s="62"/>
      <c r="I3521" s="62"/>
      <c r="J3521" s="74"/>
      <c r="K3521" s="30"/>
      <c r="L3521" s="34"/>
      <c r="M3521" s="32"/>
      <c r="N3521" s="36"/>
      <c r="O3521" s="30"/>
      <c r="P3521" s="30"/>
      <c r="Q3521" s="36"/>
      <c r="R3521" s="36"/>
      <c r="S3521" s="36"/>
      <c r="T3521" s="37"/>
      <c r="U3521" s="38"/>
      <c r="V3521" s="39"/>
    </row>
    <row r="3522" spans="1:22" ht="18">
      <c r="A3522" s="34"/>
      <c r="B3522" s="29"/>
      <c r="C3522" s="30"/>
      <c r="D3522" s="31"/>
      <c r="E3522" s="30"/>
      <c r="F3522" s="71"/>
      <c r="G3522" s="74"/>
      <c r="H3522" s="62"/>
      <c r="I3522" s="62"/>
      <c r="J3522" s="74"/>
      <c r="K3522" s="30"/>
      <c r="L3522" s="34"/>
      <c r="M3522" s="32"/>
      <c r="N3522" s="36"/>
      <c r="O3522" s="30"/>
      <c r="P3522" s="30"/>
      <c r="Q3522" s="36"/>
      <c r="R3522" s="36"/>
      <c r="S3522" s="36"/>
      <c r="T3522" s="37"/>
      <c r="U3522" s="38"/>
      <c r="V3522" s="39"/>
    </row>
    <row r="3523" spans="1:22" ht="18">
      <c r="A3523" s="34"/>
      <c r="B3523" s="29"/>
      <c r="C3523" s="30"/>
      <c r="D3523" s="31"/>
      <c r="E3523" s="30"/>
      <c r="F3523" s="71"/>
      <c r="G3523" s="74"/>
      <c r="H3523" s="62"/>
      <c r="I3523" s="62"/>
      <c r="J3523" s="74"/>
      <c r="K3523" s="30"/>
      <c r="L3523" s="34"/>
      <c r="M3523" s="32"/>
      <c r="N3523" s="36"/>
      <c r="O3523" s="30"/>
      <c r="P3523" s="30"/>
      <c r="Q3523" s="36"/>
      <c r="R3523" s="36"/>
      <c r="S3523" s="36"/>
      <c r="T3523" s="37"/>
      <c r="U3523" s="38"/>
      <c r="V3523" s="39"/>
    </row>
    <row r="3524" spans="1:22" ht="18">
      <c r="A3524" s="34"/>
      <c r="B3524" s="29"/>
      <c r="C3524" s="30"/>
      <c r="D3524" s="31"/>
      <c r="E3524" s="30"/>
      <c r="F3524" s="71"/>
      <c r="G3524" s="74"/>
      <c r="H3524" s="62"/>
      <c r="I3524" s="62"/>
      <c r="J3524" s="74"/>
      <c r="K3524" s="30"/>
      <c r="L3524" s="34"/>
      <c r="M3524" s="32"/>
      <c r="N3524" s="36"/>
      <c r="O3524" s="30"/>
      <c r="P3524" s="30"/>
      <c r="Q3524" s="36"/>
      <c r="R3524" s="36"/>
      <c r="S3524" s="36"/>
      <c r="T3524" s="37"/>
      <c r="U3524" s="38"/>
      <c r="V3524" s="39"/>
    </row>
    <row r="3525" spans="1:22" ht="18">
      <c r="A3525" s="34"/>
      <c r="B3525" s="29"/>
      <c r="C3525" s="30"/>
      <c r="D3525" s="31"/>
      <c r="E3525" s="30"/>
      <c r="F3525" s="71"/>
      <c r="G3525" s="74"/>
      <c r="H3525" s="62"/>
      <c r="I3525" s="62"/>
      <c r="J3525" s="74"/>
      <c r="K3525" s="30"/>
      <c r="L3525" s="34"/>
      <c r="M3525" s="32"/>
      <c r="N3525" s="36"/>
      <c r="O3525" s="30"/>
      <c r="P3525" s="30"/>
      <c r="Q3525" s="36"/>
      <c r="R3525" s="36"/>
      <c r="S3525" s="36"/>
      <c r="T3525" s="37"/>
      <c r="U3525" s="38"/>
      <c r="V3525" s="39"/>
    </row>
    <row r="3526" spans="1:22" ht="18">
      <c r="A3526" s="34"/>
      <c r="B3526" s="29"/>
      <c r="C3526" s="30"/>
      <c r="D3526" s="31"/>
      <c r="E3526" s="30"/>
      <c r="F3526" s="71"/>
      <c r="G3526" s="74"/>
      <c r="H3526" s="62"/>
      <c r="I3526" s="62"/>
      <c r="J3526" s="74"/>
      <c r="K3526" s="30"/>
      <c r="L3526" s="34"/>
      <c r="M3526" s="32"/>
      <c r="N3526" s="36"/>
      <c r="O3526" s="30"/>
      <c r="P3526" s="30"/>
      <c r="Q3526" s="36"/>
      <c r="R3526" s="36"/>
      <c r="S3526" s="36"/>
      <c r="T3526" s="37"/>
      <c r="U3526" s="38"/>
      <c r="V3526" s="39"/>
    </row>
    <row r="3527" spans="1:22" ht="18">
      <c r="A3527" s="34"/>
      <c r="B3527" s="29"/>
      <c r="C3527" s="30"/>
      <c r="D3527" s="31"/>
      <c r="E3527" s="30"/>
      <c r="F3527" s="71"/>
      <c r="G3527" s="74"/>
      <c r="H3527" s="62"/>
      <c r="I3527" s="62"/>
      <c r="J3527" s="74"/>
      <c r="K3527" s="30"/>
      <c r="L3527" s="34"/>
      <c r="M3527" s="32"/>
      <c r="N3527" s="36"/>
      <c r="O3527" s="30"/>
      <c r="P3527" s="30"/>
      <c r="Q3527" s="36"/>
      <c r="R3527" s="36"/>
      <c r="S3527" s="36"/>
      <c r="T3527" s="37"/>
      <c r="U3527" s="38"/>
      <c r="V3527" s="39"/>
    </row>
    <row r="3528" spans="1:22" ht="18">
      <c r="A3528" s="34"/>
      <c r="B3528" s="29"/>
      <c r="C3528" s="30"/>
      <c r="D3528" s="31"/>
      <c r="E3528" s="30"/>
      <c r="F3528" s="71"/>
      <c r="G3528" s="74"/>
      <c r="H3528" s="62"/>
      <c r="I3528" s="62"/>
      <c r="J3528" s="74"/>
      <c r="K3528" s="30"/>
      <c r="L3528" s="34"/>
      <c r="M3528" s="32"/>
      <c r="N3528" s="36"/>
      <c r="O3528" s="30"/>
      <c r="P3528" s="30"/>
      <c r="Q3528" s="36"/>
      <c r="R3528" s="36"/>
      <c r="S3528" s="36"/>
      <c r="T3528" s="37"/>
      <c r="U3528" s="38"/>
      <c r="V3528" s="39"/>
    </row>
    <row r="3529" spans="1:22" ht="18">
      <c r="A3529" s="34"/>
      <c r="B3529" s="29"/>
      <c r="C3529" s="30"/>
      <c r="D3529" s="31"/>
      <c r="E3529" s="30"/>
      <c r="F3529" s="71"/>
      <c r="G3529" s="74"/>
      <c r="H3529" s="62"/>
      <c r="I3529" s="62"/>
      <c r="J3529" s="74"/>
      <c r="K3529" s="30"/>
      <c r="L3529" s="34"/>
      <c r="M3529" s="32"/>
      <c r="N3529" s="36"/>
      <c r="O3529" s="30"/>
      <c r="P3529" s="30"/>
      <c r="Q3529" s="36"/>
      <c r="R3529" s="36"/>
      <c r="S3529" s="36"/>
      <c r="T3529" s="37"/>
      <c r="U3529" s="38"/>
      <c r="V3529" s="39"/>
    </row>
    <row r="3530" spans="1:22" ht="18">
      <c r="A3530" s="34"/>
      <c r="B3530" s="29"/>
      <c r="C3530" s="30"/>
      <c r="D3530" s="31"/>
      <c r="E3530" s="30"/>
      <c r="F3530" s="71"/>
      <c r="G3530" s="74"/>
      <c r="H3530" s="62"/>
      <c r="I3530" s="62"/>
      <c r="J3530" s="74"/>
      <c r="K3530" s="30"/>
      <c r="L3530" s="34"/>
      <c r="M3530" s="32"/>
      <c r="N3530" s="36"/>
      <c r="O3530" s="30"/>
      <c r="P3530" s="30"/>
      <c r="Q3530" s="36"/>
      <c r="R3530" s="36"/>
      <c r="S3530" s="36"/>
      <c r="T3530" s="37"/>
      <c r="U3530" s="38"/>
      <c r="V3530" s="39"/>
    </row>
    <row r="3531" spans="1:22" ht="18">
      <c r="A3531" s="34"/>
      <c r="B3531" s="29"/>
      <c r="C3531" s="30"/>
      <c r="D3531" s="31"/>
      <c r="E3531" s="30"/>
      <c r="F3531" s="71"/>
      <c r="G3531" s="74"/>
      <c r="H3531" s="62"/>
      <c r="I3531" s="62"/>
      <c r="J3531" s="74"/>
      <c r="K3531" s="30"/>
      <c r="L3531" s="34"/>
      <c r="M3531" s="32"/>
      <c r="N3531" s="36"/>
      <c r="O3531" s="30"/>
      <c r="P3531" s="30"/>
      <c r="Q3531" s="36"/>
      <c r="R3531" s="36"/>
      <c r="S3531" s="36"/>
      <c r="T3531" s="37"/>
      <c r="U3531" s="38"/>
      <c r="V3531" s="39"/>
    </row>
    <row r="3532" spans="1:22" ht="18">
      <c r="A3532" s="34"/>
      <c r="B3532" s="29"/>
      <c r="C3532" s="30"/>
      <c r="D3532" s="31"/>
      <c r="E3532" s="30"/>
      <c r="F3532" s="71"/>
      <c r="G3532" s="74"/>
      <c r="H3532" s="62"/>
      <c r="I3532" s="62"/>
      <c r="J3532" s="74"/>
      <c r="K3532" s="30"/>
      <c r="L3532" s="34"/>
      <c r="M3532" s="32"/>
      <c r="N3532" s="36"/>
      <c r="O3532" s="30"/>
      <c r="P3532" s="30"/>
      <c r="Q3532" s="36"/>
      <c r="R3532" s="36"/>
      <c r="S3532" s="36"/>
      <c r="T3532" s="37"/>
      <c r="U3532" s="38"/>
      <c r="V3532" s="39"/>
    </row>
    <row r="3533" spans="1:22" ht="18">
      <c r="A3533" s="34"/>
      <c r="B3533" s="29"/>
      <c r="C3533" s="30"/>
      <c r="D3533" s="31"/>
      <c r="E3533" s="30"/>
      <c r="F3533" s="71"/>
      <c r="G3533" s="74"/>
      <c r="H3533" s="62"/>
      <c r="I3533" s="62"/>
      <c r="J3533" s="74"/>
      <c r="K3533" s="30"/>
      <c r="L3533" s="34"/>
      <c r="M3533" s="32"/>
      <c r="N3533" s="36"/>
      <c r="O3533" s="30"/>
      <c r="P3533" s="30"/>
      <c r="Q3533" s="36"/>
      <c r="R3533" s="36"/>
      <c r="S3533" s="36"/>
      <c r="T3533" s="37"/>
      <c r="U3533" s="38"/>
      <c r="V3533" s="39"/>
    </row>
    <row r="3534" spans="1:22" ht="18">
      <c r="A3534" s="34"/>
      <c r="B3534" s="29"/>
      <c r="C3534" s="30"/>
      <c r="D3534" s="31"/>
      <c r="E3534" s="30"/>
      <c r="F3534" s="71"/>
      <c r="G3534" s="74"/>
      <c r="H3534" s="62"/>
      <c r="I3534" s="62"/>
      <c r="J3534" s="74"/>
      <c r="K3534" s="30"/>
      <c r="L3534" s="34"/>
      <c r="M3534" s="32"/>
      <c r="N3534" s="36"/>
      <c r="O3534" s="30"/>
      <c r="P3534" s="30"/>
      <c r="Q3534" s="36"/>
      <c r="R3534" s="36"/>
      <c r="S3534" s="36"/>
      <c r="T3534" s="37"/>
      <c r="U3534" s="38"/>
      <c r="V3534" s="39"/>
    </row>
    <row r="3535" spans="1:22" ht="18">
      <c r="A3535" s="34"/>
      <c r="B3535" s="29"/>
      <c r="C3535" s="30"/>
      <c r="D3535" s="31"/>
      <c r="E3535" s="30"/>
      <c r="F3535" s="71"/>
      <c r="G3535" s="74"/>
      <c r="H3535" s="62"/>
      <c r="I3535" s="62"/>
      <c r="J3535" s="74"/>
      <c r="K3535" s="30"/>
      <c r="L3535" s="34"/>
      <c r="M3535" s="32"/>
      <c r="N3535" s="36"/>
      <c r="O3535" s="30"/>
      <c r="P3535" s="30"/>
      <c r="Q3535" s="36"/>
      <c r="R3535" s="36"/>
      <c r="S3535" s="36"/>
      <c r="T3535" s="37"/>
      <c r="U3535" s="38"/>
      <c r="V3535" s="39"/>
    </row>
    <row r="3536" spans="1:22" ht="18">
      <c r="A3536" s="34"/>
      <c r="B3536" s="29"/>
      <c r="C3536" s="30"/>
      <c r="D3536" s="31"/>
      <c r="E3536" s="30"/>
      <c r="F3536" s="71"/>
      <c r="G3536" s="74"/>
      <c r="H3536" s="62"/>
      <c r="I3536" s="62"/>
      <c r="J3536" s="74"/>
      <c r="K3536" s="30"/>
      <c r="L3536" s="34"/>
      <c r="M3536" s="32"/>
      <c r="N3536" s="36"/>
      <c r="O3536" s="30"/>
      <c r="P3536" s="30"/>
      <c r="Q3536" s="36"/>
      <c r="R3536" s="36"/>
      <c r="S3536" s="36"/>
      <c r="T3536" s="37"/>
      <c r="U3536" s="38"/>
      <c r="V3536" s="39"/>
    </row>
    <row r="3537" spans="1:22" ht="18">
      <c r="A3537" s="34"/>
      <c r="B3537" s="29"/>
      <c r="C3537" s="30"/>
      <c r="D3537" s="31"/>
      <c r="E3537" s="30"/>
      <c r="F3537" s="71"/>
      <c r="G3537" s="74"/>
      <c r="H3537" s="62"/>
      <c r="I3537" s="62"/>
      <c r="J3537" s="74"/>
      <c r="K3537" s="30"/>
      <c r="L3537" s="34"/>
      <c r="M3537" s="32"/>
      <c r="N3537" s="36"/>
      <c r="O3537" s="30"/>
      <c r="P3537" s="30"/>
      <c r="Q3537" s="36"/>
      <c r="R3537" s="36"/>
      <c r="S3537" s="36"/>
      <c r="T3537" s="37"/>
      <c r="U3537" s="38"/>
      <c r="V3537" s="39"/>
    </row>
    <row r="3538" spans="1:22" ht="18">
      <c r="A3538" s="34"/>
      <c r="B3538" s="29"/>
      <c r="C3538" s="30"/>
      <c r="D3538" s="31"/>
      <c r="E3538" s="30"/>
      <c r="F3538" s="71"/>
      <c r="G3538" s="74"/>
      <c r="H3538" s="62"/>
      <c r="I3538" s="62"/>
      <c r="J3538" s="74"/>
      <c r="K3538" s="30"/>
      <c r="L3538" s="34"/>
      <c r="M3538" s="32"/>
      <c r="N3538" s="36"/>
      <c r="O3538" s="30"/>
      <c r="P3538" s="30"/>
      <c r="Q3538" s="36"/>
      <c r="R3538" s="36"/>
      <c r="S3538" s="36"/>
      <c r="T3538" s="37"/>
      <c r="U3538" s="38"/>
      <c r="V3538" s="39"/>
    </row>
    <row r="3539" spans="1:22" ht="18">
      <c r="A3539" s="34"/>
      <c r="B3539" s="29"/>
      <c r="C3539" s="30"/>
      <c r="D3539" s="31"/>
      <c r="E3539" s="30"/>
      <c r="F3539" s="71"/>
      <c r="G3539" s="74"/>
      <c r="H3539" s="62"/>
      <c r="I3539" s="62"/>
      <c r="J3539" s="74"/>
      <c r="K3539" s="30"/>
      <c r="L3539" s="34"/>
      <c r="M3539" s="32"/>
      <c r="N3539" s="36"/>
      <c r="O3539" s="30"/>
      <c r="P3539" s="30"/>
      <c r="Q3539" s="36"/>
      <c r="R3539" s="36"/>
      <c r="S3539" s="36"/>
      <c r="T3539" s="37"/>
      <c r="U3539" s="38"/>
      <c r="V3539" s="39"/>
    </row>
    <row r="3540" spans="1:22" ht="18">
      <c r="A3540" s="34"/>
      <c r="B3540" s="29"/>
      <c r="C3540" s="30"/>
      <c r="D3540" s="31"/>
      <c r="E3540" s="30"/>
      <c r="F3540" s="71"/>
      <c r="G3540" s="74"/>
      <c r="H3540" s="62"/>
      <c r="I3540" s="62"/>
      <c r="J3540" s="74"/>
      <c r="K3540" s="30"/>
      <c r="L3540" s="34"/>
      <c r="M3540" s="32"/>
      <c r="N3540" s="36"/>
      <c r="O3540" s="30"/>
      <c r="P3540" s="30"/>
      <c r="Q3540" s="36"/>
      <c r="R3540" s="36"/>
      <c r="S3540" s="36"/>
      <c r="T3540" s="37"/>
      <c r="U3540" s="38"/>
      <c r="V3540" s="39"/>
    </row>
    <row r="3541" spans="1:22" ht="18">
      <c r="A3541" s="34"/>
      <c r="B3541" s="29"/>
      <c r="C3541" s="30"/>
      <c r="D3541" s="31"/>
      <c r="E3541" s="30"/>
      <c r="F3541" s="71"/>
      <c r="G3541" s="74"/>
      <c r="H3541" s="62"/>
      <c r="I3541" s="62"/>
      <c r="J3541" s="74"/>
      <c r="K3541" s="30"/>
      <c r="L3541" s="34"/>
      <c r="M3541" s="32"/>
      <c r="N3541" s="36"/>
      <c r="O3541" s="30"/>
      <c r="P3541" s="30"/>
      <c r="Q3541" s="36"/>
      <c r="R3541" s="36"/>
      <c r="S3541" s="36"/>
      <c r="T3541" s="37"/>
      <c r="U3541" s="38"/>
      <c r="V3541" s="39"/>
    </row>
    <row r="3542" spans="1:22" ht="18">
      <c r="A3542" s="34"/>
      <c r="B3542" s="29"/>
      <c r="C3542" s="30"/>
      <c r="D3542" s="31"/>
      <c r="E3542" s="30"/>
      <c r="F3542" s="71"/>
      <c r="G3542" s="74"/>
      <c r="H3542" s="62"/>
      <c r="I3542" s="62"/>
      <c r="J3542" s="74"/>
      <c r="K3542" s="30"/>
      <c r="L3542" s="34"/>
      <c r="M3542" s="32"/>
      <c r="N3542" s="36"/>
      <c r="O3542" s="30"/>
      <c r="P3542" s="30"/>
      <c r="Q3542" s="36"/>
      <c r="R3542" s="36"/>
      <c r="S3542" s="36"/>
      <c r="T3542" s="37"/>
      <c r="U3542" s="38"/>
      <c r="V3542" s="39"/>
    </row>
    <row r="3543" spans="1:22" ht="18">
      <c r="A3543" s="34"/>
      <c r="B3543" s="29"/>
      <c r="C3543" s="30"/>
      <c r="D3543" s="31"/>
      <c r="E3543" s="30"/>
      <c r="F3543" s="71"/>
      <c r="G3543" s="74"/>
      <c r="H3543" s="62"/>
      <c r="I3543" s="62"/>
      <c r="J3543" s="74"/>
      <c r="K3543" s="30"/>
      <c r="L3543" s="34"/>
      <c r="M3543" s="32"/>
      <c r="N3543" s="36"/>
      <c r="O3543" s="30"/>
      <c r="P3543" s="30"/>
      <c r="Q3543" s="36"/>
      <c r="R3543" s="36"/>
      <c r="S3543" s="36"/>
      <c r="T3543" s="37"/>
      <c r="U3543" s="38"/>
      <c r="V3543" s="39"/>
    </row>
    <row r="3544" spans="1:22" ht="18">
      <c r="A3544" s="34"/>
      <c r="B3544" s="29"/>
      <c r="C3544" s="30"/>
      <c r="D3544" s="31"/>
      <c r="E3544" s="30"/>
      <c r="F3544" s="71"/>
      <c r="G3544" s="74"/>
      <c r="H3544" s="62"/>
      <c r="I3544" s="62"/>
      <c r="J3544" s="74"/>
      <c r="K3544" s="30"/>
      <c r="L3544" s="34"/>
      <c r="M3544" s="32"/>
      <c r="N3544" s="36"/>
      <c r="O3544" s="30"/>
      <c r="P3544" s="30"/>
      <c r="Q3544" s="36"/>
      <c r="R3544" s="36"/>
      <c r="S3544" s="36"/>
      <c r="T3544" s="37"/>
      <c r="U3544" s="38"/>
      <c r="V3544" s="39"/>
    </row>
    <row r="3545" spans="1:22" ht="18">
      <c r="A3545" s="34"/>
      <c r="B3545" s="29"/>
      <c r="C3545" s="30"/>
      <c r="D3545" s="31"/>
      <c r="E3545" s="30"/>
      <c r="F3545" s="71"/>
      <c r="G3545" s="74"/>
      <c r="H3545" s="62"/>
      <c r="I3545" s="62"/>
      <c r="J3545" s="74"/>
      <c r="K3545" s="30"/>
      <c r="L3545" s="34"/>
      <c r="M3545" s="32"/>
      <c r="N3545" s="36"/>
      <c r="O3545" s="30"/>
      <c r="P3545" s="30"/>
      <c r="Q3545" s="36"/>
      <c r="R3545" s="36"/>
      <c r="S3545" s="36"/>
      <c r="T3545" s="37"/>
      <c r="U3545" s="38"/>
      <c r="V3545" s="39"/>
    </row>
    <row r="3546" spans="1:22" ht="18">
      <c r="A3546" s="34"/>
      <c r="B3546" s="29"/>
      <c r="C3546" s="30"/>
      <c r="D3546" s="31"/>
      <c r="E3546" s="30"/>
      <c r="F3546" s="71"/>
      <c r="G3546" s="74"/>
      <c r="H3546" s="62"/>
      <c r="I3546" s="62"/>
      <c r="J3546" s="74"/>
      <c r="K3546" s="30"/>
      <c r="L3546" s="34"/>
      <c r="M3546" s="32"/>
      <c r="N3546" s="36"/>
      <c r="O3546" s="30"/>
      <c r="P3546" s="30"/>
      <c r="Q3546" s="36"/>
      <c r="R3546" s="36"/>
      <c r="S3546" s="36"/>
      <c r="T3546" s="37"/>
      <c r="U3546" s="38"/>
      <c r="V3546" s="39"/>
    </row>
    <row r="3547" spans="1:22" ht="18">
      <c r="A3547" s="34"/>
      <c r="B3547" s="29"/>
      <c r="C3547" s="30"/>
      <c r="D3547" s="31"/>
      <c r="E3547" s="30"/>
      <c r="F3547" s="71"/>
      <c r="G3547" s="74"/>
      <c r="H3547" s="62"/>
      <c r="I3547" s="62"/>
      <c r="J3547" s="74"/>
      <c r="K3547" s="30"/>
      <c r="L3547" s="34"/>
      <c r="M3547" s="32"/>
      <c r="N3547" s="36"/>
      <c r="O3547" s="30"/>
      <c r="P3547" s="30"/>
      <c r="Q3547" s="36"/>
      <c r="R3547" s="36"/>
      <c r="S3547" s="36"/>
      <c r="T3547" s="37"/>
      <c r="U3547" s="38"/>
      <c r="V3547" s="39"/>
    </row>
    <row r="3548" spans="1:22" ht="18">
      <c r="A3548" s="34"/>
      <c r="B3548" s="29"/>
      <c r="C3548" s="30"/>
      <c r="D3548" s="31"/>
      <c r="E3548" s="30"/>
      <c r="F3548" s="71"/>
      <c r="G3548" s="74"/>
      <c r="H3548" s="62"/>
      <c r="I3548" s="62"/>
      <c r="J3548" s="74"/>
      <c r="K3548" s="30"/>
      <c r="L3548" s="34"/>
      <c r="M3548" s="32"/>
      <c r="N3548" s="36"/>
      <c r="O3548" s="30"/>
      <c r="P3548" s="30"/>
      <c r="Q3548" s="36"/>
      <c r="R3548" s="36"/>
      <c r="S3548" s="36"/>
      <c r="T3548" s="37"/>
      <c r="U3548" s="38"/>
      <c r="V3548" s="39"/>
    </row>
    <row r="3549" spans="1:22" ht="18">
      <c r="A3549" s="34"/>
      <c r="B3549" s="29"/>
      <c r="C3549" s="30"/>
      <c r="D3549" s="31"/>
      <c r="E3549" s="30"/>
      <c r="F3549" s="71"/>
      <c r="G3549" s="74"/>
      <c r="H3549" s="62"/>
      <c r="I3549" s="62"/>
      <c r="J3549" s="74"/>
      <c r="K3549" s="30"/>
      <c r="L3549" s="34"/>
      <c r="M3549" s="32"/>
      <c r="N3549" s="36"/>
      <c r="O3549" s="30"/>
      <c r="P3549" s="30"/>
      <c r="Q3549" s="36"/>
      <c r="R3549" s="36"/>
      <c r="S3549" s="36"/>
      <c r="T3549" s="37"/>
      <c r="U3549" s="38"/>
      <c r="V3549" s="39"/>
    </row>
    <row r="3550" spans="1:22" ht="18">
      <c r="A3550" s="34"/>
      <c r="B3550" s="29"/>
      <c r="C3550" s="30"/>
      <c r="D3550" s="31"/>
      <c r="E3550" s="30"/>
      <c r="F3550" s="71"/>
      <c r="G3550" s="74"/>
      <c r="H3550" s="62"/>
      <c r="I3550" s="62"/>
      <c r="J3550" s="74"/>
      <c r="K3550" s="30"/>
      <c r="L3550" s="34"/>
      <c r="M3550" s="32"/>
      <c r="N3550" s="36"/>
      <c r="O3550" s="30"/>
      <c r="P3550" s="30"/>
      <c r="Q3550" s="36"/>
      <c r="R3550" s="36"/>
      <c r="S3550" s="36"/>
      <c r="T3550" s="37"/>
      <c r="U3550" s="38"/>
      <c r="V3550" s="39"/>
    </row>
    <row r="3551" spans="1:22" ht="18">
      <c r="A3551" s="34"/>
      <c r="B3551" s="29"/>
      <c r="C3551" s="30"/>
      <c r="D3551" s="31"/>
      <c r="E3551" s="30"/>
      <c r="F3551" s="71"/>
      <c r="G3551" s="74"/>
      <c r="H3551" s="62"/>
      <c r="I3551" s="62"/>
      <c r="J3551" s="74"/>
      <c r="K3551" s="30"/>
      <c r="L3551" s="34"/>
      <c r="M3551" s="32"/>
      <c r="N3551" s="36"/>
      <c r="O3551" s="30"/>
      <c r="P3551" s="30"/>
      <c r="Q3551" s="36"/>
      <c r="R3551" s="36"/>
      <c r="S3551" s="36"/>
      <c r="T3551" s="37"/>
      <c r="U3551" s="38"/>
      <c r="V3551" s="39"/>
    </row>
    <row r="3552" spans="1:22" ht="18">
      <c r="A3552" s="34"/>
      <c r="B3552" s="29"/>
      <c r="C3552" s="30"/>
      <c r="D3552" s="31"/>
      <c r="E3552" s="30"/>
      <c r="F3552" s="71"/>
      <c r="G3552" s="74"/>
      <c r="H3552" s="62"/>
      <c r="I3552" s="62"/>
      <c r="J3552" s="74"/>
      <c r="K3552" s="30"/>
      <c r="L3552" s="34"/>
      <c r="M3552" s="32"/>
      <c r="N3552" s="36"/>
      <c r="O3552" s="30"/>
      <c r="P3552" s="30"/>
      <c r="Q3552" s="36"/>
      <c r="R3552" s="36"/>
      <c r="S3552" s="36"/>
      <c r="T3552" s="37"/>
      <c r="U3552" s="38"/>
      <c r="V3552" s="39"/>
    </row>
    <row r="3553" spans="1:22" ht="18">
      <c r="A3553" s="34"/>
      <c r="B3553" s="29"/>
      <c r="C3553" s="30"/>
      <c r="D3553" s="31"/>
      <c r="E3553" s="30"/>
      <c r="F3553" s="71"/>
      <c r="G3553" s="74"/>
      <c r="H3553" s="62"/>
      <c r="I3553" s="62"/>
      <c r="J3553" s="74"/>
      <c r="K3553" s="30"/>
      <c r="L3553" s="34"/>
      <c r="M3553" s="32"/>
      <c r="N3553" s="36"/>
      <c r="O3553" s="30"/>
      <c r="P3553" s="30"/>
      <c r="Q3553" s="36"/>
      <c r="R3553" s="36"/>
      <c r="S3553" s="36"/>
      <c r="T3553" s="37"/>
      <c r="U3553" s="38"/>
      <c r="V3553" s="39"/>
    </row>
    <row r="3554" spans="1:22" ht="18">
      <c r="A3554" s="34"/>
      <c r="B3554" s="29"/>
      <c r="C3554" s="30"/>
      <c r="D3554" s="31"/>
      <c r="E3554" s="30"/>
      <c r="F3554" s="71"/>
      <c r="G3554" s="74"/>
      <c r="H3554" s="62"/>
      <c r="I3554" s="62"/>
      <c r="J3554" s="74"/>
      <c r="K3554" s="30"/>
      <c r="L3554" s="34"/>
      <c r="M3554" s="32"/>
      <c r="N3554" s="36"/>
      <c r="O3554" s="30"/>
      <c r="P3554" s="30"/>
      <c r="Q3554" s="36"/>
      <c r="R3554" s="36"/>
      <c r="S3554" s="36"/>
      <c r="T3554" s="37"/>
      <c r="U3554" s="38"/>
      <c r="V3554" s="39"/>
    </row>
    <row r="3555" spans="1:22" ht="18">
      <c r="A3555" s="34"/>
      <c r="B3555" s="29"/>
      <c r="C3555" s="30"/>
      <c r="D3555" s="31"/>
      <c r="E3555" s="30"/>
      <c r="F3555" s="71"/>
      <c r="G3555" s="74"/>
      <c r="H3555" s="62"/>
      <c r="I3555" s="62"/>
      <c r="J3555" s="74"/>
      <c r="K3555" s="30"/>
      <c r="L3555" s="34"/>
      <c r="M3555" s="32"/>
      <c r="N3555" s="36"/>
      <c r="O3555" s="30"/>
      <c r="P3555" s="30"/>
      <c r="Q3555" s="36"/>
      <c r="R3555" s="36"/>
      <c r="S3555" s="36"/>
      <c r="T3555" s="37"/>
      <c r="U3555" s="38"/>
      <c r="V3555" s="39"/>
    </row>
    <row r="3556" spans="1:22" ht="18">
      <c r="A3556" s="34"/>
      <c r="B3556" s="29"/>
      <c r="C3556" s="30"/>
      <c r="D3556" s="31"/>
      <c r="E3556" s="30"/>
      <c r="F3556" s="71"/>
      <c r="G3556" s="74"/>
      <c r="H3556" s="62"/>
      <c r="I3556" s="62"/>
      <c r="J3556" s="74"/>
      <c r="K3556" s="30"/>
      <c r="L3556" s="34"/>
      <c r="M3556" s="32"/>
      <c r="N3556" s="36"/>
      <c r="O3556" s="30"/>
      <c r="P3556" s="30"/>
      <c r="Q3556" s="36"/>
      <c r="R3556" s="36"/>
      <c r="S3556" s="36"/>
      <c r="T3556" s="37"/>
      <c r="U3556" s="38"/>
      <c r="V3556" s="39"/>
    </row>
    <row r="3557" spans="1:22" ht="18">
      <c r="A3557" s="34"/>
      <c r="B3557" s="29"/>
      <c r="C3557" s="30"/>
      <c r="D3557" s="31"/>
      <c r="E3557" s="30"/>
      <c r="F3557" s="71"/>
      <c r="G3557" s="74"/>
      <c r="H3557" s="62"/>
      <c r="I3557" s="62"/>
      <c r="J3557" s="74"/>
      <c r="K3557" s="30"/>
      <c r="L3557" s="34"/>
      <c r="M3557" s="32"/>
      <c r="N3557" s="36"/>
      <c r="O3557" s="30"/>
      <c r="P3557" s="30"/>
      <c r="Q3557" s="36"/>
      <c r="R3557" s="36"/>
      <c r="S3557" s="36"/>
      <c r="T3557" s="37"/>
      <c r="U3557" s="38"/>
      <c r="V3557" s="39"/>
    </row>
    <row r="3558" spans="1:22" ht="18">
      <c r="A3558" s="34"/>
      <c r="B3558" s="29"/>
      <c r="C3558" s="30"/>
      <c r="D3558" s="31"/>
      <c r="E3558" s="30"/>
      <c r="F3558" s="71"/>
      <c r="G3558" s="74"/>
      <c r="H3558" s="62"/>
      <c r="I3558" s="62"/>
      <c r="J3558" s="74"/>
      <c r="K3558" s="30"/>
      <c r="L3558" s="34"/>
      <c r="M3558" s="32"/>
      <c r="N3558" s="36"/>
      <c r="O3558" s="30"/>
      <c r="P3558" s="30"/>
      <c r="Q3558" s="36"/>
      <c r="R3558" s="36"/>
      <c r="S3558" s="36"/>
      <c r="T3558" s="37"/>
      <c r="U3558" s="38"/>
      <c r="V3558" s="39"/>
    </row>
    <row r="3559" spans="1:22" ht="18">
      <c r="A3559" s="34"/>
      <c r="B3559" s="29"/>
      <c r="C3559" s="30"/>
      <c r="D3559" s="31"/>
      <c r="E3559" s="30"/>
      <c r="F3559" s="71"/>
      <c r="G3559" s="74"/>
      <c r="H3559" s="62"/>
      <c r="I3559" s="62"/>
      <c r="J3559" s="74"/>
      <c r="K3559" s="30"/>
      <c r="L3559" s="34"/>
      <c r="M3559" s="32"/>
      <c r="N3559" s="36"/>
      <c r="O3559" s="30"/>
      <c r="P3559" s="30"/>
      <c r="Q3559" s="36"/>
      <c r="R3559" s="36"/>
      <c r="S3559" s="36"/>
      <c r="T3559" s="37"/>
      <c r="U3559" s="38"/>
      <c r="V3559" s="39"/>
    </row>
    <row r="3560" spans="1:22" ht="18">
      <c r="A3560" s="34"/>
      <c r="B3560" s="29"/>
      <c r="C3560" s="30"/>
      <c r="D3560" s="31"/>
      <c r="E3560" s="30"/>
      <c r="F3560" s="71"/>
      <c r="G3560" s="74"/>
      <c r="H3560" s="62"/>
      <c r="I3560" s="62"/>
      <c r="J3560" s="74"/>
      <c r="K3560" s="30"/>
      <c r="L3560" s="34"/>
      <c r="M3560" s="32"/>
      <c r="N3560" s="36"/>
      <c r="O3560" s="30"/>
      <c r="P3560" s="30"/>
      <c r="Q3560" s="36"/>
      <c r="R3560" s="36"/>
      <c r="S3560" s="36"/>
      <c r="T3560" s="37"/>
      <c r="U3560" s="38"/>
      <c r="V3560" s="39"/>
    </row>
    <row r="3561" spans="1:22" ht="18">
      <c r="A3561" s="34"/>
      <c r="B3561" s="29"/>
      <c r="C3561" s="30"/>
      <c r="D3561" s="31"/>
      <c r="E3561" s="30"/>
      <c r="F3561" s="71"/>
      <c r="G3561" s="74"/>
      <c r="H3561" s="62"/>
      <c r="I3561" s="62"/>
      <c r="J3561" s="74"/>
      <c r="K3561" s="30"/>
      <c r="L3561" s="34"/>
      <c r="M3561" s="32"/>
      <c r="N3561" s="36"/>
      <c r="O3561" s="30"/>
      <c r="P3561" s="30"/>
      <c r="Q3561" s="36"/>
      <c r="R3561" s="36"/>
      <c r="S3561" s="36"/>
      <c r="T3561" s="37"/>
      <c r="U3561" s="38"/>
      <c r="V3561" s="39"/>
    </row>
    <row r="3562" spans="1:22" ht="18">
      <c r="A3562" s="34"/>
      <c r="B3562" s="29"/>
      <c r="C3562" s="30"/>
      <c r="D3562" s="31"/>
      <c r="E3562" s="30"/>
      <c r="F3562" s="71"/>
      <c r="G3562" s="74"/>
      <c r="H3562" s="62"/>
      <c r="I3562" s="62"/>
      <c r="J3562" s="74"/>
      <c r="K3562" s="30"/>
      <c r="L3562" s="34"/>
      <c r="M3562" s="32"/>
      <c r="N3562" s="36"/>
      <c r="O3562" s="30"/>
      <c r="P3562" s="30"/>
      <c r="Q3562" s="36"/>
      <c r="R3562" s="36"/>
      <c r="S3562" s="36"/>
      <c r="T3562" s="37"/>
      <c r="U3562" s="38"/>
      <c r="V3562" s="39"/>
    </row>
    <row r="3563" spans="1:22" ht="18">
      <c r="A3563" s="34"/>
      <c r="B3563" s="29"/>
      <c r="C3563" s="30"/>
      <c r="D3563" s="31"/>
      <c r="E3563" s="30"/>
      <c r="F3563" s="71"/>
      <c r="G3563" s="74"/>
      <c r="H3563" s="62"/>
      <c r="I3563" s="62"/>
      <c r="J3563" s="74"/>
      <c r="K3563" s="30"/>
      <c r="L3563" s="34"/>
      <c r="M3563" s="32"/>
      <c r="N3563" s="36"/>
      <c r="O3563" s="30"/>
      <c r="P3563" s="30"/>
      <c r="Q3563" s="36"/>
      <c r="R3563" s="36"/>
      <c r="S3563" s="36"/>
      <c r="T3563" s="37"/>
      <c r="U3563" s="38"/>
      <c r="V3563" s="39"/>
    </row>
    <row r="3564" spans="1:22" ht="18">
      <c r="A3564" s="34"/>
      <c r="B3564" s="29"/>
      <c r="C3564" s="30"/>
      <c r="D3564" s="31"/>
      <c r="E3564" s="30"/>
      <c r="F3564" s="71"/>
      <c r="G3564" s="74"/>
      <c r="H3564" s="62"/>
      <c r="I3564" s="62"/>
      <c r="J3564" s="74"/>
      <c r="K3564" s="30"/>
      <c r="L3564" s="34"/>
      <c r="M3564" s="32"/>
      <c r="N3564" s="36"/>
      <c r="O3564" s="30"/>
      <c r="P3564" s="30"/>
      <c r="Q3564" s="36"/>
      <c r="R3564" s="36"/>
      <c r="S3564" s="36"/>
      <c r="T3564" s="37"/>
      <c r="U3564" s="38"/>
      <c r="V3564" s="39"/>
    </row>
    <row r="3565" spans="1:22" ht="18">
      <c r="A3565" s="34"/>
      <c r="B3565" s="29"/>
      <c r="C3565" s="30"/>
      <c r="D3565" s="31"/>
      <c r="E3565" s="30"/>
      <c r="F3565" s="71"/>
      <c r="G3565" s="74"/>
      <c r="H3565" s="62"/>
      <c r="I3565" s="62"/>
      <c r="J3565" s="74"/>
      <c r="K3565" s="30"/>
      <c r="L3565" s="34"/>
      <c r="M3565" s="32"/>
      <c r="N3565" s="36"/>
      <c r="O3565" s="30"/>
      <c r="P3565" s="30"/>
      <c r="Q3565" s="36"/>
      <c r="R3565" s="36"/>
      <c r="S3565" s="36"/>
      <c r="T3565" s="37"/>
      <c r="U3565" s="38"/>
      <c r="V3565" s="39"/>
    </row>
    <row r="3566" spans="1:22" ht="18">
      <c r="A3566" s="34"/>
      <c r="B3566" s="29"/>
      <c r="C3566" s="30"/>
      <c r="D3566" s="31"/>
      <c r="E3566" s="30"/>
      <c r="F3566" s="71"/>
      <c r="G3566" s="74"/>
      <c r="H3566" s="62"/>
      <c r="I3566" s="62"/>
      <c r="J3566" s="74"/>
      <c r="K3566" s="30"/>
      <c r="L3566" s="34"/>
      <c r="M3566" s="32"/>
      <c r="N3566" s="36"/>
      <c r="O3566" s="30"/>
      <c r="P3566" s="30"/>
      <c r="Q3566" s="36"/>
      <c r="R3566" s="36"/>
      <c r="S3566" s="36"/>
      <c r="T3566" s="37"/>
      <c r="U3566" s="38"/>
      <c r="V3566" s="39"/>
    </row>
    <row r="3567" spans="1:22" ht="18">
      <c r="A3567" s="34"/>
      <c r="B3567" s="29"/>
      <c r="C3567" s="30"/>
      <c r="D3567" s="31"/>
      <c r="E3567" s="30"/>
      <c r="F3567" s="71"/>
      <c r="G3567" s="74"/>
      <c r="H3567" s="62"/>
      <c r="I3567" s="62"/>
      <c r="J3567" s="74"/>
      <c r="K3567" s="30"/>
      <c r="L3567" s="34"/>
      <c r="M3567" s="32"/>
      <c r="N3567" s="36"/>
      <c r="O3567" s="30"/>
      <c r="P3567" s="30"/>
      <c r="Q3567" s="36"/>
      <c r="R3567" s="36"/>
      <c r="S3567" s="36"/>
      <c r="T3567" s="37"/>
      <c r="U3567" s="38"/>
      <c r="V3567" s="39"/>
    </row>
    <row r="3568" spans="1:22" ht="18">
      <c r="A3568" s="34"/>
      <c r="B3568" s="29"/>
      <c r="C3568" s="30"/>
      <c r="D3568" s="31"/>
      <c r="E3568" s="30"/>
      <c r="F3568" s="71"/>
      <c r="G3568" s="74"/>
      <c r="H3568" s="62"/>
      <c r="I3568" s="62"/>
      <c r="J3568" s="74"/>
      <c r="K3568" s="30"/>
      <c r="L3568" s="34"/>
      <c r="M3568" s="32"/>
      <c r="N3568" s="36"/>
      <c r="O3568" s="30"/>
      <c r="P3568" s="30"/>
      <c r="Q3568" s="36"/>
      <c r="R3568" s="36"/>
      <c r="S3568" s="36"/>
      <c r="T3568" s="37"/>
      <c r="U3568" s="38"/>
      <c r="V3568" s="39"/>
    </row>
    <row r="3569" spans="1:22" ht="18">
      <c r="A3569" s="34"/>
      <c r="B3569" s="29"/>
      <c r="C3569" s="30"/>
      <c r="D3569" s="31"/>
      <c r="E3569" s="30"/>
      <c r="F3569" s="71"/>
      <c r="G3569" s="74"/>
      <c r="H3569" s="62"/>
      <c r="I3569" s="62"/>
      <c r="J3569" s="74"/>
      <c r="K3569" s="30"/>
      <c r="L3569" s="34"/>
      <c r="M3569" s="32"/>
      <c r="N3569" s="36"/>
      <c r="O3569" s="30"/>
      <c r="P3569" s="30"/>
      <c r="Q3569" s="36"/>
      <c r="R3569" s="36"/>
      <c r="S3569" s="36"/>
      <c r="T3569" s="37"/>
      <c r="U3569" s="38"/>
      <c r="V3569" s="39"/>
    </row>
    <row r="3570" spans="1:22" ht="18">
      <c r="A3570" s="34"/>
      <c r="B3570" s="29"/>
      <c r="C3570" s="30"/>
      <c r="D3570" s="31"/>
      <c r="E3570" s="30"/>
      <c r="F3570" s="71"/>
      <c r="G3570" s="74"/>
      <c r="H3570" s="62"/>
      <c r="I3570" s="62"/>
      <c r="J3570" s="74"/>
      <c r="K3570" s="30"/>
      <c r="L3570" s="34"/>
      <c r="M3570" s="32"/>
      <c r="N3570" s="36"/>
      <c r="O3570" s="30"/>
      <c r="P3570" s="30"/>
      <c r="Q3570" s="36"/>
      <c r="R3570" s="36"/>
      <c r="S3570" s="36"/>
      <c r="T3570" s="37"/>
      <c r="U3570" s="38"/>
      <c r="V3570" s="39"/>
    </row>
    <row r="3571" spans="1:22" ht="18">
      <c r="A3571" s="34"/>
      <c r="B3571" s="29"/>
      <c r="C3571" s="30"/>
      <c r="D3571" s="31"/>
      <c r="E3571" s="30"/>
      <c r="F3571" s="71"/>
      <c r="G3571" s="74"/>
      <c r="H3571" s="62"/>
      <c r="I3571" s="62"/>
      <c r="J3571" s="74"/>
      <c r="K3571" s="30"/>
      <c r="L3571" s="34"/>
      <c r="M3571" s="32"/>
      <c r="N3571" s="36"/>
      <c r="O3571" s="30"/>
      <c r="P3571" s="30"/>
      <c r="Q3571" s="36"/>
      <c r="R3571" s="36"/>
      <c r="S3571" s="36"/>
      <c r="T3571" s="37"/>
      <c r="U3571" s="38"/>
      <c r="V3571" s="39"/>
    </row>
    <row r="3572" spans="1:22" ht="18">
      <c r="A3572" s="34"/>
      <c r="B3572" s="29"/>
      <c r="C3572" s="30"/>
      <c r="D3572" s="31"/>
      <c r="E3572" s="30"/>
      <c r="F3572" s="71"/>
      <c r="G3572" s="74"/>
      <c r="H3572" s="62"/>
      <c r="I3572" s="62"/>
      <c r="J3572" s="74"/>
      <c r="K3572" s="30"/>
      <c r="L3572" s="34"/>
      <c r="M3572" s="32"/>
      <c r="N3572" s="36"/>
      <c r="O3572" s="30"/>
      <c r="P3572" s="30"/>
      <c r="Q3572" s="36"/>
      <c r="R3572" s="36"/>
      <c r="S3572" s="36"/>
      <c r="T3572" s="37"/>
      <c r="U3572" s="38"/>
      <c r="V3572" s="39"/>
    </row>
    <row r="3573" spans="1:22" ht="18">
      <c r="A3573" s="34"/>
      <c r="B3573" s="29"/>
      <c r="C3573" s="30"/>
      <c r="D3573" s="31"/>
      <c r="E3573" s="30"/>
      <c r="F3573" s="71"/>
      <c r="G3573" s="74"/>
      <c r="H3573" s="62"/>
      <c r="I3573" s="62"/>
      <c r="J3573" s="74"/>
      <c r="K3573" s="30"/>
      <c r="L3573" s="34"/>
      <c r="M3573" s="32"/>
      <c r="N3573" s="36"/>
      <c r="O3573" s="30"/>
      <c r="P3573" s="30"/>
      <c r="Q3573" s="36"/>
      <c r="R3573" s="36"/>
      <c r="S3573" s="36"/>
      <c r="T3573" s="37"/>
      <c r="U3573" s="38"/>
      <c r="V3573" s="39"/>
    </row>
    <row r="3574" spans="1:22" ht="18">
      <c r="A3574" s="34"/>
      <c r="B3574" s="29"/>
      <c r="C3574" s="30"/>
      <c r="D3574" s="31"/>
      <c r="E3574" s="30"/>
      <c r="F3574" s="71"/>
      <c r="G3574" s="74"/>
      <c r="H3574" s="62"/>
      <c r="I3574" s="62"/>
      <c r="J3574" s="74"/>
      <c r="K3574" s="30"/>
      <c r="L3574" s="34"/>
      <c r="M3574" s="32"/>
      <c r="N3574" s="36"/>
      <c r="O3574" s="30"/>
      <c r="P3574" s="30"/>
      <c r="Q3574" s="36"/>
      <c r="R3574" s="36"/>
      <c r="S3574" s="36"/>
      <c r="T3574" s="37"/>
      <c r="U3574" s="38"/>
      <c r="V3574" s="39"/>
    </row>
    <row r="3575" spans="1:22" ht="18">
      <c r="A3575" s="34"/>
      <c r="B3575" s="29"/>
      <c r="C3575" s="30"/>
      <c r="D3575" s="31"/>
      <c r="E3575" s="30"/>
      <c r="F3575" s="71"/>
      <c r="G3575" s="74"/>
      <c r="H3575" s="62"/>
      <c r="I3575" s="62"/>
      <c r="J3575" s="74"/>
      <c r="K3575" s="30"/>
      <c r="L3575" s="34"/>
      <c r="M3575" s="32"/>
      <c r="N3575" s="36"/>
      <c r="O3575" s="30"/>
      <c r="P3575" s="30"/>
      <c r="Q3575" s="36"/>
      <c r="R3575" s="36"/>
      <c r="S3575" s="36"/>
      <c r="T3575" s="37"/>
      <c r="U3575" s="38"/>
      <c r="V3575" s="39"/>
    </row>
    <row r="3576" spans="1:22" ht="18">
      <c r="A3576" s="34"/>
      <c r="B3576" s="29"/>
      <c r="C3576" s="30"/>
      <c r="D3576" s="31"/>
      <c r="E3576" s="30"/>
      <c r="F3576" s="71"/>
      <c r="G3576" s="74"/>
      <c r="H3576" s="62"/>
      <c r="I3576" s="62"/>
      <c r="J3576" s="74"/>
      <c r="K3576" s="30"/>
      <c r="L3576" s="34"/>
      <c r="M3576" s="32"/>
      <c r="N3576" s="36"/>
      <c r="O3576" s="30"/>
      <c r="P3576" s="30"/>
      <c r="Q3576" s="36"/>
      <c r="R3576" s="36"/>
      <c r="S3576" s="36"/>
      <c r="T3576" s="37"/>
      <c r="U3576" s="38"/>
      <c r="V3576" s="39"/>
    </row>
    <row r="3577" spans="1:22" ht="18">
      <c r="A3577" s="34"/>
      <c r="B3577" s="29"/>
      <c r="C3577" s="30"/>
      <c r="D3577" s="31"/>
      <c r="E3577" s="30"/>
      <c r="F3577" s="71"/>
      <c r="G3577" s="74"/>
      <c r="H3577" s="62"/>
      <c r="I3577" s="62"/>
      <c r="J3577" s="74"/>
      <c r="K3577" s="30"/>
      <c r="L3577" s="34"/>
      <c r="M3577" s="32"/>
      <c r="N3577" s="36"/>
      <c r="O3577" s="30"/>
      <c r="P3577" s="30"/>
      <c r="Q3577" s="36"/>
      <c r="R3577" s="36"/>
      <c r="S3577" s="36"/>
      <c r="T3577" s="37"/>
      <c r="U3577" s="38"/>
      <c r="V3577" s="39"/>
    </row>
    <row r="3578" spans="1:22" ht="18">
      <c r="A3578" s="34"/>
      <c r="B3578" s="29"/>
      <c r="C3578" s="30"/>
      <c r="D3578" s="31"/>
      <c r="E3578" s="30"/>
      <c r="F3578" s="71"/>
      <c r="G3578" s="74"/>
      <c r="H3578" s="62"/>
      <c r="I3578" s="62"/>
      <c r="J3578" s="74"/>
      <c r="K3578" s="30"/>
      <c r="L3578" s="34"/>
      <c r="M3578" s="32"/>
      <c r="N3578" s="36"/>
      <c r="O3578" s="30"/>
      <c r="P3578" s="30"/>
      <c r="Q3578" s="36"/>
      <c r="R3578" s="36"/>
      <c r="S3578" s="36"/>
      <c r="T3578" s="37"/>
      <c r="U3578" s="38"/>
      <c r="V3578" s="39"/>
    </row>
    <row r="3579" spans="1:22" ht="18">
      <c r="A3579" s="34"/>
      <c r="B3579" s="29"/>
      <c r="C3579" s="30"/>
      <c r="D3579" s="31"/>
      <c r="E3579" s="30"/>
      <c r="F3579" s="71"/>
      <c r="G3579" s="74"/>
      <c r="H3579" s="62"/>
      <c r="I3579" s="62"/>
      <c r="J3579" s="74"/>
      <c r="K3579" s="30"/>
      <c r="L3579" s="34"/>
      <c r="M3579" s="32"/>
      <c r="N3579" s="36"/>
      <c r="O3579" s="30"/>
      <c r="P3579" s="30"/>
      <c r="Q3579" s="36"/>
      <c r="R3579" s="36"/>
      <c r="S3579" s="36"/>
      <c r="T3579" s="37"/>
      <c r="U3579" s="38"/>
      <c r="V3579" s="39"/>
    </row>
    <row r="3580" spans="1:22" ht="18">
      <c r="A3580" s="34"/>
      <c r="B3580" s="29"/>
      <c r="C3580" s="30"/>
      <c r="D3580" s="31"/>
      <c r="E3580" s="30"/>
      <c r="F3580" s="71"/>
      <c r="G3580" s="74"/>
      <c r="H3580" s="62"/>
      <c r="I3580" s="62"/>
      <c r="J3580" s="74"/>
      <c r="K3580" s="30"/>
      <c r="L3580" s="34"/>
      <c r="M3580" s="32"/>
      <c r="N3580" s="36"/>
      <c r="O3580" s="30"/>
      <c r="P3580" s="30"/>
      <c r="Q3580" s="36"/>
      <c r="R3580" s="36"/>
      <c r="S3580" s="36"/>
      <c r="T3580" s="37"/>
      <c r="U3580" s="38"/>
      <c r="V3580" s="39"/>
    </row>
    <row r="3581" spans="1:22" ht="18">
      <c r="A3581" s="34"/>
      <c r="B3581" s="29"/>
      <c r="C3581" s="30"/>
      <c r="D3581" s="31"/>
      <c r="E3581" s="30"/>
      <c r="F3581" s="71"/>
      <c r="G3581" s="74"/>
      <c r="H3581" s="62"/>
      <c r="I3581" s="62"/>
      <c r="J3581" s="74"/>
      <c r="K3581" s="30"/>
      <c r="L3581" s="34"/>
      <c r="M3581" s="32"/>
      <c r="N3581" s="36"/>
      <c r="O3581" s="30"/>
      <c r="P3581" s="30"/>
      <c r="Q3581" s="36"/>
      <c r="R3581" s="36"/>
      <c r="S3581" s="36"/>
      <c r="T3581" s="37"/>
      <c r="U3581" s="38"/>
      <c r="V3581" s="39"/>
    </row>
    <row r="3582" spans="1:22" ht="18">
      <c r="A3582" s="34"/>
      <c r="B3582" s="29"/>
      <c r="C3582" s="30"/>
      <c r="D3582" s="31"/>
      <c r="E3582" s="30"/>
      <c r="F3582" s="71"/>
      <c r="G3582" s="74"/>
      <c r="H3582" s="62"/>
      <c r="I3582" s="62"/>
      <c r="J3582" s="74"/>
      <c r="K3582" s="30"/>
      <c r="L3582" s="34"/>
      <c r="M3582" s="32"/>
      <c r="N3582" s="36"/>
      <c r="O3582" s="30"/>
      <c r="P3582" s="30"/>
      <c r="Q3582" s="36"/>
      <c r="R3582" s="36"/>
      <c r="S3582" s="36"/>
      <c r="T3582" s="37"/>
      <c r="U3582" s="38"/>
      <c r="V3582" s="39"/>
    </row>
    <row r="3583" spans="1:22" ht="18">
      <c r="A3583" s="34"/>
      <c r="B3583" s="29"/>
      <c r="C3583" s="30"/>
      <c r="D3583" s="31"/>
      <c r="E3583" s="30"/>
      <c r="F3583" s="71"/>
      <c r="G3583" s="74"/>
      <c r="H3583" s="62"/>
      <c r="I3583" s="62"/>
      <c r="J3583" s="74"/>
      <c r="K3583" s="30"/>
      <c r="L3583" s="34"/>
      <c r="M3583" s="32"/>
      <c r="N3583" s="36"/>
      <c r="O3583" s="30"/>
      <c r="P3583" s="30"/>
      <c r="Q3583" s="36"/>
      <c r="R3583" s="36"/>
      <c r="S3583" s="36"/>
      <c r="T3583" s="37"/>
      <c r="U3583" s="38"/>
      <c r="V3583" s="39"/>
    </row>
    <row r="3584" spans="1:22" ht="18">
      <c r="A3584" s="34"/>
      <c r="B3584" s="29"/>
      <c r="C3584" s="30"/>
      <c r="D3584" s="31"/>
      <c r="E3584" s="30"/>
      <c r="F3584" s="71"/>
      <c r="G3584" s="74"/>
      <c r="H3584" s="62"/>
      <c r="I3584" s="62"/>
      <c r="J3584" s="74"/>
      <c r="K3584" s="30"/>
      <c r="L3584" s="34"/>
      <c r="M3584" s="32"/>
      <c r="N3584" s="36"/>
      <c r="O3584" s="30"/>
      <c r="P3584" s="30"/>
      <c r="Q3584" s="36"/>
      <c r="R3584" s="36"/>
      <c r="S3584" s="36"/>
      <c r="T3584" s="37"/>
      <c r="U3584" s="38"/>
      <c r="V3584" s="39"/>
    </row>
    <row r="3585" spans="1:22" ht="18">
      <c r="A3585" s="34"/>
      <c r="B3585" s="29"/>
      <c r="C3585" s="30"/>
      <c r="D3585" s="31"/>
      <c r="E3585" s="30"/>
      <c r="F3585" s="71"/>
      <c r="G3585" s="74"/>
      <c r="H3585" s="62"/>
      <c r="I3585" s="62"/>
      <c r="J3585" s="74"/>
      <c r="K3585" s="30"/>
      <c r="L3585" s="34"/>
      <c r="M3585" s="32"/>
      <c r="N3585" s="36"/>
      <c r="O3585" s="30"/>
      <c r="P3585" s="30"/>
      <c r="Q3585" s="36"/>
      <c r="R3585" s="36"/>
      <c r="S3585" s="36"/>
      <c r="T3585" s="37"/>
      <c r="U3585" s="38"/>
      <c r="V3585" s="39"/>
    </row>
    <row r="3586" spans="1:22" ht="18">
      <c r="A3586" s="34"/>
      <c r="B3586" s="29"/>
      <c r="C3586" s="30"/>
      <c r="D3586" s="31"/>
      <c r="E3586" s="30"/>
      <c r="F3586" s="71"/>
      <c r="G3586" s="74"/>
      <c r="H3586" s="62"/>
      <c r="I3586" s="62"/>
      <c r="J3586" s="74"/>
      <c r="K3586" s="30"/>
      <c r="L3586" s="34"/>
      <c r="M3586" s="32"/>
      <c r="N3586" s="36"/>
      <c r="O3586" s="30"/>
      <c r="P3586" s="30"/>
      <c r="Q3586" s="36"/>
      <c r="R3586" s="36"/>
      <c r="S3586" s="36"/>
      <c r="T3586" s="37"/>
      <c r="U3586" s="38"/>
      <c r="V3586" s="39"/>
    </row>
    <row r="3587" spans="1:22" ht="18">
      <c r="A3587" s="34"/>
      <c r="B3587" s="29"/>
      <c r="C3587" s="30"/>
      <c r="D3587" s="31"/>
      <c r="E3587" s="30"/>
      <c r="F3587" s="71"/>
      <c r="G3587" s="74"/>
      <c r="H3587" s="62"/>
      <c r="I3587" s="62"/>
      <c r="J3587" s="74"/>
      <c r="K3587" s="30"/>
      <c r="L3587" s="34"/>
      <c r="M3587" s="32"/>
      <c r="N3587" s="36"/>
      <c r="O3587" s="30"/>
      <c r="P3587" s="30"/>
      <c r="Q3587" s="36"/>
      <c r="R3587" s="36"/>
      <c r="S3587" s="36"/>
      <c r="T3587" s="37"/>
      <c r="U3587" s="38"/>
      <c r="V3587" s="39"/>
    </row>
    <row r="3588" spans="1:22" ht="18">
      <c r="A3588" s="34"/>
      <c r="B3588" s="29"/>
      <c r="C3588" s="30"/>
      <c r="D3588" s="31"/>
      <c r="E3588" s="30"/>
      <c r="F3588" s="71"/>
      <c r="G3588" s="74"/>
      <c r="H3588" s="62"/>
      <c r="I3588" s="62"/>
      <c r="J3588" s="74"/>
      <c r="K3588" s="30"/>
      <c r="L3588" s="34"/>
      <c r="M3588" s="32"/>
      <c r="N3588" s="36"/>
      <c r="O3588" s="30"/>
      <c r="P3588" s="30"/>
      <c r="Q3588" s="36"/>
      <c r="R3588" s="36"/>
      <c r="S3588" s="36"/>
      <c r="T3588" s="37"/>
      <c r="U3588" s="38"/>
      <c r="V3588" s="39"/>
    </row>
    <row r="3589" spans="1:22" ht="18">
      <c r="A3589" s="34"/>
      <c r="B3589" s="29"/>
      <c r="C3589" s="30"/>
      <c r="D3589" s="31"/>
      <c r="E3589" s="30"/>
      <c r="F3589" s="71"/>
      <c r="G3589" s="74"/>
      <c r="H3589" s="62"/>
      <c r="I3589" s="62"/>
      <c r="J3589" s="74"/>
      <c r="K3589" s="30"/>
      <c r="L3589" s="34"/>
      <c r="M3589" s="32"/>
      <c r="N3589" s="36"/>
      <c r="O3589" s="30"/>
      <c r="P3589" s="30"/>
      <c r="Q3589" s="36"/>
      <c r="R3589" s="36"/>
      <c r="S3589" s="36"/>
      <c r="T3589" s="37"/>
      <c r="U3589" s="38"/>
      <c r="V3589" s="39"/>
    </row>
    <row r="3590" spans="1:22" ht="18">
      <c r="A3590" s="34"/>
      <c r="B3590" s="29"/>
      <c r="C3590" s="30"/>
      <c r="D3590" s="31"/>
      <c r="E3590" s="30"/>
      <c r="F3590" s="71"/>
      <c r="G3590" s="74"/>
      <c r="H3590" s="62"/>
      <c r="I3590" s="62"/>
      <c r="J3590" s="74"/>
      <c r="K3590" s="30"/>
      <c r="L3590" s="34"/>
      <c r="M3590" s="32"/>
      <c r="N3590" s="36"/>
      <c r="O3590" s="30"/>
      <c r="P3590" s="30"/>
      <c r="Q3590" s="36"/>
      <c r="R3590" s="36"/>
      <c r="S3590" s="36"/>
      <c r="T3590" s="37"/>
      <c r="U3590" s="38"/>
      <c r="V3590" s="39"/>
    </row>
    <row r="3591" spans="1:22" ht="18">
      <c r="A3591" s="34"/>
      <c r="B3591" s="29"/>
      <c r="C3591" s="30"/>
      <c r="D3591" s="31"/>
      <c r="E3591" s="30"/>
      <c r="F3591" s="71"/>
      <c r="G3591" s="74"/>
      <c r="H3591" s="62"/>
      <c r="I3591" s="62"/>
      <c r="J3591" s="74"/>
      <c r="K3591" s="30"/>
      <c r="L3591" s="34"/>
      <c r="M3591" s="32"/>
      <c r="N3591" s="36"/>
      <c r="O3591" s="30"/>
      <c r="P3591" s="30"/>
      <c r="Q3591" s="36"/>
      <c r="R3591" s="36"/>
      <c r="S3591" s="36"/>
      <c r="T3591" s="37"/>
      <c r="U3591" s="38"/>
      <c r="V3591" s="39"/>
    </row>
    <row r="3592" spans="1:22" ht="18">
      <c r="A3592" s="34"/>
      <c r="B3592" s="29"/>
      <c r="C3592" s="30"/>
      <c r="D3592" s="31"/>
      <c r="E3592" s="30"/>
      <c r="F3592" s="71"/>
      <c r="G3592" s="74"/>
      <c r="H3592" s="62"/>
      <c r="I3592" s="62"/>
      <c r="J3592" s="74"/>
      <c r="K3592" s="30"/>
      <c r="L3592" s="34"/>
      <c r="M3592" s="32"/>
      <c r="N3592" s="36"/>
      <c r="O3592" s="30"/>
      <c r="P3592" s="30"/>
      <c r="Q3592" s="36"/>
      <c r="R3592" s="36"/>
      <c r="S3592" s="36"/>
      <c r="T3592" s="37"/>
      <c r="U3592" s="38"/>
      <c r="V3592" s="39"/>
    </row>
    <row r="3593" spans="1:22" ht="18">
      <c r="A3593" s="34"/>
      <c r="B3593" s="29"/>
      <c r="C3593" s="30"/>
      <c r="D3593" s="31"/>
      <c r="E3593" s="30"/>
      <c r="F3593" s="71"/>
      <c r="G3593" s="74"/>
      <c r="H3593" s="62"/>
      <c r="I3593" s="62"/>
      <c r="J3593" s="74"/>
      <c r="K3593" s="30"/>
      <c r="L3593" s="34"/>
      <c r="M3593" s="32"/>
      <c r="N3593" s="36"/>
      <c r="O3593" s="30"/>
      <c r="P3593" s="30"/>
      <c r="Q3593" s="36"/>
      <c r="R3593" s="36"/>
      <c r="S3593" s="36"/>
      <c r="T3593" s="37"/>
      <c r="U3593" s="38"/>
      <c r="V3593" s="39"/>
    </row>
    <row r="3594" spans="1:22" ht="18">
      <c r="A3594" s="34"/>
      <c r="B3594" s="29"/>
      <c r="C3594" s="30"/>
      <c r="D3594" s="31"/>
      <c r="E3594" s="30"/>
      <c r="F3594" s="71"/>
      <c r="G3594" s="74"/>
      <c r="H3594" s="62"/>
      <c r="I3594" s="62"/>
      <c r="J3594" s="74"/>
      <c r="K3594" s="30"/>
      <c r="L3594" s="34"/>
      <c r="M3594" s="32"/>
      <c r="N3594" s="36"/>
      <c r="O3594" s="30"/>
      <c r="P3594" s="30"/>
      <c r="Q3594" s="36"/>
      <c r="R3594" s="36"/>
      <c r="S3594" s="36"/>
      <c r="T3594" s="37"/>
      <c r="U3594" s="38"/>
      <c r="V3594" s="39"/>
    </row>
    <row r="3595" spans="1:22" ht="18">
      <c r="A3595" s="34"/>
      <c r="B3595" s="29"/>
      <c r="C3595" s="30"/>
      <c r="D3595" s="31"/>
      <c r="E3595" s="30"/>
      <c r="F3595" s="71"/>
      <c r="G3595" s="74"/>
      <c r="H3595" s="62"/>
      <c r="I3595" s="62"/>
      <c r="J3595" s="74"/>
      <c r="K3595" s="30"/>
      <c r="L3595" s="34"/>
      <c r="M3595" s="32"/>
      <c r="N3595" s="36"/>
      <c r="O3595" s="30"/>
      <c r="P3595" s="30"/>
      <c r="Q3595" s="36"/>
      <c r="R3595" s="36"/>
      <c r="S3595" s="36"/>
      <c r="T3595" s="37"/>
      <c r="U3595" s="38"/>
      <c r="V3595" s="39"/>
    </row>
    <row r="3596" spans="1:22" ht="18">
      <c r="A3596" s="34"/>
      <c r="B3596" s="29"/>
      <c r="C3596" s="30"/>
      <c r="D3596" s="31"/>
      <c r="E3596" s="30"/>
      <c r="F3596" s="71"/>
      <c r="G3596" s="74"/>
      <c r="H3596" s="62"/>
      <c r="I3596" s="62"/>
      <c r="J3596" s="74"/>
      <c r="K3596" s="30"/>
      <c r="L3596" s="34"/>
      <c r="M3596" s="32"/>
      <c r="N3596" s="36"/>
      <c r="O3596" s="30"/>
      <c r="P3596" s="30"/>
      <c r="Q3596" s="36"/>
      <c r="R3596" s="36"/>
      <c r="S3596" s="36"/>
      <c r="T3596" s="37"/>
      <c r="U3596" s="38"/>
      <c r="V3596" s="39"/>
    </row>
    <row r="3597" spans="1:22" ht="18">
      <c r="A3597" s="34"/>
      <c r="B3597" s="29"/>
      <c r="C3597" s="30"/>
      <c r="D3597" s="31"/>
      <c r="E3597" s="30"/>
      <c r="F3597" s="71"/>
      <c r="G3597" s="74"/>
      <c r="H3597" s="62"/>
      <c r="I3597" s="62"/>
      <c r="J3597" s="74"/>
      <c r="K3597" s="30"/>
      <c r="L3597" s="34"/>
      <c r="M3597" s="32"/>
      <c r="N3597" s="36"/>
      <c r="O3597" s="30"/>
      <c r="P3597" s="30"/>
      <c r="Q3597" s="36"/>
      <c r="R3597" s="36"/>
      <c r="S3597" s="36"/>
      <c r="T3597" s="37"/>
      <c r="U3597" s="38"/>
      <c r="V3597" s="39"/>
    </row>
    <row r="3598" spans="1:22" ht="18">
      <c r="A3598" s="34"/>
      <c r="B3598" s="29"/>
      <c r="C3598" s="30"/>
      <c r="D3598" s="31"/>
      <c r="E3598" s="30"/>
      <c r="F3598" s="71"/>
      <c r="G3598" s="74"/>
      <c r="H3598" s="62"/>
      <c r="I3598" s="62"/>
      <c r="J3598" s="74"/>
      <c r="K3598" s="30"/>
      <c r="L3598" s="34"/>
      <c r="M3598" s="32"/>
      <c r="N3598" s="36"/>
      <c r="O3598" s="30"/>
      <c r="P3598" s="30"/>
      <c r="Q3598" s="36"/>
      <c r="R3598" s="36"/>
      <c r="S3598" s="36"/>
      <c r="T3598" s="37"/>
      <c r="U3598" s="38"/>
      <c r="V3598" s="39"/>
    </row>
    <row r="3599" spans="1:22" ht="18">
      <c r="A3599" s="34"/>
      <c r="B3599" s="29"/>
      <c r="C3599" s="30"/>
      <c r="D3599" s="31"/>
      <c r="E3599" s="30"/>
      <c r="F3599" s="71"/>
      <c r="G3599" s="74"/>
      <c r="H3599" s="62"/>
      <c r="I3599" s="62"/>
      <c r="J3599" s="74"/>
      <c r="K3599" s="30"/>
      <c r="L3599" s="34"/>
      <c r="M3599" s="32"/>
      <c r="N3599" s="36"/>
      <c r="O3599" s="30"/>
      <c r="P3599" s="30"/>
      <c r="Q3599" s="36"/>
      <c r="R3599" s="36"/>
      <c r="S3599" s="36"/>
      <c r="T3599" s="37"/>
      <c r="U3599" s="38"/>
      <c r="V3599" s="39"/>
    </row>
    <row r="3600" spans="1:22" ht="18">
      <c r="A3600" s="34"/>
      <c r="B3600" s="29"/>
      <c r="C3600" s="30"/>
      <c r="D3600" s="31"/>
      <c r="E3600" s="30"/>
      <c r="F3600" s="71"/>
      <c r="G3600" s="74"/>
      <c r="H3600" s="62"/>
      <c r="I3600" s="62"/>
      <c r="J3600" s="74"/>
      <c r="K3600" s="30"/>
      <c r="L3600" s="34"/>
      <c r="M3600" s="32"/>
      <c r="N3600" s="36"/>
      <c r="O3600" s="30"/>
      <c r="P3600" s="30"/>
      <c r="Q3600" s="36"/>
      <c r="R3600" s="36"/>
      <c r="S3600" s="36"/>
      <c r="T3600" s="37"/>
      <c r="U3600" s="38"/>
      <c r="V3600" s="39"/>
    </row>
    <row r="3601" spans="1:22" ht="18">
      <c r="A3601" s="34"/>
      <c r="B3601" s="29"/>
      <c r="C3601" s="30"/>
      <c r="D3601" s="31"/>
      <c r="E3601" s="30"/>
      <c r="F3601" s="71"/>
      <c r="G3601" s="74"/>
      <c r="H3601" s="62"/>
      <c r="I3601" s="62"/>
      <c r="J3601" s="74"/>
      <c r="K3601" s="30"/>
      <c r="L3601" s="34"/>
      <c r="M3601" s="32"/>
      <c r="N3601" s="36"/>
      <c r="O3601" s="30"/>
      <c r="P3601" s="30"/>
      <c r="Q3601" s="36"/>
      <c r="R3601" s="36"/>
      <c r="S3601" s="36"/>
      <c r="T3601" s="37"/>
      <c r="U3601" s="38"/>
      <c r="V3601" s="39"/>
    </row>
    <row r="3602" spans="1:22" ht="18">
      <c r="A3602" s="34"/>
      <c r="B3602" s="29"/>
      <c r="C3602" s="30"/>
      <c r="D3602" s="31"/>
      <c r="E3602" s="30"/>
      <c r="F3602" s="71"/>
      <c r="G3602" s="74"/>
      <c r="H3602" s="62"/>
      <c r="I3602" s="62"/>
      <c r="J3602" s="74"/>
      <c r="K3602" s="30"/>
      <c r="L3602" s="34"/>
      <c r="M3602" s="32"/>
      <c r="N3602" s="36"/>
      <c r="O3602" s="30"/>
      <c r="P3602" s="30"/>
      <c r="Q3602" s="36"/>
      <c r="R3602" s="36"/>
      <c r="S3602" s="36"/>
      <c r="T3602" s="37"/>
      <c r="U3602" s="38"/>
      <c r="V3602" s="39"/>
    </row>
    <row r="3603" spans="1:22" ht="18">
      <c r="A3603" s="34"/>
      <c r="B3603" s="29"/>
      <c r="C3603" s="30"/>
      <c r="D3603" s="31"/>
      <c r="E3603" s="30"/>
      <c r="F3603" s="71"/>
      <c r="G3603" s="74"/>
      <c r="H3603" s="62"/>
      <c r="I3603" s="62"/>
      <c r="J3603" s="74"/>
      <c r="K3603" s="30"/>
      <c r="L3603" s="34"/>
      <c r="M3603" s="32"/>
      <c r="N3603" s="36"/>
      <c r="O3603" s="30"/>
      <c r="P3603" s="30"/>
      <c r="Q3603" s="36"/>
      <c r="R3603" s="36"/>
      <c r="S3603" s="36"/>
      <c r="T3603" s="37"/>
      <c r="U3603" s="38"/>
      <c r="V3603" s="39"/>
    </row>
    <row r="3604" spans="1:22" ht="18">
      <c r="A3604" s="34"/>
      <c r="B3604" s="29"/>
      <c r="C3604" s="30"/>
      <c r="D3604" s="31"/>
      <c r="E3604" s="30"/>
      <c r="F3604" s="71"/>
      <c r="G3604" s="74"/>
      <c r="H3604" s="62"/>
      <c r="I3604" s="62"/>
      <c r="J3604" s="74"/>
      <c r="K3604" s="30"/>
      <c r="L3604" s="34"/>
      <c r="M3604" s="32"/>
      <c r="N3604" s="36"/>
      <c r="O3604" s="30"/>
      <c r="P3604" s="30"/>
      <c r="Q3604" s="36"/>
      <c r="R3604" s="36"/>
      <c r="S3604" s="36"/>
      <c r="T3604" s="37"/>
      <c r="U3604" s="38"/>
      <c r="V3604" s="39"/>
    </row>
    <row r="3605" spans="1:22" ht="18">
      <c r="A3605" s="34"/>
      <c r="B3605" s="29"/>
      <c r="C3605" s="30"/>
      <c r="D3605" s="31"/>
      <c r="E3605" s="30"/>
      <c r="F3605" s="71"/>
      <c r="G3605" s="74"/>
      <c r="H3605" s="62"/>
      <c r="I3605" s="62"/>
      <c r="J3605" s="74"/>
      <c r="K3605" s="30"/>
      <c r="L3605" s="34"/>
      <c r="M3605" s="32"/>
      <c r="N3605" s="36"/>
      <c r="O3605" s="30"/>
      <c r="P3605" s="30"/>
      <c r="Q3605" s="36"/>
      <c r="R3605" s="36"/>
      <c r="S3605" s="36"/>
      <c r="T3605" s="37"/>
      <c r="U3605" s="38"/>
      <c r="V3605" s="39"/>
    </row>
    <row r="3606" spans="1:22" ht="18">
      <c r="A3606" s="34"/>
      <c r="B3606" s="29"/>
      <c r="C3606" s="30"/>
      <c r="D3606" s="31"/>
      <c r="E3606" s="30"/>
      <c r="F3606" s="71"/>
      <c r="G3606" s="74"/>
      <c r="H3606" s="62"/>
      <c r="I3606" s="62"/>
      <c r="J3606" s="74"/>
      <c r="K3606" s="30"/>
      <c r="L3606" s="34"/>
      <c r="M3606" s="32"/>
      <c r="N3606" s="36"/>
      <c r="O3606" s="30"/>
      <c r="P3606" s="30"/>
      <c r="Q3606" s="36"/>
      <c r="R3606" s="36"/>
      <c r="S3606" s="36"/>
      <c r="T3606" s="37"/>
      <c r="U3606" s="38"/>
      <c r="V3606" s="39"/>
    </row>
    <row r="3607" spans="1:22" ht="18">
      <c r="A3607" s="34"/>
      <c r="B3607" s="29"/>
      <c r="C3607" s="30"/>
      <c r="D3607" s="31"/>
      <c r="E3607" s="30"/>
      <c r="F3607" s="71"/>
      <c r="G3607" s="74"/>
      <c r="H3607" s="62"/>
      <c r="I3607" s="62"/>
      <c r="J3607" s="74"/>
      <c r="K3607" s="30"/>
      <c r="L3607" s="34"/>
      <c r="M3607" s="32"/>
      <c r="N3607" s="36"/>
      <c r="O3607" s="30"/>
      <c r="P3607" s="30"/>
      <c r="Q3607" s="36"/>
      <c r="R3607" s="36"/>
      <c r="S3607" s="36"/>
      <c r="T3607" s="37"/>
      <c r="U3607" s="38"/>
      <c r="V3607" s="39"/>
    </row>
    <row r="3608" spans="1:22" ht="18">
      <c r="A3608" s="34"/>
      <c r="B3608" s="29"/>
      <c r="C3608" s="30"/>
      <c r="D3608" s="31"/>
      <c r="E3608" s="30"/>
      <c r="F3608" s="71"/>
      <c r="G3608" s="74"/>
      <c r="H3608" s="62"/>
      <c r="I3608" s="62"/>
      <c r="J3608" s="74"/>
      <c r="K3608" s="30"/>
      <c r="L3608" s="34"/>
      <c r="M3608" s="32"/>
      <c r="N3608" s="36"/>
      <c r="O3608" s="30"/>
      <c r="P3608" s="30"/>
      <c r="Q3608" s="36"/>
      <c r="R3608" s="36"/>
      <c r="S3608" s="36"/>
      <c r="T3608" s="37"/>
      <c r="U3608" s="38"/>
      <c r="V3608" s="39"/>
    </row>
    <row r="3609" spans="1:22" ht="18">
      <c r="A3609" s="34"/>
      <c r="B3609" s="29"/>
      <c r="C3609" s="30"/>
      <c r="D3609" s="31"/>
      <c r="E3609" s="30"/>
      <c r="F3609" s="71"/>
      <c r="G3609" s="74"/>
      <c r="H3609" s="62"/>
      <c r="I3609" s="62"/>
      <c r="J3609" s="74"/>
      <c r="K3609" s="30"/>
      <c r="L3609" s="34"/>
      <c r="M3609" s="32"/>
      <c r="N3609" s="36"/>
      <c r="O3609" s="30"/>
      <c r="P3609" s="30"/>
      <c r="Q3609" s="36"/>
      <c r="R3609" s="36"/>
      <c r="S3609" s="36"/>
      <c r="T3609" s="37"/>
      <c r="U3609" s="38"/>
      <c r="V3609" s="39"/>
    </row>
    <row r="3610" spans="1:22" ht="18">
      <c r="A3610" s="34"/>
      <c r="B3610" s="29"/>
      <c r="C3610" s="30"/>
      <c r="D3610" s="31"/>
      <c r="E3610" s="30"/>
      <c r="F3610" s="71"/>
      <c r="G3610" s="74"/>
      <c r="H3610" s="62"/>
      <c r="I3610" s="62"/>
      <c r="J3610" s="74"/>
      <c r="K3610" s="30"/>
      <c r="L3610" s="34"/>
      <c r="M3610" s="32"/>
      <c r="N3610" s="36"/>
      <c r="O3610" s="30"/>
      <c r="P3610" s="30"/>
      <c r="Q3610" s="36"/>
      <c r="R3610" s="36"/>
      <c r="S3610" s="36"/>
      <c r="T3610" s="37"/>
      <c r="U3610" s="38"/>
      <c r="V3610" s="39"/>
    </row>
    <row r="3611" spans="1:22" ht="18">
      <c r="A3611" s="34"/>
      <c r="B3611" s="29"/>
      <c r="C3611" s="30"/>
      <c r="D3611" s="31"/>
      <c r="E3611" s="30"/>
      <c r="F3611" s="71"/>
      <c r="G3611" s="74"/>
      <c r="H3611" s="62"/>
      <c r="I3611" s="62"/>
      <c r="J3611" s="74"/>
      <c r="K3611" s="30"/>
      <c r="L3611" s="34"/>
      <c r="M3611" s="32"/>
      <c r="N3611" s="36"/>
      <c r="O3611" s="30"/>
      <c r="P3611" s="30"/>
      <c r="Q3611" s="36"/>
      <c r="R3611" s="36"/>
      <c r="S3611" s="36"/>
      <c r="T3611" s="37"/>
      <c r="U3611" s="38"/>
      <c r="V3611" s="39"/>
    </row>
    <row r="3612" spans="1:22" ht="18">
      <c r="A3612" s="34"/>
      <c r="B3612" s="29"/>
      <c r="C3612" s="30"/>
      <c r="D3612" s="31"/>
      <c r="E3612" s="30"/>
      <c r="F3612" s="71"/>
      <c r="G3612" s="74"/>
      <c r="H3612" s="62"/>
      <c r="I3612" s="62"/>
      <c r="J3612" s="74"/>
      <c r="K3612" s="30"/>
      <c r="L3612" s="34"/>
      <c r="M3612" s="32"/>
      <c r="N3612" s="36"/>
      <c r="O3612" s="30"/>
      <c r="P3612" s="30"/>
      <c r="Q3612" s="36"/>
      <c r="R3612" s="36"/>
      <c r="S3612" s="36"/>
      <c r="T3612" s="37"/>
      <c r="U3612" s="38"/>
      <c r="V3612" s="39"/>
    </row>
    <row r="3613" spans="1:22" ht="18">
      <c r="A3613" s="34"/>
      <c r="B3613" s="29"/>
      <c r="C3613" s="30"/>
      <c r="D3613" s="31"/>
      <c r="E3613" s="30"/>
      <c r="F3613" s="71"/>
      <c r="G3613" s="74"/>
      <c r="H3613" s="62"/>
      <c r="I3613" s="62"/>
      <c r="J3613" s="74"/>
      <c r="K3613" s="30"/>
      <c r="L3613" s="34"/>
      <c r="M3613" s="32"/>
      <c r="N3613" s="36"/>
      <c r="O3613" s="30"/>
      <c r="P3613" s="30"/>
      <c r="Q3613" s="36"/>
      <c r="R3613" s="36"/>
      <c r="S3613" s="36"/>
      <c r="T3613" s="37"/>
      <c r="U3613" s="38"/>
      <c r="V3613" s="39"/>
    </row>
    <row r="3614" spans="1:22" ht="18">
      <c r="A3614" s="34"/>
      <c r="B3614" s="29"/>
      <c r="C3614" s="30"/>
      <c r="D3614" s="31"/>
      <c r="E3614" s="30"/>
      <c r="F3614" s="71"/>
      <c r="G3614" s="74"/>
      <c r="H3614" s="62"/>
      <c r="I3614" s="62"/>
      <c r="J3614" s="74"/>
      <c r="K3614" s="30"/>
      <c r="L3614" s="34"/>
      <c r="M3614" s="32"/>
      <c r="N3614" s="36"/>
      <c r="O3614" s="30"/>
      <c r="P3614" s="30"/>
      <c r="Q3614" s="36"/>
      <c r="R3614" s="36"/>
      <c r="S3614" s="36"/>
      <c r="T3614" s="37"/>
      <c r="U3614" s="38"/>
      <c r="V3614" s="39"/>
    </row>
    <row r="3615" spans="1:22" ht="18">
      <c r="A3615" s="34"/>
      <c r="B3615" s="29"/>
      <c r="C3615" s="30"/>
      <c r="D3615" s="31"/>
      <c r="E3615" s="30"/>
      <c r="F3615" s="71"/>
      <c r="G3615" s="74"/>
      <c r="H3615" s="62"/>
      <c r="I3615" s="62"/>
      <c r="J3615" s="74"/>
      <c r="K3615" s="30"/>
      <c r="L3615" s="34"/>
      <c r="M3615" s="32"/>
      <c r="N3615" s="36"/>
      <c r="O3615" s="30"/>
      <c r="P3615" s="30"/>
      <c r="Q3615" s="36"/>
      <c r="R3615" s="36"/>
      <c r="S3615" s="36"/>
      <c r="T3615" s="37"/>
      <c r="U3615" s="38"/>
      <c r="V3615" s="39"/>
    </row>
    <row r="3616" spans="1:22" ht="18">
      <c r="A3616" s="34"/>
      <c r="B3616" s="29"/>
      <c r="C3616" s="30"/>
      <c r="D3616" s="31"/>
      <c r="E3616" s="30"/>
      <c r="F3616" s="71"/>
      <c r="G3616" s="74"/>
      <c r="H3616" s="62"/>
      <c r="I3616" s="62"/>
      <c r="J3616" s="74"/>
      <c r="K3616" s="30"/>
      <c r="L3616" s="34"/>
      <c r="M3616" s="32"/>
      <c r="N3616" s="36"/>
      <c r="O3616" s="30"/>
      <c r="P3616" s="30"/>
      <c r="Q3616" s="36"/>
      <c r="R3616" s="36"/>
      <c r="S3616" s="36"/>
      <c r="T3616" s="37"/>
      <c r="U3616" s="38"/>
      <c r="V3616" s="39"/>
    </row>
    <row r="3617" spans="1:22" ht="18">
      <c r="A3617" s="34"/>
      <c r="B3617" s="29"/>
      <c r="C3617" s="30"/>
      <c r="D3617" s="31"/>
      <c r="E3617" s="30"/>
      <c r="F3617" s="71"/>
      <c r="G3617" s="74"/>
      <c r="H3617" s="62"/>
      <c r="I3617" s="62"/>
      <c r="J3617" s="74"/>
      <c r="K3617" s="30"/>
      <c r="L3617" s="34"/>
      <c r="M3617" s="32"/>
      <c r="N3617" s="36"/>
      <c r="O3617" s="30"/>
      <c r="P3617" s="30"/>
      <c r="Q3617" s="36"/>
      <c r="R3617" s="36"/>
      <c r="S3617" s="36"/>
      <c r="T3617" s="37"/>
      <c r="U3617" s="38"/>
      <c r="V3617" s="39"/>
    </row>
    <row r="3618" spans="1:22" ht="18">
      <c r="A3618" s="34"/>
      <c r="B3618" s="29"/>
      <c r="C3618" s="30"/>
      <c r="D3618" s="31"/>
      <c r="E3618" s="30"/>
      <c r="F3618" s="71"/>
      <c r="G3618" s="74"/>
      <c r="H3618" s="62"/>
      <c r="I3618" s="62"/>
      <c r="J3618" s="74"/>
      <c r="K3618" s="30"/>
      <c r="L3618" s="34"/>
      <c r="M3618" s="32"/>
      <c r="N3618" s="36"/>
      <c r="O3618" s="30"/>
      <c r="P3618" s="30"/>
      <c r="Q3618" s="36"/>
      <c r="R3618" s="36"/>
      <c r="S3618" s="36"/>
      <c r="T3618" s="37"/>
      <c r="U3618" s="38"/>
      <c r="V3618" s="39"/>
    </row>
    <row r="3619" spans="1:22" ht="18">
      <c r="A3619" s="34"/>
      <c r="B3619" s="29"/>
      <c r="C3619" s="30"/>
      <c r="D3619" s="31"/>
      <c r="E3619" s="30"/>
      <c r="F3619" s="71"/>
      <c r="G3619" s="74"/>
      <c r="H3619" s="62"/>
      <c r="I3619" s="62"/>
      <c r="J3619" s="74"/>
      <c r="K3619" s="30"/>
      <c r="L3619" s="34"/>
      <c r="M3619" s="32"/>
      <c r="N3619" s="36"/>
      <c r="O3619" s="30"/>
      <c r="P3619" s="30"/>
      <c r="Q3619" s="36"/>
      <c r="R3619" s="36"/>
      <c r="S3619" s="36"/>
      <c r="T3619" s="37"/>
      <c r="U3619" s="38"/>
      <c r="V3619" s="39"/>
    </row>
    <row r="3620" spans="1:22" ht="18">
      <c r="A3620" s="34"/>
      <c r="B3620" s="29"/>
      <c r="C3620" s="30"/>
      <c r="D3620" s="31"/>
      <c r="E3620" s="30"/>
      <c r="F3620" s="71"/>
      <c r="G3620" s="74"/>
      <c r="H3620" s="62"/>
      <c r="I3620" s="62"/>
      <c r="J3620" s="74"/>
      <c r="K3620" s="30"/>
      <c r="L3620" s="34"/>
      <c r="M3620" s="32"/>
      <c r="N3620" s="36"/>
      <c r="O3620" s="30"/>
      <c r="P3620" s="30"/>
      <c r="Q3620" s="36"/>
      <c r="R3620" s="36"/>
      <c r="S3620" s="36"/>
      <c r="T3620" s="37"/>
      <c r="U3620" s="38"/>
      <c r="V3620" s="39"/>
    </row>
    <row r="3621" spans="1:22" ht="18">
      <c r="A3621" s="34"/>
      <c r="B3621" s="29"/>
      <c r="C3621" s="30"/>
      <c r="D3621" s="31"/>
      <c r="E3621" s="30"/>
      <c r="F3621" s="71"/>
      <c r="G3621" s="74"/>
      <c r="H3621" s="62"/>
      <c r="I3621" s="62"/>
      <c r="J3621" s="74"/>
      <c r="K3621" s="30"/>
      <c r="L3621" s="34"/>
      <c r="M3621" s="32"/>
      <c r="N3621" s="36"/>
      <c r="O3621" s="30"/>
      <c r="P3621" s="30"/>
      <c r="Q3621" s="36"/>
      <c r="R3621" s="36"/>
      <c r="S3621" s="36"/>
      <c r="T3621" s="37"/>
      <c r="U3621" s="38"/>
      <c r="V3621" s="39"/>
    </row>
    <row r="3622" spans="1:22" ht="18">
      <c r="A3622" s="34"/>
      <c r="B3622" s="29"/>
      <c r="C3622" s="30"/>
      <c r="D3622" s="31"/>
      <c r="E3622" s="30"/>
      <c r="F3622" s="71"/>
      <c r="G3622" s="74"/>
      <c r="H3622" s="62"/>
      <c r="I3622" s="62"/>
      <c r="J3622" s="74"/>
      <c r="K3622" s="30"/>
      <c r="L3622" s="34"/>
      <c r="M3622" s="32"/>
      <c r="N3622" s="36"/>
      <c r="O3622" s="30"/>
      <c r="P3622" s="30"/>
      <c r="Q3622" s="36"/>
      <c r="R3622" s="36"/>
      <c r="S3622" s="36"/>
      <c r="T3622" s="37"/>
      <c r="U3622" s="38"/>
      <c r="V3622" s="39"/>
    </row>
    <row r="3623" spans="1:22" ht="18">
      <c r="A3623" s="34"/>
      <c r="B3623" s="29"/>
      <c r="C3623" s="30"/>
      <c r="D3623" s="31"/>
      <c r="E3623" s="30"/>
      <c r="F3623" s="71"/>
      <c r="G3623" s="74"/>
      <c r="H3623" s="62"/>
      <c r="I3623" s="62"/>
      <c r="J3623" s="74"/>
      <c r="K3623" s="30"/>
      <c r="L3623" s="34"/>
      <c r="M3623" s="32"/>
      <c r="N3623" s="36"/>
      <c r="O3623" s="30"/>
      <c r="P3623" s="30"/>
      <c r="Q3623" s="36"/>
      <c r="R3623" s="36"/>
      <c r="S3623" s="36"/>
      <c r="T3623" s="37"/>
      <c r="U3623" s="38"/>
      <c r="V3623" s="39"/>
    </row>
    <row r="3624" spans="1:22" ht="18">
      <c r="A3624" s="34"/>
      <c r="B3624" s="29"/>
      <c r="C3624" s="30"/>
      <c r="D3624" s="31"/>
      <c r="E3624" s="30"/>
      <c r="F3624" s="71"/>
      <c r="G3624" s="74"/>
      <c r="H3624" s="62"/>
      <c r="I3624" s="62"/>
      <c r="J3624" s="74"/>
      <c r="K3624" s="30"/>
      <c r="L3624" s="34"/>
      <c r="M3624" s="32"/>
      <c r="N3624" s="36"/>
      <c r="O3624" s="30"/>
      <c r="P3624" s="30"/>
      <c r="Q3624" s="36"/>
      <c r="R3624" s="36"/>
      <c r="S3624" s="36"/>
      <c r="T3624" s="37"/>
      <c r="U3624" s="38"/>
      <c r="V3624" s="39"/>
    </row>
    <row r="3625" spans="1:22" ht="18">
      <c r="A3625" s="34"/>
      <c r="B3625" s="29"/>
      <c r="C3625" s="30"/>
      <c r="D3625" s="31"/>
      <c r="E3625" s="30"/>
      <c r="F3625" s="71"/>
      <c r="G3625" s="74"/>
      <c r="H3625" s="62"/>
      <c r="I3625" s="62"/>
      <c r="J3625" s="74"/>
      <c r="K3625" s="30"/>
      <c r="L3625" s="34"/>
      <c r="M3625" s="32"/>
      <c r="N3625" s="36"/>
      <c r="O3625" s="30"/>
      <c r="P3625" s="30"/>
      <c r="Q3625" s="36"/>
      <c r="R3625" s="36"/>
      <c r="S3625" s="36"/>
      <c r="T3625" s="37"/>
      <c r="U3625" s="38"/>
      <c r="V3625" s="39"/>
    </row>
    <row r="3626" spans="1:22" ht="18">
      <c r="A3626" s="34"/>
      <c r="B3626" s="29"/>
      <c r="C3626" s="30"/>
      <c r="D3626" s="31"/>
      <c r="E3626" s="30"/>
      <c r="F3626" s="71"/>
      <c r="G3626" s="74"/>
      <c r="H3626" s="62"/>
      <c r="I3626" s="62"/>
      <c r="J3626" s="74"/>
      <c r="K3626" s="30"/>
      <c r="L3626" s="34"/>
      <c r="M3626" s="32"/>
      <c r="N3626" s="36"/>
      <c r="O3626" s="30"/>
      <c r="P3626" s="30"/>
      <c r="Q3626" s="36"/>
      <c r="R3626" s="36"/>
      <c r="S3626" s="36"/>
      <c r="T3626" s="37"/>
      <c r="U3626" s="38"/>
      <c r="V3626" s="39"/>
    </row>
    <row r="3627" spans="1:22" ht="18">
      <c r="A3627" s="34"/>
      <c r="B3627" s="29"/>
      <c r="C3627" s="30"/>
      <c r="D3627" s="31"/>
      <c r="E3627" s="30"/>
      <c r="F3627" s="71"/>
      <c r="G3627" s="74"/>
      <c r="H3627" s="62"/>
      <c r="I3627" s="62"/>
      <c r="J3627" s="74"/>
      <c r="K3627" s="30"/>
      <c r="L3627" s="34"/>
      <c r="M3627" s="32"/>
      <c r="N3627" s="36"/>
      <c r="O3627" s="30"/>
      <c r="P3627" s="30"/>
      <c r="Q3627" s="36"/>
      <c r="R3627" s="36"/>
      <c r="S3627" s="36"/>
      <c r="T3627" s="37"/>
      <c r="U3627" s="38"/>
      <c r="V3627" s="39"/>
    </row>
    <row r="3628" spans="1:22" ht="18">
      <c r="A3628" s="34"/>
      <c r="B3628" s="29"/>
      <c r="C3628" s="30"/>
      <c r="D3628" s="31"/>
      <c r="E3628" s="30"/>
      <c r="F3628" s="71"/>
      <c r="G3628" s="74"/>
      <c r="H3628" s="62"/>
      <c r="I3628" s="62"/>
      <c r="J3628" s="74"/>
      <c r="K3628" s="30"/>
      <c r="L3628" s="34"/>
      <c r="M3628" s="32"/>
      <c r="N3628" s="36"/>
      <c r="O3628" s="30"/>
      <c r="P3628" s="30"/>
      <c r="Q3628" s="36"/>
      <c r="R3628" s="36"/>
      <c r="S3628" s="36"/>
      <c r="T3628" s="37"/>
      <c r="U3628" s="38"/>
      <c r="V3628" s="39"/>
    </row>
    <row r="3629" spans="1:22" ht="18">
      <c r="A3629" s="34"/>
      <c r="B3629" s="29"/>
      <c r="C3629" s="30"/>
      <c r="D3629" s="31"/>
      <c r="E3629" s="30"/>
      <c r="F3629" s="71"/>
      <c r="G3629" s="74"/>
      <c r="H3629" s="62"/>
      <c r="I3629" s="62"/>
      <c r="J3629" s="74"/>
      <c r="K3629" s="30"/>
      <c r="L3629" s="34"/>
      <c r="M3629" s="32"/>
      <c r="N3629" s="36"/>
      <c r="O3629" s="30"/>
      <c r="P3629" s="30"/>
      <c r="Q3629" s="36"/>
      <c r="R3629" s="36"/>
      <c r="S3629" s="36"/>
      <c r="T3629" s="37"/>
      <c r="U3629" s="38"/>
      <c r="V3629" s="39"/>
    </row>
    <row r="3630" spans="1:22" ht="18">
      <c r="A3630" s="34"/>
      <c r="B3630" s="29"/>
      <c r="C3630" s="30"/>
      <c r="D3630" s="31"/>
      <c r="E3630" s="30"/>
      <c r="F3630" s="71"/>
      <c r="G3630" s="74"/>
      <c r="H3630" s="62"/>
      <c r="I3630" s="62"/>
      <c r="J3630" s="74"/>
      <c r="K3630" s="30"/>
      <c r="L3630" s="34"/>
      <c r="M3630" s="32"/>
      <c r="N3630" s="36"/>
      <c r="O3630" s="30"/>
      <c r="P3630" s="30"/>
      <c r="Q3630" s="36"/>
      <c r="R3630" s="36"/>
      <c r="S3630" s="36"/>
      <c r="T3630" s="37"/>
      <c r="U3630" s="38"/>
      <c r="V3630" s="39"/>
    </row>
    <row r="3631" spans="1:22" ht="18">
      <c r="A3631" s="34"/>
      <c r="B3631" s="29"/>
      <c r="C3631" s="30"/>
      <c r="D3631" s="31"/>
      <c r="E3631" s="30"/>
      <c r="F3631" s="71"/>
      <c r="G3631" s="74"/>
      <c r="H3631" s="62"/>
      <c r="I3631" s="62"/>
      <c r="J3631" s="74"/>
      <c r="K3631" s="30"/>
      <c r="L3631" s="34"/>
      <c r="M3631" s="32"/>
      <c r="N3631" s="36"/>
      <c r="O3631" s="30"/>
      <c r="P3631" s="30"/>
      <c r="Q3631" s="36"/>
      <c r="R3631" s="36"/>
      <c r="S3631" s="36"/>
      <c r="T3631" s="37"/>
      <c r="U3631" s="38"/>
      <c r="V3631" s="39"/>
    </row>
    <row r="3632" spans="1:22" ht="18">
      <c r="A3632" s="34"/>
      <c r="B3632" s="29"/>
      <c r="C3632" s="30"/>
      <c r="D3632" s="31"/>
      <c r="E3632" s="30"/>
      <c r="F3632" s="71"/>
      <c r="G3632" s="74"/>
      <c r="H3632" s="62"/>
      <c r="I3632" s="62"/>
      <c r="J3632" s="74"/>
      <c r="K3632" s="30"/>
      <c r="L3632" s="34"/>
      <c r="M3632" s="32"/>
      <c r="N3632" s="36"/>
      <c r="O3632" s="30"/>
      <c r="P3632" s="30"/>
      <c r="Q3632" s="36"/>
      <c r="R3632" s="36"/>
      <c r="S3632" s="36"/>
      <c r="T3632" s="37"/>
      <c r="U3632" s="38"/>
      <c r="V3632" s="39"/>
    </row>
    <row r="3633" spans="1:22" ht="18">
      <c r="A3633" s="34"/>
      <c r="B3633" s="29"/>
      <c r="C3633" s="30"/>
      <c r="D3633" s="31"/>
      <c r="E3633" s="30"/>
      <c r="F3633" s="71"/>
      <c r="G3633" s="74"/>
      <c r="H3633" s="62"/>
      <c r="I3633" s="62"/>
      <c r="J3633" s="74"/>
      <c r="K3633" s="30"/>
      <c r="L3633" s="34"/>
      <c r="M3633" s="32"/>
      <c r="N3633" s="36"/>
      <c r="O3633" s="30"/>
      <c r="P3633" s="30"/>
      <c r="Q3633" s="36"/>
      <c r="R3633" s="36"/>
      <c r="S3633" s="36"/>
      <c r="T3633" s="37"/>
      <c r="U3633" s="38"/>
      <c r="V3633" s="39"/>
    </row>
    <row r="3634" spans="1:22" ht="18">
      <c r="A3634" s="34"/>
      <c r="B3634" s="29"/>
      <c r="C3634" s="30"/>
      <c r="D3634" s="31"/>
      <c r="E3634" s="30"/>
      <c r="F3634" s="71"/>
      <c r="G3634" s="74"/>
      <c r="H3634" s="62"/>
      <c r="I3634" s="62"/>
      <c r="J3634" s="74"/>
      <c r="K3634" s="30"/>
      <c r="L3634" s="34"/>
      <c r="M3634" s="32"/>
      <c r="N3634" s="36"/>
      <c r="O3634" s="30"/>
      <c r="P3634" s="30"/>
      <c r="Q3634" s="36"/>
      <c r="R3634" s="36"/>
      <c r="S3634" s="36"/>
      <c r="T3634" s="37"/>
      <c r="U3634" s="38"/>
      <c r="V3634" s="39"/>
    </row>
    <row r="3635" spans="1:22" ht="18">
      <c r="A3635" s="34"/>
      <c r="B3635" s="29"/>
      <c r="C3635" s="30"/>
      <c r="D3635" s="31"/>
      <c r="E3635" s="30"/>
      <c r="F3635" s="71"/>
      <c r="G3635" s="74"/>
      <c r="H3635" s="62"/>
      <c r="I3635" s="62"/>
      <c r="J3635" s="74"/>
      <c r="K3635" s="30"/>
      <c r="L3635" s="34"/>
      <c r="M3635" s="32"/>
      <c r="N3635" s="36"/>
      <c r="O3635" s="30"/>
      <c r="P3635" s="30"/>
      <c r="Q3635" s="36"/>
      <c r="R3635" s="36"/>
      <c r="S3635" s="36"/>
      <c r="T3635" s="37"/>
      <c r="U3635" s="38"/>
      <c r="V3635" s="39"/>
    </row>
    <row r="3636" spans="1:22" ht="18">
      <c r="A3636" s="34"/>
      <c r="B3636" s="29"/>
      <c r="C3636" s="30"/>
      <c r="D3636" s="31"/>
      <c r="E3636" s="30"/>
      <c r="F3636" s="71"/>
      <c r="G3636" s="74"/>
      <c r="H3636" s="62"/>
      <c r="I3636" s="62"/>
      <c r="J3636" s="74"/>
      <c r="K3636" s="30"/>
      <c r="L3636" s="34"/>
      <c r="M3636" s="32"/>
      <c r="N3636" s="36"/>
      <c r="O3636" s="30"/>
      <c r="P3636" s="30"/>
      <c r="Q3636" s="36"/>
      <c r="R3636" s="36"/>
      <c r="S3636" s="36"/>
      <c r="T3636" s="37"/>
      <c r="U3636" s="38"/>
      <c r="V3636" s="39"/>
    </row>
    <row r="3637" spans="1:22" ht="18">
      <c r="A3637" s="34"/>
      <c r="B3637" s="29"/>
      <c r="C3637" s="30"/>
      <c r="D3637" s="31"/>
      <c r="E3637" s="30"/>
      <c r="F3637" s="71"/>
      <c r="G3637" s="74"/>
      <c r="H3637" s="62"/>
      <c r="I3637" s="62"/>
      <c r="J3637" s="74"/>
      <c r="K3637" s="30"/>
      <c r="L3637" s="34"/>
      <c r="M3637" s="32"/>
      <c r="N3637" s="36"/>
      <c r="O3637" s="30"/>
      <c r="P3637" s="30"/>
      <c r="Q3637" s="36"/>
      <c r="R3637" s="36"/>
      <c r="S3637" s="36"/>
      <c r="T3637" s="37"/>
      <c r="U3637" s="38"/>
      <c r="V3637" s="39"/>
    </row>
    <row r="3638" spans="1:22" ht="18">
      <c r="A3638" s="34"/>
      <c r="B3638" s="29"/>
      <c r="C3638" s="30"/>
      <c r="D3638" s="31"/>
      <c r="E3638" s="30"/>
      <c r="F3638" s="71"/>
      <c r="G3638" s="74"/>
      <c r="H3638" s="62"/>
      <c r="I3638" s="62"/>
      <c r="J3638" s="74"/>
      <c r="K3638" s="30"/>
      <c r="L3638" s="34"/>
      <c r="M3638" s="32"/>
      <c r="N3638" s="36"/>
      <c r="O3638" s="30"/>
      <c r="P3638" s="30"/>
      <c r="Q3638" s="36"/>
      <c r="R3638" s="36"/>
      <c r="S3638" s="36"/>
      <c r="T3638" s="37"/>
      <c r="U3638" s="38"/>
      <c r="V3638" s="39"/>
    </row>
    <row r="3639" spans="1:22" ht="18">
      <c r="A3639" s="34"/>
      <c r="B3639" s="29"/>
      <c r="C3639" s="30"/>
      <c r="D3639" s="31"/>
      <c r="E3639" s="30"/>
      <c r="F3639" s="71"/>
      <c r="G3639" s="74"/>
      <c r="H3639" s="62"/>
      <c r="I3639" s="62"/>
      <c r="J3639" s="74"/>
      <c r="K3639" s="30"/>
      <c r="L3639" s="34"/>
      <c r="M3639" s="32"/>
      <c r="N3639" s="36"/>
      <c r="O3639" s="30"/>
      <c r="P3639" s="30"/>
      <c r="Q3639" s="36"/>
      <c r="R3639" s="36"/>
      <c r="S3639" s="36"/>
      <c r="T3639" s="37"/>
      <c r="U3639" s="38"/>
      <c r="V3639" s="39"/>
    </row>
    <row r="3640" spans="1:22" ht="18">
      <c r="A3640" s="34"/>
      <c r="B3640" s="29"/>
      <c r="C3640" s="30"/>
      <c r="D3640" s="31"/>
      <c r="E3640" s="30"/>
      <c r="F3640" s="71"/>
      <c r="G3640" s="74"/>
      <c r="H3640" s="62"/>
      <c r="I3640" s="62"/>
      <c r="J3640" s="74"/>
      <c r="K3640" s="30"/>
      <c r="L3640" s="34"/>
      <c r="M3640" s="32"/>
      <c r="N3640" s="36"/>
      <c r="O3640" s="30"/>
      <c r="P3640" s="30"/>
      <c r="Q3640" s="36"/>
      <c r="R3640" s="36"/>
      <c r="S3640" s="36"/>
      <c r="T3640" s="37"/>
      <c r="U3640" s="38"/>
      <c r="V3640" s="39"/>
    </row>
    <row r="3641" spans="1:22" ht="18">
      <c r="A3641" s="34"/>
      <c r="B3641" s="29"/>
      <c r="C3641" s="30"/>
      <c r="D3641" s="31"/>
      <c r="E3641" s="30"/>
      <c r="F3641" s="71"/>
      <c r="G3641" s="74"/>
      <c r="H3641" s="62"/>
      <c r="I3641" s="62"/>
      <c r="J3641" s="74"/>
      <c r="K3641" s="30"/>
      <c r="L3641" s="34"/>
      <c r="M3641" s="32"/>
      <c r="N3641" s="36"/>
      <c r="O3641" s="30"/>
      <c r="P3641" s="30"/>
      <c r="Q3641" s="36"/>
      <c r="R3641" s="36"/>
      <c r="S3641" s="36"/>
      <c r="T3641" s="37"/>
      <c r="U3641" s="38"/>
      <c r="V3641" s="39"/>
    </row>
    <row r="3642" spans="1:22" ht="18">
      <c r="A3642" s="34"/>
      <c r="B3642" s="29"/>
      <c r="C3642" s="30"/>
      <c r="D3642" s="31"/>
      <c r="E3642" s="30"/>
      <c r="F3642" s="71"/>
      <c r="G3642" s="74"/>
      <c r="H3642" s="62"/>
      <c r="I3642" s="62"/>
      <c r="J3642" s="74"/>
      <c r="K3642" s="30"/>
      <c r="L3642" s="34"/>
      <c r="M3642" s="32"/>
      <c r="N3642" s="36"/>
      <c r="O3642" s="30"/>
      <c r="P3642" s="30"/>
      <c r="Q3642" s="36"/>
      <c r="R3642" s="36"/>
      <c r="S3642" s="36"/>
      <c r="T3642" s="37"/>
      <c r="U3642" s="38"/>
      <c r="V3642" s="39"/>
    </row>
    <row r="3643" spans="1:22" ht="18">
      <c r="A3643" s="34"/>
      <c r="B3643" s="29"/>
      <c r="C3643" s="30"/>
      <c r="D3643" s="31"/>
      <c r="E3643" s="30"/>
      <c r="F3643" s="71"/>
      <c r="G3643" s="74"/>
      <c r="H3643" s="62"/>
      <c r="I3643" s="62"/>
      <c r="J3643" s="74"/>
      <c r="K3643" s="30"/>
      <c r="L3643" s="34"/>
      <c r="M3643" s="32"/>
      <c r="N3643" s="36"/>
      <c r="O3643" s="30"/>
      <c r="P3643" s="30"/>
      <c r="Q3643" s="36"/>
      <c r="R3643" s="36"/>
      <c r="S3643" s="36"/>
      <c r="T3643" s="37"/>
      <c r="U3643" s="38"/>
      <c r="V3643" s="39"/>
    </row>
    <row r="3644" spans="1:22" ht="18">
      <c r="A3644" s="34"/>
      <c r="B3644" s="29"/>
      <c r="C3644" s="30"/>
      <c r="D3644" s="31"/>
      <c r="E3644" s="30"/>
      <c r="F3644" s="71"/>
      <c r="G3644" s="74"/>
      <c r="H3644" s="62"/>
      <c r="I3644" s="62"/>
      <c r="J3644" s="74"/>
      <c r="K3644" s="30"/>
      <c r="L3644" s="34"/>
      <c r="M3644" s="32"/>
      <c r="N3644" s="36"/>
      <c r="O3644" s="30"/>
      <c r="P3644" s="30"/>
      <c r="Q3644" s="36"/>
      <c r="R3644" s="36"/>
      <c r="S3644" s="36"/>
      <c r="T3644" s="37"/>
      <c r="U3644" s="38"/>
      <c r="V3644" s="39"/>
    </row>
    <row r="3645" spans="1:22" ht="18">
      <c r="A3645" s="34"/>
      <c r="B3645" s="29"/>
      <c r="C3645" s="30"/>
      <c r="D3645" s="31"/>
      <c r="E3645" s="30"/>
      <c r="F3645" s="71"/>
      <c r="G3645" s="74"/>
      <c r="H3645" s="62"/>
      <c r="I3645" s="62"/>
      <c r="J3645" s="74"/>
      <c r="K3645" s="30"/>
      <c r="L3645" s="34"/>
      <c r="M3645" s="32"/>
      <c r="N3645" s="36"/>
      <c r="O3645" s="30"/>
      <c r="P3645" s="30"/>
      <c r="Q3645" s="36"/>
      <c r="R3645" s="36"/>
      <c r="S3645" s="36"/>
      <c r="T3645" s="37"/>
      <c r="U3645" s="38"/>
      <c r="V3645" s="39"/>
    </row>
    <row r="3646" spans="1:22" ht="18">
      <c r="A3646" s="34"/>
      <c r="B3646" s="29"/>
      <c r="C3646" s="30"/>
      <c r="D3646" s="31"/>
      <c r="E3646" s="30"/>
      <c r="F3646" s="71"/>
      <c r="G3646" s="74"/>
      <c r="H3646" s="62"/>
      <c r="I3646" s="62"/>
      <c r="J3646" s="74"/>
      <c r="K3646" s="30"/>
      <c r="L3646" s="34"/>
      <c r="M3646" s="32"/>
      <c r="N3646" s="36"/>
      <c r="O3646" s="30"/>
      <c r="P3646" s="30"/>
      <c r="Q3646" s="36"/>
      <c r="R3646" s="36"/>
      <c r="S3646" s="36"/>
      <c r="T3646" s="37"/>
      <c r="U3646" s="38"/>
      <c r="V3646" s="39"/>
    </row>
    <row r="3647" spans="1:22" ht="18">
      <c r="A3647" s="34"/>
      <c r="B3647" s="29"/>
      <c r="C3647" s="30"/>
      <c r="D3647" s="31"/>
      <c r="E3647" s="30"/>
      <c r="F3647" s="71"/>
      <c r="G3647" s="74"/>
      <c r="H3647" s="62"/>
      <c r="I3647" s="62"/>
      <c r="J3647" s="74"/>
      <c r="K3647" s="30"/>
      <c r="L3647" s="34"/>
      <c r="M3647" s="32"/>
      <c r="N3647" s="36"/>
      <c r="O3647" s="30"/>
      <c r="P3647" s="30"/>
      <c r="Q3647" s="36"/>
      <c r="R3647" s="36"/>
      <c r="S3647" s="36"/>
      <c r="T3647" s="37"/>
      <c r="U3647" s="38"/>
      <c r="V3647" s="39"/>
    </row>
    <row r="3648" spans="1:22" ht="18">
      <c r="A3648" s="34"/>
      <c r="B3648" s="29"/>
      <c r="C3648" s="30"/>
      <c r="D3648" s="31"/>
      <c r="E3648" s="30"/>
      <c r="F3648" s="71"/>
      <c r="G3648" s="74"/>
      <c r="H3648" s="62"/>
      <c r="I3648" s="62"/>
      <c r="J3648" s="74"/>
      <c r="K3648" s="30"/>
      <c r="L3648" s="34"/>
      <c r="M3648" s="32"/>
      <c r="N3648" s="36"/>
      <c r="O3648" s="30"/>
      <c r="P3648" s="30"/>
      <c r="Q3648" s="36"/>
      <c r="R3648" s="36"/>
      <c r="S3648" s="36"/>
      <c r="T3648" s="37"/>
      <c r="U3648" s="38"/>
      <c r="V3648" s="39"/>
    </row>
    <row r="3649" spans="1:22" ht="18">
      <c r="A3649" s="34"/>
      <c r="B3649" s="29"/>
      <c r="C3649" s="30"/>
      <c r="D3649" s="31"/>
      <c r="E3649" s="30"/>
      <c r="F3649" s="71"/>
      <c r="G3649" s="74"/>
      <c r="H3649" s="62"/>
      <c r="I3649" s="62"/>
      <c r="J3649" s="74"/>
      <c r="K3649" s="30"/>
      <c r="L3649" s="34"/>
      <c r="M3649" s="32"/>
      <c r="N3649" s="36"/>
      <c r="O3649" s="30"/>
      <c r="P3649" s="30"/>
      <c r="Q3649" s="36"/>
      <c r="R3649" s="36"/>
      <c r="S3649" s="36"/>
      <c r="T3649" s="37"/>
      <c r="U3649" s="38"/>
      <c r="V3649" s="39"/>
    </row>
    <row r="3650" spans="1:22" ht="18">
      <c r="A3650" s="34"/>
      <c r="B3650" s="29"/>
      <c r="C3650" s="30"/>
      <c r="D3650" s="31"/>
      <c r="E3650" s="30"/>
      <c r="F3650" s="71"/>
      <c r="G3650" s="74"/>
      <c r="H3650" s="62"/>
      <c r="I3650" s="62"/>
      <c r="J3650" s="74"/>
      <c r="K3650" s="30"/>
      <c r="L3650" s="34"/>
      <c r="M3650" s="32"/>
      <c r="N3650" s="36"/>
      <c r="O3650" s="30"/>
      <c r="P3650" s="30"/>
      <c r="Q3650" s="36"/>
      <c r="R3650" s="36"/>
      <c r="S3650" s="36"/>
      <c r="T3650" s="37"/>
      <c r="U3650" s="38"/>
      <c r="V3650" s="39"/>
    </row>
    <row r="3651" spans="1:22" ht="18">
      <c r="A3651" s="34"/>
      <c r="B3651" s="29"/>
      <c r="C3651" s="30"/>
      <c r="D3651" s="31"/>
      <c r="E3651" s="30"/>
      <c r="F3651" s="71"/>
      <c r="G3651" s="74"/>
      <c r="H3651" s="62"/>
      <c r="I3651" s="62"/>
      <c r="J3651" s="74"/>
      <c r="K3651" s="30"/>
      <c r="L3651" s="34"/>
      <c r="M3651" s="32"/>
      <c r="N3651" s="36"/>
      <c r="O3651" s="30"/>
      <c r="P3651" s="30"/>
      <c r="Q3651" s="36"/>
      <c r="R3651" s="36"/>
      <c r="S3651" s="36"/>
      <c r="T3651" s="37"/>
      <c r="U3651" s="38"/>
      <c r="V3651" s="39"/>
    </row>
    <row r="3652" spans="1:22" ht="18">
      <c r="A3652" s="34"/>
      <c r="B3652" s="29"/>
      <c r="C3652" s="30"/>
      <c r="D3652" s="31"/>
      <c r="E3652" s="30"/>
      <c r="F3652" s="71"/>
      <c r="G3652" s="74"/>
      <c r="H3652" s="62"/>
      <c r="I3652" s="62"/>
      <c r="J3652" s="74"/>
      <c r="K3652" s="30"/>
      <c r="L3652" s="34"/>
      <c r="M3652" s="32"/>
      <c r="N3652" s="36"/>
      <c r="O3652" s="30"/>
      <c r="P3652" s="30"/>
      <c r="Q3652" s="36"/>
      <c r="R3652" s="36"/>
      <c r="S3652" s="36"/>
      <c r="T3652" s="37"/>
      <c r="U3652" s="38"/>
      <c r="V3652" s="39"/>
    </row>
    <row r="3653" spans="1:22" ht="18">
      <c r="A3653" s="34"/>
      <c r="B3653" s="29"/>
      <c r="C3653" s="30"/>
      <c r="D3653" s="31"/>
      <c r="E3653" s="30"/>
      <c r="F3653" s="71"/>
      <c r="G3653" s="74"/>
      <c r="H3653" s="62"/>
      <c r="I3653" s="62"/>
      <c r="J3653" s="74"/>
      <c r="K3653" s="30"/>
      <c r="L3653" s="34"/>
      <c r="M3653" s="32"/>
      <c r="N3653" s="36"/>
      <c r="O3653" s="30"/>
      <c r="P3653" s="30"/>
      <c r="Q3653" s="36"/>
      <c r="R3653" s="36"/>
      <c r="S3653" s="36"/>
      <c r="T3653" s="37"/>
      <c r="U3653" s="38"/>
      <c r="V3653" s="39"/>
    </row>
    <row r="3654" spans="1:22" ht="18">
      <c r="A3654" s="34"/>
      <c r="B3654" s="29"/>
      <c r="C3654" s="30"/>
      <c r="D3654" s="31"/>
      <c r="E3654" s="30"/>
      <c r="F3654" s="71"/>
      <c r="G3654" s="74"/>
      <c r="H3654" s="62"/>
      <c r="I3654" s="62"/>
      <c r="J3654" s="74"/>
      <c r="K3654" s="30"/>
      <c r="L3654" s="34"/>
      <c r="M3654" s="32"/>
      <c r="N3654" s="36"/>
      <c r="O3654" s="30"/>
      <c r="P3654" s="30"/>
      <c r="Q3654" s="36"/>
      <c r="R3654" s="36"/>
      <c r="S3654" s="36"/>
      <c r="T3654" s="37"/>
      <c r="U3654" s="38"/>
      <c r="V3654" s="39"/>
    </row>
    <row r="3655" spans="1:22" ht="18">
      <c r="A3655" s="34"/>
      <c r="B3655" s="29"/>
      <c r="C3655" s="30"/>
      <c r="D3655" s="31"/>
      <c r="E3655" s="30"/>
      <c r="F3655" s="71"/>
      <c r="G3655" s="74"/>
      <c r="H3655" s="62"/>
      <c r="I3655" s="62"/>
      <c r="J3655" s="74"/>
      <c r="K3655" s="30"/>
      <c r="L3655" s="34"/>
      <c r="M3655" s="32"/>
      <c r="N3655" s="36"/>
      <c r="O3655" s="30"/>
      <c r="P3655" s="30"/>
      <c r="Q3655" s="36"/>
      <c r="R3655" s="36"/>
      <c r="S3655" s="36"/>
      <c r="T3655" s="37"/>
      <c r="U3655" s="38"/>
      <c r="V3655" s="39"/>
    </row>
    <row r="3656" spans="1:22" ht="18">
      <c r="A3656" s="34"/>
      <c r="B3656" s="29"/>
      <c r="C3656" s="30"/>
      <c r="D3656" s="31"/>
      <c r="E3656" s="30"/>
      <c r="F3656" s="71"/>
      <c r="G3656" s="74"/>
      <c r="H3656" s="62"/>
      <c r="I3656" s="62"/>
      <c r="J3656" s="74"/>
      <c r="K3656" s="30"/>
      <c r="L3656" s="34"/>
      <c r="M3656" s="32"/>
      <c r="N3656" s="36"/>
      <c r="O3656" s="30"/>
      <c r="P3656" s="30"/>
      <c r="Q3656" s="36"/>
      <c r="R3656" s="36"/>
      <c r="S3656" s="36"/>
      <c r="T3656" s="37"/>
      <c r="U3656" s="38"/>
      <c r="V3656" s="39"/>
    </row>
    <row r="3657" spans="1:22" ht="18">
      <c r="A3657" s="34"/>
      <c r="B3657" s="29"/>
      <c r="C3657" s="30"/>
      <c r="D3657" s="31"/>
      <c r="E3657" s="30"/>
      <c r="F3657" s="71"/>
      <c r="G3657" s="74"/>
      <c r="H3657" s="62"/>
      <c r="I3657" s="62"/>
      <c r="J3657" s="74"/>
      <c r="K3657" s="30"/>
      <c r="L3657" s="34"/>
      <c r="M3657" s="32"/>
      <c r="N3657" s="36"/>
      <c r="O3657" s="30"/>
      <c r="P3657" s="30"/>
      <c r="Q3657" s="36"/>
      <c r="R3657" s="36"/>
      <c r="S3657" s="36"/>
      <c r="T3657" s="37"/>
      <c r="U3657" s="38"/>
      <c r="V3657" s="39"/>
    </row>
    <row r="3658" spans="1:22" ht="18">
      <c r="A3658" s="34"/>
      <c r="B3658" s="29"/>
      <c r="C3658" s="30"/>
      <c r="D3658" s="31"/>
      <c r="E3658" s="30"/>
      <c r="F3658" s="71"/>
      <c r="G3658" s="74"/>
      <c r="H3658" s="62"/>
      <c r="I3658" s="62"/>
      <c r="J3658" s="74"/>
      <c r="K3658" s="30"/>
      <c r="L3658" s="34"/>
      <c r="M3658" s="32"/>
      <c r="N3658" s="36"/>
      <c r="O3658" s="30"/>
      <c r="P3658" s="30"/>
      <c r="Q3658" s="36"/>
      <c r="R3658" s="36"/>
      <c r="S3658" s="36"/>
      <c r="T3658" s="37"/>
      <c r="U3658" s="38"/>
      <c r="V3658" s="39"/>
    </row>
    <row r="3659" spans="1:22" ht="18">
      <c r="A3659" s="34"/>
      <c r="B3659" s="29"/>
      <c r="C3659" s="30"/>
      <c r="D3659" s="31"/>
      <c r="E3659" s="30"/>
      <c r="F3659" s="71"/>
      <c r="G3659" s="74"/>
      <c r="H3659" s="62"/>
      <c r="I3659" s="62"/>
      <c r="J3659" s="74"/>
      <c r="K3659" s="30"/>
      <c r="L3659" s="34"/>
      <c r="M3659" s="32"/>
      <c r="N3659" s="36"/>
      <c r="O3659" s="30"/>
      <c r="P3659" s="30"/>
      <c r="Q3659" s="36"/>
      <c r="R3659" s="36"/>
      <c r="S3659" s="36"/>
      <c r="T3659" s="37"/>
      <c r="U3659" s="38"/>
      <c r="V3659" s="39"/>
    </row>
    <row r="3660" spans="1:22" ht="18">
      <c r="A3660" s="34"/>
      <c r="B3660" s="29"/>
      <c r="C3660" s="30"/>
      <c r="D3660" s="31"/>
      <c r="E3660" s="30"/>
      <c r="F3660" s="71"/>
      <c r="G3660" s="74"/>
      <c r="H3660" s="62"/>
      <c r="I3660" s="62"/>
      <c r="J3660" s="74"/>
      <c r="K3660" s="30"/>
      <c r="L3660" s="34"/>
      <c r="M3660" s="32"/>
      <c r="N3660" s="36"/>
      <c r="O3660" s="30"/>
      <c r="P3660" s="30"/>
      <c r="Q3660" s="36"/>
      <c r="R3660" s="36"/>
      <c r="S3660" s="36"/>
      <c r="T3660" s="37"/>
      <c r="U3660" s="38"/>
      <c r="V3660" s="39"/>
    </row>
    <row r="3661" spans="1:22" ht="18">
      <c r="A3661" s="34"/>
      <c r="B3661" s="29"/>
      <c r="C3661" s="30"/>
      <c r="D3661" s="31"/>
      <c r="E3661" s="30"/>
      <c r="F3661" s="71"/>
      <c r="G3661" s="74"/>
      <c r="H3661" s="62"/>
      <c r="I3661" s="62"/>
      <c r="J3661" s="74"/>
      <c r="K3661" s="30"/>
      <c r="L3661" s="34"/>
      <c r="M3661" s="32"/>
      <c r="N3661" s="36"/>
      <c r="O3661" s="30"/>
      <c r="P3661" s="30"/>
      <c r="Q3661" s="36"/>
      <c r="R3661" s="36"/>
      <c r="S3661" s="36"/>
      <c r="T3661" s="37"/>
      <c r="U3661" s="38"/>
      <c r="V3661" s="39"/>
    </row>
    <row r="3662" spans="1:22" ht="18">
      <c r="A3662" s="34"/>
      <c r="B3662" s="29"/>
      <c r="C3662" s="30"/>
      <c r="D3662" s="31"/>
      <c r="E3662" s="30"/>
      <c r="F3662" s="71"/>
      <c r="G3662" s="74"/>
      <c r="H3662" s="62"/>
      <c r="I3662" s="62"/>
      <c r="J3662" s="74"/>
      <c r="K3662" s="30"/>
      <c r="L3662" s="34"/>
      <c r="M3662" s="32"/>
      <c r="N3662" s="36"/>
      <c r="O3662" s="30"/>
      <c r="P3662" s="30"/>
      <c r="Q3662" s="36"/>
      <c r="R3662" s="36"/>
      <c r="S3662" s="36"/>
      <c r="T3662" s="37"/>
      <c r="U3662" s="38"/>
      <c r="V3662" s="39"/>
    </row>
    <row r="3663" spans="1:22" ht="18">
      <c r="A3663" s="34"/>
      <c r="B3663" s="29"/>
      <c r="C3663" s="30"/>
      <c r="D3663" s="31"/>
      <c r="E3663" s="30"/>
      <c r="F3663" s="71"/>
      <c r="G3663" s="74"/>
      <c r="H3663" s="62"/>
      <c r="I3663" s="62"/>
      <c r="J3663" s="74"/>
      <c r="K3663" s="30"/>
      <c r="L3663" s="34"/>
      <c r="M3663" s="32"/>
      <c r="N3663" s="36"/>
      <c r="O3663" s="30"/>
      <c r="P3663" s="30"/>
      <c r="Q3663" s="36"/>
      <c r="R3663" s="36"/>
      <c r="S3663" s="36"/>
      <c r="T3663" s="37"/>
      <c r="U3663" s="38"/>
      <c r="V3663" s="39"/>
    </row>
    <row r="3664" spans="1:22" ht="18">
      <c r="A3664" s="34"/>
      <c r="B3664" s="29"/>
      <c r="C3664" s="30"/>
      <c r="D3664" s="31"/>
      <c r="E3664" s="30"/>
      <c r="F3664" s="71"/>
      <c r="G3664" s="74"/>
      <c r="H3664" s="62"/>
      <c r="I3664" s="62"/>
      <c r="J3664" s="74"/>
      <c r="K3664" s="30"/>
      <c r="L3664" s="34"/>
      <c r="M3664" s="32"/>
      <c r="N3664" s="36"/>
      <c r="O3664" s="30"/>
      <c r="P3664" s="30"/>
      <c r="Q3664" s="36"/>
      <c r="R3664" s="36"/>
      <c r="S3664" s="36"/>
      <c r="T3664" s="37"/>
      <c r="U3664" s="38"/>
      <c r="V3664" s="39"/>
    </row>
    <row r="3665" spans="1:22" ht="18">
      <c r="A3665" s="34"/>
      <c r="B3665" s="29"/>
      <c r="C3665" s="30"/>
      <c r="D3665" s="31"/>
      <c r="E3665" s="30"/>
      <c r="F3665" s="71"/>
      <c r="G3665" s="74"/>
      <c r="H3665" s="62"/>
      <c r="I3665" s="62"/>
      <c r="J3665" s="74"/>
      <c r="K3665" s="30"/>
      <c r="L3665" s="34"/>
      <c r="M3665" s="32"/>
      <c r="N3665" s="36"/>
      <c r="O3665" s="30"/>
      <c r="P3665" s="30"/>
      <c r="Q3665" s="36"/>
      <c r="R3665" s="36"/>
      <c r="S3665" s="36"/>
      <c r="T3665" s="37"/>
      <c r="U3665" s="38"/>
      <c r="V3665" s="39"/>
    </row>
    <row r="3666" spans="1:22" ht="18">
      <c r="A3666" s="34"/>
      <c r="B3666" s="29"/>
      <c r="C3666" s="30"/>
      <c r="D3666" s="31"/>
      <c r="E3666" s="30"/>
      <c r="F3666" s="71"/>
      <c r="G3666" s="74"/>
      <c r="H3666" s="62"/>
      <c r="I3666" s="62"/>
      <c r="J3666" s="74"/>
      <c r="K3666" s="30"/>
      <c r="L3666" s="34"/>
      <c r="M3666" s="32"/>
      <c r="N3666" s="36"/>
      <c r="O3666" s="30"/>
      <c r="P3666" s="30"/>
      <c r="Q3666" s="36"/>
      <c r="R3666" s="36"/>
      <c r="S3666" s="36"/>
      <c r="T3666" s="37"/>
      <c r="U3666" s="38"/>
      <c r="V3666" s="39"/>
    </row>
    <row r="3667" spans="1:22" ht="18">
      <c r="A3667" s="34"/>
      <c r="B3667" s="29"/>
      <c r="C3667" s="30"/>
      <c r="D3667" s="31"/>
      <c r="E3667" s="30"/>
      <c r="F3667" s="71"/>
      <c r="G3667" s="74"/>
      <c r="H3667" s="62"/>
      <c r="I3667" s="62"/>
      <c r="J3667" s="74"/>
      <c r="K3667" s="30"/>
      <c r="L3667" s="34"/>
      <c r="M3667" s="32"/>
      <c r="N3667" s="36"/>
      <c r="O3667" s="30"/>
      <c r="P3667" s="30"/>
      <c r="Q3667" s="36"/>
      <c r="R3667" s="36"/>
      <c r="S3667" s="36"/>
      <c r="T3667" s="37"/>
      <c r="U3667" s="38"/>
      <c r="V3667" s="39"/>
    </row>
    <row r="3668" spans="1:22" ht="18">
      <c r="A3668" s="34"/>
      <c r="B3668" s="29"/>
      <c r="C3668" s="30"/>
      <c r="D3668" s="31"/>
      <c r="E3668" s="30"/>
      <c r="F3668" s="71"/>
      <c r="G3668" s="74"/>
      <c r="H3668" s="62"/>
      <c r="I3668" s="62"/>
      <c r="J3668" s="74"/>
      <c r="K3668" s="30"/>
      <c r="L3668" s="34"/>
      <c r="M3668" s="32"/>
      <c r="N3668" s="36"/>
      <c r="O3668" s="30"/>
      <c r="P3668" s="30"/>
      <c r="Q3668" s="36"/>
      <c r="R3668" s="36"/>
      <c r="S3668" s="36"/>
      <c r="T3668" s="37"/>
      <c r="U3668" s="38"/>
      <c r="V3668" s="39"/>
    </row>
    <row r="3669" spans="1:22" ht="18">
      <c r="A3669" s="34"/>
      <c r="B3669" s="29"/>
      <c r="C3669" s="30"/>
      <c r="D3669" s="31"/>
      <c r="E3669" s="30"/>
      <c r="F3669" s="71"/>
      <c r="G3669" s="74"/>
      <c r="H3669" s="62"/>
      <c r="I3669" s="62"/>
      <c r="J3669" s="74"/>
      <c r="K3669" s="30"/>
      <c r="L3669" s="34"/>
      <c r="M3669" s="32"/>
      <c r="N3669" s="36"/>
      <c r="O3669" s="30"/>
      <c r="P3669" s="30"/>
      <c r="Q3669" s="36"/>
      <c r="R3669" s="36"/>
      <c r="S3669" s="36"/>
      <c r="T3669" s="37"/>
      <c r="U3669" s="38"/>
      <c r="V3669" s="39"/>
    </row>
    <row r="3670" spans="1:22" ht="18">
      <c r="A3670" s="34"/>
      <c r="B3670" s="29"/>
      <c r="C3670" s="30"/>
      <c r="D3670" s="31"/>
      <c r="E3670" s="30"/>
      <c r="F3670" s="71"/>
      <c r="G3670" s="74"/>
      <c r="H3670" s="62"/>
      <c r="I3670" s="62"/>
      <c r="J3670" s="74"/>
      <c r="K3670" s="30"/>
      <c r="L3670" s="34"/>
      <c r="M3670" s="32"/>
      <c r="N3670" s="36"/>
      <c r="O3670" s="30"/>
      <c r="P3670" s="30"/>
      <c r="Q3670" s="36"/>
      <c r="R3670" s="36"/>
      <c r="S3670" s="36"/>
      <c r="T3670" s="37"/>
      <c r="U3670" s="38"/>
      <c r="V3670" s="39"/>
    </row>
    <row r="3671" spans="1:22" ht="18">
      <c r="A3671" s="34"/>
      <c r="B3671" s="29"/>
      <c r="C3671" s="30"/>
      <c r="D3671" s="31"/>
      <c r="E3671" s="30"/>
      <c r="F3671" s="71"/>
      <c r="G3671" s="74"/>
      <c r="H3671" s="62"/>
      <c r="I3671" s="62"/>
      <c r="J3671" s="74"/>
      <c r="K3671" s="30"/>
      <c r="L3671" s="34"/>
      <c r="M3671" s="32"/>
      <c r="N3671" s="36"/>
      <c r="O3671" s="30"/>
      <c r="P3671" s="30"/>
      <c r="Q3671" s="36"/>
      <c r="R3671" s="36"/>
      <c r="S3671" s="36"/>
      <c r="T3671" s="37"/>
      <c r="U3671" s="38"/>
      <c r="V3671" s="39"/>
    </row>
    <row r="3672" spans="1:22" ht="18">
      <c r="A3672" s="34"/>
      <c r="B3672" s="29"/>
      <c r="C3672" s="30"/>
      <c r="D3672" s="31"/>
      <c r="E3672" s="30"/>
      <c r="F3672" s="71"/>
      <c r="G3672" s="74"/>
      <c r="H3672" s="62"/>
      <c r="I3672" s="62"/>
      <c r="J3672" s="74"/>
      <c r="K3672" s="30"/>
      <c r="L3672" s="34"/>
      <c r="M3672" s="32"/>
      <c r="N3672" s="36"/>
      <c r="O3672" s="30"/>
      <c r="P3672" s="30"/>
      <c r="Q3672" s="36"/>
      <c r="R3672" s="36"/>
      <c r="S3672" s="36"/>
      <c r="T3672" s="37"/>
      <c r="U3672" s="38"/>
      <c r="V3672" s="39"/>
    </row>
    <row r="3673" spans="1:22" ht="18">
      <c r="A3673" s="34"/>
      <c r="B3673" s="29"/>
      <c r="C3673" s="30"/>
      <c r="D3673" s="31"/>
      <c r="E3673" s="30"/>
      <c r="F3673" s="71"/>
      <c r="G3673" s="74"/>
      <c r="H3673" s="62"/>
      <c r="I3673" s="62"/>
      <c r="J3673" s="74"/>
      <c r="K3673" s="30"/>
      <c r="L3673" s="34"/>
      <c r="M3673" s="32"/>
      <c r="N3673" s="36"/>
      <c r="O3673" s="30"/>
      <c r="P3673" s="30"/>
      <c r="Q3673" s="36"/>
      <c r="R3673" s="36"/>
      <c r="S3673" s="36"/>
      <c r="T3673" s="37"/>
      <c r="U3673" s="38"/>
      <c r="V3673" s="39"/>
    </row>
    <row r="3674" spans="1:22" ht="18">
      <c r="A3674" s="34"/>
      <c r="B3674" s="29"/>
      <c r="C3674" s="30"/>
      <c r="D3674" s="31"/>
      <c r="E3674" s="30"/>
      <c r="F3674" s="71"/>
      <c r="G3674" s="74"/>
      <c r="H3674" s="62"/>
      <c r="I3674" s="62"/>
      <c r="J3674" s="74"/>
      <c r="K3674" s="30"/>
      <c r="L3674" s="34"/>
      <c r="M3674" s="32"/>
      <c r="N3674" s="36"/>
      <c r="O3674" s="30"/>
      <c r="P3674" s="30"/>
      <c r="Q3674" s="36"/>
      <c r="R3674" s="36"/>
      <c r="S3674" s="36"/>
      <c r="T3674" s="37"/>
      <c r="U3674" s="38"/>
      <c r="V3674" s="39"/>
    </row>
    <row r="3675" spans="1:22" ht="18">
      <c r="A3675" s="34"/>
      <c r="B3675" s="29"/>
      <c r="C3675" s="30"/>
      <c r="D3675" s="31"/>
      <c r="E3675" s="30"/>
      <c r="F3675" s="71"/>
      <c r="G3675" s="74"/>
      <c r="H3675" s="62"/>
      <c r="I3675" s="62"/>
      <c r="J3675" s="74"/>
      <c r="K3675" s="30"/>
      <c r="L3675" s="34"/>
      <c r="M3675" s="32"/>
      <c r="N3675" s="36"/>
      <c r="O3675" s="30"/>
      <c r="P3675" s="30"/>
      <c r="Q3675" s="36"/>
      <c r="R3675" s="36"/>
      <c r="S3675" s="36"/>
      <c r="T3675" s="37"/>
      <c r="U3675" s="38"/>
      <c r="V3675" s="39"/>
    </row>
    <row r="3676" spans="1:22" ht="18">
      <c r="A3676" s="34"/>
      <c r="B3676" s="29"/>
      <c r="C3676" s="30"/>
      <c r="D3676" s="31"/>
      <c r="E3676" s="30"/>
      <c r="F3676" s="71"/>
      <c r="G3676" s="74"/>
      <c r="H3676" s="62"/>
      <c r="I3676" s="62"/>
      <c r="J3676" s="74"/>
      <c r="K3676" s="30"/>
      <c r="L3676" s="34"/>
      <c r="M3676" s="32"/>
      <c r="N3676" s="36"/>
      <c r="O3676" s="30"/>
      <c r="P3676" s="30"/>
      <c r="Q3676" s="36"/>
      <c r="R3676" s="36"/>
      <c r="S3676" s="36"/>
      <c r="T3676" s="37"/>
      <c r="U3676" s="38"/>
      <c r="V3676" s="39"/>
    </row>
    <row r="3677" spans="1:22" ht="18">
      <c r="A3677" s="34"/>
      <c r="B3677" s="29"/>
      <c r="C3677" s="30"/>
      <c r="D3677" s="31"/>
      <c r="E3677" s="30"/>
      <c r="F3677" s="71"/>
      <c r="G3677" s="74"/>
      <c r="H3677" s="62"/>
      <c r="I3677" s="62"/>
      <c r="J3677" s="74"/>
      <c r="K3677" s="30"/>
      <c r="L3677" s="34"/>
      <c r="M3677" s="32"/>
      <c r="N3677" s="36"/>
      <c r="O3677" s="30"/>
      <c r="P3677" s="30"/>
      <c r="Q3677" s="36"/>
      <c r="R3677" s="36"/>
      <c r="S3677" s="36"/>
      <c r="T3677" s="37"/>
      <c r="U3677" s="38"/>
      <c r="V3677" s="39"/>
    </row>
    <row r="3678" spans="1:22" ht="18">
      <c r="A3678" s="34"/>
      <c r="B3678" s="29"/>
      <c r="C3678" s="30"/>
      <c r="D3678" s="31"/>
      <c r="E3678" s="30"/>
      <c r="F3678" s="71"/>
      <c r="G3678" s="74"/>
      <c r="H3678" s="62"/>
      <c r="I3678" s="62"/>
      <c r="J3678" s="74"/>
      <c r="K3678" s="30"/>
      <c r="L3678" s="34"/>
      <c r="M3678" s="32"/>
      <c r="N3678" s="36"/>
      <c r="O3678" s="30"/>
      <c r="P3678" s="30"/>
      <c r="Q3678" s="36"/>
      <c r="R3678" s="36"/>
      <c r="S3678" s="36"/>
      <c r="T3678" s="37"/>
      <c r="U3678" s="38"/>
      <c r="V3678" s="39"/>
    </row>
    <row r="3679" spans="1:22" ht="18">
      <c r="A3679" s="34"/>
      <c r="B3679" s="29"/>
      <c r="C3679" s="30"/>
      <c r="D3679" s="31"/>
      <c r="E3679" s="30"/>
      <c r="F3679" s="71"/>
      <c r="G3679" s="74"/>
      <c r="H3679" s="62"/>
      <c r="I3679" s="62"/>
      <c r="J3679" s="74"/>
      <c r="K3679" s="30"/>
      <c r="L3679" s="34"/>
      <c r="M3679" s="32"/>
      <c r="N3679" s="36"/>
      <c r="O3679" s="30"/>
      <c r="P3679" s="30"/>
      <c r="Q3679" s="36"/>
      <c r="R3679" s="36"/>
      <c r="S3679" s="36"/>
      <c r="T3679" s="37"/>
      <c r="U3679" s="38"/>
      <c r="V3679" s="39"/>
    </row>
    <row r="3680" spans="1:22" ht="18">
      <c r="A3680" s="34"/>
      <c r="B3680" s="29"/>
      <c r="C3680" s="30"/>
      <c r="D3680" s="31"/>
      <c r="E3680" s="30"/>
      <c r="F3680" s="71"/>
      <c r="G3680" s="74"/>
      <c r="H3680" s="62"/>
      <c r="I3680" s="62"/>
      <c r="J3680" s="74"/>
      <c r="K3680" s="30"/>
      <c r="L3680" s="34"/>
      <c r="M3680" s="32"/>
      <c r="N3680" s="36"/>
      <c r="O3680" s="30"/>
      <c r="P3680" s="30"/>
      <c r="Q3680" s="36"/>
      <c r="R3680" s="36"/>
      <c r="S3680" s="36"/>
      <c r="T3680" s="37"/>
      <c r="U3680" s="38"/>
      <c r="V3680" s="39"/>
    </row>
    <row r="3681" spans="1:22" ht="18">
      <c r="A3681" s="34"/>
      <c r="B3681" s="29"/>
      <c r="C3681" s="30"/>
      <c r="D3681" s="31"/>
      <c r="E3681" s="30"/>
      <c r="F3681" s="71"/>
      <c r="G3681" s="74"/>
      <c r="H3681" s="62"/>
      <c r="I3681" s="62"/>
      <c r="J3681" s="74"/>
      <c r="K3681" s="30"/>
      <c r="L3681" s="34"/>
      <c r="M3681" s="32"/>
      <c r="N3681" s="36"/>
      <c r="O3681" s="30"/>
      <c r="P3681" s="30"/>
      <c r="Q3681" s="36"/>
      <c r="R3681" s="36"/>
      <c r="S3681" s="36"/>
      <c r="T3681" s="37"/>
      <c r="U3681" s="38"/>
      <c r="V3681" s="39"/>
    </row>
    <row r="3682" spans="1:22" ht="18">
      <c r="A3682" s="34"/>
      <c r="B3682" s="29"/>
      <c r="C3682" s="30"/>
      <c r="D3682" s="31"/>
      <c r="E3682" s="30"/>
      <c r="F3682" s="71"/>
      <c r="G3682" s="74"/>
      <c r="H3682" s="62"/>
      <c r="I3682" s="62"/>
      <c r="J3682" s="74"/>
      <c r="K3682" s="30"/>
      <c r="L3682" s="34"/>
      <c r="M3682" s="32"/>
      <c r="N3682" s="36"/>
      <c r="O3682" s="30"/>
      <c r="P3682" s="30"/>
      <c r="Q3682" s="36"/>
      <c r="R3682" s="36"/>
      <c r="S3682" s="36"/>
      <c r="T3682" s="37"/>
      <c r="U3682" s="38"/>
      <c r="V3682" s="39"/>
    </row>
    <row r="3683" spans="1:22" ht="18">
      <c r="A3683" s="34"/>
      <c r="B3683" s="29"/>
      <c r="C3683" s="30"/>
      <c r="D3683" s="31"/>
      <c r="E3683" s="30"/>
      <c r="F3683" s="71"/>
      <c r="G3683" s="74"/>
      <c r="H3683" s="62"/>
      <c r="I3683" s="62"/>
      <c r="J3683" s="74"/>
      <c r="K3683" s="30"/>
      <c r="L3683" s="34"/>
      <c r="M3683" s="32"/>
      <c r="N3683" s="36"/>
      <c r="O3683" s="30"/>
      <c r="P3683" s="30"/>
      <c r="Q3683" s="36"/>
      <c r="R3683" s="36"/>
      <c r="S3683" s="36"/>
      <c r="T3683" s="37"/>
      <c r="U3683" s="38"/>
      <c r="V3683" s="39"/>
    </row>
    <row r="3684" spans="1:22" ht="18">
      <c r="A3684" s="34"/>
      <c r="B3684" s="29"/>
      <c r="C3684" s="30"/>
      <c r="D3684" s="31"/>
      <c r="E3684" s="30"/>
      <c r="F3684" s="71"/>
      <c r="G3684" s="74"/>
      <c r="H3684" s="62"/>
      <c r="I3684" s="62"/>
      <c r="J3684" s="74"/>
      <c r="K3684" s="30"/>
      <c r="L3684" s="34"/>
      <c r="M3684" s="32"/>
      <c r="N3684" s="36"/>
      <c r="O3684" s="30"/>
      <c r="P3684" s="30"/>
      <c r="Q3684" s="36"/>
      <c r="R3684" s="36"/>
      <c r="S3684" s="36"/>
      <c r="T3684" s="37"/>
      <c r="U3684" s="38"/>
      <c r="V3684" s="39"/>
    </row>
    <row r="3685" spans="1:22" ht="18">
      <c r="A3685" s="34"/>
      <c r="B3685" s="29"/>
      <c r="C3685" s="30"/>
      <c r="D3685" s="31"/>
      <c r="E3685" s="30"/>
      <c r="F3685" s="71"/>
      <c r="G3685" s="74"/>
      <c r="H3685" s="62"/>
      <c r="I3685" s="62"/>
      <c r="J3685" s="74"/>
      <c r="K3685" s="30"/>
      <c r="L3685" s="34"/>
      <c r="M3685" s="32"/>
      <c r="N3685" s="36"/>
      <c r="O3685" s="30"/>
      <c r="P3685" s="30"/>
      <c r="Q3685" s="36"/>
      <c r="R3685" s="36"/>
      <c r="S3685" s="36"/>
      <c r="T3685" s="37"/>
      <c r="U3685" s="38"/>
      <c r="V3685" s="39"/>
    </row>
    <row r="3686" spans="1:22" ht="18">
      <c r="A3686" s="34"/>
      <c r="B3686" s="29"/>
      <c r="C3686" s="30"/>
      <c r="D3686" s="31"/>
      <c r="E3686" s="30"/>
      <c r="F3686" s="71"/>
      <c r="G3686" s="74"/>
      <c r="H3686" s="62"/>
      <c r="I3686" s="62"/>
      <c r="J3686" s="74"/>
      <c r="K3686" s="30"/>
      <c r="L3686" s="34"/>
      <c r="M3686" s="32"/>
      <c r="N3686" s="36"/>
      <c r="O3686" s="30"/>
      <c r="P3686" s="30"/>
      <c r="Q3686" s="36"/>
      <c r="R3686" s="36"/>
      <c r="S3686" s="36"/>
      <c r="T3686" s="37"/>
      <c r="U3686" s="38"/>
      <c r="V3686" s="39"/>
    </row>
    <row r="3687" spans="1:22" ht="18">
      <c r="A3687" s="34"/>
      <c r="B3687" s="29"/>
      <c r="C3687" s="30"/>
      <c r="D3687" s="31"/>
      <c r="E3687" s="30"/>
      <c r="F3687" s="71"/>
      <c r="G3687" s="74"/>
      <c r="H3687" s="62"/>
      <c r="I3687" s="62"/>
      <c r="J3687" s="74"/>
      <c r="K3687" s="30"/>
      <c r="L3687" s="34"/>
      <c r="M3687" s="32"/>
      <c r="N3687" s="36"/>
      <c r="O3687" s="30"/>
      <c r="P3687" s="30"/>
      <c r="Q3687" s="36"/>
      <c r="R3687" s="36"/>
      <c r="S3687" s="36"/>
      <c r="T3687" s="37"/>
      <c r="U3687" s="38"/>
      <c r="V3687" s="39"/>
    </row>
    <row r="3688" spans="1:22" ht="18">
      <c r="A3688" s="34"/>
      <c r="B3688" s="29"/>
      <c r="C3688" s="30"/>
      <c r="D3688" s="31"/>
      <c r="E3688" s="30"/>
      <c r="F3688" s="71"/>
      <c r="G3688" s="74"/>
      <c r="H3688" s="62"/>
      <c r="I3688" s="62"/>
      <c r="J3688" s="74"/>
      <c r="K3688" s="30"/>
      <c r="L3688" s="34"/>
      <c r="M3688" s="32"/>
      <c r="N3688" s="36"/>
      <c r="O3688" s="30"/>
      <c r="P3688" s="30"/>
      <c r="Q3688" s="36"/>
      <c r="R3688" s="36"/>
      <c r="S3688" s="36"/>
      <c r="T3688" s="37"/>
      <c r="U3688" s="38"/>
      <c r="V3688" s="39"/>
    </row>
    <row r="3689" spans="1:22" ht="18">
      <c r="A3689" s="34"/>
      <c r="B3689" s="29"/>
      <c r="C3689" s="30"/>
      <c r="D3689" s="31"/>
      <c r="E3689" s="30"/>
      <c r="F3689" s="71"/>
      <c r="G3689" s="74"/>
      <c r="H3689" s="62"/>
      <c r="I3689" s="62"/>
      <c r="J3689" s="74"/>
      <c r="K3689" s="30"/>
      <c r="L3689" s="34"/>
      <c r="M3689" s="32"/>
      <c r="N3689" s="36"/>
      <c r="O3689" s="30"/>
      <c r="P3689" s="30"/>
      <c r="Q3689" s="36"/>
      <c r="R3689" s="36"/>
      <c r="S3689" s="36"/>
      <c r="T3689" s="37"/>
      <c r="U3689" s="38"/>
      <c r="V3689" s="39"/>
    </row>
    <row r="3690" spans="1:22" ht="18">
      <c r="A3690" s="34"/>
      <c r="B3690" s="29"/>
      <c r="C3690" s="30"/>
      <c r="D3690" s="31"/>
      <c r="E3690" s="30"/>
      <c r="F3690" s="71"/>
      <c r="G3690" s="74"/>
      <c r="H3690" s="62"/>
      <c r="I3690" s="62"/>
      <c r="J3690" s="74"/>
      <c r="K3690" s="30"/>
      <c r="L3690" s="34"/>
      <c r="M3690" s="32"/>
      <c r="N3690" s="36"/>
      <c r="O3690" s="30"/>
      <c r="P3690" s="30"/>
      <c r="Q3690" s="36"/>
      <c r="R3690" s="36"/>
      <c r="S3690" s="36"/>
      <c r="T3690" s="37"/>
      <c r="U3690" s="38"/>
      <c r="V3690" s="39"/>
    </row>
    <row r="3691" spans="1:22" ht="18">
      <c r="A3691" s="34"/>
      <c r="B3691" s="29"/>
      <c r="C3691" s="30"/>
      <c r="D3691" s="31"/>
      <c r="E3691" s="30"/>
      <c r="F3691" s="71"/>
      <c r="G3691" s="74"/>
      <c r="H3691" s="62"/>
      <c r="I3691" s="62"/>
      <c r="J3691" s="74"/>
      <c r="K3691" s="30"/>
      <c r="L3691" s="34"/>
      <c r="M3691" s="32"/>
      <c r="N3691" s="36"/>
      <c r="O3691" s="30"/>
      <c r="P3691" s="30"/>
      <c r="Q3691" s="36"/>
      <c r="R3691" s="36"/>
      <c r="S3691" s="36"/>
      <c r="T3691" s="37"/>
      <c r="U3691" s="38"/>
      <c r="V3691" s="39"/>
    </row>
    <row r="3692" spans="1:22" ht="18">
      <c r="A3692" s="34"/>
      <c r="B3692" s="29"/>
      <c r="C3692" s="30"/>
      <c r="D3692" s="31"/>
      <c r="E3692" s="30"/>
      <c r="F3692" s="71"/>
      <c r="G3692" s="74"/>
      <c r="H3692" s="62"/>
      <c r="I3692" s="62"/>
      <c r="J3692" s="74"/>
      <c r="K3692" s="30"/>
      <c r="L3692" s="34"/>
      <c r="M3692" s="32"/>
      <c r="N3692" s="36"/>
      <c r="O3692" s="30"/>
      <c r="P3692" s="30"/>
      <c r="Q3692" s="36"/>
      <c r="R3692" s="36"/>
      <c r="S3692" s="36"/>
      <c r="T3692" s="37"/>
      <c r="U3692" s="38"/>
      <c r="V3692" s="39"/>
    </row>
    <row r="3693" spans="1:22" ht="18">
      <c r="A3693" s="34"/>
      <c r="B3693" s="29"/>
      <c r="C3693" s="30"/>
      <c r="D3693" s="31"/>
      <c r="E3693" s="30"/>
      <c r="F3693" s="71"/>
      <c r="G3693" s="74"/>
      <c r="H3693" s="62"/>
      <c r="I3693" s="62"/>
      <c r="J3693" s="74"/>
      <c r="K3693" s="30"/>
      <c r="L3693" s="34"/>
      <c r="M3693" s="32"/>
      <c r="N3693" s="36"/>
      <c r="O3693" s="30"/>
      <c r="P3693" s="30"/>
      <c r="Q3693" s="36"/>
      <c r="R3693" s="36"/>
      <c r="S3693" s="36"/>
      <c r="T3693" s="37"/>
      <c r="U3693" s="38"/>
      <c r="V3693" s="39"/>
    </row>
    <row r="3694" spans="1:22" ht="18">
      <c r="A3694" s="34"/>
      <c r="B3694" s="29"/>
      <c r="C3694" s="30"/>
      <c r="D3694" s="31"/>
      <c r="E3694" s="30"/>
      <c r="F3694" s="71"/>
      <c r="G3694" s="74"/>
      <c r="H3694" s="62"/>
      <c r="I3694" s="62"/>
      <c r="J3694" s="74"/>
      <c r="K3694" s="30"/>
      <c r="L3694" s="34"/>
      <c r="M3694" s="32"/>
      <c r="N3694" s="36"/>
      <c r="O3694" s="30"/>
      <c r="P3694" s="30"/>
      <c r="Q3694" s="36"/>
      <c r="R3694" s="36"/>
      <c r="S3694" s="36"/>
      <c r="T3694" s="37"/>
      <c r="U3694" s="38"/>
      <c r="V3694" s="39"/>
    </row>
    <row r="3695" spans="1:22" ht="18">
      <c r="A3695" s="34"/>
      <c r="B3695" s="29"/>
      <c r="C3695" s="30"/>
      <c r="D3695" s="31"/>
      <c r="E3695" s="30"/>
      <c r="F3695" s="71"/>
      <c r="G3695" s="74"/>
      <c r="H3695" s="62"/>
      <c r="I3695" s="62"/>
      <c r="J3695" s="74"/>
      <c r="K3695" s="30"/>
      <c r="L3695" s="34"/>
      <c r="M3695" s="32"/>
      <c r="N3695" s="36"/>
      <c r="O3695" s="30"/>
      <c r="P3695" s="30"/>
      <c r="Q3695" s="36"/>
      <c r="R3695" s="36"/>
      <c r="S3695" s="36"/>
      <c r="T3695" s="37"/>
      <c r="U3695" s="38"/>
      <c r="V3695" s="39"/>
    </row>
    <row r="3696" spans="1:22" ht="18">
      <c r="A3696" s="34"/>
      <c r="B3696" s="29"/>
      <c r="C3696" s="30"/>
      <c r="D3696" s="31"/>
      <c r="E3696" s="30"/>
      <c r="F3696" s="71"/>
      <c r="G3696" s="74"/>
      <c r="H3696" s="62"/>
      <c r="I3696" s="62"/>
      <c r="J3696" s="74"/>
      <c r="K3696" s="30"/>
      <c r="L3696" s="34"/>
      <c r="M3696" s="32"/>
      <c r="N3696" s="36"/>
      <c r="O3696" s="30"/>
      <c r="P3696" s="30"/>
      <c r="Q3696" s="36"/>
      <c r="R3696" s="36"/>
      <c r="S3696" s="36"/>
      <c r="T3696" s="37"/>
      <c r="U3696" s="38"/>
      <c r="V3696" s="39"/>
    </row>
    <row r="3697" spans="1:22" ht="18">
      <c r="A3697" s="34"/>
      <c r="B3697" s="29"/>
      <c r="C3697" s="30"/>
      <c r="D3697" s="31"/>
      <c r="E3697" s="30"/>
      <c r="F3697" s="71"/>
      <c r="G3697" s="74"/>
      <c r="H3697" s="62"/>
      <c r="I3697" s="62"/>
      <c r="J3697" s="74"/>
      <c r="K3697" s="30"/>
      <c r="L3697" s="34"/>
      <c r="M3697" s="32"/>
      <c r="N3697" s="36"/>
      <c r="O3697" s="30"/>
      <c r="P3697" s="30"/>
      <c r="Q3697" s="36"/>
      <c r="R3697" s="36"/>
      <c r="S3697" s="36"/>
      <c r="T3697" s="37"/>
      <c r="U3697" s="38"/>
      <c r="V3697" s="39"/>
    </row>
    <row r="3698" spans="1:22" ht="18">
      <c r="A3698" s="34"/>
      <c r="B3698" s="29"/>
      <c r="C3698" s="30"/>
      <c r="D3698" s="31"/>
      <c r="E3698" s="30"/>
      <c r="F3698" s="71"/>
      <c r="G3698" s="74"/>
      <c r="H3698" s="62"/>
      <c r="I3698" s="62"/>
      <c r="J3698" s="74"/>
      <c r="K3698" s="30"/>
      <c r="L3698" s="34"/>
      <c r="M3698" s="32"/>
      <c r="N3698" s="36"/>
      <c r="O3698" s="30"/>
      <c r="P3698" s="30"/>
      <c r="Q3698" s="36"/>
      <c r="R3698" s="36"/>
      <c r="S3698" s="36"/>
      <c r="T3698" s="37"/>
      <c r="U3698" s="38"/>
      <c r="V3698" s="39"/>
    </row>
    <row r="3699" spans="1:22" ht="18">
      <c r="A3699" s="34"/>
      <c r="B3699" s="29"/>
      <c r="C3699" s="30"/>
      <c r="D3699" s="31"/>
      <c r="E3699" s="30"/>
      <c r="F3699" s="71"/>
      <c r="G3699" s="74"/>
      <c r="H3699" s="62"/>
      <c r="I3699" s="62"/>
      <c r="J3699" s="74"/>
      <c r="K3699" s="30"/>
      <c r="L3699" s="34"/>
      <c r="M3699" s="32"/>
      <c r="N3699" s="36"/>
      <c r="O3699" s="30"/>
      <c r="P3699" s="30"/>
      <c r="Q3699" s="36"/>
      <c r="R3699" s="36"/>
      <c r="S3699" s="36"/>
      <c r="T3699" s="37"/>
      <c r="U3699" s="38"/>
      <c r="V3699" s="39"/>
    </row>
    <row r="3700" spans="1:22" ht="18">
      <c r="A3700" s="34"/>
      <c r="B3700" s="29"/>
      <c r="C3700" s="30"/>
      <c r="D3700" s="31"/>
      <c r="E3700" s="30"/>
      <c r="F3700" s="71"/>
      <c r="G3700" s="74"/>
      <c r="H3700" s="62"/>
      <c r="I3700" s="62"/>
      <c r="J3700" s="74"/>
      <c r="K3700" s="30"/>
      <c r="L3700" s="34"/>
      <c r="M3700" s="32"/>
      <c r="N3700" s="36"/>
      <c r="O3700" s="30"/>
      <c r="P3700" s="30"/>
      <c r="Q3700" s="36"/>
      <c r="R3700" s="36"/>
      <c r="S3700" s="36"/>
      <c r="T3700" s="37"/>
      <c r="U3700" s="38"/>
      <c r="V3700" s="39"/>
    </row>
    <row r="3701" spans="1:22" ht="18">
      <c r="A3701" s="34"/>
      <c r="B3701" s="29"/>
      <c r="C3701" s="30"/>
      <c r="D3701" s="31"/>
      <c r="E3701" s="30"/>
      <c r="F3701" s="71"/>
      <c r="G3701" s="74"/>
      <c r="H3701" s="62"/>
      <c r="I3701" s="62"/>
      <c r="J3701" s="74"/>
      <c r="K3701" s="30"/>
      <c r="L3701" s="34"/>
      <c r="M3701" s="32"/>
      <c r="N3701" s="36"/>
      <c r="O3701" s="30"/>
      <c r="P3701" s="30"/>
      <c r="Q3701" s="36"/>
      <c r="R3701" s="36"/>
      <c r="S3701" s="36"/>
      <c r="T3701" s="37"/>
      <c r="U3701" s="38"/>
      <c r="V3701" s="39"/>
    </row>
    <row r="3702" spans="1:22" ht="18">
      <c r="A3702" s="34"/>
      <c r="B3702" s="29"/>
      <c r="C3702" s="30"/>
      <c r="D3702" s="31"/>
      <c r="E3702" s="30"/>
      <c r="F3702" s="71"/>
      <c r="G3702" s="74"/>
      <c r="H3702" s="62"/>
      <c r="I3702" s="62"/>
      <c r="J3702" s="74"/>
      <c r="K3702" s="30"/>
      <c r="L3702" s="34"/>
      <c r="M3702" s="32"/>
      <c r="N3702" s="36"/>
      <c r="O3702" s="30"/>
      <c r="P3702" s="30"/>
      <c r="Q3702" s="36"/>
      <c r="R3702" s="36"/>
      <c r="S3702" s="36"/>
      <c r="T3702" s="37"/>
      <c r="U3702" s="38"/>
      <c r="V3702" s="39"/>
    </row>
    <row r="3703" spans="1:22" ht="18">
      <c r="A3703" s="34"/>
      <c r="B3703" s="29"/>
      <c r="C3703" s="30"/>
      <c r="D3703" s="31"/>
      <c r="E3703" s="30"/>
      <c r="F3703" s="71"/>
      <c r="G3703" s="74"/>
      <c r="H3703" s="62"/>
      <c r="I3703" s="62"/>
      <c r="J3703" s="74"/>
      <c r="K3703" s="30"/>
      <c r="L3703" s="34"/>
      <c r="M3703" s="32"/>
      <c r="N3703" s="36"/>
      <c r="O3703" s="30"/>
      <c r="P3703" s="30"/>
      <c r="Q3703" s="36"/>
      <c r="R3703" s="36"/>
      <c r="S3703" s="36"/>
      <c r="T3703" s="37"/>
      <c r="U3703" s="38"/>
      <c r="V3703" s="39"/>
    </row>
    <row r="3704" spans="1:22" ht="18">
      <c r="A3704" s="34"/>
      <c r="B3704" s="29"/>
      <c r="C3704" s="30"/>
      <c r="D3704" s="31"/>
      <c r="E3704" s="30"/>
      <c r="F3704" s="71"/>
      <c r="G3704" s="74"/>
      <c r="H3704" s="62"/>
      <c r="I3704" s="62"/>
      <c r="J3704" s="74"/>
      <c r="K3704" s="30"/>
      <c r="L3704" s="34"/>
      <c r="M3704" s="32"/>
      <c r="N3704" s="36"/>
      <c r="O3704" s="30"/>
      <c r="P3704" s="30"/>
      <c r="Q3704" s="36"/>
      <c r="R3704" s="36"/>
      <c r="S3704" s="36"/>
      <c r="T3704" s="37"/>
      <c r="U3704" s="38"/>
      <c r="V3704" s="39"/>
    </row>
    <row r="3705" spans="1:22" ht="18">
      <c r="A3705" s="34"/>
      <c r="B3705" s="29"/>
      <c r="C3705" s="30"/>
      <c r="D3705" s="31"/>
      <c r="E3705" s="30"/>
      <c r="F3705" s="71"/>
      <c r="G3705" s="74"/>
      <c r="H3705" s="62"/>
      <c r="I3705" s="62"/>
      <c r="J3705" s="74"/>
      <c r="K3705" s="30"/>
      <c r="L3705" s="34"/>
      <c r="M3705" s="32"/>
      <c r="N3705" s="36"/>
      <c r="O3705" s="30"/>
      <c r="P3705" s="30"/>
      <c r="Q3705" s="36"/>
      <c r="R3705" s="36"/>
      <c r="S3705" s="36"/>
      <c r="T3705" s="37"/>
      <c r="U3705" s="38"/>
      <c r="V3705" s="39"/>
    </row>
    <row r="3706" spans="1:22" ht="18">
      <c r="A3706" s="34"/>
      <c r="B3706" s="29"/>
      <c r="C3706" s="30"/>
      <c r="D3706" s="31"/>
      <c r="E3706" s="30"/>
      <c r="F3706" s="71"/>
      <c r="G3706" s="74"/>
      <c r="H3706" s="62"/>
      <c r="I3706" s="62"/>
      <c r="J3706" s="74"/>
      <c r="K3706" s="30"/>
      <c r="L3706" s="34"/>
      <c r="M3706" s="32"/>
      <c r="N3706" s="36"/>
      <c r="O3706" s="30"/>
      <c r="P3706" s="30"/>
      <c r="Q3706" s="36"/>
      <c r="R3706" s="36"/>
      <c r="S3706" s="36"/>
      <c r="T3706" s="37"/>
      <c r="U3706" s="38"/>
      <c r="V3706" s="39"/>
    </row>
    <row r="3707" spans="1:22" ht="18">
      <c r="A3707" s="34"/>
      <c r="B3707" s="29"/>
      <c r="C3707" s="30"/>
      <c r="D3707" s="31"/>
      <c r="E3707" s="30"/>
      <c r="F3707" s="71"/>
      <c r="G3707" s="74"/>
      <c r="H3707" s="62"/>
      <c r="I3707" s="62"/>
      <c r="J3707" s="74"/>
      <c r="K3707" s="30"/>
      <c r="L3707" s="34"/>
      <c r="M3707" s="32"/>
      <c r="N3707" s="36"/>
      <c r="O3707" s="30"/>
      <c r="P3707" s="30"/>
      <c r="Q3707" s="36"/>
      <c r="R3707" s="36"/>
      <c r="S3707" s="36"/>
      <c r="T3707" s="37"/>
      <c r="U3707" s="38"/>
      <c r="V3707" s="39"/>
    </row>
    <row r="3708" spans="1:22" ht="18">
      <c r="A3708" s="34"/>
      <c r="B3708" s="29"/>
      <c r="C3708" s="30"/>
      <c r="D3708" s="31"/>
      <c r="E3708" s="30"/>
      <c r="F3708" s="71"/>
      <c r="G3708" s="74"/>
      <c r="H3708" s="62"/>
      <c r="I3708" s="62"/>
      <c r="J3708" s="74"/>
      <c r="K3708" s="30"/>
      <c r="L3708" s="34"/>
      <c r="M3708" s="32"/>
      <c r="N3708" s="36"/>
      <c r="O3708" s="30"/>
      <c r="P3708" s="30"/>
      <c r="Q3708" s="36"/>
      <c r="R3708" s="36"/>
      <c r="S3708" s="36"/>
      <c r="T3708" s="37"/>
      <c r="U3708" s="38"/>
      <c r="V3708" s="39"/>
    </row>
    <row r="3709" spans="1:22" ht="18">
      <c r="A3709" s="34"/>
      <c r="B3709" s="29"/>
      <c r="C3709" s="30"/>
      <c r="D3709" s="31"/>
      <c r="E3709" s="30"/>
      <c r="F3709" s="71"/>
      <c r="G3709" s="74"/>
      <c r="H3709" s="62"/>
      <c r="I3709" s="62"/>
      <c r="J3709" s="74"/>
      <c r="K3709" s="30"/>
      <c r="L3709" s="34"/>
      <c r="M3709" s="32"/>
      <c r="N3709" s="36"/>
      <c r="O3709" s="30"/>
      <c r="P3709" s="30"/>
      <c r="Q3709" s="36"/>
      <c r="R3709" s="36"/>
      <c r="S3709" s="36"/>
      <c r="T3709" s="37"/>
      <c r="U3709" s="38"/>
      <c r="V3709" s="39"/>
    </row>
    <row r="3710" spans="1:22" ht="18">
      <c r="A3710" s="34"/>
      <c r="B3710" s="29"/>
      <c r="C3710" s="30"/>
      <c r="D3710" s="31"/>
      <c r="E3710" s="30"/>
      <c r="F3710" s="71"/>
      <c r="G3710" s="74"/>
      <c r="H3710" s="62"/>
      <c r="I3710" s="62"/>
      <c r="J3710" s="74"/>
      <c r="K3710" s="30"/>
      <c r="L3710" s="34"/>
      <c r="M3710" s="32"/>
      <c r="N3710" s="36"/>
      <c r="O3710" s="30"/>
      <c r="P3710" s="30"/>
      <c r="Q3710" s="36"/>
      <c r="R3710" s="36"/>
      <c r="S3710" s="36"/>
      <c r="T3710" s="37"/>
      <c r="U3710" s="38"/>
      <c r="V3710" s="39"/>
    </row>
    <row r="3711" spans="1:22" ht="18">
      <c r="A3711" s="34"/>
      <c r="B3711" s="29"/>
      <c r="C3711" s="30"/>
      <c r="D3711" s="31"/>
      <c r="E3711" s="30"/>
      <c r="F3711" s="71"/>
      <c r="G3711" s="74"/>
      <c r="H3711" s="62"/>
      <c r="I3711" s="62"/>
      <c r="J3711" s="74"/>
      <c r="K3711" s="30"/>
      <c r="L3711" s="34"/>
      <c r="M3711" s="32"/>
      <c r="N3711" s="36"/>
      <c r="O3711" s="30"/>
      <c r="P3711" s="30"/>
      <c r="Q3711" s="36"/>
      <c r="R3711" s="36"/>
      <c r="S3711" s="36"/>
      <c r="T3711" s="37"/>
      <c r="U3711" s="38"/>
      <c r="V3711" s="39"/>
    </row>
    <row r="3712" spans="1:22" ht="18">
      <c r="A3712" s="34"/>
      <c r="B3712" s="29"/>
      <c r="C3712" s="30"/>
      <c r="D3712" s="31"/>
      <c r="E3712" s="30"/>
      <c r="F3712" s="71"/>
      <c r="G3712" s="74"/>
      <c r="H3712" s="62"/>
      <c r="I3712" s="62"/>
      <c r="J3712" s="74"/>
      <c r="K3712" s="30"/>
      <c r="L3712" s="34"/>
      <c r="M3712" s="32"/>
      <c r="N3712" s="36"/>
      <c r="O3712" s="30"/>
      <c r="P3712" s="30"/>
      <c r="Q3712" s="36"/>
      <c r="R3712" s="36"/>
      <c r="S3712" s="36"/>
      <c r="T3712" s="37"/>
      <c r="U3712" s="38"/>
      <c r="V3712" s="39"/>
    </row>
    <row r="3713" spans="1:22" ht="18">
      <c r="A3713" s="34"/>
      <c r="B3713" s="29"/>
      <c r="C3713" s="30"/>
      <c r="D3713" s="31"/>
      <c r="E3713" s="30"/>
      <c r="F3713" s="71"/>
      <c r="G3713" s="74"/>
      <c r="H3713" s="62"/>
      <c r="I3713" s="62"/>
      <c r="J3713" s="74"/>
      <c r="K3713" s="30"/>
      <c r="L3713" s="34"/>
      <c r="M3713" s="32"/>
      <c r="N3713" s="36"/>
      <c r="O3713" s="30"/>
      <c r="P3713" s="30"/>
      <c r="Q3713" s="36"/>
      <c r="R3713" s="36"/>
      <c r="S3713" s="36"/>
      <c r="T3713" s="37"/>
      <c r="U3713" s="38"/>
      <c r="V3713" s="39"/>
    </row>
    <row r="3714" spans="1:22" ht="18">
      <c r="A3714" s="34"/>
      <c r="B3714" s="29"/>
      <c r="C3714" s="30"/>
      <c r="D3714" s="31"/>
      <c r="E3714" s="30"/>
      <c r="F3714" s="71"/>
      <c r="G3714" s="74"/>
      <c r="H3714" s="62"/>
      <c r="I3714" s="62"/>
      <c r="J3714" s="74"/>
      <c r="K3714" s="30"/>
      <c r="L3714" s="34"/>
      <c r="M3714" s="32"/>
      <c r="N3714" s="36"/>
      <c r="O3714" s="30"/>
      <c r="P3714" s="30"/>
      <c r="Q3714" s="36"/>
      <c r="R3714" s="36"/>
      <c r="S3714" s="36"/>
      <c r="T3714" s="37"/>
      <c r="U3714" s="38"/>
      <c r="V3714" s="39"/>
    </row>
    <row r="3715" spans="1:22" ht="18">
      <c r="A3715" s="34"/>
      <c r="B3715" s="29"/>
      <c r="C3715" s="30"/>
      <c r="D3715" s="31"/>
      <c r="E3715" s="30"/>
      <c r="F3715" s="71"/>
      <c r="G3715" s="74"/>
      <c r="H3715" s="62"/>
      <c r="I3715" s="62"/>
      <c r="J3715" s="74"/>
      <c r="K3715" s="30"/>
      <c r="L3715" s="34"/>
      <c r="M3715" s="32"/>
      <c r="N3715" s="36"/>
      <c r="O3715" s="30"/>
      <c r="P3715" s="30"/>
      <c r="Q3715" s="36"/>
      <c r="R3715" s="36"/>
      <c r="S3715" s="36"/>
      <c r="T3715" s="37"/>
      <c r="U3715" s="38"/>
      <c r="V3715" s="39"/>
    </row>
    <row r="3716" spans="1:22" ht="18">
      <c r="A3716" s="34"/>
      <c r="B3716" s="29"/>
      <c r="C3716" s="30"/>
      <c r="D3716" s="31"/>
      <c r="E3716" s="30"/>
      <c r="F3716" s="71"/>
      <c r="G3716" s="74"/>
      <c r="H3716" s="62"/>
      <c r="I3716" s="62"/>
      <c r="J3716" s="74"/>
      <c r="K3716" s="30"/>
      <c r="L3716" s="34"/>
      <c r="M3716" s="32"/>
      <c r="N3716" s="36"/>
      <c r="O3716" s="30"/>
      <c r="P3716" s="30"/>
      <c r="Q3716" s="36"/>
      <c r="R3716" s="36"/>
      <c r="S3716" s="36"/>
      <c r="T3716" s="37"/>
      <c r="U3716" s="38"/>
      <c r="V3716" s="39"/>
    </row>
    <row r="3717" spans="1:22" ht="18">
      <c r="A3717" s="34"/>
      <c r="B3717" s="29"/>
      <c r="C3717" s="30"/>
      <c r="D3717" s="31"/>
      <c r="E3717" s="30"/>
      <c r="F3717" s="71"/>
      <c r="G3717" s="74"/>
      <c r="H3717" s="62"/>
      <c r="I3717" s="62"/>
      <c r="J3717" s="74"/>
      <c r="K3717" s="30"/>
      <c r="L3717" s="34"/>
      <c r="M3717" s="32"/>
      <c r="N3717" s="36"/>
      <c r="O3717" s="30"/>
      <c r="P3717" s="30"/>
      <c r="Q3717" s="36"/>
      <c r="R3717" s="36"/>
      <c r="S3717" s="36"/>
      <c r="T3717" s="37"/>
      <c r="U3717" s="38"/>
      <c r="V3717" s="39"/>
    </row>
    <row r="3718" spans="1:22" ht="18">
      <c r="A3718" s="34"/>
      <c r="B3718" s="29"/>
      <c r="C3718" s="30"/>
      <c r="D3718" s="31"/>
      <c r="E3718" s="30"/>
      <c r="F3718" s="71"/>
      <c r="G3718" s="74"/>
      <c r="H3718" s="62"/>
      <c r="I3718" s="62"/>
      <c r="J3718" s="74"/>
      <c r="K3718" s="30"/>
      <c r="L3718" s="34"/>
      <c r="M3718" s="32"/>
      <c r="N3718" s="36"/>
      <c r="O3718" s="30"/>
      <c r="P3718" s="30"/>
      <c r="Q3718" s="36"/>
      <c r="R3718" s="36"/>
      <c r="S3718" s="36"/>
      <c r="T3718" s="37"/>
      <c r="U3718" s="38"/>
      <c r="V3718" s="39"/>
    </row>
    <row r="3719" spans="1:22" ht="18">
      <c r="A3719" s="34"/>
      <c r="B3719" s="29"/>
      <c r="C3719" s="30"/>
      <c r="D3719" s="31"/>
      <c r="E3719" s="30"/>
      <c r="F3719" s="71"/>
      <c r="G3719" s="74"/>
      <c r="H3719" s="62"/>
      <c r="I3719" s="62"/>
      <c r="J3719" s="74"/>
      <c r="K3719" s="30"/>
      <c r="L3719" s="34"/>
      <c r="M3719" s="32"/>
      <c r="N3719" s="36"/>
      <c r="O3719" s="30"/>
      <c r="P3719" s="30"/>
      <c r="Q3719" s="36"/>
      <c r="R3719" s="36"/>
      <c r="S3719" s="36"/>
      <c r="T3719" s="37"/>
      <c r="U3719" s="38"/>
      <c r="V3719" s="39"/>
    </row>
    <row r="3720" spans="1:22" ht="18">
      <c r="A3720" s="34"/>
      <c r="B3720" s="29"/>
      <c r="C3720" s="30"/>
      <c r="D3720" s="31"/>
      <c r="E3720" s="30"/>
      <c r="F3720" s="71"/>
      <c r="G3720" s="74"/>
      <c r="H3720" s="62"/>
      <c r="I3720" s="62"/>
      <c r="J3720" s="74"/>
      <c r="K3720" s="30"/>
      <c r="L3720" s="34"/>
      <c r="M3720" s="32"/>
      <c r="N3720" s="36"/>
      <c r="O3720" s="30"/>
      <c r="P3720" s="30"/>
      <c r="Q3720" s="36"/>
      <c r="R3720" s="36"/>
      <c r="S3720" s="36"/>
      <c r="T3720" s="37"/>
      <c r="U3720" s="38"/>
      <c r="V3720" s="39"/>
    </row>
    <row r="3721" spans="1:22" ht="18">
      <c r="A3721" s="34"/>
      <c r="B3721" s="29"/>
      <c r="C3721" s="30"/>
      <c r="D3721" s="31"/>
      <c r="E3721" s="30"/>
      <c r="F3721" s="71"/>
      <c r="G3721" s="74"/>
      <c r="H3721" s="62"/>
      <c r="I3721" s="62"/>
      <c r="J3721" s="74"/>
      <c r="K3721" s="30"/>
      <c r="L3721" s="34"/>
      <c r="M3721" s="32"/>
      <c r="N3721" s="36"/>
      <c r="O3721" s="30"/>
      <c r="P3721" s="30"/>
      <c r="Q3721" s="36"/>
      <c r="R3721" s="36"/>
      <c r="S3721" s="36"/>
      <c r="T3721" s="37"/>
      <c r="U3721" s="38"/>
      <c r="V3721" s="39"/>
    </row>
    <row r="3722" spans="1:22" ht="18">
      <c r="A3722" s="34"/>
      <c r="B3722" s="29"/>
      <c r="C3722" s="30"/>
      <c r="D3722" s="31"/>
      <c r="E3722" s="30"/>
      <c r="F3722" s="71"/>
      <c r="G3722" s="74"/>
      <c r="H3722" s="62"/>
      <c r="I3722" s="62"/>
      <c r="J3722" s="74"/>
      <c r="K3722" s="30"/>
      <c r="L3722" s="34"/>
      <c r="M3722" s="32"/>
      <c r="N3722" s="36"/>
      <c r="O3722" s="30"/>
      <c r="P3722" s="30"/>
      <c r="Q3722" s="36"/>
      <c r="R3722" s="36"/>
      <c r="S3722" s="36"/>
      <c r="T3722" s="37"/>
      <c r="U3722" s="38"/>
      <c r="V3722" s="39"/>
    </row>
    <row r="3723" spans="1:22" ht="18">
      <c r="A3723" s="34"/>
      <c r="B3723" s="29"/>
      <c r="C3723" s="30"/>
      <c r="D3723" s="31"/>
      <c r="E3723" s="30"/>
      <c r="F3723" s="71"/>
      <c r="G3723" s="74"/>
      <c r="H3723" s="62"/>
      <c r="I3723" s="62"/>
      <c r="J3723" s="74"/>
      <c r="K3723" s="30"/>
      <c r="L3723" s="34"/>
      <c r="M3723" s="32"/>
      <c r="N3723" s="36"/>
      <c r="O3723" s="30"/>
      <c r="P3723" s="30"/>
      <c r="Q3723" s="36"/>
      <c r="R3723" s="36"/>
      <c r="S3723" s="36"/>
      <c r="T3723" s="37"/>
      <c r="U3723" s="38"/>
      <c r="V3723" s="39"/>
    </row>
    <row r="3724" spans="1:22" ht="18">
      <c r="A3724" s="34"/>
      <c r="B3724" s="29"/>
      <c r="C3724" s="30"/>
      <c r="D3724" s="31"/>
      <c r="E3724" s="30"/>
      <c r="F3724" s="71"/>
      <c r="G3724" s="74"/>
      <c r="H3724" s="62"/>
      <c r="I3724" s="62"/>
      <c r="J3724" s="74"/>
      <c r="K3724" s="30"/>
      <c r="L3724" s="34"/>
      <c r="M3724" s="32"/>
      <c r="N3724" s="36"/>
      <c r="O3724" s="30"/>
      <c r="P3724" s="30"/>
      <c r="Q3724" s="36"/>
      <c r="R3724" s="36"/>
      <c r="S3724" s="36"/>
      <c r="T3724" s="37"/>
      <c r="U3724" s="38"/>
      <c r="V3724" s="39"/>
    </row>
    <row r="3725" spans="1:22" ht="18">
      <c r="A3725" s="34"/>
      <c r="B3725" s="29"/>
      <c r="C3725" s="30"/>
      <c r="D3725" s="31"/>
      <c r="E3725" s="30"/>
      <c r="F3725" s="71"/>
      <c r="G3725" s="74"/>
      <c r="H3725" s="62"/>
      <c r="I3725" s="62"/>
      <c r="J3725" s="74"/>
      <c r="K3725" s="30"/>
      <c r="L3725" s="34"/>
      <c r="M3725" s="32"/>
      <c r="N3725" s="36"/>
      <c r="O3725" s="30"/>
      <c r="P3725" s="30"/>
      <c r="Q3725" s="36"/>
      <c r="R3725" s="36"/>
      <c r="S3725" s="36"/>
      <c r="T3725" s="37"/>
      <c r="U3725" s="38"/>
      <c r="V3725" s="39"/>
    </row>
    <row r="3726" spans="1:22" ht="18">
      <c r="A3726" s="34"/>
      <c r="B3726" s="29"/>
      <c r="C3726" s="30"/>
      <c r="D3726" s="31"/>
      <c r="E3726" s="30"/>
      <c r="F3726" s="71"/>
      <c r="G3726" s="74"/>
      <c r="H3726" s="62"/>
      <c r="I3726" s="62"/>
      <c r="J3726" s="74"/>
      <c r="K3726" s="30"/>
      <c r="L3726" s="34"/>
      <c r="M3726" s="32"/>
      <c r="N3726" s="36"/>
      <c r="O3726" s="30"/>
      <c r="P3726" s="30"/>
      <c r="Q3726" s="36"/>
      <c r="R3726" s="36"/>
      <c r="S3726" s="36"/>
      <c r="T3726" s="37"/>
      <c r="U3726" s="38"/>
      <c r="V3726" s="39"/>
    </row>
    <row r="3727" spans="1:22" ht="18">
      <c r="A3727" s="34"/>
      <c r="B3727" s="29"/>
      <c r="C3727" s="30"/>
      <c r="D3727" s="31"/>
      <c r="E3727" s="30"/>
      <c r="F3727" s="71"/>
      <c r="G3727" s="74"/>
      <c r="H3727" s="62"/>
      <c r="I3727" s="62"/>
      <c r="J3727" s="74"/>
      <c r="K3727" s="30"/>
      <c r="L3727" s="34"/>
      <c r="M3727" s="32"/>
      <c r="N3727" s="36"/>
      <c r="O3727" s="30"/>
      <c r="P3727" s="30"/>
      <c r="Q3727" s="36"/>
      <c r="R3727" s="36"/>
      <c r="S3727" s="36"/>
      <c r="T3727" s="37"/>
      <c r="U3727" s="38"/>
      <c r="V3727" s="39"/>
    </row>
    <row r="3728" spans="1:22" ht="18">
      <c r="A3728" s="34"/>
      <c r="B3728" s="29"/>
      <c r="C3728" s="30"/>
      <c r="D3728" s="31"/>
      <c r="E3728" s="30"/>
      <c r="F3728" s="71"/>
      <c r="G3728" s="74"/>
      <c r="H3728" s="62"/>
      <c r="I3728" s="62"/>
      <c r="J3728" s="74"/>
      <c r="K3728" s="30"/>
      <c r="L3728" s="34"/>
      <c r="M3728" s="32"/>
      <c r="N3728" s="36"/>
      <c r="O3728" s="30"/>
      <c r="P3728" s="30"/>
      <c r="Q3728" s="36"/>
      <c r="R3728" s="36"/>
      <c r="S3728" s="36"/>
      <c r="T3728" s="37"/>
      <c r="U3728" s="38"/>
      <c r="V3728" s="39"/>
    </row>
    <row r="3729" spans="1:22" ht="18">
      <c r="A3729" s="34"/>
      <c r="B3729" s="29"/>
      <c r="C3729" s="30"/>
      <c r="D3729" s="31"/>
      <c r="E3729" s="30"/>
      <c r="F3729" s="71"/>
      <c r="G3729" s="74"/>
      <c r="H3729" s="62"/>
      <c r="I3729" s="62"/>
      <c r="J3729" s="74"/>
      <c r="K3729" s="30"/>
      <c r="L3729" s="34"/>
      <c r="M3729" s="32"/>
      <c r="N3729" s="36"/>
      <c r="O3729" s="30"/>
      <c r="P3729" s="30"/>
      <c r="Q3729" s="36"/>
      <c r="R3729" s="36"/>
      <c r="S3729" s="36"/>
      <c r="T3729" s="37"/>
      <c r="U3729" s="38"/>
      <c r="V3729" s="39"/>
    </row>
    <row r="3730" spans="1:22" ht="18">
      <c r="A3730" s="34"/>
      <c r="B3730" s="29"/>
      <c r="C3730" s="30"/>
      <c r="D3730" s="31"/>
      <c r="E3730" s="30"/>
      <c r="F3730" s="71"/>
      <c r="G3730" s="74"/>
      <c r="H3730" s="62"/>
      <c r="I3730" s="62"/>
      <c r="J3730" s="74"/>
      <c r="K3730" s="30"/>
      <c r="L3730" s="34"/>
      <c r="M3730" s="32"/>
      <c r="N3730" s="36"/>
      <c r="O3730" s="30"/>
      <c r="P3730" s="30"/>
      <c r="Q3730" s="36"/>
      <c r="R3730" s="36"/>
      <c r="S3730" s="36"/>
      <c r="T3730" s="37"/>
      <c r="U3730" s="38"/>
      <c r="V3730" s="39"/>
    </row>
    <row r="3731" spans="1:22" ht="18">
      <c r="A3731" s="34"/>
      <c r="B3731" s="29"/>
      <c r="C3731" s="30"/>
      <c r="D3731" s="31"/>
      <c r="E3731" s="30"/>
      <c r="F3731" s="71"/>
      <c r="G3731" s="74"/>
      <c r="H3731" s="62"/>
      <c r="I3731" s="62"/>
      <c r="J3731" s="74"/>
      <c r="K3731" s="30"/>
      <c r="L3731" s="34"/>
      <c r="M3731" s="32"/>
      <c r="N3731" s="36"/>
      <c r="O3731" s="30"/>
      <c r="P3731" s="30"/>
      <c r="Q3731" s="36"/>
      <c r="R3731" s="36"/>
      <c r="S3731" s="36"/>
      <c r="T3731" s="37"/>
      <c r="U3731" s="38"/>
      <c r="V3731" s="39"/>
    </row>
    <row r="3732" spans="1:22" ht="18">
      <c r="A3732" s="34"/>
      <c r="B3732" s="29"/>
      <c r="C3732" s="30"/>
      <c r="D3732" s="31"/>
      <c r="E3732" s="30"/>
      <c r="F3732" s="71"/>
      <c r="G3732" s="74"/>
      <c r="H3732" s="62"/>
      <c r="I3732" s="62"/>
      <c r="J3732" s="74"/>
      <c r="K3732" s="30"/>
      <c r="L3732" s="34"/>
      <c r="M3732" s="32"/>
      <c r="N3732" s="36"/>
      <c r="O3732" s="30"/>
      <c r="P3732" s="30"/>
      <c r="Q3732" s="36"/>
      <c r="R3732" s="36"/>
      <c r="S3732" s="36"/>
      <c r="T3732" s="37"/>
      <c r="U3732" s="38"/>
      <c r="V3732" s="39"/>
    </row>
    <row r="3733" spans="1:22" ht="18">
      <c r="A3733" s="34"/>
      <c r="B3733" s="29"/>
      <c r="C3733" s="30"/>
      <c r="D3733" s="31"/>
      <c r="E3733" s="30"/>
      <c r="F3733" s="71"/>
      <c r="G3733" s="74"/>
      <c r="H3733" s="62"/>
      <c r="I3733" s="62"/>
      <c r="J3733" s="74"/>
      <c r="K3733" s="30"/>
      <c r="L3733" s="34"/>
      <c r="M3733" s="32"/>
      <c r="N3733" s="36"/>
      <c r="O3733" s="30"/>
      <c r="P3733" s="30"/>
      <c r="Q3733" s="36"/>
      <c r="R3733" s="36"/>
      <c r="S3733" s="36"/>
      <c r="T3733" s="37"/>
      <c r="U3733" s="38"/>
      <c r="V3733" s="39"/>
    </row>
    <row r="3734" spans="1:22" ht="18">
      <c r="A3734" s="34"/>
      <c r="B3734" s="29"/>
      <c r="C3734" s="30"/>
      <c r="D3734" s="31"/>
      <c r="E3734" s="30"/>
      <c r="F3734" s="71"/>
      <c r="G3734" s="74"/>
      <c r="H3734" s="62"/>
      <c r="I3734" s="62"/>
      <c r="J3734" s="74"/>
      <c r="K3734" s="30"/>
      <c r="L3734" s="34"/>
      <c r="M3734" s="32"/>
      <c r="N3734" s="36"/>
      <c r="O3734" s="30"/>
      <c r="P3734" s="30"/>
      <c r="Q3734" s="36"/>
      <c r="R3734" s="36"/>
      <c r="S3734" s="36"/>
      <c r="T3734" s="37"/>
      <c r="U3734" s="38"/>
      <c r="V3734" s="39"/>
    </row>
    <row r="3735" spans="1:22" ht="18">
      <c r="A3735" s="34"/>
      <c r="B3735" s="29"/>
      <c r="C3735" s="30"/>
      <c r="D3735" s="31"/>
      <c r="E3735" s="30"/>
      <c r="F3735" s="71"/>
      <c r="G3735" s="74"/>
      <c r="H3735" s="62"/>
      <c r="I3735" s="62"/>
      <c r="J3735" s="74"/>
      <c r="K3735" s="30"/>
      <c r="L3735" s="34"/>
      <c r="M3735" s="32"/>
      <c r="N3735" s="36"/>
      <c r="O3735" s="30"/>
      <c r="P3735" s="30"/>
      <c r="Q3735" s="36"/>
      <c r="R3735" s="36"/>
      <c r="S3735" s="36"/>
      <c r="T3735" s="37"/>
      <c r="U3735" s="38"/>
      <c r="V3735" s="39"/>
    </row>
    <row r="3736" spans="1:22" ht="18">
      <c r="A3736" s="34"/>
      <c r="B3736" s="29"/>
      <c r="C3736" s="30"/>
      <c r="D3736" s="31"/>
      <c r="E3736" s="30"/>
      <c r="F3736" s="71"/>
      <c r="G3736" s="74"/>
      <c r="H3736" s="62"/>
      <c r="I3736" s="62"/>
      <c r="J3736" s="74"/>
      <c r="K3736" s="30"/>
      <c r="L3736" s="34"/>
      <c r="M3736" s="32"/>
      <c r="N3736" s="36"/>
      <c r="O3736" s="30"/>
      <c r="P3736" s="30"/>
      <c r="Q3736" s="36"/>
      <c r="R3736" s="36"/>
      <c r="S3736" s="36"/>
      <c r="T3736" s="37"/>
      <c r="U3736" s="38"/>
      <c r="V3736" s="39"/>
    </row>
    <row r="3737" spans="1:22" ht="18">
      <c r="A3737" s="34"/>
      <c r="B3737" s="29"/>
      <c r="C3737" s="30"/>
      <c r="D3737" s="31"/>
      <c r="E3737" s="30"/>
      <c r="F3737" s="71"/>
      <c r="G3737" s="74"/>
      <c r="H3737" s="62"/>
      <c r="I3737" s="62"/>
      <c r="J3737" s="74"/>
      <c r="K3737" s="30"/>
      <c r="L3737" s="34"/>
      <c r="M3737" s="32"/>
      <c r="N3737" s="36"/>
      <c r="O3737" s="30"/>
      <c r="P3737" s="30"/>
      <c r="Q3737" s="36"/>
      <c r="R3737" s="36"/>
      <c r="S3737" s="36"/>
      <c r="T3737" s="37"/>
      <c r="U3737" s="38"/>
      <c r="V3737" s="39"/>
    </row>
    <row r="3738" spans="1:22" ht="18">
      <c r="A3738" s="34"/>
      <c r="B3738" s="29"/>
      <c r="C3738" s="30"/>
      <c r="D3738" s="31"/>
      <c r="E3738" s="30"/>
      <c r="F3738" s="71"/>
      <c r="G3738" s="74"/>
      <c r="H3738" s="62"/>
      <c r="I3738" s="62"/>
      <c r="J3738" s="74"/>
      <c r="K3738" s="30"/>
      <c r="L3738" s="34"/>
      <c r="M3738" s="32"/>
      <c r="N3738" s="36"/>
      <c r="O3738" s="30"/>
      <c r="P3738" s="30"/>
      <c r="Q3738" s="36"/>
      <c r="R3738" s="36"/>
      <c r="S3738" s="36"/>
      <c r="T3738" s="37"/>
      <c r="U3738" s="38"/>
      <c r="V3738" s="39"/>
    </row>
    <row r="3739" spans="1:22" ht="18">
      <c r="A3739" s="34"/>
      <c r="B3739" s="29"/>
      <c r="C3739" s="30"/>
      <c r="D3739" s="31"/>
      <c r="E3739" s="30"/>
      <c r="F3739" s="71"/>
      <c r="G3739" s="74"/>
      <c r="H3739" s="62"/>
      <c r="I3739" s="62"/>
      <c r="J3739" s="74"/>
      <c r="K3739" s="30"/>
      <c r="L3739" s="34"/>
      <c r="M3739" s="32"/>
      <c r="N3739" s="36"/>
      <c r="O3739" s="30"/>
      <c r="P3739" s="30"/>
      <c r="Q3739" s="36"/>
      <c r="R3739" s="36"/>
      <c r="S3739" s="36"/>
      <c r="T3739" s="37"/>
      <c r="U3739" s="38"/>
      <c r="V3739" s="39"/>
    </row>
    <row r="3740" spans="1:22" ht="18">
      <c r="A3740" s="34"/>
      <c r="B3740" s="29"/>
      <c r="C3740" s="30"/>
      <c r="D3740" s="31"/>
      <c r="E3740" s="30"/>
      <c r="F3740" s="71"/>
      <c r="G3740" s="74"/>
      <c r="H3740" s="62"/>
      <c r="I3740" s="62"/>
      <c r="J3740" s="74"/>
      <c r="K3740" s="30"/>
      <c r="L3740" s="34"/>
      <c r="M3740" s="32"/>
      <c r="N3740" s="36"/>
      <c r="O3740" s="30"/>
      <c r="P3740" s="30"/>
      <c r="Q3740" s="36"/>
      <c r="R3740" s="36"/>
      <c r="S3740" s="36"/>
      <c r="T3740" s="37"/>
      <c r="U3740" s="38"/>
      <c r="V3740" s="39"/>
    </row>
    <row r="3741" spans="1:22" ht="18">
      <c r="A3741" s="34"/>
      <c r="B3741" s="29"/>
      <c r="C3741" s="30"/>
      <c r="D3741" s="31"/>
      <c r="E3741" s="30"/>
      <c r="F3741" s="71"/>
      <c r="G3741" s="74"/>
      <c r="H3741" s="62"/>
      <c r="I3741" s="62"/>
      <c r="J3741" s="74"/>
      <c r="K3741" s="30"/>
      <c r="L3741" s="34"/>
      <c r="M3741" s="32"/>
      <c r="N3741" s="36"/>
      <c r="O3741" s="30"/>
      <c r="P3741" s="30"/>
      <c r="Q3741" s="36"/>
      <c r="R3741" s="36"/>
      <c r="S3741" s="36"/>
      <c r="T3741" s="37"/>
      <c r="U3741" s="38"/>
      <c r="V3741" s="39"/>
    </row>
    <row r="3742" spans="1:22" ht="18">
      <c r="A3742" s="34"/>
      <c r="B3742" s="29"/>
      <c r="C3742" s="30"/>
      <c r="D3742" s="31"/>
      <c r="E3742" s="30"/>
      <c r="F3742" s="71"/>
      <c r="G3742" s="74"/>
      <c r="H3742" s="62"/>
      <c r="I3742" s="62"/>
      <c r="J3742" s="74"/>
      <c r="K3742" s="30"/>
      <c r="L3742" s="34"/>
      <c r="M3742" s="32"/>
      <c r="N3742" s="36"/>
      <c r="O3742" s="30"/>
      <c r="P3742" s="30"/>
      <c r="Q3742" s="36"/>
      <c r="R3742" s="36"/>
      <c r="S3742" s="36"/>
      <c r="T3742" s="37"/>
      <c r="U3742" s="38"/>
      <c r="V3742" s="39"/>
    </row>
    <row r="3743" spans="1:22" ht="18">
      <c r="A3743" s="34"/>
      <c r="B3743" s="29"/>
      <c r="C3743" s="30"/>
      <c r="D3743" s="31"/>
      <c r="E3743" s="30"/>
      <c r="F3743" s="71"/>
      <c r="G3743" s="74"/>
      <c r="H3743" s="62"/>
      <c r="I3743" s="62"/>
      <c r="J3743" s="74"/>
      <c r="K3743" s="30"/>
      <c r="L3743" s="34"/>
      <c r="M3743" s="32"/>
      <c r="N3743" s="36"/>
      <c r="O3743" s="30"/>
      <c r="P3743" s="30"/>
      <c r="Q3743" s="36"/>
      <c r="R3743" s="36"/>
      <c r="S3743" s="36"/>
      <c r="T3743" s="37"/>
      <c r="U3743" s="38"/>
      <c r="V3743" s="39"/>
    </row>
    <row r="3744" spans="1:22" ht="18">
      <c r="A3744" s="34"/>
      <c r="B3744" s="29"/>
      <c r="C3744" s="30"/>
      <c r="D3744" s="31"/>
      <c r="E3744" s="30"/>
      <c r="F3744" s="71"/>
      <c r="G3744" s="74"/>
      <c r="H3744" s="62"/>
      <c r="I3744" s="62"/>
      <c r="J3744" s="74"/>
      <c r="K3744" s="30"/>
      <c r="L3744" s="34"/>
      <c r="M3744" s="32"/>
      <c r="N3744" s="36"/>
      <c r="O3744" s="30"/>
      <c r="P3744" s="30"/>
      <c r="Q3744" s="36"/>
      <c r="R3744" s="36"/>
      <c r="S3744" s="36"/>
      <c r="T3744" s="37"/>
      <c r="U3744" s="38"/>
      <c r="V3744" s="39"/>
    </row>
    <row r="3745" spans="1:22" ht="18">
      <c r="A3745" s="34"/>
      <c r="B3745" s="29"/>
      <c r="C3745" s="30"/>
      <c r="D3745" s="31"/>
      <c r="E3745" s="30"/>
      <c r="F3745" s="71"/>
      <c r="G3745" s="74"/>
      <c r="H3745" s="62"/>
      <c r="I3745" s="62"/>
      <c r="J3745" s="74"/>
      <c r="K3745" s="30"/>
      <c r="L3745" s="34"/>
      <c r="M3745" s="32"/>
      <c r="N3745" s="36"/>
      <c r="O3745" s="30"/>
      <c r="P3745" s="30"/>
      <c r="Q3745" s="36"/>
      <c r="R3745" s="36"/>
      <c r="S3745" s="36"/>
      <c r="T3745" s="37"/>
      <c r="U3745" s="38"/>
      <c r="V3745" s="39"/>
    </row>
    <row r="3746" spans="1:22" ht="18">
      <c r="A3746" s="34"/>
      <c r="B3746" s="29"/>
      <c r="C3746" s="30"/>
      <c r="D3746" s="31"/>
      <c r="E3746" s="30"/>
      <c r="F3746" s="71"/>
      <c r="G3746" s="74"/>
      <c r="H3746" s="62"/>
      <c r="I3746" s="62"/>
      <c r="J3746" s="74"/>
      <c r="K3746" s="30"/>
      <c r="L3746" s="34"/>
      <c r="M3746" s="32"/>
      <c r="N3746" s="36"/>
      <c r="O3746" s="30"/>
      <c r="P3746" s="30"/>
      <c r="Q3746" s="36"/>
      <c r="R3746" s="36"/>
      <c r="S3746" s="36"/>
      <c r="T3746" s="37"/>
      <c r="U3746" s="38"/>
      <c r="V3746" s="39"/>
    </row>
    <row r="3747" spans="1:22" ht="18">
      <c r="A3747" s="34"/>
      <c r="B3747" s="29"/>
      <c r="C3747" s="30"/>
      <c r="D3747" s="31"/>
      <c r="E3747" s="30"/>
      <c r="F3747" s="71"/>
      <c r="G3747" s="74"/>
      <c r="H3747" s="62"/>
      <c r="I3747" s="62"/>
      <c r="J3747" s="74"/>
      <c r="K3747" s="30"/>
      <c r="L3747" s="34"/>
      <c r="M3747" s="32"/>
      <c r="N3747" s="36"/>
      <c r="O3747" s="30"/>
      <c r="P3747" s="30"/>
      <c r="Q3747" s="36"/>
      <c r="R3747" s="36"/>
      <c r="S3747" s="36"/>
      <c r="T3747" s="37"/>
      <c r="U3747" s="38"/>
      <c r="V3747" s="39"/>
    </row>
    <row r="3748" spans="1:22" ht="18">
      <c r="A3748" s="34"/>
      <c r="B3748" s="29"/>
      <c r="C3748" s="30"/>
      <c r="D3748" s="31"/>
      <c r="E3748" s="30"/>
      <c r="F3748" s="71"/>
      <c r="G3748" s="74"/>
      <c r="H3748" s="62"/>
      <c r="I3748" s="62"/>
      <c r="J3748" s="74"/>
      <c r="K3748" s="30"/>
      <c r="L3748" s="34"/>
      <c r="M3748" s="32"/>
      <c r="N3748" s="36"/>
      <c r="O3748" s="30"/>
      <c r="P3748" s="30"/>
      <c r="Q3748" s="36"/>
      <c r="R3748" s="36"/>
      <c r="S3748" s="36"/>
      <c r="T3748" s="37"/>
      <c r="U3748" s="38"/>
      <c r="V3748" s="39"/>
    </row>
    <row r="3749" spans="1:22" ht="18">
      <c r="A3749" s="34"/>
      <c r="B3749" s="29"/>
      <c r="C3749" s="30"/>
      <c r="D3749" s="31"/>
      <c r="E3749" s="30"/>
      <c r="F3749" s="71"/>
      <c r="G3749" s="74"/>
      <c r="H3749" s="62"/>
      <c r="I3749" s="62"/>
      <c r="J3749" s="74"/>
      <c r="K3749" s="30"/>
      <c r="L3749" s="34"/>
      <c r="M3749" s="32"/>
      <c r="N3749" s="36"/>
      <c r="O3749" s="30"/>
      <c r="P3749" s="30"/>
      <c r="Q3749" s="36"/>
      <c r="R3749" s="36"/>
      <c r="S3749" s="36"/>
      <c r="T3749" s="37"/>
      <c r="U3749" s="38"/>
      <c r="V3749" s="39"/>
    </row>
    <row r="3750" spans="1:22" ht="18">
      <c r="A3750" s="34"/>
      <c r="B3750" s="29"/>
      <c r="C3750" s="30"/>
      <c r="D3750" s="31"/>
      <c r="E3750" s="30"/>
      <c r="F3750" s="71"/>
      <c r="G3750" s="74"/>
      <c r="H3750" s="62"/>
      <c r="I3750" s="62"/>
      <c r="J3750" s="74"/>
      <c r="K3750" s="30"/>
      <c r="L3750" s="34"/>
      <c r="M3750" s="32"/>
      <c r="N3750" s="36"/>
      <c r="O3750" s="30"/>
      <c r="P3750" s="30"/>
      <c r="Q3750" s="36"/>
      <c r="R3750" s="36"/>
      <c r="S3750" s="36"/>
      <c r="T3750" s="37"/>
      <c r="U3750" s="38"/>
      <c r="V3750" s="39"/>
    </row>
    <row r="3751" spans="1:22" ht="18">
      <c r="A3751" s="34"/>
      <c r="B3751" s="29"/>
      <c r="C3751" s="30"/>
      <c r="D3751" s="31"/>
      <c r="E3751" s="30"/>
      <c r="F3751" s="71"/>
      <c r="G3751" s="74"/>
      <c r="H3751" s="62"/>
      <c r="I3751" s="62"/>
      <c r="J3751" s="74"/>
      <c r="K3751" s="30"/>
      <c r="L3751" s="34"/>
      <c r="M3751" s="32"/>
      <c r="N3751" s="36"/>
      <c r="O3751" s="30"/>
      <c r="P3751" s="30"/>
      <c r="Q3751" s="36"/>
      <c r="R3751" s="36"/>
      <c r="S3751" s="36"/>
      <c r="T3751" s="37"/>
      <c r="U3751" s="38"/>
      <c r="V3751" s="39"/>
    </row>
    <row r="3752" spans="1:22" ht="18">
      <c r="A3752" s="34"/>
      <c r="B3752" s="29"/>
      <c r="C3752" s="30"/>
      <c r="D3752" s="31"/>
      <c r="E3752" s="30"/>
      <c r="F3752" s="71"/>
      <c r="G3752" s="74"/>
      <c r="H3752" s="62"/>
      <c r="I3752" s="62"/>
      <c r="J3752" s="74"/>
      <c r="K3752" s="30"/>
      <c r="L3752" s="34"/>
      <c r="M3752" s="32"/>
      <c r="N3752" s="36"/>
      <c r="O3752" s="30"/>
      <c r="P3752" s="30"/>
      <c r="Q3752" s="36"/>
      <c r="R3752" s="36"/>
      <c r="S3752" s="36"/>
      <c r="T3752" s="37"/>
      <c r="U3752" s="38"/>
      <c r="V3752" s="39"/>
    </row>
    <row r="3753" spans="1:22" ht="18">
      <c r="A3753" s="34"/>
      <c r="B3753" s="29"/>
      <c r="C3753" s="30"/>
      <c r="D3753" s="31"/>
      <c r="E3753" s="30"/>
      <c r="F3753" s="71"/>
      <c r="G3753" s="74"/>
      <c r="H3753" s="62"/>
      <c r="I3753" s="62"/>
      <c r="J3753" s="74"/>
      <c r="K3753" s="30"/>
      <c r="L3753" s="34"/>
      <c r="M3753" s="32"/>
      <c r="N3753" s="36"/>
      <c r="O3753" s="30"/>
      <c r="P3753" s="30"/>
      <c r="Q3753" s="36"/>
      <c r="R3753" s="36"/>
      <c r="S3753" s="36"/>
      <c r="T3753" s="37"/>
      <c r="U3753" s="38"/>
      <c r="V3753" s="39"/>
    </row>
    <row r="3754" spans="1:22" ht="18">
      <c r="A3754" s="34"/>
      <c r="B3754" s="29"/>
      <c r="C3754" s="30"/>
      <c r="D3754" s="31"/>
      <c r="E3754" s="30"/>
      <c r="F3754" s="71"/>
      <c r="G3754" s="74"/>
      <c r="H3754" s="62"/>
      <c r="I3754" s="62"/>
      <c r="J3754" s="74"/>
      <c r="K3754" s="30"/>
      <c r="L3754" s="34"/>
      <c r="M3754" s="32"/>
      <c r="N3754" s="36"/>
      <c r="O3754" s="30"/>
      <c r="P3754" s="30"/>
      <c r="Q3754" s="36"/>
      <c r="R3754" s="36"/>
      <c r="S3754" s="36"/>
      <c r="T3754" s="37"/>
      <c r="U3754" s="38"/>
      <c r="V3754" s="39"/>
    </row>
    <row r="3755" spans="1:22" ht="18">
      <c r="A3755" s="34"/>
      <c r="B3755" s="29"/>
      <c r="C3755" s="30"/>
      <c r="D3755" s="31"/>
      <c r="E3755" s="30"/>
      <c r="F3755" s="71"/>
      <c r="G3755" s="74"/>
      <c r="H3755" s="62"/>
      <c r="I3755" s="62"/>
      <c r="J3755" s="74"/>
      <c r="K3755" s="30"/>
      <c r="L3755" s="34"/>
      <c r="M3755" s="32"/>
      <c r="N3755" s="36"/>
      <c r="O3755" s="30"/>
      <c r="P3755" s="30"/>
      <c r="Q3755" s="36"/>
      <c r="R3755" s="36"/>
      <c r="S3755" s="36"/>
      <c r="T3755" s="37"/>
      <c r="U3755" s="38"/>
      <c r="V3755" s="39"/>
    </row>
    <row r="3756" spans="1:22" ht="18">
      <c r="A3756" s="34"/>
      <c r="B3756" s="29"/>
      <c r="C3756" s="30"/>
      <c r="D3756" s="31"/>
      <c r="E3756" s="30"/>
      <c r="F3756" s="71"/>
      <c r="G3756" s="74"/>
      <c r="H3756" s="62"/>
      <c r="I3756" s="62"/>
      <c r="J3756" s="74"/>
      <c r="K3756" s="30"/>
      <c r="L3756" s="34"/>
      <c r="M3756" s="32"/>
      <c r="N3756" s="36"/>
      <c r="O3756" s="30"/>
      <c r="P3756" s="30"/>
      <c r="Q3756" s="36"/>
      <c r="R3756" s="36"/>
      <c r="S3756" s="36"/>
      <c r="T3756" s="37"/>
      <c r="U3756" s="38"/>
      <c r="V3756" s="39"/>
    </row>
    <row r="3757" spans="1:22" ht="18">
      <c r="A3757" s="34"/>
      <c r="B3757" s="29"/>
      <c r="C3757" s="30"/>
      <c r="D3757" s="31"/>
      <c r="E3757" s="30"/>
      <c r="F3757" s="71"/>
      <c r="G3757" s="74"/>
      <c r="H3757" s="62"/>
      <c r="I3757" s="62"/>
      <c r="J3757" s="74"/>
      <c r="K3757" s="30"/>
      <c r="L3757" s="34"/>
      <c r="M3757" s="32"/>
      <c r="N3757" s="36"/>
      <c r="O3757" s="30"/>
      <c r="P3757" s="30"/>
      <c r="Q3757" s="36"/>
      <c r="R3757" s="36"/>
      <c r="S3757" s="36"/>
      <c r="T3757" s="37"/>
      <c r="U3757" s="38"/>
      <c r="V3757" s="39"/>
    </row>
    <row r="3758" spans="1:22" ht="18">
      <c r="A3758" s="34"/>
      <c r="B3758" s="29"/>
      <c r="C3758" s="30"/>
      <c r="D3758" s="31"/>
      <c r="E3758" s="30"/>
      <c r="F3758" s="71"/>
      <c r="G3758" s="74"/>
      <c r="H3758" s="62"/>
      <c r="I3758" s="62"/>
      <c r="J3758" s="74"/>
      <c r="K3758" s="30"/>
      <c r="L3758" s="34"/>
      <c r="M3758" s="32"/>
      <c r="N3758" s="36"/>
      <c r="O3758" s="30"/>
      <c r="P3758" s="30"/>
      <c r="Q3758" s="36"/>
      <c r="R3758" s="36"/>
      <c r="S3758" s="36"/>
      <c r="T3758" s="37"/>
      <c r="U3758" s="38"/>
      <c r="V3758" s="39"/>
    </row>
    <row r="3759" spans="1:22" ht="18">
      <c r="A3759" s="34"/>
      <c r="B3759" s="29"/>
      <c r="C3759" s="30"/>
      <c r="D3759" s="31"/>
      <c r="E3759" s="30"/>
      <c r="F3759" s="71"/>
      <c r="G3759" s="74"/>
      <c r="H3759" s="62"/>
      <c r="I3759" s="62"/>
      <c r="J3759" s="74"/>
      <c r="K3759" s="30"/>
      <c r="L3759" s="34"/>
      <c r="M3759" s="32"/>
      <c r="N3759" s="36"/>
      <c r="O3759" s="30"/>
      <c r="P3759" s="30"/>
      <c r="Q3759" s="36"/>
      <c r="R3759" s="36"/>
      <c r="S3759" s="36"/>
      <c r="T3759" s="37"/>
      <c r="U3759" s="38"/>
      <c r="V3759" s="39"/>
    </row>
    <row r="3760" spans="1:22" ht="18">
      <c r="A3760" s="34"/>
      <c r="B3760" s="29"/>
      <c r="C3760" s="30"/>
      <c r="D3760" s="31"/>
      <c r="E3760" s="30"/>
      <c r="F3760" s="71"/>
      <c r="G3760" s="74"/>
      <c r="H3760" s="62"/>
      <c r="I3760" s="62"/>
      <c r="J3760" s="74"/>
      <c r="K3760" s="30"/>
      <c r="L3760" s="34"/>
      <c r="M3760" s="32"/>
      <c r="N3760" s="36"/>
      <c r="O3760" s="30"/>
      <c r="P3760" s="30"/>
      <c r="Q3760" s="36"/>
      <c r="R3760" s="36"/>
      <c r="S3760" s="36"/>
      <c r="T3760" s="37"/>
      <c r="U3760" s="38"/>
      <c r="V3760" s="39"/>
    </row>
    <row r="3761" spans="1:22" ht="18">
      <c r="A3761" s="34"/>
      <c r="B3761" s="29"/>
      <c r="C3761" s="30"/>
      <c r="D3761" s="31"/>
      <c r="E3761" s="30"/>
      <c r="F3761" s="71"/>
      <c r="G3761" s="74"/>
      <c r="H3761" s="62"/>
      <c r="I3761" s="62"/>
      <c r="J3761" s="74"/>
      <c r="K3761" s="30"/>
      <c r="L3761" s="34"/>
      <c r="M3761" s="32"/>
      <c r="N3761" s="36"/>
      <c r="O3761" s="30"/>
      <c r="P3761" s="30"/>
      <c r="Q3761" s="36"/>
      <c r="R3761" s="36"/>
      <c r="S3761" s="36"/>
      <c r="T3761" s="37"/>
      <c r="U3761" s="38"/>
      <c r="V3761" s="39"/>
    </row>
    <row r="3762" spans="1:22" ht="18">
      <c r="A3762" s="34"/>
      <c r="B3762" s="29"/>
      <c r="C3762" s="30"/>
      <c r="D3762" s="31"/>
      <c r="E3762" s="30"/>
      <c r="F3762" s="71"/>
      <c r="G3762" s="74"/>
      <c r="H3762" s="62"/>
      <c r="I3762" s="62"/>
      <c r="J3762" s="74"/>
      <c r="K3762" s="30"/>
      <c r="L3762" s="34"/>
      <c r="M3762" s="32"/>
      <c r="N3762" s="36"/>
      <c r="O3762" s="30"/>
      <c r="P3762" s="30"/>
      <c r="Q3762" s="36"/>
      <c r="R3762" s="36"/>
      <c r="S3762" s="36"/>
      <c r="T3762" s="37"/>
      <c r="U3762" s="38"/>
      <c r="V3762" s="39"/>
    </row>
    <row r="3763" spans="1:22" ht="18">
      <c r="A3763" s="34"/>
      <c r="B3763" s="29"/>
      <c r="C3763" s="30"/>
      <c r="D3763" s="31"/>
      <c r="E3763" s="30"/>
      <c r="F3763" s="71"/>
      <c r="G3763" s="74"/>
      <c r="H3763" s="62"/>
      <c r="I3763" s="62"/>
      <c r="J3763" s="74"/>
      <c r="K3763" s="30"/>
      <c r="L3763" s="34"/>
      <c r="M3763" s="32"/>
      <c r="N3763" s="36"/>
      <c r="O3763" s="30"/>
      <c r="P3763" s="30"/>
      <c r="Q3763" s="36"/>
      <c r="R3763" s="36"/>
      <c r="S3763" s="36"/>
      <c r="T3763" s="37"/>
      <c r="U3763" s="38"/>
      <c r="V3763" s="39"/>
    </row>
    <row r="3764" spans="1:22" ht="18">
      <c r="A3764" s="34"/>
      <c r="B3764" s="29"/>
      <c r="C3764" s="30"/>
      <c r="D3764" s="31"/>
      <c r="E3764" s="30"/>
      <c r="F3764" s="71"/>
      <c r="G3764" s="74"/>
      <c r="H3764" s="62"/>
      <c r="I3764" s="62"/>
      <c r="J3764" s="74"/>
      <c r="K3764" s="30"/>
      <c r="L3764" s="34"/>
      <c r="M3764" s="32"/>
      <c r="N3764" s="36"/>
      <c r="O3764" s="30"/>
      <c r="P3764" s="30"/>
      <c r="Q3764" s="36"/>
      <c r="R3764" s="36"/>
      <c r="S3764" s="36"/>
      <c r="T3764" s="37"/>
      <c r="U3764" s="38"/>
      <c r="V3764" s="39"/>
    </row>
    <row r="3765" spans="1:22" ht="18">
      <c r="A3765" s="34"/>
      <c r="B3765" s="29"/>
      <c r="C3765" s="30"/>
      <c r="D3765" s="31"/>
      <c r="E3765" s="30"/>
      <c r="F3765" s="71"/>
      <c r="G3765" s="74"/>
      <c r="H3765" s="62"/>
      <c r="I3765" s="62"/>
      <c r="J3765" s="74"/>
      <c r="K3765" s="30"/>
      <c r="L3765" s="34"/>
      <c r="M3765" s="32"/>
      <c r="N3765" s="36"/>
      <c r="O3765" s="30"/>
      <c r="P3765" s="30"/>
      <c r="Q3765" s="36"/>
      <c r="R3765" s="36"/>
      <c r="S3765" s="36"/>
      <c r="T3765" s="37"/>
      <c r="U3765" s="38"/>
      <c r="V3765" s="39"/>
    </row>
    <row r="3766" spans="1:22" ht="18">
      <c r="A3766" s="34"/>
      <c r="B3766" s="29"/>
      <c r="C3766" s="30"/>
      <c r="D3766" s="31"/>
      <c r="E3766" s="30"/>
      <c r="F3766" s="71"/>
      <c r="G3766" s="74"/>
      <c r="H3766" s="62"/>
      <c r="I3766" s="62"/>
      <c r="J3766" s="74"/>
      <c r="K3766" s="30"/>
      <c r="L3766" s="34"/>
      <c r="M3766" s="32"/>
      <c r="N3766" s="36"/>
      <c r="O3766" s="30"/>
      <c r="P3766" s="30"/>
      <c r="Q3766" s="36"/>
      <c r="R3766" s="36"/>
      <c r="S3766" s="36"/>
      <c r="T3766" s="37"/>
      <c r="U3766" s="38"/>
      <c r="V3766" s="39"/>
    </row>
    <row r="3767" spans="1:22" ht="18">
      <c r="A3767" s="34"/>
      <c r="B3767" s="29"/>
      <c r="C3767" s="30"/>
      <c r="D3767" s="31"/>
      <c r="E3767" s="30"/>
      <c r="F3767" s="71"/>
      <c r="G3767" s="74"/>
      <c r="H3767" s="62"/>
      <c r="I3767" s="62"/>
      <c r="J3767" s="74"/>
      <c r="K3767" s="30"/>
      <c r="L3767" s="34"/>
      <c r="M3767" s="32"/>
      <c r="N3767" s="36"/>
      <c r="O3767" s="30"/>
      <c r="P3767" s="30"/>
      <c r="Q3767" s="36"/>
      <c r="R3767" s="36"/>
      <c r="S3767" s="36"/>
      <c r="T3767" s="37"/>
      <c r="U3767" s="38"/>
      <c r="V3767" s="39"/>
    </row>
    <row r="3768" spans="1:22" ht="18">
      <c r="A3768" s="34"/>
      <c r="B3768" s="29"/>
      <c r="C3768" s="30"/>
      <c r="D3768" s="31"/>
      <c r="E3768" s="30"/>
      <c r="F3768" s="71"/>
      <c r="G3768" s="74"/>
      <c r="H3768" s="62"/>
      <c r="I3768" s="62"/>
      <c r="J3768" s="74"/>
      <c r="K3768" s="30"/>
      <c r="L3768" s="34"/>
      <c r="M3768" s="32"/>
      <c r="N3768" s="36"/>
      <c r="O3768" s="30"/>
      <c r="P3768" s="30"/>
      <c r="Q3768" s="36"/>
      <c r="R3768" s="36"/>
      <c r="S3768" s="36"/>
      <c r="T3768" s="37"/>
      <c r="U3768" s="38"/>
      <c r="V3768" s="39"/>
    </row>
    <row r="3769" spans="1:22" ht="18">
      <c r="A3769" s="34"/>
      <c r="B3769" s="29"/>
      <c r="C3769" s="30"/>
      <c r="D3769" s="31"/>
      <c r="E3769" s="30"/>
      <c r="F3769" s="71"/>
      <c r="G3769" s="74"/>
      <c r="H3769" s="62"/>
      <c r="I3769" s="62"/>
      <c r="J3769" s="74"/>
      <c r="K3769" s="30"/>
      <c r="L3769" s="34"/>
      <c r="M3769" s="32"/>
      <c r="N3769" s="36"/>
      <c r="O3769" s="30"/>
      <c r="P3769" s="30"/>
      <c r="Q3769" s="36"/>
      <c r="R3769" s="36"/>
      <c r="S3769" s="36"/>
      <c r="T3769" s="37"/>
      <c r="U3769" s="38"/>
      <c r="V3769" s="39"/>
    </row>
    <row r="3770" spans="1:22" ht="18">
      <c r="A3770" s="34"/>
      <c r="B3770" s="29"/>
      <c r="C3770" s="30"/>
      <c r="D3770" s="31"/>
      <c r="E3770" s="30"/>
      <c r="F3770" s="71"/>
      <c r="G3770" s="74"/>
      <c r="H3770" s="62"/>
      <c r="I3770" s="62"/>
      <c r="J3770" s="74"/>
      <c r="K3770" s="30"/>
      <c r="L3770" s="34"/>
      <c r="M3770" s="32"/>
      <c r="N3770" s="36"/>
      <c r="O3770" s="30"/>
      <c r="P3770" s="30"/>
      <c r="Q3770" s="36"/>
      <c r="R3770" s="36"/>
      <c r="S3770" s="36"/>
      <c r="T3770" s="37"/>
      <c r="U3770" s="38"/>
      <c r="V3770" s="39"/>
    </row>
    <row r="3771" spans="1:22" ht="18">
      <c r="A3771" s="34"/>
      <c r="B3771" s="29"/>
      <c r="C3771" s="30"/>
      <c r="D3771" s="31"/>
      <c r="E3771" s="30"/>
      <c r="F3771" s="71"/>
      <c r="G3771" s="74"/>
      <c r="H3771" s="62"/>
      <c r="I3771" s="62"/>
      <c r="J3771" s="74"/>
      <c r="K3771" s="30"/>
      <c r="L3771" s="34"/>
      <c r="M3771" s="32"/>
      <c r="N3771" s="36"/>
      <c r="O3771" s="30"/>
      <c r="P3771" s="30"/>
      <c r="Q3771" s="36"/>
      <c r="R3771" s="36"/>
      <c r="S3771" s="36"/>
      <c r="T3771" s="37"/>
      <c r="U3771" s="38"/>
      <c r="V3771" s="39"/>
    </row>
    <row r="3772" spans="1:22" ht="18">
      <c r="A3772" s="34"/>
      <c r="B3772" s="29"/>
      <c r="C3772" s="30"/>
      <c r="D3772" s="31"/>
      <c r="E3772" s="30"/>
      <c r="F3772" s="71"/>
      <c r="G3772" s="74"/>
      <c r="H3772" s="62"/>
      <c r="I3772" s="62"/>
      <c r="J3772" s="74"/>
      <c r="K3772" s="30"/>
      <c r="L3772" s="34"/>
      <c r="M3772" s="32"/>
      <c r="N3772" s="36"/>
      <c r="O3772" s="30"/>
      <c r="P3772" s="30"/>
      <c r="Q3772" s="36"/>
      <c r="R3772" s="36"/>
      <c r="S3772" s="36"/>
      <c r="T3772" s="37"/>
      <c r="U3772" s="38"/>
      <c r="V3772" s="39"/>
    </row>
    <row r="3773" spans="1:22" ht="18">
      <c r="A3773" s="34"/>
      <c r="B3773" s="29"/>
      <c r="C3773" s="30"/>
      <c r="D3773" s="31"/>
      <c r="E3773" s="30"/>
      <c r="F3773" s="71"/>
      <c r="G3773" s="74"/>
      <c r="H3773" s="62"/>
      <c r="I3773" s="62"/>
      <c r="J3773" s="74"/>
      <c r="K3773" s="30"/>
      <c r="L3773" s="34"/>
      <c r="M3773" s="32"/>
      <c r="N3773" s="36"/>
      <c r="O3773" s="30"/>
      <c r="P3773" s="30"/>
      <c r="Q3773" s="36"/>
      <c r="R3773" s="36"/>
      <c r="S3773" s="36"/>
      <c r="T3773" s="37"/>
      <c r="U3773" s="38"/>
      <c r="V3773" s="39"/>
    </row>
    <row r="3774" spans="1:22" ht="18">
      <c r="A3774" s="34"/>
      <c r="B3774" s="29"/>
      <c r="C3774" s="30"/>
      <c r="D3774" s="31"/>
      <c r="E3774" s="30"/>
      <c r="F3774" s="71"/>
      <c r="G3774" s="74"/>
      <c r="H3774" s="62"/>
      <c r="I3774" s="62"/>
      <c r="J3774" s="74"/>
      <c r="K3774" s="30"/>
      <c r="L3774" s="34"/>
      <c r="M3774" s="32"/>
      <c r="N3774" s="36"/>
      <c r="O3774" s="30"/>
      <c r="P3774" s="30"/>
      <c r="Q3774" s="36"/>
      <c r="R3774" s="36"/>
      <c r="S3774" s="36"/>
      <c r="T3774" s="37"/>
      <c r="U3774" s="38"/>
      <c r="V3774" s="39"/>
    </row>
    <row r="3775" spans="1:22" ht="18">
      <c r="A3775" s="34"/>
      <c r="B3775" s="29"/>
      <c r="C3775" s="30"/>
      <c r="D3775" s="31"/>
      <c r="E3775" s="30"/>
      <c r="F3775" s="71"/>
      <c r="G3775" s="74"/>
      <c r="H3775" s="62"/>
      <c r="I3775" s="62"/>
      <c r="J3775" s="74"/>
      <c r="K3775" s="30"/>
      <c r="L3775" s="34"/>
      <c r="M3775" s="32"/>
      <c r="N3775" s="36"/>
      <c r="O3775" s="30"/>
      <c r="P3775" s="30"/>
      <c r="Q3775" s="36"/>
      <c r="R3775" s="36"/>
      <c r="S3775" s="36"/>
      <c r="T3775" s="37"/>
      <c r="U3775" s="38"/>
      <c r="V3775" s="39"/>
    </row>
    <row r="3776" spans="1:22" ht="18">
      <c r="A3776" s="34"/>
      <c r="B3776" s="29"/>
      <c r="C3776" s="30"/>
      <c r="D3776" s="31"/>
      <c r="E3776" s="30"/>
      <c r="F3776" s="71"/>
      <c r="G3776" s="74"/>
      <c r="H3776" s="62"/>
      <c r="I3776" s="62"/>
      <c r="J3776" s="74"/>
      <c r="K3776" s="30"/>
      <c r="L3776" s="34"/>
      <c r="M3776" s="32"/>
      <c r="N3776" s="36"/>
      <c r="O3776" s="30"/>
      <c r="P3776" s="30"/>
      <c r="Q3776" s="36"/>
      <c r="R3776" s="36"/>
      <c r="S3776" s="36"/>
      <c r="T3776" s="37"/>
      <c r="U3776" s="38"/>
      <c r="V3776" s="39"/>
    </row>
    <row r="3777" spans="1:22" ht="18">
      <c r="A3777" s="34"/>
      <c r="B3777" s="29"/>
      <c r="C3777" s="30"/>
      <c r="D3777" s="31"/>
      <c r="E3777" s="30"/>
      <c r="F3777" s="71"/>
      <c r="G3777" s="74"/>
      <c r="H3777" s="62"/>
      <c r="I3777" s="62"/>
      <c r="J3777" s="74"/>
      <c r="K3777" s="30"/>
      <c r="L3777" s="34"/>
      <c r="M3777" s="32"/>
      <c r="N3777" s="36"/>
      <c r="O3777" s="30"/>
      <c r="P3777" s="30"/>
      <c r="Q3777" s="36"/>
      <c r="R3777" s="36"/>
      <c r="S3777" s="36"/>
      <c r="T3777" s="37"/>
      <c r="U3777" s="38"/>
      <c r="V3777" s="39"/>
    </row>
    <row r="3778" spans="1:22" ht="18">
      <c r="A3778" s="34"/>
      <c r="B3778" s="29"/>
      <c r="C3778" s="30"/>
      <c r="D3778" s="31"/>
      <c r="E3778" s="30"/>
      <c r="F3778" s="71"/>
      <c r="G3778" s="74"/>
      <c r="H3778" s="62"/>
      <c r="I3778" s="62"/>
      <c r="J3778" s="74"/>
      <c r="K3778" s="30"/>
      <c r="L3778" s="34"/>
      <c r="M3778" s="32"/>
      <c r="N3778" s="36"/>
      <c r="O3778" s="30"/>
      <c r="P3778" s="30"/>
      <c r="Q3778" s="36"/>
      <c r="R3778" s="36"/>
      <c r="S3778" s="36"/>
      <c r="T3778" s="37"/>
      <c r="U3778" s="38"/>
      <c r="V3778" s="39"/>
    </row>
    <row r="3779" spans="1:22" ht="18">
      <c r="A3779" s="34"/>
      <c r="B3779" s="29"/>
      <c r="C3779" s="30"/>
      <c r="D3779" s="31"/>
      <c r="E3779" s="30"/>
      <c r="F3779" s="71"/>
      <c r="G3779" s="74"/>
      <c r="H3779" s="62"/>
      <c r="I3779" s="62"/>
      <c r="J3779" s="74"/>
      <c r="K3779" s="30"/>
      <c r="L3779" s="34"/>
      <c r="M3779" s="32"/>
      <c r="N3779" s="36"/>
      <c r="O3779" s="30"/>
      <c r="P3779" s="30"/>
      <c r="Q3779" s="36"/>
      <c r="R3779" s="36"/>
      <c r="S3779" s="36"/>
      <c r="T3779" s="37"/>
      <c r="U3779" s="38"/>
      <c r="V3779" s="39"/>
    </row>
    <row r="3780" spans="1:22" ht="18">
      <c r="A3780" s="34"/>
      <c r="B3780" s="29"/>
      <c r="C3780" s="30"/>
      <c r="D3780" s="31"/>
      <c r="E3780" s="30"/>
      <c r="F3780" s="71"/>
      <c r="G3780" s="74"/>
      <c r="H3780" s="62"/>
      <c r="I3780" s="62"/>
      <c r="J3780" s="74"/>
      <c r="K3780" s="30"/>
      <c r="L3780" s="34"/>
      <c r="M3780" s="32"/>
      <c r="N3780" s="36"/>
      <c r="O3780" s="30"/>
      <c r="P3780" s="30"/>
      <c r="Q3780" s="36"/>
      <c r="R3780" s="36"/>
      <c r="S3780" s="36"/>
      <c r="T3780" s="37"/>
      <c r="U3780" s="38"/>
      <c r="V3780" s="39"/>
    </row>
    <row r="3781" spans="1:22" ht="18">
      <c r="A3781" s="34"/>
      <c r="B3781" s="29"/>
      <c r="C3781" s="30"/>
      <c r="D3781" s="31"/>
      <c r="E3781" s="30"/>
      <c r="F3781" s="71"/>
      <c r="G3781" s="74"/>
      <c r="H3781" s="62"/>
      <c r="I3781" s="62"/>
      <c r="J3781" s="74"/>
      <c r="K3781" s="30"/>
      <c r="L3781" s="34"/>
      <c r="M3781" s="32"/>
      <c r="N3781" s="36"/>
      <c r="O3781" s="30"/>
      <c r="P3781" s="30"/>
      <c r="Q3781" s="36"/>
      <c r="R3781" s="36"/>
      <c r="S3781" s="36"/>
      <c r="T3781" s="37"/>
      <c r="U3781" s="38"/>
      <c r="V3781" s="39"/>
    </row>
    <row r="3782" spans="1:22" ht="18">
      <c r="A3782" s="34"/>
      <c r="B3782" s="29"/>
      <c r="C3782" s="30"/>
      <c r="D3782" s="31"/>
      <c r="E3782" s="30"/>
      <c r="F3782" s="71"/>
      <c r="G3782" s="74"/>
      <c r="H3782" s="62"/>
      <c r="I3782" s="62"/>
      <c r="J3782" s="74"/>
      <c r="K3782" s="30"/>
      <c r="L3782" s="34"/>
      <c r="M3782" s="32"/>
      <c r="N3782" s="36"/>
      <c r="O3782" s="30"/>
      <c r="P3782" s="30"/>
      <c r="Q3782" s="36"/>
      <c r="R3782" s="36"/>
      <c r="S3782" s="36"/>
      <c r="T3782" s="37"/>
      <c r="U3782" s="38"/>
      <c r="V3782" s="39"/>
    </row>
    <row r="3783" spans="1:22" ht="18">
      <c r="A3783" s="34"/>
      <c r="B3783" s="29"/>
      <c r="C3783" s="30"/>
      <c r="D3783" s="31"/>
      <c r="E3783" s="30"/>
      <c r="F3783" s="71"/>
      <c r="G3783" s="74"/>
      <c r="H3783" s="62"/>
      <c r="I3783" s="62"/>
      <c r="J3783" s="74"/>
      <c r="K3783" s="30"/>
      <c r="L3783" s="34"/>
      <c r="M3783" s="32"/>
      <c r="N3783" s="36"/>
      <c r="O3783" s="30"/>
      <c r="P3783" s="30"/>
      <c r="Q3783" s="36"/>
      <c r="R3783" s="36"/>
      <c r="S3783" s="36"/>
      <c r="T3783" s="37"/>
      <c r="U3783" s="38"/>
      <c r="V3783" s="39"/>
    </row>
    <row r="3784" spans="1:22" ht="18">
      <c r="A3784" s="34"/>
      <c r="B3784" s="29"/>
      <c r="C3784" s="30"/>
      <c r="D3784" s="31"/>
      <c r="E3784" s="30"/>
      <c r="F3784" s="71"/>
      <c r="G3784" s="74"/>
      <c r="H3784" s="62"/>
      <c r="I3784" s="62"/>
      <c r="J3784" s="74"/>
      <c r="K3784" s="30"/>
      <c r="L3784" s="34"/>
      <c r="M3784" s="32"/>
      <c r="N3784" s="36"/>
      <c r="O3784" s="30"/>
      <c r="P3784" s="30"/>
      <c r="Q3784" s="36"/>
      <c r="R3784" s="36"/>
      <c r="S3784" s="36"/>
      <c r="T3784" s="37"/>
      <c r="U3784" s="38"/>
      <c r="V3784" s="39"/>
    </row>
    <row r="3785" spans="1:22" ht="18">
      <c r="A3785" s="34"/>
      <c r="B3785" s="29"/>
      <c r="C3785" s="30"/>
      <c r="D3785" s="31"/>
      <c r="E3785" s="30"/>
      <c r="F3785" s="71"/>
      <c r="G3785" s="74"/>
      <c r="H3785" s="62"/>
      <c r="I3785" s="62"/>
      <c r="J3785" s="74"/>
      <c r="K3785" s="30"/>
      <c r="L3785" s="34"/>
      <c r="M3785" s="32"/>
      <c r="N3785" s="36"/>
      <c r="O3785" s="30"/>
      <c r="P3785" s="30"/>
      <c r="Q3785" s="36"/>
      <c r="R3785" s="36"/>
      <c r="S3785" s="36"/>
      <c r="T3785" s="37"/>
      <c r="U3785" s="38"/>
      <c r="V3785" s="39"/>
    </row>
    <row r="3786" spans="1:22" ht="18">
      <c r="A3786" s="34"/>
      <c r="B3786" s="29"/>
      <c r="C3786" s="30"/>
      <c r="D3786" s="31"/>
      <c r="E3786" s="30"/>
      <c r="F3786" s="71"/>
      <c r="G3786" s="74"/>
      <c r="H3786" s="62"/>
      <c r="I3786" s="62"/>
      <c r="J3786" s="74"/>
      <c r="K3786" s="30"/>
      <c r="L3786" s="34"/>
      <c r="M3786" s="32"/>
      <c r="N3786" s="36"/>
      <c r="O3786" s="30"/>
      <c r="P3786" s="30"/>
      <c r="Q3786" s="36"/>
      <c r="R3786" s="36"/>
      <c r="S3786" s="36"/>
      <c r="T3786" s="37"/>
      <c r="U3786" s="38"/>
      <c r="V3786" s="39"/>
    </row>
    <row r="3787" spans="1:22" ht="18">
      <c r="A3787" s="34"/>
      <c r="B3787" s="29"/>
      <c r="C3787" s="30"/>
      <c r="D3787" s="31"/>
      <c r="E3787" s="30"/>
      <c r="F3787" s="71"/>
      <c r="G3787" s="74"/>
      <c r="H3787" s="62"/>
      <c r="I3787" s="62"/>
      <c r="J3787" s="74"/>
      <c r="K3787" s="30"/>
      <c r="L3787" s="34"/>
      <c r="M3787" s="32"/>
      <c r="N3787" s="36"/>
      <c r="O3787" s="30"/>
      <c r="P3787" s="30"/>
      <c r="Q3787" s="36"/>
      <c r="R3787" s="36"/>
      <c r="S3787" s="36"/>
      <c r="T3787" s="37"/>
      <c r="U3787" s="38"/>
      <c r="V3787" s="39"/>
    </row>
    <row r="3788" spans="1:22" ht="18">
      <c r="A3788" s="34"/>
      <c r="B3788" s="29"/>
      <c r="C3788" s="30"/>
      <c r="D3788" s="31"/>
      <c r="E3788" s="30"/>
      <c r="F3788" s="71"/>
      <c r="G3788" s="74"/>
      <c r="H3788" s="62"/>
      <c r="I3788" s="62"/>
      <c r="J3788" s="74"/>
      <c r="K3788" s="30"/>
      <c r="L3788" s="34"/>
      <c r="M3788" s="32"/>
      <c r="N3788" s="36"/>
      <c r="O3788" s="30"/>
      <c r="P3788" s="30"/>
      <c r="Q3788" s="36"/>
      <c r="R3788" s="36"/>
      <c r="S3788" s="36"/>
      <c r="T3788" s="37"/>
      <c r="U3788" s="38"/>
      <c r="V3788" s="39"/>
    </row>
    <row r="3789" spans="1:22" ht="18">
      <c r="A3789" s="34"/>
      <c r="B3789" s="29"/>
      <c r="C3789" s="30"/>
      <c r="D3789" s="31"/>
      <c r="E3789" s="30"/>
      <c r="F3789" s="71"/>
      <c r="G3789" s="74"/>
      <c r="H3789" s="62"/>
      <c r="I3789" s="62"/>
      <c r="J3789" s="74"/>
      <c r="K3789" s="30"/>
      <c r="L3789" s="34"/>
      <c r="M3789" s="32"/>
      <c r="N3789" s="36"/>
      <c r="O3789" s="30"/>
      <c r="P3789" s="30"/>
      <c r="Q3789" s="36"/>
      <c r="R3789" s="36"/>
      <c r="S3789" s="36"/>
      <c r="T3789" s="37"/>
      <c r="U3789" s="38"/>
      <c r="V3789" s="39"/>
    </row>
    <row r="3790" spans="1:22" ht="18">
      <c r="A3790" s="34"/>
      <c r="B3790" s="29"/>
      <c r="C3790" s="30"/>
      <c r="D3790" s="31"/>
      <c r="E3790" s="30"/>
      <c r="F3790" s="71"/>
      <c r="G3790" s="74"/>
      <c r="H3790" s="62"/>
      <c r="I3790" s="62"/>
      <c r="J3790" s="74"/>
      <c r="K3790" s="30"/>
      <c r="L3790" s="34"/>
      <c r="M3790" s="32"/>
      <c r="N3790" s="36"/>
      <c r="O3790" s="30"/>
      <c r="P3790" s="30"/>
      <c r="Q3790" s="36"/>
      <c r="R3790" s="36"/>
      <c r="S3790" s="36"/>
      <c r="T3790" s="37"/>
      <c r="U3790" s="38"/>
      <c r="V3790" s="39"/>
    </row>
    <row r="3791" spans="1:22" ht="18">
      <c r="A3791" s="34"/>
      <c r="B3791" s="29"/>
      <c r="C3791" s="30"/>
      <c r="D3791" s="31"/>
      <c r="E3791" s="30"/>
      <c r="F3791" s="71"/>
      <c r="G3791" s="74"/>
      <c r="H3791" s="62"/>
      <c r="I3791" s="62"/>
      <c r="J3791" s="74"/>
      <c r="K3791" s="30"/>
      <c r="L3791" s="34"/>
      <c r="M3791" s="32"/>
      <c r="N3791" s="36"/>
      <c r="O3791" s="30"/>
      <c r="P3791" s="30"/>
      <c r="Q3791" s="36"/>
      <c r="R3791" s="36"/>
      <c r="S3791" s="36"/>
      <c r="T3791" s="37"/>
      <c r="U3791" s="38"/>
      <c r="V3791" s="39"/>
    </row>
    <row r="3792" spans="1:22" ht="18">
      <c r="A3792" s="34"/>
      <c r="B3792" s="29"/>
      <c r="C3792" s="30"/>
      <c r="D3792" s="31"/>
      <c r="E3792" s="30"/>
      <c r="F3792" s="71"/>
      <c r="G3792" s="74"/>
      <c r="H3792" s="62"/>
      <c r="I3792" s="62"/>
      <c r="J3792" s="74"/>
      <c r="K3792" s="30"/>
      <c r="L3792" s="34"/>
      <c r="M3792" s="32"/>
      <c r="N3792" s="36"/>
      <c r="O3792" s="30"/>
      <c r="P3792" s="30"/>
      <c r="Q3792" s="36"/>
      <c r="R3792" s="36"/>
      <c r="S3792" s="36"/>
      <c r="T3792" s="37"/>
      <c r="U3792" s="38"/>
      <c r="V3792" s="39"/>
    </row>
    <row r="3793" spans="1:22" ht="18">
      <c r="A3793" s="34"/>
      <c r="B3793" s="29"/>
      <c r="C3793" s="30"/>
      <c r="D3793" s="31"/>
      <c r="E3793" s="30"/>
      <c r="F3793" s="71"/>
      <c r="G3793" s="74"/>
      <c r="H3793" s="62"/>
      <c r="I3793" s="62"/>
      <c r="J3793" s="74"/>
      <c r="K3793" s="30"/>
      <c r="L3793" s="34"/>
      <c r="M3793" s="32"/>
      <c r="N3793" s="36"/>
      <c r="O3793" s="30"/>
      <c r="P3793" s="30"/>
      <c r="Q3793" s="36"/>
      <c r="R3793" s="36"/>
      <c r="S3793" s="36"/>
      <c r="T3793" s="37"/>
      <c r="U3793" s="38"/>
      <c r="V3793" s="39"/>
    </row>
    <row r="3794" spans="1:22" ht="18">
      <c r="A3794" s="34"/>
      <c r="B3794" s="29"/>
      <c r="C3794" s="30"/>
      <c r="D3794" s="31"/>
      <c r="E3794" s="30"/>
      <c r="F3794" s="71"/>
      <c r="G3794" s="74"/>
      <c r="H3794" s="62"/>
      <c r="I3794" s="62"/>
      <c r="J3794" s="74"/>
      <c r="K3794" s="30"/>
      <c r="L3794" s="34"/>
      <c r="M3794" s="32"/>
      <c r="N3794" s="36"/>
      <c r="O3794" s="30"/>
      <c r="P3794" s="30"/>
      <c r="Q3794" s="36"/>
      <c r="R3794" s="36"/>
      <c r="S3794" s="36"/>
      <c r="T3794" s="37"/>
      <c r="U3794" s="38"/>
      <c r="V3794" s="39"/>
    </row>
    <row r="3795" spans="1:22" ht="18">
      <c r="A3795" s="34"/>
      <c r="B3795" s="29"/>
      <c r="C3795" s="30"/>
      <c r="D3795" s="31"/>
      <c r="E3795" s="30"/>
      <c r="F3795" s="71"/>
      <c r="G3795" s="74"/>
      <c r="H3795" s="62"/>
      <c r="I3795" s="62"/>
      <c r="J3795" s="74"/>
      <c r="K3795" s="30"/>
      <c r="L3795" s="34"/>
      <c r="M3795" s="32"/>
      <c r="N3795" s="36"/>
      <c r="O3795" s="30"/>
      <c r="P3795" s="30"/>
      <c r="Q3795" s="36"/>
      <c r="R3795" s="36"/>
      <c r="S3795" s="36"/>
      <c r="T3795" s="37"/>
      <c r="U3795" s="38"/>
      <c r="V3795" s="39"/>
    </row>
    <row r="3796" spans="1:22" ht="18">
      <c r="A3796" s="34"/>
      <c r="B3796" s="29"/>
      <c r="C3796" s="30"/>
      <c r="D3796" s="31"/>
      <c r="E3796" s="30"/>
      <c r="F3796" s="71"/>
      <c r="G3796" s="74"/>
      <c r="H3796" s="62"/>
      <c r="I3796" s="62"/>
      <c r="J3796" s="74"/>
      <c r="K3796" s="30"/>
      <c r="L3796" s="34"/>
      <c r="M3796" s="32"/>
      <c r="N3796" s="36"/>
      <c r="O3796" s="30"/>
      <c r="P3796" s="30"/>
      <c r="Q3796" s="36"/>
      <c r="R3796" s="36"/>
      <c r="S3796" s="36"/>
      <c r="T3796" s="37"/>
      <c r="U3796" s="38"/>
      <c r="V3796" s="39"/>
    </row>
    <row r="3797" spans="1:22" ht="18">
      <c r="A3797" s="34"/>
      <c r="B3797" s="29"/>
      <c r="C3797" s="30"/>
      <c r="D3797" s="31"/>
      <c r="E3797" s="30"/>
      <c r="F3797" s="71"/>
      <c r="G3797" s="74"/>
      <c r="H3797" s="62"/>
      <c r="I3797" s="62"/>
      <c r="J3797" s="74"/>
      <c r="K3797" s="30"/>
      <c r="L3797" s="34"/>
      <c r="M3797" s="32"/>
      <c r="N3797" s="36"/>
      <c r="O3797" s="30"/>
      <c r="P3797" s="30"/>
      <c r="Q3797" s="36"/>
      <c r="R3797" s="36"/>
      <c r="S3797" s="36"/>
      <c r="T3797" s="37"/>
      <c r="U3797" s="38"/>
      <c r="V3797" s="39"/>
    </row>
    <row r="3798" spans="1:22" ht="18">
      <c r="A3798" s="34"/>
      <c r="B3798" s="29"/>
      <c r="C3798" s="30"/>
      <c r="D3798" s="31"/>
      <c r="E3798" s="30"/>
      <c r="F3798" s="71"/>
      <c r="G3798" s="74"/>
      <c r="H3798" s="62"/>
      <c r="I3798" s="62"/>
      <c r="J3798" s="74"/>
      <c r="K3798" s="30"/>
      <c r="L3798" s="34"/>
      <c r="M3798" s="32"/>
      <c r="N3798" s="36"/>
      <c r="O3798" s="30"/>
      <c r="P3798" s="30"/>
      <c r="Q3798" s="36"/>
      <c r="R3798" s="36"/>
      <c r="S3798" s="36"/>
      <c r="T3798" s="37"/>
      <c r="U3798" s="38"/>
      <c r="V3798" s="39"/>
    </row>
    <row r="3799" spans="1:22" ht="18">
      <c r="A3799" s="34"/>
      <c r="B3799" s="29"/>
      <c r="C3799" s="30"/>
      <c r="D3799" s="31"/>
      <c r="E3799" s="30"/>
      <c r="F3799" s="71"/>
      <c r="G3799" s="74"/>
      <c r="H3799" s="62"/>
      <c r="I3799" s="62"/>
      <c r="J3799" s="74"/>
      <c r="K3799" s="30"/>
      <c r="L3799" s="34"/>
      <c r="M3799" s="32"/>
      <c r="N3799" s="36"/>
      <c r="O3799" s="30"/>
      <c r="P3799" s="30"/>
      <c r="Q3799" s="36"/>
      <c r="R3799" s="36"/>
      <c r="S3799" s="36"/>
      <c r="T3799" s="37"/>
      <c r="U3799" s="38"/>
      <c r="V3799" s="39"/>
    </row>
    <row r="3800" spans="1:22" ht="18">
      <c r="A3800" s="34"/>
      <c r="B3800" s="29"/>
      <c r="C3800" s="30"/>
      <c r="D3800" s="31"/>
      <c r="E3800" s="30"/>
      <c r="F3800" s="71"/>
      <c r="G3800" s="74"/>
      <c r="H3800" s="62"/>
      <c r="I3800" s="62"/>
      <c r="J3800" s="74"/>
      <c r="K3800" s="30"/>
      <c r="L3800" s="34"/>
      <c r="M3800" s="32"/>
      <c r="N3800" s="36"/>
      <c r="O3800" s="30"/>
      <c r="P3800" s="30"/>
      <c r="Q3800" s="36"/>
      <c r="R3800" s="36"/>
      <c r="S3800" s="36"/>
      <c r="T3800" s="37"/>
      <c r="U3800" s="38"/>
      <c r="V3800" s="39"/>
    </row>
    <row r="3801" spans="1:22" ht="18">
      <c r="A3801" s="34"/>
      <c r="B3801" s="29"/>
      <c r="C3801" s="30"/>
      <c r="D3801" s="31"/>
      <c r="E3801" s="30"/>
      <c r="F3801" s="71"/>
      <c r="G3801" s="74"/>
      <c r="H3801" s="62"/>
      <c r="I3801" s="62"/>
      <c r="J3801" s="74"/>
      <c r="K3801" s="30"/>
      <c r="L3801" s="34"/>
      <c r="M3801" s="32"/>
      <c r="N3801" s="36"/>
      <c r="O3801" s="30"/>
      <c r="P3801" s="30"/>
      <c r="Q3801" s="36"/>
      <c r="R3801" s="36"/>
      <c r="S3801" s="36"/>
      <c r="T3801" s="37"/>
      <c r="U3801" s="38"/>
      <c r="V3801" s="39"/>
    </row>
    <row r="3802" spans="1:22" ht="18">
      <c r="A3802" s="34"/>
      <c r="B3802" s="29"/>
      <c r="C3802" s="30"/>
      <c r="D3802" s="31"/>
      <c r="E3802" s="30"/>
      <c r="F3802" s="71"/>
      <c r="G3802" s="74"/>
      <c r="H3802" s="62"/>
      <c r="I3802" s="62"/>
      <c r="J3802" s="74"/>
      <c r="K3802" s="30"/>
      <c r="L3802" s="34"/>
      <c r="M3802" s="32"/>
      <c r="N3802" s="36"/>
      <c r="O3802" s="30"/>
      <c r="P3802" s="30"/>
      <c r="Q3802" s="36"/>
      <c r="R3802" s="36"/>
      <c r="S3802" s="36"/>
      <c r="T3802" s="37"/>
      <c r="U3802" s="38"/>
      <c r="V3802" s="39"/>
    </row>
    <row r="3803" spans="1:22" ht="18">
      <c r="A3803" s="34"/>
      <c r="B3803" s="29"/>
      <c r="C3803" s="30"/>
      <c r="D3803" s="31"/>
      <c r="E3803" s="30"/>
      <c r="F3803" s="71"/>
      <c r="G3803" s="74"/>
      <c r="H3803" s="62"/>
      <c r="I3803" s="62"/>
      <c r="J3803" s="74"/>
      <c r="K3803" s="30"/>
      <c r="L3803" s="34"/>
      <c r="M3803" s="32"/>
      <c r="N3803" s="36"/>
      <c r="O3803" s="30"/>
      <c r="P3803" s="30"/>
      <c r="Q3803" s="36"/>
      <c r="R3803" s="36"/>
      <c r="S3803" s="36"/>
      <c r="T3803" s="37"/>
      <c r="U3803" s="38"/>
      <c r="V3803" s="39"/>
    </row>
    <row r="3804" spans="1:22" ht="18">
      <c r="A3804" s="34"/>
      <c r="B3804" s="29"/>
      <c r="C3804" s="30"/>
      <c r="D3804" s="31"/>
      <c r="E3804" s="30"/>
      <c r="F3804" s="71"/>
      <c r="G3804" s="74"/>
      <c r="H3804" s="62"/>
      <c r="I3804" s="62"/>
      <c r="J3804" s="74"/>
      <c r="K3804" s="30"/>
      <c r="L3804" s="34"/>
      <c r="M3804" s="32"/>
      <c r="N3804" s="36"/>
      <c r="O3804" s="30"/>
      <c r="P3804" s="30"/>
      <c r="Q3804" s="36"/>
      <c r="R3804" s="36"/>
      <c r="S3804" s="36"/>
      <c r="T3804" s="37"/>
      <c r="U3804" s="38"/>
      <c r="V3804" s="39"/>
    </row>
    <row r="3805" spans="1:22" ht="18">
      <c r="A3805" s="34"/>
      <c r="B3805" s="29"/>
      <c r="C3805" s="30"/>
      <c r="D3805" s="31"/>
      <c r="E3805" s="30"/>
      <c r="F3805" s="71"/>
      <c r="G3805" s="74"/>
      <c r="H3805" s="62"/>
      <c r="I3805" s="62"/>
      <c r="J3805" s="74"/>
      <c r="K3805" s="30"/>
      <c r="L3805" s="34"/>
      <c r="M3805" s="32"/>
      <c r="N3805" s="36"/>
      <c r="O3805" s="30"/>
      <c r="P3805" s="30"/>
      <c r="Q3805" s="36"/>
      <c r="R3805" s="36"/>
      <c r="S3805" s="36"/>
      <c r="T3805" s="37"/>
      <c r="U3805" s="38"/>
      <c r="V3805" s="39"/>
    </row>
    <row r="3806" spans="1:22" ht="18">
      <c r="A3806" s="34"/>
      <c r="B3806" s="29"/>
      <c r="C3806" s="30"/>
      <c r="D3806" s="31"/>
      <c r="E3806" s="30"/>
      <c r="F3806" s="71"/>
      <c r="G3806" s="74"/>
      <c r="H3806" s="62"/>
      <c r="I3806" s="62"/>
      <c r="J3806" s="74"/>
      <c r="K3806" s="30"/>
      <c r="L3806" s="34"/>
      <c r="M3806" s="32"/>
      <c r="N3806" s="36"/>
      <c r="O3806" s="30"/>
      <c r="P3806" s="30"/>
      <c r="Q3806" s="36"/>
      <c r="R3806" s="36"/>
      <c r="S3806" s="36"/>
      <c r="T3806" s="37"/>
      <c r="U3806" s="38"/>
      <c r="V3806" s="39"/>
    </row>
    <row r="3807" spans="1:22" ht="18">
      <c r="A3807" s="34"/>
      <c r="B3807" s="29"/>
      <c r="C3807" s="30"/>
      <c r="D3807" s="31"/>
      <c r="E3807" s="30"/>
      <c r="F3807" s="71"/>
      <c r="G3807" s="74"/>
      <c r="H3807" s="62"/>
      <c r="I3807" s="62"/>
      <c r="J3807" s="74"/>
      <c r="K3807" s="30"/>
      <c r="L3807" s="34"/>
      <c r="M3807" s="32"/>
      <c r="N3807" s="36"/>
      <c r="O3807" s="30"/>
      <c r="P3807" s="30"/>
      <c r="Q3807" s="36"/>
      <c r="R3807" s="36"/>
      <c r="S3807" s="36"/>
      <c r="T3807" s="37"/>
      <c r="U3807" s="38"/>
      <c r="V3807" s="39"/>
    </row>
    <row r="3808" spans="1:22" ht="18">
      <c r="A3808" s="34"/>
      <c r="B3808" s="29"/>
      <c r="C3808" s="30"/>
      <c r="D3808" s="31"/>
      <c r="E3808" s="30"/>
      <c r="F3808" s="71"/>
      <c r="G3808" s="74"/>
      <c r="H3808" s="62"/>
      <c r="I3808" s="62"/>
      <c r="J3808" s="74"/>
      <c r="K3808" s="30"/>
      <c r="L3808" s="34"/>
      <c r="M3808" s="32"/>
      <c r="N3808" s="36"/>
      <c r="O3808" s="30"/>
      <c r="P3808" s="30"/>
      <c r="Q3808" s="36"/>
      <c r="R3808" s="36"/>
      <c r="S3808" s="36"/>
      <c r="T3808" s="37"/>
      <c r="U3808" s="38"/>
      <c r="V3808" s="39"/>
    </row>
    <row r="3809" spans="1:22" ht="18">
      <c r="A3809" s="34"/>
      <c r="B3809" s="29"/>
      <c r="C3809" s="30"/>
      <c r="D3809" s="31"/>
      <c r="E3809" s="30"/>
      <c r="F3809" s="71"/>
      <c r="G3809" s="74"/>
      <c r="H3809" s="62"/>
      <c r="I3809" s="62"/>
      <c r="J3809" s="74"/>
      <c r="K3809" s="30"/>
      <c r="L3809" s="34"/>
      <c r="M3809" s="32"/>
      <c r="N3809" s="36"/>
      <c r="O3809" s="30"/>
      <c r="P3809" s="30"/>
      <c r="Q3809" s="36"/>
      <c r="R3809" s="36"/>
      <c r="S3809" s="36"/>
      <c r="T3809" s="37"/>
      <c r="U3809" s="38"/>
      <c r="V3809" s="39"/>
    </row>
    <row r="3810" spans="1:22" ht="18">
      <c r="A3810" s="34"/>
      <c r="B3810" s="29"/>
      <c r="C3810" s="30"/>
      <c r="D3810" s="31"/>
      <c r="E3810" s="30"/>
      <c r="F3810" s="71"/>
      <c r="G3810" s="74"/>
      <c r="H3810" s="62"/>
      <c r="I3810" s="62"/>
      <c r="J3810" s="74"/>
      <c r="K3810" s="30"/>
      <c r="L3810" s="34"/>
      <c r="M3810" s="32"/>
      <c r="N3810" s="36"/>
      <c r="O3810" s="30"/>
      <c r="P3810" s="30"/>
      <c r="Q3810" s="36"/>
      <c r="R3810" s="36"/>
      <c r="S3810" s="36"/>
      <c r="T3810" s="37"/>
      <c r="U3810" s="38"/>
      <c r="V3810" s="39"/>
    </row>
    <row r="3811" spans="1:22" ht="18">
      <c r="A3811" s="34"/>
      <c r="B3811" s="29"/>
      <c r="C3811" s="30"/>
      <c r="D3811" s="31"/>
      <c r="E3811" s="30"/>
      <c r="F3811" s="71"/>
      <c r="G3811" s="74"/>
      <c r="H3811" s="62"/>
      <c r="I3811" s="62"/>
      <c r="J3811" s="74"/>
      <c r="K3811" s="30"/>
      <c r="L3811" s="34"/>
      <c r="M3811" s="32"/>
      <c r="N3811" s="36"/>
      <c r="O3811" s="30"/>
      <c r="P3811" s="30"/>
      <c r="Q3811" s="36"/>
      <c r="R3811" s="36"/>
      <c r="S3811" s="36"/>
      <c r="T3811" s="37"/>
      <c r="U3811" s="38"/>
      <c r="V3811" s="39"/>
    </row>
    <row r="3812" spans="1:22" ht="18">
      <c r="A3812" s="34"/>
      <c r="B3812" s="29"/>
      <c r="C3812" s="30"/>
      <c r="D3812" s="31"/>
      <c r="E3812" s="30"/>
      <c r="F3812" s="71"/>
      <c r="G3812" s="74"/>
      <c r="H3812" s="62"/>
      <c r="I3812" s="62"/>
      <c r="J3812" s="74"/>
      <c r="K3812" s="30"/>
      <c r="L3812" s="34"/>
      <c r="M3812" s="32"/>
      <c r="N3812" s="36"/>
      <c r="O3812" s="30"/>
      <c r="P3812" s="30"/>
      <c r="Q3812" s="36"/>
      <c r="R3812" s="36"/>
      <c r="S3812" s="36"/>
      <c r="T3812" s="37"/>
      <c r="U3812" s="38"/>
      <c r="V3812" s="39"/>
    </row>
    <row r="3813" spans="1:22" ht="18">
      <c r="A3813" s="34"/>
      <c r="B3813" s="29"/>
      <c r="C3813" s="30"/>
      <c r="D3813" s="31"/>
      <c r="E3813" s="30"/>
      <c r="F3813" s="71"/>
      <c r="G3813" s="74"/>
      <c r="H3813" s="62"/>
      <c r="I3813" s="62"/>
      <c r="J3813" s="74"/>
      <c r="K3813" s="30"/>
      <c r="L3813" s="34"/>
      <c r="M3813" s="32"/>
      <c r="N3813" s="36"/>
      <c r="O3813" s="30"/>
      <c r="P3813" s="30"/>
      <c r="Q3813" s="36"/>
      <c r="R3813" s="36"/>
      <c r="S3813" s="36"/>
      <c r="T3813" s="37"/>
      <c r="U3813" s="38"/>
      <c r="V3813" s="39"/>
    </row>
    <row r="3814" spans="1:22" ht="18">
      <c r="A3814" s="34"/>
      <c r="B3814" s="29"/>
      <c r="C3814" s="30"/>
      <c r="D3814" s="31"/>
      <c r="E3814" s="30"/>
      <c r="F3814" s="71"/>
      <c r="G3814" s="74"/>
      <c r="H3814" s="62"/>
      <c r="I3814" s="62"/>
      <c r="J3814" s="74"/>
      <c r="K3814" s="30"/>
      <c r="L3814" s="34"/>
      <c r="M3814" s="32"/>
      <c r="N3814" s="36"/>
      <c r="O3814" s="30"/>
      <c r="P3814" s="30"/>
      <c r="Q3814" s="36"/>
      <c r="R3814" s="36"/>
      <c r="S3814" s="36"/>
      <c r="T3814" s="37"/>
      <c r="U3814" s="38"/>
      <c r="V3814" s="39"/>
    </row>
    <row r="3815" spans="1:22" ht="18">
      <c r="A3815" s="34"/>
      <c r="B3815" s="29"/>
      <c r="C3815" s="30"/>
      <c r="D3815" s="31"/>
      <c r="E3815" s="30"/>
      <c r="F3815" s="71"/>
      <c r="G3815" s="74"/>
      <c r="H3815" s="62"/>
      <c r="I3815" s="62"/>
      <c r="J3815" s="74"/>
      <c r="K3815" s="30"/>
      <c r="L3815" s="34"/>
      <c r="M3815" s="32"/>
      <c r="N3815" s="36"/>
      <c r="O3815" s="30"/>
      <c r="P3815" s="30"/>
      <c r="Q3815" s="36"/>
      <c r="R3815" s="36"/>
      <c r="S3815" s="36"/>
      <c r="T3815" s="37"/>
      <c r="U3815" s="38"/>
      <c r="V3815" s="39"/>
    </row>
    <row r="3816" spans="1:22" ht="18">
      <c r="A3816" s="34"/>
      <c r="B3816" s="29"/>
      <c r="C3816" s="30"/>
      <c r="D3816" s="31"/>
      <c r="E3816" s="30"/>
      <c r="F3816" s="71"/>
      <c r="G3816" s="74"/>
      <c r="H3816" s="62"/>
      <c r="I3816" s="62"/>
      <c r="J3816" s="74"/>
      <c r="K3816" s="30"/>
      <c r="L3816" s="34"/>
      <c r="M3816" s="32"/>
      <c r="N3816" s="36"/>
      <c r="O3816" s="30"/>
      <c r="P3816" s="30"/>
      <c r="Q3816" s="36"/>
      <c r="R3816" s="36"/>
      <c r="S3816" s="36"/>
      <c r="T3816" s="37"/>
      <c r="U3816" s="38"/>
      <c r="V3816" s="39"/>
    </row>
    <row r="3817" spans="1:22" ht="18">
      <c r="A3817" s="34"/>
      <c r="B3817" s="29"/>
      <c r="C3817" s="30"/>
      <c r="D3817" s="31"/>
      <c r="E3817" s="30"/>
      <c r="F3817" s="71"/>
      <c r="G3817" s="74"/>
      <c r="H3817" s="62"/>
      <c r="I3817" s="62"/>
      <c r="J3817" s="74"/>
      <c r="K3817" s="30"/>
      <c r="L3817" s="34"/>
      <c r="M3817" s="32"/>
      <c r="N3817" s="36"/>
      <c r="O3817" s="30"/>
      <c r="P3817" s="30"/>
      <c r="Q3817" s="36"/>
      <c r="R3817" s="36"/>
      <c r="S3817" s="36"/>
      <c r="T3817" s="37"/>
      <c r="U3817" s="38"/>
      <c r="V3817" s="39"/>
    </row>
    <row r="3818" spans="1:22" ht="18">
      <c r="A3818" s="34"/>
      <c r="B3818" s="29"/>
      <c r="C3818" s="30"/>
      <c r="D3818" s="31"/>
      <c r="E3818" s="30"/>
      <c r="F3818" s="71"/>
      <c r="G3818" s="74"/>
      <c r="H3818" s="62"/>
      <c r="I3818" s="62"/>
      <c r="J3818" s="74"/>
      <c r="K3818" s="30"/>
      <c r="L3818" s="34"/>
      <c r="M3818" s="32"/>
      <c r="N3818" s="36"/>
      <c r="O3818" s="30"/>
      <c r="P3818" s="30"/>
      <c r="Q3818" s="36"/>
      <c r="R3818" s="36"/>
      <c r="S3818" s="36"/>
      <c r="T3818" s="37"/>
      <c r="U3818" s="38"/>
      <c r="V3818" s="39"/>
    </row>
    <row r="3819" spans="1:22" ht="18">
      <c r="A3819" s="34"/>
      <c r="B3819" s="29"/>
      <c r="C3819" s="30"/>
      <c r="D3819" s="31"/>
      <c r="E3819" s="30"/>
      <c r="F3819" s="71"/>
      <c r="G3819" s="74"/>
      <c r="H3819" s="62"/>
      <c r="I3819" s="62"/>
      <c r="J3819" s="74"/>
      <c r="K3819" s="30"/>
      <c r="L3819" s="34"/>
      <c r="M3819" s="32"/>
      <c r="N3819" s="36"/>
      <c r="O3819" s="30"/>
      <c r="P3819" s="30"/>
      <c r="Q3819" s="36"/>
      <c r="R3819" s="36"/>
      <c r="S3819" s="36"/>
      <c r="T3819" s="37"/>
      <c r="U3819" s="38"/>
      <c r="V3819" s="39"/>
    </row>
    <row r="3820" spans="1:22" ht="18">
      <c r="A3820" s="34"/>
      <c r="B3820" s="29"/>
      <c r="C3820" s="30"/>
      <c r="D3820" s="31"/>
      <c r="E3820" s="30"/>
      <c r="F3820" s="71"/>
      <c r="G3820" s="74"/>
      <c r="H3820" s="62"/>
      <c r="I3820" s="62"/>
      <c r="J3820" s="74"/>
      <c r="K3820" s="30"/>
      <c r="L3820" s="34"/>
      <c r="M3820" s="32"/>
      <c r="N3820" s="36"/>
      <c r="O3820" s="30"/>
      <c r="P3820" s="30"/>
      <c r="Q3820" s="36"/>
      <c r="R3820" s="36"/>
      <c r="S3820" s="36"/>
      <c r="T3820" s="37"/>
      <c r="U3820" s="38"/>
      <c r="V3820" s="39"/>
    </row>
    <row r="3821" spans="1:22" ht="18">
      <c r="A3821" s="34"/>
      <c r="B3821" s="29"/>
      <c r="C3821" s="30"/>
      <c r="D3821" s="31"/>
      <c r="E3821" s="30"/>
      <c r="F3821" s="71"/>
      <c r="G3821" s="74"/>
      <c r="H3821" s="62"/>
      <c r="I3821" s="62"/>
      <c r="J3821" s="74"/>
      <c r="K3821" s="30"/>
      <c r="L3821" s="34"/>
      <c r="M3821" s="32"/>
      <c r="N3821" s="36"/>
      <c r="O3821" s="30"/>
      <c r="P3821" s="30"/>
      <c r="Q3821" s="36"/>
      <c r="R3821" s="36"/>
      <c r="S3821" s="36"/>
      <c r="T3821" s="37"/>
      <c r="U3821" s="38"/>
      <c r="V3821" s="39"/>
    </row>
    <row r="3822" spans="1:22" ht="18">
      <c r="A3822" s="34"/>
      <c r="B3822" s="29"/>
      <c r="C3822" s="30"/>
      <c r="D3822" s="31"/>
      <c r="E3822" s="30"/>
      <c r="F3822" s="71"/>
      <c r="G3822" s="74"/>
      <c r="H3822" s="62"/>
      <c r="I3822" s="62"/>
      <c r="J3822" s="74"/>
      <c r="K3822" s="30"/>
      <c r="L3822" s="34"/>
      <c r="M3822" s="32"/>
      <c r="N3822" s="36"/>
      <c r="O3822" s="30"/>
      <c r="P3822" s="30"/>
      <c r="Q3822" s="36"/>
      <c r="R3822" s="36"/>
      <c r="S3822" s="36"/>
      <c r="T3822" s="37"/>
      <c r="U3822" s="38"/>
      <c r="V3822" s="39"/>
    </row>
    <row r="3823" spans="1:22" ht="18">
      <c r="A3823" s="34"/>
      <c r="B3823" s="29"/>
      <c r="C3823" s="30"/>
      <c r="D3823" s="31"/>
      <c r="E3823" s="30"/>
      <c r="F3823" s="71"/>
      <c r="G3823" s="74"/>
      <c r="H3823" s="62"/>
      <c r="I3823" s="62"/>
      <c r="J3823" s="74"/>
      <c r="K3823" s="30"/>
      <c r="L3823" s="34"/>
      <c r="M3823" s="32"/>
      <c r="N3823" s="36"/>
      <c r="O3823" s="30"/>
      <c r="P3823" s="30"/>
      <c r="Q3823" s="36"/>
      <c r="R3823" s="36"/>
      <c r="S3823" s="36"/>
      <c r="T3823" s="37"/>
      <c r="U3823" s="38"/>
      <c r="V3823" s="39"/>
    </row>
    <row r="3824" spans="1:22" ht="18">
      <c r="A3824" s="34"/>
      <c r="B3824" s="29"/>
      <c r="C3824" s="30"/>
      <c r="D3824" s="31"/>
      <c r="E3824" s="30"/>
      <c r="F3824" s="71"/>
      <c r="G3824" s="74"/>
      <c r="H3824" s="62"/>
      <c r="I3824" s="62"/>
      <c r="J3824" s="74"/>
      <c r="K3824" s="30"/>
      <c r="L3824" s="34"/>
      <c r="M3824" s="32"/>
      <c r="N3824" s="36"/>
      <c r="O3824" s="30"/>
      <c r="P3824" s="30"/>
      <c r="Q3824" s="36"/>
      <c r="R3824" s="36"/>
      <c r="S3824" s="36"/>
      <c r="T3824" s="37"/>
      <c r="U3824" s="38"/>
      <c r="V3824" s="39"/>
    </row>
    <row r="3825" spans="1:22" ht="18">
      <c r="A3825" s="34"/>
      <c r="B3825" s="29"/>
      <c r="C3825" s="30"/>
      <c r="D3825" s="31"/>
      <c r="E3825" s="30"/>
      <c r="F3825" s="71"/>
      <c r="G3825" s="74"/>
      <c r="H3825" s="62"/>
      <c r="I3825" s="62"/>
      <c r="J3825" s="74"/>
      <c r="K3825" s="30"/>
      <c r="L3825" s="34"/>
      <c r="M3825" s="32"/>
      <c r="N3825" s="36"/>
      <c r="O3825" s="30"/>
      <c r="P3825" s="30"/>
      <c r="Q3825" s="36"/>
      <c r="R3825" s="36"/>
      <c r="S3825" s="36"/>
      <c r="T3825" s="37"/>
      <c r="U3825" s="38"/>
      <c r="V3825" s="39"/>
    </row>
    <row r="3826" spans="1:22" ht="18">
      <c r="A3826" s="34"/>
      <c r="B3826" s="29"/>
      <c r="C3826" s="30"/>
      <c r="D3826" s="31"/>
      <c r="E3826" s="30"/>
      <c r="F3826" s="71"/>
      <c r="G3826" s="74"/>
      <c r="H3826" s="62"/>
      <c r="I3826" s="62"/>
      <c r="J3826" s="74"/>
      <c r="K3826" s="30"/>
      <c r="L3826" s="34"/>
      <c r="M3826" s="32"/>
      <c r="N3826" s="36"/>
      <c r="O3826" s="30"/>
      <c r="P3826" s="30"/>
      <c r="Q3826" s="36"/>
      <c r="R3826" s="36"/>
      <c r="S3826" s="36"/>
      <c r="T3826" s="37"/>
      <c r="U3826" s="38"/>
      <c r="V3826" s="39"/>
    </row>
    <row r="3827" spans="1:22" ht="18">
      <c r="A3827" s="34"/>
      <c r="B3827" s="29"/>
      <c r="C3827" s="30"/>
      <c r="D3827" s="31"/>
      <c r="E3827" s="30"/>
      <c r="F3827" s="71"/>
      <c r="G3827" s="74"/>
      <c r="H3827" s="62"/>
      <c r="I3827" s="62"/>
      <c r="J3827" s="74"/>
      <c r="K3827" s="30"/>
      <c r="L3827" s="34"/>
      <c r="M3827" s="32"/>
      <c r="N3827" s="36"/>
      <c r="O3827" s="30"/>
      <c r="P3827" s="30"/>
      <c r="Q3827" s="36"/>
      <c r="R3827" s="36"/>
      <c r="S3827" s="36"/>
      <c r="T3827" s="37"/>
      <c r="U3827" s="38"/>
      <c r="V3827" s="39"/>
    </row>
    <row r="3828" spans="1:22" ht="18">
      <c r="A3828" s="34"/>
      <c r="B3828" s="29"/>
      <c r="C3828" s="30"/>
      <c r="D3828" s="31"/>
      <c r="E3828" s="30"/>
      <c r="F3828" s="71"/>
      <c r="G3828" s="74"/>
      <c r="H3828" s="62"/>
      <c r="I3828" s="62"/>
      <c r="J3828" s="74"/>
      <c r="K3828" s="30"/>
      <c r="L3828" s="34"/>
      <c r="M3828" s="32"/>
      <c r="N3828" s="36"/>
      <c r="O3828" s="30"/>
      <c r="P3828" s="30"/>
      <c r="Q3828" s="36"/>
      <c r="R3828" s="36"/>
      <c r="S3828" s="36"/>
      <c r="T3828" s="37"/>
      <c r="U3828" s="38"/>
      <c r="V3828" s="39"/>
    </row>
    <row r="3829" spans="1:22" ht="18">
      <c r="A3829" s="34"/>
      <c r="B3829" s="29"/>
      <c r="C3829" s="30"/>
      <c r="D3829" s="31"/>
      <c r="E3829" s="30"/>
      <c r="F3829" s="71"/>
      <c r="G3829" s="74"/>
      <c r="H3829" s="62"/>
      <c r="I3829" s="62"/>
      <c r="J3829" s="74"/>
      <c r="K3829" s="30"/>
      <c r="L3829" s="34"/>
      <c r="M3829" s="32"/>
      <c r="N3829" s="36"/>
      <c r="O3829" s="30"/>
      <c r="P3829" s="30"/>
      <c r="Q3829" s="36"/>
      <c r="R3829" s="36"/>
      <c r="S3829" s="36"/>
      <c r="T3829" s="37"/>
      <c r="U3829" s="38"/>
      <c r="V3829" s="39"/>
    </row>
    <row r="3830" spans="1:22" ht="18">
      <c r="A3830" s="34"/>
      <c r="B3830" s="29"/>
      <c r="C3830" s="30"/>
      <c r="D3830" s="31"/>
      <c r="E3830" s="30"/>
      <c r="F3830" s="71"/>
      <c r="G3830" s="74"/>
      <c r="H3830" s="62"/>
      <c r="I3830" s="62"/>
      <c r="J3830" s="74"/>
      <c r="K3830" s="30"/>
      <c r="L3830" s="34"/>
      <c r="M3830" s="32"/>
      <c r="N3830" s="36"/>
      <c r="O3830" s="30"/>
      <c r="P3830" s="30"/>
      <c r="Q3830" s="36"/>
      <c r="R3830" s="36"/>
      <c r="S3830" s="36"/>
      <c r="T3830" s="37"/>
      <c r="U3830" s="38"/>
      <c r="V3830" s="39"/>
    </row>
    <row r="3831" spans="1:22" ht="18">
      <c r="A3831" s="34"/>
      <c r="B3831" s="29"/>
      <c r="C3831" s="30"/>
      <c r="D3831" s="31"/>
      <c r="E3831" s="30"/>
      <c r="F3831" s="71"/>
      <c r="G3831" s="74"/>
      <c r="H3831" s="62"/>
      <c r="I3831" s="62"/>
      <c r="J3831" s="74"/>
      <c r="K3831" s="30"/>
      <c r="L3831" s="34"/>
      <c r="M3831" s="32"/>
      <c r="N3831" s="36"/>
      <c r="O3831" s="30"/>
      <c r="P3831" s="30"/>
      <c r="Q3831" s="36"/>
      <c r="R3831" s="36"/>
      <c r="S3831" s="36"/>
      <c r="T3831" s="37"/>
      <c r="U3831" s="38"/>
      <c r="V3831" s="39"/>
    </row>
    <row r="3832" spans="1:22" ht="18">
      <c r="A3832" s="34"/>
      <c r="B3832" s="29"/>
      <c r="C3832" s="30"/>
      <c r="D3832" s="31"/>
      <c r="E3832" s="30"/>
      <c r="F3832" s="71"/>
      <c r="G3832" s="74"/>
      <c r="H3832" s="62"/>
      <c r="I3832" s="62"/>
      <c r="J3832" s="74"/>
      <c r="K3832" s="30"/>
      <c r="L3832" s="34"/>
      <c r="M3832" s="32"/>
      <c r="N3832" s="36"/>
      <c r="O3832" s="30"/>
      <c r="P3832" s="30"/>
      <c r="Q3832" s="36"/>
      <c r="R3832" s="36"/>
      <c r="S3832" s="36"/>
      <c r="T3832" s="37"/>
      <c r="U3832" s="38"/>
      <c r="V3832" s="39"/>
    </row>
    <row r="3833" spans="1:22" ht="18">
      <c r="A3833" s="34"/>
      <c r="B3833" s="29"/>
      <c r="C3833" s="30"/>
      <c r="D3833" s="31"/>
      <c r="E3833" s="30"/>
      <c r="F3833" s="71"/>
      <c r="G3833" s="74"/>
      <c r="H3833" s="62"/>
      <c r="I3833" s="62"/>
      <c r="J3833" s="74"/>
      <c r="K3833" s="30"/>
      <c r="L3833" s="34"/>
      <c r="M3833" s="32"/>
      <c r="N3833" s="36"/>
      <c r="O3833" s="30"/>
      <c r="P3833" s="30"/>
      <c r="Q3833" s="36"/>
      <c r="R3833" s="36"/>
      <c r="S3833" s="36"/>
      <c r="T3833" s="37"/>
      <c r="U3833" s="38"/>
      <c r="V3833" s="39"/>
    </row>
    <row r="3834" spans="1:22" ht="18">
      <c r="A3834" s="34"/>
      <c r="B3834" s="29"/>
      <c r="C3834" s="30"/>
      <c r="D3834" s="31"/>
      <c r="E3834" s="30"/>
      <c r="F3834" s="71"/>
      <c r="G3834" s="74"/>
      <c r="H3834" s="62"/>
      <c r="I3834" s="62"/>
      <c r="J3834" s="74"/>
      <c r="K3834" s="30"/>
      <c r="L3834" s="34"/>
      <c r="M3834" s="32"/>
      <c r="N3834" s="36"/>
      <c r="O3834" s="30"/>
      <c r="P3834" s="30"/>
      <c r="Q3834" s="36"/>
      <c r="R3834" s="36"/>
      <c r="S3834" s="36"/>
      <c r="T3834" s="37"/>
      <c r="U3834" s="38"/>
      <c r="V3834" s="39"/>
    </row>
    <row r="3835" spans="1:22" ht="18">
      <c r="A3835" s="34"/>
      <c r="B3835" s="29"/>
      <c r="C3835" s="30"/>
      <c r="D3835" s="31"/>
      <c r="E3835" s="30"/>
      <c r="F3835" s="71"/>
      <c r="G3835" s="74"/>
      <c r="H3835" s="62"/>
      <c r="I3835" s="62"/>
      <c r="J3835" s="74"/>
      <c r="K3835" s="30"/>
      <c r="L3835" s="34"/>
      <c r="M3835" s="32"/>
      <c r="N3835" s="36"/>
      <c r="O3835" s="30"/>
      <c r="P3835" s="30"/>
      <c r="Q3835" s="36"/>
      <c r="R3835" s="36"/>
      <c r="S3835" s="36"/>
      <c r="T3835" s="37"/>
      <c r="U3835" s="38"/>
      <c r="V3835" s="39"/>
    </row>
    <row r="3836" spans="1:22" ht="18">
      <c r="A3836" s="34"/>
      <c r="B3836" s="29"/>
      <c r="C3836" s="30"/>
      <c r="D3836" s="31"/>
      <c r="E3836" s="30"/>
      <c r="F3836" s="71"/>
      <c r="G3836" s="74"/>
      <c r="H3836" s="62"/>
      <c r="I3836" s="62"/>
      <c r="J3836" s="74"/>
      <c r="K3836" s="30"/>
      <c r="L3836" s="34"/>
      <c r="M3836" s="32"/>
      <c r="N3836" s="36"/>
      <c r="O3836" s="30"/>
      <c r="P3836" s="30"/>
      <c r="Q3836" s="36"/>
      <c r="R3836" s="36"/>
      <c r="S3836" s="36"/>
      <c r="T3836" s="37"/>
      <c r="U3836" s="38"/>
      <c r="V3836" s="39"/>
    </row>
    <row r="3837" spans="1:22" ht="18">
      <c r="A3837" s="34"/>
      <c r="B3837" s="29"/>
      <c r="C3837" s="30"/>
      <c r="D3837" s="31"/>
      <c r="E3837" s="30"/>
      <c r="F3837" s="71"/>
      <c r="G3837" s="74"/>
      <c r="H3837" s="62"/>
      <c r="I3837" s="62"/>
      <c r="J3837" s="74"/>
      <c r="K3837" s="30"/>
      <c r="L3837" s="34"/>
      <c r="M3837" s="32"/>
      <c r="N3837" s="36"/>
      <c r="O3837" s="30"/>
      <c r="P3837" s="30"/>
      <c r="Q3837" s="36"/>
      <c r="R3837" s="36"/>
      <c r="S3837" s="36"/>
      <c r="T3837" s="37"/>
      <c r="U3837" s="38"/>
      <c r="V3837" s="39"/>
    </row>
    <row r="3838" spans="1:22" ht="18">
      <c r="A3838" s="34"/>
      <c r="B3838" s="29"/>
      <c r="C3838" s="30"/>
      <c r="D3838" s="31"/>
      <c r="E3838" s="30"/>
      <c r="F3838" s="71"/>
      <c r="G3838" s="74"/>
      <c r="H3838" s="62"/>
      <c r="I3838" s="62"/>
      <c r="J3838" s="74"/>
      <c r="K3838" s="30"/>
      <c r="L3838" s="34"/>
      <c r="M3838" s="32"/>
      <c r="N3838" s="36"/>
      <c r="O3838" s="30"/>
      <c r="P3838" s="30"/>
      <c r="Q3838" s="36"/>
      <c r="R3838" s="36"/>
      <c r="S3838" s="36"/>
      <c r="T3838" s="37"/>
      <c r="U3838" s="38"/>
      <c r="V3838" s="39"/>
    </row>
    <row r="3839" spans="1:22" ht="18">
      <c r="A3839" s="34"/>
      <c r="B3839" s="29"/>
      <c r="C3839" s="30"/>
      <c r="D3839" s="31"/>
      <c r="E3839" s="30"/>
      <c r="F3839" s="71"/>
      <c r="G3839" s="74"/>
      <c r="H3839" s="62"/>
      <c r="I3839" s="62"/>
      <c r="J3839" s="74"/>
      <c r="K3839" s="30"/>
      <c r="L3839" s="34"/>
      <c r="M3839" s="32"/>
      <c r="N3839" s="36"/>
      <c r="O3839" s="30"/>
      <c r="P3839" s="30"/>
      <c r="Q3839" s="36"/>
      <c r="R3839" s="36"/>
      <c r="S3839" s="36"/>
      <c r="T3839" s="37"/>
      <c r="U3839" s="38"/>
      <c r="V3839" s="39"/>
    </row>
    <row r="3840" spans="1:22" ht="18">
      <c r="A3840" s="34"/>
      <c r="B3840" s="29"/>
      <c r="C3840" s="30"/>
      <c r="D3840" s="31"/>
      <c r="E3840" s="30"/>
      <c r="F3840" s="71"/>
      <c r="G3840" s="74"/>
      <c r="H3840" s="62"/>
      <c r="I3840" s="62"/>
      <c r="J3840" s="74"/>
      <c r="K3840" s="30"/>
      <c r="L3840" s="34"/>
      <c r="M3840" s="32"/>
      <c r="N3840" s="36"/>
      <c r="O3840" s="30"/>
      <c r="P3840" s="30"/>
      <c r="Q3840" s="36"/>
      <c r="R3840" s="36"/>
      <c r="S3840" s="36"/>
      <c r="T3840" s="37"/>
      <c r="U3840" s="38"/>
      <c r="V3840" s="39"/>
    </row>
    <row r="3841" spans="1:22" ht="18">
      <c r="A3841" s="34"/>
      <c r="B3841" s="29"/>
      <c r="C3841" s="30"/>
      <c r="D3841" s="31"/>
      <c r="E3841" s="30"/>
      <c r="F3841" s="71"/>
      <c r="G3841" s="74"/>
      <c r="H3841" s="62"/>
      <c r="I3841" s="62"/>
      <c r="J3841" s="74"/>
      <c r="K3841" s="30"/>
      <c r="L3841" s="34"/>
      <c r="M3841" s="32"/>
      <c r="N3841" s="36"/>
      <c r="O3841" s="30"/>
      <c r="P3841" s="30"/>
      <c r="Q3841" s="36"/>
      <c r="R3841" s="36"/>
      <c r="S3841" s="36"/>
      <c r="T3841" s="37"/>
      <c r="U3841" s="38"/>
      <c r="V3841" s="39"/>
    </row>
    <row r="3842" spans="1:22" ht="18">
      <c r="A3842" s="34"/>
      <c r="B3842" s="29"/>
      <c r="C3842" s="30"/>
      <c r="D3842" s="31"/>
      <c r="E3842" s="30"/>
      <c r="F3842" s="71"/>
      <c r="G3842" s="74"/>
      <c r="H3842" s="62"/>
      <c r="I3842" s="62"/>
      <c r="J3842" s="74"/>
      <c r="K3842" s="30"/>
      <c r="L3842" s="34"/>
      <c r="M3842" s="32"/>
      <c r="N3842" s="36"/>
      <c r="O3842" s="30"/>
      <c r="P3842" s="30"/>
      <c r="Q3842" s="36"/>
      <c r="R3842" s="36"/>
      <c r="S3842" s="36"/>
      <c r="T3842" s="37"/>
      <c r="U3842" s="38"/>
      <c r="V3842" s="39"/>
    </row>
    <row r="3843" spans="1:22" ht="18">
      <c r="A3843" s="34"/>
      <c r="B3843" s="29"/>
      <c r="C3843" s="30"/>
      <c r="D3843" s="31"/>
      <c r="E3843" s="30"/>
      <c r="F3843" s="71"/>
      <c r="G3843" s="74"/>
      <c r="H3843" s="62"/>
      <c r="I3843" s="62"/>
      <c r="J3843" s="74"/>
      <c r="K3843" s="30"/>
      <c r="L3843" s="34"/>
      <c r="M3843" s="32"/>
      <c r="N3843" s="36"/>
      <c r="O3843" s="30"/>
      <c r="P3843" s="30"/>
      <c r="Q3843" s="36"/>
      <c r="R3843" s="36"/>
      <c r="S3843" s="36"/>
      <c r="T3843" s="37"/>
      <c r="U3843" s="38"/>
      <c r="V3843" s="39"/>
    </row>
    <row r="3844" spans="1:22" ht="18">
      <c r="A3844" s="34"/>
      <c r="B3844" s="29"/>
      <c r="C3844" s="30"/>
      <c r="D3844" s="31"/>
      <c r="E3844" s="30"/>
      <c r="F3844" s="71"/>
      <c r="G3844" s="74"/>
      <c r="H3844" s="62"/>
      <c r="I3844" s="62"/>
      <c r="J3844" s="74"/>
      <c r="K3844" s="30"/>
      <c r="L3844" s="34"/>
      <c r="M3844" s="32"/>
      <c r="N3844" s="36"/>
      <c r="O3844" s="30"/>
      <c r="P3844" s="30"/>
      <c r="Q3844" s="36"/>
      <c r="R3844" s="36"/>
      <c r="S3844" s="36"/>
      <c r="T3844" s="37"/>
      <c r="U3844" s="38"/>
      <c r="V3844" s="39"/>
    </row>
    <row r="3845" spans="1:22" ht="18">
      <c r="A3845" s="34"/>
      <c r="B3845" s="29"/>
      <c r="C3845" s="30"/>
      <c r="D3845" s="31"/>
      <c r="E3845" s="30"/>
      <c r="F3845" s="71"/>
      <c r="G3845" s="74"/>
      <c r="H3845" s="62"/>
      <c r="I3845" s="62"/>
      <c r="J3845" s="74"/>
      <c r="K3845" s="30"/>
      <c r="L3845" s="34"/>
      <c r="M3845" s="32"/>
      <c r="N3845" s="36"/>
      <c r="O3845" s="30"/>
      <c r="P3845" s="30"/>
      <c r="Q3845" s="36"/>
      <c r="R3845" s="36"/>
      <c r="S3845" s="36"/>
      <c r="T3845" s="37"/>
      <c r="U3845" s="38"/>
      <c r="V3845" s="39"/>
    </row>
    <row r="3846" spans="1:22" ht="18">
      <c r="A3846" s="34"/>
      <c r="B3846" s="29"/>
      <c r="C3846" s="30"/>
      <c r="D3846" s="31"/>
      <c r="E3846" s="30"/>
      <c r="F3846" s="71"/>
      <c r="G3846" s="74"/>
      <c r="H3846" s="62"/>
      <c r="I3846" s="62"/>
      <c r="J3846" s="74"/>
      <c r="K3846" s="30"/>
      <c r="L3846" s="34"/>
      <c r="M3846" s="32"/>
      <c r="N3846" s="36"/>
      <c r="O3846" s="30"/>
      <c r="P3846" s="30"/>
      <c r="Q3846" s="36"/>
      <c r="R3846" s="36"/>
      <c r="S3846" s="36"/>
      <c r="T3846" s="37"/>
      <c r="U3846" s="38"/>
      <c r="V3846" s="39"/>
    </row>
    <row r="3847" spans="1:22" ht="18">
      <c r="A3847" s="34"/>
      <c r="B3847" s="29"/>
      <c r="C3847" s="30"/>
      <c r="D3847" s="31"/>
      <c r="E3847" s="30"/>
      <c r="F3847" s="71"/>
      <c r="G3847" s="74"/>
      <c r="H3847" s="62"/>
      <c r="I3847" s="62"/>
      <c r="J3847" s="74"/>
      <c r="K3847" s="30"/>
      <c r="L3847" s="34"/>
      <c r="M3847" s="32"/>
      <c r="N3847" s="36"/>
      <c r="O3847" s="30"/>
      <c r="P3847" s="30"/>
      <c r="Q3847" s="36"/>
      <c r="R3847" s="36"/>
      <c r="S3847" s="36"/>
      <c r="T3847" s="37"/>
      <c r="U3847" s="38"/>
      <c r="V3847" s="39"/>
    </row>
    <row r="3848" spans="1:22" ht="18">
      <c r="A3848" s="34"/>
      <c r="B3848" s="29"/>
      <c r="C3848" s="30"/>
      <c r="D3848" s="31"/>
      <c r="E3848" s="30"/>
      <c r="F3848" s="71"/>
      <c r="G3848" s="74"/>
      <c r="H3848" s="62"/>
      <c r="I3848" s="62"/>
      <c r="J3848" s="74"/>
      <c r="K3848" s="30"/>
      <c r="L3848" s="34"/>
      <c r="M3848" s="32"/>
      <c r="N3848" s="36"/>
      <c r="O3848" s="30"/>
      <c r="P3848" s="30"/>
      <c r="Q3848" s="36"/>
      <c r="R3848" s="36"/>
      <c r="S3848" s="36"/>
      <c r="T3848" s="37"/>
      <c r="U3848" s="38"/>
      <c r="V3848" s="39"/>
    </row>
    <row r="3849" spans="1:22" ht="18">
      <c r="A3849" s="34"/>
      <c r="B3849" s="29"/>
      <c r="C3849" s="30"/>
      <c r="D3849" s="31"/>
      <c r="E3849" s="30"/>
      <c r="F3849" s="71"/>
      <c r="G3849" s="74"/>
      <c r="H3849" s="62"/>
      <c r="I3849" s="62"/>
      <c r="J3849" s="74"/>
      <c r="K3849" s="30"/>
      <c r="L3849" s="34"/>
      <c r="M3849" s="32"/>
      <c r="N3849" s="36"/>
      <c r="O3849" s="30"/>
      <c r="P3849" s="30"/>
      <c r="Q3849" s="36"/>
      <c r="R3849" s="36"/>
      <c r="S3849" s="36"/>
      <c r="T3849" s="37"/>
      <c r="U3849" s="38"/>
      <c r="V3849" s="39"/>
    </row>
    <row r="3850" spans="1:22" ht="18">
      <c r="A3850" s="34"/>
      <c r="B3850" s="29"/>
      <c r="C3850" s="30"/>
      <c r="D3850" s="31"/>
      <c r="E3850" s="30"/>
      <c r="F3850" s="71"/>
      <c r="G3850" s="74"/>
      <c r="H3850" s="62"/>
      <c r="I3850" s="62"/>
      <c r="J3850" s="74"/>
      <c r="K3850" s="30"/>
      <c r="L3850" s="34"/>
      <c r="M3850" s="32"/>
      <c r="N3850" s="36"/>
      <c r="O3850" s="30"/>
      <c r="P3850" s="30"/>
      <c r="Q3850" s="36"/>
      <c r="R3850" s="36"/>
      <c r="S3850" s="36"/>
      <c r="T3850" s="37"/>
      <c r="U3850" s="38"/>
      <c r="V3850" s="39"/>
    </row>
    <row r="3851" spans="1:22" ht="18">
      <c r="A3851" s="34"/>
      <c r="B3851" s="29"/>
      <c r="C3851" s="30"/>
      <c r="D3851" s="31"/>
      <c r="E3851" s="30"/>
      <c r="F3851" s="71"/>
      <c r="G3851" s="74"/>
      <c r="H3851" s="62"/>
      <c r="I3851" s="62"/>
      <c r="J3851" s="74"/>
      <c r="K3851" s="30"/>
      <c r="L3851" s="34"/>
      <c r="M3851" s="32"/>
      <c r="N3851" s="36"/>
      <c r="O3851" s="30"/>
      <c r="P3851" s="30"/>
      <c r="Q3851" s="36"/>
      <c r="R3851" s="36"/>
      <c r="S3851" s="36"/>
      <c r="T3851" s="37"/>
      <c r="U3851" s="38"/>
      <c r="V3851" s="39"/>
    </row>
    <row r="3852" spans="1:22" ht="18">
      <c r="A3852" s="34"/>
      <c r="B3852" s="29"/>
      <c r="C3852" s="30"/>
      <c r="D3852" s="31"/>
      <c r="E3852" s="30"/>
      <c r="F3852" s="71"/>
      <c r="G3852" s="74"/>
      <c r="H3852" s="62"/>
      <c r="I3852" s="62"/>
      <c r="J3852" s="74"/>
      <c r="K3852" s="30"/>
      <c r="L3852" s="34"/>
      <c r="M3852" s="32"/>
      <c r="N3852" s="36"/>
      <c r="O3852" s="30"/>
      <c r="P3852" s="30"/>
      <c r="Q3852" s="36"/>
      <c r="R3852" s="36"/>
      <c r="S3852" s="36"/>
      <c r="T3852" s="37"/>
      <c r="U3852" s="38"/>
      <c r="V3852" s="39"/>
    </row>
    <row r="3853" spans="1:22" ht="18">
      <c r="A3853" s="34"/>
      <c r="B3853" s="29"/>
      <c r="C3853" s="30"/>
      <c r="D3853" s="31"/>
      <c r="E3853" s="30"/>
      <c r="F3853" s="71"/>
      <c r="G3853" s="74"/>
      <c r="H3853" s="62"/>
      <c r="I3853" s="62"/>
      <c r="J3853" s="74"/>
      <c r="K3853" s="30"/>
      <c r="L3853" s="34"/>
      <c r="M3853" s="32"/>
      <c r="N3853" s="36"/>
      <c r="O3853" s="30"/>
      <c r="P3853" s="30"/>
      <c r="Q3853" s="36"/>
      <c r="R3853" s="36"/>
      <c r="S3853" s="36"/>
      <c r="T3853" s="37"/>
      <c r="U3853" s="38"/>
      <c r="V3853" s="39"/>
    </row>
    <row r="3854" spans="1:22" ht="18">
      <c r="A3854" s="34"/>
      <c r="B3854" s="29"/>
      <c r="C3854" s="30"/>
      <c r="D3854" s="31"/>
      <c r="E3854" s="30"/>
      <c r="F3854" s="71"/>
      <c r="G3854" s="74"/>
      <c r="H3854" s="62"/>
      <c r="I3854" s="62"/>
      <c r="J3854" s="74"/>
      <c r="K3854" s="30"/>
      <c r="L3854" s="34"/>
      <c r="M3854" s="32"/>
      <c r="N3854" s="36"/>
      <c r="O3854" s="30"/>
      <c r="P3854" s="30"/>
      <c r="Q3854" s="36"/>
      <c r="R3854" s="36"/>
      <c r="S3854" s="36"/>
      <c r="T3854" s="37"/>
      <c r="U3854" s="38"/>
      <c r="V3854" s="39"/>
    </row>
    <row r="3855" spans="1:22" ht="18">
      <c r="A3855" s="34"/>
      <c r="B3855" s="29"/>
      <c r="C3855" s="30"/>
      <c r="D3855" s="31"/>
      <c r="E3855" s="30"/>
      <c r="F3855" s="71"/>
      <c r="G3855" s="74"/>
      <c r="H3855" s="62"/>
      <c r="I3855" s="62"/>
      <c r="J3855" s="74"/>
      <c r="K3855" s="30"/>
      <c r="L3855" s="34"/>
      <c r="M3855" s="32"/>
      <c r="N3855" s="36"/>
      <c r="O3855" s="30"/>
      <c r="P3855" s="30"/>
      <c r="Q3855" s="36"/>
      <c r="R3855" s="36"/>
      <c r="S3855" s="36"/>
      <c r="T3855" s="37"/>
      <c r="U3855" s="38"/>
      <c r="V3855" s="39"/>
    </row>
    <row r="3856" spans="1:22" ht="18">
      <c r="A3856" s="34"/>
      <c r="B3856" s="29"/>
      <c r="C3856" s="30"/>
      <c r="D3856" s="31"/>
      <c r="E3856" s="30"/>
      <c r="F3856" s="71"/>
      <c r="G3856" s="74"/>
      <c r="H3856" s="62"/>
      <c r="I3856" s="62"/>
      <c r="J3856" s="74"/>
      <c r="K3856" s="30"/>
      <c r="L3856" s="34"/>
      <c r="M3856" s="32"/>
      <c r="N3856" s="36"/>
      <c r="O3856" s="30"/>
      <c r="P3856" s="30"/>
      <c r="Q3856" s="36"/>
      <c r="R3856" s="36"/>
      <c r="S3856" s="36"/>
      <c r="T3856" s="37"/>
      <c r="U3856" s="38"/>
      <c r="V3856" s="39"/>
    </row>
    <row r="3857" spans="1:22" ht="18">
      <c r="A3857" s="34"/>
      <c r="B3857" s="29"/>
      <c r="C3857" s="30"/>
      <c r="D3857" s="31"/>
      <c r="E3857" s="30"/>
      <c r="F3857" s="71"/>
      <c r="G3857" s="74"/>
      <c r="H3857" s="62"/>
      <c r="I3857" s="62"/>
      <c r="J3857" s="74"/>
      <c r="K3857" s="30"/>
      <c r="L3857" s="34"/>
      <c r="M3857" s="32"/>
      <c r="N3857" s="36"/>
      <c r="O3857" s="30"/>
      <c r="P3857" s="30"/>
      <c r="Q3857" s="36"/>
      <c r="R3857" s="36"/>
      <c r="S3857" s="36"/>
      <c r="T3857" s="37"/>
      <c r="U3857" s="38"/>
      <c r="V3857" s="39"/>
    </row>
  </sheetData>
  <mergeCells count="4">
    <mergeCell ref="A1:F1"/>
    <mergeCell ref="G1:M1"/>
    <mergeCell ref="N1:V1"/>
    <mergeCell ref="A1596:V1596"/>
  </mergeCells>
  <dataValidations count="17">
    <dataValidation type="list" allowBlank="1" showErrorMessage="1" sqref="I3:I1528 I1532:I1595 I1597:I1802 I1804:I3857" xr:uid="{00000000-0002-0000-0100-000000000000}">
      <formula1>"DỊCH VỤ,ĐÀO TẠO"</formula1>
    </dataValidation>
    <dataValidation type="list" allowBlank="1" showErrorMessage="1" sqref="G3:G771 G773:G1474 G1476:G1528 G1532:G1595 G1597:G1802 G1804:G3857" xr:uid="{00000000-0002-0000-0100-000001000000}">
      <formula1>"TIN NHẮN MỚI,ĐÃ TƯƠNG TÁC,CMT"</formula1>
    </dataValidation>
    <dataValidation type="list" allowBlank="1" showErrorMessage="1" sqref="K3:K831 K833:K1528 M1528 K1532:K1595 K1597:K1802 K1804:K3857" xr:uid="{00000000-0002-0000-0100-000002000000}">
      <formula1>"FB Cô Hường,Fanpage PXV,Fanpage học viện,Tiktok PXV,Tiktok học viện,Hotline,Zalo,Instgram,Vãng lai,Khách cũ"</formula1>
    </dataValidation>
    <dataValidation type="list" allowBlank="1" showErrorMessage="1" sqref="U3:U530 U532:U1595 U1597:U1802 U1804:U3857" xr:uid="{00000000-0002-0000-0100-000003000000}">
      <formula1>"DỊCH VỤ,KHÓA HỌC,DỊCH VỤ VÀ KHOÁ HỌC"</formula1>
    </dataValidation>
    <dataValidation type="list" allowBlank="1" showErrorMessage="1" sqref="M3:M14" xr:uid="{00000000-0002-0000-0100-000004000000}">
      <formula1>"BẤM QC TỰ ĐỘNG,KHÔNG TƯƠNG TÁC,CHỐT TƯ VẤN,CHỐT LÀM,KHÁCH CHỈ NT,Đã nhắn tin qua Zalo telesale,Ứng tuyển,Nhắn Qua Zalo,CẦN GỌI LẠI,KHÔNG QUAN TÂM,CHỜ TRẢ LỜI,KHÁCH CŨ,KHÁCH QUAN TÂM NHIỀU LẦN,TỪNG LÀM MẪU"</formula1>
    </dataValidation>
    <dataValidation type="list" allowBlank="1" showErrorMessage="1" sqref="G1475 J3:J1528 J1532:J1595 J1597:J1802 J1804:J3857" xr:uid="{00000000-0002-0000-0100-000005000000}">
      <formula1>"Phương Trúc,Thùy Dương,Huyền Trang,Bích Hồng,Đặng Đông"</formula1>
    </dataValidation>
    <dataValidation type="list" allowBlank="1" showErrorMessage="1" sqref="M15:M474 M477:M658 M660:M844 M846:M864 M866:M1000 M1002:M1234 M1302:M1527 M1532:M1595 M1597:M1802 M1804:M2713 M2715:M3857" xr:uid="{00000000-0002-0000-0100-000006000000}">
      <formula1>"BẤM QC TỰ ĐỘNG,KHÔNG TƯƠNG TÁC,CHỐT TƯ VẤN,CHỐT LÀM,KHÁCH CHỈ NT,Đã nhắn tin qua Zalo chatpage,Ứng tuyển,Nhắn Qua Zalo,CẦN GỌI LẠI,KHÔNG QUAN TÂM,CHỜ TRẢ LỜI"</formula1>
    </dataValidation>
    <dataValidation type="list" allowBlank="1" showErrorMessage="1" sqref="L413:L438" xr:uid="{00000000-0002-0000-0100-000007000000}">
      <formula1>"Chân mày,Môi,Mí,Mày - môi - mí,Khóa học  chính,Khóa Plasma"</formula1>
    </dataValidation>
    <dataValidation type="list" allowBlank="1" showErrorMessage="1" sqref="M865" xr:uid="{00000000-0002-0000-0100-000008000000}">
      <formula1>"BẤM QC TỰ ĐỘNG,KHÔNG TƯƠNG TÁC,CHỐT TƯ VẤN,CHỐT LÀM,KHÁCH CHỈ NT,Đã nhắn tin qua Zalo chatpage,Ứng tuyển,Nhắn Qua Zalo,ở Mỹ, muốn học online"</formula1>
    </dataValidation>
    <dataValidation type="list" allowBlank="1" showErrorMessage="1" sqref="K832" xr:uid="{00000000-0002-0000-0100-000009000000}">
      <formula1>"FB Cô Hường,Fanpage PXV,Fanpage học viện,Tiktok PXV,Tiktok học viện,Hotline,Zalo,Instgram,Khách Vãng Lai"</formula1>
    </dataValidation>
    <dataValidation type="list" allowBlank="1" showErrorMessage="1" sqref="L3:L412 L439:L890 L892:L1528 L1532:L1595 L1597:L1802 L1804:L3857" xr:uid="{00000000-0002-0000-0100-00000A000000}">
      <formula1>"Chân mày,Môi,Mí,Khóa học chính,Khóa Plasma, mẫu,Xoá mày,Xoá sửa mày, môi,mí,Mày, môi,Xoá mày, làm mới,sản phẩm,Mày, mí,Môi, Mí,Plasma môi,QUAN TÂM DỊCH VỤ KHÁC MẢNG,Ứng tuyển,Plasma mí, PLASMA ONLINE,DV KHÁC"</formula1>
    </dataValidation>
    <dataValidation type="list" allowBlank="1" showErrorMessage="1" sqref="M659" xr:uid="{00000000-0002-0000-0100-00000B000000}">
      <formula1>"BẤM QC TỰ ĐỘNG,KHÔNG TƯƠNG TÁC,CHỐT TƯ VẤN,CHỐT LÀM,KHÁCH CHỈ NT,Đã nhắn tin qua Zalo chatpage,Ứng tuyển,Nhắn Qua Zalo,hoàn cọc cho mẫu"</formula1>
    </dataValidation>
    <dataValidation type="list" allowBlank="1" showErrorMessage="1" sqref="S3:S1595 S1597:S1802 S1804:S2139 S2141:S3857" xr:uid="{00000000-0002-0000-0100-00000C000000}">
      <formula1>"CHỐT,RỚT,HỦY LỊCH"</formula1>
    </dataValidation>
    <dataValidation type="list" allowBlank="1" showErrorMessage="1" sqref="N3:N1484 N1488:N1595 N1597:N1802 N1804:N3374" xr:uid="{00000000-0002-0000-0100-00000D000000}">
      <formula1>"Kim Yến,Thùy Dương,CSKH"</formula1>
    </dataValidation>
    <dataValidation type="list" allowBlank="1" showErrorMessage="1" sqref="H3:H883 H885:H1528 H1532:H1595 H1597:H1802 H1804:H3857" xr:uid="{00000000-0002-0000-0100-00000E000000}">
      <formula1>"TỰ NHIÊN,QUẢNG CÁO"</formula1>
    </dataValidation>
    <dataValidation type="list" allowBlank="1" showErrorMessage="1" sqref="M1235:M1301" xr:uid="{00000000-0002-0000-0100-00000F000000}">
      <formula1>"BẤM QC TỰ ĐỘNG,KHÔNG TƯƠNG TÁC,CHỐT TƯ VẤN,CHỐT LÀM,KHÁCH CHỈ NT,Đã nhắn tin qua Zalo chatpage,Ứng tuyển,Nhắn Qua Zalo,LIÊN HỆ BUỔI CHIỀU,CẦN GỌI LẠI,CHỜ TRẢ LỜI "</formula1>
    </dataValidation>
    <dataValidation type="list" allowBlank="1" showErrorMessage="1" sqref="R3:R1595 R1597:R1802 R1804:R3857" xr:uid="{00000000-0002-0000-0100-000010000000}">
      <formula1>"cô Hường,Kim Yến,Nguyên Ngọc,Thanh Phương,Yến Nhi,Thu Tiền,Thùy Dương,Phương Trúc"</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1019"/>
  <sheetViews>
    <sheetView workbookViewId="0">
      <selection sqref="A1:U1"/>
    </sheetView>
  </sheetViews>
  <sheetFormatPr baseColWidth="10" defaultColWidth="12.6640625" defaultRowHeight="15.75" customHeight="1"/>
  <cols>
    <col min="6" max="9" width="12.6640625" hidden="1"/>
    <col min="19" max="19" width="14.5" customWidth="1"/>
    <col min="20" max="20" width="14.33203125" customWidth="1"/>
    <col min="21" max="21" width="10" customWidth="1"/>
  </cols>
  <sheetData>
    <row r="1" spans="1:36" ht="20">
      <c r="A1" s="795" t="s">
        <v>4206</v>
      </c>
      <c r="B1" s="796"/>
      <c r="C1" s="796"/>
      <c r="D1" s="796"/>
      <c r="E1" s="796"/>
      <c r="F1" s="796"/>
      <c r="G1" s="796"/>
      <c r="H1" s="796"/>
      <c r="I1" s="796"/>
      <c r="J1" s="796"/>
      <c r="K1" s="796"/>
      <c r="L1" s="796"/>
      <c r="M1" s="796"/>
      <c r="N1" s="796"/>
      <c r="O1" s="796"/>
      <c r="P1" s="796"/>
      <c r="Q1" s="796"/>
      <c r="R1" s="796"/>
      <c r="S1" s="796"/>
      <c r="T1" s="796"/>
      <c r="U1" s="796"/>
      <c r="V1" s="248"/>
      <c r="W1" s="248"/>
      <c r="X1" s="248"/>
      <c r="Y1" s="248"/>
      <c r="Z1" s="248"/>
      <c r="AA1" s="248"/>
      <c r="AB1" s="248"/>
      <c r="AC1" s="248"/>
      <c r="AD1" s="248"/>
      <c r="AE1" s="248"/>
      <c r="AF1" s="248"/>
      <c r="AG1" s="248"/>
      <c r="AH1" s="248"/>
      <c r="AI1" s="248"/>
      <c r="AJ1" s="248"/>
    </row>
    <row r="2" spans="1:36" ht="13">
      <c r="A2" s="248"/>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row>
    <row r="3" spans="1:36" ht="18" hidden="1">
      <c r="A3" s="249" t="s">
        <v>4207</v>
      </c>
      <c r="B3" s="793" t="s">
        <v>4208</v>
      </c>
      <c r="C3" s="788"/>
      <c r="D3" s="793" t="s">
        <v>4209</v>
      </c>
      <c r="E3" s="788"/>
      <c r="F3" s="797" t="s">
        <v>4210</v>
      </c>
      <c r="G3" s="788"/>
      <c r="H3" s="793" t="s">
        <v>4211</v>
      </c>
      <c r="I3" s="788"/>
      <c r="J3" s="793" t="s">
        <v>4212</v>
      </c>
      <c r="K3" s="788"/>
      <c r="L3" s="794" t="s">
        <v>4213</v>
      </c>
      <c r="M3" s="788"/>
      <c r="N3" s="794" t="s">
        <v>4214</v>
      </c>
      <c r="O3" s="788"/>
      <c r="P3" s="794" t="s">
        <v>4215</v>
      </c>
      <c r="Q3" s="788"/>
      <c r="R3" s="794" t="s">
        <v>4216</v>
      </c>
      <c r="S3" s="788"/>
      <c r="T3" s="794" t="s">
        <v>4217</v>
      </c>
      <c r="U3" s="788"/>
      <c r="V3" s="248"/>
      <c r="W3" s="248"/>
      <c r="X3" s="248"/>
      <c r="Y3" s="248"/>
      <c r="Z3" s="248"/>
      <c r="AA3" s="248"/>
      <c r="AB3" s="248"/>
      <c r="AC3" s="248"/>
      <c r="AD3" s="248"/>
      <c r="AE3" s="248"/>
      <c r="AF3" s="248"/>
      <c r="AG3" s="248"/>
      <c r="AH3" s="248"/>
      <c r="AI3" s="248"/>
      <c r="AJ3" s="248"/>
    </row>
    <row r="4" spans="1:36" ht="17" hidden="1">
      <c r="A4" s="250"/>
      <c r="B4" s="251" t="s">
        <v>4218</v>
      </c>
      <c r="C4" s="251" t="s">
        <v>4219</v>
      </c>
      <c r="D4" s="251" t="s">
        <v>4218</v>
      </c>
      <c r="E4" s="251" t="s">
        <v>4219</v>
      </c>
      <c r="F4" s="251" t="s">
        <v>4218</v>
      </c>
      <c r="G4" s="251" t="s">
        <v>4219</v>
      </c>
      <c r="H4" s="251" t="s">
        <v>4218</v>
      </c>
      <c r="I4" s="251" t="s">
        <v>4219</v>
      </c>
      <c r="J4" s="251" t="s">
        <v>4218</v>
      </c>
      <c r="K4" s="251" t="s">
        <v>4219</v>
      </c>
      <c r="L4" s="251" t="s">
        <v>4218</v>
      </c>
      <c r="M4" s="251" t="s">
        <v>4219</v>
      </c>
      <c r="N4" s="251" t="s">
        <v>4218</v>
      </c>
      <c r="O4" s="251" t="s">
        <v>4219</v>
      </c>
      <c r="P4" s="251" t="s">
        <v>4218</v>
      </c>
      <c r="Q4" s="251" t="s">
        <v>4219</v>
      </c>
      <c r="R4" s="251" t="s">
        <v>4218</v>
      </c>
      <c r="S4" s="251" t="s">
        <v>4219</v>
      </c>
      <c r="T4" s="251" t="s">
        <v>4218</v>
      </c>
      <c r="U4" s="251" t="s">
        <v>4219</v>
      </c>
      <c r="V4" s="248"/>
      <c r="W4" s="248"/>
      <c r="X4" s="248"/>
      <c r="Y4" s="248"/>
      <c r="Z4" s="248"/>
      <c r="AA4" s="248"/>
      <c r="AB4" s="248"/>
      <c r="AC4" s="248"/>
      <c r="AD4" s="248"/>
      <c r="AE4" s="248"/>
      <c r="AF4" s="248"/>
      <c r="AG4" s="248"/>
      <c r="AH4" s="248"/>
      <c r="AI4" s="248"/>
      <c r="AJ4" s="248"/>
    </row>
    <row r="5" spans="1:36" ht="17" hidden="1">
      <c r="A5" s="252">
        <v>45809</v>
      </c>
      <c r="B5" s="253">
        <v>22</v>
      </c>
      <c r="C5" s="253">
        <v>7</v>
      </c>
      <c r="D5" s="253">
        <v>12</v>
      </c>
      <c r="E5" s="253">
        <v>0</v>
      </c>
      <c r="F5" s="253">
        <v>2</v>
      </c>
      <c r="G5" s="253">
        <v>0</v>
      </c>
      <c r="H5" s="253">
        <v>2</v>
      </c>
      <c r="I5" s="253">
        <v>0</v>
      </c>
      <c r="J5" s="253">
        <v>5</v>
      </c>
      <c r="K5" s="253">
        <v>1</v>
      </c>
      <c r="L5" s="254">
        <f t="shared" ref="L5:R5" si="0">D5/B5</f>
        <v>0.54545454545454541</v>
      </c>
      <c r="M5" s="254">
        <f t="shared" si="0"/>
        <v>0</v>
      </c>
      <c r="N5" s="254">
        <f t="shared" si="0"/>
        <v>0.16666666666666666</v>
      </c>
      <c r="O5" s="254" t="e">
        <f t="shared" si="0"/>
        <v>#DIV/0!</v>
      </c>
      <c r="P5" s="254">
        <f t="shared" si="0"/>
        <v>1</v>
      </c>
      <c r="Q5" s="254" t="e">
        <f t="shared" si="0"/>
        <v>#DIV/0!</v>
      </c>
      <c r="R5" s="254">
        <f t="shared" si="0"/>
        <v>2.5</v>
      </c>
      <c r="S5" s="254">
        <v>0</v>
      </c>
      <c r="T5" s="254">
        <f t="shared" ref="T5:U5" si="1">J5/D5</f>
        <v>0.41666666666666669</v>
      </c>
      <c r="U5" s="254" t="e">
        <f t="shared" si="1"/>
        <v>#DIV/0!</v>
      </c>
      <c r="V5" s="248"/>
      <c r="W5" s="248"/>
      <c r="X5" s="248"/>
      <c r="Y5" s="248"/>
      <c r="Z5" s="248"/>
      <c r="AA5" s="248"/>
      <c r="AB5" s="248"/>
      <c r="AC5" s="248"/>
      <c r="AD5" s="248"/>
      <c r="AE5" s="248"/>
      <c r="AF5" s="248"/>
      <c r="AG5" s="248"/>
      <c r="AH5" s="248"/>
      <c r="AI5" s="248"/>
      <c r="AJ5" s="248"/>
    </row>
    <row r="6" spans="1:36" ht="17" hidden="1">
      <c r="A6" s="252">
        <v>45810</v>
      </c>
      <c r="B6" s="253">
        <v>16</v>
      </c>
      <c r="C6" s="253">
        <v>16</v>
      </c>
      <c r="D6" s="253">
        <v>8</v>
      </c>
      <c r="E6" s="253">
        <v>4</v>
      </c>
      <c r="F6" s="253">
        <v>1</v>
      </c>
      <c r="G6" s="253">
        <v>0</v>
      </c>
      <c r="H6" s="253">
        <v>1</v>
      </c>
      <c r="I6" s="253">
        <v>0</v>
      </c>
      <c r="J6" s="253">
        <v>1</v>
      </c>
      <c r="K6" s="253">
        <v>0</v>
      </c>
      <c r="L6" s="254">
        <f t="shared" ref="L6:R6" si="2">D6/B6</f>
        <v>0.5</v>
      </c>
      <c r="M6" s="254">
        <f t="shared" si="2"/>
        <v>0.25</v>
      </c>
      <c r="N6" s="254">
        <f t="shared" si="2"/>
        <v>0.125</v>
      </c>
      <c r="O6" s="254">
        <f t="shared" si="2"/>
        <v>0</v>
      </c>
      <c r="P6" s="254">
        <f t="shared" si="2"/>
        <v>1</v>
      </c>
      <c r="Q6" s="254" t="e">
        <f t="shared" si="2"/>
        <v>#DIV/0!</v>
      </c>
      <c r="R6" s="254">
        <f t="shared" si="2"/>
        <v>1</v>
      </c>
      <c r="S6" s="254">
        <v>0</v>
      </c>
      <c r="T6" s="254">
        <f t="shared" ref="T6:U6" si="3">J6/D6</f>
        <v>0.125</v>
      </c>
      <c r="U6" s="254">
        <f t="shared" si="3"/>
        <v>0</v>
      </c>
      <c r="V6" s="248"/>
      <c r="W6" s="248"/>
      <c r="X6" s="248"/>
      <c r="Y6" s="248"/>
      <c r="Z6" s="248"/>
      <c r="AA6" s="248"/>
      <c r="AB6" s="248"/>
      <c r="AC6" s="248"/>
      <c r="AD6" s="248"/>
      <c r="AE6" s="248"/>
      <c r="AF6" s="248"/>
      <c r="AG6" s="248"/>
      <c r="AH6" s="248"/>
      <c r="AI6" s="248"/>
      <c r="AJ6" s="248"/>
    </row>
    <row r="7" spans="1:36" ht="17" hidden="1">
      <c r="A7" s="252">
        <v>45811</v>
      </c>
      <c r="B7" s="253">
        <v>17</v>
      </c>
      <c r="C7" s="253">
        <v>19</v>
      </c>
      <c r="D7" s="253">
        <v>5</v>
      </c>
      <c r="E7" s="253">
        <v>8</v>
      </c>
      <c r="F7" s="253">
        <v>1</v>
      </c>
      <c r="G7" s="253">
        <v>0</v>
      </c>
      <c r="H7" s="253">
        <v>1</v>
      </c>
      <c r="I7" s="253">
        <v>0</v>
      </c>
      <c r="J7" s="253">
        <v>4</v>
      </c>
      <c r="K7" s="253">
        <v>2</v>
      </c>
      <c r="L7" s="254">
        <f t="shared" ref="L7:R7" si="4">D7/B7</f>
        <v>0.29411764705882354</v>
      </c>
      <c r="M7" s="254">
        <f t="shared" si="4"/>
        <v>0.42105263157894735</v>
      </c>
      <c r="N7" s="254">
        <f t="shared" si="4"/>
        <v>0.2</v>
      </c>
      <c r="O7" s="254">
        <f t="shared" si="4"/>
        <v>0</v>
      </c>
      <c r="P7" s="254">
        <f t="shared" si="4"/>
        <v>1</v>
      </c>
      <c r="Q7" s="254" t="e">
        <f t="shared" si="4"/>
        <v>#DIV/0!</v>
      </c>
      <c r="R7" s="254">
        <f t="shared" si="4"/>
        <v>4</v>
      </c>
      <c r="S7" s="254">
        <v>0</v>
      </c>
      <c r="T7" s="254">
        <f t="shared" ref="T7:U7" si="5">J7/D7</f>
        <v>0.8</v>
      </c>
      <c r="U7" s="254">
        <f t="shared" si="5"/>
        <v>0.25</v>
      </c>
      <c r="V7" s="248"/>
      <c r="W7" s="248"/>
      <c r="X7" s="248"/>
      <c r="Y7" s="248"/>
      <c r="Z7" s="248"/>
      <c r="AA7" s="248"/>
      <c r="AB7" s="248"/>
      <c r="AC7" s="248"/>
      <c r="AD7" s="248"/>
      <c r="AE7" s="248"/>
      <c r="AF7" s="248"/>
      <c r="AG7" s="248"/>
      <c r="AH7" s="248"/>
      <c r="AI7" s="248"/>
      <c r="AJ7" s="248"/>
    </row>
    <row r="8" spans="1:36" ht="17" hidden="1">
      <c r="A8" s="252">
        <v>45812</v>
      </c>
      <c r="B8" s="253">
        <v>18</v>
      </c>
      <c r="C8" s="253">
        <v>15</v>
      </c>
      <c r="D8" s="253">
        <v>7</v>
      </c>
      <c r="E8" s="253">
        <v>7</v>
      </c>
      <c r="F8" s="253">
        <v>2</v>
      </c>
      <c r="G8" s="253">
        <v>1</v>
      </c>
      <c r="H8" s="253">
        <v>2</v>
      </c>
      <c r="I8" s="253">
        <v>1</v>
      </c>
      <c r="J8" s="253">
        <v>6</v>
      </c>
      <c r="K8" s="253">
        <v>0</v>
      </c>
      <c r="L8" s="254">
        <f t="shared" ref="L8:R8" si="6">D8/B8</f>
        <v>0.3888888888888889</v>
      </c>
      <c r="M8" s="254">
        <f t="shared" si="6"/>
        <v>0.46666666666666667</v>
      </c>
      <c r="N8" s="254">
        <f t="shared" si="6"/>
        <v>0.2857142857142857</v>
      </c>
      <c r="O8" s="254">
        <f t="shared" si="6"/>
        <v>0.14285714285714285</v>
      </c>
      <c r="P8" s="254">
        <f t="shared" si="6"/>
        <v>1</v>
      </c>
      <c r="Q8" s="254">
        <f t="shared" si="6"/>
        <v>1</v>
      </c>
      <c r="R8" s="254">
        <f t="shared" si="6"/>
        <v>3</v>
      </c>
      <c r="S8" s="254">
        <v>0</v>
      </c>
      <c r="T8" s="254">
        <f t="shared" ref="T8:U8" si="7">J8/D8</f>
        <v>0.8571428571428571</v>
      </c>
      <c r="U8" s="254">
        <f t="shared" si="7"/>
        <v>0</v>
      </c>
      <c r="V8" s="248"/>
      <c r="W8" s="248"/>
      <c r="X8" s="248"/>
      <c r="Y8" s="248"/>
      <c r="Z8" s="248"/>
      <c r="AA8" s="248"/>
      <c r="AB8" s="248"/>
      <c r="AC8" s="248"/>
      <c r="AD8" s="248"/>
      <c r="AE8" s="248"/>
      <c r="AF8" s="248"/>
      <c r="AG8" s="248"/>
      <c r="AH8" s="248"/>
      <c r="AI8" s="248"/>
      <c r="AJ8" s="248"/>
    </row>
    <row r="9" spans="1:36" ht="17" hidden="1">
      <c r="A9" s="252">
        <v>45813</v>
      </c>
      <c r="B9" s="253">
        <v>22</v>
      </c>
      <c r="C9" s="253">
        <v>7</v>
      </c>
      <c r="D9" s="253">
        <v>9</v>
      </c>
      <c r="E9" s="253">
        <v>5</v>
      </c>
      <c r="F9" s="253">
        <v>4</v>
      </c>
      <c r="G9" s="253">
        <v>0</v>
      </c>
      <c r="H9" s="253">
        <v>4</v>
      </c>
      <c r="I9" s="253">
        <v>0</v>
      </c>
      <c r="J9" s="253">
        <v>7</v>
      </c>
      <c r="K9" s="253">
        <v>1</v>
      </c>
      <c r="L9" s="254">
        <f t="shared" ref="L9:R9" si="8">D9/B9</f>
        <v>0.40909090909090912</v>
      </c>
      <c r="M9" s="254">
        <f t="shared" si="8"/>
        <v>0.7142857142857143</v>
      </c>
      <c r="N9" s="254">
        <f t="shared" si="8"/>
        <v>0.44444444444444442</v>
      </c>
      <c r="O9" s="254">
        <f t="shared" si="8"/>
        <v>0</v>
      </c>
      <c r="P9" s="254">
        <f t="shared" si="8"/>
        <v>1</v>
      </c>
      <c r="Q9" s="254" t="e">
        <f t="shared" si="8"/>
        <v>#DIV/0!</v>
      </c>
      <c r="R9" s="254">
        <f t="shared" si="8"/>
        <v>1.75</v>
      </c>
      <c r="S9" s="254">
        <v>0</v>
      </c>
      <c r="T9" s="254">
        <f t="shared" ref="T9:U9" si="9">J9/D9</f>
        <v>0.77777777777777779</v>
      </c>
      <c r="U9" s="254">
        <f t="shared" si="9"/>
        <v>0.2</v>
      </c>
      <c r="V9" s="248"/>
      <c r="W9" s="248"/>
      <c r="X9" s="248"/>
      <c r="Y9" s="248"/>
      <c r="Z9" s="248"/>
      <c r="AA9" s="248"/>
      <c r="AB9" s="248"/>
      <c r="AC9" s="248"/>
      <c r="AD9" s="248"/>
      <c r="AE9" s="248"/>
      <c r="AF9" s="248"/>
      <c r="AG9" s="248"/>
      <c r="AH9" s="248"/>
      <c r="AI9" s="248"/>
      <c r="AJ9" s="248"/>
    </row>
    <row r="10" spans="1:36" ht="17" hidden="1">
      <c r="A10" s="252">
        <v>45814</v>
      </c>
      <c r="B10" s="253">
        <v>19</v>
      </c>
      <c r="C10" s="253">
        <v>14</v>
      </c>
      <c r="D10" s="253">
        <v>10</v>
      </c>
      <c r="E10" s="253">
        <v>3</v>
      </c>
      <c r="F10" s="253">
        <v>4</v>
      </c>
      <c r="G10" s="253">
        <v>0</v>
      </c>
      <c r="H10" s="253">
        <v>4</v>
      </c>
      <c r="I10" s="253">
        <v>0</v>
      </c>
      <c r="J10" s="253">
        <v>4</v>
      </c>
      <c r="K10" s="253">
        <v>0</v>
      </c>
      <c r="L10" s="254">
        <f t="shared" ref="L10:R10" si="10">D10/B10</f>
        <v>0.52631578947368418</v>
      </c>
      <c r="M10" s="254">
        <f t="shared" si="10"/>
        <v>0.21428571428571427</v>
      </c>
      <c r="N10" s="254">
        <f t="shared" si="10"/>
        <v>0.4</v>
      </c>
      <c r="O10" s="254">
        <f t="shared" si="10"/>
        <v>0</v>
      </c>
      <c r="P10" s="254">
        <f t="shared" si="10"/>
        <v>1</v>
      </c>
      <c r="Q10" s="254" t="e">
        <f t="shared" si="10"/>
        <v>#DIV/0!</v>
      </c>
      <c r="R10" s="254">
        <f t="shared" si="10"/>
        <v>1</v>
      </c>
      <c r="S10" s="254">
        <v>0</v>
      </c>
      <c r="T10" s="254">
        <f t="shared" ref="T10:U10" si="11">J10/D10</f>
        <v>0.4</v>
      </c>
      <c r="U10" s="254">
        <f t="shared" si="11"/>
        <v>0</v>
      </c>
      <c r="V10" s="248"/>
      <c r="W10" s="248"/>
      <c r="X10" s="248"/>
      <c r="Y10" s="248"/>
      <c r="Z10" s="248"/>
      <c r="AA10" s="248"/>
      <c r="AB10" s="248"/>
      <c r="AC10" s="248"/>
      <c r="AD10" s="248"/>
      <c r="AE10" s="248"/>
      <c r="AF10" s="248"/>
      <c r="AG10" s="248"/>
      <c r="AH10" s="248"/>
      <c r="AI10" s="248"/>
      <c r="AJ10" s="248"/>
    </row>
    <row r="11" spans="1:36" ht="17" hidden="1">
      <c r="A11" s="252">
        <v>45815</v>
      </c>
      <c r="B11" s="253">
        <v>22</v>
      </c>
      <c r="C11" s="253">
        <v>13</v>
      </c>
      <c r="D11" s="253">
        <v>8</v>
      </c>
      <c r="E11" s="253">
        <v>4</v>
      </c>
      <c r="F11" s="253">
        <v>3</v>
      </c>
      <c r="G11" s="253">
        <v>0</v>
      </c>
      <c r="H11" s="253">
        <v>2</v>
      </c>
      <c r="I11" s="253">
        <v>0</v>
      </c>
      <c r="J11" s="253">
        <v>7</v>
      </c>
      <c r="K11" s="253">
        <v>1</v>
      </c>
      <c r="L11" s="254">
        <f t="shared" ref="L11:R11" si="12">D11/B11</f>
        <v>0.36363636363636365</v>
      </c>
      <c r="M11" s="254">
        <f t="shared" si="12"/>
        <v>0.30769230769230771</v>
      </c>
      <c r="N11" s="254">
        <f t="shared" si="12"/>
        <v>0.375</v>
      </c>
      <c r="O11" s="254">
        <f t="shared" si="12"/>
        <v>0</v>
      </c>
      <c r="P11" s="254">
        <f t="shared" si="12"/>
        <v>0.66666666666666663</v>
      </c>
      <c r="Q11" s="254" t="e">
        <f t="shared" si="12"/>
        <v>#DIV/0!</v>
      </c>
      <c r="R11" s="254">
        <f t="shared" si="12"/>
        <v>3.5</v>
      </c>
      <c r="S11" s="254">
        <v>0</v>
      </c>
      <c r="T11" s="254">
        <f t="shared" ref="T11:U11" si="13">J11/D11</f>
        <v>0.875</v>
      </c>
      <c r="U11" s="254">
        <f t="shared" si="13"/>
        <v>0.25</v>
      </c>
      <c r="V11" s="248"/>
      <c r="W11" s="248"/>
      <c r="X11" s="248"/>
      <c r="Y11" s="248"/>
      <c r="Z11" s="248"/>
      <c r="AA11" s="248"/>
      <c r="AB11" s="248"/>
      <c r="AC11" s="248"/>
      <c r="AD11" s="248"/>
      <c r="AE11" s="248"/>
      <c r="AF11" s="248"/>
      <c r="AG11" s="248"/>
      <c r="AH11" s="248"/>
      <c r="AI11" s="248"/>
      <c r="AJ11" s="248"/>
    </row>
    <row r="12" spans="1:36" ht="17" hidden="1">
      <c r="A12" s="252">
        <v>45816</v>
      </c>
      <c r="B12" s="253">
        <v>18</v>
      </c>
      <c r="C12" s="253">
        <v>17</v>
      </c>
      <c r="D12" s="253">
        <v>6</v>
      </c>
      <c r="E12" s="253">
        <v>10</v>
      </c>
      <c r="F12" s="253">
        <v>4</v>
      </c>
      <c r="G12" s="253">
        <v>0</v>
      </c>
      <c r="H12" s="253">
        <v>1</v>
      </c>
      <c r="I12" s="253">
        <v>0</v>
      </c>
      <c r="J12" s="253">
        <v>1</v>
      </c>
      <c r="K12" s="253">
        <v>0</v>
      </c>
      <c r="L12" s="254">
        <f t="shared" ref="L12:R12" si="14">D12/B12</f>
        <v>0.33333333333333331</v>
      </c>
      <c r="M12" s="254">
        <f t="shared" si="14"/>
        <v>0.58823529411764708</v>
      </c>
      <c r="N12" s="254">
        <f t="shared" si="14"/>
        <v>0.66666666666666663</v>
      </c>
      <c r="O12" s="254">
        <f t="shared" si="14"/>
        <v>0</v>
      </c>
      <c r="P12" s="254">
        <f t="shared" si="14"/>
        <v>0.25</v>
      </c>
      <c r="Q12" s="254" t="e">
        <f t="shared" si="14"/>
        <v>#DIV/0!</v>
      </c>
      <c r="R12" s="254">
        <f t="shared" si="14"/>
        <v>1</v>
      </c>
      <c r="S12" s="254">
        <v>0</v>
      </c>
      <c r="T12" s="254">
        <f t="shared" ref="T12:U12" si="15">J12/D12</f>
        <v>0.16666666666666666</v>
      </c>
      <c r="U12" s="254">
        <f t="shared" si="15"/>
        <v>0</v>
      </c>
      <c r="V12" s="248"/>
      <c r="W12" s="248"/>
      <c r="X12" s="248"/>
      <c r="Y12" s="248"/>
      <c r="Z12" s="248"/>
      <c r="AA12" s="248"/>
      <c r="AB12" s="248"/>
      <c r="AC12" s="248"/>
      <c r="AD12" s="248"/>
      <c r="AE12" s="248"/>
      <c r="AF12" s="248"/>
      <c r="AG12" s="248"/>
      <c r="AH12" s="248"/>
      <c r="AI12" s="248"/>
      <c r="AJ12" s="248"/>
    </row>
    <row r="13" spans="1:36" ht="17" hidden="1">
      <c r="A13" s="252">
        <v>45817</v>
      </c>
      <c r="B13" s="253">
        <v>13</v>
      </c>
      <c r="C13" s="253">
        <v>9</v>
      </c>
      <c r="D13" s="253">
        <v>10</v>
      </c>
      <c r="E13" s="253">
        <v>6</v>
      </c>
      <c r="F13" s="253">
        <v>2</v>
      </c>
      <c r="G13" s="253">
        <v>0</v>
      </c>
      <c r="H13" s="253">
        <v>2</v>
      </c>
      <c r="I13" s="253">
        <v>0</v>
      </c>
      <c r="J13" s="253">
        <v>2</v>
      </c>
      <c r="K13" s="253">
        <v>0</v>
      </c>
      <c r="L13" s="254">
        <f t="shared" ref="L13:R13" si="16">D13/B13</f>
        <v>0.76923076923076927</v>
      </c>
      <c r="M13" s="254">
        <f t="shared" si="16"/>
        <v>0.66666666666666663</v>
      </c>
      <c r="N13" s="254">
        <f t="shared" si="16"/>
        <v>0.2</v>
      </c>
      <c r="O13" s="254">
        <f t="shared" si="16"/>
        <v>0</v>
      </c>
      <c r="P13" s="254">
        <f t="shared" si="16"/>
        <v>1</v>
      </c>
      <c r="Q13" s="254" t="e">
        <f t="shared" si="16"/>
        <v>#DIV/0!</v>
      </c>
      <c r="R13" s="254">
        <f t="shared" si="16"/>
        <v>1</v>
      </c>
      <c r="S13" s="254">
        <v>0</v>
      </c>
      <c r="T13" s="254">
        <f t="shared" ref="T13:U13" si="17">J13/D13</f>
        <v>0.2</v>
      </c>
      <c r="U13" s="254">
        <f t="shared" si="17"/>
        <v>0</v>
      </c>
      <c r="V13" s="248"/>
      <c r="W13" s="248"/>
      <c r="X13" s="248"/>
      <c r="Y13" s="248"/>
      <c r="Z13" s="248"/>
      <c r="AA13" s="248"/>
      <c r="AB13" s="248"/>
      <c r="AC13" s="248"/>
      <c r="AD13" s="248"/>
      <c r="AE13" s="248"/>
      <c r="AF13" s="248"/>
      <c r="AG13" s="248"/>
      <c r="AH13" s="248"/>
      <c r="AI13" s="248"/>
      <c r="AJ13" s="248"/>
    </row>
    <row r="14" spans="1:36" ht="17" hidden="1">
      <c r="A14" s="252">
        <v>45818</v>
      </c>
      <c r="B14" s="253">
        <v>12</v>
      </c>
      <c r="C14" s="253">
        <v>15</v>
      </c>
      <c r="D14" s="253">
        <v>5</v>
      </c>
      <c r="E14" s="253">
        <v>7</v>
      </c>
      <c r="F14" s="253">
        <v>1</v>
      </c>
      <c r="G14" s="253">
        <v>0</v>
      </c>
      <c r="H14" s="253">
        <v>1</v>
      </c>
      <c r="I14" s="253">
        <v>0</v>
      </c>
      <c r="J14" s="253">
        <v>2</v>
      </c>
      <c r="K14" s="253">
        <v>0</v>
      </c>
      <c r="L14" s="254">
        <f t="shared" ref="L14:R14" si="18">D14/B14</f>
        <v>0.41666666666666669</v>
      </c>
      <c r="M14" s="254">
        <f t="shared" si="18"/>
        <v>0.46666666666666667</v>
      </c>
      <c r="N14" s="254">
        <f t="shared" si="18"/>
        <v>0.2</v>
      </c>
      <c r="O14" s="254">
        <f t="shared" si="18"/>
        <v>0</v>
      </c>
      <c r="P14" s="254">
        <f t="shared" si="18"/>
        <v>1</v>
      </c>
      <c r="Q14" s="254" t="e">
        <f t="shared" si="18"/>
        <v>#DIV/0!</v>
      </c>
      <c r="R14" s="254">
        <f t="shared" si="18"/>
        <v>2</v>
      </c>
      <c r="S14" s="254">
        <v>0</v>
      </c>
      <c r="T14" s="254">
        <f t="shared" ref="T14:U14" si="19">J14/D14</f>
        <v>0.4</v>
      </c>
      <c r="U14" s="254">
        <f t="shared" si="19"/>
        <v>0</v>
      </c>
      <c r="V14" s="248"/>
      <c r="W14" s="248"/>
      <c r="X14" s="248"/>
      <c r="Y14" s="248"/>
      <c r="Z14" s="248"/>
      <c r="AA14" s="248"/>
      <c r="AB14" s="248"/>
      <c r="AC14" s="248"/>
      <c r="AD14" s="248"/>
      <c r="AE14" s="248"/>
      <c r="AF14" s="248"/>
      <c r="AG14" s="248"/>
      <c r="AH14" s="248"/>
      <c r="AI14" s="248"/>
      <c r="AJ14" s="248"/>
    </row>
    <row r="15" spans="1:36" ht="17" hidden="1">
      <c r="A15" s="252">
        <v>45819</v>
      </c>
      <c r="B15" s="253">
        <v>15</v>
      </c>
      <c r="C15" s="253">
        <v>14</v>
      </c>
      <c r="D15" s="253">
        <v>7</v>
      </c>
      <c r="E15" s="253">
        <v>7</v>
      </c>
      <c r="F15" s="253">
        <v>2</v>
      </c>
      <c r="G15" s="253">
        <v>3</v>
      </c>
      <c r="H15" s="253">
        <v>2</v>
      </c>
      <c r="I15" s="253">
        <v>3</v>
      </c>
      <c r="J15" s="253">
        <v>4</v>
      </c>
      <c r="K15" s="253">
        <v>2</v>
      </c>
      <c r="L15" s="254">
        <f t="shared" ref="L15:Q15" si="20">D15/B15</f>
        <v>0.46666666666666667</v>
      </c>
      <c r="M15" s="254">
        <f t="shared" si="20"/>
        <v>0.5</v>
      </c>
      <c r="N15" s="254">
        <f t="shared" si="20"/>
        <v>0.2857142857142857</v>
      </c>
      <c r="O15" s="254">
        <f t="shared" si="20"/>
        <v>0.42857142857142855</v>
      </c>
      <c r="P15" s="254">
        <f t="shared" si="20"/>
        <v>1</v>
      </c>
      <c r="Q15" s="254">
        <f t="shared" si="20"/>
        <v>1</v>
      </c>
      <c r="R15" s="254">
        <v>0</v>
      </c>
      <c r="S15" s="254">
        <v>0</v>
      </c>
      <c r="T15" s="254">
        <f t="shared" ref="T15:U15" si="21">J15/D15</f>
        <v>0.5714285714285714</v>
      </c>
      <c r="U15" s="254">
        <f t="shared" si="21"/>
        <v>0.2857142857142857</v>
      </c>
      <c r="V15" s="248"/>
      <c r="W15" s="248"/>
      <c r="X15" s="248"/>
      <c r="Y15" s="248"/>
      <c r="Z15" s="248"/>
      <c r="AA15" s="248"/>
      <c r="AB15" s="248"/>
      <c r="AC15" s="248"/>
      <c r="AD15" s="248"/>
      <c r="AE15" s="248"/>
      <c r="AF15" s="248"/>
      <c r="AG15" s="248"/>
      <c r="AH15" s="248"/>
      <c r="AI15" s="248"/>
      <c r="AJ15" s="248"/>
    </row>
    <row r="16" spans="1:36" ht="17" hidden="1">
      <c r="A16" s="252">
        <v>45820</v>
      </c>
      <c r="B16" s="253">
        <v>19</v>
      </c>
      <c r="C16" s="253">
        <v>12</v>
      </c>
      <c r="D16" s="253">
        <v>6</v>
      </c>
      <c r="E16" s="253">
        <v>8</v>
      </c>
      <c r="F16" s="253">
        <v>2</v>
      </c>
      <c r="G16" s="253">
        <v>0</v>
      </c>
      <c r="H16" s="253">
        <v>2</v>
      </c>
      <c r="I16" s="253">
        <v>0</v>
      </c>
      <c r="J16" s="253">
        <v>5</v>
      </c>
      <c r="K16" s="253">
        <v>3</v>
      </c>
      <c r="L16" s="254">
        <f t="shared" ref="L16:S16" si="22">D16/B16</f>
        <v>0.31578947368421051</v>
      </c>
      <c r="M16" s="254">
        <f t="shared" si="22"/>
        <v>0.66666666666666663</v>
      </c>
      <c r="N16" s="254">
        <f t="shared" si="22"/>
        <v>0.33333333333333331</v>
      </c>
      <c r="O16" s="254">
        <f t="shared" si="22"/>
        <v>0</v>
      </c>
      <c r="P16" s="254">
        <f t="shared" si="22"/>
        <v>1</v>
      </c>
      <c r="Q16" s="254" t="e">
        <f t="shared" si="22"/>
        <v>#DIV/0!</v>
      </c>
      <c r="R16" s="254">
        <f t="shared" si="22"/>
        <v>2.5</v>
      </c>
      <c r="S16" s="254" t="e">
        <f t="shared" si="22"/>
        <v>#DIV/0!</v>
      </c>
      <c r="T16" s="254">
        <f t="shared" ref="T16:U16" si="23">J16/D16</f>
        <v>0.83333333333333337</v>
      </c>
      <c r="U16" s="254">
        <f t="shared" si="23"/>
        <v>0.375</v>
      </c>
      <c r="V16" s="248"/>
      <c r="W16" s="248"/>
      <c r="X16" s="248"/>
      <c r="Y16" s="248"/>
      <c r="Z16" s="248"/>
      <c r="AA16" s="248"/>
      <c r="AB16" s="248"/>
      <c r="AC16" s="248"/>
      <c r="AD16" s="248"/>
      <c r="AE16" s="248"/>
      <c r="AF16" s="248"/>
      <c r="AG16" s="248"/>
      <c r="AH16" s="248"/>
      <c r="AI16" s="248"/>
      <c r="AJ16" s="248"/>
    </row>
    <row r="17" spans="1:36" ht="17" hidden="1">
      <c r="A17" s="252">
        <v>45821</v>
      </c>
      <c r="B17" s="253">
        <v>30</v>
      </c>
      <c r="C17" s="253">
        <v>10</v>
      </c>
      <c r="D17" s="253">
        <v>19</v>
      </c>
      <c r="E17" s="253">
        <v>5</v>
      </c>
      <c r="F17" s="253">
        <v>1</v>
      </c>
      <c r="G17" s="253">
        <v>0</v>
      </c>
      <c r="H17" s="253">
        <v>1</v>
      </c>
      <c r="I17" s="253">
        <v>0</v>
      </c>
      <c r="J17" s="253">
        <v>8</v>
      </c>
      <c r="K17" s="253">
        <v>0</v>
      </c>
      <c r="L17" s="254">
        <f t="shared" ref="L17:S17" si="24">D17/B17</f>
        <v>0.6333333333333333</v>
      </c>
      <c r="M17" s="254">
        <f t="shared" si="24"/>
        <v>0.5</v>
      </c>
      <c r="N17" s="254">
        <f t="shared" si="24"/>
        <v>5.2631578947368418E-2</v>
      </c>
      <c r="O17" s="254">
        <f t="shared" si="24"/>
        <v>0</v>
      </c>
      <c r="P17" s="254">
        <f t="shared" si="24"/>
        <v>1</v>
      </c>
      <c r="Q17" s="254" t="e">
        <f t="shared" si="24"/>
        <v>#DIV/0!</v>
      </c>
      <c r="R17" s="254">
        <f t="shared" si="24"/>
        <v>8</v>
      </c>
      <c r="S17" s="254" t="e">
        <f t="shared" si="24"/>
        <v>#DIV/0!</v>
      </c>
      <c r="T17" s="254">
        <f t="shared" ref="T17:U17" si="25">J17/D17</f>
        <v>0.42105263157894735</v>
      </c>
      <c r="U17" s="254">
        <f t="shared" si="25"/>
        <v>0</v>
      </c>
      <c r="V17" s="248"/>
      <c r="W17" s="248"/>
      <c r="X17" s="248"/>
      <c r="Y17" s="248"/>
      <c r="Z17" s="248"/>
      <c r="AA17" s="248"/>
      <c r="AB17" s="248"/>
      <c r="AC17" s="248"/>
      <c r="AD17" s="248"/>
      <c r="AE17" s="248"/>
      <c r="AF17" s="248"/>
      <c r="AG17" s="248"/>
      <c r="AH17" s="248"/>
      <c r="AI17" s="248"/>
      <c r="AJ17" s="248"/>
    </row>
    <row r="18" spans="1:36" ht="17" hidden="1">
      <c r="A18" s="252">
        <v>45822</v>
      </c>
      <c r="B18" s="253">
        <v>18</v>
      </c>
      <c r="C18" s="253">
        <v>14</v>
      </c>
      <c r="D18" s="253">
        <v>11</v>
      </c>
      <c r="E18" s="253">
        <v>4</v>
      </c>
      <c r="F18" s="253">
        <v>4</v>
      </c>
      <c r="G18" s="253">
        <v>0</v>
      </c>
      <c r="H18" s="253">
        <v>4</v>
      </c>
      <c r="I18" s="253">
        <v>0</v>
      </c>
      <c r="J18" s="253">
        <v>6</v>
      </c>
      <c r="K18" s="253">
        <v>0</v>
      </c>
      <c r="L18" s="254">
        <f t="shared" ref="L18:S18" si="26">D18/B18</f>
        <v>0.61111111111111116</v>
      </c>
      <c r="M18" s="254">
        <f t="shared" si="26"/>
        <v>0.2857142857142857</v>
      </c>
      <c r="N18" s="254">
        <f t="shared" si="26"/>
        <v>0.36363636363636365</v>
      </c>
      <c r="O18" s="254">
        <f t="shared" si="26"/>
        <v>0</v>
      </c>
      <c r="P18" s="254">
        <f t="shared" si="26"/>
        <v>1</v>
      </c>
      <c r="Q18" s="254" t="e">
        <f t="shared" si="26"/>
        <v>#DIV/0!</v>
      </c>
      <c r="R18" s="254">
        <f t="shared" si="26"/>
        <v>1.5</v>
      </c>
      <c r="S18" s="254" t="e">
        <f t="shared" si="26"/>
        <v>#DIV/0!</v>
      </c>
      <c r="T18" s="254">
        <f t="shared" ref="T18:U18" si="27">J18/D18</f>
        <v>0.54545454545454541</v>
      </c>
      <c r="U18" s="254">
        <f t="shared" si="27"/>
        <v>0</v>
      </c>
      <c r="V18" s="248"/>
      <c r="W18" s="248"/>
      <c r="X18" s="248"/>
      <c r="Y18" s="248"/>
      <c r="Z18" s="248"/>
      <c r="AA18" s="248"/>
      <c r="AB18" s="248"/>
      <c r="AC18" s="248"/>
      <c r="AD18" s="248"/>
      <c r="AE18" s="248"/>
      <c r="AF18" s="248"/>
      <c r="AG18" s="248"/>
      <c r="AH18" s="248"/>
      <c r="AI18" s="248"/>
      <c r="AJ18" s="248"/>
    </row>
    <row r="19" spans="1:36" ht="17" hidden="1">
      <c r="A19" s="252">
        <v>45823</v>
      </c>
      <c r="B19" s="253">
        <v>26</v>
      </c>
      <c r="C19" s="253">
        <v>16</v>
      </c>
      <c r="D19" s="253">
        <v>16</v>
      </c>
      <c r="E19" s="253">
        <v>11</v>
      </c>
      <c r="F19" s="253">
        <v>3</v>
      </c>
      <c r="G19" s="253">
        <v>1</v>
      </c>
      <c r="H19" s="253">
        <v>3</v>
      </c>
      <c r="I19" s="253">
        <v>1</v>
      </c>
      <c r="J19" s="253">
        <v>5</v>
      </c>
      <c r="K19" s="253">
        <v>2</v>
      </c>
      <c r="L19" s="254">
        <f t="shared" ref="L19:S19" si="28">D19/B19</f>
        <v>0.61538461538461542</v>
      </c>
      <c r="M19" s="254">
        <f t="shared" si="28"/>
        <v>0.6875</v>
      </c>
      <c r="N19" s="254">
        <f t="shared" si="28"/>
        <v>0.1875</v>
      </c>
      <c r="O19" s="254">
        <f t="shared" si="28"/>
        <v>9.0909090909090912E-2</v>
      </c>
      <c r="P19" s="254">
        <f t="shared" si="28"/>
        <v>1</v>
      </c>
      <c r="Q19" s="254">
        <f t="shared" si="28"/>
        <v>1</v>
      </c>
      <c r="R19" s="254">
        <f t="shared" si="28"/>
        <v>1.6666666666666667</v>
      </c>
      <c r="S19" s="254">
        <f t="shared" si="28"/>
        <v>2</v>
      </c>
      <c r="T19" s="254">
        <f t="shared" ref="T19:U19" si="29">J19/D19</f>
        <v>0.3125</v>
      </c>
      <c r="U19" s="254">
        <f t="shared" si="29"/>
        <v>0.18181818181818182</v>
      </c>
      <c r="V19" s="248"/>
      <c r="W19" s="248"/>
      <c r="X19" s="248"/>
      <c r="Y19" s="248"/>
      <c r="Z19" s="248"/>
      <c r="AA19" s="248"/>
      <c r="AB19" s="248"/>
      <c r="AC19" s="248"/>
      <c r="AD19" s="248"/>
      <c r="AE19" s="248"/>
      <c r="AF19" s="248"/>
      <c r="AG19" s="248"/>
      <c r="AH19" s="248"/>
      <c r="AI19" s="248"/>
      <c r="AJ19" s="248"/>
    </row>
    <row r="20" spans="1:36" ht="17" hidden="1">
      <c r="A20" s="252">
        <v>45824</v>
      </c>
      <c r="B20" s="253">
        <v>25</v>
      </c>
      <c r="C20" s="253">
        <v>14</v>
      </c>
      <c r="D20" s="253">
        <v>12</v>
      </c>
      <c r="E20" s="253">
        <v>5</v>
      </c>
      <c r="F20" s="253">
        <v>5</v>
      </c>
      <c r="G20" s="253">
        <v>0</v>
      </c>
      <c r="H20" s="253">
        <v>3</v>
      </c>
      <c r="I20" s="253">
        <v>0</v>
      </c>
      <c r="J20" s="253">
        <v>3</v>
      </c>
      <c r="K20" s="253">
        <v>1</v>
      </c>
      <c r="L20" s="254">
        <f t="shared" ref="L20:S20" si="30">D20/B20</f>
        <v>0.48</v>
      </c>
      <c r="M20" s="254">
        <f t="shared" si="30"/>
        <v>0.35714285714285715</v>
      </c>
      <c r="N20" s="254">
        <f t="shared" si="30"/>
        <v>0.41666666666666669</v>
      </c>
      <c r="O20" s="254">
        <f t="shared" si="30"/>
        <v>0</v>
      </c>
      <c r="P20" s="254">
        <f t="shared" si="30"/>
        <v>0.6</v>
      </c>
      <c r="Q20" s="254" t="e">
        <f t="shared" si="30"/>
        <v>#DIV/0!</v>
      </c>
      <c r="R20" s="254">
        <f t="shared" si="30"/>
        <v>1</v>
      </c>
      <c r="S20" s="254" t="e">
        <f t="shared" si="30"/>
        <v>#DIV/0!</v>
      </c>
      <c r="T20" s="254">
        <f t="shared" ref="T20:U20" si="31">J20/D20</f>
        <v>0.25</v>
      </c>
      <c r="U20" s="254">
        <f t="shared" si="31"/>
        <v>0.2</v>
      </c>
      <c r="V20" s="248"/>
      <c r="W20" s="248"/>
      <c r="X20" s="248"/>
      <c r="Y20" s="248"/>
      <c r="Z20" s="248"/>
      <c r="AA20" s="248"/>
      <c r="AB20" s="248"/>
      <c r="AC20" s="248"/>
      <c r="AD20" s="248"/>
      <c r="AE20" s="248"/>
      <c r="AF20" s="248"/>
      <c r="AG20" s="248"/>
      <c r="AH20" s="248"/>
      <c r="AI20" s="248"/>
      <c r="AJ20" s="248"/>
    </row>
    <row r="21" spans="1:36" ht="17" hidden="1">
      <c r="A21" s="252">
        <v>45825</v>
      </c>
      <c r="B21" s="253">
        <v>26</v>
      </c>
      <c r="C21" s="253">
        <v>13</v>
      </c>
      <c r="D21" s="253">
        <v>18</v>
      </c>
      <c r="E21" s="253">
        <v>10</v>
      </c>
      <c r="F21" s="253">
        <v>7</v>
      </c>
      <c r="G21" s="253">
        <v>1</v>
      </c>
      <c r="H21" s="253">
        <v>4</v>
      </c>
      <c r="I21" s="253">
        <v>0</v>
      </c>
      <c r="J21" s="253">
        <v>8</v>
      </c>
      <c r="K21" s="253">
        <v>0</v>
      </c>
      <c r="L21" s="254">
        <f t="shared" ref="L21:S21" si="32">D21/B21</f>
        <v>0.69230769230769229</v>
      </c>
      <c r="M21" s="254">
        <f t="shared" si="32"/>
        <v>0.76923076923076927</v>
      </c>
      <c r="N21" s="254">
        <f t="shared" si="32"/>
        <v>0.3888888888888889</v>
      </c>
      <c r="O21" s="254">
        <f t="shared" si="32"/>
        <v>0.1</v>
      </c>
      <c r="P21" s="254">
        <f t="shared" si="32"/>
        <v>0.5714285714285714</v>
      </c>
      <c r="Q21" s="254">
        <f t="shared" si="32"/>
        <v>0</v>
      </c>
      <c r="R21" s="254">
        <f t="shared" si="32"/>
        <v>2</v>
      </c>
      <c r="S21" s="254" t="e">
        <f t="shared" si="32"/>
        <v>#DIV/0!</v>
      </c>
      <c r="T21" s="254">
        <f t="shared" ref="T21:U21" si="33">J21/D21</f>
        <v>0.44444444444444442</v>
      </c>
      <c r="U21" s="254">
        <f t="shared" si="33"/>
        <v>0</v>
      </c>
      <c r="V21" s="248"/>
      <c r="W21" s="248"/>
      <c r="X21" s="248"/>
      <c r="Y21" s="248"/>
      <c r="Z21" s="248"/>
      <c r="AA21" s="248"/>
      <c r="AB21" s="248"/>
      <c r="AC21" s="248"/>
      <c r="AD21" s="248"/>
      <c r="AE21" s="248"/>
      <c r="AF21" s="248"/>
      <c r="AG21" s="248"/>
      <c r="AH21" s="248"/>
      <c r="AI21" s="248"/>
      <c r="AJ21" s="248"/>
    </row>
    <row r="22" spans="1:36" ht="17" hidden="1">
      <c r="A22" s="252">
        <v>45826</v>
      </c>
      <c r="B22" s="253">
        <v>23</v>
      </c>
      <c r="C22" s="253">
        <v>11</v>
      </c>
      <c r="D22" s="253">
        <v>9</v>
      </c>
      <c r="E22" s="253">
        <v>8</v>
      </c>
      <c r="F22" s="253">
        <v>3</v>
      </c>
      <c r="G22" s="253">
        <v>1</v>
      </c>
      <c r="H22" s="253">
        <v>1</v>
      </c>
      <c r="I22" s="253">
        <v>1</v>
      </c>
      <c r="J22" s="253">
        <v>5</v>
      </c>
      <c r="K22" s="253">
        <v>1</v>
      </c>
      <c r="L22" s="254">
        <f t="shared" ref="L22:S22" si="34">D22/B22</f>
        <v>0.39130434782608697</v>
      </c>
      <c r="M22" s="254">
        <f t="shared" si="34"/>
        <v>0.72727272727272729</v>
      </c>
      <c r="N22" s="254">
        <f t="shared" si="34"/>
        <v>0.33333333333333331</v>
      </c>
      <c r="O22" s="254">
        <f t="shared" si="34"/>
        <v>0.125</v>
      </c>
      <c r="P22" s="254">
        <f t="shared" si="34"/>
        <v>0.33333333333333331</v>
      </c>
      <c r="Q22" s="254">
        <f t="shared" si="34"/>
        <v>1</v>
      </c>
      <c r="R22" s="254">
        <f t="shared" si="34"/>
        <v>5</v>
      </c>
      <c r="S22" s="254">
        <f t="shared" si="34"/>
        <v>1</v>
      </c>
      <c r="T22" s="254">
        <f t="shared" ref="T22:U22" si="35">J22/D22</f>
        <v>0.55555555555555558</v>
      </c>
      <c r="U22" s="254">
        <f t="shared" si="35"/>
        <v>0.125</v>
      </c>
      <c r="V22" s="248"/>
      <c r="W22" s="248"/>
      <c r="X22" s="248"/>
      <c r="Y22" s="248"/>
      <c r="Z22" s="248"/>
      <c r="AA22" s="248"/>
      <c r="AB22" s="248"/>
      <c r="AC22" s="248"/>
      <c r="AD22" s="248"/>
      <c r="AE22" s="248"/>
      <c r="AF22" s="248"/>
      <c r="AG22" s="248"/>
      <c r="AH22" s="248"/>
      <c r="AI22" s="248"/>
      <c r="AJ22" s="248"/>
    </row>
    <row r="23" spans="1:36" ht="17" hidden="1">
      <c r="A23" s="252">
        <v>45827</v>
      </c>
      <c r="B23" s="253">
        <v>25</v>
      </c>
      <c r="C23" s="253">
        <v>7</v>
      </c>
      <c r="D23" s="253">
        <v>11</v>
      </c>
      <c r="E23" s="253">
        <v>5</v>
      </c>
      <c r="F23" s="253">
        <v>1</v>
      </c>
      <c r="G23" s="253">
        <v>0</v>
      </c>
      <c r="H23" s="253">
        <v>1</v>
      </c>
      <c r="I23" s="253">
        <v>0</v>
      </c>
      <c r="J23" s="253">
        <v>6</v>
      </c>
      <c r="K23" s="253">
        <v>0</v>
      </c>
      <c r="L23" s="254">
        <f t="shared" ref="L23:S23" si="36">D23/B23</f>
        <v>0.44</v>
      </c>
      <c r="M23" s="254">
        <f t="shared" si="36"/>
        <v>0.7142857142857143</v>
      </c>
      <c r="N23" s="254">
        <f t="shared" si="36"/>
        <v>9.0909090909090912E-2</v>
      </c>
      <c r="O23" s="254">
        <f t="shared" si="36"/>
        <v>0</v>
      </c>
      <c r="P23" s="254">
        <f t="shared" si="36"/>
        <v>1</v>
      </c>
      <c r="Q23" s="254" t="e">
        <f t="shared" si="36"/>
        <v>#DIV/0!</v>
      </c>
      <c r="R23" s="254">
        <f t="shared" si="36"/>
        <v>6</v>
      </c>
      <c r="S23" s="254" t="e">
        <f t="shared" si="36"/>
        <v>#DIV/0!</v>
      </c>
      <c r="T23" s="254">
        <f t="shared" ref="T23:U23" si="37">J23/D23</f>
        <v>0.54545454545454541</v>
      </c>
      <c r="U23" s="254">
        <f t="shared" si="37"/>
        <v>0</v>
      </c>
      <c r="V23" s="248"/>
      <c r="W23" s="248"/>
      <c r="X23" s="248"/>
      <c r="Y23" s="248"/>
      <c r="Z23" s="248"/>
      <c r="AA23" s="248"/>
      <c r="AB23" s="248"/>
      <c r="AC23" s="248"/>
      <c r="AD23" s="248"/>
      <c r="AE23" s="248"/>
      <c r="AF23" s="248"/>
      <c r="AG23" s="248"/>
      <c r="AH23" s="248"/>
      <c r="AI23" s="248"/>
      <c r="AJ23" s="248"/>
    </row>
    <row r="24" spans="1:36" ht="17" hidden="1">
      <c r="A24" s="252">
        <v>45828</v>
      </c>
      <c r="B24" s="253">
        <v>21</v>
      </c>
      <c r="C24" s="253">
        <v>12</v>
      </c>
      <c r="D24" s="253">
        <v>7</v>
      </c>
      <c r="E24" s="253">
        <v>10</v>
      </c>
      <c r="F24" s="253">
        <v>5</v>
      </c>
      <c r="G24" s="253">
        <v>1</v>
      </c>
      <c r="H24" s="253">
        <v>0</v>
      </c>
      <c r="I24" s="253">
        <v>0</v>
      </c>
      <c r="J24" s="253">
        <v>2</v>
      </c>
      <c r="K24" s="253">
        <v>0</v>
      </c>
      <c r="L24" s="254">
        <f t="shared" ref="L24:S24" si="38">D24/B24</f>
        <v>0.33333333333333331</v>
      </c>
      <c r="M24" s="254">
        <f t="shared" si="38"/>
        <v>0.83333333333333337</v>
      </c>
      <c r="N24" s="254">
        <f t="shared" si="38"/>
        <v>0.7142857142857143</v>
      </c>
      <c r="O24" s="254">
        <f t="shared" si="38"/>
        <v>0.1</v>
      </c>
      <c r="P24" s="254">
        <f t="shared" si="38"/>
        <v>0</v>
      </c>
      <c r="Q24" s="254">
        <f t="shared" si="38"/>
        <v>0</v>
      </c>
      <c r="R24" s="254" t="e">
        <f t="shared" si="38"/>
        <v>#DIV/0!</v>
      </c>
      <c r="S24" s="254" t="e">
        <f t="shared" si="38"/>
        <v>#DIV/0!</v>
      </c>
      <c r="T24" s="254">
        <f t="shared" ref="T24:U24" si="39">J24/D24</f>
        <v>0.2857142857142857</v>
      </c>
      <c r="U24" s="254">
        <f t="shared" si="39"/>
        <v>0</v>
      </c>
      <c r="V24" s="248"/>
      <c r="W24" s="248"/>
      <c r="X24" s="248"/>
      <c r="Y24" s="248"/>
      <c r="Z24" s="248"/>
      <c r="AA24" s="248"/>
      <c r="AB24" s="248"/>
      <c r="AC24" s="248"/>
      <c r="AD24" s="248"/>
      <c r="AE24" s="248"/>
      <c r="AF24" s="248"/>
      <c r="AG24" s="248"/>
      <c r="AH24" s="248"/>
      <c r="AI24" s="248"/>
      <c r="AJ24" s="248"/>
    </row>
    <row r="25" spans="1:36" ht="17" hidden="1">
      <c r="A25" s="252">
        <v>45829</v>
      </c>
      <c r="B25" s="253">
        <v>33</v>
      </c>
      <c r="C25" s="253">
        <v>10</v>
      </c>
      <c r="D25" s="253">
        <v>13</v>
      </c>
      <c r="E25" s="253">
        <v>5</v>
      </c>
      <c r="F25" s="253">
        <v>4</v>
      </c>
      <c r="G25" s="253">
        <v>0</v>
      </c>
      <c r="H25" s="253">
        <v>3</v>
      </c>
      <c r="I25" s="253">
        <v>0</v>
      </c>
      <c r="J25" s="253">
        <v>4</v>
      </c>
      <c r="K25" s="253">
        <v>0</v>
      </c>
      <c r="L25" s="254">
        <f t="shared" ref="L25:S25" si="40">D25/B25</f>
        <v>0.39393939393939392</v>
      </c>
      <c r="M25" s="254">
        <f t="shared" si="40"/>
        <v>0.5</v>
      </c>
      <c r="N25" s="254">
        <f t="shared" si="40"/>
        <v>0.30769230769230771</v>
      </c>
      <c r="O25" s="254">
        <f t="shared" si="40"/>
        <v>0</v>
      </c>
      <c r="P25" s="254">
        <f t="shared" si="40"/>
        <v>0.75</v>
      </c>
      <c r="Q25" s="254" t="e">
        <f t="shared" si="40"/>
        <v>#DIV/0!</v>
      </c>
      <c r="R25" s="254">
        <f t="shared" si="40"/>
        <v>1.3333333333333333</v>
      </c>
      <c r="S25" s="254" t="e">
        <f t="shared" si="40"/>
        <v>#DIV/0!</v>
      </c>
      <c r="T25" s="254">
        <f t="shared" ref="T25:U25" si="41">J25/D25</f>
        <v>0.30769230769230771</v>
      </c>
      <c r="U25" s="254">
        <f t="shared" si="41"/>
        <v>0</v>
      </c>
      <c r="V25" s="248"/>
      <c r="W25" s="248"/>
      <c r="X25" s="248"/>
      <c r="Y25" s="248"/>
      <c r="Z25" s="248"/>
      <c r="AA25" s="248"/>
      <c r="AB25" s="248"/>
      <c r="AC25" s="248"/>
      <c r="AD25" s="248"/>
      <c r="AE25" s="248"/>
      <c r="AF25" s="248"/>
      <c r="AG25" s="248"/>
      <c r="AH25" s="248"/>
      <c r="AI25" s="248"/>
      <c r="AJ25" s="248"/>
    </row>
    <row r="26" spans="1:36" ht="17" hidden="1">
      <c r="A26" s="252">
        <v>45830</v>
      </c>
      <c r="B26" s="253">
        <v>25</v>
      </c>
      <c r="C26" s="253">
        <v>10</v>
      </c>
      <c r="D26" s="253">
        <v>15</v>
      </c>
      <c r="E26" s="253">
        <v>7</v>
      </c>
      <c r="F26" s="253">
        <v>1</v>
      </c>
      <c r="G26" s="253">
        <v>0</v>
      </c>
      <c r="H26" s="253">
        <v>3</v>
      </c>
      <c r="I26" s="253">
        <v>0</v>
      </c>
      <c r="J26" s="253">
        <v>8</v>
      </c>
      <c r="K26" s="253">
        <v>1</v>
      </c>
      <c r="L26" s="254">
        <f t="shared" ref="L26:S26" si="42">D26/B26</f>
        <v>0.6</v>
      </c>
      <c r="M26" s="254">
        <f t="shared" si="42"/>
        <v>0.7</v>
      </c>
      <c r="N26" s="254">
        <f t="shared" si="42"/>
        <v>6.6666666666666666E-2</v>
      </c>
      <c r="O26" s="254">
        <f t="shared" si="42"/>
        <v>0</v>
      </c>
      <c r="P26" s="254">
        <f t="shared" si="42"/>
        <v>3</v>
      </c>
      <c r="Q26" s="254" t="e">
        <f t="shared" si="42"/>
        <v>#DIV/0!</v>
      </c>
      <c r="R26" s="254">
        <f t="shared" si="42"/>
        <v>2.6666666666666665</v>
      </c>
      <c r="S26" s="254" t="e">
        <f t="shared" si="42"/>
        <v>#DIV/0!</v>
      </c>
      <c r="T26" s="254">
        <f t="shared" ref="T26:U26" si="43">J26/D26</f>
        <v>0.53333333333333333</v>
      </c>
      <c r="U26" s="254">
        <f t="shared" si="43"/>
        <v>0.14285714285714285</v>
      </c>
      <c r="V26" s="248"/>
      <c r="W26" s="248"/>
      <c r="X26" s="248"/>
      <c r="Y26" s="248"/>
      <c r="Z26" s="248"/>
      <c r="AA26" s="248"/>
      <c r="AB26" s="248"/>
      <c r="AC26" s="248"/>
      <c r="AD26" s="248"/>
      <c r="AE26" s="248"/>
      <c r="AF26" s="248"/>
      <c r="AG26" s="248"/>
      <c r="AH26" s="248"/>
      <c r="AI26" s="248"/>
      <c r="AJ26" s="248"/>
    </row>
    <row r="27" spans="1:36" ht="17" hidden="1">
      <c r="A27" s="252">
        <v>45831</v>
      </c>
      <c r="B27" s="253">
        <v>34</v>
      </c>
      <c r="C27" s="253">
        <v>14</v>
      </c>
      <c r="D27" s="253">
        <v>16</v>
      </c>
      <c r="E27" s="253">
        <v>10</v>
      </c>
      <c r="F27" s="253">
        <v>1</v>
      </c>
      <c r="G27" s="253"/>
      <c r="H27" s="253">
        <v>1</v>
      </c>
      <c r="I27" s="253">
        <v>0</v>
      </c>
      <c r="J27" s="253">
        <v>5</v>
      </c>
      <c r="K27" s="253">
        <v>1</v>
      </c>
      <c r="L27" s="254">
        <f t="shared" ref="L27:S27" si="44">D27/B27</f>
        <v>0.47058823529411764</v>
      </c>
      <c r="M27" s="254">
        <f t="shared" si="44"/>
        <v>0.7142857142857143</v>
      </c>
      <c r="N27" s="254">
        <f t="shared" si="44"/>
        <v>6.25E-2</v>
      </c>
      <c r="O27" s="254">
        <f t="shared" si="44"/>
        <v>0</v>
      </c>
      <c r="P27" s="254">
        <f t="shared" si="44"/>
        <v>1</v>
      </c>
      <c r="Q27" s="254" t="e">
        <f t="shared" si="44"/>
        <v>#DIV/0!</v>
      </c>
      <c r="R27" s="254">
        <f t="shared" si="44"/>
        <v>5</v>
      </c>
      <c r="S27" s="254" t="e">
        <f t="shared" si="44"/>
        <v>#DIV/0!</v>
      </c>
      <c r="T27" s="254">
        <f t="shared" ref="T27:U27" si="45">J27/D27</f>
        <v>0.3125</v>
      </c>
      <c r="U27" s="254">
        <f t="shared" si="45"/>
        <v>0.1</v>
      </c>
      <c r="V27" s="248"/>
      <c r="W27" s="248"/>
      <c r="X27" s="248"/>
      <c r="Y27" s="248"/>
      <c r="Z27" s="248"/>
      <c r="AA27" s="248"/>
      <c r="AB27" s="248"/>
      <c r="AC27" s="248"/>
      <c r="AD27" s="248"/>
      <c r="AE27" s="248"/>
      <c r="AF27" s="248"/>
      <c r="AG27" s="248"/>
      <c r="AH27" s="248"/>
      <c r="AI27" s="248"/>
      <c r="AJ27" s="248"/>
    </row>
    <row r="28" spans="1:36" ht="17" hidden="1">
      <c r="A28" s="252">
        <v>45832</v>
      </c>
      <c r="B28" s="253">
        <v>28</v>
      </c>
      <c r="C28" s="253">
        <v>11</v>
      </c>
      <c r="D28" s="253">
        <v>17</v>
      </c>
      <c r="E28" s="253">
        <v>8</v>
      </c>
      <c r="F28" s="253">
        <v>3</v>
      </c>
      <c r="G28" s="253">
        <v>1</v>
      </c>
      <c r="H28" s="253">
        <v>1</v>
      </c>
      <c r="I28" s="253">
        <v>1</v>
      </c>
      <c r="J28" s="253">
        <v>8</v>
      </c>
      <c r="K28" s="253">
        <v>1</v>
      </c>
      <c r="L28" s="254">
        <f t="shared" ref="L28:S28" si="46">D28/B28</f>
        <v>0.6071428571428571</v>
      </c>
      <c r="M28" s="254">
        <f t="shared" si="46"/>
        <v>0.72727272727272729</v>
      </c>
      <c r="N28" s="254">
        <f t="shared" si="46"/>
        <v>0.17647058823529413</v>
      </c>
      <c r="O28" s="254">
        <f t="shared" si="46"/>
        <v>0.125</v>
      </c>
      <c r="P28" s="254">
        <f t="shared" si="46"/>
        <v>0.33333333333333331</v>
      </c>
      <c r="Q28" s="254">
        <f t="shared" si="46"/>
        <v>1</v>
      </c>
      <c r="R28" s="254">
        <f t="shared" si="46"/>
        <v>8</v>
      </c>
      <c r="S28" s="254">
        <f t="shared" si="46"/>
        <v>1</v>
      </c>
      <c r="T28" s="254">
        <f t="shared" ref="T28:U28" si="47">J28/D28</f>
        <v>0.47058823529411764</v>
      </c>
      <c r="U28" s="254">
        <f t="shared" si="47"/>
        <v>0.125</v>
      </c>
      <c r="V28" s="248"/>
      <c r="W28" s="248"/>
      <c r="X28" s="248"/>
      <c r="Y28" s="248"/>
      <c r="Z28" s="248"/>
      <c r="AA28" s="248"/>
      <c r="AB28" s="248"/>
      <c r="AC28" s="248"/>
      <c r="AD28" s="248"/>
      <c r="AE28" s="248"/>
      <c r="AF28" s="248"/>
      <c r="AG28" s="248"/>
      <c r="AH28" s="248"/>
      <c r="AI28" s="248"/>
      <c r="AJ28" s="248"/>
    </row>
    <row r="29" spans="1:36" ht="17" hidden="1">
      <c r="A29" s="252">
        <v>45833</v>
      </c>
      <c r="B29" s="253">
        <v>25</v>
      </c>
      <c r="C29" s="253">
        <v>21</v>
      </c>
      <c r="D29" s="253">
        <v>9</v>
      </c>
      <c r="E29" s="253">
        <v>16</v>
      </c>
      <c r="F29" s="253">
        <v>6</v>
      </c>
      <c r="G29" s="253">
        <v>0</v>
      </c>
      <c r="H29" s="253">
        <v>1</v>
      </c>
      <c r="I29" s="253">
        <v>0</v>
      </c>
      <c r="J29" s="253">
        <v>6</v>
      </c>
      <c r="K29" s="253">
        <v>1</v>
      </c>
      <c r="L29" s="254">
        <f t="shared" ref="L29:S29" si="48">D29/B29</f>
        <v>0.36</v>
      </c>
      <c r="M29" s="254">
        <f t="shared" si="48"/>
        <v>0.76190476190476186</v>
      </c>
      <c r="N29" s="254">
        <f t="shared" si="48"/>
        <v>0.66666666666666663</v>
      </c>
      <c r="O29" s="254">
        <f t="shared" si="48"/>
        <v>0</v>
      </c>
      <c r="P29" s="254">
        <f t="shared" si="48"/>
        <v>0.16666666666666666</v>
      </c>
      <c r="Q29" s="254" t="e">
        <f t="shared" si="48"/>
        <v>#DIV/0!</v>
      </c>
      <c r="R29" s="254">
        <f t="shared" si="48"/>
        <v>6</v>
      </c>
      <c r="S29" s="254" t="e">
        <f t="shared" si="48"/>
        <v>#DIV/0!</v>
      </c>
      <c r="T29" s="254">
        <f t="shared" ref="T29:U29" si="49">J29/D29</f>
        <v>0.66666666666666663</v>
      </c>
      <c r="U29" s="254">
        <f t="shared" si="49"/>
        <v>6.25E-2</v>
      </c>
      <c r="V29" s="248"/>
      <c r="W29" s="248"/>
      <c r="X29" s="248"/>
      <c r="Y29" s="248"/>
      <c r="Z29" s="248"/>
      <c r="AA29" s="248"/>
      <c r="AB29" s="248"/>
      <c r="AC29" s="248"/>
      <c r="AD29" s="248"/>
      <c r="AE29" s="248"/>
      <c r="AF29" s="248"/>
      <c r="AG29" s="248"/>
      <c r="AH29" s="248"/>
      <c r="AI29" s="248"/>
      <c r="AJ29" s="248"/>
    </row>
    <row r="30" spans="1:36" ht="17" hidden="1">
      <c r="A30" s="252">
        <v>45834</v>
      </c>
      <c r="B30" s="253">
        <v>22</v>
      </c>
      <c r="C30" s="253">
        <v>14</v>
      </c>
      <c r="D30" s="253">
        <v>6</v>
      </c>
      <c r="E30" s="253">
        <v>7</v>
      </c>
      <c r="F30" s="253">
        <v>3</v>
      </c>
      <c r="G30" s="253">
        <v>0</v>
      </c>
      <c r="H30" s="253">
        <v>1</v>
      </c>
      <c r="I30" s="253">
        <v>0</v>
      </c>
      <c r="J30" s="253">
        <v>5</v>
      </c>
      <c r="K30" s="253">
        <v>1</v>
      </c>
      <c r="L30" s="254">
        <f t="shared" ref="L30:S30" si="50">D30/B30</f>
        <v>0.27272727272727271</v>
      </c>
      <c r="M30" s="254">
        <f t="shared" si="50"/>
        <v>0.5</v>
      </c>
      <c r="N30" s="254">
        <f t="shared" si="50"/>
        <v>0.5</v>
      </c>
      <c r="O30" s="254">
        <f t="shared" si="50"/>
        <v>0</v>
      </c>
      <c r="P30" s="254">
        <f t="shared" si="50"/>
        <v>0.33333333333333331</v>
      </c>
      <c r="Q30" s="254" t="e">
        <f t="shared" si="50"/>
        <v>#DIV/0!</v>
      </c>
      <c r="R30" s="254">
        <f t="shared" si="50"/>
        <v>5</v>
      </c>
      <c r="S30" s="254" t="e">
        <f t="shared" si="50"/>
        <v>#DIV/0!</v>
      </c>
      <c r="T30" s="254">
        <f t="shared" ref="T30:U30" si="51">J30/D30</f>
        <v>0.83333333333333337</v>
      </c>
      <c r="U30" s="254">
        <f t="shared" si="51"/>
        <v>0.14285714285714285</v>
      </c>
      <c r="V30" s="248"/>
      <c r="W30" s="248"/>
      <c r="X30" s="248"/>
      <c r="Y30" s="248"/>
      <c r="Z30" s="248"/>
      <c r="AA30" s="248"/>
      <c r="AB30" s="248"/>
      <c r="AC30" s="248"/>
      <c r="AD30" s="248"/>
      <c r="AE30" s="248"/>
      <c r="AF30" s="248"/>
      <c r="AG30" s="248"/>
      <c r="AH30" s="248"/>
      <c r="AI30" s="248"/>
      <c r="AJ30" s="248"/>
    </row>
    <row r="31" spans="1:36" ht="17" hidden="1">
      <c r="A31" s="252">
        <v>45835</v>
      </c>
      <c r="B31" s="253">
        <v>33</v>
      </c>
      <c r="C31" s="253">
        <v>12</v>
      </c>
      <c r="D31" s="253">
        <v>13</v>
      </c>
      <c r="E31" s="253">
        <v>6</v>
      </c>
      <c r="F31" s="253">
        <v>2</v>
      </c>
      <c r="G31" s="253">
        <v>0</v>
      </c>
      <c r="H31" s="253">
        <v>2</v>
      </c>
      <c r="I31" s="253">
        <v>0</v>
      </c>
      <c r="J31" s="253">
        <v>2</v>
      </c>
      <c r="K31" s="253">
        <v>0</v>
      </c>
      <c r="L31" s="254">
        <f t="shared" ref="L31:S31" si="52">D31/B31</f>
        <v>0.39393939393939392</v>
      </c>
      <c r="M31" s="254">
        <f t="shared" si="52"/>
        <v>0.5</v>
      </c>
      <c r="N31" s="254">
        <f t="shared" si="52"/>
        <v>0.15384615384615385</v>
      </c>
      <c r="O31" s="254">
        <f t="shared" si="52"/>
        <v>0</v>
      </c>
      <c r="P31" s="254">
        <f t="shared" si="52"/>
        <v>1</v>
      </c>
      <c r="Q31" s="254" t="e">
        <f t="shared" si="52"/>
        <v>#DIV/0!</v>
      </c>
      <c r="R31" s="254">
        <f t="shared" si="52"/>
        <v>1</v>
      </c>
      <c r="S31" s="254" t="e">
        <f t="shared" si="52"/>
        <v>#DIV/0!</v>
      </c>
      <c r="T31" s="254">
        <f t="shared" ref="T31:U31" si="53">J31/D31</f>
        <v>0.15384615384615385</v>
      </c>
      <c r="U31" s="254">
        <f t="shared" si="53"/>
        <v>0</v>
      </c>
      <c r="V31" s="248"/>
      <c r="W31" s="248"/>
      <c r="X31" s="248"/>
      <c r="Y31" s="248"/>
      <c r="Z31" s="248"/>
      <c r="AA31" s="248"/>
      <c r="AB31" s="248"/>
      <c r="AC31" s="248"/>
      <c r="AD31" s="248"/>
      <c r="AE31" s="248"/>
      <c r="AF31" s="248"/>
      <c r="AG31" s="248"/>
      <c r="AH31" s="248"/>
      <c r="AI31" s="248"/>
      <c r="AJ31" s="248"/>
    </row>
    <row r="32" spans="1:36" ht="17" hidden="1">
      <c r="A32" s="252">
        <v>45836</v>
      </c>
      <c r="B32" s="253">
        <v>27</v>
      </c>
      <c r="C32" s="253">
        <v>14</v>
      </c>
      <c r="D32" s="253">
        <v>15</v>
      </c>
      <c r="E32" s="253">
        <v>11</v>
      </c>
      <c r="F32" s="253">
        <v>4</v>
      </c>
      <c r="G32" s="253">
        <v>0</v>
      </c>
      <c r="H32" s="253">
        <v>0</v>
      </c>
      <c r="I32" s="253">
        <v>0</v>
      </c>
      <c r="J32" s="253">
        <v>2</v>
      </c>
      <c r="K32" s="253">
        <v>0</v>
      </c>
      <c r="L32" s="254">
        <f t="shared" ref="L32:S32" si="54">D32/B32</f>
        <v>0.55555555555555558</v>
      </c>
      <c r="M32" s="254">
        <f t="shared" si="54"/>
        <v>0.7857142857142857</v>
      </c>
      <c r="N32" s="254">
        <f t="shared" si="54"/>
        <v>0.26666666666666666</v>
      </c>
      <c r="O32" s="254">
        <f t="shared" si="54"/>
        <v>0</v>
      </c>
      <c r="P32" s="254">
        <f t="shared" si="54"/>
        <v>0</v>
      </c>
      <c r="Q32" s="254" t="e">
        <f t="shared" si="54"/>
        <v>#DIV/0!</v>
      </c>
      <c r="R32" s="254" t="e">
        <f t="shared" si="54"/>
        <v>#DIV/0!</v>
      </c>
      <c r="S32" s="254" t="e">
        <f t="shared" si="54"/>
        <v>#DIV/0!</v>
      </c>
      <c r="T32" s="254">
        <f t="shared" ref="T32:U32" si="55">J32/D32</f>
        <v>0.13333333333333333</v>
      </c>
      <c r="U32" s="254">
        <f t="shared" si="55"/>
        <v>0</v>
      </c>
      <c r="V32" s="248"/>
      <c r="W32" s="248"/>
      <c r="X32" s="248"/>
      <c r="Y32" s="248"/>
      <c r="Z32" s="248"/>
      <c r="AA32" s="248"/>
      <c r="AB32" s="248"/>
      <c r="AC32" s="248"/>
      <c r="AD32" s="248"/>
      <c r="AE32" s="248"/>
      <c r="AF32" s="248"/>
      <c r="AG32" s="248"/>
      <c r="AH32" s="248"/>
      <c r="AI32" s="248"/>
      <c r="AJ32" s="248"/>
    </row>
    <row r="33" spans="1:36" ht="17" hidden="1">
      <c r="A33" s="252">
        <v>45837</v>
      </c>
      <c r="B33" s="253">
        <v>34</v>
      </c>
      <c r="C33" s="253">
        <v>10</v>
      </c>
      <c r="D33" s="253">
        <v>17</v>
      </c>
      <c r="E33" s="253">
        <v>5</v>
      </c>
      <c r="F33" s="253">
        <v>2</v>
      </c>
      <c r="G33" s="253">
        <v>0</v>
      </c>
      <c r="H33" s="253">
        <v>2</v>
      </c>
      <c r="I33" s="253">
        <v>0</v>
      </c>
      <c r="J33" s="253">
        <v>8</v>
      </c>
      <c r="K33" s="253">
        <v>0</v>
      </c>
      <c r="L33" s="254">
        <f t="shared" ref="L33:S33" si="56">D33/B33</f>
        <v>0.5</v>
      </c>
      <c r="M33" s="254">
        <f t="shared" si="56"/>
        <v>0.5</v>
      </c>
      <c r="N33" s="254">
        <f t="shared" si="56"/>
        <v>0.11764705882352941</v>
      </c>
      <c r="O33" s="254">
        <f t="shared" si="56"/>
        <v>0</v>
      </c>
      <c r="P33" s="254">
        <f t="shared" si="56"/>
        <v>1</v>
      </c>
      <c r="Q33" s="254" t="e">
        <f t="shared" si="56"/>
        <v>#DIV/0!</v>
      </c>
      <c r="R33" s="254">
        <f t="shared" si="56"/>
        <v>4</v>
      </c>
      <c r="S33" s="254" t="e">
        <f t="shared" si="56"/>
        <v>#DIV/0!</v>
      </c>
      <c r="T33" s="254">
        <f t="shared" ref="T33:U33" si="57">J33/D33</f>
        <v>0.47058823529411764</v>
      </c>
      <c r="U33" s="254">
        <f t="shared" si="57"/>
        <v>0</v>
      </c>
      <c r="V33" s="248"/>
      <c r="W33" s="248"/>
      <c r="X33" s="248"/>
      <c r="Y33" s="248"/>
      <c r="Z33" s="248"/>
      <c r="AA33" s="248"/>
      <c r="AB33" s="248"/>
      <c r="AC33" s="248"/>
      <c r="AD33" s="248"/>
      <c r="AE33" s="248"/>
      <c r="AF33" s="248"/>
      <c r="AG33" s="248"/>
      <c r="AH33" s="248"/>
      <c r="AI33" s="248"/>
      <c r="AJ33" s="248"/>
    </row>
    <row r="34" spans="1:36" ht="17" hidden="1">
      <c r="A34" s="252">
        <v>45838</v>
      </c>
      <c r="B34" s="253">
        <v>36</v>
      </c>
      <c r="C34" s="253">
        <v>8</v>
      </c>
      <c r="D34" s="253">
        <v>14</v>
      </c>
      <c r="E34" s="253">
        <v>4</v>
      </c>
      <c r="F34" s="253">
        <v>3</v>
      </c>
      <c r="G34" s="253">
        <v>0</v>
      </c>
      <c r="H34" s="253">
        <v>0</v>
      </c>
      <c r="I34" s="253">
        <v>0</v>
      </c>
      <c r="J34" s="253">
        <v>5</v>
      </c>
      <c r="K34" s="253">
        <v>2</v>
      </c>
      <c r="L34" s="254">
        <f t="shared" ref="L34:S34" si="58">D34/B34</f>
        <v>0.3888888888888889</v>
      </c>
      <c r="M34" s="254">
        <f t="shared" si="58"/>
        <v>0.5</v>
      </c>
      <c r="N34" s="254">
        <f t="shared" si="58"/>
        <v>0.21428571428571427</v>
      </c>
      <c r="O34" s="254">
        <f t="shared" si="58"/>
        <v>0</v>
      </c>
      <c r="P34" s="254">
        <f t="shared" si="58"/>
        <v>0</v>
      </c>
      <c r="Q34" s="254" t="e">
        <f t="shared" si="58"/>
        <v>#DIV/0!</v>
      </c>
      <c r="R34" s="254" t="e">
        <f t="shared" si="58"/>
        <v>#DIV/0!</v>
      </c>
      <c r="S34" s="254" t="e">
        <f t="shared" si="58"/>
        <v>#DIV/0!</v>
      </c>
      <c r="T34" s="254">
        <f t="shared" ref="T34:U34" si="59">J34/D34</f>
        <v>0.35714285714285715</v>
      </c>
      <c r="U34" s="254">
        <f t="shared" si="59"/>
        <v>0.5</v>
      </c>
      <c r="V34" s="248"/>
      <c r="W34" s="248"/>
      <c r="X34" s="248"/>
      <c r="Y34" s="248"/>
      <c r="Z34" s="248"/>
      <c r="AA34" s="248"/>
      <c r="AB34" s="248"/>
      <c r="AC34" s="248"/>
      <c r="AD34" s="248"/>
      <c r="AE34" s="248"/>
      <c r="AF34" s="248"/>
      <c r="AG34" s="248"/>
      <c r="AH34" s="248"/>
      <c r="AI34" s="248"/>
      <c r="AJ34" s="248"/>
    </row>
    <row r="35" spans="1:36" ht="17" hidden="1">
      <c r="A35" s="251" t="s">
        <v>4220</v>
      </c>
      <c r="B35" s="255">
        <f t="shared" ref="B35:K35" si="60">SUBTOTAL(9,B5:B34)</f>
        <v>704</v>
      </c>
      <c r="C35" s="255">
        <f t="shared" si="60"/>
        <v>379</v>
      </c>
      <c r="D35" s="255">
        <f t="shared" si="60"/>
        <v>331</v>
      </c>
      <c r="E35" s="255">
        <f t="shared" si="60"/>
        <v>206</v>
      </c>
      <c r="F35" s="255">
        <f t="shared" si="60"/>
        <v>86</v>
      </c>
      <c r="G35" s="255">
        <f t="shared" si="60"/>
        <v>9</v>
      </c>
      <c r="H35" s="255">
        <f t="shared" si="60"/>
        <v>55</v>
      </c>
      <c r="I35" s="255">
        <f t="shared" si="60"/>
        <v>7</v>
      </c>
      <c r="J35" s="255">
        <f t="shared" si="60"/>
        <v>144</v>
      </c>
      <c r="K35" s="255">
        <f t="shared" si="60"/>
        <v>21</v>
      </c>
      <c r="L35" s="256">
        <f t="shared" ref="L35:S35" si="61">D35/B35</f>
        <v>0.47017045454545453</v>
      </c>
      <c r="M35" s="256">
        <f t="shared" si="61"/>
        <v>0.54353562005277045</v>
      </c>
      <c r="N35" s="256">
        <f t="shared" si="61"/>
        <v>0.25981873111782477</v>
      </c>
      <c r="O35" s="256">
        <f t="shared" si="61"/>
        <v>4.3689320388349516E-2</v>
      </c>
      <c r="P35" s="256">
        <f t="shared" si="61"/>
        <v>0.63953488372093026</v>
      </c>
      <c r="Q35" s="256">
        <f t="shared" si="61"/>
        <v>0.77777777777777779</v>
      </c>
      <c r="R35" s="256">
        <f t="shared" si="61"/>
        <v>2.6181818181818182</v>
      </c>
      <c r="S35" s="256">
        <f t="shared" si="61"/>
        <v>3</v>
      </c>
      <c r="T35" s="256">
        <f t="shared" ref="T35:U35" si="62">J35/D35</f>
        <v>0.43504531722054379</v>
      </c>
      <c r="U35" s="256">
        <f t="shared" si="62"/>
        <v>0.10194174757281553</v>
      </c>
      <c r="V35" s="248"/>
      <c r="W35" s="248"/>
      <c r="X35" s="248"/>
      <c r="Y35" s="248"/>
      <c r="Z35" s="248"/>
      <c r="AA35" s="248"/>
      <c r="AB35" s="248"/>
      <c r="AC35" s="248"/>
      <c r="AD35" s="248"/>
      <c r="AE35" s="248"/>
      <c r="AF35" s="248"/>
      <c r="AG35" s="248"/>
      <c r="AH35" s="248"/>
      <c r="AI35" s="248"/>
      <c r="AJ35" s="248"/>
    </row>
    <row r="36" spans="1:36" ht="13" hidden="1">
      <c r="A36" s="248"/>
      <c r="B36" s="248"/>
      <c r="C36" s="248"/>
      <c r="D36" s="248"/>
      <c r="E36" s="248"/>
      <c r="F36" s="248"/>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row>
    <row r="37" spans="1:36" ht="13" hidden="1">
      <c r="A37" s="248"/>
      <c r="B37" s="248"/>
      <c r="C37" s="248"/>
      <c r="D37" s="248"/>
      <c r="E37" s="248"/>
      <c r="F37" s="248"/>
      <c r="G37" s="248"/>
      <c r="H37" s="248"/>
      <c r="I37" s="248"/>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row>
    <row r="38" spans="1:36" ht="18" hidden="1">
      <c r="A38" s="249" t="s">
        <v>4207</v>
      </c>
      <c r="B38" s="793" t="s">
        <v>4208</v>
      </c>
      <c r="C38" s="788"/>
      <c r="D38" s="797" t="s">
        <v>4209</v>
      </c>
      <c r="E38" s="788"/>
      <c r="F38" s="797" t="s">
        <v>4221</v>
      </c>
      <c r="G38" s="788"/>
      <c r="H38" s="797" t="s">
        <v>4210</v>
      </c>
      <c r="I38" s="788"/>
      <c r="J38" s="793" t="s">
        <v>4222</v>
      </c>
      <c r="K38" s="788"/>
      <c r="L38" s="793" t="s">
        <v>4212</v>
      </c>
      <c r="M38" s="788"/>
      <c r="N38" s="794" t="s">
        <v>4213</v>
      </c>
      <c r="O38" s="788"/>
      <c r="P38" s="794" t="s">
        <v>4214</v>
      </c>
      <c r="Q38" s="788"/>
      <c r="R38" s="794" t="s">
        <v>4215</v>
      </c>
      <c r="S38" s="788"/>
      <c r="T38" s="794" t="s">
        <v>4216</v>
      </c>
      <c r="U38" s="788"/>
      <c r="V38" s="794" t="s">
        <v>4217</v>
      </c>
      <c r="W38" s="788"/>
      <c r="X38" s="248"/>
      <c r="Y38" s="248"/>
      <c r="Z38" s="248"/>
      <c r="AA38" s="248"/>
      <c r="AB38" s="248"/>
      <c r="AC38" s="248"/>
      <c r="AD38" s="248"/>
      <c r="AE38" s="248"/>
      <c r="AF38" s="248"/>
      <c r="AG38" s="248"/>
      <c r="AH38" s="248"/>
      <c r="AI38" s="248"/>
      <c r="AJ38" s="248"/>
    </row>
    <row r="39" spans="1:36" ht="17" hidden="1">
      <c r="A39" s="250"/>
      <c r="B39" s="251"/>
      <c r="C39" s="251"/>
      <c r="D39" s="251"/>
      <c r="E39" s="251"/>
      <c r="F39" s="251"/>
      <c r="G39" s="251"/>
      <c r="H39" s="251"/>
      <c r="I39" s="251"/>
      <c r="J39" s="251"/>
      <c r="K39" s="251"/>
      <c r="L39" s="251"/>
      <c r="M39" s="251"/>
      <c r="N39" s="251"/>
      <c r="O39" s="251"/>
      <c r="P39" s="251"/>
      <c r="Q39" s="251"/>
      <c r="R39" s="251"/>
      <c r="S39" s="251"/>
      <c r="T39" s="251"/>
      <c r="U39" s="251"/>
      <c r="V39" s="251"/>
      <c r="W39" s="251"/>
      <c r="X39" s="248"/>
      <c r="Y39" s="248"/>
      <c r="Z39" s="248"/>
      <c r="AA39" s="248"/>
      <c r="AB39" s="248"/>
      <c r="AC39" s="248"/>
      <c r="AD39" s="248"/>
      <c r="AE39" s="248"/>
      <c r="AF39" s="248"/>
      <c r="AG39" s="248"/>
      <c r="AH39" s="248"/>
      <c r="AI39" s="248"/>
      <c r="AJ39" s="248"/>
    </row>
    <row r="40" spans="1:36" ht="17" hidden="1">
      <c r="A40" s="250"/>
      <c r="B40" s="251" t="s">
        <v>4218</v>
      </c>
      <c r="C40" s="251" t="s">
        <v>4219</v>
      </c>
      <c r="D40" s="251" t="s">
        <v>4218</v>
      </c>
      <c r="E40" s="251" t="s">
        <v>4219</v>
      </c>
      <c r="F40" s="251" t="s">
        <v>4218</v>
      </c>
      <c r="G40" s="251" t="s">
        <v>4219</v>
      </c>
      <c r="H40" s="251" t="s">
        <v>4218</v>
      </c>
      <c r="I40" s="251" t="s">
        <v>4219</v>
      </c>
      <c r="J40" s="251" t="s">
        <v>4218</v>
      </c>
      <c r="K40" s="251" t="s">
        <v>4219</v>
      </c>
      <c r="L40" s="251" t="s">
        <v>4218</v>
      </c>
      <c r="M40" s="251" t="s">
        <v>4219</v>
      </c>
      <c r="N40" s="251" t="s">
        <v>4218</v>
      </c>
      <c r="O40" s="251" t="s">
        <v>4219</v>
      </c>
      <c r="P40" s="251" t="s">
        <v>4218</v>
      </c>
      <c r="Q40" s="251" t="s">
        <v>4219</v>
      </c>
      <c r="R40" s="251" t="s">
        <v>4218</v>
      </c>
      <c r="S40" s="251" t="s">
        <v>4219</v>
      </c>
      <c r="T40" s="251" t="s">
        <v>4218</v>
      </c>
      <c r="U40" s="251" t="s">
        <v>4219</v>
      </c>
      <c r="V40" s="251" t="s">
        <v>4218</v>
      </c>
      <c r="W40" s="251" t="s">
        <v>4219</v>
      </c>
      <c r="X40" s="248"/>
      <c r="Y40" s="248"/>
      <c r="Z40" s="248"/>
      <c r="AA40" s="248"/>
      <c r="AB40" s="248"/>
      <c r="AC40" s="248"/>
      <c r="AD40" s="248"/>
      <c r="AE40" s="248"/>
      <c r="AF40" s="248"/>
      <c r="AG40" s="248"/>
      <c r="AH40" s="248"/>
      <c r="AI40" s="248"/>
      <c r="AJ40" s="248"/>
    </row>
    <row r="41" spans="1:36" ht="17" hidden="1">
      <c r="A41" s="257">
        <v>45839</v>
      </c>
      <c r="B41" s="253">
        <v>32</v>
      </c>
      <c r="C41" s="253">
        <v>9</v>
      </c>
      <c r="D41" s="253">
        <v>12</v>
      </c>
      <c r="E41" s="253">
        <v>6</v>
      </c>
      <c r="F41" s="253"/>
      <c r="G41" s="253"/>
      <c r="H41" s="253">
        <v>1</v>
      </c>
      <c r="I41" s="253">
        <v>1</v>
      </c>
      <c r="J41" s="253"/>
      <c r="K41" s="253"/>
      <c r="L41" s="253">
        <v>5</v>
      </c>
      <c r="M41" s="253">
        <v>1</v>
      </c>
      <c r="N41" s="254">
        <f t="shared" ref="N41:O41" si="63">D41/B41</f>
        <v>0.375</v>
      </c>
      <c r="O41" s="254">
        <f t="shared" si="63"/>
        <v>0.66666666666666663</v>
      </c>
      <c r="P41" s="254">
        <f t="shared" ref="P41:Q41" si="64">H41/D41</f>
        <v>8.3333333333333329E-2</v>
      </c>
      <c r="Q41" s="254">
        <f t="shared" si="64"/>
        <v>0.16666666666666666</v>
      </c>
      <c r="R41" s="254">
        <f t="shared" ref="R41:T41" si="65">J41/H41</f>
        <v>0</v>
      </c>
      <c r="S41" s="254">
        <f t="shared" si="65"/>
        <v>0</v>
      </c>
      <c r="T41" s="254" t="e">
        <f t="shared" si="65"/>
        <v>#DIV/0!</v>
      </c>
      <c r="U41" s="254">
        <v>0</v>
      </c>
      <c r="V41" s="254">
        <f t="shared" ref="V41:W41" si="66">L41/D41</f>
        <v>0.41666666666666669</v>
      </c>
      <c r="W41" s="254">
        <f t="shared" si="66"/>
        <v>0.16666666666666666</v>
      </c>
      <c r="X41" s="248"/>
      <c r="Y41" s="258"/>
      <c r="Z41" s="248"/>
      <c r="AA41" s="248"/>
      <c r="AB41" s="248"/>
      <c r="AC41" s="248"/>
      <c r="AD41" s="248"/>
      <c r="AE41" s="248"/>
      <c r="AF41" s="248"/>
      <c r="AG41" s="248"/>
      <c r="AH41" s="248"/>
      <c r="AI41" s="248"/>
      <c r="AJ41" s="248"/>
    </row>
    <row r="42" spans="1:36" ht="17" hidden="1">
      <c r="A42" s="257">
        <v>45840</v>
      </c>
      <c r="B42" s="253">
        <v>14</v>
      </c>
      <c r="C42" s="253">
        <v>6</v>
      </c>
      <c r="D42" s="253">
        <v>4</v>
      </c>
      <c r="E42" s="253">
        <v>3</v>
      </c>
      <c r="F42" s="253"/>
      <c r="G42" s="253"/>
      <c r="H42" s="253">
        <v>0</v>
      </c>
      <c r="I42" s="253">
        <v>0</v>
      </c>
      <c r="J42" s="253"/>
      <c r="K42" s="253"/>
      <c r="L42" s="253">
        <v>6</v>
      </c>
      <c r="M42" s="253">
        <v>0</v>
      </c>
      <c r="N42" s="254">
        <f t="shared" ref="N42:O42" si="67">D42/B42</f>
        <v>0.2857142857142857</v>
      </c>
      <c r="O42" s="254">
        <f t="shared" si="67"/>
        <v>0.5</v>
      </c>
      <c r="P42" s="254">
        <f t="shared" ref="P42:Q42" si="68">H42/D42</f>
        <v>0</v>
      </c>
      <c r="Q42" s="254">
        <f t="shared" si="68"/>
        <v>0</v>
      </c>
      <c r="R42" s="254" t="e">
        <f t="shared" ref="R42:T42" si="69">J42/H42</f>
        <v>#DIV/0!</v>
      </c>
      <c r="S42" s="254" t="e">
        <f t="shared" si="69"/>
        <v>#DIV/0!</v>
      </c>
      <c r="T42" s="254" t="e">
        <f t="shared" si="69"/>
        <v>#DIV/0!</v>
      </c>
      <c r="U42" s="254">
        <v>0</v>
      </c>
      <c r="V42" s="254">
        <f t="shared" ref="V42:W42" si="70">L42/D42</f>
        <v>1.5</v>
      </c>
      <c r="W42" s="254">
        <f t="shared" si="70"/>
        <v>0</v>
      </c>
      <c r="X42" s="248"/>
      <c r="Y42" s="248"/>
      <c r="Z42" s="248"/>
      <c r="AA42" s="248"/>
      <c r="AB42" s="248"/>
      <c r="AC42" s="248"/>
      <c r="AD42" s="248"/>
      <c r="AE42" s="248"/>
      <c r="AF42" s="248"/>
      <c r="AG42" s="248"/>
      <c r="AH42" s="248"/>
      <c r="AI42" s="248"/>
      <c r="AJ42" s="248"/>
    </row>
    <row r="43" spans="1:36" ht="17" hidden="1">
      <c r="A43" s="257">
        <v>45841</v>
      </c>
      <c r="B43" s="253">
        <v>26</v>
      </c>
      <c r="C43" s="253">
        <v>11</v>
      </c>
      <c r="D43" s="253">
        <v>11</v>
      </c>
      <c r="E43" s="253">
        <v>8</v>
      </c>
      <c r="F43" s="253"/>
      <c r="G43" s="253"/>
      <c r="H43" s="253">
        <v>5</v>
      </c>
      <c r="I43" s="253">
        <v>0</v>
      </c>
      <c r="J43" s="253"/>
      <c r="K43" s="253"/>
      <c r="L43" s="253">
        <v>9</v>
      </c>
      <c r="M43" s="253">
        <v>0</v>
      </c>
      <c r="N43" s="254">
        <f t="shared" ref="N43:O43" si="71">D43/B43</f>
        <v>0.42307692307692307</v>
      </c>
      <c r="O43" s="254">
        <f t="shared" si="71"/>
        <v>0.72727272727272729</v>
      </c>
      <c r="P43" s="254">
        <f t="shared" ref="P43:Q43" si="72">H43/D43</f>
        <v>0.45454545454545453</v>
      </c>
      <c r="Q43" s="254">
        <f t="shared" si="72"/>
        <v>0</v>
      </c>
      <c r="R43" s="254">
        <f t="shared" ref="R43:T43" si="73">J43/H43</f>
        <v>0</v>
      </c>
      <c r="S43" s="254" t="e">
        <f t="shared" si="73"/>
        <v>#DIV/0!</v>
      </c>
      <c r="T43" s="254" t="e">
        <f t="shared" si="73"/>
        <v>#DIV/0!</v>
      </c>
      <c r="U43" s="254">
        <v>0</v>
      </c>
      <c r="V43" s="254">
        <f t="shared" ref="V43:W43" si="74">L43/D43</f>
        <v>0.81818181818181823</v>
      </c>
      <c r="W43" s="254">
        <f t="shared" si="74"/>
        <v>0</v>
      </c>
      <c r="X43" s="248"/>
      <c r="Y43" s="248"/>
      <c r="Z43" s="248"/>
      <c r="AA43" s="248"/>
      <c r="AB43" s="248"/>
      <c r="AC43" s="248"/>
      <c r="AD43" s="248"/>
      <c r="AE43" s="248"/>
      <c r="AF43" s="248"/>
      <c r="AG43" s="248"/>
      <c r="AH43" s="248"/>
      <c r="AI43" s="248"/>
      <c r="AJ43" s="248"/>
    </row>
    <row r="44" spans="1:36" ht="17" hidden="1">
      <c r="A44" s="257">
        <v>45842</v>
      </c>
      <c r="B44" s="253">
        <v>28</v>
      </c>
      <c r="C44" s="253">
        <v>7</v>
      </c>
      <c r="D44" s="253">
        <v>12</v>
      </c>
      <c r="E44" s="253">
        <v>6</v>
      </c>
      <c r="F44" s="253"/>
      <c r="G44" s="253"/>
      <c r="H44" s="253">
        <v>3</v>
      </c>
      <c r="I44" s="253">
        <v>0</v>
      </c>
      <c r="J44" s="253"/>
      <c r="K44" s="253"/>
      <c r="L44" s="253">
        <v>7</v>
      </c>
      <c r="M44" s="253">
        <v>0</v>
      </c>
      <c r="N44" s="254">
        <f t="shared" ref="N44:O44" si="75">D44/B44</f>
        <v>0.42857142857142855</v>
      </c>
      <c r="O44" s="254">
        <f t="shared" si="75"/>
        <v>0.8571428571428571</v>
      </c>
      <c r="P44" s="254">
        <f t="shared" ref="P44:Q44" si="76">H44/D44</f>
        <v>0.25</v>
      </c>
      <c r="Q44" s="254">
        <f t="shared" si="76"/>
        <v>0</v>
      </c>
      <c r="R44" s="254">
        <f t="shared" ref="R44:T44" si="77">J44/H44</f>
        <v>0</v>
      </c>
      <c r="S44" s="254" t="e">
        <f t="shared" si="77"/>
        <v>#DIV/0!</v>
      </c>
      <c r="T44" s="254" t="e">
        <f t="shared" si="77"/>
        <v>#DIV/0!</v>
      </c>
      <c r="U44" s="254">
        <v>0</v>
      </c>
      <c r="V44" s="254">
        <f t="shared" ref="V44:W44" si="78">L44/D44</f>
        <v>0.58333333333333337</v>
      </c>
      <c r="W44" s="254">
        <f t="shared" si="78"/>
        <v>0</v>
      </c>
      <c r="X44" s="248"/>
      <c r="Y44" s="248"/>
      <c r="Z44" s="248"/>
      <c r="AA44" s="248"/>
      <c r="AB44" s="248"/>
      <c r="AC44" s="248"/>
      <c r="AD44" s="248"/>
      <c r="AE44" s="248"/>
      <c r="AF44" s="248"/>
      <c r="AG44" s="248"/>
      <c r="AH44" s="248"/>
      <c r="AI44" s="248"/>
      <c r="AJ44" s="248"/>
    </row>
    <row r="45" spans="1:36" ht="17" hidden="1">
      <c r="A45" s="257">
        <v>45843</v>
      </c>
      <c r="B45" s="253">
        <v>20</v>
      </c>
      <c r="C45" s="253">
        <v>6</v>
      </c>
      <c r="D45" s="253">
        <v>10</v>
      </c>
      <c r="E45" s="253">
        <v>3</v>
      </c>
      <c r="F45" s="253"/>
      <c r="G45" s="253"/>
      <c r="H45" s="253">
        <v>1</v>
      </c>
      <c r="I45" s="253">
        <v>0</v>
      </c>
      <c r="J45" s="253"/>
      <c r="K45" s="253"/>
      <c r="L45" s="253">
        <v>6</v>
      </c>
      <c r="M45" s="253">
        <v>2</v>
      </c>
      <c r="N45" s="254">
        <f t="shared" ref="N45:O45" si="79">D45/B45</f>
        <v>0.5</v>
      </c>
      <c r="O45" s="254">
        <f t="shared" si="79"/>
        <v>0.5</v>
      </c>
      <c r="P45" s="254">
        <f t="shared" ref="P45:Q45" si="80">H45/D45</f>
        <v>0.1</v>
      </c>
      <c r="Q45" s="254">
        <f t="shared" si="80"/>
        <v>0</v>
      </c>
      <c r="R45" s="254">
        <f t="shared" ref="R45:T45" si="81">J45/H45</f>
        <v>0</v>
      </c>
      <c r="S45" s="254" t="e">
        <f t="shared" si="81"/>
        <v>#DIV/0!</v>
      </c>
      <c r="T45" s="254" t="e">
        <f t="shared" si="81"/>
        <v>#DIV/0!</v>
      </c>
      <c r="U45" s="254">
        <v>0</v>
      </c>
      <c r="V45" s="254">
        <f t="shared" ref="V45:W45" si="82">L45/D45</f>
        <v>0.6</v>
      </c>
      <c r="W45" s="254">
        <f t="shared" si="82"/>
        <v>0.66666666666666663</v>
      </c>
      <c r="X45" s="248"/>
      <c r="Y45" s="248"/>
      <c r="Z45" s="248"/>
      <c r="AA45" s="248"/>
      <c r="AB45" s="248"/>
      <c r="AC45" s="248"/>
      <c r="AD45" s="248"/>
      <c r="AE45" s="248"/>
      <c r="AF45" s="248"/>
      <c r="AG45" s="248"/>
      <c r="AH45" s="248"/>
      <c r="AI45" s="248"/>
      <c r="AJ45" s="248"/>
    </row>
    <row r="46" spans="1:36" ht="17" hidden="1">
      <c r="A46" s="257">
        <v>45844</v>
      </c>
      <c r="B46" s="253">
        <v>34</v>
      </c>
      <c r="C46" s="253">
        <v>7</v>
      </c>
      <c r="D46" s="253">
        <v>15</v>
      </c>
      <c r="E46" s="253">
        <v>3</v>
      </c>
      <c r="F46" s="253"/>
      <c r="G46" s="253"/>
      <c r="H46" s="253">
        <v>2</v>
      </c>
      <c r="I46" s="253">
        <v>0</v>
      </c>
      <c r="J46" s="253"/>
      <c r="K46" s="253"/>
      <c r="L46" s="253">
        <v>4</v>
      </c>
      <c r="M46" s="253">
        <v>0</v>
      </c>
      <c r="N46" s="254">
        <f t="shared" ref="N46:O46" si="83">D46/B46</f>
        <v>0.44117647058823528</v>
      </c>
      <c r="O46" s="254">
        <f t="shared" si="83"/>
        <v>0.42857142857142855</v>
      </c>
      <c r="P46" s="254">
        <f t="shared" ref="P46:Q46" si="84">H46/D46</f>
        <v>0.13333333333333333</v>
      </c>
      <c r="Q46" s="254">
        <f t="shared" si="84"/>
        <v>0</v>
      </c>
      <c r="R46" s="254">
        <f t="shared" ref="R46:T46" si="85">J46/H46</f>
        <v>0</v>
      </c>
      <c r="S46" s="254" t="e">
        <f t="shared" si="85"/>
        <v>#DIV/0!</v>
      </c>
      <c r="T46" s="254" t="e">
        <f t="shared" si="85"/>
        <v>#DIV/0!</v>
      </c>
      <c r="U46" s="254">
        <v>0</v>
      </c>
      <c r="V46" s="254">
        <f t="shared" ref="V46:W46" si="86">L46/D46</f>
        <v>0.26666666666666666</v>
      </c>
      <c r="W46" s="254">
        <f t="shared" si="86"/>
        <v>0</v>
      </c>
      <c r="X46" s="248"/>
      <c r="Y46" s="248"/>
      <c r="Z46" s="248"/>
      <c r="AA46" s="248"/>
      <c r="AB46" s="248"/>
      <c r="AC46" s="248"/>
      <c r="AD46" s="248"/>
      <c r="AE46" s="248"/>
      <c r="AF46" s="248"/>
      <c r="AG46" s="248"/>
      <c r="AH46" s="248"/>
      <c r="AI46" s="248"/>
      <c r="AJ46" s="248"/>
    </row>
    <row r="47" spans="1:36" ht="17" hidden="1">
      <c r="A47" s="257">
        <v>45845</v>
      </c>
      <c r="B47" s="253">
        <v>21</v>
      </c>
      <c r="C47" s="253">
        <v>14</v>
      </c>
      <c r="D47" s="253">
        <v>10</v>
      </c>
      <c r="E47" s="253">
        <v>8</v>
      </c>
      <c r="F47" s="253"/>
      <c r="G47" s="253"/>
      <c r="H47" s="253">
        <v>3</v>
      </c>
      <c r="I47" s="253">
        <v>0</v>
      </c>
      <c r="J47" s="253"/>
      <c r="K47" s="253"/>
      <c r="L47" s="253">
        <v>4</v>
      </c>
      <c r="M47" s="253">
        <v>2</v>
      </c>
      <c r="N47" s="254">
        <f t="shared" ref="N47:O47" si="87">D47/B47</f>
        <v>0.47619047619047616</v>
      </c>
      <c r="O47" s="254">
        <f t="shared" si="87"/>
        <v>0.5714285714285714</v>
      </c>
      <c r="P47" s="254">
        <f t="shared" ref="P47:Q47" si="88">H47/D47</f>
        <v>0.3</v>
      </c>
      <c r="Q47" s="254">
        <f t="shared" si="88"/>
        <v>0</v>
      </c>
      <c r="R47" s="254">
        <f t="shared" ref="R47:T47" si="89">J47/H47</f>
        <v>0</v>
      </c>
      <c r="S47" s="254" t="e">
        <f t="shared" si="89"/>
        <v>#DIV/0!</v>
      </c>
      <c r="T47" s="254" t="e">
        <f t="shared" si="89"/>
        <v>#DIV/0!</v>
      </c>
      <c r="U47" s="254">
        <v>0</v>
      </c>
      <c r="V47" s="254">
        <f t="shared" ref="V47:W47" si="90">L47/D47</f>
        <v>0.4</v>
      </c>
      <c r="W47" s="254">
        <f t="shared" si="90"/>
        <v>0.25</v>
      </c>
      <c r="X47" s="248"/>
      <c r="Y47" s="248"/>
      <c r="Z47" s="248"/>
      <c r="AA47" s="248"/>
      <c r="AB47" s="248"/>
      <c r="AC47" s="248"/>
      <c r="AD47" s="248"/>
      <c r="AE47" s="248"/>
      <c r="AF47" s="248"/>
      <c r="AG47" s="248"/>
      <c r="AH47" s="248"/>
      <c r="AI47" s="248"/>
      <c r="AJ47" s="248"/>
    </row>
    <row r="48" spans="1:36" ht="17" hidden="1">
      <c r="A48" s="257">
        <v>45846</v>
      </c>
      <c r="B48" s="253">
        <v>25</v>
      </c>
      <c r="C48" s="253">
        <v>6</v>
      </c>
      <c r="D48" s="253">
        <v>12</v>
      </c>
      <c r="E48" s="253">
        <v>2</v>
      </c>
      <c r="F48" s="253"/>
      <c r="G48" s="253"/>
      <c r="H48" s="253">
        <v>3</v>
      </c>
      <c r="I48" s="253">
        <v>0</v>
      </c>
      <c r="J48" s="253"/>
      <c r="K48" s="253"/>
      <c r="L48" s="253">
        <v>6</v>
      </c>
      <c r="M48" s="253">
        <v>0</v>
      </c>
      <c r="N48" s="254">
        <f t="shared" ref="N48:O48" si="91">D48/B48</f>
        <v>0.48</v>
      </c>
      <c r="O48" s="254">
        <f t="shared" si="91"/>
        <v>0.33333333333333331</v>
      </c>
      <c r="P48" s="254">
        <f t="shared" ref="P48:Q48" si="92">H48/D48</f>
        <v>0.25</v>
      </c>
      <c r="Q48" s="254">
        <f t="shared" si="92"/>
        <v>0</v>
      </c>
      <c r="R48" s="254">
        <f t="shared" ref="R48:T48" si="93">J48/H48</f>
        <v>0</v>
      </c>
      <c r="S48" s="254" t="e">
        <f t="shared" si="93"/>
        <v>#DIV/0!</v>
      </c>
      <c r="T48" s="254" t="e">
        <f t="shared" si="93"/>
        <v>#DIV/0!</v>
      </c>
      <c r="U48" s="254">
        <v>0</v>
      </c>
      <c r="V48" s="254">
        <f t="shared" ref="V48:W48" si="94">L48/D48</f>
        <v>0.5</v>
      </c>
      <c r="W48" s="254">
        <f t="shared" si="94"/>
        <v>0</v>
      </c>
      <c r="X48" s="248"/>
      <c r="Y48" s="248"/>
      <c r="Z48" s="248"/>
      <c r="AA48" s="248"/>
      <c r="AB48" s="248"/>
      <c r="AC48" s="248"/>
      <c r="AD48" s="248"/>
      <c r="AE48" s="248"/>
      <c r="AF48" s="248"/>
      <c r="AG48" s="248"/>
      <c r="AH48" s="248"/>
      <c r="AI48" s="248"/>
      <c r="AJ48" s="248"/>
    </row>
    <row r="49" spans="1:36" ht="17" hidden="1">
      <c r="A49" s="257">
        <v>45847</v>
      </c>
      <c r="B49" s="253">
        <v>18</v>
      </c>
      <c r="C49" s="253">
        <v>5</v>
      </c>
      <c r="D49" s="253">
        <v>11</v>
      </c>
      <c r="E49" s="253">
        <v>3</v>
      </c>
      <c r="F49" s="253"/>
      <c r="G49" s="253"/>
      <c r="H49" s="253">
        <v>2</v>
      </c>
      <c r="I49" s="253">
        <v>0</v>
      </c>
      <c r="J49" s="253"/>
      <c r="K49" s="253"/>
      <c r="L49" s="253">
        <v>3</v>
      </c>
      <c r="M49" s="253">
        <v>0</v>
      </c>
      <c r="N49" s="254">
        <f t="shared" ref="N49:O49" si="95">D49/B49</f>
        <v>0.61111111111111116</v>
      </c>
      <c r="O49" s="254">
        <f t="shared" si="95"/>
        <v>0.6</v>
      </c>
      <c r="P49" s="254">
        <f t="shared" ref="P49:Q49" si="96">H49/D49</f>
        <v>0.18181818181818182</v>
      </c>
      <c r="Q49" s="254">
        <f t="shared" si="96"/>
        <v>0</v>
      </c>
      <c r="R49" s="254">
        <f t="shared" ref="R49:T49" si="97">J49/H49</f>
        <v>0</v>
      </c>
      <c r="S49" s="254" t="e">
        <f t="shared" si="97"/>
        <v>#DIV/0!</v>
      </c>
      <c r="T49" s="254" t="e">
        <f t="shared" si="97"/>
        <v>#DIV/0!</v>
      </c>
      <c r="U49" s="254">
        <v>0</v>
      </c>
      <c r="V49" s="254">
        <f t="shared" ref="V49:W49" si="98">L49/D49</f>
        <v>0.27272727272727271</v>
      </c>
      <c r="W49" s="254">
        <f t="shared" si="98"/>
        <v>0</v>
      </c>
      <c r="X49" s="248"/>
      <c r="Y49" s="248"/>
      <c r="Z49" s="248"/>
      <c r="AA49" s="248"/>
      <c r="AB49" s="248"/>
      <c r="AC49" s="248"/>
      <c r="AD49" s="248"/>
      <c r="AE49" s="248"/>
      <c r="AF49" s="248"/>
      <c r="AG49" s="248"/>
      <c r="AH49" s="248"/>
      <c r="AI49" s="248"/>
      <c r="AJ49" s="248"/>
    </row>
    <row r="50" spans="1:36" ht="17" hidden="1">
      <c r="A50" s="257">
        <v>45848</v>
      </c>
      <c r="B50" s="253">
        <v>26</v>
      </c>
      <c r="C50" s="253">
        <v>3</v>
      </c>
      <c r="D50" s="253">
        <v>18</v>
      </c>
      <c r="E50" s="253">
        <v>1</v>
      </c>
      <c r="F50" s="253"/>
      <c r="G50" s="253"/>
      <c r="H50" s="253">
        <v>3</v>
      </c>
      <c r="I50" s="253">
        <v>0</v>
      </c>
      <c r="J50" s="253"/>
      <c r="K50" s="253"/>
      <c r="L50" s="253">
        <v>7</v>
      </c>
      <c r="M50" s="253">
        <v>3</v>
      </c>
      <c r="N50" s="254">
        <f t="shared" ref="N50:O50" si="99">D50/B50</f>
        <v>0.69230769230769229</v>
      </c>
      <c r="O50" s="254">
        <f t="shared" si="99"/>
        <v>0.33333333333333331</v>
      </c>
      <c r="P50" s="254">
        <f t="shared" ref="P50:Q50" si="100">H50/D50</f>
        <v>0.16666666666666666</v>
      </c>
      <c r="Q50" s="254">
        <f t="shared" si="100"/>
        <v>0</v>
      </c>
      <c r="R50" s="254">
        <f t="shared" ref="R50:T50" si="101">J50/H50</f>
        <v>0</v>
      </c>
      <c r="S50" s="254" t="e">
        <f t="shared" si="101"/>
        <v>#DIV/0!</v>
      </c>
      <c r="T50" s="254" t="e">
        <f t="shared" si="101"/>
        <v>#DIV/0!</v>
      </c>
      <c r="U50" s="254">
        <v>0</v>
      </c>
      <c r="V50" s="254">
        <f t="shared" ref="V50:W50" si="102">L50/D50</f>
        <v>0.3888888888888889</v>
      </c>
      <c r="W50" s="254">
        <f t="shared" si="102"/>
        <v>3</v>
      </c>
      <c r="X50" s="248"/>
      <c r="Y50" s="248"/>
      <c r="Z50" s="248"/>
      <c r="AA50" s="248"/>
      <c r="AB50" s="248"/>
      <c r="AC50" s="248"/>
      <c r="AD50" s="248"/>
      <c r="AE50" s="248"/>
      <c r="AF50" s="248"/>
      <c r="AG50" s="248"/>
      <c r="AH50" s="248"/>
      <c r="AI50" s="248"/>
      <c r="AJ50" s="248"/>
    </row>
    <row r="51" spans="1:36" ht="17" hidden="1">
      <c r="A51" s="257">
        <v>45849</v>
      </c>
      <c r="B51" s="253">
        <v>24</v>
      </c>
      <c r="C51" s="253">
        <v>10</v>
      </c>
      <c r="D51" s="253">
        <v>20</v>
      </c>
      <c r="E51" s="253">
        <v>5</v>
      </c>
      <c r="F51" s="253"/>
      <c r="G51" s="253"/>
      <c r="H51" s="253">
        <v>4</v>
      </c>
      <c r="I51" s="253">
        <v>1</v>
      </c>
      <c r="J51" s="253"/>
      <c r="K51" s="253"/>
      <c r="L51" s="253">
        <v>2</v>
      </c>
      <c r="M51" s="253">
        <v>1</v>
      </c>
      <c r="N51" s="254">
        <f t="shared" ref="N51:O51" si="103">D51/B51</f>
        <v>0.83333333333333337</v>
      </c>
      <c r="O51" s="254">
        <f t="shared" si="103"/>
        <v>0.5</v>
      </c>
      <c r="P51" s="254">
        <f t="shared" ref="P51:Q51" si="104">H51/D51</f>
        <v>0.2</v>
      </c>
      <c r="Q51" s="254">
        <f t="shared" si="104"/>
        <v>0.2</v>
      </c>
      <c r="R51" s="254">
        <f t="shared" ref="R51:T51" si="105">J51/H51</f>
        <v>0</v>
      </c>
      <c r="S51" s="254">
        <f t="shared" si="105"/>
        <v>0</v>
      </c>
      <c r="T51" s="254" t="e">
        <f t="shared" si="105"/>
        <v>#DIV/0!</v>
      </c>
      <c r="U51" s="254">
        <v>0</v>
      </c>
      <c r="V51" s="254">
        <f t="shared" ref="V51:W51" si="106">L51/D51</f>
        <v>0.1</v>
      </c>
      <c r="W51" s="254">
        <f t="shared" si="106"/>
        <v>0.2</v>
      </c>
      <c r="X51" s="248"/>
      <c r="Y51" s="248"/>
      <c r="Z51" s="248"/>
      <c r="AA51" s="248"/>
      <c r="AB51" s="248"/>
      <c r="AC51" s="248"/>
      <c r="AD51" s="248"/>
      <c r="AE51" s="248"/>
      <c r="AF51" s="248"/>
      <c r="AG51" s="248"/>
      <c r="AH51" s="248"/>
      <c r="AI51" s="248"/>
      <c r="AJ51" s="248"/>
    </row>
    <row r="52" spans="1:36" ht="17" hidden="1">
      <c r="A52" s="257">
        <v>45850</v>
      </c>
      <c r="B52" s="253">
        <v>30</v>
      </c>
      <c r="C52" s="253">
        <v>9</v>
      </c>
      <c r="D52" s="253">
        <v>17</v>
      </c>
      <c r="E52" s="253">
        <v>6</v>
      </c>
      <c r="F52" s="253"/>
      <c r="G52" s="253"/>
      <c r="H52" s="253">
        <v>0</v>
      </c>
      <c r="I52" s="253">
        <v>0</v>
      </c>
      <c r="J52" s="253"/>
      <c r="K52" s="253"/>
      <c r="L52" s="253">
        <v>11</v>
      </c>
      <c r="M52" s="253">
        <v>0</v>
      </c>
      <c r="N52" s="254">
        <f t="shared" ref="N52:O52" si="107">D52/B52</f>
        <v>0.56666666666666665</v>
      </c>
      <c r="O52" s="254">
        <f t="shared" si="107"/>
        <v>0.66666666666666663</v>
      </c>
      <c r="P52" s="254">
        <f t="shared" ref="P52:Q52" si="108">H52/D52</f>
        <v>0</v>
      </c>
      <c r="Q52" s="254">
        <f t="shared" si="108"/>
        <v>0</v>
      </c>
      <c r="R52" s="254" t="e">
        <f t="shared" ref="R52:T52" si="109">J52/H52</f>
        <v>#DIV/0!</v>
      </c>
      <c r="S52" s="254" t="e">
        <f t="shared" si="109"/>
        <v>#DIV/0!</v>
      </c>
      <c r="T52" s="254" t="e">
        <f t="shared" si="109"/>
        <v>#DIV/0!</v>
      </c>
      <c r="U52" s="254">
        <v>0</v>
      </c>
      <c r="V52" s="254">
        <f t="shared" ref="V52:W52" si="110">L52/D52</f>
        <v>0.6470588235294118</v>
      </c>
      <c r="W52" s="254">
        <f t="shared" si="110"/>
        <v>0</v>
      </c>
      <c r="X52" s="248"/>
      <c r="Y52" s="248"/>
      <c r="Z52" s="248"/>
      <c r="AA52" s="248"/>
      <c r="AB52" s="248"/>
      <c r="AC52" s="248"/>
      <c r="AD52" s="248"/>
      <c r="AE52" s="248"/>
      <c r="AF52" s="248"/>
      <c r="AG52" s="248"/>
      <c r="AH52" s="248"/>
      <c r="AI52" s="248"/>
      <c r="AJ52" s="248"/>
    </row>
    <row r="53" spans="1:36" ht="17" hidden="1">
      <c r="A53" s="257">
        <v>45851</v>
      </c>
      <c r="B53" s="253">
        <v>30</v>
      </c>
      <c r="C53" s="253">
        <v>17</v>
      </c>
      <c r="D53" s="253">
        <v>17</v>
      </c>
      <c r="E53" s="253">
        <v>12</v>
      </c>
      <c r="F53" s="253"/>
      <c r="G53" s="253"/>
      <c r="H53" s="253">
        <v>4</v>
      </c>
      <c r="I53" s="253">
        <v>0</v>
      </c>
      <c r="J53" s="253"/>
      <c r="K53" s="253"/>
      <c r="L53" s="253">
        <v>3</v>
      </c>
      <c r="M53" s="253">
        <v>1</v>
      </c>
      <c r="N53" s="254">
        <f t="shared" ref="N53:O53" si="111">D53/B53</f>
        <v>0.56666666666666665</v>
      </c>
      <c r="O53" s="254">
        <f t="shared" si="111"/>
        <v>0.70588235294117652</v>
      </c>
      <c r="P53" s="254">
        <f t="shared" ref="P53:Q53" si="112">H53/D53</f>
        <v>0.23529411764705882</v>
      </c>
      <c r="Q53" s="254">
        <f t="shared" si="112"/>
        <v>0</v>
      </c>
      <c r="R53" s="254">
        <f t="shared" ref="R53:T53" si="113">J53/H53</f>
        <v>0</v>
      </c>
      <c r="S53" s="254" t="e">
        <f t="shared" si="113"/>
        <v>#DIV/0!</v>
      </c>
      <c r="T53" s="254" t="e">
        <f t="shared" si="113"/>
        <v>#DIV/0!</v>
      </c>
      <c r="U53" s="254">
        <v>0</v>
      </c>
      <c r="V53" s="254">
        <f t="shared" ref="V53:W53" si="114">L53/D53</f>
        <v>0.17647058823529413</v>
      </c>
      <c r="W53" s="254">
        <f t="shared" si="114"/>
        <v>8.3333333333333329E-2</v>
      </c>
      <c r="X53" s="248"/>
      <c r="Y53" s="248"/>
      <c r="Z53" s="248"/>
      <c r="AA53" s="248"/>
      <c r="AB53" s="248"/>
      <c r="AC53" s="248"/>
      <c r="AD53" s="248"/>
      <c r="AE53" s="248"/>
      <c r="AF53" s="248"/>
      <c r="AG53" s="248"/>
      <c r="AH53" s="248"/>
      <c r="AI53" s="248"/>
      <c r="AJ53" s="248"/>
    </row>
    <row r="54" spans="1:36" ht="17" hidden="1">
      <c r="A54" s="257">
        <v>45852</v>
      </c>
      <c r="B54" s="253">
        <v>28</v>
      </c>
      <c r="C54" s="253">
        <v>7</v>
      </c>
      <c r="D54" s="253">
        <v>13</v>
      </c>
      <c r="E54" s="253">
        <v>4</v>
      </c>
      <c r="F54" s="253"/>
      <c r="G54" s="253"/>
      <c r="H54" s="253">
        <v>2</v>
      </c>
      <c r="I54" s="253">
        <v>0</v>
      </c>
      <c r="J54" s="253"/>
      <c r="K54" s="253"/>
      <c r="L54" s="253">
        <v>0</v>
      </c>
      <c r="M54" s="253">
        <v>0</v>
      </c>
      <c r="N54" s="254">
        <f t="shared" ref="N54:O54" si="115">D54/B54</f>
        <v>0.4642857142857143</v>
      </c>
      <c r="O54" s="254">
        <f t="shared" si="115"/>
        <v>0.5714285714285714</v>
      </c>
      <c r="P54" s="254">
        <f t="shared" ref="P54:Q54" si="116">H54/D54</f>
        <v>0.15384615384615385</v>
      </c>
      <c r="Q54" s="254">
        <f t="shared" si="116"/>
        <v>0</v>
      </c>
      <c r="R54" s="254">
        <f t="shared" ref="R54:T54" si="117">J54/H54</f>
        <v>0</v>
      </c>
      <c r="S54" s="254" t="e">
        <f t="shared" si="117"/>
        <v>#DIV/0!</v>
      </c>
      <c r="T54" s="254" t="e">
        <f t="shared" si="117"/>
        <v>#DIV/0!</v>
      </c>
      <c r="U54" s="254">
        <v>0</v>
      </c>
      <c r="V54" s="254">
        <f t="shared" ref="V54:W54" si="118">L54/D54</f>
        <v>0</v>
      </c>
      <c r="W54" s="254">
        <f t="shared" si="118"/>
        <v>0</v>
      </c>
      <c r="X54" s="248"/>
      <c r="Y54" s="248"/>
      <c r="Z54" s="248"/>
      <c r="AA54" s="248"/>
      <c r="AB54" s="248"/>
      <c r="AC54" s="248"/>
      <c r="AD54" s="248"/>
      <c r="AE54" s="248"/>
      <c r="AF54" s="248"/>
      <c r="AG54" s="248"/>
      <c r="AH54" s="248"/>
      <c r="AI54" s="248"/>
      <c r="AJ54" s="248"/>
    </row>
    <row r="55" spans="1:36" ht="17" hidden="1">
      <c r="A55" s="257">
        <v>45853</v>
      </c>
      <c r="B55" s="253">
        <v>31</v>
      </c>
      <c r="C55" s="253">
        <v>10</v>
      </c>
      <c r="D55" s="253">
        <v>17</v>
      </c>
      <c r="E55" s="253">
        <v>4</v>
      </c>
      <c r="F55" s="253"/>
      <c r="G55" s="253"/>
      <c r="H55" s="253">
        <v>4</v>
      </c>
      <c r="I55" s="253">
        <v>0</v>
      </c>
      <c r="J55" s="253"/>
      <c r="K55" s="253"/>
      <c r="L55" s="253">
        <v>10</v>
      </c>
      <c r="M55" s="253">
        <v>2</v>
      </c>
      <c r="N55" s="254">
        <f t="shared" ref="N55:O55" si="119">D55/B55</f>
        <v>0.54838709677419351</v>
      </c>
      <c r="O55" s="254">
        <f t="shared" si="119"/>
        <v>0.4</v>
      </c>
      <c r="P55" s="254">
        <f t="shared" ref="P55:Q55" si="120">H55/D55</f>
        <v>0.23529411764705882</v>
      </c>
      <c r="Q55" s="254">
        <f t="shared" si="120"/>
        <v>0</v>
      </c>
      <c r="R55" s="254">
        <f t="shared" ref="R55:T55" si="121">J55/H55</f>
        <v>0</v>
      </c>
      <c r="S55" s="254" t="e">
        <f t="shared" si="121"/>
        <v>#DIV/0!</v>
      </c>
      <c r="T55" s="254" t="e">
        <f t="shared" si="121"/>
        <v>#DIV/0!</v>
      </c>
      <c r="U55" s="254">
        <v>0</v>
      </c>
      <c r="V55" s="254">
        <f t="shared" ref="V55:W55" si="122">L55/D55</f>
        <v>0.58823529411764708</v>
      </c>
      <c r="W55" s="254">
        <f t="shared" si="122"/>
        <v>0.5</v>
      </c>
      <c r="X55" s="248"/>
      <c r="Y55" s="248"/>
      <c r="Z55" s="248"/>
      <c r="AA55" s="248"/>
      <c r="AB55" s="248"/>
      <c r="AC55" s="248"/>
      <c r="AD55" s="248"/>
      <c r="AE55" s="248"/>
      <c r="AF55" s="248"/>
      <c r="AG55" s="248"/>
      <c r="AH55" s="248"/>
      <c r="AI55" s="248"/>
      <c r="AJ55" s="248"/>
    </row>
    <row r="56" spans="1:36" ht="17" hidden="1">
      <c r="A56" s="257">
        <v>45854</v>
      </c>
      <c r="B56" s="253">
        <v>14</v>
      </c>
      <c r="C56" s="253">
        <v>7</v>
      </c>
      <c r="D56" s="253">
        <v>11</v>
      </c>
      <c r="E56" s="253">
        <v>7</v>
      </c>
      <c r="F56" s="253"/>
      <c r="G56" s="253"/>
      <c r="H56" s="253">
        <v>3</v>
      </c>
      <c r="I56" s="253">
        <v>0</v>
      </c>
      <c r="J56" s="253"/>
      <c r="K56" s="253"/>
      <c r="L56" s="253">
        <v>9</v>
      </c>
      <c r="M56" s="253">
        <v>0</v>
      </c>
      <c r="N56" s="254">
        <f t="shared" ref="N56:O56" si="123">D56/B56</f>
        <v>0.7857142857142857</v>
      </c>
      <c r="O56" s="254">
        <f t="shared" si="123"/>
        <v>1</v>
      </c>
      <c r="P56" s="254">
        <f t="shared" ref="P56:Q56" si="124">H56/D56</f>
        <v>0.27272727272727271</v>
      </c>
      <c r="Q56" s="254">
        <f t="shared" si="124"/>
        <v>0</v>
      </c>
      <c r="R56" s="254">
        <f t="shared" ref="R56:T56" si="125">J56/H56</f>
        <v>0</v>
      </c>
      <c r="S56" s="254" t="e">
        <f t="shared" si="125"/>
        <v>#DIV/0!</v>
      </c>
      <c r="T56" s="254" t="e">
        <f t="shared" si="125"/>
        <v>#DIV/0!</v>
      </c>
      <c r="U56" s="254">
        <v>0</v>
      </c>
      <c r="V56" s="254">
        <f t="shared" ref="V56:W56" si="126">L56/D56</f>
        <v>0.81818181818181823</v>
      </c>
      <c r="W56" s="254">
        <f t="shared" si="126"/>
        <v>0</v>
      </c>
      <c r="X56" s="248"/>
      <c r="Y56" s="248"/>
      <c r="Z56" s="248"/>
      <c r="AA56" s="248"/>
      <c r="AB56" s="248"/>
      <c r="AC56" s="248"/>
      <c r="AD56" s="248"/>
      <c r="AE56" s="248"/>
      <c r="AF56" s="248"/>
      <c r="AG56" s="248"/>
      <c r="AH56" s="248"/>
      <c r="AI56" s="248"/>
      <c r="AJ56" s="248"/>
    </row>
    <row r="57" spans="1:36" ht="17" hidden="1">
      <c r="A57" s="257">
        <v>45855</v>
      </c>
      <c r="B57" s="253">
        <v>38</v>
      </c>
      <c r="C57" s="253">
        <v>9</v>
      </c>
      <c r="D57" s="253">
        <v>15</v>
      </c>
      <c r="E57" s="253">
        <v>7</v>
      </c>
      <c r="F57" s="253"/>
      <c r="G57" s="253"/>
      <c r="H57" s="253">
        <v>3</v>
      </c>
      <c r="I57" s="253">
        <v>0</v>
      </c>
      <c r="J57" s="253"/>
      <c r="K57" s="253"/>
      <c r="L57" s="253">
        <v>5</v>
      </c>
      <c r="M57" s="253">
        <v>2</v>
      </c>
      <c r="N57" s="254">
        <f t="shared" ref="N57:O57" si="127">D57/B57</f>
        <v>0.39473684210526316</v>
      </c>
      <c r="O57" s="254">
        <f t="shared" si="127"/>
        <v>0.77777777777777779</v>
      </c>
      <c r="P57" s="254">
        <f t="shared" ref="P57:Q57" si="128">H57/D57</f>
        <v>0.2</v>
      </c>
      <c r="Q57" s="254">
        <f t="shared" si="128"/>
        <v>0</v>
      </c>
      <c r="R57" s="254">
        <f t="shared" ref="R57:T57" si="129">J57/H57</f>
        <v>0</v>
      </c>
      <c r="S57" s="254" t="e">
        <f t="shared" si="129"/>
        <v>#DIV/0!</v>
      </c>
      <c r="T57" s="254" t="e">
        <f t="shared" si="129"/>
        <v>#DIV/0!</v>
      </c>
      <c r="U57" s="254">
        <v>0</v>
      </c>
      <c r="V57" s="254">
        <f t="shared" ref="V57:W57" si="130">L57/D57</f>
        <v>0.33333333333333331</v>
      </c>
      <c r="W57" s="254">
        <f t="shared" si="130"/>
        <v>0.2857142857142857</v>
      </c>
      <c r="X57" s="248"/>
      <c r="Y57" s="248"/>
      <c r="Z57" s="248"/>
      <c r="AA57" s="248"/>
      <c r="AB57" s="248"/>
      <c r="AC57" s="248"/>
      <c r="AD57" s="248"/>
      <c r="AE57" s="248"/>
      <c r="AF57" s="248"/>
      <c r="AG57" s="248"/>
      <c r="AH57" s="248"/>
      <c r="AI57" s="248"/>
      <c r="AJ57" s="248"/>
    </row>
    <row r="58" spans="1:36" ht="17" hidden="1">
      <c r="A58" s="257">
        <v>45856</v>
      </c>
      <c r="B58" s="253">
        <v>23</v>
      </c>
      <c r="C58" s="253">
        <v>11</v>
      </c>
      <c r="D58" s="253">
        <v>7</v>
      </c>
      <c r="E58" s="253">
        <v>6</v>
      </c>
      <c r="F58" s="253"/>
      <c r="G58" s="253"/>
      <c r="H58" s="253">
        <v>1</v>
      </c>
      <c r="I58" s="253">
        <v>1</v>
      </c>
      <c r="J58" s="253"/>
      <c r="K58" s="253"/>
      <c r="L58" s="253">
        <v>5</v>
      </c>
      <c r="M58" s="253">
        <v>0</v>
      </c>
      <c r="N58" s="254">
        <f t="shared" ref="N58:O58" si="131">D58/B58</f>
        <v>0.30434782608695654</v>
      </c>
      <c r="O58" s="254">
        <f t="shared" si="131"/>
        <v>0.54545454545454541</v>
      </c>
      <c r="P58" s="254">
        <f t="shared" ref="P58:Q58" si="132">H58/D58</f>
        <v>0.14285714285714285</v>
      </c>
      <c r="Q58" s="254">
        <f t="shared" si="132"/>
        <v>0.16666666666666666</v>
      </c>
      <c r="R58" s="254">
        <f t="shared" ref="R58:T58" si="133">J58/H58</f>
        <v>0</v>
      </c>
      <c r="S58" s="254">
        <f t="shared" si="133"/>
        <v>0</v>
      </c>
      <c r="T58" s="254" t="e">
        <f t="shared" si="133"/>
        <v>#DIV/0!</v>
      </c>
      <c r="U58" s="254">
        <v>0</v>
      </c>
      <c r="V58" s="254">
        <f t="shared" ref="V58:W58" si="134">L58/D58</f>
        <v>0.7142857142857143</v>
      </c>
      <c r="W58" s="254">
        <f t="shared" si="134"/>
        <v>0</v>
      </c>
      <c r="X58" s="248"/>
      <c r="Y58" s="248"/>
      <c r="Z58" s="248"/>
      <c r="AA58" s="248"/>
      <c r="AB58" s="248"/>
      <c r="AC58" s="248"/>
      <c r="AD58" s="248"/>
      <c r="AE58" s="248"/>
      <c r="AF58" s="248"/>
      <c r="AG58" s="248"/>
      <c r="AH58" s="248"/>
      <c r="AI58" s="248"/>
      <c r="AJ58" s="248"/>
    </row>
    <row r="59" spans="1:36" ht="17" hidden="1">
      <c r="A59" s="257">
        <v>45857</v>
      </c>
      <c r="B59" s="253">
        <v>32</v>
      </c>
      <c r="C59" s="253">
        <v>8</v>
      </c>
      <c r="D59" s="253">
        <v>15</v>
      </c>
      <c r="E59" s="253">
        <v>5</v>
      </c>
      <c r="F59" s="253"/>
      <c r="G59" s="253"/>
      <c r="H59" s="253">
        <v>3</v>
      </c>
      <c r="I59" s="253">
        <v>0</v>
      </c>
      <c r="J59" s="253"/>
      <c r="K59" s="253"/>
      <c r="L59" s="253">
        <v>8</v>
      </c>
      <c r="M59" s="253">
        <v>2</v>
      </c>
      <c r="N59" s="254">
        <f t="shared" ref="N59:O59" si="135">D59/B59</f>
        <v>0.46875</v>
      </c>
      <c r="O59" s="254">
        <f t="shared" si="135"/>
        <v>0.625</v>
      </c>
      <c r="P59" s="254">
        <f t="shared" ref="P59:Q59" si="136">H59/D59</f>
        <v>0.2</v>
      </c>
      <c r="Q59" s="254">
        <f t="shared" si="136"/>
        <v>0</v>
      </c>
      <c r="R59" s="254">
        <f t="shared" ref="R59:T59" si="137">J59/H59</f>
        <v>0</v>
      </c>
      <c r="S59" s="254" t="e">
        <f t="shared" si="137"/>
        <v>#DIV/0!</v>
      </c>
      <c r="T59" s="254" t="e">
        <f t="shared" si="137"/>
        <v>#DIV/0!</v>
      </c>
      <c r="U59" s="254">
        <v>0</v>
      </c>
      <c r="V59" s="254">
        <f t="shared" ref="V59:W59" si="138">L59/D59</f>
        <v>0.53333333333333333</v>
      </c>
      <c r="W59" s="254">
        <f t="shared" si="138"/>
        <v>0.4</v>
      </c>
      <c r="X59" s="248"/>
      <c r="Y59" s="248"/>
      <c r="Z59" s="248"/>
      <c r="AA59" s="248"/>
      <c r="AB59" s="248"/>
      <c r="AC59" s="248"/>
      <c r="AD59" s="248"/>
      <c r="AE59" s="248"/>
      <c r="AF59" s="248"/>
      <c r="AG59" s="248"/>
      <c r="AH59" s="248"/>
      <c r="AI59" s="248"/>
      <c r="AJ59" s="248"/>
    </row>
    <row r="60" spans="1:36" ht="17" hidden="1">
      <c r="A60" s="257">
        <v>45858</v>
      </c>
      <c r="B60" s="253">
        <v>30</v>
      </c>
      <c r="C60" s="253">
        <v>13</v>
      </c>
      <c r="D60" s="253">
        <v>11</v>
      </c>
      <c r="E60" s="253">
        <v>4</v>
      </c>
      <c r="F60" s="253"/>
      <c r="G60" s="253"/>
      <c r="H60" s="253">
        <v>4</v>
      </c>
      <c r="I60" s="253">
        <v>0</v>
      </c>
      <c r="J60" s="253"/>
      <c r="K60" s="253"/>
      <c r="L60" s="253">
        <v>2</v>
      </c>
      <c r="M60" s="253">
        <v>1</v>
      </c>
      <c r="N60" s="254">
        <f t="shared" ref="N60:O60" si="139">D60/B60</f>
        <v>0.36666666666666664</v>
      </c>
      <c r="O60" s="254">
        <f t="shared" si="139"/>
        <v>0.30769230769230771</v>
      </c>
      <c r="P60" s="254">
        <f t="shared" ref="P60:Q60" si="140">H60/D60</f>
        <v>0.36363636363636365</v>
      </c>
      <c r="Q60" s="254">
        <f t="shared" si="140"/>
        <v>0</v>
      </c>
      <c r="R60" s="254">
        <f t="shared" ref="R60:T60" si="141">J60/H60</f>
        <v>0</v>
      </c>
      <c r="S60" s="254" t="e">
        <f t="shared" si="141"/>
        <v>#DIV/0!</v>
      </c>
      <c r="T60" s="254" t="e">
        <f t="shared" si="141"/>
        <v>#DIV/0!</v>
      </c>
      <c r="U60" s="254">
        <v>0</v>
      </c>
      <c r="V60" s="254">
        <f t="shared" ref="V60:W60" si="142">L60/D60</f>
        <v>0.18181818181818182</v>
      </c>
      <c r="W60" s="254">
        <f t="shared" si="142"/>
        <v>0.25</v>
      </c>
      <c r="X60" s="248"/>
      <c r="Y60" s="248"/>
      <c r="Z60" s="248"/>
      <c r="AA60" s="248"/>
      <c r="AB60" s="248"/>
      <c r="AC60" s="248"/>
      <c r="AD60" s="248"/>
      <c r="AE60" s="248"/>
      <c r="AF60" s="248"/>
      <c r="AG60" s="248"/>
      <c r="AH60" s="248"/>
      <c r="AI60" s="248"/>
      <c r="AJ60" s="248"/>
    </row>
    <row r="61" spans="1:36" ht="17" hidden="1">
      <c r="A61" s="257">
        <v>45859</v>
      </c>
      <c r="B61" s="253">
        <v>29</v>
      </c>
      <c r="C61" s="253">
        <v>13</v>
      </c>
      <c r="D61" s="253">
        <v>13</v>
      </c>
      <c r="E61" s="253">
        <v>3</v>
      </c>
      <c r="F61" s="253"/>
      <c r="G61" s="253"/>
      <c r="H61" s="253">
        <v>1</v>
      </c>
      <c r="I61" s="253">
        <v>0</v>
      </c>
      <c r="J61" s="253"/>
      <c r="K61" s="253"/>
      <c r="L61" s="253">
        <v>1</v>
      </c>
      <c r="M61" s="253">
        <v>0</v>
      </c>
      <c r="N61" s="254">
        <f t="shared" ref="N61:O61" si="143">D61/B61</f>
        <v>0.44827586206896552</v>
      </c>
      <c r="O61" s="254">
        <f t="shared" si="143"/>
        <v>0.23076923076923078</v>
      </c>
      <c r="P61" s="254">
        <f t="shared" ref="P61:Q61" si="144">H61/D61</f>
        <v>7.6923076923076927E-2</v>
      </c>
      <c r="Q61" s="254">
        <f t="shared" si="144"/>
        <v>0</v>
      </c>
      <c r="R61" s="254">
        <f t="shared" ref="R61:T61" si="145">J61/H61</f>
        <v>0</v>
      </c>
      <c r="S61" s="254" t="e">
        <f t="shared" si="145"/>
        <v>#DIV/0!</v>
      </c>
      <c r="T61" s="254" t="e">
        <f t="shared" si="145"/>
        <v>#DIV/0!</v>
      </c>
      <c r="U61" s="254">
        <v>0</v>
      </c>
      <c r="V61" s="254">
        <f t="shared" ref="V61:W61" si="146">L61/D61</f>
        <v>7.6923076923076927E-2</v>
      </c>
      <c r="W61" s="254">
        <f t="shared" si="146"/>
        <v>0</v>
      </c>
      <c r="X61" s="248"/>
      <c r="Y61" s="248"/>
      <c r="Z61" s="248"/>
      <c r="AA61" s="248"/>
      <c r="AB61" s="248"/>
      <c r="AC61" s="248"/>
      <c r="AD61" s="248"/>
      <c r="AE61" s="248"/>
      <c r="AF61" s="248"/>
      <c r="AG61" s="248"/>
      <c r="AH61" s="248"/>
      <c r="AI61" s="248"/>
      <c r="AJ61" s="248"/>
    </row>
    <row r="62" spans="1:36" ht="17" hidden="1">
      <c r="A62" s="257">
        <v>45860</v>
      </c>
      <c r="B62" s="253">
        <v>32</v>
      </c>
      <c r="C62" s="253">
        <v>11</v>
      </c>
      <c r="D62" s="253">
        <v>11</v>
      </c>
      <c r="E62" s="253">
        <v>6</v>
      </c>
      <c r="F62" s="253"/>
      <c r="G62" s="253"/>
      <c r="H62" s="253">
        <v>2</v>
      </c>
      <c r="I62" s="253">
        <v>0</v>
      </c>
      <c r="J62" s="253">
        <v>4</v>
      </c>
      <c r="K62" s="253">
        <v>2</v>
      </c>
      <c r="L62" s="253">
        <v>6</v>
      </c>
      <c r="M62" s="253">
        <v>2</v>
      </c>
      <c r="N62" s="254">
        <f t="shared" ref="N62:O62" si="147">D62/B62</f>
        <v>0.34375</v>
      </c>
      <c r="O62" s="254">
        <f t="shared" si="147"/>
        <v>0.54545454545454541</v>
      </c>
      <c r="P62" s="254">
        <f t="shared" ref="P62:Q62" si="148">H62/D62</f>
        <v>0.18181818181818182</v>
      </c>
      <c r="Q62" s="254">
        <f t="shared" si="148"/>
        <v>0</v>
      </c>
      <c r="R62" s="254">
        <f t="shared" ref="R62:T62" si="149">J62/H62</f>
        <v>2</v>
      </c>
      <c r="S62" s="254" t="e">
        <f t="shared" si="149"/>
        <v>#DIV/0!</v>
      </c>
      <c r="T62" s="254">
        <f t="shared" si="149"/>
        <v>1.5</v>
      </c>
      <c r="U62" s="254">
        <v>0</v>
      </c>
      <c r="V62" s="254">
        <f t="shared" ref="V62:W62" si="150">L62/D62</f>
        <v>0.54545454545454541</v>
      </c>
      <c r="W62" s="254">
        <f t="shared" si="150"/>
        <v>0.33333333333333331</v>
      </c>
      <c r="X62" s="248"/>
      <c r="Y62" s="248"/>
      <c r="Z62" s="248"/>
      <c r="AA62" s="248"/>
      <c r="AB62" s="248"/>
      <c r="AC62" s="248"/>
      <c r="AD62" s="248"/>
      <c r="AE62" s="248"/>
      <c r="AF62" s="248"/>
      <c r="AG62" s="248"/>
      <c r="AH62" s="248"/>
      <c r="AI62" s="248"/>
      <c r="AJ62" s="248"/>
    </row>
    <row r="63" spans="1:36" ht="17" hidden="1">
      <c r="A63" s="257">
        <v>45861</v>
      </c>
      <c r="B63" s="253"/>
      <c r="C63" s="253"/>
      <c r="D63" s="253"/>
      <c r="E63" s="253"/>
      <c r="F63" s="253"/>
      <c r="G63" s="253"/>
      <c r="H63" s="253"/>
      <c r="I63" s="253"/>
      <c r="J63" s="253"/>
      <c r="K63" s="253"/>
      <c r="L63" s="253">
        <v>3</v>
      </c>
      <c r="M63" s="253">
        <v>0</v>
      </c>
      <c r="N63" s="254"/>
      <c r="O63" s="254"/>
      <c r="P63" s="254"/>
      <c r="Q63" s="254"/>
      <c r="R63" s="254"/>
      <c r="S63" s="254"/>
      <c r="T63" s="254"/>
      <c r="U63" s="254"/>
      <c r="V63" s="254"/>
      <c r="W63" s="254"/>
      <c r="X63" s="248"/>
      <c r="Y63" s="248"/>
      <c r="Z63" s="248"/>
      <c r="AA63" s="248"/>
      <c r="AB63" s="248"/>
      <c r="AC63" s="248"/>
      <c r="AD63" s="248"/>
      <c r="AE63" s="248"/>
      <c r="AF63" s="248"/>
      <c r="AG63" s="248"/>
      <c r="AH63" s="248"/>
      <c r="AI63" s="248"/>
      <c r="AJ63" s="248"/>
    </row>
    <row r="64" spans="1:36" ht="17" hidden="1">
      <c r="A64" s="257">
        <v>45862</v>
      </c>
      <c r="B64" s="253"/>
      <c r="C64" s="253"/>
      <c r="D64" s="253"/>
      <c r="E64" s="253"/>
      <c r="F64" s="253"/>
      <c r="G64" s="253"/>
      <c r="H64" s="253"/>
      <c r="I64" s="253"/>
      <c r="J64" s="253"/>
      <c r="K64" s="253"/>
      <c r="L64" s="253">
        <v>5</v>
      </c>
      <c r="M64" s="253">
        <v>1</v>
      </c>
      <c r="N64" s="254"/>
      <c r="O64" s="254"/>
      <c r="P64" s="254"/>
      <c r="Q64" s="254"/>
      <c r="R64" s="254"/>
      <c r="S64" s="254"/>
      <c r="T64" s="254"/>
      <c r="U64" s="254"/>
      <c r="V64" s="254"/>
      <c r="W64" s="254"/>
      <c r="X64" s="248"/>
      <c r="Y64" s="248"/>
      <c r="Z64" s="248"/>
      <c r="AA64" s="248"/>
      <c r="AB64" s="248"/>
      <c r="AC64" s="248"/>
      <c r="AD64" s="248"/>
      <c r="AE64" s="248"/>
      <c r="AF64" s="248"/>
      <c r="AG64" s="248"/>
      <c r="AH64" s="248"/>
      <c r="AI64" s="248"/>
      <c r="AJ64" s="248"/>
    </row>
    <row r="65" spans="1:36" ht="17" hidden="1">
      <c r="A65" s="257">
        <v>45863</v>
      </c>
      <c r="B65" s="253"/>
      <c r="C65" s="253"/>
      <c r="D65" s="253"/>
      <c r="E65" s="253"/>
      <c r="F65" s="253"/>
      <c r="G65" s="253"/>
      <c r="H65" s="253"/>
      <c r="I65" s="253"/>
      <c r="J65" s="253"/>
      <c r="K65" s="253"/>
      <c r="L65" s="253">
        <v>4</v>
      </c>
      <c r="M65" s="253">
        <v>2</v>
      </c>
      <c r="N65" s="254"/>
      <c r="O65" s="254"/>
      <c r="P65" s="254"/>
      <c r="Q65" s="254"/>
      <c r="R65" s="254"/>
      <c r="S65" s="254"/>
      <c r="T65" s="254"/>
      <c r="U65" s="254"/>
      <c r="V65" s="254"/>
      <c r="W65" s="254"/>
      <c r="X65" s="248"/>
      <c r="Y65" s="248"/>
      <c r="Z65" s="248"/>
      <c r="AA65" s="248"/>
      <c r="AB65" s="248"/>
      <c r="AC65" s="248"/>
      <c r="AD65" s="248"/>
      <c r="AE65" s="248"/>
      <c r="AF65" s="248"/>
      <c r="AG65" s="248"/>
      <c r="AH65" s="248"/>
      <c r="AI65" s="248"/>
      <c r="AJ65" s="248"/>
    </row>
    <row r="66" spans="1:36" ht="17" hidden="1">
      <c r="A66" s="257">
        <v>45864</v>
      </c>
      <c r="B66" s="253"/>
      <c r="C66" s="253"/>
      <c r="D66" s="253"/>
      <c r="E66" s="253"/>
      <c r="F66" s="253"/>
      <c r="G66" s="253"/>
      <c r="H66" s="253"/>
      <c r="I66" s="253"/>
      <c r="J66" s="253"/>
      <c r="K66" s="253"/>
      <c r="L66" s="253">
        <v>5</v>
      </c>
      <c r="M66" s="253">
        <v>0</v>
      </c>
      <c r="N66" s="254"/>
      <c r="O66" s="254"/>
      <c r="P66" s="254"/>
      <c r="Q66" s="254"/>
      <c r="R66" s="254"/>
      <c r="S66" s="254"/>
      <c r="T66" s="254"/>
      <c r="U66" s="254"/>
      <c r="V66" s="254"/>
      <c r="W66" s="254"/>
      <c r="X66" s="248"/>
      <c r="Y66" s="248"/>
      <c r="Z66" s="248"/>
      <c r="AA66" s="248"/>
      <c r="AB66" s="248"/>
      <c r="AC66" s="248"/>
      <c r="AD66" s="248"/>
      <c r="AE66" s="248"/>
      <c r="AF66" s="248"/>
      <c r="AG66" s="248"/>
      <c r="AH66" s="248"/>
      <c r="AI66" s="248"/>
      <c r="AJ66" s="248"/>
    </row>
    <row r="67" spans="1:36" ht="17" hidden="1">
      <c r="A67" s="257">
        <v>45865</v>
      </c>
      <c r="B67" s="253"/>
      <c r="C67" s="253"/>
      <c r="D67" s="253"/>
      <c r="E67" s="253"/>
      <c r="F67" s="253"/>
      <c r="G67" s="253"/>
      <c r="H67" s="253"/>
      <c r="I67" s="253"/>
      <c r="J67" s="253"/>
      <c r="K67" s="253"/>
      <c r="L67" s="253">
        <v>6</v>
      </c>
      <c r="M67" s="253">
        <v>1</v>
      </c>
      <c r="N67" s="254"/>
      <c r="O67" s="254"/>
      <c r="P67" s="254"/>
      <c r="Q67" s="254"/>
      <c r="R67" s="254"/>
      <c r="S67" s="254"/>
      <c r="T67" s="254"/>
      <c r="U67" s="254"/>
      <c r="V67" s="254"/>
      <c r="W67" s="254"/>
      <c r="X67" s="248"/>
      <c r="Y67" s="248"/>
      <c r="Z67" s="248"/>
      <c r="AA67" s="248"/>
      <c r="AB67" s="248"/>
      <c r="AC67" s="248"/>
      <c r="AD67" s="248"/>
      <c r="AE67" s="248"/>
      <c r="AF67" s="248"/>
      <c r="AG67" s="248"/>
      <c r="AH67" s="248"/>
      <c r="AI67" s="248"/>
      <c r="AJ67" s="248"/>
    </row>
    <row r="68" spans="1:36" ht="17" hidden="1">
      <c r="A68" s="257">
        <v>45866</v>
      </c>
      <c r="B68" s="253"/>
      <c r="C68" s="253"/>
      <c r="D68" s="253"/>
      <c r="E68" s="253"/>
      <c r="F68" s="253"/>
      <c r="G68" s="253"/>
      <c r="H68" s="253"/>
      <c r="I68" s="253"/>
      <c r="J68" s="253"/>
      <c r="K68" s="253"/>
      <c r="L68" s="253"/>
      <c r="M68" s="253">
        <v>1</v>
      </c>
      <c r="N68" s="254"/>
      <c r="O68" s="254"/>
      <c r="P68" s="254"/>
      <c r="Q68" s="254"/>
      <c r="R68" s="254"/>
      <c r="S68" s="254"/>
      <c r="T68" s="254"/>
      <c r="U68" s="254"/>
      <c r="V68" s="254"/>
      <c r="W68" s="254"/>
      <c r="X68" s="248"/>
      <c r="Y68" s="248"/>
      <c r="Z68" s="248"/>
      <c r="AA68" s="248"/>
      <c r="AB68" s="248"/>
      <c r="AC68" s="248"/>
      <c r="AD68" s="248"/>
      <c r="AE68" s="248"/>
      <c r="AF68" s="248"/>
      <c r="AG68" s="248"/>
      <c r="AH68" s="248"/>
      <c r="AI68" s="248"/>
      <c r="AJ68" s="248"/>
    </row>
    <row r="69" spans="1:36" ht="17" hidden="1">
      <c r="A69" s="257">
        <v>45867</v>
      </c>
      <c r="B69" s="253"/>
      <c r="C69" s="253"/>
      <c r="D69" s="253"/>
      <c r="E69" s="253"/>
      <c r="F69" s="253"/>
      <c r="G69" s="253"/>
      <c r="H69" s="253"/>
      <c r="I69" s="253"/>
      <c r="J69" s="253"/>
      <c r="K69" s="253"/>
      <c r="L69" s="253">
        <v>7</v>
      </c>
      <c r="M69" s="253">
        <v>0</v>
      </c>
      <c r="N69" s="254"/>
      <c r="O69" s="254"/>
      <c r="P69" s="254"/>
      <c r="Q69" s="254"/>
      <c r="R69" s="254"/>
      <c r="S69" s="254"/>
      <c r="T69" s="254"/>
      <c r="U69" s="254"/>
      <c r="V69" s="254"/>
      <c r="W69" s="254"/>
      <c r="X69" s="248"/>
      <c r="Y69" s="248"/>
      <c r="Z69" s="248"/>
      <c r="AA69" s="248"/>
      <c r="AB69" s="248"/>
      <c r="AC69" s="248"/>
      <c r="AD69" s="248"/>
      <c r="AE69" s="248"/>
      <c r="AF69" s="248"/>
      <c r="AG69" s="248"/>
      <c r="AH69" s="248"/>
      <c r="AI69" s="248"/>
      <c r="AJ69" s="248"/>
    </row>
    <row r="70" spans="1:36" ht="17" hidden="1">
      <c r="A70" s="257">
        <v>45868</v>
      </c>
      <c r="B70" s="253"/>
      <c r="C70" s="253"/>
      <c r="D70" s="253"/>
      <c r="E70" s="253"/>
      <c r="F70" s="253"/>
      <c r="G70" s="253"/>
      <c r="H70" s="253"/>
      <c r="I70" s="253"/>
      <c r="J70" s="253"/>
      <c r="K70" s="253"/>
      <c r="L70" s="253"/>
      <c r="M70" s="253"/>
      <c r="N70" s="254"/>
      <c r="O70" s="254"/>
      <c r="P70" s="254"/>
      <c r="Q70" s="254"/>
      <c r="R70" s="254"/>
      <c r="S70" s="254"/>
      <c r="T70" s="254"/>
      <c r="U70" s="254"/>
      <c r="V70" s="254"/>
      <c r="W70" s="254"/>
      <c r="X70" s="248"/>
      <c r="Y70" s="248"/>
      <c r="Z70" s="248"/>
      <c r="AA70" s="248"/>
      <c r="AB70" s="248"/>
      <c r="AC70" s="248"/>
      <c r="AD70" s="248"/>
      <c r="AE70" s="248"/>
      <c r="AF70" s="248"/>
      <c r="AG70" s="248"/>
      <c r="AH70" s="248"/>
      <c r="AI70" s="248"/>
      <c r="AJ70" s="248"/>
    </row>
    <row r="71" spans="1:36" ht="17" hidden="1">
      <c r="A71" s="257">
        <v>45869</v>
      </c>
      <c r="B71" s="251"/>
      <c r="C71" s="251"/>
      <c r="D71" s="251"/>
      <c r="E71" s="251"/>
      <c r="F71" s="251"/>
      <c r="G71" s="251"/>
      <c r="H71" s="251"/>
      <c r="I71" s="251"/>
      <c r="J71" s="251"/>
      <c r="K71" s="251"/>
      <c r="L71" s="251"/>
      <c r="M71" s="251"/>
      <c r="N71" s="256"/>
      <c r="O71" s="256"/>
      <c r="P71" s="256"/>
      <c r="Q71" s="256"/>
      <c r="R71" s="256"/>
      <c r="S71" s="256"/>
      <c r="T71" s="256"/>
      <c r="U71" s="256"/>
      <c r="V71" s="256"/>
      <c r="W71" s="256"/>
      <c r="X71" s="248"/>
      <c r="Y71" s="248"/>
      <c r="Z71" s="248"/>
      <c r="AA71" s="248"/>
      <c r="AB71" s="248"/>
      <c r="AC71" s="248"/>
      <c r="AD71" s="248"/>
      <c r="AE71" s="248"/>
      <c r="AF71" s="248"/>
      <c r="AG71" s="248"/>
      <c r="AH71" s="248"/>
      <c r="AI71" s="248"/>
      <c r="AJ71" s="248"/>
    </row>
    <row r="72" spans="1:36" ht="17" hidden="1">
      <c r="A72" s="251" t="s">
        <v>4220</v>
      </c>
      <c r="B72" s="255">
        <f t="shared" ref="B72:E72" si="151">SUBTOTAL(9,B41:B70)</f>
        <v>585</v>
      </c>
      <c r="C72" s="255">
        <f t="shared" si="151"/>
        <v>199</v>
      </c>
      <c r="D72" s="255">
        <f t="shared" si="151"/>
        <v>282</v>
      </c>
      <c r="E72" s="255">
        <f t="shared" si="151"/>
        <v>112</v>
      </c>
      <c r="F72" s="255"/>
      <c r="G72" s="255"/>
      <c r="H72" s="255">
        <f t="shared" ref="H72:M72" si="152">SUBTOTAL(9,H41:H70)</f>
        <v>54</v>
      </c>
      <c r="I72" s="255">
        <f t="shared" si="152"/>
        <v>3</v>
      </c>
      <c r="J72" s="255">
        <f t="shared" si="152"/>
        <v>4</v>
      </c>
      <c r="K72" s="255">
        <f t="shared" si="152"/>
        <v>2</v>
      </c>
      <c r="L72" s="255">
        <f t="shared" si="152"/>
        <v>149</v>
      </c>
      <c r="M72" s="255">
        <f t="shared" si="152"/>
        <v>24</v>
      </c>
      <c r="N72" s="256">
        <f t="shared" ref="N72:O72" si="153">D72/B72</f>
        <v>0.48205128205128206</v>
      </c>
      <c r="O72" s="256">
        <f t="shared" si="153"/>
        <v>0.56281407035175879</v>
      </c>
      <c r="P72" s="256">
        <f t="shared" ref="P72:Q72" si="154">H72/D72</f>
        <v>0.19148936170212766</v>
      </c>
      <c r="Q72" s="256">
        <f t="shared" si="154"/>
        <v>2.6785714285714284E-2</v>
      </c>
      <c r="R72" s="256">
        <f t="shared" ref="R72:U72" si="155">J72/H72</f>
        <v>7.407407407407407E-2</v>
      </c>
      <c r="S72" s="256">
        <f t="shared" si="155"/>
        <v>0.66666666666666663</v>
      </c>
      <c r="T72" s="256">
        <f t="shared" si="155"/>
        <v>37.25</v>
      </c>
      <c r="U72" s="256">
        <f t="shared" si="155"/>
        <v>12</v>
      </c>
      <c r="V72" s="256">
        <f t="shared" ref="V72:W72" si="156">L72/D72</f>
        <v>0.52836879432624118</v>
      </c>
      <c r="W72" s="256">
        <f t="shared" si="156"/>
        <v>0.21428571428571427</v>
      </c>
      <c r="X72" s="248"/>
      <c r="Y72" s="248"/>
      <c r="Z72" s="248"/>
      <c r="AA72" s="248"/>
      <c r="AB72" s="248"/>
      <c r="AC72" s="248"/>
      <c r="AD72" s="248"/>
      <c r="AE72" s="248"/>
      <c r="AF72" s="248"/>
      <c r="AG72" s="248"/>
      <c r="AH72" s="248"/>
      <c r="AI72" s="248"/>
      <c r="AJ72" s="248"/>
    </row>
    <row r="73" spans="1:36" ht="13">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c r="AJ73" s="248"/>
    </row>
    <row r="74" spans="1:36" ht="13" hidden="1">
      <c r="A74" s="248"/>
      <c r="B74" s="248"/>
      <c r="C74" s="248"/>
      <c r="D74" s="248"/>
      <c r="E74" s="248"/>
      <c r="F74" s="248"/>
      <c r="G74" s="248"/>
      <c r="H74" s="248"/>
      <c r="I74" s="248"/>
      <c r="J74" s="248"/>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c r="AJ74" s="248"/>
    </row>
    <row r="75" spans="1:36" ht="13" hidden="1">
      <c r="A75" s="248"/>
      <c r="B75" s="248"/>
      <c r="C75" s="248"/>
      <c r="D75" s="248"/>
      <c r="E75" s="248"/>
      <c r="F75" s="248"/>
      <c r="G75" s="248"/>
      <c r="H75" s="248"/>
      <c r="I75" s="248"/>
      <c r="J75" s="248"/>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c r="AJ75" s="248"/>
    </row>
    <row r="76" spans="1:36" ht="18" hidden="1">
      <c r="A76" s="249" t="s">
        <v>4207</v>
      </c>
      <c r="B76" s="793" t="s">
        <v>4208</v>
      </c>
      <c r="C76" s="788"/>
      <c r="D76" s="793" t="s">
        <v>4209</v>
      </c>
      <c r="E76" s="788"/>
      <c r="F76" s="793" t="s">
        <v>4210</v>
      </c>
      <c r="G76" s="788"/>
      <c r="H76" s="793" t="s">
        <v>4212</v>
      </c>
      <c r="I76" s="788"/>
      <c r="J76" s="794" t="s">
        <v>4213</v>
      </c>
      <c r="K76" s="788"/>
      <c r="L76" s="794" t="s">
        <v>4214</v>
      </c>
      <c r="M76" s="788"/>
      <c r="N76" s="794" t="s">
        <v>4217</v>
      </c>
      <c r="O76" s="788"/>
      <c r="P76" s="248"/>
      <c r="Q76" s="248"/>
      <c r="R76" s="248"/>
      <c r="S76" s="248"/>
      <c r="T76" s="248"/>
      <c r="U76" s="248"/>
      <c r="V76" s="248"/>
      <c r="W76" s="248"/>
      <c r="X76" s="248"/>
      <c r="Y76" s="248"/>
      <c r="Z76" s="248"/>
      <c r="AA76" s="248"/>
      <c r="AB76" s="248"/>
      <c r="AC76" s="248"/>
      <c r="AD76" s="248"/>
      <c r="AE76" s="248"/>
      <c r="AF76" s="248"/>
    </row>
    <row r="77" spans="1:36" ht="13" hidden="1">
      <c r="A77" s="250"/>
      <c r="B77" s="106"/>
      <c r="C77" s="106"/>
      <c r="D77" s="106"/>
      <c r="E77" s="106"/>
      <c r="F77" s="106"/>
      <c r="G77" s="106"/>
      <c r="H77" s="106"/>
      <c r="I77" s="106"/>
      <c r="J77" s="106"/>
      <c r="K77" s="106"/>
      <c r="L77" s="106"/>
      <c r="M77" s="106"/>
      <c r="N77" s="106"/>
      <c r="O77" s="106"/>
      <c r="P77" s="248"/>
      <c r="Q77" s="248"/>
      <c r="R77" s="248"/>
      <c r="S77" s="248"/>
      <c r="T77" s="248"/>
      <c r="U77" s="248"/>
      <c r="V77" s="248"/>
      <c r="W77" s="248"/>
      <c r="X77" s="248"/>
      <c r="Y77" s="248"/>
      <c r="Z77" s="248"/>
      <c r="AA77" s="248"/>
      <c r="AB77" s="248"/>
      <c r="AC77" s="248"/>
      <c r="AD77" s="248"/>
      <c r="AE77" s="248"/>
      <c r="AF77" s="248"/>
    </row>
    <row r="78" spans="1:36" ht="17" hidden="1">
      <c r="A78" s="250"/>
      <c r="B78" s="251" t="s">
        <v>4218</v>
      </c>
      <c r="C78" s="251" t="s">
        <v>4219</v>
      </c>
      <c r="D78" s="251" t="s">
        <v>4218</v>
      </c>
      <c r="E78" s="251" t="s">
        <v>4219</v>
      </c>
      <c r="F78" s="251" t="s">
        <v>4218</v>
      </c>
      <c r="G78" s="251" t="s">
        <v>4219</v>
      </c>
      <c r="H78" s="251" t="s">
        <v>4218</v>
      </c>
      <c r="I78" s="251" t="s">
        <v>4219</v>
      </c>
      <c r="J78" s="251" t="s">
        <v>4218</v>
      </c>
      <c r="K78" s="251" t="s">
        <v>4219</v>
      </c>
      <c r="L78" s="251" t="s">
        <v>4218</v>
      </c>
      <c r="M78" s="251" t="s">
        <v>4219</v>
      </c>
      <c r="N78" s="251" t="s">
        <v>4218</v>
      </c>
      <c r="O78" s="251" t="s">
        <v>4219</v>
      </c>
      <c r="P78" s="248"/>
      <c r="Q78" s="248"/>
      <c r="R78" s="248"/>
      <c r="S78" s="248"/>
      <c r="T78" s="248"/>
      <c r="U78" s="248"/>
      <c r="V78" s="248"/>
      <c r="W78" s="248"/>
      <c r="X78" s="248"/>
      <c r="Y78" s="248"/>
      <c r="Z78" s="248"/>
      <c r="AA78" s="248"/>
      <c r="AB78" s="248"/>
      <c r="AC78" s="248"/>
      <c r="AD78" s="248"/>
      <c r="AE78" s="248"/>
      <c r="AF78" s="248"/>
    </row>
    <row r="79" spans="1:36" ht="17" hidden="1">
      <c r="A79" s="257">
        <v>45870</v>
      </c>
      <c r="B79" s="253">
        <v>42</v>
      </c>
      <c r="C79" s="253">
        <v>6</v>
      </c>
      <c r="D79" s="253">
        <v>16</v>
      </c>
      <c r="E79" s="253">
        <v>2</v>
      </c>
      <c r="F79" s="106"/>
      <c r="G79" s="106"/>
      <c r="H79" s="253">
        <v>3</v>
      </c>
      <c r="I79" s="253">
        <v>1</v>
      </c>
      <c r="J79" s="254">
        <f t="shared" ref="J79:K79" si="157">D79/B79</f>
        <v>0.38095238095238093</v>
      </c>
      <c r="K79" s="254">
        <f t="shared" si="157"/>
        <v>0.33333333333333331</v>
      </c>
      <c r="L79" s="254">
        <f t="shared" ref="L79:O79" si="158">F79/B79</f>
        <v>0</v>
      </c>
      <c r="M79" s="254">
        <f t="shared" si="158"/>
        <v>0</v>
      </c>
      <c r="N79" s="254">
        <f t="shared" si="158"/>
        <v>0.1875</v>
      </c>
      <c r="O79" s="254">
        <f t="shared" si="158"/>
        <v>0.5</v>
      </c>
      <c r="P79" s="248"/>
      <c r="Q79" s="248"/>
      <c r="R79" s="248"/>
      <c r="S79" s="248"/>
      <c r="T79" s="248"/>
      <c r="U79" s="248"/>
      <c r="V79" s="248"/>
      <c r="W79" s="248"/>
      <c r="X79" s="248"/>
      <c r="Y79" s="248"/>
      <c r="Z79" s="248"/>
      <c r="AA79" s="248"/>
      <c r="AB79" s="248"/>
      <c r="AC79" s="248"/>
      <c r="AD79" s="248"/>
      <c r="AE79" s="248"/>
      <c r="AF79" s="248"/>
    </row>
    <row r="80" spans="1:36" ht="17" hidden="1">
      <c r="A80" s="257">
        <v>45871</v>
      </c>
      <c r="B80" s="253">
        <v>29</v>
      </c>
      <c r="C80" s="253">
        <v>5</v>
      </c>
      <c r="D80" s="253">
        <v>12</v>
      </c>
      <c r="E80" s="253">
        <v>3</v>
      </c>
      <c r="F80" s="106"/>
      <c r="G80" s="106"/>
      <c r="H80" s="253">
        <v>2</v>
      </c>
      <c r="I80" s="253"/>
      <c r="J80" s="254">
        <f t="shared" ref="J80:K80" si="159">D80/B80</f>
        <v>0.41379310344827586</v>
      </c>
      <c r="K80" s="254">
        <f t="shared" si="159"/>
        <v>0.6</v>
      </c>
      <c r="L80" s="254">
        <f t="shared" ref="L80:O80" si="160">F80/B80</f>
        <v>0</v>
      </c>
      <c r="M80" s="254">
        <f t="shared" si="160"/>
        <v>0</v>
      </c>
      <c r="N80" s="254">
        <f t="shared" si="160"/>
        <v>0.16666666666666666</v>
      </c>
      <c r="O80" s="254">
        <f t="shared" si="160"/>
        <v>0</v>
      </c>
      <c r="P80" s="248"/>
      <c r="Q80" s="248"/>
      <c r="R80" s="248"/>
      <c r="S80" s="248"/>
      <c r="T80" s="248"/>
      <c r="U80" s="248"/>
      <c r="V80" s="248"/>
      <c r="W80" s="248"/>
      <c r="X80" s="248"/>
      <c r="Y80" s="248"/>
      <c r="Z80" s="248"/>
      <c r="AA80" s="248"/>
      <c r="AB80" s="248"/>
      <c r="AC80" s="248"/>
      <c r="AD80" s="248"/>
      <c r="AE80" s="248"/>
      <c r="AF80" s="248"/>
    </row>
    <row r="81" spans="1:32" ht="17" hidden="1">
      <c r="A81" s="257">
        <v>45872</v>
      </c>
      <c r="B81" s="253">
        <v>44</v>
      </c>
      <c r="C81" s="253">
        <v>6</v>
      </c>
      <c r="D81" s="253">
        <v>18</v>
      </c>
      <c r="E81" s="253">
        <v>6</v>
      </c>
      <c r="F81" s="106"/>
      <c r="G81" s="106"/>
      <c r="H81" s="253">
        <v>2</v>
      </c>
      <c r="I81" s="253"/>
      <c r="J81" s="254">
        <f t="shared" ref="J81:K81" si="161">D81/B81</f>
        <v>0.40909090909090912</v>
      </c>
      <c r="K81" s="254">
        <f t="shared" si="161"/>
        <v>1</v>
      </c>
      <c r="L81" s="254">
        <f t="shared" ref="L81:O81" si="162">F81/B81</f>
        <v>0</v>
      </c>
      <c r="M81" s="254">
        <f t="shared" si="162"/>
        <v>0</v>
      </c>
      <c r="N81" s="254">
        <f t="shared" si="162"/>
        <v>0.1111111111111111</v>
      </c>
      <c r="O81" s="254">
        <f t="shared" si="162"/>
        <v>0</v>
      </c>
      <c r="P81" s="248"/>
      <c r="Q81" s="248"/>
      <c r="R81" s="248"/>
      <c r="S81" s="248"/>
      <c r="T81" s="248"/>
      <c r="U81" s="248"/>
      <c r="V81" s="248"/>
      <c r="W81" s="248"/>
      <c r="X81" s="248"/>
      <c r="Y81" s="248"/>
      <c r="Z81" s="248"/>
      <c r="AA81" s="248"/>
      <c r="AB81" s="248"/>
      <c r="AC81" s="248"/>
      <c r="AD81" s="248"/>
      <c r="AE81" s="248"/>
      <c r="AF81" s="248"/>
    </row>
    <row r="82" spans="1:32" ht="17" hidden="1">
      <c r="A82" s="257">
        <v>45873</v>
      </c>
      <c r="B82" s="253">
        <v>36</v>
      </c>
      <c r="C82" s="253">
        <v>6</v>
      </c>
      <c r="D82" s="253">
        <v>13</v>
      </c>
      <c r="E82" s="253">
        <v>5</v>
      </c>
      <c r="F82" s="106"/>
      <c r="G82" s="106"/>
      <c r="H82" s="253">
        <v>5</v>
      </c>
      <c r="I82" s="253">
        <v>1</v>
      </c>
      <c r="J82" s="254">
        <f t="shared" ref="J82:K82" si="163">D82/B82</f>
        <v>0.3611111111111111</v>
      </c>
      <c r="K82" s="254">
        <f t="shared" si="163"/>
        <v>0.83333333333333337</v>
      </c>
      <c r="L82" s="254">
        <f t="shared" ref="L82:O82" si="164">F82/B82</f>
        <v>0</v>
      </c>
      <c r="M82" s="254">
        <f t="shared" si="164"/>
        <v>0</v>
      </c>
      <c r="N82" s="254">
        <f t="shared" si="164"/>
        <v>0.38461538461538464</v>
      </c>
      <c r="O82" s="254">
        <f t="shared" si="164"/>
        <v>0.2</v>
      </c>
      <c r="P82" s="248"/>
      <c r="Q82" s="248"/>
      <c r="R82" s="248"/>
      <c r="S82" s="248"/>
      <c r="T82" s="248"/>
      <c r="U82" s="248"/>
      <c r="V82" s="248"/>
      <c r="W82" s="248"/>
      <c r="X82" s="248"/>
      <c r="Y82" s="248"/>
      <c r="Z82" s="248"/>
      <c r="AA82" s="248"/>
      <c r="AB82" s="248"/>
      <c r="AC82" s="248"/>
      <c r="AD82" s="248"/>
      <c r="AE82" s="248"/>
      <c r="AF82" s="248"/>
    </row>
    <row r="83" spans="1:32" ht="17" hidden="1">
      <c r="A83" s="257">
        <v>45874</v>
      </c>
      <c r="B83" s="253">
        <v>46</v>
      </c>
      <c r="C83" s="253">
        <v>5</v>
      </c>
      <c r="D83" s="253">
        <v>15</v>
      </c>
      <c r="E83" s="253">
        <v>3</v>
      </c>
      <c r="F83" s="106"/>
      <c r="G83" s="106"/>
      <c r="H83" s="253">
        <v>5</v>
      </c>
      <c r="I83" s="253">
        <v>1</v>
      </c>
      <c r="J83" s="254">
        <f t="shared" ref="J83:K83" si="165">D83/B83</f>
        <v>0.32608695652173914</v>
      </c>
      <c r="K83" s="254">
        <f t="shared" si="165"/>
        <v>0.6</v>
      </c>
      <c r="L83" s="254">
        <f t="shared" ref="L83:O83" si="166">F83/B83</f>
        <v>0</v>
      </c>
      <c r="M83" s="254">
        <f t="shared" si="166"/>
        <v>0</v>
      </c>
      <c r="N83" s="254">
        <f t="shared" si="166"/>
        <v>0.33333333333333331</v>
      </c>
      <c r="O83" s="254">
        <f t="shared" si="166"/>
        <v>0.33333333333333331</v>
      </c>
      <c r="P83" s="248"/>
      <c r="Q83" s="248"/>
      <c r="R83" s="248"/>
      <c r="S83" s="248"/>
      <c r="T83" s="248"/>
      <c r="U83" s="248"/>
      <c r="V83" s="248"/>
      <c r="W83" s="248"/>
      <c r="X83" s="248"/>
      <c r="Y83" s="248"/>
      <c r="Z83" s="248"/>
      <c r="AA83" s="248"/>
      <c r="AB83" s="248"/>
      <c r="AC83" s="248"/>
      <c r="AD83" s="248"/>
      <c r="AE83" s="248"/>
      <c r="AF83" s="248"/>
    </row>
    <row r="84" spans="1:32" ht="17" hidden="1">
      <c r="A84" s="257">
        <v>45875</v>
      </c>
      <c r="B84" s="253">
        <v>47</v>
      </c>
      <c r="C84" s="253">
        <v>9</v>
      </c>
      <c r="D84" s="253">
        <v>23</v>
      </c>
      <c r="E84" s="253">
        <v>7</v>
      </c>
      <c r="F84" s="106"/>
      <c r="G84" s="106"/>
      <c r="H84" s="253">
        <v>6</v>
      </c>
      <c r="I84" s="253"/>
      <c r="J84" s="254">
        <f t="shared" ref="J84:K84" si="167">D84/B84</f>
        <v>0.48936170212765956</v>
      </c>
      <c r="K84" s="254">
        <f t="shared" si="167"/>
        <v>0.77777777777777779</v>
      </c>
      <c r="L84" s="254">
        <f t="shared" ref="L84:O84" si="168">F84/B84</f>
        <v>0</v>
      </c>
      <c r="M84" s="254">
        <f t="shared" si="168"/>
        <v>0</v>
      </c>
      <c r="N84" s="254">
        <f t="shared" si="168"/>
        <v>0.2608695652173913</v>
      </c>
      <c r="O84" s="254">
        <f t="shared" si="168"/>
        <v>0</v>
      </c>
      <c r="P84" s="248"/>
      <c r="Q84" s="248"/>
      <c r="R84" s="248"/>
      <c r="S84" s="248"/>
      <c r="T84" s="248"/>
      <c r="U84" s="248"/>
      <c r="V84" s="248"/>
      <c r="W84" s="248"/>
      <c r="X84" s="248"/>
      <c r="Y84" s="248"/>
      <c r="Z84" s="248"/>
      <c r="AA84" s="248"/>
      <c r="AB84" s="248"/>
      <c r="AC84" s="248"/>
      <c r="AD84" s="248"/>
      <c r="AE84" s="248"/>
      <c r="AF84" s="248"/>
    </row>
    <row r="85" spans="1:32" ht="17" hidden="1">
      <c r="A85" s="257">
        <v>45876</v>
      </c>
      <c r="B85" s="253">
        <v>33</v>
      </c>
      <c r="C85" s="253">
        <v>4</v>
      </c>
      <c r="D85" s="253">
        <v>14</v>
      </c>
      <c r="E85" s="253">
        <v>4</v>
      </c>
      <c r="F85" s="106"/>
      <c r="G85" s="106"/>
      <c r="H85" s="253">
        <v>6</v>
      </c>
      <c r="I85" s="253">
        <v>2</v>
      </c>
      <c r="J85" s="254">
        <f t="shared" ref="J85:K85" si="169">D85/B85</f>
        <v>0.42424242424242425</v>
      </c>
      <c r="K85" s="254">
        <f t="shared" si="169"/>
        <v>1</v>
      </c>
      <c r="L85" s="254">
        <f t="shared" ref="L85:O85" si="170">F85/B85</f>
        <v>0</v>
      </c>
      <c r="M85" s="254">
        <f t="shared" si="170"/>
        <v>0</v>
      </c>
      <c r="N85" s="254">
        <f t="shared" si="170"/>
        <v>0.42857142857142855</v>
      </c>
      <c r="O85" s="254">
        <f t="shared" si="170"/>
        <v>0.5</v>
      </c>
      <c r="P85" s="248"/>
      <c r="Q85" s="248"/>
      <c r="R85" s="248"/>
      <c r="S85" s="248"/>
      <c r="T85" s="248"/>
      <c r="U85" s="248"/>
      <c r="V85" s="248"/>
      <c r="W85" s="248"/>
      <c r="X85" s="248"/>
      <c r="Y85" s="248"/>
      <c r="Z85" s="248"/>
      <c r="AA85" s="248"/>
      <c r="AB85" s="248"/>
      <c r="AC85" s="248"/>
      <c r="AD85" s="248"/>
      <c r="AE85" s="248"/>
      <c r="AF85" s="248"/>
    </row>
    <row r="86" spans="1:32" ht="17" hidden="1">
      <c r="A86" s="257">
        <v>45877</v>
      </c>
      <c r="B86" s="253">
        <v>34</v>
      </c>
      <c r="C86" s="253">
        <v>7</v>
      </c>
      <c r="D86" s="253">
        <v>15</v>
      </c>
      <c r="E86" s="253">
        <v>4</v>
      </c>
      <c r="F86" s="106"/>
      <c r="G86" s="106"/>
      <c r="H86" s="253">
        <v>6</v>
      </c>
      <c r="I86" s="253">
        <v>4</v>
      </c>
      <c r="J86" s="254">
        <f t="shared" ref="J86:K86" si="171">D86/B86</f>
        <v>0.44117647058823528</v>
      </c>
      <c r="K86" s="254">
        <f t="shared" si="171"/>
        <v>0.5714285714285714</v>
      </c>
      <c r="L86" s="254">
        <f t="shared" ref="L86:O86" si="172">F86/B86</f>
        <v>0</v>
      </c>
      <c r="M86" s="254">
        <f t="shared" si="172"/>
        <v>0</v>
      </c>
      <c r="N86" s="254">
        <f t="shared" si="172"/>
        <v>0.4</v>
      </c>
      <c r="O86" s="254">
        <f t="shared" si="172"/>
        <v>1</v>
      </c>
      <c r="P86" s="248"/>
      <c r="Q86" s="248"/>
      <c r="R86" s="248"/>
      <c r="S86" s="248"/>
      <c r="T86" s="248"/>
      <c r="U86" s="248"/>
      <c r="V86" s="248"/>
      <c r="W86" s="248"/>
      <c r="X86" s="248"/>
      <c r="Y86" s="248"/>
      <c r="Z86" s="248"/>
      <c r="AA86" s="248"/>
      <c r="AB86" s="248"/>
      <c r="AC86" s="248"/>
      <c r="AD86" s="248"/>
      <c r="AE86" s="248"/>
      <c r="AF86" s="248"/>
    </row>
    <row r="87" spans="1:32" ht="17" hidden="1">
      <c r="A87" s="257">
        <v>45878</v>
      </c>
      <c r="B87" s="253">
        <v>29</v>
      </c>
      <c r="C87" s="253">
        <v>7</v>
      </c>
      <c r="D87" s="253">
        <v>9</v>
      </c>
      <c r="E87" s="253">
        <v>2</v>
      </c>
      <c r="F87" s="106"/>
      <c r="G87" s="106"/>
      <c r="H87" s="253">
        <v>4</v>
      </c>
      <c r="I87" s="253"/>
      <c r="J87" s="254">
        <f t="shared" ref="J87:K87" si="173">D87/B87</f>
        <v>0.31034482758620691</v>
      </c>
      <c r="K87" s="254">
        <f t="shared" si="173"/>
        <v>0.2857142857142857</v>
      </c>
      <c r="L87" s="254">
        <f t="shared" ref="L87:O87" si="174">F87/B87</f>
        <v>0</v>
      </c>
      <c r="M87" s="254">
        <f t="shared" si="174"/>
        <v>0</v>
      </c>
      <c r="N87" s="254">
        <f t="shared" si="174"/>
        <v>0.44444444444444442</v>
      </c>
      <c r="O87" s="254">
        <f t="shared" si="174"/>
        <v>0</v>
      </c>
      <c r="P87" s="248"/>
      <c r="Q87" s="248"/>
      <c r="R87" s="248"/>
      <c r="S87" s="248"/>
      <c r="T87" s="248"/>
      <c r="U87" s="248"/>
      <c r="V87" s="248"/>
      <c r="W87" s="248"/>
      <c r="X87" s="248"/>
      <c r="Y87" s="248"/>
      <c r="Z87" s="248"/>
      <c r="AA87" s="248"/>
      <c r="AB87" s="248"/>
      <c r="AC87" s="248"/>
      <c r="AD87" s="248"/>
      <c r="AE87" s="248"/>
      <c r="AF87" s="248"/>
    </row>
    <row r="88" spans="1:32" ht="17" hidden="1">
      <c r="A88" s="257">
        <v>45879</v>
      </c>
      <c r="B88" s="253">
        <v>36</v>
      </c>
      <c r="C88" s="253">
        <v>3</v>
      </c>
      <c r="D88" s="253">
        <v>13</v>
      </c>
      <c r="E88" s="253">
        <v>2</v>
      </c>
      <c r="F88" s="106"/>
      <c r="G88" s="106"/>
      <c r="H88" s="253">
        <v>10</v>
      </c>
      <c r="I88" s="253">
        <v>1</v>
      </c>
      <c r="J88" s="254">
        <f t="shared" ref="J88:K88" si="175">D88/B88</f>
        <v>0.3611111111111111</v>
      </c>
      <c r="K88" s="254">
        <f t="shared" si="175"/>
        <v>0.66666666666666663</v>
      </c>
      <c r="L88" s="254">
        <f t="shared" ref="L88:O88" si="176">F88/B88</f>
        <v>0</v>
      </c>
      <c r="M88" s="254">
        <f t="shared" si="176"/>
        <v>0</v>
      </c>
      <c r="N88" s="254">
        <f t="shared" si="176"/>
        <v>0.76923076923076927</v>
      </c>
      <c r="O88" s="254">
        <f t="shared" si="176"/>
        <v>0.5</v>
      </c>
      <c r="P88" s="248"/>
      <c r="Q88" s="248"/>
      <c r="R88" s="248"/>
      <c r="S88" s="248"/>
      <c r="T88" s="248"/>
      <c r="U88" s="248"/>
      <c r="V88" s="248"/>
      <c r="W88" s="248"/>
      <c r="X88" s="248"/>
      <c r="Y88" s="248"/>
      <c r="Z88" s="248"/>
      <c r="AA88" s="248"/>
      <c r="AB88" s="248"/>
      <c r="AC88" s="248"/>
      <c r="AD88" s="248"/>
      <c r="AE88" s="248"/>
      <c r="AF88" s="248"/>
    </row>
    <row r="89" spans="1:32" ht="17" hidden="1">
      <c r="A89" s="257">
        <v>45880</v>
      </c>
      <c r="B89" s="253">
        <v>36</v>
      </c>
      <c r="C89" s="253">
        <v>2</v>
      </c>
      <c r="D89" s="253">
        <v>8</v>
      </c>
      <c r="E89" s="253">
        <v>0</v>
      </c>
      <c r="F89" s="106"/>
      <c r="G89" s="106"/>
      <c r="H89" s="253">
        <v>3</v>
      </c>
      <c r="I89" s="253">
        <v>4</v>
      </c>
      <c r="J89" s="254">
        <f t="shared" ref="J89:K89" si="177">D89/B89</f>
        <v>0.22222222222222221</v>
      </c>
      <c r="K89" s="254">
        <f t="shared" si="177"/>
        <v>0</v>
      </c>
      <c r="L89" s="254">
        <f t="shared" ref="L89:O89" si="178">F89/B89</f>
        <v>0</v>
      </c>
      <c r="M89" s="254">
        <f t="shared" si="178"/>
        <v>0</v>
      </c>
      <c r="N89" s="254">
        <f t="shared" si="178"/>
        <v>0.375</v>
      </c>
      <c r="O89" s="254" t="e">
        <f t="shared" si="178"/>
        <v>#DIV/0!</v>
      </c>
      <c r="P89" s="248"/>
      <c r="Q89" s="248"/>
      <c r="R89" s="248"/>
      <c r="S89" s="248"/>
      <c r="T89" s="248"/>
      <c r="U89" s="248"/>
      <c r="V89" s="248"/>
      <c r="W89" s="248"/>
      <c r="X89" s="248"/>
      <c r="Y89" s="248"/>
      <c r="Z89" s="248"/>
      <c r="AA89" s="248"/>
      <c r="AB89" s="248"/>
      <c r="AC89" s="248"/>
      <c r="AD89" s="248"/>
      <c r="AE89" s="248"/>
      <c r="AF89" s="248"/>
    </row>
    <row r="90" spans="1:32" ht="17" hidden="1">
      <c r="A90" s="257">
        <v>45881</v>
      </c>
      <c r="B90" s="253">
        <v>41</v>
      </c>
      <c r="C90" s="253">
        <v>2</v>
      </c>
      <c r="D90" s="253">
        <v>14</v>
      </c>
      <c r="E90" s="253">
        <v>2</v>
      </c>
      <c r="F90" s="106"/>
      <c r="G90" s="106"/>
      <c r="H90" s="253">
        <v>6</v>
      </c>
      <c r="I90" s="253"/>
      <c r="J90" s="254">
        <f t="shared" ref="J90:K90" si="179">D90/B90</f>
        <v>0.34146341463414637</v>
      </c>
      <c r="K90" s="254">
        <f t="shared" si="179"/>
        <v>1</v>
      </c>
      <c r="L90" s="254">
        <f t="shared" ref="L90:O90" si="180">F90/B90</f>
        <v>0</v>
      </c>
      <c r="M90" s="254">
        <f t="shared" si="180"/>
        <v>0</v>
      </c>
      <c r="N90" s="254">
        <f t="shared" si="180"/>
        <v>0.42857142857142855</v>
      </c>
      <c r="O90" s="254">
        <f t="shared" si="180"/>
        <v>0</v>
      </c>
      <c r="P90" s="248"/>
      <c r="Q90" s="248"/>
      <c r="R90" s="248"/>
      <c r="S90" s="248"/>
      <c r="T90" s="248"/>
      <c r="U90" s="248"/>
      <c r="V90" s="248"/>
      <c r="W90" s="248"/>
      <c r="X90" s="248"/>
      <c r="Y90" s="248"/>
      <c r="Z90" s="248"/>
      <c r="AA90" s="248"/>
      <c r="AB90" s="248"/>
      <c r="AC90" s="248"/>
      <c r="AD90" s="248"/>
      <c r="AE90" s="248"/>
      <c r="AF90" s="248"/>
    </row>
    <row r="91" spans="1:32" ht="17" hidden="1">
      <c r="A91" s="257">
        <v>45882</v>
      </c>
      <c r="B91" s="253">
        <v>43</v>
      </c>
      <c r="C91" s="253">
        <v>2</v>
      </c>
      <c r="D91" s="253">
        <v>21</v>
      </c>
      <c r="E91" s="253">
        <v>1</v>
      </c>
      <c r="F91" s="106"/>
      <c r="G91" s="106"/>
      <c r="H91" s="253">
        <v>4</v>
      </c>
      <c r="I91" s="253">
        <v>1</v>
      </c>
      <c r="J91" s="254">
        <f t="shared" ref="J91:K91" si="181">D91/B91</f>
        <v>0.48837209302325579</v>
      </c>
      <c r="K91" s="254">
        <f t="shared" si="181"/>
        <v>0.5</v>
      </c>
      <c r="L91" s="254">
        <f t="shared" ref="L91:O91" si="182">F91/B91</f>
        <v>0</v>
      </c>
      <c r="M91" s="254">
        <f t="shared" si="182"/>
        <v>0</v>
      </c>
      <c r="N91" s="254">
        <f t="shared" si="182"/>
        <v>0.19047619047619047</v>
      </c>
      <c r="O91" s="254">
        <f t="shared" si="182"/>
        <v>1</v>
      </c>
      <c r="P91" s="248"/>
      <c r="Q91" s="248"/>
      <c r="R91" s="248"/>
      <c r="S91" s="248"/>
      <c r="T91" s="248"/>
      <c r="U91" s="248"/>
      <c r="V91" s="248"/>
      <c r="W91" s="248"/>
      <c r="X91" s="248"/>
      <c r="Y91" s="248"/>
      <c r="Z91" s="248"/>
      <c r="AA91" s="248"/>
      <c r="AB91" s="248"/>
      <c r="AC91" s="248"/>
      <c r="AD91" s="248"/>
      <c r="AE91" s="248"/>
      <c r="AF91" s="248"/>
    </row>
    <row r="92" spans="1:32" ht="17" hidden="1">
      <c r="A92" s="257">
        <v>45883</v>
      </c>
      <c r="B92" s="253">
        <v>37</v>
      </c>
      <c r="C92" s="253">
        <v>3</v>
      </c>
      <c r="D92" s="253">
        <v>17</v>
      </c>
      <c r="E92" s="253">
        <v>2</v>
      </c>
      <c r="F92" s="106"/>
      <c r="G92" s="106"/>
      <c r="H92" s="253">
        <v>7</v>
      </c>
      <c r="I92" s="253"/>
      <c r="J92" s="254">
        <f t="shared" ref="J92:K92" si="183">D92/B92</f>
        <v>0.45945945945945948</v>
      </c>
      <c r="K92" s="254">
        <f t="shared" si="183"/>
        <v>0.66666666666666663</v>
      </c>
      <c r="L92" s="254">
        <f t="shared" ref="L92:O92" si="184">F92/B92</f>
        <v>0</v>
      </c>
      <c r="M92" s="254">
        <f t="shared" si="184"/>
        <v>0</v>
      </c>
      <c r="N92" s="254">
        <f t="shared" si="184"/>
        <v>0.41176470588235292</v>
      </c>
      <c r="O92" s="254">
        <f t="shared" si="184"/>
        <v>0</v>
      </c>
      <c r="P92" s="248"/>
      <c r="Q92" s="248"/>
      <c r="R92" s="248"/>
      <c r="S92" s="248"/>
      <c r="T92" s="248"/>
      <c r="U92" s="248"/>
      <c r="V92" s="248"/>
      <c r="W92" s="248"/>
      <c r="X92" s="248"/>
      <c r="Y92" s="248"/>
      <c r="Z92" s="248"/>
      <c r="AA92" s="248"/>
      <c r="AB92" s="248"/>
      <c r="AC92" s="248"/>
      <c r="AD92" s="248"/>
      <c r="AE92" s="248"/>
      <c r="AF92" s="248"/>
    </row>
    <row r="93" spans="1:32" ht="17" hidden="1">
      <c r="A93" s="257">
        <v>45884</v>
      </c>
      <c r="B93" s="253">
        <v>34</v>
      </c>
      <c r="C93" s="253">
        <v>3</v>
      </c>
      <c r="D93" s="253">
        <v>16</v>
      </c>
      <c r="E93" s="253">
        <v>3</v>
      </c>
      <c r="F93" s="106"/>
      <c r="G93" s="106"/>
      <c r="H93" s="253">
        <v>1</v>
      </c>
      <c r="I93" s="253">
        <v>3</v>
      </c>
      <c r="J93" s="254">
        <f t="shared" ref="J93:K93" si="185">D93/B93</f>
        <v>0.47058823529411764</v>
      </c>
      <c r="K93" s="254">
        <f t="shared" si="185"/>
        <v>1</v>
      </c>
      <c r="L93" s="254">
        <f t="shared" ref="L93:O93" si="186">F93/B93</f>
        <v>0</v>
      </c>
      <c r="M93" s="254">
        <f t="shared" si="186"/>
        <v>0</v>
      </c>
      <c r="N93" s="254">
        <f t="shared" si="186"/>
        <v>6.25E-2</v>
      </c>
      <c r="O93" s="254">
        <f t="shared" si="186"/>
        <v>1</v>
      </c>
      <c r="P93" s="248"/>
      <c r="Q93" s="248"/>
      <c r="R93" s="248"/>
      <c r="S93" s="248"/>
      <c r="T93" s="248"/>
      <c r="U93" s="248"/>
      <c r="V93" s="248"/>
      <c r="W93" s="248"/>
      <c r="X93" s="248"/>
      <c r="Y93" s="248"/>
      <c r="Z93" s="248"/>
      <c r="AA93" s="248"/>
      <c r="AB93" s="248"/>
      <c r="AC93" s="248"/>
      <c r="AD93" s="248"/>
      <c r="AE93" s="248"/>
      <c r="AF93" s="248"/>
    </row>
    <row r="94" spans="1:32" ht="17" hidden="1">
      <c r="A94" s="257">
        <v>45885</v>
      </c>
      <c r="B94" s="253">
        <v>33</v>
      </c>
      <c r="C94" s="253">
        <v>2</v>
      </c>
      <c r="D94" s="253">
        <v>16</v>
      </c>
      <c r="E94" s="253">
        <v>2</v>
      </c>
      <c r="F94" s="106"/>
      <c r="G94" s="106"/>
      <c r="H94" s="253">
        <v>4</v>
      </c>
      <c r="I94" s="253">
        <v>2</v>
      </c>
      <c r="J94" s="254">
        <f t="shared" ref="J94:K94" si="187">D94/B94</f>
        <v>0.48484848484848486</v>
      </c>
      <c r="K94" s="254">
        <f t="shared" si="187"/>
        <v>1</v>
      </c>
      <c r="L94" s="254">
        <f t="shared" ref="L94:O94" si="188">F94/B94</f>
        <v>0</v>
      </c>
      <c r="M94" s="254">
        <f t="shared" si="188"/>
        <v>0</v>
      </c>
      <c r="N94" s="254">
        <f t="shared" si="188"/>
        <v>0.25</v>
      </c>
      <c r="O94" s="254">
        <f t="shared" si="188"/>
        <v>1</v>
      </c>
      <c r="P94" s="248"/>
      <c r="Q94" s="248"/>
      <c r="R94" s="248"/>
      <c r="S94" s="248"/>
      <c r="T94" s="248"/>
      <c r="U94" s="248"/>
      <c r="V94" s="248"/>
      <c r="W94" s="248"/>
      <c r="X94" s="248"/>
      <c r="Y94" s="248"/>
      <c r="Z94" s="248"/>
      <c r="AA94" s="248"/>
      <c r="AB94" s="248"/>
      <c r="AC94" s="248"/>
      <c r="AD94" s="248"/>
      <c r="AE94" s="248"/>
      <c r="AF94" s="248"/>
    </row>
    <row r="95" spans="1:32" ht="17" hidden="1">
      <c r="A95" s="257">
        <v>45886</v>
      </c>
      <c r="B95" s="253">
        <v>39</v>
      </c>
      <c r="C95" s="253">
        <v>5</v>
      </c>
      <c r="D95" s="253">
        <v>14</v>
      </c>
      <c r="E95" s="253">
        <v>3</v>
      </c>
      <c r="F95" s="106"/>
      <c r="G95" s="106"/>
      <c r="H95" s="253"/>
      <c r="I95" s="253"/>
      <c r="J95" s="254">
        <f t="shared" ref="J95:K95" si="189">D95/B95</f>
        <v>0.35897435897435898</v>
      </c>
      <c r="K95" s="254">
        <f t="shared" si="189"/>
        <v>0.6</v>
      </c>
      <c r="L95" s="254">
        <f t="shared" ref="L95:O95" si="190">F95/B95</f>
        <v>0</v>
      </c>
      <c r="M95" s="254">
        <f t="shared" si="190"/>
        <v>0</v>
      </c>
      <c r="N95" s="254">
        <f t="shared" si="190"/>
        <v>0</v>
      </c>
      <c r="O95" s="254">
        <f t="shared" si="190"/>
        <v>0</v>
      </c>
      <c r="P95" s="248"/>
      <c r="Q95" s="248"/>
      <c r="R95" s="248"/>
      <c r="S95" s="248"/>
      <c r="T95" s="248"/>
      <c r="U95" s="248"/>
      <c r="V95" s="248"/>
      <c r="W95" s="248"/>
      <c r="X95" s="248"/>
      <c r="Y95" s="248"/>
      <c r="Z95" s="248"/>
      <c r="AA95" s="248"/>
      <c r="AB95" s="248"/>
      <c r="AC95" s="248"/>
      <c r="AD95" s="248"/>
      <c r="AE95" s="248"/>
      <c r="AF95" s="248"/>
    </row>
    <row r="96" spans="1:32" ht="17" hidden="1">
      <c r="A96" s="257">
        <v>45887</v>
      </c>
      <c r="B96" s="253">
        <v>33</v>
      </c>
      <c r="C96" s="253">
        <v>4</v>
      </c>
      <c r="D96" s="253">
        <v>10</v>
      </c>
      <c r="E96" s="253">
        <v>4</v>
      </c>
      <c r="F96" s="106"/>
      <c r="G96" s="106"/>
      <c r="H96" s="253">
        <v>2</v>
      </c>
      <c r="I96" s="253">
        <v>1</v>
      </c>
      <c r="J96" s="254">
        <f t="shared" ref="J96:K96" si="191">D96/B96</f>
        <v>0.30303030303030304</v>
      </c>
      <c r="K96" s="254">
        <f t="shared" si="191"/>
        <v>1</v>
      </c>
      <c r="L96" s="254">
        <f t="shared" ref="L96:O96" si="192">F96/B96</f>
        <v>0</v>
      </c>
      <c r="M96" s="254">
        <f t="shared" si="192"/>
        <v>0</v>
      </c>
      <c r="N96" s="254">
        <f t="shared" si="192"/>
        <v>0.2</v>
      </c>
      <c r="O96" s="254">
        <f t="shared" si="192"/>
        <v>0.25</v>
      </c>
      <c r="P96" s="248"/>
      <c r="Q96" s="248"/>
      <c r="R96" s="248"/>
      <c r="S96" s="248"/>
      <c r="T96" s="248"/>
      <c r="U96" s="248"/>
      <c r="V96" s="248"/>
      <c r="W96" s="248"/>
      <c r="X96" s="248"/>
      <c r="Y96" s="248"/>
      <c r="Z96" s="248"/>
      <c r="AA96" s="248"/>
      <c r="AB96" s="248"/>
      <c r="AC96" s="248"/>
      <c r="AD96" s="248"/>
      <c r="AE96" s="248"/>
      <c r="AF96" s="248"/>
    </row>
    <row r="97" spans="1:36" ht="17" hidden="1">
      <c r="A97" s="257">
        <v>45888</v>
      </c>
      <c r="B97" s="253">
        <v>27</v>
      </c>
      <c r="C97" s="253">
        <v>1</v>
      </c>
      <c r="D97" s="253">
        <v>11</v>
      </c>
      <c r="E97" s="253">
        <v>1</v>
      </c>
      <c r="F97" s="106"/>
      <c r="G97" s="106"/>
      <c r="H97" s="253">
        <v>3</v>
      </c>
      <c r="I97" s="253">
        <v>2</v>
      </c>
      <c r="J97" s="254">
        <f t="shared" ref="J97:K97" si="193">D97/B97</f>
        <v>0.40740740740740738</v>
      </c>
      <c r="K97" s="254">
        <f t="shared" si="193"/>
        <v>1</v>
      </c>
      <c r="L97" s="254">
        <f t="shared" ref="L97:O97" si="194">F97/B97</f>
        <v>0</v>
      </c>
      <c r="M97" s="254">
        <f t="shared" si="194"/>
        <v>0</v>
      </c>
      <c r="N97" s="254">
        <f t="shared" si="194"/>
        <v>0.27272727272727271</v>
      </c>
      <c r="O97" s="254">
        <f t="shared" si="194"/>
        <v>2</v>
      </c>
      <c r="P97" s="248"/>
      <c r="Q97" s="248"/>
      <c r="R97" s="248"/>
      <c r="S97" s="248"/>
      <c r="T97" s="248"/>
      <c r="U97" s="248"/>
      <c r="V97" s="248"/>
      <c r="W97" s="248"/>
      <c r="X97" s="248"/>
      <c r="Y97" s="248"/>
      <c r="Z97" s="248"/>
      <c r="AA97" s="248"/>
      <c r="AB97" s="248"/>
      <c r="AC97" s="248"/>
      <c r="AD97" s="248"/>
      <c r="AE97" s="248"/>
      <c r="AF97" s="248"/>
    </row>
    <row r="98" spans="1:36" ht="17" hidden="1">
      <c r="A98" s="257">
        <v>45889</v>
      </c>
      <c r="B98" s="253">
        <v>35</v>
      </c>
      <c r="C98" s="253">
        <v>2</v>
      </c>
      <c r="D98" s="253">
        <v>14</v>
      </c>
      <c r="E98" s="253">
        <v>2</v>
      </c>
      <c r="F98" s="106"/>
      <c r="G98" s="106"/>
      <c r="H98" s="253">
        <v>3</v>
      </c>
      <c r="I98" s="253"/>
      <c r="J98" s="254">
        <f t="shared" ref="J98:K98" si="195">D98/B98</f>
        <v>0.4</v>
      </c>
      <c r="K98" s="254">
        <f t="shared" si="195"/>
        <v>1</v>
      </c>
      <c r="L98" s="254">
        <f t="shared" ref="L98:O98" si="196">F98/B98</f>
        <v>0</v>
      </c>
      <c r="M98" s="254">
        <f t="shared" si="196"/>
        <v>0</v>
      </c>
      <c r="N98" s="254">
        <f t="shared" si="196"/>
        <v>0.21428571428571427</v>
      </c>
      <c r="O98" s="254">
        <f t="shared" si="196"/>
        <v>0</v>
      </c>
      <c r="P98" s="248"/>
      <c r="Q98" s="248"/>
      <c r="R98" s="248"/>
      <c r="S98" s="248"/>
      <c r="T98" s="248"/>
      <c r="U98" s="248"/>
      <c r="V98" s="248"/>
      <c r="W98" s="248"/>
      <c r="X98" s="248"/>
      <c r="Y98" s="248"/>
      <c r="Z98" s="248"/>
      <c r="AA98" s="248"/>
      <c r="AB98" s="248"/>
      <c r="AC98" s="248"/>
      <c r="AD98" s="248"/>
      <c r="AE98" s="248"/>
      <c r="AF98" s="248"/>
    </row>
    <row r="99" spans="1:36" ht="17" hidden="1">
      <c r="A99" s="257">
        <v>45890</v>
      </c>
      <c r="B99" s="253">
        <v>47</v>
      </c>
      <c r="C99" s="253">
        <v>12</v>
      </c>
      <c r="D99" s="253">
        <v>24</v>
      </c>
      <c r="E99" s="253">
        <v>5</v>
      </c>
      <c r="F99" s="106"/>
      <c r="G99" s="106"/>
      <c r="H99" s="253"/>
      <c r="I99" s="253"/>
      <c r="J99" s="254">
        <f t="shared" ref="J99:K99" si="197">D99/B99</f>
        <v>0.51063829787234039</v>
      </c>
      <c r="K99" s="254">
        <f t="shared" si="197"/>
        <v>0.41666666666666669</v>
      </c>
      <c r="L99" s="254">
        <f t="shared" ref="L99:O99" si="198">F99/B99</f>
        <v>0</v>
      </c>
      <c r="M99" s="254">
        <f t="shared" si="198"/>
        <v>0</v>
      </c>
      <c r="N99" s="254">
        <f t="shared" si="198"/>
        <v>0</v>
      </c>
      <c r="O99" s="254">
        <f t="shared" si="198"/>
        <v>0</v>
      </c>
      <c r="P99" s="248"/>
      <c r="Q99" s="248"/>
      <c r="R99" s="248"/>
      <c r="S99" s="248"/>
      <c r="T99" s="248"/>
      <c r="U99" s="248"/>
      <c r="V99" s="248"/>
      <c r="W99" s="248"/>
      <c r="X99" s="248"/>
      <c r="Y99" s="248"/>
      <c r="Z99" s="248"/>
      <c r="AA99" s="248"/>
      <c r="AB99" s="248"/>
      <c r="AC99" s="248"/>
      <c r="AD99" s="248"/>
      <c r="AE99" s="248"/>
      <c r="AF99" s="248"/>
    </row>
    <row r="100" spans="1:36" ht="17" hidden="1">
      <c r="A100" s="257">
        <v>45891</v>
      </c>
      <c r="B100" s="253">
        <v>45</v>
      </c>
      <c r="C100" s="253">
        <v>12</v>
      </c>
      <c r="D100" s="253">
        <v>19</v>
      </c>
      <c r="E100" s="253">
        <v>6</v>
      </c>
      <c r="F100" s="106"/>
      <c r="G100" s="106"/>
      <c r="H100" s="253"/>
      <c r="I100" s="253"/>
      <c r="J100" s="254">
        <f t="shared" ref="J100:K100" si="199">D100/B100</f>
        <v>0.42222222222222222</v>
      </c>
      <c r="K100" s="254">
        <f t="shared" si="199"/>
        <v>0.5</v>
      </c>
      <c r="L100" s="254">
        <f t="shared" ref="L100:O100" si="200">F100/B100</f>
        <v>0</v>
      </c>
      <c r="M100" s="254">
        <f t="shared" si="200"/>
        <v>0</v>
      </c>
      <c r="N100" s="254">
        <f t="shared" si="200"/>
        <v>0</v>
      </c>
      <c r="O100" s="254">
        <f t="shared" si="200"/>
        <v>0</v>
      </c>
      <c r="P100" s="248"/>
      <c r="Q100" s="248"/>
      <c r="R100" s="248"/>
      <c r="S100" s="248"/>
      <c r="T100" s="248"/>
      <c r="U100" s="248"/>
      <c r="V100" s="248"/>
      <c r="W100" s="248"/>
      <c r="X100" s="248"/>
      <c r="Y100" s="248"/>
      <c r="Z100" s="248"/>
      <c r="AA100" s="248"/>
      <c r="AB100" s="248"/>
      <c r="AC100" s="248"/>
      <c r="AD100" s="248"/>
      <c r="AE100" s="248"/>
      <c r="AF100" s="248"/>
    </row>
    <row r="101" spans="1:36" ht="17" hidden="1">
      <c r="A101" s="257">
        <v>45892</v>
      </c>
      <c r="B101" s="253">
        <v>57</v>
      </c>
      <c r="C101" s="253">
        <v>8</v>
      </c>
      <c r="D101" s="253">
        <v>21</v>
      </c>
      <c r="E101" s="253">
        <v>1</v>
      </c>
      <c r="F101" s="106"/>
      <c r="G101" s="106"/>
      <c r="H101" s="253"/>
      <c r="I101" s="253"/>
      <c r="J101" s="254">
        <f t="shared" ref="J101:K101" si="201">D101/B101</f>
        <v>0.36842105263157893</v>
      </c>
      <c r="K101" s="254">
        <f t="shared" si="201"/>
        <v>0.125</v>
      </c>
      <c r="L101" s="254">
        <f t="shared" ref="L101:O101" si="202">F101/B101</f>
        <v>0</v>
      </c>
      <c r="M101" s="254">
        <f t="shared" si="202"/>
        <v>0</v>
      </c>
      <c r="N101" s="254">
        <f t="shared" si="202"/>
        <v>0</v>
      </c>
      <c r="O101" s="254">
        <f t="shared" si="202"/>
        <v>0</v>
      </c>
      <c r="P101" s="248"/>
      <c r="Q101" s="248"/>
      <c r="R101" s="248"/>
      <c r="S101" s="248"/>
      <c r="T101" s="248"/>
      <c r="U101" s="248"/>
      <c r="V101" s="248"/>
      <c r="W101" s="248"/>
      <c r="X101" s="248"/>
      <c r="Y101" s="248"/>
      <c r="Z101" s="248"/>
      <c r="AA101" s="248"/>
      <c r="AB101" s="248"/>
      <c r="AC101" s="248"/>
      <c r="AD101" s="248"/>
      <c r="AE101" s="248"/>
      <c r="AF101" s="248"/>
    </row>
    <row r="102" spans="1:36" ht="17" hidden="1">
      <c r="A102" s="257">
        <v>45893</v>
      </c>
      <c r="B102" s="253">
        <v>61</v>
      </c>
      <c r="C102" s="253">
        <v>9</v>
      </c>
      <c r="D102" s="253">
        <v>19</v>
      </c>
      <c r="E102" s="253">
        <v>4</v>
      </c>
      <c r="F102" s="106"/>
      <c r="G102" s="106"/>
      <c r="H102" s="253"/>
      <c r="I102" s="253"/>
      <c r="J102" s="254">
        <f t="shared" ref="J102:K102" si="203">D102/B102</f>
        <v>0.31147540983606559</v>
      </c>
      <c r="K102" s="254">
        <f t="shared" si="203"/>
        <v>0.44444444444444442</v>
      </c>
      <c r="L102" s="254">
        <f t="shared" ref="L102:O102" si="204">F102/B102</f>
        <v>0</v>
      </c>
      <c r="M102" s="254">
        <f t="shared" si="204"/>
        <v>0</v>
      </c>
      <c r="N102" s="254">
        <f t="shared" si="204"/>
        <v>0</v>
      </c>
      <c r="O102" s="254">
        <f t="shared" si="204"/>
        <v>0</v>
      </c>
      <c r="P102" s="248"/>
      <c r="Q102" s="248"/>
      <c r="R102" s="248"/>
      <c r="S102" s="248"/>
      <c r="T102" s="248"/>
      <c r="U102" s="248"/>
      <c r="V102" s="248"/>
      <c r="W102" s="248"/>
      <c r="X102" s="248"/>
      <c r="Y102" s="248"/>
      <c r="Z102" s="248"/>
      <c r="AA102" s="248"/>
      <c r="AB102" s="248"/>
      <c r="AC102" s="248"/>
      <c r="AD102" s="248"/>
      <c r="AE102" s="248"/>
      <c r="AF102" s="248"/>
    </row>
    <row r="103" spans="1:36" ht="17" hidden="1">
      <c r="A103" s="257">
        <v>45894</v>
      </c>
      <c r="B103" s="253">
        <v>30</v>
      </c>
      <c r="C103" s="253">
        <v>11</v>
      </c>
      <c r="D103" s="253">
        <v>18</v>
      </c>
      <c r="E103" s="253">
        <v>5</v>
      </c>
      <c r="F103" s="106"/>
      <c r="G103" s="106"/>
      <c r="H103" s="253"/>
      <c r="I103" s="253"/>
      <c r="J103" s="254">
        <f t="shared" ref="J103:K103" si="205">D103/B103</f>
        <v>0.6</v>
      </c>
      <c r="K103" s="254">
        <f t="shared" si="205"/>
        <v>0.45454545454545453</v>
      </c>
      <c r="L103" s="254">
        <f t="shared" ref="L103:O103" si="206">F103/B103</f>
        <v>0</v>
      </c>
      <c r="M103" s="254">
        <f t="shared" si="206"/>
        <v>0</v>
      </c>
      <c r="N103" s="254">
        <f t="shared" si="206"/>
        <v>0</v>
      </c>
      <c r="O103" s="254">
        <f t="shared" si="206"/>
        <v>0</v>
      </c>
      <c r="P103" s="248"/>
      <c r="Q103" s="248"/>
      <c r="R103" s="248"/>
      <c r="S103" s="248"/>
      <c r="T103" s="248"/>
      <c r="U103" s="248"/>
      <c r="V103" s="248"/>
      <c r="W103" s="248"/>
      <c r="X103" s="248"/>
      <c r="Y103" s="248"/>
      <c r="Z103" s="248"/>
      <c r="AA103" s="248"/>
      <c r="AB103" s="248"/>
      <c r="AC103" s="248"/>
      <c r="AD103" s="248"/>
      <c r="AE103" s="248"/>
      <c r="AF103" s="248"/>
    </row>
    <row r="104" spans="1:36" ht="17" hidden="1">
      <c r="A104" s="257">
        <v>45895</v>
      </c>
      <c r="B104" s="253">
        <v>35</v>
      </c>
      <c r="C104" s="253">
        <v>10</v>
      </c>
      <c r="D104" s="253">
        <v>21</v>
      </c>
      <c r="E104" s="253">
        <v>6</v>
      </c>
      <c r="F104" s="106"/>
      <c r="G104" s="106"/>
      <c r="H104" s="253"/>
      <c r="I104" s="253"/>
      <c r="J104" s="254">
        <f t="shared" ref="J104:K104" si="207">D104/B104</f>
        <v>0.6</v>
      </c>
      <c r="K104" s="254">
        <f t="shared" si="207"/>
        <v>0.6</v>
      </c>
      <c r="L104" s="254">
        <f t="shared" ref="L104:O104" si="208">F104/B104</f>
        <v>0</v>
      </c>
      <c r="M104" s="254">
        <f t="shared" si="208"/>
        <v>0</v>
      </c>
      <c r="N104" s="254">
        <f t="shared" si="208"/>
        <v>0</v>
      </c>
      <c r="O104" s="254">
        <f t="shared" si="208"/>
        <v>0</v>
      </c>
      <c r="P104" s="248"/>
      <c r="Q104" s="248"/>
      <c r="R104" s="248"/>
      <c r="S104" s="248"/>
      <c r="T104" s="248"/>
      <c r="U104" s="248"/>
      <c r="V104" s="248"/>
      <c r="W104" s="248"/>
      <c r="X104" s="248"/>
      <c r="Y104" s="248"/>
      <c r="Z104" s="248"/>
      <c r="AA104" s="248"/>
      <c r="AB104" s="248"/>
      <c r="AC104" s="248"/>
      <c r="AD104" s="248"/>
      <c r="AE104" s="248"/>
      <c r="AF104" s="248"/>
    </row>
    <row r="105" spans="1:36" ht="17" hidden="1">
      <c r="A105" s="257">
        <v>45896</v>
      </c>
      <c r="B105" s="253"/>
      <c r="C105" s="253"/>
      <c r="D105" s="253"/>
      <c r="E105" s="253"/>
      <c r="F105" s="106"/>
      <c r="G105" s="106"/>
      <c r="H105" s="253"/>
      <c r="I105" s="253"/>
      <c r="J105" s="254" t="e">
        <f t="shared" ref="J105:K105" si="209">D105/B105</f>
        <v>#DIV/0!</v>
      </c>
      <c r="K105" s="254" t="e">
        <f t="shared" si="209"/>
        <v>#DIV/0!</v>
      </c>
      <c r="L105" s="254" t="e">
        <f t="shared" ref="L105:O105" si="210">F105/B105</f>
        <v>#DIV/0!</v>
      </c>
      <c r="M105" s="254" t="e">
        <f t="shared" si="210"/>
        <v>#DIV/0!</v>
      </c>
      <c r="N105" s="254" t="e">
        <f t="shared" si="210"/>
        <v>#DIV/0!</v>
      </c>
      <c r="O105" s="254" t="e">
        <f t="shared" si="210"/>
        <v>#DIV/0!</v>
      </c>
      <c r="P105" s="248"/>
      <c r="Q105" s="248"/>
      <c r="R105" s="248"/>
      <c r="S105" s="248"/>
      <c r="T105" s="248"/>
      <c r="U105" s="248"/>
      <c r="V105" s="248"/>
      <c r="W105" s="248"/>
      <c r="X105" s="248"/>
      <c r="Y105" s="248"/>
      <c r="Z105" s="248"/>
      <c r="AA105" s="248"/>
      <c r="AB105" s="248"/>
      <c r="AC105" s="248"/>
      <c r="AD105" s="248"/>
      <c r="AE105" s="248"/>
      <c r="AF105" s="248"/>
    </row>
    <row r="106" spans="1:36" ht="17" hidden="1">
      <c r="A106" s="257">
        <v>45897</v>
      </c>
      <c r="B106" s="106"/>
      <c r="C106" s="106"/>
      <c r="D106" s="106"/>
      <c r="E106" s="106"/>
      <c r="F106" s="106"/>
      <c r="G106" s="106"/>
      <c r="H106" s="253"/>
      <c r="I106" s="253"/>
      <c r="J106" s="259"/>
      <c r="K106" s="259"/>
      <c r="L106" s="259"/>
      <c r="M106" s="259"/>
      <c r="N106" s="259"/>
      <c r="O106" s="259"/>
      <c r="P106" s="248"/>
      <c r="Q106" s="248"/>
      <c r="R106" s="248"/>
      <c r="S106" s="248"/>
      <c r="T106" s="248"/>
      <c r="U106" s="248"/>
      <c r="V106" s="248"/>
      <c r="W106" s="248"/>
      <c r="X106" s="248"/>
      <c r="Y106" s="248"/>
      <c r="Z106" s="248"/>
      <c r="AA106" s="248"/>
      <c r="AB106" s="248"/>
      <c r="AC106" s="248"/>
      <c r="AD106" s="248"/>
      <c r="AE106" s="248"/>
      <c r="AF106" s="248"/>
    </row>
    <row r="107" spans="1:36" ht="17" hidden="1">
      <c r="A107" s="257">
        <v>45898</v>
      </c>
      <c r="B107" s="106"/>
      <c r="C107" s="106"/>
      <c r="D107" s="106"/>
      <c r="E107" s="106"/>
      <c r="F107" s="106"/>
      <c r="G107" s="106"/>
      <c r="H107" s="253"/>
      <c r="I107" s="253"/>
      <c r="J107" s="259"/>
      <c r="K107" s="259"/>
      <c r="L107" s="259"/>
      <c r="M107" s="259"/>
      <c r="N107" s="259"/>
      <c r="O107" s="259"/>
      <c r="P107" s="248"/>
      <c r="Q107" s="248"/>
      <c r="R107" s="248"/>
      <c r="S107" s="248"/>
      <c r="T107" s="248"/>
      <c r="U107" s="248"/>
      <c r="V107" s="248"/>
      <c r="W107" s="248"/>
      <c r="X107" s="248"/>
      <c r="Y107" s="248"/>
      <c r="Z107" s="248"/>
      <c r="AA107" s="248"/>
      <c r="AB107" s="248"/>
      <c r="AC107" s="248"/>
      <c r="AD107" s="248"/>
      <c r="AE107" s="248"/>
      <c r="AF107" s="248"/>
    </row>
    <row r="108" spans="1:36" ht="17" hidden="1">
      <c r="A108" s="257">
        <v>45899</v>
      </c>
      <c r="B108" s="106"/>
      <c r="C108" s="106"/>
      <c r="D108" s="106"/>
      <c r="E108" s="106"/>
      <c r="F108" s="106"/>
      <c r="G108" s="106"/>
      <c r="H108" s="253"/>
      <c r="I108" s="253"/>
      <c r="J108" s="259"/>
      <c r="K108" s="259"/>
      <c r="L108" s="259"/>
      <c r="M108" s="259"/>
      <c r="N108" s="259"/>
      <c r="O108" s="259"/>
      <c r="P108" s="248"/>
      <c r="Q108" s="248"/>
      <c r="R108" s="248"/>
      <c r="S108" s="248"/>
      <c r="T108" s="248"/>
      <c r="U108" s="248"/>
      <c r="V108" s="248"/>
      <c r="W108" s="248"/>
      <c r="X108" s="248"/>
      <c r="Y108" s="248"/>
      <c r="Z108" s="248"/>
      <c r="AA108" s="248"/>
      <c r="AB108" s="248"/>
      <c r="AC108" s="248"/>
      <c r="AD108" s="248"/>
      <c r="AE108" s="248"/>
      <c r="AF108" s="248"/>
    </row>
    <row r="109" spans="1:36" ht="17" hidden="1">
      <c r="A109" s="257">
        <v>45900</v>
      </c>
      <c r="B109" s="106"/>
      <c r="C109" s="106"/>
      <c r="D109" s="106"/>
      <c r="E109" s="106"/>
      <c r="F109" s="106"/>
      <c r="G109" s="106"/>
      <c r="H109" s="253"/>
      <c r="I109" s="253"/>
      <c r="J109" s="259"/>
      <c r="K109" s="259"/>
      <c r="L109" s="259"/>
      <c r="M109" s="259"/>
      <c r="N109" s="259"/>
      <c r="O109" s="259"/>
      <c r="P109" s="248"/>
      <c r="Q109" s="248"/>
      <c r="R109" s="248"/>
      <c r="S109" s="248"/>
      <c r="T109" s="248"/>
      <c r="U109" s="248"/>
      <c r="V109" s="248"/>
      <c r="W109" s="248"/>
      <c r="X109" s="248"/>
      <c r="Y109" s="248"/>
      <c r="Z109" s="248"/>
      <c r="AA109" s="248"/>
      <c r="AB109" s="248"/>
      <c r="AC109" s="248"/>
      <c r="AD109" s="248"/>
      <c r="AE109" s="248"/>
      <c r="AF109" s="248"/>
    </row>
    <row r="110" spans="1:36" ht="17" hidden="1">
      <c r="A110" s="251" t="s">
        <v>4220</v>
      </c>
      <c r="B110" s="255">
        <f t="shared" ref="B110:I110" si="211">SUBTOTAL(9,B79:B108)</f>
        <v>1009</v>
      </c>
      <c r="C110" s="255">
        <f t="shared" si="211"/>
        <v>146</v>
      </c>
      <c r="D110" s="255">
        <f t="shared" si="211"/>
        <v>411</v>
      </c>
      <c r="E110" s="255">
        <f t="shared" si="211"/>
        <v>85</v>
      </c>
      <c r="F110" s="255">
        <f t="shared" si="211"/>
        <v>0</v>
      </c>
      <c r="G110" s="255">
        <f t="shared" si="211"/>
        <v>0</v>
      </c>
      <c r="H110" s="255">
        <f t="shared" si="211"/>
        <v>82</v>
      </c>
      <c r="I110" s="255">
        <f t="shared" si="211"/>
        <v>23</v>
      </c>
      <c r="J110" s="256">
        <f t="shared" ref="J110:K110" si="212">D110/B110</f>
        <v>0.40733399405351833</v>
      </c>
      <c r="K110" s="256">
        <f t="shared" si="212"/>
        <v>0.5821917808219178</v>
      </c>
      <c r="L110" s="256">
        <f t="shared" ref="L110:M110" si="213">F110/B110</f>
        <v>0</v>
      </c>
      <c r="M110" s="256">
        <f t="shared" si="213"/>
        <v>0</v>
      </c>
      <c r="N110" s="256">
        <f t="shared" ref="N110:O110" si="214">H110/B110</f>
        <v>8.126858275520317E-2</v>
      </c>
      <c r="O110" s="256">
        <f t="shared" si="214"/>
        <v>0.15753424657534246</v>
      </c>
      <c r="P110" s="248"/>
      <c r="Q110" s="248"/>
      <c r="R110" s="248"/>
      <c r="S110" s="248"/>
      <c r="T110" s="248"/>
      <c r="U110" s="248"/>
      <c r="V110" s="248"/>
      <c r="W110" s="248"/>
      <c r="X110" s="248"/>
      <c r="Y110" s="248"/>
      <c r="Z110" s="248"/>
      <c r="AA110" s="248"/>
      <c r="AB110" s="248"/>
      <c r="AC110" s="248"/>
      <c r="AD110" s="248"/>
      <c r="AE110" s="248"/>
      <c r="AF110" s="248"/>
    </row>
    <row r="111" spans="1:36" ht="13" hidden="1">
      <c r="A111" s="248"/>
      <c r="B111" s="248"/>
      <c r="C111" s="248"/>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c r="Z111" s="248"/>
      <c r="AA111" s="248"/>
      <c r="AB111" s="248"/>
      <c r="AC111" s="248"/>
      <c r="AD111" s="248"/>
      <c r="AE111" s="248"/>
      <c r="AF111" s="248"/>
      <c r="AG111" s="248"/>
      <c r="AH111" s="248"/>
      <c r="AI111" s="248"/>
      <c r="AJ111" s="248"/>
    </row>
    <row r="112" spans="1:36" ht="13" hidden="1">
      <c r="A112" s="248"/>
      <c r="B112" s="248"/>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248"/>
      <c r="AH112" s="248"/>
      <c r="AI112" s="248"/>
      <c r="AJ112" s="248"/>
    </row>
    <row r="113" spans="1:36" ht="13" hidden="1">
      <c r="A113" s="248"/>
      <c r="B113" s="248"/>
      <c r="C113" s="248"/>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248"/>
      <c r="AH113" s="248"/>
      <c r="AI113" s="248"/>
      <c r="AJ113" s="248"/>
    </row>
    <row r="114" spans="1:36" ht="18" hidden="1">
      <c r="A114" s="249" t="s">
        <v>4207</v>
      </c>
      <c r="B114" s="793" t="s">
        <v>4208</v>
      </c>
      <c r="C114" s="788"/>
      <c r="D114" s="793" t="s">
        <v>4209</v>
      </c>
      <c r="E114" s="788"/>
      <c r="F114" s="793" t="s">
        <v>4210</v>
      </c>
      <c r="G114" s="788"/>
      <c r="H114" s="793" t="s">
        <v>4212</v>
      </c>
      <c r="I114" s="788"/>
      <c r="J114" s="794" t="s">
        <v>4213</v>
      </c>
      <c r="K114" s="788"/>
      <c r="L114" s="794" t="s">
        <v>4214</v>
      </c>
      <c r="M114" s="788"/>
      <c r="N114" s="794" t="s">
        <v>4217</v>
      </c>
      <c r="O114" s="78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row>
    <row r="115" spans="1:36" ht="17" hidden="1">
      <c r="A115" s="250"/>
      <c r="B115" s="251" t="s">
        <v>4218</v>
      </c>
      <c r="C115" s="251" t="s">
        <v>4219</v>
      </c>
      <c r="D115" s="251" t="s">
        <v>4218</v>
      </c>
      <c r="E115" s="251" t="s">
        <v>4219</v>
      </c>
      <c r="F115" s="251" t="s">
        <v>4218</v>
      </c>
      <c r="G115" s="251" t="s">
        <v>4219</v>
      </c>
      <c r="H115" s="251" t="s">
        <v>4218</v>
      </c>
      <c r="I115" s="251" t="s">
        <v>4219</v>
      </c>
      <c r="J115" s="251" t="s">
        <v>4218</v>
      </c>
      <c r="K115" s="251" t="s">
        <v>4219</v>
      </c>
      <c r="L115" s="251" t="s">
        <v>4218</v>
      </c>
      <c r="M115" s="251" t="s">
        <v>4219</v>
      </c>
      <c r="N115" s="251" t="s">
        <v>4218</v>
      </c>
      <c r="O115" s="251" t="s">
        <v>4219</v>
      </c>
      <c r="P115" s="248"/>
      <c r="Q115" s="248"/>
      <c r="R115" s="248"/>
      <c r="S115" s="248"/>
      <c r="T115" s="248"/>
      <c r="U115" s="248"/>
      <c r="V115" s="248"/>
      <c r="W115" s="248"/>
      <c r="X115" s="248"/>
      <c r="Y115" s="248"/>
      <c r="Z115" s="248"/>
      <c r="AA115" s="248"/>
      <c r="AB115" s="248"/>
      <c r="AC115" s="248"/>
      <c r="AD115" s="248"/>
      <c r="AE115" s="248"/>
      <c r="AF115" s="248"/>
      <c r="AG115" s="248"/>
      <c r="AH115" s="248"/>
      <c r="AI115" s="248"/>
      <c r="AJ115" s="248"/>
    </row>
    <row r="116" spans="1:36" ht="17" hidden="1">
      <c r="A116" s="257">
        <v>45901</v>
      </c>
      <c r="B116" s="253">
        <v>39</v>
      </c>
      <c r="C116" s="253">
        <v>17</v>
      </c>
      <c r="D116" s="253">
        <v>14</v>
      </c>
      <c r="E116" s="253">
        <v>8</v>
      </c>
      <c r="F116" s="106"/>
      <c r="G116" s="106"/>
      <c r="H116" s="253"/>
      <c r="I116" s="253"/>
      <c r="J116" s="254">
        <f t="shared" ref="J116:K116" si="215">D116/B116</f>
        <v>0.35897435897435898</v>
      </c>
      <c r="K116" s="254">
        <f t="shared" si="215"/>
        <v>0.47058823529411764</v>
      </c>
      <c r="L116" s="254">
        <f t="shared" ref="L116:O116" si="216">F116/B116</f>
        <v>0</v>
      </c>
      <c r="M116" s="254">
        <f t="shared" si="216"/>
        <v>0</v>
      </c>
      <c r="N116" s="254">
        <f t="shared" si="216"/>
        <v>0</v>
      </c>
      <c r="O116" s="254">
        <f t="shared" si="216"/>
        <v>0</v>
      </c>
      <c r="P116" s="248"/>
      <c r="Q116" s="248"/>
      <c r="R116" s="248"/>
      <c r="S116" s="248"/>
      <c r="T116" s="248"/>
      <c r="U116" s="248"/>
      <c r="V116" s="248"/>
      <c r="W116" s="248"/>
      <c r="X116" s="248"/>
      <c r="Y116" s="248"/>
      <c r="Z116" s="248"/>
      <c r="AA116" s="248"/>
      <c r="AB116" s="248"/>
      <c r="AC116" s="248"/>
      <c r="AD116" s="248"/>
      <c r="AE116" s="248"/>
      <c r="AF116" s="248"/>
      <c r="AG116" s="248"/>
      <c r="AH116" s="248"/>
      <c r="AI116" s="248"/>
      <c r="AJ116" s="248"/>
    </row>
    <row r="117" spans="1:36" ht="17" hidden="1">
      <c r="A117" s="257">
        <v>45902</v>
      </c>
      <c r="B117" s="253">
        <v>18</v>
      </c>
      <c r="C117" s="253">
        <v>5</v>
      </c>
      <c r="D117" s="253">
        <v>9</v>
      </c>
      <c r="E117" s="253">
        <v>5</v>
      </c>
      <c r="F117" s="106"/>
      <c r="G117" s="106"/>
      <c r="H117" s="253"/>
      <c r="I117" s="253"/>
      <c r="J117" s="254">
        <f t="shared" ref="J117:K117" si="217">D117/B117</f>
        <v>0.5</v>
      </c>
      <c r="K117" s="254">
        <f t="shared" si="217"/>
        <v>1</v>
      </c>
      <c r="L117" s="254">
        <f t="shared" ref="L117:O117" si="218">F117/B117</f>
        <v>0</v>
      </c>
      <c r="M117" s="254">
        <f t="shared" si="218"/>
        <v>0</v>
      </c>
      <c r="N117" s="254">
        <f t="shared" si="218"/>
        <v>0</v>
      </c>
      <c r="O117" s="254">
        <f t="shared" si="218"/>
        <v>0</v>
      </c>
      <c r="P117" s="248"/>
      <c r="Q117" s="248"/>
      <c r="R117" s="248"/>
      <c r="S117" s="248"/>
      <c r="T117" s="248"/>
      <c r="U117" s="248"/>
      <c r="V117" s="248"/>
      <c r="W117" s="248"/>
      <c r="X117" s="248"/>
      <c r="Y117" s="248"/>
      <c r="Z117" s="248"/>
      <c r="AA117" s="248"/>
      <c r="AB117" s="248"/>
      <c r="AC117" s="248"/>
      <c r="AD117" s="248"/>
      <c r="AE117" s="248"/>
      <c r="AF117" s="248"/>
      <c r="AG117" s="248"/>
      <c r="AH117" s="248"/>
      <c r="AI117" s="248"/>
      <c r="AJ117" s="248"/>
    </row>
    <row r="118" spans="1:36" ht="17" hidden="1">
      <c r="A118" s="257">
        <v>45903</v>
      </c>
      <c r="B118" s="253">
        <v>16</v>
      </c>
      <c r="C118" s="253">
        <v>10</v>
      </c>
      <c r="D118" s="253">
        <v>6</v>
      </c>
      <c r="E118" s="253">
        <v>6</v>
      </c>
      <c r="F118" s="106"/>
      <c r="G118" s="106"/>
      <c r="H118" s="253"/>
      <c r="I118" s="253"/>
      <c r="J118" s="254">
        <f t="shared" ref="J118:K118" si="219">D118/B118</f>
        <v>0.375</v>
      </c>
      <c r="K118" s="254">
        <f t="shared" si="219"/>
        <v>0.6</v>
      </c>
      <c r="L118" s="254">
        <f t="shared" ref="L118:O118" si="220">F118/B118</f>
        <v>0</v>
      </c>
      <c r="M118" s="254">
        <f t="shared" si="220"/>
        <v>0</v>
      </c>
      <c r="N118" s="254">
        <f t="shared" si="220"/>
        <v>0</v>
      </c>
      <c r="O118" s="254">
        <f t="shared" si="220"/>
        <v>0</v>
      </c>
      <c r="P118" s="248"/>
      <c r="Q118" s="248"/>
      <c r="R118" s="248"/>
      <c r="S118" s="248"/>
      <c r="T118" s="248"/>
      <c r="U118" s="248"/>
      <c r="V118" s="248"/>
      <c r="W118" s="248"/>
      <c r="X118" s="248"/>
      <c r="Y118" s="248"/>
      <c r="Z118" s="248"/>
      <c r="AA118" s="248"/>
      <c r="AB118" s="248"/>
      <c r="AC118" s="248"/>
      <c r="AD118" s="248"/>
      <c r="AE118" s="248"/>
      <c r="AF118" s="248"/>
      <c r="AG118" s="248"/>
      <c r="AH118" s="248"/>
      <c r="AI118" s="248"/>
      <c r="AJ118" s="248"/>
    </row>
    <row r="119" spans="1:36" ht="17" hidden="1">
      <c r="A119" s="257">
        <v>45904</v>
      </c>
      <c r="B119" s="253">
        <v>20</v>
      </c>
      <c r="C119" s="253">
        <v>15</v>
      </c>
      <c r="D119" s="253">
        <v>10</v>
      </c>
      <c r="E119" s="253">
        <v>9</v>
      </c>
      <c r="F119" s="106"/>
      <c r="G119" s="106"/>
      <c r="H119" s="253"/>
      <c r="I119" s="253"/>
      <c r="J119" s="254">
        <f t="shared" ref="J119:K119" si="221">D119/B119</f>
        <v>0.5</v>
      </c>
      <c r="K119" s="254">
        <f t="shared" si="221"/>
        <v>0.6</v>
      </c>
      <c r="L119" s="254">
        <f t="shared" ref="L119:O119" si="222">F119/B119</f>
        <v>0</v>
      </c>
      <c r="M119" s="254">
        <f t="shared" si="222"/>
        <v>0</v>
      </c>
      <c r="N119" s="254">
        <f t="shared" si="222"/>
        <v>0</v>
      </c>
      <c r="O119" s="254">
        <f t="shared" si="222"/>
        <v>0</v>
      </c>
      <c r="P119" s="248"/>
      <c r="Q119" s="248"/>
      <c r="R119" s="248"/>
      <c r="S119" s="248"/>
      <c r="T119" s="248"/>
      <c r="U119" s="248"/>
      <c r="V119" s="248"/>
      <c r="W119" s="248"/>
      <c r="X119" s="248"/>
      <c r="Y119" s="248"/>
      <c r="Z119" s="248"/>
      <c r="AA119" s="248"/>
      <c r="AB119" s="248"/>
      <c r="AC119" s="248"/>
      <c r="AD119" s="248"/>
      <c r="AE119" s="248"/>
      <c r="AF119" s="248"/>
      <c r="AG119" s="248"/>
      <c r="AH119" s="248"/>
      <c r="AI119" s="248"/>
      <c r="AJ119" s="248"/>
    </row>
    <row r="120" spans="1:36" ht="17" hidden="1">
      <c r="A120" s="257">
        <v>45905</v>
      </c>
      <c r="B120" s="253">
        <v>22</v>
      </c>
      <c r="C120" s="253">
        <v>16</v>
      </c>
      <c r="D120" s="253">
        <v>13</v>
      </c>
      <c r="E120" s="253">
        <v>9</v>
      </c>
      <c r="F120" s="106"/>
      <c r="G120" s="106"/>
      <c r="H120" s="253"/>
      <c r="I120" s="253"/>
      <c r="J120" s="254">
        <f t="shared" ref="J120:K120" si="223">D120/B120</f>
        <v>0.59090909090909094</v>
      </c>
      <c r="K120" s="254">
        <f t="shared" si="223"/>
        <v>0.5625</v>
      </c>
      <c r="L120" s="254">
        <f t="shared" ref="L120:O120" si="224">F120/B120</f>
        <v>0</v>
      </c>
      <c r="M120" s="254">
        <f t="shared" si="224"/>
        <v>0</v>
      </c>
      <c r="N120" s="254">
        <f t="shared" si="224"/>
        <v>0</v>
      </c>
      <c r="O120" s="254">
        <f t="shared" si="224"/>
        <v>0</v>
      </c>
      <c r="P120" s="248"/>
      <c r="Q120" s="248"/>
      <c r="R120" s="248"/>
      <c r="S120" s="248"/>
      <c r="T120" s="248"/>
      <c r="U120" s="248"/>
      <c r="V120" s="248"/>
      <c r="W120" s="248"/>
      <c r="X120" s="248"/>
      <c r="Y120" s="248"/>
      <c r="Z120" s="248"/>
      <c r="AA120" s="248"/>
      <c r="AB120" s="248"/>
      <c r="AC120" s="248"/>
      <c r="AD120" s="248"/>
      <c r="AE120" s="248"/>
      <c r="AF120" s="248"/>
      <c r="AG120" s="248"/>
      <c r="AH120" s="248"/>
      <c r="AI120" s="248"/>
      <c r="AJ120" s="248"/>
    </row>
    <row r="121" spans="1:36" ht="17" hidden="1">
      <c r="A121" s="257">
        <v>45906</v>
      </c>
      <c r="B121" s="253">
        <v>18</v>
      </c>
      <c r="C121" s="253">
        <v>5</v>
      </c>
      <c r="D121" s="253">
        <v>8</v>
      </c>
      <c r="E121" s="253">
        <v>5</v>
      </c>
      <c r="F121" s="106"/>
      <c r="G121" s="106"/>
      <c r="H121" s="253"/>
      <c r="I121" s="253"/>
      <c r="J121" s="254">
        <f t="shared" ref="J121:K121" si="225">D121/B121</f>
        <v>0.44444444444444442</v>
      </c>
      <c r="K121" s="254">
        <f t="shared" si="225"/>
        <v>1</v>
      </c>
      <c r="L121" s="254">
        <f t="shared" ref="L121:O121" si="226">F121/B121</f>
        <v>0</v>
      </c>
      <c r="M121" s="254">
        <f t="shared" si="226"/>
        <v>0</v>
      </c>
      <c r="N121" s="254">
        <f t="shared" si="226"/>
        <v>0</v>
      </c>
      <c r="O121" s="254">
        <f t="shared" si="226"/>
        <v>0</v>
      </c>
      <c r="P121" s="248"/>
      <c r="Q121" s="248"/>
      <c r="R121" s="248"/>
      <c r="S121" s="248"/>
      <c r="T121" s="248"/>
      <c r="U121" s="248"/>
      <c r="V121" s="248"/>
      <c r="W121" s="248"/>
      <c r="X121" s="248"/>
      <c r="Y121" s="248"/>
      <c r="Z121" s="248"/>
      <c r="AA121" s="248"/>
      <c r="AB121" s="248"/>
      <c r="AC121" s="248"/>
      <c r="AD121" s="248"/>
      <c r="AE121" s="248"/>
      <c r="AF121" s="248"/>
      <c r="AG121" s="248"/>
      <c r="AH121" s="248"/>
      <c r="AI121" s="248"/>
      <c r="AJ121" s="248"/>
    </row>
    <row r="122" spans="1:36" ht="17" hidden="1">
      <c r="A122" s="257">
        <v>45907</v>
      </c>
      <c r="B122" s="253">
        <v>26</v>
      </c>
      <c r="C122" s="253">
        <v>9</v>
      </c>
      <c r="D122" s="253">
        <v>14</v>
      </c>
      <c r="E122" s="253">
        <v>7</v>
      </c>
      <c r="F122" s="106"/>
      <c r="G122" s="106"/>
      <c r="H122" s="253"/>
      <c r="I122" s="253"/>
      <c r="J122" s="254">
        <f t="shared" ref="J122:K122" si="227">D122/B122</f>
        <v>0.53846153846153844</v>
      </c>
      <c r="K122" s="254">
        <f t="shared" si="227"/>
        <v>0.77777777777777779</v>
      </c>
      <c r="L122" s="254">
        <f t="shared" ref="L122:O122" si="228">F122/B122</f>
        <v>0</v>
      </c>
      <c r="M122" s="254">
        <f t="shared" si="228"/>
        <v>0</v>
      </c>
      <c r="N122" s="254">
        <f t="shared" si="228"/>
        <v>0</v>
      </c>
      <c r="O122" s="254">
        <f t="shared" si="228"/>
        <v>0</v>
      </c>
      <c r="P122" s="248"/>
      <c r="Q122" s="248"/>
      <c r="R122" s="248"/>
      <c r="S122" s="248"/>
      <c r="T122" s="248"/>
      <c r="U122" s="248"/>
      <c r="V122" s="248"/>
      <c r="W122" s="248"/>
      <c r="X122" s="248"/>
      <c r="Y122" s="248"/>
      <c r="Z122" s="248"/>
      <c r="AA122" s="248"/>
      <c r="AB122" s="248"/>
      <c r="AC122" s="248"/>
      <c r="AD122" s="248"/>
      <c r="AE122" s="248"/>
      <c r="AF122" s="248"/>
      <c r="AG122" s="248"/>
      <c r="AH122" s="248"/>
      <c r="AI122" s="248"/>
      <c r="AJ122" s="248"/>
    </row>
    <row r="123" spans="1:36" ht="17" hidden="1">
      <c r="A123" s="257">
        <v>45908</v>
      </c>
      <c r="B123" s="253">
        <v>24</v>
      </c>
      <c r="C123" s="253">
        <v>8</v>
      </c>
      <c r="D123" s="253">
        <v>10</v>
      </c>
      <c r="E123" s="253">
        <v>2</v>
      </c>
      <c r="F123" s="106"/>
      <c r="G123" s="106"/>
      <c r="H123" s="253"/>
      <c r="I123" s="253"/>
      <c r="J123" s="254">
        <f t="shared" ref="J123:K123" si="229">D123/B123</f>
        <v>0.41666666666666669</v>
      </c>
      <c r="K123" s="254">
        <f t="shared" si="229"/>
        <v>0.25</v>
      </c>
      <c r="L123" s="254">
        <f t="shared" ref="L123:O123" si="230">F123/B123</f>
        <v>0</v>
      </c>
      <c r="M123" s="254">
        <f t="shared" si="230"/>
        <v>0</v>
      </c>
      <c r="N123" s="254">
        <f t="shared" si="230"/>
        <v>0</v>
      </c>
      <c r="O123" s="254">
        <f t="shared" si="230"/>
        <v>0</v>
      </c>
      <c r="P123" s="248"/>
      <c r="Q123" s="248"/>
      <c r="R123" s="248"/>
      <c r="S123" s="248"/>
      <c r="T123" s="248"/>
      <c r="U123" s="248"/>
      <c r="V123" s="248"/>
      <c r="W123" s="248"/>
      <c r="X123" s="248"/>
      <c r="Y123" s="248"/>
      <c r="Z123" s="248"/>
      <c r="AA123" s="248"/>
      <c r="AB123" s="248"/>
      <c r="AC123" s="248"/>
      <c r="AD123" s="248"/>
      <c r="AE123" s="248"/>
      <c r="AF123" s="248"/>
      <c r="AG123" s="248"/>
      <c r="AH123" s="248"/>
      <c r="AI123" s="248"/>
      <c r="AJ123" s="248"/>
    </row>
    <row r="124" spans="1:36" ht="17" hidden="1">
      <c r="A124" s="257">
        <v>45909</v>
      </c>
      <c r="B124" s="253">
        <v>20</v>
      </c>
      <c r="C124" s="253">
        <v>5</v>
      </c>
      <c r="D124" s="253">
        <v>12</v>
      </c>
      <c r="E124" s="253">
        <v>3</v>
      </c>
      <c r="F124" s="106"/>
      <c r="G124" s="106"/>
      <c r="H124" s="253"/>
      <c r="I124" s="253"/>
      <c r="J124" s="254">
        <f t="shared" ref="J124:K124" si="231">D124/B124</f>
        <v>0.6</v>
      </c>
      <c r="K124" s="254">
        <f t="shared" si="231"/>
        <v>0.6</v>
      </c>
      <c r="L124" s="254">
        <f t="shared" ref="L124:O124" si="232">F124/B124</f>
        <v>0</v>
      </c>
      <c r="M124" s="254">
        <f t="shared" si="232"/>
        <v>0</v>
      </c>
      <c r="N124" s="254">
        <f t="shared" si="232"/>
        <v>0</v>
      </c>
      <c r="O124" s="254">
        <f t="shared" si="232"/>
        <v>0</v>
      </c>
      <c r="P124" s="248"/>
      <c r="Q124" s="248"/>
      <c r="R124" s="248"/>
      <c r="S124" s="248"/>
      <c r="T124" s="248"/>
      <c r="U124" s="248"/>
      <c r="V124" s="248"/>
      <c r="W124" s="248"/>
      <c r="X124" s="248"/>
      <c r="Y124" s="248"/>
      <c r="Z124" s="248"/>
      <c r="AA124" s="248"/>
      <c r="AB124" s="248"/>
      <c r="AC124" s="248"/>
      <c r="AD124" s="248"/>
      <c r="AE124" s="248"/>
      <c r="AF124" s="248"/>
      <c r="AG124" s="248"/>
      <c r="AH124" s="248"/>
      <c r="AI124" s="248"/>
      <c r="AJ124" s="248"/>
    </row>
    <row r="125" spans="1:36" ht="17" hidden="1">
      <c r="A125" s="257">
        <v>45910</v>
      </c>
      <c r="B125" s="253">
        <v>31</v>
      </c>
      <c r="C125" s="253">
        <v>7</v>
      </c>
      <c r="D125" s="253">
        <v>15</v>
      </c>
      <c r="E125" s="253">
        <v>3</v>
      </c>
      <c r="F125" s="106"/>
      <c r="G125" s="106"/>
      <c r="H125" s="253"/>
      <c r="I125" s="253"/>
      <c r="J125" s="254">
        <f t="shared" ref="J125:K125" si="233">D125/B125</f>
        <v>0.4838709677419355</v>
      </c>
      <c r="K125" s="254">
        <f t="shared" si="233"/>
        <v>0.42857142857142855</v>
      </c>
      <c r="L125" s="254">
        <f t="shared" ref="L125:O125" si="234">F125/B125</f>
        <v>0</v>
      </c>
      <c r="M125" s="254">
        <f t="shared" si="234"/>
        <v>0</v>
      </c>
      <c r="N125" s="254">
        <f t="shared" si="234"/>
        <v>0</v>
      </c>
      <c r="O125" s="254">
        <f t="shared" si="234"/>
        <v>0</v>
      </c>
      <c r="P125" s="248"/>
      <c r="Q125" s="248"/>
      <c r="R125" s="248"/>
      <c r="S125" s="248"/>
      <c r="T125" s="248"/>
      <c r="U125" s="248"/>
      <c r="V125" s="248"/>
      <c r="W125" s="248"/>
      <c r="X125" s="248"/>
      <c r="Y125" s="248"/>
      <c r="Z125" s="248"/>
      <c r="AA125" s="248"/>
      <c r="AB125" s="248"/>
      <c r="AC125" s="248"/>
      <c r="AD125" s="248"/>
      <c r="AE125" s="248"/>
      <c r="AF125" s="248"/>
      <c r="AG125" s="248"/>
      <c r="AH125" s="248"/>
      <c r="AI125" s="248"/>
      <c r="AJ125" s="248"/>
    </row>
    <row r="126" spans="1:36" ht="17" hidden="1">
      <c r="A126" s="257">
        <v>45911</v>
      </c>
      <c r="B126" s="253">
        <v>18</v>
      </c>
      <c r="C126" s="253">
        <v>5</v>
      </c>
      <c r="D126" s="253">
        <v>6</v>
      </c>
      <c r="E126" s="253">
        <v>4</v>
      </c>
      <c r="F126" s="106"/>
      <c r="G126" s="106"/>
      <c r="H126" s="253"/>
      <c r="I126" s="253"/>
      <c r="J126" s="254">
        <f t="shared" ref="J126:K126" si="235">D126/B126</f>
        <v>0.33333333333333331</v>
      </c>
      <c r="K126" s="254">
        <f t="shared" si="235"/>
        <v>0.8</v>
      </c>
      <c r="L126" s="254">
        <f t="shared" ref="L126:O126" si="236">F126/B126</f>
        <v>0</v>
      </c>
      <c r="M126" s="254">
        <f t="shared" si="236"/>
        <v>0</v>
      </c>
      <c r="N126" s="254">
        <f t="shared" si="236"/>
        <v>0</v>
      </c>
      <c r="O126" s="254">
        <f t="shared" si="236"/>
        <v>0</v>
      </c>
      <c r="P126" s="248"/>
      <c r="Q126" s="248"/>
      <c r="R126" s="248"/>
      <c r="S126" s="248"/>
      <c r="T126" s="248"/>
      <c r="U126" s="248"/>
      <c r="V126" s="248"/>
      <c r="W126" s="248"/>
      <c r="X126" s="248"/>
      <c r="Y126" s="248"/>
      <c r="Z126" s="248"/>
      <c r="AA126" s="248"/>
      <c r="AB126" s="248"/>
      <c r="AC126" s="248"/>
      <c r="AD126" s="248"/>
      <c r="AE126" s="248"/>
      <c r="AF126" s="248"/>
      <c r="AG126" s="248"/>
      <c r="AH126" s="248"/>
      <c r="AI126" s="248"/>
      <c r="AJ126" s="248"/>
    </row>
    <row r="127" spans="1:36" ht="17" hidden="1">
      <c r="A127" s="257">
        <v>45912</v>
      </c>
      <c r="B127" s="253">
        <v>20</v>
      </c>
      <c r="C127" s="253">
        <v>6</v>
      </c>
      <c r="D127" s="253">
        <v>10</v>
      </c>
      <c r="E127" s="253">
        <v>6</v>
      </c>
      <c r="F127" s="106"/>
      <c r="G127" s="106"/>
      <c r="H127" s="253"/>
      <c r="I127" s="253"/>
      <c r="J127" s="254">
        <f t="shared" ref="J127:K127" si="237">D127/B127</f>
        <v>0.5</v>
      </c>
      <c r="K127" s="254">
        <f t="shared" si="237"/>
        <v>1</v>
      </c>
      <c r="L127" s="254">
        <f t="shared" ref="L127:O127" si="238">F127/B127</f>
        <v>0</v>
      </c>
      <c r="M127" s="254">
        <f t="shared" si="238"/>
        <v>0</v>
      </c>
      <c r="N127" s="254">
        <f t="shared" si="238"/>
        <v>0</v>
      </c>
      <c r="O127" s="254">
        <f t="shared" si="238"/>
        <v>0</v>
      </c>
      <c r="P127" s="248"/>
      <c r="Q127" s="248"/>
      <c r="R127" s="248"/>
      <c r="S127" s="248"/>
      <c r="T127" s="248"/>
      <c r="U127" s="248"/>
      <c r="V127" s="248"/>
      <c r="W127" s="248"/>
      <c r="X127" s="248"/>
      <c r="Y127" s="248"/>
      <c r="Z127" s="248"/>
      <c r="AA127" s="248"/>
      <c r="AB127" s="248"/>
      <c r="AC127" s="248"/>
      <c r="AD127" s="248"/>
      <c r="AE127" s="248"/>
      <c r="AF127" s="248"/>
      <c r="AG127" s="248"/>
      <c r="AH127" s="248"/>
      <c r="AI127" s="248"/>
      <c r="AJ127" s="248"/>
    </row>
    <row r="128" spans="1:36" ht="17" hidden="1">
      <c r="A128" s="257">
        <v>45913</v>
      </c>
      <c r="B128" s="253">
        <v>19</v>
      </c>
      <c r="C128" s="253">
        <v>4</v>
      </c>
      <c r="D128" s="253">
        <v>12</v>
      </c>
      <c r="E128" s="253">
        <v>2</v>
      </c>
      <c r="F128" s="106"/>
      <c r="G128" s="106"/>
      <c r="H128" s="253"/>
      <c r="I128" s="253"/>
      <c r="J128" s="254">
        <f t="shared" ref="J128:K128" si="239">D128/B128</f>
        <v>0.63157894736842102</v>
      </c>
      <c r="K128" s="254">
        <f t="shared" si="239"/>
        <v>0.5</v>
      </c>
      <c r="L128" s="254">
        <f t="shared" ref="L128:O128" si="240">F128/B128</f>
        <v>0</v>
      </c>
      <c r="M128" s="254">
        <f t="shared" si="240"/>
        <v>0</v>
      </c>
      <c r="N128" s="254">
        <f t="shared" si="240"/>
        <v>0</v>
      </c>
      <c r="O128" s="254">
        <f t="shared" si="240"/>
        <v>0</v>
      </c>
      <c r="P128" s="248"/>
      <c r="Q128" s="248"/>
      <c r="R128" s="248"/>
      <c r="S128" s="248"/>
      <c r="T128" s="248"/>
      <c r="U128" s="248"/>
      <c r="V128" s="248"/>
      <c r="W128" s="248"/>
      <c r="X128" s="248"/>
      <c r="Y128" s="248"/>
      <c r="Z128" s="248"/>
      <c r="AA128" s="248"/>
      <c r="AB128" s="248"/>
      <c r="AC128" s="248"/>
      <c r="AD128" s="248"/>
      <c r="AE128" s="248"/>
      <c r="AF128" s="248"/>
      <c r="AG128" s="248"/>
      <c r="AH128" s="248"/>
      <c r="AI128" s="248"/>
      <c r="AJ128" s="248"/>
    </row>
    <row r="129" spans="1:36" ht="17" hidden="1">
      <c r="A129" s="257">
        <v>45914</v>
      </c>
      <c r="B129" s="253">
        <v>64</v>
      </c>
      <c r="C129" s="253">
        <v>4</v>
      </c>
      <c r="D129" s="253">
        <v>17</v>
      </c>
      <c r="E129" s="253">
        <v>3</v>
      </c>
      <c r="F129" s="106"/>
      <c r="G129" s="106"/>
      <c r="H129" s="253"/>
      <c r="I129" s="253"/>
      <c r="J129" s="254">
        <f t="shared" ref="J129:K129" si="241">D129/B129</f>
        <v>0.265625</v>
      </c>
      <c r="K129" s="254">
        <f t="shared" si="241"/>
        <v>0.75</v>
      </c>
      <c r="L129" s="254">
        <f t="shared" ref="L129:O129" si="242">F129/B129</f>
        <v>0</v>
      </c>
      <c r="M129" s="254">
        <f t="shared" si="242"/>
        <v>0</v>
      </c>
      <c r="N129" s="254">
        <f t="shared" si="242"/>
        <v>0</v>
      </c>
      <c r="O129" s="254">
        <f t="shared" si="242"/>
        <v>0</v>
      </c>
      <c r="P129" s="248"/>
      <c r="Q129" s="248"/>
      <c r="R129" s="248"/>
      <c r="S129" s="248"/>
      <c r="T129" s="248"/>
      <c r="U129" s="248"/>
      <c r="V129" s="248"/>
      <c r="W129" s="248"/>
      <c r="X129" s="248"/>
      <c r="Y129" s="248"/>
      <c r="Z129" s="248"/>
      <c r="AA129" s="248"/>
      <c r="AB129" s="248"/>
      <c r="AC129" s="248"/>
      <c r="AD129" s="248"/>
      <c r="AE129" s="248"/>
      <c r="AF129" s="248"/>
      <c r="AG129" s="248"/>
      <c r="AH129" s="248"/>
      <c r="AI129" s="248"/>
      <c r="AJ129" s="248"/>
    </row>
    <row r="130" spans="1:36" ht="17" hidden="1">
      <c r="A130" s="257">
        <v>45915</v>
      </c>
      <c r="B130" s="253">
        <v>40</v>
      </c>
      <c r="C130" s="253">
        <v>3</v>
      </c>
      <c r="D130" s="253">
        <v>10</v>
      </c>
      <c r="E130" s="253">
        <v>2</v>
      </c>
      <c r="F130" s="106"/>
      <c r="G130" s="106"/>
      <c r="H130" s="253"/>
      <c r="I130" s="253"/>
      <c r="J130" s="254">
        <f t="shared" ref="J130:K130" si="243">D130/B130</f>
        <v>0.25</v>
      </c>
      <c r="K130" s="254">
        <f t="shared" si="243"/>
        <v>0.66666666666666663</v>
      </c>
      <c r="L130" s="254">
        <f t="shared" ref="L130:O130" si="244">F130/B130</f>
        <v>0</v>
      </c>
      <c r="M130" s="254">
        <f t="shared" si="244"/>
        <v>0</v>
      </c>
      <c r="N130" s="254">
        <f t="shared" si="244"/>
        <v>0</v>
      </c>
      <c r="O130" s="254">
        <f t="shared" si="244"/>
        <v>0</v>
      </c>
      <c r="P130" s="248"/>
      <c r="Q130" s="248"/>
      <c r="R130" s="248"/>
      <c r="S130" s="248"/>
      <c r="T130" s="248"/>
      <c r="U130" s="248"/>
      <c r="V130" s="248"/>
      <c r="W130" s="248"/>
      <c r="X130" s="248"/>
      <c r="Y130" s="248"/>
      <c r="Z130" s="248"/>
      <c r="AA130" s="248"/>
      <c r="AB130" s="248"/>
      <c r="AC130" s="248"/>
      <c r="AD130" s="248"/>
      <c r="AE130" s="248"/>
      <c r="AF130" s="248"/>
      <c r="AG130" s="248"/>
      <c r="AH130" s="248"/>
      <c r="AI130" s="248"/>
      <c r="AJ130" s="248"/>
    </row>
    <row r="131" spans="1:36" ht="17" hidden="1">
      <c r="A131" s="257">
        <v>45916</v>
      </c>
      <c r="B131" s="253">
        <v>49</v>
      </c>
      <c r="C131" s="253">
        <v>8</v>
      </c>
      <c r="D131" s="253">
        <v>17</v>
      </c>
      <c r="E131" s="253">
        <v>5</v>
      </c>
      <c r="F131" s="106"/>
      <c r="G131" s="106"/>
      <c r="H131" s="253"/>
      <c r="I131" s="253"/>
      <c r="J131" s="254">
        <f t="shared" ref="J131:K131" si="245">D131/B131</f>
        <v>0.34693877551020408</v>
      </c>
      <c r="K131" s="254">
        <f t="shared" si="245"/>
        <v>0.625</v>
      </c>
      <c r="L131" s="254">
        <f t="shared" ref="L131:O131" si="246">F131/B131</f>
        <v>0</v>
      </c>
      <c r="M131" s="254">
        <f t="shared" si="246"/>
        <v>0</v>
      </c>
      <c r="N131" s="254">
        <f t="shared" si="246"/>
        <v>0</v>
      </c>
      <c r="O131" s="254">
        <f t="shared" si="246"/>
        <v>0</v>
      </c>
      <c r="P131" s="248"/>
      <c r="Q131" s="248"/>
      <c r="R131" s="248"/>
      <c r="S131" s="248"/>
      <c r="T131" s="248"/>
      <c r="U131" s="248"/>
      <c r="V131" s="248"/>
      <c r="W131" s="248"/>
      <c r="X131" s="248"/>
      <c r="Y131" s="248"/>
      <c r="Z131" s="248"/>
      <c r="AA131" s="248"/>
      <c r="AB131" s="248"/>
      <c r="AC131" s="248"/>
      <c r="AD131" s="248"/>
      <c r="AE131" s="248"/>
      <c r="AF131" s="248"/>
      <c r="AG131" s="248"/>
      <c r="AH131" s="248"/>
      <c r="AI131" s="248"/>
      <c r="AJ131" s="248"/>
    </row>
    <row r="132" spans="1:36" ht="17" hidden="1">
      <c r="A132" s="257">
        <v>45917</v>
      </c>
      <c r="B132" s="253">
        <v>60</v>
      </c>
      <c r="C132" s="253">
        <v>6</v>
      </c>
      <c r="D132" s="253">
        <v>24</v>
      </c>
      <c r="E132" s="253">
        <v>5</v>
      </c>
      <c r="F132" s="106"/>
      <c r="G132" s="106"/>
      <c r="H132" s="253"/>
      <c r="I132" s="253"/>
      <c r="J132" s="254">
        <f t="shared" ref="J132:K132" si="247">D132/B132</f>
        <v>0.4</v>
      </c>
      <c r="K132" s="254">
        <f t="shared" si="247"/>
        <v>0.83333333333333337</v>
      </c>
      <c r="L132" s="254">
        <f t="shared" ref="L132:O132" si="248">F132/B132</f>
        <v>0</v>
      </c>
      <c r="M132" s="254">
        <f t="shared" si="248"/>
        <v>0</v>
      </c>
      <c r="N132" s="254">
        <f t="shared" si="248"/>
        <v>0</v>
      </c>
      <c r="O132" s="254">
        <f t="shared" si="248"/>
        <v>0</v>
      </c>
      <c r="P132" s="248"/>
      <c r="Q132" s="248"/>
      <c r="R132" s="248"/>
      <c r="S132" s="248"/>
      <c r="T132" s="248"/>
      <c r="U132" s="248"/>
      <c r="V132" s="248"/>
      <c r="W132" s="248"/>
      <c r="X132" s="248"/>
      <c r="Y132" s="248"/>
      <c r="Z132" s="248"/>
      <c r="AA132" s="248"/>
      <c r="AB132" s="248"/>
      <c r="AC132" s="248"/>
      <c r="AD132" s="248"/>
      <c r="AE132" s="248"/>
      <c r="AF132" s="248"/>
      <c r="AG132" s="248"/>
      <c r="AH132" s="248"/>
      <c r="AI132" s="248"/>
      <c r="AJ132" s="248"/>
    </row>
    <row r="133" spans="1:36" ht="17" hidden="1">
      <c r="A133" s="257">
        <v>45918</v>
      </c>
      <c r="B133" s="253">
        <v>63</v>
      </c>
      <c r="C133" s="253">
        <v>9</v>
      </c>
      <c r="D133" s="253">
        <v>26</v>
      </c>
      <c r="E133" s="253">
        <v>6</v>
      </c>
      <c r="F133" s="106"/>
      <c r="G133" s="106"/>
      <c r="H133" s="253"/>
      <c r="I133" s="253"/>
      <c r="J133" s="254">
        <f t="shared" ref="J133:K133" si="249">D133/B133</f>
        <v>0.41269841269841268</v>
      </c>
      <c r="K133" s="254">
        <f t="shared" si="249"/>
        <v>0.66666666666666663</v>
      </c>
      <c r="L133" s="254">
        <f t="shared" ref="L133:O133" si="250">F133/B133</f>
        <v>0</v>
      </c>
      <c r="M133" s="254">
        <f t="shared" si="250"/>
        <v>0</v>
      </c>
      <c r="N133" s="254">
        <f t="shared" si="250"/>
        <v>0</v>
      </c>
      <c r="O133" s="254">
        <f t="shared" si="250"/>
        <v>0</v>
      </c>
      <c r="P133" s="248"/>
      <c r="Q133" s="248"/>
      <c r="R133" s="248"/>
      <c r="S133" s="248"/>
      <c r="T133" s="248"/>
      <c r="U133" s="248"/>
      <c r="V133" s="248"/>
      <c r="W133" s="248"/>
      <c r="X133" s="248"/>
      <c r="Y133" s="248"/>
      <c r="Z133" s="248"/>
      <c r="AA133" s="248"/>
      <c r="AB133" s="248"/>
      <c r="AC133" s="248"/>
      <c r="AD133" s="248"/>
      <c r="AE133" s="248"/>
      <c r="AF133" s="248"/>
      <c r="AG133" s="248"/>
      <c r="AH133" s="248"/>
      <c r="AI133" s="248"/>
      <c r="AJ133" s="248"/>
    </row>
    <row r="134" spans="1:36" ht="17" hidden="1">
      <c r="A134" s="257">
        <v>45919</v>
      </c>
      <c r="B134" s="253">
        <v>51</v>
      </c>
      <c r="C134" s="253">
        <v>2</v>
      </c>
      <c r="D134" s="253">
        <v>21</v>
      </c>
      <c r="E134" s="253">
        <v>2</v>
      </c>
      <c r="F134" s="106"/>
      <c r="G134" s="106"/>
      <c r="H134" s="253"/>
      <c r="I134" s="253"/>
      <c r="J134" s="254">
        <f t="shared" ref="J134:K134" si="251">D134/B134</f>
        <v>0.41176470588235292</v>
      </c>
      <c r="K134" s="254">
        <f t="shared" si="251"/>
        <v>1</v>
      </c>
      <c r="L134" s="254">
        <f t="shared" ref="L134:O134" si="252">F134/B134</f>
        <v>0</v>
      </c>
      <c r="M134" s="254">
        <f t="shared" si="252"/>
        <v>0</v>
      </c>
      <c r="N134" s="254">
        <f t="shared" si="252"/>
        <v>0</v>
      </c>
      <c r="O134" s="254">
        <f t="shared" si="252"/>
        <v>0</v>
      </c>
      <c r="P134" s="248"/>
      <c r="Q134" s="248"/>
      <c r="R134" s="248"/>
      <c r="S134" s="248"/>
      <c r="T134" s="248"/>
      <c r="U134" s="248"/>
      <c r="V134" s="248"/>
      <c r="W134" s="248"/>
      <c r="X134" s="248"/>
      <c r="Y134" s="248"/>
      <c r="Z134" s="248"/>
      <c r="AA134" s="248"/>
      <c r="AB134" s="248"/>
      <c r="AC134" s="248"/>
      <c r="AD134" s="248"/>
      <c r="AE134" s="248"/>
      <c r="AF134" s="248"/>
      <c r="AG134" s="248"/>
      <c r="AH134" s="248"/>
      <c r="AI134" s="248"/>
      <c r="AJ134" s="248"/>
    </row>
    <row r="135" spans="1:36" ht="17" hidden="1">
      <c r="A135" s="257">
        <v>45920</v>
      </c>
      <c r="B135" s="253">
        <v>22</v>
      </c>
      <c r="C135" s="253">
        <v>6</v>
      </c>
      <c r="D135" s="253">
        <v>8</v>
      </c>
      <c r="E135" s="253">
        <v>2</v>
      </c>
      <c r="F135" s="106"/>
      <c r="G135" s="106"/>
      <c r="H135" s="253"/>
      <c r="I135" s="253"/>
      <c r="J135" s="254">
        <f t="shared" ref="J135:K135" si="253">D135/B135</f>
        <v>0.36363636363636365</v>
      </c>
      <c r="K135" s="254">
        <f t="shared" si="253"/>
        <v>0.33333333333333331</v>
      </c>
      <c r="L135" s="254">
        <f t="shared" ref="L135:O135" si="254">F135/B135</f>
        <v>0</v>
      </c>
      <c r="M135" s="254">
        <f t="shared" si="254"/>
        <v>0</v>
      </c>
      <c r="N135" s="254">
        <f t="shared" si="254"/>
        <v>0</v>
      </c>
      <c r="O135" s="254">
        <f t="shared" si="254"/>
        <v>0</v>
      </c>
      <c r="P135" s="248"/>
      <c r="Q135" s="248"/>
      <c r="R135" s="248"/>
      <c r="S135" s="248"/>
      <c r="T135" s="248"/>
      <c r="U135" s="248"/>
      <c r="V135" s="248"/>
      <c r="W135" s="248"/>
      <c r="X135" s="248"/>
      <c r="Y135" s="248"/>
      <c r="Z135" s="248"/>
      <c r="AA135" s="248"/>
      <c r="AB135" s="248"/>
      <c r="AC135" s="248"/>
      <c r="AD135" s="248"/>
      <c r="AE135" s="248"/>
      <c r="AF135" s="248"/>
      <c r="AG135" s="248"/>
      <c r="AH135" s="248"/>
      <c r="AI135" s="248"/>
      <c r="AJ135" s="248"/>
    </row>
    <row r="136" spans="1:36" ht="17" hidden="1">
      <c r="A136" s="257">
        <v>45921</v>
      </c>
      <c r="B136" s="253">
        <v>42</v>
      </c>
      <c r="C136" s="253">
        <v>9</v>
      </c>
      <c r="D136" s="253">
        <v>17</v>
      </c>
      <c r="E136" s="253">
        <v>5</v>
      </c>
      <c r="F136" s="106"/>
      <c r="G136" s="106"/>
      <c r="H136" s="253"/>
      <c r="I136" s="253"/>
      <c r="J136" s="254">
        <f t="shared" ref="J136:K136" si="255">D136/B136</f>
        <v>0.40476190476190477</v>
      </c>
      <c r="K136" s="254">
        <f t="shared" si="255"/>
        <v>0.55555555555555558</v>
      </c>
      <c r="L136" s="254">
        <f t="shared" ref="L136:O136" si="256">F136/B136</f>
        <v>0</v>
      </c>
      <c r="M136" s="254">
        <f t="shared" si="256"/>
        <v>0</v>
      </c>
      <c r="N136" s="254">
        <f t="shared" si="256"/>
        <v>0</v>
      </c>
      <c r="O136" s="254">
        <f t="shared" si="256"/>
        <v>0</v>
      </c>
      <c r="P136" s="248"/>
      <c r="Q136" s="248"/>
      <c r="R136" s="248"/>
      <c r="S136" s="248"/>
      <c r="T136" s="248"/>
      <c r="U136" s="248"/>
      <c r="V136" s="248"/>
      <c r="W136" s="248"/>
      <c r="X136" s="248"/>
      <c r="Y136" s="248"/>
      <c r="Z136" s="248"/>
      <c r="AA136" s="248"/>
      <c r="AB136" s="248"/>
      <c r="AC136" s="248"/>
      <c r="AD136" s="248"/>
      <c r="AE136" s="248"/>
      <c r="AF136" s="248"/>
      <c r="AG136" s="248"/>
      <c r="AH136" s="248"/>
      <c r="AI136" s="248"/>
      <c r="AJ136" s="248"/>
    </row>
    <row r="137" spans="1:36" ht="17" hidden="1">
      <c r="A137" s="257">
        <v>45922</v>
      </c>
      <c r="B137" s="253">
        <v>39</v>
      </c>
      <c r="C137" s="253">
        <v>4</v>
      </c>
      <c r="D137" s="253">
        <v>16</v>
      </c>
      <c r="E137" s="253">
        <v>4</v>
      </c>
      <c r="F137" s="106"/>
      <c r="G137" s="106"/>
      <c r="H137" s="253"/>
      <c r="I137" s="253"/>
      <c r="J137" s="254">
        <f t="shared" ref="J137:K137" si="257">D137/B137</f>
        <v>0.41025641025641024</v>
      </c>
      <c r="K137" s="254">
        <f t="shared" si="257"/>
        <v>1</v>
      </c>
      <c r="L137" s="254">
        <f t="shared" ref="L137:O137" si="258">F137/B137</f>
        <v>0</v>
      </c>
      <c r="M137" s="254">
        <f t="shared" si="258"/>
        <v>0</v>
      </c>
      <c r="N137" s="254">
        <f t="shared" si="258"/>
        <v>0</v>
      </c>
      <c r="O137" s="254">
        <f t="shared" si="258"/>
        <v>0</v>
      </c>
      <c r="P137" s="248"/>
      <c r="Q137" s="248"/>
      <c r="R137" s="248"/>
      <c r="S137" s="248"/>
      <c r="T137" s="248"/>
      <c r="U137" s="248"/>
      <c r="V137" s="248"/>
      <c r="W137" s="248"/>
      <c r="X137" s="248"/>
      <c r="Y137" s="248"/>
      <c r="Z137" s="248"/>
      <c r="AA137" s="248"/>
      <c r="AB137" s="248"/>
      <c r="AC137" s="248"/>
      <c r="AD137" s="248"/>
      <c r="AE137" s="248"/>
      <c r="AF137" s="248"/>
      <c r="AG137" s="248"/>
      <c r="AH137" s="248"/>
      <c r="AI137" s="248"/>
      <c r="AJ137" s="248"/>
    </row>
    <row r="138" spans="1:36" ht="17" hidden="1">
      <c r="A138" s="257">
        <v>45923</v>
      </c>
      <c r="B138" s="253">
        <v>55</v>
      </c>
      <c r="C138" s="253">
        <v>9</v>
      </c>
      <c r="D138" s="253">
        <v>18</v>
      </c>
      <c r="E138" s="253">
        <v>3</v>
      </c>
      <c r="F138" s="106"/>
      <c r="G138" s="106"/>
      <c r="H138" s="253"/>
      <c r="I138" s="253"/>
      <c r="J138" s="254">
        <f t="shared" ref="J138:K138" si="259">D138/B138</f>
        <v>0.32727272727272727</v>
      </c>
      <c r="K138" s="254">
        <f t="shared" si="259"/>
        <v>0.33333333333333331</v>
      </c>
      <c r="L138" s="254">
        <f t="shared" ref="L138:O138" si="260">F138/B138</f>
        <v>0</v>
      </c>
      <c r="M138" s="254">
        <f t="shared" si="260"/>
        <v>0</v>
      </c>
      <c r="N138" s="254">
        <f t="shared" si="260"/>
        <v>0</v>
      </c>
      <c r="O138" s="254">
        <f t="shared" si="260"/>
        <v>0</v>
      </c>
      <c r="P138" s="248"/>
      <c r="Q138" s="248"/>
      <c r="R138" s="248"/>
      <c r="S138" s="248"/>
      <c r="T138" s="248"/>
      <c r="U138" s="248"/>
      <c r="V138" s="248"/>
      <c r="W138" s="248"/>
      <c r="X138" s="248"/>
      <c r="Y138" s="248"/>
      <c r="Z138" s="248"/>
      <c r="AA138" s="248"/>
      <c r="AB138" s="248"/>
      <c r="AC138" s="248"/>
      <c r="AD138" s="248"/>
      <c r="AE138" s="248"/>
      <c r="AF138" s="248"/>
      <c r="AG138" s="248"/>
      <c r="AH138" s="248"/>
      <c r="AI138" s="248"/>
      <c r="AJ138" s="248"/>
    </row>
    <row r="139" spans="1:36" ht="17" hidden="1">
      <c r="A139" s="257">
        <v>45924</v>
      </c>
      <c r="B139" s="253">
        <v>49</v>
      </c>
      <c r="C139" s="253">
        <v>2</v>
      </c>
      <c r="D139" s="253">
        <v>20</v>
      </c>
      <c r="E139" s="253">
        <v>2</v>
      </c>
      <c r="F139" s="106"/>
      <c r="G139" s="106"/>
      <c r="H139" s="253"/>
      <c r="I139" s="253"/>
      <c r="J139" s="254">
        <f t="shared" ref="J139:K139" si="261">D139/B139</f>
        <v>0.40816326530612246</v>
      </c>
      <c r="K139" s="254">
        <f t="shared" si="261"/>
        <v>1</v>
      </c>
      <c r="L139" s="254">
        <f t="shared" ref="L139:O139" si="262">F139/B139</f>
        <v>0</v>
      </c>
      <c r="M139" s="254">
        <f t="shared" si="262"/>
        <v>0</v>
      </c>
      <c r="N139" s="254">
        <f t="shared" si="262"/>
        <v>0</v>
      </c>
      <c r="O139" s="254">
        <f t="shared" si="262"/>
        <v>0</v>
      </c>
      <c r="P139" s="248"/>
      <c r="Q139" s="248"/>
      <c r="R139" s="248"/>
      <c r="S139" s="248"/>
      <c r="T139" s="248"/>
      <c r="U139" s="248"/>
      <c r="V139" s="248"/>
      <c r="W139" s="248"/>
      <c r="X139" s="248"/>
      <c r="Y139" s="248"/>
      <c r="Z139" s="248"/>
      <c r="AA139" s="248"/>
      <c r="AB139" s="248"/>
      <c r="AC139" s="248"/>
      <c r="AD139" s="248"/>
      <c r="AE139" s="248"/>
      <c r="AF139" s="248"/>
      <c r="AG139" s="248"/>
      <c r="AH139" s="248"/>
      <c r="AI139" s="248"/>
      <c r="AJ139" s="248"/>
    </row>
    <row r="140" spans="1:36" ht="17" hidden="1">
      <c r="A140" s="257">
        <v>45925</v>
      </c>
      <c r="B140" s="253">
        <v>29</v>
      </c>
      <c r="C140" s="253">
        <v>6</v>
      </c>
      <c r="D140" s="253">
        <v>15</v>
      </c>
      <c r="E140" s="253">
        <v>5</v>
      </c>
      <c r="F140" s="106"/>
      <c r="G140" s="106"/>
      <c r="H140" s="253"/>
      <c r="I140" s="253"/>
      <c r="J140" s="254">
        <f t="shared" ref="J140:K140" si="263">D140/B140</f>
        <v>0.51724137931034486</v>
      </c>
      <c r="K140" s="254">
        <f t="shared" si="263"/>
        <v>0.83333333333333337</v>
      </c>
      <c r="L140" s="254">
        <f t="shared" ref="L140:O140" si="264">F140/B140</f>
        <v>0</v>
      </c>
      <c r="M140" s="254">
        <f t="shared" si="264"/>
        <v>0</v>
      </c>
      <c r="N140" s="254">
        <f t="shared" si="264"/>
        <v>0</v>
      </c>
      <c r="O140" s="254">
        <f t="shared" si="264"/>
        <v>0</v>
      </c>
      <c r="P140" s="248"/>
      <c r="Q140" s="248"/>
      <c r="R140" s="248"/>
      <c r="S140" s="248"/>
      <c r="T140" s="248"/>
      <c r="U140" s="248"/>
      <c r="V140" s="248"/>
      <c r="W140" s="248"/>
      <c r="X140" s="248"/>
      <c r="Y140" s="248"/>
      <c r="Z140" s="248"/>
      <c r="AA140" s="248"/>
      <c r="AB140" s="248"/>
      <c r="AC140" s="248"/>
      <c r="AD140" s="248"/>
      <c r="AE140" s="248"/>
      <c r="AF140" s="248"/>
      <c r="AG140" s="248"/>
      <c r="AH140" s="248"/>
      <c r="AI140" s="248"/>
      <c r="AJ140" s="248"/>
    </row>
    <row r="141" spans="1:36" ht="17" hidden="1">
      <c r="A141" s="257">
        <v>45926</v>
      </c>
      <c r="B141" s="253">
        <v>39</v>
      </c>
      <c r="C141" s="253">
        <v>8</v>
      </c>
      <c r="D141" s="253">
        <v>18</v>
      </c>
      <c r="E141" s="253">
        <v>4</v>
      </c>
      <c r="F141" s="106"/>
      <c r="G141" s="106"/>
      <c r="H141" s="253"/>
      <c r="I141" s="253"/>
      <c r="J141" s="254">
        <f t="shared" ref="J141:K141" si="265">D141/B141</f>
        <v>0.46153846153846156</v>
      </c>
      <c r="K141" s="254">
        <f t="shared" si="265"/>
        <v>0.5</v>
      </c>
      <c r="L141" s="254">
        <f t="shared" ref="L141:O141" si="266">F141/B141</f>
        <v>0</v>
      </c>
      <c r="M141" s="254">
        <f t="shared" si="266"/>
        <v>0</v>
      </c>
      <c r="N141" s="254">
        <f t="shared" si="266"/>
        <v>0</v>
      </c>
      <c r="O141" s="254">
        <f t="shared" si="266"/>
        <v>0</v>
      </c>
      <c r="P141" s="248"/>
      <c r="Q141" s="248"/>
      <c r="R141" s="248"/>
      <c r="S141" s="248"/>
      <c r="T141" s="248"/>
      <c r="U141" s="248"/>
      <c r="V141" s="248"/>
      <c r="W141" s="248"/>
      <c r="X141" s="248"/>
      <c r="Y141" s="248"/>
      <c r="Z141" s="248"/>
      <c r="AA141" s="248"/>
      <c r="AB141" s="248"/>
      <c r="AC141" s="248"/>
      <c r="AD141" s="248"/>
      <c r="AE141" s="248"/>
      <c r="AF141" s="248"/>
      <c r="AG141" s="248"/>
      <c r="AH141" s="248"/>
      <c r="AI141" s="248"/>
      <c r="AJ141" s="248"/>
    </row>
    <row r="142" spans="1:36" ht="17" hidden="1">
      <c r="A142" s="257">
        <v>45927</v>
      </c>
      <c r="B142" s="253">
        <v>35</v>
      </c>
      <c r="C142" s="253">
        <v>6</v>
      </c>
      <c r="D142" s="253">
        <v>15</v>
      </c>
      <c r="E142" s="253">
        <v>2</v>
      </c>
      <c r="F142" s="106"/>
      <c r="G142" s="106"/>
      <c r="H142" s="253"/>
      <c r="I142" s="253"/>
      <c r="J142" s="254">
        <f t="shared" ref="J142:K142" si="267">D142/B142</f>
        <v>0.42857142857142855</v>
      </c>
      <c r="K142" s="254">
        <f t="shared" si="267"/>
        <v>0.33333333333333331</v>
      </c>
      <c r="L142" s="254">
        <f t="shared" ref="L142:O142" si="268">F142/B142</f>
        <v>0</v>
      </c>
      <c r="M142" s="254">
        <f t="shared" si="268"/>
        <v>0</v>
      </c>
      <c r="N142" s="254">
        <f t="shared" si="268"/>
        <v>0</v>
      </c>
      <c r="O142" s="254">
        <f t="shared" si="268"/>
        <v>0</v>
      </c>
      <c r="P142" s="248"/>
      <c r="Q142" s="248"/>
      <c r="R142" s="248"/>
      <c r="S142" s="248"/>
      <c r="T142" s="248"/>
      <c r="U142" s="248"/>
      <c r="V142" s="248"/>
      <c r="W142" s="248"/>
      <c r="X142" s="248"/>
      <c r="Y142" s="248"/>
      <c r="Z142" s="248"/>
      <c r="AA142" s="248"/>
      <c r="AB142" s="248"/>
      <c r="AC142" s="248"/>
      <c r="AD142" s="248"/>
      <c r="AE142" s="248"/>
      <c r="AF142" s="248"/>
      <c r="AG142" s="248"/>
      <c r="AH142" s="248"/>
      <c r="AI142" s="248"/>
      <c r="AJ142" s="248"/>
    </row>
    <row r="143" spans="1:36" ht="17" hidden="1">
      <c r="A143" s="257">
        <v>45928</v>
      </c>
      <c r="B143" s="253">
        <v>42</v>
      </c>
      <c r="C143" s="253">
        <v>5</v>
      </c>
      <c r="D143" s="253">
        <v>17</v>
      </c>
      <c r="E143" s="253">
        <v>1</v>
      </c>
      <c r="F143" s="106"/>
      <c r="G143" s="106"/>
      <c r="H143" s="253"/>
      <c r="I143" s="253"/>
      <c r="J143" s="254">
        <f t="shared" ref="J143:K143" si="269">D143/B143</f>
        <v>0.40476190476190477</v>
      </c>
      <c r="K143" s="254">
        <f t="shared" si="269"/>
        <v>0.2</v>
      </c>
      <c r="L143" s="254">
        <f t="shared" ref="L143:O143" si="270">F143/B143</f>
        <v>0</v>
      </c>
      <c r="M143" s="254">
        <f t="shared" si="270"/>
        <v>0</v>
      </c>
      <c r="N143" s="254">
        <f t="shared" si="270"/>
        <v>0</v>
      </c>
      <c r="O143" s="254">
        <f t="shared" si="270"/>
        <v>0</v>
      </c>
      <c r="P143" s="248"/>
      <c r="Q143" s="248"/>
      <c r="R143" s="248"/>
      <c r="S143" s="248"/>
      <c r="T143" s="248"/>
      <c r="U143" s="248"/>
      <c r="V143" s="248"/>
      <c r="W143" s="248"/>
      <c r="X143" s="248"/>
      <c r="Y143" s="248"/>
      <c r="Z143" s="248"/>
      <c r="AA143" s="248"/>
      <c r="AB143" s="248"/>
      <c r="AC143" s="248"/>
      <c r="AD143" s="248"/>
      <c r="AE143" s="248"/>
      <c r="AF143" s="248"/>
      <c r="AG143" s="248"/>
      <c r="AH143" s="248"/>
      <c r="AI143" s="248"/>
      <c r="AJ143" s="248"/>
    </row>
    <row r="144" spans="1:36" ht="17" hidden="1">
      <c r="A144" s="257">
        <v>45929</v>
      </c>
      <c r="B144" s="253">
        <v>18</v>
      </c>
      <c r="C144" s="253">
        <v>3</v>
      </c>
      <c r="D144" s="253">
        <v>12</v>
      </c>
      <c r="E144" s="253">
        <v>1</v>
      </c>
      <c r="F144" s="106"/>
      <c r="G144" s="106"/>
      <c r="H144" s="253"/>
      <c r="I144" s="253"/>
      <c r="J144" s="254">
        <f t="shared" ref="J144:K144" si="271">D144/B144</f>
        <v>0.66666666666666663</v>
      </c>
      <c r="K144" s="254">
        <f t="shared" si="271"/>
        <v>0.33333333333333331</v>
      </c>
      <c r="L144" s="254">
        <f t="shared" ref="L144:O144" si="272">F144/B144</f>
        <v>0</v>
      </c>
      <c r="M144" s="254">
        <f t="shared" si="272"/>
        <v>0</v>
      </c>
      <c r="N144" s="254">
        <f t="shared" si="272"/>
        <v>0</v>
      </c>
      <c r="O144" s="254">
        <f t="shared" si="272"/>
        <v>0</v>
      </c>
      <c r="P144" s="248"/>
      <c r="Q144" s="248"/>
      <c r="R144" s="248"/>
      <c r="S144" s="248"/>
      <c r="T144" s="248"/>
      <c r="U144" s="248"/>
      <c r="V144" s="248"/>
      <c r="W144" s="248"/>
      <c r="X144" s="248"/>
      <c r="Y144" s="248"/>
      <c r="Z144" s="248"/>
      <c r="AA144" s="248"/>
      <c r="AB144" s="248"/>
      <c r="AC144" s="248"/>
      <c r="AD144" s="248"/>
      <c r="AE144" s="248"/>
      <c r="AF144" s="248"/>
      <c r="AG144" s="248"/>
      <c r="AH144" s="248"/>
      <c r="AI144" s="248"/>
      <c r="AJ144" s="248"/>
    </row>
    <row r="145" spans="1:36" ht="17" hidden="1">
      <c r="A145" s="257">
        <v>45930</v>
      </c>
      <c r="B145" s="253">
        <v>34</v>
      </c>
      <c r="C145" s="253">
        <v>7</v>
      </c>
      <c r="D145" s="253">
        <v>11</v>
      </c>
      <c r="E145" s="253">
        <v>3</v>
      </c>
      <c r="F145" s="106"/>
      <c r="G145" s="106"/>
      <c r="H145" s="253"/>
      <c r="I145" s="253"/>
      <c r="J145" s="254">
        <f t="shared" ref="J145:K145" si="273">D145/B145</f>
        <v>0.3235294117647059</v>
      </c>
      <c r="K145" s="254">
        <f t="shared" si="273"/>
        <v>0.42857142857142855</v>
      </c>
      <c r="L145" s="254">
        <f t="shared" ref="L145:O145" si="274">F145/B145</f>
        <v>0</v>
      </c>
      <c r="M145" s="254">
        <f t="shared" si="274"/>
        <v>0</v>
      </c>
      <c r="N145" s="254">
        <f t="shared" si="274"/>
        <v>0</v>
      </c>
      <c r="O145" s="254">
        <f t="shared" si="274"/>
        <v>0</v>
      </c>
      <c r="P145" s="248"/>
      <c r="Q145" s="248"/>
      <c r="R145" s="248"/>
      <c r="S145" s="248"/>
      <c r="T145" s="248"/>
      <c r="U145" s="248"/>
      <c r="V145" s="248"/>
      <c r="W145" s="248"/>
      <c r="X145" s="248"/>
      <c r="Y145" s="248"/>
      <c r="Z145" s="248"/>
      <c r="AA145" s="248"/>
      <c r="AB145" s="248"/>
      <c r="AC145" s="248"/>
      <c r="AD145" s="248"/>
      <c r="AE145" s="248"/>
      <c r="AF145" s="248"/>
      <c r="AG145" s="248"/>
      <c r="AH145" s="248"/>
      <c r="AI145" s="248"/>
      <c r="AJ145" s="248"/>
    </row>
    <row r="146" spans="1:36" ht="17" hidden="1">
      <c r="A146" s="257"/>
      <c r="B146" s="106"/>
      <c r="C146" s="106"/>
      <c r="D146" s="106"/>
      <c r="E146" s="106"/>
      <c r="F146" s="106"/>
      <c r="G146" s="106"/>
      <c r="H146" s="253"/>
      <c r="I146" s="253"/>
      <c r="J146" s="259"/>
      <c r="K146" s="259"/>
      <c r="L146" s="259"/>
      <c r="M146" s="259"/>
      <c r="N146" s="259"/>
      <c r="O146" s="259"/>
      <c r="P146" s="248"/>
      <c r="Q146" s="248"/>
      <c r="R146" s="248"/>
      <c r="S146" s="248"/>
      <c r="T146" s="248"/>
      <c r="U146" s="248"/>
      <c r="V146" s="248"/>
      <c r="W146" s="248"/>
      <c r="X146" s="248"/>
      <c r="Y146" s="248"/>
      <c r="Z146" s="248"/>
      <c r="AA146" s="248"/>
      <c r="AB146" s="248"/>
      <c r="AC146" s="248"/>
      <c r="AD146" s="248"/>
      <c r="AE146" s="248"/>
      <c r="AF146" s="248"/>
      <c r="AG146" s="248"/>
      <c r="AH146" s="248"/>
      <c r="AI146" s="248"/>
      <c r="AJ146" s="248"/>
    </row>
    <row r="147" spans="1:36" ht="17" hidden="1">
      <c r="A147" s="251" t="s">
        <v>4220</v>
      </c>
      <c r="B147" s="255">
        <f t="shared" ref="B147:I147" si="275">SUBTOTAL(9,B116:B145)</f>
        <v>1022</v>
      </c>
      <c r="C147" s="255">
        <f t="shared" si="275"/>
        <v>209</v>
      </c>
      <c r="D147" s="255">
        <f t="shared" si="275"/>
        <v>421</v>
      </c>
      <c r="E147" s="255">
        <f t="shared" si="275"/>
        <v>124</v>
      </c>
      <c r="F147" s="255">
        <f t="shared" si="275"/>
        <v>0</v>
      </c>
      <c r="G147" s="255">
        <f t="shared" si="275"/>
        <v>0</v>
      </c>
      <c r="H147" s="255">
        <f t="shared" si="275"/>
        <v>0</v>
      </c>
      <c r="I147" s="255">
        <f t="shared" si="275"/>
        <v>0</v>
      </c>
      <c r="J147" s="256">
        <f t="shared" ref="J147:K147" si="276">D147/B147</f>
        <v>0.41193737769080235</v>
      </c>
      <c r="K147" s="256">
        <f t="shared" si="276"/>
        <v>0.59330143540669855</v>
      </c>
      <c r="L147" s="256">
        <f t="shared" ref="L147:M147" si="277">F147/B147</f>
        <v>0</v>
      </c>
      <c r="M147" s="256">
        <f t="shared" si="277"/>
        <v>0</v>
      </c>
      <c r="N147" s="256">
        <f t="shared" ref="N147:O147" si="278">H147/B147</f>
        <v>0</v>
      </c>
      <c r="O147" s="256">
        <f t="shared" si="278"/>
        <v>0</v>
      </c>
      <c r="P147" s="248"/>
      <c r="Q147" s="248"/>
      <c r="R147" s="248"/>
      <c r="S147" s="248"/>
      <c r="T147" s="248"/>
      <c r="U147" s="248"/>
      <c r="V147" s="248"/>
      <c r="W147" s="248"/>
      <c r="X147" s="248"/>
      <c r="Y147" s="248"/>
      <c r="Z147" s="248"/>
      <c r="AA147" s="248"/>
      <c r="AB147" s="248"/>
      <c r="AC147" s="248"/>
      <c r="AD147" s="248"/>
      <c r="AE147" s="248"/>
      <c r="AF147" s="248"/>
      <c r="AG147" s="248"/>
      <c r="AH147" s="248"/>
      <c r="AI147" s="248"/>
      <c r="AJ147" s="248"/>
    </row>
    <row r="148" spans="1:36" ht="13">
      <c r="A148" s="248"/>
      <c r="B148" s="248"/>
      <c r="C148" s="248"/>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c r="Z148" s="248"/>
      <c r="AA148" s="248"/>
      <c r="AB148" s="248"/>
      <c r="AC148" s="248"/>
      <c r="AD148" s="248"/>
      <c r="AE148" s="248"/>
      <c r="AF148" s="248"/>
      <c r="AG148" s="248"/>
      <c r="AH148" s="248"/>
      <c r="AI148" s="248"/>
      <c r="AJ148" s="248"/>
    </row>
    <row r="149" spans="1:36" ht="13">
      <c r="A149" s="248"/>
      <c r="B149" s="248"/>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c r="AA149" s="248"/>
      <c r="AB149" s="248"/>
      <c r="AC149" s="248"/>
      <c r="AD149" s="248"/>
      <c r="AE149" s="248"/>
      <c r="AF149" s="248"/>
      <c r="AG149" s="248"/>
      <c r="AH149" s="248"/>
      <c r="AI149" s="248"/>
      <c r="AJ149" s="248"/>
    </row>
    <row r="150" spans="1:36" ht="18">
      <c r="A150" s="249" t="s">
        <v>4207</v>
      </c>
      <c r="B150" s="793" t="s">
        <v>4208</v>
      </c>
      <c r="C150" s="787"/>
      <c r="D150" s="787"/>
      <c r="E150" s="788"/>
      <c r="F150" s="793" t="s">
        <v>4209</v>
      </c>
      <c r="G150" s="788"/>
      <c r="H150" s="793" t="s">
        <v>4210</v>
      </c>
      <c r="I150" s="788"/>
      <c r="J150" s="793" t="s">
        <v>4223</v>
      </c>
      <c r="K150" s="787"/>
      <c r="L150" s="787"/>
      <c r="M150" s="788"/>
      <c r="N150" s="794" t="s">
        <v>4224</v>
      </c>
      <c r="O150" s="787"/>
      <c r="P150" s="787"/>
      <c r="Q150" s="788"/>
      <c r="R150" s="248"/>
      <c r="S150" s="248"/>
      <c r="T150" s="6" t="s">
        <v>4225</v>
      </c>
      <c r="U150" s="6" t="s">
        <v>4226</v>
      </c>
      <c r="V150" s="6" t="s">
        <v>4227</v>
      </c>
      <c r="W150" s="6" t="s">
        <v>4224</v>
      </c>
      <c r="X150" s="248"/>
      <c r="Y150" s="248"/>
      <c r="Z150" s="248"/>
      <c r="AA150" s="248"/>
      <c r="AB150" s="248"/>
      <c r="AC150" s="248"/>
      <c r="AD150" s="248"/>
      <c r="AE150" s="248"/>
      <c r="AF150" s="248"/>
      <c r="AG150" s="248"/>
      <c r="AH150" s="248"/>
      <c r="AI150" s="248"/>
      <c r="AJ150" s="248"/>
    </row>
    <row r="151" spans="1:36" ht="17">
      <c r="A151" s="260"/>
      <c r="B151" s="21" t="s">
        <v>4228</v>
      </c>
      <c r="C151" s="21" t="s">
        <v>4229</v>
      </c>
      <c r="D151" s="21" t="s">
        <v>4230</v>
      </c>
      <c r="E151" s="21" t="s">
        <v>4231</v>
      </c>
      <c r="F151" s="21" t="s">
        <v>4218</v>
      </c>
      <c r="G151" s="21" t="s">
        <v>4219</v>
      </c>
      <c r="H151" s="21" t="s">
        <v>4218</v>
      </c>
      <c r="I151" s="21" t="s">
        <v>4219</v>
      </c>
      <c r="J151" s="21" t="s">
        <v>4228</v>
      </c>
      <c r="K151" s="21" t="s">
        <v>4229</v>
      </c>
      <c r="L151" s="21" t="s">
        <v>4230</v>
      </c>
      <c r="M151" s="21" t="s">
        <v>4231</v>
      </c>
      <c r="N151" s="21" t="s">
        <v>4228</v>
      </c>
      <c r="O151" s="21" t="s">
        <v>4229</v>
      </c>
      <c r="P151" s="21" t="s">
        <v>4230</v>
      </c>
      <c r="Q151" s="21" t="s">
        <v>4231</v>
      </c>
      <c r="R151" s="248"/>
      <c r="S151" s="248"/>
      <c r="T151" s="6" t="s">
        <v>26</v>
      </c>
      <c r="U151" s="261">
        <f>B183+C183</f>
        <v>666</v>
      </c>
      <c r="V151" s="262">
        <f>J183+K183</f>
        <v>296</v>
      </c>
      <c r="W151" s="263">
        <f t="shared" ref="W151:W153" si="279">V151/U151</f>
        <v>0.44444444444444442</v>
      </c>
      <c r="X151" s="248"/>
      <c r="Y151" s="248"/>
      <c r="Z151" s="248"/>
      <c r="AA151" s="248"/>
      <c r="AB151" s="248"/>
      <c r="AC151" s="248"/>
      <c r="AD151" s="248"/>
      <c r="AE151" s="248"/>
      <c r="AF151" s="248"/>
      <c r="AG151" s="248"/>
      <c r="AH151" s="248"/>
      <c r="AI151" s="248"/>
      <c r="AJ151" s="248"/>
    </row>
    <row r="152" spans="1:36" ht="17">
      <c r="A152" s="264">
        <v>45931</v>
      </c>
      <c r="B152" s="109">
        <v>27</v>
      </c>
      <c r="C152" s="109">
        <v>7</v>
      </c>
      <c r="D152" s="109">
        <v>6</v>
      </c>
      <c r="E152" s="109">
        <v>1</v>
      </c>
      <c r="F152" s="106"/>
      <c r="G152" s="106"/>
      <c r="H152" s="106"/>
      <c r="I152" s="106"/>
      <c r="J152" s="265">
        <v>12</v>
      </c>
      <c r="K152" s="265">
        <v>5</v>
      </c>
      <c r="L152" s="265">
        <v>3</v>
      </c>
      <c r="M152" s="265">
        <v>1</v>
      </c>
      <c r="N152" s="266">
        <f t="shared" ref="N152:Q152" si="280">J152/B152</f>
        <v>0.44444444444444442</v>
      </c>
      <c r="O152" s="266">
        <f t="shared" si="280"/>
        <v>0.7142857142857143</v>
      </c>
      <c r="P152" s="266">
        <f t="shared" si="280"/>
        <v>0.5</v>
      </c>
      <c r="Q152" s="266">
        <f t="shared" si="280"/>
        <v>1</v>
      </c>
      <c r="R152" s="248"/>
      <c r="S152" s="248"/>
      <c r="T152" s="6" t="s">
        <v>48</v>
      </c>
      <c r="U152" s="261">
        <f>D183+E183</f>
        <v>324</v>
      </c>
      <c r="V152" s="262">
        <f>L183+M183</f>
        <v>179</v>
      </c>
      <c r="W152" s="263">
        <f t="shared" si="279"/>
        <v>0.55246913580246915</v>
      </c>
      <c r="X152" s="248"/>
      <c r="Y152" s="248"/>
      <c r="Z152" s="248"/>
      <c r="AA152" s="248"/>
      <c r="AB152" s="248"/>
      <c r="AC152" s="248"/>
      <c r="AD152" s="248"/>
      <c r="AE152" s="248"/>
      <c r="AF152" s="248"/>
      <c r="AG152" s="248"/>
      <c r="AH152" s="248"/>
      <c r="AI152" s="248"/>
      <c r="AJ152" s="248"/>
    </row>
    <row r="153" spans="1:36" ht="17">
      <c r="A153" s="264">
        <v>45932</v>
      </c>
      <c r="B153" s="109">
        <v>25</v>
      </c>
      <c r="C153" s="109">
        <v>5</v>
      </c>
      <c r="D153" s="109">
        <v>9</v>
      </c>
      <c r="E153" s="109">
        <v>5</v>
      </c>
      <c r="F153" s="106"/>
      <c r="G153" s="106"/>
      <c r="H153" s="106"/>
      <c r="I153" s="106"/>
      <c r="J153" s="265">
        <v>11</v>
      </c>
      <c r="K153" s="265">
        <v>2</v>
      </c>
      <c r="L153" s="265">
        <v>6</v>
      </c>
      <c r="M153" s="265">
        <v>3</v>
      </c>
      <c r="N153" s="266">
        <f t="shared" ref="N153:Q153" si="281">J153/B153</f>
        <v>0.44</v>
      </c>
      <c r="O153" s="266">
        <f t="shared" si="281"/>
        <v>0.4</v>
      </c>
      <c r="P153" s="266">
        <f t="shared" si="281"/>
        <v>0.66666666666666663</v>
      </c>
      <c r="Q153" s="266">
        <f t="shared" si="281"/>
        <v>0.6</v>
      </c>
      <c r="R153" s="248"/>
      <c r="S153" s="248"/>
      <c r="T153" s="6" t="s">
        <v>4232</v>
      </c>
      <c r="U153" s="6">
        <f t="shared" ref="U153:V153" si="282">SUM(U151:U152)</f>
        <v>990</v>
      </c>
      <c r="V153" s="267">
        <f t="shared" si="282"/>
        <v>475</v>
      </c>
      <c r="W153" s="268">
        <f t="shared" si="279"/>
        <v>0.47979797979797978</v>
      </c>
      <c r="X153" s="248"/>
      <c r="Y153" s="248"/>
      <c r="Z153" s="248"/>
      <c r="AA153" s="248"/>
      <c r="AB153" s="248"/>
      <c r="AC153" s="248"/>
      <c r="AD153" s="248"/>
      <c r="AE153" s="248"/>
      <c r="AF153" s="248"/>
      <c r="AG153" s="248"/>
      <c r="AH153" s="248"/>
      <c r="AI153" s="248"/>
      <c r="AJ153" s="248"/>
    </row>
    <row r="154" spans="1:36" ht="16">
      <c r="A154" s="264">
        <v>45933</v>
      </c>
      <c r="B154" s="109">
        <v>18</v>
      </c>
      <c r="C154" s="109">
        <v>3</v>
      </c>
      <c r="D154" s="109">
        <v>5</v>
      </c>
      <c r="E154" s="109">
        <v>1</v>
      </c>
      <c r="F154" s="106"/>
      <c r="G154" s="106"/>
      <c r="H154" s="106"/>
      <c r="I154" s="106"/>
      <c r="J154" s="265">
        <v>8</v>
      </c>
      <c r="K154" s="265">
        <v>3</v>
      </c>
      <c r="L154" s="265">
        <v>3</v>
      </c>
      <c r="M154" s="265">
        <v>1</v>
      </c>
      <c r="N154" s="266">
        <f t="shared" ref="N154:Q154" si="283">J154/B154</f>
        <v>0.44444444444444442</v>
      </c>
      <c r="O154" s="266">
        <f t="shared" si="283"/>
        <v>1</v>
      </c>
      <c r="P154" s="266">
        <f t="shared" si="283"/>
        <v>0.6</v>
      </c>
      <c r="Q154" s="266">
        <f t="shared" si="283"/>
        <v>1</v>
      </c>
      <c r="R154" s="248"/>
      <c r="S154" s="248"/>
      <c r="T154" s="248"/>
      <c r="U154" s="248"/>
      <c r="V154" s="248"/>
      <c r="W154" s="248"/>
      <c r="X154" s="248"/>
      <c r="Y154" s="248"/>
      <c r="Z154" s="248"/>
      <c r="AA154" s="248"/>
      <c r="AB154" s="248"/>
      <c r="AC154" s="248"/>
      <c r="AD154" s="248"/>
      <c r="AE154" s="248"/>
      <c r="AF154" s="248"/>
      <c r="AG154" s="248"/>
      <c r="AH154" s="248"/>
      <c r="AI154" s="248"/>
      <c r="AJ154" s="248"/>
    </row>
    <row r="155" spans="1:36" ht="16">
      <c r="A155" s="264">
        <v>45934</v>
      </c>
      <c r="B155" s="109">
        <v>31</v>
      </c>
      <c r="C155" s="109">
        <v>6</v>
      </c>
      <c r="D155" s="109">
        <v>3</v>
      </c>
      <c r="E155" s="109">
        <v>1</v>
      </c>
      <c r="F155" s="106"/>
      <c r="G155" s="106"/>
      <c r="H155" s="106"/>
      <c r="I155" s="106"/>
      <c r="J155" s="265">
        <v>16</v>
      </c>
      <c r="K155" s="265">
        <v>4</v>
      </c>
      <c r="L155" s="265">
        <v>3</v>
      </c>
      <c r="M155" s="265">
        <v>0</v>
      </c>
      <c r="N155" s="266">
        <f t="shared" ref="N155:Q155" si="284">J155/B155</f>
        <v>0.5161290322580645</v>
      </c>
      <c r="O155" s="266">
        <f t="shared" si="284"/>
        <v>0.66666666666666663</v>
      </c>
      <c r="P155" s="266">
        <f t="shared" si="284"/>
        <v>1</v>
      </c>
      <c r="Q155" s="266">
        <f t="shared" si="284"/>
        <v>0</v>
      </c>
      <c r="R155" s="248"/>
      <c r="S155" s="248"/>
      <c r="T155" s="248"/>
      <c r="U155" s="248"/>
      <c r="V155" s="248"/>
      <c r="W155" s="248"/>
      <c r="X155" s="248"/>
      <c r="Y155" s="248"/>
      <c r="Z155" s="248"/>
      <c r="AA155" s="248"/>
      <c r="AB155" s="248"/>
      <c r="AC155" s="248"/>
      <c r="AD155" s="248"/>
      <c r="AE155" s="248"/>
      <c r="AF155" s="248"/>
      <c r="AG155" s="248"/>
      <c r="AH155" s="248"/>
      <c r="AI155" s="248"/>
      <c r="AJ155" s="248"/>
    </row>
    <row r="156" spans="1:36" ht="16">
      <c r="A156" s="264">
        <v>45935</v>
      </c>
      <c r="B156" s="109">
        <v>27</v>
      </c>
      <c r="C156" s="109">
        <v>3</v>
      </c>
      <c r="D156" s="109">
        <v>6</v>
      </c>
      <c r="E156" s="109">
        <v>2</v>
      </c>
      <c r="F156" s="106"/>
      <c r="G156" s="106"/>
      <c r="H156" s="106"/>
      <c r="I156" s="106"/>
      <c r="J156" s="265">
        <v>9</v>
      </c>
      <c r="K156" s="265">
        <v>1</v>
      </c>
      <c r="L156" s="265">
        <v>2</v>
      </c>
      <c r="M156" s="265">
        <v>2</v>
      </c>
      <c r="N156" s="266">
        <f t="shared" ref="N156:Q156" si="285">J156/B156</f>
        <v>0.33333333333333331</v>
      </c>
      <c r="O156" s="266">
        <f t="shared" si="285"/>
        <v>0.33333333333333331</v>
      </c>
      <c r="P156" s="266">
        <f t="shared" si="285"/>
        <v>0.33333333333333331</v>
      </c>
      <c r="Q156" s="266">
        <f t="shared" si="285"/>
        <v>1</v>
      </c>
      <c r="R156" s="248"/>
      <c r="S156" s="248"/>
      <c r="T156" s="248"/>
      <c r="U156" s="248"/>
      <c r="V156" s="248"/>
      <c r="W156" s="248"/>
      <c r="X156" s="248"/>
      <c r="Y156" s="248"/>
      <c r="Z156" s="248"/>
      <c r="AA156" s="248"/>
      <c r="AB156" s="248"/>
      <c r="AC156" s="248"/>
      <c r="AD156" s="248"/>
      <c r="AE156" s="248"/>
      <c r="AF156" s="248"/>
      <c r="AG156" s="248"/>
      <c r="AH156" s="248"/>
      <c r="AI156" s="248"/>
      <c r="AJ156" s="248"/>
    </row>
    <row r="157" spans="1:36" ht="16">
      <c r="A157" s="264">
        <v>45936</v>
      </c>
      <c r="B157" s="109">
        <v>25</v>
      </c>
      <c r="C157" s="109">
        <v>8</v>
      </c>
      <c r="D157" s="109">
        <v>4</v>
      </c>
      <c r="E157" s="109">
        <v>7</v>
      </c>
      <c r="F157" s="106"/>
      <c r="G157" s="106"/>
      <c r="H157" s="106"/>
      <c r="I157" s="106"/>
      <c r="J157" s="265">
        <v>7</v>
      </c>
      <c r="K157" s="265">
        <v>4</v>
      </c>
      <c r="L157" s="265">
        <v>2</v>
      </c>
      <c r="M157" s="265">
        <v>4</v>
      </c>
      <c r="N157" s="266">
        <f t="shared" ref="N157:Q157" si="286">J157/B157</f>
        <v>0.28000000000000003</v>
      </c>
      <c r="O157" s="266">
        <f t="shared" si="286"/>
        <v>0.5</v>
      </c>
      <c r="P157" s="266">
        <f t="shared" si="286"/>
        <v>0.5</v>
      </c>
      <c r="Q157" s="266">
        <f t="shared" si="286"/>
        <v>0.5714285714285714</v>
      </c>
      <c r="R157" s="248"/>
      <c r="S157" s="248"/>
      <c r="T157" s="248"/>
      <c r="U157" s="248"/>
      <c r="V157" s="248"/>
      <c r="W157" s="248"/>
      <c r="X157" s="248"/>
      <c r="Y157" s="248"/>
      <c r="Z157" s="248"/>
      <c r="AA157" s="248"/>
      <c r="AB157" s="248"/>
      <c r="AC157" s="248"/>
      <c r="AD157" s="248"/>
      <c r="AE157" s="248"/>
      <c r="AF157" s="248"/>
      <c r="AG157" s="248"/>
      <c r="AH157" s="248"/>
      <c r="AI157" s="248"/>
      <c r="AJ157" s="248"/>
    </row>
    <row r="158" spans="1:36" ht="16">
      <c r="A158" s="264">
        <v>45937</v>
      </c>
      <c r="B158" s="109">
        <v>17</v>
      </c>
      <c r="C158" s="109">
        <v>4</v>
      </c>
      <c r="D158" s="109">
        <v>6</v>
      </c>
      <c r="E158" s="109">
        <v>4</v>
      </c>
      <c r="F158" s="106"/>
      <c r="G158" s="106"/>
      <c r="H158" s="106"/>
      <c r="I158" s="106"/>
      <c r="J158" s="265">
        <v>7</v>
      </c>
      <c r="K158" s="265">
        <v>2</v>
      </c>
      <c r="L158" s="265">
        <v>3</v>
      </c>
      <c r="M158" s="265">
        <v>4</v>
      </c>
      <c r="N158" s="266">
        <f t="shared" ref="N158:Q158" si="287">J158/B158</f>
        <v>0.41176470588235292</v>
      </c>
      <c r="O158" s="266">
        <f t="shared" si="287"/>
        <v>0.5</v>
      </c>
      <c r="P158" s="266">
        <f t="shared" si="287"/>
        <v>0.5</v>
      </c>
      <c r="Q158" s="266">
        <f t="shared" si="287"/>
        <v>1</v>
      </c>
      <c r="R158" s="248"/>
      <c r="S158" s="248"/>
      <c r="T158" s="248"/>
      <c r="U158" s="248"/>
      <c r="V158" s="248"/>
      <c r="W158" s="248"/>
      <c r="X158" s="248"/>
      <c r="Y158" s="248"/>
      <c r="Z158" s="248"/>
      <c r="AA158" s="248"/>
      <c r="AB158" s="248"/>
      <c r="AC158" s="248"/>
      <c r="AD158" s="248"/>
      <c r="AE158" s="248"/>
      <c r="AF158" s="248"/>
      <c r="AG158" s="248"/>
      <c r="AH158" s="248"/>
      <c r="AI158" s="248"/>
      <c r="AJ158" s="248"/>
    </row>
    <row r="159" spans="1:36" ht="16">
      <c r="A159" s="264">
        <v>45938</v>
      </c>
      <c r="B159" s="109">
        <v>20</v>
      </c>
      <c r="C159" s="109">
        <v>2</v>
      </c>
      <c r="D159" s="109">
        <v>13</v>
      </c>
      <c r="E159" s="109">
        <v>3</v>
      </c>
      <c r="F159" s="106"/>
      <c r="G159" s="106"/>
      <c r="H159" s="106"/>
      <c r="I159" s="106"/>
      <c r="J159" s="265">
        <v>13</v>
      </c>
      <c r="K159" s="265">
        <v>0</v>
      </c>
      <c r="L159" s="265">
        <v>5</v>
      </c>
      <c r="M159" s="265">
        <v>1</v>
      </c>
      <c r="N159" s="266">
        <f t="shared" ref="N159:Q159" si="288">J159/B159</f>
        <v>0.65</v>
      </c>
      <c r="O159" s="266">
        <f t="shared" si="288"/>
        <v>0</v>
      </c>
      <c r="P159" s="266">
        <f t="shared" si="288"/>
        <v>0.38461538461538464</v>
      </c>
      <c r="Q159" s="266">
        <f t="shared" si="288"/>
        <v>0.33333333333333331</v>
      </c>
      <c r="R159" s="248"/>
      <c r="S159" s="248"/>
      <c r="T159" s="248"/>
      <c r="U159" s="248"/>
      <c r="V159" s="248"/>
      <c r="W159" s="248"/>
      <c r="X159" s="248"/>
      <c r="Y159" s="248"/>
      <c r="Z159" s="248"/>
      <c r="AA159" s="248"/>
      <c r="AB159" s="248"/>
      <c r="AC159" s="248"/>
      <c r="AD159" s="248"/>
      <c r="AE159" s="248"/>
      <c r="AF159" s="248"/>
      <c r="AG159" s="248"/>
      <c r="AH159" s="248"/>
      <c r="AI159" s="248"/>
      <c r="AJ159" s="248"/>
    </row>
    <row r="160" spans="1:36" ht="16">
      <c r="A160" s="264">
        <v>45939</v>
      </c>
      <c r="B160" s="109">
        <v>15</v>
      </c>
      <c r="C160" s="109">
        <v>2</v>
      </c>
      <c r="D160" s="109">
        <v>9</v>
      </c>
      <c r="E160" s="109">
        <v>3</v>
      </c>
      <c r="F160" s="106"/>
      <c r="G160" s="106"/>
      <c r="H160" s="106"/>
      <c r="I160" s="106"/>
      <c r="J160" s="265">
        <v>13</v>
      </c>
      <c r="K160" s="265">
        <v>1</v>
      </c>
      <c r="L160" s="265">
        <v>6</v>
      </c>
      <c r="M160" s="265">
        <v>2</v>
      </c>
      <c r="N160" s="266">
        <f t="shared" ref="N160:Q160" si="289">J160/B160</f>
        <v>0.8666666666666667</v>
      </c>
      <c r="O160" s="266">
        <f t="shared" si="289"/>
        <v>0.5</v>
      </c>
      <c r="P160" s="266">
        <f t="shared" si="289"/>
        <v>0.66666666666666663</v>
      </c>
      <c r="Q160" s="266">
        <f t="shared" si="289"/>
        <v>0.66666666666666663</v>
      </c>
      <c r="R160" s="248"/>
      <c r="S160" s="248"/>
      <c r="T160" s="248"/>
      <c r="U160" s="248"/>
      <c r="V160" s="248"/>
      <c r="W160" s="248"/>
      <c r="X160" s="248"/>
      <c r="Y160" s="248"/>
      <c r="Z160" s="248"/>
      <c r="AA160" s="248"/>
      <c r="AB160" s="248"/>
      <c r="AC160" s="248"/>
      <c r="AD160" s="248"/>
      <c r="AE160" s="248"/>
      <c r="AF160" s="248"/>
      <c r="AG160" s="248"/>
      <c r="AH160" s="248"/>
      <c r="AI160" s="248"/>
      <c r="AJ160" s="248"/>
    </row>
    <row r="161" spans="1:36" ht="16">
      <c r="A161" s="264">
        <v>45940</v>
      </c>
      <c r="B161" s="109">
        <v>10</v>
      </c>
      <c r="C161" s="109">
        <v>4</v>
      </c>
      <c r="D161" s="109">
        <v>7</v>
      </c>
      <c r="E161" s="109">
        <v>2</v>
      </c>
      <c r="F161" s="106"/>
      <c r="G161" s="106"/>
      <c r="H161" s="106"/>
      <c r="I161" s="106"/>
      <c r="J161" s="265">
        <v>4</v>
      </c>
      <c r="K161" s="265">
        <v>3</v>
      </c>
      <c r="L161" s="265">
        <v>5</v>
      </c>
      <c r="M161" s="265">
        <v>2</v>
      </c>
      <c r="N161" s="266">
        <f t="shared" ref="N161:Q161" si="290">J161/B161</f>
        <v>0.4</v>
      </c>
      <c r="O161" s="266">
        <f t="shared" si="290"/>
        <v>0.75</v>
      </c>
      <c r="P161" s="266">
        <f t="shared" si="290"/>
        <v>0.7142857142857143</v>
      </c>
      <c r="Q161" s="266">
        <f t="shared" si="290"/>
        <v>1</v>
      </c>
      <c r="R161" s="248"/>
      <c r="S161" s="248"/>
      <c r="T161" s="248"/>
      <c r="U161" s="248"/>
      <c r="V161" s="248"/>
      <c r="W161" s="248"/>
      <c r="X161" s="248"/>
      <c r="Y161" s="248"/>
      <c r="Z161" s="248"/>
      <c r="AA161" s="248"/>
      <c r="AB161" s="248"/>
      <c r="AC161" s="248"/>
      <c r="AD161" s="248"/>
      <c r="AE161" s="248"/>
      <c r="AF161" s="248"/>
      <c r="AG161" s="248"/>
      <c r="AH161" s="248"/>
      <c r="AI161" s="248"/>
      <c r="AJ161" s="248"/>
    </row>
    <row r="162" spans="1:36" ht="16">
      <c r="A162" s="264">
        <v>45941</v>
      </c>
      <c r="B162" s="109">
        <v>6</v>
      </c>
      <c r="C162" s="109">
        <v>7</v>
      </c>
      <c r="D162" s="109">
        <v>4</v>
      </c>
      <c r="E162" s="109">
        <v>1</v>
      </c>
      <c r="F162" s="106"/>
      <c r="G162" s="106"/>
      <c r="H162" s="106"/>
      <c r="I162" s="106"/>
      <c r="J162" s="265">
        <v>3</v>
      </c>
      <c r="K162" s="265">
        <v>5</v>
      </c>
      <c r="L162" s="265">
        <v>2</v>
      </c>
      <c r="M162" s="265">
        <v>0</v>
      </c>
      <c r="N162" s="266">
        <f t="shared" ref="N162:Q162" si="291">J162/B162</f>
        <v>0.5</v>
      </c>
      <c r="O162" s="266">
        <f t="shared" si="291"/>
        <v>0.7142857142857143</v>
      </c>
      <c r="P162" s="266">
        <f t="shared" si="291"/>
        <v>0.5</v>
      </c>
      <c r="Q162" s="266">
        <f t="shared" si="291"/>
        <v>0</v>
      </c>
      <c r="R162" s="248"/>
      <c r="S162" s="248"/>
      <c r="T162" s="248"/>
      <c r="U162" s="248"/>
      <c r="V162" s="248"/>
      <c r="W162" s="248"/>
      <c r="X162" s="248"/>
      <c r="Y162" s="248"/>
      <c r="Z162" s="248"/>
      <c r="AA162" s="248"/>
      <c r="AB162" s="248"/>
      <c r="AC162" s="248"/>
      <c r="AD162" s="248"/>
      <c r="AE162" s="248"/>
      <c r="AF162" s="248"/>
      <c r="AG162" s="248"/>
      <c r="AH162" s="248"/>
      <c r="AI162" s="248"/>
      <c r="AJ162" s="248"/>
    </row>
    <row r="163" spans="1:36" ht="16">
      <c r="A163" s="264">
        <v>45942</v>
      </c>
      <c r="B163" s="109">
        <v>15</v>
      </c>
      <c r="C163" s="109">
        <v>8</v>
      </c>
      <c r="D163" s="109">
        <v>8</v>
      </c>
      <c r="E163" s="109">
        <v>4</v>
      </c>
      <c r="F163" s="106"/>
      <c r="G163" s="106"/>
      <c r="H163" s="106"/>
      <c r="I163" s="106"/>
      <c r="J163" s="265">
        <v>5</v>
      </c>
      <c r="K163" s="265">
        <v>5</v>
      </c>
      <c r="L163" s="265">
        <v>6</v>
      </c>
      <c r="M163" s="265">
        <v>2</v>
      </c>
      <c r="N163" s="266">
        <f t="shared" ref="N163:Q163" si="292">J163/B163</f>
        <v>0.33333333333333331</v>
      </c>
      <c r="O163" s="266">
        <f t="shared" si="292"/>
        <v>0.625</v>
      </c>
      <c r="P163" s="266">
        <f t="shared" si="292"/>
        <v>0.75</v>
      </c>
      <c r="Q163" s="266">
        <f t="shared" si="292"/>
        <v>0.5</v>
      </c>
      <c r="R163" s="248"/>
      <c r="S163" s="248"/>
      <c r="T163" s="248"/>
      <c r="U163" s="248"/>
      <c r="V163" s="248"/>
      <c r="W163" s="248"/>
      <c r="X163" s="248"/>
      <c r="Y163" s="248"/>
      <c r="Z163" s="248"/>
      <c r="AA163" s="248"/>
      <c r="AB163" s="248"/>
      <c r="AC163" s="248"/>
      <c r="AD163" s="248"/>
      <c r="AE163" s="248"/>
      <c r="AF163" s="248"/>
      <c r="AG163" s="248"/>
      <c r="AH163" s="248"/>
      <c r="AI163" s="248"/>
      <c r="AJ163" s="248"/>
    </row>
    <row r="164" spans="1:36" ht="16">
      <c r="A164" s="264">
        <v>45943</v>
      </c>
      <c r="B164" s="109">
        <v>19</v>
      </c>
      <c r="C164" s="109">
        <v>6</v>
      </c>
      <c r="D164" s="109">
        <v>10</v>
      </c>
      <c r="E164" s="109">
        <v>2</v>
      </c>
      <c r="F164" s="106"/>
      <c r="G164" s="106"/>
      <c r="H164" s="106"/>
      <c r="I164" s="106"/>
      <c r="J164" s="265">
        <v>8</v>
      </c>
      <c r="K164" s="265">
        <v>3</v>
      </c>
      <c r="L164" s="265">
        <v>3</v>
      </c>
      <c r="M164" s="265">
        <v>2</v>
      </c>
      <c r="N164" s="266">
        <f t="shared" ref="N164:Q164" si="293">J164/B164</f>
        <v>0.42105263157894735</v>
      </c>
      <c r="O164" s="266">
        <f t="shared" si="293"/>
        <v>0.5</v>
      </c>
      <c r="P164" s="266">
        <f t="shared" si="293"/>
        <v>0.3</v>
      </c>
      <c r="Q164" s="266">
        <f t="shared" si="293"/>
        <v>1</v>
      </c>
      <c r="R164" s="248"/>
      <c r="S164" s="248"/>
      <c r="T164" s="248"/>
      <c r="U164" s="248"/>
      <c r="V164" s="248"/>
      <c r="W164" s="248"/>
      <c r="X164" s="248"/>
      <c r="Y164" s="248"/>
      <c r="Z164" s="248"/>
      <c r="AA164" s="248"/>
      <c r="AB164" s="248"/>
      <c r="AC164" s="248"/>
      <c r="AD164" s="248"/>
      <c r="AE164" s="248"/>
      <c r="AF164" s="248"/>
      <c r="AG164" s="248"/>
      <c r="AH164" s="248"/>
      <c r="AI164" s="248"/>
      <c r="AJ164" s="248"/>
    </row>
    <row r="165" spans="1:36" ht="16">
      <c r="A165" s="264">
        <v>45944</v>
      </c>
      <c r="B165" s="109">
        <v>14</v>
      </c>
      <c r="C165" s="109">
        <v>3</v>
      </c>
      <c r="D165" s="109">
        <v>13</v>
      </c>
      <c r="E165" s="109">
        <v>5</v>
      </c>
      <c r="F165" s="106"/>
      <c r="G165" s="106"/>
      <c r="H165" s="106"/>
      <c r="I165" s="106"/>
      <c r="J165" s="265">
        <v>7</v>
      </c>
      <c r="K165" s="265">
        <v>1</v>
      </c>
      <c r="L165" s="265">
        <v>5</v>
      </c>
      <c r="M165" s="265">
        <v>5</v>
      </c>
      <c r="N165" s="266">
        <f t="shared" ref="N165:Q165" si="294">J165/B165</f>
        <v>0.5</v>
      </c>
      <c r="O165" s="266">
        <f t="shared" si="294"/>
        <v>0.33333333333333331</v>
      </c>
      <c r="P165" s="266">
        <f t="shared" si="294"/>
        <v>0.38461538461538464</v>
      </c>
      <c r="Q165" s="266">
        <f t="shared" si="294"/>
        <v>1</v>
      </c>
      <c r="R165" s="248"/>
      <c r="S165" s="248"/>
      <c r="T165" s="248"/>
      <c r="U165" s="248"/>
      <c r="V165" s="248"/>
      <c r="W165" s="248"/>
      <c r="X165" s="248"/>
      <c r="Y165" s="248"/>
      <c r="Z165" s="248"/>
      <c r="AA165" s="248"/>
      <c r="AB165" s="248"/>
      <c r="AC165" s="248"/>
      <c r="AD165" s="248"/>
      <c r="AE165" s="248"/>
      <c r="AF165" s="248"/>
      <c r="AG165" s="248"/>
      <c r="AH165" s="248"/>
      <c r="AI165" s="248"/>
      <c r="AJ165" s="248"/>
    </row>
    <row r="166" spans="1:36" ht="16">
      <c r="A166" s="264">
        <v>45945</v>
      </c>
      <c r="B166" s="109">
        <v>13</v>
      </c>
      <c r="C166" s="109">
        <v>6</v>
      </c>
      <c r="D166" s="109">
        <v>6</v>
      </c>
      <c r="E166" s="109">
        <v>3</v>
      </c>
      <c r="F166" s="106"/>
      <c r="G166" s="106"/>
      <c r="H166" s="106"/>
      <c r="I166" s="106"/>
      <c r="J166" s="265">
        <v>3</v>
      </c>
      <c r="K166" s="265">
        <v>2</v>
      </c>
      <c r="L166" s="265">
        <v>3</v>
      </c>
      <c r="M166" s="265">
        <v>2</v>
      </c>
      <c r="N166" s="266">
        <f t="shared" ref="N166:Q166" si="295">J166/B166</f>
        <v>0.23076923076923078</v>
      </c>
      <c r="O166" s="266">
        <f t="shared" si="295"/>
        <v>0.33333333333333331</v>
      </c>
      <c r="P166" s="266">
        <f t="shared" si="295"/>
        <v>0.5</v>
      </c>
      <c r="Q166" s="266">
        <f t="shared" si="295"/>
        <v>0.66666666666666663</v>
      </c>
      <c r="R166" s="248"/>
      <c r="S166" s="248"/>
      <c r="T166" s="248"/>
      <c r="U166" s="248"/>
      <c r="V166" s="248"/>
      <c r="W166" s="248"/>
      <c r="X166" s="248"/>
      <c r="Y166" s="248"/>
      <c r="Z166" s="248"/>
      <c r="AA166" s="248"/>
      <c r="AB166" s="248"/>
      <c r="AC166" s="248"/>
      <c r="AD166" s="248"/>
      <c r="AE166" s="248"/>
      <c r="AF166" s="248"/>
      <c r="AG166" s="248"/>
      <c r="AH166" s="248"/>
      <c r="AI166" s="248"/>
      <c r="AJ166" s="248"/>
    </row>
    <row r="167" spans="1:36" ht="16">
      <c r="A167" s="264">
        <v>45946</v>
      </c>
      <c r="B167" s="109">
        <v>17</v>
      </c>
      <c r="C167" s="109">
        <v>3</v>
      </c>
      <c r="D167" s="109">
        <v>6</v>
      </c>
      <c r="E167" s="109">
        <v>1</v>
      </c>
      <c r="F167" s="106"/>
      <c r="G167" s="106"/>
      <c r="H167" s="106"/>
      <c r="I167" s="106"/>
      <c r="J167" s="265">
        <v>9</v>
      </c>
      <c r="K167" s="265">
        <v>3</v>
      </c>
      <c r="L167" s="265">
        <v>6</v>
      </c>
      <c r="M167" s="265">
        <v>1</v>
      </c>
      <c r="N167" s="266">
        <f t="shared" ref="N167:Q167" si="296">J167/B167</f>
        <v>0.52941176470588236</v>
      </c>
      <c r="O167" s="266">
        <f t="shared" si="296"/>
        <v>1</v>
      </c>
      <c r="P167" s="266">
        <f t="shared" si="296"/>
        <v>1</v>
      </c>
      <c r="Q167" s="266">
        <f t="shared" si="296"/>
        <v>1</v>
      </c>
      <c r="R167" s="248"/>
      <c r="S167" s="248"/>
      <c r="T167" s="248"/>
      <c r="U167" s="248"/>
      <c r="V167" s="248"/>
      <c r="W167" s="248"/>
      <c r="X167" s="248"/>
      <c r="Y167" s="248"/>
      <c r="Z167" s="248"/>
      <c r="AA167" s="248"/>
      <c r="AB167" s="248"/>
      <c r="AC167" s="248"/>
      <c r="AD167" s="248"/>
      <c r="AE167" s="248"/>
      <c r="AF167" s="248"/>
      <c r="AG167" s="248"/>
      <c r="AH167" s="248"/>
      <c r="AI167" s="248"/>
      <c r="AJ167" s="248"/>
    </row>
    <row r="168" spans="1:36" ht="16">
      <c r="A168" s="264">
        <v>45947</v>
      </c>
      <c r="B168" s="109">
        <v>25</v>
      </c>
      <c r="C168" s="109">
        <v>5</v>
      </c>
      <c r="D168" s="109">
        <v>14</v>
      </c>
      <c r="E168" s="109">
        <v>4</v>
      </c>
      <c r="F168" s="106"/>
      <c r="G168" s="106"/>
      <c r="H168" s="106"/>
      <c r="I168" s="106"/>
      <c r="J168" s="265">
        <v>10</v>
      </c>
      <c r="K168" s="265">
        <v>2</v>
      </c>
      <c r="L168" s="265">
        <v>8</v>
      </c>
      <c r="M168" s="265">
        <v>3</v>
      </c>
      <c r="N168" s="266">
        <f t="shared" ref="N168:Q168" si="297">J168/B168</f>
        <v>0.4</v>
      </c>
      <c r="O168" s="266">
        <f t="shared" si="297"/>
        <v>0.4</v>
      </c>
      <c r="P168" s="266">
        <f t="shared" si="297"/>
        <v>0.5714285714285714</v>
      </c>
      <c r="Q168" s="266">
        <f t="shared" si="297"/>
        <v>0.75</v>
      </c>
      <c r="R168" s="248"/>
      <c r="S168" s="248"/>
      <c r="T168" s="248"/>
      <c r="U168" s="248"/>
      <c r="V168" s="248"/>
      <c r="W168" s="248"/>
      <c r="X168" s="248"/>
      <c r="Y168" s="248"/>
      <c r="Z168" s="248"/>
      <c r="AA168" s="248"/>
      <c r="AB168" s="248"/>
      <c r="AC168" s="248"/>
      <c r="AD168" s="248"/>
      <c r="AE168" s="248"/>
      <c r="AF168" s="248"/>
      <c r="AG168" s="248"/>
      <c r="AH168" s="248"/>
      <c r="AI168" s="248"/>
      <c r="AJ168" s="248"/>
    </row>
    <row r="169" spans="1:36" ht="16">
      <c r="A169" s="264">
        <v>45948</v>
      </c>
      <c r="B169" s="109">
        <v>23</v>
      </c>
      <c r="C169" s="109">
        <v>2</v>
      </c>
      <c r="D169" s="109">
        <v>12</v>
      </c>
      <c r="E169" s="109">
        <v>2</v>
      </c>
      <c r="F169" s="106"/>
      <c r="G169" s="106"/>
      <c r="H169" s="106"/>
      <c r="I169" s="106"/>
      <c r="J169" s="265">
        <v>12</v>
      </c>
      <c r="K169" s="265">
        <v>2</v>
      </c>
      <c r="L169" s="265">
        <v>5</v>
      </c>
      <c r="M169" s="265">
        <v>2</v>
      </c>
      <c r="N169" s="266">
        <f t="shared" ref="N169:Q169" si="298">J169/B169</f>
        <v>0.52173913043478259</v>
      </c>
      <c r="O169" s="266">
        <f t="shared" si="298"/>
        <v>1</v>
      </c>
      <c r="P169" s="266">
        <f t="shared" si="298"/>
        <v>0.41666666666666669</v>
      </c>
      <c r="Q169" s="266">
        <f t="shared" si="298"/>
        <v>1</v>
      </c>
      <c r="R169" s="248"/>
      <c r="S169" s="248"/>
      <c r="T169" s="248"/>
      <c r="U169" s="248"/>
      <c r="V169" s="248"/>
      <c r="W169" s="248"/>
      <c r="X169" s="248"/>
      <c r="Y169" s="248"/>
      <c r="Z169" s="248"/>
      <c r="AA169" s="248"/>
      <c r="AB169" s="248"/>
      <c r="AC169" s="248"/>
      <c r="AD169" s="248"/>
      <c r="AE169" s="248"/>
      <c r="AF169" s="248"/>
      <c r="AG169" s="248"/>
      <c r="AH169" s="248"/>
      <c r="AI169" s="248"/>
      <c r="AJ169" s="248"/>
    </row>
    <row r="170" spans="1:36" ht="16">
      <c r="A170" s="264">
        <v>45949</v>
      </c>
      <c r="B170" s="109">
        <v>16</v>
      </c>
      <c r="C170" s="109">
        <v>6</v>
      </c>
      <c r="D170" s="109">
        <v>14</v>
      </c>
      <c r="E170" s="109">
        <v>2</v>
      </c>
      <c r="F170" s="106"/>
      <c r="G170" s="106"/>
      <c r="H170" s="106"/>
      <c r="I170" s="106"/>
      <c r="J170" s="265">
        <v>8</v>
      </c>
      <c r="K170" s="265">
        <v>3</v>
      </c>
      <c r="L170" s="265">
        <v>9</v>
      </c>
      <c r="M170" s="265">
        <v>2</v>
      </c>
      <c r="N170" s="266">
        <f t="shared" ref="N170:Q170" si="299">J170/B170</f>
        <v>0.5</v>
      </c>
      <c r="O170" s="266">
        <f t="shared" si="299"/>
        <v>0.5</v>
      </c>
      <c r="P170" s="266">
        <f t="shared" si="299"/>
        <v>0.6428571428571429</v>
      </c>
      <c r="Q170" s="266">
        <f t="shared" si="299"/>
        <v>1</v>
      </c>
      <c r="R170" s="248"/>
      <c r="S170" s="248"/>
      <c r="T170" s="248"/>
      <c r="U170" s="248"/>
      <c r="V170" s="248"/>
      <c r="W170" s="248"/>
      <c r="X170" s="248"/>
      <c r="Y170" s="248"/>
      <c r="Z170" s="248"/>
      <c r="AA170" s="248"/>
      <c r="AB170" s="248"/>
      <c r="AC170" s="248"/>
      <c r="AD170" s="248"/>
      <c r="AE170" s="248"/>
      <c r="AF170" s="248"/>
      <c r="AG170" s="248"/>
      <c r="AH170" s="248"/>
      <c r="AI170" s="248"/>
      <c r="AJ170" s="248"/>
    </row>
    <row r="171" spans="1:36" ht="16">
      <c r="A171" s="264">
        <v>45950</v>
      </c>
      <c r="B171" s="109">
        <v>8</v>
      </c>
      <c r="C171" s="109">
        <v>0</v>
      </c>
      <c r="D171" s="109">
        <v>6</v>
      </c>
      <c r="E171" s="109">
        <v>2</v>
      </c>
      <c r="F171" s="106"/>
      <c r="G171" s="106"/>
      <c r="H171" s="106"/>
      <c r="I171" s="106"/>
      <c r="J171" s="265">
        <v>4</v>
      </c>
      <c r="K171" s="265">
        <v>0</v>
      </c>
      <c r="L171" s="265">
        <v>5</v>
      </c>
      <c r="M171" s="265">
        <v>2</v>
      </c>
      <c r="N171" s="266">
        <f t="shared" ref="N171:Q171" si="300">J171/B171</f>
        <v>0.5</v>
      </c>
      <c r="O171" s="266" t="e">
        <f t="shared" si="300"/>
        <v>#DIV/0!</v>
      </c>
      <c r="P171" s="266">
        <f t="shared" si="300"/>
        <v>0.83333333333333337</v>
      </c>
      <c r="Q171" s="266">
        <f t="shared" si="300"/>
        <v>1</v>
      </c>
      <c r="R171" s="248"/>
      <c r="S171" s="248"/>
      <c r="T171" s="248"/>
      <c r="U171" s="248"/>
      <c r="V171" s="248"/>
      <c r="W171" s="248"/>
      <c r="X171" s="248"/>
      <c r="Y171" s="248"/>
      <c r="Z171" s="248"/>
      <c r="AA171" s="248"/>
      <c r="AB171" s="248"/>
      <c r="AC171" s="248"/>
      <c r="AD171" s="248"/>
      <c r="AE171" s="248"/>
      <c r="AF171" s="248"/>
      <c r="AG171" s="248"/>
      <c r="AH171" s="248"/>
      <c r="AI171" s="248"/>
      <c r="AJ171" s="248"/>
    </row>
    <row r="172" spans="1:36" ht="16">
      <c r="A172" s="264">
        <v>45951</v>
      </c>
      <c r="B172" s="109">
        <v>19</v>
      </c>
      <c r="C172" s="109">
        <v>2</v>
      </c>
      <c r="D172" s="109">
        <v>5</v>
      </c>
      <c r="E172" s="109">
        <v>1</v>
      </c>
      <c r="F172" s="106"/>
      <c r="G172" s="106"/>
      <c r="H172" s="106"/>
      <c r="I172" s="106"/>
      <c r="J172" s="265">
        <v>7</v>
      </c>
      <c r="K172" s="265">
        <v>2</v>
      </c>
      <c r="L172" s="265">
        <v>2</v>
      </c>
      <c r="M172" s="265">
        <v>1</v>
      </c>
      <c r="N172" s="266">
        <f t="shared" ref="N172:Q172" si="301">J172/B172</f>
        <v>0.36842105263157893</v>
      </c>
      <c r="O172" s="266">
        <f t="shared" si="301"/>
        <v>1</v>
      </c>
      <c r="P172" s="266">
        <f t="shared" si="301"/>
        <v>0.4</v>
      </c>
      <c r="Q172" s="266">
        <f t="shared" si="301"/>
        <v>1</v>
      </c>
      <c r="R172" s="248"/>
      <c r="S172" s="248"/>
      <c r="T172" s="248"/>
      <c r="U172" s="248"/>
      <c r="V172" s="248"/>
      <c r="W172" s="248"/>
      <c r="X172" s="248"/>
      <c r="Y172" s="248"/>
      <c r="Z172" s="248"/>
      <c r="AA172" s="248"/>
      <c r="AB172" s="248"/>
      <c r="AC172" s="248"/>
      <c r="AD172" s="248"/>
      <c r="AE172" s="248"/>
      <c r="AF172" s="248"/>
      <c r="AG172" s="248"/>
      <c r="AH172" s="248"/>
      <c r="AI172" s="248"/>
      <c r="AJ172" s="248"/>
    </row>
    <row r="173" spans="1:36" ht="16">
      <c r="A173" s="264">
        <v>45952</v>
      </c>
      <c r="B173" s="109">
        <v>22</v>
      </c>
      <c r="C173" s="109">
        <v>3</v>
      </c>
      <c r="D173" s="109">
        <v>13</v>
      </c>
      <c r="E173" s="109">
        <v>6</v>
      </c>
      <c r="F173" s="106"/>
      <c r="G173" s="106"/>
      <c r="H173" s="106"/>
      <c r="I173" s="106"/>
      <c r="J173" s="265">
        <v>5</v>
      </c>
      <c r="K173" s="265">
        <v>2</v>
      </c>
      <c r="L173" s="265">
        <v>6</v>
      </c>
      <c r="M173" s="265">
        <v>2</v>
      </c>
      <c r="N173" s="266">
        <f t="shared" ref="N173:Q173" si="302">J173/B173</f>
        <v>0.22727272727272727</v>
      </c>
      <c r="O173" s="266">
        <f t="shared" si="302"/>
        <v>0.66666666666666663</v>
      </c>
      <c r="P173" s="266">
        <f t="shared" si="302"/>
        <v>0.46153846153846156</v>
      </c>
      <c r="Q173" s="266">
        <f t="shared" si="302"/>
        <v>0.33333333333333331</v>
      </c>
      <c r="R173" s="248"/>
      <c r="S173" s="248"/>
      <c r="T173" s="248"/>
      <c r="U173" s="248"/>
      <c r="V173" s="248"/>
      <c r="W173" s="248"/>
      <c r="X173" s="248"/>
      <c r="Y173" s="248"/>
      <c r="Z173" s="248"/>
      <c r="AA173" s="248"/>
      <c r="AB173" s="248"/>
      <c r="AC173" s="248"/>
      <c r="AD173" s="248"/>
      <c r="AE173" s="248"/>
      <c r="AF173" s="248"/>
      <c r="AG173" s="248"/>
      <c r="AH173" s="248"/>
      <c r="AI173" s="248"/>
      <c r="AJ173" s="248"/>
    </row>
    <row r="174" spans="1:36" ht="16">
      <c r="A174" s="264">
        <v>45953</v>
      </c>
      <c r="B174" s="109">
        <v>14</v>
      </c>
      <c r="C174" s="109">
        <v>1</v>
      </c>
      <c r="D174" s="109">
        <v>11</v>
      </c>
      <c r="E174" s="109">
        <v>3</v>
      </c>
      <c r="F174" s="106"/>
      <c r="G174" s="106"/>
      <c r="H174" s="106"/>
      <c r="I174" s="106"/>
      <c r="J174" s="265">
        <v>1</v>
      </c>
      <c r="K174" s="265">
        <v>1</v>
      </c>
      <c r="L174" s="265">
        <v>3</v>
      </c>
      <c r="M174" s="265">
        <v>2</v>
      </c>
      <c r="N174" s="266">
        <f t="shared" ref="N174:Q174" si="303">J174/B174</f>
        <v>7.1428571428571425E-2</v>
      </c>
      <c r="O174" s="266">
        <f t="shared" si="303"/>
        <v>1</v>
      </c>
      <c r="P174" s="266">
        <f t="shared" si="303"/>
        <v>0.27272727272727271</v>
      </c>
      <c r="Q174" s="266">
        <f t="shared" si="303"/>
        <v>0.66666666666666663</v>
      </c>
      <c r="R174" s="248"/>
      <c r="S174" s="248"/>
      <c r="T174" s="248"/>
      <c r="U174" s="248"/>
      <c r="V174" s="248"/>
      <c r="W174" s="248"/>
      <c r="X174" s="248"/>
      <c r="Y174" s="248"/>
      <c r="Z174" s="248"/>
      <c r="AA174" s="248"/>
      <c r="AB174" s="248"/>
      <c r="AC174" s="248"/>
      <c r="AD174" s="248"/>
      <c r="AE174" s="248"/>
      <c r="AF174" s="248"/>
      <c r="AG174" s="248"/>
      <c r="AH174" s="248"/>
      <c r="AI174" s="248"/>
      <c r="AJ174" s="248"/>
    </row>
    <row r="175" spans="1:36" ht="16">
      <c r="A175" s="264">
        <v>45954</v>
      </c>
      <c r="B175" s="109">
        <v>21</v>
      </c>
      <c r="C175" s="109">
        <v>6</v>
      </c>
      <c r="D175" s="109">
        <v>8</v>
      </c>
      <c r="E175" s="109">
        <v>4</v>
      </c>
      <c r="F175" s="106"/>
      <c r="G175" s="106"/>
      <c r="H175" s="106"/>
      <c r="I175" s="106"/>
      <c r="J175" s="265">
        <v>9</v>
      </c>
      <c r="K175" s="265">
        <v>4</v>
      </c>
      <c r="L175" s="265">
        <v>3</v>
      </c>
      <c r="M175" s="265">
        <v>2</v>
      </c>
      <c r="N175" s="266">
        <f t="shared" ref="N175:Q175" si="304">J175/B175</f>
        <v>0.42857142857142855</v>
      </c>
      <c r="O175" s="266">
        <f t="shared" si="304"/>
        <v>0.66666666666666663</v>
      </c>
      <c r="P175" s="266">
        <f t="shared" si="304"/>
        <v>0.375</v>
      </c>
      <c r="Q175" s="266">
        <f t="shared" si="304"/>
        <v>0.5</v>
      </c>
      <c r="R175" s="248"/>
      <c r="S175" s="248"/>
      <c r="T175" s="248"/>
      <c r="U175" s="248"/>
      <c r="V175" s="248"/>
      <c r="W175" s="248"/>
      <c r="X175" s="248"/>
      <c r="Y175" s="248"/>
      <c r="Z175" s="248"/>
      <c r="AA175" s="248"/>
      <c r="AB175" s="248"/>
      <c r="AC175" s="248"/>
      <c r="AD175" s="248"/>
      <c r="AE175" s="248"/>
      <c r="AF175" s="248"/>
      <c r="AG175" s="248"/>
      <c r="AH175" s="248"/>
      <c r="AI175" s="248"/>
      <c r="AJ175" s="248"/>
    </row>
    <row r="176" spans="1:36" ht="16">
      <c r="A176" s="264">
        <v>45955</v>
      </c>
      <c r="B176" s="109">
        <v>13</v>
      </c>
      <c r="C176" s="109">
        <v>4</v>
      </c>
      <c r="D176" s="109">
        <v>8</v>
      </c>
      <c r="E176" s="109">
        <v>5</v>
      </c>
      <c r="F176" s="106"/>
      <c r="G176" s="106"/>
      <c r="H176" s="106"/>
      <c r="I176" s="106"/>
      <c r="J176" s="265">
        <v>5</v>
      </c>
      <c r="K176" s="265">
        <v>3</v>
      </c>
      <c r="L176" s="265">
        <v>3</v>
      </c>
      <c r="M176" s="265">
        <v>2</v>
      </c>
      <c r="N176" s="266">
        <f t="shared" ref="N176:Q176" si="305">J176/B176</f>
        <v>0.38461538461538464</v>
      </c>
      <c r="O176" s="266">
        <f t="shared" si="305"/>
        <v>0.75</v>
      </c>
      <c r="P176" s="266">
        <f t="shared" si="305"/>
        <v>0.375</v>
      </c>
      <c r="Q176" s="266">
        <f t="shared" si="305"/>
        <v>0.4</v>
      </c>
      <c r="R176" s="248"/>
      <c r="S176" s="248"/>
      <c r="T176" s="248"/>
      <c r="U176" s="248"/>
      <c r="V176" s="248"/>
      <c r="W176" s="248"/>
      <c r="X176" s="248"/>
      <c r="Y176" s="248"/>
      <c r="Z176" s="248"/>
      <c r="AA176" s="248"/>
      <c r="AB176" s="248"/>
      <c r="AC176" s="248"/>
      <c r="AD176" s="248"/>
      <c r="AE176" s="248"/>
      <c r="AF176" s="248"/>
      <c r="AG176" s="248"/>
      <c r="AH176" s="248"/>
      <c r="AI176" s="248"/>
      <c r="AJ176" s="248"/>
    </row>
    <row r="177" spans="1:36" ht="16">
      <c r="A177" s="264">
        <v>45956</v>
      </c>
      <c r="B177" s="109">
        <v>33</v>
      </c>
      <c r="C177" s="109">
        <v>5</v>
      </c>
      <c r="D177" s="109">
        <v>14</v>
      </c>
      <c r="E177" s="109">
        <v>3</v>
      </c>
      <c r="F177" s="106"/>
      <c r="G177" s="106"/>
      <c r="H177" s="106"/>
      <c r="I177" s="106"/>
      <c r="J177" s="265">
        <v>7</v>
      </c>
      <c r="K177" s="265">
        <v>2</v>
      </c>
      <c r="L177" s="265">
        <v>8</v>
      </c>
      <c r="M177" s="265">
        <v>1</v>
      </c>
      <c r="N177" s="266">
        <f t="shared" ref="N177:Q177" si="306">J177/B177</f>
        <v>0.21212121212121213</v>
      </c>
      <c r="O177" s="266">
        <f t="shared" si="306"/>
        <v>0.4</v>
      </c>
      <c r="P177" s="266">
        <f t="shared" si="306"/>
        <v>0.5714285714285714</v>
      </c>
      <c r="Q177" s="266">
        <f t="shared" si="306"/>
        <v>0.33333333333333331</v>
      </c>
      <c r="R177" s="248"/>
      <c r="S177" s="248"/>
      <c r="T177" s="248"/>
      <c r="U177" s="248"/>
      <c r="V177" s="248"/>
      <c r="W177" s="248"/>
      <c r="X177" s="248"/>
      <c r="Y177" s="248"/>
      <c r="Z177" s="248"/>
      <c r="AA177" s="248"/>
      <c r="AB177" s="248"/>
      <c r="AC177" s="248"/>
      <c r="AD177" s="248"/>
      <c r="AE177" s="248"/>
      <c r="AF177" s="248"/>
      <c r="AG177" s="248"/>
      <c r="AH177" s="248"/>
      <c r="AI177" s="248"/>
      <c r="AJ177" s="248"/>
    </row>
    <row r="178" spans="1:36" ht="16">
      <c r="A178" s="264">
        <v>45957</v>
      </c>
      <c r="B178" s="109">
        <v>17</v>
      </c>
      <c r="C178" s="109">
        <v>1</v>
      </c>
      <c r="D178" s="109">
        <v>7</v>
      </c>
      <c r="E178" s="109">
        <v>2</v>
      </c>
      <c r="F178" s="106"/>
      <c r="G178" s="106"/>
      <c r="H178" s="106"/>
      <c r="I178" s="106"/>
      <c r="J178" s="265">
        <v>7</v>
      </c>
      <c r="K178" s="265">
        <v>1</v>
      </c>
      <c r="L178" s="265">
        <v>2</v>
      </c>
      <c r="M178" s="265">
        <v>2</v>
      </c>
      <c r="N178" s="266">
        <f t="shared" ref="N178:Q178" si="307">J178/B178</f>
        <v>0.41176470588235292</v>
      </c>
      <c r="O178" s="266">
        <f t="shared" si="307"/>
        <v>1</v>
      </c>
      <c r="P178" s="266">
        <f t="shared" si="307"/>
        <v>0.2857142857142857</v>
      </c>
      <c r="Q178" s="266">
        <f t="shared" si="307"/>
        <v>1</v>
      </c>
      <c r="R178" s="248"/>
      <c r="S178" s="248"/>
      <c r="T178" s="248"/>
      <c r="U178" s="248"/>
      <c r="V178" s="248"/>
      <c r="W178" s="248"/>
      <c r="X178" s="248"/>
      <c r="Y178" s="248"/>
      <c r="Z178" s="248"/>
      <c r="AA178" s="248"/>
      <c r="AB178" s="248"/>
      <c r="AC178" s="248"/>
      <c r="AD178" s="248"/>
      <c r="AE178" s="248"/>
      <c r="AF178" s="248"/>
      <c r="AG178" s="248"/>
      <c r="AH178" s="248"/>
      <c r="AI178" s="248"/>
      <c r="AJ178" s="248"/>
    </row>
    <row r="179" spans="1:36" ht="16">
      <c r="A179" s="264">
        <v>45958</v>
      </c>
      <c r="B179" s="109">
        <v>42</v>
      </c>
      <c r="C179" s="109">
        <v>2</v>
      </c>
      <c r="D179" s="109">
        <v>18</v>
      </c>
      <c r="E179" s="109">
        <v>0</v>
      </c>
      <c r="F179" s="106"/>
      <c r="G179" s="106"/>
      <c r="H179" s="106"/>
      <c r="I179" s="106"/>
      <c r="J179" s="265">
        <v>19</v>
      </c>
      <c r="K179" s="265">
        <v>1</v>
      </c>
      <c r="L179" s="265">
        <v>9</v>
      </c>
      <c r="M179" s="265">
        <v>0</v>
      </c>
      <c r="N179" s="266">
        <f t="shared" ref="N179:Q179" si="308">J179/B179</f>
        <v>0.45238095238095238</v>
      </c>
      <c r="O179" s="266">
        <f t="shared" si="308"/>
        <v>0.5</v>
      </c>
      <c r="P179" s="266">
        <f t="shared" si="308"/>
        <v>0.5</v>
      </c>
      <c r="Q179" s="266" t="e">
        <f t="shared" si="308"/>
        <v>#DIV/0!</v>
      </c>
      <c r="R179" s="248"/>
      <c r="S179" s="248"/>
      <c r="T179" s="248"/>
      <c r="U179" s="248"/>
      <c r="V179" s="248"/>
      <c r="W179" s="248"/>
      <c r="X179" s="248"/>
      <c r="Y179" s="248"/>
      <c r="Z179" s="248"/>
      <c r="AA179" s="248"/>
      <c r="AB179" s="248"/>
      <c r="AC179" s="248"/>
      <c r="AD179" s="248"/>
      <c r="AE179" s="248"/>
      <c r="AF179" s="248"/>
      <c r="AG179" s="248"/>
      <c r="AH179" s="248"/>
      <c r="AI179" s="248"/>
      <c r="AJ179" s="248"/>
    </row>
    <row r="180" spans="1:36" ht="16">
      <c r="A180" s="264">
        <v>45959</v>
      </c>
      <c r="B180" s="109"/>
      <c r="C180" s="109"/>
      <c r="D180" s="109"/>
      <c r="E180" s="109"/>
      <c r="F180" s="106"/>
      <c r="G180" s="106"/>
      <c r="H180" s="106"/>
      <c r="I180" s="106"/>
      <c r="J180" s="265"/>
      <c r="K180" s="265"/>
      <c r="L180" s="265"/>
      <c r="M180" s="265"/>
      <c r="N180" s="266" t="e">
        <f t="shared" ref="N180:Q180" si="309">J180/B180</f>
        <v>#DIV/0!</v>
      </c>
      <c r="O180" s="266" t="e">
        <f t="shared" si="309"/>
        <v>#DIV/0!</v>
      </c>
      <c r="P180" s="266" t="e">
        <f t="shared" si="309"/>
        <v>#DIV/0!</v>
      </c>
      <c r="Q180" s="266" t="e">
        <f t="shared" si="309"/>
        <v>#DIV/0!</v>
      </c>
      <c r="R180" s="248"/>
      <c r="S180" s="248"/>
      <c r="T180" s="248"/>
      <c r="U180" s="248"/>
      <c r="V180" s="248"/>
      <c r="W180" s="248"/>
      <c r="X180" s="248"/>
      <c r="Y180" s="248"/>
      <c r="Z180" s="248"/>
      <c r="AA180" s="248"/>
      <c r="AB180" s="248"/>
      <c r="AC180" s="248"/>
      <c r="AD180" s="248"/>
      <c r="AE180" s="248"/>
      <c r="AF180" s="248"/>
      <c r="AG180" s="248"/>
      <c r="AH180" s="248"/>
      <c r="AI180" s="248"/>
      <c r="AJ180" s="248"/>
    </row>
    <row r="181" spans="1:36" ht="16">
      <c r="A181" s="264">
        <v>45960</v>
      </c>
      <c r="B181" s="109"/>
      <c r="C181" s="109"/>
      <c r="D181" s="109"/>
      <c r="E181" s="109"/>
      <c r="F181" s="106"/>
      <c r="G181" s="106"/>
      <c r="H181" s="106"/>
      <c r="I181" s="106"/>
      <c r="J181" s="265"/>
      <c r="K181" s="265"/>
      <c r="L181" s="265"/>
      <c r="M181" s="265"/>
      <c r="N181" s="266" t="e">
        <f t="shared" ref="N181:Q181" si="310">J181/B181</f>
        <v>#DIV/0!</v>
      </c>
      <c r="O181" s="266" t="e">
        <f t="shared" si="310"/>
        <v>#DIV/0!</v>
      </c>
      <c r="P181" s="266" t="e">
        <f t="shared" si="310"/>
        <v>#DIV/0!</v>
      </c>
      <c r="Q181" s="266" t="e">
        <f t="shared" si="310"/>
        <v>#DIV/0!</v>
      </c>
      <c r="R181" s="248"/>
      <c r="S181" s="248"/>
      <c r="T181" s="248"/>
      <c r="U181" s="248"/>
      <c r="V181" s="248"/>
      <c r="W181" s="248"/>
      <c r="X181" s="248"/>
      <c r="Y181" s="248"/>
      <c r="Z181" s="248"/>
      <c r="AA181" s="248"/>
      <c r="AB181" s="248"/>
      <c r="AC181" s="248"/>
      <c r="AD181" s="248"/>
      <c r="AE181" s="248"/>
      <c r="AF181" s="248"/>
      <c r="AG181" s="248"/>
      <c r="AH181" s="248"/>
      <c r="AI181" s="248"/>
      <c r="AJ181" s="248"/>
    </row>
    <row r="182" spans="1:36" ht="16">
      <c r="A182" s="264">
        <v>45961</v>
      </c>
      <c r="B182" s="109"/>
      <c r="C182" s="109"/>
      <c r="D182" s="109"/>
      <c r="E182" s="109"/>
      <c r="F182" s="106"/>
      <c r="G182" s="106"/>
      <c r="H182" s="106"/>
      <c r="I182" s="106"/>
      <c r="J182" s="265"/>
      <c r="K182" s="265"/>
      <c r="L182" s="265"/>
      <c r="M182" s="265"/>
      <c r="N182" s="259"/>
      <c r="O182" s="259"/>
      <c r="P182" s="259"/>
      <c r="Q182" s="259"/>
      <c r="R182" s="248"/>
      <c r="S182" s="248"/>
      <c r="T182" s="248"/>
      <c r="U182" s="248"/>
      <c r="V182" s="248"/>
      <c r="W182" s="248"/>
      <c r="X182" s="248"/>
      <c r="Y182" s="248"/>
      <c r="Z182" s="248"/>
      <c r="AA182" s="248"/>
      <c r="AB182" s="248"/>
      <c r="AC182" s="248"/>
      <c r="AD182" s="248"/>
      <c r="AE182" s="248"/>
      <c r="AF182" s="248"/>
      <c r="AG182" s="248"/>
      <c r="AH182" s="248"/>
      <c r="AI182" s="248"/>
      <c r="AJ182" s="248"/>
    </row>
    <row r="183" spans="1:36" ht="17">
      <c r="A183" s="251" t="s">
        <v>4220</v>
      </c>
      <c r="B183" s="255">
        <f t="shared" ref="B183:E183" si="311">SUBTOTAL(9,B152:B181)</f>
        <v>552</v>
      </c>
      <c r="C183" s="255">
        <f t="shared" si="311"/>
        <v>114</v>
      </c>
      <c r="D183" s="255">
        <f t="shared" si="311"/>
        <v>245</v>
      </c>
      <c r="E183" s="255">
        <f t="shared" si="311"/>
        <v>79</v>
      </c>
      <c r="F183" s="255">
        <f t="shared" ref="F183:G183" si="312">SUBTOTAL(9,H152:H181)</f>
        <v>0</v>
      </c>
      <c r="G183" s="255">
        <f t="shared" si="312"/>
        <v>0</v>
      </c>
      <c r="H183" s="255">
        <f t="shared" ref="H183:I183" si="313">SUBTOTAL(9,L152:L181)</f>
        <v>126</v>
      </c>
      <c r="I183" s="255">
        <f t="shared" si="313"/>
        <v>53</v>
      </c>
      <c r="J183" s="269">
        <f t="shared" ref="J183:M183" si="314">SUBTOTAL(9,J152:J181)</f>
        <v>229</v>
      </c>
      <c r="K183" s="269">
        <f t="shared" si="314"/>
        <v>67</v>
      </c>
      <c r="L183" s="269">
        <f t="shared" si="314"/>
        <v>126</v>
      </c>
      <c r="M183" s="269">
        <f t="shared" si="314"/>
        <v>53</v>
      </c>
      <c r="N183" s="256">
        <f t="shared" ref="N183:Q183" si="315">J183/B183</f>
        <v>0.41485507246376813</v>
      </c>
      <c r="O183" s="256">
        <f t="shared" si="315"/>
        <v>0.58771929824561409</v>
      </c>
      <c r="P183" s="256">
        <f t="shared" si="315"/>
        <v>0.51428571428571423</v>
      </c>
      <c r="Q183" s="256">
        <f t="shared" si="315"/>
        <v>0.67088607594936711</v>
      </c>
      <c r="R183" s="248"/>
      <c r="S183" s="248"/>
      <c r="T183" s="248"/>
      <c r="U183" s="248"/>
      <c r="V183" s="248"/>
      <c r="W183" s="248"/>
      <c r="X183" s="248"/>
      <c r="Y183" s="248"/>
      <c r="Z183" s="248"/>
      <c r="AA183" s="248"/>
      <c r="AB183" s="248"/>
      <c r="AC183" s="248"/>
      <c r="AD183" s="248"/>
      <c r="AE183" s="248"/>
      <c r="AF183" s="248"/>
      <c r="AG183" s="248"/>
      <c r="AH183" s="248"/>
      <c r="AI183" s="248"/>
      <c r="AJ183" s="248"/>
    </row>
    <row r="184" spans="1:36" ht="13">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c r="AA184" s="248"/>
      <c r="AB184" s="248"/>
      <c r="AC184" s="248"/>
      <c r="AD184" s="248"/>
      <c r="AE184" s="248"/>
      <c r="AF184" s="248"/>
      <c r="AG184" s="248"/>
      <c r="AH184" s="248"/>
      <c r="AI184" s="248"/>
      <c r="AJ184" s="248"/>
    </row>
    <row r="185" spans="1:36" ht="13">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c r="AA185" s="248"/>
      <c r="AB185" s="248"/>
      <c r="AC185" s="248"/>
      <c r="AD185" s="248"/>
      <c r="AE185" s="248"/>
      <c r="AF185" s="248"/>
      <c r="AG185" s="248"/>
      <c r="AH185" s="248"/>
      <c r="AI185" s="248"/>
      <c r="AJ185" s="248"/>
    </row>
    <row r="186" spans="1:36" ht="13">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c r="AA186" s="248"/>
      <c r="AB186" s="248"/>
      <c r="AC186" s="248"/>
      <c r="AD186" s="248"/>
      <c r="AE186" s="248"/>
      <c r="AF186" s="248"/>
      <c r="AG186" s="248"/>
      <c r="AH186" s="248"/>
      <c r="AI186" s="248"/>
      <c r="AJ186" s="248"/>
    </row>
    <row r="187" spans="1:36" ht="18">
      <c r="A187" s="249" t="s">
        <v>4207</v>
      </c>
      <c r="B187" s="793" t="s">
        <v>4208</v>
      </c>
      <c r="C187" s="787"/>
      <c r="D187" s="787"/>
      <c r="E187" s="788"/>
      <c r="F187" s="793" t="s">
        <v>4209</v>
      </c>
      <c r="G187" s="788"/>
      <c r="H187" s="793" t="s">
        <v>4210</v>
      </c>
      <c r="I187" s="788"/>
      <c r="J187" s="793" t="s">
        <v>4223</v>
      </c>
      <c r="K187" s="787"/>
      <c r="L187" s="787"/>
      <c r="M187" s="788"/>
      <c r="N187" s="794" t="s">
        <v>4224</v>
      </c>
      <c r="O187" s="787"/>
      <c r="P187" s="787"/>
      <c r="Q187" s="788"/>
      <c r="R187" s="248"/>
      <c r="S187" s="248"/>
      <c r="T187" s="248"/>
      <c r="U187" s="248"/>
      <c r="V187" s="248"/>
      <c r="W187" s="248"/>
      <c r="X187" s="248"/>
      <c r="Y187" s="248"/>
      <c r="Z187" s="248"/>
      <c r="AA187" s="248"/>
      <c r="AB187" s="248"/>
      <c r="AC187" s="248"/>
      <c r="AD187" s="248"/>
      <c r="AE187" s="248"/>
      <c r="AF187" s="248"/>
      <c r="AG187" s="248"/>
      <c r="AH187" s="248"/>
      <c r="AI187" s="248"/>
      <c r="AJ187" s="248"/>
    </row>
    <row r="188" spans="1:36" ht="16">
      <c r="A188" s="260"/>
      <c r="B188" s="21" t="s">
        <v>4228</v>
      </c>
      <c r="C188" s="21" t="s">
        <v>4229</v>
      </c>
      <c r="D188" s="21" t="s">
        <v>4230</v>
      </c>
      <c r="E188" s="21" t="s">
        <v>4231</v>
      </c>
      <c r="F188" s="21" t="s">
        <v>4218</v>
      </c>
      <c r="G188" s="21" t="s">
        <v>4219</v>
      </c>
      <c r="H188" s="21" t="s">
        <v>4218</v>
      </c>
      <c r="I188" s="21" t="s">
        <v>4219</v>
      </c>
      <c r="J188" s="21" t="s">
        <v>4228</v>
      </c>
      <c r="K188" s="21" t="s">
        <v>4229</v>
      </c>
      <c r="L188" s="21" t="s">
        <v>4230</v>
      </c>
      <c r="M188" s="21" t="s">
        <v>4231</v>
      </c>
      <c r="N188" s="21" t="s">
        <v>4228</v>
      </c>
      <c r="O188" s="21" t="s">
        <v>4229</v>
      </c>
      <c r="P188" s="21" t="s">
        <v>4230</v>
      </c>
      <c r="Q188" s="21" t="s">
        <v>4231</v>
      </c>
      <c r="R188" s="248"/>
      <c r="S188" s="248"/>
      <c r="T188" s="248"/>
      <c r="U188" s="248"/>
      <c r="V188" s="248"/>
      <c r="W188" s="248"/>
      <c r="X188" s="248"/>
      <c r="Y188" s="248"/>
      <c r="Z188" s="248"/>
      <c r="AA188" s="248"/>
      <c r="AB188" s="248"/>
      <c r="AC188" s="248"/>
      <c r="AD188" s="248"/>
      <c r="AE188" s="248"/>
      <c r="AF188" s="248"/>
      <c r="AG188" s="248"/>
      <c r="AH188" s="248"/>
      <c r="AI188" s="248"/>
      <c r="AJ188" s="248"/>
    </row>
    <row r="189" spans="1:36" ht="16">
      <c r="A189" s="264">
        <v>45962</v>
      </c>
      <c r="B189" s="109">
        <v>42</v>
      </c>
      <c r="C189" s="109">
        <v>8</v>
      </c>
      <c r="D189" s="109">
        <v>19</v>
      </c>
      <c r="E189" s="109">
        <v>14</v>
      </c>
      <c r="F189" s="106"/>
      <c r="G189" s="106"/>
      <c r="H189" s="106"/>
      <c r="I189" s="106"/>
      <c r="J189" s="265">
        <v>17</v>
      </c>
      <c r="K189" s="265">
        <v>3</v>
      </c>
      <c r="L189" s="265">
        <v>8</v>
      </c>
      <c r="M189" s="265">
        <v>8</v>
      </c>
      <c r="N189" s="266">
        <f t="shared" ref="N189:Q189" si="316">J189/B189</f>
        <v>0.40476190476190477</v>
      </c>
      <c r="O189" s="266">
        <f t="shared" si="316"/>
        <v>0.375</v>
      </c>
      <c r="P189" s="266">
        <f t="shared" si="316"/>
        <v>0.42105263157894735</v>
      </c>
      <c r="Q189" s="266">
        <f t="shared" si="316"/>
        <v>0.5714285714285714</v>
      </c>
      <c r="R189" s="248"/>
      <c r="S189" s="248"/>
      <c r="T189" s="248"/>
      <c r="U189" s="248"/>
      <c r="V189" s="248"/>
      <c r="W189" s="248"/>
      <c r="X189" s="248"/>
      <c r="Y189" s="248"/>
      <c r="Z189" s="248"/>
      <c r="AA189" s="248"/>
      <c r="AB189" s="248"/>
      <c r="AC189" s="248"/>
      <c r="AD189" s="248"/>
      <c r="AE189" s="248"/>
      <c r="AF189" s="248"/>
      <c r="AG189" s="248"/>
      <c r="AH189" s="248"/>
      <c r="AI189" s="248"/>
      <c r="AJ189" s="248"/>
    </row>
    <row r="190" spans="1:36" ht="16">
      <c r="A190" s="264">
        <v>45963</v>
      </c>
      <c r="B190" s="109">
        <v>30</v>
      </c>
      <c r="C190" s="109">
        <v>16</v>
      </c>
      <c r="D190" s="109">
        <v>6</v>
      </c>
      <c r="E190" s="109">
        <v>9</v>
      </c>
      <c r="F190" s="106"/>
      <c r="G190" s="106"/>
      <c r="H190" s="106"/>
      <c r="I190" s="106"/>
      <c r="J190" s="265">
        <v>13</v>
      </c>
      <c r="K190" s="265">
        <v>8</v>
      </c>
      <c r="L190" s="265">
        <v>5</v>
      </c>
      <c r="M190" s="265">
        <v>7</v>
      </c>
      <c r="N190" s="266">
        <f t="shared" ref="N190:Q190" si="317">J190/B190</f>
        <v>0.43333333333333335</v>
      </c>
      <c r="O190" s="266">
        <f t="shared" si="317"/>
        <v>0.5</v>
      </c>
      <c r="P190" s="266">
        <f t="shared" si="317"/>
        <v>0.83333333333333337</v>
      </c>
      <c r="Q190" s="266">
        <f t="shared" si="317"/>
        <v>0.77777777777777779</v>
      </c>
      <c r="R190" s="248"/>
      <c r="S190" s="248"/>
      <c r="T190" s="248"/>
      <c r="U190" s="248"/>
      <c r="V190" s="248"/>
      <c r="W190" s="248"/>
      <c r="X190" s="248"/>
      <c r="Y190" s="248"/>
      <c r="Z190" s="248"/>
      <c r="AA190" s="248"/>
      <c r="AB190" s="248"/>
      <c r="AC190" s="248"/>
      <c r="AD190" s="248"/>
      <c r="AE190" s="248"/>
      <c r="AF190" s="248"/>
      <c r="AG190" s="248"/>
      <c r="AH190" s="248"/>
      <c r="AI190" s="248"/>
      <c r="AJ190" s="248"/>
    </row>
    <row r="191" spans="1:36" ht="16">
      <c r="A191" s="264">
        <v>45964</v>
      </c>
      <c r="B191" s="109">
        <v>10</v>
      </c>
      <c r="C191" s="109">
        <v>17</v>
      </c>
      <c r="D191" s="109">
        <v>5</v>
      </c>
      <c r="E191" s="109">
        <v>3</v>
      </c>
      <c r="F191" s="106"/>
      <c r="G191" s="106"/>
      <c r="H191" s="106"/>
      <c r="I191" s="106"/>
      <c r="J191" s="265">
        <v>5</v>
      </c>
      <c r="K191" s="265">
        <v>9</v>
      </c>
      <c r="L191" s="265">
        <v>2</v>
      </c>
      <c r="M191" s="265">
        <v>2</v>
      </c>
      <c r="N191" s="266">
        <f t="shared" ref="N191:Q191" si="318">J191/B191</f>
        <v>0.5</v>
      </c>
      <c r="O191" s="266">
        <f t="shared" si="318"/>
        <v>0.52941176470588236</v>
      </c>
      <c r="P191" s="266">
        <f t="shared" si="318"/>
        <v>0.4</v>
      </c>
      <c r="Q191" s="266">
        <f t="shared" si="318"/>
        <v>0.66666666666666663</v>
      </c>
      <c r="R191" s="248"/>
      <c r="S191" s="248"/>
      <c r="T191" s="248"/>
      <c r="U191" s="248"/>
      <c r="V191" s="248"/>
      <c r="W191" s="248"/>
      <c r="X191" s="248"/>
      <c r="Y191" s="248"/>
      <c r="Z191" s="248"/>
      <c r="AA191" s="248"/>
      <c r="AB191" s="248"/>
      <c r="AC191" s="248"/>
      <c r="AD191" s="248"/>
      <c r="AE191" s="248"/>
      <c r="AF191" s="248"/>
      <c r="AG191" s="248"/>
      <c r="AH191" s="248"/>
      <c r="AI191" s="248"/>
      <c r="AJ191" s="248"/>
    </row>
    <row r="192" spans="1:36" ht="16">
      <c r="A192" s="264">
        <v>45965</v>
      </c>
      <c r="B192" s="109">
        <v>28</v>
      </c>
      <c r="C192" s="109">
        <v>13</v>
      </c>
      <c r="D192" s="109">
        <v>8</v>
      </c>
      <c r="E192" s="109">
        <v>4</v>
      </c>
      <c r="F192" s="106"/>
      <c r="G192" s="106"/>
      <c r="H192" s="106"/>
      <c r="I192" s="106"/>
      <c r="J192" s="265">
        <v>10</v>
      </c>
      <c r="K192" s="265">
        <v>9</v>
      </c>
      <c r="L192" s="265">
        <v>4</v>
      </c>
      <c r="M192" s="265">
        <v>3</v>
      </c>
      <c r="N192" s="266">
        <f t="shared" ref="N192:Q192" si="319">J192/B192</f>
        <v>0.35714285714285715</v>
      </c>
      <c r="O192" s="266">
        <f t="shared" si="319"/>
        <v>0.69230769230769229</v>
      </c>
      <c r="P192" s="266">
        <f t="shared" si="319"/>
        <v>0.5</v>
      </c>
      <c r="Q192" s="266">
        <f t="shared" si="319"/>
        <v>0.75</v>
      </c>
      <c r="R192" s="248"/>
      <c r="S192" s="248"/>
      <c r="T192" s="248"/>
      <c r="U192" s="248"/>
      <c r="V192" s="248"/>
      <c r="W192" s="248"/>
      <c r="X192" s="248"/>
      <c r="Y192" s="248"/>
      <c r="Z192" s="248"/>
      <c r="AA192" s="248"/>
      <c r="AB192" s="248"/>
      <c r="AC192" s="248"/>
      <c r="AD192" s="248"/>
      <c r="AE192" s="248"/>
      <c r="AF192" s="248"/>
      <c r="AG192" s="248"/>
      <c r="AH192" s="248"/>
      <c r="AI192" s="248"/>
      <c r="AJ192" s="248"/>
    </row>
    <row r="193" spans="1:36" ht="16">
      <c r="A193" s="264">
        <v>45966</v>
      </c>
      <c r="B193" s="109">
        <v>16</v>
      </c>
      <c r="C193" s="109">
        <v>7</v>
      </c>
      <c r="D193" s="109">
        <v>14</v>
      </c>
      <c r="E193" s="109">
        <v>3</v>
      </c>
      <c r="F193" s="106"/>
      <c r="G193" s="106"/>
      <c r="H193" s="106"/>
      <c r="I193" s="106"/>
      <c r="J193" s="265">
        <v>6</v>
      </c>
      <c r="K193" s="265">
        <v>4</v>
      </c>
      <c r="L193" s="265">
        <v>8</v>
      </c>
      <c r="M193" s="265">
        <v>2</v>
      </c>
      <c r="N193" s="266">
        <f t="shared" ref="N193:Q193" si="320">J193/B193</f>
        <v>0.375</v>
      </c>
      <c r="O193" s="266">
        <f t="shared" si="320"/>
        <v>0.5714285714285714</v>
      </c>
      <c r="P193" s="266">
        <f t="shared" si="320"/>
        <v>0.5714285714285714</v>
      </c>
      <c r="Q193" s="266">
        <f t="shared" si="320"/>
        <v>0.66666666666666663</v>
      </c>
      <c r="R193" s="248"/>
      <c r="S193" s="248"/>
      <c r="T193" s="248"/>
      <c r="U193" s="248"/>
      <c r="V193" s="248"/>
      <c r="W193" s="248"/>
      <c r="X193" s="248"/>
      <c r="Y193" s="248"/>
      <c r="Z193" s="248"/>
      <c r="AA193" s="248"/>
      <c r="AB193" s="248"/>
      <c r="AC193" s="248"/>
      <c r="AD193" s="248"/>
      <c r="AE193" s="248"/>
      <c r="AF193" s="248"/>
      <c r="AG193" s="248"/>
      <c r="AH193" s="248"/>
      <c r="AI193" s="248"/>
      <c r="AJ193" s="248"/>
    </row>
    <row r="194" spans="1:36" ht="16">
      <c r="A194" s="264">
        <v>45967</v>
      </c>
      <c r="B194" s="109">
        <v>20</v>
      </c>
      <c r="C194" s="109">
        <v>9</v>
      </c>
      <c r="D194" s="109">
        <v>7</v>
      </c>
      <c r="E194" s="109">
        <v>2</v>
      </c>
      <c r="F194" s="106"/>
      <c r="G194" s="106"/>
      <c r="H194" s="106"/>
      <c r="I194" s="106"/>
      <c r="J194" s="265">
        <v>7</v>
      </c>
      <c r="K194" s="265">
        <v>5</v>
      </c>
      <c r="L194" s="265">
        <v>5</v>
      </c>
      <c r="M194" s="265">
        <v>1</v>
      </c>
      <c r="N194" s="266">
        <f t="shared" ref="N194:Q194" si="321">J194/B194</f>
        <v>0.35</v>
      </c>
      <c r="O194" s="266">
        <f t="shared" si="321"/>
        <v>0.55555555555555558</v>
      </c>
      <c r="P194" s="266">
        <f t="shared" si="321"/>
        <v>0.7142857142857143</v>
      </c>
      <c r="Q194" s="266">
        <f t="shared" si="321"/>
        <v>0.5</v>
      </c>
      <c r="R194" s="248"/>
      <c r="S194" s="248"/>
      <c r="T194" s="248"/>
      <c r="U194" s="248"/>
      <c r="V194" s="248"/>
      <c r="W194" s="248"/>
      <c r="X194" s="248"/>
      <c r="Y194" s="248"/>
      <c r="Z194" s="248"/>
      <c r="AA194" s="248"/>
      <c r="AB194" s="248"/>
      <c r="AC194" s="248"/>
      <c r="AD194" s="248"/>
      <c r="AE194" s="248"/>
      <c r="AF194" s="248"/>
      <c r="AG194" s="248"/>
      <c r="AH194" s="248"/>
      <c r="AI194" s="248"/>
      <c r="AJ194" s="248"/>
    </row>
    <row r="195" spans="1:36" ht="16">
      <c r="A195" s="264">
        <v>45968</v>
      </c>
      <c r="B195" s="109">
        <v>5</v>
      </c>
      <c r="C195" s="109">
        <v>11</v>
      </c>
      <c r="D195" s="109">
        <v>5</v>
      </c>
      <c r="E195" s="109">
        <v>6</v>
      </c>
      <c r="F195" s="106"/>
      <c r="G195" s="106"/>
      <c r="H195" s="106"/>
      <c r="I195" s="106"/>
      <c r="J195" s="265">
        <v>4</v>
      </c>
      <c r="K195" s="265">
        <v>8</v>
      </c>
      <c r="L195" s="265">
        <v>5</v>
      </c>
      <c r="M195" s="265">
        <v>4</v>
      </c>
      <c r="N195" s="266">
        <f t="shared" ref="N195:Q195" si="322">J195/B195</f>
        <v>0.8</v>
      </c>
      <c r="O195" s="266">
        <f t="shared" si="322"/>
        <v>0.72727272727272729</v>
      </c>
      <c r="P195" s="266">
        <f t="shared" si="322"/>
        <v>1</v>
      </c>
      <c r="Q195" s="266">
        <f t="shared" si="322"/>
        <v>0.66666666666666663</v>
      </c>
      <c r="R195" s="248"/>
      <c r="S195" s="248"/>
      <c r="T195" s="248"/>
      <c r="U195" s="248"/>
      <c r="V195" s="248"/>
      <c r="W195" s="248"/>
      <c r="X195" s="248"/>
      <c r="Y195" s="248"/>
      <c r="Z195" s="248"/>
      <c r="AA195" s="248"/>
      <c r="AB195" s="248"/>
      <c r="AC195" s="248"/>
      <c r="AD195" s="248"/>
      <c r="AE195" s="248"/>
      <c r="AF195" s="248"/>
      <c r="AG195" s="248"/>
      <c r="AH195" s="248"/>
      <c r="AI195" s="248"/>
      <c r="AJ195" s="248"/>
    </row>
    <row r="196" spans="1:36" ht="16">
      <c r="A196" s="264">
        <v>45969</v>
      </c>
      <c r="B196" s="109">
        <v>15</v>
      </c>
      <c r="C196" s="109">
        <v>7</v>
      </c>
      <c r="D196" s="109">
        <v>7</v>
      </c>
      <c r="E196" s="109">
        <v>5</v>
      </c>
      <c r="F196" s="106"/>
      <c r="G196" s="106"/>
      <c r="H196" s="106"/>
      <c r="I196" s="106"/>
      <c r="J196" s="265">
        <v>11</v>
      </c>
      <c r="K196" s="265">
        <v>5</v>
      </c>
      <c r="L196" s="265">
        <v>6</v>
      </c>
      <c r="M196" s="265">
        <v>3</v>
      </c>
      <c r="N196" s="266">
        <f t="shared" ref="N196:Q196" si="323">J196/B196</f>
        <v>0.73333333333333328</v>
      </c>
      <c r="O196" s="266">
        <f t="shared" si="323"/>
        <v>0.7142857142857143</v>
      </c>
      <c r="P196" s="266">
        <f t="shared" si="323"/>
        <v>0.8571428571428571</v>
      </c>
      <c r="Q196" s="266">
        <f t="shared" si="323"/>
        <v>0.6</v>
      </c>
      <c r="R196" s="248"/>
      <c r="S196" s="248"/>
      <c r="T196" s="248"/>
      <c r="U196" s="248"/>
      <c r="V196" s="248"/>
      <c r="W196" s="248"/>
      <c r="X196" s="248"/>
      <c r="Y196" s="248"/>
      <c r="Z196" s="248"/>
      <c r="AA196" s="248"/>
      <c r="AB196" s="248"/>
      <c r="AC196" s="248"/>
      <c r="AD196" s="248"/>
      <c r="AE196" s="248"/>
      <c r="AF196" s="248"/>
      <c r="AG196" s="248"/>
      <c r="AH196" s="248"/>
      <c r="AI196" s="248"/>
      <c r="AJ196" s="248"/>
    </row>
    <row r="197" spans="1:36" ht="16">
      <c r="A197" s="264">
        <v>45970</v>
      </c>
      <c r="B197" s="109">
        <v>14</v>
      </c>
      <c r="C197" s="109">
        <v>14</v>
      </c>
      <c r="D197" s="109">
        <v>6</v>
      </c>
      <c r="E197" s="109">
        <v>5</v>
      </c>
      <c r="F197" s="106"/>
      <c r="G197" s="106"/>
      <c r="H197" s="106"/>
      <c r="I197" s="106"/>
      <c r="J197" s="265">
        <v>7</v>
      </c>
      <c r="K197" s="265">
        <v>9</v>
      </c>
      <c r="L197" s="265">
        <v>4</v>
      </c>
      <c r="M197" s="265">
        <v>3</v>
      </c>
      <c r="N197" s="266">
        <f t="shared" ref="N197:Q197" si="324">J197/B197</f>
        <v>0.5</v>
      </c>
      <c r="O197" s="266">
        <f t="shared" si="324"/>
        <v>0.6428571428571429</v>
      </c>
      <c r="P197" s="266">
        <f t="shared" si="324"/>
        <v>0.66666666666666663</v>
      </c>
      <c r="Q197" s="266">
        <f t="shared" si="324"/>
        <v>0.6</v>
      </c>
      <c r="R197" s="248"/>
      <c r="S197" s="248"/>
      <c r="T197" s="248"/>
      <c r="U197" s="248"/>
      <c r="V197" s="248"/>
      <c r="W197" s="248"/>
      <c r="X197" s="248"/>
      <c r="Y197" s="248"/>
      <c r="Z197" s="248"/>
      <c r="AA197" s="248"/>
      <c r="AB197" s="248"/>
      <c r="AC197" s="248"/>
      <c r="AD197" s="248"/>
      <c r="AE197" s="248"/>
      <c r="AF197" s="248"/>
      <c r="AG197" s="248"/>
      <c r="AH197" s="248"/>
      <c r="AI197" s="248"/>
      <c r="AJ197" s="248"/>
    </row>
    <row r="198" spans="1:36" ht="16">
      <c r="A198" s="264">
        <v>45971</v>
      </c>
      <c r="B198" s="109">
        <v>5</v>
      </c>
      <c r="C198" s="109">
        <v>4</v>
      </c>
      <c r="D198" s="109">
        <v>5</v>
      </c>
      <c r="E198" s="109">
        <v>2</v>
      </c>
      <c r="F198" s="106"/>
      <c r="G198" s="106"/>
      <c r="H198" s="106"/>
      <c r="I198" s="106"/>
      <c r="J198" s="265">
        <v>2</v>
      </c>
      <c r="K198" s="265">
        <v>2</v>
      </c>
      <c r="L198" s="265">
        <v>4</v>
      </c>
      <c r="M198" s="265">
        <v>1</v>
      </c>
      <c r="N198" s="266">
        <f t="shared" ref="N198:Q198" si="325">J198/B198</f>
        <v>0.4</v>
      </c>
      <c r="O198" s="266">
        <f t="shared" si="325"/>
        <v>0.5</v>
      </c>
      <c r="P198" s="266">
        <f t="shared" si="325"/>
        <v>0.8</v>
      </c>
      <c r="Q198" s="266">
        <f t="shared" si="325"/>
        <v>0.5</v>
      </c>
      <c r="R198" s="248"/>
      <c r="S198" s="248"/>
      <c r="T198" s="248"/>
      <c r="U198" s="248"/>
      <c r="V198" s="248"/>
      <c r="W198" s="248"/>
      <c r="X198" s="248"/>
      <c r="Y198" s="248"/>
      <c r="Z198" s="248"/>
      <c r="AA198" s="248"/>
      <c r="AB198" s="248"/>
      <c r="AC198" s="248"/>
      <c r="AD198" s="248"/>
      <c r="AE198" s="248"/>
      <c r="AF198" s="248"/>
      <c r="AG198" s="248"/>
      <c r="AH198" s="248"/>
      <c r="AI198" s="248"/>
      <c r="AJ198" s="248"/>
    </row>
    <row r="199" spans="1:36" ht="16">
      <c r="A199" s="264">
        <v>45972</v>
      </c>
      <c r="B199" s="109">
        <v>12</v>
      </c>
      <c r="C199" s="109">
        <v>18</v>
      </c>
      <c r="D199" s="109">
        <v>4</v>
      </c>
      <c r="E199" s="109">
        <v>3</v>
      </c>
      <c r="F199" s="106"/>
      <c r="G199" s="106"/>
      <c r="H199" s="106"/>
      <c r="I199" s="106"/>
      <c r="J199" s="265">
        <v>6</v>
      </c>
      <c r="K199" s="265">
        <v>5</v>
      </c>
      <c r="L199" s="265">
        <v>1</v>
      </c>
      <c r="M199" s="265">
        <v>1</v>
      </c>
      <c r="N199" s="266">
        <f t="shared" ref="N199:Q199" si="326">J199/B199</f>
        <v>0.5</v>
      </c>
      <c r="O199" s="266">
        <f t="shared" si="326"/>
        <v>0.27777777777777779</v>
      </c>
      <c r="P199" s="266">
        <f t="shared" si="326"/>
        <v>0.25</v>
      </c>
      <c r="Q199" s="266">
        <f t="shared" si="326"/>
        <v>0.33333333333333331</v>
      </c>
      <c r="R199" s="248"/>
      <c r="S199" s="248"/>
      <c r="T199" s="248"/>
      <c r="U199" s="248"/>
      <c r="V199" s="248"/>
      <c r="W199" s="248"/>
      <c r="X199" s="248"/>
      <c r="Y199" s="248"/>
      <c r="Z199" s="248"/>
      <c r="AA199" s="248"/>
      <c r="AB199" s="248"/>
      <c r="AC199" s="248"/>
      <c r="AD199" s="248"/>
      <c r="AE199" s="248"/>
      <c r="AF199" s="248"/>
      <c r="AG199" s="248"/>
      <c r="AH199" s="248"/>
      <c r="AI199" s="248"/>
      <c r="AJ199" s="248"/>
    </row>
    <row r="200" spans="1:36" ht="16">
      <c r="A200" s="264">
        <v>45973</v>
      </c>
      <c r="B200" s="109">
        <v>15</v>
      </c>
      <c r="C200" s="109">
        <v>9</v>
      </c>
      <c r="D200" s="109">
        <v>4</v>
      </c>
      <c r="E200" s="109">
        <v>2</v>
      </c>
      <c r="F200" s="106"/>
      <c r="G200" s="106"/>
      <c r="H200" s="106"/>
      <c r="I200" s="106"/>
      <c r="J200" s="265">
        <v>5</v>
      </c>
      <c r="K200" s="265">
        <v>4</v>
      </c>
      <c r="L200" s="265">
        <v>2</v>
      </c>
      <c r="M200" s="265">
        <v>0</v>
      </c>
      <c r="N200" s="266">
        <f t="shared" ref="N200:Q200" si="327">J200/B200</f>
        <v>0.33333333333333331</v>
      </c>
      <c r="O200" s="266">
        <f t="shared" si="327"/>
        <v>0.44444444444444442</v>
      </c>
      <c r="P200" s="266">
        <f t="shared" si="327"/>
        <v>0.5</v>
      </c>
      <c r="Q200" s="266">
        <f t="shared" si="327"/>
        <v>0</v>
      </c>
      <c r="R200" s="248"/>
      <c r="S200" s="248"/>
      <c r="T200" s="248"/>
      <c r="U200" s="248"/>
      <c r="V200" s="248"/>
      <c r="W200" s="248"/>
      <c r="X200" s="248"/>
      <c r="Y200" s="248"/>
      <c r="Z200" s="248"/>
      <c r="AA200" s="248"/>
      <c r="AB200" s="248"/>
      <c r="AC200" s="248"/>
      <c r="AD200" s="248"/>
      <c r="AE200" s="248"/>
      <c r="AF200" s="248"/>
      <c r="AG200" s="248"/>
      <c r="AH200" s="248"/>
      <c r="AI200" s="248"/>
      <c r="AJ200" s="248"/>
    </row>
    <row r="201" spans="1:36" ht="16">
      <c r="A201" s="264">
        <v>45974</v>
      </c>
      <c r="B201" s="109">
        <v>7</v>
      </c>
      <c r="C201" s="109">
        <v>8</v>
      </c>
      <c r="D201" s="109">
        <v>6</v>
      </c>
      <c r="E201" s="109">
        <v>6</v>
      </c>
      <c r="F201" s="106"/>
      <c r="G201" s="106"/>
      <c r="H201" s="106"/>
      <c r="I201" s="106"/>
      <c r="J201" s="265">
        <v>2</v>
      </c>
      <c r="K201" s="265">
        <v>2</v>
      </c>
      <c r="L201" s="265">
        <v>5</v>
      </c>
      <c r="M201" s="265">
        <v>3</v>
      </c>
      <c r="N201" s="266">
        <f t="shared" ref="N201:Q201" si="328">J201/B201</f>
        <v>0.2857142857142857</v>
      </c>
      <c r="O201" s="266">
        <f t="shared" si="328"/>
        <v>0.25</v>
      </c>
      <c r="P201" s="266">
        <f t="shared" si="328"/>
        <v>0.83333333333333337</v>
      </c>
      <c r="Q201" s="266">
        <f t="shared" si="328"/>
        <v>0.5</v>
      </c>
      <c r="R201" s="248"/>
      <c r="S201" s="248"/>
      <c r="T201" s="248"/>
      <c r="U201" s="248"/>
      <c r="V201" s="248"/>
      <c r="W201" s="248"/>
      <c r="X201" s="248"/>
      <c r="Y201" s="248"/>
      <c r="Z201" s="248"/>
      <c r="AA201" s="248"/>
      <c r="AB201" s="248"/>
      <c r="AC201" s="248"/>
      <c r="AD201" s="248"/>
      <c r="AE201" s="248"/>
      <c r="AF201" s="248"/>
      <c r="AG201" s="248"/>
      <c r="AH201" s="248"/>
      <c r="AI201" s="248"/>
      <c r="AJ201" s="248"/>
    </row>
    <row r="202" spans="1:36" ht="16">
      <c r="A202" s="264">
        <v>45975</v>
      </c>
      <c r="B202" s="109">
        <v>9</v>
      </c>
      <c r="C202" s="109">
        <v>5</v>
      </c>
      <c r="D202" s="109">
        <v>6</v>
      </c>
      <c r="E202" s="109">
        <v>3</v>
      </c>
      <c r="F202" s="106"/>
      <c r="G202" s="106"/>
      <c r="H202" s="106"/>
      <c r="I202" s="106"/>
      <c r="J202" s="265">
        <v>5</v>
      </c>
      <c r="K202" s="265">
        <v>2</v>
      </c>
      <c r="L202" s="265">
        <v>4</v>
      </c>
      <c r="M202" s="265">
        <v>2</v>
      </c>
      <c r="N202" s="266">
        <f t="shared" ref="N202:Q202" si="329">J202/B202</f>
        <v>0.55555555555555558</v>
      </c>
      <c r="O202" s="266">
        <f t="shared" si="329"/>
        <v>0.4</v>
      </c>
      <c r="P202" s="266">
        <f t="shared" si="329"/>
        <v>0.66666666666666663</v>
      </c>
      <c r="Q202" s="266">
        <f t="shared" si="329"/>
        <v>0.66666666666666663</v>
      </c>
      <c r="R202" s="248"/>
      <c r="S202" s="248"/>
      <c r="T202" s="248"/>
      <c r="U202" s="248"/>
      <c r="V202" s="248"/>
      <c r="W202" s="248"/>
      <c r="X202" s="248"/>
      <c r="Y202" s="248"/>
      <c r="Z202" s="248"/>
      <c r="AA202" s="248"/>
      <c r="AB202" s="248"/>
      <c r="AC202" s="248"/>
      <c r="AD202" s="248"/>
      <c r="AE202" s="248"/>
      <c r="AF202" s="248"/>
      <c r="AG202" s="248"/>
      <c r="AH202" s="248"/>
      <c r="AI202" s="248"/>
      <c r="AJ202" s="248"/>
    </row>
    <row r="203" spans="1:36" ht="16">
      <c r="A203" s="264">
        <v>45976</v>
      </c>
      <c r="B203" s="109">
        <v>13</v>
      </c>
      <c r="C203" s="109">
        <v>6</v>
      </c>
      <c r="D203" s="109">
        <v>6</v>
      </c>
      <c r="E203" s="109">
        <v>2</v>
      </c>
      <c r="F203" s="106"/>
      <c r="G203" s="106"/>
      <c r="H203" s="106"/>
      <c r="I203" s="106"/>
      <c r="J203" s="265">
        <v>7</v>
      </c>
      <c r="K203" s="265">
        <v>2</v>
      </c>
      <c r="L203" s="265">
        <v>6</v>
      </c>
      <c r="M203" s="265">
        <v>1</v>
      </c>
      <c r="N203" s="266">
        <f t="shared" ref="N203:Q203" si="330">J203/B203</f>
        <v>0.53846153846153844</v>
      </c>
      <c r="O203" s="266">
        <f t="shared" si="330"/>
        <v>0.33333333333333331</v>
      </c>
      <c r="P203" s="266">
        <f t="shared" si="330"/>
        <v>1</v>
      </c>
      <c r="Q203" s="266">
        <f t="shared" si="330"/>
        <v>0.5</v>
      </c>
      <c r="R203" s="248"/>
      <c r="S203" s="248"/>
      <c r="T203" s="248"/>
      <c r="U203" s="248"/>
      <c r="V203" s="248"/>
      <c r="W203" s="248"/>
      <c r="X203" s="248"/>
      <c r="Y203" s="248"/>
      <c r="Z203" s="248"/>
      <c r="AA203" s="248"/>
      <c r="AB203" s="248"/>
      <c r="AC203" s="248"/>
      <c r="AD203" s="248"/>
      <c r="AE203" s="248"/>
      <c r="AF203" s="248"/>
      <c r="AG203" s="248"/>
      <c r="AH203" s="248"/>
      <c r="AI203" s="248"/>
      <c r="AJ203" s="248"/>
    </row>
    <row r="204" spans="1:36" ht="16">
      <c r="A204" s="264">
        <v>45977</v>
      </c>
      <c r="B204" s="109">
        <v>14</v>
      </c>
      <c r="C204" s="109">
        <v>4</v>
      </c>
      <c r="D204" s="109">
        <v>3</v>
      </c>
      <c r="E204" s="109">
        <v>7</v>
      </c>
      <c r="F204" s="106"/>
      <c r="G204" s="106"/>
      <c r="H204" s="106"/>
      <c r="I204" s="106"/>
      <c r="J204" s="265">
        <v>4</v>
      </c>
      <c r="K204" s="265">
        <v>2</v>
      </c>
      <c r="L204" s="265">
        <v>2</v>
      </c>
      <c r="M204" s="265">
        <v>3</v>
      </c>
      <c r="N204" s="266">
        <f t="shared" ref="N204:Q204" si="331">J204/B204</f>
        <v>0.2857142857142857</v>
      </c>
      <c r="O204" s="266">
        <f t="shared" si="331"/>
        <v>0.5</v>
      </c>
      <c r="P204" s="266">
        <f t="shared" si="331"/>
        <v>0.66666666666666663</v>
      </c>
      <c r="Q204" s="266">
        <f t="shared" si="331"/>
        <v>0.42857142857142855</v>
      </c>
      <c r="R204" s="248"/>
      <c r="S204" s="248"/>
      <c r="T204" s="248"/>
      <c r="U204" s="248"/>
      <c r="V204" s="248"/>
      <c r="W204" s="248"/>
      <c r="X204" s="248"/>
      <c r="Y204" s="248"/>
      <c r="Z204" s="248"/>
      <c r="AA204" s="248"/>
      <c r="AB204" s="248"/>
      <c r="AC204" s="248"/>
      <c r="AD204" s="248"/>
      <c r="AE204" s="248"/>
      <c r="AF204" s="248"/>
      <c r="AG204" s="248"/>
      <c r="AH204" s="248"/>
      <c r="AI204" s="248"/>
      <c r="AJ204" s="248"/>
    </row>
    <row r="205" spans="1:36" ht="16">
      <c r="A205" s="264">
        <v>45978</v>
      </c>
      <c r="B205" s="109">
        <v>7</v>
      </c>
      <c r="C205" s="109">
        <v>7</v>
      </c>
      <c r="D205" s="109">
        <v>1</v>
      </c>
      <c r="E205" s="109">
        <v>3</v>
      </c>
      <c r="F205" s="106"/>
      <c r="G205" s="106"/>
      <c r="H205" s="106"/>
      <c r="I205" s="106"/>
      <c r="J205" s="265">
        <v>3</v>
      </c>
      <c r="K205" s="265">
        <v>4</v>
      </c>
      <c r="L205" s="265">
        <v>0</v>
      </c>
      <c r="M205" s="265">
        <v>3</v>
      </c>
      <c r="N205" s="266">
        <f t="shared" ref="N205:Q205" si="332">J205/B205</f>
        <v>0.42857142857142855</v>
      </c>
      <c r="O205" s="266">
        <f t="shared" si="332"/>
        <v>0.5714285714285714</v>
      </c>
      <c r="P205" s="266">
        <f t="shared" si="332"/>
        <v>0</v>
      </c>
      <c r="Q205" s="266">
        <f t="shared" si="332"/>
        <v>1</v>
      </c>
      <c r="R205" s="248"/>
      <c r="S205" s="248"/>
      <c r="T205" s="248"/>
      <c r="U205" s="248"/>
      <c r="V205" s="248"/>
      <c r="W205" s="248"/>
      <c r="X205" s="248"/>
      <c r="Y205" s="248"/>
      <c r="Z205" s="248"/>
      <c r="AA205" s="248"/>
      <c r="AB205" s="248"/>
      <c r="AC205" s="248"/>
      <c r="AD205" s="248"/>
      <c r="AE205" s="248"/>
      <c r="AF205" s="248"/>
      <c r="AG205" s="248"/>
      <c r="AH205" s="248"/>
      <c r="AI205" s="248"/>
      <c r="AJ205" s="248"/>
    </row>
    <row r="206" spans="1:36" ht="16">
      <c r="A206" s="264">
        <v>45979</v>
      </c>
      <c r="B206" s="109">
        <v>11</v>
      </c>
      <c r="C206" s="109">
        <v>4</v>
      </c>
      <c r="D206" s="109">
        <v>3</v>
      </c>
      <c r="E206" s="109">
        <v>1</v>
      </c>
      <c r="F206" s="106"/>
      <c r="G206" s="106"/>
      <c r="H206" s="106"/>
      <c r="I206" s="106"/>
      <c r="J206" s="265">
        <v>4</v>
      </c>
      <c r="K206" s="265">
        <v>1</v>
      </c>
      <c r="L206" s="265">
        <v>3</v>
      </c>
      <c r="M206" s="265">
        <v>1</v>
      </c>
      <c r="N206" s="266">
        <f t="shared" ref="N206:Q206" si="333">J206/B206</f>
        <v>0.36363636363636365</v>
      </c>
      <c r="O206" s="266">
        <f t="shared" si="333"/>
        <v>0.25</v>
      </c>
      <c r="P206" s="266">
        <f t="shared" si="333"/>
        <v>1</v>
      </c>
      <c r="Q206" s="266">
        <f t="shared" si="333"/>
        <v>1</v>
      </c>
      <c r="R206" s="248"/>
      <c r="S206" s="248"/>
      <c r="T206" s="248"/>
      <c r="U206" s="248"/>
      <c r="V206" s="248"/>
      <c r="W206" s="248"/>
      <c r="X206" s="248"/>
      <c r="Y206" s="248"/>
      <c r="Z206" s="248"/>
      <c r="AA206" s="248"/>
      <c r="AB206" s="248"/>
      <c r="AC206" s="248"/>
      <c r="AD206" s="248"/>
      <c r="AE206" s="248"/>
      <c r="AF206" s="248"/>
      <c r="AG206" s="248"/>
      <c r="AH206" s="248"/>
      <c r="AI206" s="248"/>
      <c r="AJ206" s="248"/>
    </row>
    <row r="207" spans="1:36" ht="16">
      <c r="A207" s="264">
        <v>45980</v>
      </c>
      <c r="B207" s="109">
        <v>3</v>
      </c>
      <c r="C207" s="109">
        <v>3</v>
      </c>
      <c r="D207" s="109">
        <v>3</v>
      </c>
      <c r="E207" s="109">
        <v>0</v>
      </c>
      <c r="F207" s="106"/>
      <c r="G207" s="106"/>
      <c r="H207" s="106"/>
      <c r="I207" s="106"/>
      <c r="J207" s="265">
        <v>3</v>
      </c>
      <c r="K207" s="265">
        <v>2</v>
      </c>
      <c r="L207" s="265">
        <v>3</v>
      </c>
      <c r="M207" s="265">
        <v>0</v>
      </c>
      <c r="N207" s="266">
        <f t="shared" ref="N207:Q207" si="334">J207/B207</f>
        <v>1</v>
      </c>
      <c r="O207" s="266">
        <f t="shared" si="334"/>
        <v>0.66666666666666663</v>
      </c>
      <c r="P207" s="266">
        <f t="shared" si="334"/>
        <v>1</v>
      </c>
      <c r="Q207" s="266" t="e">
        <f t="shared" si="334"/>
        <v>#DIV/0!</v>
      </c>
      <c r="R207" s="248"/>
      <c r="S207" s="248"/>
      <c r="T207" s="248"/>
      <c r="U207" s="248"/>
      <c r="V207" s="248"/>
      <c r="W207" s="248"/>
      <c r="X207" s="248"/>
      <c r="Y207" s="248"/>
      <c r="Z207" s="248"/>
      <c r="AA207" s="248"/>
      <c r="AB207" s="248"/>
      <c r="AC207" s="248"/>
      <c r="AD207" s="248"/>
      <c r="AE207" s="248"/>
      <c r="AF207" s="248"/>
      <c r="AG207" s="248"/>
      <c r="AH207" s="248"/>
      <c r="AI207" s="248"/>
      <c r="AJ207" s="248"/>
    </row>
    <row r="208" spans="1:36" ht="16">
      <c r="A208" s="264">
        <v>45981</v>
      </c>
      <c r="B208" s="109">
        <v>15</v>
      </c>
      <c r="C208" s="109">
        <v>3</v>
      </c>
      <c r="D208" s="109">
        <v>9</v>
      </c>
      <c r="E208" s="109">
        <v>0</v>
      </c>
      <c r="F208" s="106"/>
      <c r="G208" s="106"/>
      <c r="H208" s="106"/>
      <c r="I208" s="106"/>
      <c r="J208" s="265">
        <v>7</v>
      </c>
      <c r="K208" s="265">
        <v>3</v>
      </c>
      <c r="L208" s="265">
        <v>7</v>
      </c>
      <c r="M208" s="265">
        <v>0</v>
      </c>
      <c r="N208" s="266">
        <f t="shared" ref="N208:Q208" si="335">J208/B208</f>
        <v>0.46666666666666667</v>
      </c>
      <c r="O208" s="266">
        <f t="shared" si="335"/>
        <v>1</v>
      </c>
      <c r="P208" s="266">
        <f t="shared" si="335"/>
        <v>0.77777777777777779</v>
      </c>
      <c r="Q208" s="266" t="e">
        <f t="shared" si="335"/>
        <v>#DIV/0!</v>
      </c>
      <c r="R208" s="248"/>
      <c r="S208" s="248"/>
      <c r="T208" s="248"/>
      <c r="U208" s="248"/>
      <c r="V208" s="248"/>
      <c r="W208" s="248"/>
      <c r="X208" s="248"/>
      <c r="Y208" s="248"/>
      <c r="Z208" s="248"/>
      <c r="AA208" s="248"/>
      <c r="AB208" s="248"/>
      <c r="AC208" s="248"/>
      <c r="AD208" s="248"/>
      <c r="AE208" s="248"/>
      <c r="AF208" s="248"/>
      <c r="AG208" s="248"/>
      <c r="AH208" s="248"/>
      <c r="AI208" s="248"/>
      <c r="AJ208" s="248"/>
    </row>
    <row r="209" spans="1:36" ht="16">
      <c r="A209" s="264">
        <v>45982</v>
      </c>
      <c r="B209" s="109">
        <v>7</v>
      </c>
      <c r="C209" s="109">
        <v>3</v>
      </c>
      <c r="D209" s="109">
        <v>5</v>
      </c>
      <c r="E209" s="109">
        <v>3</v>
      </c>
      <c r="F209" s="106"/>
      <c r="G209" s="106"/>
      <c r="H209" s="106"/>
      <c r="I209" s="106"/>
      <c r="J209" s="265">
        <v>5</v>
      </c>
      <c r="K209" s="265">
        <v>2</v>
      </c>
      <c r="L209" s="265">
        <v>5</v>
      </c>
      <c r="M209" s="265">
        <v>2</v>
      </c>
      <c r="N209" s="266">
        <f t="shared" ref="N209:Q209" si="336">J209/B209</f>
        <v>0.7142857142857143</v>
      </c>
      <c r="O209" s="266">
        <f t="shared" si="336"/>
        <v>0.66666666666666663</v>
      </c>
      <c r="P209" s="266">
        <f t="shared" si="336"/>
        <v>1</v>
      </c>
      <c r="Q209" s="266">
        <f t="shared" si="336"/>
        <v>0.66666666666666663</v>
      </c>
      <c r="R209" s="248"/>
      <c r="S209" s="248"/>
      <c r="T209" s="248"/>
      <c r="U209" s="248"/>
      <c r="V209" s="248"/>
      <c r="W209" s="248"/>
      <c r="X209" s="248"/>
      <c r="Y209" s="248"/>
      <c r="Z209" s="248"/>
      <c r="AA209" s="248"/>
      <c r="AB209" s="248"/>
      <c r="AC209" s="248"/>
      <c r="AD209" s="248"/>
      <c r="AE209" s="248"/>
      <c r="AF209" s="248"/>
      <c r="AG209" s="248"/>
      <c r="AH209" s="248"/>
      <c r="AI209" s="248"/>
      <c r="AJ209" s="248"/>
    </row>
    <row r="210" spans="1:36" ht="16">
      <c r="A210" s="264">
        <v>45983</v>
      </c>
      <c r="B210" s="109">
        <v>7</v>
      </c>
      <c r="C210" s="109">
        <v>2</v>
      </c>
      <c r="D210" s="109">
        <v>3</v>
      </c>
      <c r="E210" s="109">
        <v>1</v>
      </c>
      <c r="F210" s="106"/>
      <c r="G210" s="106"/>
      <c r="H210" s="106"/>
      <c r="I210" s="106"/>
      <c r="J210" s="265">
        <v>3</v>
      </c>
      <c r="K210" s="265">
        <v>2</v>
      </c>
      <c r="L210" s="265">
        <v>2</v>
      </c>
      <c r="M210" s="265">
        <v>1</v>
      </c>
      <c r="N210" s="266">
        <f t="shared" ref="N210:Q210" si="337">J210/B210</f>
        <v>0.42857142857142855</v>
      </c>
      <c r="O210" s="266">
        <f t="shared" si="337"/>
        <v>1</v>
      </c>
      <c r="P210" s="266">
        <f t="shared" si="337"/>
        <v>0.66666666666666663</v>
      </c>
      <c r="Q210" s="266">
        <f t="shared" si="337"/>
        <v>1</v>
      </c>
      <c r="R210" s="248"/>
      <c r="S210" s="248"/>
      <c r="T210" s="248"/>
      <c r="U210" s="248"/>
      <c r="V210" s="248"/>
      <c r="W210" s="248"/>
      <c r="X210" s="248"/>
      <c r="Y210" s="248"/>
      <c r="Z210" s="248"/>
      <c r="AA210" s="248"/>
      <c r="AB210" s="248"/>
      <c r="AC210" s="248"/>
      <c r="AD210" s="248"/>
      <c r="AE210" s="248"/>
      <c r="AF210" s="248"/>
      <c r="AG210" s="248"/>
      <c r="AH210" s="248"/>
      <c r="AI210" s="248"/>
      <c r="AJ210" s="248"/>
    </row>
    <row r="211" spans="1:36" ht="16">
      <c r="A211" s="264">
        <v>45984</v>
      </c>
      <c r="B211" s="109">
        <v>19</v>
      </c>
      <c r="C211" s="109">
        <v>4</v>
      </c>
      <c r="D211" s="109">
        <v>1</v>
      </c>
      <c r="E211" s="109">
        <v>0</v>
      </c>
      <c r="F211" s="106"/>
      <c r="G211" s="106"/>
      <c r="H211" s="106"/>
      <c r="I211" s="106"/>
      <c r="J211" s="265">
        <v>13</v>
      </c>
      <c r="K211" s="265">
        <v>2</v>
      </c>
      <c r="L211" s="265">
        <v>1</v>
      </c>
      <c r="M211" s="265">
        <v>0</v>
      </c>
      <c r="N211" s="266">
        <f t="shared" ref="N211:Q211" si="338">J211/B211</f>
        <v>0.68421052631578949</v>
      </c>
      <c r="O211" s="266">
        <f t="shared" si="338"/>
        <v>0.5</v>
      </c>
      <c r="P211" s="266">
        <f t="shared" si="338"/>
        <v>1</v>
      </c>
      <c r="Q211" s="266" t="e">
        <f t="shared" si="338"/>
        <v>#DIV/0!</v>
      </c>
      <c r="R211" s="248"/>
      <c r="S211" s="248"/>
      <c r="T211" s="248"/>
      <c r="U211" s="248"/>
      <c r="V211" s="248"/>
      <c r="W211" s="248"/>
      <c r="X211" s="248"/>
      <c r="Y211" s="248"/>
      <c r="Z211" s="248"/>
      <c r="AA211" s="248"/>
      <c r="AB211" s="248"/>
      <c r="AC211" s="248"/>
      <c r="AD211" s="248"/>
      <c r="AE211" s="248"/>
      <c r="AF211" s="248"/>
      <c r="AG211" s="248"/>
      <c r="AH211" s="248"/>
      <c r="AI211" s="248"/>
      <c r="AJ211" s="248"/>
    </row>
    <row r="212" spans="1:36" ht="16">
      <c r="A212" s="264">
        <v>45985</v>
      </c>
      <c r="B212" s="109">
        <v>20</v>
      </c>
      <c r="C212" s="109">
        <v>1</v>
      </c>
      <c r="D212" s="109">
        <v>7</v>
      </c>
      <c r="E212" s="109">
        <v>2</v>
      </c>
      <c r="F212" s="106"/>
      <c r="G212" s="106"/>
      <c r="H212" s="106"/>
      <c r="I212" s="106"/>
      <c r="J212" s="265">
        <v>10</v>
      </c>
      <c r="K212" s="265">
        <v>1</v>
      </c>
      <c r="L212" s="265">
        <v>7</v>
      </c>
      <c r="M212" s="265">
        <v>2</v>
      </c>
      <c r="N212" s="266">
        <f t="shared" ref="N212:Q212" si="339">J212/B212</f>
        <v>0.5</v>
      </c>
      <c r="O212" s="266">
        <f t="shared" si="339"/>
        <v>1</v>
      </c>
      <c r="P212" s="266">
        <f t="shared" si="339"/>
        <v>1</v>
      </c>
      <c r="Q212" s="266">
        <f t="shared" si="339"/>
        <v>1</v>
      </c>
      <c r="R212" s="248"/>
      <c r="S212" s="248"/>
      <c r="T212" s="248"/>
      <c r="U212" s="248"/>
      <c r="V212" s="248"/>
      <c r="W212" s="248"/>
      <c r="X212" s="248"/>
      <c r="Y212" s="248"/>
      <c r="Z212" s="248"/>
      <c r="AA212" s="248"/>
      <c r="AB212" s="248"/>
      <c r="AC212" s="248"/>
      <c r="AD212" s="248"/>
      <c r="AE212" s="248"/>
      <c r="AF212" s="248"/>
      <c r="AG212" s="248"/>
      <c r="AH212" s="248"/>
      <c r="AI212" s="248"/>
      <c r="AJ212" s="248"/>
    </row>
    <row r="213" spans="1:36" ht="16">
      <c r="A213" s="264">
        <v>45986</v>
      </c>
      <c r="B213" s="109">
        <v>21</v>
      </c>
      <c r="C213" s="109">
        <v>3</v>
      </c>
      <c r="D213" s="109">
        <v>5</v>
      </c>
      <c r="E213" s="109">
        <v>2</v>
      </c>
      <c r="F213" s="106"/>
      <c r="G213" s="106"/>
      <c r="H213" s="106"/>
      <c r="I213" s="106"/>
      <c r="J213" s="265">
        <v>7</v>
      </c>
      <c r="K213" s="265">
        <v>2</v>
      </c>
      <c r="L213" s="265">
        <v>4</v>
      </c>
      <c r="M213" s="265">
        <v>2</v>
      </c>
      <c r="N213" s="266">
        <f t="shared" ref="N213:Q213" si="340">J213/B213</f>
        <v>0.33333333333333331</v>
      </c>
      <c r="O213" s="266">
        <f t="shared" si="340"/>
        <v>0.66666666666666663</v>
      </c>
      <c r="P213" s="266">
        <f t="shared" si="340"/>
        <v>0.8</v>
      </c>
      <c r="Q213" s="266">
        <f t="shared" si="340"/>
        <v>1</v>
      </c>
      <c r="R213" s="248"/>
      <c r="S213" s="248"/>
      <c r="T213" s="248"/>
      <c r="U213" s="248"/>
      <c r="V213" s="248"/>
      <c r="W213" s="248"/>
      <c r="X213" s="248"/>
      <c r="Y213" s="248"/>
      <c r="Z213" s="248"/>
      <c r="AA213" s="248"/>
      <c r="AB213" s="248"/>
      <c r="AC213" s="248"/>
      <c r="AD213" s="248"/>
      <c r="AE213" s="248"/>
      <c r="AF213" s="248"/>
      <c r="AG213" s="248"/>
      <c r="AH213" s="248"/>
      <c r="AI213" s="248"/>
      <c r="AJ213" s="248"/>
    </row>
    <row r="214" spans="1:36" ht="16">
      <c r="A214" s="264">
        <v>45987</v>
      </c>
      <c r="B214" s="109">
        <v>15</v>
      </c>
      <c r="C214" s="109">
        <v>4</v>
      </c>
      <c r="D214" s="109">
        <v>1</v>
      </c>
      <c r="E214" s="109">
        <v>0</v>
      </c>
      <c r="F214" s="106"/>
      <c r="G214" s="106"/>
      <c r="H214" s="106"/>
      <c r="I214" s="106"/>
      <c r="J214" s="265">
        <v>4</v>
      </c>
      <c r="K214" s="265">
        <v>1</v>
      </c>
      <c r="L214" s="265">
        <v>0</v>
      </c>
      <c r="M214" s="265">
        <v>0</v>
      </c>
      <c r="N214" s="266">
        <f t="shared" ref="N214:Q214" si="341">J214/B214</f>
        <v>0.26666666666666666</v>
      </c>
      <c r="O214" s="266">
        <f t="shared" si="341"/>
        <v>0.25</v>
      </c>
      <c r="P214" s="266">
        <f t="shared" si="341"/>
        <v>0</v>
      </c>
      <c r="Q214" s="266" t="e">
        <f t="shared" si="341"/>
        <v>#DIV/0!</v>
      </c>
      <c r="R214" s="248"/>
      <c r="S214" s="248"/>
      <c r="T214" s="248"/>
      <c r="U214" s="248"/>
      <c r="V214" s="248"/>
      <c r="W214" s="248"/>
      <c r="X214" s="248"/>
      <c r="Y214" s="248"/>
      <c r="Z214" s="248"/>
      <c r="AA214" s="248"/>
      <c r="AB214" s="248"/>
      <c r="AC214" s="248"/>
      <c r="AD214" s="248"/>
      <c r="AE214" s="248"/>
      <c r="AF214" s="248"/>
      <c r="AG214" s="248"/>
      <c r="AH214" s="248"/>
      <c r="AI214" s="248"/>
      <c r="AJ214" s="248"/>
    </row>
    <row r="215" spans="1:36" ht="16">
      <c r="A215" s="264">
        <v>45988</v>
      </c>
      <c r="B215" s="109">
        <v>13</v>
      </c>
      <c r="C215" s="109">
        <v>0</v>
      </c>
      <c r="D215" s="109">
        <v>4</v>
      </c>
      <c r="E215" s="109">
        <v>5</v>
      </c>
      <c r="F215" s="106"/>
      <c r="G215" s="106"/>
      <c r="H215" s="106"/>
      <c r="I215" s="106"/>
      <c r="J215" s="265">
        <v>7</v>
      </c>
      <c r="K215" s="265">
        <v>0</v>
      </c>
      <c r="L215" s="265">
        <v>3</v>
      </c>
      <c r="M215" s="265">
        <v>5</v>
      </c>
      <c r="N215" s="266">
        <f t="shared" ref="N215:Q215" si="342">J215/B215</f>
        <v>0.53846153846153844</v>
      </c>
      <c r="O215" s="266" t="e">
        <f t="shared" si="342"/>
        <v>#DIV/0!</v>
      </c>
      <c r="P215" s="266">
        <f t="shared" si="342"/>
        <v>0.75</v>
      </c>
      <c r="Q215" s="266">
        <f t="shared" si="342"/>
        <v>1</v>
      </c>
      <c r="R215" s="248"/>
      <c r="S215" s="248"/>
      <c r="T215" s="248"/>
      <c r="U215" s="248"/>
      <c r="V215" s="248"/>
      <c r="W215" s="248"/>
      <c r="X215" s="248"/>
      <c r="Y215" s="248"/>
      <c r="Z215" s="248"/>
      <c r="AA215" s="248"/>
      <c r="AB215" s="248"/>
      <c r="AC215" s="248"/>
      <c r="AD215" s="248"/>
      <c r="AE215" s="248"/>
      <c r="AF215" s="248"/>
      <c r="AG215" s="248"/>
      <c r="AH215" s="248"/>
      <c r="AI215" s="248"/>
      <c r="AJ215" s="248"/>
    </row>
    <row r="216" spans="1:36" ht="16">
      <c r="A216" s="264">
        <v>45989</v>
      </c>
      <c r="B216" s="109">
        <v>10</v>
      </c>
      <c r="C216" s="109"/>
      <c r="D216" s="109">
        <v>1</v>
      </c>
      <c r="E216" s="109">
        <v>2</v>
      </c>
      <c r="F216" s="106"/>
      <c r="G216" s="106"/>
      <c r="H216" s="106"/>
      <c r="I216" s="106"/>
      <c r="J216" s="265">
        <v>5</v>
      </c>
      <c r="K216" s="265"/>
      <c r="L216" s="265">
        <v>1</v>
      </c>
      <c r="M216" s="265">
        <v>2</v>
      </c>
      <c r="N216" s="266">
        <f t="shared" ref="N216:Q216" si="343">J216/B216</f>
        <v>0.5</v>
      </c>
      <c r="O216" s="266" t="e">
        <f t="shared" si="343"/>
        <v>#DIV/0!</v>
      </c>
      <c r="P216" s="266">
        <f t="shared" si="343"/>
        <v>1</v>
      </c>
      <c r="Q216" s="266">
        <f t="shared" si="343"/>
        <v>1</v>
      </c>
      <c r="R216" s="248"/>
      <c r="S216" s="248"/>
      <c r="T216" s="248"/>
      <c r="U216" s="248"/>
      <c r="V216" s="248"/>
      <c r="W216" s="248"/>
      <c r="X216" s="248"/>
      <c r="Y216" s="248"/>
      <c r="Z216" s="248"/>
      <c r="AA216" s="248"/>
      <c r="AB216" s="248"/>
      <c r="AC216" s="248"/>
      <c r="AD216" s="248"/>
      <c r="AE216" s="248"/>
      <c r="AF216" s="248"/>
      <c r="AG216" s="248"/>
      <c r="AH216" s="248"/>
      <c r="AI216" s="248"/>
      <c r="AJ216" s="248"/>
    </row>
    <row r="217" spans="1:36" ht="16">
      <c r="A217" s="264">
        <v>45990</v>
      </c>
      <c r="B217" s="109"/>
      <c r="C217" s="109"/>
      <c r="D217" s="109"/>
      <c r="E217" s="109"/>
      <c r="F217" s="106"/>
      <c r="G217" s="106"/>
      <c r="H217" s="106"/>
      <c r="I217" s="106"/>
      <c r="J217" s="265"/>
      <c r="K217" s="265"/>
      <c r="L217" s="265"/>
      <c r="M217" s="265"/>
      <c r="N217" s="266" t="e">
        <f t="shared" ref="N217:Q217" si="344">J217/B217</f>
        <v>#DIV/0!</v>
      </c>
      <c r="O217" s="266" t="e">
        <f t="shared" si="344"/>
        <v>#DIV/0!</v>
      </c>
      <c r="P217" s="266" t="e">
        <f t="shared" si="344"/>
        <v>#DIV/0!</v>
      </c>
      <c r="Q217" s="266" t="e">
        <f t="shared" si="344"/>
        <v>#DIV/0!</v>
      </c>
      <c r="R217" s="248"/>
      <c r="S217" s="248"/>
      <c r="T217" s="248"/>
      <c r="U217" s="248"/>
      <c r="V217" s="248"/>
      <c r="W217" s="248"/>
      <c r="X217" s="248"/>
      <c r="Y217" s="248"/>
      <c r="Z217" s="248"/>
      <c r="AA217" s="248"/>
      <c r="AB217" s="248"/>
      <c r="AC217" s="248"/>
      <c r="AD217" s="248"/>
      <c r="AE217" s="248"/>
      <c r="AF217" s="248"/>
      <c r="AG217" s="248"/>
      <c r="AH217" s="248"/>
      <c r="AI217" s="248"/>
      <c r="AJ217" s="248"/>
    </row>
    <row r="218" spans="1:36" ht="16">
      <c r="A218" s="264">
        <v>45991</v>
      </c>
      <c r="B218" s="109"/>
      <c r="C218" s="109"/>
      <c r="D218" s="109"/>
      <c r="E218" s="109"/>
      <c r="F218" s="106"/>
      <c r="G218" s="106"/>
      <c r="H218" s="106"/>
      <c r="I218" s="106"/>
      <c r="J218" s="265"/>
      <c r="K218" s="265"/>
      <c r="L218" s="265"/>
      <c r="M218" s="265"/>
      <c r="N218" s="266" t="e">
        <f t="shared" ref="N218:Q218" si="345">J218/B218</f>
        <v>#DIV/0!</v>
      </c>
      <c r="O218" s="266" t="e">
        <f t="shared" si="345"/>
        <v>#DIV/0!</v>
      </c>
      <c r="P218" s="266" t="e">
        <f t="shared" si="345"/>
        <v>#DIV/0!</v>
      </c>
      <c r="Q218" s="266" t="e">
        <f t="shared" si="345"/>
        <v>#DIV/0!</v>
      </c>
      <c r="R218" s="248"/>
      <c r="S218" s="248"/>
      <c r="T218" s="248"/>
      <c r="U218" s="248"/>
      <c r="V218" s="248"/>
      <c r="W218" s="248"/>
      <c r="X218" s="248"/>
      <c r="Y218" s="248"/>
      <c r="Z218" s="248"/>
      <c r="AA218" s="248"/>
      <c r="AB218" s="248"/>
      <c r="AC218" s="248"/>
      <c r="AD218" s="248"/>
      <c r="AE218" s="248"/>
      <c r="AF218" s="248"/>
      <c r="AG218" s="248"/>
      <c r="AH218" s="248"/>
      <c r="AI218" s="248"/>
      <c r="AJ218" s="248"/>
    </row>
    <row r="219" spans="1:36" ht="17">
      <c r="A219" s="251" t="s">
        <v>4220</v>
      </c>
      <c r="B219" s="255">
        <f t="shared" ref="B219:E219" si="346">SUBTOTAL(9,B189:B218)</f>
        <v>403</v>
      </c>
      <c r="C219" s="255">
        <f t="shared" si="346"/>
        <v>190</v>
      </c>
      <c r="D219" s="255">
        <f t="shared" si="346"/>
        <v>154</v>
      </c>
      <c r="E219" s="255">
        <f t="shared" si="346"/>
        <v>95</v>
      </c>
      <c r="F219" s="255">
        <f t="shared" ref="F219:G219" si="347">SUBTOTAL(9,H189:H218)</f>
        <v>0</v>
      </c>
      <c r="G219" s="255">
        <f t="shared" si="347"/>
        <v>0</v>
      </c>
      <c r="H219" s="255">
        <f t="shared" ref="H219:I219" si="348">SUBTOTAL(9,L189:L218)</f>
        <v>107</v>
      </c>
      <c r="I219" s="255">
        <f t="shared" si="348"/>
        <v>62</v>
      </c>
      <c r="J219" s="269">
        <f t="shared" ref="J219:M219" si="349">SUBTOTAL(9,J189:J218)</f>
        <v>182</v>
      </c>
      <c r="K219" s="269">
        <f t="shared" si="349"/>
        <v>99</v>
      </c>
      <c r="L219" s="269">
        <f t="shared" si="349"/>
        <v>107</v>
      </c>
      <c r="M219" s="269">
        <f t="shared" si="349"/>
        <v>62</v>
      </c>
      <c r="N219" s="256">
        <f t="shared" ref="N219:Q219" si="350">J219/B219</f>
        <v>0.45161290322580644</v>
      </c>
      <c r="O219" s="256">
        <f t="shared" si="350"/>
        <v>0.52105263157894732</v>
      </c>
      <c r="P219" s="256">
        <f t="shared" si="350"/>
        <v>0.69480519480519476</v>
      </c>
      <c r="Q219" s="256">
        <f t="shared" si="350"/>
        <v>0.65263157894736845</v>
      </c>
      <c r="R219" s="248"/>
      <c r="S219" s="248"/>
      <c r="T219" s="248"/>
      <c r="U219" s="248"/>
      <c r="V219" s="248"/>
      <c r="W219" s="248"/>
      <c r="X219" s="248"/>
      <c r="Y219" s="248"/>
      <c r="Z219" s="248"/>
      <c r="AA219" s="248"/>
      <c r="AB219" s="248"/>
      <c r="AC219" s="248"/>
      <c r="AD219" s="248"/>
      <c r="AE219" s="248"/>
      <c r="AF219" s="248"/>
      <c r="AG219" s="248"/>
      <c r="AH219" s="248"/>
      <c r="AI219" s="248"/>
      <c r="AJ219" s="248"/>
    </row>
    <row r="220" spans="1:36" ht="13">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c r="AA220" s="248"/>
      <c r="AB220" s="248"/>
      <c r="AC220" s="248"/>
      <c r="AD220" s="248"/>
      <c r="AE220" s="248"/>
      <c r="AF220" s="248"/>
      <c r="AG220" s="248"/>
      <c r="AH220" s="248"/>
      <c r="AI220" s="248"/>
      <c r="AJ220" s="248"/>
    </row>
    <row r="221" spans="1:36" ht="13">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c r="AA221" s="248"/>
      <c r="AB221" s="248"/>
      <c r="AC221" s="248"/>
      <c r="AD221" s="248"/>
      <c r="AE221" s="248"/>
      <c r="AF221" s="248"/>
      <c r="AG221" s="248"/>
      <c r="AH221" s="248"/>
      <c r="AI221" s="248"/>
      <c r="AJ221" s="248"/>
    </row>
    <row r="222" spans="1:36" ht="13">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c r="AA222" s="248"/>
      <c r="AB222" s="248"/>
      <c r="AC222" s="248"/>
      <c r="AD222" s="248"/>
      <c r="AE222" s="248"/>
      <c r="AF222" s="248"/>
      <c r="AG222" s="248"/>
      <c r="AH222" s="248"/>
      <c r="AI222" s="248"/>
      <c r="AJ222" s="248"/>
    </row>
    <row r="223" spans="1:36" ht="13">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c r="AA223" s="248"/>
      <c r="AB223" s="248"/>
      <c r="AC223" s="248"/>
      <c r="AD223" s="248"/>
      <c r="AE223" s="248"/>
      <c r="AF223" s="248"/>
      <c r="AG223" s="248"/>
      <c r="AH223" s="248"/>
      <c r="AI223" s="248"/>
      <c r="AJ223" s="248"/>
    </row>
    <row r="224" spans="1:36" ht="13">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c r="AA224" s="248"/>
      <c r="AB224" s="248"/>
      <c r="AC224" s="248"/>
      <c r="AD224" s="248"/>
      <c r="AE224" s="248"/>
      <c r="AF224" s="248"/>
      <c r="AG224" s="248"/>
      <c r="AH224" s="248"/>
      <c r="AI224" s="248"/>
      <c r="AJ224" s="248"/>
    </row>
    <row r="225" spans="1:36" ht="13">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c r="AA225" s="248"/>
      <c r="AB225" s="248"/>
      <c r="AC225" s="248"/>
      <c r="AD225" s="248"/>
      <c r="AE225" s="248"/>
      <c r="AF225" s="248"/>
      <c r="AG225" s="248"/>
      <c r="AH225" s="248"/>
      <c r="AI225" s="248"/>
      <c r="AJ225" s="248"/>
    </row>
    <row r="226" spans="1:36" ht="13">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c r="AA226" s="248"/>
      <c r="AB226" s="248"/>
      <c r="AC226" s="248"/>
      <c r="AD226" s="248"/>
      <c r="AE226" s="248"/>
      <c r="AF226" s="248"/>
      <c r="AG226" s="248"/>
      <c r="AH226" s="248"/>
      <c r="AI226" s="248"/>
      <c r="AJ226" s="248"/>
    </row>
    <row r="227" spans="1:36" ht="13">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c r="AA227" s="248"/>
      <c r="AB227" s="248"/>
      <c r="AC227" s="248"/>
      <c r="AD227" s="248"/>
      <c r="AE227" s="248"/>
      <c r="AF227" s="248"/>
      <c r="AG227" s="248"/>
      <c r="AH227" s="248"/>
      <c r="AI227" s="248"/>
      <c r="AJ227" s="248"/>
    </row>
    <row r="228" spans="1:36" ht="13">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c r="AA228" s="248"/>
      <c r="AB228" s="248"/>
      <c r="AC228" s="248"/>
      <c r="AD228" s="248"/>
      <c r="AE228" s="248"/>
      <c r="AF228" s="248"/>
      <c r="AG228" s="248"/>
      <c r="AH228" s="248"/>
      <c r="AI228" s="248"/>
      <c r="AJ228" s="248"/>
    </row>
    <row r="229" spans="1:36" ht="13">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c r="AA229" s="248"/>
      <c r="AB229" s="248"/>
      <c r="AC229" s="248"/>
      <c r="AD229" s="248"/>
      <c r="AE229" s="248"/>
      <c r="AF229" s="248"/>
      <c r="AG229" s="248"/>
      <c r="AH229" s="248"/>
      <c r="AI229" s="248"/>
      <c r="AJ229" s="248"/>
    </row>
    <row r="230" spans="1:36" ht="13">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c r="AA230" s="248"/>
      <c r="AB230" s="248"/>
      <c r="AC230" s="248"/>
      <c r="AD230" s="248"/>
      <c r="AE230" s="248"/>
      <c r="AF230" s="248"/>
      <c r="AG230" s="248"/>
      <c r="AH230" s="248"/>
      <c r="AI230" s="248"/>
      <c r="AJ230" s="248"/>
    </row>
    <row r="231" spans="1:36" ht="13">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c r="AA231" s="248"/>
      <c r="AB231" s="248"/>
      <c r="AC231" s="248"/>
      <c r="AD231" s="248"/>
      <c r="AE231" s="248"/>
      <c r="AF231" s="248"/>
      <c r="AG231" s="248"/>
      <c r="AH231" s="248"/>
      <c r="AI231" s="248"/>
      <c r="AJ231" s="248"/>
    </row>
    <row r="232" spans="1:36" ht="13">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c r="AA232" s="248"/>
      <c r="AB232" s="248"/>
      <c r="AC232" s="248"/>
      <c r="AD232" s="248"/>
      <c r="AE232" s="248"/>
      <c r="AF232" s="248"/>
      <c r="AG232" s="248"/>
      <c r="AH232" s="248"/>
      <c r="AI232" s="248"/>
      <c r="AJ232" s="248"/>
    </row>
    <row r="233" spans="1:36" ht="13">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c r="AA233" s="248"/>
      <c r="AB233" s="248"/>
      <c r="AC233" s="248"/>
      <c r="AD233" s="248"/>
      <c r="AE233" s="248"/>
      <c r="AF233" s="248"/>
      <c r="AG233" s="248"/>
      <c r="AH233" s="248"/>
      <c r="AI233" s="248"/>
      <c r="AJ233" s="248"/>
    </row>
    <row r="234" spans="1:36" ht="13">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c r="AA234" s="248"/>
      <c r="AB234" s="248"/>
      <c r="AC234" s="248"/>
      <c r="AD234" s="248"/>
      <c r="AE234" s="248"/>
      <c r="AF234" s="248"/>
      <c r="AG234" s="248"/>
      <c r="AH234" s="248"/>
      <c r="AI234" s="248"/>
      <c r="AJ234" s="248"/>
    </row>
    <row r="235" spans="1:36" ht="13">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c r="AA235" s="248"/>
      <c r="AB235" s="248"/>
      <c r="AC235" s="248"/>
      <c r="AD235" s="248"/>
      <c r="AE235" s="248"/>
      <c r="AF235" s="248"/>
      <c r="AG235" s="248"/>
      <c r="AH235" s="248"/>
      <c r="AI235" s="248"/>
      <c r="AJ235" s="248"/>
    </row>
    <row r="236" spans="1:36" ht="13">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c r="AA236" s="248"/>
      <c r="AB236" s="248"/>
      <c r="AC236" s="248"/>
      <c r="AD236" s="248"/>
      <c r="AE236" s="248"/>
      <c r="AF236" s="248"/>
      <c r="AG236" s="248"/>
      <c r="AH236" s="248"/>
      <c r="AI236" s="248"/>
      <c r="AJ236" s="248"/>
    </row>
    <row r="237" spans="1:36" ht="13">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c r="AA237" s="248"/>
      <c r="AB237" s="248"/>
      <c r="AC237" s="248"/>
      <c r="AD237" s="248"/>
      <c r="AE237" s="248"/>
      <c r="AF237" s="248"/>
      <c r="AG237" s="248"/>
      <c r="AH237" s="248"/>
      <c r="AI237" s="248"/>
      <c r="AJ237" s="248"/>
    </row>
    <row r="238" spans="1:36" ht="13">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c r="AA238" s="248"/>
      <c r="AB238" s="248"/>
      <c r="AC238" s="248"/>
      <c r="AD238" s="248"/>
      <c r="AE238" s="248"/>
      <c r="AF238" s="248"/>
      <c r="AG238" s="248"/>
      <c r="AH238" s="248"/>
      <c r="AI238" s="248"/>
      <c r="AJ238" s="248"/>
    </row>
    <row r="239" spans="1:36" ht="13">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c r="AA239" s="248"/>
      <c r="AB239" s="248"/>
      <c r="AC239" s="248"/>
      <c r="AD239" s="248"/>
      <c r="AE239" s="248"/>
      <c r="AF239" s="248"/>
      <c r="AG239" s="248"/>
      <c r="AH239" s="248"/>
      <c r="AI239" s="248"/>
      <c r="AJ239" s="248"/>
    </row>
    <row r="240" spans="1:36" ht="13">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c r="AA240" s="248"/>
      <c r="AB240" s="248"/>
      <c r="AC240" s="248"/>
      <c r="AD240" s="248"/>
      <c r="AE240" s="248"/>
      <c r="AF240" s="248"/>
      <c r="AG240" s="248"/>
      <c r="AH240" s="248"/>
      <c r="AI240" s="248"/>
      <c r="AJ240" s="248"/>
    </row>
    <row r="241" spans="1:36" ht="13">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c r="AA241" s="248"/>
      <c r="AB241" s="248"/>
      <c r="AC241" s="248"/>
      <c r="AD241" s="248"/>
      <c r="AE241" s="248"/>
      <c r="AF241" s="248"/>
      <c r="AG241" s="248"/>
      <c r="AH241" s="248"/>
      <c r="AI241" s="248"/>
      <c r="AJ241" s="248"/>
    </row>
    <row r="242" spans="1:36" ht="13">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c r="AA242" s="248"/>
      <c r="AB242" s="248"/>
      <c r="AC242" s="248"/>
      <c r="AD242" s="248"/>
      <c r="AE242" s="248"/>
      <c r="AF242" s="248"/>
      <c r="AG242" s="248"/>
      <c r="AH242" s="248"/>
      <c r="AI242" s="248"/>
      <c r="AJ242" s="248"/>
    </row>
    <row r="243" spans="1:36" ht="13">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c r="AA243" s="248"/>
      <c r="AB243" s="248"/>
      <c r="AC243" s="248"/>
      <c r="AD243" s="248"/>
      <c r="AE243" s="248"/>
      <c r="AF243" s="248"/>
      <c r="AG243" s="248"/>
      <c r="AH243" s="248"/>
      <c r="AI243" s="248"/>
      <c r="AJ243" s="248"/>
    </row>
    <row r="244" spans="1:36" ht="13">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c r="AA244" s="248"/>
      <c r="AB244" s="248"/>
      <c r="AC244" s="248"/>
      <c r="AD244" s="248"/>
      <c r="AE244" s="248"/>
      <c r="AF244" s="248"/>
      <c r="AG244" s="248"/>
      <c r="AH244" s="248"/>
      <c r="AI244" s="248"/>
      <c r="AJ244" s="248"/>
    </row>
    <row r="245" spans="1:36" ht="13">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c r="AA245" s="248"/>
      <c r="AB245" s="248"/>
      <c r="AC245" s="248"/>
      <c r="AD245" s="248"/>
      <c r="AE245" s="248"/>
      <c r="AF245" s="248"/>
      <c r="AG245" s="248"/>
      <c r="AH245" s="248"/>
      <c r="AI245" s="248"/>
      <c r="AJ245" s="248"/>
    </row>
    <row r="246" spans="1:36" ht="13">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c r="AA246" s="248"/>
      <c r="AB246" s="248"/>
      <c r="AC246" s="248"/>
      <c r="AD246" s="248"/>
      <c r="AE246" s="248"/>
      <c r="AF246" s="248"/>
      <c r="AG246" s="248"/>
      <c r="AH246" s="248"/>
      <c r="AI246" s="248"/>
      <c r="AJ246" s="248"/>
    </row>
    <row r="247" spans="1:36" ht="13">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c r="AA247" s="248"/>
      <c r="AB247" s="248"/>
      <c r="AC247" s="248"/>
      <c r="AD247" s="248"/>
      <c r="AE247" s="248"/>
      <c r="AF247" s="248"/>
      <c r="AG247" s="248"/>
      <c r="AH247" s="248"/>
      <c r="AI247" s="248"/>
      <c r="AJ247" s="248"/>
    </row>
    <row r="248" spans="1:36" ht="13">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c r="AA248" s="248"/>
      <c r="AB248" s="248"/>
      <c r="AC248" s="248"/>
      <c r="AD248" s="248"/>
      <c r="AE248" s="248"/>
      <c r="AF248" s="248"/>
      <c r="AG248" s="248"/>
      <c r="AH248" s="248"/>
      <c r="AI248" s="248"/>
      <c r="AJ248" s="248"/>
    </row>
    <row r="249" spans="1:36" ht="13">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c r="AA249" s="248"/>
      <c r="AB249" s="248"/>
      <c r="AC249" s="248"/>
      <c r="AD249" s="248"/>
      <c r="AE249" s="248"/>
      <c r="AF249" s="248"/>
      <c r="AG249" s="248"/>
      <c r="AH249" s="248"/>
      <c r="AI249" s="248"/>
      <c r="AJ249" s="248"/>
    </row>
    <row r="250" spans="1:36" ht="13">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c r="AA250" s="248"/>
      <c r="AB250" s="248"/>
      <c r="AC250" s="248"/>
      <c r="AD250" s="248"/>
      <c r="AE250" s="248"/>
      <c r="AF250" s="248"/>
      <c r="AG250" s="248"/>
      <c r="AH250" s="248"/>
      <c r="AI250" s="248"/>
      <c r="AJ250" s="248"/>
    </row>
    <row r="251" spans="1:36" ht="13">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c r="AA251" s="248"/>
      <c r="AB251" s="248"/>
      <c r="AC251" s="248"/>
      <c r="AD251" s="248"/>
      <c r="AE251" s="248"/>
      <c r="AF251" s="248"/>
      <c r="AG251" s="248"/>
      <c r="AH251" s="248"/>
      <c r="AI251" s="248"/>
      <c r="AJ251" s="248"/>
    </row>
    <row r="252" spans="1:36" ht="13">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c r="AA252" s="248"/>
      <c r="AB252" s="248"/>
      <c r="AC252" s="248"/>
      <c r="AD252" s="248"/>
      <c r="AE252" s="248"/>
      <c r="AF252" s="248"/>
      <c r="AG252" s="248"/>
      <c r="AH252" s="248"/>
      <c r="AI252" s="248"/>
      <c r="AJ252" s="248"/>
    </row>
    <row r="253" spans="1:36" ht="13">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c r="AA253" s="248"/>
      <c r="AB253" s="248"/>
      <c r="AC253" s="248"/>
      <c r="AD253" s="248"/>
      <c r="AE253" s="248"/>
      <c r="AF253" s="248"/>
      <c r="AG253" s="248"/>
      <c r="AH253" s="248"/>
      <c r="AI253" s="248"/>
      <c r="AJ253" s="248"/>
    </row>
    <row r="254" spans="1:36" ht="13">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c r="AA254" s="248"/>
      <c r="AB254" s="248"/>
      <c r="AC254" s="248"/>
      <c r="AD254" s="248"/>
      <c r="AE254" s="248"/>
      <c r="AF254" s="248"/>
      <c r="AG254" s="248"/>
      <c r="AH254" s="248"/>
      <c r="AI254" s="248"/>
      <c r="AJ254" s="248"/>
    </row>
    <row r="255" spans="1:36" ht="13">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c r="AA255" s="248"/>
      <c r="AB255" s="248"/>
      <c r="AC255" s="248"/>
      <c r="AD255" s="248"/>
      <c r="AE255" s="248"/>
      <c r="AF255" s="248"/>
      <c r="AG255" s="248"/>
      <c r="AH255" s="248"/>
      <c r="AI255" s="248"/>
      <c r="AJ255" s="248"/>
    </row>
    <row r="256" spans="1:36" ht="13">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c r="AA256" s="248"/>
      <c r="AB256" s="248"/>
      <c r="AC256" s="248"/>
      <c r="AD256" s="248"/>
      <c r="AE256" s="248"/>
      <c r="AF256" s="248"/>
      <c r="AG256" s="248"/>
      <c r="AH256" s="248"/>
      <c r="AI256" s="248"/>
      <c r="AJ256" s="248"/>
    </row>
    <row r="257" spans="1:36" ht="13">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c r="AA257" s="248"/>
      <c r="AB257" s="248"/>
      <c r="AC257" s="248"/>
      <c r="AD257" s="248"/>
      <c r="AE257" s="248"/>
      <c r="AF257" s="248"/>
      <c r="AG257" s="248"/>
      <c r="AH257" s="248"/>
      <c r="AI257" s="248"/>
      <c r="AJ257" s="248"/>
    </row>
    <row r="258" spans="1:36" ht="13">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c r="AA258" s="248"/>
      <c r="AB258" s="248"/>
      <c r="AC258" s="248"/>
      <c r="AD258" s="248"/>
      <c r="AE258" s="248"/>
      <c r="AF258" s="248"/>
      <c r="AG258" s="248"/>
      <c r="AH258" s="248"/>
      <c r="AI258" s="248"/>
      <c r="AJ258" s="248"/>
    </row>
    <row r="259" spans="1:36" ht="13">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c r="AA259" s="248"/>
      <c r="AB259" s="248"/>
      <c r="AC259" s="248"/>
      <c r="AD259" s="248"/>
      <c r="AE259" s="248"/>
      <c r="AF259" s="248"/>
      <c r="AG259" s="248"/>
      <c r="AH259" s="248"/>
      <c r="AI259" s="248"/>
      <c r="AJ259" s="248"/>
    </row>
    <row r="260" spans="1:36" ht="13">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c r="AA260" s="248"/>
      <c r="AB260" s="248"/>
      <c r="AC260" s="248"/>
      <c r="AD260" s="248"/>
      <c r="AE260" s="248"/>
      <c r="AF260" s="248"/>
      <c r="AG260" s="248"/>
      <c r="AH260" s="248"/>
      <c r="AI260" s="248"/>
      <c r="AJ260" s="248"/>
    </row>
    <row r="261" spans="1:36" ht="13">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c r="AA261" s="248"/>
      <c r="AB261" s="248"/>
      <c r="AC261" s="248"/>
      <c r="AD261" s="248"/>
      <c r="AE261" s="248"/>
      <c r="AF261" s="248"/>
      <c r="AG261" s="248"/>
      <c r="AH261" s="248"/>
      <c r="AI261" s="248"/>
      <c r="AJ261" s="248"/>
    </row>
    <row r="262" spans="1:36" ht="13">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c r="AA262" s="248"/>
      <c r="AB262" s="248"/>
      <c r="AC262" s="248"/>
      <c r="AD262" s="248"/>
      <c r="AE262" s="248"/>
      <c r="AF262" s="248"/>
      <c r="AG262" s="248"/>
      <c r="AH262" s="248"/>
      <c r="AI262" s="248"/>
      <c r="AJ262" s="248"/>
    </row>
    <row r="263" spans="1:36" ht="13">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c r="AA263" s="248"/>
      <c r="AB263" s="248"/>
      <c r="AC263" s="248"/>
      <c r="AD263" s="248"/>
      <c r="AE263" s="248"/>
      <c r="AF263" s="248"/>
      <c r="AG263" s="248"/>
      <c r="AH263" s="248"/>
      <c r="AI263" s="248"/>
      <c r="AJ263" s="248"/>
    </row>
    <row r="264" spans="1:36" ht="13">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c r="AA264" s="248"/>
      <c r="AB264" s="248"/>
      <c r="AC264" s="248"/>
      <c r="AD264" s="248"/>
      <c r="AE264" s="248"/>
      <c r="AF264" s="248"/>
      <c r="AG264" s="248"/>
      <c r="AH264" s="248"/>
      <c r="AI264" s="248"/>
      <c r="AJ264" s="248"/>
    </row>
    <row r="265" spans="1:36" ht="13">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c r="AA265" s="248"/>
      <c r="AB265" s="248"/>
      <c r="AC265" s="248"/>
      <c r="AD265" s="248"/>
      <c r="AE265" s="248"/>
      <c r="AF265" s="248"/>
      <c r="AG265" s="248"/>
      <c r="AH265" s="248"/>
      <c r="AI265" s="248"/>
      <c r="AJ265" s="248"/>
    </row>
    <row r="266" spans="1:36" ht="13">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c r="AA266" s="248"/>
      <c r="AB266" s="248"/>
      <c r="AC266" s="248"/>
      <c r="AD266" s="248"/>
      <c r="AE266" s="248"/>
      <c r="AF266" s="248"/>
      <c r="AG266" s="248"/>
      <c r="AH266" s="248"/>
      <c r="AI266" s="248"/>
      <c r="AJ266" s="248"/>
    </row>
    <row r="267" spans="1:36" ht="13">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c r="AA267" s="248"/>
      <c r="AB267" s="248"/>
      <c r="AC267" s="248"/>
      <c r="AD267" s="248"/>
      <c r="AE267" s="248"/>
      <c r="AF267" s="248"/>
      <c r="AG267" s="248"/>
      <c r="AH267" s="248"/>
      <c r="AI267" s="248"/>
      <c r="AJ267" s="248"/>
    </row>
    <row r="268" spans="1:36" ht="13">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c r="AA268" s="248"/>
      <c r="AB268" s="248"/>
      <c r="AC268" s="248"/>
      <c r="AD268" s="248"/>
      <c r="AE268" s="248"/>
      <c r="AF268" s="248"/>
      <c r="AG268" s="248"/>
      <c r="AH268" s="248"/>
      <c r="AI268" s="248"/>
      <c r="AJ268" s="248"/>
    </row>
    <row r="269" spans="1:36" ht="13">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c r="AA269" s="248"/>
      <c r="AB269" s="248"/>
      <c r="AC269" s="248"/>
      <c r="AD269" s="248"/>
      <c r="AE269" s="248"/>
      <c r="AF269" s="248"/>
      <c r="AG269" s="248"/>
      <c r="AH269" s="248"/>
      <c r="AI269" s="248"/>
      <c r="AJ269" s="248"/>
    </row>
    <row r="270" spans="1:36" ht="13">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c r="AA270" s="248"/>
      <c r="AB270" s="248"/>
      <c r="AC270" s="248"/>
      <c r="AD270" s="248"/>
      <c r="AE270" s="248"/>
      <c r="AF270" s="248"/>
      <c r="AG270" s="248"/>
      <c r="AH270" s="248"/>
      <c r="AI270" s="248"/>
      <c r="AJ270" s="248"/>
    </row>
    <row r="271" spans="1:36" ht="13">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c r="AA271" s="248"/>
      <c r="AB271" s="248"/>
      <c r="AC271" s="248"/>
      <c r="AD271" s="248"/>
      <c r="AE271" s="248"/>
      <c r="AF271" s="248"/>
      <c r="AG271" s="248"/>
      <c r="AH271" s="248"/>
      <c r="AI271" s="248"/>
      <c r="AJ271" s="248"/>
    </row>
    <row r="272" spans="1:36" ht="13">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c r="AA272" s="248"/>
      <c r="AB272" s="248"/>
      <c r="AC272" s="248"/>
      <c r="AD272" s="248"/>
      <c r="AE272" s="248"/>
      <c r="AF272" s="248"/>
      <c r="AG272" s="248"/>
      <c r="AH272" s="248"/>
      <c r="AI272" s="248"/>
      <c r="AJ272" s="248"/>
    </row>
    <row r="273" spans="1:36" ht="13">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c r="AA273" s="248"/>
      <c r="AB273" s="248"/>
      <c r="AC273" s="248"/>
      <c r="AD273" s="248"/>
      <c r="AE273" s="248"/>
      <c r="AF273" s="248"/>
      <c r="AG273" s="248"/>
      <c r="AH273" s="248"/>
      <c r="AI273" s="248"/>
      <c r="AJ273" s="248"/>
    </row>
    <row r="274" spans="1:36" ht="13">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c r="AA274" s="248"/>
      <c r="AB274" s="248"/>
      <c r="AC274" s="248"/>
      <c r="AD274" s="248"/>
      <c r="AE274" s="248"/>
      <c r="AF274" s="248"/>
      <c r="AG274" s="248"/>
      <c r="AH274" s="248"/>
      <c r="AI274" s="248"/>
      <c r="AJ274" s="248"/>
    </row>
    <row r="275" spans="1:36" ht="13">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c r="AA275" s="248"/>
      <c r="AB275" s="248"/>
      <c r="AC275" s="248"/>
      <c r="AD275" s="248"/>
      <c r="AE275" s="248"/>
      <c r="AF275" s="248"/>
      <c r="AG275" s="248"/>
      <c r="AH275" s="248"/>
      <c r="AI275" s="248"/>
      <c r="AJ275" s="248"/>
    </row>
    <row r="276" spans="1:36" ht="13">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c r="AA276" s="248"/>
      <c r="AB276" s="248"/>
      <c r="AC276" s="248"/>
      <c r="AD276" s="248"/>
      <c r="AE276" s="248"/>
      <c r="AF276" s="248"/>
      <c r="AG276" s="248"/>
      <c r="AH276" s="248"/>
      <c r="AI276" s="248"/>
      <c r="AJ276" s="248"/>
    </row>
    <row r="277" spans="1:36" ht="13">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c r="AA277" s="248"/>
      <c r="AB277" s="248"/>
      <c r="AC277" s="248"/>
      <c r="AD277" s="248"/>
      <c r="AE277" s="248"/>
      <c r="AF277" s="248"/>
      <c r="AG277" s="248"/>
      <c r="AH277" s="248"/>
      <c r="AI277" s="248"/>
      <c r="AJ277" s="248"/>
    </row>
    <row r="278" spans="1:36" ht="13">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c r="AA278" s="248"/>
      <c r="AB278" s="248"/>
      <c r="AC278" s="248"/>
      <c r="AD278" s="248"/>
      <c r="AE278" s="248"/>
      <c r="AF278" s="248"/>
      <c r="AG278" s="248"/>
      <c r="AH278" s="248"/>
      <c r="AI278" s="248"/>
      <c r="AJ278" s="248"/>
    </row>
    <row r="279" spans="1:36" ht="13">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c r="AA279" s="248"/>
      <c r="AB279" s="248"/>
      <c r="AC279" s="248"/>
      <c r="AD279" s="248"/>
      <c r="AE279" s="248"/>
      <c r="AF279" s="248"/>
      <c r="AG279" s="248"/>
      <c r="AH279" s="248"/>
      <c r="AI279" s="248"/>
      <c r="AJ279" s="248"/>
    </row>
    <row r="280" spans="1:36" ht="13">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c r="AA280" s="248"/>
      <c r="AB280" s="248"/>
      <c r="AC280" s="248"/>
      <c r="AD280" s="248"/>
      <c r="AE280" s="248"/>
      <c r="AF280" s="248"/>
      <c r="AG280" s="248"/>
      <c r="AH280" s="248"/>
      <c r="AI280" s="248"/>
      <c r="AJ280" s="248"/>
    </row>
    <row r="281" spans="1:36" ht="13">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c r="AA281" s="248"/>
      <c r="AB281" s="248"/>
      <c r="AC281" s="248"/>
      <c r="AD281" s="248"/>
      <c r="AE281" s="248"/>
      <c r="AF281" s="248"/>
      <c r="AG281" s="248"/>
      <c r="AH281" s="248"/>
      <c r="AI281" s="248"/>
      <c r="AJ281" s="248"/>
    </row>
    <row r="282" spans="1:36" ht="13">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c r="AA282" s="248"/>
      <c r="AB282" s="248"/>
      <c r="AC282" s="248"/>
      <c r="AD282" s="248"/>
      <c r="AE282" s="248"/>
      <c r="AF282" s="248"/>
      <c r="AG282" s="248"/>
      <c r="AH282" s="248"/>
      <c r="AI282" s="248"/>
      <c r="AJ282" s="248"/>
    </row>
    <row r="283" spans="1:36" ht="13">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c r="AA283" s="248"/>
      <c r="AB283" s="248"/>
      <c r="AC283" s="248"/>
      <c r="AD283" s="248"/>
      <c r="AE283" s="248"/>
      <c r="AF283" s="248"/>
      <c r="AG283" s="248"/>
      <c r="AH283" s="248"/>
      <c r="AI283" s="248"/>
      <c r="AJ283" s="248"/>
    </row>
    <row r="284" spans="1:36" ht="13">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c r="AA284" s="248"/>
      <c r="AB284" s="248"/>
      <c r="AC284" s="248"/>
      <c r="AD284" s="248"/>
      <c r="AE284" s="248"/>
      <c r="AF284" s="248"/>
      <c r="AG284" s="248"/>
      <c r="AH284" s="248"/>
      <c r="AI284" s="248"/>
      <c r="AJ284" s="248"/>
    </row>
    <row r="285" spans="1:36" ht="13">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c r="AA285" s="248"/>
      <c r="AB285" s="248"/>
      <c r="AC285" s="248"/>
      <c r="AD285" s="248"/>
      <c r="AE285" s="248"/>
      <c r="AF285" s="248"/>
      <c r="AG285" s="248"/>
      <c r="AH285" s="248"/>
      <c r="AI285" s="248"/>
      <c r="AJ285" s="248"/>
    </row>
    <row r="286" spans="1:36" ht="13">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c r="AA286" s="248"/>
      <c r="AB286" s="248"/>
      <c r="AC286" s="248"/>
      <c r="AD286" s="248"/>
      <c r="AE286" s="248"/>
      <c r="AF286" s="248"/>
      <c r="AG286" s="248"/>
      <c r="AH286" s="248"/>
      <c r="AI286" s="248"/>
      <c r="AJ286" s="248"/>
    </row>
    <row r="287" spans="1:36" ht="13">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c r="AA287" s="248"/>
      <c r="AB287" s="248"/>
      <c r="AC287" s="248"/>
      <c r="AD287" s="248"/>
      <c r="AE287" s="248"/>
      <c r="AF287" s="248"/>
      <c r="AG287" s="248"/>
      <c r="AH287" s="248"/>
      <c r="AI287" s="248"/>
      <c r="AJ287" s="248"/>
    </row>
    <row r="288" spans="1:36" ht="13">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c r="AA288" s="248"/>
      <c r="AB288" s="248"/>
      <c r="AC288" s="248"/>
      <c r="AD288" s="248"/>
      <c r="AE288" s="248"/>
      <c r="AF288" s="248"/>
      <c r="AG288" s="248"/>
      <c r="AH288" s="248"/>
      <c r="AI288" s="248"/>
      <c r="AJ288" s="248"/>
    </row>
    <row r="289" spans="1:36" ht="13">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c r="AA289" s="248"/>
      <c r="AB289" s="248"/>
      <c r="AC289" s="248"/>
      <c r="AD289" s="248"/>
      <c r="AE289" s="248"/>
      <c r="AF289" s="248"/>
      <c r="AG289" s="248"/>
      <c r="AH289" s="248"/>
      <c r="AI289" s="248"/>
      <c r="AJ289" s="248"/>
    </row>
    <row r="290" spans="1:36" ht="13">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c r="AA290" s="248"/>
      <c r="AB290" s="248"/>
      <c r="AC290" s="248"/>
      <c r="AD290" s="248"/>
      <c r="AE290" s="248"/>
      <c r="AF290" s="248"/>
      <c r="AG290" s="248"/>
      <c r="AH290" s="248"/>
      <c r="AI290" s="248"/>
      <c r="AJ290" s="248"/>
    </row>
    <row r="291" spans="1:36" ht="13">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c r="AA291" s="248"/>
      <c r="AB291" s="248"/>
      <c r="AC291" s="248"/>
      <c r="AD291" s="248"/>
      <c r="AE291" s="248"/>
      <c r="AF291" s="248"/>
      <c r="AG291" s="248"/>
      <c r="AH291" s="248"/>
      <c r="AI291" s="248"/>
      <c r="AJ291" s="248"/>
    </row>
    <row r="292" spans="1:36" ht="13">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c r="AA292" s="248"/>
      <c r="AB292" s="248"/>
      <c r="AC292" s="248"/>
      <c r="AD292" s="248"/>
      <c r="AE292" s="248"/>
      <c r="AF292" s="248"/>
      <c r="AG292" s="248"/>
      <c r="AH292" s="248"/>
      <c r="AI292" s="248"/>
      <c r="AJ292" s="248"/>
    </row>
    <row r="293" spans="1:36" ht="13">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c r="AA293" s="248"/>
      <c r="AB293" s="248"/>
      <c r="AC293" s="248"/>
      <c r="AD293" s="248"/>
      <c r="AE293" s="248"/>
      <c r="AF293" s="248"/>
      <c r="AG293" s="248"/>
      <c r="AH293" s="248"/>
      <c r="AI293" s="248"/>
      <c r="AJ293" s="248"/>
    </row>
    <row r="294" spans="1:36" ht="13">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c r="AA294" s="248"/>
      <c r="AB294" s="248"/>
      <c r="AC294" s="248"/>
      <c r="AD294" s="248"/>
      <c r="AE294" s="248"/>
      <c r="AF294" s="248"/>
      <c r="AG294" s="248"/>
      <c r="AH294" s="248"/>
      <c r="AI294" s="248"/>
      <c r="AJ294" s="248"/>
    </row>
    <row r="295" spans="1:36" ht="13">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c r="AA295" s="248"/>
      <c r="AB295" s="248"/>
      <c r="AC295" s="248"/>
      <c r="AD295" s="248"/>
      <c r="AE295" s="248"/>
      <c r="AF295" s="248"/>
      <c r="AG295" s="248"/>
      <c r="AH295" s="248"/>
      <c r="AI295" s="248"/>
      <c r="AJ295" s="248"/>
    </row>
    <row r="296" spans="1:36" ht="13">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c r="AA296" s="248"/>
      <c r="AB296" s="248"/>
      <c r="AC296" s="248"/>
      <c r="AD296" s="248"/>
      <c r="AE296" s="248"/>
      <c r="AF296" s="248"/>
      <c r="AG296" s="248"/>
      <c r="AH296" s="248"/>
      <c r="AI296" s="248"/>
      <c r="AJ296" s="248"/>
    </row>
    <row r="297" spans="1:36" ht="13">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c r="AA297" s="248"/>
      <c r="AB297" s="248"/>
      <c r="AC297" s="248"/>
      <c r="AD297" s="248"/>
      <c r="AE297" s="248"/>
      <c r="AF297" s="248"/>
      <c r="AG297" s="248"/>
      <c r="AH297" s="248"/>
      <c r="AI297" s="248"/>
      <c r="AJ297" s="248"/>
    </row>
    <row r="298" spans="1:36" ht="13">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c r="AA298" s="248"/>
      <c r="AB298" s="248"/>
      <c r="AC298" s="248"/>
      <c r="AD298" s="248"/>
      <c r="AE298" s="248"/>
      <c r="AF298" s="248"/>
      <c r="AG298" s="248"/>
      <c r="AH298" s="248"/>
      <c r="AI298" s="248"/>
      <c r="AJ298" s="248"/>
    </row>
    <row r="299" spans="1:36" ht="13">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c r="AA299" s="248"/>
      <c r="AB299" s="248"/>
      <c r="AC299" s="248"/>
      <c r="AD299" s="248"/>
      <c r="AE299" s="248"/>
      <c r="AF299" s="248"/>
      <c r="AG299" s="248"/>
      <c r="AH299" s="248"/>
      <c r="AI299" s="248"/>
      <c r="AJ299" s="248"/>
    </row>
    <row r="300" spans="1:36" ht="13">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c r="AA300" s="248"/>
      <c r="AB300" s="248"/>
      <c r="AC300" s="248"/>
      <c r="AD300" s="248"/>
      <c r="AE300" s="248"/>
      <c r="AF300" s="248"/>
      <c r="AG300" s="248"/>
      <c r="AH300" s="248"/>
      <c r="AI300" s="248"/>
      <c r="AJ300" s="248"/>
    </row>
    <row r="301" spans="1:36" ht="13">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c r="AA301" s="248"/>
      <c r="AB301" s="248"/>
      <c r="AC301" s="248"/>
      <c r="AD301" s="248"/>
      <c r="AE301" s="248"/>
      <c r="AF301" s="248"/>
      <c r="AG301" s="248"/>
      <c r="AH301" s="248"/>
      <c r="AI301" s="248"/>
      <c r="AJ301" s="248"/>
    </row>
    <row r="302" spans="1:36" ht="13">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c r="AA302" s="248"/>
      <c r="AB302" s="248"/>
      <c r="AC302" s="248"/>
      <c r="AD302" s="248"/>
      <c r="AE302" s="248"/>
      <c r="AF302" s="248"/>
      <c r="AG302" s="248"/>
      <c r="AH302" s="248"/>
      <c r="AI302" s="248"/>
      <c r="AJ302" s="248"/>
    </row>
    <row r="303" spans="1:36" ht="13">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c r="AA303" s="248"/>
      <c r="AB303" s="248"/>
      <c r="AC303" s="248"/>
      <c r="AD303" s="248"/>
      <c r="AE303" s="248"/>
      <c r="AF303" s="248"/>
      <c r="AG303" s="248"/>
      <c r="AH303" s="248"/>
      <c r="AI303" s="248"/>
      <c r="AJ303" s="248"/>
    </row>
    <row r="304" spans="1:36" ht="13">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c r="AA304" s="248"/>
      <c r="AB304" s="248"/>
      <c r="AC304" s="248"/>
      <c r="AD304" s="248"/>
      <c r="AE304" s="248"/>
      <c r="AF304" s="248"/>
      <c r="AG304" s="248"/>
      <c r="AH304" s="248"/>
      <c r="AI304" s="248"/>
      <c r="AJ304" s="248"/>
    </row>
    <row r="305" spans="1:36" ht="13">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c r="AA305" s="248"/>
      <c r="AB305" s="248"/>
      <c r="AC305" s="248"/>
      <c r="AD305" s="248"/>
      <c r="AE305" s="248"/>
      <c r="AF305" s="248"/>
      <c r="AG305" s="248"/>
      <c r="AH305" s="248"/>
      <c r="AI305" s="248"/>
      <c r="AJ305" s="248"/>
    </row>
    <row r="306" spans="1:36" ht="13">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c r="AA306" s="248"/>
      <c r="AB306" s="248"/>
      <c r="AC306" s="248"/>
      <c r="AD306" s="248"/>
      <c r="AE306" s="248"/>
      <c r="AF306" s="248"/>
      <c r="AG306" s="248"/>
      <c r="AH306" s="248"/>
      <c r="AI306" s="248"/>
      <c r="AJ306" s="248"/>
    </row>
    <row r="307" spans="1:36" ht="13">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c r="AA307" s="248"/>
      <c r="AB307" s="248"/>
      <c r="AC307" s="248"/>
      <c r="AD307" s="248"/>
      <c r="AE307" s="248"/>
      <c r="AF307" s="248"/>
      <c r="AG307" s="248"/>
      <c r="AH307" s="248"/>
      <c r="AI307" s="248"/>
      <c r="AJ307" s="248"/>
    </row>
    <row r="308" spans="1:36" ht="13">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c r="AA308" s="248"/>
      <c r="AB308" s="248"/>
      <c r="AC308" s="248"/>
      <c r="AD308" s="248"/>
      <c r="AE308" s="248"/>
      <c r="AF308" s="248"/>
      <c r="AG308" s="248"/>
      <c r="AH308" s="248"/>
      <c r="AI308" s="248"/>
      <c r="AJ308" s="248"/>
    </row>
    <row r="309" spans="1:36" ht="13">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c r="AA309" s="248"/>
      <c r="AB309" s="248"/>
      <c r="AC309" s="248"/>
      <c r="AD309" s="248"/>
      <c r="AE309" s="248"/>
      <c r="AF309" s="248"/>
      <c r="AG309" s="248"/>
      <c r="AH309" s="248"/>
      <c r="AI309" s="248"/>
      <c r="AJ309" s="248"/>
    </row>
    <row r="310" spans="1:36" ht="13">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c r="AA310" s="248"/>
      <c r="AB310" s="248"/>
      <c r="AC310" s="248"/>
      <c r="AD310" s="248"/>
      <c r="AE310" s="248"/>
      <c r="AF310" s="248"/>
      <c r="AG310" s="248"/>
      <c r="AH310" s="248"/>
      <c r="AI310" s="248"/>
      <c r="AJ310" s="248"/>
    </row>
    <row r="311" spans="1:36" ht="13">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c r="AA311" s="248"/>
      <c r="AB311" s="248"/>
      <c r="AC311" s="248"/>
      <c r="AD311" s="248"/>
      <c r="AE311" s="248"/>
      <c r="AF311" s="248"/>
      <c r="AG311" s="248"/>
      <c r="AH311" s="248"/>
      <c r="AI311" s="248"/>
      <c r="AJ311" s="248"/>
    </row>
    <row r="312" spans="1:36" ht="13">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c r="AA312" s="248"/>
      <c r="AB312" s="248"/>
      <c r="AC312" s="248"/>
      <c r="AD312" s="248"/>
      <c r="AE312" s="248"/>
      <c r="AF312" s="248"/>
      <c r="AG312" s="248"/>
      <c r="AH312" s="248"/>
      <c r="AI312" s="248"/>
      <c r="AJ312" s="248"/>
    </row>
    <row r="313" spans="1:36" ht="13">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c r="AA313" s="248"/>
      <c r="AB313" s="248"/>
      <c r="AC313" s="248"/>
      <c r="AD313" s="248"/>
      <c r="AE313" s="248"/>
      <c r="AF313" s="248"/>
      <c r="AG313" s="248"/>
      <c r="AH313" s="248"/>
      <c r="AI313" s="248"/>
      <c r="AJ313" s="248"/>
    </row>
    <row r="314" spans="1:36" ht="13">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c r="AA314" s="248"/>
      <c r="AB314" s="248"/>
      <c r="AC314" s="248"/>
      <c r="AD314" s="248"/>
      <c r="AE314" s="248"/>
      <c r="AF314" s="248"/>
      <c r="AG314" s="248"/>
      <c r="AH314" s="248"/>
      <c r="AI314" s="248"/>
      <c r="AJ314" s="248"/>
    </row>
    <row r="315" spans="1:36" ht="13">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c r="AA315" s="248"/>
      <c r="AB315" s="248"/>
      <c r="AC315" s="248"/>
      <c r="AD315" s="248"/>
      <c r="AE315" s="248"/>
      <c r="AF315" s="248"/>
      <c r="AG315" s="248"/>
      <c r="AH315" s="248"/>
      <c r="AI315" s="248"/>
      <c r="AJ315" s="248"/>
    </row>
    <row r="316" spans="1:36" ht="13">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c r="AA316" s="248"/>
      <c r="AB316" s="248"/>
      <c r="AC316" s="248"/>
      <c r="AD316" s="248"/>
      <c r="AE316" s="248"/>
      <c r="AF316" s="248"/>
      <c r="AG316" s="248"/>
      <c r="AH316" s="248"/>
      <c r="AI316" s="248"/>
      <c r="AJ316" s="248"/>
    </row>
    <row r="317" spans="1:36" ht="13">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c r="AA317" s="248"/>
      <c r="AB317" s="248"/>
      <c r="AC317" s="248"/>
      <c r="AD317" s="248"/>
      <c r="AE317" s="248"/>
      <c r="AF317" s="248"/>
      <c r="AG317" s="248"/>
      <c r="AH317" s="248"/>
      <c r="AI317" s="248"/>
      <c r="AJ317" s="248"/>
    </row>
    <row r="318" spans="1:36" ht="13">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c r="AA318" s="248"/>
      <c r="AB318" s="248"/>
      <c r="AC318" s="248"/>
      <c r="AD318" s="248"/>
      <c r="AE318" s="248"/>
      <c r="AF318" s="248"/>
      <c r="AG318" s="248"/>
      <c r="AH318" s="248"/>
      <c r="AI318" s="248"/>
      <c r="AJ318" s="248"/>
    </row>
    <row r="319" spans="1:36" ht="13">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c r="AA319" s="248"/>
      <c r="AB319" s="248"/>
      <c r="AC319" s="248"/>
      <c r="AD319" s="248"/>
      <c r="AE319" s="248"/>
      <c r="AF319" s="248"/>
      <c r="AG319" s="248"/>
      <c r="AH319" s="248"/>
      <c r="AI319" s="248"/>
      <c r="AJ319" s="248"/>
    </row>
    <row r="320" spans="1:36" ht="13">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c r="AA320" s="248"/>
      <c r="AB320" s="248"/>
      <c r="AC320" s="248"/>
      <c r="AD320" s="248"/>
      <c r="AE320" s="248"/>
      <c r="AF320" s="248"/>
      <c r="AG320" s="248"/>
      <c r="AH320" s="248"/>
      <c r="AI320" s="248"/>
      <c r="AJ320" s="248"/>
    </row>
    <row r="321" spans="1:36" ht="13">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c r="AA321" s="248"/>
      <c r="AB321" s="248"/>
      <c r="AC321" s="248"/>
      <c r="AD321" s="248"/>
      <c r="AE321" s="248"/>
      <c r="AF321" s="248"/>
      <c r="AG321" s="248"/>
      <c r="AH321" s="248"/>
      <c r="AI321" s="248"/>
      <c r="AJ321" s="248"/>
    </row>
    <row r="322" spans="1:36" ht="13">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c r="AA322" s="248"/>
      <c r="AB322" s="248"/>
      <c r="AC322" s="248"/>
      <c r="AD322" s="248"/>
      <c r="AE322" s="248"/>
      <c r="AF322" s="248"/>
      <c r="AG322" s="248"/>
      <c r="AH322" s="248"/>
      <c r="AI322" s="248"/>
      <c r="AJ322" s="248"/>
    </row>
    <row r="323" spans="1:36" ht="13">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c r="AA323" s="248"/>
      <c r="AB323" s="248"/>
      <c r="AC323" s="248"/>
      <c r="AD323" s="248"/>
      <c r="AE323" s="248"/>
      <c r="AF323" s="248"/>
      <c r="AG323" s="248"/>
      <c r="AH323" s="248"/>
      <c r="AI323" s="248"/>
      <c r="AJ323" s="248"/>
    </row>
    <row r="324" spans="1:36" ht="13">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c r="AA324" s="248"/>
      <c r="AB324" s="248"/>
      <c r="AC324" s="248"/>
      <c r="AD324" s="248"/>
      <c r="AE324" s="248"/>
      <c r="AF324" s="248"/>
      <c r="AG324" s="248"/>
      <c r="AH324" s="248"/>
      <c r="AI324" s="248"/>
      <c r="AJ324" s="248"/>
    </row>
    <row r="325" spans="1:36" ht="13">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c r="AA325" s="248"/>
      <c r="AB325" s="248"/>
      <c r="AC325" s="248"/>
      <c r="AD325" s="248"/>
      <c r="AE325" s="248"/>
      <c r="AF325" s="248"/>
      <c r="AG325" s="248"/>
      <c r="AH325" s="248"/>
      <c r="AI325" s="248"/>
      <c r="AJ325" s="248"/>
    </row>
    <row r="326" spans="1:36" ht="13">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c r="AA326" s="248"/>
      <c r="AB326" s="248"/>
      <c r="AC326" s="248"/>
      <c r="AD326" s="248"/>
      <c r="AE326" s="248"/>
      <c r="AF326" s="248"/>
      <c r="AG326" s="248"/>
      <c r="AH326" s="248"/>
      <c r="AI326" s="248"/>
      <c r="AJ326" s="248"/>
    </row>
    <row r="327" spans="1:36" ht="13">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c r="AA327" s="248"/>
      <c r="AB327" s="248"/>
      <c r="AC327" s="248"/>
      <c r="AD327" s="248"/>
      <c r="AE327" s="248"/>
      <c r="AF327" s="248"/>
      <c r="AG327" s="248"/>
      <c r="AH327" s="248"/>
      <c r="AI327" s="248"/>
      <c r="AJ327" s="248"/>
    </row>
    <row r="328" spans="1:36" ht="13">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c r="AA328" s="248"/>
      <c r="AB328" s="248"/>
      <c r="AC328" s="248"/>
      <c r="AD328" s="248"/>
      <c r="AE328" s="248"/>
      <c r="AF328" s="248"/>
      <c r="AG328" s="248"/>
      <c r="AH328" s="248"/>
      <c r="AI328" s="248"/>
      <c r="AJ328" s="248"/>
    </row>
    <row r="329" spans="1:36" ht="13">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c r="AA329" s="248"/>
      <c r="AB329" s="248"/>
      <c r="AC329" s="248"/>
      <c r="AD329" s="248"/>
      <c r="AE329" s="248"/>
      <c r="AF329" s="248"/>
      <c r="AG329" s="248"/>
      <c r="AH329" s="248"/>
      <c r="AI329" s="248"/>
      <c r="AJ329" s="248"/>
    </row>
    <row r="330" spans="1:36" ht="13">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c r="AA330" s="248"/>
      <c r="AB330" s="248"/>
      <c r="AC330" s="248"/>
      <c r="AD330" s="248"/>
      <c r="AE330" s="248"/>
      <c r="AF330" s="248"/>
      <c r="AG330" s="248"/>
      <c r="AH330" s="248"/>
      <c r="AI330" s="248"/>
      <c r="AJ330" s="248"/>
    </row>
    <row r="331" spans="1:36" ht="13">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c r="AA331" s="248"/>
      <c r="AB331" s="248"/>
      <c r="AC331" s="248"/>
      <c r="AD331" s="248"/>
      <c r="AE331" s="248"/>
      <c r="AF331" s="248"/>
      <c r="AG331" s="248"/>
      <c r="AH331" s="248"/>
      <c r="AI331" s="248"/>
      <c r="AJ331" s="248"/>
    </row>
    <row r="332" spans="1:36" ht="13">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c r="AA332" s="248"/>
      <c r="AB332" s="248"/>
      <c r="AC332" s="248"/>
      <c r="AD332" s="248"/>
      <c r="AE332" s="248"/>
      <c r="AF332" s="248"/>
      <c r="AG332" s="248"/>
      <c r="AH332" s="248"/>
      <c r="AI332" s="248"/>
      <c r="AJ332" s="248"/>
    </row>
    <row r="333" spans="1:36" ht="13">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c r="AA333" s="248"/>
      <c r="AB333" s="248"/>
      <c r="AC333" s="248"/>
      <c r="AD333" s="248"/>
      <c r="AE333" s="248"/>
      <c r="AF333" s="248"/>
      <c r="AG333" s="248"/>
      <c r="AH333" s="248"/>
      <c r="AI333" s="248"/>
      <c r="AJ333" s="248"/>
    </row>
    <row r="334" spans="1:36" ht="13">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c r="AA334" s="248"/>
      <c r="AB334" s="248"/>
      <c r="AC334" s="248"/>
      <c r="AD334" s="248"/>
      <c r="AE334" s="248"/>
      <c r="AF334" s="248"/>
      <c r="AG334" s="248"/>
      <c r="AH334" s="248"/>
      <c r="AI334" s="248"/>
      <c r="AJ334" s="248"/>
    </row>
    <row r="335" spans="1:36" ht="13">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c r="AA335" s="248"/>
      <c r="AB335" s="248"/>
      <c r="AC335" s="248"/>
      <c r="AD335" s="248"/>
      <c r="AE335" s="248"/>
      <c r="AF335" s="248"/>
      <c r="AG335" s="248"/>
      <c r="AH335" s="248"/>
      <c r="AI335" s="248"/>
      <c r="AJ335" s="248"/>
    </row>
    <row r="336" spans="1:36" ht="13">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c r="AA336" s="248"/>
      <c r="AB336" s="248"/>
      <c r="AC336" s="248"/>
      <c r="AD336" s="248"/>
      <c r="AE336" s="248"/>
      <c r="AF336" s="248"/>
      <c r="AG336" s="248"/>
      <c r="AH336" s="248"/>
      <c r="AI336" s="248"/>
      <c r="AJ336" s="248"/>
    </row>
    <row r="337" spans="1:36" ht="13">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c r="AA337" s="248"/>
      <c r="AB337" s="248"/>
      <c r="AC337" s="248"/>
      <c r="AD337" s="248"/>
      <c r="AE337" s="248"/>
      <c r="AF337" s="248"/>
      <c r="AG337" s="248"/>
      <c r="AH337" s="248"/>
      <c r="AI337" s="248"/>
      <c r="AJ337" s="248"/>
    </row>
    <row r="338" spans="1:36" ht="13">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c r="AA338" s="248"/>
      <c r="AB338" s="248"/>
      <c r="AC338" s="248"/>
      <c r="AD338" s="248"/>
      <c r="AE338" s="248"/>
      <c r="AF338" s="248"/>
      <c r="AG338" s="248"/>
      <c r="AH338" s="248"/>
      <c r="AI338" s="248"/>
      <c r="AJ338" s="248"/>
    </row>
    <row r="339" spans="1:36" ht="13">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c r="AA339" s="248"/>
      <c r="AB339" s="248"/>
      <c r="AC339" s="248"/>
      <c r="AD339" s="248"/>
      <c r="AE339" s="248"/>
      <c r="AF339" s="248"/>
      <c r="AG339" s="248"/>
      <c r="AH339" s="248"/>
      <c r="AI339" s="248"/>
      <c r="AJ339" s="248"/>
    </row>
    <row r="340" spans="1:36" ht="13">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c r="AA340" s="248"/>
      <c r="AB340" s="248"/>
      <c r="AC340" s="248"/>
      <c r="AD340" s="248"/>
      <c r="AE340" s="248"/>
      <c r="AF340" s="248"/>
      <c r="AG340" s="248"/>
      <c r="AH340" s="248"/>
      <c r="AI340" s="248"/>
      <c r="AJ340" s="248"/>
    </row>
    <row r="341" spans="1:36" ht="13">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c r="AA341" s="248"/>
      <c r="AB341" s="248"/>
      <c r="AC341" s="248"/>
      <c r="AD341" s="248"/>
      <c r="AE341" s="248"/>
      <c r="AF341" s="248"/>
      <c r="AG341" s="248"/>
      <c r="AH341" s="248"/>
      <c r="AI341" s="248"/>
      <c r="AJ341" s="248"/>
    </row>
    <row r="342" spans="1:36" ht="13">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c r="AA342" s="248"/>
      <c r="AB342" s="248"/>
      <c r="AC342" s="248"/>
      <c r="AD342" s="248"/>
      <c r="AE342" s="248"/>
      <c r="AF342" s="248"/>
      <c r="AG342" s="248"/>
      <c r="AH342" s="248"/>
      <c r="AI342" s="248"/>
      <c r="AJ342" s="248"/>
    </row>
    <row r="343" spans="1:36" ht="13">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c r="AA343" s="248"/>
      <c r="AB343" s="248"/>
      <c r="AC343" s="248"/>
      <c r="AD343" s="248"/>
      <c r="AE343" s="248"/>
      <c r="AF343" s="248"/>
      <c r="AG343" s="248"/>
      <c r="AH343" s="248"/>
      <c r="AI343" s="248"/>
      <c r="AJ343" s="248"/>
    </row>
    <row r="344" spans="1:36" ht="13">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c r="AA344" s="248"/>
      <c r="AB344" s="248"/>
      <c r="AC344" s="248"/>
      <c r="AD344" s="248"/>
      <c r="AE344" s="248"/>
      <c r="AF344" s="248"/>
      <c r="AG344" s="248"/>
      <c r="AH344" s="248"/>
      <c r="AI344" s="248"/>
      <c r="AJ344" s="248"/>
    </row>
    <row r="345" spans="1:36" ht="13">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c r="AA345" s="248"/>
      <c r="AB345" s="248"/>
      <c r="AC345" s="248"/>
      <c r="AD345" s="248"/>
      <c r="AE345" s="248"/>
      <c r="AF345" s="248"/>
      <c r="AG345" s="248"/>
      <c r="AH345" s="248"/>
      <c r="AI345" s="248"/>
      <c r="AJ345" s="248"/>
    </row>
    <row r="346" spans="1:36" ht="13">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c r="AA346" s="248"/>
      <c r="AB346" s="248"/>
      <c r="AC346" s="248"/>
      <c r="AD346" s="248"/>
      <c r="AE346" s="248"/>
      <c r="AF346" s="248"/>
      <c r="AG346" s="248"/>
      <c r="AH346" s="248"/>
      <c r="AI346" s="248"/>
      <c r="AJ346" s="248"/>
    </row>
    <row r="347" spans="1:36" ht="13">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c r="AA347" s="248"/>
      <c r="AB347" s="248"/>
      <c r="AC347" s="248"/>
      <c r="AD347" s="248"/>
      <c r="AE347" s="248"/>
      <c r="AF347" s="248"/>
      <c r="AG347" s="248"/>
      <c r="AH347" s="248"/>
      <c r="AI347" s="248"/>
      <c r="AJ347" s="248"/>
    </row>
    <row r="348" spans="1:36" ht="13">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c r="AA348" s="248"/>
      <c r="AB348" s="248"/>
      <c r="AC348" s="248"/>
      <c r="AD348" s="248"/>
      <c r="AE348" s="248"/>
      <c r="AF348" s="248"/>
      <c r="AG348" s="248"/>
      <c r="AH348" s="248"/>
      <c r="AI348" s="248"/>
      <c r="AJ348" s="248"/>
    </row>
    <row r="349" spans="1:36" ht="13">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c r="AA349" s="248"/>
      <c r="AB349" s="248"/>
      <c r="AC349" s="248"/>
      <c r="AD349" s="248"/>
      <c r="AE349" s="248"/>
      <c r="AF349" s="248"/>
      <c r="AG349" s="248"/>
      <c r="AH349" s="248"/>
      <c r="AI349" s="248"/>
      <c r="AJ349" s="248"/>
    </row>
    <row r="350" spans="1:36" ht="13">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c r="AA350" s="248"/>
      <c r="AB350" s="248"/>
      <c r="AC350" s="248"/>
      <c r="AD350" s="248"/>
      <c r="AE350" s="248"/>
      <c r="AF350" s="248"/>
      <c r="AG350" s="248"/>
      <c r="AH350" s="248"/>
      <c r="AI350" s="248"/>
      <c r="AJ350" s="248"/>
    </row>
    <row r="351" spans="1:36" ht="13">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c r="AA351" s="248"/>
      <c r="AB351" s="248"/>
      <c r="AC351" s="248"/>
      <c r="AD351" s="248"/>
      <c r="AE351" s="248"/>
      <c r="AF351" s="248"/>
      <c r="AG351" s="248"/>
      <c r="AH351" s="248"/>
      <c r="AI351" s="248"/>
      <c r="AJ351" s="248"/>
    </row>
    <row r="352" spans="1:36" ht="13">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c r="AA352" s="248"/>
      <c r="AB352" s="248"/>
      <c r="AC352" s="248"/>
      <c r="AD352" s="248"/>
      <c r="AE352" s="248"/>
      <c r="AF352" s="248"/>
      <c r="AG352" s="248"/>
      <c r="AH352" s="248"/>
      <c r="AI352" s="248"/>
      <c r="AJ352" s="248"/>
    </row>
    <row r="353" spans="1:36" ht="13">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c r="AA353" s="248"/>
      <c r="AB353" s="248"/>
      <c r="AC353" s="248"/>
      <c r="AD353" s="248"/>
      <c r="AE353" s="248"/>
      <c r="AF353" s="248"/>
      <c r="AG353" s="248"/>
      <c r="AH353" s="248"/>
      <c r="AI353" s="248"/>
      <c r="AJ353" s="248"/>
    </row>
    <row r="354" spans="1:36" ht="13">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c r="Z354" s="248"/>
      <c r="AA354" s="248"/>
      <c r="AB354" s="248"/>
      <c r="AC354" s="248"/>
      <c r="AD354" s="248"/>
      <c r="AE354" s="248"/>
      <c r="AF354" s="248"/>
      <c r="AG354" s="248"/>
      <c r="AH354" s="248"/>
      <c r="AI354" s="248"/>
      <c r="AJ354" s="248"/>
    </row>
    <row r="355" spans="1:36" ht="13">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c r="Z355" s="248"/>
      <c r="AA355" s="248"/>
      <c r="AB355" s="248"/>
      <c r="AC355" s="248"/>
      <c r="AD355" s="248"/>
      <c r="AE355" s="248"/>
      <c r="AF355" s="248"/>
      <c r="AG355" s="248"/>
      <c r="AH355" s="248"/>
      <c r="AI355" s="248"/>
      <c r="AJ355" s="248"/>
    </row>
    <row r="356" spans="1:36" ht="13">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c r="Z356" s="248"/>
      <c r="AA356" s="248"/>
      <c r="AB356" s="248"/>
      <c r="AC356" s="248"/>
      <c r="AD356" s="248"/>
      <c r="AE356" s="248"/>
      <c r="AF356" s="248"/>
      <c r="AG356" s="248"/>
      <c r="AH356" s="248"/>
      <c r="AI356" s="248"/>
      <c r="AJ356" s="248"/>
    </row>
    <row r="357" spans="1:36" ht="13">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c r="AA357" s="248"/>
      <c r="AB357" s="248"/>
      <c r="AC357" s="248"/>
      <c r="AD357" s="248"/>
      <c r="AE357" s="248"/>
      <c r="AF357" s="248"/>
      <c r="AG357" s="248"/>
      <c r="AH357" s="248"/>
      <c r="AI357" s="248"/>
      <c r="AJ357" s="248"/>
    </row>
    <row r="358" spans="1:36" ht="13">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c r="Z358" s="248"/>
      <c r="AA358" s="248"/>
      <c r="AB358" s="248"/>
      <c r="AC358" s="248"/>
      <c r="AD358" s="248"/>
      <c r="AE358" s="248"/>
      <c r="AF358" s="248"/>
      <c r="AG358" s="248"/>
      <c r="AH358" s="248"/>
      <c r="AI358" s="248"/>
      <c r="AJ358" s="248"/>
    </row>
    <row r="359" spans="1:36" ht="13">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c r="Z359" s="248"/>
      <c r="AA359" s="248"/>
      <c r="AB359" s="248"/>
      <c r="AC359" s="248"/>
      <c r="AD359" s="248"/>
      <c r="AE359" s="248"/>
      <c r="AF359" s="248"/>
      <c r="AG359" s="248"/>
      <c r="AH359" s="248"/>
      <c r="AI359" s="248"/>
      <c r="AJ359" s="248"/>
    </row>
    <row r="360" spans="1:36" ht="13">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c r="Z360" s="248"/>
      <c r="AA360" s="248"/>
      <c r="AB360" s="248"/>
      <c r="AC360" s="248"/>
      <c r="AD360" s="248"/>
      <c r="AE360" s="248"/>
      <c r="AF360" s="248"/>
      <c r="AG360" s="248"/>
      <c r="AH360" s="248"/>
      <c r="AI360" s="248"/>
      <c r="AJ360" s="248"/>
    </row>
    <row r="361" spans="1:36" ht="13">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c r="Z361" s="248"/>
      <c r="AA361" s="248"/>
      <c r="AB361" s="248"/>
      <c r="AC361" s="248"/>
      <c r="AD361" s="248"/>
      <c r="AE361" s="248"/>
      <c r="AF361" s="248"/>
      <c r="AG361" s="248"/>
      <c r="AH361" s="248"/>
      <c r="AI361" s="248"/>
      <c r="AJ361" s="248"/>
    </row>
    <row r="362" spans="1:36" ht="13">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c r="Z362" s="248"/>
      <c r="AA362" s="248"/>
      <c r="AB362" s="248"/>
      <c r="AC362" s="248"/>
      <c r="AD362" s="248"/>
      <c r="AE362" s="248"/>
      <c r="AF362" s="248"/>
      <c r="AG362" s="248"/>
      <c r="AH362" s="248"/>
      <c r="AI362" s="248"/>
      <c r="AJ362" s="248"/>
    </row>
    <row r="363" spans="1:36" ht="13">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c r="Z363" s="248"/>
      <c r="AA363" s="248"/>
      <c r="AB363" s="248"/>
      <c r="AC363" s="248"/>
      <c r="AD363" s="248"/>
      <c r="AE363" s="248"/>
      <c r="AF363" s="248"/>
      <c r="AG363" s="248"/>
      <c r="AH363" s="248"/>
      <c r="AI363" s="248"/>
      <c r="AJ363" s="248"/>
    </row>
    <row r="364" spans="1:36" ht="13">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c r="Z364" s="248"/>
      <c r="AA364" s="248"/>
      <c r="AB364" s="248"/>
      <c r="AC364" s="248"/>
      <c r="AD364" s="248"/>
      <c r="AE364" s="248"/>
      <c r="AF364" s="248"/>
      <c r="AG364" s="248"/>
      <c r="AH364" s="248"/>
      <c r="AI364" s="248"/>
      <c r="AJ364" s="248"/>
    </row>
    <row r="365" spans="1:36" ht="13">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c r="Z365" s="248"/>
      <c r="AA365" s="248"/>
      <c r="AB365" s="248"/>
      <c r="AC365" s="248"/>
      <c r="AD365" s="248"/>
      <c r="AE365" s="248"/>
      <c r="AF365" s="248"/>
      <c r="AG365" s="248"/>
      <c r="AH365" s="248"/>
      <c r="AI365" s="248"/>
      <c r="AJ365" s="248"/>
    </row>
    <row r="366" spans="1:36" ht="13">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c r="Z366" s="248"/>
      <c r="AA366" s="248"/>
      <c r="AB366" s="248"/>
      <c r="AC366" s="248"/>
      <c r="AD366" s="248"/>
      <c r="AE366" s="248"/>
      <c r="AF366" s="248"/>
      <c r="AG366" s="248"/>
      <c r="AH366" s="248"/>
      <c r="AI366" s="248"/>
      <c r="AJ366" s="248"/>
    </row>
    <row r="367" spans="1:36" ht="13">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c r="Z367" s="248"/>
      <c r="AA367" s="248"/>
      <c r="AB367" s="248"/>
      <c r="AC367" s="248"/>
      <c r="AD367" s="248"/>
      <c r="AE367" s="248"/>
      <c r="AF367" s="248"/>
      <c r="AG367" s="248"/>
      <c r="AH367" s="248"/>
      <c r="AI367" s="248"/>
      <c r="AJ367" s="248"/>
    </row>
    <row r="368" spans="1:36" ht="13">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c r="Z368" s="248"/>
      <c r="AA368" s="248"/>
      <c r="AB368" s="248"/>
      <c r="AC368" s="248"/>
      <c r="AD368" s="248"/>
      <c r="AE368" s="248"/>
      <c r="AF368" s="248"/>
      <c r="AG368" s="248"/>
      <c r="AH368" s="248"/>
      <c r="AI368" s="248"/>
      <c r="AJ368" s="248"/>
    </row>
    <row r="369" spans="1:36" ht="13">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c r="Z369" s="248"/>
      <c r="AA369" s="248"/>
      <c r="AB369" s="248"/>
      <c r="AC369" s="248"/>
      <c r="AD369" s="248"/>
      <c r="AE369" s="248"/>
      <c r="AF369" s="248"/>
      <c r="AG369" s="248"/>
      <c r="AH369" s="248"/>
      <c r="AI369" s="248"/>
      <c r="AJ369" s="248"/>
    </row>
    <row r="370" spans="1:36" ht="13">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c r="Z370" s="248"/>
      <c r="AA370" s="248"/>
      <c r="AB370" s="248"/>
      <c r="AC370" s="248"/>
      <c r="AD370" s="248"/>
      <c r="AE370" s="248"/>
      <c r="AF370" s="248"/>
      <c r="AG370" s="248"/>
      <c r="AH370" s="248"/>
      <c r="AI370" s="248"/>
      <c r="AJ370" s="248"/>
    </row>
    <row r="371" spans="1:36" ht="13">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c r="Z371" s="248"/>
      <c r="AA371" s="248"/>
      <c r="AB371" s="248"/>
      <c r="AC371" s="248"/>
      <c r="AD371" s="248"/>
      <c r="AE371" s="248"/>
      <c r="AF371" s="248"/>
      <c r="AG371" s="248"/>
      <c r="AH371" s="248"/>
      <c r="AI371" s="248"/>
      <c r="AJ371" s="248"/>
    </row>
    <row r="372" spans="1:36" ht="13">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c r="Z372" s="248"/>
      <c r="AA372" s="248"/>
      <c r="AB372" s="248"/>
      <c r="AC372" s="248"/>
      <c r="AD372" s="248"/>
      <c r="AE372" s="248"/>
      <c r="AF372" s="248"/>
      <c r="AG372" s="248"/>
      <c r="AH372" s="248"/>
      <c r="AI372" s="248"/>
      <c r="AJ372" s="248"/>
    </row>
    <row r="373" spans="1:36" ht="13">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c r="Z373" s="248"/>
      <c r="AA373" s="248"/>
      <c r="AB373" s="248"/>
      <c r="AC373" s="248"/>
      <c r="AD373" s="248"/>
      <c r="AE373" s="248"/>
      <c r="AF373" s="248"/>
      <c r="AG373" s="248"/>
      <c r="AH373" s="248"/>
      <c r="AI373" s="248"/>
      <c r="AJ373" s="248"/>
    </row>
    <row r="374" spans="1:36" ht="13">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c r="AA374" s="248"/>
      <c r="AB374" s="248"/>
      <c r="AC374" s="248"/>
      <c r="AD374" s="248"/>
      <c r="AE374" s="248"/>
      <c r="AF374" s="248"/>
      <c r="AG374" s="248"/>
      <c r="AH374" s="248"/>
      <c r="AI374" s="248"/>
      <c r="AJ374" s="248"/>
    </row>
    <row r="375" spans="1:36" ht="13">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c r="Z375" s="248"/>
      <c r="AA375" s="248"/>
      <c r="AB375" s="248"/>
      <c r="AC375" s="248"/>
      <c r="AD375" s="248"/>
      <c r="AE375" s="248"/>
      <c r="AF375" s="248"/>
      <c r="AG375" s="248"/>
      <c r="AH375" s="248"/>
      <c r="AI375" s="248"/>
      <c r="AJ375" s="248"/>
    </row>
    <row r="376" spans="1:36" ht="13">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c r="Z376" s="248"/>
      <c r="AA376" s="248"/>
      <c r="AB376" s="248"/>
      <c r="AC376" s="248"/>
      <c r="AD376" s="248"/>
      <c r="AE376" s="248"/>
      <c r="AF376" s="248"/>
      <c r="AG376" s="248"/>
      <c r="AH376" s="248"/>
      <c r="AI376" s="248"/>
      <c r="AJ376" s="248"/>
    </row>
    <row r="377" spans="1:36" ht="13">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c r="Z377" s="248"/>
      <c r="AA377" s="248"/>
      <c r="AB377" s="248"/>
      <c r="AC377" s="248"/>
      <c r="AD377" s="248"/>
      <c r="AE377" s="248"/>
      <c r="AF377" s="248"/>
      <c r="AG377" s="248"/>
      <c r="AH377" s="248"/>
      <c r="AI377" s="248"/>
      <c r="AJ377" s="248"/>
    </row>
    <row r="378" spans="1:36" ht="13">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c r="Z378" s="248"/>
      <c r="AA378" s="248"/>
      <c r="AB378" s="248"/>
      <c r="AC378" s="248"/>
      <c r="AD378" s="248"/>
      <c r="AE378" s="248"/>
      <c r="AF378" s="248"/>
      <c r="AG378" s="248"/>
      <c r="AH378" s="248"/>
      <c r="AI378" s="248"/>
      <c r="AJ378" s="248"/>
    </row>
    <row r="379" spans="1:36" ht="13">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c r="Z379" s="248"/>
      <c r="AA379" s="248"/>
      <c r="AB379" s="248"/>
      <c r="AC379" s="248"/>
      <c r="AD379" s="248"/>
      <c r="AE379" s="248"/>
      <c r="AF379" s="248"/>
      <c r="AG379" s="248"/>
      <c r="AH379" s="248"/>
      <c r="AI379" s="248"/>
      <c r="AJ379" s="248"/>
    </row>
    <row r="380" spans="1:36" ht="13">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c r="Z380" s="248"/>
      <c r="AA380" s="248"/>
      <c r="AB380" s="248"/>
      <c r="AC380" s="248"/>
      <c r="AD380" s="248"/>
      <c r="AE380" s="248"/>
      <c r="AF380" s="248"/>
      <c r="AG380" s="248"/>
      <c r="AH380" s="248"/>
      <c r="AI380" s="248"/>
      <c r="AJ380" s="248"/>
    </row>
    <row r="381" spans="1:36" ht="13">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c r="Z381" s="248"/>
      <c r="AA381" s="248"/>
      <c r="AB381" s="248"/>
      <c r="AC381" s="248"/>
      <c r="AD381" s="248"/>
      <c r="AE381" s="248"/>
      <c r="AF381" s="248"/>
      <c r="AG381" s="248"/>
      <c r="AH381" s="248"/>
      <c r="AI381" s="248"/>
      <c r="AJ381" s="248"/>
    </row>
    <row r="382" spans="1:36" ht="13">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c r="Z382" s="248"/>
      <c r="AA382" s="248"/>
      <c r="AB382" s="248"/>
      <c r="AC382" s="248"/>
      <c r="AD382" s="248"/>
      <c r="AE382" s="248"/>
      <c r="AF382" s="248"/>
      <c r="AG382" s="248"/>
      <c r="AH382" s="248"/>
      <c r="AI382" s="248"/>
      <c r="AJ382" s="248"/>
    </row>
    <row r="383" spans="1:36" ht="13">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c r="Z383" s="248"/>
      <c r="AA383" s="248"/>
      <c r="AB383" s="248"/>
      <c r="AC383" s="248"/>
      <c r="AD383" s="248"/>
      <c r="AE383" s="248"/>
      <c r="AF383" s="248"/>
      <c r="AG383" s="248"/>
      <c r="AH383" s="248"/>
      <c r="AI383" s="248"/>
      <c r="AJ383" s="248"/>
    </row>
    <row r="384" spans="1:36" ht="13">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c r="Z384" s="248"/>
      <c r="AA384" s="248"/>
      <c r="AB384" s="248"/>
      <c r="AC384" s="248"/>
      <c r="AD384" s="248"/>
      <c r="AE384" s="248"/>
      <c r="AF384" s="248"/>
      <c r="AG384" s="248"/>
      <c r="AH384" s="248"/>
      <c r="AI384" s="248"/>
      <c r="AJ384" s="248"/>
    </row>
    <row r="385" spans="1:36" ht="13">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c r="Z385" s="248"/>
      <c r="AA385" s="248"/>
      <c r="AB385" s="248"/>
      <c r="AC385" s="248"/>
      <c r="AD385" s="248"/>
      <c r="AE385" s="248"/>
      <c r="AF385" s="248"/>
      <c r="AG385" s="248"/>
      <c r="AH385" s="248"/>
      <c r="AI385" s="248"/>
      <c r="AJ385" s="248"/>
    </row>
    <row r="386" spans="1:36" ht="13">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c r="Z386" s="248"/>
      <c r="AA386" s="248"/>
      <c r="AB386" s="248"/>
      <c r="AC386" s="248"/>
      <c r="AD386" s="248"/>
      <c r="AE386" s="248"/>
      <c r="AF386" s="248"/>
      <c r="AG386" s="248"/>
      <c r="AH386" s="248"/>
      <c r="AI386" s="248"/>
      <c r="AJ386" s="248"/>
    </row>
    <row r="387" spans="1:36" ht="13">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c r="AA387" s="248"/>
      <c r="AB387" s="248"/>
      <c r="AC387" s="248"/>
      <c r="AD387" s="248"/>
      <c r="AE387" s="248"/>
      <c r="AF387" s="248"/>
      <c r="AG387" s="248"/>
      <c r="AH387" s="248"/>
      <c r="AI387" s="248"/>
      <c r="AJ387" s="248"/>
    </row>
    <row r="388" spans="1:36" ht="13">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c r="Z388" s="248"/>
      <c r="AA388" s="248"/>
      <c r="AB388" s="248"/>
      <c r="AC388" s="248"/>
      <c r="AD388" s="248"/>
      <c r="AE388" s="248"/>
      <c r="AF388" s="248"/>
      <c r="AG388" s="248"/>
      <c r="AH388" s="248"/>
      <c r="AI388" s="248"/>
      <c r="AJ388" s="248"/>
    </row>
    <row r="389" spans="1:36" ht="13">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c r="Z389" s="248"/>
      <c r="AA389" s="248"/>
      <c r="AB389" s="248"/>
      <c r="AC389" s="248"/>
      <c r="AD389" s="248"/>
      <c r="AE389" s="248"/>
      <c r="AF389" s="248"/>
      <c r="AG389" s="248"/>
      <c r="AH389" s="248"/>
      <c r="AI389" s="248"/>
      <c r="AJ389" s="248"/>
    </row>
    <row r="390" spans="1:36" ht="13">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c r="Z390" s="248"/>
      <c r="AA390" s="248"/>
      <c r="AB390" s="248"/>
      <c r="AC390" s="248"/>
      <c r="AD390" s="248"/>
      <c r="AE390" s="248"/>
      <c r="AF390" s="248"/>
      <c r="AG390" s="248"/>
      <c r="AH390" s="248"/>
      <c r="AI390" s="248"/>
      <c r="AJ390" s="248"/>
    </row>
    <row r="391" spans="1:36" ht="13">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c r="Z391" s="248"/>
      <c r="AA391" s="248"/>
      <c r="AB391" s="248"/>
      <c r="AC391" s="248"/>
      <c r="AD391" s="248"/>
      <c r="AE391" s="248"/>
      <c r="AF391" s="248"/>
      <c r="AG391" s="248"/>
      <c r="AH391" s="248"/>
      <c r="AI391" s="248"/>
      <c r="AJ391" s="248"/>
    </row>
    <row r="392" spans="1:36" ht="13">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c r="Z392" s="248"/>
      <c r="AA392" s="248"/>
      <c r="AB392" s="248"/>
      <c r="AC392" s="248"/>
      <c r="AD392" s="248"/>
      <c r="AE392" s="248"/>
      <c r="AF392" s="248"/>
      <c r="AG392" s="248"/>
      <c r="AH392" s="248"/>
      <c r="AI392" s="248"/>
      <c r="AJ392" s="248"/>
    </row>
    <row r="393" spans="1:36" ht="13">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c r="AA393" s="248"/>
      <c r="AB393" s="248"/>
      <c r="AC393" s="248"/>
      <c r="AD393" s="248"/>
      <c r="AE393" s="248"/>
      <c r="AF393" s="248"/>
      <c r="AG393" s="248"/>
      <c r="AH393" s="248"/>
      <c r="AI393" s="248"/>
      <c r="AJ393" s="248"/>
    </row>
    <row r="394" spans="1:36" ht="13">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c r="Z394" s="248"/>
      <c r="AA394" s="248"/>
      <c r="AB394" s="248"/>
      <c r="AC394" s="248"/>
      <c r="AD394" s="248"/>
      <c r="AE394" s="248"/>
      <c r="AF394" s="248"/>
      <c r="AG394" s="248"/>
      <c r="AH394" s="248"/>
      <c r="AI394" s="248"/>
      <c r="AJ394" s="248"/>
    </row>
    <row r="395" spans="1:36" ht="13">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c r="Z395" s="248"/>
      <c r="AA395" s="248"/>
      <c r="AB395" s="248"/>
      <c r="AC395" s="248"/>
      <c r="AD395" s="248"/>
      <c r="AE395" s="248"/>
      <c r="AF395" s="248"/>
      <c r="AG395" s="248"/>
      <c r="AH395" s="248"/>
      <c r="AI395" s="248"/>
      <c r="AJ395" s="248"/>
    </row>
    <row r="396" spans="1:36" ht="13">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c r="Z396" s="248"/>
      <c r="AA396" s="248"/>
      <c r="AB396" s="248"/>
      <c r="AC396" s="248"/>
      <c r="AD396" s="248"/>
      <c r="AE396" s="248"/>
      <c r="AF396" s="248"/>
      <c r="AG396" s="248"/>
      <c r="AH396" s="248"/>
      <c r="AI396" s="248"/>
      <c r="AJ396" s="248"/>
    </row>
    <row r="397" spans="1:36" ht="13">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c r="Z397" s="248"/>
      <c r="AA397" s="248"/>
      <c r="AB397" s="248"/>
      <c r="AC397" s="248"/>
      <c r="AD397" s="248"/>
      <c r="AE397" s="248"/>
      <c r="AF397" s="248"/>
      <c r="AG397" s="248"/>
      <c r="AH397" s="248"/>
      <c r="AI397" s="248"/>
      <c r="AJ397" s="248"/>
    </row>
    <row r="398" spans="1:36" ht="13">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c r="AA398" s="248"/>
      <c r="AB398" s="248"/>
      <c r="AC398" s="248"/>
      <c r="AD398" s="248"/>
      <c r="AE398" s="248"/>
      <c r="AF398" s="248"/>
      <c r="AG398" s="248"/>
      <c r="AH398" s="248"/>
      <c r="AI398" s="248"/>
      <c r="AJ398" s="248"/>
    </row>
    <row r="399" spans="1:36" ht="13">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c r="Z399" s="248"/>
      <c r="AA399" s="248"/>
      <c r="AB399" s="248"/>
      <c r="AC399" s="248"/>
      <c r="AD399" s="248"/>
      <c r="AE399" s="248"/>
      <c r="AF399" s="248"/>
      <c r="AG399" s="248"/>
      <c r="AH399" s="248"/>
      <c r="AI399" s="248"/>
      <c r="AJ399" s="248"/>
    </row>
    <row r="400" spans="1:36" ht="13">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c r="Z400" s="248"/>
      <c r="AA400" s="248"/>
      <c r="AB400" s="248"/>
      <c r="AC400" s="248"/>
      <c r="AD400" s="248"/>
      <c r="AE400" s="248"/>
      <c r="AF400" s="248"/>
      <c r="AG400" s="248"/>
      <c r="AH400" s="248"/>
      <c r="AI400" s="248"/>
      <c r="AJ400" s="248"/>
    </row>
    <row r="401" spans="1:36" ht="13">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c r="AA401" s="248"/>
      <c r="AB401" s="248"/>
      <c r="AC401" s="248"/>
      <c r="AD401" s="248"/>
      <c r="AE401" s="248"/>
      <c r="AF401" s="248"/>
      <c r="AG401" s="248"/>
      <c r="AH401" s="248"/>
      <c r="AI401" s="248"/>
      <c r="AJ401" s="248"/>
    </row>
    <row r="402" spans="1:36" ht="13">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c r="Z402" s="248"/>
      <c r="AA402" s="248"/>
      <c r="AB402" s="248"/>
      <c r="AC402" s="248"/>
      <c r="AD402" s="248"/>
      <c r="AE402" s="248"/>
      <c r="AF402" s="248"/>
      <c r="AG402" s="248"/>
      <c r="AH402" s="248"/>
      <c r="AI402" s="248"/>
      <c r="AJ402" s="248"/>
    </row>
    <row r="403" spans="1:36" ht="13">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c r="AA403" s="248"/>
      <c r="AB403" s="248"/>
      <c r="AC403" s="248"/>
      <c r="AD403" s="248"/>
      <c r="AE403" s="248"/>
      <c r="AF403" s="248"/>
      <c r="AG403" s="248"/>
      <c r="AH403" s="248"/>
      <c r="AI403" s="248"/>
      <c r="AJ403" s="248"/>
    </row>
    <row r="404" spans="1:36" ht="13">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c r="Z404" s="248"/>
      <c r="AA404" s="248"/>
      <c r="AB404" s="248"/>
      <c r="AC404" s="248"/>
      <c r="AD404" s="248"/>
      <c r="AE404" s="248"/>
      <c r="AF404" s="248"/>
      <c r="AG404" s="248"/>
      <c r="AH404" s="248"/>
      <c r="AI404" s="248"/>
      <c r="AJ404" s="248"/>
    </row>
    <row r="405" spans="1:36" ht="13">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c r="Z405" s="248"/>
      <c r="AA405" s="248"/>
      <c r="AB405" s="248"/>
      <c r="AC405" s="248"/>
      <c r="AD405" s="248"/>
      <c r="AE405" s="248"/>
      <c r="AF405" s="248"/>
      <c r="AG405" s="248"/>
      <c r="AH405" s="248"/>
      <c r="AI405" s="248"/>
      <c r="AJ405" s="248"/>
    </row>
    <row r="406" spans="1:36" ht="13">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c r="Z406" s="248"/>
      <c r="AA406" s="248"/>
      <c r="AB406" s="248"/>
      <c r="AC406" s="248"/>
      <c r="AD406" s="248"/>
      <c r="AE406" s="248"/>
      <c r="AF406" s="248"/>
      <c r="AG406" s="248"/>
      <c r="AH406" s="248"/>
      <c r="AI406" s="248"/>
      <c r="AJ406" s="248"/>
    </row>
    <row r="407" spans="1:36" ht="13">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c r="Z407" s="248"/>
      <c r="AA407" s="248"/>
      <c r="AB407" s="248"/>
      <c r="AC407" s="248"/>
      <c r="AD407" s="248"/>
      <c r="AE407" s="248"/>
      <c r="AF407" s="248"/>
      <c r="AG407" s="248"/>
      <c r="AH407" s="248"/>
      <c r="AI407" s="248"/>
      <c r="AJ407" s="248"/>
    </row>
    <row r="408" spans="1:36" ht="13">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c r="Z408" s="248"/>
      <c r="AA408" s="248"/>
      <c r="AB408" s="248"/>
      <c r="AC408" s="248"/>
      <c r="AD408" s="248"/>
      <c r="AE408" s="248"/>
      <c r="AF408" s="248"/>
      <c r="AG408" s="248"/>
      <c r="AH408" s="248"/>
      <c r="AI408" s="248"/>
      <c r="AJ408" s="248"/>
    </row>
    <row r="409" spans="1:36" ht="13">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c r="Z409" s="248"/>
      <c r="AA409" s="248"/>
      <c r="AB409" s="248"/>
      <c r="AC409" s="248"/>
      <c r="AD409" s="248"/>
      <c r="AE409" s="248"/>
      <c r="AF409" s="248"/>
      <c r="AG409" s="248"/>
      <c r="AH409" s="248"/>
      <c r="AI409" s="248"/>
      <c r="AJ409" s="248"/>
    </row>
    <row r="410" spans="1:36" ht="13">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c r="Z410" s="248"/>
      <c r="AA410" s="248"/>
      <c r="AB410" s="248"/>
      <c r="AC410" s="248"/>
      <c r="AD410" s="248"/>
      <c r="AE410" s="248"/>
      <c r="AF410" s="248"/>
      <c r="AG410" s="248"/>
      <c r="AH410" s="248"/>
      <c r="AI410" s="248"/>
      <c r="AJ410" s="248"/>
    </row>
    <row r="411" spans="1:36" ht="13">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c r="Z411" s="248"/>
      <c r="AA411" s="248"/>
      <c r="AB411" s="248"/>
      <c r="AC411" s="248"/>
      <c r="AD411" s="248"/>
      <c r="AE411" s="248"/>
      <c r="AF411" s="248"/>
      <c r="AG411" s="248"/>
      <c r="AH411" s="248"/>
      <c r="AI411" s="248"/>
      <c r="AJ411" s="248"/>
    </row>
    <row r="412" spans="1:36" ht="13">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c r="Z412" s="248"/>
      <c r="AA412" s="248"/>
      <c r="AB412" s="248"/>
      <c r="AC412" s="248"/>
      <c r="AD412" s="248"/>
      <c r="AE412" s="248"/>
      <c r="AF412" s="248"/>
      <c r="AG412" s="248"/>
      <c r="AH412" s="248"/>
      <c r="AI412" s="248"/>
      <c r="AJ412" s="248"/>
    </row>
    <row r="413" spans="1:36" ht="13">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c r="AA413" s="248"/>
      <c r="AB413" s="248"/>
      <c r="AC413" s="248"/>
      <c r="AD413" s="248"/>
      <c r="AE413" s="248"/>
      <c r="AF413" s="248"/>
      <c r="AG413" s="248"/>
      <c r="AH413" s="248"/>
      <c r="AI413" s="248"/>
      <c r="AJ413" s="248"/>
    </row>
    <row r="414" spans="1:36" ht="13">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c r="Z414" s="248"/>
      <c r="AA414" s="248"/>
      <c r="AB414" s="248"/>
      <c r="AC414" s="248"/>
      <c r="AD414" s="248"/>
      <c r="AE414" s="248"/>
      <c r="AF414" s="248"/>
      <c r="AG414" s="248"/>
      <c r="AH414" s="248"/>
      <c r="AI414" s="248"/>
      <c r="AJ414" s="248"/>
    </row>
    <row r="415" spans="1:36" ht="13">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c r="Z415" s="248"/>
      <c r="AA415" s="248"/>
      <c r="AB415" s="248"/>
      <c r="AC415" s="248"/>
      <c r="AD415" s="248"/>
      <c r="AE415" s="248"/>
      <c r="AF415" s="248"/>
      <c r="AG415" s="248"/>
      <c r="AH415" s="248"/>
      <c r="AI415" s="248"/>
      <c r="AJ415" s="248"/>
    </row>
    <row r="416" spans="1:36" ht="13">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c r="Z416" s="248"/>
      <c r="AA416" s="248"/>
      <c r="AB416" s="248"/>
      <c r="AC416" s="248"/>
      <c r="AD416" s="248"/>
      <c r="AE416" s="248"/>
      <c r="AF416" s="248"/>
      <c r="AG416" s="248"/>
      <c r="AH416" s="248"/>
      <c r="AI416" s="248"/>
      <c r="AJ416" s="248"/>
    </row>
    <row r="417" spans="1:36" ht="13">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c r="Z417" s="248"/>
      <c r="AA417" s="248"/>
      <c r="AB417" s="248"/>
      <c r="AC417" s="248"/>
      <c r="AD417" s="248"/>
      <c r="AE417" s="248"/>
      <c r="AF417" s="248"/>
      <c r="AG417" s="248"/>
      <c r="AH417" s="248"/>
      <c r="AI417" s="248"/>
      <c r="AJ417" s="248"/>
    </row>
    <row r="418" spans="1:36" ht="13">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c r="Z418" s="248"/>
      <c r="AA418" s="248"/>
      <c r="AB418" s="248"/>
      <c r="AC418" s="248"/>
      <c r="AD418" s="248"/>
      <c r="AE418" s="248"/>
      <c r="AF418" s="248"/>
      <c r="AG418" s="248"/>
      <c r="AH418" s="248"/>
      <c r="AI418" s="248"/>
      <c r="AJ418" s="248"/>
    </row>
    <row r="419" spans="1:36" ht="13">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c r="AA419" s="248"/>
      <c r="AB419" s="248"/>
      <c r="AC419" s="248"/>
      <c r="AD419" s="248"/>
      <c r="AE419" s="248"/>
      <c r="AF419" s="248"/>
      <c r="AG419" s="248"/>
      <c r="AH419" s="248"/>
      <c r="AI419" s="248"/>
      <c r="AJ419" s="248"/>
    </row>
    <row r="420" spans="1:36" ht="13">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c r="Z420" s="248"/>
      <c r="AA420" s="248"/>
      <c r="AB420" s="248"/>
      <c r="AC420" s="248"/>
      <c r="AD420" s="248"/>
      <c r="AE420" s="248"/>
      <c r="AF420" s="248"/>
      <c r="AG420" s="248"/>
      <c r="AH420" s="248"/>
      <c r="AI420" s="248"/>
      <c r="AJ420" s="248"/>
    </row>
    <row r="421" spans="1:36" ht="13">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c r="Z421" s="248"/>
      <c r="AA421" s="248"/>
      <c r="AB421" s="248"/>
      <c r="AC421" s="248"/>
      <c r="AD421" s="248"/>
      <c r="AE421" s="248"/>
      <c r="AF421" s="248"/>
      <c r="AG421" s="248"/>
      <c r="AH421" s="248"/>
      <c r="AI421" s="248"/>
      <c r="AJ421" s="248"/>
    </row>
    <row r="422" spans="1:36" ht="13">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c r="Z422" s="248"/>
      <c r="AA422" s="248"/>
      <c r="AB422" s="248"/>
      <c r="AC422" s="248"/>
      <c r="AD422" s="248"/>
      <c r="AE422" s="248"/>
      <c r="AF422" s="248"/>
      <c r="AG422" s="248"/>
      <c r="AH422" s="248"/>
      <c r="AI422" s="248"/>
      <c r="AJ422" s="248"/>
    </row>
    <row r="423" spans="1:36" ht="13">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c r="AA423" s="248"/>
      <c r="AB423" s="248"/>
      <c r="AC423" s="248"/>
      <c r="AD423" s="248"/>
      <c r="AE423" s="248"/>
      <c r="AF423" s="248"/>
      <c r="AG423" s="248"/>
      <c r="AH423" s="248"/>
      <c r="AI423" s="248"/>
      <c r="AJ423" s="248"/>
    </row>
    <row r="424" spans="1:36" ht="13">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c r="AA424" s="248"/>
      <c r="AB424" s="248"/>
      <c r="AC424" s="248"/>
      <c r="AD424" s="248"/>
      <c r="AE424" s="248"/>
      <c r="AF424" s="248"/>
      <c r="AG424" s="248"/>
      <c r="AH424" s="248"/>
      <c r="AI424" s="248"/>
      <c r="AJ424" s="248"/>
    </row>
    <row r="425" spans="1:36" ht="13">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c r="AA425" s="248"/>
      <c r="AB425" s="248"/>
      <c r="AC425" s="248"/>
      <c r="AD425" s="248"/>
      <c r="AE425" s="248"/>
      <c r="AF425" s="248"/>
      <c r="AG425" s="248"/>
      <c r="AH425" s="248"/>
      <c r="AI425" s="248"/>
      <c r="AJ425" s="248"/>
    </row>
    <row r="426" spans="1:36" ht="13">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c r="Z426" s="248"/>
      <c r="AA426" s="248"/>
      <c r="AB426" s="248"/>
      <c r="AC426" s="248"/>
      <c r="AD426" s="248"/>
      <c r="AE426" s="248"/>
      <c r="AF426" s="248"/>
      <c r="AG426" s="248"/>
      <c r="AH426" s="248"/>
      <c r="AI426" s="248"/>
      <c r="AJ426" s="248"/>
    </row>
    <row r="427" spans="1:36" ht="13">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c r="Z427" s="248"/>
      <c r="AA427" s="248"/>
      <c r="AB427" s="248"/>
      <c r="AC427" s="248"/>
      <c r="AD427" s="248"/>
      <c r="AE427" s="248"/>
      <c r="AF427" s="248"/>
      <c r="AG427" s="248"/>
      <c r="AH427" s="248"/>
      <c r="AI427" s="248"/>
      <c r="AJ427" s="248"/>
    </row>
    <row r="428" spans="1:36" ht="13">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c r="Z428" s="248"/>
      <c r="AA428" s="248"/>
      <c r="AB428" s="248"/>
      <c r="AC428" s="248"/>
      <c r="AD428" s="248"/>
      <c r="AE428" s="248"/>
      <c r="AF428" s="248"/>
      <c r="AG428" s="248"/>
      <c r="AH428" s="248"/>
      <c r="AI428" s="248"/>
      <c r="AJ428" s="248"/>
    </row>
    <row r="429" spans="1:36" ht="13">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c r="Z429" s="248"/>
      <c r="AA429" s="248"/>
      <c r="AB429" s="248"/>
      <c r="AC429" s="248"/>
      <c r="AD429" s="248"/>
      <c r="AE429" s="248"/>
      <c r="AF429" s="248"/>
      <c r="AG429" s="248"/>
      <c r="AH429" s="248"/>
      <c r="AI429" s="248"/>
      <c r="AJ429" s="248"/>
    </row>
    <row r="430" spans="1:36" ht="13">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c r="AA430" s="248"/>
      <c r="AB430" s="248"/>
      <c r="AC430" s="248"/>
      <c r="AD430" s="248"/>
      <c r="AE430" s="248"/>
      <c r="AF430" s="248"/>
      <c r="AG430" s="248"/>
      <c r="AH430" s="248"/>
      <c r="AI430" s="248"/>
      <c r="AJ430" s="248"/>
    </row>
    <row r="431" spans="1:36" ht="13">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c r="Z431" s="248"/>
      <c r="AA431" s="248"/>
      <c r="AB431" s="248"/>
      <c r="AC431" s="248"/>
      <c r="AD431" s="248"/>
      <c r="AE431" s="248"/>
      <c r="AF431" s="248"/>
      <c r="AG431" s="248"/>
      <c r="AH431" s="248"/>
      <c r="AI431" s="248"/>
      <c r="AJ431" s="248"/>
    </row>
    <row r="432" spans="1:36" ht="13">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c r="Z432" s="248"/>
      <c r="AA432" s="248"/>
      <c r="AB432" s="248"/>
      <c r="AC432" s="248"/>
      <c r="AD432" s="248"/>
      <c r="AE432" s="248"/>
      <c r="AF432" s="248"/>
      <c r="AG432" s="248"/>
      <c r="AH432" s="248"/>
      <c r="AI432" s="248"/>
      <c r="AJ432" s="248"/>
    </row>
    <row r="433" spans="1:36" ht="13">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c r="Z433" s="248"/>
      <c r="AA433" s="248"/>
      <c r="AB433" s="248"/>
      <c r="AC433" s="248"/>
      <c r="AD433" s="248"/>
      <c r="AE433" s="248"/>
      <c r="AF433" s="248"/>
      <c r="AG433" s="248"/>
      <c r="AH433" s="248"/>
      <c r="AI433" s="248"/>
      <c r="AJ433" s="248"/>
    </row>
    <row r="434" spans="1:36" ht="13">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c r="AA434" s="248"/>
      <c r="AB434" s="248"/>
      <c r="AC434" s="248"/>
      <c r="AD434" s="248"/>
      <c r="AE434" s="248"/>
      <c r="AF434" s="248"/>
      <c r="AG434" s="248"/>
      <c r="AH434" s="248"/>
      <c r="AI434" s="248"/>
      <c r="AJ434" s="248"/>
    </row>
    <row r="435" spans="1:36" ht="13">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c r="Z435" s="248"/>
      <c r="AA435" s="248"/>
      <c r="AB435" s="248"/>
      <c r="AC435" s="248"/>
      <c r="AD435" s="248"/>
      <c r="AE435" s="248"/>
      <c r="AF435" s="248"/>
      <c r="AG435" s="248"/>
      <c r="AH435" s="248"/>
      <c r="AI435" s="248"/>
      <c r="AJ435" s="248"/>
    </row>
    <row r="436" spans="1:36" ht="13">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c r="Z436" s="248"/>
      <c r="AA436" s="248"/>
      <c r="AB436" s="248"/>
      <c r="AC436" s="248"/>
      <c r="AD436" s="248"/>
      <c r="AE436" s="248"/>
      <c r="AF436" s="248"/>
      <c r="AG436" s="248"/>
      <c r="AH436" s="248"/>
      <c r="AI436" s="248"/>
      <c r="AJ436" s="248"/>
    </row>
    <row r="437" spans="1:36" ht="13">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c r="Z437" s="248"/>
      <c r="AA437" s="248"/>
      <c r="AB437" s="248"/>
      <c r="AC437" s="248"/>
      <c r="AD437" s="248"/>
      <c r="AE437" s="248"/>
      <c r="AF437" s="248"/>
      <c r="AG437" s="248"/>
      <c r="AH437" s="248"/>
      <c r="AI437" s="248"/>
      <c r="AJ437" s="248"/>
    </row>
    <row r="438" spans="1:36" ht="13">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c r="Z438" s="248"/>
      <c r="AA438" s="248"/>
      <c r="AB438" s="248"/>
      <c r="AC438" s="248"/>
      <c r="AD438" s="248"/>
      <c r="AE438" s="248"/>
      <c r="AF438" s="248"/>
      <c r="AG438" s="248"/>
      <c r="AH438" s="248"/>
      <c r="AI438" s="248"/>
      <c r="AJ438" s="248"/>
    </row>
    <row r="439" spans="1:36" ht="13">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c r="Z439" s="248"/>
      <c r="AA439" s="248"/>
      <c r="AB439" s="248"/>
      <c r="AC439" s="248"/>
      <c r="AD439" s="248"/>
      <c r="AE439" s="248"/>
      <c r="AF439" s="248"/>
      <c r="AG439" s="248"/>
      <c r="AH439" s="248"/>
      <c r="AI439" s="248"/>
      <c r="AJ439" s="248"/>
    </row>
    <row r="440" spans="1:36" ht="13">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c r="Z440" s="248"/>
      <c r="AA440" s="248"/>
      <c r="AB440" s="248"/>
      <c r="AC440" s="248"/>
      <c r="AD440" s="248"/>
      <c r="AE440" s="248"/>
      <c r="AF440" s="248"/>
      <c r="AG440" s="248"/>
      <c r="AH440" s="248"/>
      <c r="AI440" s="248"/>
      <c r="AJ440" s="248"/>
    </row>
    <row r="441" spans="1:36" ht="13">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c r="Z441" s="248"/>
      <c r="AA441" s="248"/>
      <c r="AB441" s="248"/>
      <c r="AC441" s="248"/>
      <c r="AD441" s="248"/>
      <c r="AE441" s="248"/>
      <c r="AF441" s="248"/>
      <c r="AG441" s="248"/>
      <c r="AH441" s="248"/>
      <c r="AI441" s="248"/>
      <c r="AJ441" s="248"/>
    </row>
    <row r="442" spans="1:36" ht="13">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c r="Z442" s="248"/>
      <c r="AA442" s="248"/>
      <c r="AB442" s="248"/>
      <c r="AC442" s="248"/>
      <c r="AD442" s="248"/>
      <c r="AE442" s="248"/>
      <c r="AF442" s="248"/>
      <c r="AG442" s="248"/>
      <c r="AH442" s="248"/>
      <c r="AI442" s="248"/>
      <c r="AJ442" s="248"/>
    </row>
    <row r="443" spans="1:36" ht="13">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c r="Z443" s="248"/>
      <c r="AA443" s="248"/>
      <c r="AB443" s="248"/>
      <c r="AC443" s="248"/>
      <c r="AD443" s="248"/>
      <c r="AE443" s="248"/>
      <c r="AF443" s="248"/>
      <c r="AG443" s="248"/>
      <c r="AH443" s="248"/>
      <c r="AI443" s="248"/>
      <c r="AJ443" s="248"/>
    </row>
    <row r="444" spans="1:36" ht="13">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c r="Z444" s="248"/>
      <c r="AA444" s="248"/>
      <c r="AB444" s="248"/>
      <c r="AC444" s="248"/>
      <c r="AD444" s="248"/>
      <c r="AE444" s="248"/>
      <c r="AF444" s="248"/>
      <c r="AG444" s="248"/>
      <c r="AH444" s="248"/>
      <c r="AI444" s="248"/>
      <c r="AJ444" s="248"/>
    </row>
    <row r="445" spans="1:36" ht="13">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c r="Z445" s="248"/>
      <c r="AA445" s="248"/>
      <c r="AB445" s="248"/>
      <c r="AC445" s="248"/>
      <c r="AD445" s="248"/>
      <c r="AE445" s="248"/>
      <c r="AF445" s="248"/>
      <c r="AG445" s="248"/>
      <c r="AH445" s="248"/>
      <c r="AI445" s="248"/>
      <c r="AJ445" s="248"/>
    </row>
    <row r="446" spans="1:36" ht="13">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c r="Z446" s="248"/>
      <c r="AA446" s="248"/>
      <c r="AB446" s="248"/>
      <c r="AC446" s="248"/>
      <c r="AD446" s="248"/>
      <c r="AE446" s="248"/>
      <c r="AF446" s="248"/>
      <c r="AG446" s="248"/>
      <c r="AH446" s="248"/>
      <c r="AI446" s="248"/>
      <c r="AJ446" s="248"/>
    </row>
    <row r="447" spans="1:36" ht="13">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c r="Z447" s="248"/>
      <c r="AA447" s="248"/>
      <c r="AB447" s="248"/>
      <c r="AC447" s="248"/>
      <c r="AD447" s="248"/>
      <c r="AE447" s="248"/>
      <c r="AF447" s="248"/>
      <c r="AG447" s="248"/>
      <c r="AH447" s="248"/>
      <c r="AI447" s="248"/>
      <c r="AJ447" s="248"/>
    </row>
    <row r="448" spans="1:36" ht="13">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c r="Z448" s="248"/>
      <c r="AA448" s="248"/>
      <c r="AB448" s="248"/>
      <c r="AC448" s="248"/>
      <c r="AD448" s="248"/>
      <c r="AE448" s="248"/>
      <c r="AF448" s="248"/>
      <c r="AG448" s="248"/>
      <c r="AH448" s="248"/>
      <c r="AI448" s="248"/>
      <c r="AJ448" s="248"/>
    </row>
    <row r="449" spans="1:36" ht="13">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c r="AA449" s="248"/>
      <c r="AB449" s="248"/>
      <c r="AC449" s="248"/>
      <c r="AD449" s="248"/>
      <c r="AE449" s="248"/>
      <c r="AF449" s="248"/>
      <c r="AG449" s="248"/>
      <c r="AH449" s="248"/>
      <c r="AI449" s="248"/>
      <c r="AJ449" s="248"/>
    </row>
    <row r="450" spans="1:36" ht="13">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c r="Z450" s="248"/>
      <c r="AA450" s="248"/>
      <c r="AB450" s="248"/>
      <c r="AC450" s="248"/>
      <c r="AD450" s="248"/>
      <c r="AE450" s="248"/>
      <c r="AF450" s="248"/>
      <c r="AG450" s="248"/>
      <c r="AH450" s="248"/>
      <c r="AI450" s="248"/>
      <c r="AJ450" s="248"/>
    </row>
    <row r="451" spans="1:36" ht="13">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c r="AA451" s="248"/>
      <c r="AB451" s="248"/>
      <c r="AC451" s="248"/>
      <c r="AD451" s="248"/>
      <c r="AE451" s="248"/>
      <c r="AF451" s="248"/>
      <c r="AG451" s="248"/>
      <c r="AH451" s="248"/>
      <c r="AI451" s="248"/>
      <c r="AJ451" s="248"/>
    </row>
    <row r="452" spans="1:36" ht="13">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c r="AA452" s="248"/>
      <c r="AB452" s="248"/>
      <c r="AC452" s="248"/>
      <c r="AD452" s="248"/>
      <c r="AE452" s="248"/>
      <c r="AF452" s="248"/>
      <c r="AG452" s="248"/>
      <c r="AH452" s="248"/>
      <c r="AI452" s="248"/>
      <c r="AJ452" s="248"/>
    </row>
    <row r="453" spans="1:36" ht="13">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c r="AA453" s="248"/>
      <c r="AB453" s="248"/>
      <c r="AC453" s="248"/>
      <c r="AD453" s="248"/>
      <c r="AE453" s="248"/>
      <c r="AF453" s="248"/>
      <c r="AG453" s="248"/>
      <c r="AH453" s="248"/>
      <c r="AI453" s="248"/>
      <c r="AJ453" s="248"/>
    </row>
    <row r="454" spans="1:36" ht="13">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c r="Z454" s="248"/>
      <c r="AA454" s="248"/>
      <c r="AB454" s="248"/>
      <c r="AC454" s="248"/>
      <c r="AD454" s="248"/>
      <c r="AE454" s="248"/>
      <c r="AF454" s="248"/>
      <c r="AG454" s="248"/>
      <c r="AH454" s="248"/>
      <c r="AI454" s="248"/>
      <c r="AJ454" s="248"/>
    </row>
    <row r="455" spans="1:36" ht="13">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c r="AA455" s="248"/>
      <c r="AB455" s="248"/>
      <c r="AC455" s="248"/>
      <c r="AD455" s="248"/>
      <c r="AE455" s="248"/>
      <c r="AF455" s="248"/>
      <c r="AG455" s="248"/>
      <c r="AH455" s="248"/>
      <c r="AI455" s="248"/>
      <c r="AJ455" s="248"/>
    </row>
    <row r="456" spans="1:36" ht="13">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c r="Z456" s="248"/>
      <c r="AA456" s="248"/>
      <c r="AB456" s="248"/>
      <c r="AC456" s="248"/>
      <c r="AD456" s="248"/>
      <c r="AE456" s="248"/>
      <c r="AF456" s="248"/>
      <c r="AG456" s="248"/>
      <c r="AH456" s="248"/>
      <c r="AI456" s="248"/>
      <c r="AJ456" s="248"/>
    </row>
    <row r="457" spans="1:36" ht="13">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c r="Z457" s="248"/>
      <c r="AA457" s="248"/>
      <c r="AB457" s="248"/>
      <c r="AC457" s="248"/>
      <c r="AD457" s="248"/>
      <c r="AE457" s="248"/>
      <c r="AF457" s="248"/>
      <c r="AG457" s="248"/>
      <c r="AH457" s="248"/>
      <c r="AI457" s="248"/>
      <c r="AJ457" s="248"/>
    </row>
    <row r="458" spans="1:36" ht="13">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c r="Z458" s="248"/>
      <c r="AA458" s="248"/>
      <c r="AB458" s="248"/>
      <c r="AC458" s="248"/>
      <c r="AD458" s="248"/>
      <c r="AE458" s="248"/>
      <c r="AF458" s="248"/>
      <c r="AG458" s="248"/>
      <c r="AH458" s="248"/>
      <c r="AI458" s="248"/>
      <c r="AJ458" s="248"/>
    </row>
    <row r="459" spans="1:36" ht="13">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c r="Z459" s="248"/>
      <c r="AA459" s="248"/>
      <c r="AB459" s="248"/>
      <c r="AC459" s="248"/>
      <c r="AD459" s="248"/>
      <c r="AE459" s="248"/>
      <c r="AF459" s="248"/>
      <c r="AG459" s="248"/>
      <c r="AH459" s="248"/>
      <c r="AI459" s="248"/>
      <c r="AJ459" s="248"/>
    </row>
    <row r="460" spans="1:36" ht="13">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c r="AA460" s="248"/>
      <c r="AB460" s="248"/>
      <c r="AC460" s="248"/>
      <c r="AD460" s="248"/>
      <c r="AE460" s="248"/>
      <c r="AF460" s="248"/>
      <c r="AG460" s="248"/>
      <c r="AH460" s="248"/>
      <c r="AI460" s="248"/>
      <c r="AJ460" s="248"/>
    </row>
    <row r="461" spans="1:36" ht="13">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c r="AA461" s="248"/>
      <c r="AB461" s="248"/>
      <c r="AC461" s="248"/>
      <c r="AD461" s="248"/>
      <c r="AE461" s="248"/>
      <c r="AF461" s="248"/>
      <c r="AG461" s="248"/>
      <c r="AH461" s="248"/>
      <c r="AI461" s="248"/>
      <c r="AJ461" s="248"/>
    </row>
    <row r="462" spans="1:36" ht="13">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c r="AA462" s="248"/>
      <c r="AB462" s="248"/>
      <c r="AC462" s="248"/>
      <c r="AD462" s="248"/>
      <c r="AE462" s="248"/>
      <c r="AF462" s="248"/>
      <c r="AG462" s="248"/>
      <c r="AH462" s="248"/>
      <c r="AI462" s="248"/>
      <c r="AJ462" s="248"/>
    </row>
    <row r="463" spans="1:36" ht="13">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c r="AA463" s="248"/>
      <c r="AB463" s="248"/>
      <c r="AC463" s="248"/>
      <c r="AD463" s="248"/>
      <c r="AE463" s="248"/>
      <c r="AF463" s="248"/>
      <c r="AG463" s="248"/>
      <c r="AH463" s="248"/>
      <c r="AI463" s="248"/>
      <c r="AJ463" s="248"/>
    </row>
    <row r="464" spans="1:36" ht="13">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c r="AA464" s="248"/>
      <c r="AB464" s="248"/>
      <c r="AC464" s="248"/>
      <c r="AD464" s="248"/>
      <c r="AE464" s="248"/>
      <c r="AF464" s="248"/>
      <c r="AG464" s="248"/>
      <c r="AH464" s="248"/>
      <c r="AI464" s="248"/>
      <c r="AJ464" s="248"/>
    </row>
    <row r="465" spans="1:36" ht="13">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c r="AA465" s="248"/>
      <c r="AB465" s="248"/>
      <c r="AC465" s="248"/>
      <c r="AD465" s="248"/>
      <c r="AE465" s="248"/>
      <c r="AF465" s="248"/>
      <c r="AG465" s="248"/>
      <c r="AH465" s="248"/>
      <c r="AI465" s="248"/>
      <c r="AJ465" s="248"/>
    </row>
    <row r="466" spans="1:36" ht="13">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c r="AA466" s="248"/>
      <c r="AB466" s="248"/>
      <c r="AC466" s="248"/>
      <c r="AD466" s="248"/>
      <c r="AE466" s="248"/>
      <c r="AF466" s="248"/>
      <c r="AG466" s="248"/>
      <c r="AH466" s="248"/>
      <c r="AI466" s="248"/>
      <c r="AJ466" s="248"/>
    </row>
    <row r="467" spans="1:36" ht="13">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c r="AA467" s="248"/>
      <c r="AB467" s="248"/>
      <c r="AC467" s="248"/>
      <c r="AD467" s="248"/>
      <c r="AE467" s="248"/>
      <c r="AF467" s="248"/>
      <c r="AG467" s="248"/>
      <c r="AH467" s="248"/>
      <c r="AI467" s="248"/>
      <c r="AJ467" s="248"/>
    </row>
    <row r="468" spans="1:36" ht="13">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c r="AA468" s="248"/>
      <c r="AB468" s="248"/>
      <c r="AC468" s="248"/>
      <c r="AD468" s="248"/>
      <c r="AE468" s="248"/>
      <c r="AF468" s="248"/>
      <c r="AG468" s="248"/>
      <c r="AH468" s="248"/>
      <c r="AI468" s="248"/>
      <c r="AJ468" s="248"/>
    </row>
    <row r="469" spans="1:36" ht="13">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c r="AA469" s="248"/>
      <c r="AB469" s="248"/>
      <c r="AC469" s="248"/>
      <c r="AD469" s="248"/>
      <c r="AE469" s="248"/>
      <c r="AF469" s="248"/>
      <c r="AG469" s="248"/>
      <c r="AH469" s="248"/>
      <c r="AI469" s="248"/>
      <c r="AJ469" s="248"/>
    </row>
    <row r="470" spans="1:36" ht="13">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c r="AA470" s="248"/>
      <c r="AB470" s="248"/>
      <c r="AC470" s="248"/>
      <c r="AD470" s="248"/>
      <c r="AE470" s="248"/>
      <c r="AF470" s="248"/>
      <c r="AG470" s="248"/>
      <c r="AH470" s="248"/>
      <c r="AI470" s="248"/>
      <c r="AJ470" s="248"/>
    </row>
    <row r="471" spans="1:36" ht="13">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c r="AA471" s="248"/>
      <c r="AB471" s="248"/>
      <c r="AC471" s="248"/>
      <c r="AD471" s="248"/>
      <c r="AE471" s="248"/>
      <c r="AF471" s="248"/>
      <c r="AG471" s="248"/>
      <c r="AH471" s="248"/>
      <c r="AI471" s="248"/>
      <c r="AJ471" s="248"/>
    </row>
    <row r="472" spans="1:36" ht="13">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c r="AA472" s="248"/>
      <c r="AB472" s="248"/>
      <c r="AC472" s="248"/>
      <c r="AD472" s="248"/>
      <c r="AE472" s="248"/>
      <c r="AF472" s="248"/>
      <c r="AG472" s="248"/>
      <c r="AH472" s="248"/>
      <c r="AI472" s="248"/>
      <c r="AJ472" s="248"/>
    </row>
    <row r="473" spans="1:36" ht="13">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c r="AA473" s="248"/>
      <c r="AB473" s="248"/>
      <c r="AC473" s="248"/>
      <c r="AD473" s="248"/>
      <c r="AE473" s="248"/>
      <c r="AF473" s="248"/>
      <c r="AG473" s="248"/>
      <c r="AH473" s="248"/>
      <c r="AI473" s="248"/>
      <c r="AJ473" s="248"/>
    </row>
    <row r="474" spans="1:36" ht="13">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c r="AA474" s="248"/>
      <c r="AB474" s="248"/>
      <c r="AC474" s="248"/>
      <c r="AD474" s="248"/>
      <c r="AE474" s="248"/>
      <c r="AF474" s="248"/>
      <c r="AG474" s="248"/>
      <c r="AH474" s="248"/>
      <c r="AI474" s="248"/>
      <c r="AJ474" s="248"/>
    </row>
    <row r="475" spans="1:36" ht="13">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c r="AA475" s="248"/>
      <c r="AB475" s="248"/>
      <c r="AC475" s="248"/>
      <c r="AD475" s="248"/>
      <c r="AE475" s="248"/>
      <c r="AF475" s="248"/>
      <c r="AG475" s="248"/>
      <c r="AH475" s="248"/>
      <c r="AI475" s="248"/>
      <c r="AJ475" s="248"/>
    </row>
    <row r="476" spans="1:36" ht="13">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c r="Z476" s="248"/>
      <c r="AA476" s="248"/>
      <c r="AB476" s="248"/>
      <c r="AC476" s="248"/>
      <c r="AD476" s="248"/>
      <c r="AE476" s="248"/>
      <c r="AF476" s="248"/>
      <c r="AG476" s="248"/>
      <c r="AH476" s="248"/>
      <c r="AI476" s="248"/>
      <c r="AJ476" s="248"/>
    </row>
    <row r="477" spans="1:36" ht="13">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c r="Z477" s="248"/>
      <c r="AA477" s="248"/>
      <c r="AB477" s="248"/>
      <c r="AC477" s="248"/>
      <c r="AD477" s="248"/>
      <c r="AE477" s="248"/>
      <c r="AF477" s="248"/>
      <c r="AG477" s="248"/>
      <c r="AH477" s="248"/>
      <c r="AI477" s="248"/>
      <c r="AJ477" s="248"/>
    </row>
    <row r="478" spans="1:36" ht="13">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c r="Z478" s="248"/>
      <c r="AA478" s="248"/>
      <c r="AB478" s="248"/>
      <c r="AC478" s="248"/>
      <c r="AD478" s="248"/>
      <c r="AE478" s="248"/>
      <c r="AF478" s="248"/>
      <c r="AG478" s="248"/>
      <c r="AH478" s="248"/>
      <c r="AI478" s="248"/>
      <c r="AJ478" s="248"/>
    </row>
    <row r="479" spans="1:36" ht="13">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c r="Z479" s="248"/>
      <c r="AA479" s="248"/>
      <c r="AB479" s="248"/>
      <c r="AC479" s="248"/>
      <c r="AD479" s="248"/>
      <c r="AE479" s="248"/>
      <c r="AF479" s="248"/>
      <c r="AG479" s="248"/>
      <c r="AH479" s="248"/>
      <c r="AI479" s="248"/>
      <c r="AJ479" s="248"/>
    </row>
    <row r="480" spans="1:36" ht="13">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c r="Z480" s="248"/>
      <c r="AA480" s="248"/>
      <c r="AB480" s="248"/>
      <c r="AC480" s="248"/>
      <c r="AD480" s="248"/>
      <c r="AE480" s="248"/>
      <c r="AF480" s="248"/>
      <c r="AG480" s="248"/>
      <c r="AH480" s="248"/>
      <c r="AI480" s="248"/>
      <c r="AJ480" s="248"/>
    </row>
    <row r="481" spans="1:36" ht="13">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c r="Z481" s="248"/>
      <c r="AA481" s="248"/>
      <c r="AB481" s="248"/>
      <c r="AC481" s="248"/>
      <c r="AD481" s="248"/>
      <c r="AE481" s="248"/>
      <c r="AF481" s="248"/>
      <c r="AG481" s="248"/>
      <c r="AH481" s="248"/>
      <c r="AI481" s="248"/>
      <c r="AJ481" s="248"/>
    </row>
    <row r="482" spans="1:36" ht="13">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c r="Z482" s="248"/>
      <c r="AA482" s="248"/>
      <c r="AB482" s="248"/>
      <c r="AC482" s="248"/>
      <c r="AD482" s="248"/>
      <c r="AE482" s="248"/>
      <c r="AF482" s="248"/>
      <c r="AG482" s="248"/>
      <c r="AH482" s="248"/>
      <c r="AI482" s="248"/>
      <c r="AJ482" s="248"/>
    </row>
    <row r="483" spans="1:36" ht="13">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c r="Z483" s="248"/>
      <c r="AA483" s="248"/>
      <c r="AB483" s="248"/>
      <c r="AC483" s="248"/>
      <c r="AD483" s="248"/>
      <c r="AE483" s="248"/>
      <c r="AF483" s="248"/>
      <c r="AG483" s="248"/>
      <c r="AH483" s="248"/>
      <c r="AI483" s="248"/>
      <c r="AJ483" s="248"/>
    </row>
    <row r="484" spans="1:36" ht="13">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c r="AA484" s="248"/>
      <c r="AB484" s="248"/>
      <c r="AC484" s="248"/>
      <c r="AD484" s="248"/>
      <c r="AE484" s="248"/>
      <c r="AF484" s="248"/>
      <c r="AG484" s="248"/>
      <c r="AH484" s="248"/>
      <c r="AI484" s="248"/>
      <c r="AJ484" s="248"/>
    </row>
    <row r="485" spans="1:36" ht="13">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c r="Z485" s="248"/>
      <c r="AA485" s="248"/>
      <c r="AB485" s="248"/>
      <c r="AC485" s="248"/>
      <c r="AD485" s="248"/>
      <c r="AE485" s="248"/>
      <c r="AF485" s="248"/>
      <c r="AG485" s="248"/>
      <c r="AH485" s="248"/>
      <c r="AI485" s="248"/>
      <c r="AJ485" s="248"/>
    </row>
    <row r="486" spans="1:36" ht="13">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c r="Z486" s="248"/>
      <c r="AA486" s="248"/>
      <c r="AB486" s="248"/>
      <c r="AC486" s="248"/>
      <c r="AD486" s="248"/>
      <c r="AE486" s="248"/>
      <c r="AF486" s="248"/>
      <c r="AG486" s="248"/>
      <c r="AH486" s="248"/>
      <c r="AI486" s="248"/>
      <c r="AJ486" s="248"/>
    </row>
    <row r="487" spans="1:36" ht="13">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c r="Z487" s="248"/>
      <c r="AA487" s="248"/>
      <c r="AB487" s="248"/>
      <c r="AC487" s="248"/>
      <c r="AD487" s="248"/>
      <c r="AE487" s="248"/>
      <c r="AF487" s="248"/>
      <c r="AG487" s="248"/>
      <c r="AH487" s="248"/>
      <c r="AI487" s="248"/>
      <c r="AJ487" s="248"/>
    </row>
    <row r="488" spans="1:36" ht="13">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c r="Z488" s="248"/>
      <c r="AA488" s="248"/>
      <c r="AB488" s="248"/>
      <c r="AC488" s="248"/>
      <c r="AD488" s="248"/>
      <c r="AE488" s="248"/>
      <c r="AF488" s="248"/>
      <c r="AG488" s="248"/>
      <c r="AH488" s="248"/>
      <c r="AI488" s="248"/>
      <c r="AJ488" s="248"/>
    </row>
    <row r="489" spans="1:36" ht="13">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c r="Z489" s="248"/>
      <c r="AA489" s="248"/>
      <c r="AB489" s="248"/>
      <c r="AC489" s="248"/>
      <c r="AD489" s="248"/>
      <c r="AE489" s="248"/>
      <c r="AF489" s="248"/>
      <c r="AG489" s="248"/>
      <c r="AH489" s="248"/>
      <c r="AI489" s="248"/>
      <c r="AJ489" s="248"/>
    </row>
    <row r="490" spans="1:36" ht="13">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c r="Z490" s="248"/>
      <c r="AA490" s="248"/>
      <c r="AB490" s="248"/>
      <c r="AC490" s="248"/>
      <c r="AD490" s="248"/>
      <c r="AE490" s="248"/>
      <c r="AF490" s="248"/>
      <c r="AG490" s="248"/>
      <c r="AH490" s="248"/>
      <c r="AI490" s="248"/>
      <c r="AJ490" s="248"/>
    </row>
    <row r="491" spans="1:36" ht="13">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c r="Z491" s="248"/>
      <c r="AA491" s="248"/>
      <c r="AB491" s="248"/>
      <c r="AC491" s="248"/>
      <c r="AD491" s="248"/>
      <c r="AE491" s="248"/>
      <c r="AF491" s="248"/>
      <c r="AG491" s="248"/>
      <c r="AH491" s="248"/>
      <c r="AI491" s="248"/>
      <c r="AJ491" s="248"/>
    </row>
    <row r="492" spans="1:36" ht="13">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c r="Z492" s="248"/>
      <c r="AA492" s="248"/>
      <c r="AB492" s="248"/>
      <c r="AC492" s="248"/>
      <c r="AD492" s="248"/>
      <c r="AE492" s="248"/>
      <c r="AF492" s="248"/>
      <c r="AG492" s="248"/>
      <c r="AH492" s="248"/>
      <c r="AI492" s="248"/>
      <c r="AJ492" s="248"/>
    </row>
    <row r="493" spans="1:36" ht="13">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c r="Z493" s="248"/>
      <c r="AA493" s="248"/>
      <c r="AB493" s="248"/>
      <c r="AC493" s="248"/>
      <c r="AD493" s="248"/>
      <c r="AE493" s="248"/>
      <c r="AF493" s="248"/>
      <c r="AG493" s="248"/>
      <c r="AH493" s="248"/>
      <c r="AI493" s="248"/>
      <c r="AJ493" s="248"/>
    </row>
    <row r="494" spans="1:36" ht="13">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c r="Z494" s="248"/>
      <c r="AA494" s="248"/>
      <c r="AB494" s="248"/>
      <c r="AC494" s="248"/>
      <c r="AD494" s="248"/>
      <c r="AE494" s="248"/>
      <c r="AF494" s="248"/>
      <c r="AG494" s="248"/>
      <c r="AH494" s="248"/>
      <c r="AI494" s="248"/>
      <c r="AJ494" s="248"/>
    </row>
    <row r="495" spans="1:36" ht="13">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c r="Z495" s="248"/>
      <c r="AA495" s="248"/>
      <c r="AB495" s="248"/>
      <c r="AC495" s="248"/>
      <c r="AD495" s="248"/>
      <c r="AE495" s="248"/>
      <c r="AF495" s="248"/>
      <c r="AG495" s="248"/>
      <c r="AH495" s="248"/>
      <c r="AI495" s="248"/>
      <c r="AJ495" s="248"/>
    </row>
    <row r="496" spans="1:36" ht="13">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c r="Z496" s="248"/>
      <c r="AA496" s="248"/>
      <c r="AB496" s="248"/>
      <c r="AC496" s="248"/>
      <c r="AD496" s="248"/>
      <c r="AE496" s="248"/>
      <c r="AF496" s="248"/>
      <c r="AG496" s="248"/>
      <c r="AH496" s="248"/>
      <c r="AI496" s="248"/>
      <c r="AJ496" s="248"/>
    </row>
    <row r="497" spans="1:36" ht="13">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c r="Z497" s="248"/>
      <c r="AA497" s="248"/>
      <c r="AB497" s="248"/>
      <c r="AC497" s="248"/>
      <c r="AD497" s="248"/>
      <c r="AE497" s="248"/>
      <c r="AF497" s="248"/>
      <c r="AG497" s="248"/>
      <c r="AH497" s="248"/>
      <c r="AI497" s="248"/>
      <c r="AJ497" s="248"/>
    </row>
    <row r="498" spans="1:36" ht="13">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c r="Z498" s="248"/>
      <c r="AA498" s="248"/>
      <c r="AB498" s="248"/>
      <c r="AC498" s="248"/>
      <c r="AD498" s="248"/>
      <c r="AE498" s="248"/>
      <c r="AF498" s="248"/>
      <c r="AG498" s="248"/>
      <c r="AH498" s="248"/>
      <c r="AI498" s="248"/>
      <c r="AJ498" s="248"/>
    </row>
    <row r="499" spans="1:36" ht="13">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c r="AA499" s="248"/>
      <c r="AB499" s="248"/>
      <c r="AC499" s="248"/>
      <c r="AD499" s="248"/>
      <c r="AE499" s="248"/>
      <c r="AF499" s="248"/>
      <c r="AG499" s="248"/>
      <c r="AH499" s="248"/>
      <c r="AI499" s="248"/>
      <c r="AJ499" s="248"/>
    </row>
    <row r="500" spans="1:36" ht="13">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c r="Z500" s="248"/>
      <c r="AA500" s="248"/>
      <c r="AB500" s="248"/>
      <c r="AC500" s="248"/>
      <c r="AD500" s="248"/>
      <c r="AE500" s="248"/>
      <c r="AF500" s="248"/>
      <c r="AG500" s="248"/>
      <c r="AH500" s="248"/>
      <c r="AI500" s="248"/>
      <c r="AJ500" s="248"/>
    </row>
    <row r="501" spans="1:36" ht="13">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c r="Z501" s="248"/>
      <c r="AA501" s="248"/>
      <c r="AB501" s="248"/>
      <c r="AC501" s="248"/>
      <c r="AD501" s="248"/>
      <c r="AE501" s="248"/>
      <c r="AF501" s="248"/>
      <c r="AG501" s="248"/>
      <c r="AH501" s="248"/>
      <c r="AI501" s="248"/>
      <c r="AJ501" s="248"/>
    </row>
    <row r="502" spans="1:36" ht="13">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c r="Z502" s="248"/>
      <c r="AA502" s="248"/>
      <c r="AB502" s="248"/>
      <c r="AC502" s="248"/>
      <c r="AD502" s="248"/>
      <c r="AE502" s="248"/>
      <c r="AF502" s="248"/>
      <c r="AG502" s="248"/>
      <c r="AH502" s="248"/>
      <c r="AI502" s="248"/>
      <c r="AJ502" s="248"/>
    </row>
    <row r="503" spans="1:36" ht="13">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c r="Z503" s="248"/>
      <c r="AA503" s="248"/>
      <c r="AB503" s="248"/>
      <c r="AC503" s="248"/>
      <c r="AD503" s="248"/>
      <c r="AE503" s="248"/>
      <c r="AF503" s="248"/>
      <c r="AG503" s="248"/>
      <c r="AH503" s="248"/>
      <c r="AI503" s="248"/>
      <c r="AJ503" s="248"/>
    </row>
    <row r="504" spans="1:36" ht="13">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c r="Z504" s="248"/>
      <c r="AA504" s="248"/>
      <c r="AB504" s="248"/>
      <c r="AC504" s="248"/>
      <c r="AD504" s="248"/>
      <c r="AE504" s="248"/>
      <c r="AF504" s="248"/>
      <c r="AG504" s="248"/>
      <c r="AH504" s="248"/>
      <c r="AI504" s="248"/>
      <c r="AJ504" s="248"/>
    </row>
    <row r="505" spans="1:36" ht="13">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c r="Z505" s="248"/>
      <c r="AA505" s="248"/>
      <c r="AB505" s="248"/>
      <c r="AC505" s="248"/>
      <c r="AD505" s="248"/>
      <c r="AE505" s="248"/>
      <c r="AF505" s="248"/>
      <c r="AG505" s="248"/>
      <c r="AH505" s="248"/>
      <c r="AI505" s="248"/>
      <c r="AJ505" s="248"/>
    </row>
    <row r="506" spans="1:36" ht="13">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c r="Z506" s="248"/>
      <c r="AA506" s="248"/>
      <c r="AB506" s="248"/>
      <c r="AC506" s="248"/>
      <c r="AD506" s="248"/>
      <c r="AE506" s="248"/>
      <c r="AF506" s="248"/>
      <c r="AG506" s="248"/>
      <c r="AH506" s="248"/>
      <c r="AI506" s="248"/>
      <c r="AJ506" s="248"/>
    </row>
    <row r="507" spans="1:36" ht="13">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c r="Z507" s="248"/>
      <c r="AA507" s="248"/>
      <c r="AB507" s="248"/>
      <c r="AC507" s="248"/>
      <c r="AD507" s="248"/>
      <c r="AE507" s="248"/>
      <c r="AF507" s="248"/>
      <c r="AG507" s="248"/>
      <c r="AH507" s="248"/>
      <c r="AI507" s="248"/>
      <c r="AJ507" s="248"/>
    </row>
    <row r="508" spans="1:36" ht="13">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c r="Z508" s="248"/>
      <c r="AA508" s="248"/>
      <c r="AB508" s="248"/>
      <c r="AC508" s="248"/>
      <c r="AD508" s="248"/>
      <c r="AE508" s="248"/>
      <c r="AF508" s="248"/>
      <c r="AG508" s="248"/>
      <c r="AH508" s="248"/>
      <c r="AI508" s="248"/>
      <c r="AJ508" s="248"/>
    </row>
    <row r="509" spans="1:36" ht="13">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c r="Z509" s="248"/>
      <c r="AA509" s="248"/>
      <c r="AB509" s="248"/>
      <c r="AC509" s="248"/>
      <c r="AD509" s="248"/>
      <c r="AE509" s="248"/>
      <c r="AF509" s="248"/>
      <c r="AG509" s="248"/>
      <c r="AH509" s="248"/>
      <c r="AI509" s="248"/>
      <c r="AJ509" s="248"/>
    </row>
    <row r="510" spans="1:36" ht="13">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c r="Z510" s="248"/>
      <c r="AA510" s="248"/>
      <c r="AB510" s="248"/>
      <c r="AC510" s="248"/>
      <c r="AD510" s="248"/>
      <c r="AE510" s="248"/>
      <c r="AF510" s="248"/>
      <c r="AG510" s="248"/>
      <c r="AH510" s="248"/>
      <c r="AI510" s="248"/>
      <c r="AJ510" s="248"/>
    </row>
    <row r="511" spans="1:36" ht="13">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c r="Z511" s="248"/>
      <c r="AA511" s="248"/>
      <c r="AB511" s="248"/>
      <c r="AC511" s="248"/>
      <c r="AD511" s="248"/>
      <c r="AE511" s="248"/>
      <c r="AF511" s="248"/>
      <c r="AG511" s="248"/>
      <c r="AH511" s="248"/>
      <c r="AI511" s="248"/>
      <c r="AJ511" s="248"/>
    </row>
    <row r="512" spans="1:36" ht="13">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c r="Z512" s="248"/>
      <c r="AA512" s="248"/>
      <c r="AB512" s="248"/>
      <c r="AC512" s="248"/>
      <c r="AD512" s="248"/>
      <c r="AE512" s="248"/>
      <c r="AF512" s="248"/>
      <c r="AG512" s="248"/>
      <c r="AH512" s="248"/>
      <c r="AI512" s="248"/>
      <c r="AJ512" s="248"/>
    </row>
    <row r="513" spans="1:36" ht="13">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c r="Z513" s="248"/>
      <c r="AA513" s="248"/>
      <c r="AB513" s="248"/>
      <c r="AC513" s="248"/>
      <c r="AD513" s="248"/>
      <c r="AE513" s="248"/>
      <c r="AF513" s="248"/>
      <c r="AG513" s="248"/>
      <c r="AH513" s="248"/>
      <c r="AI513" s="248"/>
      <c r="AJ513" s="248"/>
    </row>
    <row r="514" spans="1:36" ht="13">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c r="Z514" s="248"/>
      <c r="AA514" s="248"/>
      <c r="AB514" s="248"/>
      <c r="AC514" s="248"/>
      <c r="AD514" s="248"/>
      <c r="AE514" s="248"/>
      <c r="AF514" s="248"/>
      <c r="AG514" s="248"/>
      <c r="AH514" s="248"/>
      <c r="AI514" s="248"/>
      <c r="AJ514" s="248"/>
    </row>
    <row r="515" spans="1:36" ht="13">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c r="AA515" s="248"/>
      <c r="AB515" s="248"/>
      <c r="AC515" s="248"/>
      <c r="AD515" s="248"/>
      <c r="AE515" s="248"/>
      <c r="AF515" s="248"/>
      <c r="AG515" s="248"/>
      <c r="AH515" s="248"/>
      <c r="AI515" s="248"/>
      <c r="AJ515" s="248"/>
    </row>
    <row r="516" spans="1:36" ht="13">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c r="AA516" s="248"/>
      <c r="AB516" s="248"/>
      <c r="AC516" s="248"/>
      <c r="AD516" s="248"/>
      <c r="AE516" s="248"/>
      <c r="AF516" s="248"/>
      <c r="AG516" s="248"/>
      <c r="AH516" s="248"/>
      <c r="AI516" s="248"/>
      <c r="AJ516" s="248"/>
    </row>
    <row r="517" spans="1:36" ht="13">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c r="Z517" s="248"/>
      <c r="AA517" s="248"/>
      <c r="AB517" s="248"/>
      <c r="AC517" s="248"/>
      <c r="AD517" s="248"/>
      <c r="AE517" s="248"/>
      <c r="AF517" s="248"/>
      <c r="AG517" s="248"/>
      <c r="AH517" s="248"/>
      <c r="AI517" s="248"/>
      <c r="AJ517" s="248"/>
    </row>
    <row r="518" spans="1:36" ht="13">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c r="AA518" s="248"/>
      <c r="AB518" s="248"/>
      <c r="AC518" s="248"/>
      <c r="AD518" s="248"/>
      <c r="AE518" s="248"/>
      <c r="AF518" s="248"/>
      <c r="AG518" s="248"/>
      <c r="AH518" s="248"/>
      <c r="AI518" s="248"/>
      <c r="AJ518" s="248"/>
    </row>
    <row r="519" spans="1:36" ht="13">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c r="Z519" s="248"/>
      <c r="AA519" s="248"/>
      <c r="AB519" s="248"/>
      <c r="AC519" s="248"/>
      <c r="AD519" s="248"/>
      <c r="AE519" s="248"/>
      <c r="AF519" s="248"/>
      <c r="AG519" s="248"/>
      <c r="AH519" s="248"/>
      <c r="AI519" s="248"/>
      <c r="AJ519" s="248"/>
    </row>
    <row r="520" spans="1:36" ht="13">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c r="Z520" s="248"/>
      <c r="AA520" s="248"/>
      <c r="AB520" s="248"/>
      <c r="AC520" s="248"/>
      <c r="AD520" s="248"/>
      <c r="AE520" s="248"/>
      <c r="AF520" s="248"/>
      <c r="AG520" s="248"/>
      <c r="AH520" s="248"/>
      <c r="AI520" s="248"/>
      <c r="AJ520" s="248"/>
    </row>
    <row r="521" spans="1:36" ht="13">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c r="Z521" s="248"/>
      <c r="AA521" s="248"/>
      <c r="AB521" s="248"/>
      <c r="AC521" s="248"/>
      <c r="AD521" s="248"/>
      <c r="AE521" s="248"/>
      <c r="AF521" s="248"/>
      <c r="AG521" s="248"/>
      <c r="AH521" s="248"/>
      <c r="AI521" s="248"/>
      <c r="AJ521" s="248"/>
    </row>
    <row r="522" spans="1:36" ht="13">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c r="AA522" s="248"/>
      <c r="AB522" s="248"/>
      <c r="AC522" s="248"/>
      <c r="AD522" s="248"/>
      <c r="AE522" s="248"/>
      <c r="AF522" s="248"/>
      <c r="AG522" s="248"/>
      <c r="AH522" s="248"/>
      <c r="AI522" s="248"/>
      <c r="AJ522" s="248"/>
    </row>
    <row r="523" spans="1:36" ht="13">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c r="Z523" s="248"/>
      <c r="AA523" s="248"/>
      <c r="AB523" s="248"/>
      <c r="AC523" s="248"/>
      <c r="AD523" s="248"/>
      <c r="AE523" s="248"/>
      <c r="AF523" s="248"/>
      <c r="AG523" s="248"/>
      <c r="AH523" s="248"/>
      <c r="AI523" s="248"/>
      <c r="AJ523" s="248"/>
    </row>
    <row r="524" spans="1:36" ht="13">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c r="AA524" s="248"/>
      <c r="AB524" s="248"/>
      <c r="AC524" s="248"/>
      <c r="AD524" s="248"/>
      <c r="AE524" s="248"/>
      <c r="AF524" s="248"/>
      <c r="AG524" s="248"/>
      <c r="AH524" s="248"/>
      <c r="AI524" s="248"/>
      <c r="AJ524" s="248"/>
    </row>
    <row r="525" spans="1:36" ht="13">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c r="Z525" s="248"/>
      <c r="AA525" s="248"/>
      <c r="AB525" s="248"/>
      <c r="AC525" s="248"/>
      <c r="AD525" s="248"/>
      <c r="AE525" s="248"/>
      <c r="AF525" s="248"/>
      <c r="AG525" s="248"/>
      <c r="AH525" s="248"/>
      <c r="AI525" s="248"/>
      <c r="AJ525" s="248"/>
    </row>
    <row r="526" spans="1:36" ht="13">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c r="Z526" s="248"/>
      <c r="AA526" s="248"/>
      <c r="AB526" s="248"/>
      <c r="AC526" s="248"/>
      <c r="AD526" s="248"/>
      <c r="AE526" s="248"/>
      <c r="AF526" s="248"/>
      <c r="AG526" s="248"/>
      <c r="AH526" s="248"/>
      <c r="AI526" s="248"/>
      <c r="AJ526" s="248"/>
    </row>
    <row r="527" spans="1:36" ht="13">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c r="Z527" s="248"/>
      <c r="AA527" s="248"/>
      <c r="AB527" s="248"/>
      <c r="AC527" s="248"/>
      <c r="AD527" s="248"/>
      <c r="AE527" s="248"/>
      <c r="AF527" s="248"/>
      <c r="AG527" s="248"/>
      <c r="AH527" s="248"/>
      <c r="AI527" s="248"/>
      <c r="AJ527" s="248"/>
    </row>
    <row r="528" spans="1:36" ht="13">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c r="AA528" s="248"/>
      <c r="AB528" s="248"/>
      <c r="AC528" s="248"/>
      <c r="AD528" s="248"/>
      <c r="AE528" s="248"/>
      <c r="AF528" s="248"/>
      <c r="AG528" s="248"/>
      <c r="AH528" s="248"/>
      <c r="AI528" s="248"/>
      <c r="AJ528" s="248"/>
    </row>
    <row r="529" spans="1:36" ht="13">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c r="Z529" s="248"/>
      <c r="AA529" s="248"/>
      <c r="AB529" s="248"/>
      <c r="AC529" s="248"/>
      <c r="AD529" s="248"/>
      <c r="AE529" s="248"/>
      <c r="AF529" s="248"/>
      <c r="AG529" s="248"/>
      <c r="AH529" s="248"/>
      <c r="AI529" s="248"/>
      <c r="AJ529" s="248"/>
    </row>
    <row r="530" spans="1:36" ht="13">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c r="AA530" s="248"/>
      <c r="AB530" s="248"/>
      <c r="AC530" s="248"/>
      <c r="AD530" s="248"/>
      <c r="AE530" s="248"/>
      <c r="AF530" s="248"/>
      <c r="AG530" s="248"/>
      <c r="AH530" s="248"/>
      <c r="AI530" s="248"/>
      <c r="AJ530" s="248"/>
    </row>
    <row r="531" spans="1:36" ht="13">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c r="AA531" s="248"/>
      <c r="AB531" s="248"/>
      <c r="AC531" s="248"/>
      <c r="AD531" s="248"/>
      <c r="AE531" s="248"/>
      <c r="AF531" s="248"/>
      <c r="AG531" s="248"/>
      <c r="AH531" s="248"/>
      <c r="AI531" s="248"/>
      <c r="AJ531" s="248"/>
    </row>
    <row r="532" spans="1:36" ht="13">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c r="AA532" s="248"/>
      <c r="AB532" s="248"/>
      <c r="AC532" s="248"/>
      <c r="AD532" s="248"/>
      <c r="AE532" s="248"/>
      <c r="AF532" s="248"/>
      <c r="AG532" s="248"/>
      <c r="AH532" s="248"/>
      <c r="AI532" s="248"/>
      <c r="AJ532" s="248"/>
    </row>
    <row r="533" spans="1:36" ht="13">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c r="Z533" s="248"/>
      <c r="AA533" s="248"/>
      <c r="AB533" s="248"/>
      <c r="AC533" s="248"/>
      <c r="AD533" s="248"/>
      <c r="AE533" s="248"/>
      <c r="AF533" s="248"/>
      <c r="AG533" s="248"/>
      <c r="AH533" s="248"/>
      <c r="AI533" s="248"/>
      <c r="AJ533" s="248"/>
    </row>
    <row r="534" spans="1:36" ht="13">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c r="Z534" s="248"/>
      <c r="AA534" s="248"/>
      <c r="AB534" s="248"/>
      <c r="AC534" s="248"/>
      <c r="AD534" s="248"/>
      <c r="AE534" s="248"/>
      <c r="AF534" s="248"/>
      <c r="AG534" s="248"/>
      <c r="AH534" s="248"/>
      <c r="AI534" s="248"/>
      <c r="AJ534" s="248"/>
    </row>
    <row r="535" spans="1:36" ht="13">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c r="AA535" s="248"/>
      <c r="AB535" s="248"/>
      <c r="AC535" s="248"/>
      <c r="AD535" s="248"/>
      <c r="AE535" s="248"/>
      <c r="AF535" s="248"/>
      <c r="AG535" s="248"/>
      <c r="AH535" s="248"/>
      <c r="AI535" s="248"/>
      <c r="AJ535" s="248"/>
    </row>
    <row r="536" spans="1:36" ht="13">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c r="Z536" s="248"/>
      <c r="AA536" s="248"/>
      <c r="AB536" s="248"/>
      <c r="AC536" s="248"/>
      <c r="AD536" s="248"/>
      <c r="AE536" s="248"/>
      <c r="AF536" s="248"/>
      <c r="AG536" s="248"/>
      <c r="AH536" s="248"/>
      <c r="AI536" s="248"/>
      <c r="AJ536" s="248"/>
    </row>
    <row r="537" spans="1:36" ht="13">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c r="Z537" s="248"/>
      <c r="AA537" s="248"/>
      <c r="AB537" s="248"/>
      <c r="AC537" s="248"/>
      <c r="AD537" s="248"/>
      <c r="AE537" s="248"/>
      <c r="AF537" s="248"/>
      <c r="AG537" s="248"/>
      <c r="AH537" s="248"/>
      <c r="AI537" s="248"/>
      <c r="AJ537" s="248"/>
    </row>
    <row r="538" spans="1:36" ht="13">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c r="Z538" s="248"/>
      <c r="AA538" s="248"/>
      <c r="AB538" s="248"/>
      <c r="AC538" s="248"/>
      <c r="AD538" s="248"/>
      <c r="AE538" s="248"/>
      <c r="AF538" s="248"/>
      <c r="AG538" s="248"/>
      <c r="AH538" s="248"/>
      <c r="AI538" s="248"/>
      <c r="AJ538" s="248"/>
    </row>
    <row r="539" spans="1:36" ht="13">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c r="Z539" s="248"/>
      <c r="AA539" s="248"/>
      <c r="AB539" s="248"/>
      <c r="AC539" s="248"/>
      <c r="AD539" s="248"/>
      <c r="AE539" s="248"/>
      <c r="AF539" s="248"/>
      <c r="AG539" s="248"/>
      <c r="AH539" s="248"/>
      <c r="AI539" s="248"/>
      <c r="AJ539" s="248"/>
    </row>
    <row r="540" spans="1:36" ht="13">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c r="Z540" s="248"/>
      <c r="AA540" s="248"/>
      <c r="AB540" s="248"/>
      <c r="AC540" s="248"/>
      <c r="AD540" s="248"/>
      <c r="AE540" s="248"/>
      <c r="AF540" s="248"/>
      <c r="AG540" s="248"/>
      <c r="AH540" s="248"/>
      <c r="AI540" s="248"/>
      <c r="AJ540" s="248"/>
    </row>
    <row r="541" spans="1:36" ht="13">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c r="Z541" s="248"/>
      <c r="AA541" s="248"/>
      <c r="AB541" s="248"/>
      <c r="AC541" s="248"/>
      <c r="AD541" s="248"/>
      <c r="AE541" s="248"/>
      <c r="AF541" s="248"/>
      <c r="AG541" s="248"/>
      <c r="AH541" s="248"/>
      <c r="AI541" s="248"/>
      <c r="AJ541" s="248"/>
    </row>
    <row r="542" spans="1:36" ht="13">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c r="Z542" s="248"/>
      <c r="AA542" s="248"/>
      <c r="AB542" s="248"/>
      <c r="AC542" s="248"/>
      <c r="AD542" s="248"/>
      <c r="AE542" s="248"/>
      <c r="AF542" s="248"/>
      <c r="AG542" s="248"/>
      <c r="AH542" s="248"/>
      <c r="AI542" s="248"/>
      <c r="AJ542" s="248"/>
    </row>
    <row r="543" spans="1:36" ht="13">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c r="Z543" s="248"/>
      <c r="AA543" s="248"/>
      <c r="AB543" s="248"/>
      <c r="AC543" s="248"/>
      <c r="AD543" s="248"/>
      <c r="AE543" s="248"/>
      <c r="AF543" s="248"/>
      <c r="AG543" s="248"/>
      <c r="AH543" s="248"/>
      <c r="AI543" s="248"/>
      <c r="AJ543" s="248"/>
    </row>
    <row r="544" spans="1:36" ht="13">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c r="Z544" s="248"/>
      <c r="AA544" s="248"/>
      <c r="AB544" s="248"/>
      <c r="AC544" s="248"/>
      <c r="AD544" s="248"/>
      <c r="AE544" s="248"/>
      <c r="AF544" s="248"/>
      <c r="AG544" s="248"/>
      <c r="AH544" s="248"/>
      <c r="AI544" s="248"/>
      <c r="AJ544" s="248"/>
    </row>
    <row r="545" spans="1:36" ht="13">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c r="Z545" s="248"/>
      <c r="AA545" s="248"/>
      <c r="AB545" s="248"/>
      <c r="AC545" s="248"/>
      <c r="AD545" s="248"/>
      <c r="AE545" s="248"/>
      <c r="AF545" s="248"/>
      <c r="AG545" s="248"/>
      <c r="AH545" s="248"/>
      <c r="AI545" s="248"/>
      <c r="AJ545" s="248"/>
    </row>
    <row r="546" spans="1:36" ht="13">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c r="Z546" s="248"/>
      <c r="AA546" s="248"/>
      <c r="AB546" s="248"/>
      <c r="AC546" s="248"/>
      <c r="AD546" s="248"/>
      <c r="AE546" s="248"/>
      <c r="AF546" s="248"/>
      <c r="AG546" s="248"/>
      <c r="AH546" s="248"/>
      <c r="AI546" s="248"/>
      <c r="AJ546" s="248"/>
    </row>
    <row r="547" spans="1:36" ht="13">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c r="AA547" s="248"/>
      <c r="AB547" s="248"/>
      <c r="AC547" s="248"/>
      <c r="AD547" s="248"/>
      <c r="AE547" s="248"/>
      <c r="AF547" s="248"/>
      <c r="AG547" s="248"/>
      <c r="AH547" s="248"/>
      <c r="AI547" s="248"/>
      <c r="AJ547" s="248"/>
    </row>
    <row r="548" spans="1:36" ht="13">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c r="Z548" s="248"/>
      <c r="AA548" s="248"/>
      <c r="AB548" s="248"/>
      <c r="AC548" s="248"/>
      <c r="AD548" s="248"/>
      <c r="AE548" s="248"/>
      <c r="AF548" s="248"/>
      <c r="AG548" s="248"/>
      <c r="AH548" s="248"/>
      <c r="AI548" s="248"/>
      <c r="AJ548" s="248"/>
    </row>
    <row r="549" spans="1:36" ht="13">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c r="Z549" s="248"/>
      <c r="AA549" s="248"/>
      <c r="AB549" s="248"/>
      <c r="AC549" s="248"/>
      <c r="AD549" s="248"/>
      <c r="AE549" s="248"/>
      <c r="AF549" s="248"/>
      <c r="AG549" s="248"/>
      <c r="AH549" s="248"/>
      <c r="AI549" s="248"/>
      <c r="AJ549" s="248"/>
    </row>
    <row r="550" spans="1:36" ht="13">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c r="AA550" s="248"/>
      <c r="AB550" s="248"/>
      <c r="AC550" s="248"/>
      <c r="AD550" s="248"/>
      <c r="AE550" s="248"/>
      <c r="AF550" s="248"/>
      <c r="AG550" s="248"/>
      <c r="AH550" s="248"/>
      <c r="AI550" s="248"/>
      <c r="AJ550" s="248"/>
    </row>
    <row r="551" spans="1:36" ht="13">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c r="Z551" s="248"/>
      <c r="AA551" s="248"/>
      <c r="AB551" s="248"/>
      <c r="AC551" s="248"/>
      <c r="AD551" s="248"/>
      <c r="AE551" s="248"/>
      <c r="AF551" s="248"/>
      <c r="AG551" s="248"/>
      <c r="AH551" s="248"/>
      <c r="AI551" s="248"/>
      <c r="AJ551" s="248"/>
    </row>
    <row r="552" spans="1:36" ht="13">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c r="Z552" s="248"/>
      <c r="AA552" s="248"/>
      <c r="AB552" s="248"/>
      <c r="AC552" s="248"/>
      <c r="AD552" s="248"/>
      <c r="AE552" s="248"/>
      <c r="AF552" s="248"/>
      <c r="AG552" s="248"/>
      <c r="AH552" s="248"/>
      <c r="AI552" s="248"/>
      <c r="AJ552" s="248"/>
    </row>
    <row r="553" spans="1:36" ht="13">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c r="Z553" s="248"/>
      <c r="AA553" s="248"/>
      <c r="AB553" s="248"/>
      <c r="AC553" s="248"/>
      <c r="AD553" s="248"/>
      <c r="AE553" s="248"/>
      <c r="AF553" s="248"/>
      <c r="AG553" s="248"/>
      <c r="AH553" s="248"/>
      <c r="AI553" s="248"/>
      <c r="AJ553" s="248"/>
    </row>
    <row r="554" spans="1:36" ht="13">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c r="AA554" s="248"/>
      <c r="AB554" s="248"/>
      <c r="AC554" s="248"/>
      <c r="AD554" s="248"/>
      <c r="AE554" s="248"/>
      <c r="AF554" s="248"/>
      <c r="AG554" s="248"/>
      <c r="AH554" s="248"/>
      <c r="AI554" s="248"/>
      <c r="AJ554" s="248"/>
    </row>
    <row r="555" spans="1:36" ht="13">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c r="Z555" s="248"/>
      <c r="AA555" s="248"/>
      <c r="AB555" s="248"/>
      <c r="AC555" s="248"/>
      <c r="AD555" s="248"/>
      <c r="AE555" s="248"/>
      <c r="AF555" s="248"/>
      <c r="AG555" s="248"/>
      <c r="AH555" s="248"/>
      <c r="AI555" s="248"/>
      <c r="AJ555" s="248"/>
    </row>
    <row r="556" spans="1:36" ht="13">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c r="AA556" s="248"/>
      <c r="AB556" s="248"/>
      <c r="AC556" s="248"/>
      <c r="AD556" s="248"/>
      <c r="AE556" s="248"/>
      <c r="AF556" s="248"/>
      <c r="AG556" s="248"/>
      <c r="AH556" s="248"/>
      <c r="AI556" s="248"/>
      <c r="AJ556" s="248"/>
    </row>
    <row r="557" spans="1:36" ht="13">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c r="Z557" s="248"/>
      <c r="AA557" s="248"/>
      <c r="AB557" s="248"/>
      <c r="AC557" s="248"/>
      <c r="AD557" s="248"/>
      <c r="AE557" s="248"/>
      <c r="AF557" s="248"/>
      <c r="AG557" s="248"/>
      <c r="AH557" s="248"/>
      <c r="AI557" s="248"/>
      <c r="AJ557" s="248"/>
    </row>
    <row r="558" spans="1:36" ht="13">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c r="Z558" s="248"/>
      <c r="AA558" s="248"/>
      <c r="AB558" s="248"/>
      <c r="AC558" s="248"/>
      <c r="AD558" s="248"/>
      <c r="AE558" s="248"/>
      <c r="AF558" s="248"/>
      <c r="AG558" s="248"/>
      <c r="AH558" s="248"/>
      <c r="AI558" s="248"/>
      <c r="AJ558" s="248"/>
    </row>
    <row r="559" spans="1:36" ht="13">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c r="Z559" s="248"/>
      <c r="AA559" s="248"/>
      <c r="AB559" s="248"/>
      <c r="AC559" s="248"/>
      <c r="AD559" s="248"/>
      <c r="AE559" s="248"/>
      <c r="AF559" s="248"/>
      <c r="AG559" s="248"/>
      <c r="AH559" s="248"/>
      <c r="AI559" s="248"/>
      <c r="AJ559" s="248"/>
    </row>
    <row r="560" spans="1:36" ht="13">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c r="AA560" s="248"/>
      <c r="AB560" s="248"/>
      <c r="AC560" s="248"/>
      <c r="AD560" s="248"/>
      <c r="AE560" s="248"/>
      <c r="AF560" s="248"/>
      <c r="AG560" s="248"/>
      <c r="AH560" s="248"/>
      <c r="AI560" s="248"/>
      <c r="AJ560" s="248"/>
    </row>
    <row r="561" spans="1:36" ht="13">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c r="Z561" s="248"/>
      <c r="AA561" s="248"/>
      <c r="AB561" s="248"/>
      <c r="AC561" s="248"/>
      <c r="AD561" s="248"/>
      <c r="AE561" s="248"/>
      <c r="AF561" s="248"/>
      <c r="AG561" s="248"/>
      <c r="AH561" s="248"/>
      <c r="AI561" s="248"/>
      <c r="AJ561" s="248"/>
    </row>
    <row r="562" spans="1:36" ht="13">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c r="AA562" s="248"/>
      <c r="AB562" s="248"/>
      <c r="AC562" s="248"/>
      <c r="AD562" s="248"/>
      <c r="AE562" s="248"/>
      <c r="AF562" s="248"/>
      <c r="AG562" s="248"/>
      <c r="AH562" s="248"/>
      <c r="AI562" s="248"/>
      <c r="AJ562" s="248"/>
    </row>
    <row r="563" spans="1:36" ht="13">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c r="AA563" s="248"/>
      <c r="AB563" s="248"/>
      <c r="AC563" s="248"/>
      <c r="AD563" s="248"/>
      <c r="AE563" s="248"/>
      <c r="AF563" s="248"/>
      <c r="AG563" s="248"/>
      <c r="AH563" s="248"/>
      <c r="AI563" s="248"/>
      <c r="AJ563" s="248"/>
    </row>
    <row r="564" spans="1:36" ht="13">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c r="Z564" s="248"/>
      <c r="AA564" s="248"/>
      <c r="AB564" s="248"/>
      <c r="AC564" s="248"/>
      <c r="AD564" s="248"/>
      <c r="AE564" s="248"/>
      <c r="AF564" s="248"/>
      <c r="AG564" s="248"/>
      <c r="AH564" s="248"/>
      <c r="AI564" s="248"/>
      <c r="AJ564" s="248"/>
    </row>
    <row r="565" spans="1:36" ht="13">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c r="AA565" s="248"/>
      <c r="AB565" s="248"/>
      <c r="AC565" s="248"/>
      <c r="AD565" s="248"/>
      <c r="AE565" s="248"/>
      <c r="AF565" s="248"/>
      <c r="AG565" s="248"/>
      <c r="AH565" s="248"/>
      <c r="AI565" s="248"/>
      <c r="AJ565" s="248"/>
    </row>
    <row r="566" spans="1:36" ht="13">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c r="Z566" s="248"/>
      <c r="AA566" s="248"/>
      <c r="AB566" s="248"/>
      <c r="AC566" s="248"/>
      <c r="AD566" s="248"/>
      <c r="AE566" s="248"/>
      <c r="AF566" s="248"/>
      <c r="AG566" s="248"/>
      <c r="AH566" s="248"/>
      <c r="AI566" s="248"/>
      <c r="AJ566" s="248"/>
    </row>
    <row r="567" spans="1:36" ht="13">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c r="Z567" s="248"/>
      <c r="AA567" s="248"/>
      <c r="AB567" s="248"/>
      <c r="AC567" s="248"/>
      <c r="AD567" s="248"/>
      <c r="AE567" s="248"/>
      <c r="AF567" s="248"/>
      <c r="AG567" s="248"/>
      <c r="AH567" s="248"/>
      <c r="AI567" s="248"/>
      <c r="AJ567" s="248"/>
    </row>
    <row r="568" spans="1:36" ht="13">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c r="Z568" s="248"/>
      <c r="AA568" s="248"/>
      <c r="AB568" s="248"/>
      <c r="AC568" s="248"/>
      <c r="AD568" s="248"/>
      <c r="AE568" s="248"/>
      <c r="AF568" s="248"/>
      <c r="AG568" s="248"/>
      <c r="AH568" s="248"/>
      <c r="AI568" s="248"/>
      <c r="AJ568" s="248"/>
    </row>
    <row r="569" spans="1:36" ht="13">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c r="Z569" s="248"/>
      <c r="AA569" s="248"/>
      <c r="AB569" s="248"/>
      <c r="AC569" s="248"/>
      <c r="AD569" s="248"/>
      <c r="AE569" s="248"/>
      <c r="AF569" s="248"/>
      <c r="AG569" s="248"/>
      <c r="AH569" s="248"/>
      <c r="AI569" s="248"/>
      <c r="AJ569" s="248"/>
    </row>
    <row r="570" spans="1:36" ht="13">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c r="Z570" s="248"/>
      <c r="AA570" s="248"/>
      <c r="AB570" s="248"/>
      <c r="AC570" s="248"/>
      <c r="AD570" s="248"/>
      <c r="AE570" s="248"/>
      <c r="AF570" s="248"/>
      <c r="AG570" s="248"/>
      <c r="AH570" s="248"/>
      <c r="AI570" s="248"/>
      <c r="AJ570" s="248"/>
    </row>
    <row r="571" spans="1:36" ht="13">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c r="Z571" s="248"/>
      <c r="AA571" s="248"/>
      <c r="AB571" s="248"/>
      <c r="AC571" s="248"/>
      <c r="AD571" s="248"/>
      <c r="AE571" s="248"/>
      <c r="AF571" s="248"/>
      <c r="AG571" s="248"/>
      <c r="AH571" s="248"/>
      <c r="AI571" s="248"/>
      <c r="AJ571" s="248"/>
    </row>
    <row r="572" spans="1:36" ht="13">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c r="Z572" s="248"/>
      <c r="AA572" s="248"/>
      <c r="AB572" s="248"/>
      <c r="AC572" s="248"/>
      <c r="AD572" s="248"/>
      <c r="AE572" s="248"/>
      <c r="AF572" s="248"/>
      <c r="AG572" s="248"/>
      <c r="AH572" s="248"/>
      <c r="AI572" s="248"/>
      <c r="AJ572" s="248"/>
    </row>
    <row r="573" spans="1:36" ht="13">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c r="Z573" s="248"/>
      <c r="AA573" s="248"/>
      <c r="AB573" s="248"/>
      <c r="AC573" s="248"/>
      <c r="AD573" s="248"/>
      <c r="AE573" s="248"/>
      <c r="AF573" s="248"/>
      <c r="AG573" s="248"/>
      <c r="AH573" s="248"/>
      <c r="AI573" s="248"/>
      <c r="AJ573" s="248"/>
    </row>
    <row r="574" spans="1:36" ht="13">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c r="Z574" s="248"/>
      <c r="AA574" s="248"/>
      <c r="AB574" s="248"/>
      <c r="AC574" s="248"/>
      <c r="AD574" s="248"/>
      <c r="AE574" s="248"/>
      <c r="AF574" s="248"/>
      <c r="AG574" s="248"/>
      <c r="AH574" s="248"/>
      <c r="AI574" s="248"/>
      <c r="AJ574" s="248"/>
    </row>
    <row r="575" spans="1:36" ht="13">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c r="Z575" s="248"/>
      <c r="AA575" s="248"/>
      <c r="AB575" s="248"/>
      <c r="AC575" s="248"/>
      <c r="AD575" s="248"/>
      <c r="AE575" s="248"/>
      <c r="AF575" s="248"/>
      <c r="AG575" s="248"/>
      <c r="AH575" s="248"/>
      <c r="AI575" s="248"/>
      <c r="AJ575" s="248"/>
    </row>
    <row r="576" spans="1:36" ht="13">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c r="Z576" s="248"/>
      <c r="AA576" s="248"/>
      <c r="AB576" s="248"/>
      <c r="AC576" s="248"/>
      <c r="AD576" s="248"/>
      <c r="AE576" s="248"/>
      <c r="AF576" s="248"/>
      <c r="AG576" s="248"/>
      <c r="AH576" s="248"/>
      <c r="AI576" s="248"/>
      <c r="AJ576" s="248"/>
    </row>
    <row r="577" spans="1:36" ht="13">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c r="Z577" s="248"/>
      <c r="AA577" s="248"/>
      <c r="AB577" s="248"/>
      <c r="AC577" s="248"/>
      <c r="AD577" s="248"/>
      <c r="AE577" s="248"/>
      <c r="AF577" s="248"/>
      <c r="AG577" s="248"/>
      <c r="AH577" s="248"/>
      <c r="AI577" s="248"/>
      <c r="AJ577" s="248"/>
    </row>
    <row r="578" spans="1:36" ht="13">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c r="Z578" s="248"/>
      <c r="AA578" s="248"/>
      <c r="AB578" s="248"/>
      <c r="AC578" s="248"/>
      <c r="AD578" s="248"/>
      <c r="AE578" s="248"/>
      <c r="AF578" s="248"/>
      <c r="AG578" s="248"/>
      <c r="AH578" s="248"/>
      <c r="AI578" s="248"/>
      <c r="AJ578" s="248"/>
    </row>
    <row r="579" spans="1:36" ht="13">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c r="AA579" s="248"/>
      <c r="AB579" s="248"/>
      <c r="AC579" s="248"/>
      <c r="AD579" s="248"/>
      <c r="AE579" s="248"/>
      <c r="AF579" s="248"/>
      <c r="AG579" s="248"/>
      <c r="AH579" s="248"/>
      <c r="AI579" s="248"/>
      <c r="AJ579" s="248"/>
    </row>
    <row r="580" spans="1:36" ht="13">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c r="Z580" s="248"/>
      <c r="AA580" s="248"/>
      <c r="AB580" s="248"/>
      <c r="AC580" s="248"/>
      <c r="AD580" s="248"/>
      <c r="AE580" s="248"/>
      <c r="AF580" s="248"/>
      <c r="AG580" s="248"/>
      <c r="AH580" s="248"/>
      <c r="AI580" s="248"/>
      <c r="AJ580" s="248"/>
    </row>
    <row r="581" spans="1:36" ht="13">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c r="AA581" s="248"/>
      <c r="AB581" s="248"/>
      <c r="AC581" s="248"/>
      <c r="AD581" s="248"/>
      <c r="AE581" s="248"/>
      <c r="AF581" s="248"/>
      <c r="AG581" s="248"/>
      <c r="AH581" s="248"/>
      <c r="AI581" s="248"/>
      <c r="AJ581" s="248"/>
    </row>
    <row r="582" spans="1:36" ht="13">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c r="AA582" s="248"/>
      <c r="AB582" s="248"/>
      <c r="AC582" s="248"/>
      <c r="AD582" s="248"/>
      <c r="AE582" s="248"/>
      <c r="AF582" s="248"/>
      <c r="AG582" s="248"/>
      <c r="AH582" s="248"/>
      <c r="AI582" s="248"/>
      <c r="AJ582" s="248"/>
    </row>
    <row r="583" spans="1:36" ht="13">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c r="Z583" s="248"/>
      <c r="AA583" s="248"/>
      <c r="AB583" s="248"/>
      <c r="AC583" s="248"/>
      <c r="AD583" s="248"/>
      <c r="AE583" s="248"/>
      <c r="AF583" s="248"/>
      <c r="AG583" s="248"/>
      <c r="AH583" s="248"/>
      <c r="AI583" s="248"/>
      <c r="AJ583" s="248"/>
    </row>
    <row r="584" spans="1:36" ht="13">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c r="AA584" s="248"/>
      <c r="AB584" s="248"/>
      <c r="AC584" s="248"/>
      <c r="AD584" s="248"/>
      <c r="AE584" s="248"/>
      <c r="AF584" s="248"/>
      <c r="AG584" s="248"/>
      <c r="AH584" s="248"/>
      <c r="AI584" s="248"/>
      <c r="AJ584" s="248"/>
    </row>
    <row r="585" spans="1:36" ht="13">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c r="Z585" s="248"/>
      <c r="AA585" s="248"/>
      <c r="AB585" s="248"/>
      <c r="AC585" s="248"/>
      <c r="AD585" s="248"/>
      <c r="AE585" s="248"/>
      <c r="AF585" s="248"/>
      <c r="AG585" s="248"/>
      <c r="AH585" s="248"/>
      <c r="AI585" s="248"/>
      <c r="AJ585" s="248"/>
    </row>
    <row r="586" spans="1:36" ht="13">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c r="Z586" s="248"/>
      <c r="AA586" s="248"/>
      <c r="AB586" s="248"/>
      <c r="AC586" s="248"/>
      <c r="AD586" s="248"/>
      <c r="AE586" s="248"/>
      <c r="AF586" s="248"/>
      <c r="AG586" s="248"/>
      <c r="AH586" s="248"/>
      <c r="AI586" s="248"/>
      <c r="AJ586" s="248"/>
    </row>
    <row r="587" spans="1:36" ht="13">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c r="Z587" s="248"/>
      <c r="AA587" s="248"/>
      <c r="AB587" s="248"/>
      <c r="AC587" s="248"/>
      <c r="AD587" s="248"/>
      <c r="AE587" s="248"/>
      <c r="AF587" s="248"/>
      <c r="AG587" s="248"/>
      <c r="AH587" s="248"/>
      <c r="AI587" s="248"/>
      <c r="AJ587" s="248"/>
    </row>
    <row r="588" spans="1:36" ht="13">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c r="AA588" s="248"/>
      <c r="AB588" s="248"/>
      <c r="AC588" s="248"/>
      <c r="AD588" s="248"/>
      <c r="AE588" s="248"/>
      <c r="AF588" s="248"/>
      <c r="AG588" s="248"/>
      <c r="AH588" s="248"/>
      <c r="AI588" s="248"/>
      <c r="AJ588" s="248"/>
    </row>
    <row r="589" spans="1:36" ht="13">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c r="Z589" s="248"/>
      <c r="AA589" s="248"/>
      <c r="AB589" s="248"/>
      <c r="AC589" s="248"/>
      <c r="AD589" s="248"/>
      <c r="AE589" s="248"/>
      <c r="AF589" s="248"/>
      <c r="AG589" s="248"/>
      <c r="AH589" s="248"/>
      <c r="AI589" s="248"/>
      <c r="AJ589" s="248"/>
    </row>
    <row r="590" spans="1:36" ht="13">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c r="AA590" s="248"/>
      <c r="AB590" s="248"/>
      <c r="AC590" s="248"/>
      <c r="AD590" s="248"/>
      <c r="AE590" s="248"/>
      <c r="AF590" s="248"/>
      <c r="AG590" s="248"/>
      <c r="AH590" s="248"/>
      <c r="AI590" s="248"/>
      <c r="AJ590" s="248"/>
    </row>
    <row r="591" spans="1:36" ht="13">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c r="AA591" s="248"/>
      <c r="AB591" s="248"/>
      <c r="AC591" s="248"/>
      <c r="AD591" s="248"/>
      <c r="AE591" s="248"/>
      <c r="AF591" s="248"/>
      <c r="AG591" s="248"/>
      <c r="AH591" s="248"/>
      <c r="AI591" s="248"/>
      <c r="AJ591" s="248"/>
    </row>
    <row r="592" spans="1:36" ht="13">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c r="AA592" s="248"/>
      <c r="AB592" s="248"/>
      <c r="AC592" s="248"/>
      <c r="AD592" s="248"/>
      <c r="AE592" s="248"/>
      <c r="AF592" s="248"/>
      <c r="AG592" s="248"/>
      <c r="AH592" s="248"/>
      <c r="AI592" s="248"/>
      <c r="AJ592" s="248"/>
    </row>
    <row r="593" spans="1:36" ht="13">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c r="Z593" s="248"/>
      <c r="AA593" s="248"/>
      <c r="AB593" s="248"/>
      <c r="AC593" s="248"/>
      <c r="AD593" s="248"/>
      <c r="AE593" s="248"/>
      <c r="AF593" s="248"/>
      <c r="AG593" s="248"/>
      <c r="AH593" s="248"/>
      <c r="AI593" s="248"/>
      <c r="AJ593" s="248"/>
    </row>
    <row r="594" spans="1:36" ht="13">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c r="Z594" s="248"/>
      <c r="AA594" s="248"/>
      <c r="AB594" s="248"/>
      <c r="AC594" s="248"/>
      <c r="AD594" s="248"/>
      <c r="AE594" s="248"/>
      <c r="AF594" s="248"/>
      <c r="AG594" s="248"/>
      <c r="AH594" s="248"/>
      <c r="AI594" s="248"/>
      <c r="AJ594" s="248"/>
    </row>
    <row r="595" spans="1:36" ht="13">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c r="Z595" s="248"/>
      <c r="AA595" s="248"/>
      <c r="AB595" s="248"/>
      <c r="AC595" s="248"/>
      <c r="AD595" s="248"/>
      <c r="AE595" s="248"/>
      <c r="AF595" s="248"/>
      <c r="AG595" s="248"/>
      <c r="AH595" s="248"/>
      <c r="AI595" s="248"/>
      <c r="AJ595" s="248"/>
    </row>
    <row r="596" spans="1:36" ht="13">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c r="Z596" s="248"/>
      <c r="AA596" s="248"/>
      <c r="AB596" s="248"/>
      <c r="AC596" s="248"/>
      <c r="AD596" s="248"/>
      <c r="AE596" s="248"/>
      <c r="AF596" s="248"/>
      <c r="AG596" s="248"/>
      <c r="AH596" s="248"/>
      <c r="AI596" s="248"/>
      <c r="AJ596" s="248"/>
    </row>
    <row r="597" spans="1:36" ht="13">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c r="Z597" s="248"/>
      <c r="AA597" s="248"/>
      <c r="AB597" s="248"/>
      <c r="AC597" s="248"/>
      <c r="AD597" s="248"/>
      <c r="AE597" s="248"/>
      <c r="AF597" s="248"/>
      <c r="AG597" s="248"/>
      <c r="AH597" s="248"/>
      <c r="AI597" s="248"/>
      <c r="AJ597" s="248"/>
    </row>
    <row r="598" spans="1:36" ht="13">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c r="Z598" s="248"/>
      <c r="AA598" s="248"/>
      <c r="AB598" s="248"/>
      <c r="AC598" s="248"/>
      <c r="AD598" s="248"/>
      <c r="AE598" s="248"/>
      <c r="AF598" s="248"/>
      <c r="AG598" s="248"/>
      <c r="AH598" s="248"/>
      <c r="AI598" s="248"/>
      <c r="AJ598" s="248"/>
    </row>
    <row r="599" spans="1:36" ht="13">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c r="Z599" s="248"/>
      <c r="AA599" s="248"/>
      <c r="AB599" s="248"/>
      <c r="AC599" s="248"/>
      <c r="AD599" s="248"/>
      <c r="AE599" s="248"/>
      <c r="AF599" s="248"/>
      <c r="AG599" s="248"/>
      <c r="AH599" s="248"/>
      <c r="AI599" s="248"/>
      <c r="AJ599" s="248"/>
    </row>
    <row r="600" spans="1:36" ht="13">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c r="Z600" s="248"/>
      <c r="AA600" s="248"/>
      <c r="AB600" s="248"/>
      <c r="AC600" s="248"/>
      <c r="AD600" s="248"/>
      <c r="AE600" s="248"/>
      <c r="AF600" s="248"/>
      <c r="AG600" s="248"/>
      <c r="AH600" s="248"/>
      <c r="AI600" s="248"/>
      <c r="AJ600" s="248"/>
    </row>
    <row r="601" spans="1:36" ht="13">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c r="Z601" s="248"/>
      <c r="AA601" s="248"/>
      <c r="AB601" s="248"/>
      <c r="AC601" s="248"/>
      <c r="AD601" s="248"/>
      <c r="AE601" s="248"/>
      <c r="AF601" s="248"/>
      <c r="AG601" s="248"/>
      <c r="AH601" s="248"/>
      <c r="AI601" s="248"/>
      <c r="AJ601" s="248"/>
    </row>
    <row r="602" spans="1:36" ht="13">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c r="Z602" s="248"/>
      <c r="AA602" s="248"/>
      <c r="AB602" s="248"/>
      <c r="AC602" s="248"/>
      <c r="AD602" s="248"/>
      <c r="AE602" s="248"/>
      <c r="AF602" s="248"/>
      <c r="AG602" s="248"/>
      <c r="AH602" s="248"/>
      <c r="AI602" s="248"/>
      <c r="AJ602" s="248"/>
    </row>
    <row r="603" spans="1:36" ht="13">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c r="Z603" s="248"/>
      <c r="AA603" s="248"/>
      <c r="AB603" s="248"/>
      <c r="AC603" s="248"/>
      <c r="AD603" s="248"/>
      <c r="AE603" s="248"/>
      <c r="AF603" s="248"/>
      <c r="AG603" s="248"/>
      <c r="AH603" s="248"/>
      <c r="AI603" s="248"/>
      <c r="AJ603" s="248"/>
    </row>
    <row r="604" spans="1:36" ht="13">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c r="Z604" s="248"/>
      <c r="AA604" s="248"/>
      <c r="AB604" s="248"/>
      <c r="AC604" s="248"/>
      <c r="AD604" s="248"/>
      <c r="AE604" s="248"/>
      <c r="AF604" s="248"/>
      <c r="AG604" s="248"/>
      <c r="AH604" s="248"/>
      <c r="AI604" s="248"/>
      <c r="AJ604" s="248"/>
    </row>
    <row r="605" spans="1:36" ht="13">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c r="Z605" s="248"/>
      <c r="AA605" s="248"/>
      <c r="AB605" s="248"/>
      <c r="AC605" s="248"/>
      <c r="AD605" s="248"/>
      <c r="AE605" s="248"/>
      <c r="AF605" s="248"/>
      <c r="AG605" s="248"/>
      <c r="AH605" s="248"/>
      <c r="AI605" s="248"/>
      <c r="AJ605" s="248"/>
    </row>
    <row r="606" spans="1:36" ht="13">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c r="Z606" s="248"/>
      <c r="AA606" s="248"/>
      <c r="AB606" s="248"/>
      <c r="AC606" s="248"/>
      <c r="AD606" s="248"/>
      <c r="AE606" s="248"/>
      <c r="AF606" s="248"/>
      <c r="AG606" s="248"/>
      <c r="AH606" s="248"/>
      <c r="AI606" s="248"/>
      <c r="AJ606" s="248"/>
    </row>
    <row r="607" spans="1:36" ht="13">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c r="Z607" s="248"/>
      <c r="AA607" s="248"/>
      <c r="AB607" s="248"/>
      <c r="AC607" s="248"/>
      <c r="AD607" s="248"/>
      <c r="AE607" s="248"/>
      <c r="AF607" s="248"/>
      <c r="AG607" s="248"/>
      <c r="AH607" s="248"/>
      <c r="AI607" s="248"/>
      <c r="AJ607" s="248"/>
    </row>
    <row r="608" spans="1:36" ht="13">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c r="Z608" s="248"/>
      <c r="AA608" s="248"/>
      <c r="AB608" s="248"/>
      <c r="AC608" s="248"/>
      <c r="AD608" s="248"/>
      <c r="AE608" s="248"/>
      <c r="AF608" s="248"/>
      <c r="AG608" s="248"/>
      <c r="AH608" s="248"/>
      <c r="AI608" s="248"/>
      <c r="AJ608" s="248"/>
    </row>
    <row r="609" spans="1:36" ht="13">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c r="Z609" s="248"/>
      <c r="AA609" s="248"/>
      <c r="AB609" s="248"/>
      <c r="AC609" s="248"/>
      <c r="AD609" s="248"/>
      <c r="AE609" s="248"/>
      <c r="AF609" s="248"/>
      <c r="AG609" s="248"/>
      <c r="AH609" s="248"/>
      <c r="AI609" s="248"/>
      <c r="AJ609" s="248"/>
    </row>
    <row r="610" spans="1:36" ht="13">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c r="Z610" s="248"/>
      <c r="AA610" s="248"/>
      <c r="AB610" s="248"/>
      <c r="AC610" s="248"/>
      <c r="AD610" s="248"/>
      <c r="AE610" s="248"/>
      <c r="AF610" s="248"/>
      <c r="AG610" s="248"/>
      <c r="AH610" s="248"/>
      <c r="AI610" s="248"/>
      <c r="AJ610" s="248"/>
    </row>
    <row r="611" spans="1:36" ht="13">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c r="Z611" s="248"/>
      <c r="AA611" s="248"/>
      <c r="AB611" s="248"/>
      <c r="AC611" s="248"/>
      <c r="AD611" s="248"/>
      <c r="AE611" s="248"/>
      <c r="AF611" s="248"/>
      <c r="AG611" s="248"/>
      <c r="AH611" s="248"/>
      <c r="AI611" s="248"/>
      <c r="AJ611" s="248"/>
    </row>
    <row r="612" spans="1:36" ht="13">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c r="Z612" s="248"/>
      <c r="AA612" s="248"/>
      <c r="AB612" s="248"/>
      <c r="AC612" s="248"/>
      <c r="AD612" s="248"/>
      <c r="AE612" s="248"/>
      <c r="AF612" s="248"/>
      <c r="AG612" s="248"/>
      <c r="AH612" s="248"/>
      <c r="AI612" s="248"/>
      <c r="AJ612" s="248"/>
    </row>
    <row r="613" spans="1:36" ht="13">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c r="Z613" s="248"/>
      <c r="AA613" s="248"/>
      <c r="AB613" s="248"/>
      <c r="AC613" s="248"/>
      <c r="AD613" s="248"/>
      <c r="AE613" s="248"/>
      <c r="AF613" s="248"/>
      <c r="AG613" s="248"/>
      <c r="AH613" s="248"/>
      <c r="AI613" s="248"/>
      <c r="AJ613" s="248"/>
    </row>
    <row r="614" spans="1:36" ht="13">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c r="Z614" s="248"/>
      <c r="AA614" s="248"/>
      <c r="AB614" s="248"/>
      <c r="AC614" s="248"/>
      <c r="AD614" s="248"/>
      <c r="AE614" s="248"/>
      <c r="AF614" s="248"/>
      <c r="AG614" s="248"/>
      <c r="AH614" s="248"/>
      <c r="AI614" s="248"/>
      <c r="AJ614" s="248"/>
    </row>
    <row r="615" spans="1:36" ht="13">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c r="Z615" s="248"/>
      <c r="AA615" s="248"/>
      <c r="AB615" s="248"/>
      <c r="AC615" s="248"/>
      <c r="AD615" s="248"/>
      <c r="AE615" s="248"/>
      <c r="AF615" s="248"/>
      <c r="AG615" s="248"/>
      <c r="AH615" s="248"/>
      <c r="AI615" s="248"/>
      <c r="AJ615" s="248"/>
    </row>
    <row r="616" spans="1:36" ht="13">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c r="Z616" s="248"/>
      <c r="AA616" s="248"/>
      <c r="AB616" s="248"/>
      <c r="AC616" s="248"/>
      <c r="AD616" s="248"/>
      <c r="AE616" s="248"/>
      <c r="AF616" s="248"/>
      <c r="AG616" s="248"/>
      <c r="AH616" s="248"/>
      <c r="AI616" s="248"/>
      <c r="AJ616" s="248"/>
    </row>
    <row r="617" spans="1:36" ht="13">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c r="Z617" s="248"/>
      <c r="AA617" s="248"/>
      <c r="AB617" s="248"/>
      <c r="AC617" s="248"/>
      <c r="AD617" s="248"/>
      <c r="AE617" s="248"/>
      <c r="AF617" s="248"/>
      <c r="AG617" s="248"/>
      <c r="AH617" s="248"/>
      <c r="AI617" s="248"/>
      <c r="AJ617" s="248"/>
    </row>
    <row r="618" spans="1:36" ht="13">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c r="Z618" s="248"/>
      <c r="AA618" s="248"/>
      <c r="AB618" s="248"/>
      <c r="AC618" s="248"/>
      <c r="AD618" s="248"/>
      <c r="AE618" s="248"/>
      <c r="AF618" s="248"/>
      <c r="AG618" s="248"/>
      <c r="AH618" s="248"/>
      <c r="AI618" s="248"/>
      <c r="AJ618" s="248"/>
    </row>
    <row r="619" spans="1:36" ht="13">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c r="Z619" s="248"/>
      <c r="AA619" s="248"/>
      <c r="AB619" s="248"/>
      <c r="AC619" s="248"/>
      <c r="AD619" s="248"/>
      <c r="AE619" s="248"/>
      <c r="AF619" s="248"/>
      <c r="AG619" s="248"/>
      <c r="AH619" s="248"/>
      <c r="AI619" s="248"/>
      <c r="AJ619" s="248"/>
    </row>
    <row r="620" spans="1:36" ht="13">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c r="Z620" s="248"/>
      <c r="AA620" s="248"/>
      <c r="AB620" s="248"/>
      <c r="AC620" s="248"/>
      <c r="AD620" s="248"/>
      <c r="AE620" s="248"/>
      <c r="AF620" s="248"/>
      <c r="AG620" s="248"/>
      <c r="AH620" s="248"/>
      <c r="AI620" s="248"/>
      <c r="AJ620" s="248"/>
    </row>
    <row r="621" spans="1:36" ht="13">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c r="Z621" s="248"/>
      <c r="AA621" s="248"/>
      <c r="AB621" s="248"/>
      <c r="AC621" s="248"/>
      <c r="AD621" s="248"/>
      <c r="AE621" s="248"/>
      <c r="AF621" s="248"/>
      <c r="AG621" s="248"/>
      <c r="AH621" s="248"/>
      <c r="AI621" s="248"/>
      <c r="AJ621" s="248"/>
    </row>
    <row r="622" spans="1:36" ht="13">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c r="AA622" s="248"/>
      <c r="AB622" s="248"/>
      <c r="AC622" s="248"/>
      <c r="AD622" s="248"/>
      <c r="AE622" s="248"/>
      <c r="AF622" s="248"/>
      <c r="AG622" s="248"/>
      <c r="AH622" s="248"/>
      <c r="AI622" s="248"/>
      <c r="AJ622" s="248"/>
    </row>
    <row r="623" spans="1:36" ht="13">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c r="Z623" s="248"/>
      <c r="AA623" s="248"/>
      <c r="AB623" s="248"/>
      <c r="AC623" s="248"/>
      <c r="AD623" s="248"/>
      <c r="AE623" s="248"/>
      <c r="AF623" s="248"/>
      <c r="AG623" s="248"/>
      <c r="AH623" s="248"/>
      <c r="AI623" s="248"/>
      <c r="AJ623" s="248"/>
    </row>
    <row r="624" spans="1:36" ht="13">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c r="AA624" s="248"/>
      <c r="AB624" s="248"/>
      <c r="AC624" s="248"/>
      <c r="AD624" s="248"/>
      <c r="AE624" s="248"/>
      <c r="AF624" s="248"/>
      <c r="AG624" s="248"/>
      <c r="AH624" s="248"/>
      <c r="AI624" s="248"/>
      <c r="AJ624" s="248"/>
    </row>
    <row r="625" spans="1:36" ht="13">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c r="Z625" s="248"/>
      <c r="AA625" s="248"/>
      <c r="AB625" s="248"/>
      <c r="AC625" s="248"/>
      <c r="AD625" s="248"/>
      <c r="AE625" s="248"/>
      <c r="AF625" s="248"/>
      <c r="AG625" s="248"/>
      <c r="AH625" s="248"/>
      <c r="AI625" s="248"/>
      <c r="AJ625" s="248"/>
    </row>
    <row r="626" spans="1:36" ht="13">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c r="AA626" s="248"/>
      <c r="AB626" s="248"/>
      <c r="AC626" s="248"/>
      <c r="AD626" s="248"/>
      <c r="AE626" s="248"/>
      <c r="AF626" s="248"/>
      <c r="AG626" s="248"/>
      <c r="AH626" s="248"/>
      <c r="AI626" s="248"/>
      <c r="AJ626" s="248"/>
    </row>
    <row r="627" spans="1:36" ht="13">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c r="Z627" s="248"/>
      <c r="AA627" s="248"/>
      <c r="AB627" s="248"/>
      <c r="AC627" s="248"/>
      <c r="AD627" s="248"/>
      <c r="AE627" s="248"/>
      <c r="AF627" s="248"/>
      <c r="AG627" s="248"/>
      <c r="AH627" s="248"/>
      <c r="AI627" s="248"/>
      <c r="AJ627" s="248"/>
    </row>
    <row r="628" spans="1:36" ht="13">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c r="Z628" s="248"/>
      <c r="AA628" s="248"/>
      <c r="AB628" s="248"/>
      <c r="AC628" s="248"/>
      <c r="AD628" s="248"/>
      <c r="AE628" s="248"/>
      <c r="AF628" s="248"/>
      <c r="AG628" s="248"/>
      <c r="AH628" s="248"/>
      <c r="AI628" s="248"/>
      <c r="AJ628" s="248"/>
    </row>
    <row r="629" spans="1:36" ht="13">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c r="Z629" s="248"/>
      <c r="AA629" s="248"/>
      <c r="AB629" s="248"/>
      <c r="AC629" s="248"/>
      <c r="AD629" s="248"/>
      <c r="AE629" s="248"/>
      <c r="AF629" s="248"/>
      <c r="AG629" s="248"/>
      <c r="AH629" s="248"/>
      <c r="AI629" s="248"/>
      <c r="AJ629" s="248"/>
    </row>
    <row r="630" spans="1:36" ht="13">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c r="Z630" s="248"/>
      <c r="AA630" s="248"/>
      <c r="AB630" s="248"/>
      <c r="AC630" s="248"/>
      <c r="AD630" s="248"/>
      <c r="AE630" s="248"/>
      <c r="AF630" s="248"/>
      <c r="AG630" s="248"/>
      <c r="AH630" s="248"/>
      <c r="AI630" s="248"/>
      <c r="AJ630" s="248"/>
    </row>
    <row r="631" spans="1:36" ht="13">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c r="Z631" s="248"/>
      <c r="AA631" s="248"/>
      <c r="AB631" s="248"/>
      <c r="AC631" s="248"/>
      <c r="AD631" s="248"/>
      <c r="AE631" s="248"/>
      <c r="AF631" s="248"/>
      <c r="AG631" s="248"/>
      <c r="AH631" s="248"/>
      <c r="AI631" s="248"/>
      <c r="AJ631" s="248"/>
    </row>
    <row r="632" spans="1:36" ht="13">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c r="Z632" s="248"/>
      <c r="AA632" s="248"/>
      <c r="AB632" s="248"/>
      <c r="AC632" s="248"/>
      <c r="AD632" s="248"/>
      <c r="AE632" s="248"/>
      <c r="AF632" s="248"/>
      <c r="AG632" s="248"/>
      <c r="AH632" s="248"/>
      <c r="AI632" s="248"/>
      <c r="AJ632" s="248"/>
    </row>
    <row r="633" spans="1:36" ht="13">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c r="Z633" s="248"/>
      <c r="AA633" s="248"/>
      <c r="AB633" s="248"/>
      <c r="AC633" s="248"/>
      <c r="AD633" s="248"/>
      <c r="AE633" s="248"/>
      <c r="AF633" s="248"/>
      <c r="AG633" s="248"/>
      <c r="AH633" s="248"/>
      <c r="AI633" s="248"/>
      <c r="AJ633" s="248"/>
    </row>
    <row r="634" spans="1:36" ht="13">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c r="Z634" s="248"/>
      <c r="AA634" s="248"/>
      <c r="AB634" s="248"/>
      <c r="AC634" s="248"/>
      <c r="AD634" s="248"/>
      <c r="AE634" s="248"/>
      <c r="AF634" s="248"/>
      <c r="AG634" s="248"/>
      <c r="AH634" s="248"/>
      <c r="AI634" s="248"/>
      <c r="AJ634" s="248"/>
    </row>
    <row r="635" spans="1:36" ht="13">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c r="Z635" s="248"/>
      <c r="AA635" s="248"/>
      <c r="AB635" s="248"/>
      <c r="AC635" s="248"/>
      <c r="AD635" s="248"/>
      <c r="AE635" s="248"/>
      <c r="AF635" s="248"/>
      <c r="AG635" s="248"/>
      <c r="AH635" s="248"/>
      <c r="AI635" s="248"/>
      <c r="AJ635" s="248"/>
    </row>
    <row r="636" spans="1:36" ht="13">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c r="Z636" s="248"/>
      <c r="AA636" s="248"/>
      <c r="AB636" s="248"/>
      <c r="AC636" s="248"/>
      <c r="AD636" s="248"/>
      <c r="AE636" s="248"/>
      <c r="AF636" s="248"/>
      <c r="AG636" s="248"/>
      <c r="AH636" s="248"/>
      <c r="AI636" s="248"/>
      <c r="AJ636" s="248"/>
    </row>
    <row r="637" spans="1:36" ht="13">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c r="Z637" s="248"/>
      <c r="AA637" s="248"/>
      <c r="AB637" s="248"/>
      <c r="AC637" s="248"/>
      <c r="AD637" s="248"/>
      <c r="AE637" s="248"/>
      <c r="AF637" s="248"/>
      <c r="AG637" s="248"/>
      <c r="AH637" s="248"/>
      <c r="AI637" s="248"/>
      <c r="AJ637" s="248"/>
    </row>
    <row r="638" spans="1:36" ht="13">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c r="Z638" s="248"/>
      <c r="AA638" s="248"/>
      <c r="AB638" s="248"/>
      <c r="AC638" s="248"/>
      <c r="AD638" s="248"/>
      <c r="AE638" s="248"/>
      <c r="AF638" s="248"/>
      <c r="AG638" s="248"/>
      <c r="AH638" s="248"/>
      <c r="AI638" s="248"/>
      <c r="AJ638" s="248"/>
    </row>
    <row r="639" spans="1:36" ht="13">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c r="Z639" s="248"/>
      <c r="AA639" s="248"/>
      <c r="AB639" s="248"/>
      <c r="AC639" s="248"/>
      <c r="AD639" s="248"/>
      <c r="AE639" s="248"/>
      <c r="AF639" s="248"/>
      <c r="AG639" s="248"/>
      <c r="AH639" s="248"/>
      <c r="AI639" s="248"/>
      <c r="AJ639" s="248"/>
    </row>
    <row r="640" spans="1:36" ht="13">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c r="Z640" s="248"/>
      <c r="AA640" s="248"/>
      <c r="AB640" s="248"/>
      <c r="AC640" s="248"/>
      <c r="AD640" s="248"/>
      <c r="AE640" s="248"/>
      <c r="AF640" s="248"/>
      <c r="AG640" s="248"/>
      <c r="AH640" s="248"/>
      <c r="AI640" s="248"/>
      <c r="AJ640" s="248"/>
    </row>
    <row r="641" spans="1:36" ht="13">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c r="Z641" s="248"/>
      <c r="AA641" s="248"/>
      <c r="AB641" s="248"/>
      <c r="AC641" s="248"/>
      <c r="AD641" s="248"/>
      <c r="AE641" s="248"/>
      <c r="AF641" s="248"/>
      <c r="AG641" s="248"/>
      <c r="AH641" s="248"/>
      <c r="AI641" s="248"/>
      <c r="AJ641" s="248"/>
    </row>
    <row r="642" spans="1:36" ht="13">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c r="Z642" s="248"/>
      <c r="AA642" s="248"/>
      <c r="AB642" s="248"/>
      <c r="AC642" s="248"/>
      <c r="AD642" s="248"/>
      <c r="AE642" s="248"/>
      <c r="AF642" s="248"/>
      <c r="AG642" s="248"/>
      <c r="AH642" s="248"/>
      <c r="AI642" s="248"/>
      <c r="AJ642" s="248"/>
    </row>
    <row r="643" spans="1:36" ht="13">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c r="Z643" s="248"/>
      <c r="AA643" s="248"/>
      <c r="AB643" s="248"/>
      <c r="AC643" s="248"/>
      <c r="AD643" s="248"/>
      <c r="AE643" s="248"/>
      <c r="AF643" s="248"/>
      <c r="AG643" s="248"/>
      <c r="AH643" s="248"/>
      <c r="AI643" s="248"/>
      <c r="AJ643" s="248"/>
    </row>
    <row r="644" spans="1:36" ht="13">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c r="Z644" s="248"/>
      <c r="AA644" s="248"/>
      <c r="AB644" s="248"/>
      <c r="AC644" s="248"/>
      <c r="AD644" s="248"/>
      <c r="AE644" s="248"/>
      <c r="AF644" s="248"/>
      <c r="AG644" s="248"/>
      <c r="AH644" s="248"/>
      <c r="AI644" s="248"/>
      <c r="AJ644" s="248"/>
    </row>
    <row r="645" spans="1:36" ht="13">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c r="AA645" s="248"/>
      <c r="AB645" s="248"/>
      <c r="AC645" s="248"/>
      <c r="AD645" s="248"/>
      <c r="AE645" s="248"/>
      <c r="AF645" s="248"/>
      <c r="AG645" s="248"/>
      <c r="AH645" s="248"/>
      <c r="AI645" s="248"/>
      <c r="AJ645" s="248"/>
    </row>
    <row r="646" spans="1:36" ht="13">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c r="Z646" s="248"/>
      <c r="AA646" s="248"/>
      <c r="AB646" s="248"/>
      <c r="AC646" s="248"/>
      <c r="AD646" s="248"/>
      <c r="AE646" s="248"/>
      <c r="AF646" s="248"/>
      <c r="AG646" s="248"/>
      <c r="AH646" s="248"/>
      <c r="AI646" s="248"/>
      <c r="AJ646" s="248"/>
    </row>
    <row r="647" spans="1:36" ht="13">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c r="AA647" s="248"/>
      <c r="AB647" s="248"/>
      <c r="AC647" s="248"/>
      <c r="AD647" s="248"/>
      <c r="AE647" s="248"/>
      <c r="AF647" s="248"/>
      <c r="AG647" s="248"/>
      <c r="AH647" s="248"/>
      <c r="AI647" s="248"/>
      <c r="AJ647" s="248"/>
    </row>
    <row r="648" spans="1:36" ht="13">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c r="Z648" s="248"/>
      <c r="AA648" s="248"/>
      <c r="AB648" s="248"/>
      <c r="AC648" s="248"/>
      <c r="AD648" s="248"/>
      <c r="AE648" s="248"/>
      <c r="AF648" s="248"/>
      <c r="AG648" s="248"/>
      <c r="AH648" s="248"/>
      <c r="AI648" s="248"/>
      <c r="AJ648" s="248"/>
    </row>
    <row r="649" spans="1:36" ht="13">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c r="AA649" s="248"/>
      <c r="AB649" s="248"/>
      <c r="AC649" s="248"/>
      <c r="AD649" s="248"/>
      <c r="AE649" s="248"/>
      <c r="AF649" s="248"/>
      <c r="AG649" s="248"/>
      <c r="AH649" s="248"/>
      <c r="AI649" s="248"/>
      <c r="AJ649" s="248"/>
    </row>
    <row r="650" spans="1:36" ht="13">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c r="AA650" s="248"/>
      <c r="AB650" s="248"/>
      <c r="AC650" s="248"/>
      <c r="AD650" s="248"/>
      <c r="AE650" s="248"/>
      <c r="AF650" s="248"/>
      <c r="AG650" s="248"/>
      <c r="AH650" s="248"/>
      <c r="AI650" s="248"/>
      <c r="AJ650" s="248"/>
    </row>
    <row r="651" spans="1:36" ht="13">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c r="Z651" s="248"/>
      <c r="AA651" s="248"/>
      <c r="AB651" s="248"/>
      <c r="AC651" s="248"/>
      <c r="AD651" s="248"/>
      <c r="AE651" s="248"/>
      <c r="AF651" s="248"/>
      <c r="AG651" s="248"/>
      <c r="AH651" s="248"/>
      <c r="AI651" s="248"/>
      <c r="AJ651" s="248"/>
    </row>
    <row r="652" spans="1:36" ht="13">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c r="AA652" s="248"/>
      <c r="AB652" s="248"/>
      <c r="AC652" s="248"/>
      <c r="AD652" s="248"/>
      <c r="AE652" s="248"/>
      <c r="AF652" s="248"/>
      <c r="AG652" s="248"/>
      <c r="AH652" s="248"/>
      <c r="AI652" s="248"/>
      <c r="AJ652" s="248"/>
    </row>
    <row r="653" spans="1:36" ht="13">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c r="Z653" s="248"/>
      <c r="AA653" s="248"/>
      <c r="AB653" s="248"/>
      <c r="AC653" s="248"/>
      <c r="AD653" s="248"/>
      <c r="AE653" s="248"/>
      <c r="AF653" s="248"/>
      <c r="AG653" s="248"/>
      <c r="AH653" s="248"/>
      <c r="AI653" s="248"/>
      <c r="AJ653" s="248"/>
    </row>
    <row r="654" spans="1:36" ht="13">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c r="AA654" s="248"/>
      <c r="AB654" s="248"/>
      <c r="AC654" s="248"/>
      <c r="AD654" s="248"/>
      <c r="AE654" s="248"/>
      <c r="AF654" s="248"/>
      <c r="AG654" s="248"/>
      <c r="AH654" s="248"/>
      <c r="AI654" s="248"/>
      <c r="AJ654" s="248"/>
    </row>
    <row r="655" spans="1:36" ht="13">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c r="Z655" s="248"/>
      <c r="AA655" s="248"/>
      <c r="AB655" s="248"/>
      <c r="AC655" s="248"/>
      <c r="AD655" s="248"/>
      <c r="AE655" s="248"/>
      <c r="AF655" s="248"/>
      <c r="AG655" s="248"/>
      <c r="AH655" s="248"/>
      <c r="AI655" s="248"/>
      <c r="AJ655" s="248"/>
    </row>
    <row r="656" spans="1:36" ht="13">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c r="AA656" s="248"/>
      <c r="AB656" s="248"/>
      <c r="AC656" s="248"/>
      <c r="AD656" s="248"/>
      <c r="AE656" s="248"/>
      <c r="AF656" s="248"/>
      <c r="AG656" s="248"/>
      <c r="AH656" s="248"/>
      <c r="AI656" s="248"/>
      <c r="AJ656" s="248"/>
    </row>
    <row r="657" spans="1:36" ht="13">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c r="Z657" s="248"/>
      <c r="AA657" s="248"/>
      <c r="AB657" s="248"/>
      <c r="AC657" s="248"/>
      <c r="AD657" s="248"/>
      <c r="AE657" s="248"/>
      <c r="AF657" s="248"/>
      <c r="AG657" s="248"/>
      <c r="AH657" s="248"/>
      <c r="AI657" s="248"/>
      <c r="AJ657" s="248"/>
    </row>
    <row r="658" spans="1:36" ht="13">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c r="AA658" s="248"/>
      <c r="AB658" s="248"/>
      <c r="AC658" s="248"/>
      <c r="AD658" s="248"/>
      <c r="AE658" s="248"/>
      <c r="AF658" s="248"/>
      <c r="AG658" s="248"/>
      <c r="AH658" s="248"/>
      <c r="AI658" s="248"/>
      <c r="AJ658" s="248"/>
    </row>
    <row r="659" spans="1:36" ht="13">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c r="Z659" s="248"/>
      <c r="AA659" s="248"/>
      <c r="AB659" s="248"/>
      <c r="AC659" s="248"/>
      <c r="AD659" s="248"/>
      <c r="AE659" s="248"/>
      <c r="AF659" s="248"/>
      <c r="AG659" s="248"/>
      <c r="AH659" s="248"/>
      <c r="AI659" s="248"/>
      <c r="AJ659" s="248"/>
    </row>
    <row r="660" spans="1:36" ht="13">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c r="Z660" s="248"/>
      <c r="AA660" s="248"/>
      <c r="AB660" s="248"/>
      <c r="AC660" s="248"/>
      <c r="AD660" s="248"/>
      <c r="AE660" s="248"/>
      <c r="AF660" s="248"/>
      <c r="AG660" s="248"/>
      <c r="AH660" s="248"/>
      <c r="AI660" s="248"/>
      <c r="AJ660" s="248"/>
    </row>
    <row r="661" spans="1:36" ht="13">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c r="Z661" s="248"/>
      <c r="AA661" s="248"/>
      <c r="AB661" s="248"/>
      <c r="AC661" s="248"/>
      <c r="AD661" s="248"/>
      <c r="AE661" s="248"/>
      <c r="AF661" s="248"/>
      <c r="AG661" s="248"/>
      <c r="AH661" s="248"/>
      <c r="AI661" s="248"/>
      <c r="AJ661" s="248"/>
    </row>
    <row r="662" spans="1:36" ht="13">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c r="Z662" s="248"/>
      <c r="AA662" s="248"/>
      <c r="AB662" s="248"/>
      <c r="AC662" s="248"/>
      <c r="AD662" s="248"/>
      <c r="AE662" s="248"/>
      <c r="AF662" s="248"/>
      <c r="AG662" s="248"/>
      <c r="AH662" s="248"/>
      <c r="AI662" s="248"/>
      <c r="AJ662" s="248"/>
    </row>
    <row r="663" spans="1:36" ht="13">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c r="AA663" s="248"/>
      <c r="AB663" s="248"/>
      <c r="AC663" s="248"/>
      <c r="AD663" s="248"/>
      <c r="AE663" s="248"/>
      <c r="AF663" s="248"/>
      <c r="AG663" s="248"/>
      <c r="AH663" s="248"/>
      <c r="AI663" s="248"/>
      <c r="AJ663" s="248"/>
    </row>
    <row r="664" spans="1:36" ht="13">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c r="Z664" s="248"/>
      <c r="AA664" s="248"/>
      <c r="AB664" s="248"/>
      <c r="AC664" s="248"/>
      <c r="AD664" s="248"/>
      <c r="AE664" s="248"/>
      <c r="AF664" s="248"/>
      <c r="AG664" s="248"/>
      <c r="AH664" s="248"/>
      <c r="AI664" s="248"/>
      <c r="AJ664" s="248"/>
    </row>
    <row r="665" spans="1:36" ht="13">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c r="Z665" s="248"/>
      <c r="AA665" s="248"/>
      <c r="AB665" s="248"/>
      <c r="AC665" s="248"/>
      <c r="AD665" s="248"/>
      <c r="AE665" s="248"/>
      <c r="AF665" s="248"/>
      <c r="AG665" s="248"/>
      <c r="AH665" s="248"/>
      <c r="AI665" s="248"/>
      <c r="AJ665" s="248"/>
    </row>
    <row r="666" spans="1:36" ht="13">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c r="Z666" s="248"/>
      <c r="AA666" s="248"/>
      <c r="AB666" s="248"/>
      <c r="AC666" s="248"/>
      <c r="AD666" s="248"/>
      <c r="AE666" s="248"/>
      <c r="AF666" s="248"/>
      <c r="AG666" s="248"/>
      <c r="AH666" s="248"/>
      <c r="AI666" s="248"/>
      <c r="AJ666" s="248"/>
    </row>
    <row r="667" spans="1:36" ht="13">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c r="Z667" s="248"/>
      <c r="AA667" s="248"/>
      <c r="AB667" s="248"/>
      <c r="AC667" s="248"/>
      <c r="AD667" s="248"/>
      <c r="AE667" s="248"/>
      <c r="AF667" s="248"/>
      <c r="AG667" s="248"/>
      <c r="AH667" s="248"/>
      <c r="AI667" s="248"/>
      <c r="AJ667" s="248"/>
    </row>
    <row r="668" spans="1:36" ht="13">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c r="Z668" s="248"/>
      <c r="AA668" s="248"/>
      <c r="AB668" s="248"/>
      <c r="AC668" s="248"/>
      <c r="AD668" s="248"/>
      <c r="AE668" s="248"/>
      <c r="AF668" s="248"/>
      <c r="AG668" s="248"/>
      <c r="AH668" s="248"/>
      <c r="AI668" s="248"/>
      <c r="AJ668" s="248"/>
    </row>
    <row r="669" spans="1:36" ht="13">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c r="Z669" s="248"/>
      <c r="AA669" s="248"/>
      <c r="AB669" s="248"/>
      <c r="AC669" s="248"/>
      <c r="AD669" s="248"/>
      <c r="AE669" s="248"/>
      <c r="AF669" s="248"/>
      <c r="AG669" s="248"/>
      <c r="AH669" s="248"/>
      <c r="AI669" s="248"/>
      <c r="AJ669" s="248"/>
    </row>
    <row r="670" spans="1:36" ht="13">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c r="Z670" s="248"/>
      <c r="AA670" s="248"/>
      <c r="AB670" s="248"/>
      <c r="AC670" s="248"/>
      <c r="AD670" s="248"/>
      <c r="AE670" s="248"/>
      <c r="AF670" s="248"/>
      <c r="AG670" s="248"/>
      <c r="AH670" s="248"/>
      <c r="AI670" s="248"/>
      <c r="AJ670" s="248"/>
    </row>
    <row r="671" spans="1:36" ht="13">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c r="Z671" s="248"/>
      <c r="AA671" s="248"/>
      <c r="AB671" s="248"/>
      <c r="AC671" s="248"/>
      <c r="AD671" s="248"/>
      <c r="AE671" s="248"/>
      <c r="AF671" s="248"/>
      <c r="AG671" s="248"/>
      <c r="AH671" s="248"/>
      <c r="AI671" s="248"/>
      <c r="AJ671" s="248"/>
    </row>
    <row r="672" spans="1:36" ht="13">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c r="Z672" s="248"/>
      <c r="AA672" s="248"/>
      <c r="AB672" s="248"/>
      <c r="AC672" s="248"/>
      <c r="AD672" s="248"/>
      <c r="AE672" s="248"/>
      <c r="AF672" s="248"/>
      <c r="AG672" s="248"/>
      <c r="AH672" s="248"/>
      <c r="AI672" s="248"/>
      <c r="AJ672" s="248"/>
    </row>
    <row r="673" spans="1:36" ht="13">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c r="Z673" s="248"/>
      <c r="AA673" s="248"/>
      <c r="AB673" s="248"/>
      <c r="AC673" s="248"/>
      <c r="AD673" s="248"/>
      <c r="AE673" s="248"/>
      <c r="AF673" s="248"/>
      <c r="AG673" s="248"/>
      <c r="AH673" s="248"/>
      <c r="AI673" s="248"/>
      <c r="AJ673" s="248"/>
    </row>
    <row r="674" spans="1:36" ht="13">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c r="Z674" s="248"/>
      <c r="AA674" s="248"/>
      <c r="AB674" s="248"/>
      <c r="AC674" s="248"/>
      <c r="AD674" s="248"/>
      <c r="AE674" s="248"/>
      <c r="AF674" s="248"/>
      <c r="AG674" s="248"/>
      <c r="AH674" s="248"/>
      <c r="AI674" s="248"/>
      <c r="AJ674" s="248"/>
    </row>
    <row r="675" spans="1:36" ht="13">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c r="Z675" s="248"/>
      <c r="AA675" s="248"/>
      <c r="AB675" s="248"/>
      <c r="AC675" s="248"/>
      <c r="AD675" s="248"/>
      <c r="AE675" s="248"/>
      <c r="AF675" s="248"/>
      <c r="AG675" s="248"/>
      <c r="AH675" s="248"/>
      <c r="AI675" s="248"/>
      <c r="AJ675" s="248"/>
    </row>
    <row r="676" spans="1:36" ht="13">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c r="Z676" s="248"/>
      <c r="AA676" s="248"/>
      <c r="AB676" s="248"/>
      <c r="AC676" s="248"/>
      <c r="AD676" s="248"/>
      <c r="AE676" s="248"/>
      <c r="AF676" s="248"/>
      <c r="AG676" s="248"/>
      <c r="AH676" s="248"/>
      <c r="AI676" s="248"/>
      <c r="AJ676" s="248"/>
    </row>
    <row r="677" spans="1:36" ht="13">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c r="Z677" s="248"/>
      <c r="AA677" s="248"/>
      <c r="AB677" s="248"/>
      <c r="AC677" s="248"/>
      <c r="AD677" s="248"/>
      <c r="AE677" s="248"/>
      <c r="AF677" s="248"/>
      <c r="AG677" s="248"/>
      <c r="AH677" s="248"/>
      <c r="AI677" s="248"/>
      <c r="AJ677" s="248"/>
    </row>
    <row r="678" spans="1:36" ht="13">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c r="Z678" s="248"/>
      <c r="AA678" s="248"/>
      <c r="AB678" s="248"/>
      <c r="AC678" s="248"/>
      <c r="AD678" s="248"/>
      <c r="AE678" s="248"/>
      <c r="AF678" s="248"/>
      <c r="AG678" s="248"/>
      <c r="AH678" s="248"/>
      <c r="AI678" s="248"/>
      <c r="AJ678" s="248"/>
    </row>
    <row r="679" spans="1:36" ht="13">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c r="Z679" s="248"/>
      <c r="AA679" s="248"/>
      <c r="AB679" s="248"/>
      <c r="AC679" s="248"/>
      <c r="AD679" s="248"/>
      <c r="AE679" s="248"/>
      <c r="AF679" s="248"/>
      <c r="AG679" s="248"/>
      <c r="AH679" s="248"/>
      <c r="AI679" s="248"/>
      <c r="AJ679" s="248"/>
    </row>
    <row r="680" spans="1:36" ht="13">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c r="Z680" s="248"/>
      <c r="AA680" s="248"/>
      <c r="AB680" s="248"/>
      <c r="AC680" s="248"/>
      <c r="AD680" s="248"/>
      <c r="AE680" s="248"/>
      <c r="AF680" s="248"/>
      <c r="AG680" s="248"/>
      <c r="AH680" s="248"/>
      <c r="AI680" s="248"/>
      <c r="AJ680" s="248"/>
    </row>
    <row r="681" spans="1:36" ht="13">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c r="Z681" s="248"/>
      <c r="AA681" s="248"/>
      <c r="AB681" s="248"/>
      <c r="AC681" s="248"/>
      <c r="AD681" s="248"/>
      <c r="AE681" s="248"/>
      <c r="AF681" s="248"/>
      <c r="AG681" s="248"/>
      <c r="AH681" s="248"/>
      <c r="AI681" s="248"/>
      <c r="AJ681" s="248"/>
    </row>
    <row r="682" spans="1:36" ht="13">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c r="Z682" s="248"/>
      <c r="AA682" s="248"/>
      <c r="AB682" s="248"/>
      <c r="AC682" s="248"/>
      <c r="AD682" s="248"/>
      <c r="AE682" s="248"/>
      <c r="AF682" s="248"/>
      <c r="AG682" s="248"/>
      <c r="AH682" s="248"/>
      <c r="AI682" s="248"/>
      <c r="AJ682" s="248"/>
    </row>
    <row r="683" spans="1:36" ht="13">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c r="Z683" s="248"/>
      <c r="AA683" s="248"/>
      <c r="AB683" s="248"/>
      <c r="AC683" s="248"/>
      <c r="AD683" s="248"/>
      <c r="AE683" s="248"/>
      <c r="AF683" s="248"/>
      <c r="AG683" s="248"/>
      <c r="AH683" s="248"/>
      <c r="AI683" s="248"/>
      <c r="AJ683" s="248"/>
    </row>
    <row r="684" spans="1:36" ht="13">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c r="Z684" s="248"/>
      <c r="AA684" s="248"/>
      <c r="AB684" s="248"/>
      <c r="AC684" s="248"/>
      <c r="AD684" s="248"/>
      <c r="AE684" s="248"/>
      <c r="AF684" s="248"/>
      <c r="AG684" s="248"/>
      <c r="AH684" s="248"/>
      <c r="AI684" s="248"/>
      <c r="AJ684" s="248"/>
    </row>
    <row r="685" spans="1:36" ht="13">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c r="Z685" s="248"/>
      <c r="AA685" s="248"/>
      <c r="AB685" s="248"/>
      <c r="AC685" s="248"/>
      <c r="AD685" s="248"/>
      <c r="AE685" s="248"/>
      <c r="AF685" s="248"/>
      <c r="AG685" s="248"/>
      <c r="AH685" s="248"/>
      <c r="AI685" s="248"/>
      <c r="AJ685" s="248"/>
    </row>
    <row r="686" spans="1:36" ht="13">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c r="Z686" s="248"/>
      <c r="AA686" s="248"/>
      <c r="AB686" s="248"/>
      <c r="AC686" s="248"/>
      <c r="AD686" s="248"/>
      <c r="AE686" s="248"/>
      <c r="AF686" s="248"/>
      <c r="AG686" s="248"/>
      <c r="AH686" s="248"/>
      <c r="AI686" s="248"/>
      <c r="AJ686" s="248"/>
    </row>
    <row r="687" spans="1:36" ht="13">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c r="Z687" s="248"/>
      <c r="AA687" s="248"/>
      <c r="AB687" s="248"/>
      <c r="AC687" s="248"/>
      <c r="AD687" s="248"/>
      <c r="AE687" s="248"/>
      <c r="AF687" s="248"/>
      <c r="AG687" s="248"/>
      <c r="AH687" s="248"/>
      <c r="AI687" s="248"/>
      <c r="AJ687" s="248"/>
    </row>
    <row r="688" spans="1:36" ht="13">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c r="Z688" s="248"/>
      <c r="AA688" s="248"/>
      <c r="AB688" s="248"/>
      <c r="AC688" s="248"/>
      <c r="AD688" s="248"/>
      <c r="AE688" s="248"/>
      <c r="AF688" s="248"/>
      <c r="AG688" s="248"/>
      <c r="AH688" s="248"/>
      <c r="AI688" s="248"/>
      <c r="AJ688" s="248"/>
    </row>
    <row r="689" spans="1:36" ht="13">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c r="Z689" s="248"/>
      <c r="AA689" s="248"/>
      <c r="AB689" s="248"/>
      <c r="AC689" s="248"/>
      <c r="AD689" s="248"/>
      <c r="AE689" s="248"/>
      <c r="AF689" s="248"/>
      <c r="AG689" s="248"/>
      <c r="AH689" s="248"/>
      <c r="AI689" s="248"/>
      <c r="AJ689" s="248"/>
    </row>
    <row r="690" spans="1:36" ht="13">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c r="Z690" s="248"/>
      <c r="AA690" s="248"/>
      <c r="AB690" s="248"/>
      <c r="AC690" s="248"/>
      <c r="AD690" s="248"/>
      <c r="AE690" s="248"/>
      <c r="AF690" s="248"/>
      <c r="AG690" s="248"/>
      <c r="AH690" s="248"/>
      <c r="AI690" s="248"/>
      <c r="AJ690" s="248"/>
    </row>
    <row r="691" spans="1:36" ht="13">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c r="Z691" s="248"/>
      <c r="AA691" s="248"/>
      <c r="AB691" s="248"/>
      <c r="AC691" s="248"/>
      <c r="AD691" s="248"/>
      <c r="AE691" s="248"/>
      <c r="AF691" s="248"/>
      <c r="AG691" s="248"/>
      <c r="AH691" s="248"/>
      <c r="AI691" s="248"/>
      <c r="AJ691" s="248"/>
    </row>
    <row r="692" spans="1:36" ht="13">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c r="Z692" s="248"/>
      <c r="AA692" s="248"/>
      <c r="AB692" s="248"/>
      <c r="AC692" s="248"/>
      <c r="AD692" s="248"/>
      <c r="AE692" s="248"/>
      <c r="AF692" s="248"/>
      <c r="AG692" s="248"/>
      <c r="AH692" s="248"/>
      <c r="AI692" s="248"/>
      <c r="AJ692" s="248"/>
    </row>
    <row r="693" spans="1:36" ht="13">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c r="Z693" s="248"/>
      <c r="AA693" s="248"/>
      <c r="AB693" s="248"/>
      <c r="AC693" s="248"/>
      <c r="AD693" s="248"/>
      <c r="AE693" s="248"/>
      <c r="AF693" s="248"/>
      <c r="AG693" s="248"/>
      <c r="AH693" s="248"/>
      <c r="AI693" s="248"/>
      <c r="AJ693" s="248"/>
    </row>
    <row r="694" spans="1:36" ht="13">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c r="AA694" s="248"/>
      <c r="AB694" s="248"/>
      <c r="AC694" s="248"/>
      <c r="AD694" s="248"/>
      <c r="AE694" s="248"/>
      <c r="AF694" s="248"/>
      <c r="AG694" s="248"/>
      <c r="AH694" s="248"/>
      <c r="AI694" s="248"/>
      <c r="AJ694" s="248"/>
    </row>
    <row r="695" spans="1:36" ht="13">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c r="Z695" s="248"/>
      <c r="AA695" s="248"/>
      <c r="AB695" s="248"/>
      <c r="AC695" s="248"/>
      <c r="AD695" s="248"/>
      <c r="AE695" s="248"/>
      <c r="AF695" s="248"/>
      <c r="AG695" s="248"/>
      <c r="AH695" s="248"/>
      <c r="AI695" s="248"/>
      <c r="AJ695" s="248"/>
    </row>
    <row r="696" spans="1:36" ht="13">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c r="Z696" s="248"/>
      <c r="AA696" s="248"/>
      <c r="AB696" s="248"/>
      <c r="AC696" s="248"/>
      <c r="AD696" s="248"/>
      <c r="AE696" s="248"/>
      <c r="AF696" s="248"/>
      <c r="AG696" s="248"/>
      <c r="AH696" s="248"/>
      <c r="AI696" s="248"/>
      <c r="AJ696" s="248"/>
    </row>
    <row r="697" spans="1:36" ht="13">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c r="Z697" s="248"/>
      <c r="AA697" s="248"/>
      <c r="AB697" s="248"/>
      <c r="AC697" s="248"/>
      <c r="AD697" s="248"/>
      <c r="AE697" s="248"/>
      <c r="AF697" s="248"/>
      <c r="AG697" s="248"/>
      <c r="AH697" s="248"/>
      <c r="AI697" s="248"/>
      <c r="AJ697" s="248"/>
    </row>
    <row r="698" spans="1:36" ht="13">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c r="Z698" s="248"/>
      <c r="AA698" s="248"/>
      <c r="AB698" s="248"/>
      <c r="AC698" s="248"/>
      <c r="AD698" s="248"/>
      <c r="AE698" s="248"/>
      <c r="AF698" s="248"/>
      <c r="AG698" s="248"/>
      <c r="AH698" s="248"/>
      <c r="AI698" s="248"/>
      <c r="AJ698" s="248"/>
    </row>
    <row r="699" spans="1:36" ht="13">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c r="Z699" s="248"/>
      <c r="AA699" s="248"/>
      <c r="AB699" s="248"/>
      <c r="AC699" s="248"/>
      <c r="AD699" s="248"/>
      <c r="AE699" s="248"/>
      <c r="AF699" s="248"/>
      <c r="AG699" s="248"/>
      <c r="AH699" s="248"/>
      <c r="AI699" s="248"/>
      <c r="AJ699" s="248"/>
    </row>
    <row r="700" spans="1:36" ht="13">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c r="Z700" s="248"/>
      <c r="AA700" s="248"/>
      <c r="AB700" s="248"/>
      <c r="AC700" s="248"/>
      <c r="AD700" s="248"/>
      <c r="AE700" s="248"/>
      <c r="AF700" s="248"/>
      <c r="AG700" s="248"/>
      <c r="AH700" s="248"/>
      <c r="AI700" s="248"/>
      <c r="AJ700" s="248"/>
    </row>
    <row r="701" spans="1:36" ht="13">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c r="Z701" s="248"/>
      <c r="AA701" s="248"/>
      <c r="AB701" s="248"/>
      <c r="AC701" s="248"/>
      <c r="AD701" s="248"/>
      <c r="AE701" s="248"/>
      <c r="AF701" s="248"/>
      <c r="AG701" s="248"/>
      <c r="AH701" s="248"/>
      <c r="AI701" s="248"/>
      <c r="AJ701" s="248"/>
    </row>
    <row r="702" spans="1:36" ht="13">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c r="Z702" s="248"/>
      <c r="AA702" s="248"/>
      <c r="AB702" s="248"/>
      <c r="AC702" s="248"/>
      <c r="AD702" s="248"/>
      <c r="AE702" s="248"/>
      <c r="AF702" s="248"/>
      <c r="AG702" s="248"/>
      <c r="AH702" s="248"/>
      <c r="AI702" s="248"/>
      <c r="AJ702" s="248"/>
    </row>
    <row r="703" spans="1:36" ht="13">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c r="Z703" s="248"/>
      <c r="AA703" s="248"/>
      <c r="AB703" s="248"/>
      <c r="AC703" s="248"/>
      <c r="AD703" s="248"/>
      <c r="AE703" s="248"/>
      <c r="AF703" s="248"/>
      <c r="AG703" s="248"/>
      <c r="AH703" s="248"/>
      <c r="AI703" s="248"/>
      <c r="AJ703" s="248"/>
    </row>
    <row r="704" spans="1:36" ht="13">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c r="Z704" s="248"/>
      <c r="AA704" s="248"/>
      <c r="AB704" s="248"/>
      <c r="AC704" s="248"/>
      <c r="AD704" s="248"/>
      <c r="AE704" s="248"/>
      <c r="AF704" s="248"/>
      <c r="AG704" s="248"/>
      <c r="AH704" s="248"/>
      <c r="AI704" s="248"/>
      <c r="AJ704" s="248"/>
    </row>
    <row r="705" spans="1:36" ht="13">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c r="Z705" s="248"/>
      <c r="AA705" s="248"/>
      <c r="AB705" s="248"/>
      <c r="AC705" s="248"/>
      <c r="AD705" s="248"/>
      <c r="AE705" s="248"/>
      <c r="AF705" s="248"/>
      <c r="AG705" s="248"/>
      <c r="AH705" s="248"/>
      <c r="AI705" s="248"/>
      <c r="AJ705" s="248"/>
    </row>
    <row r="706" spans="1:36" ht="13">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c r="Z706" s="248"/>
      <c r="AA706" s="248"/>
      <c r="AB706" s="248"/>
      <c r="AC706" s="248"/>
      <c r="AD706" s="248"/>
      <c r="AE706" s="248"/>
      <c r="AF706" s="248"/>
      <c r="AG706" s="248"/>
      <c r="AH706" s="248"/>
      <c r="AI706" s="248"/>
      <c r="AJ706" s="248"/>
    </row>
    <row r="707" spans="1:36" ht="13">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c r="Z707" s="248"/>
      <c r="AA707" s="248"/>
      <c r="AB707" s="248"/>
      <c r="AC707" s="248"/>
      <c r="AD707" s="248"/>
      <c r="AE707" s="248"/>
      <c r="AF707" s="248"/>
      <c r="AG707" s="248"/>
      <c r="AH707" s="248"/>
      <c r="AI707" s="248"/>
      <c r="AJ707" s="248"/>
    </row>
    <row r="708" spans="1:36" ht="13">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c r="Z708" s="248"/>
      <c r="AA708" s="248"/>
      <c r="AB708" s="248"/>
      <c r="AC708" s="248"/>
      <c r="AD708" s="248"/>
      <c r="AE708" s="248"/>
      <c r="AF708" s="248"/>
      <c r="AG708" s="248"/>
      <c r="AH708" s="248"/>
      <c r="AI708" s="248"/>
      <c r="AJ708" s="248"/>
    </row>
    <row r="709" spans="1:36" ht="13">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c r="Z709" s="248"/>
      <c r="AA709" s="248"/>
      <c r="AB709" s="248"/>
      <c r="AC709" s="248"/>
      <c r="AD709" s="248"/>
      <c r="AE709" s="248"/>
      <c r="AF709" s="248"/>
      <c r="AG709" s="248"/>
      <c r="AH709" s="248"/>
      <c r="AI709" s="248"/>
      <c r="AJ709" s="248"/>
    </row>
    <row r="710" spans="1:36" ht="13">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c r="Z710" s="248"/>
      <c r="AA710" s="248"/>
      <c r="AB710" s="248"/>
      <c r="AC710" s="248"/>
      <c r="AD710" s="248"/>
      <c r="AE710" s="248"/>
      <c r="AF710" s="248"/>
      <c r="AG710" s="248"/>
      <c r="AH710" s="248"/>
      <c r="AI710" s="248"/>
      <c r="AJ710" s="248"/>
    </row>
    <row r="711" spans="1:36" ht="13">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c r="Z711" s="248"/>
      <c r="AA711" s="248"/>
      <c r="AB711" s="248"/>
      <c r="AC711" s="248"/>
      <c r="AD711" s="248"/>
      <c r="AE711" s="248"/>
      <c r="AF711" s="248"/>
      <c r="AG711" s="248"/>
      <c r="AH711" s="248"/>
      <c r="AI711" s="248"/>
      <c r="AJ711" s="248"/>
    </row>
    <row r="712" spans="1:36" ht="13">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c r="Z712" s="248"/>
      <c r="AA712" s="248"/>
      <c r="AB712" s="248"/>
      <c r="AC712" s="248"/>
      <c r="AD712" s="248"/>
      <c r="AE712" s="248"/>
      <c r="AF712" s="248"/>
      <c r="AG712" s="248"/>
      <c r="AH712" s="248"/>
      <c r="AI712" s="248"/>
      <c r="AJ712" s="248"/>
    </row>
    <row r="713" spans="1:36" ht="13">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c r="Z713" s="248"/>
      <c r="AA713" s="248"/>
      <c r="AB713" s="248"/>
      <c r="AC713" s="248"/>
      <c r="AD713" s="248"/>
      <c r="AE713" s="248"/>
      <c r="AF713" s="248"/>
      <c r="AG713" s="248"/>
      <c r="AH713" s="248"/>
      <c r="AI713" s="248"/>
      <c r="AJ713" s="248"/>
    </row>
    <row r="714" spans="1:36" ht="13">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c r="Z714" s="248"/>
      <c r="AA714" s="248"/>
      <c r="AB714" s="248"/>
      <c r="AC714" s="248"/>
      <c r="AD714" s="248"/>
      <c r="AE714" s="248"/>
      <c r="AF714" s="248"/>
      <c r="AG714" s="248"/>
      <c r="AH714" s="248"/>
      <c r="AI714" s="248"/>
      <c r="AJ714" s="248"/>
    </row>
    <row r="715" spans="1:36" ht="13">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c r="Z715" s="248"/>
      <c r="AA715" s="248"/>
      <c r="AB715" s="248"/>
      <c r="AC715" s="248"/>
      <c r="AD715" s="248"/>
      <c r="AE715" s="248"/>
      <c r="AF715" s="248"/>
      <c r="AG715" s="248"/>
      <c r="AH715" s="248"/>
      <c r="AI715" s="248"/>
      <c r="AJ715" s="248"/>
    </row>
    <row r="716" spans="1:36" ht="13">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c r="Z716" s="248"/>
      <c r="AA716" s="248"/>
      <c r="AB716" s="248"/>
      <c r="AC716" s="248"/>
      <c r="AD716" s="248"/>
      <c r="AE716" s="248"/>
      <c r="AF716" s="248"/>
      <c r="AG716" s="248"/>
      <c r="AH716" s="248"/>
      <c r="AI716" s="248"/>
      <c r="AJ716" s="248"/>
    </row>
    <row r="717" spans="1:36" ht="13">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c r="Z717" s="248"/>
      <c r="AA717" s="248"/>
      <c r="AB717" s="248"/>
      <c r="AC717" s="248"/>
      <c r="AD717" s="248"/>
      <c r="AE717" s="248"/>
      <c r="AF717" s="248"/>
      <c r="AG717" s="248"/>
      <c r="AH717" s="248"/>
      <c r="AI717" s="248"/>
      <c r="AJ717" s="248"/>
    </row>
    <row r="718" spans="1:36" ht="13">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c r="Z718" s="248"/>
      <c r="AA718" s="248"/>
      <c r="AB718" s="248"/>
      <c r="AC718" s="248"/>
      <c r="AD718" s="248"/>
      <c r="AE718" s="248"/>
      <c r="AF718" s="248"/>
      <c r="AG718" s="248"/>
      <c r="AH718" s="248"/>
      <c r="AI718" s="248"/>
      <c r="AJ718" s="248"/>
    </row>
    <row r="719" spans="1:36" ht="13">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c r="Z719" s="248"/>
      <c r="AA719" s="248"/>
      <c r="AB719" s="248"/>
      <c r="AC719" s="248"/>
      <c r="AD719" s="248"/>
      <c r="AE719" s="248"/>
      <c r="AF719" s="248"/>
      <c r="AG719" s="248"/>
      <c r="AH719" s="248"/>
      <c r="AI719" s="248"/>
      <c r="AJ719" s="248"/>
    </row>
    <row r="720" spans="1:36" ht="13">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c r="Z720" s="248"/>
      <c r="AA720" s="248"/>
      <c r="AB720" s="248"/>
      <c r="AC720" s="248"/>
      <c r="AD720" s="248"/>
      <c r="AE720" s="248"/>
      <c r="AF720" s="248"/>
      <c r="AG720" s="248"/>
      <c r="AH720" s="248"/>
      <c r="AI720" s="248"/>
      <c r="AJ720" s="248"/>
    </row>
    <row r="721" spans="1:36" ht="13">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c r="Z721" s="248"/>
      <c r="AA721" s="248"/>
      <c r="AB721" s="248"/>
      <c r="AC721" s="248"/>
      <c r="AD721" s="248"/>
      <c r="AE721" s="248"/>
      <c r="AF721" s="248"/>
      <c r="AG721" s="248"/>
      <c r="AH721" s="248"/>
      <c r="AI721" s="248"/>
      <c r="AJ721" s="248"/>
    </row>
    <row r="722" spans="1:36" ht="13">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c r="Z722" s="248"/>
      <c r="AA722" s="248"/>
      <c r="AB722" s="248"/>
      <c r="AC722" s="248"/>
      <c r="AD722" s="248"/>
      <c r="AE722" s="248"/>
      <c r="AF722" s="248"/>
      <c r="AG722" s="248"/>
      <c r="AH722" s="248"/>
      <c r="AI722" s="248"/>
      <c r="AJ722" s="248"/>
    </row>
    <row r="723" spans="1:36" ht="13">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c r="AA723" s="248"/>
      <c r="AB723" s="248"/>
      <c r="AC723" s="248"/>
      <c r="AD723" s="248"/>
      <c r="AE723" s="248"/>
      <c r="AF723" s="248"/>
      <c r="AG723" s="248"/>
      <c r="AH723" s="248"/>
      <c r="AI723" s="248"/>
      <c r="AJ723" s="248"/>
    </row>
    <row r="724" spans="1:36" ht="13">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c r="Z724" s="248"/>
      <c r="AA724" s="248"/>
      <c r="AB724" s="248"/>
      <c r="AC724" s="248"/>
      <c r="AD724" s="248"/>
      <c r="AE724" s="248"/>
      <c r="AF724" s="248"/>
      <c r="AG724" s="248"/>
      <c r="AH724" s="248"/>
      <c r="AI724" s="248"/>
      <c r="AJ724" s="248"/>
    </row>
    <row r="725" spans="1:36" ht="13">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c r="Z725" s="248"/>
      <c r="AA725" s="248"/>
      <c r="AB725" s="248"/>
      <c r="AC725" s="248"/>
      <c r="AD725" s="248"/>
      <c r="AE725" s="248"/>
      <c r="AF725" s="248"/>
      <c r="AG725" s="248"/>
      <c r="AH725" s="248"/>
      <c r="AI725" s="248"/>
      <c r="AJ725" s="248"/>
    </row>
    <row r="726" spans="1:36" ht="13">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c r="Z726" s="248"/>
      <c r="AA726" s="248"/>
      <c r="AB726" s="248"/>
      <c r="AC726" s="248"/>
      <c r="AD726" s="248"/>
      <c r="AE726" s="248"/>
      <c r="AF726" s="248"/>
      <c r="AG726" s="248"/>
      <c r="AH726" s="248"/>
      <c r="AI726" s="248"/>
      <c r="AJ726" s="248"/>
    </row>
    <row r="727" spans="1:36" ht="13">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c r="Z727" s="248"/>
      <c r="AA727" s="248"/>
      <c r="AB727" s="248"/>
      <c r="AC727" s="248"/>
      <c r="AD727" s="248"/>
      <c r="AE727" s="248"/>
      <c r="AF727" s="248"/>
      <c r="AG727" s="248"/>
      <c r="AH727" s="248"/>
      <c r="AI727" s="248"/>
      <c r="AJ727" s="248"/>
    </row>
    <row r="728" spans="1:36" ht="13">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c r="Z728" s="248"/>
      <c r="AA728" s="248"/>
      <c r="AB728" s="248"/>
      <c r="AC728" s="248"/>
      <c r="AD728" s="248"/>
      <c r="AE728" s="248"/>
      <c r="AF728" s="248"/>
      <c r="AG728" s="248"/>
      <c r="AH728" s="248"/>
      <c r="AI728" s="248"/>
      <c r="AJ728" s="248"/>
    </row>
    <row r="729" spans="1:36" ht="13">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c r="Z729" s="248"/>
      <c r="AA729" s="248"/>
      <c r="AB729" s="248"/>
      <c r="AC729" s="248"/>
      <c r="AD729" s="248"/>
      <c r="AE729" s="248"/>
      <c r="AF729" s="248"/>
      <c r="AG729" s="248"/>
      <c r="AH729" s="248"/>
      <c r="AI729" s="248"/>
      <c r="AJ729" s="248"/>
    </row>
    <row r="730" spans="1:36" ht="13">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c r="Z730" s="248"/>
      <c r="AA730" s="248"/>
      <c r="AB730" s="248"/>
      <c r="AC730" s="248"/>
      <c r="AD730" s="248"/>
      <c r="AE730" s="248"/>
      <c r="AF730" s="248"/>
      <c r="AG730" s="248"/>
      <c r="AH730" s="248"/>
      <c r="AI730" s="248"/>
      <c r="AJ730" s="248"/>
    </row>
    <row r="731" spans="1:36" ht="13">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c r="Z731" s="248"/>
      <c r="AA731" s="248"/>
      <c r="AB731" s="248"/>
      <c r="AC731" s="248"/>
      <c r="AD731" s="248"/>
      <c r="AE731" s="248"/>
      <c r="AF731" s="248"/>
      <c r="AG731" s="248"/>
      <c r="AH731" s="248"/>
      <c r="AI731" s="248"/>
      <c r="AJ731" s="248"/>
    </row>
    <row r="732" spans="1:36" ht="13">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c r="Z732" s="248"/>
      <c r="AA732" s="248"/>
      <c r="AB732" s="248"/>
      <c r="AC732" s="248"/>
      <c r="AD732" s="248"/>
      <c r="AE732" s="248"/>
      <c r="AF732" s="248"/>
      <c r="AG732" s="248"/>
      <c r="AH732" s="248"/>
      <c r="AI732" s="248"/>
      <c r="AJ732" s="248"/>
    </row>
    <row r="733" spans="1:36" ht="13">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c r="Z733" s="248"/>
      <c r="AA733" s="248"/>
      <c r="AB733" s="248"/>
      <c r="AC733" s="248"/>
      <c r="AD733" s="248"/>
      <c r="AE733" s="248"/>
      <c r="AF733" s="248"/>
      <c r="AG733" s="248"/>
      <c r="AH733" s="248"/>
      <c r="AI733" s="248"/>
      <c r="AJ733" s="248"/>
    </row>
    <row r="734" spans="1:36" ht="13">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c r="Z734" s="248"/>
      <c r="AA734" s="248"/>
      <c r="AB734" s="248"/>
      <c r="AC734" s="248"/>
      <c r="AD734" s="248"/>
      <c r="AE734" s="248"/>
      <c r="AF734" s="248"/>
      <c r="AG734" s="248"/>
      <c r="AH734" s="248"/>
      <c r="AI734" s="248"/>
      <c r="AJ734" s="248"/>
    </row>
    <row r="735" spans="1:36" ht="13">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c r="Z735" s="248"/>
      <c r="AA735" s="248"/>
      <c r="AB735" s="248"/>
      <c r="AC735" s="248"/>
      <c r="AD735" s="248"/>
      <c r="AE735" s="248"/>
      <c r="AF735" s="248"/>
      <c r="AG735" s="248"/>
      <c r="AH735" s="248"/>
      <c r="AI735" s="248"/>
      <c r="AJ735" s="248"/>
    </row>
    <row r="736" spans="1:36" ht="13">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c r="Z736" s="248"/>
      <c r="AA736" s="248"/>
      <c r="AB736" s="248"/>
      <c r="AC736" s="248"/>
      <c r="AD736" s="248"/>
      <c r="AE736" s="248"/>
      <c r="AF736" s="248"/>
      <c r="AG736" s="248"/>
      <c r="AH736" s="248"/>
      <c r="AI736" s="248"/>
      <c r="AJ736" s="248"/>
    </row>
    <row r="737" spans="1:36" ht="13">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c r="Z737" s="248"/>
      <c r="AA737" s="248"/>
      <c r="AB737" s="248"/>
      <c r="AC737" s="248"/>
      <c r="AD737" s="248"/>
      <c r="AE737" s="248"/>
      <c r="AF737" s="248"/>
      <c r="AG737" s="248"/>
      <c r="AH737" s="248"/>
      <c r="AI737" s="248"/>
      <c r="AJ737" s="248"/>
    </row>
    <row r="738" spans="1:36" ht="13">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c r="Z738" s="248"/>
      <c r="AA738" s="248"/>
      <c r="AB738" s="248"/>
      <c r="AC738" s="248"/>
      <c r="AD738" s="248"/>
      <c r="AE738" s="248"/>
      <c r="AF738" s="248"/>
      <c r="AG738" s="248"/>
      <c r="AH738" s="248"/>
      <c r="AI738" s="248"/>
      <c r="AJ738" s="248"/>
    </row>
    <row r="739" spans="1:36" ht="13">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c r="Z739" s="248"/>
      <c r="AA739" s="248"/>
      <c r="AB739" s="248"/>
      <c r="AC739" s="248"/>
      <c r="AD739" s="248"/>
      <c r="AE739" s="248"/>
      <c r="AF739" s="248"/>
      <c r="AG739" s="248"/>
      <c r="AH739" s="248"/>
      <c r="AI739" s="248"/>
      <c r="AJ739" s="248"/>
    </row>
    <row r="740" spans="1:36" ht="13">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c r="Z740" s="248"/>
      <c r="AA740" s="248"/>
      <c r="AB740" s="248"/>
      <c r="AC740" s="248"/>
      <c r="AD740" s="248"/>
      <c r="AE740" s="248"/>
      <c r="AF740" s="248"/>
      <c r="AG740" s="248"/>
      <c r="AH740" s="248"/>
      <c r="AI740" s="248"/>
      <c r="AJ740" s="248"/>
    </row>
    <row r="741" spans="1:36" ht="13">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c r="Z741" s="248"/>
      <c r="AA741" s="248"/>
      <c r="AB741" s="248"/>
      <c r="AC741" s="248"/>
      <c r="AD741" s="248"/>
      <c r="AE741" s="248"/>
      <c r="AF741" s="248"/>
      <c r="AG741" s="248"/>
      <c r="AH741" s="248"/>
      <c r="AI741" s="248"/>
      <c r="AJ741" s="248"/>
    </row>
    <row r="742" spans="1:36" ht="13">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c r="Z742" s="248"/>
      <c r="AA742" s="248"/>
      <c r="AB742" s="248"/>
      <c r="AC742" s="248"/>
      <c r="AD742" s="248"/>
      <c r="AE742" s="248"/>
      <c r="AF742" s="248"/>
      <c r="AG742" s="248"/>
      <c r="AH742" s="248"/>
      <c r="AI742" s="248"/>
      <c r="AJ742" s="248"/>
    </row>
    <row r="743" spans="1:36" ht="13">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c r="Z743" s="248"/>
      <c r="AA743" s="248"/>
      <c r="AB743" s="248"/>
      <c r="AC743" s="248"/>
      <c r="AD743" s="248"/>
      <c r="AE743" s="248"/>
      <c r="AF743" s="248"/>
      <c r="AG743" s="248"/>
      <c r="AH743" s="248"/>
      <c r="AI743" s="248"/>
      <c r="AJ743" s="248"/>
    </row>
    <row r="744" spans="1:36" ht="13">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c r="Z744" s="248"/>
      <c r="AA744" s="248"/>
      <c r="AB744" s="248"/>
      <c r="AC744" s="248"/>
      <c r="AD744" s="248"/>
      <c r="AE744" s="248"/>
      <c r="AF744" s="248"/>
      <c r="AG744" s="248"/>
      <c r="AH744" s="248"/>
      <c r="AI744" s="248"/>
      <c r="AJ744" s="248"/>
    </row>
    <row r="745" spans="1:36" ht="13">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c r="Z745" s="248"/>
      <c r="AA745" s="248"/>
      <c r="AB745" s="248"/>
      <c r="AC745" s="248"/>
      <c r="AD745" s="248"/>
      <c r="AE745" s="248"/>
      <c r="AF745" s="248"/>
      <c r="AG745" s="248"/>
      <c r="AH745" s="248"/>
      <c r="AI745" s="248"/>
      <c r="AJ745" s="248"/>
    </row>
    <row r="746" spans="1:36" ht="13">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c r="Z746" s="248"/>
      <c r="AA746" s="248"/>
      <c r="AB746" s="248"/>
      <c r="AC746" s="248"/>
      <c r="AD746" s="248"/>
      <c r="AE746" s="248"/>
      <c r="AF746" s="248"/>
      <c r="AG746" s="248"/>
      <c r="AH746" s="248"/>
      <c r="AI746" s="248"/>
      <c r="AJ746" s="248"/>
    </row>
    <row r="747" spans="1:36" ht="13">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c r="Z747" s="248"/>
      <c r="AA747" s="248"/>
      <c r="AB747" s="248"/>
      <c r="AC747" s="248"/>
      <c r="AD747" s="248"/>
      <c r="AE747" s="248"/>
      <c r="AF747" s="248"/>
      <c r="AG747" s="248"/>
      <c r="AH747" s="248"/>
      <c r="AI747" s="248"/>
      <c r="AJ747" s="248"/>
    </row>
    <row r="748" spans="1:36" ht="13">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c r="Z748" s="248"/>
      <c r="AA748" s="248"/>
      <c r="AB748" s="248"/>
      <c r="AC748" s="248"/>
      <c r="AD748" s="248"/>
      <c r="AE748" s="248"/>
      <c r="AF748" s="248"/>
      <c r="AG748" s="248"/>
      <c r="AH748" s="248"/>
      <c r="AI748" s="248"/>
      <c r="AJ748" s="248"/>
    </row>
    <row r="749" spans="1:36" ht="13">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c r="Z749" s="248"/>
      <c r="AA749" s="248"/>
      <c r="AB749" s="248"/>
      <c r="AC749" s="248"/>
      <c r="AD749" s="248"/>
      <c r="AE749" s="248"/>
      <c r="AF749" s="248"/>
      <c r="AG749" s="248"/>
      <c r="AH749" s="248"/>
      <c r="AI749" s="248"/>
      <c r="AJ749" s="248"/>
    </row>
    <row r="750" spans="1:36" ht="13">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c r="Z750" s="248"/>
      <c r="AA750" s="248"/>
      <c r="AB750" s="248"/>
      <c r="AC750" s="248"/>
      <c r="AD750" s="248"/>
      <c r="AE750" s="248"/>
      <c r="AF750" s="248"/>
      <c r="AG750" s="248"/>
      <c r="AH750" s="248"/>
      <c r="AI750" s="248"/>
      <c r="AJ750" s="248"/>
    </row>
    <row r="751" spans="1:36" ht="13">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c r="Z751" s="248"/>
      <c r="AA751" s="248"/>
      <c r="AB751" s="248"/>
      <c r="AC751" s="248"/>
      <c r="AD751" s="248"/>
      <c r="AE751" s="248"/>
      <c r="AF751" s="248"/>
      <c r="AG751" s="248"/>
      <c r="AH751" s="248"/>
      <c r="AI751" s="248"/>
      <c r="AJ751" s="248"/>
    </row>
    <row r="752" spans="1:36" ht="13">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c r="Z752" s="248"/>
      <c r="AA752" s="248"/>
      <c r="AB752" s="248"/>
      <c r="AC752" s="248"/>
      <c r="AD752" s="248"/>
      <c r="AE752" s="248"/>
      <c r="AF752" s="248"/>
      <c r="AG752" s="248"/>
      <c r="AH752" s="248"/>
      <c r="AI752" s="248"/>
      <c r="AJ752" s="248"/>
    </row>
    <row r="753" spans="1:36" ht="13">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c r="Z753" s="248"/>
      <c r="AA753" s="248"/>
      <c r="AB753" s="248"/>
      <c r="AC753" s="248"/>
      <c r="AD753" s="248"/>
      <c r="AE753" s="248"/>
      <c r="AF753" s="248"/>
      <c r="AG753" s="248"/>
      <c r="AH753" s="248"/>
      <c r="AI753" s="248"/>
      <c r="AJ753" s="248"/>
    </row>
    <row r="754" spans="1:36" ht="13">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c r="Z754" s="248"/>
      <c r="AA754" s="248"/>
      <c r="AB754" s="248"/>
      <c r="AC754" s="248"/>
      <c r="AD754" s="248"/>
      <c r="AE754" s="248"/>
      <c r="AF754" s="248"/>
      <c r="AG754" s="248"/>
      <c r="AH754" s="248"/>
      <c r="AI754" s="248"/>
      <c r="AJ754" s="248"/>
    </row>
    <row r="755" spans="1:36" ht="13">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c r="Z755" s="248"/>
      <c r="AA755" s="248"/>
      <c r="AB755" s="248"/>
      <c r="AC755" s="248"/>
      <c r="AD755" s="248"/>
      <c r="AE755" s="248"/>
      <c r="AF755" s="248"/>
      <c r="AG755" s="248"/>
      <c r="AH755" s="248"/>
      <c r="AI755" s="248"/>
      <c r="AJ755" s="248"/>
    </row>
    <row r="756" spans="1:36" ht="13">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c r="Z756" s="248"/>
      <c r="AA756" s="248"/>
      <c r="AB756" s="248"/>
      <c r="AC756" s="248"/>
      <c r="AD756" s="248"/>
      <c r="AE756" s="248"/>
      <c r="AF756" s="248"/>
      <c r="AG756" s="248"/>
      <c r="AH756" s="248"/>
      <c r="AI756" s="248"/>
      <c r="AJ756" s="248"/>
    </row>
    <row r="757" spans="1:36" ht="13">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c r="Z757" s="248"/>
      <c r="AA757" s="248"/>
      <c r="AB757" s="248"/>
      <c r="AC757" s="248"/>
      <c r="AD757" s="248"/>
      <c r="AE757" s="248"/>
      <c r="AF757" s="248"/>
      <c r="AG757" s="248"/>
      <c r="AH757" s="248"/>
      <c r="AI757" s="248"/>
      <c r="AJ757" s="248"/>
    </row>
    <row r="758" spans="1:36" ht="13">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c r="Z758" s="248"/>
      <c r="AA758" s="248"/>
      <c r="AB758" s="248"/>
      <c r="AC758" s="248"/>
      <c r="AD758" s="248"/>
      <c r="AE758" s="248"/>
      <c r="AF758" s="248"/>
      <c r="AG758" s="248"/>
      <c r="AH758" s="248"/>
      <c r="AI758" s="248"/>
      <c r="AJ758" s="248"/>
    </row>
    <row r="759" spans="1:36" ht="13">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c r="Z759" s="248"/>
      <c r="AA759" s="248"/>
      <c r="AB759" s="248"/>
      <c r="AC759" s="248"/>
      <c r="AD759" s="248"/>
      <c r="AE759" s="248"/>
      <c r="AF759" s="248"/>
      <c r="AG759" s="248"/>
      <c r="AH759" s="248"/>
      <c r="AI759" s="248"/>
      <c r="AJ759" s="248"/>
    </row>
    <row r="760" spans="1:36" ht="13">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c r="Z760" s="248"/>
      <c r="AA760" s="248"/>
      <c r="AB760" s="248"/>
      <c r="AC760" s="248"/>
      <c r="AD760" s="248"/>
      <c r="AE760" s="248"/>
      <c r="AF760" s="248"/>
      <c r="AG760" s="248"/>
      <c r="AH760" s="248"/>
      <c r="AI760" s="248"/>
      <c r="AJ760" s="248"/>
    </row>
    <row r="761" spans="1:36" ht="13">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c r="Z761" s="248"/>
      <c r="AA761" s="248"/>
      <c r="AB761" s="248"/>
      <c r="AC761" s="248"/>
      <c r="AD761" s="248"/>
      <c r="AE761" s="248"/>
      <c r="AF761" s="248"/>
      <c r="AG761" s="248"/>
      <c r="AH761" s="248"/>
      <c r="AI761" s="248"/>
      <c r="AJ761" s="248"/>
    </row>
    <row r="762" spans="1:36" ht="13">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c r="Z762" s="248"/>
      <c r="AA762" s="248"/>
      <c r="AB762" s="248"/>
      <c r="AC762" s="248"/>
      <c r="AD762" s="248"/>
      <c r="AE762" s="248"/>
      <c r="AF762" s="248"/>
      <c r="AG762" s="248"/>
      <c r="AH762" s="248"/>
      <c r="AI762" s="248"/>
      <c r="AJ762" s="248"/>
    </row>
    <row r="763" spans="1:36" ht="13">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c r="Z763" s="248"/>
      <c r="AA763" s="248"/>
      <c r="AB763" s="248"/>
      <c r="AC763" s="248"/>
      <c r="AD763" s="248"/>
      <c r="AE763" s="248"/>
      <c r="AF763" s="248"/>
      <c r="AG763" s="248"/>
      <c r="AH763" s="248"/>
      <c r="AI763" s="248"/>
      <c r="AJ763" s="248"/>
    </row>
    <row r="764" spans="1:36" ht="13">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c r="Z764" s="248"/>
      <c r="AA764" s="248"/>
      <c r="AB764" s="248"/>
      <c r="AC764" s="248"/>
      <c r="AD764" s="248"/>
      <c r="AE764" s="248"/>
      <c r="AF764" s="248"/>
      <c r="AG764" s="248"/>
      <c r="AH764" s="248"/>
      <c r="AI764" s="248"/>
      <c r="AJ764" s="248"/>
    </row>
    <row r="765" spans="1:36" ht="13">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c r="Z765" s="248"/>
      <c r="AA765" s="248"/>
      <c r="AB765" s="248"/>
      <c r="AC765" s="248"/>
      <c r="AD765" s="248"/>
      <c r="AE765" s="248"/>
      <c r="AF765" s="248"/>
      <c r="AG765" s="248"/>
      <c r="AH765" s="248"/>
      <c r="AI765" s="248"/>
      <c r="AJ765" s="248"/>
    </row>
    <row r="766" spans="1:36" ht="13">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c r="Z766" s="248"/>
      <c r="AA766" s="248"/>
      <c r="AB766" s="248"/>
      <c r="AC766" s="248"/>
      <c r="AD766" s="248"/>
      <c r="AE766" s="248"/>
      <c r="AF766" s="248"/>
      <c r="AG766" s="248"/>
      <c r="AH766" s="248"/>
      <c r="AI766" s="248"/>
      <c r="AJ766" s="248"/>
    </row>
    <row r="767" spans="1:36" ht="13">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c r="Z767" s="248"/>
      <c r="AA767" s="248"/>
      <c r="AB767" s="248"/>
      <c r="AC767" s="248"/>
      <c r="AD767" s="248"/>
      <c r="AE767" s="248"/>
      <c r="AF767" s="248"/>
      <c r="AG767" s="248"/>
      <c r="AH767" s="248"/>
      <c r="AI767" s="248"/>
      <c r="AJ767" s="248"/>
    </row>
    <row r="768" spans="1:36" ht="13">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c r="Z768" s="248"/>
      <c r="AA768" s="248"/>
      <c r="AB768" s="248"/>
      <c r="AC768" s="248"/>
      <c r="AD768" s="248"/>
      <c r="AE768" s="248"/>
      <c r="AF768" s="248"/>
      <c r="AG768" s="248"/>
      <c r="AH768" s="248"/>
      <c r="AI768" s="248"/>
      <c r="AJ768" s="248"/>
    </row>
    <row r="769" spans="1:36" ht="13">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c r="Z769" s="248"/>
      <c r="AA769" s="248"/>
      <c r="AB769" s="248"/>
      <c r="AC769" s="248"/>
      <c r="AD769" s="248"/>
      <c r="AE769" s="248"/>
      <c r="AF769" s="248"/>
      <c r="AG769" s="248"/>
      <c r="AH769" s="248"/>
      <c r="AI769" s="248"/>
      <c r="AJ769" s="248"/>
    </row>
    <row r="770" spans="1:36" ht="13">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c r="Z770" s="248"/>
      <c r="AA770" s="248"/>
      <c r="AB770" s="248"/>
      <c r="AC770" s="248"/>
      <c r="AD770" s="248"/>
      <c r="AE770" s="248"/>
      <c r="AF770" s="248"/>
      <c r="AG770" s="248"/>
      <c r="AH770" s="248"/>
      <c r="AI770" s="248"/>
      <c r="AJ770" s="248"/>
    </row>
    <row r="771" spans="1:36" ht="13">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c r="Z771" s="248"/>
      <c r="AA771" s="248"/>
      <c r="AB771" s="248"/>
      <c r="AC771" s="248"/>
      <c r="AD771" s="248"/>
      <c r="AE771" s="248"/>
      <c r="AF771" s="248"/>
      <c r="AG771" s="248"/>
      <c r="AH771" s="248"/>
      <c r="AI771" s="248"/>
      <c r="AJ771" s="248"/>
    </row>
    <row r="772" spans="1:36" ht="13">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c r="Z772" s="248"/>
      <c r="AA772" s="248"/>
      <c r="AB772" s="248"/>
      <c r="AC772" s="248"/>
      <c r="AD772" s="248"/>
      <c r="AE772" s="248"/>
      <c r="AF772" s="248"/>
      <c r="AG772" s="248"/>
      <c r="AH772" s="248"/>
      <c r="AI772" s="248"/>
      <c r="AJ772" s="248"/>
    </row>
    <row r="773" spans="1:36" ht="13">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c r="Z773" s="248"/>
      <c r="AA773" s="248"/>
      <c r="AB773" s="248"/>
      <c r="AC773" s="248"/>
      <c r="AD773" s="248"/>
      <c r="AE773" s="248"/>
      <c r="AF773" s="248"/>
      <c r="AG773" s="248"/>
      <c r="AH773" s="248"/>
      <c r="AI773" s="248"/>
      <c r="AJ773" s="248"/>
    </row>
    <row r="774" spans="1:36" ht="13">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c r="Z774" s="248"/>
      <c r="AA774" s="248"/>
      <c r="AB774" s="248"/>
      <c r="AC774" s="248"/>
      <c r="AD774" s="248"/>
      <c r="AE774" s="248"/>
      <c r="AF774" s="248"/>
      <c r="AG774" s="248"/>
      <c r="AH774" s="248"/>
      <c r="AI774" s="248"/>
      <c r="AJ774" s="248"/>
    </row>
    <row r="775" spans="1:36" ht="13">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c r="Z775" s="248"/>
      <c r="AA775" s="248"/>
      <c r="AB775" s="248"/>
      <c r="AC775" s="248"/>
      <c r="AD775" s="248"/>
      <c r="AE775" s="248"/>
      <c r="AF775" s="248"/>
      <c r="AG775" s="248"/>
      <c r="AH775" s="248"/>
      <c r="AI775" s="248"/>
      <c r="AJ775" s="248"/>
    </row>
    <row r="776" spans="1:36" ht="13">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c r="Z776" s="248"/>
      <c r="AA776" s="248"/>
      <c r="AB776" s="248"/>
      <c r="AC776" s="248"/>
      <c r="AD776" s="248"/>
      <c r="AE776" s="248"/>
      <c r="AF776" s="248"/>
      <c r="AG776" s="248"/>
      <c r="AH776" s="248"/>
      <c r="AI776" s="248"/>
      <c r="AJ776" s="248"/>
    </row>
    <row r="777" spans="1:36" ht="13">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c r="Z777" s="248"/>
      <c r="AA777" s="248"/>
      <c r="AB777" s="248"/>
      <c r="AC777" s="248"/>
      <c r="AD777" s="248"/>
      <c r="AE777" s="248"/>
      <c r="AF777" s="248"/>
      <c r="AG777" s="248"/>
      <c r="AH777" s="248"/>
      <c r="AI777" s="248"/>
      <c r="AJ777" s="248"/>
    </row>
    <row r="778" spans="1:36" ht="13">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c r="Z778" s="248"/>
      <c r="AA778" s="248"/>
      <c r="AB778" s="248"/>
      <c r="AC778" s="248"/>
      <c r="AD778" s="248"/>
      <c r="AE778" s="248"/>
      <c r="AF778" s="248"/>
      <c r="AG778" s="248"/>
      <c r="AH778" s="248"/>
      <c r="AI778" s="248"/>
      <c r="AJ778" s="248"/>
    </row>
    <row r="779" spans="1:36" ht="13">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c r="Z779" s="248"/>
      <c r="AA779" s="248"/>
      <c r="AB779" s="248"/>
      <c r="AC779" s="248"/>
      <c r="AD779" s="248"/>
      <c r="AE779" s="248"/>
      <c r="AF779" s="248"/>
      <c r="AG779" s="248"/>
      <c r="AH779" s="248"/>
      <c r="AI779" s="248"/>
      <c r="AJ779" s="248"/>
    </row>
    <row r="780" spans="1:36" ht="13">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c r="Z780" s="248"/>
      <c r="AA780" s="248"/>
      <c r="AB780" s="248"/>
      <c r="AC780" s="248"/>
      <c r="AD780" s="248"/>
      <c r="AE780" s="248"/>
      <c r="AF780" s="248"/>
      <c r="AG780" s="248"/>
      <c r="AH780" s="248"/>
      <c r="AI780" s="248"/>
      <c r="AJ780" s="248"/>
    </row>
    <row r="781" spans="1:36" ht="13">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c r="Z781" s="248"/>
      <c r="AA781" s="248"/>
      <c r="AB781" s="248"/>
      <c r="AC781" s="248"/>
      <c r="AD781" s="248"/>
      <c r="AE781" s="248"/>
      <c r="AF781" s="248"/>
      <c r="AG781" s="248"/>
      <c r="AH781" s="248"/>
      <c r="AI781" s="248"/>
      <c r="AJ781" s="248"/>
    </row>
    <row r="782" spans="1:36" ht="13">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c r="Z782" s="248"/>
      <c r="AA782" s="248"/>
      <c r="AB782" s="248"/>
      <c r="AC782" s="248"/>
      <c r="AD782" s="248"/>
      <c r="AE782" s="248"/>
      <c r="AF782" s="248"/>
      <c r="AG782" s="248"/>
      <c r="AH782" s="248"/>
      <c r="AI782" s="248"/>
      <c r="AJ782" s="248"/>
    </row>
    <row r="783" spans="1:36" ht="13">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c r="Z783" s="248"/>
      <c r="AA783" s="248"/>
      <c r="AB783" s="248"/>
      <c r="AC783" s="248"/>
      <c r="AD783" s="248"/>
      <c r="AE783" s="248"/>
      <c r="AF783" s="248"/>
      <c r="AG783" s="248"/>
      <c r="AH783" s="248"/>
      <c r="AI783" s="248"/>
      <c r="AJ783" s="248"/>
    </row>
    <row r="784" spans="1:36" ht="13">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c r="Z784" s="248"/>
      <c r="AA784" s="248"/>
      <c r="AB784" s="248"/>
      <c r="AC784" s="248"/>
      <c r="AD784" s="248"/>
      <c r="AE784" s="248"/>
      <c r="AF784" s="248"/>
      <c r="AG784" s="248"/>
      <c r="AH784" s="248"/>
      <c r="AI784" s="248"/>
      <c r="AJ784" s="248"/>
    </row>
    <row r="785" spans="1:36" ht="13">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c r="Z785" s="248"/>
      <c r="AA785" s="248"/>
      <c r="AB785" s="248"/>
      <c r="AC785" s="248"/>
      <c r="AD785" s="248"/>
      <c r="AE785" s="248"/>
      <c r="AF785" s="248"/>
      <c r="AG785" s="248"/>
      <c r="AH785" s="248"/>
      <c r="AI785" s="248"/>
      <c r="AJ785" s="248"/>
    </row>
    <row r="786" spans="1:36" ht="13">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c r="Z786" s="248"/>
      <c r="AA786" s="248"/>
      <c r="AB786" s="248"/>
      <c r="AC786" s="248"/>
      <c r="AD786" s="248"/>
      <c r="AE786" s="248"/>
      <c r="AF786" s="248"/>
      <c r="AG786" s="248"/>
      <c r="AH786" s="248"/>
      <c r="AI786" s="248"/>
      <c r="AJ786" s="248"/>
    </row>
    <row r="787" spans="1:36" ht="13">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c r="Z787" s="248"/>
      <c r="AA787" s="248"/>
      <c r="AB787" s="248"/>
      <c r="AC787" s="248"/>
      <c r="AD787" s="248"/>
      <c r="AE787" s="248"/>
      <c r="AF787" s="248"/>
      <c r="AG787" s="248"/>
      <c r="AH787" s="248"/>
      <c r="AI787" s="248"/>
      <c r="AJ787" s="248"/>
    </row>
    <row r="788" spans="1:36" ht="13">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c r="Z788" s="248"/>
      <c r="AA788" s="248"/>
      <c r="AB788" s="248"/>
      <c r="AC788" s="248"/>
      <c r="AD788" s="248"/>
      <c r="AE788" s="248"/>
      <c r="AF788" s="248"/>
      <c r="AG788" s="248"/>
      <c r="AH788" s="248"/>
      <c r="AI788" s="248"/>
      <c r="AJ788" s="248"/>
    </row>
    <row r="789" spans="1:36" ht="13">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c r="Z789" s="248"/>
      <c r="AA789" s="248"/>
      <c r="AB789" s="248"/>
      <c r="AC789" s="248"/>
      <c r="AD789" s="248"/>
      <c r="AE789" s="248"/>
      <c r="AF789" s="248"/>
      <c r="AG789" s="248"/>
      <c r="AH789" s="248"/>
      <c r="AI789" s="248"/>
      <c r="AJ789" s="248"/>
    </row>
    <row r="790" spans="1:36" ht="13">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c r="Z790" s="248"/>
      <c r="AA790" s="248"/>
      <c r="AB790" s="248"/>
      <c r="AC790" s="248"/>
      <c r="AD790" s="248"/>
      <c r="AE790" s="248"/>
      <c r="AF790" s="248"/>
      <c r="AG790" s="248"/>
      <c r="AH790" s="248"/>
      <c r="AI790" s="248"/>
      <c r="AJ790" s="248"/>
    </row>
    <row r="791" spans="1:36" ht="13">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c r="Z791" s="248"/>
      <c r="AA791" s="248"/>
      <c r="AB791" s="248"/>
      <c r="AC791" s="248"/>
      <c r="AD791" s="248"/>
      <c r="AE791" s="248"/>
      <c r="AF791" s="248"/>
      <c r="AG791" s="248"/>
      <c r="AH791" s="248"/>
      <c r="AI791" s="248"/>
      <c r="AJ791" s="248"/>
    </row>
    <row r="792" spans="1:36" ht="13">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c r="Z792" s="248"/>
      <c r="AA792" s="248"/>
      <c r="AB792" s="248"/>
      <c r="AC792" s="248"/>
      <c r="AD792" s="248"/>
      <c r="AE792" s="248"/>
      <c r="AF792" s="248"/>
      <c r="AG792" s="248"/>
      <c r="AH792" s="248"/>
      <c r="AI792" s="248"/>
      <c r="AJ792" s="248"/>
    </row>
    <row r="793" spans="1:36" ht="13">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c r="Z793" s="248"/>
      <c r="AA793" s="248"/>
      <c r="AB793" s="248"/>
      <c r="AC793" s="248"/>
      <c r="AD793" s="248"/>
      <c r="AE793" s="248"/>
      <c r="AF793" s="248"/>
      <c r="AG793" s="248"/>
      <c r="AH793" s="248"/>
      <c r="AI793" s="248"/>
      <c r="AJ793" s="248"/>
    </row>
    <row r="794" spans="1:36" ht="13">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c r="Z794" s="248"/>
      <c r="AA794" s="248"/>
      <c r="AB794" s="248"/>
      <c r="AC794" s="248"/>
      <c r="AD794" s="248"/>
      <c r="AE794" s="248"/>
      <c r="AF794" s="248"/>
      <c r="AG794" s="248"/>
      <c r="AH794" s="248"/>
      <c r="AI794" s="248"/>
      <c r="AJ794" s="248"/>
    </row>
    <row r="795" spans="1:36" ht="13">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c r="Z795" s="248"/>
      <c r="AA795" s="248"/>
      <c r="AB795" s="248"/>
      <c r="AC795" s="248"/>
      <c r="AD795" s="248"/>
      <c r="AE795" s="248"/>
      <c r="AF795" s="248"/>
      <c r="AG795" s="248"/>
      <c r="AH795" s="248"/>
      <c r="AI795" s="248"/>
      <c r="AJ795" s="248"/>
    </row>
    <row r="796" spans="1:36" ht="13">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c r="Z796" s="248"/>
      <c r="AA796" s="248"/>
      <c r="AB796" s="248"/>
      <c r="AC796" s="248"/>
      <c r="AD796" s="248"/>
      <c r="AE796" s="248"/>
      <c r="AF796" s="248"/>
      <c r="AG796" s="248"/>
      <c r="AH796" s="248"/>
      <c r="AI796" s="248"/>
      <c r="AJ796" s="248"/>
    </row>
    <row r="797" spans="1:36" ht="13">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c r="Z797" s="248"/>
      <c r="AA797" s="248"/>
      <c r="AB797" s="248"/>
      <c r="AC797" s="248"/>
      <c r="AD797" s="248"/>
      <c r="AE797" s="248"/>
      <c r="AF797" s="248"/>
      <c r="AG797" s="248"/>
      <c r="AH797" s="248"/>
      <c r="AI797" s="248"/>
      <c r="AJ797" s="248"/>
    </row>
    <row r="798" spans="1:36" ht="13">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c r="Z798" s="248"/>
      <c r="AA798" s="248"/>
      <c r="AB798" s="248"/>
      <c r="AC798" s="248"/>
      <c r="AD798" s="248"/>
      <c r="AE798" s="248"/>
      <c r="AF798" s="248"/>
      <c r="AG798" s="248"/>
      <c r="AH798" s="248"/>
      <c r="AI798" s="248"/>
      <c r="AJ798" s="248"/>
    </row>
    <row r="799" spans="1:36" ht="13">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c r="Z799" s="248"/>
      <c r="AA799" s="248"/>
      <c r="AB799" s="248"/>
      <c r="AC799" s="248"/>
      <c r="AD799" s="248"/>
      <c r="AE799" s="248"/>
      <c r="AF799" s="248"/>
      <c r="AG799" s="248"/>
      <c r="AH799" s="248"/>
      <c r="AI799" s="248"/>
      <c r="AJ799" s="248"/>
    </row>
    <row r="800" spans="1:36" ht="13">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c r="Z800" s="248"/>
      <c r="AA800" s="248"/>
      <c r="AB800" s="248"/>
      <c r="AC800" s="248"/>
      <c r="AD800" s="248"/>
      <c r="AE800" s="248"/>
      <c r="AF800" s="248"/>
      <c r="AG800" s="248"/>
      <c r="AH800" s="248"/>
      <c r="AI800" s="248"/>
      <c r="AJ800" s="248"/>
    </row>
    <row r="801" spans="1:36" ht="13">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c r="Z801" s="248"/>
      <c r="AA801" s="248"/>
      <c r="AB801" s="248"/>
      <c r="AC801" s="248"/>
      <c r="AD801" s="248"/>
      <c r="AE801" s="248"/>
      <c r="AF801" s="248"/>
      <c r="AG801" s="248"/>
      <c r="AH801" s="248"/>
      <c r="AI801" s="248"/>
      <c r="AJ801" s="248"/>
    </row>
    <row r="802" spans="1:36" ht="13">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c r="Z802" s="248"/>
      <c r="AA802" s="248"/>
      <c r="AB802" s="248"/>
      <c r="AC802" s="248"/>
      <c r="AD802" s="248"/>
      <c r="AE802" s="248"/>
      <c r="AF802" s="248"/>
      <c r="AG802" s="248"/>
      <c r="AH802" s="248"/>
      <c r="AI802" s="248"/>
      <c r="AJ802" s="248"/>
    </row>
    <row r="803" spans="1:36" ht="13">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c r="Z803" s="248"/>
      <c r="AA803" s="248"/>
      <c r="AB803" s="248"/>
      <c r="AC803" s="248"/>
      <c r="AD803" s="248"/>
      <c r="AE803" s="248"/>
      <c r="AF803" s="248"/>
      <c r="AG803" s="248"/>
      <c r="AH803" s="248"/>
      <c r="AI803" s="248"/>
      <c r="AJ803" s="248"/>
    </row>
    <row r="804" spans="1:36" ht="13">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c r="AA804" s="248"/>
      <c r="AB804" s="248"/>
      <c r="AC804" s="248"/>
      <c r="AD804" s="248"/>
      <c r="AE804" s="248"/>
      <c r="AF804" s="248"/>
      <c r="AG804" s="248"/>
      <c r="AH804" s="248"/>
      <c r="AI804" s="248"/>
      <c r="AJ804" s="248"/>
    </row>
    <row r="805" spans="1:36" ht="13">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c r="Z805" s="248"/>
      <c r="AA805" s="248"/>
      <c r="AB805" s="248"/>
      <c r="AC805" s="248"/>
      <c r="AD805" s="248"/>
      <c r="AE805" s="248"/>
      <c r="AF805" s="248"/>
      <c r="AG805" s="248"/>
      <c r="AH805" s="248"/>
      <c r="AI805" s="248"/>
      <c r="AJ805" s="248"/>
    </row>
    <row r="806" spans="1:36" ht="13">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c r="Z806" s="248"/>
      <c r="AA806" s="248"/>
      <c r="AB806" s="248"/>
      <c r="AC806" s="248"/>
      <c r="AD806" s="248"/>
      <c r="AE806" s="248"/>
      <c r="AF806" s="248"/>
      <c r="AG806" s="248"/>
      <c r="AH806" s="248"/>
      <c r="AI806" s="248"/>
      <c r="AJ806" s="248"/>
    </row>
    <row r="807" spans="1:36" ht="13">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c r="Z807" s="248"/>
      <c r="AA807" s="248"/>
      <c r="AB807" s="248"/>
      <c r="AC807" s="248"/>
      <c r="AD807" s="248"/>
      <c r="AE807" s="248"/>
      <c r="AF807" s="248"/>
      <c r="AG807" s="248"/>
      <c r="AH807" s="248"/>
      <c r="AI807" s="248"/>
      <c r="AJ807" s="248"/>
    </row>
    <row r="808" spans="1:36" ht="13">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c r="Z808" s="248"/>
      <c r="AA808" s="248"/>
      <c r="AB808" s="248"/>
      <c r="AC808" s="248"/>
      <c r="AD808" s="248"/>
      <c r="AE808" s="248"/>
      <c r="AF808" s="248"/>
      <c r="AG808" s="248"/>
      <c r="AH808" s="248"/>
      <c r="AI808" s="248"/>
      <c r="AJ808" s="248"/>
    </row>
    <row r="809" spans="1:36" ht="13">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c r="Z809" s="248"/>
      <c r="AA809" s="248"/>
      <c r="AB809" s="248"/>
      <c r="AC809" s="248"/>
      <c r="AD809" s="248"/>
      <c r="AE809" s="248"/>
      <c r="AF809" s="248"/>
      <c r="AG809" s="248"/>
      <c r="AH809" s="248"/>
      <c r="AI809" s="248"/>
      <c r="AJ809" s="248"/>
    </row>
    <row r="810" spans="1:36" ht="13">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c r="Z810" s="248"/>
      <c r="AA810" s="248"/>
      <c r="AB810" s="248"/>
      <c r="AC810" s="248"/>
      <c r="AD810" s="248"/>
      <c r="AE810" s="248"/>
      <c r="AF810" s="248"/>
      <c r="AG810" s="248"/>
      <c r="AH810" s="248"/>
      <c r="AI810" s="248"/>
      <c r="AJ810" s="248"/>
    </row>
    <row r="811" spans="1:36" ht="13">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c r="Z811" s="248"/>
      <c r="AA811" s="248"/>
      <c r="AB811" s="248"/>
      <c r="AC811" s="248"/>
      <c r="AD811" s="248"/>
      <c r="AE811" s="248"/>
      <c r="AF811" s="248"/>
      <c r="AG811" s="248"/>
      <c r="AH811" s="248"/>
      <c r="AI811" s="248"/>
      <c r="AJ811" s="248"/>
    </row>
    <row r="812" spans="1:36" ht="13">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c r="Z812" s="248"/>
      <c r="AA812" s="248"/>
      <c r="AB812" s="248"/>
      <c r="AC812" s="248"/>
      <c r="AD812" s="248"/>
      <c r="AE812" s="248"/>
      <c r="AF812" s="248"/>
      <c r="AG812" s="248"/>
      <c r="AH812" s="248"/>
      <c r="AI812" s="248"/>
      <c r="AJ812" s="248"/>
    </row>
    <row r="813" spans="1:36" ht="13">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c r="Z813" s="248"/>
      <c r="AA813" s="248"/>
      <c r="AB813" s="248"/>
      <c r="AC813" s="248"/>
      <c r="AD813" s="248"/>
      <c r="AE813" s="248"/>
      <c r="AF813" s="248"/>
      <c r="AG813" s="248"/>
      <c r="AH813" s="248"/>
      <c r="AI813" s="248"/>
      <c r="AJ813" s="248"/>
    </row>
    <row r="814" spans="1:36" ht="13">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c r="Z814" s="248"/>
      <c r="AA814" s="248"/>
      <c r="AB814" s="248"/>
      <c r="AC814" s="248"/>
      <c r="AD814" s="248"/>
      <c r="AE814" s="248"/>
      <c r="AF814" s="248"/>
      <c r="AG814" s="248"/>
      <c r="AH814" s="248"/>
      <c r="AI814" s="248"/>
      <c r="AJ814" s="248"/>
    </row>
    <row r="815" spans="1:36" ht="13">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c r="Z815" s="248"/>
      <c r="AA815" s="248"/>
      <c r="AB815" s="248"/>
      <c r="AC815" s="248"/>
      <c r="AD815" s="248"/>
      <c r="AE815" s="248"/>
      <c r="AF815" s="248"/>
      <c r="AG815" s="248"/>
      <c r="AH815" s="248"/>
      <c r="AI815" s="248"/>
      <c r="AJ815" s="248"/>
    </row>
    <row r="816" spans="1:36" ht="13">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c r="Z816" s="248"/>
      <c r="AA816" s="248"/>
      <c r="AB816" s="248"/>
      <c r="AC816" s="248"/>
      <c r="AD816" s="248"/>
      <c r="AE816" s="248"/>
      <c r="AF816" s="248"/>
      <c r="AG816" s="248"/>
      <c r="AH816" s="248"/>
      <c r="AI816" s="248"/>
      <c r="AJ816" s="248"/>
    </row>
    <row r="817" spans="1:36" ht="13">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c r="Z817" s="248"/>
      <c r="AA817" s="248"/>
      <c r="AB817" s="248"/>
      <c r="AC817" s="248"/>
      <c r="AD817" s="248"/>
      <c r="AE817" s="248"/>
      <c r="AF817" s="248"/>
      <c r="AG817" s="248"/>
      <c r="AH817" s="248"/>
      <c r="AI817" s="248"/>
      <c r="AJ817" s="248"/>
    </row>
    <row r="818" spans="1:36" ht="13">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c r="Z818" s="248"/>
      <c r="AA818" s="248"/>
      <c r="AB818" s="248"/>
      <c r="AC818" s="248"/>
      <c r="AD818" s="248"/>
      <c r="AE818" s="248"/>
      <c r="AF818" s="248"/>
      <c r="AG818" s="248"/>
      <c r="AH818" s="248"/>
      <c r="AI818" s="248"/>
      <c r="AJ818" s="248"/>
    </row>
    <row r="819" spans="1:36" ht="13">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c r="Z819" s="248"/>
      <c r="AA819" s="248"/>
      <c r="AB819" s="248"/>
      <c r="AC819" s="248"/>
      <c r="AD819" s="248"/>
      <c r="AE819" s="248"/>
      <c r="AF819" s="248"/>
      <c r="AG819" s="248"/>
      <c r="AH819" s="248"/>
      <c r="AI819" s="248"/>
      <c r="AJ819" s="248"/>
    </row>
    <row r="820" spans="1:36" ht="13">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c r="Z820" s="248"/>
      <c r="AA820" s="248"/>
      <c r="AB820" s="248"/>
      <c r="AC820" s="248"/>
      <c r="AD820" s="248"/>
      <c r="AE820" s="248"/>
      <c r="AF820" s="248"/>
      <c r="AG820" s="248"/>
      <c r="AH820" s="248"/>
      <c r="AI820" s="248"/>
      <c r="AJ820" s="248"/>
    </row>
    <row r="821" spans="1:36" ht="13">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c r="Z821" s="248"/>
      <c r="AA821" s="248"/>
      <c r="AB821" s="248"/>
      <c r="AC821" s="248"/>
      <c r="AD821" s="248"/>
      <c r="AE821" s="248"/>
      <c r="AF821" s="248"/>
      <c r="AG821" s="248"/>
      <c r="AH821" s="248"/>
      <c r="AI821" s="248"/>
      <c r="AJ821" s="248"/>
    </row>
    <row r="822" spans="1:36" ht="13">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c r="Z822" s="248"/>
      <c r="AA822" s="248"/>
      <c r="AB822" s="248"/>
      <c r="AC822" s="248"/>
      <c r="AD822" s="248"/>
      <c r="AE822" s="248"/>
      <c r="AF822" s="248"/>
      <c r="AG822" s="248"/>
      <c r="AH822" s="248"/>
      <c r="AI822" s="248"/>
      <c r="AJ822" s="248"/>
    </row>
    <row r="823" spans="1:36" ht="13">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c r="Z823" s="248"/>
      <c r="AA823" s="248"/>
      <c r="AB823" s="248"/>
      <c r="AC823" s="248"/>
      <c r="AD823" s="248"/>
      <c r="AE823" s="248"/>
      <c r="AF823" s="248"/>
      <c r="AG823" s="248"/>
      <c r="AH823" s="248"/>
      <c r="AI823" s="248"/>
      <c r="AJ823" s="248"/>
    </row>
    <row r="824" spans="1:36" ht="13">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c r="Z824" s="248"/>
      <c r="AA824" s="248"/>
      <c r="AB824" s="248"/>
      <c r="AC824" s="248"/>
      <c r="AD824" s="248"/>
      <c r="AE824" s="248"/>
      <c r="AF824" s="248"/>
      <c r="AG824" s="248"/>
      <c r="AH824" s="248"/>
      <c r="AI824" s="248"/>
      <c r="AJ824" s="248"/>
    </row>
    <row r="825" spans="1:36" ht="13">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c r="Z825" s="248"/>
      <c r="AA825" s="248"/>
      <c r="AB825" s="248"/>
      <c r="AC825" s="248"/>
      <c r="AD825" s="248"/>
      <c r="AE825" s="248"/>
      <c r="AF825" s="248"/>
      <c r="AG825" s="248"/>
      <c r="AH825" s="248"/>
      <c r="AI825" s="248"/>
      <c r="AJ825" s="248"/>
    </row>
    <row r="826" spans="1:36" ht="13">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c r="Z826" s="248"/>
      <c r="AA826" s="248"/>
      <c r="AB826" s="248"/>
      <c r="AC826" s="248"/>
      <c r="AD826" s="248"/>
      <c r="AE826" s="248"/>
      <c r="AF826" s="248"/>
      <c r="AG826" s="248"/>
      <c r="AH826" s="248"/>
      <c r="AI826" s="248"/>
      <c r="AJ826" s="248"/>
    </row>
    <row r="827" spans="1:36" ht="13">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c r="Z827" s="248"/>
      <c r="AA827" s="248"/>
      <c r="AB827" s="248"/>
      <c r="AC827" s="248"/>
      <c r="AD827" s="248"/>
      <c r="AE827" s="248"/>
      <c r="AF827" s="248"/>
      <c r="AG827" s="248"/>
      <c r="AH827" s="248"/>
      <c r="AI827" s="248"/>
      <c r="AJ827" s="248"/>
    </row>
    <row r="828" spans="1:36" ht="13">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c r="Z828" s="248"/>
      <c r="AA828" s="248"/>
      <c r="AB828" s="248"/>
      <c r="AC828" s="248"/>
      <c r="AD828" s="248"/>
      <c r="AE828" s="248"/>
      <c r="AF828" s="248"/>
      <c r="AG828" s="248"/>
      <c r="AH828" s="248"/>
      <c r="AI828" s="248"/>
      <c r="AJ828" s="248"/>
    </row>
    <row r="829" spans="1:36" ht="13">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c r="Z829" s="248"/>
      <c r="AA829" s="248"/>
      <c r="AB829" s="248"/>
      <c r="AC829" s="248"/>
      <c r="AD829" s="248"/>
      <c r="AE829" s="248"/>
      <c r="AF829" s="248"/>
      <c r="AG829" s="248"/>
      <c r="AH829" s="248"/>
      <c r="AI829" s="248"/>
      <c r="AJ829" s="248"/>
    </row>
    <row r="830" spans="1:36" ht="13">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c r="Z830" s="248"/>
      <c r="AA830" s="248"/>
      <c r="AB830" s="248"/>
      <c r="AC830" s="248"/>
      <c r="AD830" s="248"/>
      <c r="AE830" s="248"/>
      <c r="AF830" s="248"/>
      <c r="AG830" s="248"/>
      <c r="AH830" s="248"/>
      <c r="AI830" s="248"/>
      <c r="AJ830" s="248"/>
    </row>
    <row r="831" spans="1:36" ht="13">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c r="Z831" s="248"/>
      <c r="AA831" s="248"/>
      <c r="AB831" s="248"/>
      <c r="AC831" s="248"/>
      <c r="AD831" s="248"/>
      <c r="AE831" s="248"/>
      <c r="AF831" s="248"/>
      <c r="AG831" s="248"/>
      <c r="AH831" s="248"/>
      <c r="AI831" s="248"/>
      <c r="AJ831" s="248"/>
    </row>
    <row r="832" spans="1:36" ht="13">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c r="Z832" s="248"/>
      <c r="AA832" s="248"/>
      <c r="AB832" s="248"/>
      <c r="AC832" s="248"/>
      <c r="AD832" s="248"/>
      <c r="AE832" s="248"/>
      <c r="AF832" s="248"/>
      <c r="AG832" s="248"/>
      <c r="AH832" s="248"/>
      <c r="AI832" s="248"/>
      <c r="AJ832" s="248"/>
    </row>
    <row r="833" spans="1:36" ht="13">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c r="Z833" s="248"/>
      <c r="AA833" s="248"/>
      <c r="AB833" s="248"/>
      <c r="AC833" s="248"/>
      <c r="AD833" s="248"/>
      <c r="AE833" s="248"/>
      <c r="AF833" s="248"/>
      <c r="AG833" s="248"/>
      <c r="AH833" s="248"/>
      <c r="AI833" s="248"/>
      <c r="AJ833" s="248"/>
    </row>
    <row r="834" spans="1:36" ht="13">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c r="Z834" s="248"/>
      <c r="AA834" s="248"/>
      <c r="AB834" s="248"/>
      <c r="AC834" s="248"/>
      <c r="AD834" s="248"/>
      <c r="AE834" s="248"/>
      <c r="AF834" s="248"/>
      <c r="AG834" s="248"/>
      <c r="AH834" s="248"/>
      <c r="AI834" s="248"/>
      <c r="AJ834" s="248"/>
    </row>
    <row r="835" spans="1:36" ht="13">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c r="Z835" s="248"/>
      <c r="AA835" s="248"/>
      <c r="AB835" s="248"/>
      <c r="AC835" s="248"/>
      <c r="AD835" s="248"/>
      <c r="AE835" s="248"/>
      <c r="AF835" s="248"/>
      <c r="AG835" s="248"/>
      <c r="AH835" s="248"/>
      <c r="AI835" s="248"/>
      <c r="AJ835" s="248"/>
    </row>
    <row r="836" spans="1:36" ht="13">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c r="Z836" s="248"/>
      <c r="AA836" s="248"/>
      <c r="AB836" s="248"/>
      <c r="AC836" s="248"/>
      <c r="AD836" s="248"/>
      <c r="AE836" s="248"/>
      <c r="AF836" s="248"/>
      <c r="AG836" s="248"/>
      <c r="AH836" s="248"/>
      <c r="AI836" s="248"/>
      <c r="AJ836" s="248"/>
    </row>
    <row r="837" spans="1:36" ht="13">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c r="Z837" s="248"/>
      <c r="AA837" s="248"/>
      <c r="AB837" s="248"/>
      <c r="AC837" s="248"/>
      <c r="AD837" s="248"/>
      <c r="AE837" s="248"/>
      <c r="AF837" s="248"/>
      <c r="AG837" s="248"/>
      <c r="AH837" s="248"/>
      <c r="AI837" s="248"/>
      <c r="AJ837" s="248"/>
    </row>
    <row r="838" spans="1:36" ht="13">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c r="Z838" s="248"/>
      <c r="AA838" s="248"/>
      <c r="AB838" s="248"/>
      <c r="AC838" s="248"/>
      <c r="AD838" s="248"/>
      <c r="AE838" s="248"/>
      <c r="AF838" s="248"/>
      <c r="AG838" s="248"/>
      <c r="AH838" s="248"/>
      <c r="AI838" s="248"/>
      <c r="AJ838" s="248"/>
    </row>
    <row r="839" spans="1:36" ht="13">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c r="Z839" s="248"/>
      <c r="AA839" s="248"/>
      <c r="AB839" s="248"/>
      <c r="AC839" s="248"/>
      <c r="AD839" s="248"/>
      <c r="AE839" s="248"/>
      <c r="AF839" s="248"/>
      <c r="AG839" s="248"/>
      <c r="AH839" s="248"/>
      <c r="AI839" s="248"/>
      <c r="AJ839" s="248"/>
    </row>
    <row r="840" spans="1:36" ht="13">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c r="Z840" s="248"/>
      <c r="AA840" s="248"/>
      <c r="AB840" s="248"/>
      <c r="AC840" s="248"/>
      <c r="AD840" s="248"/>
      <c r="AE840" s="248"/>
      <c r="AF840" s="248"/>
      <c r="AG840" s="248"/>
      <c r="AH840" s="248"/>
      <c r="AI840" s="248"/>
      <c r="AJ840" s="248"/>
    </row>
    <row r="841" spans="1:36" ht="13">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c r="Z841" s="248"/>
      <c r="AA841" s="248"/>
      <c r="AB841" s="248"/>
      <c r="AC841" s="248"/>
      <c r="AD841" s="248"/>
      <c r="AE841" s="248"/>
      <c r="AF841" s="248"/>
      <c r="AG841" s="248"/>
      <c r="AH841" s="248"/>
      <c r="AI841" s="248"/>
      <c r="AJ841" s="248"/>
    </row>
    <row r="842" spans="1:36" ht="13">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c r="Z842" s="248"/>
      <c r="AA842" s="248"/>
      <c r="AB842" s="248"/>
      <c r="AC842" s="248"/>
      <c r="AD842" s="248"/>
      <c r="AE842" s="248"/>
      <c r="AF842" s="248"/>
      <c r="AG842" s="248"/>
      <c r="AH842" s="248"/>
      <c r="AI842" s="248"/>
      <c r="AJ842" s="248"/>
    </row>
    <row r="843" spans="1:36" ht="13">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c r="Z843" s="248"/>
      <c r="AA843" s="248"/>
      <c r="AB843" s="248"/>
      <c r="AC843" s="248"/>
      <c r="AD843" s="248"/>
      <c r="AE843" s="248"/>
      <c r="AF843" s="248"/>
      <c r="AG843" s="248"/>
      <c r="AH843" s="248"/>
      <c r="AI843" s="248"/>
      <c r="AJ843" s="248"/>
    </row>
    <row r="844" spans="1:36" ht="13">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c r="Z844" s="248"/>
      <c r="AA844" s="248"/>
      <c r="AB844" s="248"/>
      <c r="AC844" s="248"/>
      <c r="AD844" s="248"/>
      <c r="AE844" s="248"/>
      <c r="AF844" s="248"/>
      <c r="AG844" s="248"/>
      <c r="AH844" s="248"/>
      <c r="AI844" s="248"/>
      <c r="AJ844" s="248"/>
    </row>
    <row r="845" spans="1:36" ht="13">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c r="Z845" s="248"/>
      <c r="AA845" s="248"/>
      <c r="AB845" s="248"/>
      <c r="AC845" s="248"/>
      <c r="AD845" s="248"/>
      <c r="AE845" s="248"/>
      <c r="AF845" s="248"/>
      <c r="AG845" s="248"/>
      <c r="AH845" s="248"/>
      <c r="AI845" s="248"/>
      <c r="AJ845" s="248"/>
    </row>
    <row r="846" spans="1:36" ht="13">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c r="Z846" s="248"/>
      <c r="AA846" s="248"/>
      <c r="AB846" s="248"/>
      <c r="AC846" s="248"/>
      <c r="AD846" s="248"/>
      <c r="AE846" s="248"/>
      <c r="AF846" s="248"/>
      <c r="AG846" s="248"/>
      <c r="AH846" s="248"/>
      <c r="AI846" s="248"/>
      <c r="AJ846" s="248"/>
    </row>
    <row r="847" spans="1:36" ht="13">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c r="Z847" s="248"/>
      <c r="AA847" s="248"/>
      <c r="AB847" s="248"/>
      <c r="AC847" s="248"/>
      <c r="AD847" s="248"/>
      <c r="AE847" s="248"/>
      <c r="AF847" s="248"/>
      <c r="AG847" s="248"/>
      <c r="AH847" s="248"/>
      <c r="AI847" s="248"/>
      <c r="AJ847" s="248"/>
    </row>
    <row r="848" spans="1:36" ht="13">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c r="Z848" s="248"/>
      <c r="AA848" s="248"/>
      <c r="AB848" s="248"/>
      <c r="AC848" s="248"/>
      <c r="AD848" s="248"/>
      <c r="AE848" s="248"/>
      <c r="AF848" s="248"/>
      <c r="AG848" s="248"/>
      <c r="AH848" s="248"/>
      <c r="AI848" s="248"/>
      <c r="AJ848" s="248"/>
    </row>
    <row r="849" spans="1:36" ht="13">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c r="Z849" s="248"/>
      <c r="AA849" s="248"/>
      <c r="AB849" s="248"/>
      <c r="AC849" s="248"/>
      <c r="AD849" s="248"/>
      <c r="AE849" s="248"/>
      <c r="AF849" s="248"/>
      <c r="AG849" s="248"/>
      <c r="AH849" s="248"/>
      <c r="AI849" s="248"/>
      <c r="AJ849" s="248"/>
    </row>
    <row r="850" spans="1:36" ht="13">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c r="Z850" s="248"/>
      <c r="AA850" s="248"/>
      <c r="AB850" s="248"/>
      <c r="AC850" s="248"/>
      <c r="AD850" s="248"/>
      <c r="AE850" s="248"/>
      <c r="AF850" s="248"/>
      <c r="AG850" s="248"/>
      <c r="AH850" s="248"/>
      <c r="AI850" s="248"/>
      <c r="AJ850" s="248"/>
    </row>
    <row r="851" spans="1:36" ht="13">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c r="Z851" s="248"/>
      <c r="AA851" s="248"/>
      <c r="AB851" s="248"/>
      <c r="AC851" s="248"/>
      <c r="AD851" s="248"/>
      <c r="AE851" s="248"/>
      <c r="AF851" s="248"/>
      <c r="AG851" s="248"/>
      <c r="AH851" s="248"/>
      <c r="AI851" s="248"/>
      <c r="AJ851" s="248"/>
    </row>
    <row r="852" spans="1:36" ht="13">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c r="Z852" s="248"/>
      <c r="AA852" s="248"/>
      <c r="AB852" s="248"/>
      <c r="AC852" s="248"/>
      <c r="AD852" s="248"/>
      <c r="AE852" s="248"/>
      <c r="AF852" s="248"/>
      <c r="AG852" s="248"/>
      <c r="AH852" s="248"/>
      <c r="AI852" s="248"/>
      <c r="AJ852" s="248"/>
    </row>
    <row r="853" spans="1:36" ht="13">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c r="Z853" s="248"/>
      <c r="AA853" s="248"/>
      <c r="AB853" s="248"/>
      <c r="AC853" s="248"/>
      <c r="AD853" s="248"/>
      <c r="AE853" s="248"/>
      <c r="AF853" s="248"/>
      <c r="AG853" s="248"/>
      <c r="AH853" s="248"/>
      <c r="AI853" s="248"/>
      <c r="AJ853" s="248"/>
    </row>
    <row r="854" spans="1:36" ht="13">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c r="Z854" s="248"/>
      <c r="AA854" s="248"/>
      <c r="AB854" s="248"/>
      <c r="AC854" s="248"/>
      <c r="AD854" s="248"/>
      <c r="AE854" s="248"/>
      <c r="AF854" s="248"/>
      <c r="AG854" s="248"/>
      <c r="AH854" s="248"/>
      <c r="AI854" s="248"/>
      <c r="AJ854" s="248"/>
    </row>
    <row r="855" spans="1:36" ht="13">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c r="Z855" s="248"/>
      <c r="AA855" s="248"/>
      <c r="AB855" s="248"/>
      <c r="AC855" s="248"/>
      <c r="AD855" s="248"/>
      <c r="AE855" s="248"/>
      <c r="AF855" s="248"/>
      <c r="AG855" s="248"/>
      <c r="AH855" s="248"/>
      <c r="AI855" s="248"/>
      <c r="AJ855" s="248"/>
    </row>
    <row r="856" spans="1:36" ht="13">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c r="Z856" s="248"/>
      <c r="AA856" s="248"/>
      <c r="AB856" s="248"/>
      <c r="AC856" s="248"/>
      <c r="AD856" s="248"/>
      <c r="AE856" s="248"/>
      <c r="AF856" s="248"/>
      <c r="AG856" s="248"/>
      <c r="AH856" s="248"/>
      <c r="AI856" s="248"/>
      <c r="AJ856" s="248"/>
    </row>
    <row r="857" spans="1:36" ht="13">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c r="Z857" s="248"/>
      <c r="AA857" s="248"/>
      <c r="AB857" s="248"/>
      <c r="AC857" s="248"/>
      <c r="AD857" s="248"/>
      <c r="AE857" s="248"/>
      <c r="AF857" s="248"/>
      <c r="AG857" s="248"/>
      <c r="AH857" s="248"/>
      <c r="AI857" s="248"/>
      <c r="AJ857" s="248"/>
    </row>
    <row r="858" spans="1:36" ht="13">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c r="Z858" s="248"/>
      <c r="AA858" s="248"/>
      <c r="AB858" s="248"/>
      <c r="AC858" s="248"/>
      <c r="AD858" s="248"/>
      <c r="AE858" s="248"/>
      <c r="AF858" s="248"/>
      <c r="AG858" s="248"/>
      <c r="AH858" s="248"/>
      <c r="AI858" s="248"/>
      <c r="AJ858" s="248"/>
    </row>
    <row r="859" spans="1:36" ht="13">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c r="Z859" s="248"/>
      <c r="AA859" s="248"/>
      <c r="AB859" s="248"/>
      <c r="AC859" s="248"/>
      <c r="AD859" s="248"/>
      <c r="AE859" s="248"/>
      <c r="AF859" s="248"/>
      <c r="AG859" s="248"/>
      <c r="AH859" s="248"/>
      <c r="AI859" s="248"/>
      <c r="AJ859" s="248"/>
    </row>
    <row r="860" spans="1:36" ht="13">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c r="Z860" s="248"/>
      <c r="AA860" s="248"/>
      <c r="AB860" s="248"/>
      <c r="AC860" s="248"/>
      <c r="AD860" s="248"/>
      <c r="AE860" s="248"/>
      <c r="AF860" s="248"/>
      <c r="AG860" s="248"/>
      <c r="AH860" s="248"/>
      <c r="AI860" s="248"/>
      <c r="AJ860" s="248"/>
    </row>
    <row r="861" spans="1:36" ht="13">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c r="Z861" s="248"/>
      <c r="AA861" s="248"/>
      <c r="AB861" s="248"/>
      <c r="AC861" s="248"/>
      <c r="AD861" s="248"/>
      <c r="AE861" s="248"/>
      <c r="AF861" s="248"/>
      <c r="AG861" s="248"/>
      <c r="AH861" s="248"/>
      <c r="AI861" s="248"/>
      <c r="AJ861" s="248"/>
    </row>
    <row r="862" spans="1:36" ht="13">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c r="Z862" s="248"/>
      <c r="AA862" s="248"/>
      <c r="AB862" s="248"/>
      <c r="AC862" s="248"/>
      <c r="AD862" s="248"/>
      <c r="AE862" s="248"/>
      <c r="AF862" s="248"/>
      <c r="AG862" s="248"/>
      <c r="AH862" s="248"/>
      <c r="AI862" s="248"/>
      <c r="AJ862" s="248"/>
    </row>
    <row r="863" spans="1:36" ht="13">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c r="Z863" s="248"/>
      <c r="AA863" s="248"/>
      <c r="AB863" s="248"/>
      <c r="AC863" s="248"/>
      <c r="AD863" s="248"/>
      <c r="AE863" s="248"/>
      <c r="AF863" s="248"/>
      <c r="AG863" s="248"/>
      <c r="AH863" s="248"/>
      <c r="AI863" s="248"/>
      <c r="AJ863" s="248"/>
    </row>
    <row r="864" spans="1:36" ht="13">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c r="Z864" s="248"/>
      <c r="AA864" s="248"/>
      <c r="AB864" s="248"/>
      <c r="AC864" s="248"/>
      <c r="AD864" s="248"/>
      <c r="AE864" s="248"/>
      <c r="AF864" s="248"/>
      <c r="AG864" s="248"/>
      <c r="AH864" s="248"/>
      <c r="AI864" s="248"/>
      <c r="AJ864" s="248"/>
    </row>
    <row r="865" spans="1:36" ht="13">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c r="Z865" s="248"/>
      <c r="AA865" s="248"/>
      <c r="AB865" s="248"/>
      <c r="AC865" s="248"/>
      <c r="AD865" s="248"/>
      <c r="AE865" s="248"/>
      <c r="AF865" s="248"/>
      <c r="AG865" s="248"/>
      <c r="AH865" s="248"/>
      <c r="AI865" s="248"/>
      <c r="AJ865" s="248"/>
    </row>
    <row r="866" spans="1:36" ht="13">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c r="Z866" s="248"/>
      <c r="AA866" s="248"/>
      <c r="AB866" s="248"/>
      <c r="AC866" s="248"/>
      <c r="AD866" s="248"/>
      <c r="AE866" s="248"/>
      <c r="AF866" s="248"/>
      <c r="AG866" s="248"/>
      <c r="AH866" s="248"/>
      <c r="AI866" s="248"/>
      <c r="AJ866" s="248"/>
    </row>
    <row r="867" spans="1:36" ht="13">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c r="Z867" s="248"/>
      <c r="AA867" s="248"/>
      <c r="AB867" s="248"/>
      <c r="AC867" s="248"/>
      <c r="AD867" s="248"/>
      <c r="AE867" s="248"/>
      <c r="AF867" s="248"/>
      <c r="AG867" s="248"/>
      <c r="AH867" s="248"/>
      <c r="AI867" s="248"/>
      <c r="AJ867" s="248"/>
    </row>
    <row r="868" spans="1:36" ht="13">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c r="Z868" s="248"/>
      <c r="AA868" s="248"/>
      <c r="AB868" s="248"/>
      <c r="AC868" s="248"/>
      <c r="AD868" s="248"/>
      <c r="AE868" s="248"/>
      <c r="AF868" s="248"/>
      <c r="AG868" s="248"/>
      <c r="AH868" s="248"/>
      <c r="AI868" s="248"/>
      <c r="AJ868" s="248"/>
    </row>
    <row r="869" spans="1:36" ht="13">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c r="Z869" s="248"/>
      <c r="AA869" s="248"/>
      <c r="AB869" s="248"/>
      <c r="AC869" s="248"/>
      <c r="AD869" s="248"/>
      <c r="AE869" s="248"/>
      <c r="AF869" s="248"/>
      <c r="AG869" s="248"/>
      <c r="AH869" s="248"/>
      <c r="AI869" s="248"/>
      <c r="AJ869" s="248"/>
    </row>
    <row r="870" spans="1:36" ht="13">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c r="Z870" s="248"/>
      <c r="AA870" s="248"/>
      <c r="AB870" s="248"/>
      <c r="AC870" s="248"/>
      <c r="AD870" s="248"/>
      <c r="AE870" s="248"/>
      <c r="AF870" s="248"/>
      <c r="AG870" s="248"/>
      <c r="AH870" s="248"/>
      <c r="AI870" s="248"/>
      <c r="AJ870" s="248"/>
    </row>
    <row r="871" spans="1:36" ht="13">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c r="Z871" s="248"/>
      <c r="AA871" s="248"/>
      <c r="AB871" s="248"/>
      <c r="AC871" s="248"/>
      <c r="AD871" s="248"/>
      <c r="AE871" s="248"/>
      <c r="AF871" s="248"/>
      <c r="AG871" s="248"/>
      <c r="AH871" s="248"/>
      <c r="AI871" s="248"/>
      <c r="AJ871" s="248"/>
    </row>
    <row r="872" spans="1:36" ht="13">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c r="Z872" s="248"/>
      <c r="AA872" s="248"/>
      <c r="AB872" s="248"/>
      <c r="AC872" s="248"/>
      <c r="AD872" s="248"/>
      <c r="AE872" s="248"/>
      <c r="AF872" s="248"/>
      <c r="AG872" s="248"/>
      <c r="AH872" s="248"/>
      <c r="AI872" s="248"/>
      <c r="AJ872" s="248"/>
    </row>
    <row r="873" spans="1:36" ht="13">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c r="Z873" s="248"/>
      <c r="AA873" s="248"/>
      <c r="AB873" s="248"/>
      <c r="AC873" s="248"/>
      <c r="AD873" s="248"/>
      <c r="AE873" s="248"/>
      <c r="AF873" s="248"/>
      <c r="AG873" s="248"/>
      <c r="AH873" s="248"/>
      <c r="AI873" s="248"/>
      <c r="AJ873" s="248"/>
    </row>
    <row r="874" spans="1:36" ht="13">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c r="Z874" s="248"/>
      <c r="AA874" s="248"/>
      <c r="AB874" s="248"/>
      <c r="AC874" s="248"/>
      <c r="AD874" s="248"/>
      <c r="AE874" s="248"/>
      <c r="AF874" s="248"/>
      <c r="AG874" s="248"/>
      <c r="AH874" s="248"/>
      <c r="AI874" s="248"/>
      <c r="AJ874" s="248"/>
    </row>
    <row r="875" spans="1:36" ht="13">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c r="Z875" s="248"/>
      <c r="AA875" s="248"/>
      <c r="AB875" s="248"/>
      <c r="AC875" s="248"/>
      <c r="AD875" s="248"/>
      <c r="AE875" s="248"/>
      <c r="AF875" s="248"/>
      <c r="AG875" s="248"/>
      <c r="AH875" s="248"/>
      <c r="AI875" s="248"/>
      <c r="AJ875" s="248"/>
    </row>
    <row r="876" spans="1:36" ht="13">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c r="Z876" s="248"/>
      <c r="AA876" s="248"/>
      <c r="AB876" s="248"/>
      <c r="AC876" s="248"/>
      <c r="AD876" s="248"/>
      <c r="AE876" s="248"/>
      <c r="AF876" s="248"/>
      <c r="AG876" s="248"/>
      <c r="AH876" s="248"/>
      <c r="AI876" s="248"/>
      <c r="AJ876" s="248"/>
    </row>
    <row r="877" spans="1:36" ht="13">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c r="Z877" s="248"/>
      <c r="AA877" s="248"/>
      <c r="AB877" s="248"/>
      <c r="AC877" s="248"/>
      <c r="AD877" s="248"/>
      <c r="AE877" s="248"/>
      <c r="AF877" s="248"/>
      <c r="AG877" s="248"/>
      <c r="AH877" s="248"/>
      <c r="AI877" s="248"/>
      <c r="AJ877" s="248"/>
    </row>
    <row r="878" spans="1:36" ht="13">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c r="Z878" s="248"/>
      <c r="AA878" s="248"/>
      <c r="AB878" s="248"/>
      <c r="AC878" s="248"/>
      <c r="AD878" s="248"/>
      <c r="AE878" s="248"/>
      <c r="AF878" s="248"/>
      <c r="AG878" s="248"/>
      <c r="AH878" s="248"/>
      <c r="AI878" s="248"/>
      <c r="AJ878" s="248"/>
    </row>
    <row r="879" spans="1:36" ht="13">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c r="Z879" s="248"/>
      <c r="AA879" s="248"/>
      <c r="AB879" s="248"/>
      <c r="AC879" s="248"/>
      <c r="AD879" s="248"/>
      <c r="AE879" s="248"/>
      <c r="AF879" s="248"/>
      <c r="AG879" s="248"/>
      <c r="AH879" s="248"/>
      <c r="AI879" s="248"/>
      <c r="AJ879" s="248"/>
    </row>
    <row r="880" spans="1:36" ht="13">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c r="Z880" s="248"/>
      <c r="AA880" s="248"/>
      <c r="AB880" s="248"/>
      <c r="AC880" s="248"/>
      <c r="AD880" s="248"/>
      <c r="AE880" s="248"/>
      <c r="AF880" s="248"/>
      <c r="AG880" s="248"/>
      <c r="AH880" s="248"/>
      <c r="AI880" s="248"/>
      <c r="AJ880" s="248"/>
    </row>
    <row r="881" spans="1:36" ht="13">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c r="Z881" s="248"/>
      <c r="AA881" s="248"/>
      <c r="AB881" s="248"/>
      <c r="AC881" s="248"/>
      <c r="AD881" s="248"/>
      <c r="AE881" s="248"/>
      <c r="AF881" s="248"/>
      <c r="AG881" s="248"/>
      <c r="AH881" s="248"/>
      <c r="AI881" s="248"/>
      <c r="AJ881" s="248"/>
    </row>
    <row r="882" spans="1:36" ht="13">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c r="Z882" s="248"/>
      <c r="AA882" s="248"/>
      <c r="AB882" s="248"/>
      <c r="AC882" s="248"/>
      <c r="AD882" s="248"/>
      <c r="AE882" s="248"/>
      <c r="AF882" s="248"/>
      <c r="AG882" s="248"/>
      <c r="AH882" s="248"/>
      <c r="AI882" s="248"/>
      <c r="AJ882" s="248"/>
    </row>
    <row r="883" spans="1:36" ht="13">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c r="Z883" s="248"/>
      <c r="AA883" s="248"/>
      <c r="AB883" s="248"/>
      <c r="AC883" s="248"/>
      <c r="AD883" s="248"/>
      <c r="AE883" s="248"/>
      <c r="AF883" s="248"/>
      <c r="AG883" s="248"/>
      <c r="AH883" s="248"/>
      <c r="AI883" s="248"/>
      <c r="AJ883" s="248"/>
    </row>
    <row r="884" spans="1:36" ht="13">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c r="Z884" s="248"/>
      <c r="AA884" s="248"/>
      <c r="AB884" s="248"/>
      <c r="AC884" s="248"/>
      <c r="AD884" s="248"/>
      <c r="AE884" s="248"/>
      <c r="AF884" s="248"/>
      <c r="AG884" s="248"/>
      <c r="AH884" s="248"/>
      <c r="AI884" s="248"/>
      <c r="AJ884" s="248"/>
    </row>
    <row r="885" spans="1:36" ht="13">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c r="Z885" s="248"/>
      <c r="AA885" s="248"/>
      <c r="AB885" s="248"/>
      <c r="AC885" s="248"/>
      <c r="AD885" s="248"/>
      <c r="AE885" s="248"/>
      <c r="AF885" s="248"/>
      <c r="AG885" s="248"/>
      <c r="AH885" s="248"/>
      <c r="AI885" s="248"/>
      <c r="AJ885" s="248"/>
    </row>
    <row r="886" spans="1:36" ht="13">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c r="Z886" s="248"/>
      <c r="AA886" s="248"/>
      <c r="AB886" s="248"/>
      <c r="AC886" s="248"/>
      <c r="AD886" s="248"/>
      <c r="AE886" s="248"/>
      <c r="AF886" s="248"/>
      <c r="AG886" s="248"/>
      <c r="AH886" s="248"/>
      <c r="AI886" s="248"/>
      <c r="AJ886" s="248"/>
    </row>
    <row r="887" spans="1:36" ht="13">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c r="Z887" s="248"/>
      <c r="AA887" s="248"/>
      <c r="AB887" s="248"/>
      <c r="AC887" s="248"/>
      <c r="AD887" s="248"/>
      <c r="AE887" s="248"/>
      <c r="AF887" s="248"/>
      <c r="AG887" s="248"/>
      <c r="AH887" s="248"/>
      <c r="AI887" s="248"/>
      <c r="AJ887" s="248"/>
    </row>
    <row r="888" spans="1:36" ht="13">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c r="Z888" s="248"/>
      <c r="AA888" s="248"/>
      <c r="AB888" s="248"/>
      <c r="AC888" s="248"/>
      <c r="AD888" s="248"/>
      <c r="AE888" s="248"/>
      <c r="AF888" s="248"/>
      <c r="AG888" s="248"/>
      <c r="AH888" s="248"/>
      <c r="AI888" s="248"/>
      <c r="AJ888" s="248"/>
    </row>
    <row r="889" spans="1:36" ht="13">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c r="Z889" s="248"/>
      <c r="AA889" s="248"/>
      <c r="AB889" s="248"/>
      <c r="AC889" s="248"/>
      <c r="AD889" s="248"/>
      <c r="AE889" s="248"/>
      <c r="AF889" s="248"/>
      <c r="AG889" s="248"/>
      <c r="AH889" s="248"/>
      <c r="AI889" s="248"/>
      <c r="AJ889" s="248"/>
    </row>
    <row r="890" spans="1:36" ht="13">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c r="Z890" s="248"/>
      <c r="AA890" s="248"/>
      <c r="AB890" s="248"/>
      <c r="AC890" s="248"/>
      <c r="AD890" s="248"/>
      <c r="AE890" s="248"/>
      <c r="AF890" s="248"/>
      <c r="AG890" s="248"/>
      <c r="AH890" s="248"/>
      <c r="AI890" s="248"/>
      <c r="AJ890" s="248"/>
    </row>
    <row r="891" spans="1:36" ht="13">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c r="Z891" s="248"/>
      <c r="AA891" s="248"/>
      <c r="AB891" s="248"/>
      <c r="AC891" s="248"/>
      <c r="AD891" s="248"/>
      <c r="AE891" s="248"/>
      <c r="AF891" s="248"/>
      <c r="AG891" s="248"/>
      <c r="AH891" s="248"/>
      <c r="AI891" s="248"/>
      <c r="AJ891" s="248"/>
    </row>
    <row r="892" spans="1:36" ht="13">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c r="Z892" s="248"/>
      <c r="AA892" s="248"/>
      <c r="AB892" s="248"/>
      <c r="AC892" s="248"/>
      <c r="AD892" s="248"/>
      <c r="AE892" s="248"/>
      <c r="AF892" s="248"/>
      <c r="AG892" s="248"/>
      <c r="AH892" s="248"/>
      <c r="AI892" s="248"/>
      <c r="AJ892" s="248"/>
    </row>
    <row r="893" spans="1:36" ht="13">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c r="Z893" s="248"/>
      <c r="AA893" s="248"/>
      <c r="AB893" s="248"/>
      <c r="AC893" s="248"/>
      <c r="AD893" s="248"/>
      <c r="AE893" s="248"/>
      <c r="AF893" s="248"/>
      <c r="AG893" s="248"/>
      <c r="AH893" s="248"/>
      <c r="AI893" s="248"/>
      <c r="AJ893" s="248"/>
    </row>
    <row r="894" spans="1:36" ht="13">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c r="Z894" s="248"/>
      <c r="AA894" s="248"/>
      <c r="AB894" s="248"/>
      <c r="AC894" s="248"/>
      <c r="AD894" s="248"/>
      <c r="AE894" s="248"/>
      <c r="AF894" s="248"/>
      <c r="AG894" s="248"/>
      <c r="AH894" s="248"/>
      <c r="AI894" s="248"/>
      <c r="AJ894" s="248"/>
    </row>
    <row r="895" spans="1:36" ht="13">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c r="Z895" s="248"/>
      <c r="AA895" s="248"/>
      <c r="AB895" s="248"/>
      <c r="AC895" s="248"/>
      <c r="AD895" s="248"/>
      <c r="AE895" s="248"/>
      <c r="AF895" s="248"/>
      <c r="AG895" s="248"/>
      <c r="AH895" s="248"/>
      <c r="AI895" s="248"/>
      <c r="AJ895" s="248"/>
    </row>
    <row r="896" spans="1:36" ht="13">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c r="Z896" s="248"/>
      <c r="AA896" s="248"/>
      <c r="AB896" s="248"/>
      <c r="AC896" s="248"/>
      <c r="AD896" s="248"/>
      <c r="AE896" s="248"/>
      <c r="AF896" s="248"/>
      <c r="AG896" s="248"/>
      <c r="AH896" s="248"/>
      <c r="AI896" s="248"/>
      <c r="AJ896" s="248"/>
    </row>
    <row r="897" spans="1:36" ht="13">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c r="Z897" s="248"/>
      <c r="AA897" s="248"/>
      <c r="AB897" s="248"/>
      <c r="AC897" s="248"/>
      <c r="AD897" s="248"/>
      <c r="AE897" s="248"/>
      <c r="AF897" s="248"/>
      <c r="AG897" s="248"/>
      <c r="AH897" s="248"/>
      <c r="AI897" s="248"/>
      <c r="AJ897" s="248"/>
    </row>
    <row r="898" spans="1:36" ht="13">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c r="Z898" s="248"/>
      <c r="AA898" s="248"/>
      <c r="AB898" s="248"/>
      <c r="AC898" s="248"/>
      <c r="AD898" s="248"/>
      <c r="AE898" s="248"/>
      <c r="AF898" s="248"/>
      <c r="AG898" s="248"/>
      <c r="AH898" s="248"/>
      <c r="AI898" s="248"/>
      <c r="AJ898" s="248"/>
    </row>
    <row r="899" spans="1:36" ht="13">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c r="Z899" s="248"/>
      <c r="AA899" s="248"/>
      <c r="AB899" s="248"/>
      <c r="AC899" s="248"/>
      <c r="AD899" s="248"/>
      <c r="AE899" s="248"/>
      <c r="AF899" s="248"/>
      <c r="AG899" s="248"/>
      <c r="AH899" s="248"/>
      <c r="AI899" s="248"/>
      <c r="AJ899" s="248"/>
    </row>
    <row r="900" spans="1:36" ht="13">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c r="Z900" s="248"/>
      <c r="AA900" s="248"/>
      <c r="AB900" s="248"/>
      <c r="AC900" s="248"/>
      <c r="AD900" s="248"/>
      <c r="AE900" s="248"/>
      <c r="AF900" s="248"/>
      <c r="AG900" s="248"/>
      <c r="AH900" s="248"/>
      <c r="AI900" s="248"/>
      <c r="AJ900" s="248"/>
    </row>
    <row r="901" spans="1:36" ht="13">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c r="Z901" s="248"/>
      <c r="AA901" s="248"/>
      <c r="AB901" s="248"/>
      <c r="AC901" s="248"/>
      <c r="AD901" s="248"/>
      <c r="AE901" s="248"/>
      <c r="AF901" s="248"/>
      <c r="AG901" s="248"/>
      <c r="AH901" s="248"/>
      <c r="AI901" s="248"/>
      <c r="AJ901" s="248"/>
    </row>
    <row r="902" spans="1:36" ht="13">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c r="Z902" s="248"/>
      <c r="AA902" s="248"/>
      <c r="AB902" s="248"/>
      <c r="AC902" s="248"/>
      <c r="AD902" s="248"/>
      <c r="AE902" s="248"/>
      <c r="AF902" s="248"/>
      <c r="AG902" s="248"/>
      <c r="AH902" s="248"/>
      <c r="AI902" s="248"/>
      <c r="AJ902" s="248"/>
    </row>
    <row r="903" spans="1:36" ht="13">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c r="Z903" s="248"/>
      <c r="AA903" s="248"/>
      <c r="AB903" s="248"/>
      <c r="AC903" s="248"/>
      <c r="AD903" s="248"/>
      <c r="AE903" s="248"/>
      <c r="AF903" s="248"/>
      <c r="AG903" s="248"/>
      <c r="AH903" s="248"/>
      <c r="AI903" s="248"/>
      <c r="AJ903" s="248"/>
    </row>
    <row r="904" spans="1:36" ht="13">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c r="Z904" s="248"/>
      <c r="AA904" s="248"/>
      <c r="AB904" s="248"/>
      <c r="AC904" s="248"/>
      <c r="AD904" s="248"/>
      <c r="AE904" s="248"/>
      <c r="AF904" s="248"/>
      <c r="AG904" s="248"/>
      <c r="AH904" s="248"/>
      <c r="AI904" s="248"/>
      <c r="AJ904" s="248"/>
    </row>
    <row r="905" spans="1:36" ht="13">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c r="Z905" s="248"/>
      <c r="AA905" s="248"/>
      <c r="AB905" s="248"/>
      <c r="AC905" s="248"/>
      <c r="AD905" s="248"/>
      <c r="AE905" s="248"/>
      <c r="AF905" s="248"/>
      <c r="AG905" s="248"/>
      <c r="AH905" s="248"/>
      <c r="AI905" s="248"/>
      <c r="AJ905" s="248"/>
    </row>
    <row r="906" spans="1:36" ht="13">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c r="Z906" s="248"/>
      <c r="AA906" s="248"/>
      <c r="AB906" s="248"/>
      <c r="AC906" s="248"/>
      <c r="AD906" s="248"/>
      <c r="AE906" s="248"/>
      <c r="AF906" s="248"/>
      <c r="AG906" s="248"/>
      <c r="AH906" s="248"/>
      <c r="AI906" s="248"/>
      <c r="AJ906" s="248"/>
    </row>
    <row r="907" spans="1:36" ht="13">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c r="Z907" s="248"/>
      <c r="AA907" s="248"/>
      <c r="AB907" s="248"/>
      <c r="AC907" s="248"/>
      <c r="AD907" s="248"/>
      <c r="AE907" s="248"/>
      <c r="AF907" s="248"/>
      <c r="AG907" s="248"/>
      <c r="AH907" s="248"/>
      <c r="AI907" s="248"/>
      <c r="AJ907" s="248"/>
    </row>
    <row r="908" spans="1:36" ht="13">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c r="Z908" s="248"/>
      <c r="AA908" s="248"/>
      <c r="AB908" s="248"/>
      <c r="AC908" s="248"/>
      <c r="AD908" s="248"/>
      <c r="AE908" s="248"/>
      <c r="AF908" s="248"/>
      <c r="AG908" s="248"/>
      <c r="AH908" s="248"/>
      <c r="AI908" s="248"/>
      <c r="AJ908" s="248"/>
    </row>
    <row r="909" spans="1:36" ht="13">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c r="Z909" s="248"/>
      <c r="AA909" s="248"/>
      <c r="AB909" s="248"/>
      <c r="AC909" s="248"/>
      <c r="AD909" s="248"/>
      <c r="AE909" s="248"/>
      <c r="AF909" s="248"/>
      <c r="AG909" s="248"/>
      <c r="AH909" s="248"/>
      <c r="AI909" s="248"/>
      <c r="AJ909" s="248"/>
    </row>
    <row r="910" spans="1:36" ht="13">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c r="Z910" s="248"/>
      <c r="AA910" s="248"/>
      <c r="AB910" s="248"/>
      <c r="AC910" s="248"/>
      <c r="AD910" s="248"/>
      <c r="AE910" s="248"/>
      <c r="AF910" s="248"/>
      <c r="AG910" s="248"/>
      <c r="AH910" s="248"/>
      <c r="AI910" s="248"/>
      <c r="AJ910" s="248"/>
    </row>
    <row r="911" spans="1:36" ht="13">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c r="Z911" s="248"/>
      <c r="AA911" s="248"/>
      <c r="AB911" s="248"/>
      <c r="AC911" s="248"/>
      <c r="AD911" s="248"/>
      <c r="AE911" s="248"/>
      <c r="AF911" s="248"/>
      <c r="AG911" s="248"/>
      <c r="AH911" s="248"/>
      <c r="AI911" s="248"/>
      <c r="AJ911" s="248"/>
    </row>
    <row r="912" spans="1:36" ht="13">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c r="Z912" s="248"/>
      <c r="AA912" s="248"/>
      <c r="AB912" s="248"/>
      <c r="AC912" s="248"/>
      <c r="AD912" s="248"/>
      <c r="AE912" s="248"/>
      <c r="AF912" s="248"/>
      <c r="AG912" s="248"/>
      <c r="AH912" s="248"/>
      <c r="AI912" s="248"/>
      <c r="AJ912" s="248"/>
    </row>
    <row r="913" spans="1:36" ht="13">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c r="Z913" s="248"/>
      <c r="AA913" s="248"/>
      <c r="AB913" s="248"/>
      <c r="AC913" s="248"/>
      <c r="AD913" s="248"/>
      <c r="AE913" s="248"/>
      <c r="AF913" s="248"/>
      <c r="AG913" s="248"/>
      <c r="AH913" s="248"/>
      <c r="AI913" s="248"/>
      <c r="AJ913" s="248"/>
    </row>
    <row r="914" spans="1:36" ht="13">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c r="Z914" s="248"/>
      <c r="AA914" s="248"/>
      <c r="AB914" s="248"/>
      <c r="AC914" s="248"/>
      <c r="AD914" s="248"/>
      <c r="AE914" s="248"/>
      <c r="AF914" s="248"/>
      <c r="AG914" s="248"/>
      <c r="AH914" s="248"/>
      <c r="AI914" s="248"/>
      <c r="AJ914" s="248"/>
    </row>
    <row r="915" spans="1:36" ht="13">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c r="Z915" s="248"/>
      <c r="AA915" s="248"/>
      <c r="AB915" s="248"/>
      <c r="AC915" s="248"/>
      <c r="AD915" s="248"/>
      <c r="AE915" s="248"/>
      <c r="AF915" s="248"/>
      <c r="AG915" s="248"/>
      <c r="AH915" s="248"/>
      <c r="AI915" s="248"/>
      <c r="AJ915" s="248"/>
    </row>
    <row r="916" spans="1:36" ht="13">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c r="Z916" s="248"/>
      <c r="AA916" s="248"/>
      <c r="AB916" s="248"/>
      <c r="AC916" s="248"/>
      <c r="AD916" s="248"/>
      <c r="AE916" s="248"/>
      <c r="AF916" s="248"/>
      <c r="AG916" s="248"/>
      <c r="AH916" s="248"/>
      <c r="AI916" s="248"/>
      <c r="AJ916" s="248"/>
    </row>
    <row r="917" spans="1:36" ht="13">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c r="Z917" s="248"/>
      <c r="AA917" s="248"/>
      <c r="AB917" s="248"/>
      <c r="AC917" s="248"/>
      <c r="AD917" s="248"/>
      <c r="AE917" s="248"/>
      <c r="AF917" s="248"/>
      <c r="AG917" s="248"/>
      <c r="AH917" s="248"/>
      <c r="AI917" s="248"/>
      <c r="AJ917" s="248"/>
    </row>
    <row r="918" spans="1:36" ht="13">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c r="Z918" s="248"/>
      <c r="AA918" s="248"/>
      <c r="AB918" s="248"/>
      <c r="AC918" s="248"/>
      <c r="AD918" s="248"/>
      <c r="AE918" s="248"/>
      <c r="AF918" s="248"/>
      <c r="AG918" s="248"/>
      <c r="AH918" s="248"/>
      <c r="AI918" s="248"/>
      <c r="AJ918" s="248"/>
    </row>
    <row r="919" spans="1:36" ht="13">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c r="Z919" s="248"/>
      <c r="AA919" s="248"/>
      <c r="AB919" s="248"/>
      <c r="AC919" s="248"/>
      <c r="AD919" s="248"/>
      <c r="AE919" s="248"/>
      <c r="AF919" s="248"/>
      <c r="AG919" s="248"/>
      <c r="AH919" s="248"/>
      <c r="AI919" s="248"/>
      <c r="AJ919" s="248"/>
    </row>
    <row r="920" spans="1:36" ht="13">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c r="Z920" s="248"/>
      <c r="AA920" s="248"/>
      <c r="AB920" s="248"/>
      <c r="AC920" s="248"/>
      <c r="AD920" s="248"/>
      <c r="AE920" s="248"/>
      <c r="AF920" s="248"/>
      <c r="AG920" s="248"/>
      <c r="AH920" s="248"/>
      <c r="AI920" s="248"/>
      <c r="AJ920" s="248"/>
    </row>
    <row r="921" spans="1:36" ht="13">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c r="Z921" s="248"/>
      <c r="AA921" s="248"/>
      <c r="AB921" s="248"/>
      <c r="AC921" s="248"/>
      <c r="AD921" s="248"/>
      <c r="AE921" s="248"/>
      <c r="AF921" s="248"/>
      <c r="AG921" s="248"/>
      <c r="AH921" s="248"/>
      <c r="AI921" s="248"/>
      <c r="AJ921" s="248"/>
    </row>
    <row r="922" spans="1:36" ht="13">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c r="Z922" s="248"/>
      <c r="AA922" s="248"/>
      <c r="AB922" s="248"/>
      <c r="AC922" s="248"/>
      <c r="AD922" s="248"/>
      <c r="AE922" s="248"/>
      <c r="AF922" s="248"/>
      <c r="AG922" s="248"/>
      <c r="AH922" s="248"/>
      <c r="AI922" s="248"/>
      <c r="AJ922" s="248"/>
    </row>
    <row r="923" spans="1:36" ht="13">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c r="Z923" s="248"/>
      <c r="AA923" s="248"/>
      <c r="AB923" s="248"/>
      <c r="AC923" s="248"/>
      <c r="AD923" s="248"/>
      <c r="AE923" s="248"/>
      <c r="AF923" s="248"/>
      <c r="AG923" s="248"/>
      <c r="AH923" s="248"/>
      <c r="AI923" s="248"/>
      <c r="AJ923" s="248"/>
    </row>
    <row r="924" spans="1:36" ht="13">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c r="Z924" s="248"/>
      <c r="AA924" s="248"/>
      <c r="AB924" s="248"/>
      <c r="AC924" s="248"/>
      <c r="AD924" s="248"/>
      <c r="AE924" s="248"/>
      <c r="AF924" s="248"/>
      <c r="AG924" s="248"/>
      <c r="AH924" s="248"/>
      <c r="AI924" s="248"/>
      <c r="AJ924" s="248"/>
    </row>
    <row r="925" spans="1:36" ht="13">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c r="Z925" s="248"/>
      <c r="AA925" s="248"/>
      <c r="AB925" s="248"/>
      <c r="AC925" s="248"/>
      <c r="AD925" s="248"/>
      <c r="AE925" s="248"/>
      <c r="AF925" s="248"/>
      <c r="AG925" s="248"/>
      <c r="AH925" s="248"/>
      <c r="AI925" s="248"/>
      <c r="AJ925" s="248"/>
    </row>
    <row r="926" spans="1:36" ht="13">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c r="Z926" s="248"/>
      <c r="AA926" s="248"/>
      <c r="AB926" s="248"/>
      <c r="AC926" s="248"/>
      <c r="AD926" s="248"/>
      <c r="AE926" s="248"/>
      <c r="AF926" s="248"/>
      <c r="AG926" s="248"/>
      <c r="AH926" s="248"/>
      <c r="AI926" s="248"/>
      <c r="AJ926" s="248"/>
    </row>
    <row r="927" spans="1:36" ht="13">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c r="Z927" s="248"/>
      <c r="AA927" s="248"/>
      <c r="AB927" s="248"/>
      <c r="AC927" s="248"/>
      <c r="AD927" s="248"/>
      <c r="AE927" s="248"/>
      <c r="AF927" s="248"/>
      <c r="AG927" s="248"/>
      <c r="AH927" s="248"/>
      <c r="AI927" s="248"/>
      <c r="AJ927" s="248"/>
    </row>
    <row r="928" spans="1:36" ht="13">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c r="Z928" s="248"/>
      <c r="AA928" s="248"/>
      <c r="AB928" s="248"/>
      <c r="AC928" s="248"/>
      <c r="AD928" s="248"/>
      <c r="AE928" s="248"/>
      <c r="AF928" s="248"/>
      <c r="AG928" s="248"/>
      <c r="AH928" s="248"/>
      <c r="AI928" s="248"/>
      <c r="AJ928" s="248"/>
    </row>
    <row r="929" spans="1:36" ht="13">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c r="Z929" s="248"/>
      <c r="AA929" s="248"/>
      <c r="AB929" s="248"/>
      <c r="AC929" s="248"/>
      <c r="AD929" s="248"/>
      <c r="AE929" s="248"/>
      <c r="AF929" s="248"/>
      <c r="AG929" s="248"/>
      <c r="AH929" s="248"/>
      <c r="AI929" s="248"/>
      <c r="AJ929" s="248"/>
    </row>
    <row r="930" spans="1:36" ht="13">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c r="Z930" s="248"/>
      <c r="AA930" s="248"/>
      <c r="AB930" s="248"/>
      <c r="AC930" s="248"/>
      <c r="AD930" s="248"/>
      <c r="AE930" s="248"/>
      <c r="AF930" s="248"/>
      <c r="AG930" s="248"/>
      <c r="AH930" s="248"/>
      <c r="AI930" s="248"/>
      <c r="AJ930" s="248"/>
    </row>
    <row r="931" spans="1:36" ht="13">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c r="Z931" s="248"/>
      <c r="AA931" s="248"/>
      <c r="AB931" s="248"/>
      <c r="AC931" s="248"/>
      <c r="AD931" s="248"/>
      <c r="AE931" s="248"/>
      <c r="AF931" s="248"/>
      <c r="AG931" s="248"/>
      <c r="AH931" s="248"/>
      <c r="AI931" s="248"/>
      <c r="AJ931" s="248"/>
    </row>
    <row r="932" spans="1:36" ht="13">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c r="Z932" s="248"/>
      <c r="AA932" s="248"/>
      <c r="AB932" s="248"/>
      <c r="AC932" s="248"/>
      <c r="AD932" s="248"/>
      <c r="AE932" s="248"/>
      <c r="AF932" s="248"/>
      <c r="AG932" s="248"/>
      <c r="AH932" s="248"/>
      <c r="AI932" s="248"/>
      <c r="AJ932" s="248"/>
    </row>
    <row r="933" spans="1:36" ht="13">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c r="Z933" s="248"/>
      <c r="AA933" s="248"/>
      <c r="AB933" s="248"/>
      <c r="AC933" s="248"/>
      <c r="AD933" s="248"/>
      <c r="AE933" s="248"/>
      <c r="AF933" s="248"/>
      <c r="AG933" s="248"/>
      <c r="AH933" s="248"/>
      <c r="AI933" s="248"/>
      <c r="AJ933" s="248"/>
    </row>
    <row r="934" spans="1:36" ht="13">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c r="Z934" s="248"/>
      <c r="AA934" s="248"/>
      <c r="AB934" s="248"/>
      <c r="AC934" s="248"/>
      <c r="AD934" s="248"/>
      <c r="AE934" s="248"/>
      <c r="AF934" s="248"/>
      <c r="AG934" s="248"/>
      <c r="AH934" s="248"/>
      <c r="AI934" s="248"/>
      <c r="AJ934" s="248"/>
    </row>
    <row r="935" spans="1:36" ht="13">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c r="Z935" s="248"/>
      <c r="AA935" s="248"/>
      <c r="AB935" s="248"/>
      <c r="AC935" s="248"/>
      <c r="AD935" s="248"/>
      <c r="AE935" s="248"/>
      <c r="AF935" s="248"/>
      <c r="AG935" s="248"/>
      <c r="AH935" s="248"/>
      <c r="AI935" s="248"/>
      <c r="AJ935" s="248"/>
    </row>
    <row r="936" spans="1:36" ht="13">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c r="Z936" s="248"/>
      <c r="AA936" s="248"/>
      <c r="AB936" s="248"/>
      <c r="AC936" s="248"/>
      <c r="AD936" s="248"/>
      <c r="AE936" s="248"/>
      <c r="AF936" s="248"/>
      <c r="AG936" s="248"/>
      <c r="AH936" s="248"/>
      <c r="AI936" s="248"/>
      <c r="AJ936" s="248"/>
    </row>
    <row r="937" spans="1:36" ht="13">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c r="Z937" s="248"/>
      <c r="AA937" s="248"/>
      <c r="AB937" s="248"/>
      <c r="AC937" s="248"/>
      <c r="AD937" s="248"/>
      <c r="AE937" s="248"/>
      <c r="AF937" s="248"/>
      <c r="AG937" s="248"/>
      <c r="AH937" s="248"/>
      <c r="AI937" s="248"/>
      <c r="AJ937" s="248"/>
    </row>
    <row r="938" spans="1:36" ht="13">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c r="Z938" s="248"/>
      <c r="AA938" s="248"/>
      <c r="AB938" s="248"/>
      <c r="AC938" s="248"/>
      <c r="AD938" s="248"/>
      <c r="AE938" s="248"/>
      <c r="AF938" s="248"/>
      <c r="AG938" s="248"/>
      <c r="AH938" s="248"/>
      <c r="AI938" s="248"/>
      <c r="AJ938" s="248"/>
    </row>
    <row r="939" spans="1:36" ht="13">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c r="Z939" s="248"/>
      <c r="AA939" s="248"/>
      <c r="AB939" s="248"/>
      <c r="AC939" s="248"/>
      <c r="AD939" s="248"/>
      <c r="AE939" s="248"/>
      <c r="AF939" s="248"/>
      <c r="AG939" s="248"/>
      <c r="AH939" s="248"/>
      <c r="AI939" s="248"/>
      <c r="AJ939" s="248"/>
    </row>
    <row r="940" spans="1:36" ht="13">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c r="Z940" s="248"/>
      <c r="AA940" s="248"/>
      <c r="AB940" s="248"/>
      <c r="AC940" s="248"/>
      <c r="AD940" s="248"/>
      <c r="AE940" s="248"/>
      <c r="AF940" s="248"/>
      <c r="AG940" s="248"/>
      <c r="AH940" s="248"/>
      <c r="AI940" s="248"/>
      <c r="AJ940" s="248"/>
    </row>
    <row r="941" spans="1:36" ht="13">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c r="Z941" s="248"/>
      <c r="AA941" s="248"/>
      <c r="AB941" s="248"/>
      <c r="AC941" s="248"/>
      <c r="AD941" s="248"/>
      <c r="AE941" s="248"/>
      <c r="AF941" s="248"/>
      <c r="AG941" s="248"/>
      <c r="AH941" s="248"/>
      <c r="AI941" s="248"/>
      <c r="AJ941" s="248"/>
    </row>
    <row r="942" spans="1:36" ht="13">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c r="Z942" s="248"/>
      <c r="AA942" s="248"/>
      <c r="AB942" s="248"/>
      <c r="AC942" s="248"/>
      <c r="AD942" s="248"/>
      <c r="AE942" s="248"/>
      <c r="AF942" s="248"/>
      <c r="AG942" s="248"/>
      <c r="AH942" s="248"/>
      <c r="AI942" s="248"/>
      <c r="AJ942" s="248"/>
    </row>
    <row r="943" spans="1:36" ht="13">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c r="Z943" s="248"/>
      <c r="AA943" s="248"/>
      <c r="AB943" s="248"/>
      <c r="AC943" s="248"/>
      <c r="AD943" s="248"/>
      <c r="AE943" s="248"/>
      <c r="AF943" s="248"/>
      <c r="AG943" s="248"/>
      <c r="AH943" s="248"/>
      <c r="AI943" s="248"/>
      <c r="AJ943" s="248"/>
    </row>
    <row r="944" spans="1:36" ht="13">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c r="Z944" s="248"/>
      <c r="AA944" s="248"/>
      <c r="AB944" s="248"/>
      <c r="AC944" s="248"/>
      <c r="AD944" s="248"/>
      <c r="AE944" s="248"/>
      <c r="AF944" s="248"/>
      <c r="AG944" s="248"/>
      <c r="AH944" s="248"/>
      <c r="AI944" s="248"/>
      <c r="AJ944" s="248"/>
    </row>
    <row r="945" spans="1:36" ht="13">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c r="Z945" s="248"/>
      <c r="AA945" s="248"/>
      <c r="AB945" s="248"/>
      <c r="AC945" s="248"/>
      <c r="AD945" s="248"/>
      <c r="AE945" s="248"/>
      <c r="AF945" s="248"/>
      <c r="AG945" s="248"/>
      <c r="AH945" s="248"/>
      <c r="AI945" s="248"/>
      <c r="AJ945" s="248"/>
    </row>
    <row r="946" spans="1:36" ht="13">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c r="Z946" s="248"/>
      <c r="AA946" s="248"/>
      <c r="AB946" s="248"/>
      <c r="AC946" s="248"/>
      <c r="AD946" s="248"/>
      <c r="AE946" s="248"/>
      <c r="AF946" s="248"/>
      <c r="AG946" s="248"/>
      <c r="AH946" s="248"/>
      <c r="AI946" s="248"/>
      <c r="AJ946" s="248"/>
    </row>
    <row r="947" spans="1:36" ht="13">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c r="Z947" s="248"/>
      <c r="AA947" s="248"/>
      <c r="AB947" s="248"/>
      <c r="AC947" s="248"/>
      <c r="AD947" s="248"/>
      <c r="AE947" s="248"/>
      <c r="AF947" s="248"/>
      <c r="AG947" s="248"/>
      <c r="AH947" s="248"/>
      <c r="AI947" s="248"/>
      <c r="AJ947" s="248"/>
    </row>
    <row r="948" spans="1:36" ht="13">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c r="Z948" s="248"/>
      <c r="AA948" s="248"/>
      <c r="AB948" s="248"/>
      <c r="AC948" s="248"/>
      <c r="AD948" s="248"/>
      <c r="AE948" s="248"/>
      <c r="AF948" s="248"/>
      <c r="AG948" s="248"/>
      <c r="AH948" s="248"/>
      <c r="AI948" s="248"/>
      <c r="AJ948" s="248"/>
    </row>
    <row r="949" spans="1:36" ht="13">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c r="Z949" s="248"/>
      <c r="AA949" s="248"/>
      <c r="AB949" s="248"/>
      <c r="AC949" s="248"/>
      <c r="AD949" s="248"/>
      <c r="AE949" s="248"/>
      <c r="AF949" s="248"/>
      <c r="AG949" s="248"/>
      <c r="AH949" s="248"/>
      <c r="AI949" s="248"/>
      <c r="AJ949" s="248"/>
    </row>
    <row r="950" spans="1:36" ht="13">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c r="Z950" s="248"/>
      <c r="AA950" s="248"/>
      <c r="AB950" s="248"/>
      <c r="AC950" s="248"/>
      <c r="AD950" s="248"/>
      <c r="AE950" s="248"/>
      <c r="AF950" s="248"/>
      <c r="AG950" s="248"/>
      <c r="AH950" s="248"/>
      <c r="AI950" s="248"/>
      <c r="AJ950" s="248"/>
    </row>
    <row r="951" spans="1:36" ht="13">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c r="Z951" s="248"/>
      <c r="AA951" s="248"/>
      <c r="AB951" s="248"/>
      <c r="AC951" s="248"/>
      <c r="AD951" s="248"/>
      <c r="AE951" s="248"/>
      <c r="AF951" s="248"/>
      <c r="AG951" s="248"/>
      <c r="AH951" s="248"/>
      <c r="AI951" s="248"/>
      <c r="AJ951" s="248"/>
    </row>
    <row r="952" spans="1:36" ht="13">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c r="Z952" s="248"/>
      <c r="AA952" s="248"/>
      <c r="AB952" s="248"/>
      <c r="AC952" s="248"/>
      <c r="AD952" s="248"/>
      <c r="AE952" s="248"/>
      <c r="AF952" s="248"/>
      <c r="AG952" s="248"/>
      <c r="AH952" s="248"/>
      <c r="AI952" s="248"/>
      <c r="AJ952" s="248"/>
    </row>
    <row r="953" spans="1:36" ht="13">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c r="Z953" s="248"/>
      <c r="AA953" s="248"/>
      <c r="AB953" s="248"/>
      <c r="AC953" s="248"/>
      <c r="AD953" s="248"/>
      <c r="AE953" s="248"/>
      <c r="AF953" s="248"/>
      <c r="AG953" s="248"/>
      <c r="AH953" s="248"/>
      <c r="AI953" s="248"/>
      <c r="AJ953" s="248"/>
    </row>
    <row r="954" spans="1:36" ht="13">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c r="Z954" s="248"/>
      <c r="AA954" s="248"/>
      <c r="AB954" s="248"/>
      <c r="AC954" s="248"/>
      <c r="AD954" s="248"/>
      <c r="AE954" s="248"/>
      <c r="AF954" s="248"/>
      <c r="AG954" s="248"/>
      <c r="AH954" s="248"/>
      <c r="AI954" s="248"/>
      <c r="AJ954" s="248"/>
    </row>
    <row r="955" spans="1:36" ht="13">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c r="Z955" s="248"/>
      <c r="AA955" s="248"/>
      <c r="AB955" s="248"/>
      <c r="AC955" s="248"/>
      <c r="AD955" s="248"/>
      <c r="AE955" s="248"/>
      <c r="AF955" s="248"/>
      <c r="AG955" s="248"/>
      <c r="AH955" s="248"/>
      <c r="AI955" s="248"/>
      <c r="AJ955" s="248"/>
    </row>
    <row r="956" spans="1:36" ht="13">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c r="Z956" s="248"/>
      <c r="AA956" s="248"/>
      <c r="AB956" s="248"/>
      <c r="AC956" s="248"/>
      <c r="AD956" s="248"/>
      <c r="AE956" s="248"/>
      <c r="AF956" s="248"/>
      <c r="AG956" s="248"/>
      <c r="AH956" s="248"/>
      <c r="AI956" s="248"/>
      <c r="AJ956" s="248"/>
    </row>
    <row r="957" spans="1:36" ht="13">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c r="Z957" s="248"/>
      <c r="AA957" s="248"/>
      <c r="AB957" s="248"/>
      <c r="AC957" s="248"/>
      <c r="AD957" s="248"/>
      <c r="AE957" s="248"/>
      <c r="AF957" s="248"/>
      <c r="AG957" s="248"/>
      <c r="AH957" s="248"/>
      <c r="AI957" s="248"/>
      <c r="AJ957" s="248"/>
    </row>
    <row r="958" spans="1:36" ht="13">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c r="Z958" s="248"/>
      <c r="AA958" s="248"/>
      <c r="AB958" s="248"/>
      <c r="AC958" s="248"/>
      <c r="AD958" s="248"/>
      <c r="AE958" s="248"/>
      <c r="AF958" s="248"/>
      <c r="AG958" s="248"/>
      <c r="AH958" s="248"/>
      <c r="AI958" s="248"/>
      <c r="AJ958" s="248"/>
    </row>
    <row r="959" spans="1:36" ht="13">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c r="Z959" s="248"/>
      <c r="AA959" s="248"/>
      <c r="AB959" s="248"/>
      <c r="AC959" s="248"/>
      <c r="AD959" s="248"/>
      <c r="AE959" s="248"/>
      <c r="AF959" s="248"/>
      <c r="AG959" s="248"/>
      <c r="AH959" s="248"/>
      <c r="AI959" s="248"/>
      <c r="AJ959" s="248"/>
    </row>
    <row r="960" spans="1:36" ht="13">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c r="Z960" s="248"/>
      <c r="AA960" s="248"/>
      <c r="AB960" s="248"/>
      <c r="AC960" s="248"/>
      <c r="AD960" s="248"/>
      <c r="AE960" s="248"/>
      <c r="AF960" s="248"/>
      <c r="AG960" s="248"/>
      <c r="AH960" s="248"/>
      <c r="AI960" s="248"/>
      <c r="AJ960" s="248"/>
    </row>
    <row r="961" spans="1:36" ht="13">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c r="Z961" s="248"/>
      <c r="AA961" s="248"/>
      <c r="AB961" s="248"/>
      <c r="AC961" s="248"/>
      <c r="AD961" s="248"/>
      <c r="AE961" s="248"/>
      <c r="AF961" s="248"/>
      <c r="AG961" s="248"/>
      <c r="AH961" s="248"/>
      <c r="AI961" s="248"/>
      <c r="AJ961" s="248"/>
    </row>
    <row r="962" spans="1:36" ht="13">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c r="Z962" s="248"/>
      <c r="AA962" s="248"/>
      <c r="AB962" s="248"/>
      <c r="AC962" s="248"/>
      <c r="AD962" s="248"/>
      <c r="AE962" s="248"/>
      <c r="AF962" s="248"/>
      <c r="AG962" s="248"/>
      <c r="AH962" s="248"/>
      <c r="AI962" s="248"/>
      <c r="AJ962" s="248"/>
    </row>
    <row r="963" spans="1:36" ht="13">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c r="Z963" s="248"/>
      <c r="AA963" s="248"/>
      <c r="AB963" s="248"/>
      <c r="AC963" s="248"/>
      <c r="AD963" s="248"/>
      <c r="AE963" s="248"/>
      <c r="AF963" s="248"/>
      <c r="AG963" s="248"/>
      <c r="AH963" s="248"/>
      <c r="AI963" s="248"/>
      <c r="AJ963" s="248"/>
    </row>
    <row r="964" spans="1:36" ht="13">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c r="Z964" s="248"/>
      <c r="AA964" s="248"/>
      <c r="AB964" s="248"/>
      <c r="AC964" s="248"/>
      <c r="AD964" s="248"/>
      <c r="AE964" s="248"/>
      <c r="AF964" s="248"/>
      <c r="AG964" s="248"/>
      <c r="AH964" s="248"/>
      <c r="AI964" s="248"/>
      <c r="AJ964" s="248"/>
    </row>
    <row r="965" spans="1:36" ht="13">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c r="Z965" s="248"/>
      <c r="AA965" s="248"/>
      <c r="AB965" s="248"/>
      <c r="AC965" s="248"/>
      <c r="AD965" s="248"/>
      <c r="AE965" s="248"/>
      <c r="AF965" s="248"/>
      <c r="AG965" s="248"/>
      <c r="AH965" s="248"/>
      <c r="AI965" s="248"/>
      <c r="AJ965" s="248"/>
    </row>
    <row r="966" spans="1:36" ht="13">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c r="Z966" s="248"/>
      <c r="AA966" s="248"/>
      <c r="AB966" s="248"/>
      <c r="AC966" s="248"/>
      <c r="AD966" s="248"/>
      <c r="AE966" s="248"/>
      <c r="AF966" s="248"/>
      <c r="AG966" s="248"/>
      <c r="AH966" s="248"/>
      <c r="AI966" s="248"/>
      <c r="AJ966" s="248"/>
    </row>
    <row r="967" spans="1:36" ht="13">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c r="Z967" s="248"/>
      <c r="AA967" s="248"/>
      <c r="AB967" s="248"/>
      <c r="AC967" s="248"/>
      <c r="AD967" s="248"/>
      <c r="AE967" s="248"/>
      <c r="AF967" s="248"/>
      <c r="AG967" s="248"/>
      <c r="AH967" s="248"/>
      <c r="AI967" s="248"/>
      <c r="AJ967" s="248"/>
    </row>
    <row r="968" spans="1:36" ht="13">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c r="Z968" s="248"/>
      <c r="AA968" s="248"/>
      <c r="AB968" s="248"/>
      <c r="AC968" s="248"/>
      <c r="AD968" s="248"/>
      <c r="AE968" s="248"/>
      <c r="AF968" s="248"/>
      <c r="AG968" s="248"/>
      <c r="AH968" s="248"/>
      <c r="AI968" s="248"/>
      <c r="AJ968" s="248"/>
    </row>
    <row r="969" spans="1:36" ht="13">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c r="Z969" s="248"/>
      <c r="AA969" s="248"/>
      <c r="AB969" s="248"/>
      <c r="AC969" s="248"/>
      <c r="AD969" s="248"/>
      <c r="AE969" s="248"/>
      <c r="AF969" s="248"/>
      <c r="AG969" s="248"/>
      <c r="AH969" s="248"/>
      <c r="AI969" s="248"/>
      <c r="AJ969" s="248"/>
    </row>
    <row r="970" spans="1:36" ht="13">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c r="Z970" s="248"/>
      <c r="AA970" s="248"/>
      <c r="AB970" s="248"/>
      <c r="AC970" s="248"/>
      <c r="AD970" s="248"/>
      <c r="AE970" s="248"/>
      <c r="AF970" s="248"/>
      <c r="AG970" s="248"/>
      <c r="AH970" s="248"/>
      <c r="AI970" s="248"/>
      <c r="AJ970" s="248"/>
    </row>
    <row r="971" spans="1:36" ht="13">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c r="Z971" s="248"/>
      <c r="AA971" s="248"/>
      <c r="AB971" s="248"/>
      <c r="AC971" s="248"/>
      <c r="AD971" s="248"/>
      <c r="AE971" s="248"/>
      <c r="AF971" s="248"/>
      <c r="AG971" s="248"/>
      <c r="AH971" s="248"/>
      <c r="AI971" s="248"/>
      <c r="AJ971" s="248"/>
    </row>
    <row r="972" spans="1:36" ht="13">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c r="Z972" s="248"/>
      <c r="AA972" s="248"/>
      <c r="AB972" s="248"/>
      <c r="AC972" s="248"/>
      <c r="AD972" s="248"/>
      <c r="AE972" s="248"/>
      <c r="AF972" s="248"/>
      <c r="AG972" s="248"/>
      <c r="AH972" s="248"/>
      <c r="AI972" s="248"/>
      <c r="AJ972" s="248"/>
    </row>
    <row r="973" spans="1:36" ht="13">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c r="Z973" s="248"/>
      <c r="AA973" s="248"/>
      <c r="AB973" s="248"/>
      <c r="AC973" s="248"/>
      <c r="AD973" s="248"/>
      <c r="AE973" s="248"/>
      <c r="AF973" s="248"/>
      <c r="AG973" s="248"/>
      <c r="AH973" s="248"/>
      <c r="AI973" s="248"/>
      <c r="AJ973" s="248"/>
    </row>
    <row r="974" spans="1:36" ht="13">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c r="Z974" s="248"/>
      <c r="AA974" s="248"/>
      <c r="AB974" s="248"/>
      <c r="AC974" s="248"/>
      <c r="AD974" s="248"/>
      <c r="AE974" s="248"/>
      <c r="AF974" s="248"/>
      <c r="AG974" s="248"/>
      <c r="AH974" s="248"/>
      <c r="AI974" s="248"/>
      <c r="AJ974" s="248"/>
    </row>
    <row r="975" spans="1:36" ht="13">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c r="Z975" s="248"/>
      <c r="AA975" s="248"/>
      <c r="AB975" s="248"/>
      <c r="AC975" s="248"/>
      <c r="AD975" s="248"/>
      <c r="AE975" s="248"/>
      <c r="AF975" s="248"/>
      <c r="AG975" s="248"/>
      <c r="AH975" s="248"/>
      <c r="AI975" s="248"/>
      <c r="AJ975" s="248"/>
    </row>
    <row r="976" spans="1:36" ht="13">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c r="Z976" s="248"/>
      <c r="AA976" s="248"/>
      <c r="AB976" s="248"/>
      <c r="AC976" s="248"/>
      <c r="AD976" s="248"/>
      <c r="AE976" s="248"/>
      <c r="AF976" s="248"/>
      <c r="AG976" s="248"/>
      <c r="AH976" s="248"/>
      <c r="AI976" s="248"/>
      <c r="AJ976" s="248"/>
    </row>
    <row r="977" spans="1:36" ht="13">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c r="Z977" s="248"/>
      <c r="AA977" s="248"/>
      <c r="AB977" s="248"/>
      <c r="AC977" s="248"/>
      <c r="AD977" s="248"/>
      <c r="AE977" s="248"/>
      <c r="AF977" s="248"/>
      <c r="AG977" s="248"/>
      <c r="AH977" s="248"/>
      <c r="AI977" s="248"/>
      <c r="AJ977" s="248"/>
    </row>
    <row r="978" spans="1:36" ht="13">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c r="Z978" s="248"/>
      <c r="AA978" s="248"/>
      <c r="AB978" s="248"/>
      <c r="AC978" s="248"/>
      <c r="AD978" s="248"/>
      <c r="AE978" s="248"/>
      <c r="AF978" s="248"/>
      <c r="AG978" s="248"/>
      <c r="AH978" s="248"/>
      <c r="AI978" s="248"/>
      <c r="AJ978" s="248"/>
    </row>
    <row r="979" spans="1:36" ht="13">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c r="AA979" s="248"/>
      <c r="AB979" s="248"/>
      <c r="AC979" s="248"/>
      <c r="AD979" s="248"/>
      <c r="AE979" s="248"/>
      <c r="AF979" s="248"/>
      <c r="AG979" s="248"/>
      <c r="AH979" s="248"/>
      <c r="AI979" s="248"/>
      <c r="AJ979" s="248"/>
    </row>
    <row r="980" spans="1:36" ht="13">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c r="AA980" s="248"/>
      <c r="AB980" s="248"/>
      <c r="AC980" s="248"/>
      <c r="AD980" s="248"/>
      <c r="AE980" s="248"/>
      <c r="AF980" s="248"/>
      <c r="AG980" s="248"/>
      <c r="AH980" s="248"/>
      <c r="AI980" s="248"/>
      <c r="AJ980" s="248"/>
    </row>
    <row r="981" spans="1:36" ht="13">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c r="AA981" s="248"/>
      <c r="AB981" s="248"/>
      <c r="AC981" s="248"/>
      <c r="AD981" s="248"/>
      <c r="AE981" s="248"/>
      <c r="AF981" s="248"/>
      <c r="AG981" s="248"/>
      <c r="AH981" s="248"/>
      <c r="AI981" s="248"/>
      <c r="AJ981" s="248"/>
    </row>
    <row r="982" spans="1:36" ht="13">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c r="AA982" s="248"/>
      <c r="AB982" s="248"/>
      <c r="AC982" s="248"/>
      <c r="AD982" s="248"/>
      <c r="AE982" s="248"/>
      <c r="AF982" s="248"/>
      <c r="AG982" s="248"/>
      <c r="AH982" s="248"/>
      <c r="AI982" s="248"/>
      <c r="AJ982" s="248"/>
    </row>
    <row r="983" spans="1:36" ht="13">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c r="AA983" s="248"/>
      <c r="AB983" s="248"/>
      <c r="AC983" s="248"/>
      <c r="AD983" s="248"/>
      <c r="AE983" s="248"/>
      <c r="AF983" s="248"/>
      <c r="AG983" s="248"/>
      <c r="AH983" s="248"/>
      <c r="AI983" s="248"/>
      <c r="AJ983" s="248"/>
    </row>
    <row r="984" spans="1:36" ht="13">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c r="AA984" s="248"/>
      <c r="AB984" s="248"/>
      <c r="AC984" s="248"/>
      <c r="AD984" s="248"/>
      <c r="AE984" s="248"/>
      <c r="AF984" s="248"/>
      <c r="AG984" s="248"/>
      <c r="AH984" s="248"/>
      <c r="AI984" s="248"/>
      <c r="AJ984" s="248"/>
    </row>
    <row r="985" spans="1:36" ht="13">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c r="AA985" s="248"/>
      <c r="AB985" s="248"/>
      <c r="AC985" s="248"/>
      <c r="AD985" s="248"/>
      <c r="AE985" s="248"/>
      <c r="AF985" s="248"/>
      <c r="AG985" s="248"/>
      <c r="AH985" s="248"/>
      <c r="AI985" s="248"/>
      <c r="AJ985" s="248"/>
    </row>
    <row r="986" spans="1:36" ht="13">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c r="AA986" s="248"/>
      <c r="AB986" s="248"/>
      <c r="AC986" s="248"/>
      <c r="AD986" s="248"/>
      <c r="AE986" s="248"/>
      <c r="AF986" s="248"/>
      <c r="AG986" s="248"/>
      <c r="AH986" s="248"/>
      <c r="AI986" s="248"/>
      <c r="AJ986" s="248"/>
    </row>
    <row r="987" spans="1:36" ht="13">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c r="AA987" s="248"/>
      <c r="AB987" s="248"/>
      <c r="AC987" s="248"/>
      <c r="AD987" s="248"/>
      <c r="AE987" s="248"/>
      <c r="AF987" s="248"/>
      <c r="AG987" s="248"/>
      <c r="AH987" s="248"/>
      <c r="AI987" s="248"/>
      <c r="AJ987" s="248"/>
    </row>
    <row r="988" spans="1:36" ht="13">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c r="AA988" s="248"/>
      <c r="AB988" s="248"/>
      <c r="AC988" s="248"/>
      <c r="AD988" s="248"/>
      <c r="AE988" s="248"/>
      <c r="AF988" s="248"/>
      <c r="AG988" s="248"/>
      <c r="AH988" s="248"/>
      <c r="AI988" s="248"/>
      <c r="AJ988" s="248"/>
    </row>
    <row r="989" spans="1:36" ht="13">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c r="AA989" s="248"/>
      <c r="AB989" s="248"/>
      <c r="AC989" s="248"/>
      <c r="AD989" s="248"/>
      <c r="AE989" s="248"/>
      <c r="AF989" s="248"/>
      <c r="AG989" s="248"/>
      <c r="AH989" s="248"/>
      <c r="AI989" s="248"/>
      <c r="AJ989" s="248"/>
    </row>
    <row r="990" spans="1:36" ht="13">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c r="AA990" s="248"/>
      <c r="AB990" s="248"/>
      <c r="AC990" s="248"/>
      <c r="AD990" s="248"/>
      <c r="AE990" s="248"/>
      <c r="AF990" s="248"/>
      <c r="AG990" s="248"/>
      <c r="AH990" s="248"/>
      <c r="AI990" s="248"/>
      <c r="AJ990" s="248"/>
    </row>
    <row r="991" spans="1:36" ht="13">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c r="AA991" s="248"/>
      <c r="AB991" s="248"/>
      <c r="AC991" s="248"/>
      <c r="AD991" s="248"/>
      <c r="AE991" s="248"/>
      <c r="AF991" s="248"/>
      <c r="AG991" s="248"/>
      <c r="AH991" s="248"/>
      <c r="AI991" s="248"/>
      <c r="AJ991" s="248"/>
    </row>
    <row r="992" spans="1:36" ht="13">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c r="AA992" s="248"/>
      <c r="AB992" s="248"/>
      <c r="AC992" s="248"/>
      <c r="AD992" s="248"/>
      <c r="AE992" s="248"/>
      <c r="AF992" s="248"/>
      <c r="AG992" s="248"/>
      <c r="AH992" s="248"/>
      <c r="AI992" s="248"/>
      <c r="AJ992" s="248"/>
    </row>
    <row r="993" spans="1:36" ht="13">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c r="AA993" s="248"/>
      <c r="AB993" s="248"/>
      <c r="AC993" s="248"/>
      <c r="AD993" s="248"/>
      <c r="AE993" s="248"/>
      <c r="AF993" s="248"/>
      <c r="AG993" s="248"/>
      <c r="AH993" s="248"/>
      <c r="AI993" s="248"/>
      <c r="AJ993" s="248"/>
    </row>
    <row r="994" spans="1:36" ht="13">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c r="AA994" s="248"/>
      <c r="AB994" s="248"/>
      <c r="AC994" s="248"/>
      <c r="AD994" s="248"/>
      <c r="AE994" s="248"/>
      <c r="AF994" s="248"/>
      <c r="AG994" s="248"/>
      <c r="AH994" s="248"/>
      <c r="AI994" s="248"/>
      <c r="AJ994" s="248"/>
    </row>
    <row r="995" spans="1:36" ht="13">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c r="AA995" s="248"/>
      <c r="AB995" s="248"/>
      <c r="AC995" s="248"/>
      <c r="AD995" s="248"/>
      <c r="AE995" s="248"/>
      <c r="AF995" s="248"/>
      <c r="AG995" s="248"/>
      <c r="AH995" s="248"/>
      <c r="AI995" s="248"/>
      <c r="AJ995" s="248"/>
    </row>
    <row r="996" spans="1:36" ht="13">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c r="AA996" s="248"/>
      <c r="AB996" s="248"/>
      <c r="AC996" s="248"/>
      <c r="AD996" s="248"/>
      <c r="AE996" s="248"/>
      <c r="AF996" s="248"/>
      <c r="AG996" s="248"/>
      <c r="AH996" s="248"/>
      <c r="AI996" s="248"/>
      <c r="AJ996" s="248"/>
    </row>
    <row r="997" spans="1:36" ht="13">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c r="AA997" s="248"/>
      <c r="AB997" s="248"/>
      <c r="AC997" s="248"/>
      <c r="AD997" s="248"/>
      <c r="AE997" s="248"/>
      <c r="AF997" s="248"/>
      <c r="AG997" s="248"/>
      <c r="AH997" s="248"/>
      <c r="AI997" s="248"/>
      <c r="AJ997" s="248"/>
    </row>
    <row r="998" spans="1:36" ht="13">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c r="AA998" s="248"/>
      <c r="AB998" s="248"/>
      <c r="AC998" s="248"/>
      <c r="AD998" s="248"/>
      <c r="AE998" s="248"/>
      <c r="AF998" s="248"/>
      <c r="AG998" s="248"/>
      <c r="AH998" s="248"/>
      <c r="AI998" s="248"/>
      <c r="AJ998" s="248"/>
    </row>
    <row r="999" spans="1:36" ht="13">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c r="AA999" s="248"/>
      <c r="AB999" s="248"/>
      <c r="AC999" s="248"/>
      <c r="AD999" s="248"/>
      <c r="AE999" s="248"/>
      <c r="AF999" s="248"/>
      <c r="AG999" s="248"/>
      <c r="AH999" s="248"/>
      <c r="AI999" s="248"/>
      <c r="AJ999" s="248"/>
    </row>
    <row r="1000" spans="1:36" ht="13">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c r="AA1000" s="248"/>
      <c r="AB1000" s="248"/>
      <c r="AC1000" s="248"/>
      <c r="AD1000" s="248"/>
      <c r="AE1000" s="248"/>
      <c r="AF1000" s="248"/>
      <c r="AG1000" s="248"/>
      <c r="AH1000" s="248"/>
      <c r="AI1000" s="248"/>
      <c r="AJ1000" s="248"/>
    </row>
    <row r="1001" spans="1:36" ht="13">
      <c r="A1001" s="248"/>
      <c r="B1001" s="248"/>
      <c r="C1001" s="248"/>
      <c r="D1001" s="248"/>
      <c r="E1001" s="248"/>
      <c r="F1001" s="248"/>
      <c r="G1001" s="248"/>
      <c r="H1001" s="248"/>
      <c r="I1001" s="248"/>
      <c r="J1001" s="248"/>
      <c r="K1001" s="248"/>
      <c r="L1001" s="248"/>
      <c r="M1001" s="248"/>
      <c r="N1001" s="248"/>
      <c r="O1001" s="248"/>
      <c r="P1001" s="248"/>
      <c r="Q1001" s="248"/>
      <c r="R1001" s="248"/>
      <c r="S1001" s="248"/>
      <c r="T1001" s="248"/>
      <c r="U1001" s="248"/>
      <c r="V1001" s="248"/>
      <c r="W1001" s="248"/>
      <c r="X1001" s="248"/>
      <c r="Y1001" s="248"/>
      <c r="Z1001" s="248"/>
      <c r="AA1001" s="248"/>
      <c r="AB1001" s="248"/>
      <c r="AC1001" s="248"/>
      <c r="AD1001" s="248"/>
      <c r="AE1001" s="248"/>
      <c r="AF1001" s="248"/>
      <c r="AG1001" s="248"/>
      <c r="AH1001" s="248"/>
      <c r="AI1001" s="248"/>
      <c r="AJ1001" s="248"/>
    </row>
    <row r="1002" spans="1:36" ht="13">
      <c r="A1002" s="248"/>
      <c r="B1002" s="248"/>
      <c r="C1002" s="248"/>
      <c r="D1002" s="248"/>
      <c r="E1002" s="248"/>
      <c r="F1002" s="248"/>
      <c r="G1002" s="248"/>
      <c r="H1002" s="248"/>
      <c r="I1002" s="248"/>
      <c r="J1002" s="248"/>
      <c r="K1002" s="248"/>
      <c r="L1002" s="248"/>
      <c r="M1002" s="248"/>
      <c r="N1002" s="248"/>
      <c r="O1002" s="248"/>
      <c r="P1002" s="248"/>
      <c r="Q1002" s="248"/>
      <c r="R1002" s="248"/>
      <c r="S1002" s="248"/>
      <c r="T1002" s="248"/>
      <c r="U1002" s="248"/>
      <c r="V1002" s="248"/>
      <c r="W1002" s="248"/>
      <c r="X1002" s="248"/>
      <c r="Y1002" s="248"/>
      <c r="Z1002" s="248"/>
      <c r="AA1002" s="248"/>
      <c r="AB1002" s="248"/>
      <c r="AC1002" s="248"/>
      <c r="AD1002" s="248"/>
      <c r="AE1002" s="248"/>
      <c r="AF1002" s="248"/>
      <c r="AG1002" s="248"/>
      <c r="AH1002" s="248"/>
      <c r="AI1002" s="248"/>
      <c r="AJ1002" s="248"/>
    </row>
    <row r="1003" spans="1:36" ht="13">
      <c r="A1003" s="248"/>
      <c r="B1003" s="248"/>
      <c r="C1003" s="248"/>
      <c r="D1003" s="248"/>
      <c r="E1003" s="248"/>
      <c r="F1003" s="248"/>
      <c r="G1003" s="248"/>
      <c r="H1003" s="248"/>
      <c r="I1003" s="248"/>
      <c r="J1003" s="248"/>
      <c r="K1003" s="248"/>
      <c r="L1003" s="248"/>
      <c r="M1003" s="248"/>
      <c r="N1003" s="248"/>
      <c r="O1003" s="248"/>
      <c r="P1003" s="248"/>
      <c r="Q1003" s="248"/>
      <c r="R1003" s="248"/>
      <c r="S1003" s="248"/>
      <c r="T1003" s="248"/>
      <c r="U1003" s="248"/>
      <c r="V1003" s="248"/>
      <c r="W1003" s="248"/>
      <c r="X1003" s="248"/>
      <c r="Y1003" s="248"/>
      <c r="Z1003" s="248"/>
      <c r="AA1003" s="248"/>
      <c r="AB1003" s="248"/>
      <c r="AC1003" s="248"/>
      <c r="AD1003" s="248"/>
      <c r="AE1003" s="248"/>
      <c r="AF1003" s="248"/>
      <c r="AG1003" s="248"/>
      <c r="AH1003" s="248"/>
      <c r="AI1003" s="248"/>
      <c r="AJ1003" s="248"/>
    </row>
    <row r="1004" spans="1:36" ht="13">
      <c r="A1004" s="248"/>
      <c r="B1004" s="248"/>
      <c r="C1004" s="248"/>
      <c r="D1004" s="248"/>
      <c r="E1004" s="248"/>
      <c r="F1004" s="248"/>
      <c r="G1004" s="248"/>
      <c r="H1004" s="248"/>
      <c r="I1004" s="248"/>
      <c r="J1004" s="248"/>
      <c r="K1004" s="248"/>
      <c r="L1004" s="248"/>
      <c r="M1004" s="248"/>
      <c r="N1004" s="248"/>
      <c r="O1004" s="248"/>
      <c r="P1004" s="248"/>
      <c r="Q1004" s="248"/>
      <c r="R1004" s="248"/>
      <c r="S1004" s="248"/>
      <c r="T1004" s="248"/>
      <c r="U1004" s="248"/>
      <c r="V1004" s="248"/>
      <c r="W1004" s="248"/>
      <c r="X1004" s="248"/>
      <c r="Y1004" s="248"/>
      <c r="Z1004" s="248"/>
      <c r="AA1004" s="248"/>
      <c r="AB1004" s="248"/>
      <c r="AC1004" s="248"/>
      <c r="AD1004" s="248"/>
      <c r="AE1004" s="248"/>
      <c r="AF1004" s="248"/>
      <c r="AG1004" s="248"/>
      <c r="AH1004" s="248"/>
      <c r="AI1004" s="248"/>
      <c r="AJ1004" s="248"/>
    </row>
    <row r="1005" spans="1:36" ht="13">
      <c r="A1005" s="248"/>
      <c r="B1005" s="248"/>
      <c r="C1005" s="248"/>
      <c r="D1005" s="248"/>
      <c r="E1005" s="248"/>
      <c r="F1005" s="248"/>
      <c r="G1005" s="248"/>
      <c r="H1005" s="248"/>
      <c r="I1005" s="248"/>
      <c r="J1005" s="248"/>
      <c r="K1005" s="248"/>
      <c r="L1005" s="248"/>
      <c r="M1005" s="248"/>
      <c r="N1005" s="248"/>
      <c r="O1005" s="248"/>
      <c r="P1005" s="248"/>
      <c r="Q1005" s="248"/>
      <c r="R1005" s="248"/>
      <c r="S1005" s="248"/>
      <c r="T1005" s="248"/>
      <c r="U1005" s="248"/>
      <c r="V1005" s="248"/>
      <c r="W1005" s="248"/>
      <c r="X1005" s="248"/>
      <c r="Y1005" s="248"/>
      <c r="Z1005" s="248"/>
      <c r="AA1005" s="248"/>
      <c r="AB1005" s="248"/>
      <c r="AC1005" s="248"/>
      <c r="AD1005" s="248"/>
      <c r="AE1005" s="248"/>
      <c r="AF1005" s="248"/>
      <c r="AG1005" s="248"/>
      <c r="AH1005" s="248"/>
      <c r="AI1005" s="248"/>
      <c r="AJ1005" s="248"/>
    </row>
    <row r="1006" spans="1:36" ht="13">
      <c r="A1006" s="248"/>
      <c r="B1006" s="248"/>
      <c r="C1006" s="248"/>
      <c r="D1006" s="248"/>
      <c r="E1006" s="248"/>
      <c r="F1006" s="248"/>
      <c r="G1006" s="248"/>
      <c r="H1006" s="248"/>
      <c r="I1006" s="248"/>
      <c r="J1006" s="248"/>
      <c r="K1006" s="248"/>
      <c r="L1006" s="248"/>
      <c r="M1006" s="248"/>
      <c r="N1006" s="248"/>
      <c r="O1006" s="248"/>
      <c r="P1006" s="248"/>
      <c r="Q1006" s="248"/>
      <c r="R1006" s="248"/>
      <c r="S1006" s="248"/>
      <c r="T1006" s="248"/>
      <c r="U1006" s="248"/>
      <c r="V1006" s="248"/>
      <c r="W1006" s="248"/>
      <c r="X1006" s="248"/>
      <c r="Y1006" s="248"/>
      <c r="Z1006" s="248"/>
      <c r="AA1006" s="248"/>
      <c r="AB1006" s="248"/>
      <c r="AC1006" s="248"/>
      <c r="AD1006" s="248"/>
      <c r="AE1006" s="248"/>
      <c r="AF1006" s="248"/>
      <c r="AG1006" s="248"/>
      <c r="AH1006" s="248"/>
      <c r="AI1006" s="248"/>
      <c r="AJ1006" s="248"/>
    </row>
    <row r="1007" spans="1:36" ht="13">
      <c r="A1007" s="248"/>
      <c r="B1007" s="248"/>
      <c r="C1007" s="248"/>
      <c r="D1007" s="248"/>
      <c r="E1007" s="248"/>
      <c r="F1007" s="248"/>
      <c r="G1007" s="248"/>
      <c r="H1007" s="248"/>
      <c r="I1007" s="248"/>
      <c r="J1007" s="248"/>
      <c r="K1007" s="248"/>
      <c r="L1007" s="248"/>
      <c r="M1007" s="248"/>
      <c r="N1007" s="248"/>
      <c r="O1007" s="248"/>
      <c r="P1007" s="248"/>
      <c r="Q1007" s="248"/>
      <c r="R1007" s="248"/>
      <c r="S1007" s="248"/>
      <c r="T1007" s="248"/>
      <c r="U1007" s="248"/>
      <c r="V1007" s="248"/>
      <c r="W1007" s="248"/>
      <c r="X1007" s="248"/>
      <c r="Y1007" s="248"/>
      <c r="Z1007" s="248"/>
      <c r="AA1007" s="248"/>
      <c r="AB1007" s="248"/>
      <c r="AC1007" s="248"/>
      <c r="AD1007" s="248"/>
      <c r="AE1007" s="248"/>
      <c r="AF1007" s="248"/>
      <c r="AG1007" s="248"/>
      <c r="AH1007" s="248"/>
      <c r="AI1007" s="248"/>
      <c r="AJ1007" s="248"/>
    </row>
    <row r="1008" spans="1:36" ht="13">
      <c r="A1008" s="248"/>
      <c r="B1008" s="248"/>
      <c r="C1008" s="248"/>
      <c r="D1008" s="248"/>
      <c r="E1008" s="248"/>
      <c r="F1008" s="248"/>
      <c r="G1008" s="248"/>
      <c r="H1008" s="248"/>
      <c r="I1008" s="248"/>
      <c r="J1008" s="248"/>
      <c r="K1008" s="248"/>
      <c r="L1008" s="248"/>
      <c r="M1008" s="248"/>
      <c r="N1008" s="248"/>
      <c r="O1008" s="248"/>
      <c r="P1008" s="248"/>
      <c r="Q1008" s="248"/>
      <c r="R1008" s="248"/>
      <c r="S1008" s="248"/>
      <c r="T1008" s="248"/>
      <c r="U1008" s="248"/>
      <c r="V1008" s="248"/>
      <c r="W1008" s="248"/>
      <c r="X1008" s="248"/>
      <c r="Y1008" s="248"/>
      <c r="Z1008" s="248"/>
      <c r="AA1008" s="248"/>
      <c r="AB1008" s="248"/>
      <c r="AC1008" s="248"/>
      <c r="AD1008" s="248"/>
      <c r="AE1008" s="248"/>
      <c r="AF1008" s="248"/>
      <c r="AG1008" s="248"/>
      <c r="AH1008" s="248"/>
      <c r="AI1008" s="248"/>
      <c r="AJ1008" s="248"/>
    </row>
    <row r="1009" spans="1:36" ht="13">
      <c r="A1009" s="248"/>
      <c r="B1009" s="248"/>
      <c r="C1009" s="248"/>
      <c r="D1009" s="248"/>
      <c r="E1009" s="248"/>
      <c r="F1009" s="248"/>
      <c r="G1009" s="248"/>
      <c r="H1009" s="248"/>
      <c r="I1009" s="248"/>
      <c r="J1009" s="248"/>
      <c r="K1009" s="248"/>
      <c r="L1009" s="248"/>
      <c r="M1009" s="248"/>
      <c r="N1009" s="248"/>
      <c r="O1009" s="248"/>
      <c r="P1009" s="248"/>
      <c r="Q1009" s="248"/>
      <c r="R1009" s="248"/>
      <c r="S1009" s="248"/>
      <c r="T1009" s="248"/>
      <c r="U1009" s="248"/>
      <c r="V1009" s="248"/>
      <c r="W1009" s="248"/>
      <c r="X1009" s="248"/>
      <c r="Y1009" s="248"/>
      <c r="Z1009" s="248"/>
      <c r="AA1009" s="248"/>
      <c r="AB1009" s="248"/>
      <c r="AC1009" s="248"/>
      <c r="AD1009" s="248"/>
      <c r="AE1009" s="248"/>
      <c r="AF1009" s="248"/>
      <c r="AG1009" s="248"/>
      <c r="AH1009" s="248"/>
      <c r="AI1009" s="248"/>
      <c r="AJ1009" s="248"/>
    </row>
    <row r="1010" spans="1:36" ht="13">
      <c r="A1010" s="248"/>
      <c r="B1010" s="248"/>
      <c r="C1010" s="248"/>
      <c r="D1010" s="248"/>
      <c r="E1010" s="248"/>
      <c r="F1010" s="248"/>
      <c r="G1010" s="248"/>
      <c r="H1010" s="248"/>
      <c r="I1010" s="248"/>
      <c r="J1010" s="248"/>
      <c r="K1010" s="248"/>
      <c r="L1010" s="248"/>
      <c r="M1010" s="248"/>
      <c r="N1010" s="248"/>
      <c r="O1010" s="248"/>
      <c r="P1010" s="248"/>
      <c r="Q1010" s="248"/>
      <c r="R1010" s="248"/>
      <c r="S1010" s="248"/>
      <c r="T1010" s="248"/>
      <c r="U1010" s="248"/>
      <c r="V1010" s="248"/>
      <c r="W1010" s="248"/>
      <c r="X1010" s="248"/>
      <c r="Y1010" s="248"/>
      <c r="Z1010" s="248"/>
      <c r="AA1010" s="248"/>
      <c r="AB1010" s="248"/>
      <c r="AC1010" s="248"/>
      <c r="AD1010" s="248"/>
      <c r="AE1010" s="248"/>
      <c r="AF1010" s="248"/>
      <c r="AG1010" s="248"/>
      <c r="AH1010" s="248"/>
      <c r="AI1010" s="248"/>
      <c r="AJ1010" s="248"/>
    </row>
    <row r="1011" spans="1:36" ht="13">
      <c r="A1011" s="248"/>
      <c r="B1011" s="248"/>
      <c r="C1011" s="248"/>
      <c r="D1011" s="248"/>
      <c r="E1011" s="248"/>
      <c r="F1011" s="248"/>
      <c r="G1011" s="248"/>
      <c r="H1011" s="248"/>
      <c r="I1011" s="248"/>
      <c r="J1011" s="248"/>
      <c r="K1011" s="248"/>
      <c r="L1011" s="248"/>
      <c r="M1011" s="248"/>
      <c r="N1011" s="248"/>
      <c r="O1011" s="248"/>
      <c r="P1011" s="248"/>
      <c r="Q1011" s="248"/>
      <c r="R1011" s="248"/>
      <c r="S1011" s="248"/>
      <c r="T1011" s="248"/>
      <c r="U1011" s="248"/>
      <c r="V1011" s="248"/>
      <c r="W1011" s="248"/>
      <c r="X1011" s="248"/>
      <c r="Y1011" s="248"/>
      <c r="Z1011" s="248"/>
      <c r="AA1011" s="248"/>
      <c r="AB1011" s="248"/>
      <c r="AC1011" s="248"/>
      <c r="AD1011" s="248"/>
      <c r="AE1011" s="248"/>
      <c r="AF1011" s="248"/>
      <c r="AG1011" s="248"/>
      <c r="AH1011" s="248"/>
      <c r="AI1011" s="248"/>
      <c r="AJ1011" s="248"/>
    </row>
    <row r="1012" spans="1:36" ht="13">
      <c r="A1012" s="248"/>
      <c r="B1012" s="248"/>
      <c r="C1012" s="248"/>
      <c r="D1012" s="248"/>
      <c r="E1012" s="248"/>
      <c r="F1012" s="248"/>
      <c r="G1012" s="248"/>
      <c r="H1012" s="248"/>
      <c r="I1012" s="248"/>
      <c r="J1012" s="248"/>
      <c r="K1012" s="248"/>
      <c r="L1012" s="248"/>
      <c r="M1012" s="248"/>
      <c r="N1012" s="248"/>
      <c r="O1012" s="248"/>
      <c r="P1012" s="248"/>
      <c r="Q1012" s="248"/>
      <c r="R1012" s="248"/>
      <c r="S1012" s="248"/>
      <c r="T1012" s="248"/>
      <c r="U1012" s="248"/>
      <c r="V1012" s="248"/>
      <c r="W1012" s="248"/>
      <c r="X1012" s="248"/>
      <c r="Y1012" s="248"/>
      <c r="Z1012" s="248"/>
      <c r="AA1012" s="248"/>
      <c r="AB1012" s="248"/>
      <c r="AC1012" s="248"/>
      <c r="AD1012" s="248"/>
      <c r="AE1012" s="248"/>
      <c r="AF1012" s="248"/>
      <c r="AG1012" s="248"/>
      <c r="AH1012" s="248"/>
      <c r="AI1012" s="248"/>
      <c r="AJ1012" s="248"/>
    </row>
    <row r="1013" spans="1:36" ht="13">
      <c r="A1013" s="248"/>
      <c r="B1013" s="248"/>
      <c r="C1013" s="248"/>
      <c r="D1013" s="248"/>
      <c r="E1013" s="248"/>
      <c r="F1013" s="248"/>
      <c r="G1013" s="248"/>
      <c r="H1013" s="248"/>
      <c r="I1013" s="248"/>
      <c r="J1013" s="248"/>
      <c r="K1013" s="248"/>
      <c r="L1013" s="248"/>
      <c r="M1013" s="248"/>
      <c r="N1013" s="248"/>
      <c r="O1013" s="248"/>
      <c r="P1013" s="248"/>
      <c r="Q1013" s="248"/>
      <c r="R1013" s="248"/>
      <c r="S1013" s="248"/>
      <c r="T1013" s="248"/>
      <c r="U1013" s="248"/>
      <c r="V1013" s="248"/>
      <c r="W1013" s="248"/>
      <c r="X1013" s="248"/>
      <c r="Y1013" s="248"/>
      <c r="Z1013" s="248"/>
      <c r="AA1013" s="248"/>
      <c r="AB1013" s="248"/>
      <c r="AC1013" s="248"/>
      <c r="AD1013" s="248"/>
      <c r="AE1013" s="248"/>
      <c r="AF1013" s="248"/>
      <c r="AG1013" s="248"/>
      <c r="AH1013" s="248"/>
      <c r="AI1013" s="248"/>
      <c r="AJ1013" s="248"/>
    </row>
    <row r="1014" spans="1:36" ht="13">
      <c r="A1014" s="248"/>
      <c r="B1014" s="248"/>
      <c r="C1014" s="248"/>
      <c r="D1014" s="248"/>
      <c r="E1014" s="248"/>
      <c r="F1014" s="248"/>
      <c r="G1014" s="248"/>
      <c r="H1014" s="248"/>
      <c r="I1014" s="248"/>
      <c r="J1014" s="248"/>
      <c r="K1014" s="248"/>
      <c r="L1014" s="248"/>
      <c r="M1014" s="248"/>
      <c r="N1014" s="248"/>
      <c r="O1014" s="248"/>
      <c r="P1014" s="248"/>
      <c r="Q1014" s="248"/>
      <c r="R1014" s="248"/>
      <c r="S1014" s="248"/>
      <c r="T1014" s="248"/>
      <c r="U1014" s="248"/>
      <c r="V1014" s="248"/>
      <c r="W1014" s="248"/>
      <c r="X1014" s="248"/>
      <c r="Y1014" s="248"/>
      <c r="Z1014" s="248"/>
      <c r="AA1014" s="248"/>
      <c r="AB1014" s="248"/>
      <c r="AC1014" s="248"/>
      <c r="AD1014" s="248"/>
      <c r="AE1014" s="248"/>
      <c r="AF1014" s="248"/>
      <c r="AG1014" s="248"/>
      <c r="AH1014" s="248"/>
      <c r="AI1014" s="248"/>
      <c r="AJ1014" s="248"/>
    </row>
    <row r="1015" spans="1:36" ht="13">
      <c r="A1015" s="248"/>
      <c r="B1015" s="248"/>
      <c r="C1015" s="248"/>
      <c r="D1015" s="248"/>
      <c r="E1015" s="248"/>
      <c r="F1015" s="248"/>
      <c r="G1015" s="248"/>
      <c r="H1015" s="248"/>
      <c r="I1015" s="248"/>
      <c r="J1015" s="248"/>
      <c r="K1015" s="248"/>
      <c r="L1015" s="248"/>
      <c r="M1015" s="248"/>
      <c r="N1015" s="248"/>
      <c r="O1015" s="248"/>
      <c r="P1015" s="248"/>
      <c r="Q1015" s="248"/>
      <c r="R1015" s="248"/>
      <c r="S1015" s="248"/>
      <c r="T1015" s="248"/>
      <c r="U1015" s="248"/>
      <c r="V1015" s="248"/>
      <c r="W1015" s="248"/>
      <c r="X1015" s="248"/>
      <c r="Y1015" s="248"/>
      <c r="Z1015" s="248"/>
      <c r="AA1015" s="248"/>
      <c r="AB1015" s="248"/>
      <c r="AC1015" s="248"/>
      <c r="AD1015" s="248"/>
      <c r="AE1015" s="248"/>
      <c r="AF1015" s="248"/>
      <c r="AG1015" s="248"/>
      <c r="AH1015" s="248"/>
      <c r="AI1015" s="248"/>
      <c r="AJ1015" s="248"/>
    </row>
    <row r="1016" spans="1:36" ht="13">
      <c r="A1016" s="248"/>
      <c r="B1016" s="248"/>
      <c r="C1016" s="248"/>
      <c r="D1016" s="248"/>
      <c r="E1016" s="248"/>
      <c r="F1016" s="248"/>
      <c r="G1016" s="248"/>
      <c r="H1016" s="248"/>
      <c r="I1016" s="248"/>
      <c r="J1016" s="248"/>
      <c r="K1016" s="248"/>
      <c r="L1016" s="248"/>
      <c r="M1016" s="248"/>
      <c r="N1016" s="248"/>
      <c r="O1016" s="248"/>
      <c r="P1016" s="248"/>
      <c r="Q1016" s="248"/>
      <c r="R1016" s="248"/>
      <c r="S1016" s="248"/>
      <c r="T1016" s="248"/>
      <c r="U1016" s="248"/>
      <c r="V1016" s="248"/>
      <c r="W1016" s="248"/>
      <c r="X1016" s="248"/>
      <c r="Y1016" s="248"/>
      <c r="Z1016" s="248"/>
      <c r="AA1016" s="248"/>
      <c r="AB1016" s="248"/>
      <c r="AC1016" s="248"/>
      <c r="AD1016" s="248"/>
      <c r="AE1016" s="248"/>
      <c r="AF1016" s="248"/>
      <c r="AG1016" s="248"/>
      <c r="AH1016" s="248"/>
      <c r="AI1016" s="248"/>
      <c r="AJ1016" s="248"/>
    </row>
    <row r="1017" spans="1:36" ht="13">
      <c r="A1017" s="248"/>
      <c r="B1017" s="248"/>
      <c r="C1017" s="248"/>
      <c r="D1017" s="248"/>
      <c r="E1017" s="248"/>
      <c r="F1017" s="248"/>
      <c r="G1017" s="248"/>
      <c r="H1017" s="248"/>
      <c r="I1017" s="248"/>
      <c r="J1017" s="248"/>
      <c r="K1017" s="248"/>
      <c r="L1017" s="248"/>
      <c r="M1017" s="248"/>
      <c r="N1017" s="248"/>
      <c r="O1017" s="248"/>
      <c r="P1017" s="248"/>
      <c r="Q1017" s="248"/>
      <c r="R1017" s="248"/>
      <c r="S1017" s="248"/>
      <c r="T1017" s="248"/>
      <c r="U1017" s="248"/>
      <c r="V1017" s="248"/>
      <c r="W1017" s="248"/>
      <c r="X1017" s="248"/>
      <c r="Y1017" s="248"/>
      <c r="Z1017" s="248"/>
      <c r="AA1017" s="248"/>
      <c r="AB1017" s="248"/>
      <c r="AC1017" s="248"/>
      <c r="AD1017" s="248"/>
      <c r="AE1017" s="248"/>
      <c r="AF1017" s="248"/>
      <c r="AG1017" s="248"/>
      <c r="AH1017" s="248"/>
      <c r="AI1017" s="248"/>
      <c r="AJ1017" s="248"/>
    </row>
    <row r="1018" spans="1:36" ht="13">
      <c r="A1018" s="248"/>
      <c r="B1018" s="248"/>
      <c r="C1018" s="248"/>
      <c r="D1018" s="248"/>
      <c r="E1018" s="248"/>
      <c r="F1018" s="248"/>
      <c r="G1018" s="248"/>
      <c r="H1018" s="248"/>
      <c r="I1018" s="248"/>
      <c r="J1018" s="248"/>
      <c r="K1018" s="248"/>
      <c r="L1018" s="248"/>
      <c r="M1018" s="248"/>
      <c r="N1018" s="248"/>
      <c r="O1018" s="248"/>
      <c r="P1018" s="248"/>
      <c r="Q1018" s="248"/>
      <c r="R1018" s="248"/>
      <c r="S1018" s="248"/>
      <c r="T1018" s="248"/>
      <c r="U1018" s="248"/>
      <c r="V1018" s="248"/>
      <c r="W1018" s="248"/>
      <c r="X1018" s="248"/>
      <c r="Y1018" s="248"/>
      <c r="Z1018" s="248"/>
      <c r="AA1018" s="248"/>
      <c r="AB1018" s="248"/>
      <c r="AC1018" s="248"/>
      <c r="AD1018" s="248"/>
      <c r="AE1018" s="248"/>
      <c r="AF1018" s="248"/>
      <c r="AG1018" s="248"/>
      <c r="AH1018" s="248"/>
      <c r="AI1018" s="248"/>
      <c r="AJ1018" s="248"/>
    </row>
    <row r="1019" spans="1:36" ht="13">
      <c r="A1019" s="248"/>
      <c r="B1019" s="248"/>
      <c r="C1019" s="248"/>
      <c r="D1019" s="248"/>
      <c r="E1019" s="248"/>
      <c r="F1019" s="248"/>
      <c r="G1019" s="248"/>
      <c r="H1019" s="248"/>
      <c r="I1019" s="248"/>
      <c r="J1019" s="248"/>
      <c r="K1019" s="248"/>
      <c r="L1019" s="248"/>
      <c r="M1019" s="248"/>
      <c r="N1019" s="248"/>
      <c r="O1019" s="248"/>
      <c r="P1019" s="248"/>
      <c r="Q1019" s="248"/>
      <c r="R1019" s="248"/>
      <c r="S1019" s="248"/>
      <c r="T1019" s="248"/>
      <c r="U1019" s="248"/>
      <c r="V1019" s="248"/>
      <c r="W1019" s="248"/>
      <c r="X1019" s="248"/>
      <c r="Y1019" s="248"/>
      <c r="Z1019" s="248"/>
      <c r="AA1019" s="248"/>
      <c r="AB1019" s="248"/>
      <c r="AC1019" s="248"/>
      <c r="AD1019" s="248"/>
      <c r="AE1019" s="248"/>
      <c r="AF1019" s="248"/>
      <c r="AG1019" s="248"/>
      <c r="AH1019" s="248"/>
      <c r="AI1019" s="248"/>
      <c r="AJ1019" s="248"/>
    </row>
  </sheetData>
  <mergeCells count="46">
    <mergeCell ref="L76:M76"/>
    <mergeCell ref="N76:O76"/>
    <mergeCell ref="B76:C76"/>
    <mergeCell ref="B114:C114"/>
    <mergeCell ref="F114:G114"/>
    <mergeCell ref="H114:I114"/>
    <mergeCell ref="J114:K114"/>
    <mergeCell ref="L114:M114"/>
    <mergeCell ref="N114:O114"/>
    <mergeCell ref="B38:C38"/>
    <mergeCell ref="D76:E76"/>
    <mergeCell ref="F76:G76"/>
    <mergeCell ref="H76:I76"/>
    <mergeCell ref="J76:K76"/>
    <mergeCell ref="D38:E38"/>
    <mergeCell ref="F38:G38"/>
    <mergeCell ref="H38:I38"/>
    <mergeCell ref="J38:K38"/>
    <mergeCell ref="P38:Q38"/>
    <mergeCell ref="L38:M38"/>
    <mergeCell ref="N38:O38"/>
    <mergeCell ref="R38:S38"/>
    <mergeCell ref="T38:U38"/>
    <mergeCell ref="V38:W38"/>
    <mergeCell ref="R3:S3"/>
    <mergeCell ref="T3:U3"/>
    <mergeCell ref="A1:U1"/>
    <mergeCell ref="B3:C3"/>
    <mergeCell ref="D3:E3"/>
    <mergeCell ref="F3:G3"/>
    <mergeCell ref="H3:I3"/>
    <mergeCell ref="J3:K3"/>
    <mergeCell ref="L3:M3"/>
    <mergeCell ref="N3:O3"/>
    <mergeCell ref="P3:Q3"/>
    <mergeCell ref="J187:M187"/>
    <mergeCell ref="N187:Q187"/>
    <mergeCell ref="D114:E114"/>
    <mergeCell ref="B150:E150"/>
    <mergeCell ref="F150:G150"/>
    <mergeCell ref="H150:I150"/>
    <mergeCell ref="J150:M150"/>
    <mergeCell ref="N150:Q150"/>
    <mergeCell ref="B187:E187"/>
    <mergeCell ref="F187:G187"/>
    <mergeCell ref="H187:I18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4281"/>
  <sheetViews>
    <sheetView tabSelected="1" workbookViewId="0">
      <pane ySplit="1244" topLeftCell="A2155" activePane="bottomLeft" state="frozen"/>
      <selection pane="bottomLeft" activeCell="D2184" sqref="D2184"/>
    </sheetView>
  </sheetViews>
  <sheetFormatPr baseColWidth="10" defaultColWidth="12.6640625" defaultRowHeight="15.75" customHeight="1"/>
  <cols>
    <col min="1" max="1" width="7.1640625" customWidth="1"/>
    <col min="2" max="2" width="12.6640625" customWidth="1"/>
    <col min="3" max="3" width="28.6640625" customWidth="1"/>
    <col min="4" max="4" width="27.6640625" customWidth="1"/>
    <col min="5" max="5" width="22.1640625" hidden="1" customWidth="1"/>
    <col min="6" max="6" width="33.6640625" customWidth="1"/>
    <col min="7" max="7" width="16.83203125" customWidth="1"/>
    <col min="8" max="8" width="0.33203125" customWidth="1"/>
    <col min="9" max="9" width="24.1640625" customWidth="1"/>
    <col min="10" max="10" width="17.33203125" customWidth="1"/>
    <col min="11" max="11" width="21.5" customWidth="1"/>
    <col min="12" max="12" width="21.1640625" customWidth="1"/>
    <col min="13" max="13" width="19.6640625" customWidth="1"/>
    <col min="14" max="14" width="22.33203125" customWidth="1"/>
    <col min="15" max="15" width="20.6640625" customWidth="1"/>
    <col min="16" max="16" width="11.33203125" customWidth="1"/>
    <col min="17" max="17" width="11.5" customWidth="1"/>
    <col min="18" max="18" width="50.33203125" customWidth="1"/>
    <col min="19" max="19" width="57.33203125" customWidth="1"/>
    <col min="20" max="20" width="28.1640625" customWidth="1"/>
    <col min="21" max="21" width="19.83203125" customWidth="1"/>
    <col min="22" max="22" width="33.1640625" customWidth="1"/>
    <col min="23" max="23" width="25.1640625" customWidth="1"/>
    <col min="24" max="24" width="69.1640625" customWidth="1"/>
  </cols>
  <sheetData>
    <row r="1" spans="1:28" ht="16">
      <c r="A1" s="798"/>
      <c r="B1" s="787"/>
      <c r="C1" s="787"/>
      <c r="D1" s="787"/>
      <c r="E1" s="787"/>
      <c r="F1" s="788"/>
      <c r="G1" s="270"/>
      <c r="H1" s="270"/>
      <c r="I1" s="799"/>
      <c r="J1" s="787"/>
      <c r="K1" s="787"/>
      <c r="L1" s="787"/>
      <c r="M1" s="787"/>
      <c r="N1" s="788"/>
      <c r="O1" s="800" t="s">
        <v>4233</v>
      </c>
      <c r="P1" s="787"/>
      <c r="Q1" s="787"/>
      <c r="R1" s="787"/>
      <c r="S1" s="787"/>
      <c r="T1" s="787"/>
      <c r="U1" s="787"/>
      <c r="V1" s="787"/>
      <c r="W1" s="787"/>
      <c r="X1" s="788"/>
      <c r="Y1" s="271"/>
      <c r="Z1" s="271"/>
      <c r="AA1" s="271"/>
      <c r="AB1" s="271"/>
    </row>
    <row r="2" spans="1:28" ht="34" hidden="1">
      <c r="A2" s="272" t="s">
        <v>2</v>
      </c>
      <c r="B2" s="272" t="s">
        <v>3</v>
      </c>
      <c r="C2" s="272" t="s">
        <v>4</v>
      </c>
      <c r="D2" s="273" t="s">
        <v>5</v>
      </c>
      <c r="E2" s="272" t="s">
        <v>6</v>
      </c>
      <c r="F2" s="272" t="s">
        <v>7</v>
      </c>
      <c r="G2" s="272"/>
      <c r="H2" s="272"/>
      <c r="I2" s="274" t="s">
        <v>9</v>
      </c>
      <c r="J2" s="274" t="s">
        <v>10</v>
      </c>
      <c r="K2" s="274" t="s">
        <v>0</v>
      </c>
      <c r="L2" s="274" t="s">
        <v>11</v>
      </c>
      <c r="M2" s="274" t="s">
        <v>12</v>
      </c>
      <c r="N2" s="275" t="s">
        <v>13</v>
      </c>
      <c r="O2" s="276" t="s">
        <v>4234</v>
      </c>
      <c r="P2" s="276" t="s">
        <v>15</v>
      </c>
      <c r="Q2" s="276" t="s">
        <v>16</v>
      </c>
      <c r="R2" s="276" t="s">
        <v>4235</v>
      </c>
      <c r="S2" s="277" t="s">
        <v>4236</v>
      </c>
      <c r="T2" s="276" t="s">
        <v>18</v>
      </c>
      <c r="U2" s="276" t="s">
        <v>19</v>
      </c>
      <c r="V2" s="278" t="s">
        <v>20</v>
      </c>
      <c r="W2" s="276" t="s">
        <v>21</v>
      </c>
      <c r="X2" s="276" t="s">
        <v>4237</v>
      </c>
      <c r="Y2" s="271"/>
      <c r="Z2" s="271"/>
      <c r="AA2" s="271"/>
      <c r="AB2" s="271"/>
    </row>
    <row r="3" spans="1:28" ht="16" hidden="1">
      <c r="A3" s="32"/>
      <c r="B3" s="279">
        <v>45931</v>
      </c>
      <c r="C3" s="34" t="s">
        <v>4238</v>
      </c>
      <c r="D3" s="280">
        <v>976096370</v>
      </c>
      <c r="E3" s="281" t="s">
        <v>4187</v>
      </c>
      <c r="F3" s="282" t="s">
        <v>24</v>
      </c>
      <c r="G3" s="282"/>
      <c r="H3" s="282"/>
      <c r="I3" s="245" t="s">
        <v>26</v>
      </c>
      <c r="J3" s="245" t="s">
        <v>27</v>
      </c>
      <c r="K3" s="283"/>
      <c r="L3" s="34" t="s">
        <v>29</v>
      </c>
      <c r="M3" s="34"/>
      <c r="N3" s="32"/>
      <c r="O3" s="46" t="s">
        <v>32</v>
      </c>
      <c r="P3" s="34"/>
      <c r="Q3" s="34"/>
      <c r="R3" s="284"/>
      <c r="S3" s="285"/>
      <c r="T3" s="38" t="s">
        <v>32</v>
      </c>
      <c r="U3" s="38" t="s">
        <v>44</v>
      </c>
      <c r="V3" s="286">
        <v>11700000</v>
      </c>
      <c r="W3" s="38" t="s">
        <v>27</v>
      </c>
      <c r="X3" s="43"/>
      <c r="Y3" s="271"/>
      <c r="Z3" s="271"/>
      <c r="AA3" s="271"/>
      <c r="AB3" s="271"/>
    </row>
    <row r="4" spans="1:28" ht="16" hidden="1">
      <c r="A4" s="32">
        <v>1</v>
      </c>
      <c r="B4" s="279">
        <v>45931</v>
      </c>
      <c r="C4" s="34" t="s">
        <v>4239</v>
      </c>
      <c r="D4" s="280">
        <v>903384877</v>
      </c>
      <c r="E4" s="281" t="s">
        <v>3918</v>
      </c>
      <c r="F4" s="282" t="s">
        <v>4240</v>
      </c>
      <c r="G4" s="282"/>
      <c r="H4" s="282"/>
      <c r="I4" s="245" t="s">
        <v>26</v>
      </c>
      <c r="J4" s="245" t="s">
        <v>27</v>
      </c>
      <c r="K4" s="283" t="s">
        <v>388</v>
      </c>
      <c r="L4" s="34" t="s">
        <v>29</v>
      </c>
      <c r="M4" s="34" t="s">
        <v>91</v>
      </c>
      <c r="N4" s="32" t="s">
        <v>234</v>
      </c>
      <c r="O4" s="46" t="s">
        <v>32</v>
      </c>
      <c r="P4" s="34"/>
      <c r="Q4" s="34"/>
      <c r="R4" s="284"/>
      <c r="S4" s="285"/>
      <c r="T4" s="38"/>
      <c r="U4" s="38"/>
      <c r="V4" s="286"/>
      <c r="W4" s="38"/>
      <c r="X4" s="43"/>
      <c r="Y4" s="271"/>
      <c r="Z4" s="271"/>
      <c r="AA4" s="271"/>
      <c r="AB4" s="271"/>
    </row>
    <row r="5" spans="1:28" ht="16" hidden="1">
      <c r="A5" s="32">
        <f t="shared" ref="A5:A44" si="0">A4+1</f>
        <v>2</v>
      </c>
      <c r="B5" s="279">
        <v>45931</v>
      </c>
      <c r="C5" s="34" t="s">
        <v>4241</v>
      </c>
      <c r="D5" s="287" t="s">
        <v>4242</v>
      </c>
      <c r="E5" s="34"/>
      <c r="F5" s="144"/>
      <c r="G5" s="144"/>
      <c r="H5" s="144"/>
      <c r="I5" s="245" t="s">
        <v>48</v>
      </c>
      <c r="J5" s="245" t="s">
        <v>38</v>
      </c>
      <c r="K5" s="245" t="s">
        <v>388</v>
      </c>
      <c r="L5" s="34" t="s">
        <v>49</v>
      </c>
      <c r="M5" s="34" t="s">
        <v>81</v>
      </c>
      <c r="N5" s="34" t="s">
        <v>234</v>
      </c>
      <c r="O5" s="38"/>
      <c r="P5" s="34"/>
      <c r="Q5" s="34"/>
      <c r="R5" s="284"/>
      <c r="S5" s="285"/>
      <c r="T5" s="38"/>
      <c r="U5" s="38"/>
      <c r="V5" s="42"/>
      <c r="W5" s="38"/>
      <c r="X5" s="43"/>
      <c r="Y5" s="271"/>
      <c r="Z5" s="271"/>
      <c r="AA5" s="271"/>
      <c r="AB5" s="271"/>
    </row>
    <row r="6" spans="1:28" ht="16" hidden="1">
      <c r="A6" s="32">
        <f t="shared" si="0"/>
        <v>3</v>
      </c>
      <c r="B6" s="279">
        <v>45931</v>
      </c>
      <c r="C6" s="34" t="s">
        <v>258</v>
      </c>
      <c r="D6" s="280">
        <v>857924919</v>
      </c>
      <c r="E6" s="281" t="s">
        <v>4243</v>
      </c>
      <c r="F6" s="282" t="s">
        <v>4244</v>
      </c>
      <c r="G6" s="282"/>
      <c r="H6" s="282"/>
      <c r="I6" s="245" t="s">
        <v>26</v>
      </c>
      <c r="J6" s="245" t="s">
        <v>27</v>
      </c>
      <c r="K6" s="283" t="s">
        <v>388</v>
      </c>
      <c r="L6" s="34" t="s">
        <v>29</v>
      </c>
      <c r="M6" s="34" t="s">
        <v>203</v>
      </c>
      <c r="N6" s="32" t="s">
        <v>234</v>
      </c>
      <c r="O6" s="38" t="s">
        <v>32</v>
      </c>
      <c r="P6" s="34"/>
      <c r="Q6" s="34"/>
      <c r="R6" s="284"/>
      <c r="S6" s="285"/>
      <c r="T6" s="38"/>
      <c r="U6" s="38"/>
      <c r="V6" s="286"/>
      <c r="W6" s="38"/>
      <c r="X6" s="43"/>
      <c r="Y6" s="271"/>
      <c r="Z6" s="271"/>
      <c r="AA6" s="271"/>
      <c r="AB6" s="271"/>
    </row>
    <row r="7" spans="1:28" ht="16" hidden="1">
      <c r="A7" s="32">
        <f t="shared" si="0"/>
        <v>4</v>
      </c>
      <c r="B7" s="279">
        <v>45931</v>
      </c>
      <c r="C7" s="34" t="s">
        <v>4245</v>
      </c>
      <c r="D7" s="287">
        <v>796267517</v>
      </c>
      <c r="E7" s="34"/>
      <c r="F7" s="144"/>
      <c r="G7" s="144"/>
      <c r="H7" s="144"/>
      <c r="I7" s="245" t="s">
        <v>48</v>
      </c>
      <c r="J7" s="245" t="s">
        <v>27</v>
      </c>
      <c r="K7" s="283" t="s">
        <v>388</v>
      </c>
      <c r="L7" s="34" t="s">
        <v>29</v>
      </c>
      <c r="M7" s="34" t="s">
        <v>212</v>
      </c>
      <c r="N7" s="32" t="s">
        <v>234</v>
      </c>
      <c r="O7" s="38"/>
      <c r="P7" s="34"/>
      <c r="Q7" s="34"/>
      <c r="R7" s="284"/>
      <c r="S7" s="285"/>
      <c r="T7" s="38"/>
      <c r="U7" s="38"/>
      <c r="V7" s="42"/>
      <c r="W7" s="38"/>
      <c r="X7" s="43"/>
      <c r="Y7" s="271"/>
      <c r="Z7" s="271"/>
      <c r="AA7" s="271"/>
      <c r="AB7" s="271"/>
    </row>
    <row r="8" spans="1:28" ht="16" hidden="1">
      <c r="A8" s="32">
        <f t="shared" si="0"/>
        <v>5</v>
      </c>
      <c r="B8" s="279">
        <v>45931</v>
      </c>
      <c r="C8" s="34" t="s">
        <v>4246</v>
      </c>
      <c r="D8" s="287">
        <v>794188019</v>
      </c>
      <c r="E8" s="34"/>
      <c r="F8" s="144"/>
      <c r="G8" s="144"/>
      <c r="H8" s="144"/>
      <c r="I8" s="245" t="s">
        <v>26</v>
      </c>
      <c r="J8" s="245" t="s">
        <v>27</v>
      </c>
      <c r="K8" s="283" t="s">
        <v>391</v>
      </c>
      <c r="L8" s="34" t="s">
        <v>29</v>
      </c>
      <c r="M8" s="34" t="s">
        <v>498</v>
      </c>
      <c r="N8" s="32" t="s">
        <v>227</v>
      </c>
      <c r="O8" s="38"/>
      <c r="P8" s="34"/>
      <c r="Q8" s="34"/>
      <c r="R8" s="284"/>
      <c r="S8" s="285"/>
      <c r="T8" s="38"/>
      <c r="U8" s="38"/>
      <c r="V8" s="42"/>
      <c r="W8" s="38"/>
      <c r="X8" s="43"/>
      <c r="Y8" s="271"/>
      <c r="Z8" s="271"/>
      <c r="AA8" s="271"/>
      <c r="AB8" s="271"/>
    </row>
    <row r="9" spans="1:28" ht="16" hidden="1">
      <c r="A9" s="32">
        <f t="shared" si="0"/>
        <v>6</v>
      </c>
      <c r="B9" s="279">
        <v>45931</v>
      </c>
      <c r="C9" s="34" t="s">
        <v>4247</v>
      </c>
      <c r="D9" s="280">
        <v>393206092</v>
      </c>
      <c r="E9" s="34" t="s">
        <v>4187</v>
      </c>
      <c r="F9" s="282" t="s">
        <v>24</v>
      </c>
      <c r="G9" s="282"/>
      <c r="H9" s="282"/>
      <c r="I9" s="245" t="s">
        <v>26</v>
      </c>
      <c r="J9" s="245" t="s">
        <v>38</v>
      </c>
      <c r="K9" s="283" t="s">
        <v>391</v>
      </c>
      <c r="L9" s="34" t="s">
        <v>29</v>
      </c>
      <c r="M9" s="34" t="s">
        <v>303</v>
      </c>
      <c r="N9" s="32" t="s">
        <v>234</v>
      </c>
      <c r="O9" s="38" t="s">
        <v>32</v>
      </c>
      <c r="P9" s="34"/>
      <c r="Q9" s="34"/>
      <c r="R9" s="284"/>
      <c r="S9" s="285"/>
      <c r="T9" s="38"/>
      <c r="U9" s="38"/>
      <c r="V9" s="286"/>
      <c r="W9" s="38"/>
      <c r="X9" s="43"/>
      <c r="Y9" s="271"/>
      <c r="Z9" s="271"/>
      <c r="AA9" s="271"/>
      <c r="AB9" s="271"/>
    </row>
    <row r="10" spans="1:28" ht="16" hidden="1">
      <c r="A10" s="32">
        <f t="shared" si="0"/>
        <v>7</v>
      </c>
      <c r="B10" s="279">
        <v>45931</v>
      </c>
      <c r="C10" s="34" t="s">
        <v>3296</v>
      </c>
      <c r="D10" s="280">
        <v>907622905</v>
      </c>
      <c r="E10" s="34"/>
      <c r="F10" s="144"/>
      <c r="G10" s="144"/>
      <c r="H10" s="144"/>
      <c r="I10" s="245" t="s">
        <v>48</v>
      </c>
      <c r="J10" s="245" t="s">
        <v>27</v>
      </c>
      <c r="K10" s="283" t="s">
        <v>391</v>
      </c>
      <c r="L10" s="34" t="s">
        <v>29</v>
      </c>
      <c r="M10" s="34" t="s">
        <v>217</v>
      </c>
      <c r="N10" s="32" t="s">
        <v>227</v>
      </c>
      <c r="O10" s="38"/>
      <c r="P10" s="34"/>
      <c r="Q10" s="34"/>
      <c r="R10" s="284"/>
      <c r="S10" s="285"/>
      <c r="T10" s="38"/>
      <c r="U10" s="38"/>
      <c r="V10" s="42"/>
      <c r="W10" s="38"/>
      <c r="X10" s="43"/>
      <c r="Y10" s="271"/>
      <c r="Z10" s="271"/>
      <c r="AA10" s="271"/>
      <c r="AB10" s="271"/>
    </row>
    <row r="11" spans="1:28" ht="16" hidden="1">
      <c r="A11" s="32">
        <f t="shared" si="0"/>
        <v>8</v>
      </c>
      <c r="B11" s="279">
        <v>45931</v>
      </c>
      <c r="C11" s="34" t="s">
        <v>242</v>
      </c>
      <c r="D11" s="280"/>
      <c r="E11" s="34" t="s">
        <v>1854</v>
      </c>
      <c r="F11" s="282" t="s">
        <v>4248</v>
      </c>
      <c r="G11" s="282"/>
      <c r="H11" s="282"/>
      <c r="I11" s="245" t="s">
        <v>26</v>
      </c>
      <c r="J11" s="245" t="s">
        <v>27</v>
      </c>
      <c r="K11" s="283" t="s">
        <v>391</v>
      </c>
      <c r="L11" s="34" t="s">
        <v>29</v>
      </c>
      <c r="M11" s="34" t="s">
        <v>498</v>
      </c>
      <c r="N11" s="32" t="s">
        <v>389</v>
      </c>
      <c r="O11" s="38"/>
      <c r="P11" s="34"/>
      <c r="Q11" s="34"/>
      <c r="R11" s="284"/>
      <c r="S11" s="285"/>
      <c r="T11" s="38"/>
      <c r="U11" s="38"/>
      <c r="V11" s="42"/>
      <c r="W11" s="38"/>
      <c r="X11" s="43"/>
      <c r="Y11" s="271"/>
      <c r="Z11" s="271"/>
      <c r="AA11" s="271"/>
      <c r="AB11" s="271"/>
    </row>
    <row r="12" spans="1:28" ht="16" hidden="1">
      <c r="A12" s="32">
        <f t="shared" si="0"/>
        <v>9</v>
      </c>
      <c r="B12" s="279">
        <v>45931</v>
      </c>
      <c r="C12" s="34" t="s">
        <v>4249</v>
      </c>
      <c r="D12" s="280"/>
      <c r="E12" s="34" t="s">
        <v>1854</v>
      </c>
      <c r="F12" s="282" t="s">
        <v>4248</v>
      </c>
      <c r="G12" s="282"/>
      <c r="H12" s="282"/>
      <c r="I12" s="245" t="s">
        <v>26</v>
      </c>
      <c r="J12" s="245" t="s">
        <v>27</v>
      </c>
      <c r="K12" s="283" t="s">
        <v>391</v>
      </c>
      <c r="L12" s="34" t="s">
        <v>29</v>
      </c>
      <c r="M12" s="34" t="s">
        <v>498</v>
      </c>
      <c r="N12" s="32" t="s">
        <v>389</v>
      </c>
      <c r="O12" s="38"/>
      <c r="P12" s="34"/>
      <c r="Q12" s="34"/>
      <c r="R12" s="284"/>
      <c r="S12" s="285"/>
      <c r="T12" s="38"/>
      <c r="U12" s="38"/>
      <c r="V12" s="42"/>
      <c r="W12" s="38"/>
      <c r="X12" s="43"/>
      <c r="Y12" s="271"/>
      <c r="Z12" s="271"/>
      <c r="AA12" s="271"/>
      <c r="AB12" s="271"/>
    </row>
    <row r="13" spans="1:28" ht="16" hidden="1">
      <c r="A13" s="32">
        <f t="shared" si="0"/>
        <v>10</v>
      </c>
      <c r="B13" s="279">
        <v>45931</v>
      </c>
      <c r="C13" s="34" t="s">
        <v>4250</v>
      </c>
      <c r="D13" s="280"/>
      <c r="E13" s="34" t="s">
        <v>1854</v>
      </c>
      <c r="F13" s="282" t="s">
        <v>4248</v>
      </c>
      <c r="G13" s="282"/>
      <c r="H13" s="282"/>
      <c r="I13" s="245" t="s">
        <v>26</v>
      </c>
      <c r="J13" s="245" t="s">
        <v>27</v>
      </c>
      <c r="K13" s="283" t="s">
        <v>391</v>
      </c>
      <c r="L13" s="34" t="s">
        <v>29</v>
      </c>
      <c r="M13" s="34" t="s">
        <v>498</v>
      </c>
      <c r="N13" s="32" t="s">
        <v>389</v>
      </c>
      <c r="O13" s="38"/>
      <c r="P13" s="34"/>
      <c r="Q13" s="34"/>
      <c r="R13" s="284"/>
      <c r="S13" s="285"/>
      <c r="T13" s="38"/>
      <c r="U13" s="38"/>
      <c r="V13" s="42"/>
      <c r="W13" s="38"/>
      <c r="X13" s="43"/>
      <c r="Y13" s="271"/>
      <c r="Z13" s="271"/>
      <c r="AA13" s="271"/>
      <c r="AB13" s="271"/>
    </row>
    <row r="14" spans="1:28" ht="16" hidden="1">
      <c r="A14" s="32">
        <f t="shared" si="0"/>
        <v>11</v>
      </c>
      <c r="B14" s="279">
        <v>45931</v>
      </c>
      <c r="C14" s="34" t="s">
        <v>4251</v>
      </c>
      <c r="D14" s="280"/>
      <c r="E14" s="34" t="s">
        <v>3707</v>
      </c>
      <c r="F14" s="282" t="s">
        <v>4252</v>
      </c>
      <c r="G14" s="282"/>
      <c r="H14" s="282"/>
      <c r="I14" s="245" t="s">
        <v>26</v>
      </c>
      <c r="J14" s="245" t="s">
        <v>27</v>
      </c>
      <c r="K14" s="283" t="s">
        <v>391</v>
      </c>
      <c r="L14" s="34" t="s">
        <v>29</v>
      </c>
      <c r="M14" s="34" t="s">
        <v>91</v>
      </c>
      <c r="N14" s="32" t="s">
        <v>389</v>
      </c>
      <c r="O14" s="38"/>
      <c r="P14" s="34"/>
      <c r="Q14" s="34"/>
      <c r="R14" s="284"/>
      <c r="S14" s="285"/>
      <c r="T14" s="38"/>
      <c r="U14" s="38"/>
      <c r="V14" s="42"/>
      <c r="W14" s="38"/>
      <c r="X14" s="43"/>
      <c r="Y14" s="271"/>
      <c r="Z14" s="271"/>
      <c r="AA14" s="271"/>
      <c r="AB14" s="271"/>
    </row>
    <row r="15" spans="1:28" ht="16" hidden="1">
      <c r="A15" s="32">
        <f t="shared" si="0"/>
        <v>12</v>
      </c>
      <c r="B15" s="279">
        <v>45931</v>
      </c>
      <c r="C15" s="34" t="s">
        <v>4253</v>
      </c>
      <c r="D15" s="280"/>
      <c r="E15" s="34" t="s">
        <v>1854</v>
      </c>
      <c r="F15" s="282" t="s">
        <v>4248</v>
      </c>
      <c r="G15" s="282"/>
      <c r="H15" s="282"/>
      <c r="I15" s="245" t="s">
        <v>26</v>
      </c>
      <c r="J15" s="245" t="s">
        <v>27</v>
      </c>
      <c r="K15" s="283" t="s">
        <v>391</v>
      </c>
      <c r="L15" s="34" t="s">
        <v>29</v>
      </c>
      <c r="M15" s="34" t="s">
        <v>498</v>
      </c>
      <c r="N15" s="32" t="s">
        <v>389</v>
      </c>
      <c r="O15" s="38"/>
      <c r="P15" s="34"/>
      <c r="Q15" s="34"/>
      <c r="R15" s="284"/>
      <c r="S15" s="285"/>
      <c r="T15" s="38"/>
      <c r="U15" s="38"/>
      <c r="V15" s="42"/>
      <c r="W15" s="38"/>
      <c r="X15" s="43"/>
      <c r="Y15" s="271"/>
      <c r="Z15" s="271"/>
      <c r="AA15" s="271"/>
      <c r="AB15" s="271"/>
    </row>
    <row r="16" spans="1:28" ht="16" hidden="1">
      <c r="A16" s="32">
        <f t="shared" si="0"/>
        <v>13</v>
      </c>
      <c r="B16" s="279">
        <v>45931</v>
      </c>
      <c r="C16" s="34" t="s">
        <v>4254</v>
      </c>
      <c r="D16" s="280"/>
      <c r="E16" s="34"/>
      <c r="F16" s="144"/>
      <c r="G16" s="144"/>
      <c r="H16" s="144"/>
      <c r="I16" s="245" t="s">
        <v>48</v>
      </c>
      <c r="J16" s="245" t="s">
        <v>27</v>
      </c>
      <c r="K16" s="283" t="s">
        <v>391</v>
      </c>
      <c r="L16" s="34" t="s">
        <v>29</v>
      </c>
      <c r="M16" s="34"/>
      <c r="N16" s="32" t="s">
        <v>389</v>
      </c>
      <c r="O16" s="38"/>
      <c r="P16" s="34"/>
      <c r="Q16" s="34"/>
      <c r="R16" s="284"/>
      <c r="S16" s="285"/>
      <c r="T16" s="38"/>
      <c r="U16" s="38"/>
      <c r="V16" s="42"/>
      <c r="W16" s="38"/>
      <c r="X16" s="43"/>
      <c r="Y16" s="271"/>
      <c r="Z16" s="271"/>
      <c r="AA16" s="271"/>
      <c r="AB16" s="271"/>
    </row>
    <row r="17" spans="1:28" ht="16" hidden="1">
      <c r="A17" s="32">
        <f t="shared" si="0"/>
        <v>14</v>
      </c>
      <c r="B17" s="279">
        <v>45931</v>
      </c>
      <c r="C17" s="34" t="s">
        <v>210</v>
      </c>
      <c r="D17" s="280"/>
      <c r="E17" s="34" t="s">
        <v>4255</v>
      </c>
      <c r="F17" s="282" t="s">
        <v>4244</v>
      </c>
      <c r="G17" s="282"/>
      <c r="H17" s="282"/>
      <c r="I17" s="245" t="s">
        <v>26</v>
      </c>
      <c r="J17" s="245" t="s">
        <v>27</v>
      </c>
      <c r="K17" s="283" t="s">
        <v>391</v>
      </c>
      <c r="L17" s="34" t="s">
        <v>29</v>
      </c>
      <c r="M17" s="34" t="s">
        <v>203</v>
      </c>
      <c r="N17" s="32" t="s">
        <v>389</v>
      </c>
      <c r="O17" s="38"/>
      <c r="P17" s="34"/>
      <c r="Q17" s="34"/>
      <c r="R17" s="284"/>
      <c r="S17" s="285"/>
      <c r="T17" s="38"/>
      <c r="U17" s="38"/>
      <c r="V17" s="42"/>
      <c r="W17" s="38"/>
      <c r="X17" s="43"/>
      <c r="Y17" s="271"/>
      <c r="Z17" s="271"/>
      <c r="AA17" s="271"/>
      <c r="AB17" s="271"/>
    </row>
    <row r="18" spans="1:28" ht="16" hidden="1">
      <c r="A18" s="32">
        <f t="shared" si="0"/>
        <v>15</v>
      </c>
      <c r="B18" s="279">
        <v>45931</v>
      </c>
      <c r="C18" s="34" t="s">
        <v>4256</v>
      </c>
      <c r="D18" s="280"/>
      <c r="E18" s="34" t="s">
        <v>4243</v>
      </c>
      <c r="F18" s="282" t="s">
        <v>4244</v>
      </c>
      <c r="G18" s="282"/>
      <c r="H18" s="282"/>
      <c r="I18" s="245" t="s">
        <v>26</v>
      </c>
      <c r="J18" s="245" t="s">
        <v>27</v>
      </c>
      <c r="K18" s="283" t="s">
        <v>391</v>
      </c>
      <c r="L18" s="34" t="s">
        <v>29</v>
      </c>
      <c r="M18" s="34" t="s">
        <v>209</v>
      </c>
      <c r="N18" s="32" t="s">
        <v>389</v>
      </c>
      <c r="O18" s="38"/>
      <c r="P18" s="34"/>
      <c r="Q18" s="34"/>
      <c r="R18" s="284"/>
      <c r="S18" s="285"/>
      <c r="T18" s="38"/>
      <c r="U18" s="38"/>
      <c r="V18" s="42"/>
      <c r="W18" s="38"/>
      <c r="X18" s="43"/>
      <c r="Y18" s="271"/>
      <c r="Z18" s="271"/>
      <c r="AA18" s="271"/>
      <c r="AB18" s="271"/>
    </row>
    <row r="19" spans="1:28" ht="16" hidden="1">
      <c r="A19" s="32">
        <f t="shared" si="0"/>
        <v>16</v>
      </c>
      <c r="B19" s="279">
        <v>45931</v>
      </c>
      <c r="C19" s="34" t="s">
        <v>4257</v>
      </c>
      <c r="D19" s="280"/>
      <c r="E19" s="34" t="s">
        <v>3723</v>
      </c>
      <c r="F19" s="144" t="s">
        <v>4258</v>
      </c>
      <c r="G19" s="144"/>
      <c r="H19" s="144"/>
      <c r="I19" s="245" t="s">
        <v>26</v>
      </c>
      <c r="J19" s="245" t="s">
        <v>27</v>
      </c>
      <c r="K19" s="283" t="s">
        <v>391</v>
      </c>
      <c r="L19" s="34" t="s">
        <v>29</v>
      </c>
      <c r="M19" s="34" t="s">
        <v>91</v>
      </c>
      <c r="N19" s="32" t="s">
        <v>389</v>
      </c>
      <c r="O19" s="38"/>
      <c r="P19" s="34"/>
      <c r="Q19" s="34"/>
      <c r="R19" s="284"/>
      <c r="S19" s="285"/>
      <c r="T19" s="38"/>
      <c r="U19" s="38"/>
      <c r="V19" s="42"/>
      <c r="W19" s="38"/>
      <c r="X19" s="43"/>
      <c r="Y19" s="271"/>
      <c r="Z19" s="271"/>
      <c r="AA19" s="271"/>
      <c r="AB19" s="271"/>
    </row>
    <row r="20" spans="1:28" ht="16" hidden="1">
      <c r="A20" s="32">
        <f t="shared" si="0"/>
        <v>17</v>
      </c>
      <c r="B20" s="279">
        <v>45931</v>
      </c>
      <c r="C20" s="34" t="s">
        <v>4259</v>
      </c>
      <c r="D20" s="280"/>
      <c r="E20" s="34" t="s">
        <v>4243</v>
      </c>
      <c r="F20" s="282" t="s">
        <v>4244</v>
      </c>
      <c r="G20" s="282"/>
      <c r="H20" s="282"/>
      <c r="I20" s="245" t="s">
        <v>26</v>
      </c>
      <c r="J20" s="245" t="s">
        <v>27</v>
      </c>
      <c r="K20" s="283" t="s">
        <v>391</v>
      </c>
      <c r="L20" s="34" t="s">
        <v>29</v>
      </c>
      <c r="M20" s="34" t="s">
        <v>203</v>
      </c>
      <c r="N20" s="32" t="s">
        <v>389</v>
      </c>
      <c r="O20" s="38"/>
      <c r="P20" s="34"/>
      <c r="Q20" s="34"/>
      <c r="R20" s="284"/>
      <c r="S20" s="285"/>
      <c r="T20" s="38"/>
      <c r="U20" s="38"/>
      <c r="V20" s="42"/>
      <c r="W20" s="38"/>
      <c r="X20" s="43"/>
      <c r="Y20" s="271"/>
      <c r="Z20" s="271"/>
      <c r="AA20" s="271"/>
      <c r="AB20" s="271"/>
    </row>
    <row r="21" spans="1:28" ht="16" hidden="1">
      <c r="A21" s="32">
        <f t="shared" si="0"/>
        <v>18</v>
      </c>
      <c r="B21" s="279">
        <v>45931</v>
      </c>
      <c r="C21" s="34" t="s">
        <v>4260</v>
      </c>
      <c r="D21" s="280"/>
      <c r="E21" s="34"/>
      <c r="F21" s="144"/>
      <c r="G21" s="144"/>
      <c r="H21" s="144"/>
      <c r="I21" s="245" t="s">
        <v>48</v>
      </c>
      <c r="J21" s="245" t="s">
        <v>27</v>
      </c>
      <c r="K21" s="283" t="s">
        <v>391</v>
      </c>
      <c r="L21" s="34" t="s">
        <v>29</v>
      </c>
      <c r="M21" s="34"/>
      <c r="N21" s="32" t="s">
        <v>389</v>
      </c>
      <c r="O21" s="38"/>
      <c r="P21" s="34"/>
      <c r="Q21" s="34"/>
      <c r="R21" s="284"/>
      <c r="S21" s="285"/>
      <c r="T21" s="38"/>
      <c r="U21" s="38"/>
      <c r="V21" s="42"/>
      <c r="W21" s="38"/>
      <c r="X21" s="43"/>
      <c r="Y21" s="271"/>
      <c r="Z21" s="271"/>
      <c r="AA21" s="271"/>
      <c r="AB21" s="271"/>
    </row>
    <row r="22" spans="1:28" ht="16" hidden="1">
      <c r="A22" s="32">
        <f t="shared" si="0"/>
        <v>19</v>
      </c>
      <c r="B22" s="279">
        <v>45931</v>
      </c>
      <c r="C22" s="34" t="s">
        <v>4261</v>
      </c>
      <c r="D22" s="280"/>
      <c r="E22" s="34"/>
      <c r="F22" s="144"/>
      <c r="G22" s="144"/>
      <c r="H22" s="144"/>
      <c r="I22" s="245" t="s">
        <v>26</v>
      </c>
      <c r="J22" s="245" t="s">
        <v>27</v>
      </c>
      <c r="K22" s="283" t="s">
        <v>390</v>
      </c>
      <c r="L22" s="34" t="s">
        <v>29</v>
      </c>
      <c r="M22" s="34" t="s">
        <v>91</v>
      </c>
      <c r="N22" s="32" t="s">
        <v>389</v>
      </c>
      <c r="O22" s="38"/>
      <c r="P22" s="34"/>
      <c r="Q22" s="34"/>
      <c r="R22" s="284"/>
      <c r="S22" s="285"/>
      <c r="T22" s="38"/>
      <c r="U22" s="38"/>
      <c r="V22" s="42"/>
      <c r="W22" s="38"/>
      <c r="X22" s="43"/>
      <c r="Y22" s="271"/>
      <c r="Z22" s="271"/>
      <c r="AA22" s="271"/>
      <c r="AB22" s="271"/>
    </row>
    <row r="23" spans="1:28" ht="17" hidden="1">
      <c r="A23" s="32">
        <f t="shared" si="0"/>
        <v>20</v>
      </c>
      <c r="B23" s="279">
        <v>45931</v>
      </c>
      <c r="C23" s="34" t="s">
        <v>4262</v>
      </c>
      <c r="D23" s="280">
        <v>703177867</v>
      </c>
      <c r="E23" s="34" t="s">
        <v>4010</v>
      </c>
      <c r="F23" s="144" t="s">
        <v>4263</v>
      </c>
      <c r="G23" s="144"/>
      <c r="H23" s="144"/>
      <c r="I23" s="245" t="s">
        <v>26</v>
      </c>
      <c r="J23" s="245" t="s">
        <v>38</v>
      </c>
      <c r="K23" s="283" t="s">
        <v>391</v>
      </c>
      <c r="L23" s="34" t="s">
        <v>29</v>
      </c>
      <c r="M23" s="34" t="s">
        <v>303</v>
      </c>
      <c r="N23" s="32" t="s">
        <v>234</v>
      </c>
      <c r="O23" s="38" t="s">
        <v>4264</v>
      </c>
      <c r="P23" s="34"/>
      <c r="Q23" s="34"/>
      <c r="R23" s="284"/>
      <c r="S23" s="285"/>
      <c r="T23" s="38"/>
      <c r="U23" s="38"/>
      <c r="V23" s="42"/>
      <c r="W23" s="38"/>
      <c r="X23" s="43" t="s">
        <v>4265</v>
      </c>
      <c r="Y23" s="271"/>
      <c r="Z23" s="271"/>
      <c r="AA23" s="271"/>
      <c r="AB23" s="271"/>
    </row>
    <row r="24" spans="1:28" ht="16" hidden="1">
      <c r="A24" s="32">
        <f t="shared" si="0"/>
        <v>21</v>
      </c>
      <c r="B24" s="279">
        <v>45931</v>
      </c>
      <c r="C24" s="34" t="s">
        <v>4266</v>
      </c>
      <c r="D24" s="280"/>
      <c r="E24" s="34" t="s">
        <v>3725</v>
      </c>
      <c r="F24" s="144" t="s">
        <v>4258</v>
      </c>
      <c r="G24" s="144"/>
      <c r="H24" s="144"/>
      <c r="I24" s="245" t="s">
        <v>26</v>
      </c>
      <c r="J24" s="245" t="s">
        <v>27</v>
      </c>
      <c r="K24" s="283" t="s">
        <v>390</v>
      </c>
      <c r="L24" s="34" t="s">
        <v>29</v>
      </c>
      <c r="M24" s="34" t="s">
        <v>91</v>
      </c>
      <c r="N24" s="32" t="s">
        <v>389</v>
      </c>
      <c r="O24" s="38"/>
      <c r="P24" s="34"/>
      <c r="Q24" s="34"/>
      <c r="R24" s="284"/>
      <c r="S24" s="285"/>
      <c r="T24" s="38"/>
      <c r="U24" s="38"/>
      <c r="V24" s="42"/>
      <c r="W24" s="38"/>
      <c r="X24" s="43"/>
      <c r="Y24" s="271"/>
      <c r="Z24" s="271"/>
      <c r="AA24" s="271"/>
      <c r="AB24" s="271"/>
    </row>
    <row r="25" spans="1:28" ht="17" hidden="1">
      <c r="A25" s="32">
        <f t="shared" si="0"/>
        <v>22</v>
      </c>
      <c r="B25" s="279">
        <v>45931</v>
      </c>
      <c r="C25" s="34" t="s">
        <v>4267</v>
      </c>
      <c r="D25" s="280">
        <v>903734544</v>
      </c>
      <c r="E25" s="34"/>
      <c r="F25" s="144"/>
      <c r="G25" s="144"/>
      <c r="H25" s="144"/>
      <c r="I25" s="245" t="s">
        <v>26</v>
      </c>
      <c r="J25" s="245" t="s">
        <v>38</v>
      </c>
      <c r="K25" s="283" t="s">
        <v>391</v>
      </c>
      <c r="L25" s="34" t="s">
        <v>107</v>
      </c>
      <c r="M25" s="34" t="s">
        <v>161</v>
      </c>
      <c r="N25" s="32" t="s">
        <v>234</v>
      </c>
      <c r="O25" s="38" t="s">
        <v>32</v>
      </c>
      <c r="P25" s="34"/>
      <c r="Q25" s="34"/>
      <c r="R25" s="284"/>
      <c r="S25" s="285"/>
      <c r="T25" s="38"/>
      <c r="U25" s="38"/>
      <c r="V25" s="286"/>
      <c r="W25" s="38"/>
      <c r="X25" s="67" t="s">
        <v>4268</v>
      </c>
      <c r="Y25" s="271"/>
      <c r="Z25" s="271"/>
      <c r="AA25" s="271"/>
      <c r="AB25" s="271"/>
    </row>
    <row r="26" spans="1:28" ht="16" hidden="1">
      <c r="A26" s="32">
        <f t="shared" si="0"/>
        <v>23</v>
      </c>
      <c r="B26" s="279">
        <v>45931</v>
      </c>
      <c r="C26" s="34" t="s">
        <v>4269</v>
      </c>
      <c r="D26" s="280">
        <v>369580833</v>
      </c>
      <c r="E26" s="34" t="s">
        <v>4270</v>
      </c>
      <c r="F26" s="282" t="s">
        <v>24</v>
      </c>
      <c r="G26" s="282"/>
      <c r="H26" s="282"/>
      <c r="I26" s="245" t="s">
        <v>26</v>
      </c>
      <c r="J26" s="245" t="s">
        <v>27</v>
      </c>
      <c r="K26" s="283" t="s">
        <v>390</v>
      </c>
      <c r="L26" s="34" t="s">
        <v>29</v>
      </c>
      <c r="M26" s="34" t="s">
        <v>91</v>
      </c>
      <c r="N26" s="32" t="s">
        <v>234</v>
      </c>
      <c r="O26" s="38" t="s">
        <v>32</v>
      </c>
      <c r="P26" s="34"/>
      <c r="Q26" s="34"/>
      <c r="R26" s="284"/>
      <c r="S26" s="285"/>
      <c r="T26" s="38"/>
      <c r="U26" s="38"/>
      <c r="V26" s="286"/>
      <c r="W26" s="38"/>
      <c r="X26" s="43"/>
      <c r="Y26" s="271"/>
      <c r="Z26" s="271"/>
      <c r="AA26" s="271"/>
      <c r="AB26" s="271"/>
    </row>
    <row r="27" spans="1:28" ht="16" hidden="1">
      <c r="A27" s="34">
        <f t="shared" si="0"/>
        <v>24</v>
      </c>
      <c r="B27" s="279">
        <v>45931</v>
      </c>
      <c r="C27" s="34" t="s">
        <v>551</v>
      </c>
      <c r="D27" s="280" t="s">
        <v>4205</v>
      </c>
      <c r="E27" s="34" t="s">
        <v>3918</v>
      </c>
      <c r="F27" s="282" t="s">
        <v>4271</v>
      </c>
      <c r="G27" s="282"/>
      <c r="H27" s="282"/>
      <c r="I27" s="245" t="s">
        <v>26</v>
      </c>
      <c r="J27" s="245" t="s">
        <v>27</v>
      </c>
      <c r="K27" s="245" t="s">
        <v>390</v>
      </c>
      <c r="L27" s="34" t="s">
        <v>29</v>
      </c>
      <c r="M27" s="34" t="s">
        <v>203</v>
      </c>
      <c r="N27" s="34" t="s">
        <v>227</v>
      </c>
      <c r="O27" s="38" t="s">
        <v>32</v>
      </c>
      <c r="P27" s="34"/>
      <c r="Q27" s="34"/>
      <c r="R27" s="284"/>
      <c r="S27" s="285"/>
      <c r="T27" s="38"/>
      <c r="U27" s="38"/>
      <c r="V27" s="286"/>
      <c r="W27" s="38"/>
      <c r="X27" s="43"/>
      <c r="Y27" s="136"/>
      <c r="Z27" s="136"/>
      <c r="AA27" s="136"/>
      <c r="AB27" s="136"/>
    </row>
    <row r="28" spans="1:28" ht="16" hidden="1">
      <c r="A28" s="32">
        <f t="shared" si="0"/>
        <v>25</v>
      </c>
      <c r="B28" s="279">
        <v>45931</v>
      </c>
      <c r="C28" s="34" t="s">
        <v>4272</v>
      </c>
      <c r="D28" s="280"/>
      <c r="E28" s="34" t="s">
        <v>3996</v>
      </c>
      <c r="F28" s="144" t="s">
        <v>4273</v>
      </c>
      <c r="G28" s="144"/>
      <c r="H28" s="144"/>
      <c r="I28" s="245" t="s">
        <v>26</v>
      </c>
      <c r="J28" s="245" t="s">
        <v>38</v>
      </c>
      <c r="K28" s="283" t="s">
        <v>391</v>
      </c>
      <c r="L28" s="34" t="s">
        <v>107</v>
      </c>
      <c r="M28" s="34" t="s">
        <v>161</v>
      </c>
      <c r="N28" s="32" t="s">
        <v>389</v>
      </c>
      <c r="O28" s="38"/>
      <c r="P28" s="34"/>
      <c r="Q28" s="34"/>
      <c r="R28" s="284"/>
      <c r="S28" s="285"/>
      <c r="T28" s="38"/>
      <c r="U28" s="38"/>
      <c r="V28" s="42"/>
      <c r="W28" s="38"/>
      <c r="X28" s="43"/>
      <c r="Y28" s="271"/>
      <c r="Z28" s="271"/>
      <c r="AA28" s="271"/>
      <c r="AB28" s="271"/>
    </row>
    <row r="29" spans="1:28" ht="16" hidden="1">
      <c r="A29" s="32">
        <f t="shared" si="0"/>
        <v>26</v>
      </c>
      <c r="B29" s="279">
        <v>45931</v>
      </c>
      <c r="C29" s="34" t="s">
        <v>4274</v>
      </c>
      <c r="D29" s="280"/>
      <c r="E29" s="34"/>
      <c r="F29" s="144"/>
      <c r="G29" s="144"/>
      <c r="H29" s="144"/>
      <c r="I29" s="245" t="s">
        <v>48</v>
      </c>
      <c r="J29" s="245" t="s">
        <v>27</v>
      </c>
      <c r="K29" s="283" t="s">
        <v>391</v>
      </c>
      <c r="L29" s="34" t="s">
        <v>29</v>
      </c>
      <c r="M29" s="34"/>
      <c r="N29" s="32" t="s">
        <v>389</v>
      </c>
      <c r="O29" s="38"/>
      <c r="P29" s="34"/>
      <c r="Q29" s="34"/>
      <c r="R29" s="284"/>
      <c r="S29" s="285"/>
      <c r="T29" s="38"/>
      <c r="U29" s="38"/>
      <c r="V29" s="42"/>
      <c r="W29" s="38"/>
      <c r="X29" s="43"/>
      <c r="Y29" s="271"/>
      <c r="Z29" s="271"/>
      <c r="AA29" s="271"/>
      <c r="AB29" s="271"/>
    </row>
    <row r="30" spans="1:28" ht="16" hidden="1">
      <c r="A30" s="32">
        <f t="shared" si="0"/>
        <v>27</v>
      </c>
      <c r="B30" s="279">
        <v>45931</v>
      </c>
      <c r="C30" s="34" t="s">
        <v>310</v>
      </c>
      <c r="D30" s="280">
        <v>826527912</v>
      </c>
      <c r="E30" s="34" t="s">
        <v>4270</v>
      </c>
      <c r="F30" s="282" t="s">
        <v>24</v>
      </c>
      <c r="G30" s="282"/>
      <c r="H30" s="282"/>
      <c r="I30" s="245" t="s">
        <v>26</v>
      </c>
      <c r="J30" s="245" t="s">
        <v>27</v>
      </c>
      <c r="K30" s="283" t="s">
        <v>391</v>
      </c>
      <c r="L30" s="34" t="s">
        <v>29</v>
      </c>
      <c r="M30" s="34" t="s">
        <v>203</v>
      </c>
      <c r="N30" s="32" t="s">
        <v>234</v>
      </c>
      <c r="O30" s="38" t="s">
        <v>32</v>
      </c>
      <c r="P30" s="34"/>
      <c r="Q30" s="34"/>
      <c r="R30" s="284"/>
      <c r="S30" s="288"/>
      <c r="T30" s="38"/>
      <c r="U30" s="38"/>
      <c r="V30" s="286"/>
      <c r="W30" s="38"/>
      <c r="X30" s="43"/>
      <c r="Y30" s="271"/>
      <c r="Z30" s="271"/>
      <c r="AA30" s="271"/>
      <c r="AB30" s="271"/>
    </row>
    <row r="31" spans="1:28" ht="16" hidden="1">
      <c r="A31" s="32">
        <f t="shared" si="0"/>
        <v>28</v>
      </c>
      <c r="B31" s="279">
        <v>45931</v>
      </c>
      <c r="C31" s="34" t="s">
        <v>4275</v>
      </c>
      <c r="D31" s="280"/>
      <c r="E31" s="34" t="s">
        <v>4276</v>
      </c>
      <c r="F31" s="144" t="s">
        <v>4252</v>
      </c>
      <c r="G31" s="144"/>
      <c r="H31" s="144"/>
      <c r="I31" s="245" t="s">
        <v>26</v>
      </c>
      <c r="J31" s="245" t="s">
        <v>27</v>
      </c>
      <c r="K31" s="283" t="s">
        <v>391</v>
      </c>
      <c r="L31" s="34" t="s">
        <v>29</v>
      </c>
      <c r="M31" s="34" t="s">
        <v>91</v>
      </c>
      <c r="N31" s="32" t="s">
        <v>389</v>
      </c>
      <c r="O31" s="38"/>
      <c r="P31" s="34"/>
      <c r="Q31" s="34"/>
      <c r="R31" s="284"/>
      <c r="S31" s="285"/>
      <c r="T31" s="38"/>
      <c r="U31" s="38"/>
      <c r="V31" s="42"/>
      <c r="W31" s="38"/>
      <c r="X31" s="43"/>
      <c r="Y31" s="271"/>
      <c r="Z31" s="271"/>
      <c r="AA31" s="271"/>
      <c r="AB31" s="271"/>
    </row>
    <row r="32" spans="1:28" ht="16" hidden="1">
      <c r="A32" s="32">
        <f t="shared" si="0"/>
        <v>29</v>
      </c>
      <c r="B32" s="279">
        <v>45931</v>
      </c>
      <c r="C32" s="34" t="s">
        <v>4277</v>
      </c>
      <c r="D32" s="280">
        <v>866651655</v>
      </c>
      <c r="E32" s="34" t="s">
        <v>3707</v>
      </c>
      <c r="F32" s="144" t="s">
        <v>4252</v>
      </c>
      <c r="G32" s="144"/>
      <c r="H32" s="144"/>
      <c r="I32" s="245" t="s">
        <v>26</v>
      </c>
      <c r="J32" s="245" t="s">
        <v>27</v>
      </c>
      <c r="K32" s="283" t="s">
        <v>391</v>
      </c>
      <c r="L32" s="34" t="s">
        <v>29</v>
      </c>
      <c r="M32" s="34" t="s">
        <v>91</v>
      </c>
      <c r="N32" s="32" t="s">
        <v>227</v>
      </c>
      <c r="O32" s="38" t="s">
        <v>32</v>
      </c>
      <c r="P32" s="34"/>
      <c r="Q32" s="34"/>
      <c r="R32" s="284"/>
      <c r="S32" s="285"/>
      <c r="T32" s="38"/>
      <c r="U32" s="38"/>
      <c r="V32" s="286"/>
      <c r="W32" s="38"/>
      <c r="X32" s="43"/>
      <c r="Y32" s="271"/>
      <c r="Z32" s="271"/>
      <c r="AA32" s="271"/>
      <c r="AB32" s="271"/>
    </row>
    <row r="33" spans="1:28" ht="17" hidden="1">
      <c r="A33" s="32">
        <f t="shared" si="0"/>
        <v>30</v>
      </c>
      <c r="B33" s="279">
        <v>45931</v>
      </c>
      <c r="C33" s="34" t="s">
        <v>4278</v>
      </c>
      <c r="D33" s="280">
        <v>985592084</v>
      </c>
      <c r="E33" s="34" t="s">
        <v>3974</v>
      </c>
      <c r="F33" s="144" t="s">
        <v>4273</v>
      </c>
      <c r="G33" s="144"/>
      <c r="H33" s="144"/>
      <c r="I33" s="245" t="s">
        <v>26</v>
      </c>
      <c r="J33" s="245" t="s">
        <v>38</v>
      </c>
      <c r="K33" s="283" t="s">
        <v>391</v>
      </c>
      <c r="L33" s="34" t="s">
        <v>107</v>
      </c>
      <c r="M33" s="34" t="s">
        <v>161</v>
      </c>
      <c r="N33" s="32" t="s">
        <v>234</v>
      </c>
      <c r="O33" s="38" t="s">
        <v>32</v>
      </c>
      <c r="P33" s="34"/>
      <c r="Q33" s="34"/>
      <c r="R33" s="284"/>
      <c r="S33" s="285"/>
      <c r="T33" s="38"/>
      <c r="U33" s="38"/>
      <c r="V33" s="286"/>
      <c r="W33" s="38"/>
      <c r="X33" s="67" t="s">
        <v>4279</v>
      </c>
      <c r="Y33" s="271"/>
      <c r="Z33" s="271"/>
      <c r="AA33" s="271"/>
      <c r="AB33" s="271"/>
    </row>
    <row r="34" spans="1:28" ht="16" hidden="1">
      <c r="A34" s="32">
        <f t="shared" si="0"/>
        <v>31</v>
      </c>
      <c r="B34" s="279">
        <v>45931</v>
      </c>
      <c r="C34" s="34" t="s">
        <v>4280</v>
      </c>
      <c r="D34" s="280"/>
      <c r="E34" s="34" t="s">
        <v>3974</v>
      </c>
      <c r="F34" s="144" t="s">
        <v>4273</v>
      </c>
      <c r="G34" s="144"/>
      <c r="H34" s="144"/>
      <c r="I34" s="245" t="s">
        <v>26</v>
      </c>
      <c r="J34" s="245" t="s">
        <v>38</v>
      </c>
      <c r="K34" s="283" t="s">
        <v>391</v>
      </c>
      <c r="L34" s="34" t="s">
        <v>107</v>
      </c>
      <c r="M34" s="34" t="s">
        <v>161</v>
      </c>
      <c r="N34" s="32" t="s">
        <v>389</v>
      </c>
      <c r="O34" s="38"/>
      <c r="P34" s="34"/>
      <c r="Q34" s="34"/>
      <c r="R34" s="284"/>
      <c r="S34" s="285"/>
      <c r="T34" s="38"/>
      <c r="U34" s="38"/>
      <c r="V34" s="42"/>
      <c r="W34" s="38"/>
      <c r="X34" s="43"/>
      <c r="Y34" s="271"/>
      <c r="Z34" s="271"/>
      <c r="AA34" s="271"/>
      <c r="AB34" s="271"/>
    </row>
    <row r="35" spans="1:28" ht="16" hidden="1">
      <c r="A35" s="32">
        <f t="shared" si="0"/>
        <v>32</v>
      </c>
      <c r="B35" s="279">
        <v>45931</v>
      </c>
      <c r="C35" s="34" t="s">
        <v>4281</v>
      </c>
      <c r="D35" s="280"/>
      <c r="E35" s="34" t="s">
        <v>4270</v>
      </c>
      <c r="F35" s="282" t="s">
        <v>24</v>
      </c>
      <c r="G35" s="282"/>
      <c r="H35" s="282"/>
      <c r="I35" s="245" t="s">
        <v>26</v>
      </c>
      <c r="J35" s="245" t="s">
        <v>27</v>
      </c>
      <c r="K35" s="283" t="s">
        <v>391</v>
      </c>
      <c r="L35" s="34" t="s">
        <v>29</v>
      </c>
      <c r="M35" s="34" t="s">
        <v>212</v>
      </c>
      <c r="N35" s="32" t="s">
        <v>347</v>
      </c>
      <c r="O35" s="38"/>
      <c r="P35" s="34"/>
      <c r="Q35" s="34"/>
      <c r="R35" s="284"/>
      <c r="S35" s="285"/>
      <c r="T35" s="38"/>
      <c r="U35" s="38"/>
      <c r="V35" s="42"/>
      <c r="W35" s="38"/>
      <c r="X35" s="43"/>
      <c r="Y35" s="271"/>
      <c r="Z35" s="271"/>
      <c r="AA35" s="271"/>
      <c r="AB35" s="271"/>
    </row>
    <row r="36" spans="1:28" ht="16" hidden="1">
      <c r="A36" s="32">
        <f t="shared" si="0"/>
        <v>33</v>
      </c>
      <c r="B36" s="279">
        <v>45931</v>
      </c>
      <c r="C36" s="34" t="s">
        <v>390</v>
      </c>
      <c r="D36" s="280">
        <v>972164311</v>
      </c>
      <c r="E36" s="34" t="s">
        <v>3811</v>
      </c>
      <c r="F36" s="282" t="s">
        <v>4271</v>
      </c>
      <c r="G36" s="282"/>
      <c r="H36" s="282"/>
      <c r="I36" s="245" t="s">
        <v>26</v>
      </c>
      <c r="J36" s="245" t="s">
        <v>27</v>
      </c>
      <c r="K36" s="283" t="s">
        <v>391</v>
      </c>
      <c r="L36" s="34" t="s">
        <v>29</v>
      </c>
      <c r="M36" s="34" t="s">
        <v>203</v>
      </c>
      <c r="N36" s="32" t="s">
        <v>234</v>
      </c>
      <c r="O36" s="38" t="s">
        <v>32</v>
      </c>
      <c r="P36" s="34"/>
      <c r="Q36" s="34"/>
      <c r="R36" s="284"/>
      <c r="S36" s="288"/>
      <c r="T36" s="38"/>
      <c r="U36" s="38"/>
      <c r="V36" s="286"/>
      <c r="W36" s="38"/>
      <c r="X36" s="43"/>
      <c r="Y36" s="271"/>
      <c r="Z36" s="271"/>
      <c r="AA36" s="271"/>
      <c r="AB36" s="271"/>
    </row>
    <row r="37" spans="1:28" ht="16" hidden="1">
      <c r="A37" s="32">
        <f t="shared" si="0"/>
        <v>34</v>
      </c>
      <c r="B37" s="279">
        <v>45931</v>
      </c>
      <c r="C37" s="34" t="s">
        <v>4282</v>
      </c>
      <c r="D37" s="280">
        <v>969827831</v>
      </c>
      <c r="E37" s="34" t="s">
        <v>23</v>
      </c>
      <c r="F37" s="282" t="s">
        <v>24</v>
      </c>
      <c r="G37" s="282"/>
      <c r="H37" s="282"/>
      <c r="I37" s="245" t="s">
        <v>26</v>
      </c>
      <c r="J37" s="245" t="s">
        <v>27</v>
      </c>
      <c r="K37" s="283" t="s">
        <v>388</v>
      </c>
      <c r="L37" s="34" t="s">
        <v>29</v>
      </c>
      <c r="M37" s="34" t="s">
        <v>203</v>
      </c>
      <c r="N37" s="32" t="s">
        <v>227</v>
      </c>
      <c r="O37" s="38" t="s">
        <v>32</v>
      </c>
      <c r="P37" s="34"/>
      <c r="Q37" s="34"/>
      <c r="R37" s="284"/>
      <c r="S37" s="285"/>
      <c r="T37" s="38"/>
      <c r="U37" s="38"/>
      <c r="V37" s="286"/>
      <c r="W37" s="38"/>
      <c r="X37" s="43"/>
      <c r="Y37" s="271"/>
      <c r="Z37" s="271"/>
      <c r="AA37" s="271"/>
      <c r="AB37" s="271"/>
    </row>
    <row r="38" spans="1:28" ht="16" hidden="1">
      <c r="A38" s="32">
        <f t="shared" si="0"/>
        <v>35</v>
      </c>
      <c r="B38" s="279">
        <v>45931</v>
      </c>
      <c r="C38" s="34" t="s">
        <v>4283</v>
      </c>
      <c r="D38" s="280">
        <v>377388474</v>
      </c>
      <c r="E38" s="34" t="s">
        <v>3202</v>
      </c>
      <c r="F38" s="282" t="s">
        <v>24</v>
      </c>
      <c r="G38" s="282"/>
      <c r="H38" s="282"/>
      <c r="I38" s="245" t="s">
        <v>26</v>
      </c>
      <c r="J38" s="245" t="s">
        <v>27</v>
      </c>
      <c r="K38" s="283" t="s">
        <v>391</v>
      </c>
      <c r="L38" s="34" t="s">
        <v>29</v>
      </c>
      <c r="M38" s="34" t="s">
        <v>203</v>
      </c>
      <c r="N38" s="32" t="s">
        <v>227</v>
      </c>
      <c r="O38" s="38" t="s">
        <v>32</v>
      </c>
      <c r="P38" s="34"/>
      <c r="Q38" s="34"/>
      <c r="R38" s="284"/>
      <c r="S38" s="285"/>
      <c r="T38" s="38"/>
      <c r="U38" s="38"/>
      <c r="V38" s="286"/>
      <c r="W38" s="38"/>
      <c r="X38" s="43"/>
      <c r="Y38" s="271"/>
      <c r="Z38" s="271"/>
      <c r="AA38" s="271"/>
      <c r="AB38" s="271"/>
    </row>
    <row r="39" spans="1:28" ht="18" hidden="1" customHeight="1">
      <c r="A39" s="32">
        <f t="shared" si="0"/>
        <v>36</v>
      </c>
      <c r="B39" s="279">
        <v>45931</v>
      </c>
      <c r="C39" s="34" t="s">
        <v>4280</v>
      </c>
      <c r="D39" s="280">
        <v>984947543</v>
      </c>
      <c r="E39" s="34" t="s">
        <v>3974</v>
      </c>
      <c r="F39" s="144" t="s">
        <v>4273</v>
      </c>
      <c r="G39" s="144"/>
      <c r="H39" s="144"/>
      <c r="I39" s="245" t="s">
        <v>26</v>
      </c>
      <c r="J39" s="245" t="s">
        <v>38</v>
      </c>
      <c r="K39" s="283" t="s">
        <v>391</v>
      </c>
      <c r="L39" s="34" t="s">
        <v>107</v>
      </c>
      <c r="M39" s="34" t="s">
        <v>161</v>
      </c>
      <c r="N39" s="32" t="s">
        <v>234</v>
      </c>
      <c r="O39" s="38" t="s">
        <v>32</v>
      </c>
      <c r="P39" s="34"/>
      <c r="Q39" s="34"/>
      <c r="R39" s="284"/>
      <c r="S39" s="285"/>
      <c r="T39" s="38"/>
      <c r="U39" s="38"/>
      <c r="V39" s="286"/>
      <c r="W39" s="38"/>
      <c r="X39" s="43"/>
      <c r="Y39" s="271"/>
      <c r="Z39" s="271"/>
      <c r="AA39" s="271"/>
      <c r="AB39" s="271"/>
    </row>
    <row r="40" spans="1:28" ht="16" hidden="1">
      <c r="A40" s="32">
        <f t="shared" si="0"/>
        <v>37</v>
      </c>
      <c r="B40" s="279">
        <v>45931</v>
      </c>
      <c r="C40" s="34" t="s">
        <v>4284</v>
      </c>
      <c r="D40" s="280">
        <v>379288759</v>
      </c>
      <c r="E40" s="34" t="s">
        <v>3707</v>
      </c>
      <c r="F40" s="144" t="s">
        <v>4252</v>
      </c>
      <c r="G40" s="144"/>
      <c r="H40" s="144"/>
      <c r="I40" s="245" t="s">
        <v>26</v>
      </c>
      <c r="J40" s="245" t="s">
        <v>27</v>
      </c>
      <c r="K40" s="283" t="s">
        <v>390</v>
      </c>
      <c r="L40" s="34" t="s">
        <v>29</v>
      </c>
      <c r="M40" s="34" t="s">
        <v>498</v>
      </c>
      <c r="N40" s="32" t="s">
        <v>227</v>
      </c>
      <c r="O40" s="38" t="s">
        <v>32</v>
      </c>
      <c r="P40" s="34"/>
      <c r="Q40" s="34"/>
      <c r="R40" s="284"/>
      <c r="S40" s="285"/>
      <c r="T40" s="38"/>
      <c r="U40" s="38"/>
      <c r="V40" s="286"/>
      <c r="W40" s="38"/>
      <c r="X40" s="43"/>
      <c r="Y40" s="271"/>
      <c r="Z40" s="271"/>
      <c r="AA40" s="271"/>
      <c r="AB40" s="271"/>
    </row>
    <row r="41" spans="1:28" ht="16" hidden="1">
      <c r="A41" s="32">
        <f t="shared" si="0"/>
        <v>38</v>
      </c>
      <c r="B41" s="279">
        <v>45931</v>
      </c>
      <c r="C41" s="34" t="s">
        <v>4285</v>
      </c>
      <c r="D41" s="280"/>
      <c r="E41" s="34" t="s">
        <v>3767</v>
      </c>
      <c r="F41" s="144" t="s">
        <v>4286</v>
      </c>
      <c r="G41" s="144"/>
      <c r="H41" s="144"/>
      <c r="I41" s="245" t="s">
        <v>26</v>
      </c>
      <c r="J41" s="245" t="s">
        <v>27</v>
      </c>
      <c r="K41" s="283" t="s">
        <v>390</v>
      </c>
      <c r="L41" s="34" t="s">
        <v>29</v>
      </c>
      <c r="M41" s="34" t="s">
        <v>361</v>
      </c>
      <c r="N41" s="32" t="s">
        <v>389</v>
      </c>
      <c r="O41" s="38"/>
      <c r="P41" s="34"/>
      <c r="Q41" s="34"/>
      <c r="R41" s="284"/>
      <c r="S41" s="285"/>
      <c r="T41" s="38"/>
      <c r="U41" s="38"/>
      <c r="V41" s="42"/>
      <c r="W41" s="38"/>
      <c r="X41" s="43"/>
      <c r="Y41" s="271"/>
      <c r="Z41" s="271"/>
      <c r="AA41" s="271"/>
      <c r="AB41" s="271"/>
    </row>
    <row r="42" spans="1:28" ht="16" hidden="1">
      <c r="A42" s="32">
        <f t="shared" si="0"/>
        <v>39</v>
      </c>
      <c r="B42" s="279">
        <v>45931</v>
      </c>
      <c r="C42" s="34" t="s">
        <v>4287</v>
      </c>
      <c r="D42" s="280">
        <v>904500902</v>
      </c>
      <c r="E42" s="34" t="s">
        <v>3285</v>
      </c>
      <c r="F42" s="144" t="s">
        <v>4286</v>
      </c>
      <c r="G42" s="144"/>
      <c r="H42" s="144"/>
      <c r="I42" s="245" t="s">
        <v>26</v>
      </c>
      <c r="J42" s="245" t="s">
        <v>27</v>
      </c>
      <c r="K42" s="283" t="s">
        <v>390</v>
      </c>
      <c r="L42" s="34" t="s">
        <v>374</v>
      </c>
      <c r="M42" s="34" t="s">
        <v>361</v>
      </c>
      <c r="N42" s="32" t="s">
        <v>389</v>
      </c>
      <c r="O42" s="38" t="s">
        <v>32</v>
      </c>
      <c r="P42" s="34"/>
      <c r="Q42" s="34"/>
      <c r="R42" s="284"/>
      <c r="S42" s="285"/>
      <c r="T42" s="38"/>
      <c r="U42" s="38"/>
      <c r="V42" s="286"/>
      <c r="W42" s="38"/>
      <c r="X42" s="43"/>
      <c r="Y42" s="271"/>
      <c r="Z42" s="271"/>
      <c r="AA42" s="271"/>
      <c r="AB42" s="271"/>
    </row>
    <row r="43" spans="1:28" ht="16" hidden="1">
      <c r="A43" s="32">
        <f t="shared" si="0"/>
        <v>40</v>
      </c>
      <c r="B43" s="279">
        <v>45931</v>
      </c>
      <c r="C43" s="34" t="s">
        <v>264</v>
      </c>
      <c r="D43" s="280">
        <v>339655835</v>
      </c>
      <c r="E43" s="34"/>
      <c r="F43" s="144"/>
      <c r="G43" s="144"/>
      <c r="H43" s="144"/>
      <c r="I43" s="245" t="s">
        <v>48</v>
      </c>
      <c r="J43" s="245" t="s">
        <v>27</v>
      </c>
      <c r="K43" s="283" t="s">
        <v>390</v>
      </c>
      <c r="L43" s="34" t="s">
        <v>29</v>
      </c>
      <c r="M43" s="34" t="s">
        <v>217</v>
      </c>
      <c r="N43" s="32" t="s">
        <v>234</v>
      </c>
      <c r="O43" s="38" t="s">
        <v>32</v>
      </c>
      <c r="P43" s="34"/>
      <c r="Q43" s="34"/>
      <c r="R43" s="284"/>
      <c r="S43" s="285"/>
      <c r="T43" s="38"/>
      <c r="U43" s="38"/>
      <c r="V43" s="286"/>
      <c r="W43" s="38"/>
      <c r="X43" s="43"/>
      <c r="Y43" s="271"/>
      <c r="Z43" s="271"/>
      <c r="AA43" s="271"/>
      <c r="AB43" s="271"/>
    </row>
    <row r="44" spans="1:28" ht="16" hidden="1">
      <c r="A44" s="32">
        <f t="shared" si="0"/>
        <v>41</v>
      </c>
      <c r="B44" s="279">
        <v>45931</v>
      </c>
      <c r="C44" s="34" t="s">
        <v>4288</v>
      </c>
      <c r="D44" s="280"/>
      <c r="E44" s="34"/>
      <c r="F44" s="144"/>
      <c r="G44" s="144"/>
      <c r="H44" s="144"/>
      <c r="I44" s="245" t="s">
        <v>26</v>
      </c>
      <c r="J44" s="245" t="s">
        <v>27</v>
      </c>
      <c r="K44" s="283" t="s">
        <v>390</v>
      </c>
      <c r="L44" s="34" t="s">
        <v>29</v>
      </c>
      <c r="M44" s="34" t="s">
        <v>203</v>
      </c>
      <c r="N44" s="32" t="s">
        <v>389</v>
      </c>
      <c r="O44" s="38"/>
      <c r="P44" s="34"/>
      <c r="Q44" s="34"/>
      <c r="R44" s="284"/>
      <c r="S44" s="285"/>
      <c r="T44" s="38"/>
      <c r="U44" s="38"/>
      <c r="V44" s="42"/>
      <c r="W44" s="38"/>
      <c r="X44" s="43"/>
      <c r="Y44" s="271"/>
      <c r="Z44" s="271"/>
      <c r="AA44" s="271"/>
      <c r="AB44" s="271"/>
    </row>
    <row r="45" spans="1:28" ht="16" hidden="1">
      <c r="A45" s="32"/>
      <c r="B45" s="279">
        <v>45932</v>
      </c>
      <c r="C45" s="34" t="s">
        <v>4289</v>
      </c>
      <c r="D45" s="280">
        <v>397708882</v>
      </c>
      <c r="E45" s="34" t="s">
        <v>78</v>
      </c>
      <c r="F45" s="144" t="s">
        <v>4290</v>
      </c>
      <c r="G45" s="144"/>
      <c r="H45" s="144"/>
      <c r="I45" s="245" t="s">
        <v>26</v>
      </c>
      <c r="J45" s="245" t="s">
        <v>27</v>
      </c>
      <c r="K45" s="283"/>
      <c r="L45" s="34"/>
      <c r="M45" s="34"/>
      <c r="N45" s="32"/>
      <c r="O45" s="38" t="s">
        <v>32</v>
      </c>
      <c r="P45" s="34"/>
      <c r="Q45" s="34"/>
      <c r="R45" s="284"/>
      <c r="S45" s="285"/>
      <c r="T45" s="38" t="s">
        <v>32</v>
      </c>
      <c r="U45" s="38" t="s">
        <v>44</v>
      </c>
      <c r="V45" s="286">
        <v>3090000</v>
      </c>
      <c r="W45" s="38" t="s">
        <v>27</v>
      </c>
      <c r="X45" s="43"/>
      <c r="Y45" s="271"/>
      <c r="Z45" s="271"/>
      <c r="AA45" s="271"/>
      <c r="AB45" s="271"/>
    </row>
    <row r="46" spans="1:28" ht="16" hidden="1">
      <c r="A46" s="32"/>
      <c r="B46" s="279">
        <v>45932</v>
      </c>
      <c r="C46" s="34" t="s">
        <v>889</v>
      </c>
      <c r="D46" s="280">
        <v>933543339</v>
      </c>
      <c r="E46" s="34" t="s">
        <v>4291</v>
      </c>
      <c r="F46" s="144" t="s">
        <v>4292</v>
      </c>
      <c r="G46" s="144"/>
      <c r="H46" s="144"/>
      <c r="I46" s="245" t="s">
        <v>26</v>
      </c>
      <c r="J46" s="245" t="s">
        <v>27</v>
      </c>
      <c r="K46" s="283"/>
      <c r="L46" s="34"/>
      <c r="M46" s="34"/>
      <c r="N46" s="32"/>
      <c r="O46" s="38" t="s">
        <v>32</v>
      </c>
      <c r="P46" s="34"/>
      <c r="Q46" s="34"/>
      <c r="R46" s="284"/>
      <c r="S46" s="285"/>
      <c r="T46" s="38" t="s">
        <v>32</v>
      </c>
      <c r="U46" s="38" t="s">
        <v>44</v>
      </c>
      <c r="V46" s="286">
        <v>6300000</v>
      </c>
      <c r="W46" s="38" t="s">
        <v>27</v>
      </c>
      <c r="X46" s="43"/>
      <c r="Y46" s="271"/>
      <c r="Z46" s="271"/>
      <c r="AA46" s="271"/>
      <c r="AB46" s="271"/>
    </row>
    <row r="47" spans="1:28" ht="16" hidden="1">
      <c r="A47" s="32"/>
      <c r="B47" s="279">
        <v>45932</v>
      </c>
      <c r="C47" s="34" t="s">
        <v>533</v>
      </c>
      <c r="D47" s="280">
        <v>903934773</v>
      </c>
      <c r="E47" s="34"/>
      <c r="F47" s="144"/>
      <c r="G47" s="144"/>
      <c r="H47" s="144"/>
      <c r="I47" s="245"/>
      <c r="J47" s="245"/>
      <c r="K47" s="283"/>
      <c r="L47" s="34"/>
      <c r="M47" s="34"/>
      <c r="N47" s="32"/>
      <c r="O47" s="38" t="s">
        <v>32</v>
      </c>
      <c r="P47" s="34"/>
      <c r="Q47" s="34"/>
      <c r="R47" s="284"/>
      <c r="S47" s="285"/>
      <c r="T47" s="38" t="s">
        <v>32</v>
      </c>
      <c r="U47" s="38" t="s">
        <v>44</v>
      </c>
      <c r="V47" s="286">
        <v>10550000</v>
      </c>
      <c r="W47" s="38" t="s">
        <v>27</v>
      </c>
      <c r="X47" s="43"/>
      <c r="Y47" s="271"/>
      <c r="Z47" s="271"/>
      <c r="AA47" s="271"/>
      <c r="AB47" s="271"/>
    </row>
    <row r="48" spans="1:28" ht="16" hidden="1">
      <c r="A48" s="32"/>
      <c r="B48" s="279">
        <v>45932</v>
      </c>
      <c r="C48" s="34" t="s">
        <v>4293</v>
      </c>
      <c r="D48" s="280">
        <v>903065603</v>
      </c>
      <c r="E48" s="34" t="s">
        <v>3610</v>
      </c>
      <c r="F48" s="144" t="s">
        <v>4286</v>
      </c>
      <c r="G48" s="144"/>
      <c r="H48" s="144"/>
      <c r="I48" s="245" t="s">
        <v>26</v>
      </c>
      <c r="J48" s="245" t="s">
        <v>27</v>
      </c>
      <c r="K48" s="283"/>
      <c r="L48" s="34"/>
      <c r="M48" s="34"/>
      <c r="N48" s="32"/>
      <c r="O48" s="38" t="s">
        <v>32</v>
      </c>
      <c r="P48" s="34"/>
      <c r="Q48" s="34"/>
      <c r="R48" s="284"/>
      <c r="S48" s="285"/>
      <c r="T48" s="38" t="s">
        <v>32</v>
      </c>
      <c r="U48" s="38" t="s">
        <v>44</v>
      </c>
      <c r="V48" s="286">
        <v>8700000</v>
      </c>
      <c r="W48" s="38" t="s">
        <v>27</v>
      </c>
      <c r="X48" s="43"/>
      <c r="Y48" s="271"/>
      <c r="Z48" s="271"/>
      <c r="AA48" s="271"/>
      <c r="AB48" s="271"/>
    </row>
    <row r="49" spans="1:28" ht="16" hidden="1">
      <c r="A49" s="32"/>
      <c r="B49" s="279">
        <v>45932</v>
      </c>
      <c r="C49" s="34" t="s">
        <v>716</v>
      </c>
      <c r="D49" s="289">
        <v>918076556</v>
      </c>
      <c r="E49" s="34"/>
      <c r="F49" s="144"/>
      <c r="G49" s="144"/>
      <c r="H49" s="144"/>
      <c r="I49" s="245"/>
      <c r="J49" s="245"/>
      <c r="K49" s="283"/>
      <c r="L49" s="34" t="s">
        <v>62</v>
      </c>
      <c r="M49" s="34"/>
      <c r="N49" s="32"/>
      <c r="O49" s="38" t="s">
        <v>32</v>
      </c>
      <c r="P49" s="34"/>
      <c r="Q49" s="34"/>
      <c r="R49" s="284"/>
      <c r="S49" s="285"/>
      <c r="T49" s="38" t="s">
        <v>32</v>
      </c>
      <c r="U49" s="38" t="s">
        <v>44</v>
      </c>
      <c r="V49" s="286">
        <v>11700000</v>
      </c>
      <c r="W49" s="38" t="s">
        <v>27</v>
      </c>
      <c r="X49" s="43"/>
      <c r="Y49" s="271"/>
      <c r="Z49" s="271"/>
      <c r="AA49" s="271"/>
      <c r="AB49" s="271"/>
    </row>
    <row r="50" spans="1:28" ht="16" hidden="1">
      <c r="A50" s="32">
        <f>A44+1</f>
        <v>42</v>
      </c>
      <c r="B50" s="279">
        <v>45932</v>
      </c>
      <c r="C50" s="34" t="s">
        <v>4294</v>
      </c>
      <c r="D50" s="280">
        <v>904003254</v>
      </c>
      <c r="E50" s="34"/>
      <c r="F50" s="144"/>
      <c r="G50" s="144"/>
      <c r="H50" s="144"/>
      <c r="I50" s="245" t="s">
        <v>48</v>
      </c>
      <c r="J50" s="245" t="s">
        <v>27</v>
      </c>
      <c r="K50" s="283" t="s">
        <v>390</v>
      </c>
      <c r="L50" s="34" t="s">
        <v>29</v>
      </c>
      <c r="M50" s="34" t="s">
        <v>91</v>
      </c>
      <c r="N50" s="32" t="s">
        <v>227</v>
      </c>
      <c r="O50" s="38" t="s">
        <v>4264</v>
      </c>
      <c r="P50" s="34"/>
      <c r="Q50" s="34"/>
      <c r="R50" s="284"/>
      <c r="S50" s="285"/>
      <c r="T50" s="38"/>
      <c r="U50" s="38"/>
      <c r="V50" s="42"/>
      <c r="W50" s="38"/>
      <c r="X50" s="43"/>
      <c r="Y50" s="271"/>
      <c r="Z50" s="271"/>
      <c r="AA50" s="271"/>
      <c r="AB50" s="271"/>
    </row>
    <row r="51" spans="1:28" ht="16" hidden="1">
      <c r="A51" s="32">
        <f t="shared" ref="A51:A98" si="1">A50+1</f>
        <v>43</v>
      </c>
      <c r="B51" s="279">
        <v>45932</v>
      </c>
      <c r="C51" s="34" t="s">
        <v>4295</v>
      </c>
      <c r="D51" s="280"/>
      <c r="E51" s="34"/>
      <c r="F51" s="144"/>
      <c r="G51" s="144"/>
      <c r="H51" s="144"/>
      <c r="I51" s="245" t="s">
        <v>48</v>
      </c>
      <c r="J51" s="245" t="s">
        <v>27</v>
      </c>
      <c r="K51" s="283" t="s">
        <v>390</v>
      </c>
      <c r="L51" s="34" t="s">
        <v>49</v>
      </c>
      <c r="M51" s="34" t="s">
        <v>81</v>
      </c>
      <c r="N51" s="32" t="s">
        <v>389</v>
      </c>
      <c r="O51" s="38"/>
      <c r="P51" s="34"/>
      <c r="Q51" s="34"/>
      <c r="R51" s="284"/>
      <c r="S51" s="285"/>
      <c r="T51" s="38"/>
      <c r="U51" s="38"/>
      <c r="V51" s="42"/>
      <c r="W51" s="38"/>
      <c r="X51" s="43"/>
      <c r="Y51" s="271"/>
      <c r="Z51" s="271"/>
      <c r="AA51" s="271"/>
      <c r="AB51" s="271"/>
    </row>
    <row r="52" spans="1:28" ht="16" hidden="1">
      <c r="A52" s="32">
        <f t="shared" si="1"/>
        <v>44</v>
      </c>
      <c r="B52" s="279">
        <v>45932</v>
      </c>
      <c r="C52" s="34" t="s">
        <v>4296</v>
      </c>
      <c r="D52" s="280" t="s">
        <v>4297</v>
      </c>
      <c r="E52" s="34" t="s">
        <v>4298</v>
      </c>
      <c r="F52" s="282" t="s">
        <v>4299</v>
      </c>
      <c r="G52" s="282"/>
      <c r="H52" s="282"/>
      <c r="I52" s="245" t="s">
        <v>26</v>
      </c>
      <c r="J52" s="245" t="s">
        <v>38</v>
      </c>
      <c r="K52" s="283" t="s">
        <v>391</v>
      </c>
      <c r="L52" s="34" t="s">
        <v>107</v>
      </c>
      <c r="M52" s="34" t="s">
        <v>161</v>
      </c>
      <c r="N52" s="32" t="s">
        <v>234</v>
      </c>
      <c r="O52" s="38" t="s">
        <v>32</v>
      </c>
      <c r="P52" s="34"/>
      <c r="Q52" s="34"/>
      <c r="R52" s="284"/>
      <c r="S52" s="288"/>
      <c r="T52" s="38"/>
      <c r="U52" s="38"/>
      <c r="V52" s="286"/>
      <c r="W52" s="38"/>
      <c r="X52" s="43"/>
      <c r="Y52" s="271"/>
      <c r="Z52" s="271"/>
      <c r="AA52" s="271"/>
      <c r="AB52" s="271"/>
    </row>
    <row r="53" spans="1:28" ht="16" hidden="1">
      <c r="A53" s="32">
        <f t="shared" si="1"/>
        <v>45</v>
      </c>
      <c r="B53" s="279">
        <v>45932</v>
      </c>
      <c r="C53" s="34" t="s">
        <v>4300</v>
      </c>
      <c r="D53" s="290"/>
      <c r="E53" s="34"/>
      <c r="F53" s="144"/>
      <c r="G53" s="144"/>
      <c r="H53" s="144"/>
      <c r="I53" s="245" t="s">
        <v>48</v>
      </c>
      <c r="J53" s="245" t="s">
        <v>38</v>
      </c>
      <c r="K53" s="283" t="s">
        <v>391</v>
      </c>
      <c r="L53" s="34" t="s">
        <v>49</v>
      </c>
      <c r="M53" s="34" t="s">
        <v>161</v>
      </c>
      <c r="N53" s="32" t="s">
        <v>234</v>
      </c>
      <c r="O53" s="38"/>
      <c r="P53" s="34"/>
      <c r="Q53" s="34"/>
      <c r="R53" s="284"/>
      <c r="S53" s="285"/>
      <c r="T53" s="38"/>
      <c r="U53" s="38"/>
      <c r="V53" s="42"/>
      <c r="W53" s="38"/>
      <c r="X53" s="43"/>
      <c r="Y53" s="271"/>
      <c r="Z53" s="271"/>
      <c r="AA53" s="271"/>
      <c r="AB53" s="271"/>
    </row>
    <row r="54" spans="1:28" ht="16" hidden="1">
      <c r="A54" s="32">
        <f t="shared" si="1"/>
        <v>46</v>
      </c>
      <c r="B54" s="279">
        <v>45932</v>
      </c>
      <c r="C54" s="34" t="s">
        <v>4301</v>
      </c>
      <c r="D54" s="280">
        <v>908132048</v>
      </c>
      <c r="E54" s="34" t="s">
        <v>4302</v>
      </c>
      <c r="F54" s="291" t="s">
        <v>4252</v>
      </c>
      <c r="G54" s="291"/>
      <c r="H54" s="291"/>
      <c r="I54" s="245" t="s">
        <v>26</v>
      </c>
      <c r="J54" s="245" t="s">
        <v>27</v>
      </c>
      <c r="K54" s="283" t="s">
        <v>391</v>
      </c>
      <c r="L54" s="34" t="s">
        <v>29</v>
      </c>
      <c r="M54" s="34" t="s">
        <v>91</v>
      </c>
      <c r="N54" s="32" t="s">
        <v>234</v>
      </c>
      <c r="O54" s="38" t="s">
        <v>32</v>
      </c>
      <c r="P54" s="34"/>
      <c r="Q54" s="34"/>
      <c r="R54" s="284"/>
      <c r="S54" s="285"/>
      <c r="T54" s="38"/>
      <c r="U54" s="38"/>
      <c r="V54" s="286"/>
      <c r="W54" s="38"/>
      <c r="X54" s="43"/>
      <c r="Y54" s="271"/>
      <c r="Z54" s="271"/>
      <c r="AA54" s="271"/>
      <c r="AB54" s="271"/>
    </row>
    <row r="55" spans="1:28" ht="16" hidden="1">
      <c r="A55" s="32">
        <f t="shared" si="1"/>
        <v>47</v>
      </c>
      <c r="B55" s="279">
        <v>45932</v>
      </c>
      <c r="C55" s="34" t="s">
        <v>4303</v>
      </c>
      <c r="D55" s="280">
        <v>988415365</v>
      </c>
      <c r="E55" s="34" t="s">
        <v>57</v>
      </c>
      <c r="F55" s="144" t="s">
        <v>4304</v>
      </c>
      <c r="G55" s="144"/>
      <c r="H55" s="144"/>
      <c r="I55" s="245" t="s">
        <v>26</v>
      </c>
      <c r="J55" s="245" t="s">
        <v>27</v>
      </c>
      <c r="K55" s="283" t="s">
        <v>391</v>
      </c>
      <c r="L55" s="34" t="s">
        <v>29</v>
      </c>
      <c r="M55" s="34" t="s">
        <v>91</v>
      </c>
      <c r="N55" s="32" t="s">
        <v>227</v>
      </c>
      <c r="O55" s="38" t="s">
        <v>1169</v>
      </c>
      <c r="P55" s="34"/>
      <c r="Q55" s="34"/>
      <c r="R55" s="284"/>
      <c r="S55" s="285"/>
      <c r="T55" s="38"/>
      <c r="U55" s="38"/>
      <c r="V55" s="42"/>
      <c r="W55" s="38"/>
      <c r="X55" s="43"/>
      <c r="Y55" s="271"/>
      <c r="Z55" s="271"/>
      <c r="AA55" s="271"/>
      <c r="AB55" s="271"/>
    </row>
    <row r="56" spans="1:28" ht="16" hidden="1">
      <c r="A56" s="32">
        <f t="shared" si="1"/>
        <v>48</v>
      </c>
      <c r="B56" s="279">
        <v>45932</v>
      </c>
      <c r="C56" s="34" t="s">
        <v>4305</v>
      </c>
      <c r="D56" s="280">
        <v>342007454</v>
      </c>
      <c r="E56" s="34"/>
      <c r="F56" s="144"/>
      <c r="G56" s="144"/>
      <c r="H56" s="144"/>
      <c r="I56" s="245" t="s">
        <v>48</v>
      </c>
      <c r="J56" s="245" t="s">
        <v>27</v>
      </c>
      <c r="K56" s="283" t="s">
        <v>391</v>
      </c>
      <c r="L56" s="34" t="s">
        <v>29</v>
      </c>
      <c r="M56" s="34" t="s">
        <v>91</v>
      </c>
      <c r="N56" s="32" t="s">
        <v>227</v>
      </c>
      <c r="O56" s="38" t="s">
        <v>4264</v>
      </c>
      <c r="P56" s="34"/>
      <c r="Q56" s="34"/>
      <c r="R56" s="284"/>
      <c r="S56" s="285"/>
      <c r="T56" s="38"/>
      <c r="U56" s="38"/>
      <c r="V56" s="42"/>
      <c r="W56" s="38"/>
      <c r="X56" s="43"/>
      <c r="Y56" s="271"/>
      <c r="Z56" s="271"/>
      <c r="AA56" s="271"/>
      <c r="AB56" s="271"/>
    </row>
    <row r="57" spans="1:28" ht="22.5" hidden="1" customHeight="1">
      <c r="A57" s="32">
        <f t="shared" si="1"/>
        <v>49</v>
      </c>
      <c r="B57" s="279">
        <v>45932</v>
      </c>
      <c r="C57" s="34" t="s">
        <v>4306</v>
      </c>
      <c r="D57" s="280"/>
      <c r="E57" s="34" t="s">
        <v>4243</v>
      </c>
      <c r="F57" s="144" t="s">
        <v>4244</v>
      </c>
      <c r="G57" s="144"/>
      <c r="H57" s="144"/>
      <c r="I57" s="245" t="s">
        <v>26</v>
      </c>
      <c r="J57" s="245" t="s">
        <v>27</v>
      </c>
      <c r="K57" s="283" t="s">
        <v>391</v>
      </c>
      <c r="L57" s="34" t="s">
        <v>29</v>
      </c>
      <c r="M57" s="34" t="s">
        <v>203</v>
      </c>
      <c r="N57" s="32" t="s">
        <v>389</v>
      </c>
      <c r="O57" s="38"/>
      <c r="P57" s="34"/>
      <c r="Q57" s="34"/>
      <c r="R57" s="284"/>
      <c r="S57" s="285"/>
      <c r="T57" s="38"/>
      <c r="U57" s="38"/>
      <c r="V57" s="42"/>
      <c r="W57" s="38"/>
      <c r="X57" s="43"/>
      <c r="Y57" s="271"/>
      <c r="Z57" s="271"/>
      <c r="AA57" s="271"/>
      <c r="AB57" s="271"/>
    </row>
    <row r="58" spans="1:28" ht="16" hidden="1">
      <c r="A58" s="32">
        <f t="shared" si="1"/>
        <v>50</v>
      </c>
      <c r="B58" s="279">
        <v>45932</v>
      </c>
      <c r="C58" s="34" t="s">
        <v>3664</v>
      </c>
      <c r="D58" s="280"/>
      <c r="E58" s="34" t="s">
        <v>4307</v>
      </c>
      <c r="F58" s="144" t="s">
        <v>4308</v>
      </c>
      <c r="G58" s="144"/>
      <c r="H58" s="144"/>
      <c r="I58" s="245" t="s">
        <v>26</v>
      </c>
      <c r="J58" s="245" t="s">
        <v>27</v>
      </c>
      <c r="K58" s="283" t="s">
        <v>391</v>
      </c>
      <c r="L58" s="34" t="s">
        <v>29</v>
      </c>
      <c r="M58" s="34" t="s">
        <v>91</v>
      </c>
      <c r="N58" s="32" t="s">
        <v>389</v>
      </c>
      <c r="O58" s="38"/>
      <c r="P58" s="34"/>
      <c r="Q58" s="34"/>
      <c r="R58" s="284"/>
      <c r="S58" s="285"/>
      <c r="T58" s="38"/>
      <c r="U58" s="38"/>
      <c r="V58" s="42"/>
      <c r="W58" s="38"/>
      <c r="X58" s="43"/>
      <c r="Y58" s="271"/>
      <c r="Z58" s="271"/>
      <c r="AA58" s="271"/>
      <c r="AB58" s="271"/>
    </row>
    <row r="59" spans="1:28" ht="16" hidden="1">
      <c r="A59" s="32">
        <f t="shared" si="1"/>
        <v>51</v>
      </c>
      <c r="B59" s="279">
        <v>45932</v>
      </c>
      <c r="C59" s="34" t="s">
        <v>4309</v>
      </c>
      <c r="D59" s="280" t="s">
        <v>4297</v>
      </c>
      <c r="E59" s="34"/>
      <c r="F59" s="144"/>
      <c r="G59" s="144"/>
      <c r="H59" s="144"/>
      <c r="I59" s="245" t="s">
        <v>48</v>
      </c>
      <c r="J59" s="245" t="s">
        <v>27</v>
      </c>
      <c r="K59" s="283" t="s">
        <v>390</v>
      </c>
      <c r="L59" s="34" t="s">
        <v>29</v>
      </c>
      <c r="M59" s="34" t="s">
        <v>203</v>
      </c>
      <c r="N59" s="32" t="s">
        <v>234</v>
      </c>
      <c r="O59" s="38" t="s">
        <v>32</v>
      </c>
      <c r="P59" s="34"/>
      <c r="Q59" s="34"/>
      <c r="R59" s="284"/>
      <c r="S59" s="285"/>
      <c r="T59" s="38"/>
      <c r="U59" s="38"/>
      <c r="V59" s="286"/>
      <c r="W59" s="38"/>
      <c r="X59" s="43"/>
      <c r="Y59" s="271"/>
      <c r="Z59" s="271"/>
      <c r="AA59" s="271"/>
      <c r="AB59" s="271"/>
    </row>
    <row r="60" spans="1:28" ht="16" hidden="1">
      <c r="A60" s="32">
        <f t="shared" si="1"/>
        <v>52</v>
      </c>
      <c r="B60" s="279">
        <v>45932</v>
      </c>
      <c r="C60" s="34" t="s">
        <v>1207</v>
      </c>
      <c r="D60" s="280"/>
      <c r="E60" s="34" t="s">
        <v>4302</v>
      </c>
      <c r="F60" s="291" t="s">
        <v>4252</v>
      </c>
      <c r="G60" s="291"/>
      <c r="H60" s="291"/>
      <c r="I60" s="245" t="s">
        <v>26</v>
      </c>
      <c r="J60" s="245" t="s">
        <v>27</v>
      </c>
      <c r="K60" s="283" t="s">
        <v>390</v>
      </c>
      <c r="L60" s="34" t="s">
        <v>29</v>
      </c>
      <c r="M60" s="34" t="s">
        <v>91</v>
      </c>
      <c r="N60" s="32" t="s">
        <v>389</v>
      </c>
      <c r="O60" s="38"/>
      <c r="P60" s="34"/>
      <c r="Q60" s="34"/>
      <c r="R60" s="284"/>
      <c r="S60" s="285"/>
      <c r="T60" s="38"/>
      <c r="U60" s="38"/>
      <c r="V60" s="42"/>
      <c r="W60" s="38"/>
      <c r="X60" s="43"/>
      <c r="Y60" s="271"/>
      <c r="Z60" s="271"/>
      <c r="AA60" s="271"/>
      <c r="AB60" s="271"/>
    </row>
    <row r="61" spans="1:28" ht="16" hidden="1">
      <c r="A61" s="32">
        <f t="shared" si="1"/>
        <v>53</v>
      </c>
      <c r="B61" s="279">
        <v>45932</v>
      </c>
      <c r="C61" s="34" t="s">
        <v>4310</v>
      </c>
      <c r="D61" s="280"/>
      <c r="E61" s="34" t="s">
        <v>3392</v>
      </c>
      <c r="F61" s="291" t="s">
        <v>4252</v>
      </c>
      <c r="G61" s="291"/>
      <c r="H61" s="291"/>
      <c r="I61" s="245" t="s">
        <v>26</v>
      </c>
      <c r="J61" s="245" t="s">
        <v>27</v>
      </c>
      <c r="K61" s="283" t="s">
        <v>390</v>
      </c>
      <c r="L61" s="34" t="s">
        <v>29</v>
      </c>
      <c r="M61" s="34" t="s">
        <v>91</v>
      </c>
      <c r="N61" s="32" t="s">
        <v>389</v>
      </c>
      <c r="O61" s="38"/>
      <c r="P61" s="34"/>
      <c r="Q61" s="34"/>
      <c r="R61" s="284"/>
      <c r="S61" s="285"/>
      <c r="T61" s="38"/>
      <c r="U61" s="38"/>
      <c r="V61" s="42"/>
      <c r="W61" s="38"/>
      <c r="X61" s="43"/>
      <c r="Y61" s="271"/>
      <c r="Z61" s="271"/>
      <c r="AA61" s="271"/>
      <c r="AB61" s="271"/>
    </row>
    <row r="62" spans="1:28" ht="16" hidden="1">
      <c r="A62" s="32">
        <f t="shared" si="1"/>
        <v>54</v>
      </c>
      <c r="B62" s="279">
        <v>45932</v>
      </c>
      <c r="C62" s="34" t="s">
        <v>4311</v>
      </c>
      <c r="D62" s="280"/>
      <c r="E62" s="34" t="s">
        <v>4270</v>
      </c>
      <c r="F62" s="282" t="s">
        <v>24</v>
      </c>
      <c r="G62" s="282"/>
      <c r="H62" s="282"/>
      <c r="I62" s="245" t="s">
        <v>26</v>
      </c>
      <c r="J62" s="245" t="s">
        <v>27</v>
      </c>
      <c r="K62" s="283" t="s">
        <v>390</v>
      </c>
      <c r="L62" s="34" t="s">
        <v>29</v>
      </c>
      <c r="M62" s="34" t="s">
        <v>203</v>
      </c>
      <c r="N62" s="32" t="s">
        <v>160</v>
      </c>
      <c r="O62" s="38"/>
      <c r="P62" s="34"/>
      <c r="Q62" s="34"/>
      <c r="R62" s="284"/>
      <c r="S62" s="285"/>
      <c r="T62" s="38"/>
      <c r="U62" s="38"/>
      <c r="V62" s="42"/>
      <c r="W62" s="38"/>
      <c r="X62" s="43"/>
      <c r="Y62" s="271"/>
      <c r="Z62" s="271"/>
      <c r="AA62" s="271"/>
      <c r="AB62" s="271"/>
    </row>
    <row r="63" spans="1:28" ht="16" hidden="1">
      <c r="A63" s="32">
        <f t="shared" si="1"/>
        <v>55</v>
      </c>
      <c r="B63" s="279">
        <v>45932</v>
      </c>
      <c r="C63" s="34" t="s">
        <v>4312</v>
      </c>
      <c r="D63" s="287">
        <v>903133313</v>
      </c>
      <c r="E63" s="34" t="s">
        <v>34</v>
      </c>
      <c r="F63" s="144" t="s">
        <v>4313</v>
      </c>
      <c r="G63" s="144"/>
      <c r="H63" s="144"/>
      <c r="I63" s="245" t="s">
        <v>26</v>
      </c>
      <c r="J63" s="245" t="s">
        <v>27</v>
      </c>
      <c r="K63" s="283" t="s">
        <v>390</v>
      </c>
      <c r="L63" s="34" t="s">
        <v>29</v>
      </c>
      <c r="M63" s="34" t="s">
        <v>81</v>
      </c>
      <c r="N63" s="32" t="s">
        <v>227</v>
      </c>
      <c r="O63" s="38"/>
      <c r="P63" s="34"/>
      <c r="Q63" s="34"/>
      <c r="R63" s="284"/>
      <c r="S63" s="285"/>
      <c r="T63" s="38"/>
      <c r="U63" s="38"/>
      <c r="V63" s="42"/>
      <c r="W63" s="38"/>
      <c r="X63" s="43"/>
      <c r="Y63" s="271"/>
      <c r="Z63" s="271"/>
      <c r="AA63" s="271"/>
      <c r="AB63" s="271"/>
    </row>
    <row r="64" spans="1:28" ht="16" hidden="1">
      <c r="A64" s="32">
        <f t="shared" si="1"/>
        <v>56</v>
      </c>
      <c r="B64" s="279">
        <v>45932</v>
      </c>
      <c r="C64" s="34" t="s">
        <v>4314</v>
      </c>
      <c r="D64" s="280">
        <v>932142088</v>
      </c>
      <c r="E64" s="34" t="s">
        <v>4255</v>
      </c>
      <c r="F64" s="144" t="s">
        <v>4244</v>
      </c>
      <c r="G64" s="144"/>
      <c r="H64" s="144"/>
      <c r="I64" s="245" t="s">
        <v>26</v>
      </c>
      <c r="J64" s="245" t="s">
        <v>27</v>
      </c>
      <c r="K64" s="283" t="s">
        <v>390</v>
      </c>
      <c r="L64" s="34" t="s">
        <v>29</v>
      </c>
      <c r="M64" s="34" t="s">
        <v>361</v>
      </c>
      <c r="N64" s="32" t="s">
        <v>234</v>
      </c>
      <c r="O64" s="38" t="s">
        <v>4264</v>
      </c>
      <c r="P64" s="34"/>
      <c r="Q64" s="34"/>
      <c r="R64" s="284"/>
      <c r="S64" s="285"/>
      <c r="T64" s="38"/>
      <c r="U64" s="38"/>
      <c r="V64" s="42"/>
      <c r="W64" s="38"/>
      <c r="X64" s="43"/>
      <c r="Y64" s="271"/>
      <c r="Z64" s="271"/>
      <c r="AA64" s="271"/>
      <c r="AB64" s="271"/>
    </row>
    <row r="65" spans="1:28" ht="16" hidden="1">
      <c r="A65" s="32">
        <f t="shared" si="1"/>
        <v>57</v>
      </c>
      <c r="B65" s="279">
        <v>45932</v>
      </c>
      <c r="C65" s="34" t="s">
        <v>4204</v>
      </c>
      <c r="D65" s="280">
        <v>358526163</v>
      </c>
      <c r="E65" s="34" t="s">
        <v>3707</v>
      </c>
      <c r="F65" s="291" t="s">
        <v>4252</v>
      </c>
      <c r="G65" s="291"/>
      <c r="H65" s="291"/>
      <c r="I65" s="245" t="s">
        <v>26</v>
      </c>
      <c r="J65" s="245" t="s">
        <v>27</v>
      </c>
      <c r="K65" s="283" t="s">
        <v>388</v>
      </c>
      <c r="L65" s="34" t="s">
        <v>29</v>
      </c>
      <c r="M65" s="34" t="s">
        <v>91</v>
      </c>
      <c r="N65" s="32" t="s">
        <v>234</v>
      </c>
      <c r="O65" s="38" t="s">
        <v>4264</v>
      </c>
      <c r="P65" s="34"/>
      <c r="Q65" s="34"/>
      <c r="R65" s="284"/>
      <c r="S65" s="285"/>
      <c r="T65" s="38"/>
      <c r="U65" s="38"/>
      <c r="V65" s="42"/>
      <c r="W65" s="38"/>
      <c r="X65" s="43"/>
      <c r="Y65" s="271"/>
      <c r="Z65" s="271"/>
      <c r="AA65" s="271"/>
      <c r="AB65" s="271"/>
    </row>
    <row r="66" spans="1:28" ht="16" hidden="1">
      <c r="A66" s="32">
        <f t="shared" si="1"/>
        <v>58</v>
      </c>
      <c r="B66" s="279">
        <v>45932</v>
      </c>
      <c r="C66" s="34" t="s">
        <v>4315</v>
      </c>
      <c r="D66" s="280">
        <v>908929988</v>
      </c>
      <c r="E66" s="34"/>
      <c r="F66" s="144"/>
      <c r="G66" s="144"/>
      <c r="H66" s="144"/>
      <c r="I66" s="245" t="s">
        <v>48</v>
      </c>
      <c r="J66" s="245" t="s">
        <v>27</v>
      </c>
      <c r="K66" s="283" t="s">
        <v>388</v>
      </c>
      <c r="L66" s="34" t="s">
        <v>49</v>
      </c>
      <c r="M66" s="34" t="s">
        <v>91</v>
      </c>
      <c r="N66" s="32" t="s">
        <v>234</v>
      </c>
      <c r="O66" s="38" t="s">
        <v>4264</v>
      </c>
      <c r="P66" s="34"/>
      <c r="Q66" s="34"/>
      <c r="R66" s="284"/>
      <c r="S66" s="285"/>
      <c r="T66" s="38"/>
      <c r="U66" s="38"/>
      <c r="V66" s="42"/>
      <c r="W66" s="38"/>
      <c r="X66" s="43"/>
      <c r="Y66" s="271"/>
      <c r="Z66" s="271"/>
      <c r="AA66" s="271"/>
      <c r="AB66" s="271"/>
    </row>
    <row r="67" spans="1:28" ht="16" hidden="1">
      <c r="A67" s="32">
        <f t="shared" si="1"/>
        <v>59</v>
      </c>
      <c r="B67" s="279">
        <v>45932</v>
      </c>
      <c r="C67" s="34" t="s">
        <v>4197</v>
      </c>
      <c r="D67" s="287">
        <v>776754803</v>
      </c>
      <c r="E67" s="34"/>
      <c r="F67" s="144"/>
      <c r="G67" s="144"/>
      <c r="H67" s="144"/>
      <c r="I67" s="245" t="s">
        <v>48</v>
      </c>
      <c r="J67" s="245"/>
      <c r="K67" s="283" t="s">
        <v>388</v>
      </c>
      <c r="L67" s="34" t="s">
        <v>49</v>
      </c>
      <c r="M67" s="34" t="s">
        <v>81</v>
      </c>
      <c r="N67" s="32" t="s">
        <v>234</v>
      </c>
      <c r="O67" s="38"/>
      <c r="P67" s="34"/>
      <c r="Q67" s="34"/>
      <c r="R67" s="284"/>
      <c r="S67" s="285"/>
      <c r="T67" s="38"/>
      <c r="U67" s="38"/>
      <c r="V67" s="42"/>
      <c r="W67" s="38"/>
      <c r="X67" s="43"/>
      <c r="Y67" s="271"/>
      <c r="Z67" s="271"/>
      <c r="AA67" s="271"/>
      <c r="AB67" s="271"/>
    </row>
    <row r="68" spans="1:28" ht="16" hidden="1">
      <c r="A68" s="32">
        <f t="shared" si="1"/>
        <v>60</v>
      </c>
      <c r="B68" s="279">
        <v>45932</v>
      </c>
      <c r="C68" s="34" t="s">
        <v>4316</v>
      </c>
      <c r="D68" s="280">
        <v>947974767</v>
      </c>
      <c r="E68" s="34"/>
      <c r="F68" s="144"/>
      <c r="G68" s="144"/>
      <c r="H68" s="144"/>
      <c r="I68" s="245" t="s">
        <v>48</v>
      </c>
      <c r="J68" s="245" t="s">
        <v>38</v>
      </c>
      <c r="K68" s="283" t="s">
        <v>388</v>
      </c>
      <c r="L68" s="34" t="s">
        <v>49</v>
      </c>
      <c r="M68" s="34" t="s">
        <v>1495</v>
      </c>
      <c r="N68" s="32" t="s">
        <v>227</v>
      </c>
      <c r="O68" s="38" t="s">
        <v>32</v>
      </c>
      <c r="P68" s="34"/>
      <c r="Q68" s="34"/>
      <c r="R68" s="284"/>
      <c r="S68" s="288"/>
      <c r="T68" s="38"/>
      <c r="U68" s="38"/>
      <c r="V68" s="286"/>
      <c r="W68" s="38"/>
      <c r="X68" s="43"/>
      <c r="Y68" s="271"/>
      <c r="Z68" s="271"/>
      <c r="AA68" s="271"/>
      <c r="AB68" s="271"/>
    </row>
    <row r="69" spans="1:28" ht="16" hidden="1">
      <c r="A69" s="32">
        <f t="shared" si="1"/>
        <v>61</v>
      </c>
      <c r="B69" s="279">
        <v>45932</v>
      </c>
      <c r="C69" s="34" t="s">
        <v>564</v>
      </c>
      <c r="D69" s="287">
        <v>822712812</v>
      </c>
      <c r="E69" s="32" t="s">
        <v>4317</v>
      </c>
      <c r="F69" s="291" t="s">
        <v>4318</v>
      </c>
      <c r="G69" s="291"/>
      <c r="H69" s="291"/>
      <c r="I69" s="34" t="s">
        <v>26</v>
      </c>
      <c r="J69" s="34"/>
      <c r="K69" s="34" t="s">
        <v>388</v>
      </c>
      <c r="L69" s="34" t="s">
        <v>29</v>
      </c>
      <c r="M69" s="34" t="s">
        <v>81</v>
      </c>
      <c r="N69" s="32" t="s">
        <v>234</v>
      </c>
      <c r="O69" s="38"/>
      <c r="P69" s="32"/>
      <c r="Q69" s="34"/>
      <c r="R69" s="284"/>
      <c r="S69" s="285"/>
      <c r="T69" s="38"/>
      <c r="U69" s="38"/>
      <c r="V69" s="42"/>
      <c r="W69" s="38"/>
      <c r="X69" s="43"/>
      <c r="Y69" s="271"/>
      <c r="Z69" s="271"/>
      <c r="AA69" s="271"/>
      <c r="AB69" s="271"/>
    </row>
    <row r="70" spans="1:28" ht="16" hidden="1">
      <c r="A70" s="32">
        <f t="shared" si="1"/>
        <v>62</v>
      </c>
      <c r="B70" s="279">
        <v>45932</v>
      </c>
      <c r="C70" s="34" t="s">
        <v>4319</v>
      </c>
      <c r="D70" s="287">
        <v>835876333</v>
      </c>
      <c r="E70" s="32"/>
      <c r="F70" s="291"/>
      <c r="G70" s="291"/>
      <c r="H70" s="291"/>
      <c r="I70" s="34" t="s">
        <v>48</v>
      </c>
      <c r="J70" s="34"/>
      <c r="K70" s="34" t="s">
        <v>388</v>
      </c>
      <c r="L70" s="34" t="s">
        <v>49</v>
      </c>
      <c r="M70" s="34" t="s">
        <v>81</v>
      </c>
      <c r="N70" s="32" t="s">
        <v>234</v>
      </c>
      <c r="O70" s="38"/>
      <c r="P70" s="32"/>
      <c r="Q70" s="34"/>
      <c r="R70" s="284"/>
      <c r="S70" s="285"/>
      <c r="T70" s="38"/>
      <c r="U70" s="38"/>
      <c r="V70" s="42"/>
      <c r="W70" s="38"/>
      <c r="X70" s="43"/>
      <c r="Y70" s="271"/>
      <c r="Z70" s="271"/>
      <c r="AA70" s="271"/>
      <c r="AB70" s="271"/>
    </row>
    <row r="71" spans="1:28" ht="16" hidden="1">
      <c r="A71" s="32">
        <f t="shared" si="1"/>
        <v>63</v>
      </c>
      <c r="B71" s="279">
        <v>45932</v>
      </c>
      <c r="C71" s="34" t="s">
        <v>4320</v>
      </c>
      <c r="D71" s="287">
        <v>908698997</v>
      </c>
      <c r="E71" s="32" t="s">
        <v>118</v>
      </c>
      <c r="F71" s="291" t="s">
        <v>4321</v>
      </c>
      <c r="G71" s="291"/>
      <c r="H71" s="291"/>
      <c r="I71" s="34" t="s">
        <v>26</v>
      </c>
      <c r="J71" s="34"/>
      <c r="K71" s="34" t="s">
        <v>388</v>
      </c>
      <c r="L71" s="34" t="s">
        <v>29</v>
      </c>
      <c r="M71" s="34" t="s">
        <v>81</v>
      </c>
      <c r="N71" s="32" t="s">
        <v>234</v>
      </c>
      <c r="O71" s="38"/>
      <c r="P71" s="32"/>
      <c r="Q71" s="34"/>
      <c r="R71" s="284"/>
      <c r="S71" s="285"/>
      <c r="T71" s="38"/>
      <c r="U71" s="38"/>
      <c r="V71" s="42"/>
      <c r="W71" s="38"/>
      <c r="X71" s="43"/>
      <c r="Y71" s="271"/>
      <c r="Z71" s="271"/>
      <c r="AA71" s="271"/>
      <c r="AB71" s="271"/>
    </row>
    <row r="72" spans="1:28" ht="16" hidden="1">
      <c r="A72" s="32">
        <f t="shared" si="1"/>
        <v>64</v>
      </c>
      <c r="B72" s="279">
        <v>45932</v>
      </c>
      <c r="C72" s="34" t="s">
        <v>4322</v>
      </c>
      <c r="D72" s="287">
        <v>842141430</v>
      </c>
      <c r="E72" s="32"/>
      <c r="F72" s="291"/>
      <c r="G72" s="291"/>
      <c r="H72" s="291"/>
      <c r="I72" s="34" t="s">
        <v>48</v>
      </c>
      <c r="J72" s="34"/>
      <c r="K72" s="34" t="s">
        <v>388</v>
      </c>
      <c r="L72" s="34" t="s">
        <v>49</v>
      </c>
      <c r="M72" s="34" t="s">
        <v>81</v>
      </c>
      <c r="N72" s="32" t="s">
        <v>234</v>
      </c>
      <c r="O72" s="38"/>
      <c r="P72" s="32"/>
      <c r="Q72" s="34"/>
      <c r="R72" s="284"/>
      <c r="S72" s="285"/>
      <c r="T72" s="38"/>
      <c r="U72" s="38"/>
      <c r="V72" s="42"/>
      <c r="W72" s="38"/>
      <c r="X72" s="43"/>
      <c r="Y72" s="271"/>
      <c r="Z72" s="271"/>
      <c r="AA72" s="271"/>
      <c r="AB72" s="271"/>
    </row>
    <row r="73" spans="1:28" ht="17" hidden="1">
      <c r="A73" s="32">
        <f t="shared" si="1"/>
        <v>65</v>
      </c>
      <c r="B73" s="279">
        <v>45932</v>
      </c>
      <c r="C73" s="34" t="s">
        <v>4323</v>
      </c>
      <c r="D73" s="280">
        <v>795829838</v>
      </c>
      <c r="E73" s="32" t="s">
        <v>3974</v>
      </c>
      <c r="F73" s="144" t="s">
        <v>4273</v>
      </c>
      <c r="G73" s="144"/>
      <c r="H73" s="144"/>
      <c r="I73" s="34" t="s">
        <v>26</v>
      </c>
      <c r="J73" s="34" t="s">
        <v>38</v>
      </c>
      <c r="K73" s="34" t="s">
        <v>388</v>
      </c>
      <c r="L73" s="34" t="s">
        <v>107</v>
      </c>
      <c r="M73" s="34" t="s">
        <v>4324</v>
      </c>
      <c r="N73" s="32" t="s">
        <v>234</v>
      </c>
      <c r="O73" s="38" t="s">
        <v>4264</v>
      </c>
      <c r="P73" s="32"/>
      <c r="Q73" s="34"/>
      <c r="R73" s="284"/>
      <c r="S73" s="285"/>
      <c r="T73" s="38"/>
      <c r="U73" s="38"/>
      <c r="V73" s="42"/>
      <c r="W73" s="38"/>
      <c r="X73" s="43" t="s">
        <v>4325</v>
      </c>
      <c r="Y73" s="271"/>
      <c r="Z73" s="271"/>
      <c r="AA73" s="271"/>
      <c r="AB73" s="271"/>
    </row>
    <row r="74" spans="1:28" ht="16" hidden="1">
      <c r="A74" s="32">
        <f t="shared" si="1"/>
        <v>66</v>
      </c>
      <c r="B74" s="279">
        <v>45932</v>
      </c>
      <c r="C74" s="34" t="s">
        <v>4326</v>
      </c>
      <c r="D74" s="280">
        <v>911489939</v>
      </c>
      <c r="E74" s="32" t="s">
        <v>4302</v>
      </c>
      <c r="F74" s="291" t="s">
        <v>4252</v>
      </c>
      <c r="G74" s="291"/>
      <c r="H74" s="291"/>
      <c r="I74" s="34" t="s">
        <v>26</v>
      </c>
      <c r="J74" s="34" t="s">
        <v>27</v>
      </c>
      <c r="K74" s="34" t="s">
        <v>390</v>
      </c>
      <c r="L74" s="245" t="s">
        <v>29</v>
      </c>
      <c r="M74" s="34" t="s">
        <v>91</v>
      </c>
      <c r="N74" s="32" t="s">
        <v>227</v>
      </c>
      <c r="O74" s="38" t="s">
        <v>4264</v>
      </c>
      <c r="P74" s="32"/>
      <c r="Q74" s="49"/>
      <c r="R74" s="284"/>
      <c r="S74" s="285"/>
      <c r="T74" s="38"/>
      <c r="U74" s="38"/>
      <c r="V74" s="42"/>
      <c r="W74" s="38"/>
      <c r="X74" s="43"/>
      <c r="Y74" s="271"/>
      <c r="Z74" s="271"/>
      <c r="AA74" s="271"/>
      <c r="AB74" s="271"/>
    </row>
    <row r="75" spans="1:28" ht="16" hidden="1">
      <c r="A75" s="32">
        <f t="shared" si="1"/>
        <v>67</v>
      </c>
      <c r="B75" s="279">
        <v>45932</v>
      </c>
      <c r="C75" s="34" t="s">
        <v>4327</v>
      </c>
      <c r="D75" s="280"/>
      <c r="E75" s="32"/>
      <c r="F75" s="291"/>
      <c r="G75" s="291"/>
      <c r="H75" s="291"/>
      <c r="I75" s="34" t="s">
        <v>48</v>
      </c>
      <c r="J75" s="34" t="s">
        <v>27</v>
      </c>
      <c r="K75" s="34" t="s">
        <v>390</v>
      </c>
      <c r="L75" s="245" t="s">
        <v>29</v>
      </c>
      <c r="M75" s="34" t="s">
        <v>203</v>
      </c>
      <c r="N75" s="32" t="s">
        <v>389</v>
      </c>
      <c r="O75" s="38"/>
      <c r="P75" s="32"/>
      <c r="Q75" s="49"/>
      <c r="R75" s="284"/>
      <c r="S75" s="285"/>
      <c r="T75" s="38"/>
      <c r="U75" s="38"/>
      <c r="V75" s="42"/>
      <c r="W75" s="38"/>
      <c r="X75" s="43"/>
      <c r="Y75" s="271"/>
      <c r="Z75" s="271"/>
      <c r="AA75" s="271"/>
      <c r="AB75" s="271"/>
    </row>
    <row r="76" spans="1:28" ht="16" hidden="1">
      <c r="A76" s="32">
        <f t="shared" si="1"/>
        <v>68</v>
      </c>
      <c r="B76" s="279">
        <v>45932</v>
      </c>
      <c r="C76" s="34" t="s">
        <v>422</v>
      </c>
      <c r="D76" s="280"/>
      <c r="E76" s="32" t="s">
        <v>4328</v>
      </c>
      <c r="F76" s="282" t="s">
        <v>4271</v>
      </c>
      <c r="G76" s="282"/>
      <c r="H76" s="282"/>
      <c r="I76" s="34" t="s">
        <v>26</v>
      </c>
      <c r="J76" s="34" t="s">
        <v>27</v>
      </c>
      <c r="K76" s="34" t="s">
        <v>390</v>
      </c>
      <c r="L76" s="245" t="s">
        <v>29</v>
      </c>
      <c r="M76" s="34" t="s">
        <v>361</v>
      </c>
      <c r="N76" s="32" t="s">
        <v>389</v>
      </c>
      <c r="O76" s="38"/>
      <c r="P76" s="32"/>
      <c r="Q76" s="49"/>
      <c r="R76" s="284"/>
      <c r="S76" s="285"/>
      <c r="T76" s="38"/>
      <c r="U76" s="38"/>
      <c r="V76" s="42"/>
      <c r="W76" s="38"/>
      <c r="X76" s="43"/>
      <c r="Y76" s="271"/>
      <c r="Z76" s="271"/>
      <c r="AA76" s="271"/>
      <c r="AB76" s="271"/>
    </row>
    <row r="77" spans="1:28" ht="16" hidden="1">
      <c r="A77" s="32">
        <f t="shared" si="1"/>
        <v>69</v>
      </c>
      <c r="B77" s="279">
        <v>45932</v>
      </c>
      <c r="C77" s="34" t="s">
        <v>4329</v>
      </c>
      <c r="D77" s="280">
        <v>792668182</v>
      </c>
      <c r="E77" s="32" t="s">
        <v>4276</v>
      </c>
      <c r="F77" s="291" t="s">
        <v>4252</v>
      </c>
      <c r="G77" s="291"/>
      <c r="H77" s="291"/>
      <c r="I77" s="34" t="s">
        <v>26</v>
      </c>
      <c r="J77" s="34" t="s">
        <v>27</v>
      </c>
      <c r="K77" s="34" t="s">
        <v>390</v>
      </c>
      <c r="L77" s="245" t="s">
        <v>29</v>
      </c>
      <c r="M77" s="34" t="s">
        <v>203</v>
      </c>
      <c r="N77" s="32" t="s">
        <v>234</v>
      </c>
      <c r="O77" s="38" t="s">
        <v>4264</v>
      </c>
      <c r="P77" s="32"/>
      <c r="Q77" s="49"/>
      <c r="R77" s="284"/>
      <c r="S77" s="285"/>
      <c r="T77" s="38"/>
      <c r="U77" s="38"/>
      <c r="V77" s="42"/>
      <c r="W77" s="38"/>
      <c r="X77" s="43"/>
      <c r="Y77" s="271"/>
      <c r="Z77" s="271"/>
      <c r="AA77" s="271"/>
      <c r="AB77" s="271"/>
    </row>
    <row r="78" spans="1:28" ht="16" hidden="1">
      <c r="A78" s="32">
        <f t="shared" si="1"/>
        <v>70</v>
      </c>
      <c r="B78" s="279">
        <v>45932</v>
      </c>
      <c r="C78" s="34" t="s">
        <v>1313</v>
      </c>
      <c r="D78" s="280">
        <v>939384000</v>
      </c>
      <c r="E78" s="32"/>
      <c r="F78" s="291"/>
      <c r="G78" s="291"/>
      <c r="H78" s="291"/>
      <c r="I78" s="34" t="s">
        <v>48</v>
      </c>
      <c r="J78" s="34" t="s">
        <v>27</v>
      </c>
      <c r="K78" s="34" t="s">
        <v>390</v>
      </c>
      <c r="L78" s="245" t="s">
        <v>29</v>
      </c>
      <c r="M78" s="34" t="s">
        <v>203</v>
      </c>
      <c r="N78" s="32" t="s">
        <v>234</v>
      </c>
      <c r="O78" s="38" t="s">
        <v>4264</v>
      </c>
      <c r="P78" s="32"/>
      <c r="Q78" s="49"/>
      <c r="R78" s="284"/>
      <c r="S78" s="285"/>
      <c r="T78" s="38"/>
      <c r="U78" s="38"/>
      <c r="V78" s="42"/>
      <c r="W78" s="38"/>
      <c r="X78" s="43"/>
      <c r="Y78" s="271"/>
      <c r="Z78" s="271"/>
      <c r="AA78" s="271"/>
      <c r="AB78" s="271"/>
    </row>
    <row r="79" spans="1:28" ht="16" hidden="1">
      <c r="A79" s="32">
        <f t="shared" si="1"/>
        <v>71</v>
      </c>
      <c r="B79" s="279">
        <v>45932</v>
      </c>
      <c r="C79" s="34" t="s">
        <v>4330</v>
      </c>
      <c r="D79" s="280"/>
      <c r="E79" s="32" t="s">
        <v>4331</v>
      </c>
      <c r="F79" s="144" t="s">
        <v>4244</v>
      </c>
      <c r="G79" s="144"/>
      <c r="H79" s="144"/>
      <c r="I79" s="34" t="s">
        <v>26</v>
      </c>
      <c r="J79" s="34" t="s">
        <v>27</v>
      </c>
      <c r="K79" s="34" t="s">
        <v>390</v>
      </c>
      <c r="L79" s="245" t="s">
        <v>29</v>
      </c>
      <c r="M79" s="34" t="s">
        <v>203</v>
      </c>
      <c r="N79" s="32" t="s">
        <v>389</v>
      </c>
      <c r="O79" s="38"/>
      <c r="P79" s="32"/>
      <c r="Q79" s="49"/>
      <c r="R79" s="284"/>
      <c r="S79" s="285"/>
      <c r="T79" s="38"/>
      <c r="U79" s="38"/>
      <c r="V79" s="42"/>
      <c r="W79" s="38"/>
      <c r="X79" s="43"/>
      <c r="Y79" s="271"/>
      <c r="Z79" s="271"/>
      <c r="AA79" s="271"/>
      <c r="AB79" s="271"/>
    </row>
    <row r="80" spans="1:28" ht="16" hidden="1">
      <c r="A80" s="32">
        <f t="shared" si="1"/>
        <v>72</v>
      </c>
      <c r="B80" s="279">
        <v>45932</v>
      </c>
      <c r="C80" s="34" t="s">
        <v>2906</v>
      </c>
      <c r="D80" s="280"/>
      <c r="E80" s="32" t="s">
        <v>4332</v>
      </c>
      <c r="F80" s="144" t="s">
        <v>4244</v>
      </c>
      <c r="G80" s="144"/>
      <c r="H80" s="144"/>
      <c r="I80" s="34" t="s">
        <v>26</v>
      </c>
      <c r="J80" s="34" t="s">
        <v>27</v>
      </c>
      <c r="K80" s="34" t="s">
        <v>390</v>
      </c>
      <c r="L80" s="245" t="s">
        <v>29</v>
      </c>
      <c r="M80" s="34" t="s">
        <v>203</v>
      </c>
      <c r="N80" s="32" t="s">
        <v>389</v>
      </c>
      <c r="O80" s="38"/>
      <c r="P80" s="32"/>
      <c r="Q80" s="49"/>
      <c r="R80" s="284"/>
      <c r="S80" s="285"/>
      <c r="T80" s="38"/>
      <c r="U80" s="38"/>
      <c r="V80" s="42"/>
      <c r="W80" s="38"/>
      <c r="X80" s="43"/>
      <c r="Y80" s="271"/>
      <c r="Z80" s="271"/>
      <c r="AA80" s="271"/>
      <c r="AB80" s="271"/>
    </row>
    <row r="81" spans="1:28" ht="16" hidden="1">
      <c r="A81" s="32">
        <f t="shared" si="1"/>
        <v>73</v>
      </c>
      <c r="B81" s="279">
        <v>45932</v>
      </c>
      <c r="C81" s="34" t="s">
        <v>670</v>
      </c>
      <c r="D81" s="292" t="s">
        <v>4333</v>
      </c>
      <c r="E81" s="32"/>
      <c r="F81" s="291"/>
      <c r="G81" s="291"/>
      <c r="H81" s="291"/>
      <c r="I81" s="34" t="s">
        <v>26</v>
      </c>
      <c r="J81" s="34" t="s">
        <v>27</v>
      </c>
      <c r="K81" s="34" t="s">
        <v>390</v>
      </c>
      <c r="L81" s="34" t="s">
        <v>29</v>
      </c>
      <c r="M81" s="34" t="s">
        <v>203</v>
      </c>
      <c r="N81" s="32" t="s">
        <v>227</v>
      </c>
      <c r="O81" s="38" t="s">
        <v>1169</v>
      </c>
      <c r="P81" s="32"/>
      <c r="Q81" s="49"/>
      <c r="R81" s="284"/>
      <c r="S81" s="285"/>
      <c r="T81" s="38"/>
      <c r="U81" s="38"/>
      <c r="V81" s="42"/>
      <c r="W81" s="38"/>
      <c r="X81" s="43"/>
      <c r="Y81" s="271"/>
      <c r="Z81" s="271"/>
      <c r="AA81" s="271"/>
      <c r="AB81" s="271"/>
    </row>
    <row r="82" spans="1:28" ht="16" hidden="1">
      <c r="A82" s="32">
        <f t="shared" si="1"/>
        <v>74</v>
      </c>
      <c r="B82" s="279">
        <v>45932</v>
      </c>
      <c r="C82" s="34" t="s">
        <v>4334</v>
      </c>
      <c r="D82" s="280"/>
      <c r="E82" s="32" t="s">
        <v>4187</v>
      </c>
      <c r="F82" s="282" t="s">
        <v>24</v>
      </c>
      <c r="G82" s="282"/>
      <c r="H82" s="282"/>
      <c r="I82" s="34" t="s">
        <v>26</v>
      </c>
      <c r="J82" s="34" t="s">
        <v>27</v>
      </c>
      <c r="K82" s="34" t="s">
        <v>390</v>
      </c>
      <c r="L82" s="34" t="s">
        <v>29</v>
      </c>
      <c r="M82" s="34" t="s">
        <v>361</v>
      </c>
      <c r="N82" s="32" t="s">
        <v>389</v>
      </c>
      <c r="O82" s="38"/>
      <c r="P82" s="32"/>
      <c r="Q82" s="34"/>
      <c r="R82" s="284"/>
      <c r="S82" s="285"/>
      <c r="T82" s="38"/>
      <c r="U82" s="38"/>
      <c r="V82" s="42"/>
      <c r="W82" s="38"/>
      <c r="X82" s="43"/>
      <c r="Y82" s="271"/>
      <c r="Z82" s="271"/>
      <c r="AA82" s="271"/>
      <c r="AB82" s="271"/>
    </row>
    <row r="83" spans="1:28" ht="16" hidden="1">
      <c r="A83" s="32">
        <f t="shared" si="1"/>
        <v>75</v>
      </c>
      <c r="B83" s="279">
        <v>45932</v>
      </c>
      <c r="C83" s="34" t="s">
        <v>4335</v>
      </c>
      <c r="D83" s="280"/>
      <c r="E83" s="32" t="s">
        <v>4336</v>
      </c>
      <c r="F83" s="282" t="s">
        <v>24</v>
      </c>
      <c r="G83" s="282"/>
      <c r="H83" s="282"/>
      <c r="I83" s="34" t="s">
        <v>26</v>
      </c>
      <c r="J83" s="34" t="s">
        <v>27</v>
      </c>
      <c r="K83" s="34" t="s">
        <v>390</v>
      </c>
      <c r="L83" s="34" t="s">
        <v>29</v>
      </c>
      <c r="M83" s="34" t="s">
        <v>203</v>
      </c>
      <c r="N83" s="32" t="s">
        <v>389</v>
      </c>
      <c r="O83" s="38"/>
      <c r="P83" s="32"/>
      <c r="Q83" s="34"/>
      <c r="R83" s="284"/>
      <c r="S83" s="285"/>
      <c r="T83" s="38"/>
      <c r="U83" s="38"/>
      <c r="V83" s="42"/>
      <c r="W83" s="38"/>
      <c r="X83" s="43"/>
      <c r="Y83" s="271"/>
      <c r="Z83" s="271"/>
      <c r="AA83" s="271"/>
      <c r="AB83" s="271"/>
    </row>
    <row r="84" spans="1:28" ht="16" hidden="1">
      <c r="A84" s="32">
        <f t="shared" si="1"/>
        <v>76</v>
      </c>
      <c r="B84" s="279">
        <v>45932</v>
      </c>
      <c r="C84" s="34" t="s">
        <v>2859</v>
      </c>
      <c r="D84" s="280"/>
      <c r="E84" s="32" t="s">
        <v>4337</v>
      </c>
      <c r="F84" s="282" t="s">
        <v>4299</v>
      </c>
      <c r="G84" s="282"/>
      <c r="H84" s="282"/>
      <c r="I84" s="34" t="s">
        <v>26</v>
      </c>
      <c r="J84" s="34" t="s">
        <v>38</v>
      </c>
      <c r="K84" s="34" t="s">
        <v>390</v>
      </c>
      <c r="L84" s="34" t="s">
        <v>29</v>
      </c>
      <c r="M84" s="34"/>
      <c r="N84" s="32" t="s">
        <v>389</v>
      </c>
      <c r="O84" s="38"/>
      <c r="P84" s="32"/>
      <c r="Q84" s="34"/>
      <c r="R84" s="284"/>
      <c r="S84" s="285"/>
      <c r="T84" s="38"/>
      <c r="U84" s="38"/>
      <c r="V84" s="42"/>
      <c r="W84" s="38"/>
      <c r="X84" s="43"/>
      <c r="Y84" s="271"/>
      <c r="Z84" s="271"/>
      <c r="AA84" s="271"/>
      <c r="AB84" s="271"/>
    </row>
    <row r="85" spans="1:28" ht="16" hidden="1">
      <c r="A85" s="32">
        <f t="shared" si="1"/>
        <v>77</v>
      </c>
      <c r="B85" s="279">
        <v>45932</v>
      </c>
      <c r="C85" s="34" t="s">
        <v>4338</v>
      </c>
      <c r="D85" s="280"/>
      <c r="E85" s="32" t="s">
        <v>4187</v>
      </c>
      <c r="F85" s="282" t="s">
        <v>24</v>
      </c>
      <c r="G85" s="282"/>
      <c r="H85" s="282"/>
      <c r="I85" s="34" t="s">
        <v>26</v>
      </c>
      <c r="J85" s="34" t="s">
        <v>27</v>
      </c>
      <c r="K85" s="34" t="s">
        <v>390</v>
      </c>
      <c r="L85" s="34" t="s">
        <v>29</v>
      </c>
      <c r="M85" s="34"/>
      <c r="N85" s="32" t="s">
        <v>160</v>
      </c>
      <c r="O85" s="38"/>
      <c r="P85" s="32"/>
      <c r="Q85" s="34"/>
      <c r="R85" s="284"/>
      <c r="S85" s="285"/>
      <c r="T85" s="38"/>
      <c r="U85" s="38"/>
      <c r="V85" s="42"/>
      <c r="W85" s="38"/>
      <c r="X85" s="43"/>
      <c r="Y85" s="271"/>
      <c r="Z85" s="271"/>
      <c r="AA85" s="271"/>
      <c r="AB85" s="271"/>
    </row>
    <row r="86" spans="1:28" ht="16" hidden="1">
      <c r="A86" s="32">
        <f t="shared" si="1"/>
        <v>78</v>
      </c>
      <c r="B86" s="279">
        <v>45932</v>
      </c>
      <c r="C86" s="34" t="s">
        <v>1501</v>
      </c>
      <c r="D86" s="287">
        <v>913181534</v>
      </c>
      <c r="E86" s="32" t="s">
        <v>1596</v>
      </c>
      <c r="F86" s="291" t="s">
        <v>4339</v>
      </c>
      <c r="G86" s="291"/>
      <c r="H86" s="291"/>
      <c r="I86" s="34" t="s">
        <v>26</v>
      </c>
      <c r="J86" s="34" t="s">
        <v>27</v>
      </c>
      <c r="K86" s="34" t="s">
        <v>388</v>
      </c>
      <c r="L86" s="34" t="s">
        <v>374</v>
      </c>
      <c r="M86" s="34" t="s">
        <v>81</v>
      </c>
      <c r="N86" s="32" t="s">
        <v>227</v>
      </c>
      <c r="O86" s="38"/>
      <c r="P86" s="32"/>
      <c r="Q86" s="34"/>
      <c r="R86" s="284"/>
      <c r="S86" s="285"/>
      <c r="T86" s="38"/>
      <c r="U86" s="38"/>
      <c r="V86" s="42"/>
      <c r="W86" s="38"/>
      <c r="X86" s="43"/>
      <c r="Y86" s="271"/>
      <c r="Z86" s="271"/>
      <c r="AA86" s="271"/>
      <c r="AB86" s="271"/>
    </row>
    <row r="87" spans="1:28" ht="17" hidden="1">
      <c r="A87" s="34">
        <f t="shared" si="1"/>
        <v>79</v>
      </c>
      <c r="B87" s="279">
        <v>45932</v>
      </c>
      <c r="C87" s="34" t="s">
        <v>4340</v>
      </c>
      <c r="D87" s="280">
        <v>333399638</v>
      </c>
      <c r="E87" s="34"/>
      <c r="F87" s="144"/>
      <c r="G87" s="144"/>
      <c r="H87" s="144"/>
      <c r="I87" s="34" t="s">
        <v>48</v>
      </c>
      <c r="J87" s="34" t="s">
        <v>38</v>
      </c>
      <c r="K87" s="34" t="s">
        <v>388</v>
      </c>
      <c r="L87" s="34" t="s">
        <v>49</v>
      </c>
      <c r="M87" s="34" t="s">
        <v>4324</v>
      </c>
      <c r="N87" s="34" t="s">
        <v>227</v>
      </c>
      <c r="O87" s="38" t="s">
        <v>4264</v>
      </c>
      <c r="P87" s="34"/>
      <c r="Q87" s="34"/>
      <c r="R87" s="284"/>
      <c r="S87" s="285"/>
      <c r="T87" s="38"/>
      <c r="U87" s="38"/>
      <c r="V87" s="42"/>
      <c r="W87" s="38"/>
      <c r="X87" s="43" t="s">
        <v>4341</v>
      </c>
      <c r="Y87" s="136"/>
      <c r="Z87" s="136"/>
      <c r="AA87" s="136"/>
      <c r="AB87" s="136"/>
    </row>
    <row r="88" spans="1:28" ht="16" hidden="1">
      <c r="A88" s="32">
        <f t="shared" si="1"/>
        <v>80</v>
      </c>
      <c r="B88" s="279">
        <v>45932</v>
      </c>
      <c r="C88" s="34" t="s">
        <v>4342</v>
      </c>
      <c r="D88" s="280">
        <v>387171480</v>
      </c>
      <c r="E88" s="32"/>
      <c r="F88" s="291"/>
      <c r="G88" s="291"/>
      <c r="H88" s="291"/>
      <c r="I88" s="34" t="s">
        <v>48</v>
      </c>
      <c r="J88" s="34" t="s">
        <v>38</v>
      </c>
      <c r="K88" s="34" t="s">
        <v>388</v>
      </c>
      <c r="L88" s="34" t="s">
        <v>49</v>
      </c>
      <c r="M88" s="34" t="s">
        <v>161</v>
      </c>
      <c r="N88" s="32" t="s">
        <v>234</v>
      </c>
      <c r="O88" s="38" t="s">
        <v>4264</v>
      </c>
      <c r="P88" s="32"/>
      <c r="Q88" s="34"/>
      <c r="R88" s="284"/>
      <c r="S88" s="285"/>
      <c r="T88" s="38"/>
      <c r="U88" s="38"/>
      <c r="V88" s="42"/>
      <c r="W88" s="38"/>
      <c r="X88" s="43"/>
      <c r="Y88" s="271"/>
      <c r="Z88" s="271"/>
      <c r="AA88" s="271"/>
      <c r="AB88" s="271"/>
    </row>
    <row r="89" spans="1:28" ht="17" hidden="1">
      <c r="A89" s="32">
        <f t="shared" si="1"/>
        <v>81</v>
      </c>
      <c r="B89" s="279">
        <v>45932</v>
      </c>
      <c r="C89" s="34" t="s">
        <v>4343</v>
      </c>
      <c r="D89" s="280">
        <v>916979793</v>
      </c>
      <c r="E89" s="32" t="s">
        <v>4328</v>
      </c>
      <c r="F89" s="282" t="s">
        <v>4271</v>
      </c>
      <c r="G89" s="282"/>
      <c r="H89" s="282"/>
      <c r="I89" s="34" t="s">
        <v>26</v>
      </c>
      <c r="J89" s="34" t="s">
        <v>27</v>
      </c>
      <c r="K89" s="34" t="s">
        <v>388</v>
      </c>
      <c r="L89" s="34" t="s">
        <v>29</v>
      </c>
      <c r="M89" s="34" t="s">
        <v>212</v>
      </c>
      <c r="N89" s="32" t="s">
        <v>227</v>
      </c>
      <c r="O89" s="38" t="s">
        <v>697</v>
      </c>
      <c r="P89" s="32"/>
      <c r="Q89" s="34"/>
      <c r="R89" s="284" t="s">
        <v>4344</v>
      </c>
      <c r="S89" s="285"/>
      <c r="T89" s="38" t="s">
        <v>697</v>
      </c>
      <c r="U89" s="38" t="s">
        <v>436</v>
      </c>
      <c r="V89" s="42"/>
      <c r="W89" s="38" t="s">
        <v>27</v>
      </c>
      <c r="X89" s="43" t="s">
        <v>4345</v>
      </c>
      <c r="Y89" s="271"/>
      <c r="Z89" s="271"/>
      <c r="AA89" s="271"/>
      <c r="AB89" s="271"/>
    </row>
    <row r="90" spans="1:28" ht="18" hidden="1" customHeight="1">
      <c r="A90" s="32">
        <f t="shared" si="1"/>
        <v>82</v>
      </c>
      <c r="B90" s="279">
        <v>45932</v>
      </c>
      <c r="C90" s="34" t="s">
        <v>4346</v>
      </c>
      <c r="D90" s="280"/>
      <c r="E90" s="32" t="s">
        <v>3974</v>
      </c>
      <c r="F90" s="144" t="s">
        <v>4273</v>
      </c>
      <c r="G90" s="144"/>
      <c r="H90" s="144"/>
      <c r="I90" s="34" t="s">
        <v>26</v>
      </c>
      <c r="J90" s="34" t="s">
        <v>38</v>
      </c>
      <c r="K90" s="34" t="s">
        <v>388</v>
      </c>
      <c r="L90" s="34" t="s">
        <v>107</v>
      </c>
      <c r="M90" s="34" t="s">
        <v>161</v>
      </c>
      <c r="N90" s="32" t="s">
        <v>389</v>
      </c>
      <c r="O90" s="38"/>
      <c r="P90" s="32"/>
      <c r="Q90" s="34"/>
      <c r="R90" s="284"/>
      <c r="S90" s="285"/>
      <c r="T90" s="38"/>
      <c r="U90" s="38"/>
      <c r="V90" s="293" t="s">
        <v>4347</v>
      </c>
      <c r="W90" s="38"/>
      <c r="X90" s="43"/>
      <c r="Y90" s="271"/>
      <c r="Z90" s="271"/>
      <c r="AA90" s="271"/>
      <c r="AB90" s="271"/>
    </row>
    <row r="91" spans="1:28" ht="16.5" hidden="1" customHeight="1">
      <c r="A91" s="32">
        <f t="shared" si="1"/>
        <v>83</v>
      </c>
      <c r="B91" s="279">
        <v>45932</v>
      </c>
      <c r="C91" s="34" t="s">
        <v>4348</v>
      </c>
      <c r="D91" s="280">
        <v>832802025</v>
      </c>
      <c r="E91" s="32"/>
      <c r="F91" s="291"/>
      <c r="G91" s="291"/>
      <c r="H91" s="291"/>
      <c r="I91" s="34" t="s">
        <v>48</v>
      </c>
      <c r="J91" s="34" t="s">
        <v>27</v>
      </c>
      <c r="K91" s="34" t="s">
        <v>388</v>
      </c>
      <c r="L91" s="34" t="s">
        <v>49</v>
      </c>
      <c r="M91" s="34" t="s">
        <v>209</v>
      </c>
      <c r="N91" s="32" t="s">
        <v>389</v>
      </c>
      <c r="O91" s="38" t="s">
        <v>4264</v>
      </c>
      <c r="P91" s="32"/>
      <c r="Q91" s="34"/>
      <c r="R91" s="284"/>
      <c r="S91" s="285"/>
      <c r="T91" s="38"/>
      <c r="U91" s="38"/>
      <c r="V91" s="42"/>
      <c r="W91" s="38"/>
      <c r="X91" s="43"/>
      <c r="Y91" s="271"/>
      <c r="Z91" s="271"/>
      <c r="AA91" s="271"/>
      <c r="AB91" s="271"/>
    </row>
    <row r="92" spans="1:28" ht="16" hidden="1">
      <c r="A92" s="32">
        <f t="shared" si="1"/>
        <v>84</v>
      </c>
      <c r="B92" s="279">
        <v>45932</v>
      </c>
      <c r="C92" s="34" t="s">
        <v>4349</v>
      </c>
      <c r="D92" s="280"/>
      <c r="E92" s="32" t="s">
        <v>4181</v>
      </c>
      <c r="F92" s="291" t="s">
        <v>4350</v>
      </c>
      <c r="G92" s="291"/>
      <c r="H92" s="291"/>
      <c r="I92" s="34" t="s">
        <v>26</v>
      </c>
      <c r="J92" s="34" t="s">
        <v>27</v>
      </c>
      <c r="K92" s="34" t="s">
        <v>388</v>
      </c>
      <c r="L92" s="34" t="s">
        <v>29</v>
      </c>
      <c r="M92" s="34" t="s">
        <v>2244</v>
      </c>
      <c r="N92" s="32" t="s">
        <v>389</v>
      </c>
      <c r="O92" s="38"/>
      <c r="P92" s="32"/>
      <c r="Q92" s="34"/>
      <c r="R92" s="284"/>
      <c r="S92" s="285"/>
      <c r="T92" s="38"/>
      <c r="U92" s="38"/>
      <c r="V92" s="42"/>
      <c r="W92" s="38"/>
      <c r="X92" s="43"/>
      <c r="Y92" s="271"/>
      <c r="Z92" s="271"/>
      <c r="AA92" s="271"/>
      <c r="AB92" s="271"/>
    </row>
    <row r="93" spans="1:28" ht="16" hidden="1">
      <c r="A93" s="32">
        <f t="shared" si="1"/>
        <v>85</v>
      </c>
      <c r="B93" s="279">
        <v>45932</v>
      </c>
      <c r="C93" s="34" t="s">
        <v>4351</v>
      </c>
      <c r="D93" s="280"/>
      <c r="E93" s="32" t="s">
        <v>3996</v>
      </c>
      <c r="F93" s="144" t="s">
        <v>4273</v>
      </c>
      <c r="G93" s="144"/>
      <c r="H93" s="144"/>
      <c r="I93" s="34" t="s">
        <v>26</v>
      </c>
      <c r="J93" s="34" t="s">
        <v>38</v>
      </c>
      <c r="K93" s="34" t="s">
        <v>388</v>
      </c>
      <c r="L93" s="34" t="s">
        <v>107</v>
      </c>
      <c r="M93" s="34" t="s">
        <v>4324</v>
      </c>
      <c r="N93" s="32" t="s">
        <v>389</v>
      </c>
      <c r="O93" s="38"/>
      <c r="P93" s="32"/>
      <c r="Q93" s="34"/>
      <c r="R93" s="284"/>
      <c r="S93" s="285"/>
      <c r="T93" s="38"/>
      <c r="U93" s="38"/>
      <c r="V93" s="42"/>
      <c r="W93" s="38"/>
      <c r="X93" s="43"/>
      <c r="Y93" s="271"/>
      <c r="Z93" s="271"/>
      <c r="AA93" s="271"/>
      <c r="AB93" s="271"/>
    </row>
    <row r="94" spans="1:28" ht="16" hidden="1">
      <c r="A94" s="32">
        <f t="shared" si="1"/>
        <v>86</v>
      </c>
      <c r="B94" s="279">
        <v>45932</v>
      </c>
      <c r="C94" s="34" t="s">
        <v>4352</v>
      </c>
      <c r="D94" s="280"/>
      <c r="E94" s="32"/>
      <c r="F94" s="291"/>
      <c r="G94" s="291"/>
      <c r="H94" s="291"/>
      <c r="I94" s="34" t="s">
        <v>48</v>
      </c>
      <c r="J94" s="34" t="s">
        <v>38</v>
      </c>
      <c r="K94" s="34" t="s">
        <v>388</v>
      </c>
      <c r="L94" s="34" t="s">
        <v>49</v>
      </c>
      <c r="M94" s="34" t="s">
        <v>4324</v>
      </c>
      <c r="N94" s="32" t="s">
        <v>389</v>
      </c>
      <c r="O94" s="38"/>
      <c r="P94" s="32"/>
      <c r="Q94" s="34"/>
      <c r="R94" s="284"/>
      <c r="S94" s="285"/>
      <c r="T94" s="38"/>
      <c r="U94" s="38"/>
      <c r="V94" s="42"/>
      <c r="W94" s="38"/>
      <c r="X94" s="43"/>
      <c r="Y94" s="271"/>
      <c r="Z94" s="271"/>
      <c r="AA94" s="271"/>
      <c r="AB94" s="271"/>
    </row>
    <row r="95" spans="1:28" ht="16" hidden="1">
      <c r="A95" s="32">
        <f t="shared" si="1"/>
        <v>87</v>
      </c>
      <c r="B95" s="279">
        <v>45932</v>
      </c>
      <c r="C95" s="34" t="s">
        <v>4353</v>
      </c>
      <c r="D95" s="280"/>
      <c r="E95" s="32"/>
      <c r="F95" s="291"/>
      <c r="G95" s="291"/>
      <c r="H95" s="291"/>
      <c r="I95" s="34" t="s">
        <v>48</v>
      </c>
      <c r="J95" s="34" t="s">
        <v>27</v>
      </c>
      <c r="K95" s="34" t="s">
        <v>388</v>
      </c>
      <c r="L95" s="34" t="s">
        <v>49</v>
      </c>
      <c r="M95" s="34" t="s">
        <v>203</v>
      </c>
      <c r="N95" s="32" t="s">
        <v>389</v>
      </c>
      <c r="O95" s="38"/>
      <c r="P95" s="32"/>
      <c r="Q95" s="34"/>
      <c r="R95" s="284"/>
      <c r="S95" s="285"/>
      <c r="T95" s="38"/>
      <c r="U95" s="38"/>
      <c r="V95" s="42"/>
      <c r="W95" s="38"/>
      <c r="X95" s="43"/>
      <c r="Y95" s="271"/>
      <c r="Z95" s="271"/>
      <c r="AA95" s="271"/>
      <c r="AB95" s="271"/>
    </row>
    <row r="96" spans="1:28" ht="16" hidden="1">
      <c r="A96" s="32">
        <f t="shared" si="1"/>
        <v>88</v>
      </c>
      <c r="B96" s="279">
        <v>45932</v>
      </c>
      <c r="C96" s="34" t="s">
        <v>4354</v>
      </c>
      <c r="D96" s="280"/>
      <c r="E96" s="32" t="s">
        <v>4181</v>
      </c>
      <c r="F96" s="291" t="s">
        <v>4350</v>
      </c>
      <c r="G96" s="291"/>
      <c r="H96" s="291"/>
      <c r="I96" s="34" t="s">
        <v>26</v>
      </c>
      <c r="J96" s="34" t="s">
        <v>27</v>
      </c>
      <c r="K96" s="34" t="s">
        <v>388</v>
      </c>
      <c r="L96" s="34" t="s">
        <v>29</v>
      </c>
      <c r="M96" s="34" t="s">
        <v>212</v>
      </c>
      <c r="N96" s="32" t="s">
        <v>389</v>
      </c>
      <c r="O96" s="38"/>
      <c r="P96" s="32"/>
      <c r="Q96" s="34"/>
      <c r="R96" s="284"/>
      <c r="S96" s="285"/>
      <c r="T96" s="38"/>
      <c r="U96" s="38"/>
      <c r="V96" s="42"/>
      <c r="W96" s="38"/>
      <c r="X96" s="43"/>
      <c r="Y96" s="271"/>
      <c r="Z96" s="271"/>
      <c r="AA96" s="271"/>
      <c r="AB96" s="271"/>
    </row>
    <row r="97" spans="1:28" ht="16" hidden="1">
      <c r="A97" s="32">
        <f t="shared" si="1"/>
        <v>89</v>
      </c>
      <c r="B97" s="279">
        <v>45932</v>
      </c>
      <c r="C97" s="34" t="s">
        <v>4355</v>
      </c>
      <c r="D97" s="280"/>
      <c r="E97" s="32" t="s">
        <v>4356</v>
      </c>
      <c r="F97" s="282" t="s">
        <v>4271</v>
      </c>
      <c r="G97" s="282"/>
      <c r="H97" s="282"/>
      <c r="I97" s="34" t="s">
        <v>26</v>
      </c>
      <c r="J97" s="34" t="s">
        <v>27</v>
      </c>
      <c r="K97" s="34" t="s">
        <v>390</v>
      </c>
      <c r="L97" s="34" t="s">
        <v>29</v>
      </c>
      <c r="M97" s="34" t="s">
        <v>361</v>
      </c>
      <c r="N97" s="32" t="s">
        <v>389</v>
      </c>
      <c r="O97" s="38"/>
      <c r="P97" s="32"/>
      <c r="Q97" s="34"/>
      <c r="R97" s="284"/>
      <c r="S97" s="285"/>
      <c r="T97" s="38"/>
      <c r="U97" s="38"/>
      <c r="V97" s="42"/>
      <c r="W97" s="38"/>
      <c r="X97" s="43"/>
      <c r="Y97" s="271"/>
      <c r="Z97" s="271"/>
      <c r="AA97" s="271"/>
      <c r="AB97" s="271"/>
    </row>
    <row r="98" spans="1:28" ht="17" hidden="1">
      <c r="A98" s="32">
        <f t="shared" si="1"/>
        <v>90</v>
      </c>
      <c r="B98" s="279">
        <v>45932</v>
      </c>
      <c r="C98" s="34" t="s">
        <v>247</v>
      </c>
      <c r="D98" s="280" t="s">
        <v>423</v>
      </c>
      <c r="E98" s="32" t="s">
        <v>3859</v>
      </c>
      <c r="F98" s="282" t="s">
        <v>4271</v>
      </c>
      <c r="G98" s="282"/>
      <c r="H98" s="282"/>
      <c r="I98" s="34" t="s">
        <v>26</v>
      </c>
      <c r="J98" s="34" t="s">
        <v>27</v>
      </c>
      <c r="K98" s="34" t="s">
        <v>390</v>
      </c>
      <c r="L98" s="34" t="s">
        <v>29</v>
      </c>
      <c r="M98" s="34" t="s">
        <v>361</v>
      </c>
      <c r="N98" s="32" t="s">
        <v>389</v>
      </c>
      <c r="O98" s="38" t="s">
        <v>697</v>
      </c>
      <c r="P98" s="32"/>
      <c r="Q98" s="34"/>
      <c r="R98" s="284" t="s">
        <v>4344</v>
      </c>
      <c r="S98" s="285"/>
      <c r="T98" s="38" t="s">
        <v>697</v>
      </c>
      <c r="U98" s="38" t="s">
        <v>44</v>
      </c>
      <c r="V98" s="42">
        <v>900000</v>
      </c>
      <c r="W98" s="38" t="s">
        <v>27</v>
      </c>
      <c r="X98" s="43" t="s">
        <v>4357</v>
      </c>
      <c r="Y98" s="271"/>
      <c r="Z98" s="271"/>
      <c r="AA98" s="271"/>
      <c r="AB98" s="271"/>
    </row>
    <row r="99" spans="1:28" ht="16" hidden="1">
      <c r="A99" s="32"/>
      <c r="B99" s="279">
        <v>45932</v>
      </c>
      <c r="C99" s="34" t="s">
        <v>4358</v>
      </c>
      <c r="D99" s="292">
        <v>333693693</v>
      </c>
      <c r="E99" s="32" t="s">
        <v>3392</v>
      </c>
      <c r="F99" s="291" t="s">
        <v>4252</v>
      </c>
      <c r="G99" s="291"/>
      <c r="H99" s="291"/>
      <c r="I99" s="34" t="s">
        <v>26</v>
      </c>
      <c r="J99" s="34" t="s">
        <v>27</v>
      </c>
      <c r="K99" s="34"/>
      <c r="L99" s="34"/>
      <c r="M99" s="34"/>
      <c r="N99" s="32"/>
      <c r="O99" s="38"/>
      <c r="P99" s="32"/>
      <c r="Q99" s="34"/>
      <c r="R99" s="284"/>
      <c r="S99" s="285"/>
      <c r="T99" s="38" t="s">
        <v>32</v>
      </c>
      <c r="U99" s="38" t="s">
        <v>44</v>
      </c>
      <c r="V99" s="286">
        <v>15271000</v>
      </c>
      <c r="W99" s="38" t="s">
        <v>27</v>
      </c>
      <c r="X99" s="43"/>
      <c r="Y99" s="271"/>
      <c r="Z99" s="271"/>
      <c r="AA99" s="271"/>
      <c r="AB99" s="271"/>
    </row>
    <row r="100" spans="1:28" ht="16" hidden="1">
      <c r="A100" s="32">
        <f>A98+1</f>
        <v>91</v>
      </c>
      <c r="B100" s="279">
        <v>45933</v>
      </c>
      <c r="C100" s="34" t="s">
        <v>4359</v>
      </c>
      <c r="D100" s="292">
        <f>358406288777</f>
        <v>358406288777</v>
      </c>
      <c r="E100" s="32"/>
      <c r="F100" s="291"/>
      <c r="G100" s="291"/>
      <c r="H100" s="291"/>
      <c r="I100" s="34" t="s">
        <v>48</v>
      </c>
      <c r="J100" s="34" t="s">
        <v>27</v>
      </c>
      <c r="K100" s="34" t="s">
        <v>391</v>
      </c>
      <c r="L100" s="34" t="s">
        <v>29</v>
      </c>
      <c r="M100" s="34" t="s">
        <v>203</v>
      </c>
      <c r="N100" s="32" t="s">
        <v>234</v>
      </c>
      <c r="O100" s="38" t="s">
        <v>4264</v>
      </c>
      <c r="P100" s="32"/>
      <c r="Q100" s="34"/>
      <c r="R100" s="284"/>
      <c r="S100" s="285"/>
      <c r="T100" s="38"/>
      <c r="U100" s="38"/>
      <c r="V100" s="42"/>
      <c r="W100" s="38"/>
      <c r="X100" s="43"/>
      <c r="Y100" s="271"/>
      <c r="Z100" s="271"/>
      <c r="AA100" s="271"/>
      <c r="AB100" s="271"/>
    </row>
    <row r="101" spans="1:28" ht="16" hidden="1">
      <c r="A101" s="32">
        <f t="shared" ref="A101:A126" si="2">A100+1</f>
        <v>92</v>
      </c>
      <c r="B101" s="279">
        <v>45933</v>
      </c>
      <c r="C101" s="34" t="s">
        <v>4360</v>
      </c>
      <c r="D101" s="280">
        <v>922455567</v>
      </c>
      <c r="E101" s="32" t="s">
        <v>3707</v>
      </c>
      <c r="F101" s="144" t="s">
        <v>4252</v>
      </c>
      <c r="G101" s="144"/>
      <c r="H101" s="144"/>
      <c r="I101" s="34" t="s">
        <v>26</v>
      </c>
      <c r="J101" s="34" t="s">
        <v>27</v>
      </c>
      <c r="K101" s="34" t="s">
        <v>391</v>
      </c>
      <c r="L101" s="34" t="s">
        <v>29</v>
      </c>
      <c r="M101" s="34" t="s">
        <v>91</v>
      </c>
      <c r="N101" s="32" t="s">
        <v>227</v>
      </c>
      <c r="O101" s="38" t="s">
        <v>4264</v>
      </c>
      <c r="P101" s="32"/>
      <c r="Q101" s="34"/>
      <c r="R101" s="284"/>
      <c r="S101" s="285"/>
      <c r="T101" s="38"/>
      <c r="U101" s="38"/>
      <c r="V101" s="42"/>
      <c r="W101" s="38"/>
      <c r="X101" s="43"/>
      <c r="Y101" s="271"/>
      <c r="Z101" s="271"/>
      <c r="AA101" s="271"/>
      <c r="AB101" s="271"/>
    </row>
    <row r="102" spans="1:28" ht="16" hidden="1">
      <c r="A102" s="32">
        <f t="shared" si="2"/>
        <v>93</v>
      </c>
      <c r="B102" s="279">
        <v>45933</v>
      </c>
      <c r="C102" s="34" t="s">
        <v>4361</v>
      </c>
      <c r="D102" s="280"/>
      <c r="E102" s="32"/>
      <c r="F102" s="291"/>
      <c r="G102" s="291"/>
      <c r="H102" s="291"/>
      <c r="I102" s="34" t="s">
        <v>26</v>
      </c>
      <c r="J102" s="34" t="s">
        <v>27</v>
      </c>
      <c r="K102" s="34" t="s">
        <v>391</v>
      </c>
      <c r="L102" s="34" t="s">
        <v>29</v>
      </c>
      <c r="M102" s="34" t="s">
        <v>91</v>
      </c>
      <c r="N102" s="32" t="s">
        <v>389</v>
      </c>
      <c r="O102" s="38"/>
      <c r="P102" s="32"/>
      <c r="Q102" s="34"/>
      <c r="R102" s="284"/>
      <c r="S102" s="285"/>
      <c r="T102" s="38"/>
      <c r="U102" s="38"/>
      <c r="V102" s="42"/>
      <c r="W102" s="38"/>
      <c r="X102" s="43"/>
      <c r="Y102" s="271"/>
      <c r="Z102" s="271"/>
      <c r="AA102" s="271"/>
      <c r="AB102" s="271"/>
    </row>
    <row r="103" spans="1:28" ht="16" hidden="1">
      <c r="A103" s="32">
        <f t="shared" si="2"/>
        <v>94</v>
      </c>
      <c r="B103" s="279">
        <v>45933</v>
      </c>
      <c r="C103" s="34" t="s">
        <v>4362</v>
      </c>
      <c r="D103" s="280"/>
      <c r="E103" s="32"/>
      <c r="F103" s="291"/>
      <c r="G103" s="291"/>
      <c r="H103" s="291"/>
      <c r="I103" s="34" t="s">
        <v>26</v>
      </c>
      <c r="J103" s="34" t="s">
        <v>27</v>
      </c>
      <c r="K103" s="34" t="s">
        <v>391</v>
      </c>
      <c r="L103" s="34" t="s">
        <v>29</v>
      </c>
      <c r="M103" s="34" t="s">
        <v>203</v>
      </c>
      <c r="N103" s="32" t="s">
        <v>389</v>
      </c>
      <c r="O103" s="38"/>
      <c r="P103" s="32"/>
      <c r="Q103" s="34"/>
      <c r="R103" s="284"/>
      <c r="S103" s="285"/>
      <c r="T103" s="38"/>
      <c r="U103" s="38"/>
      <c r="V103" s="42"/>
      <c r="W103" s="38"/>
      <c r="X103" s="43"/>
      <c r="Y103" s="271"/>
      <c r="Z103" s="271"/>
      <c r="AA103" s="271"/>
      <c r="AB103" s="271"/>
    </row>
    <row r="104" spans="1:28" ht="18" hidden="1" customHeight="1">
      <c r="A104" s="32">
        <f t="shared" si="2"/>
        <v>95</v>
      </c>
      <c r="B104" s="279">
        <v>45933</v>
      </c>
      <c r="C104" s="34" t="s">
        <v>4363</v>
      </c>
      <c r="D104" s="280"/>
      <c r="E104" s="32"/>
      <c r="F104" s="291"/>
      <c r="G104" s="291"/>
      <c r="H104" s="291"/>
      <c r="I104" s="34" t="s">
        <v>26</v>
      </c>
      <c r="J104" s="34" t="s">
        <v>27</v>
      </c>
      <c r="K104" s="34" t="s">
        <v>391</v>
      </c>
      <c r="L104" s="34" t="s">
        <v>29</v>
      </c>
      <c r="M104" s="34" t="s">
        <v>91</v>
      </c>
      <c r="N104" s="32" t="s">
        <v>389</v>
      </c>
      <c r="O104" s="38"/>
      <c r="P104" s="32"/>
      <c r="Q104" s="34"/>
      <c r="R104" s="284"/>
      <c r="S104" s="285"/>
      <c r="T104" s="38"/>
      <c r="U104" s="38"/>
      <c r="V104" s="42"/>
      <c r="W104" s="38"/>
      <c r="X104" s="43"/>
      <c r="Y104" s="271"/>
      <c r="Z104" s="271"/>
      <c r="AA104" s="271"/>
      <c r="AB104" s="271"/>
    </row>
    <row r="105" spans="1:28" ht="17" hidden="1">
      <c r="A105" s="32">
        <f t="shared" si="2"/>
        <v>96</v>
      </c>
      <c r="B105" s="279">
        <v>45933</v>
      </c>
      <c r="C105" s="34" t="s">
        <v>403</v>
      </c>
      <c r="D105" s="280">
        <v>902209135</v>
      </c>
      <c r="E105" s="32" t="s">
        <v>4336</v>
      </c>
      <c r="F105" s="282" t="s">
        <v>24</v>
      </c>
      <c r="G105" s="282"/>
      <c r="H105" s="282"/>
      <c r="I105" s="34" t="s">
        <v>26</v>
      </c>
      <c r="J105" s="34" t="s">
        <v>27</v>
      </c>
      <c r="K105" s="34" t="s">
        <v>390</v>
      </c>
      <c r="L105" s="34" t="s">
        <v>29</v>
      </c>
      <c r="M105" s="34" t="s">
        <v>361</v>
      </c>
      <c r="N105" s="32" t="s">
        <v>227</v>
      </c>
      <c r="O105" s="38" t="s">
        <v>697</v>
      </c>
      <c r="P105" s="32"/>
      <c r="Q105" s="34"/>
      <c r="R105" s="284" t="s">
        <v>4364</v>
      </c>
      <c r="S105" s="285"/>
      <c r="T105" s="38"/>
      <c r="U105" s="38"/>
      <c r="V105" s="42"/>
      <c r="W105" s="38"/>
      <c r="X105" s="43"/>
      <c r="Y105" s="271"/>
      <c r="Z105" s="271"/>
      <c r="AA105" s="271"/>
      <c r="AB105" s="271"/>
    </row>
    <row r="106" spans="1:28" ht="16" hidden="1">
      <c r="A106" s="32">
        <f t="shared" si="2"/>
        <v>97</v>
      </c>
      <c r="B106" s="279">
        <v>45933</v>
      </c>
      <c r="C106" s="34" t="s">
        <v>4365</v>
      </c>
      <c r="D106" s="280">
        <v>908633684</v>
      </c>
      <c r="E106" s="32" t="s">
        <v>4332</v>
      </c>
      <c r="F106" s="144" t="s">
        <v>4244</v>
      </c>
      <c r="G106" s="144"/>
      <c r="H106" s="144"/>
      <c r="I106" s="34" t="s">
        <v>26</v>
      </c>
      <c r="J106" s="34" t="s">
        <v>27</v>
      </c>
      <c r="K106" s="34" t="s">
        <v>390</v>
      </c>
      <c r="L106" s="34" t="s">
        <v>29</v>
      </c>
      <c r="M106" s="34" t="s">
        <v>203</v>
      </c>
      <c r="N106" s="32" t="s">
        <v>227</v>
      </c>
      <c r="O106" s="38" t="s">
        <v>4264</v>
      </c>
      <c r="P106" s="32"/>
      <c r="Q106" s="49"/>
      <c r="R106" s="284"/>
      <c r="S106" s="285"/>
      <c r="T106" s="38"/>
      <c r="U106" s="38"/>
      <c r="V106" s="42"/>
      <c r="W106" s="38"/>
      <c r="X106" s="43"/>
      <c r="Y106" s="271"/>
      <c r="Z106" s="271"/>
      <c r="AA106" s="271"/>
      <c r="AB106" s="271"/>
    </row>
    <row r="107" spans="1:28" ht="16" hidden="1">
      <c r="A107" s="32">
        <f t="shared" si="2"/>
        <v>98</v>
      </c>
      <c r="B107" s="279">
        <v>45933</v>
      </c>
      <c r="C107" s="34" t="s">
        <v>4366</v>
      </c>
      <c r="D107" s="280"/>
      <c r="E107" s="32" t="s">
        <v>4328</v>
      </c>
      <c r="F107" s="282" t="s">
        <v>4271</v>
      </c>
      <c r="G107" s="282"/>
      <c r="H107" s="282"/>
      <c r="I107" s="34" t="s">
        <v>26</v>
      </c>
      <c r="J107" s="34" t="s">
        <v>27</v>
      </c>
      <c r="K107" s="34" t="s">
        <v>390</v>
      </c>
      <c r="L107" s="34" t="s">
        <v>29</v>
      </c>
      <c r="M107" s="34" t="s">
        <v>203</v>
      </c>
      <c r="N107" s="32" t="s">
        <v>389</v>
      </c>
      <c r="O107" s="38"/>
      <c r="P107" s="32"/>
      <c r="Q107" s="34"/>
      <c r="R107" s="284"/>
      <c r="S107" s="285"/>
      <c r="T107" s="38"/>
      <c r="U107" s="38"/>
      <c r="V107" s="42"/>
      <c r="W107" s="38"/>
      <c r="X107" s="43"/>
      <c r="Y107" s="271"/>
      <c r="Z107" s="271"/>
      <c r="AA107" s="271"/>
      <c r="AB107" s="271"/>
    </row>
    <row r="108" spans="1:28" ht="16" hidden="1">
      <c r="A108" s="32">
        <f t="shared" si="2"/>
        <v>99</v>
      </c>
      <c r="B108" s="279">
        <v>45933</v>
      </c>
      <c r="C108" s="34" t="s">
        <v>4367</v>
      </c>
      <c r="D108" s="280">
        <v>988203119</v>
      </c>
      <c r="E108" s="32" t="s">
        <v>4328</v>
      </c>
      <c r="F108" s="282" t="s">
        <v>4271</v>
      </c>
      <c r="G108" s="282"/>
      <c r="H108" s="282"/>
      <c r="I108" s="34" t="s">
        <v>26</v>
      </c>
      <c r="J108" s="34" t="s">
        <v>27</v>
      </c>
      <c r="K108" s="34" t="s">
        <v>390</v>
      </c>
      <c r="L108" s="34" t="s">
        <v>29</v>
      </c>
      <c r="M108" s="34" t="s">
        <v>203</v>
      </c>
      <c r="N108" s="32" t="s">
        <v>234</v>
      </c>
      <c r="O108" s="38" t="s">
        <v>4264</v>
      </c>
      <c r="P108" s="32"/>
      <c r="Q108" s="34"/>
      <c r="R108" s="284"/>
      <c r="S108" s="285"/>
      <c r="T108" s="38"/>
      <c r="U108" s="38"/>
      <c r="V108" s="42"/>
      <c r="W108" s="38"/>
      <c r="X108" s="43"/>
      <c r="Y108" s="271"/>
      <c r="Z108" s="271"/>
      <c r="AA108" s="271"/>
      <c r="AB108" s="271"/>
    </row>
    <row r="109" spans="1:28" ht="16" hidden="1">
      <c r="A109" s="32">
        <f t="shared" si="2"/>
        <v>100</v>
      </c>
      <c r="B109" s="279">
        <v>45933</v>
      </c>
      <c r="C109" s="34" t="s">
        <v>4368</v>
      </c>
      <c r="D109" s="280">
        <v>769994848</v>
      </c>
      <c r="E109" s="32" t="s">
        <v>42</v>
      </c>
      <c r="F109" s="291" t="s">
        <v>4318</v>
      </c>
      <c r="G109" s="291"/>
      <c r="H109" s="291"/>
      <c r="I109" s="34" t="s">
        <v>26</v>
      </c>
      <c r="J109" s="34" t="s">
        <v>27</v>
      </c>
      <c r="K109" s="34" t="s">
        <v>390</v>
      </c>
      <c r="L109" s="34" t="s">
        <v>29</v>
      </c>
      <c r="M109" s="34" t="s">
        <v>361</v>
      </c>
      <c r="N109" s="32" t="s">
        <v>227</v>
      </c>
      <c r="O109" s="38" t="s">
        <v>1169</v>
      </c>
      <c r="P109" s="32"/>
      <c r="Q109" s="34"/>
      <c r="R109" s="284"/>
      <c r="S109" s="285"/>
      <c r="T109" s="38"/>
      <c r="U109" s="38"/>
      <c r="V109" s="42"/>
      <c r="W109" s="38"/>
      <c r="X109" s="43"/>
      <c r="Y109" s="271"/>
      <c r="Z109" s="271"/>
      <c r="AA109" s="271"/>
      <c r="AB109" s="271"/>
    </row>
    <row r="110" spans="1:28" ht="17" hidden="1">
      <c r="A110" s="32">
        <f t="shared" si="2"/>
        <v>101</v>
      </c>
      <c r="B110" s="279">
        <v>45933</v>
      </c>
      <c r="C110" s="34" t="s">
        <v>4369</v>
      </c>
      <c r="D110" s="280">
        <v>796688889</v>
      </c>
      <c r="E110" s="32"/>
      <c r="F110" s="291"/>
      <c r="G110" s="291"/>
      <c r="H110" s="291"/>
      <c r="I110" s="34" t="s">
        <v>48</v>
      </c>
      <c r="J110" s="34" t="s">
        <v>38</v>
      </c>
      <c r="K110" s="34" t="s">
        <v>390</v>
      </c>
      <c r="L110" s="34" t="s">
        <v>49</v>
      </c>
      <c r="M110" s="34" t="s">
        <v>161</v>
      </c>
      <c r="N110" s="32" t="s">
        <v>234</v>
      </c>
      <c r="O110" s="38" t="s">
        <v>4264</v>
      </c>
      <c r="P110" s="32"/>
      <c r="Q110" s="34"/>
      <c r="R110" s="284"/>
      <c r="S110" s="285"/>
      <c r="T110" s="38"/>
      <c r="U110" s="38"/>
      <c r="V110" s="42"/>
      <c r="W110" s="38"/>
      <c r="X110" s="43" t="s">
        <v>4370</v>
      </c>
      <c r="Y110" s="271"/>
      <c r="Z110" s="271"/>
      <c r="AA110" s="271"/>
      <c r="AB110" s="271"/>
    </row>
    <row r="111" spans="1:28" ht="17" hidden="1">
      <c r="A111" s="32">
        <f t="shared" si="2"/>
        <v>102</v>
      </c>
      <c r="B111" s="279">
        <v>45933</v>
      </c>
      <c r="C111" s="34" t="s">
        <v>4371</v>
      </c>
      <c r="D111" s="280">
        <v>933439060</v>
      </c>
      <c r="E111" s="32"/>
      <c r="F111" s="291"/>
      <c r="G111" s="291"/>
      <c r="H111" s="291"/>
      <c r="I111" s="34" t="s">
        <v>48</v>
      </c>
      <c r="J111" s="34" t="s">
        <v>27</v>
      </c>
      <c r="K111" s="34" t="s">
        <v>390</v>
      </c>
      <c r="L111" s="34" t="s">
        <v>29</v>
      </c>
      <c r="M111" s="34" t="s">
        <v>203</v>
      </c>
      <c r="N111" s="32" t="s">
        <v>227</v>
      </c>
      <c r="O111" s="38" t="s">
        <v>697</v>
      </c>
      <c r="P111" s="32"/>
      <c r="Q111" s="34"/>
      <c r="R111" s="284" t="s">
        <v>4372</v>
      </c>
      <c r="S111" s="285"/>
      <c r="T111" s="38"/>
      <c r="U111" s="38"/>
      <c r="V111" s="42"/>
      <c r="W111" s="38"/>
      <c r="X111" s="43" t="s">
        <v>4373</v>
      </c>
      <c r="Y111" s="271"/>
      <c r="Z111" s="271"/>
      <c r="AA111" s="271"/>
      <c r="AB111" s="271"/>
    </row>
    <row r="112" spans="1:28" ht="16" hidden="1">
      <c r="A112" s="32">
        <f t="shared" si="2"/>
        <v>103</v>
      </c>
      <c r="B112" s="279">
        <v>45933</v>
      </c>
      <c r="C112" s="34" t="s">
        <v>4374</v>
      </c>
      <c r="D112" s="280"/>
      <c r="E112" s="32" t="s">
        <v>4331</v>
      </c>
      <c r="F112" s="291" t="s">
        <v>4244</v>
      </c>
      <c r="G112" s="291"/>
      <c r="H112" s="291"/>
      <c r="I112" s="34" t="s">
        <v>26</v>
      </c>
      <c r="J112" s="34" t="s">
        <v>27</v>
      </c>
      <c r="K112" s="34" t="s">
        <v>390</v>
      </c>
      <c r="L112" s="34" t="s">
        <v>29</v>
      </c>
      <c r="M112" s="34" t="s">
        <v>203</v>
      </c>
      <c r="N112" s="32" t="s">
        <v>389</v>
      </c>
      <c r="O112" s="38"/>
      <c r="P112" s="32"/>
      <c r="Q112" s="34"/>
      <c r="R112" s="284"/>
      <c r="S112" s="285"/>
      <c r="T112" s="38"/>
      <c r="U112" s="38"/>
      <c r="V112" s="42"/>
      <c r="W112" s="38"/>
      <c r="X112" s="43"/>
      <c r="Y112" s="271"/>
      <c r="Z112" s="271"/>
      <c r="AA112" s="271"/>
      <c r="AB112" s="271"/>
    </row>
    <row r="113" spans="1:28" ht="16" hidden="1">
      <c r="A113" s="32">
        <f t="shared" si="2"/>
        <v>104</v>
      </c>
      <c r="B113" s="279">
        <v>45933</v>
      </c>
      <c r="C113" s="34" t="s">
        <v>4375</v>
      </c>
      <c r="D113" s="280"/>
      <c r="E113" s="32" t="s">
        <v>3918</v>
      </c>
      <c r="F113" s="282" t="s">
        <v>4271</v>
      </c>
      <c r="G113" s="282"/>
      <c r="H113" s="282"/>
      <c r="I113" s="34" t="s">
        <v>26</v>
      </c>
      <c r="J113" s="245" t="s">
        <v>27</v>
      </c>
      <c r="K113" s="34" t="s">
        <v>390</v>
      </c>
      <c r="L113" s="34" t="s">
        <v>29</v>
      </c>
      <c r="M113" s="34" t="s">
        <v>203</v>
      </c>
      <c r="N113" s="32" t="s">
        <v>389</v>
      </c>
      <c r="O113" s="38"/>
      <c r="P113" s="32"/>
      <c r="Q113" s="34"/>
      <c r="R113" s="284"/>
      <c r="S113" s="285"/>
      <c r="T113" s="38"/>
      <c r="U113" s="38"/>
      <c r="V113" s="42"/>
      <c r="W113" s="38"/>
      <c r="X113" s="43"/>
      <c r="Y113" s="271"/>
      <c r="Z113" s="271"/>
      <c r="AA113" s="271"/>
      <c r="AB113" s="271"/>
    </row>
    <row r="114" spans="1:28" ht="16" hidden="1">
      <c r="A114" s="32">
        <f t="shared" si="2"/>
        <v>105</v>
      </c>
      <c r="B114" s="279">
        <v>45933</v>
      </c>
      <c r="C114" s="34" t="s">
        <v>4376</v>
      </c>
      <c r="D114" s="280"/>
      <c r="E114" s="32" t="s">
        <v>4332</v>
      </c>
      <c r="F114" s="144" t="s">
        <v>4244</v>
      </c>
      <c r="G114" s="144"/>
      <c r="H114" s="144"/>
      <c r="I114" s="34" t="s">
        <v>26</v>
      </c>
      <c r="J114" s="245" t="s">
        <v>27</v>
      </c>
      <c r="K114" s="34" t="s">
        <v>390</v>
      </c>
      <c r="L114" s="34" t="s">
        <v>29</v>
      </c>
      <c r="M114" s="34" t="s">
        <v>361</v>
      </c>
      <c r="N114" s="32" t="s">
        <v>389</v>
      </c>
      <c r="O114" s="38"/>
      <c r="P114" s="32"/>
      <c r="Q114" s="34"/>
      <c r="R114" s="284"/>
      <c r="S114" s="285"/>
      <c r="T114" s="38"/>
      <c r="U114" s="38"/>
      <c r="V114" s="42"/>
      <c r="W114" s="38"/>
      <c r="X114" s="43"/>
      <c r="Y114" s="271"/>
      <c r="Z114" s="271"/>
      <c r="AA114" s="271"/>
      <c r="AB114" s="271"/>
    </row>
    <row r="115" spans="1:28" ht="16" hidden="1">
      <c r="A115" s="32">
        <f t="shared" si="2"/>
        <v>106</v>
      </c>
      <c r="B115" s="279">
        <v>45933</v>
      </c>
      <c r="C115" s="34" t="s">
        <v>4377</v>
      </c>
      <c r="D115" s="280"/>
      <c r="E115" s="32"/>
      <c r="F115" s="291"/>
      <c r="G115" s="291"/>
      <c r="H115" s="291"/>
      <c r="I115" s="34" t="s">
        <v>48</v>
      </c>
      <c r="J115" s="34" t="s">
        <v>27</v>
      </c>
      <c r="K115" s="34" t="s">
        <v>390</v>
      </c>
      <c r="L115" s="34" t="s">
        <v>49</v>
      </c>
      <c r="M115" s="34" t="s">
        <v>91</v>
      </c>
      <c r="N115" s="32" t="s">
        <v>389</v>
      </c>
      <c r="O115" s="38"/>
      <c r="P115" s="32"/>
      <c r="Q115" s="34"/>
      <c r="R115" s="284"/>
      <c r="S115" s="285"/>
      <c r="T115" s="38"/>
      <c r="U115" s="38"/>
      <c r="V115" s="42"/>
      <c r="W115" s="38"/>
      <c r="X115" s="43"/>
      <c r="Y115" s="271"/>
      <c r="Z115" s="271"/>
      <c r="AA115" s="271"/>
      <c r="AB115" s="271"/>
    </row>
    <row r="116" spans="1:28" ht="16" hidden="1">
      <c r="A116" s="32">
        <f t="shared" si="2"/>
        <v>107</v>
      </c>
      <c r="B116" s="279">
        <v>45933</v>
      </c>
      <c r="C116" s="34" t="s">
        <v>4378</v>
      </c>
      <c r="D116" s="280">
        <v>983307521</v>
      </c>
      <c r="E116" s="32"/>
      <c r="F116" s="291"/>
      <c r="G116" s="291"/>
      <c r="H116" s="291"/>
      <c r="I116" s="34" t="s">
        <v>48</v>
      </c>
      <c r="J116" s="34" t="s">
        <v>27</v>
      </c>
      <c r="K116" s="34" t="s">
        <v>388</v>
      </c>
      <c r="L116" s="34" t="s">
        <v>29</v>
      </c>
      <c r="M116" s="34" t="s">
        <v>91</v>
      </c>
      <c r="N116" s="32" t="s">
        <v>234</v>
      </c>
      <c r="O116" s="38" t="s">
        <v>4264</v>
      </c>
      <c r="P116" s="32"/>
      <c r="Q116" s="34"/>
      <c r="R116" s="284"/>
      <c r="S116" s="285"/>
      <c r="T116" s="38"/>
      <c r="U116" s="38"/>
      <c r="V116" s="42"/>
      <c r="W116" s="38"/>
      <c r="X116" s="43"/>
      <c r="Y116" s="271"/>
      <c r="Z116" s="271"/>
      <c r="AA116" s="271"/>
      <c r="AB116" s="271"/>
    </row>
    <row r="117" spans="1:28" ht="17" hidden="1">
      <c r="A117" s="32">
        <f t="shared" si="2"/>
        <v>108</v>
      </c>
      <c r="B117" s="279">
        <v>45933</v>
      </c>
      <c r="C117" s="34" t="s">
        <v>1670</v>
      </c>
      <c r="D117" s="280">
        <v>346091721</v>
      </c>
      <c r="E117" s="32" t="s">
        <v>4328</v>
      </c>
      <c r="F117" s="282" t="s">
        <v>4271</v>
      </c>
      <c r="G117" s="282"/>
      <c r="H117" s="282"/>
      <c r="I117" s="34" t="s">
        <v>26</v>
      </c>
      <c r="J117" s="34" t="s">
        <v>27</v>
      </c>
      <c r="K117" s="34" t="s">
        <v>391</v>
      </c>
      <c r="L117" s="34" t="s">
        <v>29</v>
      </c>
      <c r="M117" s="34" t="s">
        <v>212</v>
      </c>
      <c r="N117" s="32" t="s">
        <v>227</v>
      </c>
      <c r="O117" s="38" t="s">
        <v>697</v>
      </c>
      <c r="P117" s="32" t="s">
        <v>4379</v>
      </c>
      <c r="Q117" s="44">
        <v>45942</v>
      </c>
      <c r="R117" s="284" t="s">
        <v>4344</v>
      </c>
      <c r="S117" s="285"/>
      <c r="T117" s="38" t="s">
        <v>697</v>
      </c>
      <c r="U117" s="38" t="s">
        <v>44</v>
      </c>
      <c r="V117" s="42">
        <v>5490000</v>
      </c>
      <c r="W117" s="38" t="s">
        <v>27</v>
      </c>
      <c r="X117" s="43"/>
      <c r="Y117" s="271"/>
      <c r="Z117" s="271"/>
      <c r="AA117" s="271"/>
      <c r="AB117" s="271"/>
    </row>
    <row r="118" spans="1:28" ht="16" hidden="1">
      <c r="A118" s="32">
        <f t="shared" si="2"/>
        <v>109</v>
      </c>
      <c r="B118" s="279">
        <v>45933</v>
      </c>
      <c r="C118" s="34" t="s">
        <v>4380</v>
      </c>
      <c r="D118" s="280">
        <v>368581857</v>
      </c>
      <c r="E118" s="32" t="s">
        <v>4336</v>
      </c>
      <c r="F118" s="282" t="s">
        <v>24</v>
      </c>
      <c r="G118" s="282"/>
      <c r="H118" s="282"/>
      <c r="I118" s="34" t="s">
        <v>26</v>
      </c>
      <c r="J118" s="34" t="s">
        <v>27</v>
      </c>
      <c r="K118" s="34" t="s">
        <v>388</v>
      </c>
      <c r="L118" s="34" t="s">
        <v>29</v>
      </c>
      <c r="M118" s="34" t="s">
        <v>203</v>
      </c>
      <c r="N118" s="32" t="s">
        <v>234</v>
      </c>
      <c r="O118" s="38" t="s">
        <v>4264</v>
      </c>
      <c r="P118" s="32"/>
      <c r="Q118" s="34"/>
      <c r="R118" s="284"/>
      <c r="S118" s="285"/>
      <c r="T118" s="38"/>
      <c r="U118" s="38"/>
      <c r="V118" s="42"/>
      <c r="W118" s="38"/>
      <c r="X118" s="43"/>
      <c r="Y118" s="271"/>
      <c r="Z118" s="271"/>
      <c r="AA118" s="271"/>
      <c r="AB118" s="271"/>
    </row>
    <row r="119" spans="1:28" ht="17" hidden="1">
      <c r="A119" s="32">
        <f t="shared" si="2"/>
        <v>110</v>
      </c>
      <c r="B119" s="279">
        <v>45933</v>
      </c>
      <c r="C119" s="34" t="s">
        <v>4002</v>
      </c>
      <c r="D119" s="280">
        <v>388669299</v>
      </c>
      <c r="E119" s="32" t="s">
        <v>3974</v>
      </c>
      <c r="F119" s="144" t="s">
        <v>4273</v>
      </c>
      <c r="G119" s="144"/>
      <c r="H119" s="144"/>
      <c r="I119" s="34" t="s">
        <v>26</v>
      </c>
      <c r="J119" s="34" t="s">
        <v>38</v>
      </c>
      <c r="K119" s="34" t="s">
        <v>391</v>
      </c>
      <c r="L119" s="34" t="s">
        <v>107</v>
      </c>
      <c r="M119" s="34" t="s">
        <v>161</v>
      </c>
      <c r="N119" s="32" t="s">
        <v>234</v>
      </c>
      <c r="O119" s="38" t="s">
        <v>4264</v>
      </c>
      <c r="P119" s="32"/>
      <c r="Q119" s="34"/>
      <c r="R119" s="284"/>
      <c r="S119" s="285"/>
      <c r="T119" s="38"/>
      <c r="U119" s="38"/>
      <c r="V119" s="42"/>
      <c r="W119" s="38"/>
      <c r="X119" s="43" t="s">
        <v>4381</v>
      </c>
      <c r="Y119" s="271"/>
      <c r="Z119" s="271"/>
      <c r="AA119" s="271"/>
      <c r="AB119" s="271"/>
    </row>
    <row r="120" spans="1:28" ht="17" hidden="1">
      <c r="A120" s="32">
        <f t="shared" si="2"/>
        <v>111</v>
      </c>
      <c r="B120" s="279">
        <v>45933</v>
      </c>
      <c r="C120" s="34" t="s">
        <v>396</v>
      </c>
      <c r="D120" s="280">
        <v>326010879</v>
      </c>
      <c r="E120" s="32" t="s">
        <v>3049</v>
      </c>
      <c r="F120" s="291" t="s">
        <v>4382</v>
      </c>
      <c r="G120" s="291"/>
      <c r="H120" s="291"/>
      <c r="I120" s="34" t="s">
        <v>26</v>
      </c>
      <c r="J120" s="34" t="s">
        <v>38</v>
      </c>
      <c r="K120" s="34" t="s">
        <v>391</v>
      </c>
      <c r="L120" s="34" t="s">
        <v>107</v>
      </c>
      <c r="M120" s="34" t="s">
        <v>303</v>
      </c>
      <c r="N120" s="32" t="s">
        <v>234</v>
      </c>
      <c r="O120" s="38" t="s">
        <v>4264</v>
      </c>
      <c r="P120" s="32"/>
      <c r="Q120" s="34"/>
      <c r="R120" s="284"/>
      <c r="S120" s="285"/>
      <c r="T120" s="38"/>
      <c r="U120" s="38"/>
      <c r="V120" s="42"/>
      <c r="W120" s="38"/>
      <c r="X120" s="43" t="s">
        <v>4381</v>
      </c>
      <c r="Y120" s="271"/>
      <c r="Z120" s="271"/>
      <c r="AA120" s="271"/>
      <c r="AB120" s="271"/>
    </row>
    <row r="121" spans="1:28" ht="16" hidden="1">
      <c r="A121" s="32">
        <f t="shared" si="2"/>
        <v>112</v>
      </c>
      <c r="B121" s="279">
        <v>45933</v>
      </c>
      <c r="C121" s="34" t="s">
        <v>4383</v>
      </c>
      <c r="D121" s="280"/>
      <c r="E121" s="32" t="s">
        <v>4384</v>
      </c>
      <c r="F121" s="144" t="s">
        <v>4244</v>
      </c>
      <c r="G121" s="144"/>
      <c r="H121" s="144"/>
      <c r="I121" s="34" t="s">
        <v>26</v>
      </c>
      <c r="J121" s="34" t="s">
        <v>27</v>
      </c>
      <c r="K121" s="34" t="s">
        <v>391</v>
      </c>
      <c r="L121" s="34" t="s">
        <v>29</v>
      </c>
      <c r="M121" s="34" t="s">
        <v>203</v>
      </c>
      <c r="N121" s="32" t="s">
        <v>389</v>
      </c>
      <c r="O121" s="38"/>
      <c r="P121" s="32"/>
      <c r="Q121" s="34"/>
      <c r="R121" s="284"/>
      <c r="S121" s="285"/>
      <c r="T121" s="38"/>
      <c r="U121" s="38"/>
      <c r="V121" s="42"/>
      <c r="W121" s="38"/>
      <c r="X121" s="43"/>
      <c r="Y121" s="271"/>
      <c r="Z121" s="271"/>
      <c r="AA121" s="271"/>
      <c r="AB121" s="271"/>
    </row>
    <row r="122" spans="1:28" ht="16" hidden="1">
      <c r="A122" s="32">
        <f t="shared" si="2"/>
        <v>113</v>
      </c>
      <c r="B122" s="279">
        <v>45933</v>
      </c>
      <c r="C122" s="34" t="s">
        <v>4385</v>
      </c>
      <c r="D122" s="280"/>
      <c r="E122" s="32"/>
      <c r="F122" s="291"/>
      <c r="G122" s="291"/>
      <c r="H122" s="291"/>
      <c r="I122" s="34" t="s">
        <v>48</v>
      </c>
      <c r="J122" s="34" t="s">
        <v>27</v>
      </c>
      <c r="K122" s="34" t="s">
        <v>391</v>
      </c>
      <c r="L122" s="34" t="s">
        <v>29</v>
      </c>
      <c r="M122" s="34" t="s">
        <v>203</v>
      </c>
      <c r="N122" s="32" t="s">
        <v>389</v>
      </c>
      <c r="O122" s="38"/>
      <c r="P122" s="32"/>
      <c r="Q122" s="34"/>
      <c r="R122" s="284"/>
      <c r="S122" s="285"/>
      <c r="T122" s="38"/>
      <c r="U122" s="38"/>
      <c r="V122" s="42"/>
      <c r="W122" s="38"/>
      <c r="X122" s="43"/>
      <c r="Y122" s="271"/>
      <c r="Z122" s="271"/>
      <c r="AA122" s="271"/>
      <c r="AB122" s="271"/>
    </row>
    <row r="123" spans="1:28" ht="16" hidden="1">
      <c r="A123" s="32">
        <f t="shared" si="2"/>
        <v>114</v>
      </c>
      <c r="B123" s="279">
        <v>45933</v>
      </c>
      <c r="C123" s="34" t="s">
        <v>4386</v>
      </c>
      <c r="D123" s="294"/>
      <c r="E123" s="32" t="s">
        <v>4387</v>
      </c>
      <c r="F123" s="282" t="s">
        <v>4271</v>
      </c>
      <c r="G123" s="282"/>
      <c r="H123" s="282"/>
      <c r="I123" s="34" t="s">
        <v>26</v>
      </c>
      <c r="J123" s="34" t="s">
        <v>27</v>
      </c>
      <c r="K123" s="34" t="s">
        <v>391</v>
      </c>
      <c r="L123" s="34" t="s">
        <v>29</v>
      </c>
      <c r="M123" s="34" t="s">
        <v>203</v>
      </c>
      <c r="N123" s="32" t="s">
        <v>389</v>
      </c>
      <c r="O123" s="38"/>
      <c r="P123" s="32"/>
      <c r="Q123" s="34"/>
      <c r="R123" s="284"/>
      <c r="S123" s="285"/>
      <c r="T123" s="38"/>
      <c r="U123" s="38"/>
      <c r="V123" s="42"/>
      <c r="W123" s="38"/>
      <c r="X123" s="43"/>
      <c r="Y123" s="271"/>
      <c r="Z123" s="271"/>
      <c r="AA123" s="271"/>
      <c r="AB123" s="271"/>
    </row>
    <row r="124" spans="1:28" ht="34" hidden="1">
      <c r="A124" s="32">
        <f t="shared" si="2"/>
        <v>115</v>
      </c>
      <c r="B124" s="279">
        <v>45933</v>
      </c>
      <c r="C124" s="34" t="s">
        <v>4388</v>
      </c>
      <c r="D124" s="280">
        <v>392501168</v>
      </c>
      <c r="E124" s="32" t="s">
        <v>3811</v>
      </c>
      <c r="F124" s="282" t="s">
        <v>4271</v>
      </c>
      <c r="G124" s="282"/>
      <c r="H124" s="282"/>
      <c r="I124" s="34" t="s">
        <v>26</v>
      </c>
      <c r="J124" s="34" t="s">
        <v>27</v>
      </c>
      <c r="K124" s="34" t="s">
        <v>391</v>
      </c>
      <c r="L124" s="34" t="s">
        <v>29</v>
      </c>
      <c r="M124" s="34" t="s">
        <v>91</v>
      </c>
      <c r="N124" s="32" t="s">
        <v>234</v>
      </c>
      <c r="O124" s="38" t="s">
        <v>697</v>
      </c>
      <c r="P124" s="32" t="s">
        <v>465</v>
      </c>
      <c r="Q124" s="55">
        <v>45935</v>
      </c>
      <c r="R124" s="284" t="s">
        <v>4344</v>
      </c>
      <c r="S124" s="285"/>
      <c r="T124" s="38" t="s">
        <v>697</v>
      </c>
      <c r="U124" s="38" t="s">
        <v>44</v>
      </c>
      <c r="V124" s="42">
        <v>4190000</v>
      </c>
      <c r="W124" s="38" t="s">
        <v>27</v>
      </c>
      <c r="X124" s="43" t="s">
        <v>4389</v>
      </c>
      <c r="Y124" s="271"/>
      <c r="Z124" s="271"/>
      <c r="AA124" s="271"/>
      <c r="AB124" s="271"/>
    </row>
    <row r="125" spans="1:28" ht="17" hidden="1">
      <c r="A125" s="32">
        <f t="shared" si="2"/>
        <v>116</v>
      </c>
      <c r="B125" s="279">
        <v>45933</v>
      </c>
      <c r="C125" s="34" t="s">
        <v>4390</v>
      </c>
      <c r="D125" s="280">
        <v>792910928</v>
      </c>
      <c r="E125" s="32" t="s">
        <v>4391</v>
      </c>
      <c r="F125" s="144" t="s">
        <v>4244</v>
      </c>
      <c r="G125" s="144"/>
      <c r="H125" s="144"/>
      <c r="I125" s="34" t="s">
        <v>26</v>
      </c>
      <c r="J125" s="34" t="s">
        <v>27</v>
      </c>
      <c r="K125" s="34" t="s">
        <v>391</v>
      </c>
      <c r="L125" s="34" t="s">
        <v>29</v>
      </c>
      <c r="M125" s="34" t="s">
        <v>203</v>
      </c>
      <c r="N125" s="32" t="s">
        <v>227</v>
      </c>
      <c r="O125" s="38" t="s">
        <v>697</v>
      </c>
      <c r="P125" s="32"/>
      <c r="Q125" s="34"/>
      <c r="R125" s="284" t="s">
        <v>4392</v>
      </c>
      <c r="S125" s="285"/>
      <c r="T125" s="38"/>
      <c r="U125" s="38"/>
      <c r="V125" s="42"/>
      <c r="W125" s="38"/>
      <c r="X125" s="43" t="s">
        <v>4345</v>
      </c>
      <c r="Y125" s="271"/>
      <c r="Z125" s="271"/>
      <c r="AA125" s="271"/>
      <c r="AB125" s="271"/>
    </row>
    <row r="126" spans="1:28" ht="16" hidden="1">
      <c r="A126" s="32">
        <f t="shared" si="2"/>
        <v>117</v>
      </c>
      <c r="B126" s="279">
        <v>45933</v>
      </c>
      <c r="C126" s="34" t="s">
        <v>413</v>
      </c>
      <c r="D126" s="280">
        <v>932019190</v>
      </c>
      <c r="E126" s="32" t="s">
        <v>4337</v>
      </c>
      <c r="F126" s="282" t="s">
        <v>4299</v>
      </c>
      <c r="G126" s="282"/>
      <c r="H126" s="282"/>
      <c r="I126" s="34" t="s">
        <v>26</v>
      </c>
      <c r="J126" s="34" t="s">
        <v>38</v>
      </c>
      <c r="K126" s="34" t="s">
        <v>391</v>
      </c>
      <c r="L126" s="34" t="s">
        <v>107</v>
      </c>
      <c r="M126" s="34" t="s">
        <v>303</v>
      </c>
      <c r="N126" s="32" t="s">
        <v>234</v>
      </c>
      <c r="O126" s="38" t="s">
        <v>4264</v>
      </c>
      <c r="P126" s="32"/>
      <c r="Q126" s="34"/>
      <c r="R126" s="284"/>
      <c r="S126" s="285"/>
      <c r="T126" s="38"/>
      <c r="U126" s="38"/>
      <c r="V126" s="42"/>
      <c r="W126" s="38"/>
      <c r="X126" s="43"/>
      <c r="Y126" s="271"/>
      <c r="Z126" s="271"/>
      <c r="AA126" s="271"/>
      <c r="AB126" s="271"/>
    </row>
    <row r="127" spans="1:28" ht="16" hidden="1">
      <c r="A127" s="32"/>
      <c r="B127" s="279">
        <v>45934</v>
      </c>
      <c r="C127" s="34" t="s">
        <v>4393</v>
      </c>
      <c r="D127" s="280">
        <v>642108664488</v>
      </c>
      <c r="E127" s="32"/>
      <c r="F127" s="291"/>
      <c r="G127" s="291"/>
      <c r="H127" s="291"/>
      <c r="I127" s="34" t="s">
        <v>48</v>
      </c>
      <c r="J127" s="34"/>
      <c r="K127" s="34"/>
      <c r="L127" s="34" t="s">
        <v>29</v>
      </c>
      <c r="M127" s="34"/>
      <c r="N127" s="32"/>
      <c r="O127" s="38"/>
      <c r="P127" s="32"/>
      <c r="Q127" s="34"/>
      <c r="R127" s="284"/>
      <c r="S127" s="285"/>
      <c r="T127" s="38" t="s">
        <v>32</v>
      </c>
      <c r="U127" s="38" t="s">
        <v>44</v>
      </c>
      <c r="V127" s="42">
        <v>9600000</v>
      </c>
      <c r="W127" s="38" t="s">
        <v>27</v>
      </c>
      <c r="X127" s="43"/>
      <c r="Y127" s="271"/>
      <c r="Z127" s="271"/>
      <c r="AA127" s="271"/>
      <c r="AB127" s="271"/>
    </row>
    <row r="128" spans="1:28" ht="16" hidden="1">
      <c r="A128" s="32"/>
      <c r="B128" s="279">
        <v>45934</v>
      </c>
      <c r="C128" s="34" t="s">
        <v>514</v>
      </c>
      <c r="D128" s="280">
        <v>904858781</v>
      </c>
      <c r="E128" s="32"/>
      <c r="F128" s="291"/>
      <c r="G128" s="291"/>
      <c r="H128" s="291"/>
      <c r="I128" s="34" t="s">
        <v>48</v>
      </c>
      <c r="J128" s="34"/>
      <c r="K128" s="34"/>
      <c r="L128" s="34" t="s">
        <v>4394</v>
      </c>
      <c r="M128" s="34"/>
      <c r="N128" s="32"/>
      <c r="O128" s="38"/>
      <c r="P128" s="32"/>
      <c r="Q128" s="34"/>
      <c r="R128" s="284"/>
      <c r="S128" s="285"/>
      <c r="T128" s="38" t="s">
        <v>32</v>
      </c>
      <c r="U128" s="38" t="s">
        <v>44</v>
      </c>
      <c r="V128" s="42">
        <v>2401000</v>
      </c>
      <c r="W128" s="38" t="s">
        <v>27</v>
      </c>
      <c r="X128" s="43"/>
      <c r="Y128" s="271"/>
      <c r="Z128" s="271"/>
      <c r="AA128" s="271"/>
      <c r="AB128" s="271"/>
    </row>
    <row r="129" spans="1:28" ht="16" hidden="1">
      <c r="A129" s="32"/>
      <c r="B129" s="279">
        <v>45934</v>
      </c>
      <c r="C129" s="34" t="s">
        <v>4395</v>
      </c>
      <c r="D129" s="280">
        <v>987809858</v>
      </c>
      <c r="E129" s="32"/>
      <c r="F129" s="291"/>
      <c r="G129" s="291"/>
      <c r="H129" s="291"/>
      <c r="I129" s="34" t="s">
        <v>48</v>
      </c>
      <c r="J129" s="34"/>
      <c r="K129" s="34"/>
      <c r="L129" s="34" t="s">
        <v>29</v>
      </c>
      <c r="M129" s="34"/>
      <c r="N129" s="32"/>
      <c r="O129" s="38"/>
      <c r="P129" s="32"/>
      <c r="Q129" s="34"/>
      <c r="R129" s="284"/>
      <c r="S129" s="285"/>
      <c r="T129" s="38" t="s">
        <v>32</v>
      </c>
      <c r="U129" s="38" t="s">
        <v>44</v>
      </c>
      <c r="V129" s="42">
        <v>24150000</v>
      </c>
      <c r="W129" s="38" t="s">
        <v>27</v>
      </c>
      <c r="X129" s="43"/>
      <c r="Y129" s="271"/>
      <c r="Z129" s="271"/>
      <c r="AA129" s="271"/>
      <c r="AB129" s="271"/>
    </row>
    <row r="130" spans="1:28" ht="16" hidden="1">
      <c r="A130" s="32"/>
      <c r="B130" s="279">
        <v>45934</v>
      </c>
      <c r="C130" s="34" t="s">
        <v>4396</v>
      </c>
      <c r="D130" s="280"/>
      <c r="E130" s="32"/>
      <c r="F130" s="291"/>
      <c r="G130" s="291"/>
      <c r="H130" s="291"/>
      <c r="I130" s="34" t="s">
        <v>48</v>
      </c>
      <c r="J130" s="34"/>
      <c r="K130" s="34"/>
      <c r="L130" s="34" t="s">
        <v>29</v>
      </c>
      <c r="M130" s="34"/>
      <c r="N130" s="32"/>
      <c r="O130" s="38"/>
      <c r="P130" s="32"/>
      <c r="Q130" s="34"/>
      <c r="R130" s="284"/>
      <c r="S130" s="285"/>
      <c r="T130" s="38" t="s">
        <v>32</v>
      </c>
      <c r="U130" s="38" t="s">
        <v>44</v>
      </c>
      <c r="V130" s="42">
        <v>10550000</v>
      </c>
      <c r="W130" s="38" t="s">
        <v>27</v>
      </c>
      <c r="X130" s="43"/>
      <c r="Y130" s="271"/>
      <c r="Z130" s="271"/>
      <c r="AA130" s="271"/>
      <c r="AB130" s="271"/>
    </row>
    <row r="131" spans="1:28" ht="16" hidden="1">
      <c r="A131" s="32"/>
      <c r="B131" s="279">
        <v>45934</v>
      </c>
      <c r="C131" s="34" t="s">
        <v>4397</v>
      </c>
      <c r="D131" s="280">
        <v>364600889</v>
      </c>
      <c r="E131" s="32" t="s">
        <v>3707</v>
      </c>
      <c r="F131" s="144" t="s">
        <v>4252</v>
      </c>
      <c r="G131" s="144"/>
      <c r="H131" s="144"/>
      <c r="I131" s="34" t="s">
        <v>26</v>
      </c>
      <c r="J131" s="34" t="s">
        <v>27</v>
      </c>
      <c r="K131" s="34"/>
      <c r="L131" s="34" t="s">
        <v>29</v>
      </c>
      <c r="M131" s="34"/>
      <c r="N131" s="32"/>
      <c r="O131" s="38"/>
      <c r="P131" s="32"/>
      <c r="Q131" s="34"/>
      <c r="R131" s="284"/>
      <c r="S131" s="285"/>
      <c r="T131" s="38" t="s">
        <v>32</v>
      </c>
      <c r="U131" s="38" t="s">
        <v>44</v>
      </c>
      <c r="V131" s="286">
        <v>5905000</v>
      </c>
      <c r="W131" s="38" t="s">
        <v>27</v>
      </c>
      <c r="X131" s="43"/>
      <c r="Y131" s="271"/>
      <c r="Z131" s="271"/>
      <c r="AA131" s="271"/>
      <c r="AB131" s="271"/>
    </row>
    <row r="132" spans="1:28" ht="16" hidden="1">
      <c r="A132" s="32"/>
      <c r="B132" s="279">
        <v>45934</v>
      </c>
      <c r="C132" s="34" t="s">
        <v>4398</v>
      </c>
      <c r="D132" s="280">
        <v>939071188</v>
      </c>
      <c r="E132" s="32"/>
      <c r="F132" s="291"/>
      <c r="G132" s="291"/>
      <c r="H132" s="291"/>
      <c r="I132" s="34" t="s">
        <v>48</v>
      </c>
      <c r="J132" s="34"/>
      <c r="K132" s="34"/>
      <c r="L132" s="34" t="s">
        <v>29</v>
      </c>
      <c r="M132" s="34"/>
      <c r="N132" s="32"/>
      <c r="O132" s="38"/>
      <c r="P132" s="32"/>
      <c r="Q132" s="34"/>
      <c r="R132" s="284"/>
      <c r="S132" s="285"/>
      <c r="T132" s="38" t="s">
        <v>32</v>
      </c>
      <c r="U132" s="38" t="s">
        <v>44</v>
      </c>
      <c r="V132" s="286" t="s">
        <v>4399</v>
      </c>
      <c r="W132" s="38" t="s">
        <v>27</v>
      </c>
      <c r="X132" s="43"/>
      <c r="Y132" s="271"/>
      <c r="Z132" s="271"/>
      <c r="AA132" s="271"/>
      <c r="AB132" s="271"/>
    </row>
    <row r="133" spans="1:28" ht="16" hidden="1">
      <c r="A133" s="32">
        <f>A126+1</f>
        <v>118</v>
      </c>
      <c r="B133" s="279">
        <v>45934</v>
      </c>
      <c r="C133" s="34" t="s">
        <v>63</v>
      </c>
      <c r="D133" s="280">
        <v>963533050</v>
      </c>
      <c r="E133" s="34" t="s">
        <v>4400</v>
      </c>
      <c r="F133" s="291" t="s">
        <v>4401</v>
      </c>
      <c r="G133" s="291"/>
      <c r="H133" s="291"/>
      <c r="I133" s="34" t="s">
        <v>26</v>
      </c>
      <c r="J133" s="34" t="s">
        <v>27</v>
      </c>
      <c r="K133" s="34" t="s">
        <v>391</v>
      </c>
      <c r="L133" s="34" t="s">
        <v>29</v>
      </c>
      <c r="M133" s="34" t="s">
        <v>203</v>
      </c>
      <c r="N133" s="32" t="s">
        <v>234</v>
      </c>
      <c r="O133" s="38" t="s">
        <v>4264</v>
      </c>
      <c r="P133" s="32"/>
      <c r="Q133" s="34"/>
      <c r="R133" s="284"/>
      <c r="S133" s="285"/>
      <c r="T133" s="38"/>
      <c r="U133" s="38"/>
      <c r="V133" s="42"/>
      <c r="W133" s="38"/>
      <c r="X133" s="43"/>
      <c r="Y133" s="271"/>
      <c r="Z133" s="271"/>
      <c r="AA133" s="271"/>
      <c r="AB133" s="271"/>
    </row>
    <row r="134" spans="1:28" ht="16" hidden="1">
      <c r="A134" s="32">
        <f t="shared" ref="A134:A173" si="3">A133+1</f>
        <v>119</v>
      </c>
      <c r="B134" s="279">
        <v>45934</v>
      </c>
      <c r="C134" s="34" t="s">
        <v>35</v>
      </c>
      <c r="D134" s="280">
        <v>976294068</v>
      </c>
      <c r="E134" s="32" t="s">
        <v>4356</v>
      </c>
      <c r="F134" s="282" t="s">
        <v>4271</v>
      </c>
      <c r="G134" s="282"/>
      <c r="H134" s="282"/>
      <c r="I134" s="34" t="s">
        <v>26</v>
      </c>
      <c r="J134" s="34" t="s">
        <v>27</v>
      </c>
      <c r="K134" s="34" t="s">
        <v>391</v>
      </c>
      <c r="L134" s="34" t="s">
        <v>29</v>
      </c>
      <c r="M134" s="34" t="s">
        <v>203</v>
      </c>
      <c r="N134" s="32" t="s">
        <v>227</v>
      </c>
      <c r="O134" s="38" t="s">
        <v>32</v>
      </c>
      <c r="P134" s="32" t="s">
        <v>517</v>
      </c>
      <c r="Q134" s="44">
        <v>45941</v>
      </c>
      <c r="R134" s="284"/>
      <c r="S134" s="285"/>
      <c r="T134" s="38"/>
      <c r="U134" s="38"/>
      <c r="V134" s="286"/>
      <c r="W134" s="38"/>
      <c r="X134" s="43"/>
      <c r="Y134" s="271"/>
      <c r="Z134" s="271"/>
      <c r="AA134" s="271"/>
      <c r="AB134" s="271"/>
    </row>
    <row r="135" spans="1:28" ht="16" hidden="1">
      <c r="A135" s="32">
        <f t="shared" si="3"/>
        <v>120</v>
      </c>
      <c r="B135" s="279">
        <v>45934</v>
      </c>
      <c r="C135" s="34" t="s">
        <v>4402</v>
      </c>
      <c r="D135" s="280">
        <v>988974290</v>
      </c>
      <c r="E135" s="32" t="s">
        <v>3811</v>
      </c>
      <c r="F135" s="282" t="s">
        <v>4271</v>
      </c>
      <c r="G135" s="282"/>
      <c r="H135" s="282"/>
      <c r="I135" s="34" t="s">
        <v>26</v>
      </c>
      <c r="J135" s="34" t="s">
        <v>27</v>
      </c>
      <c r="K135" s="34" t="s">
        <v>391</v>
      </c>
      <c r="L135" s="34" t="s">
        <v>374</v>
      </c>
      <c r="M135" s="34" t="s">
        <v>361</v>
      </c>
      <c r="N135" s="32" t="s">
        <v>227</v>
      </c>
      <c r="O135" s="38" t="s">
        <v>1169</v>
      </c>
      <c r="P135" s="32"/>
      <c r="Q135" s="34"/>
      <c r="R135" s="284"/>
      <c r="S135" s="295"/>
      <c r="T135" s="38"/>
      <c r="U135" s="38"/>
      <c r="V135" s="42"/>
      <c r="W135" s="38"/>
      <c r="X135" s="43"/>
      <c r="Y135" s="271"/>
      <c r="Z135" s="271"/>
      <c r="AA135" s="271"/>
      <c r="AB135" s="271"/>
    </row>
    <row r="136" spans="1:28" ht="16" hidden="1">
      <c r="A136" s="32">
        <f t="shared" si="3"/>
        <v>121</v>
      </c>
      <c r="B136" s="279">
        <v>45934</v>
      </c>
      <c r="C136" s="34" t="s">
        <v>4403</v>
      </c>
      <c r="D136" s="280"/>
      <c r="E136" s="32" t="s">
        <v>4400</v>
      </c>
      <c r="F136" s="291" t="s">
        <v>4401</v>
      </c>
      <c r="G136" s="291"/>
      <c r="H136" s="291"/>
      <c r="I136" s="34" t="s">
        <v>26</v>
      </c>
      <c r="J136" s="34" t="s">
        <v>27</v>
      </c>
      <c r="K136" s="34" t="s">
        <v>391</v>
      </c>
      <c r="L136" s="34" t="s">
        <v>29</v>
      </c>
      <c r="M136" s="34" t="s">
        <v>203</v>
      </c>
      <c r="N136" s="32" t="s">
        <v>389</v>
      </c>
      <c r="O136" s="38"/>
      <c r="P136" s="32"/>
      <c r="Q136" s="34"/>
      <c r="R136" s="284"/>
      <c r="S136" s="285"/>
      <c r="T136" s="38"/>
      <c r="U136" s="38"/>
      <c r="V136" s="42"/>
      <c r="W136" s="38"/>
      <c r="X136" s="43"/>
      <c r="Y136" s="271"/>
      <c r="Z136" s="271"/>
      <c r="AA136" s="271"/>
      <c r="AB136" s="271"/>
    </row>
    <row r="137" spans="1:28" ht="16" hidden="1">
      <c r="A137" s="32">
        <f t="shared" si="3"/>
        <v>122</v>
      </c>
      <c r="B137" s="279">
        <v>45934</v>
      </c>
      <c r="C137" s="34" t="s">
        <v>138</v>
      </c>
      <c r="D137" s="280"/>
      <c r="E137" s="32" t="s">
        <v>4181</v>
      </c>
      <c r="F137" s="291" t="s">
        <v>4350</v>
      </c>
      <c r="G137" s="291"/>
      <c r="H137" s="291"/>
      <c r="I137" s="34" t="s">
        <v>26</v>
      </c>
      <c r="J137" s="34" t="s">
        <v>27</v>
      </c>
      <c r="K137" s="34" t="s">
        <v>391</v>
      </c>
      <c r="L137" s="34" t="s">
        <v>29</v>
      </c>
      <c r="M137" s="34"/>
      <c r="N137" s="32" t="s">
        <v>389</v>
      </c>
      <c r="O137" s="38"/>
      <c r="P137" s="32"/>
      <c r="Q137" s="34"/>
      <c r="R137" s="284"/>
      <c r="S137" s="285"/>
      <c r="T137" s="38"/>
      <c r="U137" s="38"/>
      <c r="V137" s="42"/>
      <c r="W137" s="38"/>
      <c r="X137" s="43"/>
      <c r="Y137" s="271"/>
      <c r="Z137" s="271"/>
      <c r="AA137" s="271"/>
      <c r="AB137" s="271"/>
    </row>
    <row r="138" spans="1:28" ht="17" hidden="1">
      <c r="A138" s="32">
        <f t="shared" si="3"/>
        <v>123</v>
      </c>
      <c r="B138" s="279">
        <v>45934</v>
      </c>
      <c r="C138" s="34" t="s">
        <v>4404</v>
      </c>
      <c r="D138" s="280">
        <v>779035297</v>
      </c>
      <c r="E138" s="32" t="s">
        <v>4270</v>
      </c>
      <c r="F138" s="282" t="s">
        <v>24</v>
      </c>
      <c r="G138" s="282"/>
      <c r="H138" s="282"/>
      <c r="I138" s="34" t="s">
        <v>26</v>
      </c>
      <c r="J138" s="34" t="s">
        <v>27</v>
      </c>
      <c r="K138" s="34" t="s">
        <v>391</v>
      </c>
      <c r="L138" s="34" t="s">
        <v>29</v>
      </c>
      <c r="M138" s="34" t="s">
        <v>203</v>
      </c>
      <c r="N138" s="32" t="s">
        <v>389</v>
      </c>
      <c r="O138" s="38" t="s">
        <v>697</v>
      </c>
      <c r="P138" s="32"/>
      <c r="Q138" s="34"/>
      <c r="R138" s="284" t="s">
        <v>110</v>
      </c>
      <c r="S138" s="285"/>
      <c r="T138" s="38"/>
      <c r="U138" s="38"/>
      <c r="V138" s="42"/>
      <c r="W138" s="38"/>
      <c r="X138" s="43"/>
      <c r="Y138" s="271"/>
      <c r="Z138" s="271"/>
      <c r="AA138" s="271"/>
      <c r="AB138" s="271"/>
    </row>
    <row r="139" spans="1:28" ht="16" hidden="1">
      <c r="A139" s="32">
        <f t="shared" si="3"/>
        <v>124</v>
      </c>
      <c r="B139" s="279">
        <v>45934</v>
      </c>
      <c r="C139" s="34" t="s">
        <v>3385</v>
      </c>
      <c r="D139" s="280">
        <v>933990799</v>
      </c>
      <c r="E139" s="32" t="s">
        <v>3038</v>
      </c>
      <c r="F139" s="144" t="s">
        <v>4252</v>
      </c>
      <c r="G139" s="144"/>
      <c r="H139" s="144"/>
      <c r="I139" s="34" t="s">
        <v>26</v>
      </c>
      <c r="J139" s="34" t="s">
        <v>27</v>
      </c>
      <c r="K139" s="34" t="s">
        <v>391</v>
      </c>
      <c r="L139" s="34" t="s">
        <v>29</v>
      </c>
      <c r="M139" s="34" t="s">
        <v>203</v>
      </c>
      <c r="N139" s="32" t="s">
        <v>234</v>
      </c>
      <c r="O139" s="38" t="s">
        <v>4264</v>
      </c>
      <c r="P139" s="32"/>
      <c r="Q139" s="34"/>
      <c r="R139" s="284"/>
      <c r="S139" s="285"/>
      <c r="T139" s="38"/>
      <c r="U139" s="38"/>
      <c r="V139" s="42"/>
      <c r="W139" s="38"/>
      <c r="X139" s="43"/>
      <c r="Y139" s="271"/>
      <c r="Z139" s="271"/>
      <c r="AA139" s="271"/>
      <c r="AB139" s="271"/>
    </row>
    <row r="140" spans="1:28" ht="17" hidden="1">
      <c r="A140" s="32">
        <f t="shared" si="3"/>
        <v>125</v>
      </c>
      <c r="B140" s="279">
        <v>45934</v>
      </c>
      <c r="C140" s="34" t="s">
        <v>4405</v>
      </c>
      <c r="D140" s="280" t="s">
        <v>4297</v>
      </c>
      <c r="E140" s="32"/>
      <c r="F140" s="291"/>
      <c r="G140" s="291"/>
      <c r="H140" s="291"/>
      <c r="I140" s="34" t="s">
        <v>48</v>
      </c>
      <c r="J140" s="34" t="s">
        <v>27</v>
      </c>
      <c r="K140" s="34" t="s">
        <v>388</v>
      </c>
      <c r="L140" s="34" t="s">
        <v>29</v>
      </c>
      <c r="M140" s="34" t="s">
        <v>203</v>
      </c>
      <c r="N140" s="32" t="s">
        <v>234</v>
      </c>
      <c r="O140" s="38" t="s">
        <v>697</v>
      </c>
      <c r="P140" s="32"/>
      <c r="Q140" s="34"/>
      <c r="R140" s="284" t="s">
        <v>4344</v>
      </c>
      <c r="S140" s="285"/>
      <c r="T140" s="38" t="s">
        <v>697</v>
      </c>
      <c r="U140" s="38" t="s">
        <v>44</v>
      </c>
      <c r="V140" s="42" t="s">
        <v>4406</v>
      </c>
      <c r="W140" s="38" t="s">
        <v>27</v>
      </c>
      <c r="X140" s="43" t="s">
        <v>4407</v>
      </c>
      <c r="Y140" s="271"/>
      <c r="Z140" s="271"/>
      <c r="AA140" s="271"/>
      <c r="AB140" s="271"/>
    </row>
    <row r="141" spans="1:28" ht="16" hidden="1">
      <c r="A141" s="32">
        <f t="shared" si="3"/>
        <v>126</v>
      </c>
      <c r="B141" s="279">
        <v>45934</v>
      </c>
      <c r="C141" s="34" t="s">
        <v>4408</v>
      </c>
      <c r="D141" s="280"/>
      <c r="E141" s="32" t="s">
        <v>4015</v>
      </c>
      <c r="F141" s="282" t="s">
        <v>4271</v>
      </c>
      <c r="G141" s="282"/>
      <c r="H141" s="282"/>
      <c r="I141" s="34" t="s">
        <v>26</v>
      </c>
      <c r="J141" s="34" t="s">
        <v>27</v>
      </c>
      <c r="K141" s="34" t="s">
        <v>388</v>
      </c>
      <c r="L141" s="34" t="s">
        <v>29</v>
      </c>
      <c r="M141" s="34" t="s">
        <v>217</v>
      </c>
      <c r="N141" s="32" t="s">
        <v>389</v>
      </c>
      <c r="O141" s="38"/>
      <c r="P141" s="32"/>
      <c r="Q141" s="34"/>
      <c r="R141" s="284"/>
      <c r="S141" s="285"/>
      <c r="T141" s="38"/>
      <c r="U141" s="38"/>
      <c r="V141" s="42"/>
      <c r="W141" s="38"/>
      <c r="X141" s="43"/>
      <c r="Y141" s="271"/>
      <c r="Z141" s="271"/>
      <c r="AA141" s="271"/>
      <c r="AB141" s="271"/>
    </row>
    <row r="142" spans="1:28" ht="16" hidden="1">
      <c r="A142" s="32">
        <f t="shared" si="3"/>
        <v>127</v>
      </c>
      <c r="B142" s="279">
        <v>45934</v>
      </c>
      <c r="C142" s="34" t="s">
        <v>4409</v>
      </c>
      <c r="D142" s="280"/>
      <c r="E142" s="32" t="s">
        <v>4181</v>
      </c>
      <c r="F142" s="291" t="s">
        <v>4350</v>
      </c>
      <c r="G142" s="291"/>
      <c r="H142" s="291"/>
      <c r="I142" s="34" t="s">
        <v>26</v>
      </c>
      <c r="J142" s="34" t="s">
        <v>27</v>
      </c>
      <c r="K142" s="34" t="s">
        <v>388</v>
      </c>
      <c r="L142" s="34" t="s">
        <v>29</v>
      </c>
      <c r="M142" s="34" t="s">
        <v>2244</v>
      </c>
      <c r="N142" s="32" t="s">
        <v>389</v>
      </c>
      <c r="O142" s="38"/>
      <c r="P142" s="32"/>
      <c r="Q142" s="34"/>
      <c r="R142" s="284"/>
      <c r="S142" s="285"/>
      <c r="T142" s="38"/>
      <c r="U142" s="38"/>
      <c r="V142" s="42"/>
      <c r="W142" s="38"/>
      <c r="X142" s="43"/>
      <c r="Y142" s="271"/>
      <c r="Z142" s="271"/>
      <c r="AA142" s="271"/>
      <c r="AB142" s="271"/>
    </row>
    <row r="143" spans="1:28" ht="17" hidden="1">
      <c r="A143" s="34">
        <f t="shared" si="3"/>
        <v>128</v>
      </c>
      <c r="B143" s="279">
        <v>45934</v>
      </c>
      <c r="C143" s="34" t="s">
        <v>4410</v>
      </c>
      <c r="D143" s="280">
        <v>937841334</v>
      </c>
      <c r="E143" s="34" t="s">
        <v>3996</v>
      </c>
      <c r="F143" s="144" t="s">
        <v>4273</v>
      </c>
      <c r="G143" s="144"/>
      <c r="H143" s="144"/>
      <c r="I143" s="34" t="s">
        <v>26</v>
      </c>
      <c r="J143" s="34" t="s">
        <v>38</v>
      </c>
      <c r="K143" s="34" t="s">
        <v>388</v>
      </c>
      <c r="L143" s="34" t="s">
        <v>107</v>
      </c>
      <c r="M143" s="34" t="s">
        <v>4324</v>
      </c>
      <c r="N143" s="34" t="s">
        <v>227</v>
      </c>
      <c r="O143" s="38" t="s">
        <v>32</v>
      </c>
      <c r="P143" s="34"/>
      <c r="Q143" s="34"/>
      <c r="R143" s="284" t="s">
        <v>4411</v>
      </c>
      <c r="S143" s="285" t="s">
        <v>4412</v>
      </c>
      <c r="T143" s="38"/>
      <c r="U143" s="38"/>
      <c r="V143" s="286"/>
      <c r="W143" s="38"/>
      <c r="X143" s="43"/>
      <c r="Y143" s="136"/>
      <c r="Z143" s="136"/>
      <c r="AA143" s="136"/>
      <c r="AB143" s="136"/>
    </row>
    <row r="144" spans="1:28" ht="16" hidden="1">
      <c r="A144" s="32">
        <f t="shared" si="3"/>
        <v>129</v>
      </c>
      <c r="B144" s="279">
        <v>45934</v>
      </c>
      <c r="C144" s="34" t="s">
        <v>4413</v>
      </c>
      <c r="D144" s="280">
        <v>937244167</v>
      </c>
      <c r="E144" s="32"/>
      <c r="F144" s="291"/>
      <c r="G144" s="291"/>
      <c r="H144" s="291"/>
      <c r="I144" s="34" t="s">
        <v>48</v>
      </c>
      <c r="J144" s="34" t="s">
        <v>27</v>
      </c>
      <c r="K144" s="34" t="s">
        <v>388</v>
      </c>
      <c r="L144" s="34" t="s">
        <v>29</v>
      </c>
      <c r="M144" s="34" t="s">
        <v>91</v>
      </c>
      <c r="N144" s="32" t="s">
        <v>389</v>
      </c>
      <c r="O144" s="38" t="s">
        <v>4264</v>
      </c>
      <c r="P144" s="32"/>
      <c r="Q144" s="34"/>
      <c r="R144" s="284"/>
      <c r="S144" s="285"/>
      <c r="T144" s="38"/>
      <c r="U144" s="38"/>
      <c r="V144" s="42"/>
      <c r="W144" s="38"/>
      <c r="X144" s="43"/>
      <c r="Y144" s="271"/>
      <c r="Z144" s="271"/>
      <c r="AA144" s="271"/>
      <c r="AB144" s="271"/>
    </row>
    <row r="145" spans="1:28" ht="16" hidden="1">
      <c r="A145" s="32">
        <f t="shared" si="3"/>
        <v>130</v>
      </c>
      <c r="B145" s="279">
        <v>45934</v>
      </c>
      <c r="C145" s="34" t="s">
        <v>4414</v>
      </c>
      <c r="D145" s="280"/>
      <c r="E145" s="32" t="s">
        <v>4276</v>
      </c>
      <c r="F145" s="144" t="s">
        <v>4252</v>
      </c>
      <c r="G145" s="144"/>
      <c r="H145" s="144"/>
      <c r="I145" s="34" t="s">
        <v>26</v>
      </c>
      <c r="J145" s="34" t="s">
        <v>27</v>
      </c>
      <c r="K145" s="34" t="s">
        <v>388</v>
      </c>
      <c r="L145" s="34" t="s">
        <v>29</v>
      </c>
      <c r="M145" s="34" t="s">
        <v>212</v>
      </c>
      <c r="N145" s="32" t="s">
        <v>389</v>
      </c>
      <c r="O145" s="38"/>
      <c r="P145" s="32"/>
      <c r="Q145" s="34"/>
      <c r="R145" s="284"/>
      <c r="S145" s="285"/>
      <c r="T145" s="38"/>
      <c r="U145" s="38"/>
      <c r="V145" s="42"/>
      <c r="W145" s="38"/>
      <c r="X145" s="43"/>
      <c r="Y145" s="271"/>
      <c r="Z145" s="271"/>
      <c r="AA145" s="271"/>
      <c r="AB145" s="271"/>
    </row>
    <row r="146" spans="1:28" ht="17" hidden="1">
      <c r="A146" s="32">
        <f t="shared" si="3"/>
        <v>131</v>
      </c>
      <c r="B146" s="279">
        <v>45934</v>
      </c>
      <c r="C146" s="34" t="s">
        <v>101</v>
      </c>
      <c r="D146" s="280">
        <v>906779848</v>
      </c>
      <c r="E146" s="32" t="s">
        <v>4415</v>
      </c>
      <c r="F146" s="282" t="s">
        <v>24</v>
      </c>
      <c r="G146" s="282"/>
      <c r="H146" s="282"/>
      <c r="I146" s="34" t="s">
        <v>26</v>
      </c>
      <c r="J146" s="34" t="s">
        <v>38</v>
      </c>
      <c r="K146" s="34" t="s">
        <v>391</v>
      </c>
      <c r="L146" s="34" t="s">
        <v>29</v>
      </c>
      <c r="M146" s="34" t="s">
        <v>303</v>
      </c>
      <c r="N146" s="32" t="s">
        <v>234</v>
      </c>
      <c r="O146" s="38" t="s">
        <v>4264</v>
      </c>
      <c r="P146" s="32"/>
      <c r="Q146" s="34"/>
      <c r="R146" s="284"/>
      <c r="S146" s="285"/>
      <c r="T146" s="38"/>
      <c r="U146" s="38"/>
      <c r="V146" s="42"/>
      <c r="W146" s="38"/>
      <c r="X146" s="43" t="s">
        <v>4416</v>
      </c>
      <c r="Y146" s="271"/>
      <c r="Z146" s="271"/>
      <c r="AA146" s="271"/>
      <c r="AB146" s="271"/>
    </row>
    <row r="147" spans="1:28" ht="16" hidden="1">
      <c r="A147" s="32">
        <f t="shared" si="3"/>
        <v>132</v>
      </c>
      <c r="B147" s="279">
        <v>45934</v>
      </c>
      <c r="C147" s="34" t="s">
        <v>2769</v>
      </c>
      <c r="D147" s="280"/>
      <c r="E147" s="32" t="s">
        <v>4417</v>
      </c>
      <c r="F147" s="291" t="s">
        <v>4418</v>
      </c>
      <c r="G147" s="291"/>
      <c r="H147" s="291"/>
      <c r="I147" s="34" t="s">
        <v>26</v>
      </c>
      <c r="J147" s="34" t="s">
        <v>27</v>
      </c>
      <c r="K147" s="34" t="s">
        <v>391</v>
      </c>
      <c r="L147" s="34" t="s">
        <v>29</v>
      </c>
      <c r="M147" s="34" t="s">
        <v>91</v>
      </c>
      <c r="N147" s="32" t="s">
        <v>389</v>
      </c>
      <c r="O147" s="38"/>
      <c r="P147" s="32"/>
      <c r="Q147" s="34"/>
      <c r="R147" s="284"/>
      <c r="S147" s="285"/>
      <c r="T147" s="38"/>
      <c r="U147" s="38"/>
      <c r="V147" s="42"/>
      <c r="W147" s="38"/>
      <c r="X147" s="43"/>
      <c r="Y147" s="271"/>
      <c r="Z147" s="271"/>
      <c r="AA147" s="271"/>
      <c r="AB147" s="271"/>
    </row>
    <row r="148" spans="1:28" ht="16" hidden="1">
      <c r="A148" s="32">
        <f t="shared" si="3"/>
        <v>133</v>
      </c>
      <c r="B148" s="279">
        <v>45934</v>
      </c>
      <c r="C148" s="34" t="s">
        <v>4419</v>
      </c>
      <c r="D148" s="280"/>
      <c r="E148" s="32" t="s">
        <v>4420</v>
      </c>
      <c r="F148" s="282" t="s">
        <v>24</v>
      </c>
      <c r="G148" s="282"/>
      <c r="H148" s="282"/>
      <c r="I148" s="34" t="s">
        <v>26</v>
      </c>
      <c r="J148" s="34" t="s">
        <v>27</v>
      </c>
      <c r="K148" s="34" t="s">
        <v>391</v>
      </c>
      <c r="L148" s="34" t="s">
        <v>29</v>
      </c>
      <c r="M148" s="34" t="s">
        <v>203</v>
      </c>
      <c r="N148" s="32"/>
      <c r="O148" s="38"/>
      <c r="P148" s="32"/>
      <c r="Q148" s="34"/>
      <c r="R148" s="284"/>
      <c r="S148" s="285"/>
      <c r="T148" s="38"/>
      <c r="U148" s="38"/>
      <c r="V148" s="42"/>
      <c r="W148" s="38"/>
      <c r="X148" s="43"/>
      <c r="Y148" s="271"/>
      <c r="Z148" s="271"/>
      <c r="AA148" s="271"/>
      <c r="AB148" s="271"/>
    </row>
    <row r="149" spans="1:28" ht="16" hidden="1">
      <c r="A149" s="32">
        <f t="shared" si="3"/>
        <v>134</v>
      </c>
      <c r="B149" s="279">
        <v>45934</v>
      </c>
      <c r="C149" s="34" t="s">
        <v>333</v>
      </c>
      <c r="D149" s="287">
        <v>936838110</v>
      </c>
      <c r="E149" s="32" t="s">
        <v>3859</v>
      </c>
      <c r="F149" s="291" t="s">
        <v>4421</v>
      </c>
      <c r="G149" s="291"/>
      <c r="H149" s="291"/>
      <c r="I149" s="34" t="s">
        <v>26</v>
      </c>
      <c r="J149" s="34" t="s">
        <v>27</v>
      </c>
      <c r="K149" s="34" t="s">
        <v>391</v>
      </c>
      <c r="L149" s="34" t="s">
        <v>29</v>
      </c>
      <c r="M149" s="34" t="s">
        <v>81</v>
      </c>
      <c r="N149" s="32" t="s">
        <v>227</v>
      </c>
      <c r="O149" s="38" t="s">
        <v>4422</v>
      </c>
      <c r="P149" s="32"/>
      <c r="Q149" s="34"/>
      <c r="R149" s="284"/>
      <c r="S149" s="285"/>
      <c r="T149" s="38"/>
      <c r="U149" s="38"/>
      <c r="V149" s="42"/>
      <c r="W149" s="38"/>
      <c r="X149" s="43"/>
      <c r="Y149" s="271"/>
      <c r="Z149" s="271"/>
      <c r="AA149" s="271"/>
      <c r="AB149" s="271"/>
    </row>
    <row r="150" spans="1:28" ht="17" hidden="1">
      <c r="A150" s="32">
        <f t="shared" si="3"/>
        <v>135</v>
      </c>
      <c r="B150" s="279">
        <v>45934</v>
      </c>
      <c r="C150" s="34" t="s">
        <v>4423</v>
      </c>
      <c r="D150" s="280">
        <v>903083944</v>
      </c>
      <c r="E150" s="32" t="s">
        <v>3707</v>
      </c>
      <c r="F150" s="144" t="s">
        <v>4252</v>
      </c>
      <c r="G150" s="144"/>
      <c r="H150" s="144"/>
      <c r="I150" s="34" t="s">
        <v>26</v>
      </c>
      <c r="J150" s="34" t="s">
        <v>27</v>
      </c>
      <c r="K150" s="34" t="s">
        <v>388</v>
      </c>
      <c r="L150" s="34" t="s">
        <v>29</v>
      </c>
      <c r="M150" s="34" t="s">
        <v>2244</v>
      </c>
      <c r="N150" s="32" t="s">
        <v>234</v>
      </c>
      <c r="O150" s="38" t="s">
        <v>697</v>
      </c>
      <c r="P150" s="32"/>
      <c r="Q150" s="34"/>
      <c r="R150" s="284" t="s">
        <v>4424</v>
      </c>
      <c r="S150" s="285"/>
      <c r="T150" s="38"/>
      <c r="U150" s="38"/>
      <c r="V150" s="42"/>
      <c r="W150" s="38"/>
      <c r="X150" s="43" t="s">
        <v>4425</v>
      </c>
      <c r="Y150" s="271"/>
      <c r="Z150" s="271"/>
      <c r="AA150" s="271"/>
      <c r="AB150" s="271"/>
    </row>
    <row r="151" spans="1:28" ht="16" hidden="1">
      <c r="A151" s="32">
        <f t="shared" si="3"/>
        <v>136</v>
      </c>
      <c r="B151" s="279">
        <v>45934</v>
      </c>
      <c r="C151" s="34" t="s">
        <v>85</v>
      </c>
      <c r="D151" s="287">
        <v>938703187</v>
      </c>
      <c r="E151" s="32" t="s">
        <v>4426</v>
      </c>
      <c r="F151" s="282" t="s">
        <v>4299</v>
      </c>
      <c r="G151" s="282"/>
      <c r="H151" s="282"/>
      <c r="I151" s="34" t="s">
        <v>26</v>
      </c>
      <c r="J151" s="34" t="s">
        <v>38</v>
      </c>
      <c r="K151" s="34" t="s">
        <v>388</v>
      </c>
      <c r="L151" s="34" t="s">
        <v>107</v>
      </c>
      <c r="M151" s="34" t="s">
        <v>81</v>
      </c>
      <c r="N151" s="32" t="s">
        <v>234</v>
      </c>
      <c r="O151" s="38" t="s">
        <v>4422</v>
      </c>
      <c r="P151" s="32"/>
      <c r="Q151" s="34"/>
      <c r="R151" s="284"/>
      <c r="S151" s="285"/>
      <c r="T151" s="38"/>
      <c r="U151" s="38"/>
      <c r="V151" s="42"/>
      <c r="W151" s="38"/>
      <c r="X151" s="43"/>
      <c r="Y151" s="271"/>
      <c r="Z151" s="271"/>
      <c r="AA151" s="271"/>
      <c r="AB151" s="271"/>
    </row>
    <row r="152" spans="1:28" ht="21" hidden="1" customHeight="1">
      <c r="A152" s="32">
        <f t="shared" si="3"/>
        <v>137</v>
      </c>
      <c r="B152" s="279">
        <v>45934</v>
      </c>
      <c r="C152" s="34" t="s">
        <v>4427</v>
      </c>
      <c r="D152" s="280">
        <v>935944539</v>
      </c>
      <c r="E152" s="32" t="s">
        <v>4332</v>
      </c>
      <c r="F152" s="144" t="s">
        <v>4244</v>
      </c>
      <c r="G152" s="144"/>
      <c r="H152" s="144"/>
      <c r="I152" s="34" t="s">
        <v>26</v>
      </c>
      <c r="J152" s="34" t="s">
        <v>27</v>
      </c>
      <c r="K152" s="34" t="s">
        <v>388</v>
      </c>
      <c r="L152" s="34" t="s">
        <v>29</v>
      </c>
      <c r="M152" s="34" t="s">
        <v>203</v>
      </c>
      <c r="N152" s="32" t="s">
        <v>227</v>
      </c>
      <c r="O152" s="38" t="s">
        <v>697</v>
      </c>
      <c r="P152" s="32"/>
      <c r="Q152" s="34"/>
      <c r="R152" s="284" t="s">
        <v>110</v>
      </c>
      <c r="S152" s="285"/>
      <c r="T152" s="38"/>
      <c r="U152" s="38"/>
      <c r="V152" s="42"/>
      <c r="W152" s="38"/>
      <c r="X152" s="43" t="s">
        <v>4428</v>
      </c>
      <c r="Y152" s="271"/>
      <c r="Z152" s="271"/>
      <c r="AA152" s="271"/>
      <c r="AB152" s="271"/>
    </row>
    <row r="153" spans="1:28" ht="16" hidden="1">
      <c r="A153" s="32">
        <f t="shared" si="3"/>
        <v>138</v>
      </c>
      <c r="B153" s="279">
        <v>45934</v>
      </c>
      <c r="C153" s="34" t="s">
        <v>333</v>
      </c>
      <c r="D153" s="287">
        <v>901450605</v>
      </c>
      <c r="E153" s="32" t="s">
        <v>3859</v>
      </c>
      <c r="F153" s="282" t="s">
        <v>4271</v>
      </c>
      <c r="G153" s="282"/>
      <c r="H153" s="282"/>
      <c r="I153" s="34" t="s">
        <v>26</v>
      </c>
      <c r="J153" s="245" t="s">
        <v>27</v>
      </c>
      <c r="K153" s="34" t="s">
        <v>390</v>
      </c>
      <c r="L153" s="34" t="s">
        <v>374</v>
      </c>
      <c r="M153" s="34" t="s">
        <v>81</v>
      </c>
      <c r="N153" s="32" t="s">
        <v>227</v>
      </c>
      <c r="O153" s="38" t="s">
        <v>4422</v>
      </c>
      <c r="P153" s="32"/>
      <c r="Q153" s="34"/>
      <c r="R153" s="284"/>
      <c r="S153" s="285"/>
      <c r="T153" s="38"/>
      <c r="U153" s="38"/>
      <c r="V153" s="42"/>
      <c r="W153" s="38"/>
      <c r="X153" s="43"/>
      <c r="Y153" s="271"/>
      <c r="Z153" s="271"/>
      <c r="AA153" s="271"/>
      <c r="AB153" s="271"/>
    </row>
    <row r="154" spans="1:28" ht="16" hidden="1">
      <c r="A154" s="32">
        <f t="shared" si="3"/>
        <v>139</v>
      </c>
      <c r="B154" s="279">
        <v>45934</v>
      </c>
      <c r="C154" s="34" t="s">
        <v>4429</v>
      </c>
      <c r="D154" s="280"/>
      <c r="E154" s="32" t="s">
        <v>4430</v>
      </c>
      <c r="F154" s="291" t="s">
        <v>4418</v>
      </c>
      <c r="G154" s="291"/>
      <c r="H154" s="291"/>
      <c r="I154" s="34" t="s">
        <v>26</v>
      </c>
      <c r="J154" s="245" t="s">
        <v>27</v>
      </c>
      <c r="K154" s="34" t="s">
        <v>390</v>
      </c>
      <c r="L154" s="34" t="s">
        <v>29</v>
      </c>
      <c r="M154" s="34" t="s">
        <v>212</v>
      </c>
      <c r="N154" s="32" t="s">
        <v>389</v>
      </c>
      <c r="O154" s="38"/>
      <c r="P154" s="32"/>
      <c r="Q154" s="34"/>
      <c r="R154" s="284"/>
      <c r="S154" s="285"/>
      <c r="T154" s="38"/>
      <c r="U154" s="38"/>
      <c r="V154" s="42"/>
      <c r="W154" s="38"/>
      <c r="X154" s="43"/>
      <c r="Y154" s="271"/>
      <c r="Z154" s="271"/>
      <c r="AA154" s="271"/>
      <c r="AB154" s="271"/>
    </row>
    <row r="155" spans="1:28" ht="17" hidden="1">
      <c r="A155" s="32">
        <f t="shared" si="3"/>
        <v>140</v>
      </c>
      <c r="B155" s="279">
        <v>45934</v>
      </c>
      <c r="C155" s="34" t="s">
        <v>206</v>
      </c>
      <c r="D155" s="280">
        <v>365048192</v>
      </c>
      <c r="E155" s="32" t="s">
        <v>4302</v>
      </c>
      <c r="F155" s="291" t="s">
        <v>4252</v>
      </c>
      <c r="G155" s="291"/>
      <c r="H155" s="291"/>
      <c r="I155" s="34" t="s">
        <v>26</v>
      </c>
      <c r="J155" s="34" t="s">
        <v>27</v>
      </c>
      <c r="K155" s="34" t="s">
        <v>390</v>
      </c>
      <c r="L155" s="34" t="s">
        <v>29</v>
      </c>
      <c r="M155" s="34" t="s">
        <v>91</v>
      </c>
      <c r="N155" s="32" t="s">
        <v>227</v>
      </c>
      <c r="O155" s="38" t="s">
        <v>697</v>
      </c>
      <c r="P155" s="32" t="s">
        <v>121</v>
      </c>
      <c r="Q155" s="49">
        <v>45940</v>
      </c>
      <c r="R155" s="284" t="s">
        <v>4344</v>
      </c>
      <c r="S155" s="285"/>
      <c r="T155" s="38" t="s">
        <v>697</v>
      </c>
      <c r="U155" s="38" t="s">
        <v>44</v>
      </c>
      <c r="V155" s="42">
        <v>2490000</v>
      </c>
      <c r="W155" s="38"/>
      <c r="X155" s="43"/>
      <c r="Y155" s="271"/>
      <c r="Z155" s="271"/>
      <c r="AA155" s="271"/>
      <c r="AB155" s="271"/>
    </row>
    <row r="156" spans="1:28" ht="16" hidden="1">
      <c r="A156" s="32">
        <f t="shared" si="3"/>
        <v>141</v>
      </c>
      <c r="B156" s="279">
        <v>45934</v>
      </c>
      <c r="C156" s="34" t="s">
        <v>4431</v>
      </c>
      <c r="D156" s="287">
        <v>903397870</v>
      </c>
      <c r="E156" s="32" t="s">
        <v>324</v>
      </c>
      <c r="F156" s="291" t="s">
        <v>4318</v>
      </c>
      <c r="G156" s="291"/>
      <c r="H156" s="291"/>
      <c r="I156" s="34" t="s">
        <v>26</v>
      </c>
      <c r="J156" s="245" t="s">
        <v>27</v>
      </c>
      <c r="K156" s="34" t="s">
        <v>390</v>
      </c>
      <c r="L156" s="34" t="s">
        <v>374</v>
      </c>
      <c r="M156" s="34" t="s">
        <v>91</v>
      </c>
      <c r="N156" s="32" t="s">
        <v>389</v>
      </c>
      <c r="O156" s="38" t="s">
        <v>1169</v>
      </c>
      <c r="P156" s="32"/>
      <c r="Q156" s="34"/>
      <c r="R156" s="284"/>
      <c r="S156" s="285"/>
      <c r="T156" s="38"/>
      <c r="U156" s="38"/>
      <c r="V156" s="42"/>
      <c r="W156" s="38"/>
      <c r="X156" s="43"/>
      <c r="Y156" s="271"/>
      <c r="Z156" s="271"/>
      <c r="AA156" s="271"/>
      <c r="AB156" s="271"/>
    </row>
    <row r="157" spans="1:28" ht="16" hidden="1">
      <c r="A157" s="32">
        <f t="shared" si="3"/>
        <v>142</v>
      </c>
      <c r="B157" s="279">
        <v>45934</v>
      </c>
      <c r="C157" s="34" t="s">
        <v>4432</v>
      </c>
      <c r="D157" s="280"/>
      <c r="E157" s="32" t="s">
        <v>3974</v>
      </c>
      <c r="F157" s="144" t="s">
        <v>4273</v>
      </c>
      <c r="G157" s="144"/>
      <c r="H157" s="144"/>
      <c r="I157" s="34" t="s">
        <v>26</v>
      </c>
      <c r="J157" s="34" t="s">
        <v>38</v>
      </c>
      <c r="K157" s="34" t="s">
        <v>390</v>
      </c>
      <c r="L157" s="34" t="s">
        <v>107</v>
      </c>
      <c r="M157" s="34" t="s">
        <v>161</v>
      </c>
      <c r="N157" s="32" t="s">
        <v>389</v>
      </c>
      <c r="O157" s="38"/>
      <c r="P157" s="32"/>
      <c r="Q157" s="49"/>
      <c r="R157" s="284"/>
      <c r="S157" s="285"/>
      <c r="T157" s="38"/>
      <c r="U157" s="38"/>
      <c r="V157" s="42"/>
      <c r="W157" s="38"/>
      <c r="X157" s="43"/>
      <c r="Y157" s="271"/>
      <c r="Z157" s="271"/>
      <c r="AA157" s="271"/>
      <c r="AB157" s="271"/>
    </row>
    <row r="158" spans="1:28" ht="17" hidden="1">
      <c r="A158" s="32">
        <f t="shared" si="3"/>
        <v>143</v>
      </c>
      <c r="B158" s="279">
        <v>45934</v>
      </c>
      <c r="C158" s="34" t="s">
        <v>180</v>
      </c>
      <c r="D158" s="280">
        <v>394588968</v>
      </c>
      <c r="E158" s="32" t="s">
        <v>4270</v>
      </c>
      <c r="F158" s="282" t="s">
        <v>24</v>
      </c>
      <c r="G158" s="282"/>
      <c r="H158" s="282"/>
      <c r="I158" s="34" t="s">
        <v>26</v>
      </c>
      <c r="J158" s="34" t="s">
        <v>27</v>
      </c>
      <c r="K158" s="34" t="s">
        <v>388</v>
      </c>
      <c r="L158" s="34" t="s">
        <v>29</v>
      </c>
      <c r="M158" s="34" t="s">
        <v>203</v>
      </c>
      <c r="N158" s="32" t="s">
        <v>227</v>
      </c>
      <c r="O158" s="38" t="s">
        <v>697</v>
      </c>
      <c r="P158" s="32"/>
      <c r="Q158" s="34"/>
      <c r="R158" s="284" t="s">
        <v>4433</v>
      </c>
      <c r="S158" s="285"/>
      <c r="T158" s="38"/>
      <c r="U158" s="38"/>
      <c r="V158" s="42"/>
      <c r="W158" s="38"/>
      <c r="X158" s="43" t="s">
        <v>4434</v>
      </c>
      <c r="Y158" s="271"/>
      <c r="Z158" s="271"/>
      <c r="AA158" s="271"/>
      <c r="AB158" s="271"/>
    </row>
    <row r="159" spans="1:28" ht="17" hidden="1">
      <c r="A159" s="32">
        <f t="shared" si="3"/>
        <v>144</v>
      </c>
      <c r="B159" s="279">
        <v>45934</v>
      </c>
      <c r="C159" s="34" t="s">
        <v>633</v>
      </c>
      <c r="D159" s="280">
        <v>986939117</v>
      </c>
      <c r="E159" s="32" t="s">
        <v>4276</v>
      </c>
      <c r="F159" s="291" t="s">
        <v>4252</v>
      </c>
      <c r="G159" s="291"/>
      <c r="H159" s="291"/>
      <c r="I159" s="34" t="s">
        <v>26</v>
      </c>
      <c r="J159" s="34" t="s">
        <v>27</v>
      </c>
      <c r="K159" s="34" t="s">
        <v>390</v>
      </c>
      <c r="L159" s="34" t="s">
        <v>29</v>
      </c>
      <c r="M159" s="34" t="s">
        <v>91</v>
      </c>
      <c r="N159" s="32" t="s">
        <v>234</v>
      </c>
      <c r="O159" s="38" t="s">
        <v>697</v>
      </c>
      <c r="P159" s="32"/>
      <c r="Q159" s="34"/>
      <c r="R159" s="284" t="s">
        <v>4433</v>
      </c>
      <c r="S159" s="285"/>
      <c r="T159" s="38"/>
      <c r="U159" s="38"/>
      <c r="V159" s="42"/>
      <c r="W159" s="38"/>
      <c r="X159" s="43" t="s">
        <v>4435</v>
      </c>
      <c r="Y159" s="271"/>
      <c r="Z159" s="271"/>
      <c r="AA159" s="271"/>
      <c r="AB159" s="271"/>
    </row>
    <row r="160" spans="1:28" ht="17" hidden="1">
      <c r="A160" s="32">
        <f t="shared" si="3"/>
        <v>145</v>
      </c>
      <c r="B160" s="279">
        <v>45934</v>
      </c>
      <c r="C160" s="34" t="s">
        <v>4436</v>
      </c>
      <c r="D160" s="280">
        <v>936508800</v>
      </c>
      <c r="E160" s="32" t="s">
        <v>34</v>
      </c>
      <c r="F160" s="291" t="s">
        <v>4313</v>
      </c>
      <c r="G160" s="291"/>
      <c r="H160" s="291"/>
      <c r="I160" s="34" t="s">
        <v>26</v>
      </c>
      <c r="J160" s="34" t="s">
        <v>27</v>
      </c>
      <c r="K160" s="34" t="s">
        <v>390</v>
      </c>
      <c r="L160" s="34" t="s">
        <v>29</v>
      </c>
      <c r="M160" s="34" t="s">
        <v>217</v>
      </c>
      <c r="N160" s="32" t="s">
        <v>227</v>
      </c>
      <c r="O160" s="38" t="s">
        <v>697</v>
      </c>
      <c r="P160" s="32" t="s">
        <v>4437</v>
      </c>
      <c r="Q160" s="49">
        <v>45951</v>
      </c>
      <c r="R160" s="284" t="s">
        <v>4344</v>
      </c>
      <c r="S160" s="285"/>
      <c r="T160" s="38" t="s">
        <v>697</v>
      </c>
      <c r="U160" s="38" t="s">
        <v>44</v>
      </c>
      <c r="V160" s="42">
        <v>21900000</v>
      </c>
      <c r="W160" s="38"/>
      <c r="X160" s="43"/>
      <c r="Y160" s="271"/>
      <c r="Z160" s="271"/>
      <c r="AA160" s="271"/>
      <c r="AB160" s="271"/>
    </row>
    <row r="161" spans="1:28" ht="17" hidden="1">
      <c r="A161" s="32">
        <f t="shared" si="3"/>
        <v>146</v>
      </c>
      <c r="B161" s="279">
        <v>45934</v>
      </c>
      <c r="C161" s="34" t="s">
        <v>4438</v>
      </c>
      <c r="D161" s="280">
        <v>379682410</v>
      </c>
      <c r="E161" s="32" t="s">
        <v>4181</v>
      </c>
      <c r="F161" s="291" t="s">
        <v>4350</v>
      </c>
      <c r="G161" s="291"/>
      <c r="H161" s="291"/>
      <c r="I161" s="34" t="s">
        <v>26</v>
      </c>
      <c r="J161" s="34" t="s">
        <v>27</v>
      </c>
      <c r="K161" s="34" t="s">
        <v>390</v>
      </c>
      <c r="L161" s="34" t="s">
        <v>29</v>
      </c>
      <c r="M161" s="34" t="s">
        <v>2244</v>
      </c>
      <c r="N161" s="32" t="s">
        <v>234</v>
      </c>
      <c r="O161" s="38" t="s">
        <v>697</v>
      </c>
      <c r="P161" s="32"/>
      <c r="Q161" s="34"/>
      <c r="R161" s="284" t="s">
        <v>110</v>
      </c>
      <c r="S161" s="285"/>
      <c r="T161" s="38"/>
      <c r="U161" s="38"/>
      <c r="V161" s="42"/>
      <c r="W161" s="38"/>
      <c r="X161" s="43" t="s">
        <v>4428</v>
      </c>
      <c r="Y161" s="271"/>
      <c r="Z161" s="271"/>
      <c r="AA161" s="271"/>
      <c r="AB161" s="271"/>
    </row>
    <row r="162" spans="1:28" ht="17" hidden="1">
      <c r="A162" s="32">
        <f t="shared" si="3"/>
        <v>147</v>
      </c>
      <c r="B162" s="279">
        <v>45934</v>
      </c>
      <c r="C162" s="34" t="s">
        <v>4439</v>
      </c>
      <c r="D162" s="280">
        <v>384258459</v>
      </c>
      <c r="E162" s="32" t="s">
        <v>4440</v>
      </c>
      <c r="F162" s="291" t="s">
        <v>4441</v>
      </c>
      <c r="G162" s="291"/>
      <c r="H162" s="291"/>
      <c r="I162" s="34" t="s">
        <v>26</v>
      </c>
      <c r="J162" s="34" t="s">
        <v>27</v>
      </c>
      <c r="K162" s="34" t="s">
        <v>390</v>
      </c>
      <c r="L162" s="34" t="s">
        <v>29</v>
      </c>
      <c r="M162" s="34" t="s">
        <v>91</v>
      </c>
      <c r="N162" s="32" t="s">
        <v>227</v>
      </c>
      <c r="O162" s="38" t="s">
        <v>697</v>
      </c>
      <c r="P162" s="32"/>
      <c r="Q162" s="49"/>
      <c r="R162" s="284" t="s">
        <v>110</v>
      </c>
      <c r="S162" s="285"/>
      <c r="T162" s="38"/>
      <c r="U162" s="38"/>
      <c r="V162" s="42"/>
      <c r="W162" s="38"/>
      <c r="X162" s="43" t="s">
        <v>4428</v>
      </c>
      <c r="Y162" s="271"/>
      <c r="Z162" s="271"/>
      <c r="AA162" s="271"/>
      <c r="AB162" s="271"/>
    </row>
    <row r="163" spans="1:28" ht="16" hidden="1">
      <c r="A163" s="32">
        <f t="shared" si="3"/>
        <v>148</v>
      </c>
      <c r="B163" s="279">
        <v>45934</v>
      </c>
      <c r="C163" s="34" t="s">
        <v>4442</v>
      </c>
      <c r="D163" s="287">
        <v>902396878</v>
      </c>
      <c r="E163" s="32"/>
      <c r="F163" s="291"/>
      <c r="G163" s="291"/>
      <c r="H163" s="291"/>
      <c r="I163" s="34" t="s">
        <v>48</v>
      </c>
      <c r="J163" s="34" t="s">
        <v>27</v>
      </c>
      <c r="K163" s="34" t="s">
        <v>390</v>
      </c>
      <c r="L163" s="34" t="s">
        <v>374</v>
      </c>
      <c r="M163" s="34" t="s">
        <v>203</v>
      </c>
      <c r="N163" s="32" t="s">
        <v>227</v>
      </c>
      <c r="O163" s="38" t="s">
        <v>1169</v>
      </c>
      <c r="P163" s="32"/>
      <c r="Q163" s="34"/>
      <c r="R163" s="284"/>
      <c r="S163" s="285"/>
      <c r="T163" s="38"/>
      <c r="U163" s="38"/>
      <c r="V163" s="42"/>
      <c r="W163" s="38"/>
      <c r="X163" s="43"/>
      <c r="Y163" s="271"/>
      <c r="Z163" s="271"/>
      <c r="AA163" s="271"/>
      <c r="AB163" s="271"/>
    </row>
    <row r="164" spans="1:28" ht="18.75" hidden="1" customHeight="1">
      <c r="A164" s="32">
        <f t="shared" si="3"/>
        <v>149</v>
      </c>
      <c r="B164" s="279">
        <v>45934</v>
      </c>
      <c r="C164" s="34" t="s">
        <v>4443</v>
      </c>
      <c r="D164" s="280">
        <v>902634148</v>
      </c>
      <c r="E164" s="32" t="s">
        <v>3996</v>
      </c>
      <c r="F164" s="144" t="s">
        <v>4273</v>
      </c>
      <c r="G164" s="144"/>
      <c r="H164" s="144"/>
      <c r="I164" s="34" t="s">
        <v>26</v>
      </c>
      <c r="J164" s="34" t="s">
        <v>38</v>
      </c>
      <c r="K164" s="34" t="s">
        <v>390</v>
      </c>
      <c r="L164" s="34" t="s">
        <v>107</v>
      </c>
      <c r="M164" s="34" t="s">
        <v>4324</v>
      </c>
      <c r="N164" s="32" t="s">
        <v>234</v>
      </c>
      <c r="O164" s="38" t="s">
        <v>4264</v>
      </c>
      <c r="P164" s="32"/>
      <c r="Q164" s="34"/>
      <c r="R164" s="284"/>
      <c r="S164" s="285"/>
      <c r="T164" s="38"/>
      <c r="U164" s="38"/>
      <c r="V164" s="42"/>
      <c r="W164" s="38"/>
      <c r="X164" s="43" t="s">
        <v>4416</v>
      </c>
      <c r="Y164" s="271"/>
      <c r="Z164" s="271"/>
      <c r="AA164" s="271"/>
      <c r="AB164" s="271"/>
    </row>
    <row r="165" spans="1:28" ht="17" hidden="1">
      <c r="A165" s="32">
        <f t="shared" si="3"/>
        <v>150</v>
      </c>
      <c r="B165" s="279">
        <v>45934</v>
      </c>
      <c r="C165" s="34" t="s">
        <v>4444</v>
      </c>
      <c r="D165" s="280">
        <v>389894128</v>
      </c>
      <c r="E165" s="32" t="s">
        <v>4298</v>
      </c>
      <c r="F165" s="282" t="s">
        <v>4299</v>
      </c>
      <c r="G165" s="282"/>
      <c r="H165" s="282"/>
      <c r="I165" s="34" t="s">
        <v>26</v>
      </c>
      <c r="J165" s="34" t="s">
        <v>38</v>
      </c>
      <c r="K165" s="34" t="s">
        <v>390</v>
      </c>
      <c r="L165" s="34" t="s">
        <v>107</v>
      </c>
      <c r="M165" s="34" t="s">
        <v>303</v>
      </c>
      <c r="N165" s="32" t="s">
        <v>234</v>
      </c>
      <c r="O165" s="38" t="s">
        <v>4264</v>
      </c>
      <c r="P165" s="32"/>
      <c r="Q165" s="34"/>
      <c r="R165" s="284"/>
      <c r="S165" s="285"/>
      <c r="T165" s="38"/>
      <c r="U165" s="38"/>
      <c r="V165" s="42"/>
      <c r="W165" s="38"/>
      <c r="X165" s="43" t="s">
        <v>4416</v>
      </c>
      <c r="Y165" s="271"/>
      <c r="Z165" s="271"/>
      <c r="AA165" s="271"/>
      <c r="AB165" s="271"/>
    </row>
    <row r="166" spans="1:28" ht="16" hidden="1">
      <c r="A166" s="32">
        <f t="shared" si="3"/>
        <v>151</v>
      </c>
      <c r="B166" s="279">
        <v>45934</v>
      </c>
      <c r="C166" s="34" t="s">
        <v>4445</v>
      </c>
      <c r="D166" s="280"/>
      <c r="E166" s="32" t="s">
        <v>4336</v>
      </c>
      <c r="F166" s="282" t="s">
        <v>24</v>
      </c>
      <c r="G166" s="282"/>
      <c r="H166" s="282"/>
      <c r="I166" s="34" t="s">
        <v>26</v>
      </c>
      <c r="J166" s="34" t="s">
        <v>27</v>
      </c>
      <c r="K166" s="34" t="s">
        <v>390</v>
      </c>
      <c r="L166" s="34" t="s">
        <v>29</v>
      </c>
      <c r="M166" s="34" t="s">
        <v>203</v>
      </c>
      <c r="N166" s="32" t="s">
        <v>389</v>
      </c>
      <c r="O166" s="38"/>
      <c r="P166" s="32"/>
      <c r="Q166" s="34"/>
      <c r="R166" s="284"/>
      <c r="S166" s="285"/>
      <c r="T166" s="38"/>
      <c r="U166" s="38"/>
      <c r="V166" s="42"/>
      <c r="W166" s="38"/>
      <c r="X166" s="43"/>
      <c r="Y166" s="271"/>
      <c r="Z166" s="271"/>
      <c r="AA166" s="271"/>
      <c r="AB166" s="271"/>
    </row>
    <row r="167" spans="1:28" ht="16" hidden="1">
      <c r="A167" s="32">
        <f t="shared" si="3"/>
        <v>152</v>
      </c>
      <c r="B167" s="279">
        <v>45934</v>
      </c>
      <c r="C167" s="34" t="s">
        <v>4446</v>
      </c>
      <c r="D167" s="280"/>
      <c r="E167" s="32" t="s">
        <v>4332</v>
      </c>
      <c r="F167" s="144" t="s">
        <v>4244</v>
      </c>
      <c r="G167" s="144"/>
      <c r="H167" s="144"/>
      <c r="I167" s="34" t="s">
        <v>26</v>
      </c>
      <c r="J167" s="34" t="s">
        <v>27</v>
      </c>
      <c r="K167" s="34" t="s">
        <v>390</v>
      </c>
      <c r="L167" s="34" t="s">
        <v>29</v>
      </c>
      <c r="M167" s="34" t="s">
        <v>203</v>
      </c>
      <c r="N167" s="32" t="s">
        <v>221</v>
      </c>
      <c r="O167" s="38"/>
      <c r="P167" s="32"/>
      <c r="Q167" s="34"/>
      <c r="R167" s="284"/>
      <c r="S167" s="285"/>
      <c r="T167" s="38"/>
      <c r="U167" s="38"/>
      <c r="V167" s="42"/>
      <c r="W167" s="38"/>
      <c r="X167" s="43"/>
      <c r="Y167" s="271"/>
      <c r="Z167" s="271"/>
      <c r="AA167" s="271"/>
      <c r="AB167" s="271"/>
    </row>
    <row r="168" spans="1:28" ht="16" hidden="1">
      <c r="A168" s="32">
        <f t="shared" si="3"/>
        <v>153</v>
      </c>
      <c r="B168" s="279">
        <v>45934</v>
      </c>
      <c r="C168" s="34" t="s">
        <v>455</v>
      </c>
      <c r="D168" s="280"/>
      <c r="E168" s="32" t="s">
        <v>3974</v>
      </c>
      <c r="F168" s="144" t="s">
        <v>4273</v>
      </c>
      <c r="G168" s="144"/>
      <c r="H168" s="144"/>
      <c r="I168" s="34" t="s">
        <v>26</v>
      </c>
      <c r="J168" s="34" t="s">
        <v>38</v>
      </c>
      <c r="K168" s="34" t="s">
        <v>390</v>
      </c>
      <c r="L168" s="34" t="s">
        <v>107</v>
      </c>
      <c r="M168" s="34" t="s">
        <v>161</v>
      </c>
      <c r="N168" s="32" t="s">
        <v>389</v>
      </c>
      <c r="O168" s="38"/>
      <c r="P168" s="32"/>
      <c r="Q168" s="34"/>
      <c r="R168" s="284"/>
      <c r="S168" s="285"/>
      <c r="T168" s="38"/>
      <c r="U168" s="38"/>
      <c r="V168" s="42"/>
      <c r="W168" s="38"/>
      <c r="X168" s="43"/>
      <c r="Y168" s="271"/>
      <c r="Z168" s="271"/>
      <c r="AA168" s="271"/>
      <c r="AB168" s="271"/>
    </row>
    <row r="169" spans="1:28" ht="16" hidden="1">
      <c r="A169" s="32">
        <f t="shared" si="3"/>
        <v>154</v>
      </c>
      <c r="B169" s="279">
        <v>45934</v>
      </c>
      <c r="C169" s="34" t="s">
        <v>4447</v>
      </c>
      <c r="D169" s="280"/>
      <c r="E169" s="32" t="s">
        <v>4332</v>
      </c>
      <c r="F169" s="144" t="s">
        <v>4244</v>
      </c>
      <c r="G169" s="144"/>
      <c r="H169" s="144"/>
      <c r="I169" s="34" t="s">
        <v>26</v>
      </c>
      <c r="J169" s="34" t="s">
        <v>27</v>
      </c>
      <c r="K169" s="34" t="s">
        <v>390</v>
      </c>
      <c r="L169" s="34" t="s">
        <v>29</v>
      </c>
      <c r="M169" s="34" t="s">
        <v>217</v>
      </c>
      <c r="N169" s="32" t="s">
        <v>389</v>
      </c>
      <c r="O169" s="38"/>
      <c r="P169" s="32"/>
      <c r="Q169" s="34"/>
      <c r="R169" s="284"/>
      <c r="S169" s="285"/>
      <c r="T169" s="38"/>
      <c r="U169" s="38"/>
      <c r="V169" s="42"/>
      <c r="W169" s="38"/>
      <c r="X169" s="43"/>
      <c r="Y169" s="271"/>
      <c r="Z169" s="271"/>
      <c r="AA169" s="271"/>
      <c r="AB169" s="271"/>
    </row>
    <row r="170" spans="1:28" ht="16" hidden="1">
      <c r="A170" s="32">
        <f t="shared" si="3"/>
        <v>155</v>
      </c>
      <c r="B170" s="279">
        <v>45934</v>
      </c>
      <c r="C170" s="34" t="s">
        <v>4448</v>
      </c>
      <c r="D170" s="280"/>
      <c r="E170" s="32" t="s">
        <v>4332</v>
      </c>
      <c r="F170" s="144" t="s">
        <v>4244</v>
      </c>
      <c r="G170" s="144"/>
      <c r="H170" s="144"/>
      <c r="I170" s="34" t="s">
        <v>26</v>
      </c>
      <c r="J170" s="34" t="s">
        <v>27</v>
      </c>
      <c r="K170" s="34" t="s">
        <v>390</v>
      </c>
      <c r="L170" s="34" t="s">
        <v>29</v>
      </c>
      <c r="M170" s="34" t="s">
        <v>203</v>
      </c>
      <c r="N170" s="32" t="s">
        <v>160</v>
      </c>
      <c r="O170" s="38"/>
      <c r="P170" s="32"/>
      <c r="Q170" s="34"/>
      <c r="R170" s="284"/>
      <c r="S170" s="285"/>
      <c r="T170" s="38"/>
      <c r="U170" s="38"/>
      <c r="V170" s="42"/>
      <c r="W170" s="38"/>
      <c r="X170" s="43"/>
      <c r="Y170" s="271"/>
      <c r="Z170" s="271"/>
      <c r="AA170" s="271"/>
      <c r="AB170" s="271"/>
    </row>
    <row r="171" spans="1:28" ht="16" hidden="1">
      <c r="A171" s="32">
        <f t="shared" si="3"/>
        <v>156</v>
      </c>
      <c r="B171" s="279">
        <v>45934</v>
      </c>
      <c r="C171" s="34" t="s">
        <v>4449</v>
      </c>
      <c r="D171" s="280"/>
      <c r="E171" s="32" t="s">
        <v>4384</v>
      </c>
      <c r="F171" s="144" t="s">
        <v>4244</v>
      </c>
      <c r="G171" s="144"/>
      <c r="H171" s="144"/>
      <c r="I171" s="34" t="s">
        <v>26</v>
      </c>
      <c r="J171" s="34" t="s">
        <v>27</v>
      </c>
      <c r="K171" s="34" t="s">
        <v>390</v>
      </c>
      <c r="L171" s="34" t="s">
        <v>29</v>
      </c>
      <c r="M171" s="34" t="s">
        <v>361</v>
      </c>
      <c r="N171" s="32" t="s">
        <v>389</v>
      </c>
      <c r="O171" s="38"/>
      <c r="P171" s="32"/>
      <c r="Q171" s="55"/>
      <c r="R171" s="284"/>
      <c r="S171" s="285"/>
      <c r="T171" s="38"/>
      <c r="U171" s="38"/>
      <c r="V171" s="42"/>
      <c r="W171" s="38"/>
      <c r="X171" s="43"/>
      <c r="Y171" s="271"/>
      <c r="Z171" s="271"/>
      <c r="AA171" s="271"/>
      <c r="AB171" s="271"/>
    </row>
    <row r="172" spans="1:28" ht="16" hidden="1">
      <c r="A172" s="32">
        <f t="shared" si="3"/>
        <v>157</v>
      </c>
      <c r="B172" s="279">
        <v>45934</v>
      </c>
      <c r="C172" s="34" t="s">
        <v>596</v>
      </c>
      <c r="D172" s="280"/>
      <c r="E172" s="32" t="s">
        <v>3859</v>
      </c>
      <c r="F172" s="282" t="s">
        <v>4271</v>
      </c>
      <c r="G172" s="282"/>
      <c r="H172" s="282"/>
      <c r="I172" s="34" t="s">
        <v>26</v>
      </c>
      <c r="J172" s="34" t="s">
        <v>27</v>
      </c>
      <c r="K172" s="34" t="s">
        <v>390</v>
      </c>
      <c r="L172" s="34" t="s">
        <v>29</v>
      </c>
      <c r="M172" s="34" t="s">
        <v>91</v>
      </c>
      <c r="N172" s="32" t="s">
        <v>389</v>
      </c>
      <c r="O172" s="38"/>
      <c r="P172" s="32"/>
      <c r="Q172" s="49"/>
      <c r="R172" s="284"/>
      <c r="S172" s="285"/>
      <c r="T172" s="38"/>
      <c r="U172" s="38"/>
      <c r="V172" s="42"/>
      <c r="W172" s="38"/>
      <c r="X172" s="43"/>
      <c r="Y172" s="271"/>
      <c r="Z172" s="271"/>
      <c r="AA172" s="271"/>
      <c r="AB172" s="271"/>
    </row>
    <row r="173" spans="1:28" ht="16" hidden="1">
      <c r="A173" s="32">
        <f t="shared" si="3"/>
        <v>158</v>
      </c>
      <c r="B173" s="279">
        <v>45934</v>
      </c>
      <c r="C173" s="34" t="s">
        <v>4450</v>
      </c>
      <c r="D173" s="280"/>
      <c r="E173" s="32" t="s">
        <v>3859</v>
      </c>
      <c r="F173" s="282" t="s">
        <v>4271</v>
      </c>
      <c r="G173" s="282"/>
      <c r="H173" s="282"/>
      <c r="I173" s="34" t="s">
        <v>26</v>
      </c>
      <c r="J173" s="34" t="s">
        <v>27</v>
      </c>
      <c r="K173" s="34" t="s">
        <v>390</v>
      </c>
      <c r="L173" s="34" t="s">
        <v>29</v>
      </c>
      <c r="M173" s="34" t="s">
        <v>91</v>
      </c>
      <c r="N173" s="32" t="s">
        <v>389</v>
      </c>
      <c r="O173" s="38"/>
      <c r="P173" s="32"/>
      <c r="Q173" s="34"/>
      <c r="R173" s="284"/>
      <c r="S173" s="285"/>
      <c r="T173" s="38"/>
      <c r="U173" s="38"/>
      <c r="V173" s="42"/>
      <c r="W173" s="38"/>
      <c r="X173" s="43"/>
      <c r="Y173" s="271"/>
      <c r="Z173" s="271"/>
      <c r="AA173" s="271"/>
      <c r="AB173" s="271"/>
    </row>
    <row r="174" spans="1:28" ht="16" hidden="1">
      <c r="A174" s="32"/>
      <c r="B174" s="279">
        <v>45935</v>
      </c>
      <c r="C174" s="34" t="s">
        <v>4451</v>
      </c>
      <c r="D174" s="280">
        <v>972415215</v>
      </c>
      <c r="E174" s="32"/>
      <c r="F174" s="291"/>
      <c r="G174" s="291"/>
      <c r="H174" s="291"/>
      <c r="I174" s="34"/>
      <c r="J174" s="34"/>
      <c r="K174" s="34"/>
      <c r="L174" s="34" t="s">
        <v>49</v>
      </c>
      <c r="M174" s="34"/>
      <c r="N174" s="32"/>
      <c r="O174" s="38"/>
      <c r="P174" s="32"/>
      <c r="Q174" s="34"/>
      <c r="R174" s="284"/>
      <c r="S174" s="285"/>
      <c r="T174" s="38" t="s">
        <v>32</v>
      </c>
      <c r="U174" s="38" t="s">
        <v>44</v>
      </c>
      <c r="V174" s="286" t="s">
        <v>4399</v>
      </c>
      <c r="W174" s="38" t="s">
        <v>27</v>
      </c>
      <c r="X174" s="43"/>
      <c r="Y174" s="271"/>
      <c r="Z174" s="271"/>
      <c r="AA174" s="271"/>
      <c r="AB174" s="271"/>
    </row>
    <row r="175" spans="1:28" ht="16" hidden="1">
      <c r="A175" s="32"/>
      <c r="B175" s="279">
        <v>45935</v>
      </c>
      <c r="C175" s="34" t="s">
        <v>4452</v>
      </c>
      <c r="D175" s="280">
        <v>869694547</v>
      </c>
      <c r="E175" s="32"/>
      <c r="F175" s="291"/>
      <c r="G175" s="291"/>
      <c r="H175" s="291"/>
      <c r="I175" s="34"/>
      <c r="J175" s="34"/>
      <c r="K175" s="34"/>
      <c r="L175" s="34"/>
      <c r="M175" s="34"/>
      <c r="N175" s="32"/>
      <c r="O175" s="38"/>
      <c r="P175" s="32"/>
      <c r="Q175" s="34"/>
      <c r="R175" s="284"/>
      <c r="S175" s="285"/>
      <c r="T175" s="38" t="s">
        <v>32</v>
      </c>
      <c r="U175" s="38" t="s">
        <v>44</v>
      </c>
      <c r="V175" s="42">
        <v>3490000</v>
      </c>
      <c r="W175" s="38"/>
      <c r="X175" s="43"/>
      <c r="Y175" s="271"/>
      <c r="Z175" s="271"/>
      <c r="AA175" s="271"/>
      <c r="AB175" s="271"/>
    </row>
    <row r="176" spans="1:28" ht="16" hidden="1">
      <c r="A176" s="32"/>
      <c r="B176" s="279">
        <v>45935</v>
      </c>
      <c r="C176" s="34" t="s">
        <v>4453</v>
      </c>
      <c r="D176" s="280">
        <v>919503195</v>
      </c>
      <c r="E176" s="32" t="s">
        <v>3285</v>
      </c>
      <c r="F176" s="144" t="s">
        <v>4286</v>
      </c>
      <c r="G176" s="144"/>
      <c r="H176" s="144"/>
      <c r="I176" s="34" t="s">
        <v>26</v>
      </c>
      <c r="J176" s="34" t="s">
        <v>27</v>
      </c>
      <c r="K176" s="34"/>
      <c r="L176" s="34" t="s">
        <v>29</v>
      </c>
      <c r="M176" s="34" t="s">
        <v>217</v>
      </c>
      <c r="N176" s="32"/>
      <c r="O176" s="38"/>
      <c r="P176" s="32"/>
      <c r="Q176" s="34"/>
      <c r="R176" s="284"/>
      <c r="S176" s="285"/>
      <c r="T176" s="38" t="s">
        <v>32</v>
      </c>
      <c r="U176" s="38" t="s">
        <v>44</v>
      </c>
      <c r="V176" s="286">
        <v>11950000</v>
      </c>
      <c r="W176" s="38" t="s">
        <v>27</v>
      </c>
      <c r="X176" s="43"/>
      <c r="Y176" s="271"/>
      <c r="Z176" s="271"/>
      <c r="AA176" s="271"/>
      <c r="AB176" s="271"/>
    </row>
    <row r="177" spans="1:28" ht="16" hidden="1">
      <c r="A177" s="32"/>
      <c r="B177" s="279">
        <v>45935</v>
      </c>
      <c r="C177" s="34" t="s">
        <v>3245</v>
      </c>
      <c r="D177" s="280">
        <v>333407901</v>
      </c>
      <c r="E177" s="32" t="s">
        <v>3246</v>
      </c>
      <c r="F177" s="282" t="s">
        <v>24</v>
      </c>
      <c r="G177" s="282"/>
      <c r="H177" s="282"/>
      <c r="I177" s="34" t="s">
        <v>26</v>
      </c>
      <c r="J177" s="34" t="s">
        <v>27</v>
      </c>
      <c r="K177" s="34"/>
      <c r="L177" s="34" t="s">
        <v>29</v>
      </c>
      <c r="M177" s="34" t="s">
        <v>203</v>
      </c>
      <c r="N177" s="32"/>
      <c r="O177" s="38"/>
      <c r="P177" s="32"/>
      <c r="Q177" s="34"/>
      <c r="R177" s="284"/>
      <c r="S177" s="285"/>
      <c r="T177" s="38" t="s">
        <v>32</v>
      </c>
      <c r="U177" s="38" t="s">
        <v>44</v>
      </c>
      <c r="V177" s="286">
        <v>2600000</v>
      </c>
      <c r="W177" s="38" t="s">
        <v>27</v>
      </c>
      <c r="X177" s="43"/>
      <c r="Y177" s="271"/>
      <c r="Z177" s="271"/>
      <c r="AA177" s="271"/>
      <c r="AB177" s="271"/>
    </row>
    <row r="178" spans="1:28" ht="16" hidden="1">
      <c r="A178" s="32"/>
      <c r="B178" s="279">
        <v>45935</v>
      </c>
      <c r="C178" s="34" t="s">
        <v>4066</v>
      </c>
      <c r="D178" s="280">
        <v>968732578</v>
      </c>
      <c r="E178" s="32" t="s">
        <v>3610</v>
      </c>
      <c r="F178" s="144" t="s">
        <v>4286</v>
      </c>
      <c r="G178" s="144"/>
      <c r="H178" s="144"/>
      <c r="I178" s="34" t="s">
        <v>26</v>
      </c>
      <c r="J178" s="34" t="s">
        <v>27</v>
      </c>
      <c r="K178" s="34"/>
      <c r="L178" s="34" t="s">
        <v>29</v>
      </c>
      <c r="M178" s="34" t="s">
        <v>361</v>
      </c>
      <c r="N178" s="32"/>
      <c r="O178" s="38"/>
      <c r="P178" s="32"/>
      <c r="Q178" s="34"/>
      <c r="R178" s="284"/>
      <c r="S178" s="285"/>
      <c r="T178" s="38" t="s">
        <v>32</v>
      </c>
      <c r="U178" s="38" t="s">
        <v>44</v>
      </c>
      <c r="V178" s="286">
        <v>4290000</v>
      </c>
      <c r="W178" s="38" t="s">
        <v>27</v>
      </c>
      <c r="X178" s="43"/>
      <c r="Y178" s="271"/>
      <c r="Z178" s="271"/>
      <c r="AA178" s="271"/>
      <c r="AB178" s="271"/>
    </row>
    <row r="179" spans="1:28" ht="16" hidden="1">
      <c r="A179" s="32"/>
      <c r="B179" s="279">
        <v>45935</v>
      </c>
      <c r="C179" s="34" t="s">
        <v>4454</v>
      </c>
      <c r="D179" s="280">
        <v>974992869</v>
      </c>
      <c r="E179" s="32"/>
      <c r="F179" s="291"/>
      <c r="G179" s="291"/>
      <c r="H179" s="291"/>
      <c r="I179" s="34"/>
      <c r="J179" s="34"/>
      <c r="K179" s="34"/>
      <c r="L179" s="34"/>
      <c r="M179" s="34" t="s">
        <v>217</v>
      </c>
      <c r="N179" s="32"/>
      <c r="O179" s="38"/>
      <c r="P179" s="32"/>
      <c r="Q179" s="34"/>
      <c r="R179" s="284"/>
      <c r="S179" s="285"/>
      <c r="T179" s="38" t="s">
        <v>32</v>
      </c>
      <c r="U179" s="38" t="s">
        <v>44</v>
      </c>
      <c r="V179" s="286">
        <v>8480000</v>
      </c>
      <c r="W179" s="38" t="s">
        <v>27</v>
      </c>
      <c r="X179" s="43"/>
      <c r="Y179" s="271"/>
      <c r="Z179" s="271"/>
      <c r="AA179" s="271"/>
      <c r="AB179" s="271"/>
    </row>
    <row r="180" spans="1:28" ht="16" hidden="1">
      <c r="A180" s="32"/>
      <c r="B180" s="279">
        <v>45935</v>
      </c>
      <c r="C180" s="34" t="s">
        <v>322</v>
      </c>
      <c r="D180" s="280">
        <v>382787880</v>
      </c>
      <c r="E180" s="32" t="s">
        <v>42</v>
      </c>
      <c r="F180" s="291" t="s">
        <v>4318</v>
      </c>
      <c r="G180" s="291"/>
      <c r="H180" s="291"/>
      <c r="I180" s="34" t="s">
        <v>26</v>
      </c>
      <c r="J180" s="34" t="s">
        <v>27</v>
      </c>
      <c r="K180" s="34"/>
      <c r="L180" s="34" t="s">
        <v>29</v>
      </c>
      <c r="M180" s="34" t="s">
        <v>203</v>
      </c>
      <c r="N180" s="32"/>
      <c r="O180" s="38"/>
      <c r="P180" s="32"/>
      <c r="Q180" s="34"/>
      <c r="R180" s="284"/>
      <c r="S180" s="285"/>
      <c r="T180" s="38" t="s">
        <v>32</v>
      </c>
      <c r="U180" s="38" t="s">
        <v>44</v>
      </c>
      <c r="V180" s="286">
        <v>3190000</v>
      </c>
      <c r="W180" s="38" t="s">
        <v>27</v>
      </c>
      <c r="X180" s="43"/>
      <c r="Y180" s="271"/>
      <c r="Z180" s="271"/>
      <c r="AA180" s="271"/>
      <c r="AB180" s="271"/>
    </row>
    <row r="181" spans="1:28" ht="16" hidden="1">
      <c r="A181" s="32"/>
      <c r="B181" s="279">
        <v>45935</v>
      </c>
      <c r="C181" s="34" t="s">
        <v>603</v>
      </c>
      <c r="D181" s="280">
        <v>909779573</v>
      </c>
      <c r="E181" s="32" t="s">
        <v>2410</v>
      </c>
      <c r="F181" s="291" t="s">
        <v>4318</v>
      </c>
      <c r="G181" s="291"/>
      <c r="H181" s="291"/>
      <c r="I181" s="34" t="s">
        <v>26</v>
      </c>
      <c r="J181" s="34" t="s">
        <v>27</v>
      </c>
      <c r="K181" s="34"/>
      <c r="L181" s="34" t="s">
        <v>29</v>
      </c>
      <c r="M181" s="34" t="s">
        <v>203</v>
      </c>
      <c r="N181" s="32"/>
      <c r="O181" s="38"/>
      <c r="P181" s="32"/>
      <c r="Q181" s="34"/>
      <c r="R181" s="284"/>
      <c r="S181" s="285"/>
      <c r="T181" s="38" t="s">
        <v>32</v>
      </c>
      <c r="U181" s="38" t="s">
        <v>44</v>
      </c>
      <c r="V181" s="286">
        <v>2600000</v>
      </c>
      <c r="W181" s="38" t="s">
        <v>27</v>
      </c>
      <c r="X181" s="43"/>
      <c r="Y181" s="271"/>
      <c r="Z181" s="271"/>
      <c r="AA181" s="271"/>
      <c r="AB181" s="271"/>
    </row>
    <row r="182" spans="1:28" ht="16" hidden="1">
      <c r="A182" s="32">
        <f>A173+1</f>
        <v>159</v>
      </c>
      <c r="B182" s="279">
        <v>45935</v>
      </c>
      <c r="C182" s="34" t="s">
        <v>4455</v>
      </c>
      <c r="D182" s="280"/>
      <c r="E182" s="32" t="s">
        <v>3859</v>
      </c>
      <c r="F182" s="282" t="s">
        <v>4271</v>
      </c>
      <c r="G182" s="282"/>
      <c r="H182" s="282"/>
      <c r="I182" s="34" t="s">
        <v>26</v>
      </c>
      <c r="J182" s="34" t="s">
        <v>27</v>
      </c>
      <c r="K182" s="34" t="s">
        <v>390</v>
      </c>
      <c r="L182" s="34" t="s">
        <v>29</v>
      </c>
      <c r="M182" s="34" t="s">
        <v>217</v>
      </c>
      <c r="N182" s="32" t="s">
        <v>389</v>
      </c>
      <c r="O182" s="38"/>
      <c r="P182" s="32"/>
      <c r="Q182" s="34"/>
      <c r="R182" s="284"/>
      <c r="S182" s="285"/>
      <c r="T182" s="38"/>
      <c r="U182" s="38"/>
      <c r="V182" s="42"/>
      <c r="W182" s="38"/>
      <c r="X182" s="43"/>
      <c r="Y182" s="271"/>
      <c r="Z182" s="271"/>
      <c r="AA182" s="271"/>
      <c r="AB182" s="271"/>
    </row>
    <row r="183" spans="1:28" ht="17" hidden="1">
      <c r="A183" s="32">
        <f t="shared" ref="A183:A222" si="4">A182+1</f>
        <v>160</v>
      </c>
      <c r="B183" s="279">
        <v>45935</v>
      </c>
      <c r="C183" s="34" t="s">
        <v>4456</v>
      </c>
      <c r="D183" s="280">
        <v>345581753</v>
      </c>
      <c r="E183" s="32" t="s">
        <v>4457</v>
      </c>
      <c r="F183" s="282" t="s">
        <v>4271</v>
      </c>
      <c r="G183" s="282"/>
      <c r="H183" s="282"/>
      <c r="I183" s="34" t="s">
        <v>26</v>
      </c>
      <c r="J183" s="34" t="s">
        <v>27</v>
      </c>
      <c r="K183" s="34" t="s">
        <v>390</v>
      </c>
      <c r="L183" s="34" t="s">
        <v>29</v>
      </c>
      <c r="M183" s="34" t="s">
        <v>203</v>
      </c>
      <c r="N183" s="32" t="s">
        <v>234</v>
      </c>
      <c r="O183" s="38" t="s">
        <v>697</v>
      </c>
      <c r="P183" s="32"/>
      <c r="Q183" s="34"/>
      <c r="R183" s="284" t="s">
        <v>110</v>
      </c>
      <c r="S183" s="285"/>
      <c r="T183" s="38"/>
      <c r="U183" s="38"/>
      <c r="V183" s="42"/>
      <c r="W183" s="38"/>
      <c r="X183" s="43" t="s">
        <v>4458</v>
      </c>
      <c r="Y183" s="271"/>
      <c r="Z183" s="271"/>
      <c r="AA183" s="271"/>
      <c r="AB183" s="271"/>
    </row>
    <row r="184" spans="1:28" ht="16" hidden="1">
      <c r="A184" s="32">
        <f t="shared" si="4"/>
        <v>161</v>
      </c>
      <c r="B184" s="279">
        <v>45935</v>
      </c>
      <c r="C184" s="34" t="s">
        <v>4459</v>
      </c>
      <c r="D184" s="280"/>
      <c r="E184" s="32"/>
      <c r="F184" s="291"/>
      <c r="G184" s="291"/>
      <c r="H184" s="291"/>
      <c r="I184" s="34" t="s">
        <v>48</v>
      </c>
      <c r="J184" s="34"/>
      <c r="K184" s="34" t="s">
        <v>390</v>
      </c>
      <c r="L184" s="34" t="s">
        <v>107</v>
      </c>
      <c r="M184" s="34"/>
      <c r="N184" s="32" t="s">
        <v>389</v>
      </c>
      <c r="O184" s="38"/>
      <c r="P184" s="32"/>
      <c r="Q184" s="34"/>
      <c r="R184" s="284"/>
      <c r="S184" s="285"/>
      <c r="T184" s="38"/>
      <c r="U184" s="38"/>
      <c r="V184" s="42"/>
      <c r="W184" s="38"/>
      <c r="X184" s="43"/>
      <c r="Y184" s="271"/>
      <c r="Z184" s="271"/>
      <c r="AA184" s="271"/>
      <c r="AB184" s="271"/>
    </row>
    <row r="185" spans="1:28" ht="17" hidden="1">
      <c r="A185" s="32">
        <f t="shared" si="4"/>
        <v>162</v>
      </c>
      <c r="B185" s="279">
        <v>45935</v>
      </c>
      <c r="C185" s="34" t="s">
        <v>4460</v>
      </c>
      <c r="D185" s="280">
        <v>967283639</v>
      </c>
      <c r="E185" s="32" t="s">
        <v>3392</v>
      </c>
      <c r="F185" s="291" t="s">
        <v>4252</v>
      </c>
      <c r="G185" s="291"/>
      <c r="H185" s="291"/>
      <c r="I185" s="34" t="s">
        <v>26</v>
      </c>
      <c r="J185" s="34" t="s">
        <v>27</v>
      </c>
      <c r="K185" s="34" t="s">
        <v>390</v>
      </c>
      <c r="L185" s="34" t="s">
        <v>29</v>
      </c>
      <c r="M185" s="34" t="s">
        <v>91</v>
      </c>
      <c r="N185" s="32" t="s">
        <v>227</v>
      </c>
      <c r="O185" s="38" t="s">
        <v>697</v>
      </c>
      <c r="P185" s="32"/>
      <c r="Q185" s="34"/>
      <c r="R185" s="284" t="s">
        <v>110</v>
      </c>
      <c r="S185" s="285"/>
      <c r="T185" s="38"/>
      <c r="U185" s="38"/>
      <c r="V185" s="42"/>
      <c r="W185" s="38"/>
      <c r="X185" s="43" t="s">
        <v>4461</v>
      </c>
      <c r="Y185" s="271"/>
      <c r="Z185" s="271"/>
      <c r="AA185" s="271"/>
      <c r="AB185" s="271"/>
    </row>
    <row r="186" spans="1:28" ht="16" hidden="1">
      <c r="A186" s="32">
        <f t="shared" si="4"/>
        <v>163</v>
      </c>
      <c r="B186" s="279">
        <v>45935</v>
      </c>
      <c r="C186" s="34" t="s">
        <v>4462</v>
      </c>
      <c r="D186" s="280"/>
      <c r="E186" s="32" t="s">
        <v>4337</v>
      </c>
      <c r="F186" s="282" t="s">
        <v>4299</v>
      </c>
      <c r="G186" s="282"/>
      <c r="H186" s="282"/>
      <c r="I186" s="34" t="s">
        <v>26</v>
      </c>
      <c r="J186" s="34" t="s">
        <v>38</v>
      </c>
      <c r="K186" s="34" t="s">
        <v>390</v>
      </c>
      <c r="L186" s="34" t="s">
        <v>107</v>
      </c>
      <c r="M186" s="34" t="s">
        <v>4324</v>
      </c>
      <c r="N186" s="32" t="s">
        <v>389</v>
      </c>
      <c r="O186" s="38"/>
      <c r="P186" s="32"/>
      <c r="Q186" s="34"/>
      <c r="R186" s="284"/>
      <c r="S186" s="285"/>
      <c r="T186" s="38"/>
      <c r="U186" s="38"/>
      <c r="V186" s="42"/>
      <c r="W186" s="38"/>
      <c r="X186" s="43"/>
      <c r="Y186" s="271"/>
      <c r="Z186" s="271"/>
      <c r="AA186" s="271"/>
      <c r="AB186" s="271"/>
    </row>
    <row r="187" spans="1:28" ht="16" hidden="1">
      <c r="A187" s="32">
        <f t="shared" si="4"/>
        <v>164</v>
      </c>
      <c r="B187" s="279">
        <v>45935</v>
      </c>
      <c r="C187" s="34" t="s">
        <v>4463</v>
      </c>
      <c r="D187" s="280"/>
      <c r="E187" s="32" t="s">
        <v>4187</v>
      </c>
      <c r="F187" s="282" t="s">
        <v>24</v>
      </c>
      <c r="G187" s="282"/>
      <c r="H187" s="282"/>
      <c r="I187" s="34" t="s">
        <v>26</v>
      </c>
      <c r="J187" s="34" t="s">
        <v>27</v>
      </c>
      <c r="K187" s="34" t="s">
        <v>390</v>
      </c>
      <c r="L187" s="34" t="s">
        <v>29</v>
      </c>
      <c r="M187" s="34" t="s">
        <v>361</v>
      </c>
      <c r="N187" s="32" t="s">
        <v>389</v>
      </c>
      <c r="O187" s="38"/>
      <c r="P187" s="32"/>
      <c r="Q187" s="34"/>
      <c r="R187" s="284"/>
      <c r="S187" s="285"/>
      <c r="T187" s="38"/>
      <c r="U187" s="38"/>
      <c r="V187" s="42"/>
      <c r="W187" s="38"/>
      <c r="X187" s="43"/>
      <c r="Y187" s="271"/>
      <c r="Z187" s="271"/>
      <c r="AA187" s="271"/>
      <c r="AB187" s="271"/>
    </row>
    <row r="188" spans="1:28" ht="16" hidden="1">
      <c r="A188" s="34">
        <f t="shared" si="4"/>
        <v>165</v>
      </c>
      <c r="B188" s="279">
        <v>45935</v>
      </c>
      <c r="C188" s="34" t="s">
        <v>4464</v>
      </c>
      <c r="D188" s="280"/>
      <c r="E188" s="34" t="s">
        <v>4417</v>
      </c>
      <c r="F188" s="144" t="s">
        <v>4418</v>
      </c>
      <c r="G188" s="144"/>
      <c r="H188" s="144"/>
      <c r="I188" s="34" t="s">
        <v>26</v>
      </c>
      <c r="J188" s="34" t="s">
        <v>27</v>
      </c>
      <c r="K188" s="34" t="s">
        <v>390</v>
      </c>
      <c r="L188" s="34" t="s">
        <v>29</v>
      </c>
      <c r="M188" s="34" t="s">
        <v>203</v>
      </c>
      <c r="N188" s="34" t="s">
        <v>389</v>
      </c>
      <c r="O188" s="38"/>
      <c r="P188" s="34"/>
      <c r="Q188" s="34"/>
      <c r="R188" s="284"/>
      <c r="S188" s="285"/>
      <c r="T188" s="38"/>
      <c r="U188" s="38"/>
      <c r="V188" s="42"/>
      <c r="W188" s="38"/>
      <c r="X188" s="43"/>
      <c r="Y188" s="271"/>
      <c r="Z188" s="271"/>
      <c r="AA188" s="271"/>
      <c r="AB188" s="271"/>
    </row>
    <row r="189" spans="1:28" ht="16" hidden="1">
      <c r="A189" s="34">
        <f t="shared" si="4"/>
        <v>166</v>
      </c>
      <c r="B189" s="279">
        <v>45935</v>
      </c>
      <c r="C189" s="34" t="s">
        <v>4465</v>
      </c>
      <c r="D189" s="280"/>
      <c r="E189" s="34" t="s">
        <v>3246</v>
      </c>
      <c r="F189" s="282" t="s">
        <v>24</v>
      </c>
      <c r="G189" s="282"/>
      <c r="H189" s="282"/>
      <c r="I189" s="34" t="s">
        <v>26</v>
      </c>
      <c r="J189" s="34" t="s">
        <v>27</v>
      </c>
      <c r="K189" s="34" t="s">
        <v>390</v>
      </c>
      <c r="L189" s="34" t="s">
        <v>29</v>
      </c>
      <c r="M189" s="34"/>
      <c r="N189" s="34" t="s">
        <v>347</v>
      </c>
      <c r="O189" s="38"/>
      <c r="P189" s="34"/>
      <c r="Q189" s="34"/>
      <c r="R189" s="284"/>
      <c r="S189" s="285"/>
      <c r="T189" s="38"/>
      <c r="U189" s="38"/>
      <c r="V189" s="42"/>
      <c r="W189" s="38"/>
      <c r="X189" s="43"/>
      <c r="Y189" s="271"/>
      <c r="Z189" s="271"/>
      <c r="AA189" s="271"/>
      <c r="AB189" s="271"/>
    </row>
    <row r="190" spans="1:28" ht="16" hidden="1">
      <c r="A190" s="34">
        <f t="shared" si="4"/>
        <v>167</v>
      </c>
      <c r="B190" s="279">
        <v>45935</v>
      </c>
      <c r="C190" s="34" t="s">
        <v>285</v>
      </c>
      <c r="D190" s="280"/>
      <c r="E190" s="34" t="s">
        <v>4356</v>
      </c>
      <c r="F190" s="282" t="s">
        <v>4271</v>
      </c>
      <c r="G190" s="282"/>
      <c r="H190" s="282"/>
      <c r="I190" s="34" t="s">
        <v>26</v>
      </c>
      <c r="J190" s="245" t="s">
        <v>27</v>
      </c>
      <c r="K190" s="34" t="s">
        <v>390</v>
      </c>
      <c r="L190" s="34" t="s">
        <v>29</v>
      </c>
      <c r="M190" s="34" t="s">
        <v>212</v>
      </c>
      <c r="N190" s="34" t="s">
        <v>389</v>
      </c>
      <c r="O190" s="38"/>
      <c r="P190" s="34"/>
      <c r="Q190" s="34"/>
      <c r="R190" s="284"/>
      <c r="S190" s="285"/>
      <c r="T190" s="38"/>
      <c r="U190" s="38"/>
      <c r="V190" s="42"/>
      <c r="W190" s="38"/>
      <c r="X190" s="43"/>
      <c r="Y190" s="271"/>
      <c r="Z190" s="271"/>
      <c r="AA190" s="271"/>
      <c r="AB190" s="271"/>
    </row>
    <row r="191" spans="1:28" ht="16" hidden="1">
      <c r="A191" s="34">
        <f t="shared" si="4"/>
        <v>168</v>
      </c>
      <c r="B191" s="279">
        <v>45935</v>
      </c>
      <c r="C191" s="34" t="s">
        <v>2321</v>
      </c>
      <c r="D191" s="280" t="s">
        <v>4466</v>
      </c>
      <c r="E191" s="34" t="s">
        <v>4356</v>
      </c>
      <c r="F191" s="282" t="s">
        <v>4271</v>
      </c>
      <c r="G191" s="282"/>
      <c r="H191" s="282"/>
      <c r="I191" s="34" t="s">
        <v>26</v>
      </c>
      <c r="J191" s="34" t="s">
        <v>27</v>
      </c>
      <c r="K191" s="34" t="s">
        <v>390</v>
      </c>
      <c r="L191" s="34" t="s">
        <v>29</v>
      </c>
      <c r="M191" s="34" t="s">
        <v>217</v>
      </c>
      <c r="N191" s="34" t="s">
        <v>389</v>
      </c>
      <c r="O191" s="38" t="s">
        <v>32</v>
      </c>
      <c r="P191" s="34"/>
      <c r="Q191" s="34"/>
      <c r="R191" s="284"/>
      <c r="S191" s="285"/>
      <c r="T191" s="38"/>
      <c r="U191" s="38"/>
      <c r="V191" s="286"/>
      <c r="W191" s="38"/>
      <c r="X191" s="43"/>
      <c r="Y191" s="271"/>
      <c r="Z191" s="271"/>
      <c r="AA191" s="271"/>
      <c r="AB191" s="271"/>
    </row>
    <row r="192" spans="1:28" ht="17" hidden="1">
      <c r="A192" s="34">
        <f t="shared" si="4"/>
        <v>169</v>
      </c>
      <c r="B192" s="279">
        <v>45935</v>
      </c>
      <c r="C192" s="34" t="s">
        <v>4467</v>
      </c>
      <c r="D192" s="280">
        <v>334357397</v>
      </c>
      <c r="E192" s="34" t="s">
        <v>3218</v>
      </c>
      <c r="F192" s="282" t="s">
        <v>4271</v>
      </c>
      <c r="G192" s="282"/>
      <c r="H192" s="282"/>
      <c r="I192" s="34" t="s">
        <v>26</v>
      </c>
      <c r="J192" s="34" t="s">
        <v>27</v>
      </c>
      <c r="K192" s="34" t="s">
        <v>388</v>
      </c>
      <c r="L192" s="34" t="s">
        <v>29</v>
      </c>
      <c r="M192" s="34" t="s">
        <v>217</v>
      </c>
      <c r="N192" s="34" t="s">
        <v>234</v>
      </c>
      <c r="O192" s="38" t="s">
        <v>697</v>
      </c>
      <c r="P192" s="34"/>
      <c r="Q192" s="34"/>
      <c r="R192" s="284" t="s">
        <v>4468</v>
      </c>
      <c r="S192" s="285"/>
      <c r="T192" s="38"/>
      <c r="U192" s="38"/>
      <c r="V192" s="42"/>
      <c r="W192" s="38"/>
      <c r="X192" s="43" t="s">
        <v>4469</v>
      </c>
      <c r="Y192" s="271"/>
      <c r="Z192" s="271"/>
      <c r="AA192" s="271"/>
      <c r="AB192" s="271"/>
    </row>
    <row r="193" spans="1:28" ht="16" hidden="1">
      <c r="A193" s="34">
        <f t="shared" si="4"/>
        <v>170</v>
      </c>
      <c r="B193" s="279">
        <v>45935</v>
      </c>
      <c r="C193" s="34" t="s">
        <v>4470</v>
      </c>
      <c r="D193" s="296">
        <v>384825700</v>
      </c>
      <c r="E193" s="34"/>
      <c r="F193" s="144"/>
      <c r="G193" s="144"/>
      <c r="H193" s="144"/>
      <c r="I193" s="34" t="s">
        <v>48</v>
      </c>
      <c r="J193" s="34"/>
      <c r="K193" s="34" t="s">
        <v>388</v>
      </c>
      <c r="L193" s="34" t="s">
        <v>49</v>
      </c>
      <c r="M193" s="34" t="s">
        <v>81</v>
      </c>
      <c r="N193" s="34" t="s">
        <v>234</v>
      </c>
      <c r="O193" s="38" t="s">
        <v>4422</v>
      </c>
      <c r="P193" s="34"/>
      <c r="Q193" s="34"/>
      <c r="R193" s="284"/>
      <c r="S193" s="285"/>
      <c r="T193" s="38"/>
      <c r="U193" s="38"/>
      <c r="V193" s="42"/>
      <c r="W193" s="38"/>
      <c r="X193" s="43"/>
      <c r="Y193" s="271"/>
      <c r="Z193" s="271"/>
      <c r="AA193" s="271"/>
      <c r="AB193" s="271"/>
    </row>
    <row r="194" spans="1:28" ht="17" hidden="1">
      <c r="A194" s="34">
        <f t="shared" si="4"/>
        <v>171</v>
      </c>
      <c r="B194" s="279">
        <v>45935</v>
      </c>
      <c r="C194" s="34" t="s">
        <v>76</v>
      </c>
      <c r="D194" s="280">
        <v>966007092</v>
      </c>
      <c r="E194" s="34"/>
      <c r="F194" s="144"/>
      <c r="G194" s="144"/>
      <c r="H194" s="144"/>
      <c r="I194" s="34" t="s">
        <v>48</v>
      </c>
      <c r="J194" s="34" t="s">
        <v>27</v>
      </c>
      <c r="K194" s="34" t="s">
        <v>388</v>
      </c>
      <c r="L194" s="34" t="s">
        <v>29</v>
      </c>
      <c r="M194" s="34" t="s">
        <v>91</v>
      </c>
      <c r="N194" s="34" t="s">
        <v>227</v>
      </c>
      <c r="O194" s="38" t="s">
        <v>697</v>
      </c>
      <c r="P194" s="34" t="s">
        <v>4471</v>
      </c>
      <c r="Q194" s="49">
        <v>45937</v>
      </c>
      <c r="R194" s="284" t="s">
        <v>4344</v>
      </c>
      <c r="S194" s="297"/>
      <c r="T194" s="38" t="s">
        <v>697</v>
      </c>
      <c r="U194" s="38" t="s">
        <v>44</v>
      </c>
      <c r="V194" s="42" t="s">
        <v>4472</v>
      </c>
      <c r="W194" s="38"/>
      <c r="X194" s="43" t="s">
        <v>4473</v>
      </c>
      <c r="Y194" s="271"/>
      <c r="Z194" s="271"/>
      <c r="AA194" s="271"/>
      <c r="AB194" s="271"/>
    </row>
    <row r="195" spans="1:28" ht="16" hidden="1">
      <c r="A195" s="34">
        <f t="shared" si="4"/>
        <v>172</v>
      </c>
      <c r="B195" s="279">
        <v>45935</v>
      </c>
      <c r="C195" s="34" t="s">
        <v>4474</v>
      </c>
      <c r="D195" s="280">
        <v>706761239</v>
      </c>
      <c r="E195" s="34" t="s">
        <v>4336</v>
      </c>
      <c r="F195" s="282" t="s">
        <v>24</v>
      </c>
      <c r="G195" s="282"/>
      <c r="H195" s="282"/>
      <c r="I195" s="34" t="s">
        <v>26</v>
      </c>
      <c r="J195" s="34" t="s">
        <v>27</v>
      </c>
      <c r="K195" s="34" t="s">
        <v>388</v>
      </c>
      <c r="L195" s="34" t="s">
        <v>29</v>
      </c>
      <c r="M195" s="34" t="s">
        <v>361</v>
      </c>
      <c r="N195" s="34" t="s">
        <v>227</v>
      </c>
      <c r="O195" s="38" t="s">
        <v>4264</v>
      </c>
      <c r="P195" s="34"/>
      <c r="Q195" s="34"/>
      <c r="R195" s="284"/>
      <c r="S195" s="297"/>
      <c r="T195" s="38"/>
      <c r="U195" s="38"/>
      <c r="V195" s="42"/>
      <c r="W195" s="38"/>
      <c r="X195" s="43"/>
      <c r="Y195" s="271"/>
      <c r="Z195" s="271"/>
      <c r="AA195" s="271"/>
      <c r="AB195" s="271"/>
    </row>
    <row r="196" spans="1:28" ht="16" hidden="1">
      <c r="A196" s="34">
        <f t="shared" si="4"/>
        <v>173</v>
      </c>
      <c r="B196" s="279">
        <v>45935</v>
      </c>
      <c r="C196" s="34" t="s">
        <v>4475</v>
      </c>
      <c r="D196" s="280" t="s">
        <v>647</v>
      </c>
      <c r="E196" s="34"/>
      <c r="F196" s="144"/>
      <c r="G196" s="144"/>
      <c r="H196" s="144"/>
      <c r="I196" s="34" t="s">
        <v>48</v>
      </c>
      <c r="J196" s="34" t="s">
        <v>27</v>
      </c>
      <c r="K196" s="34" t="s">
        <v>391</v>
      </c>
      <c r="L196" s="34" t="s">
        <v>29</v>
      </c>
      <c r="M196" s="34" t="s">
        <v>361</v>
      </c>
      <c r="N196" s="34" t="s">
        <v>160</v>
      </c>
      <c r="O196" s="38" t="s">
        <v>32</v>
      </c>
      <c r="P196" s="34"/>
      <c r="Q196" s="34"/>
      <c r="R196" s="284"/>
      <c r="S196" s="285"/>
      <c r="T196" s="38"/>
      <c r="U196" s="38"/>
      <c r="V196" s="286"/>
      <c r="W196" s="38"/>
      <c r="X196" s="43"/>
      <c r="Y196" s="271"/>
      <c r="Z196" s="271"/>
      <c r="AA196" s="271"/>
      <c r="AB196" s="271"/>
    </row>
    <row r="197" spans="1:28" ht="21" hidden="1" customHeight="1">
      <c r="A197" s="34">
        <f t="shared" si="4"/>
        <v>174</v>
      </c>
      <c r="B197" s="279">
        <v>45935</v>
      </c>
      <c r="C197" s="34" t="s">
        <v>4476</v>
      </c>
      <c r="D197" s="280">
        <v>903546464</v>
      </c>
      <c r="E197" s="34" t="s">
        <v>3996</v>
      </c>
      <c r="F197" s="144" t="s">
        <v>4273</v>
      </c>
      <c r="G197" s="144"/>
      <c r="H197" s="144"/>
      <c r="I197" s="34" t="s">
        <v>26</v>
      </c>
      <c r="J197" s="34" t="s">
        <v>27</v>
      </c>
      <c r="K197" s="34" t="s">
        <v>391</v>
      </c>
      <c r="L197" s="34" t="s">
        <v>107</v>
      </c>
      <c r="M197" s="34" t="s">
        <v>303</v>
      </c>
      <c r="N197" s="34" t="s">
        <v>234</v>
      </c>
      <c r="O197" s="38" t="s">
        <v>4264</v>
      </c>
      <c r="P197" s="34"/>
      <c r="Q197" s="34"/>
      <c r="R197" s="284"/>
      <c r="S197" s="285"/>
      <c r="T197" s="38"/>
      <c r="U197" s="38"/>
      <c r="V197" s="42"/>
      <c r="W197" s="38"/>
      <c r="X197" s="43" t="s">
        <v>4477</v>
      </c>
      <c r="Y197" s="271"/>
      <c r="Z197" s="271"/>
      <c r="AA197" s="271"/>
      <c r="AB197" s="271"/>
    </row>
    <row r="198" spans="1:28" ht="16" hidden="1">
      <c r="A198" s="34">
        <f t="shared" si="4"/>
        <v>175</v>
      </c>
      <c r="B198" s="279">
        <v>45935</v>
      </c>
      <c r="C198" s="34" t="s">
        <v>4478</v>
      </c>
      <c r="D198" s="280">
        <v>374876215</v>
      </c>
      <c r="E198" s="34"/>
      <c r="F198" s="144"/>
      <c r="G198" s="144"/>
      <c r="H198" s="144"/>
      <c r="I198" s="34" t="s">
        <v>48</v>
      </c>
      <c r="J198" s="34" t="s">
        <v>27</v>
      </c>
      <c r="K198" s="34" t="s">
        <v>391</v>
      </c>
      <c r="L198" s="34" t="s">
        <v>49</v>
      </c>
      <c r="M198" s="34" t="s">
        <v>91</v>
      </c>
      <c r="N198" s="34" t="s">
        <v>227</v>
      </c>
      <c r="O198" s="38" t="s">
        <v>4264</v>
      </c>
      <c r="P198" s="34"/>
      <c r="Q198" s="34"/>
      <c r="R198" s="284"/>
      <c r="S198" s="297"/>
      <c r="T198" s="38"/>
      <c r="U198" s="38"/>
      <c r="V198" s="42"/>
      <c r="W198" s="38"/>
      <c r="X198" s="43"/>
      <c r="Y198" s="271"/>
      <c r="Z198" s="271"/>
      <c r="AA198" s="271"/>
      <c r="AB198" s="271"/>
    </row>
    <row r="199" spans="1:28" ht="17" hidden="1">
      <c r="A199" s="34">
        <f t="shared" si="4"/>
        <v>176</v>
      </c>
      <c r="B199" s="279">
        <v>45935</v>
      </c>
      <c r="C199" s="34" t="s">
        <v>4479</v>
      </c>
      <c r="D199" s="280">
        <v>373228677</v>
      </c>
      <c r="E199" s="34"/>
      <c r="F199" s="144"/>
      <c r="G199" s="144"/>
      <c r="H199" s="144"/>
      <c r="I199" s="34" t="s">
        <v>48</v>
      </c>
      <c r="J199" s="34" t="s">
        <v>38</v>
      </c>
      <c r="K199" s="34" t="s">
        <v>391</v>
      </c>
      <c r="L199" s="34" t="s">
        <v>49</v>
      </c>
      <c r="M199" s="34" t="s">
        <v>303</v>
      </c>
      <c r="N199" s="34" t="s">
        <v>234</v>
      </c>
      <c r="O199" s="38" t="s">
        <v>4264</v>
      </c>
      <c r="P199" s="34"/>
      <c r="Q199" s="34"/>
      <c r="R199" s="284"/>
      <c r="S199" s="285"/>
      <c r="T199" s="38"/>
      <c r="U199" s="38"/>
      <c r="V199" s="42"/>
      <c r="W199" s="38"/>
      <c r="X199" s="43" t="s">
        <v>4480</v>
      </c>
      <c r="Y199" s="271"/>
      <c r="Z199" s="271"/>
      <c r="AA199" s="271"/>
      <c r="AB199" s="271"/>
    </row>
    <row r="200" spans="1:28" ht="18.75" hidden="1" customHeight="1">
      <c r="A200" s="34">
        <f t="shared" si="4"/>
        <v>177</v>
      </c>
      <c r="B200" s="279">
        <v>45935</v>
      </c>
      <c r="C200" s="34" t="s">
        <v>4481</v>
      </c>
      <c r="D200" s="280"/>
      <c r="E200" s="34" t="s">
        <v>4332</v>
      </c>
      <c r="F200" s="144" t="s">
        <v>4244</v>
      </c>
      <c r="G200" s="144"/>
      <c r="H200" s="144"/>
      <c r="I200" s="34" t="s">
        <v>26</v>
      </c>
      <c r="J200" s="34" t="s">
        <v>27</v>
      </c>
      <c r="K200" s="34" t="s">
        <v>391</v>
      </c>
      <c r="L200" s="34" t="s">
        <v>29</v>
      </c>
      <c r="M200" s="34" t="s">
        <v>203</v>
      </c>
      <c r="N200" s="34" t="s">
        <v>389</v>
      </c>
      <c r="O200" s="38"/>
      <c r="P200" s="34"/>
      <c r="Q200" s="34"/>
      <c r="R200" s="284"/>
      <c r="S200" s="285"/>
      <c r="T200" s="38"/>
      <c r="U200" s="38"/>
      <c r="V200" s="42"/>
      <c r="W200" s="38"/>
      <c r="X200" s="43"/>
      <c r="Y200" s="271"/>
      <c r="Z200" s="271"/>
      <c r="AA200" s="271"/>
      <c r="AB200" s="271"/>
    </row>
    <row r="201" spans="1:28" ht="16" hidden="1">
      <c r="A201" s="34">
        <f t="shared" si="4"/>
        <v>178</v>
      </c>
      <c r="B201" s="279">
        <v>45935</v>
      </c>
      <c r="C201" s="34" t="s">
        <v>396</v>
      </c>
      <c r="D201" s="280">
        <v>767243988</v>
      </c>
      <c r="E201" s="34" t="s">
        <v>2410</v>
      </c>
      <c r="F201" s="291" t="s">
        <v>4318</v>
      </c>
      <c r="G201" s="291"/>
      <c r="H201" s="291"/>
      <c r="I201" s="34" t="s">
        <v>26</v>
      </c>
      <c r="J201" s="34" t="s">
        <v>27</v>
      </c>
      <c r="K201" s="34" t="s">
        <v>391</v>
      </c>
      <c r="L201" s="34" t="s">
        <v>29</v>
      </c>
      <c r="M201" s="34" t="s">
        <v>203</v>
      </c>
      <c r="N201" s="34" t="s">
        <v>227</v>
      </c>
      <c r="O201" s="38" t="s">
        <v>1169</v>
      </c>
      <c r="P201" s="34"/>
      <c r="Q201" s="34"/>
      <c r="R201" s="284"/>
      <c r="S201" s="285"/>
      <c r="T201" s="38"/>
      <c r="U201" s="38"/>
      <c r="V201" s="42"/>
      <c r="W201" s="38"/>
      <c r="X201" s="43"/>
      <c r="Y201" s="271"/>
      <c r="Z201" s="271"/>
      <c r="AA201" s="271"/>
      <c r="AB201" s="271"/>
    </row>
    <row r="202" spans="1:28" ht="17" hidden="1">
      <c r="A202" s="34">
        <f t="shared" si="4"/>
        <v>179</v>
      </c>
      <c r="B202" s="279">
        <v>45935</v>
      </c>
      <c r="C202" s="34" t="s">
        <v>4482</v>
      </c>
      <c r="D202" s="280">
        <v>373015978</v>
      </c>
      <c r="E202" s="34" t="s">
        <v>4391</v>
      </c>
      <c r="F202" s="144" t="s">
        <v>4244</v>
      </c>
      <c r="G202" s="144"/>
      <c r="H202" s="144"/>
      <c r="I202" s="34" t="s">
        <v>26</v>
      </c>
      <c r="J202" s="34" t="s">
        <v>27</v>
      </c>
      <c r="K202" s="34" t="s">
        <v>391</v>
      </c>
      <c r="L202" s="34" t="s">
        <v>29</v>
      </c>
      <c r="M202" s="34" t="s">
        <v>361</v>
      </c>
      <c r="N202" s="34" t="s">
        <v>227</v>
      </c>
      <c r="O202" s="38" t="s">
        <v>4264</v>
      </c>
      <c r="P202" s="34"/>
      <c r="Q202" s="49"/>
      <c r="R202" s="284" t="s">
        <v>4364</v>
      </c>
      <c r="S202" s="285"/>
      <c r="T202" s="38"/>
      <c r="U202" s="38"/>
      <c r="V202" s="42"/>
      <c r="W202" s="38"/>
      <c r="X202" s="43"/>
      <c r="Y202" s="271"/>
      <c r="Z202" s="271"/>
      <c r="AA202" s="271"/>
      <c r="AB202" s="271"/>
    </row>
    <row r="203" spans="1:28" ht="16" hidden="1">
      <c r="A203" s="34">
        <f t="shared" si="4"/>
        <v>180</v>
      </c>
      <c r="B203" s="279">
        <v>45935</v>
      </c>
      <c r="C203" s="34" t="s">
        <v>4483</v>
      </c>
      <c r="D203" s="280"/>
      <c r="E203" s="34" t="s">
        <v>4415</v>
      </c>
      <c r="F203" s="282" t="s">
        <v>24</v>
      </c>
      <c r="G203" s="282"/>
      <c r="H203" s="282"/>
      <c r="I203" s="34" t="s">
        <v>26</v>
      </c>
      <c r="J203" s="245" t="s">
        <v>27</v>
      </c>
      <c r="K203" s="34" t="s">
        <v>391</v>
      </c>
      <c r="L203" s="34" t="s">
        <v>29</v>
      </c>
      <c r="M203" s="34"/>
      <c r="N203" s="34" t="s">
        <v>347</v>
      </c>
      <c r="O203" s="38"/>
      <c r="P203" s="34"/>
      <c r="Q203" s="34"/>
      <c r="R203" s="284"/>
      <c r="S203" s="285"/>
      <c r="T203" s="38"/>
      <c r="U203" s="38"/>
      <c r="V203" s="42"/>
      <c r="W203" s="38"/>
      <c r="X203" s="43"/>
      <c r="Y203" s="271"/>
      <c r="Z203" s="271"/>
      <c r="AA203" s="271"/>
      <c r="AB203" s="271"/>
    </row>
    <row r="204" spans="1:28" ht="16" hidden="1">
      <c r="A204" s="34">
        <f t="shared" si="4"/>
        <v>181</v>
      </c>
      <c r="B204" s="279">
        <v>45935</v>
      </c>
      <c r="C204" s="34" t="s">
        <v>4484</v>
      </c>
      <c r="D204" s="280">
        <v>352998238</v>
      </c>
      <c r="E204" s="34" t="s">
        <v>4276</v>
      </c>
      <c r="F204" s="291" t="s">
        <v>4252</v>
      </c>
      <c r="G204" s="291"/>
      <c r="H204" s="291"/>
      <c r="I204" s="34" t="s">
        <v>26</v>
      </c>
      <c r="J204" s="34" t="s">
        <v>27</v>
      </c>
      <c r="K204" s="34" t="s">
        <v>390</v>
      </c>
      <c r="L204" s="34" t="s">
        <v>29</v>
      </c>
      <c r="M204" s="34" t="s">
        <v>91</v>
      </c>
      <c r="N204" s="34" t="s">
        <v>227</v>
      </c>
      <c r="O204" s="38" t="s">
        <v>4264</v>
      </c>
      <c r="P204" s="34"/>
      <c r="Q204" s="34"/>
      <c r="R204" s="284"/>
      <c r="S204" s="297"/>
      <c r="T204" s="38"/>
      <c r="U204" s="38"/>
      <c r="V204" s="42"/>
      <c r="W204" s="38"/>
      <c r="X204" s="43"/>
      <c r="Y204" s="271"/>
      <c r="Z204" s="271"/>
      <c r="AA204" s="271"/>
      <c r="AB204" s="271"/>
    </row>
    <row r="205" spans="1:28" ht="17" hidden="1">
      <c r="A205" s="34">
        <f t="shared" si="4"/>
        <v>182</v>
      </c>
      <c r="B205" s="279">
        <v>45935</v>
      </c>
      <c r="C205" s="34" t="s">
        <v>4485</v>
      </c>
      <c r="D205" s="280">
        <v>931837768</v>
      </c>
      <c r="E205" s="34" t="s">
        <v>3996</v>
      </c>
      <c r="F205" s="144" t="s">
        <v>4273</v>
      </c>
      <c r="G205" s="144"/>
      <c r="H205" s="144"/>
      <c r="I205" s="34" t="s">
        <v>26</v>
      </c>
      <c r="J205" s="34" t="s">
        <v>38</v>
      </c>
      <c r="K205" s="34" t="s">
        <v>390</v>
      </c>
      <c r="L205" s="34" t="s">
        <v>107</v>
      </c>
      <c r="M205" s="34" t="s">
        <v>161</v>
      </c>
      <c r="N205" s="34" t="s">
        <v>234</v>
      </c>
      <c r="O205" s="38" t="s">
        <v>4264</v>
      </c>
      <c r="P205" s="34"/>
      <c r="Q205" s="49"/>
      <c r="R205" s="284"/>
      <c r="S205" s="285"/>
      <c r="T205" s="38"/>
      <c r="U205" s="38"/>
      <c r="V205" s="42"/>
      <c r="W205" s="38"/>
      <c r="X205" s="43" t="s">
        <v>4381</v>
      </c>
      <c r="Y205" s="271"/>
      <c r="Z205" s="271"/>
      <c r="AA205" s="271"/>
      <c r="AB205" s="271"/>
    </row>
    <row r="206" spans="1:28" ht="16" hidden="1">
      <c r="A206" s="34">
        <f t="shared" si="4"/>
        <v>183</v>
      </c>
      <c r="B206" s="279">
        <v>45935</v>
      </c>
      <c r="C206" s="34" t="s">
        <v>4486</v>
      </c>
      <c r="D206" s="280">
        <v>388842626</v>
      </c>
      <c r="E206" s="34" t="s">
        <v>4331</v>
      </c>
      <c r="F206" s="291" t="s">
        <v>4244</v>
      </c>
      <c r="G206" s="291"/>
      <c r="H206" s="291"/>
      <c r="I206" s="34" t="s">
        <v>26</v>
      </c>
      <c r="J206" s="34" t="s">
        <v>27</v>
      </c>
      <c r="K206" s="34" t="s">
        <v>390</v>
      </c>
      <c r="L206" s="34" t="s">
        <v>29</v>
      </c>
      <c r="M206" s="34" t="s">
        <v>361</v>
      </c>
      <c r="N206" s="34" t="s">
        <v>227</v>
      </c>
      <c r="O206" s="38" t="s">
        <v>4264</v>
      </c>
      <c r="P206" s="34"/>
      <c r="Q206" s="49"/>
      <c r="R206" s="284"/>
      <c r="S206" s="297"/>
      <c r="T206" s="38"/>
      <c r="U206" s="38"/>
      <c r="V206" s="42"/>
      <c r="W206" s="38"/>
      <c r="X206" s="43"/>
      <c r="Y206" s="271"/>
      <c r="Z206" s="271"/>
      <c r="AA206" s="271"/>
      <c r="AB206" s="271"/>
    </row>
    <row r="207" spans="1:28" ht="16" hidden="1">
      <c r="A207" s="34">
        <f t="shared" si="4"/>
        <v>184</v>
      </c>
      <c r="B207" s="279">
        <v>45935</v>
      </c>
      <c r="C207" s="34" t="s">
        <v>1447</v>
      </c>
      <c r="D207" s="280"/>
      <c r="E207" s="34" t="s">
        <v>4331</v>
      </c>
      <c r="F207" s="291" t="s">
        <v>4244</v>
      </c>
      <c r="G207" s="291"/>
      <c r="H207" s="291"/>
      <c r="I207" s="34" t="s">
        <v>26</v>
      </c>
      <c r="J207" s="34" t="s">
        <v>27</v>
      </c>
      <c r="K207" s="34" t="s">
        <v>390</v>
      </c>
      <c r="L207" s="34" t="s">
        <v>29</v>
      </c>
      <c r="M207" s="34" t="s">
        <v>217</v>
      </c>
      <c r="N207" s="34" t="s">
        <v>389</v>
      </c>
      <c r="O207" s="38"/>
      <c r="P207" s="34"/>
      <c r="Q207" s="55"/>
      <c r="R207" s="284"/>
      <c r="S207" s="285"/>
      <c r="T207" s="38"/>
      <c r="U207" s="38"/>
      <c r="V207" s="42"/>
      <c r="W207" s="38"/>
      <c r="X207" s="43"/>
      <c r="Y207" s="271"/>
      <c r="Z207" s="271"/>
      <c r="AA207" s="271"/>
      <c r="AB207" s="271"/>
    </row>
    <row r="208" spans="1:28" ht="16" hidden="1">
      <c r="A208" s="34">
        <f t="shared" si="4"/>
        <v>185</v>
      </c>
      <c r="B208" s="279">
        <v>45935</v>
      </c>
      <c r="C208" s="34" t="s">
        <v>1676</v>
      </c>
      <c r="D208" s="280"/>
      <c r="E208" s="34" t="s">
        <v>4328</v>
      </c>
      <c r="F208" s="282" t="s">
        <v>4271</v>
      </c>
      <c r="G208" s="282"/>
      <c r="H208" s="282"/>
      <c r="I208" s="34" t="s">
        <v>26</v>
      </c>
      <c r="J208" s="34"/>
      <c r="K208" s="34" t="s">
        <v>390</v>
      </c>
      <c r="L208" s="34" t="s">
        <v>29</v>
      </c>
      <c r="M208" s="34"/>
      <c r="N208" s="34" t="s">
        <v>160</v>
      </c>
      <c r="O208" s="38"/>
      <c r="P208" s="34"/>
      <c r="Q208" s="34"/>
      <c r="R208" s="284"/>
      <c r="S208" s="285"/>
      <c r="T208" s="38"/>
      <c r="U208" s="38"/>
      <c r="V208" s="42"/>
      <c r="W208" s="38"/>
      <c r="X208" s="43"/>
      <c r="Y208" s="271"/>
      <c r="Z208" s="271"/>
      <c r="AA208" s="271"/>
      <c r="AB208" s="271"/>
    </row>
    <row r="209" spans="1:28" ht="16" hidden="1">
      <c r="A209" s="34">
        <f t="shared" si="4"/>
        <v>186</v>
      </c>
      <c r="B209" s="279">
        <v>45935</v>
      </c>
      <c r="C209" s="34" t="s">
        <v>4487</v>
      </c>
      <c r="D209" s="280"/>
      <c r="E209" s="34" t="s">
        <v>4302</v>
      </c>
      <c r="F209" s="291" t="s">
        <v>4252</v>
      </c>
      <c r="G209" s="291"/>
      <c r="H209" s="291"/>
      <c r="I209" s="34" t="s">
        <v>26</v>
      </c>
      <c r="J209" s="34" t="s">
        <v>27</v>
      </c>
      <c r="K209" s="34" t="s">
        <v>390</v>
      </c>
      <c r="L209" s="34" t="s">
        <v>29</v>
      </c>
      <c r="M209" s="34" t="s">
        <v>91</v>
      </c>
      <c r="N209" s="34" t="s">
        <v>389</v>
      </c>
      <c r="O209" s="38"/>
      <c r="P209" s="34"/>
      <c r="Q209" s="34"/>
      <c r="R209" s="284"/>
      <c r="S209" s="285"/>
      <c r="T209" s="38"/>
      <c r="U209" s="38"/>
      <c r="V209" s="42"/>
      <c r="W209" s="38"/>
      <c r="X209" s="43"/>
      <c r="Y209" s="271"/>
      <c r="Z209" s="271"/>
      <c r="AA209" s="271"/>
      <c r="AB209" s="271"/>
    </row>
    <row r="210" spans="1:28" ht="16" hidden="1">
      <c r="A210" s="34">
        <f t="shared" si="4"/>
        <v>187</v>
      </c>
      <c r="B210" s="279">
        <v>45935</v>
      </c>
      <c r="C210" s="34" t="s">
        <v>4488</v>
      </c>
      <c r="D210" s="280"/>
      <c r="E210" s="34" t="s">
        <v>3392</v>
      </c>
      <c r="F210" s="291" t="s">
        <v>4252</v>
      </c>
      <c r="G210" s="291"/>
      <c r="H210" s="291"/>
      <c r="I210" s="34" t="s">
        <v>26</v>
      </c>
      <c r="J210" s="34" t="s">
        <v>27</v>
      </c>
      <c r="K210" s="34" t="s">
        <v>390</v>
      </c>
      <c r="L210" s="34" t="s">
        <v>29</v>
      </c>
      <c r="M210" s="34" t="s">
        <v>91</v>
      </c>
      <c r="N210" s="34" t="s">
        <v>347</v>
      </c>
      <c r="O210" s="38"/>
      <c r="P210" s="34"/>
      <c r="Q210" s="34"/>
      <c r="R210" s="284"/>
      <c r="S210" s="285"/>
      <c r="T210" s="38"/>
      <c r="U210" s="38"/>
      <c r="V210" s="42"/>
      <c r="W210" s="38"/>
      <c r="X210" s="38"/>
      <c r="Y210" s="271"/>
      <c r="Z210" s="271"/>
      <c r="AA210" s="271"/>
      <c r="AB210" s="271"/>
    </row>
    <row r="211" spans="1:28" ht="17" hidden="1">
      <c r="A211" s="34">
        <f t="shared" si="4"/>
        <v>188</v>
      </c>
      <c r="B211" s="279">
        <v>45935</v>
      </c>
      <c r="C211" s="34" t="s">
        <v>4489</v>
      </c>
      <c r="D211" s="280">
        <v>783232848</v>
      </c>
      <c r="E211" s="34"/>
      <c r="F211" s="144"/>
      <c r="G211" s="144"/>
      <c r="H211" s="144"/>
      <c r="I211" s="34" t="s">
        <v>48</v>
      </c>
      <c r="J211" s="34" t="s">
        <v>38</v>
      </c>
      <c r="K211" s="34" t="s">
        <v>390</v>
      </c>
      <c r="L211" s="34" t="s">
        <v>49</v>
      </c>
      <c r="M211" s="34" t="s">
        <v>303</v>
      </c>
      <c r="N211" s="34" t="s">
        <v>227</v>
      </c>
      <c r="O211" s="38" t="s">
        <v>697</v>
      </c>
      <c r="P211" s="34"/>
      <c r="Q211" s="34"/>
      <c r="R211" s="284" t="s">
        <v>4424</v>
      </c>
      <c r="S211" s="285"/>
      <c r="T211" s="38"/>
      <c r="U211" s="38"/>
      <c r="V211" s="42"/>
      <c r="W211" s="38"/>
      <c r="X211" s="43" t="s">
        <v>4490</v>
      </c>
      <c r="Y211" s="271"/>
      <c r="Z211" s="271"/>
      <c r="AA211" s="271"/>
      <c r="AB211" s="271"/>
    </row>
    <row r="212" spans="1:28" ht="16" hidden="1">
      <c r="A212" s="34">
        <f t="shared" si="4"/>
        <v>189</v>
      </c>
      <c r="B212" s="279">
        <v>45935</v>
      </c>
      <c r="C212" s="34" t="s">
        <v>4491</v>
      </c>
      <c r="D212" s="280"/>
      <c r="E212" s="34" t="s">
        <v>3392</v>
      </c>
      <c r="F212" s="291" t="s">
        <v>4252</v>
      </c>
      <c r="G212" s="291"/>
      <c r="H212" s="291"/>
      <c r="I212" s="34" t="s">
        <v>26</v>
      </c>
      <c r="J212" s="34" t="s">
        <v>27</v>
      </c>
      <c r="K212" s="34" t="s">
        <v>390</v>
      </c>
      <c r="L212" s="34" t="s">
        <v>29</v>
      </c>
      <c r="M212" s="34" t="s">
        <v>91</v>
      </c>
      <c r="N212" s="34" t="s">
        <v>389</v>
      </c>
      <c r="O212" s="38"/>
      <c r="P212" s="34"/>
      <c r="Q212" s="57"/>
      <c r="R212" s="284"/>
      <c r="S212" s="285"/>
      <c r="T212" s="38"/>
      <c r="U212" s="38"/>
      <c r="V212" s="42"/>
      <c r="W212" s="38"/>
      <c r="X212" s="43"/>
      <c r="Y212" s="271"/>
      <c r="Z212" s="271"/>
      <c r="AA212" s="271"/>
      <c r="AB212" s="271"/>
    </row>
    <row r="213" spans="1:28" ht="16" hidden="1">
      <c r="A213" s="34">
        <f t="shared" si="4"/>
        <v>190</v>
      </c>
      <c r="B213" s="279">
        <v>45935</v>
      </c>
      <c r="C213" s="34" t="s">
        <v>4492</v>
      </c>
      <c r="D213" s="280"/>
      <c r="E213" s="34" t="s">
        <v>4332</v>
      </c>
      <c r="F213" s="144" t="s">
        <v>4244</v>
      </c>
      <c r="G213" s="144"/>
      <c r="H213" s="144"/>
      <c r="I213" s="34" t="s">
        <v>26</v>
      </c>
      <c r="J213" s="34" t="s">
        <v>27</v>
      </c>
      <c r="K213" s="34" t="s">
        <v>390</v>
      </c>
      <c r="L213" s="34" t="s">
        <v>29</v>
      </c>
      <c r="M213" s="34" t="s">
        <v>203</v>
      </c>
      <c r="N213" s="34" t="s">
        <v>389</v>
      </c>
      <c r="O213" s="38"/>
      <c r="P213" s="34"/>
      <c r="Q213" s="34"/>
      <c r="R213" s="284"/>
      <c r="S213" s="285"/>
      <c r="T213" s="38"/>
      <c r="U213" s="38"/>
      <c r="V213" s="42"/>
      <c r="W213" s="38"/>
      <c r="X213" s="43"/>
      <c r="Y213" s="271"/>
      <c r="Z213" s="271"/>
      <c r="AA213" s="271"/>
      <c r="AB213" s="271"/>
    </row>
    <row r="214" spans="1:28" ht="16" hidden="1">
      <c r="A214" s="34">
        <f t="shared" si="4"/>
        <v>191</v>
      </c>
      <c r="B214" s="279">
        <v>45935</v>
      </c>
      <c r="C214" s="34" t="s">
        <v>4493</v>
      </c>
      <c r="D214" s="280"/>
      <c r="E214" s="34"/>
      <c r="F214" s="144"/>
      <c r="G214" s="144"/>
      <c r="H214" s="144"/>
      <c r="I214" s="34" t="s">
        <v>48</v>
      </c>
      <c r="J214" s="34" t="s">
        <v>27</v>
      </c>
      <c r="K214" s="34" t="s">
        <v>390</v>
      </c>
      <c r="L214" s="34" t="s">
        <v>29</v>
      </c>
      <c r="M214" s="34" t="s">
        <v>91</v>
      </c>
      <c r="N214" s="34" t="s">
        <v>389</v>
      </c>
      <c r="O214" s="38"/>
      <c r="P214" s="34"/>
      <c r="Q214" s="34"/>
      <c r="R214" s="284"/>
      <c r="S214" s="285"/>
      <c r="T214" s="38"/>
      <c r="U214" s="38"/>
      <c r="V214" s="42"/>
      <c r="W214" s="38"/>
      <c r="X214" s="43"/>
      <c r="Y214" s="271"/>
      <c r="Z214" s="271"/>
      <c r="AA214" s="271"/>
      <c r="AB214" s="271"/>
    </row>
    <row r="215" spans="1:28" ht="16" hidden="1">
      <c r="A215" s="34">
        <f t="shared" si="4"/>
        <v>192</v>
      </c>
      <c r="B215" s="279">
        <v>45935</v>
      </c>
      <c r="C215" s="34" t="s">
        <v>4494</v>
      </c>
      <c r="D215" s="280"/>
      <c r="E215" s="34" t="s">
        <v>4332</v>
      </c>
      <c r="F215" s="144" t="s">
        <v>4244</v>
      </c>
      <c r="G215" s="144"/>
      <c r="H215" s="144"/>
      <c r="I215" s="34" t="s">
        <v>26</v>
      </c>
      <c r="J215" s="34" t="s">
        <v>27</v>
      </c>
      <c r="K215" s="34" t="s">
        <v>388</v>
      </c>
      <c r="L215" s="34" t="s">
        <v>29</v>
      </c>
      <c r="M215" s="34" t="s">
        <v>203</v>
      </c>
      <c r="N215" s="34" t="s">
        <v>389</v>
      </c>
      <c r="O215" s="38"/>
      <c r="P215" s="34"/>
      <c r="Q215" s="34"/>
      <c r="R215" s="284"/>
      <c r="S215" s="285"/>
      <c r="T215" s="38"/>
      <c r="U215" s="38"/>
      <c r="V215" s="42"/>
      <c r="W215" s="38"/>
      <c r="X215" s="43"/>
      <c r="Y215" s="271"/>
      <c r="Z215" s="271"/>
      <c r="AA215" s="271"/>
      <c r="AB215" s="271"/>
    </row>
    <row r="216" spans="1:28" ht="16" hidden="1">
      <c r="A216" s="34">
        <f t="shared" si="4"/>
        <v>193</v>
      </c>
      <c r="B216" s="279">
        <v>45935</v>
      </c>
      <c r="C216" s="34" t="s">
        <v>4495</v>
      </c>
      <c r="D216" s="280"/>
      <c r="E216" s="34" t="s">
        <v>4384</v>
      </c>
      <c r="F216" s="144" t="s">
        <v>4244</v>
      </c>
      <c r="G216" s="144"/>
      <c r="H216" s="144"/>
      <c r="I216" s="34" t="s">
        <v>26</v>
      </c>
      <c r="J216" s="34" t="s">
        <v>27</v>
      </c>
      <c r="K216" s="34" t="s">
        <v>388</v>
      </c>
      <c r="L216" s="34" t="s">
        <v>29</v>
      </c>
      <c r="M216" s="34" t="s">
        <v>203</v>
      </c>
      <c r="N216" s="34" t="s">
        <v>389</v>
      </c>
      <c r="O216" s="38"/>
      <c r="P216" s="34"/>
      <c r="Q216" s="49"/>
      <c r="R216" s="284"/>
      <c r="S216" s="285"/>
      <c r="T216" s="38"/>
      <c r="U216" s="38"/>
      <c r="V216" s="42"/>
      <c r="W216" s="38"/>
      <c r="X216" s="43"/>
      <c r="Y216" s="271"/>
      <c r="Z216" s="271"/>
      <c r="AA216" s="271"/>
      <c r="AB216" s="271"/>
    </row>
    <row r="217" spans="1:28" ht="16" hidden="1">
      <c r="A217" s="34">
        <f t="shared" si="4"/>
        <v>194</v>
      </c>
      <c r="B217" s="279">
        <v>45935</v>
      </c>
      <c r="C217" s="34" t="s">
        <v>4496</v>
      </c>
      <c r="D217" s="280"/>
      <c r="E217" s="34"/>
      <c r="F217" s="144"/>
      <c r="G217" s="144"/>
      <c r="H217" s="144"/>
      <c r="I217" s="34" t="s">
        <v>48</v>
      </c>
      <c r="J217" s="34" t="s">
        <v>27</v>
      </c>
      <c r="K217" s="34" t="s">
        <v>388</v>
      </c>
      <c r="L217" s="34" t="s">
        <v>29</v>
      </c>
      <c r="M217" s="34" t="s">
        <v>203</v>
      </c>
      <c r="N217" s="34" t="s">
        <v>389</v>
      </c>
      <c r="O217" s="38"/>
      <c r="P217" s="34"/>
      <c r="Q217" s="34"/>
      <c r="R217" s="284"/>
      <c r="S217" s="285"/>
      <c r="T217" s="38"/>
      <c r="U217" s="38"/>
      <c r="V217" s="42"/>
      <c r="W217" s="38"/>
      <c r="X217" s="43"/>
      <c r="Y217" s="271"/>
      <c r="Z217" s="271"/>
      <c r="AA217" s="271"/>
      <c r="AB217" s="271"/>
    </row>
    <row r="218" spans="1:28" ht="16" hidden="1">
      <c r="A218" s="34">
        <f t="shared" si="4"/>
        <v>195</v>
      </c>
      <c r="B218" s="279">
        <v>45935</v>
      </c>
      <c r="C218" s="34" t="s">
        <v>4497</v>
      </c>
      <c r="D218" s="280"/>
      <c r="E218" s="34" t="s">
        <v>4420</v>
      </c>
      <c r="F218" s="282" t="s">
        <v>24</v>
      </c>
      <c r="G218" s="282"/>
      <c r="H218" s="282"/>
      <c r="I218" s="34" t="s">
        <v>26</v>
      </c>
      <c r="J218" s="34" t="s">
        <v>27</v>
      </c>
      <c r="K218" s="34" t="s">
        <v>388</v>
      </c>
      <c r="L218" s="34" t="s">
        <v>29</v>
      </c>
      <c r="M218" s="34" t="s">
        <v>203</v>
      </c>
      <c r="N218" s="34" t="s">
        <v>389</v>
      </c>
      <c r="O218" s="38"/>
      <c r="P218" s="34"/>
      <c r="Q218" s="34"/>
      <c r="R218" s="284"/>
      <c r="S218" s="285"/>
      <c r="T218" s="38"/>
      <c r="U218" s="38"/>
      <c r="V218" s="42"/>
      <c r="W218" s="38"/>
      <c r="X218" s="43"/>
      <c r="Y218" s="271"/>
      <c r="Z218" s="271"/>
      <c r="AA218" s="271"/>
      <c r="AB218" s="271"/>
    </row>
    <row r="219" spans="1:28" ht="16" hidden="1">
      <c r="A219" s="34">
        <f t="shared" si="4"/>
        <v>196</v>
      </c>
      <c r="B219" s="279">
        <v>45935</v>
      </c>
      <c r="C219" s="34" t="s">
        <v>409</v>
      </c>
      <c r="D219" s="280"/>
      <c r="E219" s="34" t="s">
        <v>3996</v>
      </c>
      <c r="F219" s="144" t="s">
        <v>4273</v>
      </c>
      <c r="G219" s="144"/>
      <c r="H219" s="144"/>
      <c r="I219" s="34" t="s">
        <v>26</v>
      </c>
      <c r="J219" s="34" t="s">
        <v>38</v>
      </c>
      <c r="K219" s="34" t="s">
        <v>388</v>
      </c>
      <c r="L219" s="34" t="s">
        <v>107</v>
      </c>
      <c r="M219" s="34" t="s">
        <v>161</v>
      </c>
      <c r="N219" s="34" t="s">
        <v>389</v>
      </c>
      <c r="O219" s="38"/>
      <c r="P219" s="34"/>
      <c r="Q219" s="34"/>
      <c r="R219" s="284"/>
      <c r="S219" s="285"/>
      <c r="T219" s="38"/>
      <c r="U219" s="38"/>
      <c r="V219" s="42"/>
      <c r="W219" s="38"/>
      <c r="X219" s="43"/>
      <c r="Y219" s="271"/>
      <c r="Z219" s="271"/>
      <c r="AA219" s="271"/>
      <c r="AB219" s="271"/>
    </row>
    <row r="220" spans="1:28" ht="16" hidden="1">
      <c r="A220" s="34">
        <f t="shared" si="4"/>
        <v>197</v>
      </c>
      <c r="B220" s="279">
        <v>45935</v>
      </c>
      <c r="C220" s="34" t="s">
        <v>4498</v>
      </c>
      <c r="D220" s="280"/>
      <c r="E220" s="34" t="s">
        <v>4187</v>
      </c>
      <c r="F220" s="282" t="s">
        <v>24</v>
      </c>
      <c r="G220" s="282"/>
      <c r="H220" s="282"/>
      <c r="I220" s="34" t="s">
        <v>26</v>
      </c>
      <c r="J220" s="34" t="s">
        <v>27</v>
      </c>
      <c r="K220" s="34" t="s">
        <v>388</v>
      </c>
      <c r="L220" s="34" t="s">
        <v>29</v>
      </c>
      <c r="M220" s="34" t="s">
        <v>91</v>
      </c>
      <c r="N220" s="34" t="s">
        <v>389</v>
      </c>
      <c r="O220" s="38"/>
      <c r="P220" s="34"/>
      <c r="Q220" s="34"/>
      <c r="R220" s="284"/>
      <c r="S220" s="285"/>
      <c r="T220" s="38"/>
      <c r="U220" s="38"/>
      <c r="V220" s="42"/>
      <c r="W220" s="38"/>
      <c r="X220" s="43"/>
      <c r="Y220" s="271"/>
      <c r="Z220" s="271"/>
      <c r="AA220" s="271"/>
      <c r="AB220" s="271"/>
    </row>
    <row r="221" spans="1:28" ht="16" hidden="1">
      <c r="A221" s="34">
        <f t="shared" si="4"/>
        <v>198</v>
      </c>
      <c r="B221" s="279">
        <v>45935</v>
      </c>
      <c r="C221" s="34" t="s">
        <v>4499</v>
      </c>
      <c r="D221" s="280"/>
      <c r="E221" s="34" t="s">
        <v>4181</v>
      </c>
      <c r="F221" s="291" t="s">
        <v>4350</v>
      </c>
      <c r="G221" s="291"/>
      <c r="H221" s="291"/>
      <c r="I221" s="34" t="s">
        <v>26</v>
      </c>
      <c r="J221" s="34" t="s">
        <v>27</v>
      </c>
      <c r="K221" s="34" t="s">
        <v>388</v>
      </c>
      <c r="L221" s="34" t="s">
        <v>29</v>
      </c>
      <c r="M221" s="34" t="s">
        <v>2244</v>
      </c>
      <c r="N221" s="34" t="s">
        <v>389</v>
      </c>
      <c r="O221" s="38"/>
      <c r="P221" s="34"/>
      <c r="Q221" s="34"/>
      <c r="R221" s="284"/>
      <c r="S221" s="285"/>
      <c r="T221" s="38"/>
      <c r="U221" s="38"/>
      <c r="V221" s="42"/>
      <c r="W221" s="38"/>
      <c r="X221" s="43"/>
      <c r="Y221" s="271"/>
      <c r="Z221" s="271"/>
      <c r="AA221" s="271"/>
      <c r="AB221" s="271"/>
    </row>
    <row r="222" spans="1:28" ht="16" hidden="1">
      <c r="A222" s="34">
        <f t="shared" si="4"/>
        <v>199</v>
      </c>
      <c r="B222" s="279">
        <v>45935</v>
      </c>
      <c r="C222" s="34" t="s">
        <v>4500</v>
      </c>
      <c r="D222" s="280"/>
      <c r="E222" s="34"/>
      <c r="F222" s="144"/>
      <c r="G222" s="144"/>
      <c r="H222" s="144"/>
      <c r="I222" s="34" t="s">
        <v>48</v>
      </c>
      <c r="J222" s="34" t="s">
        <v>27</v>
      </c>
      <c r="K222" s="34" t="s">
        <v>388</v>
      </c>
      <c r="L222" s="34" t="s">
        <v>49</v>
      </c>
      <c r="M222" s="34"/>
      <c r="N222" s="34" t="s">
        <v>347</v>
      </c>
      <c r="O222" s="38"/>
      <c r="P222" s="34"/>
      <c r="Q222" s="34"/>
      <c r="R222" s="284"/>
      <c r="S222" s="285"/>
      <c r="T222" s="38"/>
      <c r="U222" s="38"/>
      <c r="V222" s="42"/>
      <c r="W222" s="38"/>
      <c r="X222" s="43"/>
      <c r="Y222" s="271"/>
      <c r="Z222" s="271"/>
      <c r="AA222" s="271"/>
      <c r="AB222" s="271"/>
    </row>
    <row r="223" spans="1:28" ht="17" hidden="1">
      <c r="A223" s="34"/>
      <c r="B223" s="279">
        <v>45935</v>
      </c>
      <c r="C223" s="34" t="s">
        <v>4501</v>
      </c>
      <c r="D223" s="280">
        <v>909848711</v>
      </c>
      <c r="E223" s="34"/>
      <c r="F223" s="144"/>
      <c r="G223" s="144"/>
      <c r="H223" s="144"/>
      <c r="I223" s="34"/>
      <c r="J223" s="34"/>
      <c r="K223" s="34"/>
      <c r="L223" s="34"/>
      <c r="M223" s="34" t="s">
        <v>203</v>
      </c>
      <c r="N223" s="34"/>
      <c r="O223" s="38" t="s">
        <v>697</v>
      </c>
      <c r="P223" s="34"/>
      <c r="Q223" s="34"/>
      <c r="R223" s="284" t="s">
        <v>4344</v>
      </c>
      <c r="S223" s="285"/>
      <c r="T223" s="38" t="s">
        <v>697</v>
      </c>
      <c r="U223" s="38" t="s">
        <v>44</v>
      </c>
      <c r="V223" s="42" t="s">
        <v>4502</v>
      </c>
      <c r="W223" s="38" t="s">
        <v>27</v>
      </c>
      <c r="X223" s="43"/>
      <c r="Y223" s="271"/>
      <c r="Z223" s="271"/>
      <c r="AA223" s="271"/>
      <c r="AB223" s="271"/>
    </row>
    <row r="224" spans="1:28" ht="17" hidden="1">
      <c r="A224" s="298"/>
      <c r="B224" s="279">
        <v>45936</v>
      </c>
      <c r="C224" s="34" t="s">
        <v>4503</v>
      </c>
      <c r="D224" s="280">
        <v>337795457</v>
      </c>
      <c r="E224" s="34"/>
      <c r="F224" s="144"/>
      <c r="G224" s="144"/>
      <c r="H224" s="144"/>
      <c r="I224" s="34"/>
      <c r="J224" s="34"/>
      <c r="K224" s="34"/>
      <c r="L224" s="34"/>
      <c r="M224" s="34"/>
      <c r="N224" s="298"/>
      <c r="O224" s="298"/>
      <c r="P224" s="298"/>
      <c r="Q224" s="299"/>
      <c r="R224" s="284" t="s">
        <v>4344</v>
      </c>
      <c r="S224" s="285"/>
      <c r="T224" s="46" t="s">
        <v>32</v>
      </c>
      <c r="U224" s="38" t="s">
        <v>44</v>
      </c>
      <c r="V224" s="286">
        <v>2390000</v>
      </c>
      <c r="W224" s="38" t="s">
        <v>27</v>
      </c>
      <c r="X224" s="299"/>
      <c r="Y224" s="298"/>
      <c r="Z224" s="298"/>
      <c r="AA224" s="298"/>
      <c r="AB224" s="298"/>
    </row>
    <row r="225" spans="1:28" ht="34.5" hidden="1" customHeight="1">
      <c r="A225" s="298"/>
      <c r="B225" s="279">
        <v>45936</v>
      </c>
      <c r="C225" s="34" t="s">
        <v>700</v>
      </c>
      <c r="D225" s="280">
        <v>942321449</v>
      </c>
      <c r="E225" s="32" t="s">
        <v>42</v>
      </c>
      <c r="F225" s="291" t="s">
        <v>4318</v>
      </c>
      <c r="G225" s="291"/>
      <c r="H225" s="291"/>
      <c r="I225" s="34" t="s">
        <v>26</v>
      </c>
      <c r="J225" s="34" t="s">
        <v>27</v>
      </c>
      <c r="K225" s="34"/>
      <c r="L225" s="34" t="s">
        <v>29</v>
      </c>
      <c r="M225" s="34" t="s">
        <v>361</v>
      </c>
      <c r="N225" s="32"/>
      <c r="O225" s="38"/>
      <c r="P225" s="32"/>
      <c r="Q225" s="299"/>
      <c r="R225" s="284" t="s">
        <v>4344</v>
      </c>
      <c r="S225" s="285"/>
      <c r="T225" s="46" t="s">
        <v>32</v>
      </c>
      <c r="U225" s="38" t="s">
        <v>44</v>
      </c>
      <c r="V225" s="286">
        <v>3190000</v>
      </c>
      <c r="W225" s="38" t="s">
        <v>27</v>
      </c>
      <c r="X225" s="299"/>
      <c r="Y225" s="298"/>
      <c r="Z225" s="298"/>
      <c r="AA225" s="298"/>
      <c r="AB225" s="298"/>
    </row>
    <row r="226" spans="1:28" ht="21" hidden="1" customHeight="1">
      <c r="A226" s="34"/>
      <c r="B226" s="279">
        <v>45936</v>
      </c>
      <c r="C226" s="34" t="s">
        <v>4504</v>
      </c>
      <c r="D226" s="280">
        <v>943542454</v>
      </c>
      <c r="E226" s="34" t="s">
        <v>3918</v>
      </c>
      <c r="F226" s="282" t="s">
        <v>4271</v>
      </c>
      <c r="G226" s="282"/>
      <c r="H226" s="282"/>
      <c r="I226" s="34" t="s">
        <v>26</v>
      </c>
      <c r="J226" s="34" t="s">
        <v>27</v>
      </c>
      <c r="K226" s="34"/>
      <c r="L226" s="34" t="s">
        <v>29</v>
      </c>
      <c r="M226" s="34" t="s">
        <v>91</v>
      </c>
      <c r="N226" s="34"/>
      <c r="O226" s="38"/>
      <c r="P226" s="34"/>
      <c r="Q226" s="34"/>
      <c r="R226" s="284" t="s">
        <v>4344</v>
      </c>
      <c r="S226" s="285"/>
      <c r="T226" s="38" t="s">
        <v>32</v>
      </c>
      <c r="U226" s="38" t="s">
        <v>44</v>
      </c>
      <c r="V226" s="42">
        <v>8100000</v>
      </c>
      <c r="W226" s="38" t="s">
        <v>27</v>
      </c>
      <c r="X226" s="43"/>
      <c r="Y226" s="271"/>
      <c r="Z226" s="271"/>
      <c r="AA226" s="271"/>
      <c r="AB226" s="271"/>
    </row>
    <row r="227" spans="1:28" ht="21" hidden="1" customHeight="1">
      <c r="A227" s="34">
        <f>A222+1</f>
        <v>200</v>
      </c>
      <c r="B227" s="279">
        <v>45936</v>
      </c>
      <c r="C227" s="34" t="s">
        <v>4505</v>
      </c>
      <c r="D227" s="280">
        <v>779432031</v>
      </c>
      <c r="E227" s="34"/>
      <c r="F227" s="144"/>
      <c r="G227" s="144"/>
      <c r="H227" s="144"/>
      <c r="I227" s="34" t="s">
        <v>48</v>
      </c>
      <c r="J227" s="34" t="s">
        <v>38</v>
      </c>
      <c r="K227" s="34" t="s">
        <v>388</v>
      </c>
      <c r="L227" s="34" t="s">
        <v>107</v>
      </c>
      <c r="M227" s="34" t="s">
        <v>161</v>
      </c>
      <c r="N227" s="34" t="s">
        <v>227</v>
      </c>
      <c r="O227" s="38" t="s">
        <v>4264</v>
      </c>
      <c r="P227" s="34"/>
      <c r="Q227" s="34"/>
      <c r="R227" s="284"/>
      <c r="S227" s="285"/>
      <c r="T227" s="38"/>
      <c r="U227" s="38"/>
      <c r="V227" s="42"/>
      <c r="W227" s="38"/>
      <c r="X227" s="43" t="s">
        <v>4381</v>
      </c>
      <c r="Y227" s="271"/>
      <c r="Z227" s="271"/>
      <c r="AA227" s="271"/>
      <c r="AB227" s="271"/>
    </row>
    <row r="228" spans="1:28" ht="21" hidden="1" customHeight="1">
      <c r="A228" s="34">
        <f t="shared" ref="A228:A270" si="5">A227+1</f>
        <v>201</v>
      </c>
      <c r="B228" s="279">
        <v>45936</v>
      </c>
      <c r="C228" s="34" t="s">
        <v>526</v>
      </c>
      <c r="D228" s="280">
        <v>849393679</v>
      </c>
      <c r="E228" s="34" t="s">
        <v>4337</v>
      </c>
      <c r="F228" s="282" t="s">
        <v>4299</v>
      </c>
      <c r="G228" s="282"/>
      <c r="H228" s="282"/>
      <c r="I228" s="34" t="s">
        <v>26</v>
      </c>
      <c r="J228" s="34" t="s">
        <v>38</v>
      </c>
      <c r="K228" s="34" t="s">
        <v>388</v>
      </c>
      <c r="L228" s="34" t="s">
        <v>107</v>
      </c>
      <c r="M228" s="34" t="s">
        <v>303</v>
      </c>
      <c r="N228" s="34" t="s">
        <v>234</v>
      </c>
      <c r="O228" s="38" t="s">
        <v>4264</v>
      </c>
      <c r="P228" s="34"/>
      <c r="Q228" s="49"/>
      <c r="R228" s="284"/>
      <c r="S228" s="285"/>
      <c r="T228" s="38"/>
      <c r="U228" s="38"/>
      <c r="V228" s="42"/>
      <c r="W228" s="38"/>
      <c r="X228" s="43" t="s">
        <v>4381</v>
      </c>
      <c r="Y228" s="271"/>
      <c r="Z228" s="271"/>
      <c r="AA228" s="271"/>
      <c r="AB228" s="271"/>
    </row>
    <row r="229" spans="1:28" ht="16" hidden="1">
      <c r="A229" s="34">
        <f t="shared" si="5"/>
        <v>202</v>
      </c>
      <c r="B229" s="279">
        <v>45936</v>
      </c>
      <c r="C229" s="34" t="s">
        <v>2741</v>
      </c>
      <c r="D229" s="280"/>
      <c r="E229" s="34" t="s">
        <v>4384</v>
      </c>
      <c r="F229" s="144" t="s">
        <v>4244</v>
      </c>
      <c r="G229" s="144"/>
      <c r="H229" s="144"/>
      <c r="I229" s="34" t="s">
        <v>26</v>
      </c>
      <c r="J229" s="34" t="s">
        <v>27</v>
      </c>
      <c r="K229" s="34" t="s">
        <v>391</v>
      </c>
      <c r="L229" s="34" t="s">
        <v>29</v>
      </c>
      <c r="M229" s="34" t="s">
        <v>203</v>
      </c>
      <c r="N229" s="34" t="s">
        <v>389</v>
      </c>
      <c r="O229" s="38"/>
      <c r="P229" s="34"/>
      <c r="Q229" s="55"/>
      <c r="R229" s="284"/>
      <c r="S229" s="285"/>
      <c r="T229" s="38"/>
      <c r="U229" s="38"/>
      <c r="V229" s="42"/>
      <c r="W229" s="38"/>
      <c r="X229" s="43"/>
      <c r="Y229" s="271"/>
      <c r="Z229" s="271"/>
      <c r="AA229" s="271"/>
      <c r="AB229" s="271"/>
    </row>
    <row r="230" spans="1:28" ht="16" hidden="1">
      <c r="A230" s="34">
        <f t="shared" si="5"/>
        <v>203</v>
      </c>
      <c r="B230" s="279">
        <v>45936</v>
      </c>
      <c r="C230" s="34" t="s">
        <v>4506</v>
      </c>
      <c r="D230" s="280"/>
      <c r="E230" s="34" t="s">
        <v>4420</v>
      </c>
      <c r="F230" s="282" t="s">
        <v>24</v>
      </c>
      <c r="G230" s="282"/>
      <c r="H230" s="282"/>
      <c r="I230" s="34" t="s">
        <v>26</v>
      </c>
      <c r="J230" s="245" t="s">
        <v>27</v>
      </c>
      <c r="K230" s="34" t="s">
        <v>391</v>
      </c>
      <c r="L230" s="34" t="s">
        <v>29</v>
      </c>
      <c r="M230" s="34" t="s">
        <v>203</v>
      </c>
      <c r="N230" s="34" t="s">
        <v>389</v>
      </c>
      <c r="O230" s="38"/>
      <c r="P230" s="34"/>
      <c r="Q230" s="34"/>
      <c r="R230" s="284"/>
      <c r="S230" s="285"/>
      <c r="T230" s="38"/>
      <c r="U230" s="38"/>
      <c r="V230" s="42"/>
      <c r="W230" s="38"/>
      <c r="X230" s="43"/>
      <c r="Y230" s="271"/>
      <c r="Z230" s="271"/>
      <c r="AA230" s="271"/>
      <c r="AB230" s="271"/>
    </row>
    <row r="231" spans="1:28" ht="16" hidden="1">
      <c r="A231" s="34">
        <f t="shared" si="5"/>
        <v>204</v>
      </c>
      <c r="B231" s="279">
        <v>45936</v>
      </c>
      <c r="C231" s="34" t="s">
        <v>4507</v>
      </c>
      <c r="D231" s="280"/>
      <c r="E231" s="34" t="s">
        <v>4187</v>
      </c>
      <c r="F231" s="282" t="s">
        <v>24</v>
      </c>
      <c r="G231" s="282"/>
      <c r="H231" s="282"/>
      <c r="I231" s="34" t="s">
        <v>26</v>
      </c>
      <c r="J231" s="34" t="s">
        <v>27</v>
      </c>
      <c r="K231" s="34" t="s">
        <v>391</v>
      </c>
      <c r="L231" s="34" t="s">
        <v>29</v>
      </c>
      <c r="M231" s="34"/>
      <c r="N231" s="34" t="s">
        <v>389</v>
      </c>
      <c r="O231" s="38"/>
      <c r="P231" s="34"/>
      <c r="Q231" s="49"/>
      <c r="R231" s="284"/>
      <c r="S231" s="285"/>
      <c r="T231" s="38"/>
      <c r="U231" s="38"/>
      <c r="V231" s="42"/>
      <c r="W231" s="38"/>
      <c r="X231" s="43"/>
      <c r="Y231" s="271"/>
      <c r="Z231" s="271"/>
      <c r="AA231" s="271"/>
      <c r="AB231" s="271"/>
    </row>
    <row r="232" spans="1:28" ht="16" hidden="1">
      <c r="A232" s="34">
        <f t="shared" si="5"/>
        <v>205</v>
      </c>
      <c r="B232" s="279">
        <v>45936</v>
      </c>
      <c r="C232" s="34" t="s">
        <v>667</v>
      </c>
      <c r="D232" s="280"/>
      <c r="E232" s="34" t="s">
        <v>3707</v>
      </c>
      <c r="F232" s="144" t="s">
        <v>4252</v>
      </c>
      <c r="G232" s="144"/>
      <c r="H232" s="144"/>
      <c r="I232" s="34" t="s">
        <v>26</v>
      </c>
      <c r="J232" s="34" t="s">
        <v>27</v>
      </c>
      <c r="K232" s="34" t="s">
        <v>391</v>
      </c>
      <c r="L232" s="34" t="s">
        <v>29</v>
      </c>
      <c r="M232" s="34" t="s">
        <v>91</v>
      </c>
      <c r="N232" s="34" t="s">
        <v>389</v>
      </c>
      <c r="O232" s="38"/>
      <c r="P232" s="34"/>
      <c r="Q232" s="34"/>
      <c r="R232" s="284"/>
      <c r="S232" s="285"/>
      <c r="T232" s="38"/>
      <c r="U232" s="38"/>
      <c r="V232" s="42"/>
      <c r="W232" s="38"/>
      <c r="X232" s="43"/>
      <c r="Y232" s="271"/>
      <c r="Z232" s="271"/>
      <c r="AA232" s="271"/>
      <c r="AB232" s="271"/>
    </row>
    <row r="233" spans="1:28" ht="17" hidden="1">
      <c r="A233" s="34">
        <f t="shared" si="5"/>
        <v>206</v>
      </c>
      <c r="B233" s="279">
        <v>45936</v>
      </c>
      <c r="C233" s="34" t="s">
        <v>52</v>
      </c>
      <c r="D233" s="280">
        <v>828727717</v>
      </c>
      <c r="E233" s="34" t="s">
        <v>4332</v>
      </c>
      <c r="F233" s="144" t="s">
        <v>4244</v>
      </c>
      <c r="G233" s="144"/>
      <c r="H233" s="144"/>
      <c r="I233" s="34" t="s">
        <v>26</v>
      </c>
      <c r="J233" s="34" t="s">
        <v>27</v>
      </c>
      <c r="K233" s="34" t="s">
        <v>388</v>
      </c>
      <c r="L233" s="34" t="s">
        <v>29</v>
      </c>
      <c r="M233" s="34" t="s">
        <v>361</v>
      </c>
      <c r="N233" s="34" t="s">
        <v>389</v>
      </c>
      <c r="O233" s="38" t="s">
        <v>4264</v>
      </c>
      <c r="P233" s="34"/>
      <c r="Q233" s="34"/>
      <c r="R233" s="284" t="s">
        <v>4508</v>
      </c>
      <c r="S233" s="285"/>
      <c r="T233" s="38"/>
      <c r="U233" s="38"/>
      <c r="V233" s="42"/>
      <c r="W233" s="38"/>
      <c r="X233" s="43"/>
      <c r="Y233" s="271"/>
      <c r="Z233" s="271"/>
      <c r="AA233" s="271"/>
      <c r="AB233" s="271"/>
    </row>
    <row r="234" spans="1:28" ht="16" hidden="1">
      <c r="A234" s="34">
        <f t="shared" si="5"/>
        <v>207</v>
      </c>
      <c r="B234" s="279">
        <v>45936</v>
      </c>
      <c r="C234" s="34" t="s">
        <v>4509</v>
      </c>
      <c r="D234" s="280"/>
      <c r="E234" s="34" t="s">
        <v>4337</v>
      </c>
      <c r="F234" s="282" t="s">
        <v>4299</v>
      </c>
      <c r="G234" s="282"/>
      <c r="H234" s="282"/>
      <c r="I234" s="34" t="s">
        <v>26</v>
      </c>
      <c r="J234" s="34" t="s">
        <v>38</v>
      </c>
      <c r="K234" s="34" t="s">
        <v>391</v>
      </c>
      <c r="L234" s="34" t="s">
        <v>107</v>
      </c>
      <c r="M234" s="34" t="s">
        <v>161</v>
      </c>
      <c r="N234" s="34" t="s">
        <v>389</v>
      </c>
      <c r="O234" s="38"/>
      <c r="P234" s="34"/>
      <c r="Q234" s="34"/>
      <c r="R234" s="284"/>
      <c r="S234" s="285"/>
      <c r="T234" s="38"/>
      <c r="U234" s="38"/>
      <c r="V234" s="42"/>
      <c r="W234" s="38"/>
      <c r="X234" s="43"/>
      <c r="Y234" s="271"/>
      <c r="Z234" s="271"/>
      <c r="AA234" s="271"/>
      <c r="AB234" s="271"/>
    </row>
    <row r="235" spans="1:28" ht="17" hidden="1">
      <c r="A235" s="34">
        <f t="shared" si="5"/>
        <v>208</v>
      </c>
      <c r="B235" s="279">
        <v>45936</v>
      </c>
      <c r="C235" s="34" t="s">
        <v>4510</v>
      </c>
      <c r="D235" s="280">
        <v>972336752</v>
      </c>
      <c r="E235" s="34"/>
      <c r="F235" s="144"/>
      <c r="G235" s="144"/>
      <c r="H235" s="144"/>
      <c r="I235" s="34" t="s">
        <v>48</v>
      </c>
      <c r="J235" s="34" t="s">
        <v>38</v>
      </c>
      <c r="K235" s="34" t="s">
        <v>391</v>
      </c>
      <c r="L235" s="34" t="s">
        <v>49</v>
      </c>
      <c r="M235" s="34" t="s">
        <v>303</v>
      </c>
      <c r="N235" s="34" t="s">
        <v>234</v>
      </c>
      <c r="O235" s="38" t="s">
        <v>4264</v>
      </c>
      <c r="P235" s="34"/>
      <c r="Q235" s="34"/>
      <c r="R235" s="284"/>
      <c r="S235" s="285"/>
      <c r="T235" s="38"/>
      <c r="U235" s="38"/>
      <c r="V235" s="42"/>
      <c r="W235" s="38"/>
      <c r="X235" s="43" t="s">
        <v>4381</v>
      </c>
      <c r="Y235" s="271"/>
      <c r="Z235" s="271"/>
      <c r="AA235" s="271"/>
      <c r="AB235" s="271"/>
    </row>
    <row r="236" spans="1:28" ht="16" hidden="1">
      <c r="A236" s="34">
        <f t="shared" si="5"/>
        <v>209</v>
      </c>
      <c r="B236" s="279">
        <v>45936</v>
      </c>
      <c r="C236" s="34" t="s">
        <v>4511</v>
      </c>
      <c r="D236" s="280"/>
      <c r="E236" s="34" t="s">
        <v>4332</v>
      </c>
      <c r="F236" s="144" t="s">
        <v>4244</v>
      </c>
      <c r="G236" s="144"/>
      <c r="H236" s="144"/>
      <c r="I236" s="34" t="s">
        <v>26</v>
      </c>
      <c r="J236" s="34" t="s">
        <v>27</v>
      </c>
      <c r="K236" s="34" t="s">
        <v>391</v>
      </c>
      <c r="L236" s="34" t="s">
        <v>29</v>
      </c>
      <c r="M236" s="34"/>
      <c r="N236" s="34" t="s">
        <v>347</v>
      </c>
      <c r="O236" s="38"/>
      <c r="P236" s="34"/>
      <c r="Q236" s="34"/>
      <c r="R236" s="284"/>
      <c r="S236" s="285"/>
      <c r="T236" s="38"/>
      <c r="U236" s="38"/>
      <c r="V236" s="42"/>
      <c r="W236" s="38"/>
      <c r="X236" s="43"/>
      <c r="Y236" s="271"/>
      <c r="Z236" s="271"/>
      <c r="AA236" s="271"/>
      <c r="AB236" s="271"/>
    </row>
    <row r="237" spans="1:28" ht="16" hidden="1">
      <c r="A237" s="34">
        <f t="shared" si="5"/>
        <v>210</v>
      </c>
      <c r="B237" s="279">
        <v>45936</v>
      </c>
      <c r="C237" s="34" t="s">
        <v>4512</v>
      </c>
      <c r="D237" s="280">
        <v>792434344</v>
      </c>
      <c r="E237" s="34" t="s">
        <v>3392</v>
      </c>
      <c r="F237" s="291" t="s">
        <v>4252</v>
      </c>
      <c r="G237" s="291"/>
      <c r="H237" s="291"/>
      <c r="I237" s="34" t="s">
        <v>26</v>
      </c>
      <c r="J237" s="34" t="s">
        <v>27</v>
      </c>
      <c r="K237" s="34" t="s">
        <v>391</v>
      </c>
      <c r="L237" s="34" t="s">
        <v>29</v>
      </c>
      <c r="M237" s="34" t="s">
        <v>91</v>
      </c>
      <c r="N237" s="34" t="s">
        <v>227</v>
      </c>
      <c r="O237" s="38" t="s">
        <v>4264</v>
      </c>
      <c r="P237" s="34"/>
      <c r="Q237" s="34"/>
      <c r="R237" s="284"/>
      <c r="S237" s="285"/>
      <c r="T237" s="38"/>
      <c r="U237" s="38"/>
      <c r="V237" s="42"/>
      <c r="W237" s="38"/>
      <c r="X237" s="43"/>
      <c r="Y237" s="271"/>
      <c r="Z237" s="271"/>
      <c r="AA237" s="271"/>
      <c r="AB237" s="271"/>
    </row>
    <row r="238" spans="1:28" ht="17" hidden="1">
      <c r="A238" s="34">
        <f t="shared" si="5"/>
        <v>211</v>
      </c>
      <c r="B238" s="279">
        <v>45936</v>
      </c>
      <c r="C238" s="34" t="s">
        <v>4513</v>
      </c>
      <c r="D238" s="280">
        <v>839109839</v>
      </c>
      <c r="E238" s="34"/>
      <c r="F238" s="144"/>
      <c r="G238" s="144"/>
      <c r="H238" s="144"/>
      <c r="I238" s="34" t="s">
        <v>48</v>
      </c>
      <c r="J238" s="34" t="s">
        <v>38</v>
      </c>
      <c r="K238" s="34" t="s">
        <v>391</v>
      </c>
      <c r="L238" s="34" t="s">
        <v>49</v>
      </c>
      <c r="M238" s="34" t="s">
        <v>303</v>
      </c>
      <c r="N238" s="34" t="s">
        <v>234</v>
      </c>
      <c r="O238" s="38" t="s">
        <v>4264</v>
      </c>
      <c r="P238" s="34"/>
      <c r="Q238" s="34"/>
      <c r="R238" s="284"/>
      <c r="S238" s="285"/>
      <c r="T238" s="38"/>
      <c r="U238" s="38"/>
      <c r="V238" s="42"/>
      <c r="W238" s="38"/>
      <c r="X238" s="43" t="s">
        <v>4514</v>
      </c>
      <c r="Y238" s="271"/>
      <c r="Z238" s="271"/>
      <c r="AA238" s="271"/>
      <c r="AB238" s="271"/>
    </row>
    <row r="239" spans="1:28" ht="16" hidden="1">
      <c r="A239" s="34">
        <f t="shared" si="5"/>
        <v>212</v>
      </c>
      <c r="B239" s="279">
        <v>45936</v>
      </c>
      <c r="C239" s="34" t="s">
        <v>416</v>
      </c>
      <c r="D239" s="280"/>
      <c r="E239" s="34" t="s">
        <v>4336</v>
      </c>
      <c r="F239" s="282" t="s">
        <v>24</v>
      </c>
      <c r="G239" s="282"/>
      <c r="H239" s="282"/>
      <c r="I239" s="34" t="s">
        <v>26</v>
      </c>
      <c r="J239" s="34" t="s">
        <v>27</v>
      </c>
      <c r="K239" s="34" t="s">
        <v>391</v>
      </c>
      <c r="L239" s="34" t="s">
        <v>29</v>
      </c>
      <c r="M239" s="34"/>
      <c r="N239" s="34" t="s">
        <v>389</v>
      </c>
      <c r="O239" s="38"/>
      <c r="P239" s="34"/>
      <c r="Q239" s="34"/>
      <c r="R239" s="284"/>
      <c r="S239" s="285"/>
      <c r="T239" s="38"/>
      <c r="U239" s="38"/>
      <c r="V239" s="42"/>
      <c r="W239" s="38"/>
      <c r="X239" s="43"/>
      <c r="Y239" s="271"/>
      <c r="Z239" s="271"/>
      <c r="AA239" s="271"/>
      <c r="AB239" s="271"/>
    </row>
    <row r="240" spans="1:28" ht="16" hidden="1">
      <c r="A240" s="34">
        <f t="shared" si="5"/>
        <v>213</v>
      </c>
      <c r="B240" s="279">
        <v>45936</v>
      </c>
      <c r="C240" s="34" t="s">
        <v>4515</v>
      </c>
      <c r="D240" s="280">
        <v>969177137</v>
      </c>
      <c r="E240" s="34"/>
      <c r="F240" s="144"/>
      <c r="G240" s="144"/>
      <c r="H240" s="144"/>
      <c r="I240" s="34" t="s">
        <v>48</v>
      </c>
      <c r="J240" s="34" t="s">
        <v>27</v>
      </c>
      <c r="K240" s="34" t="s">
        <v>391</v>
      </c>
      <c r="L240" s="34" t="s">
        <v>374</v>
      </c>
      <c r="M240" s="34" t="s">
        <v>203</v>
      </c>
      <c r="N240" s="34" t="s">
        <v>227</v>
      </c>
      <c r="O240" s="38" t="s">
        <v>1169</v>
      </c>
      <c r="P240" s="34"/>
      <c r="Q240" s="34"/>
      <c r="R240" s="284"/>
      <c r="S240" s="285"/>
      <c r="T240" s="38"/>
      <c r="U240" s="38"/>
      <c r="V240" s="42"/>
      <c r="W240" s="38"/>
      <c r="X240" s="43"/>
      <c r="Y240" s="271"/>
      <c r="Z240" s="271"/>
      <c r="AA240" s="271"/>
      <c r="AB240" s="271"/>
    </row>
    <row r="241" spans="1:28" ht="18.75" hidden="1" customHeight="1">
      <c r="A241" s="34">
        <f t="shared" si="5"/>
        <v>214</v>
      </c>
      <c r="B241" s="279">
        <v>45936</v>
      </c>
      <c r="C241" s="34" t="s">
        <v>4516</v>
      </c>
      <c r="D241" s="280"/>
      <c r="E241" s="34" t="s">
        <v>4426</v>
      </c>
      <c r="F241" s="282" t="s">
        <v>4299</v>
      </c>
      <c r="G241" s="282"/>
      <c r="H241" s="282"/>
      <c r="I241" s="34" t="s">
        <v>26</v>
      </c>
      <c r="J241" s="34" t="s">
        <v>38</v>
      </c>
      <c r="K241" s="34" t="s">
        <v>391</v>
      </c>
      <c r="L241" s="34" t="s">
        <v>107</v>
      </c>
      <c r="M241" s="34" t="s">
        <v>161</v>
      </c>
      <c r="N241" s="34" t="s">
        <v>389</v>
      </c>
      <c r="O241" s="38"/>
      <c r="P241" s="34"/>
      <c r="Q241" s="34"/>
      <c r="R241" s="284"/>
      <c r="S241" s="285"/>
      <c r="T241" s="38"/>
      <c r="U241" s="38"/>
      <c r="V241" s="42"/>
      <c r="W241" s="38"/>
      <c r="X241" s="43"/>
      <c r="Y241" s="271"/>
      <c r="Z241" s="271"/>
      <c r="AA241" s="271"/>
      <c r="AB241" s="271"/>
    </row>
    <row r="242" spans="1:28" ht="16" hidden="1">
      <c r="A242" s="34">
        <f t="shared" si="5"/>
        <v>215</v>
      </c>
      <c r="B242" s="279">
        <v>45936</v>
      </c>
      <c r="C242" s="34" t="s">
        <v>4517</v>
      </c>
      <c r="D242" s="280">
        <v>938888230</v>
      </c>
      <c r="E242" s="34" t="s">
        <v>4337</v>
      </c>
      <c r="F242" s="282" t="s">
        <v>4299</v>
      </c>
      <c r="G242" s="282"/>
      <c r="H242" s="282"/>
      <c r="I242" s="34" t="s">
        <v>26</v>
      </c>
      <c r="J242" s="34" t="s">
        <v>38</v>
      </c>
      <c r="K242" s="34" t="s">
        <v>388</v>
      </c>
      <c r="L242" s="34" t="s">
        <v>107</v>
      </c>
      <c r="M242" s="34" t="s">
        <v>161</v>
      </c>
      <c r="N242" s="34" t="s">
        <v>234</v>
      </c>
      <c r="O242" s="38" t="s">
        <v>4264</v>
      </c>
      <c r="P242" s="34"/>
      <c r="Q242" s="34"/>
      <c r="R242" s="284"/>
      <c r="S242" s="285"/>
      <c r="T242" s="38"/>
      <c r="U242" s="38"/>
      <c r="V242" s="42"/>
      <c r="W242" s="38"/>
      <c r="X242" s="43"/>
      <c r="Y242" s="271"/>
      <c r="Z242" s="271"/>
      <c r="AA242" s="271"/>
      <c r="AB242" s="271"/>
    </row>
    <row r="243" spans="1:28" ht="16" hidden="1">
      <c r="A243" s="34">
        <f t="shared" si="5"/>
        <v>216</v>
      </c>
      <c r="B243" s="279">
        <v>45936</v>
      </c>
      <c r="C243" s="34" t="s">
        <v>4518</v>
      </c>
      <c r="D243" s="280">
        <v>902762877</v>
      </c>
      <c r="E243" s="34" t="s">
        <v>3918</v>
      </c>
      <c r="F243" s="282" t="s">
        <v>4271</v>
      </c>
      <c r="G243" s="282"/>
      <c r="H243" s="282"/>
      <c r="I243" s="34" t="s">
        <v>26</v>
      </c>
      <c r="J243" s="34" t="s">
        <v>27</v>
      </c>
      <c r="K243" s="34" t="s">
        <v>388</v>
      </c>
      <c r="L243" s="34" t="s">
        <v>29</v>
      </c>
      <c r="M243" s="34" t="s">
        <v>203</v>
      </c>
      <c r="N243" s="34" t="s">
        <v>234</v>
      </c>
      <c r="O243" s="38" t="s">
        <v>4264</v>
      </c>
      <c r="P243" s="34"/>
      <c r="Q243" s="34"/>
      <c r="R243" s="284"/>
      <c r="S243" s="285"/>
      <c r="T243" s="38"/>
      <c r="U243" s="38"/>
      <c r="V243" s="42"/>
      <c r="W243" s="38"/>
      <c r="X243" s="43"/>
      <c r="Y243" s="271"/>
      <c r="Z243" s="271"/>
      <c r="AA243" s="271"/>
      <c r="AB243" s="271"/>
    </row>
    <row r="244" spans="1:28" ht="17" hidden="1">
      <c r="A244" s="34">
        <f t="shared" si="5"/>
        <v>217</v>
      </c>
      <c r="B244" s="279">
        <v>45936</v>
      </c>
      <c r="C244" s="34" t="s">
        <v>4519</v>
      </c>
      <c r="D244" s="280">
        <v>948980016</v>
      </c>
      <c r="E244" s="34" t="s">
        <v>3996</v>
      </c>
      <c r="F244" s="144" t="s">
        <v>4273</v>
      </c>
      <c r="G244" s="144"/>
      <c r="H244" s="144"/>
      <c r="I244" s="34" t="s">
        <v>26</v>
      </c>
      <c r="J244" s="34" t="s">
        <v>38</v>
      </c>
      <c r="K244" s="34" t="s">
        <v>388</v>
      </c>
      <c r="L244" s="34" t="s">
        <v>107</v>
      </c>
      <c r="M244" s="34" t="s">
        <v>161</v>
      </c>
      <c r="N244" s="34" t="s">
        <v>227</v>
      </c>
      <c r="O244" s="38" t="s">
        <v>4264</v>
      </c>
      <c r="P244" s="34"/>
      <c r="Q244" s="34"/>
      <c r="R244" s="284" t="s">
        <v>4344</v>
      </c>
      <c r="S244" s="285"/>
      <c r="T244" s="38" t="s">
        <v>4264</v>
      </c>
      <c r="U244" s="38" t="s">
        <v>44</v>
      </c>
      <c r="V244" s="42">
        <v>12300000</v>
      </c>
      <c r="W244" s="38" t="s">
        <v>70</v>
      </c>
      <c r="X244" s="43"/>
      <c r="Y244" s="271"/>
      <c r="Z244" s="271"/>
      <c r="AA244" s="271"/>
      <c r="AB244" s="271"/>
    </row>
    <row r="245" spans="1:28" ht="17" hidden="1">
      <c r="A245" s="34">
        <f t="shared" si="5"/>
        <v>218</v>
      </c>
      <c r="B245" s="279">
        <v>45936</v>
      </c>
      <c r="C245" s="34" t="s">
        <v>4520</v>
      </c>
      <c r="D245" s="280">
        <v>388457773</v>
      </c>
      <c r="E245" s="34"/>
      <c r="F245" s="144"/>
      <c r="G245" s="144"/>
      <c r="H245" s="144"/>
      <c r="I245" s="34" t="s">
        <v>48</v>
      </c>
      <c r="J245" s="34" t="s">
        <v>38</v>
      </c>
      <c r="K245" s="34" t="s">
        <v>388</v>
      </c>
      <c r="L245" s="34" t="s">
        <v>49</v>
      </c>
      <c r="M245" s="34" t="s">
        <v>303</v>
      </c>
      <c r="N245" s="34" t="s">
        <v>234</v>
      </c>
      <c r="O245" s="38" t="s">
        <v>4264</v>
      </c>
      <c r="P245" s="34"/>
      <c r="Q245" s="34"/>
      <c r="R245" s="284"/>
      <c r="S245" s="285"/>
      <c r="T245" s="38"/>
      <c r="U245" s="38"/>
      <c r="V245" s="42"/>
      <c r="W245" s="38"/>
      <c r="X245" s="43" t="s">
        <v>4521</v>
      </c>
      <c r="Y245" s="271"/>
      <c r="Z245" s="271"/>
      <c r="AA245" s="271"/>
      <c r="AB245" s="271"/>
    </row>
    <row r="246" spans="1:28" ht="16" hidden="1">
      <c r="A246" s="34">
        <f t="shared" si="5"/>
        <v>219</v>
      </c>
      <c r="B246" s="279">
        <v>45936</v>
      </c>
      <c r="C246" s="34" t="s">
        <v>4522</v>
      </c>
      <c r="D246" s="287">
        <v>961599154</v>
      </c>
      <c r="E246" s="34"/>
      <c r="F246" s="144"/>
      <c r="G246" s="144"/>
      <c r="H246" s="144"/>
      <c r="I246" s="34" t="s">
        <v>48</v>
      </c>
      <c r="J246" s="34"/>
      <c r="K246" s="34" t="s">
        <v>388</v>
      </c>
      <c r="L246" s="34" t="s">
        <v>29</v>
      </c>
      <c r="M246" s="34" t="s">
        <v>81</v>
      </c>
      <c r="N246" s="34" t="s">
        <v>234</v>
      </c>
      <c r="O246" s="38" t="s">
        <v>4422</v>
      </c>
      <c r="P246" s="34"/>
      <c r="Q246" s="34"/>
      <c r="R246" s="284"/>
      <c r="S246" s="285"/>
      <c r="T246" s="38"/>
      <c r="U246" s="38"/>
      <c r="V246" s="42"/>
      <c r="W246" s="38"/>
      <c r="X246" s="43"/>
      <c r="Y246" s="271"/>
      <c r="Z246" s="271"/>
      <c r="AA246" s="271"/>
      <c r="AB246" s="271"/>
    </row>
    <row r="247" spans="1:28" ht="17" hidden="1">
      <c r="A247" s="34">
        <f t="shared" si="5"/>
        <v>220</v>
      </c>
      <c r="B247" s="279">
        <v>45936</v>
      </c>
      <c r="C247" s="34" t="s">
        <v>4523</v>
      </c>
      <c r="D247" s="280">
        <v>337739085</v>
      </c>
      <c r="E247" s="34"/>
      <c r="F247" s="144"/>
      <c r="G247" s="144"/>
      <c r="H247" s="144"/>
      <c r="I247" s="34" t="s">
        <v>48</v>
      </c>
      <c r="J247" s="34" t="s">
        <v>27</v>
      </c>
      <c r="K247" s="34" t="s">
        <v>388</v>
      </c>
      <c r="L247" s="34" t="s">
        <v>49</v>
      </c>
      <c r="M247" s="34" t="s">
        <v>2244</v>
      </c>
      <c r="N247" s="34" t="s">
        <v>227</v>
      </c>
      <c r="O247" s="38"/>
      <c r="P247" s="34"/>
      <c r="Q247" s="34"/>
      <c r="R247" s="284"/>
      <c r="S247" s="285"/>
      <c r="T247" s="38"/>
      <c r="U247" s="38"/>
      <c r="V247" s="42"/>
      <c r="W247" s="38"/>
      <c r="X247" s="43" t="s">
        <v>4524</v>
      </c>
      <c r="Y247" s="136"/>
      <c r="Z247" s="136"/>
      <c r="AA247" s="136"/>
      <c r="AB247" s="136"/>
    </row>
    <row r="248" spans="1:28" ht="17" hidden="1">
      <c r="A248" s="34">
        <f t="shared" si="5"/>
        <v>221</v>
      </c>
      <c r="B248" s="279">
        <v>45936</v>
      </c>
      <c r="C248" s="34" t="s">
        <v>4525</v>
      </c>
      <c r="D248" s="280">
        <v>985893036</v>
      </c>
      <c r="E248" s="34" t="s">
        <v>4420</v>
      </c>
      <c r="F248" s="282" t="s">
        <v>24</v>
      </c>
      <c r="G248" s="282"/>
      <c r="H248" s="282"/>
      <c r="I248" s="34" t="s">
        <v>26</v>
      </c>
      <c r="J248" s="34" t="s">
        <v>27</v>
      </c>
      <c r="K248" s="34" t="s">
        <v>388</v>
      </c>
      <c r="L248" s="34" t="s">
        <v>29</v>
      </c>
      <c r="M248" s="34" t="s">
        <v>91</v>
      </c>
      <c r="N248" s="34" t="s">
        <v>227</v>
      </c>
      <c r="O248" s="38" t="s">
        <v>697</v>
      </c>
      <c r="P248" s="34"/>
      <c r="Q248" s="34"/>
      <c r="R248" s="284" t="s">
        <v>4433</v>
      </c>
      <c r="S248" s="285"/>
      <c r="T248" s="38"/>
      <c r="U248" s="38"/>
      <c r="V248" s="42"/>
      <c r="W248" s="38"/>
      <c r="X248" s="43"/>
      <c r="Y248" s="271"/>
      <c r="Z248" s="271"/>
      <c r="AA248" s="271"/>
      <c r="AB248" s="271"/>
    </row>
    <row r="249" spans="1:28" ht="16" hidden="1">
      <c r="A249" s="34">
        <f t="shared" si="5"/>
        <v>222</v>
      </c>
      <c r="B249" s="279">
        <v>45936</v>
      </c>
      <c r="C249" s="34" t="s">
        <v>4526</v>
      </c>
      <c r="D249" s="280"/>
      <c r="E249" s="34" t="s">
        <v>3392</v>
      </c>
      <c r="F249" s="291" t="s">
        <v>4252</v>
      </c>
      <c r="G249" s="291"/>
      <c r="H249" s="291"/>
      <c r="I249" s="34" t="s">
        <v>26</v>
      </c>
      <c r="J249" s="34" t="s">
        <v>27</v>
      </c>
      <c r="K249" s="34" t="s">
        <v>391</v>
      </c>
      <c r="L249" s="34" t="s">
        <v>29</v>
      </c>
      <c r="M249" s="34" t="s">
        <v>91</v>
      </c>
      <c r="N249" s="34" t="s">
        <v>389</v>
      </c>
      <c r="O249" s="38"/>
      <c r="P249" s="34"/>
      <c r="Q249" s="34"/>
      <c r="R249" s="284"/>
      <c r="S249" s="285"/>
      <c r="T249" s="38"/>
      <c r="U249" s="38"/>
      <c r="V249" s="42"/>
      <c r="W249" s="38"/>
      <c r="X249" s="43"/>
      <c r="Y249" s="271"/>
      <c r="Z249" s="271"/>
      <c r="AA249" s="271"/>
      <c r="AB249" s="271"/>
    </row>
    <row r="250" spans="1:28" ht="17" hidden="1">
      <c r="A250" s="34">
        <f t="shared" si="5"/>
        <v>223</v>
      </c>
      <c r="B250" s="279">
        <v>45936</v>
      </c>
      <c r="C250" s="34" t="s">
        <v>4527</v>
      </c>
      <c r="D250" s="280">
        <v>988533523</v>
      </c>
      <c r="E250" s="34" t="s">
        <v>3915</v>
      </c>
      <c r="F250" s="282" t="s">
        <v>4271</v>
      </c>
      <c r="G250" s="282"/>
      <c r="H250" s="282"/>
      <c r="I250" s="34" t="s">
        <v>26</v>
      </c>
      <c r="J250" s="34" t="s">
        <v>27</v>
      </c>
      <c r="K250" s="34" t="s">
        <v>391</v>
      </c>
      <c r="L250" s="34" t="s">
        <v>29</v>
      </c>
      <c r="M250" s="34" t="s">
        <v>203</v>
      </c>
      <c r="N250" s="34" t="s">
        <v>227</v>
      </c>
      <c r="O250" s="38" t="s">
        <v>4264</v>
      </c>
      <c r="P250" s="34" t="s">
        <v>4528</v>
      </c>
      <c r="Q250" s="55">
        <v>45938</v>
      </c>
      <c r="R250" s="284" t="s">
        <v>4344</v>
      </c>
      <c r="S250" s="285"/>
      <c r="T250" s="38" t="s">
        <v>4264</v>
      </c>
      <c r="U250" s="38" t="s">
        <v>44</v>
      </c>
      <c r="V250" s="42">
        <v>3500000</v>
      </c>
      <c r="W250" s="38"/>
      <c r="X250" s="43"/>
      <c r="Y250" s="271"/>
      <c r="Z250" s="271"/>
      <c r="AA250" s="271"/>
      <c r="AB250" s="271"/>
    </row>
    <row r="251" spans="1:28" ht="16" hidden="1">
      <c r="A251" s="34">
        <f t="shared" si="5"/>
        <v>224</v>
      </c>
      <c r="B251" s="279">
        <v>45936</v>
      </c>
      <c r="C251" s="34" t="s">
        <v>259</v>
      </c>
      <c r="D251" s="280"/>
      <c r="E251" s="34"/>
      <c r="F251" s="144"/>
      <c r="G251" s="144"/>
      <c r="H251" s="144"/>
      <c r="I251" s="34" t="s">
        <v>48</v>
      </c>
      <c r="J251" s="34" t="s">
        <v>27</v>
      </c>
      <c r="K251" s="34" t="s">
        <v>391</v>
      </c>
      <c r="L251" s="34" t="s">
        <v>29</v>
      </c>
      <c r="M251" s="34" t="s">
        <v>91</v>
      </c>
      <c r="N251" s="34" t="s">
        <v>389</v>
      </c>
      <c r="O251" s="38"/>
      <c r="P251" s="34"/>
      <c r="Q251" s="34"/>
      <c r="R251" s="284"/>
      <c r="S251" s="285"/>
      <c r="T251" s="38"/>
      <c r="U251" s="38"/>
      <c r="V251" s="42"/>
      <c r="W251" s="38"/>
      <c r="X251" s="43"/>
      <c r="Y251" s="271"/>
      <c r="Z251" s="271"/>
      <c r="AA251" s="271"/>
      <c r="AB251" s="271"/>
    </row>
    <row r="252" spans="1:28" ht="16" hidden="1">
      <c r="A252" s="34">
        <f t="shared" si="5"/>
        <v>225</v>
      </c>
      <c r="B252" s="279">
        <v>45936</v>
      </c>
      <c r="C252" s="34" t="s">
        <v>4529</v>
      </c>
      <c r="D252" s="280"/>
      <c r="E252" s="34"/>
      <c r="F252" s="144"/>
      <c r="G252" s="144"/>
      <c r="H252" s="144"/>
      <c r="I252" s="34" t="s">
        <v>48</v>
      </c>
      <c r="J252" s="34" t="s">
        <v>27</v>
      </c>
      <c r="K252" s="34" t="s">
        <v>391</v>
      </c>
      <c r="L252" s="34" t="s">
        <v>29</v>
      </c>
      <c r="M252" s="34"/>
      <c r="N252" s="34" t="s">
        <v>389</v>
      </c>
      <c r="O252" s="38"/>
      <c r="P252" s="34"/>
      <c r="Q252" s="34"/>
      <c r="R252" s="284"/>
      <c r="S252" s="285"/>
      <c r="T252" s="38"/>
      <c r="U252" s="38"/>
      <c r="V252" s="42"/>
      <c r="W252" s="38"/>
      <c r="X252" s="43"/>
      <c r="Y252" s="271"/>
      <c r="Z252" s="271"/>
      <c r="AA252" s="271"/>
      <c r="AB252" s="271"/>
    </row>
    <row r="253" spans="1:28" ht="16" hidden="1">
      <c r="A253" s="34">
        <f t="shared" si="5"/>
        <v>226</v>
      </c>
      <c r="B253" s="279">
        <v>45936</v>
      </c>
      <c r="C253" s="34" t="s">
        <v>4530</v>
      </c>
      <c r="D253" s="280"/>
      <c r="E253" s="34" t="s">
        <v>4328</v>
      </c>
      <c r="F253" s="282" t="s">
        <v>4271</v>
      </c>
      <c r="G253" s="282"/>
      <c r="H253" s="282"/>
      <c r="I253" s="34" t="s">
        <v>26</v>
      </c>
      <c r="J253" s="34" t="s">
        <v>27</v>
      </c>
      <c r="K253" s="34" t="s">
        <v>391</v>
      </c>
      <c r="L253" s="34" t="s">
        <v>29</v>
      </c>
      <c r="M253" s="34" t="s">
        <v>209</v>
      </c>
      <c r="N253" s="34" t="s">
        <v>389</v>
      </c>
      <c r="O253" s="38"/>
      <c r="P253" s="34"/>
      <c r="Q253" s="34"/>
      <c r="R253" s="284"/>
      <c r="S253" s="285"/>
      <c r="T253" s="38"/>
      <c r="U253" s="38"/>
      <c r="V253" s="42"/>
      <c r="W253" s="38"/>
      <c r="X253" s="43"/>
      <c r="Y253" s="271"/>
      <c r="Z253" s="271"/>
      <c r="AA253" s="271"/>
      <c r="AB253" s="271"/>
    </row>
    <row r="254" spans="1:28" ht="16" hidden="1">
      <c r="A254" s="34">
        <f t="shared" si="5"/>
        <v>227</v>
      </c>
      <c r="B254" s="279">
        <v>45936</v>
      </c>
      <c r="C254" s="34" t="s">
        <v>4531</v>
      </c>
      <c r="D254" s="280">
        <v>971100170</v>
      </c>
      <c r="E254" s="34" t="s">
        <v>4302</v>
      </c>
      <c r="F254" s="291" t="s">
        <v>4252</v>
      </c>
      <c r="G254" s="291"/>
      <c r="H254" s="291"/>
      <c r="I254" s="34" t="s">
        <v>26</v>
      </c>
      <c r="J254" s="34" t="s">
        <v>27</v>
      </c>
      <c r="K254" s="34" t="s">
        <v>391</v>
      </c>
      <c r="L254" s="34" t="s">
        <v>29</v>
      </c>
      <c r="M254" s="34" t="s">
        <v>91</v>
      </c>
      <c r="N254" s="34" t="s">
        <v>234</v>
      </c>
      <c r="O254" s="38" t="s">
        <v>4264</v>
      </c>
      <c r="P254" s="34"/>
      <c r="Q254" s="34"/>
      <c r="R254" s="284"/>
      <c r="S254" s="285"/>
      <c r="T254" s="38"/>
      <c r="U254" s="38"/>
      <c r="V254" s="42"/>
      <c r="W254" s="38"/>
      <c r="X254" s="43"/>
      <c r="Y254" s="271"/>
      <c r="Z254" s="271"/>
      <c r="AA254" s="271"/>
      <c r="AB254" s="271"/>
    </row>
    <row r="255" spans="1:28" ht="16" hidden="1">
      <c r="A255" s="34">
        <f t="shared" si="5"/>
        <v>228</v>
      </c>
      <c r="B255" s="279">
        <v>45936</v>
      </c>
      <c r="C255" s="34" t="s">
        <v>4532</v>
      </c>
      <c r="D255" s="280"/>
      <c r="E255" s="34" t="s">
        <v>3996</v>
      </c>
      <c r="F255" s="144" t="s">
        <v>4273</v>
      </c>
      <c r="G255" s="144"/>
      <c r="H255" s="144"/>
      <c r="I255" s="34" t="s">
        <v>26</v>
      </c>
      <c r="J255" s="34" t="s">
        <v>38</v>
      </c>
      <c r="K255" s="34" t="s">
        <v>391</v>
      </c>
      <c r="L255" s="34" t="s">
        <v>107</v>
      </c>
      <c r="M255" s="34" t="s">
        <v>161</v>
      </c>
      <c r="N255" s="34" t="s">
        <v>389</v>
      </c>
      <c r="O255" s="38"/>
      <c r="P255" s="34"/>
      <c r="Q255" s="34"/>
      <c r="R255" s="284"/>
      <c r="S255" s="285"/>
      <c r="T255" s="38"/>
      <c r="U255" s="38"/>
      <c r="V255" s="42"/>
      <c r="W255" s="38"/>
      <c r="X255" s="43"/>
      <c r="Y255" s="271"/>
      <c r="Z255" s="271"/>
      <c r="AA255" s="271"/>
      <c r="AB255" s="271"/>
    </row>
    <row r="256" spans="1:28" ht="16" hidden="1">
      <c r="A256" s="34">
        <f t="shared" si="5"/>
        <v>229</v>
      </c>
      <c r="B256" s="279">
        <v>45936</v>
      </c>
      <c r="C256" s="34" t="s">
        <v>4533</v>
      </c>
      <c r="D256" s="280">
        <v>931432548</v>
      </c>
      <c r="E256" s="34" t="s">
        <v>3707</v>
      </c>
      <c r="F256" s="291" t="s">
        <v>4252</v>
      </c>
      <c r="G256" s="291"/>
      <c r="H256" s="291"/>
      <c r="I256" s="34" t="s">
        <v>26</v>
      </c>
      <c r="J256" s="34" t="s">
        <v>27</v>
      </c>
      <c r="K256" s="34" t="s">
        <v>391</v>
      </c>
      <c r="L256" s="34" t="s">
        <v>29</v>
      </c>
      <c r="M256" s="34" t="s">
        <v>91</v>
      </c>
      <c r="N256" s="34" t="s">
        <v>234</v>
      </c>
      <c r="O256" s="38" t="s">
        <v>4264</v>
      </c>
      <c r="P256" s="34"/>
      <c r="Q256" s="49"/>
      <c r="R256" s="284"/>
      <c r="S256" s="285"/>
      <c r="T256" s="38"/>
      <c r="U256" s="38"/>
      <c r="V256" s="42"/>
      <c r="W256" s="38"/>
      <c r="X256" s="43"/>
      <c r="Y256" s="271"/>
      <c r="Z256" s="271"/>
      <c r="AA256" s="271"/>
      <c r="AB256" s="271"/>
    </row>
    <row r="257" spans="1:28" ht="16" hidden="1">
      <c r="A257" s="34">
        <f t="shared" si="5"/>
        <v>230</v>
      </c>
      <c r="B257" s="279">
        <v>45936</v>
      </c>
      <c r="C257" s="34" t="s">
        <v>4534</v>
      </c>
      <c r="D257" s="280"/>
      <c r="E257" s="34"/>
      <c r="F257" s="144"/>
      <c r="G257" s="144"/>
      <c r="H257" s="144"/>
      <c r="I257" s="34" t="s">
        <v>48</v>
      </c>
      <c r="J257" s="34" t="s">
        <v>38</v>
      </c>
      <c r="K257" s="34" t="s">
        <v>391</v>
      </c>
      <c r="L257" s="34" t="s">
        <v>107</v>
      </c>
      <c r="M257" s="34" t="s">
        <v>161</v>
      </c>
      <c r="N257" s="34" t="s">
        <v>389</v>
      </c>
      <c r="O257" s="38"/>
      <c r="P257" s="34"/>
      <c r="Q257" s="34"/>
      <c r="R257" s="284"/>
      <c r="S257" s="285"/>
      <c r="T257" s="38"/>
      <c r="U257" s="38"/>
      <c r="V257" s="42"/>
      <c r="W257" s="38"/>
      <c r="X257" s="43"/>
      <c r="Y257" s="271"/>
      <c r="Z257" s="271"/>
      <c r="AA257" s="271"/>
      <c r="AB257" s="271"/>
    </row>
    <row r="258" spans="1:28" ht="16" hidden="1">
      <c r="A258" s="34">
        <f t="shared" si="5"/>
        <v>231</v>
      </c>
      <c r="B258" s="279">
        <v>45936</v>
      </c>
      <c r="C258" s="34" t="s">
        <v>2316</v>
      </c>
      <c r="D258" s="280">
        <v>944193154</v>
      </c>
      <c r="E258" s="34" t="s">
        <v>4417</v>
      </c>
      <c r="F258" s="144" t="s">
        <v>4418</v>
      </c>
      <c r="G258" s="144"/>
      <c r="H258" s="144"/>
      <c r="I258" s="34" t="s">
        <v>26</v>
      </c>
      <c r="J258" s="34" t="s">
        <v>27</v>
      </c>
      <c r="K258" s="34" t="s">
        <v>388</v>
      </c>
      <c r="L258" s="34" t="s">
        <v>29</v>
      </c>
      <c r="M258" s="34" t="s">
        <v>81</v>
      </c>
      <c r="N258" s="34" t="s">
        <v>234</v>
      </c>
      <c r="O258" s="38"/>
      <c r="P258" s="34"/>
      <c r="Q258" s="34"/>
      <c r="R258" s="284"/>
      <c r="S258" s="285"/>
      <c r="T258" s="38"/>
      <c r="U258" s="38"/>
      <c r="V258" s="42"/>
      <c r="W258" s="38"/>
      <c r="X258" s="43"/>
      <c r="Y258" s="271"/>
      <c r="Z258" s="271"/>
      <c r="AA258" s="271"/>
      <c r="AB258" s="271"/>
    </row>
    <row r="259" spans="1:28" ht="16" hidden="1">
      <c r="A259" s="34">
        <f t="shared" si="5"/>
        <v>232</v>
      </c>
      <c r="B259" s="279">
        <v>45936</v>
      </c>
      <c r="C259" s="34" t="s">
        <v>4535</v>
      </c>
      <c r="D259" s="280"/>
      <c r="E259" s="34"/>
      <c r="F259" s="144"/>
      <c r="G259" s="144"/>
      <c r="H259" s="144"/>
      <c r="I259" s="34" t="s">
        <v>48</v>
      </c>
      <c r="J259" s="34" t="s">
        <v>38</v>
      </c>
      <c r="K259" s="34" t="s">
        <v>388</v>
      </c>
      <c r="L259" s="34" t="s">
        <v>107</v>
      </c>
      <c r="M259" s="34" t="s">
        <v>161</v>
      </c>
      <c r="N259" s="34"/>
      <c r="O259" s="38"/>
      <c r="P259" s="34"/>
      <c r="Q259" s="34"/>
      <c r="R259" s="284"/>
      <c r="S259" s="285"/>
      <c r="T259" s="38"/>
      <c r="U259" s="38"/>
      <c r="V259" s="42"/>
      <c r="W259" s="38"/>
      <c r="X259" s="43"/>
      <c r="Y259" s="271"/>
      <c r="Z259" s="271"/>
      <c r="AA259" s="271"/>
      <c r="AB259" s="271"/>
    </row>
    <row r="260" spans="1:28" ht="17" hidden="1">
      <c r="A260" s="34">
        <f t="shared" si="5"/>
        <v>233</v>
      </c>
      <c r="B260" s="279">
        <v>45936</v>
      </c>
      <c r="C260" s="34" t="s">
        <v>4536</v>
      </c>
      <c r="D260" s="280">
        <v>971255221</v>
      </c>
      <c r="E260" s="34" t="s">
        <v>4337</v>
      </c>
      <c r="F260" s="282" t="s">
        <v>4299</v>
      </c>
      <c r="G260" s="282"/>
      <c r="H260" s="282"/>
      <c r="I260" s="34" t="s">
        <v>26</v>
      </c>
      <c r="J260" s="34" t="s">
        <v>38</v>
      </c>
      <c r="K260" s="34" t="s">
        <v>388</v>
      </c>
      <c r="L260" s="34" t="s">
        <v>107</v>
      </c>
      <c r="M260" s="34" t="s">
        <v>161</v>
      </c>
      <c r="N260" s="34" t="s">
        <v>234</v>
      </c>
      <c r="O260" s="38" t="s">
        <v>4264</v>
      </c>
      <c r="P260" s="34"/>
      <c r="Q260" s="34"/>
      <c r="R260" s="284"/>
      <c r="S260" s="285"/>
      <c r="T260" s="38"/>
      <c r="U260" s="38"/>
      <c r="V260" s="42"/>
      <c r="W260" s="38"/>
      <c r="X260" s="43" t="s">
        <v>4537</v>
      </c>
      <c r="Y260" s="271"/>
      <c r="Z260" s="271"/>
      <c r="AA260" s="271"/>
      <c r="AB260" s="271"/>
    </row>
    <row r="261" spans="1:28" ht="16" hidden="1">
      <c r="A261" s="34">
        <f t="shared" si="5"/>
        <v>234</v>
      </c>
      <c r="B261" s="279">
        <v>45936</v>
      </c>
      <c r="C261" s="34" t="s">
        <v>4538</v>
      </c>
      <c r="D261" s="280"/>
      <c r="E261" s="34" t="s">
        <v>4539</v>
      </c>
      <c r="F261" s="144" t="s">
        <v>4244</v>
      </c>
      <c r="G261" s="144"/>
      <c r="H261" s="144"/>
      <c r="I261" s="34" t="s">
        <v>26</v>
      </c>
      <c r="J261" s="34" t="s">
        <v>27</v>
      </c>
      <c r="K261" s="34" t="s">
        <v>388</v>
      </c>
      <c r="L261" s="34" t="s">
        <v>29</v>
      </c>
      <c r="M261" s="34" t="s">
        <v>203</v>
      </c>
      <c r="N261" s="34"/>
      <c r="O261" s="38"/>
      <c r="P261" s="34"/>
      <c r="Q261" s="34"/>
      <c r="R261" s="284"/>
      <c r="S261" s="285"/>
      <c r="T261" s="38"/>
      <c r="U261" s="38"/>
      <c r="V261" s="42"/>
      <c r="W261" s="38"/>
      <c r="X261" s="43"/>
      <c r="Y261" s="271"/>
      <c r="Z261" s="271"/>
      <c r="AA261" s="271"/>
      <c r="AB261" s="271"/>
    </row>
    <row r="262" spans="1:28" ht="16" hidden="1">
      <c r="A262" s="34">
        <f t="shared" si="5"/>
        <v>235</v>
      </c>
      <c r="B262" s="279">
        <v>45936</v>
      </c>
      <c r="C262" s="34" t="s">
        <v>4540</v>
      </c>
      <c r="D262" s="280"/>
      <c r="E262" s="34" t="s">
        <v>4328</v>
      </c>
      <c r="F262" s="282" t="s">
        <v>4271</v>
      </c>
      <c r="G262" s="282"/>
      <c r="H262" s="282"/>
      <c r="I262" s="34" t="s">
        <v>26</v>
      </c>
      <c r="J262" s="34" t="s">
        <v>27</v>
      </c>
      <c r="K262" s="34" t="s">
        <v>388</v>
      </c>
      <c r="L262" s="34" t="s">
        <v>29</v>
      </c>
      <c r="M262" s="34" t="s">
        <v>203</v>
      </c>
      <c r="N262" s="34"/>
      <c r="O262" s="38"/>
      <c r="P262" s="34"/>
      <c r="Q262" s="49"/>
      <c r="R262" s="284"/>
      <c r="S262" s="285"/>
      <c r="T262" s="38"/>
      <c r="U262" s="38"/>
      <c r="V262" s="42"/>
      <c r="W262" s="38"/>
      <c r="X262" s="43"/>
      <c r="Y262" s="271"/>
      <c r="Z262" s="271"/>
      <c r="AA262" s="271"/>
      <c r="AB262" s="271"/>
    </row>
    <row r="263" spans="1:28" ht="16" hidden="1">
      <c r="A263" s="34">
        <f t="shared" si="5"/>
        <v>236</v>
      </c>
      <c r="B263" s="279">
        <v>45936</v>
      </c>
      <c r="C263" s="34" t="s">
        <v>4541</v>
      </c>
      <c r="D263" s="280"/>
      <c r="E263" s="34" t="s">
        <v>4356</v>
      </c>
      <c r="F263" s="282" t="s">
        <v>4271</v>
      </c>
      <c r="G263" s="282"/>
      <c r="H263" s="282"/>
      <c r="I263" s="34" t="s">
        <v>26</v>
      </c>
      <c r="J263" s="34" t="s">
        <v>27</v>
      </c>
      <c r="K263" s="34" t="s">
        <v>388</v>
      </c>
      <c r="L263" s="34" t="s">
        <v>29</v>
      </c>
      <c r="M263" s="34" t="s">
        <v>91</v>
      </c>
      <c r="N263" s="34"/>
      <c r="O263" s="38"/>
      <c r="P263" s="34"/>
      <c r="Q263" s="34"/>
      <c r="R263" s="284"/>
      <c r="S263" s="285"/>
      <c r="T263" s="38"/>
      <c r="U263" s="38"/>
      <c r="V263" s="42"/>
      <c r="W263" s="38"/>
      <c r="X263" s="43"/>
      <c r="Y263" s="271"/>
      <c r="Z263" s="271"/>
      <c r="AA263" s="271"/>
      <c r="AB263" s="271"/>
    </row>
    <row r="264" spans="1:28" ht="16" hidden="1">
      <c r="A264" s="34">
        <f t="shared" si="5"/>
        <v>237</v>
      </c>
      <c r="B264" s="279">
        <v>45936</v>
      </c>
      <c r="C264" s="34" t="s">
        <v>339</v>
      </c>
      <c r="D264" s="280"/>
      <c r="E264" s="34" t="s">
        <v>3392</v>
      </c>
      <c r="F264" s="291" t="s">
        <v>4252</v>
      </c>
      <c r="G264" s="291"/>
      <c r="H264" s="291"/>
      <c r="I264" s="34" t="s">
        <v>26</v>
      </c>
      <c r="J264" s="34" t="s">
        <v>27</v>
      </c>
      <c r="K264" s="34" t="s">
        <v>388</v>
      </c>
      <c r="L264" s="34" t="s">
        <v>29</v>
      </c>
      <c r="M264" s="34" t="s">
        <v>203</v>
      </c>
      <c r="N264" s="34"/>
      <c r="O264" s="38"/>
      <c r="P264" s="34"/>
      <c r="Q264" s="34"/>
      <c r="R264" s="284"/>
      <c r="S264" s="285"/>
      <c r="T264" s="38"/>
      <c r="U264" s="38"/>
      <c r="V264" s="42"/>
      <c r="W264" s="38"/>
      <c r="X264" s="43"/>
      <c r="Y264" s="271"/>
      <c r="Z264" s="271"/>
      <c r="AA264" s="271"/>
      <c r="AB264" s="271"/>
    </row>
    <row r="265" spans="1:28" ht="16" hidden="1">
      <c r="A265" s="34">
        <f t="shared" si="5"/>
        <v>238</v>
      </c>
      <c r="B265" s="279">
        <v>45936</v>
      </c>
      <c r="C265" s="34" t="s">
        <v>4542</v>
      </c>
      <c r="D265" s="280"/>
      <c r="E265" s="34"/>
      <c r="F265" s="144"/>
      <c r="G265" s="144"/>
      <c r="H265" s="144"/>
      <c r="I265" s="34" t="s">
        <v>48</v>
      </c>
      <c r="J265" s="34" t="s">
        <v>38</v>
      </c>
      <c r="K265" s="34" t="s">
        <v>388</v>
      </c>
      <c r="L265" s="34" t="s">
        <v>107</v>
      </c>
      <c r="M265" s="34" t="s">
        <v>161</v>
      </c>
      <c r="N265" s="34"/>
      <c r="O265" s="38"/>
      <c r="P265" s="34"/>
      <c r="Q265" s="34"/>
      <c r="R265" s="284"/>
      <c r="S265" s="285"/>
      <c r="T265" s="38"/>
      <c r="U265" s="38"/>
      <c r="V265" s="42"/>
      <c r="W265" s="38"/>
      <c r="X265" s="43"/>
      <c r="Y265" s="271"/>
      <c r="Z265" s="271"/>
      <c r="AA265" s="271"/>
      <c r="AB265" s="271"/>
    </row>
    <row r="266" spans="1:28" ht="16" hidden="1">
      <c r="A266" s="34">
        <f t="shared" si="5"/>
        <v>239</v>
      </c>
      <c r="B266" s="279">
        <v>45936</v>
      </c>
      <c r="C266" s="34" t="s">
        <v>1116</v>
      </c>
      <c r="D266" s="280"/>
      <c r="E266" s="34" t="s">
        <v>4539</v>
      </c>
      <c r="F266" s="144" t="s">
        <v>4244</v>
      </c>
      <c r="G266" s="144"/>
      <c r="H266" s="144"/>
      <c r="I266" s="34" t="s">
        <v>26</v>
      </c>
      <c r="J266" s="34" t="s">
        <v>27</v>
      </c>
      <c r="K266" s="34" t="s">
        <v>388</v>
      </c>
      <c r="L266" s="34" t="s">
        <v>29</v>
      </c>
      <c r="M266" s="34" t="s">
        <v>203</v>
      </c>
      <c r="N266" s="34"/>
      <c r="O266" s="38"/>
      <c r="P266" s="34"/>
      <c r="Q266" s="34"/>
      <c r="R266" s="284"/>
      <c r="S266" s="285"/>
      <c r="T266" s="38"/>
      <c r="U266" s="38"/>
      <c r="V266" s="42"/>
      <c r="W266" s="38"/>
      <c r="X266" s="43"/>
      <c r="Y266" s="271"/>
      <c r="Z266" s="271"/>
      <c r="AA266" s="271"/>
      <c r="AB266" s="271"/>
    </row>
    <row r="267" spans="1:28" ht="16" hidden="1">
      <c r="A267" s="34">
        <f t="shared" si="5"/>
        <v>240</v>
      </c>
      <c r="B267" s="279">
        <v>45936</v>
      </c>
      <c r="C267" s="34" t="s">
        <v>4543</v>
      </c>
      <c r="D267" s="280"/>
      <c r="E267" s="34" t="s">
        <v>4544</v>
      </c>
      <c r="F267" s="144" t="s">
        <v>4418</v>
      </c>
      <c r="G267" s="144"/>
      <c r="H267" s="144"/>
      <c r="I267" s="34" t="s">
        <v>26</v>
      </c>
      <c r="J267" s="34" t="s">
        <v>27</v>
      </c>
      <c r="K267" s="34" t="s">
        <v>388</v>
      </c>
      <c r="L267" s="34" t="s">
        <v>29</v>
      </c>
      <c r="M267" s="34" t="s">
        <v>91</v>
      </c>
      <c r="N267" s="34"/>
      <c r="O267" s="38"/>
      <c r="P267" s="34"/>
      <c r="Q267" s="34"/>
      <c r="R267" s="284"/>
      <c r="S267" s="285"/>
      <c r="T267" s="38"/>
      <c r="U267" s="38"/>
      <c r="V267" s="42"/>
      <c r="W267" s="38"/>
      <c r="X267" s="43"/>
      <c r="Y267" s="271"/>
      <c r="Z267" s="271"/>
      <c r="AA267" s="271"/>
      <c r="AB267" s="271"/>
    </row>
    <row r="268" spans="1:28" ht="16" hidden="1">
      <c r="A268" s="34">
        <f t="shared" si="5"/>
        <v>241</v>
      </c>
      <c r="B268" s="279">
        <v>45936</v>
      </c>
      <c r="C268" s="34" t="s">
        <v>4545</v>
      </c>
      <c r="D268" s="280">
        <v>332729486</v>
      </c>
      <c r="E268" s="34" t="s">
        <v>4337</v>
      </c>
      <c r="F268" s="282" t="s">
        <v>4299</v>
      </c>
      <c r="G268" s="282"/>
      <c r="H268" s="282"/>
      <c r="I268" s="34" t="s">
        <v>26</v>
      </c>
      <c r="J268" s="34" t="s">
        <v>38</v>
      </c>
      <c r="K268" s="34" t="s">
        <v>391</v>
      </c>
      <c r="L268" s="34" t="s">
        <v>107</v>
      </c>
      <c r="M268" s="34" t="s">
        <v>161</v>
      </c>
      <c r="N268" s="34" t="s">
        <v>234</v>
      </c>
      <c r="O268" s="38" t="s">
        <v>4264</v>
      </c>
      <c r="P268" s="34"/>
      <c r="Q268" s="34"/>
      <c r="R268" s="284"/>
      <c r="S268" s="285"/>
      <c r="T268" s="38"/>
      <c r="U268" s="38"/>
      <c r="V268" s="42"/>
      <c r="W268" s="38"/>
      <c r="X268" s="43"/>
      <c r="Y268" s="271"/>
      <c r="Z268" s="271"/>
      <c r="AA268" s="271"/>
      <c r="AB268" s="271"/>
    </row>
    <row r="269" spans="1:28" ht="16" hidden="1">
      <c r="A269" s="34">
        <f t="shared" si="5"/>
        <v>242</v>
      </c>
      <c r="B269" s="279">
        <v>45936</v>
      </c>
      <c r="C269" s="34" t="s">
        <v>4546</v>
      </c>
      <c r="D269" s="280"/>
      <c r="E269" s="34" t="s">
        <v>4332</v>
      </c>
      <c r="F269" s="144" t="s">
        <v>4244</v>
      </c>
      <c r="G269" s="144"/>
      <c r="H269" s="144"/>
      <c r="I269" s="34" t="s">
        <v>26</v>
      </c>
      <c r="J269" s="34" t="s">
        <v>27</v>
      </c>
      <c r="K269" s="34" t="s">
        <v>388</v>
      </c>
      <c r="L269" s="34" t="s">
        <v>29</v>
      </c>
      <c r="M269" s="34" t="s">
        <v>203</v>
      </c>
      <c r="N269" s="34"/>
      <c r="O269" s="38"/>
      <c r="P269" s="34"/>
      <c r="Q269" s="34"/>
      <c r="R269" s="284"/>
      <c r="S269" s="285"/>
      <c r="T269" s="38"/>
      <c r="U269" s="38"/>
      <c r="V269" s="42"/>
      <c r="W269" s="38"/>
      <c r="X269" s="43"/>
      <c r="Y269" s="271"/>
      <c r="Z269" s="271"/>
      <c r="AA269" s="271"/>
      <c r="AB269" s="271"/>
    </row>
    <row r="270" spans="1:28" ht="16" hidden="1">
      <c r="A270" s="34">
        <f t="shared" si="5"/>
        <v>243</v>
      </c>
      <c r="B270" s="279">
        <v>45936</v>
      </c>
      <c r="C270" s="34" t="s">
        <v>4547</v>
      </c>
      <c r="D270" s="280"/>
      <c r="E270" s="34" t="s">
        <v>4548</v>
      </c>
      <c r="F270" s="291" t="s">
        <v>4350</v>
      </c>
      <c r="G270" s="291"/>
      <c r="H270" s="291"/>
      <c r="I270" s="34" t="s">
        <v>26</v>
      </c>
      <c r="J270" s="34" t="s">
        <v>27</v>
      </c>
      <c r="K270" s="34" t="s">
        <v>388</v>
      </c>
      <c r="L270" s="34" t="s">
        <v>29</v>
      </c>
      <c r="M270" s="34" t="s">
        <v>2244</v>
      </c>
      <c r="N270" s="34"/>
      <c r="O270" s="38"/>
      <c r="P270" s="34"/>
      <c r="Q270" s="34"/>
      <c r="R270" s="284"/>
      <c r="S270" s="285"/>
      <c r="T270" s="38"/>
      <c r="U270" s="38"/>
      <c r="V270" s="42"/>
      <c r="W270" s="38"/>
      <c r="X270" s="43"/>
      <c r="Y270" s="271"/>
      <c r="Z270" s="271"/>
      <c r="AA270" s="271"/>
      <c r="AB270" s="271"/>
    </row>
    <row r="271" spans="1:28" ht="17" hidden="1">
      <c r="A271" s="34"/>
      <c r="B271" s="279">
        <v>45937</v>
      </c>
      <c r="C271" s="34" t="s">
        <v>4549</v>
      </c>
      <c r="D271" s="280">
        <v>913806983</v>
      </c>
      <c r="E271" s="34"/>
      <c r="F271" s="144"/>
      <c r="G271" s="144"/>
      <c r="H271" s="144"/>
      <c r="I271" s="34"/>
      <c r="J271" s="34"/>
      <c r="K271" s="34"/>
      <c r="L271" s="34" t="s">
        <v>60</v>
      </c>
      <c r="M271" s="34"/>
      <c r="N271" s="34"/>
      <c r="O271" s="38"/>
      <c r="P271" s="34"/>
      <c r="Q271" s="34"/>
      <c r="R271" s="284" t="s">
        <v>4344</v>
      </c>
      <c r="S271" s="285"/>
      <c r="T271" s="38" t="s">
        <v>32</v>
      </c>
      <c r="U271" s="38" t="s">
        <v>44</v>
      </c>
      <c r="V271" s="42">
        <v>18270000</v>
      </c>
      <c r="W271" s="38" t="s">
        <v>27</v>
      </c>
      <c r="X271" s="43"/>
      <c r="Y271" s="271"/>
      <c r="Z271" s="271"/>
      <c r="AA271" s="271"/>
      <c r="AB271" s="271"/>
    </row>
    <row r="272" spans="1:28" ht="17" hidden="1">
      <c r="A272" s="34"/>
      <c r="B272" s="279">
        <v>45937</v>
      </c>
      <c r="C272" s="34" t="s">
        <v>4550</v>
      </c>
      <c r="D272" s="280">
        <v>985480460</v>
      </c>
      <c r="E272" s="34" t="s">
        <v>42</v>
      </c>
      <c r="F272" s="291" t="s">
        <v>4318</v>
      </c>
      <c r="G272" s="291"/>
      <c r="H272" s="291"/>
      <c r="I272" s="34" t="s">
        <v>26</v>
      </c>
      <c r="J272" s="34" t="s">
        <v>27</v>
      </c>
      <c r="K272" s="34"/>
      <c r="L272" s="34" t="s">
        <v>29</v>
      </c>
      <c r="M272" s="34" t="s">
        <v>91</v>
      </c>
      <c r="N272" s="34"/>
      <c r="O272" s="38"/>
      <c r="P272" s="34"/>
      <c r="Q272" s="34"/>
      <c r="R272" s="284" t="s">
        <v>4344</v>
      </c>
      <c r="S272" s="285"/>
      <c r="T272" s="38" t="s">
        <v>32</v>
      </c>
      <c r="U272" s="38" t="s">
        <v>44</v>
      </c>
      <c r="V272" s="42">
        <v>2850000</v>
      </c>
      <c r="W272" s="38" t="s">
        <v>27</v>
      </c>
      <c r="X272" s="43"/>
      <c r="Y272" s="271"/>
      <c r="Z272" s="271"/>
      <c r="AA272" s="271"/>
      <c r="AB272" s="271"/>
    </row>
    <row r="273" spans="1:28" ht="17" hidden="1">
      <c r="A273" s="34"/>
      <c r="B273" s="279">
        <v>45937</v>
      </c>
      <c r="C273" s="300" t="s">
        <v>317</v>
      </c>
      <c r="D273" s="280">
        <v>939071188</v>
      </c>
      <c r="E273" s="34"/>
      <c r="F273" s="144"/>
      <c r="G273" s="144"/>
      <c r="H273" s="144"/>
      <c r="I273" s="34" t="s">
        <v>48</v>
      </c>
      <c r="J273" s="34" t="s">
        <v>27</v>
      </c>
      <c r="K273" s="34"/>
      <c r="L273" s="34" t="s">
        <v>29</v>
      </c>
      <c r="M273" s="34" t="s">
        <v>91</v>
      </c>
      <c r="N273" s="34"/>
      <c r="O273" s="38"/>
      <c r="P273" s="34"/>
      <c r="Q273" s="34"/>
      <c r="R273" s="284" t="s">
        <v>4344</v>
      </c>
      <c r="S273" s="285"/>
      <c r="T273" s="38" t="s">
        <v>32</v>
      </c>
      <c r="U273" s="38" t="s">
        <v>44</v>
      </c>
      <c r="V273" s="42">
        <v>3250000</v>
      </c>
      <c r="W273" s="38" t="s">
        <v>27</v>
      </c>
      <c r="X273" s="43"/>
      <c r="Y273" s="271"/>
      <c r="Z273" s="271"/>
      <c r="AA273" s="271"/>
      <c r="AB273" s="271"/>
    </row>
    <row r="274" spans="1:28" ht="17" hidden="1">
      <c r="A274" s="34"/>
      <c r="B274" s="279">
        <v>45937</v>
      </c>
      <c r="C274" s="300" t="s">
        <v>468</v>
      </c>
      <c r="D274" s="280">
        <v>812470405</v>
      </c>
      <c r="E274" s="34" t="s">
        <v>1872</v>
      </c>
      <c r="F274" s="282" t="s">
        <v>4248</v>
      </c>
      <c r="G274" s="282"/>
      <c r="H274" s="282"/>
      <c r="I274" s="34" t="s">
        <v>26</v>
      </c>
      <c r="J274" s="34" t="s">
        <v>27</v>
      </c>
      <c r="K274" s="34"/>
      <c r="L274" s="34" t="s">
        <v>29</v>
      </c>
      <c r="M274" s="34" t="s">
        <v>203</v>
      </c>
      <c r="N274" s="34"/>
      <c r="O274" s="38"/>
      <c r="P274" s="34"/>
      <c r="Q274" s="34"/>
      <c r="R274" s="284" t="s">
        <v>4344</v>
      </c>
      <c r="S274" s="285"/>
      <c r="T274" s="38" t="s">
        <v>32</v>
      </c>
      <c r="U274" s="38" t="s">
        <v>44</v>
      </c>
      <c r="V274" s="42">
        <v>2600000</v>
      </c>
      <c r="W274" s="38" t="s">
        <v>27</v>
      </c>
      <c r="X274" s="43"/>
      <c r="Y274" s="271"/>
      <c r="Z274" s="271"/>
      <c r="AA274" s="271"/>
      <c r="AB274" s="271"/>
    </row>
    <row r="275" spans="1:28" ht="16" hidden="1">
      <c r="A275" s="34">
        <f>A270+1</f>
        <v>244</v>
      </c>
      <c r="B275" s="279">
        <v>45937</v>
      </c>
      <c r="C275" s="34" t="s">
        <v>4551</v>
      </c>
      <c r="D275" s="280"/>
      <c r="E275" s="34" t="s">
        <v>4298</v>
      </c>
      <c r="F275" s="282" t="s">
        <v>4299</v>
      </c>
      <c r="G275" s="282"/>
      <c r="H275" s="282"/>
      <c r="I275" s="34" t="s">
        <v>26</v>
      </c>
      <c r="J275" s="34" t="s">
        <v>38</v>
      </c>
      <c r="K275" s="34" t="s">
        <v>390</v>
      </c>
      <c r="L275" s="34" t="s">
        <v>107</v>
      </c>
      <c r="M275" s="34" t="s">
        <v>4324</v>
      </c>
      <c r="N275" s="34" t="s">
        <v>389</v>
      </c>
      <c r="O275" s="38"/>
      <c r="P275" s="34"/>
      <c r="Q275" s="34"/>
      <c r="R275" s="284"/>
      <c r="S275" s="285"/>
      <c r="T275" s="38"/>
      <c r="U275" s="38"/>
      <c r="V275" s="42"/>
      <c r="W275" s="38"/>
      <c r="X275" s="43"/>
      <c r="Y275" s="271"/>
      <c r="Z275" s="271"/>
      <c r="AA275" s="271"/>
      <c r="AB275" s="271"/>
    </row>
    <row r="276" spans="1:28" ht="16" hidden="1">
      <c r="A276" s="34">
        <f t="shared" ref="A276:A343" si="6">A275+1</f>
        <v>245</v>
      </c>
      <c r="B276" s="279">
        <v>45937</v>
      </c>
      <c r="C276" s="34" t="s">
        <v>4552</v>
      </c>
      <c r="D276" s="280"/>
      <c r="E276" s="34" t="s">
        <v>4332</v>
      </c>
      <c r="F276" s="144" t="s">
        <v>4244</v>
      </c>
      <c r="G276" s="144"/>
      <c r="H276" s="144"/>
      <c r="I276" s="34" t="s">
        <v>26</v>
      </c>
      <c r="J276" s="34" t="s">
        <v>27</v>
      </c>
      <c r="K276" s="34" t="s">
        <v>390</v>
      </c>
      <c r="L276" s="34" t="s">
        <v>29</v>
      </c>
      <c r="M276" s="34" t="s">
        <v>91</v>
      </c>
      <c r="N276" s="34" t="s">
        <v>389</v>
      </c>
      <c r="O276" s="38"/>
      <c r="P276" s="34"/>
      <c r="Q276" s="34"/>
      <c r="R276" s="284"/>
      <c r="S276" s="285"/>
      <c r="T276" s="38"/>
      <c r="U276" s="38"/>
      <c r="V276" s="42"/>
      <c r="W276" s="38"/>
      <c r="X276" s="43"/>
      <c r="Y276" s="271"/>
      <c r="Z276" s="271"/>
      <c r="AA276" s="271"/>
      <c r="AB276" s="271"/>
    </row>
    <row r="277" spans="1:28" ht="17" hidden="1">
      <c r="A277" s="34">
        <f t="shared" si="6"/>
        <v>246</v>
      </c>
      <c r="B277" s="279">
        <v>45937</v>
      </c>
      <c r="C277" s="34" t="s">
        <v>4553</v>
      </c>
      <c r="D277" s="280">
        <v>902466199</v>
      </c>
      <c r="E277" s="34"/>
      <c r="F277" s="144"/>
      <c r="G277" s="144"/>
      <c r="H277" s="144"/>
      <c r="I277" s="34" t="s">
        <v>48</v>
      </c>
      <c r="J277" s="34" t="s">
        <v>38</v>
      </c>
      <c r="K277" s="34" t="s">
        <v>390</v>
      </c>
      <c r="L277" s="34" t="s">
        <v>107</v>
      </c>
      <c r="M277" s="34" t="s">
        <v>303</v>
      </c>
      <c r="N277" s="34" t="s">
        <v>227</v>
      </c>
      <c r="O277" s="38" t="s">
        <v>697</v>
      </c>
      <c r="P277" s="34"/>
      <c r="Q277" s="34"/>
      <c r="R277" s="284" t="s">
        <v>4424</v>
      </c>
      <c r="S277" s="285"/>
      <c r="T277" s="38"/>
      <c r="U277" s="38"/>
      <c r="V277" s="42"/>
      <c r="W277" s="38"/>
      <c r="X277" s="43" t="s">
        <v>4554</v>
      </c>
      <c r="Y277" s="271"/>
      <c r="Z277" s="271"/>
      <c r="AA277" s="271"/>
      <c r="AB277" s="271"/>
    </row>
    <row r="278" spans="1:28" ht="16" hidden="1">
      <c r="A278" s="34">
        <f t="shared" si="6"/>
        <v>247</v>
      </c>
      <c r="B278" s="279">
        <v>45937</v>
      </c>
      <c r="C278" s="34" t="s">
        <v>4555</v>
      </c>
      <c r="D278" s="280"/>
      <c r="E278" s="34" t="s">
        <v>4556</v>
      </c>
      <c r="F278" s="144" t="s">
        <v>4557</v>
      </c>
      <c r="G278" s="144"/>
      <c r="H278" s="144"/>
      <c r="I278" s="34" t="s">
        <v>26</v>
      </c>
      <c r="J278" s="34" t="s">
        <v>27</v>
      </c>
      <c r="K278" s="34" t="s">
        <v>390</v>
      </c>
      <c r="L278" s="34" t="s">
        <v>29</v>
      </c>
      <c r="M278" s="34"/>
      <c r="N278" s="34" t="s">
        <v>221</v>
      </c>
      <c r="O278" s="38"/>
      <c r="P278" s="34"/>
      <c r="Q278" s="34"/>
      <c r="R278" s="284"/>
      <c r="S278" s="285"/>
      <c r="T278" s="38"/>
      <c r="U278" s="38"/>
      <c r="V278" s="42"/>
      <c r="W278" s="38"/>
      <c r="X278" s="43"/>
      <c r="Y278" s="271"/>
      <c r="Z278" s="271"/>
      <c r="AA278" s="271"/>
      <c r="AB278" s="271"/>
    </row>
    <row r="279" spans="1:28" ht="16" hidden="1">
      <c r="A279" s="34">
        <f t="shared" si="6"/>
        <v>248</v>
      </c>
      <c r="B279" s="279">
        <v>45937</v>
      </c>
      <c r="C279" s="34" t="s">
        <v>4558</v>
      </c>
      <c r="D279" s="280">
        <v>397792905</v>
      </c>
      <c r="E279" s="34"/>
      <c r="F279" s="144"/>
      <c r="G279" s="144"/>
      <c r="H279" s="144"/>
      <c r="I279" s="34" t="s">
        <v>48</v>
      </c>
      <c r="J279" s="34" t="s">
        <v>27</v>
      </c>
      <c r="K279" s="34" t="s">
        <v>390</v>
      </c>
      <c r="L279" s="34" t="s">
        <v>374</v>
      </c>
      <c r="M279" s="34" t="s">
        <v>91</v>
      </c>
      <c r="N279" s="34" t="s">
        <v>227</v>
      </c>
      <c r="O279" s="38" t="s">
        <v>1169</v>
      </c>
      <c r="P279" s="34"/>
      <c r="Q279" s="34"/>
      <c r="R279" s="284"/>
      <c r="S279" s="285"/>
      <c r="T279" s="38"/>
      <c r="U279" s="38"/>
      <c r="V279" s="42"/>
      <c r="W279" s="38"/>
      <c r="X279" s="43"/>
      <c r="Y279" s="271"/>
      <c r="Z279" s="271"/>
      <c r="AA279" s="271"/>
      <c r="AB279" s="271"/>
    </row>
    <row r="280" spans="1:28" ht="16" hidden="1">
      <c r="A280" s="34">
        <f t="shared" si="6"/>
        <v>249</v>
      </c>
      <c r="B280" s="279">
        <v>45937</v>
      </c>
      <c r="C280" s="34" t="s">
        <v>3037</v>
      </c>
      <c r="D280" s="280"/>
      <c r="E280" s="34" t="s">
        <v>4539</v>
      </c>
      <c r="F280" s="144" t="s">
        <v>4244</v>
      </c>
      <c r="G280" s="144"/>
      <c r="H280" s="144"/>
      <c r="I280" s="34" t="s">
        <v>26</v>
      </c>
      <c r="J280" s="34" t="s">
        <v>27</v>
      </c>
      <c r="K280" s="34" t="s">
        <v>390</v>
      </c>
      <c r="L280" s="34" t="s">
        <v>29</v>
      </c>
      <c r="M280" s="34" t="s">
        <v>203</v>
      </c>
      <c r="N280" s="34" t="s">
        <v>347</v>
      </c>
      <c r="O280" s="38"/>
      <c r="P280" s="34"/>
      <c r="Q280" s="34"/>
      <c r="R280" s="284"/>
      <c r="S280" s="285"/>
      <c r="T280" s="38"/>
      <c r="U280" s="38"/>
      <c r="V280" s="42"/>
      <c r="W280" s="38"/>
      <c r="X280" s="43"/>
      <c r="Y280" s="271"/>
      <c r="Z280" s="271"/>
      <c r="AA280" s="271"/>
      <c r="AB280" s="271"/>
    </row>
    <row r="281" spans="1:28" ht="16" hidden="1">
      <c r="A281" s="34">
        <f t="shared" si="6"/>
        <v>250</v>
      </c>
      <c r="B281" s="279">
        <v>45937</v>
      </c>
      <c r="C281" s="34" t="s">
        <v>3508</v>
      </c>
      <c r="D281" s="280">
        <v>902579958</v>
      </c>
      <c r="E281" s="34" t="s">
        <v>42</v>
      </c>
      <c r="F281" s="291" t="s">
        <v>4318</v>
      </c>
      <c r="G281" s="291"/>
      <c r="H281" s="291"/>
      <c r="I281" s="34" t="s">
        <v>26</v>
      </c>
      <c r="J281" s="34" t="s">
        <v>27</v>
      </c>
      <c r="K281" s="34" t="s">
        <v>391</v>
      </c>
      <c r="L281" s="34" t="s">
        <v>374</v>
      </c>
      <c r="M281" s="34" t="s">
        <v>203</v>
      </c>
      <c r="N281" s="34" t="s">
        <v>227</v>
      </c>
      <c r="O281" s="38" t="s">
        <v>1169</v>
      </c>
      <c r="P281" s="34"/>
      <c r="Q281" s="34"/>
      <c r="R281" s="284"/>
      <c r="S281" s="285"/>
      <c r="T281" s="38"/>
      <c r="U281" s="38"/>
      <c r="V281" s="42"/>
      <c r="W281" s="38"/>
      <c r="X281" s="43"/>
      <c r="Y281" s="271"/>
      <c r="Z281" s="271"/>
      <c r="AA281" s="271"/>
      <c r="AB281" s="271"/>
    </row>
    <row r="282" spans="1:28" ht="34" hidden="1">
      <c r="A282" s="34">
        <f t="shared" si="6"/>
        <v>251</v>
      </c>
      <c r="B282" s="279">
        <v>45937</v>
      </c>
      <c r="C282" s="34" t="s">
        <v>4559</v>
      </c>
      <c r="D282" s="280" t="s">
        <v>1868</v>
      </c>
      <c r="E282" s="34"/>
      <c r="F282" s="144"/>
      <c r="G282" s="144"/>
      <c r="H282" s="144"/>
      <c r="I282" s="34" t="s">
        <v>48</v>
      </c>
      <c r="J282" s="34" t="s">
        <v>27</v>
      </c>
      <c r="K282" s="34" t="s">
        <v>391</v>
      </c>
      <c r="L282" s="34" t="s">
        <v>29</v>
      </c>
      <c r="M282" s="34" t="s">
        <v>217</v>
      </c>
      <c r="N282" s="34" t="s">
        <v>234</v>
      </c>
      <c r="O282" s="38" t="s">
        <v>32</v>
      </c>
      <c r="P282" s="34"/>
      <c r="Q282" s="34"/>
      <c r="R282" s="284"/>
      <c r="S282" s="285"/>
      <c r="T282" s="38"/>
      <c r="U282" s="38"/>
      <c r="V282" s="286"/>
      <c r="W282" s="38"/>
      <c r="X282" s="67" t="s">
        <v>4560</v>
      </c>
      <c r="Y282" s="271"/>
      <c r="Z282" s="271"/>
      <c r="AA282" s="271"/>
      <c r="AB282" s="271"/>
    </row>
    <row r="283" spans="1:28" ht="34" hidden="1">
      <c r="A283" s="34">
        <f t="shared" si="6"/>
        <v>252</v>
      </c>
      <c r="B283" s="279">
        <v>45937</v>
      </c>
      <c r="C283" s="34" t="s">
        <v>4561</v>
      </c>
      <c r="D283" s="280">
        <v>935683979</v>
      </c>
      <c r="E283" s="34"/>
      <c r="F283" s="144"/>
      <c r="G283" s="144"/>
      <c r="H283" s="144"/>
      <c r="I283" s="34" t="s">
        <v>48</v>
      </c>
      <c r="J283" s="34" t="s">
        <v>38</v>
      </c>
      <c r="K283" s="34" t="s">
        <v>388</v>
      </c>
      <c r="L283" s="34" t="s">
        <v>107</v>
      </c>
      <c r="M283" s="34" t="s">
        <v>161</v>
      </c>
      <c r="N283" s="34" t="s">
        <v>234</v>
      </c>
      <c r="O283" s="38" t="s">
        <v>697</v>
      </c>
      <c r="P283" s="34"/>
      <c r="Q283" s="34"/>
      <c r="R283" s="284" t="s">
        <v>4424</v>
      </c>
      <c r="S283" s="285"/>
      <c r="T283" s="38"/>
      <c r="U283" s="38"/>
      <c r="V283" s="42"/>
      <c r="W283" s="38"/>
      <c r="X283" s="43" t="s">
        <v>4562</v>
      </c>
      <c r="Y283" s="271"/>
      <c r="Z283" s="271"/>
      <c r="AA283" s="271"/>
      <c r="AB283" s="271"/>
    </row>
    <row r="284" spans="1:28" ht="16" hidden="1">
      <c r="A284" s="34">
        <f t="shared" si="6"/>
        <v>253</v>
      </c>
      <c r="B284" s="279">
        <v>45937</v>
      </c>
      <c r="C284" s="34" t="s">
        <v>4563</v>
      </c>
      <c r="D284" s="280">
        <v>389072735</v>
      </c>
      <c r="E284" s="34"/>
      <c r="F284" s="144"/>
      <c r="G284" s="144"/>
      <c r="H284" s="144"/>
      <c r="I284" s="34" t="s">
        <v>48</v>
      </c>
      <c r="J284" s="34" t="s">
        <v>38</v>
      </c>
      <c r="K284" s="34" t="s">
        <v>388</v>
      </c>
      <c r="L284" s="34" t="s">
        <v>49</v>
      </c>
      <c r="M284" s="34" t="s">
        <v>4324</v>
      </c>
      <c r="N284" s="34" t="s">
        <v>389</v>
      </c>
      <c r="O284" s="38" t="s">
        <v>32</v>
      </c>
      <c r="P284" s="34"/>
      <c r="Q284" s="34"/>
      <c r="R284" s="284"/>
      <c r="S284" s="301"/>
      <c r="T284" s="38" t="s">
        <v>32</v>
      </c>
      <c r="U284" s="38" t="s">
        <v>44</v>
      </c>
      <c r="V284" s="286">
        <v>8000000</v>
      </c>
      <c r="W284" s="38" t="s">
        <v>70</v>
      </c>
      <c r="X284" s="43"/>
      <c r="Y284" s="271"/>
      <c r="Z284" s="271"/>
      <c r="AA284" s="271"/>
      <c r="AB284" s="271"/>
    </row>
    <row r="285" spans="1:28" ht="16" hidden="1">
      <c r="A285" s="34">
        <f t="shared" si="6"/>
        <v>254</v>
      </c>
      <c r="B285" s="279">
        <v>45937</v>
      </c>
      <c r="C285" s="34" t="s">
        <v>4564</v>
      </c>
      <c r="D285" s="280"/>
      <c r="E285" s="34"/>
      <c r="F285" s="144"/>
      <c r="G285" s="144"/>
      <c r="H285" s="144"/>
      <c r="I285" s="34" t="s">
        <v>48</v>
      </c>
      <c r="J285" s="34" t="s">
        <v>27</v>
      </c>
      <c r="K285" s="34" t="s">
        <v>391</v>
      </c>
      <c r="L285" s="34" t="s">
        <v>29</v>
      </c>
      <c r="M285" s="34" t="s">
        <v>91</v>
      </c>
      <c r="N285" s="34" t="s">
        <v>389</v>
      </c>
      <c r="O285" s="38"/>
      <c r="P285" s="34"/>
      <c r="Q285" s="34"/>
      <c r="R285" s="284"/>
      <c r="S285" s="285"/>
      <c r="T285" s="38"/>
      <c r="U285" s="38"/>
      <c r="V285" s="42"/>
      <c r="W285" s="38"/>
      <c r="X285" s="43"/>
      <c r="Y285" s="271"/>
      <c r="Z285" s="271"/>
      <c r="AA285" s="271"/>
      <c r="AB285" s="271"/>
    </row>
    <row r="286" spans="1:28" ht="16" hidden="1">
      <c r="A286" s="34">
        <f t="shared" si="6"/>
        <v>255</v>
      </c>
      <c r="B286" s="279">
        <v>45937</v>
      </c>
      <c r="C286" s="34" t="s">
        <v>4565</v>
      </c>
      <c r="D286" s="280"/>
      <c r="E286" s="34" t="s">
        <v>4539</v>
      </c>
      <c r="F286" s="144" t="s">
        <v>4244</v>
      </c>
      <c r="G286" s="144"/>
      <c r="H286" s="144"/>
      <c r="I286" s="34" t="s">
        <v>26</v>
      </c>
      <c r="J286" s="34" t="s">
        <v>27</v>
      </c>
      <c r="K286" s="34" t="s">
        <v>391</v>
      </c>
      <c r="L286" s="34" t="s">
        <v>29</v>
      </c>
      <c r="M286" s="34" t="s">
        <v>203</v>
      </c>
      <c r="N286" s="34" t="s">
        <v>389</v>
      </c>
      <c r="O286" s="38"/>
      <c r="P286" s="34"/>
      <c r="Q286" s="49"/>
      <c r="R286" s="284"/>
      <c r="S286" s="285"/>
      <c r="T286" s="38"/>
      <c r="U286" s="38"/>
      <c r="V286" s="42"/>
      <c r="W286" s="38"/>
      <c r="X286" s="43"/>
      <c r="Y286" s="271"/>
      <c r="Z286" s="271"/>
      <c r="AA286" s="271"/>
      <c r="AB286" s="271"/>
    </row>
    <row r="287" spans="1:28" ht="17" hidden="1">
      <c r="A287" s="34">
        <f t="shared" si="6"/>
        <v>256</v>
      </c>
      <c r="B287" s="279">
        <v>45937</v>
      </c>
      <c r="C287" s="34" t="s">
        <v>4566</v>
      </c>
      <c r="D287" s="280">
        <v>919664716</v>
      </c>
      <c r="E287" s="34" t="s">
        <v>1958</v>
      </c>
      <c r="F287" s="291" t="s">
        <v>4252</v>
      </c>
      <c r="G287" s="291"/>
      <c r="H287" s="291"/>
      <c r="I287" s="34" t="s">
        <v>26</v>
      </c>
      <c r="J287" s="34" t="s">
        <v>27</v>
      </c>
      <c r="K287" s="34" t="s">
        <v>391</v>
      </c>
      <c r="L287" s="34" t="s">
        <v>29</v>
      </c>
      <c r="M287" s="34" t="s">
        <v>91</v>
      </c>
      <c r="N287" s="34" t="s">
        <v>227</v>
      </c>
      <c r="O287" s="38" t="s">
        <v>697</v>
      </c>
      <c r="P287" s="34"/>
      <c r="Q287" s="34"/>
      <c r="R287" s="284" t="s">
        <v>110</v>
      </c>
      <c r="S287" s="288"/>
      <c r="T287" s="38"/>
      <c r="U287" s="38"/>
      <c r="V287" s="42"/>
      <c r="W287" s="38"/>
      <c r="X287" s="43" t="s">
        <v>330</v>
      </c>
      <c r="Y287" s="271"/>
      <c r="Z287" s="271"/>
      <c r="AA287" s="271"/>
      <c r="AB287" s="271"/>
    </row>
    <row r="288" spans="1:28" ht="16" hidden="1">
      <c r="A288" s="34">
        <f t="shared" si="6"/>
        <v>257</v>
      </c>
      <c r="B288" s="279">
        <v>45937</v>
      </c>
      <c r="C288" s="34" t="s">
        <v>4567</v>
      </c>
      <c r="D288" s="280" t="s">
        <v>4568</v>
      </c>
      <c r="E288" s="34" t="s">
        <v>3859</v>
      </c>
      <c r="F288" s="282" t="s">
        <v>4271</v>
      </c>
      <c r="G288" s="282"/>
      <c r="H288" s="282"/>
      <c r="I288" s="34" t="s">
        <v>26</v>
      </c>
      <c r="J288" s="34" t="s">
        <v>27</v>
      </c>
      <c r="K288" s="34" t="s">
        <v>390</v>
      </c>
      <c r="L288" s="34" t="s">
        <v>29</v>
      </c>
      <c r="M288" s="34" t="s">
        <v>361</v>
      </c>
      <c r="N288" s="34" t="s">
        <v>389</v>
      </c>
      <c r="O288" s="38"/>
      <c r="P288" s="34"/>
      <c r="Q288" s="34"/>
      <c r="R288" s="284"/>
      <c r="S288" s="285"/>
      <c r="T288" s="38"/>
      <c r="U288" s="38"/>
      <c r="V288" s="42"/>
      <c r="W288" s="38"/>
      <c r="X288" s="43"/>
      <c r="Y288" s="271"/>
      <c r="Z288" s="271"/>
      <c r="AA288" s="271"/>
      <c r="AB288" s="271"/>
    </row>
    <row r="289" spans="1:28" ht="16" hidden="1">
      <c r="A289" s="34">
        <f t="shared" si="6"/>
        <v>258</v>
      </c>
      <c r="B289" s="279">
        <v>45937</v>
      </c>
      <c r="C289" s="34" t="s">
        <v>4569</v>
      </c>
      <c r="D289" s="280" t="s">
        <v>4570</v>
      </c>
      <c r="E289" s="34" t="s">
        <v>4276</v>
      </c>
      <c r="F289" s="291" t="s">
        <v>4252</v>
      </c>
      <c r="G289" s="291"/>
      <c r="H289" s="291"/>
      <c r="I289" s="34" t="s">
        <v>26</v>
      </c>
      <c r="J289" s="34" t="s">
        <v>27</v>
      </c>
      <c r="K289" s="34" t="s">
        <v>388</v>
      </c>
      <c r="L289" s="34" t="s">
        <v>29</v>
      </c>
      <c r="M289" s="34" t="s">
        <v>91</v>
      </c>
      <c r="N289" s="34" t="s">
        <v>227</v>
      </c>
      <c r="O289" s="38" t="s">
        <v>32</v>
      </c>
      <c r="P289" s="34"/>
      <c r="Q289" s="49"/>
      <c r="R289" s="284"/>
      <c r="S289" s="285"/>
      <c r="T289" s="38"/>
      <c r="U289" s="38"/>
      <c r="V289" s="286"/>
      <c r="W289" s="38"/>
      <c r="X289" s="43"/>
      <c r="Y289" s="271"/>
      <c r="Z289" s="271"/>
      <c r="AA289" s="271"/>
      <c r="AB289" s="271"/>
    </row>
    <row r="290" spans="1:28" ht="17" hidden="1">
      <c r="A290" s="34">
        <f t="shared" si="6"/>
        <v>259</v>
      </c>
      <c r="B290" s="279">
        <v>45937</v>
      </c>
      <c r="C290" s="34" t="s">
        <v>4571</v>
      </c>
      <c r="D290" s="280">
        <v>812649879</v>
      </c>
      <c r="E290" s="34"/>
      <c r="F290" s="144"/>
      <c r="G290" s="144"/>
      <c r="H290" s="144"/>
      <c r="I290" s="34" t="s">
        <v>48</v>
      </c>
      <c r="J290" s="34" t="s">
        <v>38</v>
      </c>
      <c r="K290" s="34" t="s">
        <v>391</v>
      </c>
      <c r="L290" s="34" t="s">
        <v>49</v>
      </c>
      <c r="M290" s="34" t="s">
        <v>303</v>
      </c>
      <c r="N290" s="34" t="s">
        <v>234</v>
      </c>
      <c r="O290" s="38" t="s">
        <v>4264</v>
      </c>
      <c r="P290" s="34"/>
      <c r="Q290" s="49"/>
      <c r="R290" s="284"/>
      <c r="S290" s="285"/>
      <c r="T290" s="38"/>
      <c r="U290" s="38"/>
      <c r="V290" s="42"/>
      <c r="W290" s="38"/>
      <c r="X290" s="43" t="s">
        <v>4572</v>
      </c>
      <c r="Y290" s="271"/>
      <c r="Z290" s="271"/>
      <c r="AA290" s="271"/>
      <c r="AB290" s="271"/>
    </row>
    <row r="291" spans="1:28" ht="16" hidden="1">
      <c r="A291" s="34">
        <f t="shared" si="6"/>
        <v>260</v>
      </c>
      <c r="B291" s="279">
        <v>45937</v>
      </c>
      <c r="C291" s="34" t="s">
        <v>4573</v>
      </c>
      <c r="D291" s="280">
        <v>377919837</v>
      </c>
      <c r="E291" s="34"/>
      <c r="F291" s="144"/>
      <c r="G291" s="144"/>
      <c r="H291" s="144"/>
      <c r="I291" s="34" t="s">
        <v>48</v>
      </c>
      <c r="J291" s="34" t="s">
        <v>27</v>
      </c>
      <c r="K291" s="34" t="s">
        <v>391</v>
      </c>
      <c r="L291" s="34" t="s">
        <v>29</v>
      </c>
      <c r="M291" s="34" t="s">
        <v>203</v>
      </c>
      <c r="N291" s="34" t="s">
        <v>227</v>
      </c>
      <c r="O291" s="38" t="s">
        <v>4264</v>
      </c>
      <c r="P291" s="34"/>
      <c r="Q291" s="34"/>
      <c r="R291" s="284"/>
      <c r="S291" s="285"/>
      <c r="T291" s="38"/>
      <c r="U291" s="38"/>
      <c r="V291" s="42"/>
      <c r="W291" s="38"/>
      <c r="X291" s="43"/>
      <c r="Y291" s="271"/>
      <c r="Z291" s="271"/>
      <c r="AA291" s="271"/>
      <c r="AB291" s="271"/>
    </row>
    <row r="292" spans="1:28" ht="16" hidden="1">
      <c r="A292" s="34">
        <f t="shared" si="6"/>
        <v>261</v>
      </c>
      <c r="B292" s="279">
        <v>45937</v>
      </c>
      <c r="C292" s="34" t="s">
        <v>4574</v>
      </c>
      <c r="D292" s="280"/>
      <c r="E292" s="34" t="s">
        <v>3392</v>
      </c>
      <c r="F292" s="291" t="s">
        <v>4252</v>
      </c>
      <c r="G292" s="291"/>
      <c r="H292" s="291"/>
      <c r="I292" s="34" t="s">
        <v>26</v>
      </c>
      <c r="J292" s="34" t="s">
        <v>27</v>
      </c>
      <c r="K292" s="34" t="s">
        <v>391</v>
      </c>
      <c r="L292" s="34" t="s">
        <v>29</v>
      </c>
      <c r="M292" s="34" t="s">
        <v>91</v>
      </c>
      <c r="N292" s="34" t="s">
        <v>389</v>
      </c>
      <c r="O292" s="38"/>
      <c r="P292" s="34"/>
      <c r="Q292" s="34"/>
      <c r="R292" s="284"/>
      <c r="S292" s="285"/>
      <c r="T292" s="38"/>
      <c r="U292" s="38"/>
      <c r="V292" s="42"/>
      <c r="W292" s="38"/>
      <c r="X292" s="43"/>
      <c r="Y292" s="271"/>
      <c r="Z292" s="271"/>
      <c r="AA292" s="271"/>
      <c r="AB292" s="271"/>
    </row>
    <row r="293" spans="1:28" ht="16" hidden="1">
      <c r="A293" s="34">
        <f t="shared" si="6"/>
        <v>262</v>
      </c>
      <c r="B293" s="279">
        <v>45937</v>
      </c>
      <c r="C293" s="34" t="s">
        <v>4575</v>
      </c>
      <c r="D293" s="280">
        <v>909824511</v>
      </c>
      <c r="E293" s="34" t="s">
        <v>42</v>
      </c>
      <c r="F293" s="291" t="s">
        <v>4318</v>
      </c>
      <c r="G293" s="291"/>
      <c r="H293" s="291"/>
      <c r="I293" s="34" t="s">
        <v>26</v>
      </c>
      <c r="J293" s="34" t="s">
        <v>27</v>
      </c>
      <c r="K293" s="34" t="s">
        <v>391</v>
      </c>
      <c r="L293" s="34" t="s">
        <v>29</v>
      </c>
      <c r="M293" s="34" t="s">
        <v>209</v>
      </c>
      <c r="N293" s="34" t="s">
        <v>227</v>
      </c>
      <c r="O293" s="38" t="s">
        <v>4264</v>
      </c>
      <c r="P293" s="34" t="s">
        <v>43</v>
      </c>
      <c r="Q293" s="44">
        <v>45939</v>
      </c>
      <c r="R293" s="284"/>
      <c r="S293" s="285"/>
      <c r="T293" s="38" t="s">
        <v>4264</v>
      </c>
      <c r="U293" s="38" t="s">
        <v>44</v>
      </c>
      <c r="V293" s="42">
        <v>2400000</v>
      </c>
      <c r="W293" s="38" t="s">
        <v>27</v>
      </c>
      <c r="X293" s="43"/>
      <c r="Y293" s="271"/>
      <c r="Z293" s="271"/>
      <c r="AA293" s="271"/>
      <c r="AB293" s="271"/>
    </row>
    <row r="294" spans="1:28" ht="16" hidden="1">
      <c r="A294" s="34">
        <f t="shared" si="6"/>
        <v>263</v>
      </c>
      <c r="B294" s="279">
        <v>45937</v>
      </c>
      <c r="C294" s="34" t="s">
        <v>526</v>
      </c>
      <c r="D294" s="280"/>
      <c r="E294" s="34" t="s">
        <v>3996</v>
      </c>
      <c r="F294" s="144" t="s">
        <v>4273</v>
      </c>
      <c r="G294" s="144"/>
      <c r="H294" s="144"/>
      <c r="I294" s="34" t="s">
        <v>26</v>
      </c>
      <c r="J294" s="34" t="s">
        <v>38</v>
      </c>
      <c r="K294" s="34" t="s">
        <v>391</v>
      </c>
      <c r="L294" s="34" t="s">
        <v>107</v>
      </c>
      <c r="M294" s="34" t="s">
        <v>161</v>
      </c>
      <c r="N294" s="34" t="s">
        <v>389</v>
      </c>
      <c r="O294" s="38"/>
      <c r="P294" s="34"/>
      <c r="Q294" s="34"/>
      <c r="R294" s="284"/>
      <c r="S294" s="285"/>
      <c r="T294" s="38"/>
      <c r="U294" s="38"/>
      <c r="V294" s="42"/>
      <c r="W294" s="38"/>
      <c r="X294" s="43"/>
      <c r="Y294" s="271"/>
      <c r="Z294" s="271"/>
      <c r="AA294" s="271"/>
      <c r="AB294" s="271"/>
    </row>
    <row r="295" spans="1:28" ht="16" hidden="1">
      <c r="A295" s="34">
        <f t="shared" si="6"/>
        <v>264</v>
      </c>
      <c r="B295" s="279">
        <v>45937</v>
      </c>
      <c r="C295" s="34" t="s">
        <v>4576</v>
      </c>
      <c r="D295" s="280"/>
      <c r="E295" s="34" t="s">
        <v>4336</v>
      </c>
      <c r="F295" s="282" t="s">
        <v>24</v>
      </c>
      <c r="G295" s="282"/>
      <c r="H295" s="282"/>
      <c r="I295" s="34" t="s">
        <v>26</v>
      </c>
      <c r="J295" s="34" t="s">
        <v>27</v>
      </c>
      <c r="K295" s="34" t="s">
        <v>391</v>
      </c>
      <c r="L295" s="34" t="s">
        <v>29</v>
      </c>
      <c r="M295" s="34" t="s">
        <v>361</v>
      </c>
      <c r="N295" s="34" t="s">
        <v>389</v>
      </c>
      <c r="O295" s="38"/>
      <c r="P295" s="34"/>
      <c r="Q295" s="34"/>
      <c r="R295" s="284"/>
      <c r="S295" s="285"/>
      <c r="T295" s="38"/>
      <c r="U295" s="38"/>
      <c r="V295" s="42"/>
      <c r="W295" s="38"/>
      <c r="X295" s="43"/>
      <c r="Y295" s="271"/>
      <c r="Z295" s="271"/>
      <c r="AA295" s="271"/>
      <c r="AB295" s="271"/>
    </row>
    <row r="296" spans="1:28" ht="16" hidden="1">
      <c r="A296" s="34">
        <f t="shared" si="6"/>
        <v>265</v>
      </c>
      <c r="B296" s="279">
        <v>45937</v>
      </c>
      <c r="C296" s="34" t="s">
        <v>4577</v>
      </c>
      <c r="D296" s="280"/>
      <c r="E296" s="34" t="s">
        <v>3707</v>
      </c>
      <c r="F296" s="144" t="s">
        <v>4252</v>
      </c>
      <c r="G296" s="144"/>
      <c r="H296" s="144"/>
      <c r="I296" s="34" t="s">
        <v>26</v>
      </c>
      <c r="J296" s="34" t="s">
        <v>27</v>
      </c>
      <c r="K296" s="34" t="s">
        <v>391</v>
      </c>
      <c r="L296" s="34" t="s">
        <v>29</v>
      </c>
      <c r="M296" s="34" t="s">
        <v>217</v>
      </c>
      <c r="N296" s="34" t="s">
        <v>389</v>
      </c>
      <c r="O296" s="38"/>
      <c r="P296" s="34"/>
      <c r="Q296" s="49"/>
      <c r="R296" s="284"/>
      <c r="S296" s="285"/>
      <c r="T296" s="38"/>
      <c r="U296" s="38"/>
      <c r="V296" s="42"/>
      <c r="W296" s="38"/>
      <c r="X296" s="43"/>
      <c r="Y296" s="271"/>
      <c r="Z296" s="271"/>
      <c r="AA296" s="271"/>
      <c r="AB296" s="271"/>
    </row>
    <row r="297" spans="1:28" ht="16" hidden="1">
      <c r="A297" s="34">
        <f t="shared" si="6"/>
        <v>266</v>
      </c>
      <c r="B297" s="279">
        <v>45937</v>
      </c>
      <c r="C297" s="34" t="s">
        <v>4578</v>
      </c>
      <c r="D297" s="280">
        <v>936332546</v>
      </c>
      <c r="E297" s="34" t="s">
        <v>3996</v>
      </c>
      <c r="F297" s="144" t="s">
        <v>4273</v>
      </c>
      <c r="G297" s="144"/>
      <c r="H297" s="144"/>
      <c r="I297" s="34" t="s">
        <v>26</v>
      </c>
      <c r="J297" s="34" t="s">
        <v>38</v>
      </c>
      <c r="K297" s="34" t="s">
        <v>388</v>
      </c>
      <c r="L297" s="34" t="s">
        <v>107</v>
      </c>
      <c r="M297" s="34" t="s">
        <v>161</v>
      </c>
      <c r="N297" s="34" t="s">
        <v>234</v>
      </c>
      <c r="O297" s="38" t="s">
        <v>32</v>
      </c>
      <c r="P297" s="34"/>
      <c r="Q297" s="34"/>
      <c r="R297" s="284"/>
      <c r="S297" s="285"/>
      <c r="T297" s="38"/>
      <c r="U297" s="38"/>
      <c r="V297" s="286"/>
      <c r="W297" s="38"/>
      <c r="X297" s="43"/>
      <c r="Y297" s="271"/>
      <c r="Z297" s="271"/>
      <c r="AA297" s="271"/>
      <c r="AB297" s="271"/>
    </row>
    <row r="298" spans="1:28" ht="16" hidden="1">
      <c r="A298" s="34">
        <f t="shared" si="6"/>
        <v>267</v>
      </c>
      <c r="B298" s="279">
        <v>45937</v>
      </c>
      <c r="C298" s="34" t="s">
        <v>4579</v>
      </c>
      <c r="D298" s="280"/>
      <c r="E298" s="34" t="s">
        <v>3811</v>
      </c>
      <c r="F298" s="282" t="s">
        <v>4271</v>
      </c>
      <c r="G298" s="282"/>
      <c r="H298" s="282"/>
      <c r="I298" s="34" t="s">
        <v>26</v>
      </c>
      <c r="J298" s="245" t="s">
        <v>27</v>
      </c>
      <c r="K298" s="34" t="s">
        <v>391</v>
      </c>
      <c r="L298" s="34" t="s">
        <v>29</v>
      </c>
      <c r="M298" s="34" t="s">
        <v>203</v>
      </c>
      <c r="N298" s="34" t="s">
        <v>389</v>
      </c>
      <c r="O298" s="38"/>
      <c r="P298" s="34"/>
      <c r="Q298" s="34"/>
      <c r="R298" s="284"/>
      <c r="S298" s="285"/>
      <c r="T298" s="38"/>
      <c r="U298" s="38"/>
      <c r="V298" s="42"/>
      <c r="W298" s="38"/>
      <c r="X298" s="43"/>
      <c r="Y298" s="271"/>
      <c r="Z298" s="271"/>
      <c r="AA298" s="271"/>
      <c r="AB298" s="271"/>
    </row>
    <row r="299" spans="1:28" ht="16" hidden="1">
      <c r="A299" s="34">
        <f t="shared" si="6"/>
        <v>268</v>
      </c>
      <c r="B299" s="279">
        <v>45937</v>
      </c>
      <c r="C299" s="34" t="s">
        <v>845</v>
      </c>
      <c r="D299" s="296">
        <v>912874443</v>
      </c>
      <c r="E299" s="34" t="s">
        <v>3996</v>
      </c>
      <c r="F299" s="144" t="s">
        <v>4273</v>
      </c>
      <c r="G299" s="144"/>
      <c r="H299" s="144"/>
      <c r="I299" s="34" t="s">
        <v>26</v>
      </c>
      <c r="J299" s="245" t="s">
        <v>27</v>
      </c>
      <c r="K299" s="34" t="s">
        <v>390</v>
      </c>
      <c r="L299" s="34" t="s">
        <v>374</v>
      </c>
      <c r="M299" s="34" t="s">
        <v>91</v>
      </c>
      <c r="N299" s="34" t="s">
        <v>227</v>
      </c>
      <c r="O299" s="38"/>
      <c r="P299" s="34"/>
      <c r="Q299" s="34"/>
      <c r="R299" s="284"/>
      <c r="S299" s="285"/>
      <c r="T299" s="38"/>
      <c r="U299" s="38"/>
      <c r="V299" s="42"/>
      <c r="W299" s="38"/>
      <c r="X299" s="43"/>
      <c r="Y299" s="271"/>
      <c r="Z299" s="271"/>
      <c r="AA299" s="271"/>
      <c r="AB299" s="271"/>
    </row>
    <row r="300" spans="1:28" ht="16" hidden="1">
      <c r="A300" s="34">
        <f t="shared" si="6"/>
        <v>269</v>
      </c>
      <c r="B300" s="279">
        <v>45937</v>
      </c>
      <c r="C300" s="34" t="s">
        <v>4580</v>
      </c>
      <c r="D300" s="280">
        <v>399808521</v>
      </c>
      <c r="E300" s="34" t="s">
        <v>3811</v>
      </c>
      <c r="F300" s="282" t="s">
        <v>4271</v>
      </c>
      <c r="G300" s="282"/>
      <c r="H300" s="282"/>
      <c r="I300" s="34" t="s">
        <v>26</v>
      </c>
      <c r="J300" s="34" t="s">
        <v>38</v>
      </c>
      <c r="K300" s="34" t="s">
        <v>390</v>
      </c>
      <c r="L300" s="34" t="s">
        <v>29</v>
      </c>
      <c r="M300" s="34" t="s">
        <v>303</v>
      </c>
      <c r="N300" s="34" t="s">
        <v>234</v>
      </c>
      <c r="O300" s="38" t="s">
        <v>4264</v>
      </c>
      <c r="P300" s="34"/>
      <c r="Q300" s="34"/>
      <c r="R300" s="284"/>
      <c r="S300" s="285"/>
      <c r="T300" s="38"/>
      <c r="U300" s="38"/>
      <c r="V300" s="42"/>
      <c r="W300" s="38"/>
      <c r="X300" s="43"/>
      <c r="Y300" s="271"/>
      <c r="Z300" s="271"/>
      <c r="AA300" s="271"/>
      <c r="AB300" s="271"/>
    </row>
    <row r="301" spans="1:28" ht="16" hidden="1">
      <c r="A301" s="34">
        <f t="shared" si="6"/>
        <v>270</v>
      </c>
      <c r="B301" s="279">
        <v>45937</v>
      </c>
      <c r="C301" s="34" t="s">
        <v>4581</v>
      </c>
      <c r="D301" s="280">
        <v>379599051</v>
      </c>
      <c r="E301" s="34" t="s">
        <v>3996</v>
      </c>
      <c r="F301" s="144" t="s">
        <v>4273</v>
      </c>
      <c r="G301" s="144"/>
      <c r="H301" s="144"/>
      <c r="I301" s="34" t="s">
        <v>26</v>
      </c>
      <c r="J301" s="34" t="s">
        <v>27</v>
      </c>
      <c r="K301" s="34" t="s">
        <v>390</v>
      </c>
      <c r="L301" s="34" t="s">
        <v>374</v>
      </c>
      <c r="M301" s="34" t="s">
        <v>91</v>
      </c>
      <c r="N301" s="34" t="s">
        <v>227</v>
      </c>
      <c r="O301" s="38" t="s">
        <v>1169</v>
      </c>
      <c r="P301" s="34"/>
      <c r="Q301" s="34"/>
      <c r="R301" s="284"/>
      <c r="S301" s="285"/>
      <c r="T301" s="38"/>
      <c r="U301" s="38"/>
      <c r="V301" s="42"/>
      <c r="W301" s="38"/>
      <c r="X301" s="43"/>
      <c r="Y301" s="271"/>
      <c r="Z301" s="271"/>
      <c r="AA301" s="271"/>
      <c r="AB301" s="271"/>
    </row>
    <row r="302" spans="1:28" ht="16" hidden="1">
      <c r="A302" s="34">
        <f t="shared" si="6"/>
        <v>271</v>
      </c>
      <c r="B302" s="279">
        <v>45937</v>
      </c>
      <c r="C302" s="34" t="s">
        <v>508</v>
      </c>
      <c r="D302" s="280">
        <v>902417504</v>
      </c>
      <c r="E302" s="34" t="s">
        <v>4582</v>
      </c>
      <c r="F302" s="291" t="s">
        <v>4318</v>
      </c>
      <c r="G302" s="291"/>
      <c r="H302" s="291"/>
      <c r="I302" s="34" t="s">
        <v>26</v>
      </c>
      <c r="J302" s="34" t="s">
        <v>27</v>
      </c>
      <c r="K302" s="34" t="s">
        <v>390</v>
      </c>
      <c r="L302" s="34" t="s">
        <v>29</v>
      </c>
      <c r="M302" s="34" t="s">
        <v>212</v>
      </c>
      <c r="N302" s="34" t="s">
        <v>227</v>
      </c>
      <c r="O302" s="38" t="s">
        <v>32</v>
      </c>
      <c r="P302" s="34"/>
      <c r="Q302" s="34"/>
      <c r="R302" s="284"/>
      <c r="S302" s="302"/>
      <c r="T302" s="38"/>
      <c r="U302" s="38"/>
      <c r="V302" s="286"/>
      <c r="W302" s="38"/>
      <c r="X302" s="43"/>
      <c r="Y302" s="271"/>
      <c r="Z302" s="271"/>
      <c r="AA302" s="271"/>
      <c r="AB302" s="271"/>
    </row>
    <row r="303" spans="1:28" ht="16" hidden="1">
      <c r="A303" s="34">
        <f t="shared" si="6"/>
        <v>272</v>
      </c>
      <c r="B303" s="279">
        <v>45937</v>
      </c>
      <c r="C303" s="34" t="s">
        <v>4583</v>
      </c>
      <c r="D303" s="303"/>
      <c r="E303" s="34"/>
      <c r="F303" s="144"/>
      <c r="G303" s="144"/>
      <c r="H303" s="144"/>
      <c r="I303" s="34" t="s">
        <v>48</v>
      </c>
      <c r="J303" s="34" t="s">
        <v>27</v>
      </c>
      <c r="K303" s="34" t="s">
        <v>390</v>
      </c>
      <c r="L303" s="34" t="s">
        <v>29</v>
      </c>
      <c r="M303" s="34" t="s">
        <v>91</v>
      </c>
      <c r="N303" s="34" t="s">
        <v>389</v>
      </c>
      <c r="O303" s="38"/>
      <c r="P303" s="34"/>
      <c r="Q303" s="34"/>
      <c r="R303" s="284"/>
      <c r="S303" s="285"/>
      <c r="T303" s="38"/>
      <c r="U303" s="38"/>
      <c r="V303" s="42"/>
      <c r="W303" s="38"/>
      <c r="X303" s="43"/>
      <c r="Y303" s="271"/>
      <c r="Z303" s="271"/>
      <c r="AA303" s="271"/>
      <c r="AB303" s="271"/>
    </row>
    <row r="304" spans="1:28" ht="16" hidden="1">
      <c r="A304" s="34">
        <f t="shared" si="6"/>
        <v>273</v>
      </c>
      <c r="B304" s="279">
        <v>45937</v>
      </c>
      <c r="C304" s="34" t="s">
        <v>4584</v>
      </c>
      <c r="D304" s="303"/>
      <c r="E304" s="34"/>
      <c r="F304" s="291"/>
      <c r="G304" s="291"/>
      <c r="H304" s="291"/>
      <c r="I304" s="34" t="s">
        <v>48</v>
      </c>
      <c r="J304" s="34" t="s">
        <v>27</v>
      </c>
      <c r="K304" s="34" t="s">
        <v>390</v>
      </c>
      <c r="L304" s="34" t="s">
        <v>29</v>
      </c>
      <c r="M304" s="34" t="s">
        <v>2244</v>
      </c>
      <c r="N304" s="34" t="s">
        <v>389</v>
      </c>
      <c r="O304" s="38"/>
      <c r="P304" s="34"/>
      <c r="Q304" s="34"/>
      <c r="R304" s="284"/>
      <c r="S304" s="285"/>
      <c r="T304" s="38"/>
      <c r="U304" s="38"/>
      <c r="V304" s="42"/>
      <c r="W304" s="38"/>
      <c r="X304" s="43"/>
      <c r="Y304" s="271"/>
      <c r="Z304" s="271"/>
      <c r="AA304" s="271"/>
      <c r="AB304" s="271"/>
    </row>
    <row r="305" spans="1:28" ht="16" hidden="1">
      <c r="A305" s="34">
        <f t="shared" si="6"/>
        <v>274</v>
      </c>
      <c r="B305" s="279">
        <v>45937</v>
      </c>
      <c r="C305" s="34" t="s">
        <v>4585</v>
      </c>
      <c r="D305" s="303"/>
      <c r="E305" s="34" t="s">
        <v>4539</v>
      </c>
      <c r="F305" s="144" t="s">
        <v>4244</v>
      </c>
      <c r="G305" s="144"/>
      <c r="H305" s="144"/>
      <c r="I305" s="34" t="s">
        <v>26</v>
      </c>
      <c r="J305" s="34" t="s">
        <v>27</v>
      </c>
      <c r="K305" s="34" t="s">
        <v>390</v>
      </c>
      <c r="L305" s="34" t="s">
        <v>29</v>
      </c>
      <c r="M305" s="34"/>
      <c r="N305" s="34" t="s">
        <v>389</v>
      </c>
      <c r="O305" s="38"/>
      <c r="P305" s="34"/>
      <c r="Q305" s="34"/>
      <c r="R305" s="284"/>
      <c r="S305" s="285"/>
      <c r="T305" s="38"/>
      <c r="U305" s="38"/>
      <c r="V305" s="42"/>
      <c r="W305" s="38"/>
      <c r="X305" s="43"/>
      <c r="Y305" s="271"/>
      <c r="Z305" s="271"/>
      <c r="AA305" s="271"/>
      <c r="AB305" s="271"/>
    </row>
    <row r="306" spans="1:28" ht="16" hidden="1">
      <c r="A306" s="34">
        <f t="shared" si="6"/>
        <v>275</v>
      </c>
      <c r="B306" s="279">
        <v>45938</v>
      </c>
      <c r="C306" s="34" t="s">
        <v>4586</v>
      </c>
      <c r="D306" s="303"/>
      <c r="E306" s="34" t="s">
        <v>3392</v>
      </c>
      <c r="F306" s="291" t="s">
        <v>4252</v>
      </c>
      <c r="G306" s="291"/>
      <c r="H306" s="291"/>
      <c r="I306" s="34" t="s">
        <v>26</v>
      </c>
      <c r="J306" s="34" t="s">
        <v>27</v>
      </c>
      <c r="K306" s="34" t="s">
        <v>391</v>
      </c>
      <c r="L306" s="34" t="s">
        <v>29</v>
      </c>
      <c r="M306" s="34" t="s">
        <v>91</v>
      </c>
      <c r="N306" s="34" t="s">
        <v>389</v>
      </c>
      <c r="O306" s="38"/>
      <c r="P306" s="34"/>
      <c r="Q306" s="34"/>
      <c r="R306" s="284"/>
      <c r="S306" s="285"/>
      <c r="T306" s="38"/>
      <c r="U306" s="38"/>
      <c r="V306" s="42"/>
      <c r="W306" s="38"/>
      <c r="X306" s="43"/>
      <c r="Y306" s="271"/>
      <c r="Z306" s="271"/>
      <c r="AA306" s="271"/>
      <c r="AB306" s="271"/>
    </row>
    <row r="307" spans="1:28" ht="16" hidden="1">
      <c r="A307" s="34">
        <f t="shared" si="6"/>
        <v>276</v>
      </c>
      <c r="B307" s="279">
        <v>45938</v>
      </c>
      <c r="C307" s="34" t="s">
        <v>4587</v>
      </c>
      <c r="D307" s="303"/>
      <c r="E307" s="34"/>
      <c r="F307" s="144"/>
      <c r="G307" s="144"/>
      <c r="H307" s="144"/>
      <c r="I307" s="34" t="s">
        <v>48</v>
      </c>
      <c r="J307" s="34" t="s">
        <v>27</v>
      </c>
      <c r="K307" s="34" t="s">
        <v>391</v>
      </c>
      <c r="L307" s="34" t="s">
        <v>29</v>
      </c>
      <c r="M307" s="34" t="s">
        <v>203</v>
      </c>
      <c r="N307" s="34" t="s">
        <v>389</v>
      </c>
      <c r="O307" s="38"/>
      <c r="P307" s="34"/>
      <c r="Q307" s="34"/>
      <c r="R307" s="284"/>
      <c r="S307" s="285"/>
      <c r="T307" s="38"/>
      <c r="U307" s="38"/>
      <c r="V307" s="42"/>
      <c r="W307" s="38"/>
      <c r="X307" s="43"/>
      <c r="Y307" s="271"/>
      <c r="Z307" s="271"/>
      <c r="AA307" s="271"/>
      <c r="AB307" s="271"/>
    </row>
    <row r="308" spans="1:28" ht="16" hidden="1">
      <c r="A308" s="34">
        <f t="shared" si="6"/>
        <v>277</v>
      </c>
      <c r="B308" s="279">
        <v>45938</v>
      </c>
      <c r="C308" s="34" t="s">
        <v>2954</v>
      </c>
      <c r="D308" s="280">
        <v>933907096</v>
      </c>
      <c r="E308" s="34" t="s">
        <v>4356</v>
      </c>
      <c r="F308" s="282" t="s">
        <v>4271</v>
      </c>
      <c r="G308" s="282"/>
      <c r="H308" s="282"/>
      <c r="I308" s="34" t="s">
        <v>26</v>
      </c>
      <c r="J308" s="34" t="s">
        <v>27</v>
      </c>
      <c r="K308" s="34" t="s">
        <v>391</v>
      </c>
      <c r="L308" s="34" t="s">
        <v>29</v>
      </c>
      <c r="M308" s="34" t="s">
        <v>203</v>
      </c>
      <c r="N308" s="34" t="s">
        <v>227</v>
      </c>
      <c r="O308" s="38" t="s">
        <v>32</v>
      </c>
      <c r="P308" s="34" t="s">
        <v>43</v>
      </c>
      <c r="Q308" s="44">
        <v>45940</v>
      </c>
      <c r="R308" s="284"/>
      <c r="S308" s="285"/>
      <c r="T308" s="38" t="s">
        <v>32</v>
      </c>
      <c r="U308" s="38" t="s">
        <v>44</v>
      </c>
      <c r="V308" s="286">
        <v>3250000</v>
      </c>
      <c r="W308" s="38" t="s">
        <v>27</v>
      </c>
      <c r="X308" s="43"/>
      <c r="Y308" s="271"/>
      <c r="Z308" s="271"/>
      <c r="AA308" s="271"/>
      <c r="AB308" s="271"/>
    </row>
    <row r="309" spans="1:28" ht="16" hidden="1">
      <c r="A309" s="34">
        <f t="shared" si="6"/>
        <v>278</v>
      </c>
      <c r="B309" s="279">
        <v>45938</v>
      </c>
      <c r="C309" s="34" t="s">
        <v>4588</v>
      </c>
      <c r="D309" s="280">
        <v>974505716</v>
      </c>
      <c r="E309" s="34"/>
      <c r="F309" s="144"/>
      <c r="G309" s="144"/>
      <c r="H309" s="144"/>
      <c r="I309" s="34" t="s">
        <v>48</v>
      </c>
      <c r="J309" s="34" t="s">
        <v>27</v>
      </c>
      <c r="K309" s="34" t="s">
        <v>388</v>
      </c>
      <c r="L309" s="34" t="s">
        <v>49</v>
      </c>
      <c r="M309" s="34" t="s">
        <v>203</v>
      </c>
      <c r="N309" s="34" t="s">
        <v>234</v>
      </c>
      <c r="O309" s="38" t="s">
        <v>4264</v>
      </c>
      <c r="P309" s="34"/>
      <c r="Q309" s="34"/>
      <c r="R309" s="284"/>
      <c r="S309" s="285"/>
      <c r="T309" s="38"/>
      <c r="U309" s="38"/>
      <c r="V309" s="42"/>
      <c r="W309" s="38"/>
      <c r="X309" s="43"/>
      <c r="Y309" s="271"/>
      <c r="Z309" s="271"/>
      <c r="AA309" s="271"/>
      <c r="AB309" s="271"/>
    </row>
    <row r="310" spans="1:28" ht="16" hidden="1">
      <c r="A310" s="34">
        <f t="shared" si="6"/>
        <v>279</v>
      </c>
      <c r="B310" s="279">
        <v>45938</v>
      </c>
      <c r="C310" s="34" t="s">
        <v>4589</v>
      </c>
      <c r="D310" s="280">
        <v>395192579</v>
      </c>
      <c r="E310" s="34"/>
      <c r="F310" s="144"/>
      <c r="G310" s="144"/>
      <c r="H310" s="144"/>
      <c r="I310" s="34" t="s">
        <v>48</v>
      </c>
      <c r="J310" s="34" t="s">
        <v>27</v>
      </c>
      <c r="K310" s="34" t="s">
        <v>388</v>
      </c>
      <c r="L310" s="34" t="s">
        <v>49</v>
      </c>
      <c r="M310" s="34" t="s">
        <v>91</v>
      </c>
      <c r="N310" s="34" t="s">
        <v>389</v>
      </c>
      <c r="O310" s="38" t="s">
        <v>32</v>
      </c>
      <c r="P310" s="34"/>
      <c r="Q310" s="34"/>
      <c r="R310" s="284"/>
      <c r="S310" s="285"/>
      <c r="T310" s="38"/>
      <c r="U310" s="38"/>
      <c r="V310" s="286"/>
      <c r="W310" s="38"/>
      <c r="X310" s="43"/>
      <c r="Y310" s="271"/>
      <c r="Z310" s="271"/>
      <c r="AA310" s="271"/>
      <c r="AB310" s="271"/>
    </row>
    <row r="311" spans="1:28" ht="16" hidden="1">
      <c r="A311" s="34">
        <f t="shared" si="6"/>
        <v>280</v>
      </c>
      <c r="B311" s="279">
        <v>45938</v>
      </c>
      <c r="C311" s="34" t="s">
        <v>4590</v>
      </c>
      <c r="D311" s="280"/>
      <c r="E311" s="34" t="s">
        <v>3996</v>
      </c>
      <c r="F311" s="144" t="s">
        <v>4273</v>
      </c>
      <c r="G311" s="144"/>
      <c r="H311" s="144"/>
      <c r="I311" s="34" t="s">
        <v>26</v>
      </c>
      <c r="J311" s="34" t="s">
        <v>38</v>
      </c>
      <c r="K311" s="34" t="s">
        <v>391</v>
      </c>
      <c r="L311" s="34" t="s">
        <v>107</v>
      </c>
      <c r="M311" s="34" t="s">
        <v>4591</v>
      </c>
      <c r="N311" s="34" t="s">
        <v>389</v>
      </c>
      <c r="O311" s="38"/>
      <c r="P311" s="34"/>
      <c r="Q311" s="34"/>
      <c r="R311" s="284"/>
      <c r="S311" s="285"/>
      <c r="T311" s="38"/>
      <c r="U311" s="38"/>
      <c r="V311" s="42"/>
      <c r="W311" s="38"/>
      <c r="X311" s="43"/>
      <c r="Y311" s="271"/>
      <c r="Z311" s="271"/>
      <c r="AA311" s="271"/>
      <c r="AB311" s="271"/>
    </row>
    <row r="312" spans="1:28" ht="16" hidden="1">
      <c r="A312" s="34">
        <f t="shared" si="6"/>
        <v>281</v>
      </c>
      <c r="B312" s="279">
        <v>45938</v>
      </c>
      <c r="C312" s="34" t="s">
        <v>4592</v>
      </c>
      <c r="D312" s="280"/>
      <c r="E312" s="34"/>
      <c r="F312" s="144"/>
      <c r="G312" s="144"/>
      <c r="H312" s="144"/>
      <c r="I312" s="34" t="s">
        <v>48</v>
      </c>
      <c r="J312" s="34" t="s">
        <v>38</v>
      </c>
      <c r="K312" s="34" t="s">
        <v>391</v>
      </c>
      <c r="L312" s="34" t="s">
        <v>107</v>
      </c>
      <c r="M312" s="34" t="s">
        <v>161</v>
      </c>
      <c r="N312" s="34" t="s">
        <v>389</v>
      </c>
      <c r="O312" s="38"/>
      <c r="P312" s="34"/>
      <c r="Q312" s="34"/>
      <c r="R312" s="284"/>
      <c r="S312" s="285"/>
      <c r="T312" s="38"/>
      <c r="U312" s="38"/>
      <c r="V312" s="42"/>
      <c r="W312" s="38"/>
      <c r="X312" s="43"/>
      <c r="Y312" s="271"/>
      <c r="Z312" s="271"/>
      <c r="AA312" s="271"/>
      <c r="AB312" s="271"/>
    </row>
    <row r="313" spans="1:28" ht="17" hidden="1">
      <c r="A313" s="34">
        <f t="shared" si="6"/>
        <v>282</v>
      </c>
      <c r="B313" s="279">
        <v>45938</v>
      </c>
      <c r="C313" s="34" t="s">
        <v>307</v>
      </c>
      <c r="D313" s="280">
        <v>903314218</v>
      </c>
      <c r="E313" s="34" t="s">
        <v>4336</v>
      </c>
      <c r="F313" s="282" t="s">
        <v>24</v>
      </c>
      <c r="G313" s="282"/>
      <c r="H313" s="282"/>
      <c r="I313" s="34" t="s">
        <v>26</v>
      </c>
      <c r="J313" s="34" t="s">
        <v>27</v>
      </c>
      <c r="K313" s="34" t="s">
        <v>391</v>
      </c>
      <c r="L313" s="34" t="s">
        <v>29</v>
      </c>
      <c r="M313" s="34" t="s">
        <v>361</v>
      </c>
      <c r="N313" s="34" t="s">
        <v>227</v>
      </c>
      <c r="O313" s="38" t="s">
        <v>4264</v>
      </c>
      <c r="P313" s="34" t="s">
        <v>465</v>
      </c>
      <c r="Q313" s="44">
        <v>45939</v>
      </c>
      <c r="R313" s="284" t="s">
        <v>4344</v>
      </c>
      <c r="S313" s="285"/>
      <c r="T313" s="38" t="s">
        <v>4264</v>
      </c>
      <c r="U313" s="38" t="s">
        <v>44</v>
      </c>
      <c r="V313" s="42">
        <v>6000000</v>
      </c>
      <c r="W313" s="38" t="s">
        <v>27</v>
      </c>
      <c r="X313" s="43" t="s">
        <v>4593</v>
      </c>
      <c r="Y313" s="271"/>
      <c r="Z313" s="271"/>
      <c r="AA313" s="271"/>
      <c r="AB313" s="271"/>
    </row>
    <row r="314" spans="1:28" ht="17" hidden="1">
      <c r="A314" s="34">
        <f t="shared" si="6"/>
        <v>283</v>
      </c>
      <c r="B314" s="279">
        <v>45938</v>
      </c>
      <c r="C314" s="34" t="s">
        <v>4594</v>
      </c>
      <c r="D314" s="280">
        <v>823294451</v>
      </c>
      <c r="E314" s="34" t="s">
        <v>3742</v>
      </c>
      <c r="F314" s="144" t="s">
        <v>4595</v>
      </c>
      <c r="G314" s="144"/>
      <c r="H314" s="144"/>
      <c r="I314" s="34" t="s">
        <v>26</v>
      </c>
      <c r="J314" s="34" t="s">
        <v>27</v>
      </c>
      <c r="K314" s="34" t="s">
        <v>388</v>
      </c>
      <c r="L314" s="34" t="s">
        <v>29</v>
      </c>
      <c r="M314" s="34" t="s">
        <v>91</v>
      </c>
      <c r="N314" s="34" t="s">
        <v>227</v>
      </c>
      <c r="O314" s="38" t="s">
        <v>32</v>
      </c>
      <c r="P314" s="34">
        <v>10</v>
      </c>
      <c r="Q314" s="44">
        <v>45942</v>
      </c>
      <c r="R314" s="284" t="s">
        <v>4344</v>
      </c>
      <c r="S314" s="285"/>
      <c r="T314" s="38" t="s">
        <v>32</v>
      </c>
      <c r="U314" s="38" t="s">
        <v>44</v>
      </c>
      <c r="V314" s="286">
        <v>4340000</v>
      </c>
      <c r="W314" s="38" t="s">
        <v>27</v>
      </c>
      <c r="X314" s="43"/>
      <c r="Y314" s="271"/>
      <c r="Z314" s="271"/>
      <c r="AA314" s="271"/>
      <c r="AB314" s="271"/>
    </row>
    <row r="315" spans="1:28" ht="17" hidden="1">
      <c r="A315" s="34">
        <f t="shared" si="6"/>
        <v>284</v>
      </c>
      <c r="B315" s="279">
        <v>45938</v>
      </c>
      <c r="C315" s="34" t="s">
        <v>418</v>
      </c>
      <c r="D315" s="280">
        <v>904980514</v>
      </c>
      <c r="E315" s="34" t="s">
        <v>4356</v>
      </c>
      <c r="F315" s="282" t="s">
        <v>4271</v>
      </c>
      <c r="G315" s="282"/>
      <c r="H315" s="282"/>
      <c r="I315" s="34" t="s">
        <v>26</v>
      </c>
      <c r="J315" s="34" t="s">
        <v>27</v>
      </c>
      <c r="K315" s="34" t="s">
        <v>388</v>
      </c>
      <c r="L315" s="34" t="s">
        <v>29</v>
      </c>
      <c r="M315" s="34" t="s">
        <v>203</v>
      </c>
      <c r="N315" s="34" t="s">
        <v>234</v>
      </c>
      <c r="O315" s="38" t="s">
        <v>4264</v>
      </c>
      <c r="P315" s="34"/>
      <c r="Q315" s="34"/>
      <c r="R315" s="284" t="s">
        <v>4344</v>
      </c>
      <c r="S315" s="285"/>
      <c r="T315" s="38" t="s">
        <v>4264</v>
      </c>
      <c r="U315" s="38" t="s">
        <v>44</v>
      </c>
      <c r="V315" s="42">
        <v>2600000</v>
      </c>
      <c r="W315" s="38" t="s">
        <v>27</v>
      </c>
      <c r="X315" s="43"/>
      <c r="Y315" s="271"/>
      <c r="Z315" s="271"/>
      <c r="AA315" s="271"/>
      <c r="AB315" s="271"/>
    </row>
    <row r="316" spans="1:28" ht="16" hidden="1">
      <c r="A316" s="34">
        <f t="shared" si="6"/>
        <v>285</v>
      </c>
      <c r="B316" s="279">
        <v>45938</v>
      </c>
      <c r="C316" s="34" t="s">
        <v>4596</v>
      </c>
      <c r="D316" s="304" t="s">
        <v>4597</v>
      </c>
      <c r="E316" s="34" t="s">
        <v>4328</v>
      </c>
      <c r="F316" s="282" t="s">
        <v>4271</v>
      </c>
      <c r="G316" s="282"/>
      <c r="H316" s="282"/>
      <c r="I316" s="34" t="s">
        <v>26</v>
      </c>
      <c r="J316" s="34" t="s">
        <v>27</v>
      </c>
      <c r="K316" s="34" t="s">
        <v>388</v>
      </c>
      <c r="L316" s="34" t="s">
        <v>29</v>
      </c>
      <c r="M316" s="34" t="s">
        <v>91</v>
      </c>
      <c r="N316" s="34" t="s">
        <v>227</v>
      </c>
      <c r="O316" s="38" t="s">
        <v>32</v>
      </c>
      <c r="P316" s="34"/>
      <c r="Q316" s="49"/>
      <c r="R316" s="284"/>
      <c r="S316" s="285"/>
      <c r="T316" s="38"/>
      <c r="U316" s="38"/>
      <c r="V316" s="286"/>
      <c r="W316" s="38"/>
      <c r="X316" s="43"/>
      <c r="Y316" s="271"/>
      <c r="Z316" s="271"/>
      <c r="AA316" s="271"/>
      <c r="AB316" s="271"/>
    </row>
    <row r="317" spans="1:28" ht="17" hidden="1">
      <c r="A317" s="34">
        <f t="shared" si="6"/>
        <v>286</v>
      </c>
      <c r="B317" s="279">
        <v>45938</v>
      </c>
      <c r="C317" s="34" t="s">
        <v>4598</v>
      </c>
      <c r="D317" s="280">
        <v>947331156</v>
      </c>
      <c r="E317" s="34"/>
      <c r="F317" s="144"/>
      <c r="G317" s="144"/>
      <c r="H317" s="144"/>
      <c r="I317" s="34" t="s">
        <v>48</v>
      </c>
      <c r="J317" s="34" t="s">
        <v>27</v>
      </c>
      <c r="K317" s="34" t="s">
        <v>388</v>
      </c>
      <c r="L317" s="34" t="s">
        <v>29</v>
      </c>
      <c r="M317" s="34" t="s">
        <v>91</v>
      </c>
      <c r="N317" s="34" t="s">
        <v>227</v>
      </c>
      <c r="O317" s="38" t="s">
        <v>4264</v>
      </c>
      <c r="P317" s="34" t="s">
        <v>602</v>
      </c>
      <c r="Q317" s="44">
        <v>45938</v>
      </c>
      <c r="R317" s="284" t="s">
        <v>4344</v>
      </c>
      <c r="S317" s="285"/>
      <c r="T317" s="38" t="s">
        <v>4264</v>
      </c>
      <c r="U317" s="38" t="s">
        <v>44</v>
      </c>
      <c r="V317" s="42" t="s">
        <v>4599</v>
      </c>
      <c r="W317" s="38" t="s">
        <v>27</v>
      </c>
      <c r="X317" s="43"/>
      <c r="Y317" s="271"/>
      <c r="Z317" s="271"/>
      <c r="AA317" s="271"/>
      <c r="AB317" s="271"/>
    </row>
    <row r="318" spans="1:28" ht="16" hidden="1">
      <c r="A318" s="34">
        <f t="shared" si="6"/>
        <v>287</v>
      </c>
      <c r="B318" s="279">
        <v>45938</v>
      </c>
      <c r="C318" s="34" t="s">
        <v>618</v>
      </c>
      <c r="D318" s="280">
        <v>974505716</v>
      </c>
      <c r="E318" s="34" t="s">
        <v>3811</v>
      </c>
      <c r="F318" s="282" t="s">
        <v>4271</v>
      </c>
      <c r="G318" s="282"/>
      <c r="H318" s="282"/>
      <c r="I318" s="34" t="s">
        <v>26</v>
      </c>
      <c r="J318" s="34" t="s">
        <v>27</v>
      </c>
      <c r="K318" s="34" t="s">
        <v>388</v>
      </c>
      <c r="L318" s="34" t="s">
        <v>29</v>
      </c>
      <c r="M318" s="34" t="s">
        <v>361</v>
      </c>
      <c r="N318" s="34" t="s">
        <v>227</v>
      </c>
      <c r="O318" s="38" t="s">
        <v>4264</v>
      </c>
      <c r="P318" s="34"/>
      <c r="Q318" s="34"/>
      <c r="R318" s="284"/>
      <c r="S318" s="285"/>
      <c r="T318" s="38"/>
      <c r="U318" s="38"/>
      <c r="V318" s="42"/>
      <c r="W318" s="38"/>
      <c r="X318" s="43"/>
      <c r="Y318" s="271"/>
      <c r="Z318" s="271"/>
      <c r="AA318" s="271"/>
      <c r="AB318" s="271"/>
    </row>
    <row r="319" spans="1:28" ht="16" hidden="1">
      <c r="A319" s="34">
        <f t="shared" si="6"/>
        <v>288</v>
      </c>
      <c r="B319" s="279">
        <v>45938</v>
      </c>
      <c r="C319" s="34" t="s">
        <v>4600</v>
      </c>
      <c r="D319" s="287">
        <v>908559598</v>
      </c>
      <c r="E319" s="34" t="s">
        <v>4328</v>
      </c>
      <c r="F319" s="282" t="s">
        <v>4271</v>
      </c>
      <c r="G319" s="282"/>
      <c r="H319" s="282"/>
      <c r="I319" s="34" t="s">
        <v>26</v>
      </c>
      <c r="J319" s="34" t="s">
        <v>27</v>
      </c>
      <c r="K319" s="34" t="s">
        <v>388</v>
      </c>
      <c r="L319" s="34" t="s">
        <v>29</v>
      </c>
      <c r="M319" s="34" t="s">
        <v>212</v>
      </c>
      <c r="N319" s="34" t="s">
        <v>227</v>
      </c>
      <c r="O319" s="38" t="s">
        <v>1169</v>
      </c>
      <c r="P319" s="34"/>
      <c r="Q319" s="34"/>
      <c r="R319" s="284"/>
      <c r="S319" s="285"/>
      <c r="T319" s="38"/>
      <c r="U319" s="38"/>
      <c r="V319" s="42"/>
      <c r="W319" s="38"/>
      <c r="X319" s="43"/>
      <c r="Y319" s="271"/>
      <c r="Z319" s="271"/>
      <c r="AA319" s="271"/>
      <c r="AB319" s="271"/>
    </row>
    <row r="320" spans="1:28" ht="16" hidden="1">
      <c r="A320" s="34">
        <f t="shared" si="6"/>
        <v>289</v>
      </c>
      <c r="B320" s="279">
        <v>45938</v>
      </c>
      <c r="C320" s="34" t="s">
        <v>4601</v>
      </c>
      <c r="D320" s="303"/>
      <c r="E320" s="34"/>
      <c r="F320" s="144"/>
      <c r="G320" s="144"/>
      <c r="H320" s="144"/>
      <c r="I320" s="34" t="s">
        <v>48</v>
      </c>
      <c r="J320" s="34" t="s">
        <v>27</v>
      </c>
      <c r="K320" s="34" t="s">
        <v>390</v>
      </c>
      <c r="L320" s="34" t="s">
        <v>29</v>
      </c>
      <c r="M320" s="34" t="s">
        <v>91</v>
      </c>
      <c r="N320" s="34" t="s">
        <v>389</v>
      </c>
      <c r="O320" s="38"/>
      <c r="P320" s="34"/>
      <c r="Q320" s="49"/>
      <c r="R320" s="284"/>
      <c r="S320" s="285"/>
      <c r="T320" s="38"/>
      <c r="U320" s="38"/>
      <c r="V320" s="42"/>
      <c r="W320" s="38"/>
      <c r="X320" s="43"/>
      <c r="Y320" s="271"/>
      <c r="Z320" s="271"/>
      <c r="AA320" s="271"/>
      <c r="AB320" s="271"/>
    </row>
    <row r="321" spans="1:28" ht="17" hidden="1">
      <c r="A321" s="34">
        <f t="shared" si="6"/>
        <v>290</v>
      </c>
      <c r="B321" s="279">
        <v>45938</v>
      </c>
      <c r="C321" s="34" t="s">
        <v>4602</v>
      </c>
      <c r="D321" s="280">
        <v>327069174</v>
      </c>
      <c r="E321" s="34" t="s">
        <v>4302</v>
      </c>
      <c r="F321" s="291" t="s">
        <v>4252</v>
      </c>
      <c r="G321" s="291"/>
      <c r="H321" s="291"/>
      <c r="I321" s="34" t="s">
        <v>26</v>
      </c>
      <c r="J321" s="34" t="s">
        <v>27</v>
      </c>
      <c r="K321" s="34" t="s">
        <v>390</v>
      </c>
      <c r="L321" s="34" t="s">
        <v>29</v>
      </c>
      <c r="M321" s="34" t="s">
        <v>203</v>
      </c>
      <c r="N321" s="34" t="s">
        <v>234</v>
      </c>
      <c r="O321" s="38" t="s">
        <v>32</v>
      </c>
      <c r="P321" s="34"/>
      <c r="Q321" s="34"/>
      <c r="R321" s="284" t="s">
        <v>4344</v>
      </c>
      <c r="S321" s="285"/>
      <c r="T321" s="38" t="s">
        <v>32</v>
      </c>
      <c r="U321" s="38" t="s">
        <v>44</v>
      </c>
      <c r="V321" s="286">
        <v>5450000</v>
      </c>
      <c r="W321" s="38" t="s">
        <v>27</v>
      </c>
      <c r="X321" s="43"/>
      <c r="Y321" s="271"/>
      <c r="Z321" s="271"/>
      <c r="AA321" s="271"/>
      <c r="AB321" s="271"/>
    </row>
    <row r="322" spans="1:28" ht="17" hidden="1">
      <c r="A322" s="34">
        <f t="shared" si="6"/>
        <v>291</v>
      </c>
      <c r="B322" s="279">
        <v>45938</v>
      </c>
      <c r="C322" s="34" t="s">
        <v>601</v>
      </c>
      <c r="D322" s="280">
        <v>903810226</v>
      </c>
      <c r="E322" s="34" t="s">
        <v>4603</v>
      </c>
      <c r="F322" s="144" t="s">
        <v>4604</v>
      </c>
      <c r="G322" s="144"/>
      <c r="H322" s="144"/>
      <c r="I322" s="34" t="s">
        <v>26</v>
      </c>
      <c r="J322" s="34" t="s">
        <v>27</v>
      </c>
      <c r="K322" s="34" t="s">
        <v>390</v>
      </c>
      <c r="L322" s="34" t="s">
        <v>29</v>
      </c>
      <c r="M322" s="34" t="s">
        <v>217</v>
      </c>
      <c r="N322" s="34" t="s">
        <v>234</v>
      </c>
      <c r="O322" s="38" t="s">
        <v>697</v>
      </c>
      <c r="P322" s="34"/>
      <c r="Q322" s="34"/>
      <c r="R322" s="284" t="s">
        <v>110</v>
      </c>
      <c r="S322" s="285"/>
      <c r="T322" s="38"/>
      <c r="U322" s="38"/>
      <c r="V322" s="42"/>
      <c r="W322" s="38"/>
      <c r="X322" s="43" t="s">
        <v>330</v>
      </c>
      <c r="Y322" s="271"/>
      <c r="Z322" s="271"/>
      <c r="AA322" s="271"/>
      <c r="AB322" s="271"/>
    </row>
    <row r="323" spans="1:28" ht="16" hidden="1">
      <c r="A323" s="34">
        <f t="shared" si="6"/>
        <v>292</v>
      </c>
      <c r="B323" s="279">
        <v>45938</v>
      </c>
      <c r="C323" s="34" t="s">
        <v>4605</v>
      </c>
      <c r="D323" s="280">
        <v>914046087</v>
      </c>
      <c r="E323" s="34"/>
      <c r="F323" s="144"/>
      <c r="G323" s="144"/>
      <c r="H323" s="144"/>
      <c r="I323" s="34" t="s">
        <v>48</v>
      </c>
      <c r="J323" s="34" t="s">
        <v>27</v>
      </c>
      <c r="K323" s="34" t="s">
        <v>390</v>
      </c>
      <c r="L323" s="34" t="s">
        <v>49</v>
      </c>
      <c r="M323" s="34" t="s">
        <v>203</v>
      </c>
      <c r="N323" s="34" t="s">
        <v>234</v>
      </c>
      <c r="O323" s="38" t="s">
        <v>4264</v>
      </c>
      <c r="P323" s="34"/>
      <c r="Q323" s="49"/>
      <c r="R323" s="284"/>
      <c r="S323" s="285"/>
      <c r="T323" s="38"/>
      <c r="U323" s="38"/>
      <c r="V323" s="42"/>
      <c r="W323" s="38"/>
      <c r="X323" s="43"/>
      <c r="Y323" s="271"/>
      <c r="Z323" s="271"/>
      <c r="AA323" s="271"/>
      <c r="AB323" s="271"/>
    </row>
    <row r="324" spans="1:28" ht="16" hidden="1">
      <c r="A324" s="34">
        <f t="shared" si="6"/>
        <v>293</v>
      </c>
      <c r="B324" s="279">
        <v>45938</v>
      </c>
      <c r="C324" s="34" t="s">
        <v>4606</v>
      </c>
      <c r="D324" s="280">
        <v>907415223</v>
      </c>
      <c r="E324" s="34" t="s">
        <v>4276</v>
      </c>
      <c r="F324" s="291" t="s">
        <v>4252</v>
      </c>
      <c r="G324" s="291"/>
      <c r="H324" s="291"/>
      <c r="I324" s="34" t="s">
        <v>26</v>
      </c>
      <c r="J324" s="34" t="s">
        <v>27</v>
      </c>
      <c r="K324" s="34" t="s">
        <v>390</v>
      </c>
      <c r="L324" s="34" t="s">
        <v>29</v>
      </c>
      <c r="M324" s="34" t="s">
        <v>203</v>
      </c>
      <c r="N324" s="34" t="s">
        <v>234</v>
      </c>
      <c r="O324" s="38" t="s">
        <v>32</v>
      </c>
      <c r="P324" s="34"/>
      <c r="Q324" s="49"/>
      <c r="R324" s="284"/>
      <c r="S324" s="288"/>
      <c r="T324" s="38"/>
      <c r="U324" s="38"/>
      <c r="V324" s="286"/>
      <c r="W324" s="38"/>
      <c r="X324" s="43"/>
      <c r="Y324" s="271"/>
      <c r="Z324" s="271"/>
      <c r="AA324" s="271"/>
      <c r="AB324" s="271"/>
    </row>
    <row r="325" spans="1:28" ht="16" hidden="1">
      <c r="A325" s="34">
        <f t="shared" si="6"/>
        <v>294</v>
      </c>
      <c r="B325" s="279">
        <v>45938</v>
      </c>
      <c r="C325" s="34" t="s">
        <v>1083</v>
      </c>
      <c r="D325" s="280"/>
      <c r="E325" s="34"/>
      <c r="F325" s="144"/>
      <c r="G325" s="144"/>
      <c r="H325" s="144"/>
      <c r="I325" s="34" t="s">
        <v>48</v>
      </c>
      <c r="J325" s="34" t="s">
        <v>27</v>
      </c>
      <c r="K325" s="34" t="s">
        <v>390</v>
      </c>
      <c r="L325" s="34" t="s">
        <v>29</v>
      </c>
      <c r="M325" s="34" t="s">
        <v>217</v>
      </c>
      <c r="N325" s="34" t="s">
        <v>389</v>
      </c>
      <c r="O325" s="38"/>
      <c r="P325" s="34"/>
      <c r="Q325" s="55"/>
      <c r="R325" s="284"/>
      <c r="S325" s="285"/>
      <c r="T325" s="38"/>
      <c r="U325" s="38"/>
      <c r="V325" s="42"/>
      <c r="W325" s="38"/>
      <c r="X325" s="43"/>
      <c r="Y325" s="271"/>
      <c r="Z325" s="271"/>
      <c r="AA325" s="271"/>
      <c r="AB325" s="271"/>
    </row>
    <row r="326" spans="1:28" ht="16" hidden="1">
      <c r="A326" s="34">
        <f t="shared" si="6"/>
        <v>295</v>
      </c>
      <c r="B326" s="279">
        <v>45938</v>
      </c>
      <c r="C326" s="34" t="s">
        <v>4607</v>
      </c>
      <c r="D326" s="280"/>
      <c r="E326" s="34" t="s">
        <v>4608</v>
      </c>
      <c r="F326" s="144" t="s">
        <v>4244</v>
      </c>
      <c r="G326" s="144"/>
      <c r="H326" s="144"/>
      <c r="I326" s="34" t="s">
        <v>26</v>
      </c>
      <c r="J326" s="34" t="s">
        <v>27</v>
      </c>
      <c r="K326" s="34" t="s">
        <v>390</v>
      </c>
      <c r="L326" s="34" t="s">
        <v>29</v>
      </c>
      <c r="M326" s="34"/>
      <c r="N326" s="34" t="s">
        <v>347</v>
      </c>
      <c r="O326" s="38"/>
      <c r="P326" s="34"/>
      <c r="Q326" s="34"/>
      <c r="R326" s="284"/>
      <c r="S326" s="285"/>
      <c r="T326" s="38"/>
      <c r="U326" s="38"/>
      <c r="V326" s="42"/>
      <c r="W326" s="38"/>
      <c r="X326" s="43"/>
      <c r="Y326" s="271"/>
      <c r="Z326" s="271"/>
      <c r="AA326" s="271"/>
      <c r="AB326" s="271"/>
    </row>
    <row r="327" spans="1:28" ht="17" hidden="1">
      <c r="A327" s="34">
        <f t="shared" si="6"/>
        <v>296</v>
      </c>
      <c r="B327" s="279">
        <v>45938</v>
      </c>
      <c r="C327" s="34" t="s">
        <v>4609</v>
      </c>
      <c r="D327" s="280" t="s">
        <v>484</v>
      </c>
      <c r="E327" s="34"/>
      <c r="F327" s="144"/>
      <c r="G327" s="144"/>
      <c r="H327" s="144"/>
      <c r="I327" s="34" t="s">
        <v>48</v>
      </c>
      <c r="J327" s="34" t="s">
        <v>27</v>
      </c>
      <c r="K327" s="34" t="s">
        <v>390</v>
      </c>
      <c r="L327" s="34" t="s">
        <v>29</v>
      </c>
      <c r="M327" s="34" t="s">
        <v>203</v>
      </c>
      <c r="N327" s="34" t="s">
        <v>389</v>
      </c>
      <c r="O327" s="38" t="s">
        <v>697</v>
      </c>
      <c r="P327" s="34"/>
      <c r="Q327" s="34"/>
      <c r="R327" s="284" t="s">
        <v>110</v>
      </c>
      <c r="S327" s="285"/>
      <c r="T327" s="38"/>
      <c r="U327" s="38"/>
      <c r="V327" s="42"/>
      <c r="W327" s="38"/>
      <c r="X327" s="43" t="s">
        <v>330</v>
      </c>
      <c r="Y327" s="271"/>
      <c r="Z327" s="271"/>
      <c r="AA327" s="271"/>
      <c r="AB327" s="271"/>
    </row>
    <row r="328" spans="1:28" ht="16" hidden="1">
      <c r="A328" s="34">
        <f t="shared" si="6"/>
        <v>297</v>
      </c>
      <c r="B328" s="279">
        <v>45938</v>
      </c>
      <c r="C328" s="34" t="s">
        <v>4610</v>
      </c>
      <c r="D328" s="303"/>
      <c r="E328" s="34" t="s">
        <v>4611</v>
      </c>
      <c r="F328" s="144" t="s">
        <v>4244</v>
      </c>
      <c r="G328" s="144"/>
      <c r="H328" s="144"/>
      <c r="I328" s="34" t="s">
        <v>26</v>
      </c>
      <c r="J328" s="34" t="s">
        <v>27</v>
      </c>
      <c r="K328" s="34" t="s">
        <v>390</v>
      </c>
      <c r="L328" s="34" t="s">
        <v>29</v>
      </c>
      <c r="M328" s="34" t="s">
        <v>203</v>
      </c>
      <c r="N328" s="34" t="s">
        <v>389</v>
      </c>
      <c r="O328" s="38"/>
      <c r="P328" s="34"/>
      <c r="Q328" s="49"/>
      <c r="R328" s="284"/>
      <c r="S328" s="285"/>
      <c r="T328" s="38"/>
      <c r="U328" s="38"/>
      <c r="V328" s="42"/>
      <c r="W328" s="38"/>
      <c r="X328" s="43"/>
      <c r="Y328" s="271"/>
      <c r="Z328" s="271"/>
      <c r="AA328" s="271"/>
      <c r="AB328" s="271"/>
    </row>
    <row r="329" spans="1:28" ht="16" hidden="1">
      <c r="A329" s="34">
        <f t="shared" si="6"/>
        <v>298</v>
      </c>
      <c r="B329" s="279">
        <v>45938</v>
      </c>
      <c r="C329" s="34" t="s">
        <v>4612</v>
      </c>
      <c r="D329" s="280"/>
      <c r="E329" s="34"/>
      <c r="F329" s="144"/>
      <c r="G329" s="144"/>
      <c r="H329" s="144"/>
      <c r="I329" s="34" t="s">
        <v>48</v>
      </c>
      <c r="J329" s="34" t="s">
        <v>27</v>
      </c>
      <c r="K329" s="34" t="s">
        <v>390</v>
      </c>
      <c r="L329" s="34" t="s">
        <v>107</v>
      </c>
      <c r="M329" s="34" t="s">
        <v>203</v>
      </c>
      <c r="N329" s="34" t="s">
        <v>389</v>
      </c>
      <c r="O329" s="38"/>
      <c r="P329" s="34"/>
      <c r="Q329" s="34"/>
      <c r="R329" s="284"/>
      <c r="S329" s="285"/>
      <c r="T329" s="38"/>
      <c r="U329" s="38"/>
      <c r="V329" s="42"/>
      <c r="W329" s="38"/>
      <c r="X329" s="43"/>
      <c r="Y329" s="271"/>
      <c r="Z329" s="271"/>
      <c r="AA329" s="271"/>
      <c r="AB329" s="271"/>
    </row>
    <row r="330" spans="1:28" ht="16" hidden="1">
      <c r="A330" s="34">
        <f t="shared" si="6"/>
        <v>299</v>
      </c>
      <c r="B330" s="279">
        <v>45938</v>
      </c>
      <c r="C330" s="34" t="s">
        <v>4613</v>
      </c>
      <c r="D330" s="280"/>
      <c r="E330" s="34" t="s">
        <v>4356</v>
      </c>
      <c r="F330" s="282" t="s">
        <v>4271</v>
      </c>
      <c r="G330" s="282"/>
      <c r="H330" s="282"/>
      <c r="I330" s="34" t="s">
        <v>26</v>
      </c>
      <c r="J330" s="34" t="s">
        <v>27</v>
      </c>
      <c r="K330" s="34" t="s">
        <v>390</v>
      </c>
      <c r="L330" s="34" t="s">
        <v>29</v>
      </c>
      <c r="M330" s="34"/>
      <c r="N330" s="34" t="s">
        <v>221</v>
      </c>
      <c r="O330" s="38"/>
      <c r="P330" s="34"/>
      <c r="Q330" s="34"/>
      <c r="R330" s="284"/>
      <c r="S330" s="285"/>
      <c r="T330" s="38"/>
      <c r="U330" s="38"/>
      <c r="V330" s="42"/>
      <c r="W330" s="38"/>
      <c r="X330" s="43"/>
      <c r="Y330" s="271"/>
      <c r="Z330" s="271"/>
      <c r="AA330" s="271"/>
      <c r="AB330" s="271"/>
    </row>
    <row r="331" spans="1:28" ht="16" hidden="1">
      <c r="A331" s="34">
        <f t="shared" si="6"/>
        <v>300</v>
      </c>
      <c r="B331" s="279">
        <v>45938</v>
      </c>
      <c r="C331" s="34" t="s">
        <v>289</v>
      </c>
      <c r="D331" s="280"/>
      <c r="E331" s="34"/>
      <c r="F331" s="144"/>
      <c r="G331" s="144"/>
      <c r="H331" s="144"/>
      <c r="I331" s="34" t="s">
        <v>48</v>
      </c>
      <c r="J331" s="34" t="s">
        <v>38</v>
      </c>
      <c r="K331" s="34" t="s">
        <v>390</v>
      </c>
      <c r="L331" s="34" t="s">
        <v>107</v>
      </c>
      <c r="M331" s="34" t="s">
        <v>303</v>
      </c>
      <c r="N331" s="34" t="s">
        <v>389</v>
      </c>
      <c r="O331" s="38"/>
      <c r="P331" s="34"/>
      <c r="Q331" s="49"/>
      <c r="R331" s="284"/>
      <c r="S331" s="285"/>
      <c r="T331" s="38"/>
      <c r="U331" s="38"/>
      <c r="V331" s="42"/>
      <c r="W331" s="38"/>
      <c r="X331" s="43"/>
      <c r="Y331" s="271"/>
      <c r="Z331" s="271"/>
      <c r="AA331" s="271"/>
      <c r="AB331" s="271"/>
    </row>
    <row r="332" spans="1:28" ht="16" hidden="1">
      <c r="A332" s="34">
        <f t="shared" si="6"/>
        <v>301</v>
      </c>
      <c r="B332" s="279">
        <v>45938</v>
      </c>
      <c r="C332" s="34" t="s">
        <v>4614</v>
      </c>
      <c r="D332" s="280"/>
      <c r="E332" s="34" t="s">
        <v>3996</v>
      </c>
      <c r="F332" s="144" t="s">
        <v>4273</v>
      </c>
      <c r="G332" s="144"/>
      <c r="H332" s="144"/>
      <c r="I332" s="34" t="s">
        <v>26</v>
      </c>
      <c r="J332" s="34" t="s">
        <v>38</v>
      </c>
      <c r="K332" s="34" t="s">
        <v>390</v>
      </c>
      <c r="L332" s="34" t="s">
        <v>107</v>
      </c>
      <c r="M332" s="34" t="s">
        <v>4324</v>
      </c>
      <c r="N332" s="34" t="s">
        <v>389</v>
      </c>
      <c r="O332" s="38"/>
      <c r="P332" s="34"/>
      <c r="Q332" s="34"/>
      <c r="R332" s="284"/>
      <c r="S332" s="285"/>
      <c r="T332" s="38"/>
      <c r="U332" s="38"/>
      <c r="V332" s="42"/>
      <c r="W332" s="38"/>
      <c r="X332" s="43"/>
      <c r="Y332" s="271"/>
      <c r="Z332" s="271"/>
      <c r="AA332" s="271"/>
      <c r="AB332" s="271"/>
    </row>
    <row r="333" spans="1:28" ht="16" hidden="1">
      <c r="A333" s="34">
        <f t="shared" si="6"/>
        <v>302</v>
      </c>
      <c r="B333" s="279">
        <v>45938</v>
      </c>
      <c r="C333" s="34" t="s">
        <v>4615</v>
      </c>
      <c r="D333" s="280"/>
      <c r="E333" s="34" t="s">
        <v>4336</v>
      </c>
      <c r="F333" s="282" t="s">
        <v>24</v>
      </c>
      <c r="G333" s="282"/>
      <c r="H333" s="282"/>
      <c r="I333" s="34" t="s">
        <v>26</v>
      </c>
      <c r="J333" s="34" t="s">
        <v>27</v>
      </c>
      <c r="K333" s="34" t="s">
        <v>390</v>
      </c>
      <c r="L333" s="34" t="s">
        <v>29</v>
      </c>
      <c r="M333" s="34" t="s">
        <v>203</v>
      </c>
      <c r="N333" s="34" t="s">
        <v>389</v>
      </c>
      <c r="O333" s="38"/>
      <c r="P333" s="34"/>
      <c r="Q333" s="34"/>
      <c r="R333" s="284"/>
      <c r="S333" s="297"/>
      <c r="T333" s="38"/>
      <c r="U333" s="38"/>
      <c r="V333" s="42"/>
      <c r="W333" s="38"/>
      <c r="X333" s="43"/>
      <c r="Y333" s="271"/>
      <c r="Z333" s="271"/>
      <c r="AA333" s="271"/>
      <c r="AB333" s="271"/>
    </row>
    <row r="334" spans="1:28" ht="17" hidden="1">
      <c r="A334" s="34">
        <f t="shared" si="6"/>
        <v>303</v>
      </c>
      <c r="B334" s="279">
        <v>45938</v>
      </c>
      <c r="C334" s="34" t="s">
        <v>4616</v>
      </c>
      <c r="D334" s="280">
        <v>906640629</v>
      </c>
      <c r="E334" s="34"/>
      <c r="F334" s="144"/>
      <c r="G334" s="144"/>
      <c r="H334" s="144"/>
      <c r="I334" s="34" t="s">
        <v>48</v>
      </c>
      <c r="J334" s="245" t="s">
        <v>27</v>
      </c>
      <c r="K334" s="34" t="s">
        <v>390</v>
      </c>
      <c r="L334" s="34" t="s">
        <v>49</v>
      </c>
      <c r="M334" s="34" t="s">
        <v>91</v>
      </c>
      <c r="N334" s="34" t="s">
        <v>234</v>
      </c>
      <c r="O334" s="38" t="s">
        <v>697</v>
      </c>
      <c r="P334" s="34"/>
      <c r="Q334" s="34"/>
      <c r="R334" s="284" t="s">
        <v>4433</v>
      </c>
      <c r="S334" s="285"/>
      <c r="T334" s="38"/>
      <c r="U334" s="38"/>
      <c r="V334" s="42"/>
      <c r="W334" s="38"/>
      <c r="X334" s="43" t="s">
        <v>4617</v>
      </c>
      <c r="Y334" s="271"/>
      <c r="Z334" s="271"/>
      <c r="AA334" s="271"/>
      <c r="AB334" s="271"/>
    </row>
    <row r="335" spans="1:28" ht="22.5" hidden="1" customHeight="1">
      <c r="A335" s="34">
        <f t="shared" si="6"/>
        <v>304</v>
      </c>
      <c r="B335" s="279">
        <v>45938</v>
      </c>
      <c r="C335" s="34" t="s">
        <v>4618</v>
      </c>
      <c r="D335" s="287">
        <v>343668132</v>
      </c>
      <c r="E335" s="34" t="s">
        <v>3742</v>
      </c>
      <c r="F335" s="144" t="s">
        <v>4595</v>
      </c>
      <c r="G335" s="144"/>
      <c r="H335" s="144"/>
      <c r="I335" s="34" t="s">
        <v>26</v>
      </c>
      <c r="J335" s="34" t="s">
        <v>27</v>
      </c>
      <c r="K335" s="34" t="s">
        <v>390</v>
      </c>
      <c r="L335" s="34" t="s">
        <v>29</v>
      </c>
      <c r="M335" s="34" t="s">
        <v>203</v>
      </c>
      <c r="N335" s="34" t="s">
        <v>227</v>
      </c>
      <c r="O335" s="38" t="s">
        <v>1169</v>
      </c>
      <c r="P335" s="34"/>
      <c r="Q335" s="34"/>
      <c r="R335" s="284"/>
      <c r="S335" s="285"/>
      <c r="T335" s="38"/>
      <c r="U335" s="38"/>
      <c r="V335" s="42"/>
      <c r="W335" s="38"/>
      <c r="X335" s="43"/>
      <c r="Y335" s="271"/>
      <c r="Z335" s="271"/>
      <c r="AA335" s="271"/>
      <c r="AB335" s="271"/>
    </row>
    <row r="336" spans="1:28" ht="16" hidden="1">
      <c r="A336" s="34">
        <f t="shared" si="6"/>
        <v>305</v>
      </c>
      <c r="B336" s="279">
        <v>45938</v>
      </c>
      <c r="C336" s="34" t="s">
        <v>4619</v>
      </c>
      <c r="D336" s="280" t="s">
        <v>4620</v>
      </c>
      <c r="E336" s="34" t="s">
        <v>4621</v>
      </c>
      <c r="F336" s="282" t="s">
        <v>4271</v>
      </c>
      <c r="G336" s="282"/>
      <c r="H336" s="282"/>
      <c r="I336" s="34" t="s">
        <v>26</v>
      </c>
      <c r="J336" s="34" t="s">
        <v>27</v>
      </c>
      <c r="K336" s="34" t="s">
        <v>390</v>
      </c>
      <c r="L336" s="34" t="s">
        <v>29</v>
      </c>
      <c r="M336" s="34" t="s">
        <v>203</v>
      </c>
      <c r="N336" s="34" t="s">
        <v>389</v>
      </c>
      <c r="O336" s="38" t="s">
        <v>4264</v>
      </c>
      <c r="P336" s="34"/>
      <c r="Q336" s="34"/>
      <c r="R336" s="284"/>
      <c r="S336" s="285"/>
      <c r="T336" s="38"/>
      <c r="U336" s="38"/>
      <c r="V336" s="42"/>
      <c r="W336" s="38"/>
      <c r="X336" s="43"/>
      <c r="Y336" s="271"/>
      <c r="Z336" s="271"/>
      <c r="AA336" s="271"/>
      <c r="AB336" s="271"/>
    </row>
    <row r="337" spans="1:28" ht="16" hidden="1">
      <c r="A337" s="34">
        <f t="shared" si="6"/>
        <v>306</v>
      </c>
      <c r="B337" s="279">
        <v>45938</v>
      </c>
      <c r="C337" s="34" t="s">
        <v>4622</v>
      </c>
      <c r="D337" s="280"/>
      <c r="E337" s="34"/>
      <c r="F337" s="144"/>
      <c r="G337" s="144"/>
      <c r="H337" s="144"/>
      <c r="I337" s="34" t="s">
        <v>48</v>
      </c>
      <c r="J337" s="34" t="s">
        <v>27</v>
      </c>
      <c r="K337" s="34" t="s">
        <v>390</v>
      </c>
      <c r="L337" s="34" t="s">
        <v>49</v>
      </c>
      <c r="M337" s="34" t="s">
        <v>91</v>
      </c>
      <c r="N337" s="34" t="s">
        <v>389</v>
      </c>
      <c r="O337" s="38"/>
      <c r="P337" s="34"/>
      <c r="Q337" s="34"/>
      <c r="R337" s="284"/>
      <c r="S337" s="285"/>
      <c r="T337" s="38"/>
      <c r="U337" s="38"/>
      <c r="V337" s="42"/>
      <c r="W337" s="38"/>
      <c r="X337" s="43"/>
      <c r="Y337" s="271"/>
      <c r="Z337" s="271"/>
      <c r="AA337" s="271"/>
      <c r="AB337" s="271"/>
    </row>
    <row r="338" spans="1:28" ht="17" hidden="1">
      <c r="A338" s="34">
        <f t="shared" si="6"/>
        <v>307</v>
      </c>
      <c r="B338" s="279">
        <v>45938</v>
      </c>
      <c r="C338" s="34" t="s">
        <v>4623</v>
      </c>
      <c r="D338" s="280">
        <v>389233383</v>
      </c>
      <c r="E338" s="34"/>
      <c r="F338" s="144"/>
      <c r="G338" s="144"/>
      <c r="H338" s="144"/>
      <c r="I338" s="34" t="s">
        <v>48</v>
      </c>
      <c r="J338" s="34" t="s">
        <v>38</v>
      </c>
      <c r="K338" s="34" t="s">
        <v>388</v>
      </c>
      <c r="L338" s="34" t="s">
        <v>29</v>
      </c>
      <c r="M338" s="34" t="s">
        <v>161</v>
      </c>
      <c r="N338" s="34" t="s">
        <v>227</v>
      </c>
      <c r="O338" s="38" t="s">
        <v>697</v>
      </c>
      <c r="P338" s="34"/>
      <c r="Q338" s="34"/>
      <c r="R338" s="284" t="s">
        <v>4372</v>
      </c>
      <c r="S338" s="285"/>
      <c r="T338" s="38"/>
      <c r="U338" s="38"/>
      <c r="V338" s="42"/>
      <c r="W338" s="38"/>
      <c r="X338" s="38" t="s">
        <v>4624</v>
      </c>
      <c r="Y338" s="271"/>
      <c r="Z338" s="271"/>
      <c r="AA338" s="271"/>
      <c r="AB338" s="271"/>
    </row>
    <row r="339" spans="1:28" ht="16" hidden="1">
      <c r="A339" s="34">
        <f t="shared" si="6"/>
        <v>308</v>
      </c>
      <c r="B339" s="279">
        <v>45938</v>
      </c>
      <c r="C339" s="34" t="s">
        <v>4625</v>
      </c>
      <c r="D339" s="280">
        <v>968294982</v>
      </c>
      <c r="E339" s="34" t="s">
        <v>4626</v>
      </c>
      <c r="F339" s="282" t="s">
        <v>4627</v>
      </c>
      <c r="G339" s="282"/>
      <c r="H339" s="282"/>
      <c r="I339" s="34" t="s">
        <v>26</v>
      </c>
      <c r="J339" s="34" t="s">
        <v>27</v>
      </c>
      <c r="K339" s="34" t="s">
        <v>388</v>
      </c>
      <c r="L339" s="34" t="s">
        <v>29</v>
      </c>
      <c r="M339" s="34" t="s">
        <v>203</v>
      </c>
      <c r="N339" s="34" t="s">
        <v>234</v>
      </c>
      <c r="O339" s="38" t="s">
        <v>1169</v>
      </c>
      <c r="P339" s="34"/>
      <c r="Q339" s="34"/>
      <c r="R339" s="284"/>
      <c r="S339" s="285"/>
      <c r="T339" s="38"/>
      <c r="U339" s="38"/>
      <c r="V339" s="42"/>
      <c r="W339" s="38"/>
      <c r="X339" s="43"/>
      <c r="Y339" s="271"/>
      <c r="Z339" s="271"/>
      <c r="AA339" s="271"/>
      <c r="AB339" s="271"/>
    </row>
    <row r="340" spans="1:28" ht="34" hidden="1">
      <c r="A340" s="34">
        <f t="shared" si="6"/>
        <v>309</v>
      </c>
      <c r="B340" s="279">
        <v>45938</v>
      </c>
      <c r="C340" s="34" t="s">
        <v>4628</v>
      </c>
      <c r="D340" s="280">
        <v>901954339</v>
      </c>
      <c r="E340" s="34" t="s">
        <v>4302</v>
      </c>
      <c r="F340" s="291" t="s">
        <v>4252</v>
      </c>
      <c r="G340" s="291"/>
      <c r="H340" s="291"/>
      <c r="I340" s="34" t="s">
        <v>26</v>
      </c>
      <c r="J340" s="34" t="s">
        <v>27</v>
      </c>
      <c r="K340" s="34" t="s">
        <v>388</v>
      </c>
      <c r="L340" s="34" t="s">
        <v>29</v>
      </c>
      <c r="M340" s="34" t="s">
        <v>91</v>
      </c>
      <c r="N340" s="34" t="s">
        <v>227</v>
      </c>
      <c r="O340" s="38" t="s">
        <v>32</v>
      </c>
      <c r="P340" s="34"/>
      <c r="Q340" s="34"/>
      <c r="R340" s="284"/>
      <c r="S340" s="285"/>
      <c r="T340" s="38"/>
      <c r="U340" s="38"/>
      <c r="V340" s="286"/>
      <c r="W340" s="38"/>
      <c r="X340" s="67" t="s">
        <v>4629</v>
      </c>
      <c r="Y340" s="271"/>
      <c r="Z340" s="271"/>
      <c r="AA340" s="271"/>
      <c r="AB340" s="271"/>
    </row>
    <row r="341" spans="1:28" ht="16" hidden="1">
      <c r="A341" s="34">
        <f t="shared" si="6"/>
        <v>310</v>
      </c>
      <c r="B341" s="279">
        <v>45938</v>
      </c>
      <c r="C341" s="34" t="s">
        <v>4630</v>
      </c>
      <c r="D341" s="280"/>
      <c r="E341" s="34"/>
      <c r="F341" s="144"/>
      <c r="G341" s="144"/>
      <c r="H341" s="144"/>
      <c r="I341" s="34" t="s">
        <v>48</v>
      </c>
      <c r="J341" s="34" t="s">
        <v>27</v>
      </c>
      <c r="K341" s="34" t="s">
        <v>388</v>
      </c>
      <c r="L341" s="34" t="s">
        <v>29</v>
      </c>
      <c r="M341" s="34" t="s">
        <v>203</v>
      </c>
      <c r="N341" s="34" t="s">
        <v>389</v>
      </c>
      <c r="O341" s="38"/>
      <c r="P341" s="34"/>
      <c r="Q341" s="34"/>
      <c r="R341" s="284"/>
      <c r="S341" s="285"/>
      <c r="T341" s="38"/>
      <c r="U341" s="38"/>
      <c r="V341" s="42"/>
      <c r="W341" s="38"/>
      <c r="X341" s="43"/>
      <c r="Y341" s="271"/>
      <c r="Z341" s="271"/>
      <c r="AA341" s="271"/>
      <c r="AB341" s="271"/>
    </row>
    <row r="342" spans="1:28" ht="16" hidden="1">
      <c r="A342" s="34">
        <f t="shared" si="6"/>
        <v>311</v>
      </c>
      <c r="B342" s="279">
        <v>45938</v>
      </c>
      <c r="C342" s="34" t="s">
        <v>4631</v>
      </c>
      <c r="D342" s="280"/>
      <c r="E342" s="34"/>
      <c r="F342" s="144"/>
      <c r="G342" s="144"/>
      <c r="H342" s="144"/>
      <c r="I342" s="34" t="s">
        <v>48</v>
      </c>
      <c r="J342" s="34" t="s">
        <v>27</v>
      </c>
      <c r="K342" s="34" t="s">
        <v>388</v>
      </c>
      <c r="L342" s="34" t="s">
        <v>29</v>
      </c>
      <c r="M342" s="34" t="s">
        <v>203</v>
      </c>
      <c r="N342" s="34" t="s">
        <v>389</v>
      </c>
      <c r="O342" s="38"/>
      <c r="P342" s="34"/>
      <c r="Q342" s="34"/>
      <c r="R342" s="284"/>
      <c r="S342" s="285"/>
      <c r="T342" s="38"/>
      <c r="U342" s="38"/>
      <c r="V342" s="42"/>
      <c r="W342" s="38"/>
      <c r="X342" s="43"/>
      <c r="Y342" s="271"/>
      <c r="Z342" s="271"/>
      <c r="AA342" s="271"/>
      <c r="AB342" s="271"/>
    </row>
    <row r="343" spans="1:28" ht="16" hidden="1">
      <c r="A343" s="34">
        <f t="shared" si="6"/>
        <v>312</v>
      </c>
      <c r="B343" s="279">
        <v>45938</v>
      </c>
      <c r="C343" s="34" t="s">
        <v>4632</v>
      </c>
      <c r="D343" s="280"/>
      <c r="E343" s="34" t="s">
        <v>4633</v>
      </c>
      <c r="F343" s="291" t="s">
        <v>4634</v>
      </c>
      <c r="G343" s="291"/>
      <c r="H343" s="291"/>
      <c r="I343" s="34" t="s">
        <v>26</v>
      </c>
      <c r="J343" s="34" t="s">
        <v>27</v>
      </c>
      <c r="K343" s="34" t="s">
        <v>388</v>
      </c>
      <c r="L343" s="34" t="s">
        <v>29</v>
      </c>
      <c r="M343" s="34" t="s">
        <v>217</v>
      </c>
      <c r="N343" s="34" t="s">
        <v>389</v>
      </c>
      <c r="O343" s="38"/>
      <c r="P343" s="34"/>
      <c r="Q343" s="34"/>
      <c r="R343" s="284"/>
      <c r="S343" s="285"/>
      <c r="T343" s="38"/>
      <c r="U343" s="38"/>
      <c r="V343" s="42"/>
      <c r="W343" s="38"/>
      <c r="X343" s="43"/>
      <c r="Y343" s="271"/>
      <c r="Z343" s="271"/>
      <c r="AA343" s="271"/>
      <c r="AB343" s="271"/>
    </row>
    <row r="344" spans="1:28" ht="16" hidden="1">
      <c r="A344" s="34">
        <f>A337+1</f>
        <v>307</v>
      </c>
      <c r="B344" s="279">
        <v>45939</v>
      </c>
      <c r="C344" s="34" t="s">
        <v>4635</v>
      </c>
      <c r="D344" s="280"/>
      <c r="E344" s="34" t="s">
        <v>4636</v>
      </c>
      <c r="F344" s="144" t="s">
        <v>4244</v>
      </c>
      <c r="G344" s="144"/>
      <c r="H344" s="144"/>
      <c r="I344" s="34" t="s">
        <v>26</v>
      </c>
      <c r="J344" s="34" t="s">
        <v>27</v>
      </c>
      <c r="K344" s="34" t="s">
        <v>391</v>
      </c>
      <c r="L344" s="34" t="s">
        <v>29</v>
      </c>
      <c r="M344" s="34" t="s">
        <v>203</v>
      </c>
      <c r="N344" s="34" t="s">
        <v>389</v>
      </c>
      <c r="O344" s="38"/>
      <c r="P344" s="34"/>
      <c r="Q344" s="34"/>
      <c r="R344" s="284"/>
      <c r="S344" s="285"/>
      <c r="T344" s="38"/>
      <c r="U344" s="38"/>
      <c r="V344" s="42"/>
      <c r="W344" s="38"/>
      <c r="X344" s="43"/>
      <c r="Y344" s="271"/>
      <c r="Z344" s="271"/>
      <c r="AA344" s="271"/>
      <c r="AB344" s="271"/>
    </row>
    <row r="345" spans="1:28" ht="16" hidden="1">
      <c r="A345" s="34">
        <f t="shared" ref="A345:A372" si="7">A344+1</f>
        <v>308</v>
      </c>
      <c r="B345" s="279">
        <v>45939</v>
      </c>
      <c r="C345" s="34" t="s">
        <v>4637</v>
      </c>
      <c r="D345" s="280"/>
      <c r="E345" s="34"/>
      <c r="F345" s="144"/>
      <c r="G345" s="144"/>
      <c r="H345" s="144"/>
      <c r="I345" s="34" t="s">
        <v>48</v>
      </c>
      <c r="J345" s="34" t="s">
        <v>27</v>
      </c>
      <c r="K345" s="34" t="s">
        <v>391</v>
      </c>
      <c r="L345" s="34" t="s">
        <v>29</v>
      </c>
      <c r="M345" s="34" t="s">
        <v>203</v>
      </c>
      <c r="N345" s="34" t="s">
        <v>389</v>
      </c>
      <c r="O345" s="38"/>
      <c r="P345" s="34"/>
      <c r="Q345" s="34"/>
      <c r="R345" s="284"/>
      <c r="S345" s="285"/>
      <c r="T345" s="38"/>
      <c r="U345" s="38"/>
      <c r="V345" s="42"/>
      <c r="W345" s="38"/>
      <c r="X345" s="43"/>
      <c r="Y345" s="271"/>
      <c r="Z345" s="271"/>
      <c r="AA345" s="271"/>
      <c r="AB345" s="271"/>
    </row>
    <row r="346" spans="1:28" ht="16" hidden="1">
      <c r="A346" s="34">
        <f t="shared" si="7"/>
        <v>309</v>
      </c>
      <c r="B346" s="279">
        <v>45939</v>
      </c>
      <c r="C346" s="34" t="s">
        <v>4638</v>
      </c>
      <c r="D346" s="280"/>
      <c r="E346" s="34" t="s">
        <v>4639</v>
      </c>
      <c r="F346" s="144" t="s">
        <v>4640</v>
      </c>
      <c r="G346" s="144"/>
      <c r="H346" s="144"/>
      <c r="I346" s="34" t="s">
        <v>26</v>
      </c>
      <c r="J346" s="34" t="s">
        <v>27</v>
      </c>
      <c r="K346" s="34" t="s">
        <v>391</v>
      </c>
      <c r="L346" s="34" t="s">
        <v>29</v>
      </c>
      <c r="M346" s="34" t="s">
        <v>217</v>
      </c>
      <c r="N346" s="34" t="s">
        <v>389</v>
      </c>
      <c r="O346" s="38"/>
      <c r="P346" s="34"/>
      <c r="Q346" s="34"/>
      <c r="R346" s="284"/>
      <c r="S346" s="285"/>
      <c r="T346" s="38"/>
      <c r="U346" s="38"/>
      <c r="V346" s="42"/>
      <c r="W346" s="38"/>
      <c r="X346" s="43"/>
      <c r="Y346" s="271"/>
      <c r="Z346" s="271"/>
      <c r="AA346" s="271"/>
      <c r="AB346" s="271"/>
    </row>
    <row r="347" spans="1:28" ht="16" hidden="1">
      <c r="A347" s="34">
        <f t="shared" si="7"/>
        <v>310</v>
      </c>
      <c r="B347" s="279">
        <v>45939</v>
      </c>
      <c r="C347" s="34" t="s">
        <v>3552</v>
      </c>
      <c r="D347" s="280">
        <v>835993113</v>
      </c>
      <c r="E347" s="34" t="s">
        <v>4641</v>
      </c>
      <c r="F347" s="282" t="s">
        <v>4271</v>
      </c>
      <c r="G347" s="282"/>
      <c r="H347" s="282"/>
      <c r="I347" s="34" t="s">
        <v>26</v>
      </c>
      <c r="J347" s="34" t="s">
        <v>27</v>
      </c>
      <c r="K347" s="34" t="s">
        <v>391</v>
      </c>
      <c r="L347" s="34" t="s">
        <v>29</v>
      </c>
      <c r="M347" s="34" t="s">
        <v>91</v>
      </c>
      <c r="N347" s="34" t="s">
        <v>227</v>
      </c>
      <c r="O347" s="38" t="s">
        <v>4264</v>
      </c>
      <c r="P347" s="34"/>
      <c r="Q347" s="34"/>
      <c r="R347" s="284"/>
      <c r="S347" s="285"/>
      <c r="T347" s="38"/>
      <c r="U347" s="38"/>
      <c r="V347" s="42"/>
      <c r="W347" s="38"/>
      <c r="X347" s="43"/>
      <c r="Y347" s="271"/>
      <c r="Z347" s="271"/>
      <c r="AA347" s="271"/>
      <c r="AB347" s="271"/>
    </row>
    <row r="348" spans="1:28" ht="16" hidden="1">
      <c r="A348" s="34">
        <f t="shared" si="7"/>
        <v>311</v>
      </c>
      <c r="B348" s="279">
        <v>45939</v>
      </c>
      <c r="C348" s="34" t="s">
        <v>4642</v>
      </c>
      <c r="D348" s="280"/>
      <c r="E348" s="34" t="s">
        <v>3974</v>
      </c>
      <c r="F348" s="144" t="s">
        <v>4273</v>
      </c>
      <c r="G348" s="144"/>
      <c r="H348" s="144"/>
      <c r="I348" s="34" t="s">
        <v>26</v>
      </c>
      <c r="J348" s="34" t="s">
        <v>38</v>
      </c>
      <c r="K348" s="34" t="s">
        <v>391</v>
      </c>
      <c r="L348" s="34" t="s">
        <v>107</v>
      </c>
      <c r="M348" s="34" t="s">
        <v>4324</v>
      </c>
      <c r="N348" s="34" t="s">
        <v>389</v>
      </c>
      <c r="O348" s="38"/>
      <c r="P348" s="34"/>
      <c r="Q348" s="49"/>
      <c r="R348" s="284"/>
      <c r="S348" s="285"/>
      <c r="T348" s="38"/>
      <c r="U348" s="38"/>
      <c r="V348" s="42"/>
      <c r="W348" s="38"/>
      <c r="X348" s="43"/>
      <c r="Y348" s="271"/>
      <c r="Z348" s="271"/>
      <c r="AA348" s="271"/>
      <c r="AB348" s="271"/>
    </row>
    <row r="349" spans="1:28" ht="17" hidden="1">
      <c r="A349" s="34">
        <f t="shared" si="7"/>
        <v>312</v>
      </c>
      <c r="B349" s="279">
        <v>45939</v>
      </c>
      <c r="C349" s="34" t="s">
        <v>4643</v>
      </c>
      <c r="D349" s="280">
        <v>932376324</v>
      </c>
      <c r="E349" s="34"/>
      <c r="F349" s="144"/>
      <c r="G349" s="144"/>
      <c r="H349" s="144"/>
      <c r="I349" s="34" t="s">
        <v>48</v>
      </c>
      <c r="J349" s="34" t="s">
        <v>27</v>
      </c>
      <c r="K349" s="34" t="s">
        <v>391</v>
      </c>
      <c r="L349" s="34" t="s">
        <v>29</v>
      </c>
      <c r="M349" s="34" t="s">
        <v>203</v>
      </c>
      <c r="N349" s="34" t="s">
        <v>227</v>
      </c>
      <c r="O349" s="38" t="s">
        <v>697</v>
      </c>
      <c r="P349" s="34"/>
      <c r="Q349" s="49"/>
      <c r="R349" s="284" t="s">
        <v>4424</v>
      </c>
      <c r="S349" s="285"/>
      <c r="T349" s="38"/>
      <c r="U349" s="38"/>
      <c r="V349" s="42"/>
      <c r="W349" s="38"/>
      <c r="X349" s="43" t="s">
        <v>4617</v>
      </c>
      <c r="Y349" s="271"/>
      <c r="Z349" s="271"/>
      <c r="AA349" s="271"/>
      <c r="AB349" s="271"/>
    </row>
    <row r="350" spans="1:28" ht="16" hidden="1">
      <c r="A350" s="34">
        <f t="shared" si="7"/>
        <v>313</v>
      </c>
      <c r="B350" s="279">
        <v>45939</v>
      </c>
      <c r="C350" s="34" t="s">
        <v>4064</v>
      </c>
      <c r="D350" s="305">
        <v>869282633</v>
      </c>
      <c r="E350" s="34" t="s">
        <v>3202</v>
      </c>
      <c r="F350" s="282" t="s">
        <v>24</v>
      </c>
      <c r="G350" s="282"/>
      <c r="H350" s="282"/>
      <c r="I350" s="34" t="s">
        <v>26</v>
      </c>
      <c r="J350" s="34" t="s">
        <v>27</v>
      </c>
      <c r="K350" s="34" t="s">
        <v>391</v>
      </c>
      <c r="L350" s="34" t="s">
        <v>29</v>
      </c>
      <c r="M350" s="34" t="s">
        <v>203</v>
      </c>
      <c r="N350" s="34" t="s">
        <v>227</v>
      </c>
      <c r="O350" s="38" t="s">
        <v>32</v>
      </c>
      <c r="P350" s="34"/>
      <c r="Q350" s="49"/>
      <c r="R350" s="284"/>
      <c r="S350" s="285"/>
      <c r="T350" s="38"/>
      <c r="U350" s="38"/>
      <c r="V350" s="286"/>
      <c r="W350" s="38"/>
      <c r="X350" s="43"/>
      <c r="Y350" s="271"/>
      <c r="Z350" s="271"/>
      <c r="AA350" s="271"/>
      <c r="AB350" s="271"/>
    </row>
    <row r="351" spans="1:28" ht="16" hidden="1">
      <c r="A351" s="34">
        <f t="shared" si="7"/>
        <v>314</v>
      </c>
      <c r="B351" s="279">
        <v>45939</v>
      </c>
      <c r="C351" s="34" t="s">
        <v>4644</v>
      </c>
      <c r="D351" s="280">
        <v>777373090</v>
      </c>
      <c r="E351" s="34" t="s">
        <v>4336</v>
      </c>
      <c r="F351" s="282" t="s">
        <v>24</v>
      </c>
      <c r="G351" s="282"/>
      <c r="H351" s="282"/>
      <c r="I351" s="34" t="s">
        <v>26</v>
      </c>
      <c r="J351" s="245" t="s">
        <v>27</v>
      </c>
      <c r="K351" s="34" t="s">
        <v>391</v>
      </c>
      <c r="L351" s="34" t="s">
        <v>29</v>
      </c>
      <c r="M351" s="34" t="s">
        <v>91</v>
      </c>
      <c r="N351" s="34" t="s">
        <v>234</v>
      </c>
      <c r="O351" s="38" t="s">
        <v>4264</v>
      </c>
      <c r="P351" s="34"/>
      <c r="Q351" s="34"/>
      <c r="R351" s="284"/>
      <c r="S351" s="285"/>
      <c r="T351" s="38"/>
      <c r="U351" s="38"/>
      <c r="V351" s="42"/>
      <c r="W351" s="38"/>
      <c r="X351" s="43"/>
      <c r="Y351" s="271"/>
      <c r="Z351" s="271"/>
      <c r="AA351" s="271"/>
      <c r="AB351" s="271"/>
    </row>
    <row r="352" spans="1:28" ht="16" hidden="1">
      <c r="A352" s="34">
        <f t="shared" si="7"/>
        <v>315</v>
      </c>
      <c r="B352" s="279">
        <v>45939</v>
      </c>
      <c r="C352" s="34" t="s">
        <v>4083</v>
      </c>
      <c r="D352" s="280">
        <v>976713862</v>
      </c>
      <c r="E352" s="34" t="s">
        <v>4645</v>
      </c>
      <c r="F352" s="144" t="s">
        <v>4646</v>
      </c>
      <c r="G352" s="144"/>
      <c r="H352" s="144"/>
      <c r="I352" s="34" t="s">
        <v>26</v>
      </c>
      <c r="J352" s="34" t="s">
        <v>27</v>
      </c>
      <c r="K352" s="34" t="s">
        <v>391</v>
      </c>
      <c r="L352" s="34" t="s">
        <v>29</v>
      </c>
      <c r="M352" s="34" t="s">
        <v>203</v>
      </c>
      <c r="N352" s="34" t="s">
        <v>227</v>
      </c>
      <c r="O352" s="38" t="s">
        <v>1169</v>
      </c>
      <c r="P352" s="34"/>
      <c r="Q352" s="34"/>
      <c r="R352" s="284"/>
      <c r="S352" s="285"/>
      <c r="T352" s="38"/>
      <c r="U352" s="38"/>
      <c r="V352" s="42"/>
      <c r="W352" s="38"/>
      <c r="X352" s="43"/>
      <c r="Y352" s="271"/>
      <c r="Z352" s="271"/>
      <c r="AA352" s="271"/>
      <c r="AB352" s="271"/>
    </row>
    <row r="353" spans="1:28" ht="17" hidden="1">
      <c r="A353" s="34">
        <f t="shared" si="7"/>
        <v>316</v>
      </c>
      <c r="B353" s="279">
        <v>45939</v>
      </c>
      <c r="C353" s="34" t="s">
        <v>4647</v>
      </c>
      <c r="D353" s="280">
        <v>867570675</v>
      </c>
      <c r="E353" s="34"/>
      <c r="F353" s="144"/>
      <c r="G353" s="144"/>
      <c r="H353" s="144"/>
      <c r="I353" s="34" t="s">
        <v>48</v>
      </c>
      <c r="J353" s="34" t="s">
        <v>27</v>
      </c>
      <c r="K353" s="34" t="s">
        <v>391</v>
      </c>
      <c r="L353" s="34" t="s">
        <v>29</v>
      </c>
      <c r="M353" s="34" t="s">
        <v>203</v>
      </c>
      <c r="N353" s="34" t="s">
        <v>227</v>
      </c>
      <c r="O353" s="38" t="s">
        <v>697</v>
      </c>
      <c r="P353" s="34" t="s">
        <v>517</v>
      </c>
      <c r="Q353" s="44">
        <v>45948</v>
      </c>
      <c r="R353" s="284" t="s">
        <v>4344</v>
      </c>
      <c r="S353" s="285"/>
      <c r="T353" s="38" t="s">
        <v>697</v>
      </c>
      <c r="U353" s="38" t="s">
        <v>44</v>
      </c>
      <c r="V353" s="42">
        <v>3800000</v>
      </c>
      <c r="W353" s="38"/>
      <c r="X353" s="43"/>
      <c r="Y353" s="271"/>
      <c r="Z353" s="271"/>
      <c r="AA353" s="271"/>
      <c r="AB353" s="271"/>
    </row>
    <row r="354" spans="1:28" ht="17" hidden="1">
      <c r="A354" s="34">
        <f t="shared" si="7"/>
        <v>317</v>
      </c>
      <c r="B354" s="279">
        <v>45939</v>
      </c>
      <c r="C354" s="34" t="s">
        <v>4648</v>
      </c>
      <c r="D354" s="280" t="s">
        <v>4297</v>
      </c>
      <c r="E354" s="34"/>
      <c r="F354" s="144"/>
      <c r="G354" s="144"/>
      <c r="H354" s="144"/>
      <c r="I354" s="34" t="s">
        <v>48</v>
      </c>
      <c r="J354" s="34" t="s">
        <v>27</v>
      </c>
      <c r="K354" s="34" t="s">
        <v>391</v>
      </c>
      <c r="L354" s="34" t="s">
        <v>49</v>
      </c>
      <c r="M354" s="34" t="s">
        <v>209</v>
      </c>
      <c r="N354" s="34" t="s">
        <v>234</v>
      </c>
      <c r="O354" s="38" t="s">
        <v>697</v>
      </c>
      <c r="P354" s="34"/>
      <c r="Q354" s="34"/>
      <c r="R354" s="284" t="s">
        <v>110</v>
      </c>
      <c r="S354" s="285"/>
      <c r="T354" s="38"/>
      <c r="U354" s="38"/>
      <c r="V354" s="271"/>
      <c r="W354" s="38"/>
      <c r="X354" s="42" t="s">
        <v>4649</v>
      </c>
      <c r="Y354" s="271"/>
      <c r="Z354" s="271"/>
      <c r="AA354" s="271"/>
      <c r="AB354" s="271"/>
    </row>
    <row r="355" spans="1:28" ht="16" hidden="1">
      <c r="A355" s="34">
        <f t="shared" si="7"/>
        <v>318</v>
      </c>
      <c r="B355" s="279">
        <v>45939</v>
      </c>
      <c r="C355" s="34" t="s">
        <v>4650</v>
      </c>
      <c r="D355" s="280">
        <v>906622907</v>
      </c>
      <c r="E355" s="34" t="s">
        <v>3392</v>
      </c>
      <c r="F355" s="291" t="s">
        <v>4252</v>
      </c>
      <c r="G355" s="291"/>
      <c r="H355" s="291"/>
      <c r="I355" s="34" t="s">
        <v>26</v>
      </c>
      <c r="J355" s="34" t="s">
        <v>27</v>
      </c>
      <c r="K355" s="34" t="s">
        <v>388</v>
      </c>
      <c r="L355" s="34" t="s">
        <v>29</v>
      </c>
      <c r="M355" s="34" t="s">
        <v>91</v>
      </c>
      <c r="N355" s="34" t="s">
        <v>234</v>
      </c>
      <c r="O355" s="38" t="s">
        <v>4264</v>
      </c>
      <c r="P355" s="34"/>
      <c r="Q355" s="34"/>
      <c r="R355" s="284"/>
      <c r="S355" s="285"/>
      <c r="T355" s="38"/>
      <c r="U355" s="38"/>
      <c r="V355" s="42"/>
      <c r="W355" s="38"/>
      <c r="X355" s="43"/>
      <c r="Y355" s="271"/>
      <c r="Z355" s="271"/>
      <c r="AA355" s="271"/>
      <c r="AB355" s="271"/>
    </row>
    <row r="356" spans="1:28" ht="17" hidden="1">
      <c r="A356" s="34">
        <f t="shared" si="7"/>
        <v>319</v>
      </c>
      <c r="B356" s="279">
        <v>45939</v>
      </c>
      <c r="C356" s="34" t="s">
        <v>3960</v>
      </c>
      <c r="D356" s="280" t="s">
        <v>4651</v>
      </c>
      <c r="E356" s="34" t="s">
        <v>3961</v>
      </c>
      <c r="F356" s="144"/>
      <c r="G356" s="144"/>
      <c r="H356" s="144"/>
      <c r="I356" s="34" t="s">
        <v>26</v>
      </c>
      <c r="J356" s="34" t="s">
        <v>27</v>
      </c>
      <c r="K356" s="34" t="s">
        <v>388</v>
      </c>
      <c r="L356" s="34" t="s">
        <v>29</v>
      </c>
      <c r="M356" s="34" t="s">
        <v>91</v>
      </c>
      <c r="N356" s="34" t="s">
        <v>227</v>
      </c>
      <c r="O356" s="38" t="s">
        <v>32</v>
      </c>
      <c r="P356" s="34" t="s">
        <v>43</v>
      </c>
      <c r="Q356" s="44">
        <v>45950</v>
      </c>
      <c r="R356" s="284" t="s">
        <v>4344</v>
      </c>
      <c r="S356" s="285"/>
      <c r="T356" s="38"/>
      <c r="U356" s="38"/>
      <c r="V356" s="286"/>
      <c r="W356" s="38"/>
      <c r="X356" s="43"/>
      <c r="Y356" s="271"/>
      <c r="Z356" s="271"/>
      <c r="AA356" s="271"/>
      <c r="AB356" s="271"/>
    </row>
    <row r="357" spans="1:28" ht="16" hidden="1">
      <c r="A357" s="34">
        <f t="shared" si="7"/>
        <v>320</v>
      </c>
      <c r="B357" s="279">
        <v>45939</v>
      </c>
      <c r="C357" s="34" t="s">
        <v>285</v>
      </c>
      <c r="D357" s="280" t="s">
        <v>4652</v>
      </c>
      <c r="E357" s="34" t="s">
        <v>3859</v>
      </c>
      <c r="F357" s="282" t="s">
        <v>4271</v>
      </c>
      <c r="G357" s="282"/>
      <c r="H357" s="282"/>
      <c r="I357" s="34" t="s">
        <v>26</v>
      </c>
      <c r="J357" s="34" t="s">
        <v>27</v>
      </c>
      <c r="K357" s="34" t="s">
        <v>390</v>
      </c>
      <c r="L357" s="34" t="s">
        <v>29</v>
      </c>
      <c r="M357" s="34" t="s">
        <v>203</v>
      </c>
      <c r="N357" s="34" t="s">
        <v>227</v>
      </c>
      <c r="O357" s="38" t="s">
        <v>4264</v>
      </c>
      <c r="P357" s="34"/>
      <c r="Q357" s="49"/>
      <c r="R357" s="284"/>
      <c r="S357" s="285"/>
      <c r="T357" s="38"/>
      <c r="U357" s="38"/>
      <c r="V357" s="42"/>
      <c r="W357" s="38"/>
      <c r="X357" s="43"/>
      <c r="Y357" s="271"/>
      <c r="Z357" s="271"/>
      <c r="AA357" s="271"/>
      <c r="AB357" s="271"/>
    </row>
    <row r="358" spans="1:28" ht="17" hidden="1">
      <c r="A358" s="34">
        <f t="shared" si="7"/>
        <v>321</v>
      </c>
      <c r="B358" s="279">
        <v>45939</v>
      </c>
      <c r="C358" s="34" t="s">
        <v>4653</v>
      </c>
      <c r="D358" s="280">
        <v>793444116</v>
      </c>
      <c r="E358" s="34" t="s">
        <v>3392</v>
      </c>
      <c r="F358" s="291" t="s">
        <v>4252</v>
      </c>
      <c r="G358" s="291"/>
      <c r="H358" s="291"/>
      <c r="I358" s="34" t="s">
        <v>26</v>
      </c>
      <c r="J358" s="34" t="s">
        <v>27</v>
      </c>
      <c r="K358" s="34" t="s">
        <v>390</v>
      </c>
      <c r="L358" s="34" t="s">
        <v>29</v>
      </c>
      <c r="M358" s="34" t="s">
        <v>91</v>
      </c>
      <c r="N358" s="34" t="s">
        <v>234</v>
      </c>
      <c r="O358" s="38" t="s">
        <v>697</v>
      </c>
      <c r="P358" s="34"/>
      <c r="Q358" s="34"/>
      <c r="R358" s="284" t="s">
        <v>110</v>
      </c>
      <c r="S358" s="285"/>
      <c r="T358" s="38"/>
      <c r="U358" s="38"/>
      <c r="V358" s="271"/>
      <c r="W358" s="38"/>
      <c r="X358" s="42" t="s">
        <v>4654</v>
      </c>
      <c r="Y358" s="271"/>
      <c r="Z358" s="271"/>
      <c r="AA358" s="271"/>
      <c r="AB358" s="271"/>
    </row>
    <row r="359" spans="1:28" ht="16" hidden="1">
      <c r="A359" s="34">
        <f t="shared" si="7"/>
        <v>322</v>
      </c>
      <c r="B359" s="279">
        <v>45939</v>
      </c>
      <c r="C359" s="34" t="s">
        <v>4655</v>
      </c>
      <c r="D359" s="280"/>
      <c r="E359" s="34"/>
      <c r="F359" s="144"/>
      <c r="G359" s="144"/>
      <c r="H359" s="144"/>
      <c r="I359" s="34" t="s">
        <v>48</v>
      </c>
      <c r="J359" s="34" t="s">
        <v>27</v>
      </c>
      <c r="K359" s="34" t="s">
        <v>390</v>
      </c>
      <c r="L359" s="34" t="s">
        <v>29</v>
      </c>
      <c r="M359" s="34" t="s">
        <v>203</v>
      </c>
      <c r="N359" s="34" t="s">
        <v>389</v>
      </c>
      <c r="O359" s="38"/>
      <c r="P359" s="34"/>
      <c r="Q359" s="34"/>
      <c r="R359" s="284"/>
      <c r="S359" s="285"/>
      <c r="T359" s="38"/>
      <c r="U359" s="38"/>
      <c r="V359" s="42"/>
      <c r="W359" s="38"/>
      <c r="X359" s="43"/>
      <c r="Y359" s="271"/>
      <c r="Z359" s="271"/>
      <c r="AA359" s="271"/>
      <c r="AB359" s="271"/>
    </row>
    <row r="360" spans="1:28" ht="16" hidden="1">
      <c r="A360" s="34">
        <f t="shared" si="7"/>
        <v>323</v>
      </c>
      <c r="B360" s="279">
        <v>45939</v>
      </c>
      <c r="C360" s="34" t="s">
        <v>4172</v>
      </c>
      <c r="D360" s="280">
        <v>17786746599</v>
      </c>
      <c r="E360" s="34"/>
      <c r="F360" s="144"/>
      <c r="G360" s="144"/>
      <c r="H360" s="144"/>
      <c r="I360" s="34" t="s">
        <v>48</v>
      </c>
      <c r="J360" s="34" t="s">
        <v>27</v>
      </c>
      <c r="K360" s="34" t="s">
        <v>390</v>
      </c>
      <c r="L360" s="34" t="s">
        <v>29</v>
      </c>
      <c r="M360" s="34" t="s">
        <v>91</v>
      </c>
      <c r="N360" s="34" t="s">
        <v>227</v>
      </c>
      <c r="O360" s="38" t="s">
        <v>4264</v>
      </c>
      <c r="P360" s="34"/>
      <c r="Q360" s="34"/>
      <c r="R360" s="284"/>
      <c r="S360" s="285"/>
      <c r="T360" s="38" t="s">
        <v>4264</v>
      </c>
      <c r="U360" s="38" t="s">
        <v>44</v>
      </c>
      <c r="V360" s="42" t="s">
        <v>4656</v>
      </c>
      <c r="W360" s="38" t="s">
        <v>27</v>
      </c>
      <c r="X360" s="43"/>
      <c r="Y360" s="271"/>
      <c r="Z360" s="271"/>
      <c r="AA360" s="271"/>
      <c r="AB360" s="271"/>
    </row>
    <row r="361" spans="1:28" ht="16" hidden="1">
      <c r="A361" s="34">
        <f t="shared" si="7"/>
        <v>324</v>
      </c>
      <c r="B361" s="279">
        <v>45939</v>
      </c>
      <c r="C361" s="34" t="s">
        <v>2525</v>
      </c>
      <c r="D361" s="306" t="s">
        <v>4657</v>
      </c>
      <c r="E361" s="34" t="s">
        <v>4187</v>
      </c>
      <c r="F361" s="282" t="s">
        <v>24</v>
      </c>
      <c r="G361" s="282"/>
      <c r="H361" s="282"/>
      <c r="I361" s="34" t="s">
        <v>26</v>
      </c>
      <c r="J361" s="34" t="s">
        <v>27</v>
      </c>
      <c r="K361" s="34" t="s">
        <v>390</v>
      </c>
      <c r="L361" s="34" t="s">
        <v>29</v>
      </c>
      <c r="M361" s="34" t="s">
        <v>203</v>
      </c>
      <c r="N361" s="34" t="s">
        <v>389</v>
      </c>
      <c r="O361" s="38" t="s">
        <v>1169</v>
      </c>
      <c r="P361" s="34"/>
      <c r="Q361" s="34"/>
      <c r="R361" s="284"/>
      <c r="S361" s="307"/>
      <c r="T361" s="38"/>
      <c r="U361" s="38"/>
      <c r="V361" s="42"/>
      <c r="W361" s="38"/>
      <c r="X361" s="307"/>
      <c r="Y361" s="271"/>
      <c r="Z361" s="271"/>
      <c r="AA361" s="271"/>
      <c r="AB361" s="271"/>
    </row>
    <row r="362" spans="1:28" ht="17" hidden="1">
      <c r="A362" s="34">
        <f t="shared" si="7"/>
        <v>325</v>
      </c>
      <c r="B362" s="279">
        <v>45939</v>
      </c>
      <c r="C362" s="34" t="s">
        <v>4658</v>
      </c>
      <c r="D362" s="280">
        <v>906433453</v>
      </c>
      <c r="E362" s="34" t="s">
        <v>3392</v>
      </c>
      <c r="F362" s="291" t="s">
        <v>4252</v>
      </c>
      <c r="G362" s="291"/>
      <c r="H362" s="291"/>
      <c r="I362" s="34" t="s">
        <v>26</v>
      </c>
      <c r="J362" s="34" t="s">
        <v>27</v>
      </c>
      <c r="K362" s="34" t="s">
        <v>390</v>
      </c>
      <c r="L362" s="34" t="s">
        <v>29</v>
      </c>
      <c r="M362" s="34" t="s">
        <v>91</v>
      </c>
      <c r="N362" s="34" t="s">
        <v>227</v>
      </c>
      <c r="O362" s="38" t="s">
        <v>697</v>
      </c>
      <c r="P362" s="34"/>
      <c r="Q362" s="34"/>
      <c r="R362" s="284" t="s">
        <v>4433</v>
      </c>
      <c r="S362" s="285"/>
      <c r="T362" s="38"/>
      <c r="U362" s="38"/>
      <c r="V362" s="42"/>
      <c r="W362" s="38"/>
      <c r="X362" s="43"/>
      <c r="Y362" s="271"/>
      <c r="Z362" s="271"/>
      <c r="AA362" s="271"/>
      <c r="AB362" s="271"/>
    </row>
    <row r="363" spans="1:28" ht="17" hidden="1">
      <c r="A363" s="34">
        <f t="shared" si="7"/>
        <v>326</v>
      </c>
      <c r="B363" s="279">
        <v>45939</v>
      </c>
      <c r="C363" s="34" t="s">
        <v>4659</v>
      </c>
      <c r="D363" s="280">
        <v>903148149</v>
      </c>
      <c r="E363" s="34"/>
      <c r="F363" s="144"/>
      <c r="G363" s="144"/>
      <c r="H363" s="144"/>
      <c r="I363" s="34" t="s">
        <v>48</v>
      </c>
      <c r="J363" s="34" t="s">
        <v>27</v>
      </c>
      <c r="K363" s="34" t="s">
        <v>390</v>
      </c>
      <c r="L363" s="34" t="s">
        <v>29</v>
      </c>
      <c r="M363" s="34" t="s">
        <v>203</v>
      </c>
      <c r="N363" s="34" t="s">
        <v>227</v>
      </c>
      <c r="O363" s="38" t="s">
        <v>4264</v>
      </c>
      <c r="P363" s="34"/>
      <c r="Q363" s="34"/>
      <c r="R363" s="284" t="s">
        <v>4344</v>
      </c>
      <c r="S363" s="285"/>
      <c r="T363" s="38" t="s">
        <v>4264</v>
      </c>
      <c r="U363" s="38"/>
      <c r="V363" s="42" t="s">
        <v>447</v>
      </c>
      <c r="W363" s="38" t="s">
        <v>27</v>
      </c>
      <c r="X363" s="43" t="s">
        <v>4660</v>
      </c>
      <c r="Y363" s="271"/>
      <c r="Z363" s="271"/>
      <c r="AA363" s="271"/>
      <c r="AB363" s="271"/>
    </row>
    <row r="364" spans="1:28" ht="16" hidden="1">
      <c r="A364" s="34">
        <f t="shared" si="7"/>
        <v>327</v>
      </c>
      <c r="B364" s="279">
        <v>45939</v>
      </c>
      <c r="C364" s="34" t="s">
        <v>4661</v>
      </c>
      <c r="D364" s="280"/>
      <c r="E364" s="34"/>
      <c r="F364" s="144"/>
      <c r="G364" s="144"/>
      <c r="H364" s="144"/>
      <c r="I364" s="34" t="s">
        <v>48</v>
      </c>
      <c r="J364" s="34" t="s">
        <v>38</v>
      </c>
      <c r="K364" s="34" t="s">
        <v>390</v>
      </c>
      <c r="L364" s="34" t="s">
        <v>29</v>
      </c>
      <c r="M364" s="34" t="s">
        <v>303</v>
      </c>
      <c r="N364" s="34" t="s">
        <v>389</v>
      </c>
      <c r="O364" s="38"/>
      <c r="P364" s="34"/>
      <c r="Q364" s="34"/>
      <c r="R364" s="284"/>
      <c r="S364" s="285"/>
      <c r="T364" s="38"/>
      <c r="U364" s="38"/>
      <c r="V364" s="42"/>
      <c r="W364" s="38"/>
      <c r="X364" s="43"/>
      <c r="Y364" s="271"/>
      <c r="Z364" s="271"/>
      <c r="AA364" s="271"/>
      <c r="AB364" s="271"/>
    </row>
    <row r="365" spans="1:28" ht="16" hidden="1">
      <c r="A365" s="34">
        <f t="shared" si="7"/>
        <v>328</v>
      </c>
      <c r="B365" s="279">
        <v>45939</v>
      </c>
      <c r="C365" s="34" t="s">
        <v>4662</v>
      </c>
      <c r="D365" s="303" t="s">
        <v>3784</v>
      </c>
      <c r="E365" s="34" t="s">
        <v>4641</v>
      </c>
      <c r="F365" s="282" t="s">
        <v>4271</v>
      </c>
      <c r="G365" s="282"/>
      <c r="H365" s="282"/>
      <c r="I365" s="34" t="s">
        <v>26</v>
      </c>
      <c r="J365" s="34" t="s">
        <v>27</v>
      </c>
      <c r="K365" s="34" t="s">
        <v>391</v>
      </c>
      <c r="L365" s="34" t="s">
        <v>29</v>
      </c>
      <c r="M365" s="34" t="s">
        <v>203</v>
      </c>
      <c r="N365" s="34" t="s">
        <v>160</v>
      </c>
      <c r="O365" s="38" t="s">
        <v>32</v>
      </c>
      <c r="P365" s="34"/>
      <c r="Q365" s="34"/>
      <c r="R365" s="284"/>
      <c r="S365" s="285"/>
      <c r="T365" s="38"/>
      <c r="U365" s="38"/>
      <c r="V365" s="286"/>
      <c r="W365" s="38"/>
      <c r="X365" s="43"/>
      <c r="Y365" s="271"/>
      <c r="Z365" s="271"/>
      <c r="AA365" s="271"/>
      <c r="AB365" s="271"/>
    </row>
    <row r="366" spans="1:28" ht="16" hidden="1">
      <c r="A366" s="34">
        <f t="shared" si="7"/>
        <v>329</v>
      </c>
      <c r="B366" s="279">
        <v>45939</v>
      </c>
      <c r="C366" s="34" t="s">
        <v>273</v>
      </c>
      <c r="D366" s="303">
        <v>345269982</v>
      </c>
      <c r="E366" s="34"/>
      <c r="F366" s="144"/>
      <c r="G366" s="144"/>
      <c r="H366" s="144"/>
      <c r="I366" s="34" t="s">
        <v>48</v>
      </c>
      <c r="J366" s="34" t="s">
        <v>38</v>
      </c>
      <c r="K366" s="34" t="s">
        <v>391</v>
      </c>
      <c r="L366" s="34" t="s">
        <v>29</v>
      </c>
      <c r="M366" s="34" t="s">
        <v>161</v>
      </c>
      <c r="N366" s="34" t="s">
        <v>234</v>
      </c>
      <c r="O366" s="38" t="s">
        <v>4264</v>
      </c>
      <c r="P366" s="34"/>
      <c r="Q366" s="34"/>
      <c r="R366" s="284"/>
      <c r="S366" s="285"/>
      <c r="T366" s="38"/>
      <c r="U366" s="38"/>
      <c r="V366" s="42"/>
      <c r="W366" s="38"/>
      <c r="X366" s="43"/>
      <c r="Y366" s="271"/>
      <c r="Z366" s="271"/>
      <c r="AA366" s="271"/>
      <c r="AB366" s="271"/>
    </row>
    <row r="367" spans="1:28" ht="16" hidden="1">
      <c r="A367" s="34">
        <f t="shared" si="7"/>
        <v>330</v>
      </c>
      <c r="B367" s="279">
        <v>45939</v>
      </c>
      <c r="C367" s="34" t="s">
        <v>4663</v>
      </c>
      <c r="D367" s="303"/>
      <c r="E367" s="34"/>
      <c r="F367" s="144"/>
      <c r="G367" s="144"/>
      <c r="H367" s="144"/>
      <c r="I367" s="34" t="s">
        <v>48</v>
      </c>
      <c r="J367" s="34" t="s">
        <v>27</v>
      </c>
      <c r="K367" s="34" t="s">
        <v>391</v>
      </c>
      <c r="L367" s="34" t="s">
        <v>29</v>
      </c>
      <c r="M367" s="34" t="s">
        <v>203</v>
      </c>
      <c r="N367" s="34" t="s">
        <v>389</v>
      </c>
      <c r="O367" s="38"/>
      <c r="P367" s="34"/>
      <c r="Q367" s="34"/>
      <c r="R367" s="284"/>
      <c r="S367" s="285"/>
      <c r="T367" s="38"/>
      <c r="U367" s="38"/>
      <c r="V367" s="42"/>
      <c r="W367" s="38"/>
      <c r="X367" s="43"/>
      <c r="Y367" s="271"/>
      <c r="Z367" s="271"/>
      <c r="AA367" s="271"/>
      <c r="AB367" s="271"/>
    </row>
    <row r="368" spans="1:28" ht="17" hidden="1">
      <c r="A368" s="34">
        <f t="shared" si="7"/>
        <v>331</v>
      </c>
      <c r="B368" s="279">
        <v>45939</v>
      </c>
      <c r="C368" s="34" t="s">
        <v>4664</v>
      </c>
      <c r="D368" s="303">
        <v>969766702</v>
      </c>
      <c r="E368" s="34"/>
      <c r="F368" s="144"/>
      <c r="G368" s="144"/>
      <c r="H368" s="144"/>
      <c r="I368" s="34" t="s">
        <v>48</v>
      </c>
      <c r="J368" s="34" t="s">
        <v>38</v>
      </c>
      <c r="K368" s="34" t="s">
        <v>391</v>
      </c>
      <c r="L368" s="34" t="s">
        <v>49</v>
      </c>
      <c r="M368" s="34" t="s">
        <v>161</v>
      </c>
      <c r="N368" s="34" t="s">
        <v>234</v>
      </c>
      <c r="O368" s="38" t="s">
        <v>697</v>
      </c>
      <c r="P368" s="34"/>
      <c r="Q368" s="34"/>
      <c r="R368" s="284" t="s">
        <v>4433</v>
      </c>
      <c r="S368" s="285"/>
      <c r="T368" s="38"/>
      <c r="U368" s="38"/>
      <c r="V368" s="42"/>
      <c r="W368" s="38"/>
      <c r="X368" s="43" t="s">
        <v>4665</v>
      </c>
      <c r="Y368" s="271"/>
      <c r="Z368" s="271"/>
      <c r="AA368" s="271"/>
      <c r="AB368" s="271"/>
    </row>
    <row r="369" spans="1:28" ht="16" hidden="1">
      <c r="A369" s="34">
        <f t="shared" si="7"/>
        <v>332</v>
      </c>
      <c r="B369" s="279">
        <v>45939</v>
      </c>
      <c r="C369" s="34" t="s">
        <v>4666</v>
      </c>
      <c r="D369" s="303">
        <v>896510278</v>
      </c>
      <c r="E369" s="34" t="s">
        <v>4641</v>
      </c>
      <c r="F369" s="282" t="s">
        <v>4271</v>
      </c>
      <c r="G369" s="282"/>
      <c r="H369" s="282"/>
      <c r="I369" s="34" t="s">
        <v>26</v>
      </c>
      <c r="J369" s="34" t="s">
        <v>38</v>
      </c>
      <c r="K369" s="34" t="s">
        <v>391</v>
      </c>
      <c r="L369" s="34" t="s">
        <v>29</v>
      </c>
      <c r="M369" s="34" t="s">
        <v>303</v>
      </c>
      <c r="N369" s="34" t="s">
        <v>234</v>
      </c>
      <c r="O369" s="38" t="s">
        <v>32</v>
      </c>
      <c r="P369" s="34"/>
      <c r="Q369" s="34"/>
      <c r="R369" s="284"/>
      <c r="S369" s="285"/>
      <c r="T369" s="38"/>
      <c r="U369" s="38"/>
      <c r="V369" s="286"/>
      <c r="W369" s="38"/>
      <c r="X369" s="43"/>
      <c r="Y369" s="271"/>
      <c r="Z369" s="271"/>
      <c r="AA369" s="271"/>
      <c r="AB369" s="271"/>
    </row>
    <row r="370" spans="1:28" ht="16" hidden="1">
      <c r="A370" s="34">
        <f t="shared" si="7"/>
        <v>333</v>
      </c>
      <c r="B370" s="279">
        <v>45939</v>
      </c>
      <c r="C370" s="34" t="s">
        <v>1912</v>
      </c>
      <c r="D370" s="280">
        <v>908539854</v>
      </c>
      <c r="E370" s="34" t="s">
        <v>4667</v>
      </c>
      <c r="F370" s="144" t="s">
        <v>4244</v>
      </c>
      <c r="G370" s="144"/>
      <c r="H370" s="144"/>
      <c r="I370" s="34" t="s">
        <v>26</v>
      </c>
      <c r="J370" s="34" t="s">
        <v>27</v>
      </c>
      <c r="K370" s="34" t="s">
        <v>391</v>
      </c>
      <c r="L370" s="34" t="s">
        <v>29</v>
      </c>
      <c r="M370" s="34" t="s">
        <v>91</v>
      </c>
      <c r="N370" s="34" t="s">
        <v>227</v>
      </c>
      <c r="O370" s="38" t="s">
        <v>4264</v>
      </c>
      <c r="P370" s="34"/>
      <c r="Q370" s="34"/>
      <c r="R370" s="284"/>
      <c r="S370" s="285"/>
      <c r="T370" s="38" t="s">
        <v>4264</v>
      </c>
      <c r="U370" s="38" t="s">
        <v>44</v>
      </c>
      <c r="V370" s="42">
        <v>2850000</v>
      </c>
      <c r="W370" s="38" t="s">
        <v>27</v>
      </c>
      <c r="X370" s="43"/>
      <c r="Y370" s="271"/>
      <c r="Z370" s="271"/>
      <c r="AA370" s="271"/>
      <c r="AB370" s="271"/>
    </row>
    <row r="371" spans="1:28" ht="16" hidden="1">
      <c r="A371" s="34">
        <f t="shared" si="7"/>
        <v>334</v>
      </c>
      <c r="B371" s="279">
        <v>45939</v>
      </c>
      <c r="C371" s="34" t="s">
        <v>4668</v>
      </c>
      <c r="D371" s="280">
        <v>908167104</v>
      </c>
      <c r="E371" s="34"/>
      <c r="F371" s="144"/>
      <c r="G371" s="144"/>
      <c r="H371" s="144"/>
      <c r="I371" s="34" t="s">
        <v>48</v>
      </c>
      <c r="J371" s="34" t="s">
        <v>27</v>
      </c>
      <c r="K371" s="34" t="s">
        <v>390</v>
      </c>
      <c r="L371" s="34" t="s">
        <v>49</v>
      </c>
      <c r="M371" s="34" t="s">
        <v>91</v>
      </c>
      <c r="N371" s="34" t="s">
        <v>234</v>
      </c>
      <c r="O371" s="38" t="s">
        <v>241</v>
      </c>
      <c r="P371" s="34"/>
      <c r="Q371" s="34"/>
      <c r="R371" s="284"/>
      <c r="S371" s="285"/>
      <c r="T371" s="38"/>
      <c r="U371" s="38"/>
      <c r="V371" s="42"/>
      <c r="W371" s="38"/>
      <c r="X371" s="43"/>
      <c r="Y371" s="271"/>
      <c r="Z371" s="271"/>
      <c r="AA371" s="271"/>
      <c r="AB371" s="271"/>
    </row>
    <row r="372" spans="1:28" ht="16" hidden="1">
      <c r="A372" s="34">
        <f t="shared" si="7"/>
        <v>335</v>
      </c>
      <c r="B372" s="279">
        <v>45939</v>
      </c>
      <c r="C372" s="34" t="s">
        <v>4669</v>
      </c>
      <c r="D372" s="280">
        <v>938108288</v>
      </c>
      <c r="E372" s="34" t="s">
        <v>4270</v>
      </c>
      <c r="F372" s="282" t="s">
        <v>24</v>
      </c>
      <c r="G372" s="282"/>
      <c r="H372" s="282"/>
      <c r="I372" s="34" t="s">
        <v>26</v>
      </c>
      <c r="J372" s="34" t="s">
        <v>27</v>
      </c>
      <c r="K372" s="34" t="s">
        <v>388</v>
      </c>
      <c r="L372" s="34" t="s">
        <v>29</v>
      </c>
      <c r="M372" s="34" t="s">
        <v>203</v>
      </c>
      <c r="N372" s="34" t="s">
        <v>227</v>
      </c>
      <c r="O372" s="38" t="s">
        <v>4264</v>
      </c>
      <c r="P372" s="34"/>
      <c r="Q372" s="34"/>
      <c r="R372" s="284"/>
      <c r="S372" s="285"/>
      <c r="T372" s="38"/>
      <c r="U372" s="38"/>
      <c r="V372" s="42"/>
      <c r="W372" s="38"/>
      <c r="X372" s="43"/>
      <c r="Y372" s="271"/>
      <c r="Z372" s="271"/>
      <c r="AA372" s="271"/>
      <c r="AB372" s="271"/>
    </row>
    <row r="373" spans="1:28" ht="17" hidden="1">
      <c r="A373" s="34"/>
      <c r="B373" s="279">
        <v>45940</v>
      </c>
      <c r="C373" s="34" t="s">
        <v>4670</v>
      </c>
      <c r="D373" s="308">
        <v>903004766</v>
      </c>
      <c r="E373" s="34" t="s">
        <v>980</v>
      </c>
      <c r="F373" s="282" t="s">
        <v>24</v>
      </c>
      <c r="G373" s="282"/>
      <c r="H373" s="282"/>
      <c r="I373" s="34" t="s">
        <v>26</v>
      </c>
      <c r="J373" s="34" t="s">
        <v>27</v>
      </c>
      <c r="K373" s="34"/>
      <c r="L373" s="34" t="s">
        <v>29</v>
      </c>
      <c r="M373" s="34"/>
      <c r="N373" s="34"/>
      <c r="O373" s="38"/>
      <c r="P373" s="34"/>
      <c r="Q373" s="34"/>
      <c r="R373" s="284" t="s">
        <v>4344</v>
      </c>
      <c r="S373" s="285"/>
      <c r="T373" s="38" t="s">
        <v>32</v>
      </c>
      <c r="U373" s="38" t="s">
        <v>44</v>
      </c>
      <c r="V373" s="42">
        <v>3190000</v>
      </c>
      <c r="W373" s="38" t="s">
        <v>27</v>
      </c>
      <c r="X373" s="43"/>
      <c r="Y373" s="271"/>
      <c r="Z373" s="271"/>
      <c r="AA373" s="271"/>
      <c r="AB373" s="271"/>
    </row>
    <row r="374" spans="1:28" ht="17" hidden="1">
      <c r="A374" s="34"/>
      <c r="B374" s="279">
        <v>45940</v>
      </c>
      <c r="C374" s="34" t="s">
        <v>514</v>
      </c>
      <c r="D374" s="280">
        <v>859125879</v>
      </c>
      <c r="E374" s="34"/>
      <c r="F374" s="144"/>
      <c r="G374" s="144"/>
      <c r="H374" s="144"/>
      <c r="I374" s="34" t="s">
        <v>48</v>
      </c>
      <c r="J374" s="34" t="s">
        <v>27</v>
      </c>
      <c r="K374" s="34"/>
      <c r="L374" s="34" t="s">
        <v>29</v>
      </c>
      <c r="M374" s="34" t="s">
        <v>91</v>
      </c>
      <c r="N374" s="34"/>
      <c r="O374" s="38"/>
      <c r="P374" s="34"/>
      <c r="Q374" s="34"/>
      <c r="R374" s="284" t="s">
        <v>4344</v>
      </c>
      <c r="S374" s="285"/>
      <c r="T374" s="38" t="s">
        <v>32</v>
      </c>
      <c r="U374" s="38" t="s">
        <v>44</v>
      </c>
      <c r="V374" s="42">
        <v>5100000</v>
      </c>
      <c r="W374" s="38" t="s">
        <v>27</v>
      </c>
      <c r="X374" s="43"/>
      <c r="Y374" s="271"/>
      <c r="Z374" s="271"/>
      <c r="AA374" s="271"/>
      <c r="AB374" s="271"/>
    </row>
    <row r="375" spans="1:28" ht="17" hidden="1">
      <c r="A375" s="34"/>
      <c r="B375" s="279">
        <v>45940</v>
      </c>
      <c r="C375" s="34" t="s">
        <v>4671</v>
      </c>
      <c r="D375" s="280">
        <v>824024208</v>
      </c>
      <c r="E375" s="34" t="s">
        <v>3285</v>
      </c>
      <c r="F375" s="144" t="s">
        <v>4286</v>
      </c>
      <c r="G375" s="144"/>
      <c r="H375" s="144"/>
      <c r="I375" s="34" t="s">
        <v>26</v>
      </c>
      <c r="J375" s="34" t="s">
        <v>27</v>
      </c>
      <c r="K375" s="34"/>
      <c r="L375" s="34"/>
      <c r="M375" s="34"/>
      <c r="N375" s="34"/>
      <c r="O375" s="38"/>
      <c r="P375" s="34"/>
      <c r="Q375" s="34"/>
      <c r="R375" s="284" t="s">
        <v>4344</v>
      </c>
      <c r="S375" s="285"/>
      <c r="T375" s="38" t="s">
        <v>32</v>
      </c>
      <c r="U375" s="38" t="s">
        <v>44</v>
      </c>
      <c r="V375" s="42">
        <v>10000000</v>
      </c>
      <c r="W375" s="38" t="s">
        <v>27</v>
      </c>
      <c r="X375" s="43"/>
      <c r="Y375" s="271"/>
      <c r="Z375" s="271"/>
      <c r="AA375" s="271"/>
      <c r="AB375" s="271"/>
    </row>
    <row r="376" spans="1:28" ht="17" hidden="1">
      <c r="A376" s="34"/>
      <c r="B376" s="279">
        <v>45940</v>
      </c>
      <c r="C376" s="34" t="s">
        <v>4672</v>
      </c>
      <c r="D376" s="280">
        <v>963709000</v>
      </c>
      <c r="E376" s="34" t="s">
        <v>2453</v>
      </c>
      <c r="F376" s="291" t="s">
        <v>4318</v>
      </c>
      <c r="G376" s="291"/>
      <c r="H376" s="291"/>
      <c r="I376" s="34" t="s">
        <v>26</v>
      </c>
      <c r="J376" s="34" t="s">
        <v>27</v>
      </c>
      <c r="K376" s="34"/>
      <c r="L376" s="34" t="s">
        <v>29</v>
      </c>
      <c r="M376" s="34" t="s">
        <v>203</v>
      </c>
      <c r="N376" s="34"/>
      <c r="O376" s="38"/>
      <c r="P376" s="34"/>
      <c r="Q376" s="34"/>
      <c r="R376" s="284" t="s">
        <v>4344</v>
      </c>
      <c r="S376" s="285"/>
      <c r="T376" s="38" t="s">
        <v>32</v>
      </c>
      <c r="U376" s="38" t="s">
        <v>44</v>
      </c>
      <c r="V376" s="42">
        <v>2600000</v>
      </c>
      <c r="W376" s="38" t="s">
        <v>27</v>
      </c>
      <c r="X376" s="43"/>
      <c r="Y376" s="271"/>
      <c r="Z376" s="271"/>
      <c r="AA376" s="271"/>
      <c r="AB376" s="271"/>
    </row>
    <row r="377" spans="1:28" ht="17" hidden="1">
      <c r="A377" s="34"/>
      <c r="B377" s="279">
        <v>45940</v>
      </c>
      <c r="C377" s="34" t="s">
        <v>4673</v>
      </c>
      <c r="D377" s="308">
        <v>61432808469</v>
      </c>
      <c r="E377" s="34"/>
      <c r="F377" s="144"/>
      <c r="G377" s="144"/>
      <c r="H377" s="144"/>
      <c r="I377" s="34" t="s">
        <v>48</v>
      </c>
      <c r="J377" s="34" t="s">
        <v>27</v>
      </c>
      <c r="K377" s="34"/>
      <c r="L377" s="34" t="s">
        <v>29</v>
      </c>
      <c r="M377" s="34" t="s">
        <v>91</v>
      </c>
      <c r="N377" s="34"/>
      <c r="O377" s="38"/>
      <c r="P377" s="34"/>
      <c r="Q377" s="34"/>
      <c r="R377" s="284" t="s">
        <v>4344</v>
      </c>
      <c r="S377" s="285"/>
      <c r="T377" s="38" t="s">
        <v>32</v>
      </c>
      <c r="U377" s="38" t="s">
        <v>44</v>
      </c>
      <c r="V377" s="42">
        <v>20400000</v>
      </c>
      <c r="W377" s="38" t="s">
        <v>27</v>
      </c>
      <c r="X377" s="43"/>
      <c r="Y377" s="271"/>
      <c r="Z377" s="271"/>
      <c r="AA377" s="271"/>
      <c r="AB377" s="271"/>
    </row>
    <row r="378" spans="1:28" ht="16" hidden="1">
      <c r="A378" s="34">
        <f>A372+1</f>
        <v>336</v>
      </c>
      <c r="B378" s="279">
        <v>45940</v>
      </c>
      <c r="C378" s="34" t="s">
        <v>4674</v>
      </c>
      <c r="D378" s="287">
        <v>901829577</v>
      </c>
      <c r="E378" s="34"/>
      <c r="F378" s="144" t="s">
        <v>4675</v>
      </c>
      <c r="G378" s="144"/>
      <c r="H378" s="144"/>
      <c r="I378" s="34" t="s">
        <v>26</v>
      </c>
      <c r="J378" s="34"/>
      <c r="K378" s="34" t="s">
        <v>388</v>
      </c>
      <c r="L378" s="34" t="s">
        <v>29</v>
      </c>
      <c r="M378" s="34" t="s">
        <v>498</v>
      </c>
      <c r="N378" s="34" t="s">
        <v>227</v>
      </c>
      <c r="O378" s="38" t="s">
        <v>4422</v>
      </c>
      <c r="P378" s="34"/>
      <c r="Q378" s="34"/>
      <c r="R378" s="284"/>
      <c r="S378" s="285"/>
      <c r="T378" s="38"/>
      <c r="U378" s="38"/>
      <c r="V378" s="42"/>
      <c r="W378" s="38"/>
      <c r="X378" s="43"/>
      <c r="Y378" s="271"/>
      <c r="Z378" s="271"/>
      <c r="AA378" s="271"/>
      <c r="AB378" s="271"/>
    </row>
    <row r="379" spans="1:28" ht="16" hidden="1">
      <c r="A379" s="34">
        <f t="shared" ref="A379:A403" si="8">A378+1</f>
        <v>337</v>
      </c>
      <c r="B379" s="279">
        <v>45940</v>
      </c>
      <c r="C379" s="34" t="s">
        <v>4312</v>
      </c>
      <c r="D379" s="280">
        <v>333369063</v>
      </c>
      <c r="E379" s="34" t="s">
        <v>3996</v>
      </c>
      <c r="F379" s="144" t="s">
        <v>4273</v>
      </c>
      <c r="G379" s="144"/>
      <c r="H379" s="144"/>
      <c r="I379" s="34" t="s">
        <v>26</v>
      </c>
      <c r="J379" s="34" t="s">
        <v>38</v>
      </c>
      <c r="K379" s="34" t="s">
        <v>388</v>
      </c>
      <c r="L379" s="34" t="s">
        <v>107</v>
      </c>
      <c r="M379" s="34" t="s">
        <v>161</v>
      </c>
      <c r="N379" s="34" t="s">
        <v>227</v>
      </c>
      <c r="O379" s="38" t="s">
        <v>32</v>
      </c>
      <c r="P379" s="34"/>
      <c r="Q379" s="34"/>
      <c r="R379" s="284"/>
      <c r="S379" s="288"/>
      <c r="T379" s="38"/>
      <c r="U379" s="38"/>
      <c r="V379" s="286"/>
      <c r="W379" s="38"/>
      <c r="X379" s="38"/>
      <c r="Y379" s="271"/>
      <c r="Z379" s="271"/>
      <c r="AA379" s="271"/>
      <c r="AB379" s="271"/>
    </row>
    <row r="380" spans="1:28" ht="16" hidden="1">
      <c r="A380" s="34">
        <f t="shared" si="8"/>
        <v>338</v>
      </c>
      <c r="B380" s="279">
        <v>45940</v>
      </c>
      <c r="C380" s="34" t="s">
        <v>4676</v>
      </c>
      <c r="D380" s="280"/>
      <c r="E380" s="34" t="s">
        <v>4677</v>
      </c>
      <c r="F380" s="144" t="s">
        <v>4640</v>
      </c>
      <c r="G380" s="144"/>
      <c r="H380" s="144"/>
      <c r="I380" s="34" t="s">
        <v>26</v>
      </c>
      <c r="J380" s="34" t="s">
        <v>27</v>
      </c>
      <c r="K380" s="34" t="s">
        <v>391</v>
      </c>
      <c r="L380" s="34" t="s">
        <v>29</v>
      </c>
      <c r="M380" s="34" t="s">
        <v>217</v>
      </c>
      <c r="N380" s="34" t="s">
        <v>389</v>
      </c>
      <c r="O380" s="38"/>
      <c r="P380" s="34"/>
      <c r="Q380" s="34"/>
      <c r="R380" s="284"/>
      <c r="S380" s="285"/>
      <c r="T380" s="38"/>
      <c r="U380" s="38"/>
      <c r="V380" s="42"/>
      <c r="W380" s="38"/>
      <c r="X380" s="43"/>
      <c r="Y380" s="271"/>
      <c r="Z380" s="271"/>
      <c r="AA380" s="271"/>
      <c r="AB380" s="271"/>
    </row>
    <row r="381" spans="1:28" ht="16" hidden="1">
      <c r="A381" s="34">
        <f t="shared" si="8"/>
        <v>339</v>
      </c>
      <c r="B381" s="279">
        <v>45940</v>
      </c>
      <c r="C381" s="34" t="s">
        <v>4678</v>
      </c>
      <c r="D381" s="280"/>
      <c r="E381" s="34"/>
      <c r="F381" s="144"/>
      <c r="G381" s="144"/>
      <c r="H381" s="144"/>
      <c r="I381" s="34"/>
      <c r="J381" s="245" t="s">
        <v>27</v>
      </c>
      <c r="K381" s="34" t="s">
        <v>391</v>
      </c>
      <c r="L381" s="34" t="s">
        <v>29</v>
      </c>
      <c r="M381" s="34"/>
      <c r="N381" s="34" t="s">
        <v>389</v>
      </c>
      <c r="O381" s="38"/>
      <c r="P381" s="34"/>
      <c r="Q381" s="55"/>
      <c r="R381" s="284"/>
      <c r="S381" s="285"/>
      <c r="T381" s="38"/>
      <c r="U381" s="38"/>
      <c r="V381" s="42"/>
      <c r="W381" s="38"/>
      <c r="X381" s="43"/>
      <c r="Y381" s="271"/>
      <c r="Z381" s="271"/>
      <c r="AA381" s="271"/>
      <c r="AB381" s="271"/>
    </row>
    <row r="382" spans="1:28" ht="17" hidden="1">
      <c r="A382" s="34">
        <f t="shared" si="8"/>
        <v>340</v>
      </c>
      <c r="B382" s="279">
        <v>45940</v>
      </c>
      <c r="C382" s="34" t="s">
        <v>4679</v>
      </c>
      <c r="D382" s="280">
        <v>929379793</v>
      </c>
      <c r="E382" s="34" t="s">
        <v>4337</v>
      </c>
      <c r="F382" s="282" t="s">
        <v>4299</v>
      </c>
      <c r="G382" s="282"/>
      <c r="H382" s="282"/>
      <c r="I382" s="34" t="s">
        <v>26</v>
      </c>
      <c r="J382" s="34" t="s">
        <v>38</v>
      </c>
      <c r="K382" s="34" t="s">
        <v>391</v>
      </c>
      <c r="L382" s="34" t="s">
        <v>107</v>
      </c>
      <c r="M382" s="34" t="s">
        <v>303</v>
      </c>
      <c r="N382" s="34" t="s">
        <v>234</v>
      </c>
      <c r="O382" s="38" t="s">
        <v>697</v>
      </c>
      <c r="P382" s="34"/>
      <c r="Q382" s="34"/>
      <c r="R382" s="284" t="s">
        <v>4424</v>
      </c>
      <c r="S382" s="285"/>
      <c r="T382" s="38"/>
      <c r="U382" s="38"/>
      <c r="V382" s="42"/>
      <c r="W382" s="38"/>
      <c r="X382" s="43"/>
      <c r="Y382" s="271"/>
      <c r="Z382" s="271"/>
      <c r="AA382" s="271"/>
      <c r="AB382" s="271"/>
    </row>
    <row r="383" spans="1:28" ht="17" hidden="1">
      <c r="A383" s="34">
        <f t="shared" si="8"/>
        <v>341</v>
      </c>
      <c r="B383" s="279">
        <v>45940</v>
      </c>
      <c r="C383" s="34" t="s">
        <v>637</v>
      </c>
      <c r="D383" s="280">
        <v>942178424</v>
      </c>
      <c r="E383" s="34"/>
      <c r="F383" s="144"/>
      <c r="G383" s="144"/>
      <c r="H383" s="144"/>
      <c r="I383" s="34" t="s">
        <v>48</v>
      </c>
      <c r="J383" s="34" t="s">
        <v>27</v>
      </c>
      <c r="K383" s="34" t="s">
        <v>391</v>
      </c>
      <c r="L383" s="34" t="s">
        <v>29</v>
      </c>
      <c r="M383" s="34" t="s">
        <v>203</v>
      </c>
      <c r="N383" s="34" t="s">
        <v>227</v>
      </c>
      <c r="O383" s="38" t="s">
        <v>697</v>
      </c>
      <c r="P383" s="34"/>
      <c r="Q383" s="34"/>
      <c r="R383" s="284" t="s">
        <v>4680</v>
      </c>
      <c r="S383" s="285"/>
      <c r="T383" s="38"/>
      <c r="U383" s="38"/>
      <c r="V383" s="42"/>
      <c r="W383" s="38"/>
      <c r="X383" s="43"/>
      <c r="Y383" s="136"/>
      <c r="Z383" s="136"/>
      <c r="AA383" s="136"/>
      <c r="AB383" s="136"/>
    </row>
    <row r="384" spans="1:28" ht="16" hidden="1">
      <c r="A384" s="34">
        <f t="shared" si="8"/>
        <v>342</v>
      </c>
      <c r="B384" s="279">
        <v>45940</v>
      </c>
      <c r="C384" s="34" t="s">
        <v>601</v>
      </c>
      <c r="D384" s="280">
        <v>913457368</v>
      </c>
      <c r="E384" s="34"/>
      <c r="F384" s="144"/>
      <c r="G384" s="144"/>
      <c r="H384" s="144"/>
      <c r="I384" s="34" t="s">
        <v>48</v>
      </c>
      <c r="J384" s="245" t="s">
        <v>27</v>
      </c>
      <c r="K384" s="34" t="s">
        <v>388</v>
      </c>
      <c r="L384" s="34" t="s">
        <v>29</v>
      </c>
      <c r="M384" s="34" t="s">
        <v>203</v>
      </c>
      <c r="N384" s="34" t="s">
        <v>227</v>
      </c>
      <c r="O384" s="38" t="s">
        <v>4264</v>
      </c>
      <c r="P384" s="34"/>
      <c r="Q384" s="34"/>
      <c r="R384" s="284"/>
      <c r="S384" s="285"/>
      <c r="T384" s="38"/>
      <c r="U384" s="38"/>
      <c r="V384" s="42"/>
      <c r="W384" s="38"/>
      <c r="X384" s="43"/>
      <c r="Y384" s="271"/>
      <c r="Z384" s="271"/>
      <c r="AA384" s="271"/>
      <c r="AB384" s="271"/>
    </row>
    <row r="385" spans="1:28" ht="34" hidden="1">
      <c r="A385" s="34">
        <f t="shared" si="8"/>
        <v>343</v>
      </c>
      <c r="B385" s="279">
        <v>45940</v>
      </c>
      <c r="C385" s="34" t="s">
        <v>4681</v>
      </c>
      <c r="D385" s="280">
        <v>915917007</v>
      </c>
      <c r="E385" s="34"/>
      <c r="F385" s="144"/>
      <c r="G385" s="144"/>
      <c r="H385" s="144"/>
      <c r="I385" s="34" t="s">
        <v>48</v>
      </c>
      <c r="J385" s="245" t="s">
        <v>27</v>
      </c>
      <c r="K385" s="34" t="s">
        <v>391</v>
      </c>
      <c r="L385" s="34" t="s">
        <v>29</v>
      </c>
      <c r="M385" s="34" t="s">
        <v>91</v>
      </c>
      <c r="N385" s="34" t="s">
        <v>227</v>
      </c>
      <c r="O385" s="38" t="s">
        <v>241</v>
      </c>
      <c r="P385" s="34"/>
      <c r="Q385" s="34"/>
      <c r="R385" s="284"/>
      <c r="S385" s="285"/>
      <c r="T385" s="38"/>
      <c r="U385" s="38"/>
      <c r="V385" s="42"/>
      <c r="W385" s="38"/>
      <c r="X385" s="67" t="s">
        <v>4682</v>
      </c>
      <c r="Y385" s="271"/>
      <c r="Z385" s="271"/>
      <c r="AA385" s="271"/>
      <c r="AB385" s="271"/>
    </row>
    <row r="386" spans="1:28" ht="16" hidden="1">
      <c r="A386" s="34">
        <f t="shared" si="8"/>
        <v>344</v>
      </c>
      <c r="B386" s="279">
        <v>45940</v>
      </c>
      <c r="C386" s="34" t="s">
        <v>4683</v>
      </c>
      <c r="D386" s="280">
        <v>902707229</v>
      </c>
      <c r="E386" s="34"/>
      <c r="F386" s="144"/>
      <c r="G386" s="144"/>
      <c r="H386" s="144"/>
      <c r="I386" s="34" t="s">
        <v>48</v>
      </c>
      <c r="J386" s="245" t="s">
        <v>27</v>
      </c>
      <c r="K386" s="34" t="s">
        <v>391</v>
      </c>
      <c r="L386" s="34" t="s">
        <v>29</v>
      </c>
      <c r="M386" s="34" t="s">
        <v>203</v>
      </c>
      <c r="N386" s="34" t="s">
        <v>227</v>
      </c>
      <c r="O386" s="38" t="s">
        <v>241</v>
      </c>
      <c r="P386" s="34"/>
      <c r="Q386" s="34"/>
      <c r="R386" s="284"/>
      <c r="S386" s="288"/>
      <c r="T386" s="38"/>
      <c r="U386" s="38"/>
      <c r="V386" s="42"/>
      <c r="W386" s="38"/>
      <c r="X386" s="43"/>
      <c r="Y386" s="271"/>
      <c r="Z386" s="271"/>
      <c r="AA386" s="271"/>
      <c r="AB386" s="271"/>
    </row>
    <row r="387" spans="1:28" ht="16" hidden="1">
      <c r="A387" s="34">
        <f t="shared" si="8"/>
        <v>345</v>
      </c>
      <c r="B387" s="279">
        <v>45940</v>
      </c>
      <c r="C387" s="34" t="s">
        <v>511</v>
      </c>
      <c r="D387" s="280"/>
      <c r="E387" s="34"/>
      <c r="F387" s="144"/>
      <c r="G387" s="144"/>
      <c r="H387" s="144"/>
      <c r="I387" s="34" t="s">
        <v>48</v>
      </c>
      <c r="J387" s="34" t="s">
        <v>27</v>
      </c>
      <c r="K387" s="34" t="s">
        <v>390</v>
      </c>
      <c r="L387" s="34" t="s">
        <v>29</v>
      </c>
      <c r="M387" s="34" t="s">
        <v>203</v>
      </c>
      <c r="N387" s="34" t="s">
        <v>389</v>
      </c>
      <c r="O387" s="38"/>
      <c r="P387" s="34"/>
      <c r="Q387" s="34"/>
      <c r="R387" s="284"/>
      <c r="S387" s="285"/>
      <c r="T387" s="38"/>
      <c r="U387" s="38"/>
      <c r="V387" s="42"/>
      <c r="W387" s="38"/>
      <c r="X387" s="43"/>
      <c r="Y387" s="271"/>
      <c r="Z387" s="271"/>
      <c r="AA387" s="271"/>
      <c r="AB387" s="271"/>
    </row>
    <row r="388" spans="1:28" ht="16" hidden="1">
      <c r="A388" s="34">
        <f t="shared" si="8"/>
        <v>346</v>
      </c>
      <c r="B388" s="279">
        <v>45940</v>
      </c>
      <c r="C388" s="34" t="s">
        <v>363</v>
      </c>
      <c r="D388" s="280">
        <v>986147485</v>
      </c>
      <c r="E388" s="34" t="s">
        <v>3707</v>
      </c>
      <c r="F388" s="144" t="s">
        <v>4252</v>
      </c>
      <c r="G388" s="144"/>
      <c r="H388" s="144"/>
      <c r="I388" s="34" t="s">
        <v>26</v>
      </c>
      <c r="J388" s="34" t="s">
        <v>27</v>
      </c>
      <c r="K388" s="34" t="s">
        <v>390</v>
      </c>
      <c r="L388" s="34" t="s">
        <v>29</v>
      </c>
      <c r="M388" s="34" t="s">
        <v>91</v>
      </c>
      <c r="N388" s="34" t="s">
        <v>227</v>
      </c>
      <c r="O388" s="38" t="s">
        <v>241</v>
      </c>
      <c r="P388" s="34"/>
      <c r="Q388" s="34"/>
      <c r="R388" s="284"/>
      <c r="S388" s="285"/>
      <c r="T388" s="38"/>
      <c r="U388" s="38"/>
      <c r="V388" s="42"/>
      <c r="W388" s="38"/>
      <c r="X388" s="43"/>
      <c r="Y388" s="271"/>
      <c r="Z388" s="271"/>
      <c r="AA388" s="271"/>
      <c r="AB388" s="271"/>
    </row>
    <row r="389" spans="1:28" ht="17" hidden="1">
      <c r="A389" s="34">
        <f t="shared" si="8"/>
        <v>347</v>
      </c>
      <c r="B389" s="279">
        <v>45940</v>
      </c>
      <c r="C389" s="34" t="s">
        <v>109</v>
      </c>
      <c r="D389" s="280">
        <v>901797901</v>
      </c>
      <c r="E389" s="34" t="s">
        <v>3996</v>
      </c>
      <c r="F389" s="144" t="s">
        <v>4273</v>
      </c>
      <c r="G389" s="144"/>
      <c r="H389" s="144"/>
      <c r="I389" s="34" t="s">
        <v>26</v>
      </c>
      <c r="J389" s="34" t="s">
        <v>38</v>
      </c>
      <c r="K389" s="34" t="s">
        <v>391</v>
      </c>
      <c r="L389" s="34" t="s">
        <v>107</v>
      </c>
      <c r="M389" s="34" t="s">
        <v>4324</v>
      </c>
      <c r="N389" s="34" t="s">
        <v>234</v>
      </c>
      <c r="O389" s="38" t="s">
        <v>697</v>
      </c>
      <c r="P389" s="34"/>
      <c r="Q389" s="34"/>
      <c r="R389" s="284" t="s">
        <v>110</v>
      </c>
      <c r="S389" s="285"/>
      <c r="T389" s="38"/>
      <c r="U389" s="38"/>
      <c r="V389" s="42"/>
      <c r="W389" s="38"/>
      <c r="X389" s="43" t="s">
        <v>4469</v>
      </c>
      <c r="Y389" s="271"/>
      <c r="Z389" s="271"/>
      <c r="AA389" s="271"/>
      <c r="AB389" s="271"/>
    </row>
    <row r="390" spans="1:28" ht="16" hidden="1">
      <c r="A390" s="34">
        <f t="shared" si="8"/>
        <v>348</v>
      </c>
      <c r="B390" s="279">
        <v>45940</v>
      </c>
      <c r="C390" s="34" t="s">
        <v>4684</v>
      </c>
      <c r="D390" s="280">
        <v>909354282</v>
      </c>
      <c r="E390" s="34" t="s">
        <v>4685</v>
      </c>
      <c r="F390" s="144" t="s">
        <v>4244</v>
      </c>
      <c r="G390" s="144"/>
      <c r="H390" s="144"/>
      <c r="I390" s="34" t="s">
        <v>26</v>
      </c>
      <c r="J390" s="34" t="s">
        <v>27</v>
      </c>
      <c r="K390" s="34" t="s">
        <v>391</v>
      </c>
      <c r="L390" s="34" t="s">
        <v>29</v>
      </c>
      <c r="M390" s="34" t="s">
        <v>361</v>
      </c>
      <c r="N390" s="34" t="s">
        <v>234</v>
      </c>
      <c r="O390" s="38" t="s">
        <v>241</v>
      </c>
      <c r="P390" s="34"/>
      <c r="Q390" s="44"/>
      <c r="R390" s="284"/>
      <c r="S390" s="285"/>
      <c r="T390" s="38"/>
      <c r="U390" s="38"/>
      <c r="V390" s="42"/>
      <c r="W390" s="38"/>
      <c r="X390" s="43"/>
      <c r="Y390" s="271"/>
      <c r="Z390" s="271"/>
      <c r="AA390" s="271"/>
      <c r="AB390" s="271"/>
    </row>
    <row r="391" spans="1:28" ht="16" hidden="1">
      <c r="A391" s="34">
        <f t="shared" si="8"/>
        <v>349</v>
      </c>
      <c r="B391" s="279">
        <v>45940</v>
      </c>
      <c r="C391" s="34" t="s">
        <v>4686</v>
      </c>
      <c r="D391" s="280">
        <v>902666457</v>
      </c>
      <c r="E391" s="34" t="s">
        <v>4685</v>
      </c>
      <c r="F391" s="144" t="s">
        <v>4244</v>
      </c>
      <c r="G391" s="144"/>
      <c r="H391" s="144"/>
      <c r="I391" s="34" t="s">
        <v>26</v>
      </c>
      <c r="J391" s="34" t="s">
        <v>27</v>
      </c>
      <c r="K391" s="34" t="s">
        <v>391</v>
      </c>
      <c r="L391" s="34" t="s">
        <v>29</v>
      </c>
      <c r="M391" s="34" t="s">
        <v>91</v>
      </c>
      <c r="N391" s="34" t="s">
        <v>227</v>
      </c>
      <c r="O391" s="38" t="s">
        <v>241</v>
      </c>
      <c r="P391" s="34"/>
      <c r="Q391" s="49"/>
      <c r="R391" s="284"/>
      <c r="S391" s="288"/>
      <c r="T391" s="38"/>
      <c r="U391" s="38"/>
      <c r="V391" s="42"/>
      <c r="W391" s="38"/>
      <c r="X391" s="43"/>
      <c r="Y391" s="271"/>
      <c r="Z391" s="271"/>
      <c r="AA391" s="271"/>
      <c r="AB391" s="271"/>
    </row>
    <row r="392" spans="1:28" ht="16" hidden="1">
      <c r="A392" s="34">
        <f t="shared" si="8"/>
        <v>350</v>
      </c>
      <c r="B392" s="279">
        <v>45940</v>
      </c>
      <c r="C392" s="34" t="s">
        <v>4687</v>
      </c>
      <c r="D392" s="280">
        <v>903141290</v>
      </c>
      <c r="E392" s="34" t="s">
        <v>4336</v>
      </c>
      <c r="F392" s="282" t="s">
        <v>24</v>
      </c>
      <c r="G392" s="282"/>
      <c r="H392" s="282"/>
      <c r="I392" s="34" t="s">
        <v>26</v>
      </c>
      <c r="J392" s="34" t="s">
        <v>27</v>
      </c>
      <c r="K392" s="34" t="s">
        <v>388</v>
      </c>
      <c r="L392" s="34" t="s">
        <v>29</v>
      </c>
      <c r="M392" s="34" t="s">
        <v>203</v>
      </c>
      <c r="N392" s="34" t="s">
        <v>234</v>
      </c>
      <c r="O392" s="38" t="s">
        <v>241</v>
      </c>
      <c r="P392" s="34"/>
      <c r="Q392" s="34"/>
      <c r="R392" s="284"/>
      <c r="S392" s="285"/>
      <c r="T392" s="38"/>
      <c r="U392" s="38"/>
      <c r="V392" s="42"/>
      <c r="W392" s="38"/>
      <c r="X392" s="43"/>
      <c r="Y392" s="271"/>
      <c r="Z392" s="271"/>
      <c r="AA392" s="271"/>
      <c r="AB392" s="271"/>
    </row>
    <row r="393" spans="1:28" ht="16" hidden="1">
      <c r="A393" s="34">
        <f t="shared" si="8"/>
        <v>351</v>
      </c>
      <c r="B393" s="279">
        <v>45940</v>
      </c>
      <c r="C393" s="34" t="s">
        <v>4688</v>
      </c>
      <c r="D393" s="280"/>
      <c r="E393" s="34"/>
      <c r="F393" s="144"/>
      <c r="G393" s="144"/>
      <c r="H393" s="144"/>
      <c r="I393" s="34" t="s">
        <v>48</v>
      </c>
      <c r="J393" s="34" t="s">
        <v>27</v>
      </c>
      <c r="K393" s="34" t="s">
        <v>388</v>
      </c>
      <c r="L393" s="34" t="s">
        <v>29</v>
      </c>
      <c r="M393" s="34" t="s">
        <v>91</v>
      </c>
      <c r="N393" s="34" t="s">
        <v>389</v>
      </c>
      <c r="O393" s="38"/>
      <c r="P393" s="34"/>
      <c r="Q393" s="34"/>
      <c r="R393" s="284"/>
      <c r="S393" s="285"/>
      <c r="T393" s="38"/>
      <c r="U393" s="38"/>
      <c r="V393" s="42"/>
      <c r="W393" s="38"/>
      <c r="X393" s="43"/>
      <c r="Y393" s="271"/>
      <c r="Z393" s="271"/>
      <c r="AA393" s="271"/>
      <c r="AB393" s="271"/>
    </row>
    <row r="394" spans="1:28" ht="16" hidden="1">
      <c r="A394" s="34">
        <f t="shared" si="8"/>
        <v>352</v>
      </c>
      <c r="B394" s="279">
        <v>45940</v>
      </c>
      <c r="C394" s="34" t="s">
        <v>4689</v>
      </c>
      <c r="D394" s="280"/>
      <c r="E394" s="34" t="s">
        <v>3218</v>
      </c>
      <c r="F394" s="144" t="s">
        <v>4244</v>
      </c>
      <c r="G394" s="144"/>
      <c r="H394" s="144"/>
      <c r="I394" s="34" t="s">
        <v>26</v>
      </c>
      <c r="J394" s="34" t="s">
        <v>27</v>
      </c>
      <c r="K394" s="34" t="s">
        <v>388</v>
      </c>
      <c r="L394" s="34" t="s">
        <v>29</v>
      </c>
      <c r="M394" s="34" t="s">
        <v>203</v>
      </c>
      <c r="N394" s="34" t="s">
        <v>389</v>
      </c>
      <c r="O394" s="38"/>
      <c r="P394" s="34"/>
      <c r="Q394" s="34"/>
      <c r="R394" s="284"/>
      <c r="S394" s="285"/>
      <c r="T394" s="38"/>
      <c r="U394" s="38"/>
      <c r="V394" s="42"/>
      <c r="W394" s="38"/>
      <c r="X394" s="43"/>
      <c r="Y394" s="271"/>
      <c r="Z394" s="271"/>
      <c r="AA394" s="271"/>
      <c r="AB394" s="271"/>
    </row>
    <row r="395" spans="1:28" ht="16" hidden="1">
      <c r="A395" s="34">
        <f t="shared" si="8"/>
        <v>353</v>
      </c>
      <c r="B395" s="279">
        <v>45940</v>
      </c>
      <c r="C395" s="34" t="s">
        <v>4690</v>
      </c>
      <c r="D395" s="280"/>
      <c r="E395" s="34"/>
      <c r="F395" s="144"/>
      <c r="G395" s="144"/>
      <c r="H395" s="144"/>
      <c r="I395" s="34" t="s">
        <v>48</v>
      </c>
      <c r="J395" s="34"/>
      <c r="K395" s="34" t="s">
        <v>388</v>
      </c>
      <c r="L395" s="34" t="s">
        <v>29</v>
      </c>
      <c r="M395" s="34"/>
      <c r="N395" s="34" t="s">
        <v>389</v>
      </c>
      <c r="O395" s="38"/>
      <c r="P395" s="34"/>
      <c r="Q395" s="34"/>
      <c r="R395" s="284"/>
      <c r="S395" s="285"/>
      <c r="T395" s="38"/>
      <c r="U395" s="38"/>
      <c r="V395" s="42"/>
      <c r="W395" s="38"/>
      <c r="X395" s="43"/>
      <c r="Y395" s="271"/>
      <c r="Z395" s="271"/>
      <c r="AA395" s="271"/>
      <c r="AB395" s="271"/>
    </row>
    <row r="396" spans="1:28" ht="16" hidden="1">
      <c r="A396" s="34">
        <f t="shared" si="8"/>
        <v>354</v>
      </c>
      <c r="B396" s="279">
        <v>45940</v>
      </c>
      <c r="C396" s="34" t="s">
        <v>4691</v>
      </c>
      <c r="D396" s="280"/>
      <c r="E396" s="34" t="s">
        <v>4415</v>
      </c>
      <c r="F396" s="282" t="s">
        <v>24</v>
      </c>
      <c r="G396" s="282"/>
      <c r="H396" s="282"/>
      <c r="I396" s="34" t="s">
        <v>26</v>
      </c>
      <c r="J396" s="34" t="s">
        <v>27</v>
      </c>
      <c r="K396" s="34" t="s">
        <v>388</v>
      </c>
      <c r="L396" s="34" t="s">
        <v>29</v>
      </c>
      <c r="M396" s="34" t="s">
        <v>203</v>
      </c>
      <c r="N396" s="34" t="s">
        <v>389</v>
      </c>
      <c r="O396" s="38"/>
      <c r="P396" s="34"/>
      <c r="Q396" s="34"/>
      <c r="R396" s="284"/>
      <c r="S396" s="285"/>
      <c r="T396" s="38"/>
      <c r="U396" s="38"/>
      <c r="V396" s="42"/>
      <c r="W396" s="38"/>
      <c r="X396" s="43"/>
      <c r="Y396" s="271"/>
      <c r="Z396" s="271"/>
      <c r="AA396" s="271"/>
      <c r="AB396" s="271"/>
    </row>
    <row r="397" spans="1:28" ht="17" hidden="1">
      <c r="A397" s="34">
        <f t="shared" si="8"/>
        <v>355</v>
      </c>
      <c r="B397" s="279">
        <v>45940</v>
      </c>
      <c r="C397" s="34" t="s">
        <v>4692</v>
      </c>
      <c r="D397" s="280" t="s">
        <v>4693</v>
      </c>
      <c r="E397" s="34"/>
      <c r="F397" s="144"/>
      <c r="G397" s="144"/>
      <c r="H397" s="144"/>
      <c r="I397" s="34" t="s">
        <v>48</v>
      </c>
      <c r="J397" s="34" t="s">
        <v>38</v>
      </c>
      <c r="K397" s="34" t="s">
        <v>388</v>
      </c>
      <c r="L397" s="34" t="s">
        <v>107</v>
      </c>
      <c r="M397" s="34" t="s">
        <v>303</v>
      </c>
      <c r="N397" s="34" t="s">
        <v>234</v>
      </c>
      <c r="O397" s="38" t="s">
        <v>697</v>
      </c>
      <c r="P397" s="34"/>
      <c r="Q397" s="34"/>
      <c r="R397" s="284" t="s">
        <v>4372</v>
      </c>
      <c r="S397" s="285"/>
      <c r="T397" s="38"/>
      <c r="U397" s="38"/>
      <c r="V397" s="42"/>
      <c r="W397" s="38"/>
      <c r="X397" s="43" t="s">
        <v>4694</v>
      </c>
      <c r="Y397" s="271"/>
      <c r="Z397" s="271"/>
      <c r="AA397" s="271"/>
      <c r="AB397" s="271"/>
    </row>
    <row r="398" spans="1:28" ht="16" hidden="1">
      <c r="A398" s="34">
        <f t="shared" si="8"/>
        <v>356</v>
      </c>
      <c r="B398" s="279">
        <v>45940</v>
      </c>
      <c r="C398" s="34" t="s">
        <v>4695</v>
      </c>
      <c r="D398" s="280"/>
      <c r="E398" s="34" t="s">
        <v>4337</v>
      </c>
      <c r="F398" s="282" t="s">
        <v>4299</v>
      </c>
      <c r="G398" s="282"/>
      <c r="H398" s="282"/>
      <c r="I398" s="34" t="s">
        <v>26</v>
      </c>
      <c r="J398" s="34" t="s">
        <v>38</v>
      </c>
      <c r="K398" s="34" t="s">
        <v>388</v>
      </c>
      <c r="L398" s="34" t="s">
        <v>107</v>
      </c>
      <c r="M398" s="34" t="s">
        <v>303</v>
      </c>
      <c r="N398" s="34" t="s">
        <v>389</v>
      </c>
      <c r="O398" s="38"/>
      <c r="P398" s="34"/>
      <c r="Q398" s="34"/>
      <c r="R398" s="284"/>
      <c r="S398" s="285"/>
      <c r="T398" s="38"/>
      <c r="U398" s="38"/>
      <c r="V398" s="42"/>
      <c r="W398" s="38"/>
      <c r="X398" s="43"/>
      <c r="Y398" s="271"/>
      <c r="Z398" s="271"/>
      <c r="AA398" s="271"/>
      <c r="AB398" s="271"/>
    </row>
    <row r="399" spans="1:28" ht="16" hidden="1">
      <c r="A399" s="34">
        <f t="shared" si="8"/>
        <v>357</v>
      </c>
      <c r="B399" s="279">
        <v>45940</v>
      </c>
      <c r="C399" s="34" t="s">
        <v>4696</v>
      </c>
      <c r="D399" s="280"/>
      <c r="E399" s="34" t="s">
        <v>4697</v>
      </c>
      <c r="F399" s="282" t="s">
        <v>4698</v>
      </c>
      <c r="G399" s="282"/>
      <c r="H399" s="282"/>
      <c r="I399" s="34" t="s">
        <v>26</v>
      </c>
      <c r="J399" s="34" t="s">
        <v>27</v>
      </c>
      <c r="K399" s="34" t="s">
        <v>388</v>
      </c>
      <c r="L399" s="34" t="s">
        <v>29</v>
      </c>
      <c r="M399" s="34" t="s">
        <v>217</v>
      </c>
      <c r="N399" s="34" t="s">
        <v>389</v>
      </c>
      <c r="O399" s="38"/>
      <c r="P399" s="34"/>
      <c r="Q399" s="34"/>
      <c r="R399" s="284"/>
      <c r="S399" s="285"/>
      <c r="T399" s="38"/>
      <c r="U399" s="38"/>
      <c r="V399" s="42"/>
      <c r="W399" s="38"/>
      <c r="X399" s="43"/>
      <c r="Y399" s="271"/>
      <c r="Z399" s="271"/>
      <c r="AA399" s="271"/>
      <c r="AB399" s="271"/>
    </row>
    <row r="400" spans="1:28" ht="16" hidden="1">
      <c r="A400" s="34">
        <f t="shared" si="8"/>
        <v>358</v>
      </c>
      <c r="B400" s="279">
        <v>45940</v>
      </c>
      <c r="C400" s="34" t="s">
        <v>194</v>
      </c>
      <c r="D400" s="280"/>
      <c r="E400" s="34" t="s">
        <v>4302</v>
      </c>
      <c r="F400" s="291" t="s">
        <v>4252</v>
      </c>
      <c r="G400" s="291"/>
      <c r="H400" s="291"/>
      <c r="I400" s="34" t="s">
        <v>26</v>
      </c>
      <c r="J400" s="34" t="s">
        <v>27</v>
      </c>
      <c r="K400" s="34" t="s">
        <v>390</v>
      </c>
      <c r="L400" s="34" t="s">
        <v>29</v>
      </c>
      <c r="M400" s="34" t="s">
        <v>91</v>
      </c>
      <c r="N400" s="34" t="s">
        <v>221</v>
      </c>
      <c r="O400" s="38"/>
      <c r="P400" s="34"/>
      <c r="Q400" s="34"/>
      <c r="R400" s="284"/>
      <c r="S400" s="285"/>
      <c r="T400" s="38"/>
      <c r="U400" s="38"/>
      <c r="V400" s="42"/>
      <c r="W400" s="38"/>
      <c r="X400" s="43"/>
      <c r="Y400" s="271"/>
      <c r="Z400" s="271"/>
      <c r="AA400" s="271"/>
      <c r="AB400" s="271"/>
    </row>
    <row r="401" spans="1:28" ht="16" hidden="1">
      <c r="A401" s="34">
        <f t="shared" si="8"/>
        <v>359</v>
      </c>
      <c r="B401" s="279">
        <v>45940</v>
      </c>
      <c r="C401" s="34" t="s">
        <v>4699</v>
      </c>
      <c r="D401" s="280"/>
      <c r="E401" s="34" t="s">
        <v>4302</v>
      </c>
      <c r="F401" s="291" t="s">
        <v>4252</v>
      </c>
      <c r="G401" s="291"/>
      <c r="H401" s="291"/>
      <c r="I401" s="34" t="s">
        <v>26</v>
      </c>
      <c r="J401" s="34" t="s">
        <v>27</v>
      </c>
      <c r="K401" s="34" t="s">
        <v>390</v>
      </c>
      <c r="L401" s="34" t="s">
        <v>29</v>
      </c>
      <c r="M401" s="34" t="s">
        <v>203</v>
      </c>
      <c r="N401" s="34" t="s">
        <v>389</v>
      </c>
      <c r="O401" s="38"/>
      <c r="P401" s="34"/>
      <c r="Q401" s="34"/>
      <c r="R401" s="284"/>
      <c r="S401" s="285"/>
      <c r="T401" s="38"/>
      <c r="U401" s="38"/>
      <c r="V401" s="42"/>
      <c r="W401" s="38"/>
      <c r="X401" s="43"/>
      <c r="Y401" s="271"/>
      <c r="Z401" s="271"/>
      <c r="AA401" s="271"/>
      <c r="AB401" s="271"/>
    </row>
    <row r="402" spans="1:28" ht="16" hidden="1">
      <c r="A402" s="34">
        <f t="shared" si="8"/>
        <v>360</v>
      </c>
      <c r="B402" s="279">
        <v>45940</v>
      </c>
      <c r="C402" s="34" t="s">
        <v>1912</v>
      </c>
      <c r="D402" s="280">
        <v>707373639</v>
      </c>
      <c r="E402" s="34"/>
      <c r="F402" s="144"/>
      <c r="G402" s="144"/>
      <c r="H402" s="144"/>
      <c r="I402" s="34" t="s">
        <v>48</v>
      </c>
      <c r="J402" s="34" t="s">
        <v>27</v>
      </c>
      <c r="K402" s="34" t="s">
        <v>390</v>
      </c>
      <c r="L402" s="34" t="s">
        <v>29</v>
      </c>
      <c r="M402" s="34" t="s">
        <v>91</v>
      </c>
      <c r="N402" s="34" t="s">
        <v>389</v>
      </c>
      <c r="O402" s="38" t="s">
        <v>241</v>
      </c>
      <c r="P402" s="34"/>
      <c r="Q402" s="34"/>
      <c r="R402" s="284"/>
      <c r="S402" s="285"/>
      <c r="T402" s="38"/>
      <c r="U402" s="38"/>
      <c r="V402" s="42"/>
      <c r="W402" s="38"/>
      <c r="X402" s="43"/>
      <c r="Y402" s="271"/>
      <c r="Z402" s="271"/>
      <c r="AA402" s="271"/>
      <c r="AB402" s="271"/>
    </row>
    <row r="403" spans="1:28" ht="17" hidden="1">
      <c r="A403" s="34">
        <f t="shared" si="8"/>
        <v>361</v>
      </c>
      <c r="B403" s="279">
        <v>45940</v>
      </c>
      <c r="C403" s="34" t="s">
        <v>4700</v>
      </c>
      <c r="D403" s="280">
        <v>978834688</v>
      </c>
      <c r="E403" s="34"/>
      <c r="F403" s="144"/>
      <c r="G403" s="144"/>
      <c r="H403" s="144"/>
      <c r="I403" s="34" t="s">
        <v>48</v>
      </c>
      <c r="J403" s="34" t="s">
        <v>38</v>
      </c>
      <c r="K403" s="34" t="s">
        <v>388</v>
      </c>
      <c r="L403" s="34" t="s">
        <v>29</v>
      </c>
      <c r="M403" s="34" t="s">
        <v>303</v>
      </c>
      <c r="N403" s="34" t="s">
        <v>389</v>
      </c>
      <c r="O403" s="38" t="s">
        <v>32</v>
      </c>
      <c r="P403" s="34" t="s">
        <v>239</v>
      </c>
      <c r="Q403" s="44">
        <v>45945</v>
      </c>
      <c r="R403" s="284" t="s">
        <v>4344</v>
      </c>
      <c r="S403" s="285"/>
      <c r="T403" s="38"/>
      <c r="U403" s="38"/>
      <c r="V403" s="286"/>
      <c r="W403" s="38"/>
      <c r="X403" s="43"/>
      <c r="Y403" s="271"/>
      <c r="Z403" s="271"/>
      <c r="AA403" s="271"/>
      <c r="AB403" s="271"/>
    </row>
    <row r="404" spans="1:28" ht="17" hidden="1">
      <c r="A404" s="34"/>
      <c r="B404" s="279">
        <v>45941</v>
      </c>
      <c r="C404" s="34" t="s">
        <v>4701</v>
      </c>
      <c r="D404" s="280">
        <v>768034476</v>
      </c>
      <c r="E404" s="34" t="s">
        <v>3246</v>
      </c>
      <c r="F404" s="282" t="s">
        <v>24</v>
      </c>
      <c r="G404" s="282"/>
      <c r="H404" s="282"/>
      <c r="I404" s="34" t="s">
        <v>26</v>
      </c>
      <c r="J404" s="34" t="s">
        <v>27</v>
      </c>
      <c r="K404" s="34"/>
      <c r="L404" s="34" t="s">
        <v>29</v>
      </c>
      <c r="M404" s="34" t="s">
        <v>203</v>
      </c>
      <c r="N404" s="34"/>
      <c r="O404" s="38"/>
      <c r="P404" s="34"/>
      <c r="Q404" s="44"/>
      <c r="R404" s="284" t="s">
        <v>4344</v>
      </c>
      <c r="S404" s="285"/>
      <c r="T404" s="38" t="s">
        <v>32</v>
      </c>
      <c r="U404" s="38" t="s">
        <v>44</v>
      </c>
      <c r="V404" s="42">
        <v>3220500</v>
      </c>
      <c r="W404" s="38" t="s">
        <v>27</v>
      </c>
      <c r="X404" s="43"/>
      <c r="Y404" s="271"/>
      <c r="Z404" s="271"/>
      <c r="AA404" s="271"/>
      <c r="AB404" s="271"/>
    </row>
    <row r="405" spans="1:28" ht="17" hidden="1">
      <c r="A405" s="34"/>
      <c r="B405" s="279">
        <v>45941</v>
      </c>
      <c r="C405" s="34" t="s">
        <v>4702</v>
      </c>
      <c r="D405" s="280">
        <v>774640459</v>
      </c>
      <c r="E405" s="34"/>
      <c r="F405" s="144"/>
      <c r="G405" s="144"/>
      <c r="H405" s="144"/>
      <c r="I405" s="34"/>
      <c r="J405" s="34"/>
      <c r="K405" s="34"/>
      <c r="L405" s="34"/>
      <c r="M405" s="34"/>
      <c r="N405" s="34"/>
      <c r="O405" s="38"/>
      <c r="P405" s="34"/>
      <c r="Q405" s="44"/>
      <c r="R405" s="284" t="s">
        <v>4344</v>
      </c>
      <c r="S405" s="285"/>
      <c r="T405" s="38" t="s">
        <v>32</v>
      </c>
      <c r="U405" s="38" t="s">
        <v>44</v>
      </c>
      <c r="V405" s="42">
        <v>2850000</v>
      </c>
      <c r="W405" s="38" t="s">
        <v>27</v>
      </c>
      <c r="X405" s="43"/>
      <c r="Y405" s="271"/>
      <c r="Z405" s="271"/>
      <c r="AA405" s="271"/>
      <c r="AB405" s="271"/>
    </row>
    <row r="406" spans="1:28" ht="17" hidden="1">
      <c r="A406" s="34"/>
      <c r="B406" s="279">
        <v>45941</v>
      </c>
      <c r="C406" s="34" t="s">
        <v>4703</v>
      </c>
      <c r="D406" s="280">
        <v>767292666</v>
      </c>
      <c r="E406" s="34" t="s">
        <v>1758</v>
      </c>
      <c r="F406" s="291" t="s">
        <v>4252</v>
      </c>
      <c r="G406" s="291"/>
      <c r="H406" s="291"/>
      <c r="I406" s="34" t="s">
        <v>26</v>
      </c>
      <c r="J406" s="34" t="s">
        <v>27</v>
      </c>
      <c r="K406" s="34"/>
      <c r="L406" s="34" t="s">
        <v>29</v>
      </c>
      <c r="M406" s="34" t="s">
        <v>217</v>
      </c>
      <c r="N406" s="34"/>
      <c r="O406" s="38"/>
      <c r="P406" s="34"/>
      <c r="Q406" s="44"/>
      <c r="R406" s="284" t="s">
        <v>4344</v>
      </c>
      <c r="S406" s="285"/>
      <c r="T406" s="38" t="s">
        <v>32</v>
      </c>
      <c r="U406" s="38" t="s">
        <v>44</v>
      </c>
      <c r="V406" s="42">
        <v>10700000</v>
      </c>
      <c r="W406" s="38" t="s">
        <v>27</v>
      </c>
      <c r="X406" s="43"/>
      <c r="Y406" s="271"/>
      <c r="Z406" s="271"/>
      <c r="AA406" s="271"/>
      <c r="AB406" s="271"/>
    </row>
    <row r="407" spans="1:28" ht="17" hidden="1">
      <c r="A407" s="34"/>
      <c r="B407" s="279">
        <v>45941</v>
      </c>
      <c r="C407" s="34" t="s">
        <v>4704</v>
      </c>
      <c r="D407" s="280">
        <v>937766954</v>
      </c>
      <c r="E407" s="34" t="s">
        <v>3811</v>
      </c>
      <c r="F407" s="282" t="s">
        <v>4271</v>
      </c>
      <c r="G407" s="282"/>
      <c r="H407" s="282"/>
      <c r="I407" s="34" t="s">
        <v>26</v>
      </c>
      <c r="J407" s="34" t="s">
        <v>27</v>
      </c>
      <c r="K407" s="34"/>
      <c r="L407" s="34" t="s">
        <v>29</v>
      </c>
      <c r="M407" s="34" t="s">
        <v>361</v>
      </c>
      <c r="N407" s="34"/>
      <c r="O407" s="38"/>
      <c r="P407" s="34"/>
      <c r="Q407" s="44"/>
      <c r="R407" s="284" t="s">
        <v>4344</v>
      </c>
      <c r="S407" s="285"/>
      <c r="T407" s="38" t="s">
        <v>32</v>
      </c>
      <c r="U407" s="38" t="s">
        <v>44</v>
      </c>
      <c r="V407" s="42">
        <v>3790000</v>
      </c>
      <c r="W407" s="38" t="s">
        <v>27</v>
      </c>
      <c r="X407" s="43"/>
      <c r="Y407" s="271"/>
      <c r="Z407" s="271"/>
      <c r="AA407" s="271"/>
      <c r="AB407" s="271"/>
    </row>
    <row r="408" spans="1:28" ht="17" hidden="1">
      <c r="A408" s="34"/>
      <c r="B408" s="279">
        <v>45941</v>
      </c>
      <c r="C408" s="34" t="s">
        <v>826</v>
      </c>
      <c r="D408" s="280">
        <v>908717483</v>
      </c>
      <c r="E408" s="34"/>
      <c r="F408" s="144"/>
      <c r="G408" s="144"/>
      <c r="H408" s="144"/>
      <c r="I408" s="34"/>
      <c r="J408" s="34" t="s">
        <v>27</v>
      </c>
      <c r="K408" s="34"/>
      <c r="L408" s="34" t="s">
        <v>60</v>
      </c>
      <c r="M408" s="34"/>
      <c r="N408" s="34"/>
      <c r="O408" s="38"/>
      <c r="P408" s="34"/>
      <c r="Q408" s="44"/>
      <c r="R408" s="284" t="s">
        <v>4344</v>
      </c>
      <c r="S408" s="285"/>
      <c r="T408" s="38" t="s">
        <v>32</v>
      </c>
      <c r="U408" s="38" t="s">
        <v>44</v>
      </c>
      <c r="V408" s="286" t="s">
        <v>4705</v>
      </c>
      <c r="W408" s="38" t="s">
        <v>27</v>
      </c>
      <c r="X408" s="43"/>
      <c r="Y408" s="271"/>
      <c r="Z408" s="271"/>
      <c r="AA408" s="271"/>
      <c r="AB408" s="271"/>
    </row>
    <row r="409" spans="1:28" ht="17" hidden="1">
      <c r="A409" s="34"/>
      <c r="B409" s="279">
        <v>45941</v>
      </c>
      <c r="C409" s="34" t="s">
        <v>180</v>
      </c>
      <c r="D409" s="280">
        <v>919812348</v>
      </c>
      <c r="E409" s="34"/>
      <c r="F409" s="144"/>
      <c r="G409" s="144"/>
      <c r="H409" s="144"/>
      <c r="I409" s="34" t="s">
        <v>48</v>
      </c>
      <c r="J409" s="34" t="s">
        <v>27</v>
      </c>
      <c r="K409" s="34"/>
      <c r="L409" s="34" t="s">
        <v>29</v>
      </c>
      <c r="M409" s="34" t="s">
        <v>203</v>
      </c>
      <c r="N409" s="34"/>
      <c r="O409" s="38"/>
      <c r="P409" s="34"/>
      <c r="Q409" s="44"/>
      <c r="R409" s="284" t="s">
        <v>4344</v>
      </c>
      <c r="S409" s="285"/>
      <c r="T409" s="38" t="s">
        <v>32</v>
      </c>
      <c r="U409" s="38" t="s">
        <v>44</v>
      </c>
      <c r="V409" s="286" t="s">
        <v>4706</v>
      </c>
      <c r="W409" s="38" t="s">
        <v>27</v>
      </c>
      <c r="X409" s="43"/>
      <c r="Y409" s="271"/>
      <c r="Z409" s="271"/>
      <c r="AA409" s="271"/>
      <c r="AB409" s="271"/>
    </row>
    <row r="410" spans="1:28" ht="17" hidden="1">
      <c r="A410" s="34"/>
      <c r="B410" s="279">
        <v>45941</v>
      </c>
      <c r="C410" s="309" t="s">
        <v>4707</v>
      </c>
      <c r="D410" s="280">
        <v>901484574</v>
      </c>
      <c r="E410" s="34" t="s">
        <v>3723</v>
      </c>
      <c r="F410" s="144" t="s">
        <v>4258</v>
      </c>
      <c r="G410" s="144"/>
      <c r="H410" s="144"/>
      <c r="I410" s="34" t="s">
        <v>26</v>
      </c>
      <c r="J410" s="34" t="s">
        <v>27</v>
      </c>
      <c r="K410" s="34"/>
      <c r="L410" s="34" t="s">
        <v>29</v>
      </c>
      <c r="M410" s="34" t="s">
        <v>361</v>
      </c>
      <c r="N410" s="34"/>
      <c r="O410" s="38"/>
      <c r="P410" s="34"/>
      <c r="Q410" s="44"/>
      <c r="R410" s="284" t="s">
        <v>4344</v>
      </c>
      <c r="S410" s="285"/>
      <c r="T410" s="38" t="s">
        <v>32</v>
      </c>
      <c r="U410" s="38" t="s">
        <v>44</v>
      </c>
      <c r="V410" s="286">
        <v>5490000</v>
      </c>
      <c r="W410" s="38" t="s">
        <v>27</v>
      </c>
      <c r="X410" s="43"/>
      <c r="Y410" s="271"/>
      <c r="Z410" s="271"/>
      <c r="AA410" s="271"/>
      <c r="AB410" s="271"/>
    </row>
    <row r="411" spans="1:28" ht="17" hidden="1">
      <c r="A411" s="34"/>
      <c r="B411" s="279">
        <v>45941</v>
      </c>
      <c r="C411" s="309" t="s">
        <v>4708</v>
      </c>
      <c r="D411" s="280">
        <v>706157255</v>
      </c>
      <c r="E411" s="34" t="s">
        <v>3038</v>
      </c>
      <c r="F411" s="291" t="s">
        <v>4252</v>
      </c>
      <c r="G411" s="291"/>
      <c r="H411" s="291"/>
      <c r="I411" s="34" t="s">
        <v>26</v>
      </c>
      <c r="J411" s="34" t="s">
        <v>27</v>
      </c>
      <c r="K411" s="34"/>
      <c r="L411" s="34" t="s">
        <v>29</v>
      </c>
      <c r="M411" s="34" t="s">
        <v>91</v>
      </c>
      <c r="N411" s="34"/>
      <c r="O411" s="38"/>
      <c r="P411" s="34"/>
      <c r="Q411" s="44"/>
      <c r="R411" s="284" t="s">
        <v>4344</v>
      </c>
      <c r="S411" s="285"/>
      <c r="T411" s="38" t="s">
        <v>32</v>
      </c>
      <c r="U411" s="38" t="s">
        <v>44</v>
      </c>
      <c r="V411" s="286">
        <v>3250000</v>
      </c>
      <c r="W411" s="38" t="s">
        <v>27</v>
      </c>
      <c r="X411" s="43"/>
      <c r="Y411" s="271"/>
      <c r="Z411" s="271"/>
      <c r="AA411" s="271"/>
      <c r="AB411" s="271"/>
    </row>
    <row r="412" spans="1:28" ht="17" hidden="1">
      <c r="A412" s="34"/>
      <c r="B412" s="279">
        <v>45941</v>
      </c>
      <c r="C412" s="283" t="s">
        <v>4709</v>
      </c>
      <c r="D412" s="280">
        <v>909974566</v>
      </c>
      <c r="E412" s="34"/>
      <c r="F412" s="144"/>
      <c r="G412" s="144"/>
      <c r="H412" s="144"/>
      <c r="I412" s="34" t="s">
        <v>48</v>
      </c>
      <c r="J412" s="34" t="s">
        <v>27</v>
      </c>
      <c r="K412" s="34"/>
      <c r="L412" s="34"/>
      <c r="M412" s="34"/>
      <c r="N412" s="34"/>
      <c r="O412" s="38"/>
      <c r="P412" s="34"/>
      <c r="Q412" s="44"/>
      <c r="R412" s="284" t="s">
        <v>4344</v>
      </c>
      <c r="S412" s="310"/>
      <c r="T412" s="38" t="s">
        <v>32</v>
      </c>
      <c r="U412" s="38" t="s">
        <v>44</v>
      </c>
      <c r="V412" s="311">
        <v>12000000</v>
      </c>
      <c r="W412" s="38" t="s">
        <v>70</v>
      </c>
      <c r="X412" s="43"/>
      <c r="Y412" s="271"/>
      <c r="Z412" s="271"/>
      <c r="AA412" s="271"/>
      <c r="AB412" s="271"/>
    </row>
    <row r="413" spans="1:28" ht="17" hidden="1">
      <c r="A413" s="34"/>
      <c r="B413" s="279">
        <v>45941</v>
      </c>
      <c r="C413" s="283" t="s">
        <v>4710</v>
      </c>
      <c r="D413" s="280">
        <v>909445535</v>
      </c>
      <c r="E413" s="34"/>
      <c r="F413" s="144"/>
      <c r="G413" s="144"/>
      <c r="H413" s="144"/>
      <c r="I413" s="34" t="s">
        <v>48</v>
      </c>
      <c r="J413" s="34" t="s">
        <v>27</v>
      </c>
      <c r="K413" s="34"/>
      <c r="L413" s="34"/>
      <c r="M413" s="34"/>
      <c r="N413" s="34"/>
      <c r="O413" s="38"/>
      <c r="P413" s="34"/>
      <c r="Q413" s="44"/>
      <c r="R413" s="284" t="s">
        <v>4344</v>
      </c>
      <c r="S413" s="310"/>
      <c r="T413" s="38" t="s">
        <v>32</v>
      </c>
      <c r="U413" s="38" t="s">
        <v>44</v>
      </c>
      <c r="V413" s="311">
        <v>12300000</v>
      </c>
      <c r="W413" s="38" t="s">
        <v>70</v>
      </c>
      <c r="X413" s="43"/>
      <c r="Y413" s="271"/>
      <c r="Z413" s="271"/>
      <c r="AA413" s="271"/>
      <c r="AB413" s="271"/>
    </row>
    <row r="414" spans="1:28" ht="17" hidden="1">
      <c r="A414" s="34"/>
      <c r="B414" s="279">
        <v>45941</v>
      </c>
      <c r="C414" s="283" t="s">
        <v>4711</v>
      </c>
      <c r="D414" s="280">
        <v>937003434</v>
      </c>
      <c r="E414" s="34" t="s">
        <v>676</v>
      </c>
      <c r="F414" s="291" t="s">
        <v>4712</v>
      </c>
      <c r="G414" s="291"/>
      <c r="H414" s="291"/>
      <c r="I414" s="34" t="s">
        <v>26</v>
      </c>
      <c r="J414" s="34" t="s">
        <v>38</v>
      </c>
      <c r="K414" s="34"/>
      <c r="L414" s="34" t="s">
        <v>107</v>
      </c>
      <c r="M414" s="34"/>
      <c r="N414" s="34"/>
      <c r="O414" s="38"/>
      <c r="P414" s="34"/>
      <c r="Q414" s="44"/>
      <c r="R414" s="284" t="s">
        <v>4344</v>
      </c>
      <c r="S414" s="310"/>
      <c r="T414" s="38" t="s">
        <v>32</v>
      </c>
      <c r="U414" s="38" t="s">
        <v>44</v>
      </c>
      <c r="V414" s="311">
        <v>12300000</v>
      </c>
      <c r="W414" s="38" t="s">
        <v>70</v>
      </c>
      <c r="X414" s="43"/>
      <c r="Y414" s="271"/>
      <c r="Z414" s="271"/>
      <c r="AA414" s="271"/>
      <c r="AB414" s="271"/>
    </row>
    <row r="415" spans="1:28" ht="17" hidden="1">
      <c r="A415" s="34"/>
      <c r="B415" s="279">
        <v>45941</v>
      </c>
      <c r="C415" s="283" t="s">
        <v>4713</v>
      </c>
      <c r="D415" s="280">
        <v>968888928</v>
      </c>
      <c r="E415" s="34"/>
      <c r="F415" s="144"/>
      <c r="G415" s="144"/>
      <c r="H415" s="144"/>
      <c r="I415" s="34" t="s">
        <v>48</v>
      </c>
      <c r="J415" s="34" t="s">
        <v>38</v>
      </c>
      <c r="K415" s="34"/>
      <c r="L415" s="34" t="s">
        <v>49</v>
      </c>
      <c r="M415" s="34"/>
      <c r="N415" s="34"/>
      <c r="O415" s="38"/>
      <c r="P415" s="34"/>
      <c r="Q415" s="44"/>
      <c r="R415" s="284" t="s">
        <v>4344</v>
      </c>
      <c r="S415" s="310"/>
      <c r="T415" s="38" t="s">
        <v>32</v>
      </c>
      <c r="U415" s="38" t="s">
        <v>44</v>
      </c>
      <c r="V415" s="311">
        <v>12300000</v>
      </c>
      <c r="W415" s="38" t="s">
        <v>70</v>
      </c>
      <c r="X415" s="43"/>
      <c r="Y415" s="271"/>
      <c r="Z415" s="271"/>
      <c r="AA415" s="271"/>
      <c r="AB415" s="271"/>
    </row>
    <row r="416" spans="1:28" ht="17" hidden="1">
      <c r="A416" s="34"/>
      <c r="B416" s="279">
        <v>45941</v>
      </c>
      <c r="C416" s="283" t="s">
        <v>2101</v>
      </c>
      <c r="D416" s="280">
        <v>969015704</v>
      </c>
      <c r="E416" s="34"/>
      <c r="F416" s="144"/>
      <c r="G416" s="144"/>
      <c r="H416" s="144"/>
      <c r="I416" s="34" t="s">
        <v>48</v>
      </c>
      <c r="J416" s="34" t="s">
        <v>38</v>
      </c>
      <c r="K416" s="34"/>
      <c r="L416" s="34" t="s">
        <v>62</v>
      </c>
      <c r="M416" s="34"/>
      <c r="N416" s="34"/>
      <c r="O416" s="38"/>
      <c r="P416" s="34"/>
      <c r="Q416" s="44"/>
      <c r="R416" s="284" t="s">
        <v>4344</v>
      </c>
      <c r="S416" s="310"/>
      <c r="T416" s="38" t="s">
        <v>32</v>
      </c>
      <c r="U416" s="38" t="s">
        <v>44</v>
      </c>
      <c r="V416" s="311">
        <v>12300000</v>
      </c>
      <c r="W416" s="38" t="s">
        <v>70</v>
      </c>
      <c r="X416" s="43"/>
      <c r="Y416" s="271"/>
      <c r="Z416" s="271"/>
      <c r="AA416" s="271"/>
      <c r="AB416" s="271"/>
    </row>
    <row r="417" spans="1:28" ht="17" hidden="1">
      <c r="A417" s="34"/>
      <c r="B417" s="279">
        <v>45941</v>
      </c>
      <c r="C417" s="283" t="s">
        <v>4714</v>
      </c>
      <c r="D417" s="280"/>
      <c r="E417" s="34"/>
      <c r="F417" s="144"/>
      <c r="G417" s="144"/>
      <c r="H417" s="144"/>
      <c r="I417" s="34" t="s">
        <v>48</v>
      </c>
      <c r="J417" s="34" t="s">
        <v>38</v>
      </c>
      <c r="K417" s="34"/>
      <c r="L417" s="34" t="s">
        <v>49</v>
      </c>
      <c r="M417" s="34"/>
      <c r="N417" s="34"/>
      <c r="O417" s="38"/>
      <c r="P417" s="34"/>
      <c r="Q417" s="44"/>
      <c r="R417" s="284" t="s">
        <v>4344</v>
      </c>
      <c r="S417" s="310"/>
      <c r="T417" s="38" t="s">
        <v>32</v>
      </c>
      <c r="U417" s="38" t="s">
        <v>44</v>
      </c>
      <c r="V417" s="311">
        <v>12300000</v>
      </c>
      <c r="W417" s="38" t="s">
        <v>70</v>
      </c>
      <c r="X417" s="43"/>
      <c r="Y417" s="271"/>
      <c r="Z417" s="271"/>
      <c r="AA417" s="271"/>
      <c r="AB417" s="271"/>
    </row>
    <row r="418" spans="1:28" ht="17" hidden="1">
      <c r="A418" s="34"/>
      <c r="B418" s="279">
        <v>45941</v>
      </c>
      <c r="C418" s="283" t="s">
        <v>4715</v>
      </c>
      <c r="D418" s="280">
        <v>938098983</v>
      </c>
      <c r="E418" s="34" t="s">
        <v>128</v>
      </c>
      <c r="F418" s="291" t="s">
        <v>4716</v>
      </c>
      <c r="G418" s="291"/>
      <c r="H418" s="291"/>
      <c r="I418" s="34" t="s">
        <v>26</v>
      </c>
      <c r="J418" s="34" t="s">
        <v>38</v>
      </c>
      <c r="K418" s="34"/>
      <c r="L418" s="34" t="s">
        <v>107</v>
      </c>
      <c r="M418" s="34"/>
      <c r="N418" s="34"/>
      <c r="O418" s="38"/>
      <c r="P418" s="34"/>
      <c r="Q418" s="44"/>
      <c r="R418" s="284" t="s">
        <v>4344</v>
      </c>
      <c r="S418" s="310"/>
      <c r="T418" s="38" t="s">
        <v>32</v>
      </c>
      <c r="U418" s="38" t="s">
        <v>44</v>
      </c>
      <c r="V418" s="311">
        <v>11880000</v>
      </c>
      <c r="W418" s="38" t="s">
        <v>70</v>
      </c>
      <c r="X418" s="43"/>
      <c r="Y418" s="271"/>
      <c r="Z418" s="271"/>
      <c r="AA418" s="271"/>
      <c r="AB418" s="271"/>
    </row>
    <row r="419" spans="1:28" ht="17" hidden="1">
      <c r="A419" s="34">
        <f>A403+1</f>
        <v>362</v>
      </c>
      <c r="B419" s="279">
        <v>45941</v>
      </c>
      <c r="C419" s="34" t="s">
        <v>4717</v>
      </c>
      <c r="D419" s="280">
        <v>969299469</v>
      </c>
      <c r="E419" s="34"/>
      <c r="F419" s="144"/>
      <c r="G419" s="144"/>
      <c r="H419" s="144"/>
      <c r="I419" s="34" t="s">
        <v>48</v>
      </c>
      <c r="J419" s="34" t="s">
        <v>27</v>
      </c>
      <c r="K419" s="34" t="s">
        <v>388</v>
      </c>
      <c r="L419" s="34" t="s">
        <v>49</v>
      </c>
      <c r="M419" s="34" t="s">
        <v>91</v>
      </c>
      <c r="N419" s="34" t="s">
        <v>234</v>
      </c>
      <c r="O419" s="38" t="s">
        <v>697</v>
      </c>
      <c r="P419" s="34" t="s">
        <v>284</v>
      </c>
      <c r="Q419" s="44">
        <v>45942</v>
      </c>
      <c r="R419" s="284" t="s">
        <v>4344</v>
      </c>
      <c r="S419" s="285"/>
      <c r="T419" s="38" t="s">
        <v>697</v>
      </c>
      <c r="U419" s="38" t="s">
        <v>44</v>
      </c>
      <c r="V419" s="42">
        <v>12500000</v>
      </c>
      <c r="W419" s="38" t="s">
        <v>27</v>
      </c>
      <c r="X419" s="43"/>
      <c r="Y419" s="271"/>
      <c r="Z419" s="271"/>
      <c r="AA419" s="271"/>
      <c r="AB419" s="271"/>
    </row>
    <row r="420" spans="1:28" ht="16" hidden="1">
      <c r="A420" s="34">
        <f t="shared" ref="A420:A436" si="9">A419+1</f>
        <v>363</v>
      </c>
      <c r="B420" s="279">
        <v>45941</v>
      </c>
      <c r="C420" s="34" t="s">
        <v>396</v>
      </c>
      <c r="D420" s="280">
        <v>905579985</v>
      </c>
      <c r="E420" s="34" t="s">
        <v>4718</v>
      </c>
      <c r="F420" s="282" t="s">
        <v>4299</v>
      </c>
      <c r="G420" s="282"/>
      <c r="H420" s="282"/>
      <c r="I420" s="34" t="s">
        <v>26</v>
      </c>
      <c r="J420" s="34" t="s">
        <v>38</v>
      </c>
      <c r="K420" s="34" t="s">
        <v>388</v>
      </c>
      <c r="L420" s="34" t="s">
        <v>107</v>
      </c>
      <c r="M420" s="34" t="s">
        <v>161</v>
      </c>
      <c r="N420" s="34" t="s">
        <v>234</v>
      </c>
      <c r="O420" s="38" t="s">
        <v>32</v>
      </c>
      <c r="P420" s="34"/>
      <c r="Q420" s="34"/>
      <c r="R420" s="284"/>
      <c r="S420" s="288"/>
      <c r="T420" s="38"/>
      <c r="U420" s="38"/>
      <c r="V420" s="286"/>
      <c r="W420" s="38"/>
      <c r="X420" s="43"/>
      <c r="Y420" s="271"/>
      <c r="Z420" s="271"/>
      <c r="AA420" s="271"/>
      <c r="AB420" s="271"/>
    </row>
    <row r="421" spans="1:28" ht="17" hidden="1">
      <c r="A421" s="34">
        <f t="shared" si="9"/>
        <v>364</v>
      </c>
      <c r="B421" s="279">
        <v>45941</v>
      </c>
      <c r="C421" s="34" t="s">
        <v>4719</v>
      </c>
      <c r="D421" s="280">
        <v>939929386</v>
      </c>
      <c r="E421" s="34" t="s">
        <v>4720</v>
      </c>
      <c r="F421" s="282" t="s">
        <v>4299</v>
      </c>
      <c r="G421" s="282"/>
      <c r="H421" s="282"/>
      <c r="I421" s="34" t="s">
        <v>26</v>
      </c>
      <c r="J421" s="34" t="s">
        <v>38</v>
      </c>
      <c r="K421" s="34" t="s">
        <v>388</v>
      </c>
      <c r="L421" s="34" t="s">
        <v>107</v>
      </c>
      <c r="M421" s="34" t="s">
        <v>303</v>
      </c>
      <c r="N421" s="34" t="s">
        <v>227</v>
      </c>
      <c r="O421" s="38" t="s">
        <v>697</v>
      </c>
      <c r="P421" s="34"/>
      <c r="Q421" s="49"/>
      <c r="R421" s="284" t="s">
        <v>4372</v>
      </c>
      <c r="S421" s="285"/>
      <c r="T421" s="38"/>
      <c r="U421" s="38"/>
      <c r="V421" s="42"/>
      <c r="W421" s="38"/>
      <c r="X421" s="43"/>
      <c r="Y421" s="271"/>
      <c r="Z421" s="271"/>
      <c r="AA421" s="271"/>
      <c r="AB421" s="271"/>
    </row>
    <row r="422" spans="1:28" ht="16" hidden="1">
      <c r="A422" s="34">
        <f t="shared" si="9"/>
        <v>365</v>
      </c>
      <c r="B422" s="279">
        <v>45941</v>
      </c>
      <c r="C422" s="34" t="s">
        <v>454</v>
      </c>
      <c r="D422" s="280">
        <v>981442098</v>
      </c>
      <c r="E422" s="34" t="s">
        <v>3811</v>
      </c>
      <c r="F422" s="282" t="s">
        <v>4271</v>
      </c>
      <c r="G422" s="282"/>
      <c r="H422" s="282"/>
      <c r="I422" s="34" t="s">
        <v>26</v>
      </c>
      <c r="J422" s="34" t="s">
        <v>27</v>
      </c>
      <c r="K422" s="34" t="s">
        <v>388</v>
      </c>
      <c r="L422" s="34" t="s">
        <v>29</v>
      </c>
      <c r="M422" s="34" t="s">
        <v>91</v>
      </c>
      <c r="N422" s="34" t="s">
        <v>234</v>
      </c>
      <c r="O422" s="38" t="s">
        <v>241</v>
      </c>
      <c r="P422" s="34"/>
      <c r="Q422" s="49"/>
      <c r="R422" s="284"/>
      <c r="S422" s="285"/>
      <c r="T422" s="38"/>
      <c r="U422" s="38"/>
      <c r="V422" s="42"/>
      <c r="W422" s="38"/>
      <c r="X422" s="43"/>
      <c r="Y422" s="271"/>
      <c r="Z422" s="271"/>
      <c r="AA422" s="271"/>
      <c r="AB422" s="271"/>
    </row>
    <row r="423" spans="1:28" ht="16" hidden="1">
      <c r="A423" s="34">
        <f t="shared" si="9"/>
        <v>366</v>
      </c>
      <c r="B423" s="279">
        <v>45941</v>
      </c>
      <c r="C423" s="34" t="s">
        <v>4721</v>
      </c>
      <c r="D423" s="280">
        <v>903360664</v>
      </c>
      <c r="E423" s="34" t="s">
        <v>3392</v>
      </c>
      <c r="F423" s="291" t="s">
        <v>4252</v>
      </c>
      <c r="G423" s="291"/>
      <c r="H423" s="291"/>
      <c r="I423" s="34" t="s">
        <v>26</v>
      </c>
      <c r="J423" s="34" t="s">
        <v>27</v>
      </c>
      <c r="K423" s="34" t="s">
        <v>388</v>
      </c>
      <c r="L423" s="34" t="s">
        <v>29</v>
      </c>
      <c r="M423" s="34" t="s">
        <v>91</v>
      </c>
      <c r="N423" s="34" t="s">
        <v>227</v>
      </c>
      <c r="O423" s="38" t="s">
        <v>241</v>
      </c>
      <c r="P423" s="34"/>
      <c r="Q423" s="49"/>
      <c r="R423" s="284"/>
      <c r="S423" s="285"/>
      <c r="T423" s="38"/>
      <c r="U423" s="38"/>
      <c r="V423" s="42"/>
      <c r="W423" s="38"/>
      <c r="X423" s="43"/>
      <c r="Y423" s="271"/>
      <c r="Z423" s="271"/>
      <c r="AA423" s="271"/>
      <c r="AB423" s="271"/>
    </row>
    <row r="424" spans="1:28" ht="16" hidden="1">
      <c r="A424" s="34">
        <f t="shared" si="9"/>
        <v>367</v>
      </c>
      <c r="B424" s="279">
        <v>45941</v>
      </c>
      <c r="C424" s="34" t="s">
        <v>4722</v>
      </c>
      <c r="D424" s="280">
        <v>937610882</v>
      </c>
      <c r="E424" s="34"/>
      <c r="F424" s="144"/>
      <c r="G424" s="144"/>
      <c r="H424" s="144"/>
      <c r="I424" s="34" t="s">
        <v>48</v>
      </c>
      <c r="J424" s="34" t="s">
        <v>27</v>
      </c>
      <c r="K424" s="34" t="s">
        <v>388</v>
      </c>
      <c r="L424" s="34" t="s">
        <v>29</v>
      </c>
      <c r="M424" s="34" t="s">
        <v>212</v>
      </c>
      <c r="N424" s="34" t="s">
        <v>227</v>
      </c>
      <c r="O424" s="38" t="s">
        <v>4264</v>
      </c>
      <c r="P424" s="34"/>
      <c r="Q424" s="49"/>
      <c r="R424" s="284"/>
      <c r="S424" s="285"/>
      <c r="T424" s="38"/>
      <c r="U424" s="38"/>
      <c r="V424" s="42"/>
      <c r="W424" s="38"/>
      <c r="X424" s="43"/>
      <c r="Y424" s="271"/>
      <c r="Z424" s="271"/>
      <c r="AA424" s="271"/>
      <c r="AB424" s="271"/>
    </row>
    <row r="425" spans="1:28" ht="16" hidden="1">
      <c r="A425" s="34">
        <f t="shared" si="9"/>
        <v>368</v>
      </c>
      <c r="B425" s="279">
        <v>45941</v>
      </c>
      <c r="C425" s="34" t="s">
        <v>4723</v>
      </c>
      <c r="D425" s="280">
        <v>373886323</v>
      </c>
      <c r="E425" s="34" t="s">
        <v>4724</v>
      </c>
      <c r="F425" s="282" t="s">
        <v>4299</v>
      </c>
      <c r="G425" s="282"/>
      <c r="H425" s="282"/>
      <c r="I425" s="34" t="s">
        <v>26</v>
      </c>
      <c r="J425" s="34" t="s">
        <v>38</v>
      </c>
      <c r="K425" s="34" t="s">
        <v>390</v>
      </c>
      <c r="L425" s="34" t="s">
        <v>107</v>
      </c>
      <c r="M425" s="34" t="s">
        <v>4324</v>
      </c>
      <c r="N425" s="34" t="s">
        <v>227</v>
      </c>
      <c r="O425" s="38" t="s">
        <v>32</v>
      </c>
      <c r="P425" s="34"/>
      <c r="Q425" s="34"/>
      <c r="R425" s="284"/>
      <c r="S425" s="288"/>
      <c r="T425" s="38"/>
      <c r="U425" s="38"/>
      <c r="V425" s="286"/>
      <c r="W425" s="38"/>
      <c r="X425" s="43"/>
      <c r="Y425" s="271"/>
      <c r="Z425" s="271"/>
      <c r="AA425" s="271"/>
      <c r="AB425" s="271"/>
    </row>
    <row r="426" spans="1:28" ht="17" hidden="1">
      <c r="A426" s="34">
        <f t="shared" si="9"/>
        <v>369</v>
      </c>
      <c r="B426" s="279">
        <v>45941</v>
      </c>
      <c r="C426" s="34" t="s">
        <v>4725</v>
      </c>
      <c r="D426" s="280">
        <v>932118667</v>
      </c>
      <c r="E426" s="34" t="s">
        <v>4724</v>
      </c>
      <c r="F426" s="144" t="s">
        <v>4273</v>
      </c>
      <c r="G426" s="144"/>
      <c r="H426" s="144"/>
      <c r="I426" s="34" t="s">
        <v>26</v>
      </c>
      <c r="J426" s="34" t="s">
        <v>38</v>
      </c>
      <c r="K426" s="34" t="s">
        <v>390</v>
      </c>
      <c r="L426" s="34" t="s">
        <v>107</v>
      </c>
      <c r="M426" s="34" t="s">
        <v>161</v>
      </c>
      <c r="N426" s="34" t="s">
        <v>227</v>
      </c>
      <c r="O426" s="38" t="s">
        <v>697</v>
      </c>
      <c r="P426" s="34"/>
      <c r="Q426" s="34"/>
      <c r="R426" s="284" t="s">
        <v>110</v>
      </c>
      <c r="S426" s="285"/>
      <c r="T426" s="38"/>
      <c r="U426" s="38"/>
      <c r="V426" s="42"/>
      <c r="W426" s="38"/>
      <c r="X426" s="43"/>
      <c r="Y426" s="271"/>
      <c r="Z426" s="271"/>
      <c r="AA426" s="271"/>
      <c r="AB426" s="271"/>
    </row>
    <row r="427" spans="1:28" ht="16" hidden="1">
      <c r="A427" s="34">
        <f t="shared" si="9"/>
        <v>370</v>
      </c>
      <c r="B427" s="279">
        <v>45941</v>
      </c>
      <c r="C427" s="34" t="s">
        <v>4726</v>
      </c>
      <c r="D427" s="280"/>
      <c r="E427" s="34"/>
      <c r="F427" s="144"/>
      <c r="G427" s="144"/>
      <c r="H427" s="144"/>
      <c r="I427" s="34" t="s">
        <v>48</v>
      </c>
      <c r="J427" s="34" t="s">
        <v>38</v>
      </c>
      <c r="K427" s="34" t="s">
        <v>390</v>
      </c>
      <c r="L427" s="34" t="s">
        <v>107</v>
      </c>
      <c r="M427" s="34"/>
      <c r="N427" s="34" t="s">
        <v>347</v>
      </c>
      <c r="O427" s="38"/>
      <c r="P427" s="34"/>
      <c r="Q427" s="34"/>
      <c r="R427" s="284"/>
      <c r="S427" s="285"/>
      <c r="T427" s="38"/>
      <c r="U427" s="38"/>
      <c r="V427" s="42"/>
      <c r="W427" s="38"/>
      <c r="X427" s="43"/>
      <c r="Y427" s="271"/>
      <c r="Z427" s="271"/>
      <c r="AA427" s="271"/>
      <c r="AB427" s="271"/>
    </row>
    <row r="428" spans="1:28" ht="16" hidden="1">
      <c r="A428" s="34">
        <f t="shared" si="9"/>
        <v>371</v>
      </c>
      <c r="B428" s="279">
        <v>45941</v>
      </c>
      <c r="C428" s="34" t="s">
        <v>4727</v>
      </c>
      <c r="D428" s="280"/>
      <c r="E428" s="34" t="s">
        <v>4718</v>
      </c>
      <c r="F428" s="282" t="s">
        <v>4299</v>
      </c>
      <c r="G428" s="282"/>
      <c r="H428" s="282"/>
      <c r="I428" s="34" t="s">
        <v>26</v>
      </c>
      <c r="J428" s="34" t="s">
        <v>38</v>
      </c>
      <c r="K428" s="34" t="s">
        <v>390</v>
      </c>
      <c r="L428" s="34" t="s">
        <v>107</v>
      </c>
      <c r="M428" s="34" t="s">
        <v>161</v>
      </c>
      <c r="N428" s="34" t="s">
        <v>389</v>
      </c>
      <c r="O428" s="38"/>
      <c r="P428" s="34"/>
      <c r="Q428" s="34"/>
      <c r="R428" s="284"/>
      <c r="S428" s="285"/>
      <c r="T428" s="38"/>
      <c r="U428" s="38"/>
      <c r="V428" s="42"/>
      <c r="W428" s="38"/>
      <c r="X428" s="43"/>
      <c r="Y428" s="271"/>
      <c r="Z428" s="271"/>
      <c r="AA428" s="271"/>
      <c r="AB428" s="271"/>
    </row>
    <row r="429" spans="1:28" ht="16" hidden="1">
      <c r="A429" s="34">
        <f t="shared" si="9"/>
        <v>372</v>
      </c>
      <c r="B429" s="279">
        <v>45941</v>
      </c>
      <c r="C429" s="34" t="s">
        <v>4728</v>
      </c>
      <c r="D429" s="280"/>
      <c r="E429" s="34" t="s">
        <v>4302</v>
      </c>
      <c r="F429" s="291" t="s">
        <v>4252</v>
      </c>
      <c r="G429" s="291"/>
      <c r="H429" s="291"/>
      <c r="I429" s="34" t="s">
        <v>26</v>
      </c>
      <c r="J429" s="34" t="s">
        <v>27</v>
      </c>
      <c r="K429" s="34" t="s">
        <v>390</v>
      </c>
      <c r="L429" s="34" t="s">
        <v>29</v>
      </c>
      <c r="M429" s="34" t="s">
        <v>203</v>
      </c>
      <c r="N429" s="34" t="s">
        <v>389</v>
      </c>
      <c r="O429" s="38"/>
      <c r="P429" s="34"/>
      <c r="Q429" s="34"/>
      <c r="R429" s="284"/>
      <c r="S429" s="285"/>
      <c r="T429" s="38"/>
      <c r="U429" s="38"/>
      <c r="V429" s="42"/>
      <c r="W429" s="38"/>
      <c r="X429" s="43"/>
      <c r="Y429" s="271"/>
      <c r="Z429" s="271"/>
      <c r="AA429" s="271"/>
      <c r="AB429" s="271"/>
    </row>
    <row r="430" spans="1:28" ht="16" hidden="1">
      <c r="A430" s="34">
        <f t="shared" si="9"/>
        <v>373</v>
      </c>
      <c r="B430" s="279">
        <v>45941</v>
      </c>
      <c r="C430" s="34" t="s">
        <v>4729</v>
      </c>
      <c r="D430" s="280">
        <v>915899398</v>
      </c>
      <c r="E430" s="34" t="s">
        <v>4302</v>
      </c>
      <c r="F430" s="291" t="s">
        <v>4252</v>
      </c>
      <c r="G430" s="291"/>
      <c r="H430" s="291"/>
      <c r="I430" s="34" t="s">
        <v>26</v>
      </c>
      <c r="J430" s="34" t="s">
        <v>38</v>
      </c>
      <c r="K430" s="34" t="s">
        <v>390</v>
      </c>
      <c r="L430" s="34" t="s">
        <v>29</v>
      </c>
      <c r="M430" s="34" t="s">
        <v>303</v>
      </c>
      <c r="N430" s="34" t="s">
        <v>234</v>
      </c>
      <c r="O430" s="38" t="s">
        <v>4264</v>
      </c>
      <c r="P430" s="34"/>
      <c r="Q430" s="34"/>
      <c r="R430" s="284"/>
      <c r="S430" s="285"/>
      <c r="T430" s="38"/>
      <c r="U430" s="38"/>
      <c r="V430" s="42"/>
      <c r="W430" s="38"/>
      <c r="X430" s="43"/>
      <c r="Y430" s="271"/>
      <c r="Z430" s="271"/>
      <c r="AA430" s="271"/>
      <c r="AB430" s="271"/>
    </row>
    <row r="431" spans="1:28" ht="17" hidden="1">
      <c r="A431" s="34">
        <f t="shared" si="9"/>
        <v>374</v>
      </c>
      <c r="B431" s="279">
        <v>45941</v>
      </c>
      <c r="C431" s="34" t="s">
        <v>4730</v>
      </c>
      <c r="D431" s="280">
        <v>787281291</v>
      </c>
      <c r="E431" s="34" t="s">
        <v>4731</v>
      </c>
      <c r="F431" s="291" t="s">
        <v>4732</v>
      </c>
      <c r="G431" s="291"/>
      <c r="H431" s="291"/>
      <c r="I431" s="34" t="s">
        <v>26</v>
      </c>
      <c r="J431" s="34" t="s">
        <v>27</v>
      </c>
      <c r="K431" s="34" t="s">
        <v>390</v>
      </c>
      <c r="L431" s="34" t="s">
        <v>29</v>
      </c>
      <c r="M431" s="34" t="s">
        <v>91</v>
      </c>
      <c r="N431" s="34" t="s">
        <v>234</v>
      </c>
      <c r="O431" s="38" t="s">
        <v>697</v>
      </c>
      <c r="P431" s="34" t="s">
        <v>43</v>
      </c>
      <c r="Q431" s="44">
        <v>45946</v>
      </c>
      <c r="R431" s="284" t="s">
        <v>4344</v>
      </c>
      <c r="S431" s="285"/>
      <c r="T431" s="38" t="s">
        <v>697</v>
      </c>
      <c r="U431" s="38" t="s">
        <v>436</v>
      </c>
      <c r="V431" s="42"/>
      <c r="W431" s="38"/>
      <c r="X431" s="43" t="s">
        <v>4733</v>
      </c>
      <c r="Y431" s="271"/>
      <c r="Z431" s="271"/>
      <c r="AA431" s="271"/>
      <c r="AB431" s="271"/>
    </row>
    <row r="432" spans="1:28" ht="16" hidden="1">
      <c r="A432" s="34">
        <f t="shared" si="9"/>
        <v>375</v>
      </c>
      <c r="B432" s="279">
        <v>45941</v>
      </c>
      <c r="C432" s="34" t="s">
        <v>4734</v>
      </c>
      <c r="D432" s="280"/>
      <c r="E432" s="34"/>
      <c r="F432" s="144"/>
      <c r="G432" s="144"/>
      <c r="H432" s="144"/>
      <c r="I432" s="34" t="s">
        <v>48</v>
      </c>
      <c r="J432" s="34" t="s">
        <v>27</v>
      </c>
      <c r="K432" s="34" t="s">
        <v>390</v>
      </c>
      <c r="L432" s="34" t="s">
        <v>29</v>
      </c>
      <c r="M432" s="34"/>
      <c r="N432" s="34" t="s">
        <v>347</v>
      </c>
      <c r="O432" s="38"/>
      <c r="P432" s="34"/>
      <c r="Q432" s="34"/>
      <c r="R432" s="284"/>
      <c r="S432" s="285"/>
      <c r="T432" s="38"/>
      <c r="U432" s="38"/>
      <c r="V432" s="42"/>
      <c r="W432" s="38"/>
      <c r="X432" s="43"/>
      <c r="Y432" s="271"/>
      <c r="Z432" s="271"/>
      <c r="AA432" s="271"/>
      <c r="AB432" s="271"/>
    </row>
    <row r="433" spans="1:28" ht="16" hidden="1">
      <c r="A433" s="34">
        <f t="shared" si="9"/>
        <v>376</v>
      </c>
      <c r="B433" s="279">
        <v>45941</v>
      </c>
      <c r="C433" s="34" t="s">
        <v>4735</v>
      </c>
      <c r="D433" s="280"/>
      <c r="E433" s="34"/>
      <c r="F433" s="144"/>
      <c r="G433" s="144"/>
      <c r="H433" s="144"/>
      <c r="I433" s="34" t="s">
        <v>48</v>
      </c>
      <c r="J433" s="34" t="s">
        <v>27</v>
      </c>
      <c r="K433" s="34" t="s">
        <v>390</v>
      </c>
      <c r="L433" s="34" t="s">
        <v>29</v>
      </c>
      <c r="M433" s="34" t="s">
        <v>361</v>
      </c>
      <c r="N433" s="34" t="s">
        <v>389</v>
      </c>
      <c r="O433" s="38"/>
      <c r="P433" s="34"/>
      <c r="Q433" s="34"/>
      <c r="R433" s="284"/>
      <c r="S433" s="285"/>
      <c r="T433" s="38"/>
      <c r="U433" s="38"/>
      <c r="V433" s="42"/>
      <c r="W433" s="38"/>
      <c r="X433" s="43"/>
      <c r="Y433" s="271"/>
      <c r="Z433" s="271"/>
      <c r="AA433" s="271"/>
      <c r="AB433" s="271"/>
    </row>
    <row r="434" spans="1:28" ht="16" hidden="1">
      <c r="A434" s="34">
        <f t="shared" si="9"/>
        <v>377</v>
      </c>
      <c r="B434" s="279">
        <v>45941</v>
      </c>
      <c r="C434" s="34" t="s">
        <v>4736</v>
      </c>
      <c r="D434" s="280"/>
      <c r="E434" s="34" t="s">
        <v>3974</v>
      </c>
      <c r="F434" s="144" t="s">
        <v>4273</v>
      </c>
      <c r="G434" s="144"/>
      <c r="H434" s="144"/>
      <c r="I434" s="34" t="s">
        <v>26</v>
      </c>
      <c r="J434" s="34" t="s">
        <v>38</v>
      </c>
      <c r="K434" s="34" t="s">
        <v>390</v>
      </c>
      <c r="L434" s="34" t="s">
        <v>107</v>
      </c>
      <c r="M434" s="34" t="s">
        <v>161</v>
      </c>
      <c r="N434" s="34" t="s">
        <v>389</v>
      </c>
      <c r="O434" s="38"/>
      <c r="P434" s="34"/>
      <c r="Q434" s="34"/>
      <c r="R434" s="284"/>
      <c r="S434" s="285"/>
      <c r="T434" s="38"/>
      <c r="U434" s="38"/>
      <c r="V434" s="42"/>
      <c r="W434" s="38"/>
      <c r="X434" s="43"/>
      <c r="Y434" s="271"/>
      <c r="Z434" s="271"/>
      <c r="AA434" s="271"/>
      <c r="AB434" s="271"/>
    </row>
    <row r="435" spans="1:28" ht="16" hidden="1">
      <c r="A435" s="34">
        <f t="shared" si="9"/>
        <v>378</v>
      </c>
      <c r="B435" s="279">
        <v>45941</v>
      </c>
      <c r="C435" s="34" t="s">
        <v>4737</v>
      </c>
      <c r="D435" s="280"/>
      <c r="E435" s="34" t="s">
        <v>3392</v>
      </c>
      <c r="F435" s="291" t="s">
        <v>4252</v>
      </c>
      <c r="G435" s="291"/>
      <c r="H435" s="291"/>
      <c r="I435" s="34" t="s">
        <v>26</v>
      </c>
      <c r="J435" s="34" t="s">
        <v>27</v>
      </c>
      <c r="K435" s="34" t="s">
        <v>390</v>
      </c>
      <c r="L435" s="34" t="s">
        <v>29</v>
      </c>
      <c r="M435" s="34" t="s">
        <v>91</v>
      </c>
      <c r="N435" s="34" t="s">
        <v>389</v>
      </c>
      <c r="O435" s="38"/>
      <c r="P435" s="34"/>
      <c r="Q435" s="34"/>
      <c r="R435" s="284"/>
      <c r="S435" s="285"/>
      <c r="T435" s="38"/>
      <c r="U435" s="38"/>
      <c r="V435" s="42"/>
      <c r="W435" s="38"/>
      <c r="X435" s="43"/>
      <c r="Y435" s="271"/>
      <c r="Z435" s="271"/>
      <c r="AA435" s="271"/>
      <c r="AB435" s="271"/>
    </row>
    <row r="436" spans="1:28" ht="16" hidden="1">
      <c r="A436" s="34">
        <f t="shared" si="9"/>
        <v>379</v>
      </c>
      <c r="B436" s="279">
        <v>45941</v>
      </c>
      <c r="C436" s="34" t="s">
        <v>4139</v>
      </c>
      <c r="D436" s="280"/>
      <c r="E436" s="34" t="s">
        <v>4738</v>
      </c>
      <c r="F436" s="144" t="s">
        <v>4350</v>
      </c>
      <c r="G436" s="144"/>
      <c r="H436" s="144"/>
      <c r="I436" s="34" t="s">
        <v>26</v>
      </c>
      <c r="J436" s="34" t="s">
        <v>27</v>
      </c>
      <c r="K436" s="34" t="s">
        <v>390</v>
      </c>
      <c r="L436" s="34" t="s">
        <v>29</v>
      </c>
      <c r="M436" s="34"/>
      <c r="N436" s="34" t="s">
        <v>389</v>
      </c>
      <c r="O436" s="38"/>
      <c r="P436" s="34"/>
      <c r="Q436" s="34"/>
      <c r="R436" s="284"/>
      <c r="S436" s="285"/>
      <c r="T436" s="38"/>
      <c r="U436" s="38"/>
      <c r="V436" s="42"/>
      <c r="W436" s="38"/>
      <c r="X436" s="43"/>
      <c r="Y436" s="271"/>
      <c r="Z436" s="271"/>
      <c r="AA436" s="271"/>
      <c r="AB436" s="271"/>
    </row>
    <row r="437" spans="1:28" ht="16" hidden="1">
      <c r="A437" s="34"/>
      <c r="B437" s="279">
        <v>45942</v>
      </c>
      <c r="C437" s="34" t="s">
        <v>4739</v>
      </c>
      <c r="D437" s="280">
        <v>778052018</v>
      </c>
      <c r="E437" s="34" t="s">
        <v>42</v>
      </c>
      <c r="F437" s="291" t="s">
        <v>4318</v>
      </c>
      <c r="G437" s="291"/>
      <c r="H437" s="291"/>
      <c r="I437" s="34" t="s">
        <v>26</v>
      </c>
      <c r="J437" s="34" t="s">
        <v>27</v>
      </c>
      <c r="K437" s="34"/>
      <c r="L437" s="34" t="s">
        <v>29</v>
      </c>
      <c r="M437" s="34"/>
      <c r="N437" s="34"/>
      <c r="O437" s="38"/>
      <c r="P437" s="34"/>
      <c r="Q437" s="34"/>
      <c r="R437" s="284"/>
      <c r="S437" s="285"/>
      <c r="T437" s="38" t="s">
        <v>32</v>
      </c>
      <c r="U437" s="38" t="s">
        <v>44</v>
      </c>
      <c r="V437" s="42">
        <v>3280000</v>
      </c>
      <c r="W437" s="38" t="s">
        <v>27</v>
      </c>
      <c r="X437" s="43"/>
      <c r="Y437" s="271"/>
      <c r="Z437" s="271"/>
      <c r="AA437" s="271"/>
      <c r="AB437" s="271"/>
    </row>
    <row r="438" spans="1:28" ht="16" hidden="1">
      <c r="A438" s="34">
        <f>A436+1</f>
        <v>380</v>
      </c>
      <c r="B438" s="279">
        <v>45942</v>
      </c>
      <c r="C438" s="34" t="s">
        <v>4740</v>
      </c>
      <c r="D438" s="280"/>
      <c r="E438" s="34" t="s">
        <v>4302</v>
      </c>
      <c r="F438" s="291" t="s">
        <v>4252</v>
      </c>
      <c r="G438" s="291"/>
      <c r="H438" s="291"/>
      <c r="I438" s="34" t="s">
        <v>26</v>
      </c>
      <c r="J438" s="34" t="s">
        <v>38</v>
      </c>
      <c r="K438" s="34" t="s">
        <v>390</v>
      </c>
      <c r="L438" s="34" t="s">
        <v>107</v>
      </c>
      <c r="M438" s="34" t="s">
        <v>4324</v>
      </c>
      <c r="N438" s="34" t="s">
        <v>389</v>
      </c>
      <c r="O438" s="38"/>
      <c r="P438" s="34"/>
      <c r="Q438" s="34"/>
      <c r="R438" s="284"/>
      <c r="S438" s="285"/>
      <c r="T438" s="38"/>
      <c r="U438" s="38"/>
      <c r="V438" s="42"/>
      <c r="W438" s="38"/>
      <c r="X438" s="43"/>
      <c r="Y438" s="271"/>
      <c r="Z438" s="271"/>
      <c r="AA438" s="271"/>
      <c r="AB438" s="271"/>
    </row>
    <row r="439" spans="1:28" ht="16" hidden="1">
      <c r="A439" s="34">
        <f t="shared" ref="A439:A473" si="10">A438+1</f>
        <v>381</v>
      </c>
      <c r="B439" s="279">
        <v>45942</v>
      </c>
      <c r="C439" s="34" t="s">
        <v>4741</v>
      </c>
      <c r="D439" s="280">
        <v>988085513</v>
      </c>
      <c r="E439" s="34" t="s">
        <v>4742</v>
      </c>
      <c r="F439" s="282" t="s">
        <v>4271</v>
      </c>
      <c r="G439" s="282"/>
      <c r="H439" s="282"/>
      <c r="I439" s="34" t="s">
        <v>26</v>
      </c>
      <c r="J439" s="34" t="s">
        <v>27</v>
      </c>
      <c r="K439" s="34" t="s">
        <v>391</v>
      </c>
      <c r="L439" s="34" t="s">
        <v>29</v>
      </c>
      <c r="M439" s="34" t="s">
        <v>203</v>
      </c>
      <c r="N439" s="34" t="s">
        <v>227</v>
      </c>
      <c r="O439" s="38" t="s">
        <v>4264</v>
      </c>
      <c r="P439" s="34"/>
      <c r="Q439" s="34"/>
      <c r="R439" s="284"/>
      <c r="S439" s="285"/>
      <c r="T439" s="38"/>
      <c r="U439" s="38"/>
      <c r="V439" s="42"/>
      <c r="W439" s="38"/>
      <c r="X439" s="43"/>
      <c r="Y439" s="271"/>
      <c r="Z439" s="271"/>
      <c r="AA439" s="271"/>
      <c r="AB439" s="271"/>
    </row>
    <row r="440" spans="1:28" ht="16" hidden="1">
      <c r="A440" s="34">
        <f t="shared" si="10"/>
        <v>382</v>
      </c>
      <c r="B440" s="279">
        <v>45942</v>
      </c>
      <c r="C440" s="34" t="s">
        <v>210</v>
      </c>
      <c r="D440" s="280"/>
      <c r="E440" s="34" t="s">
        <v>4742</v>
      </c>
      <c r="F440" s="282" t="s">
        <v>4743</v>
      </c>
      <c r="G440" s="282"/>
      <c r="H440" s="282"/>
      <c r="I440" s="34" t="s">
        <v>26</v>
      </c>
      <c r="J440" s="34" t="s">
        <v>27</v>
      </c>
      <c r="K440" s="34" t="s">
        <v>391</v>
      </c>
      <c r="L440" s="34" t="s">
        <v>29</v>
      </c>
      <c r="M440" s="34" t="s">
        <v>91</v>
      </c>
      <c r="N440" s="34" t="s">
        <v>389</v>
      </c>
      <c r="O440" s="38"/>
      <c r="P440" s="34"/>
      <c r="Q440" s="34"/>
      <c r="R440" s="284"/>
      <c r="S440" s="285"/>
      <c r="T440" s="38"/>
      <c r="U440" s="38"/>
      <c r="V440" s="42"/>
      <c r="W440" s="38"/>
      <c r="X440" s="43"/>
      <c r="Y440" s="271"/>
      <c r="Z440" s="271"/>
      <c r="AA440" s="271"/>
      <c r="AB440" s="271"/>
    </row>
    <row r="441" spans="1:28" ht="16" hidden="1">
      <c r="A441" s="34">
        <f t="shared" si="10"/>
        <v>383</v>
      </c>
      <c r="B441" s="279">
        <v>45942</v>
      </c>
      <c r="C441" s="34" t="s">
        <v>4744</v>
      </c>
      <c r="D441" s="280">
        <f>84944091858</f>
        <v>84944091858</v>
      </c>
      <c r="E441" s="34" t="s">
        <v>4745</v>
      </c>
      <c r="F441" s="291" t="s">
        <v>4746</v>
      </c>
      <c r="G441" s="291"/>
      <c r="H441" s="291"/>
      <c r="I441" s="34" t="s">
        <v>26</v>
      </c>
      <c r="J441" s="34" t="s">
        <v>38</v>
      </c>
      <c r="K441" s="34" t="s">
        <v>391</v>
      </c>
      <c r="L441" s="34" t="s">
        <v>107</v>
      </c>
      <c r="M441" s="34" t="s">
        <v>4324</v>
      </c>
      <c r="N441" s="34" t="s">
        <v>234</v>
      </c>
      <c r="O441" s="38" t="s">
        <v>4264</v>
      </c>
      <c r="P441" s="34"/>
      <c r="Q441" s="34"/>
      <c r="R441" s="284"/>
      <c r="S441" s="285"/>
      <c r="T441" s="38"/>
      <c r="U441" s="38"/>
      <c r="V441" s="42"/>
      <c r="W441" s="38"/>
      <c r="X441" s="43"/>
      <c r="Y441" s="271"/>
      <c r="Z441" s="271"/>
      <c r="AA441" s="271"/>
      <c r="AB441" s="271"/>
    </row>
    <row r="442" spans="1:28" ht="16" hidden="1">
      <c r="A442" s="34">
        <f t="shared" si="10"/>
        <v>384</v>
      </c>
      <c r="B442" s="279">
        <v>45942</v>
      </c>
      <c r="C442" s="34" t="s">
        <v>4747</v>
      </c>
      <c r="D442" s="280"/>
      <c r="E442" s="34"/>
      <c r="F442" s="144"/>
      <c r="G442" s="144"/>
      <c r="H442" s="144"/>
      <c r="I442" s="34" t="s">
        <v>48</v>
      </c>
      <c r="J442" s="34"/>
      <c r="K442" s="34" t="s">
        <v>391</v>
      </c>
      <c r="L442" s="34" t="s">
        <v>107</v>
      </c>
      <c r="M442" s="34"/>
      <c r="N442" s="34" t="s">
        <v>389</v>
      </c>
      <c r="O442" s="38"/>
      <c r="P442" s="34"/>
      <c r="Q442" s="49"/>
      <c r="R442" s="284"/>
      <c r="S442" s="285"/>
      <c r="T442" s="38"/>
      <c r="U442" s="38"/>
      <c r="V442" s="42"/>
      <c r="W442" s="38"/>
      <c r="X442" s="43"/>
      <c r="Y442" s="271"/>
      <c r="Z442" s="271"/>
      <c r="AA442" s="271"/>
      <c r="AB442" s="271"/>
    </row>
    <row r="443" spans="1:28" ht="17" hidden="1">
      <c r="A443" s="34">
        <f t="shared" si="10"/>
        <v>385</v>
      </c>
      <c r="B443" s="279">
        <v>45942</v>
      </c>
      <c r="C443" s="34" t="s">
        <v>4748</v>
      </c>
      <c r="D443" s="280">
        <v>978042478</v>
      </c>
      <c r="E443" s="34"/>
      <c r="F443" s="144" t="s">
        <v>4273</v>
      </c>
      <c r="G443" s="144"/>
      <c r="H443" s="144"/>
      <c r="I443" s="34" t="s">
        <v>26</v>
      </c>
      <c r="J443" s="34" t="s">
        <v>38</v>
      </c>
      <c r="K443" s="34" t="s">
        <v>391</v>
      </c>
      <c r="L443" s="34" t="s">
        <v>107</v>
      </c>
      <c r="M443" s="34" t="s">
        <v>161</v>
      </c>
      <c r="N443" s="34" t="s">
        <v>234</v>
      </c>
      <c r="O443" s="38" t="s">
        <v>697</v>
      </c>
      <c r="P443" s="34"/>
      <c r="Q443" s="34"/>
      <c r="R443" s="284" t="s">
        <v>110</v>
      </c>
      <c r="S443" s="285"/>
      <c r="T443" s="38"/>
      <c r="U443" s="38"/>
      <c r="V443" s="42"/>
      <c r="W443" s="38"/>
      <c r="X443" s="307"/>
      <c r="Y443" s="271"/>
      <c r="Z443" s="271"/>
      <c r="AA443" s="271"/>
      <c r="AB443" s="271"/>
    </row>
    <row r="444" spans="1:28" ht="17" hidden="1">
      <c r="A444" s="34">
        <f t="shared" si="10"/>
        <v>386</v>
      </c>
      <c r="B444" s="279">
        <v>45942</v>
      </c>
      <c r="C444" s="34" t="s">
        <v>4749</v>
      </c>
      <c r="D444" s="280">
        <v>908398828</v>
      </c>
      <c r="E444" s="34"/>
      <c r="F444" s="144"/>
      <c r="G444" s="144"/>
      <c r="H444" s="144"/>
      <c r="I444" s="34" t="s">
        <v>48</v>
      </c>
      <c r="J444" s="34" t="s">
        <v>27</v>
      </c>
      <c r="K444" s="34" t="s">
        <v>391</v>
      </c>
      <c r="L444" s="34" t="s">
        <v>29</v>
      </c>
      <c r="M444" s="34" t="s">
        <v>203</v>
      </c>
      <c r="N444" s="34" t="s">
        <v>227</v>
      </c>
      <c r="O444" s="38" t="s">
        <v>32</v>
      </c>
      <c r="P444" s="34" t="s">
        <v>4750</v>
      </c>
      <c r="Q444" s="44">
        <v>45944</v>
      </c>
      <c r="R444" s="284" t="s">
        <v>4344</v>
      </c>
      <c r="S444" s="285"/>
      <c r="T444" s="38"/>
      <c r="U444" s="38"/>
      <c r="V444" s="286"/>
      <c r="W444" s="38"/>
      <c r="X444" s="43"/>
      <c r="Y444" s="271"/>
      <c r="Z444" s="271"/>
      <c r="AA444" s="271"/>
      <c r="AB444" s="271"/>
    </row>
    <row r="445" spans="1:28" ht="16" hidden="1">
      <c r="A445" s="34">
        <f t="shared" si="10"/>
        <v>387</v>
      </c>
      <c r="B445" s="279">
        <v>45942</v>
      </c>
      <c r="C445" s="34" t="s">
        <v>4751</v>
      </c>
      <c r="D445" s="280">
        <v>903069533</v>
      </c>
      <c r="E445" s="34" t="s">
        <v>4457</v>
      </c>
      <c r="F445" s="282" t="s">
        <v>4271</v>
      </c>
      <c r="G445" s="282"/>
      <c r="H445" s="282"/>
      <c r="I445" s="34" t="s">
        <v>26</v>
      </c>
      <c r="J445" s="34" t="s">
        <v>27</v>
      </c>
      <c r="K445" s="34" t="s">
        <v>391</v>
      </c>
      <c r="L445" s="34" t="s">
        <v>29</v>
      </c>
      <c r="M445" s="34" t="s">
        <v>91</v>
      </c>
      <c r="N445" s="34" t="s">
        <v>227</v>
      </c>
      <c r="O445" s="38" t="s">
        <v>4264</v>
      </c>
      <c r="P445" s="34"/>
      <c r="Q445" s="34"/>
      <c r="R445" s="284"/>
      <c r="S445" s="285"/>
      <c r="T445" s="38"/>
      <c r="U445" s="38"/>
      <c r="V445" s="42"/>
      <c r="W445" s="38"/>
      <c r="X445" s="43"/>
      <c r="Y445" s="271"/>
      <c r="Z445" s="271"/>
      <c r="AA445" s="271"/>
      <c r="AB445" s="271"/>
    </row>
    <row r="446" spans="1:28" ht="16" hidden="1">
      <c r="A446" s="34">
        <f t="shared" si="10"/>
        <v>388</v>
      </c>
      <c r="B446" s="279">
        <v>45942</v>
      </c>
      <c r="C446" s="34" t="s">
        <v>4752</v>
      </c>
      <c r="D446" s="280">
        <v>904422999</v>
      </c>
      <c r="E446" s="34" t="s">
        <v>3974</v>
      </c>
      <c r="F446" s="144" t="s">
        <v>4273</v>
      </c>
      <c r="G446" s="144"/>
      <c r="H446" s="144"/>
      <c r="I446" s="34" t="s">
        <v>26</v>
      </c>
      <c r="J446" s="34" t="s">
        <v>38</v>
      </c>
      <c r="K446" s="34" t="s">
        <v>391</v>
      </c>
      <c r="L446" s="34" t="s">
        <v>107</v>
      </c>
      <c r="M446" s="34" t="s">
        <v>4324</v>
      </c>
      <c r="N446" s="34" t="s">
        <v>234</v>
      </c>
      <c r="O446" s="38" t="s">
        <v>32</v>
      </c>
      <c r="P446" s="34"/>
      <c r="Q446" s="34"/>
      <c r="R446" s="284"/>
      <c r="S446" s="285"/>
      <c r="T446" s="38"/>
      <c r="U446" s="38"/>
      <c r="V446" s="286"/>
      <c r="W446" s="38"/>
      <c r="X446" s="43"/>
      <c r="Y446" s="271"/>
      <c r="Z446" s="271"/>
      <c r="AA446" s="271"/>
      <c r="AB446" s="271"/>
    </row>
    <row r="447" spans="1:28" ht="16" hidden="1">
      <c r="A447" s="34">
        <f t="shared" si="10"/>
        <v>389</v>
      </c>
      <c r="B447" s="279">
        <v>45942</v>
      </c>
      <c r="C447" s="34" t="s">
        <v>4753</v>
      </c>
      <c r="D447" s="280">
        <v>908788697</v>
      </c>
      <c r="E447" s="34"/>
      <c r="F447" s="144"/>
      <c r="G447" s="144"/>
      <c r="H447" s="144"/>
      <c r="I447" s="34" t="s">
        <v>48</v>
      </c>
      <c r="J447" s="34" t="s">
        <v>27</v>
      </c>
      <c r="K447" s="34" t="s">
        <v>391</v>
      </c>
      <c r="L447" s="34" t="s">
        <v>29</v>
      </c>
      <c r="M447" s="34" t="s">
        <v>217</v>
      </c>
      <c r="N447" s="34" t="s">
        <v>227</v>
      </c>
      <c r="O447" s="38" t="s">
        <v>1169</v>
      </c>
      <c r="P447" s="34"/>
      <c r="Q447" s="34"/>
      <c r="R447" s="284"/>
      <c r="S447" s="285"/>
      <c r="T447" s="38"/>
      <c r="U447" s="38"/>
      <c r="V447" s="42"/>
      <c r="W447" s="38"/>
      <c r="X447" s="43"/>
      <c r="Y447" s="271"/>
      <c r="Z447" s="271"/>
      <c r="AA447" s="271"/>
      <c r="AB447" s="271"/>
    </row>
    <row r="448" spans="1:28" ht="16" hidden="1">
      <c r="A448" s="34">
        <f t="shared" si="10"/>
        <v>390</v>
      </c>
      <c r="B448" s="279">
        <v>45942</v>
      </c>
      <c r="C448" s="34" t="s">
        <v>4754</v>
      </c>
      <c r="D448" s="303"/>
      <c r="E448" s="34" t="s">
        <v>4356</v>
      </c>
      <c r="F448" s="282" t="s">
        <v>4271</v>
      </c>
      <c r="G448" s="282"/>
      <c r="H448" s="282"/>
      <c r="I448" s="34" t="s">
        <v>26</v>
      </c>
      <c r="J448" s="34" t="s">
        <v>27</v>
      </c>
      <c r="K448" s="34" t="s">
        <v>391</v>
      </c>
      <c r="L448" s="34" t="s">
        <v>29</v>
      </c>
      <c r="M448" s="34"/>
      <c r="N448" s="34" t="s">
        <v>389</v>
      </c>
      <c r="O448" s="38"/>
      <c r="P448" s="34"/>
      <c r="Q448" s="34"/>
      <c r="R448" s="284"/>
      <c r="S448" s="285"/>
      <c r="T448" s="38"/>
      <c r="U448" s="38"/>
      <c r="V448" s="42"/>
      <c r="W448" s="38"/>
      <c r="X448" s="43"/>
      <c r="Y448" s="271"/>
      <c r="Z448" s="271"/>
      <c r="AA448" s="271"/>
      <c r="AB448" s="271"/>
    </row>
    <row r="449" spans="1:28" ht="16" hidden="1">
      <c r="A449" s="34">
        <f t="shared" si="10"/>
        <v>391</v>
      </c>
      <c r="B449" s="279">
        <v>45942</v>
      </c>
      <c r="C449" s="34" t="s">
        <v>3958</v>
      </c>
      <c r="D449" s="303"/>
      <c r="E449" s="34" t="s">
        <v>4755</v>
      </c>
      <c r="F449" s="282" t="s">
        <v>24</v>
      </c>
      <c r="G449" s="282"/>
      <c r="H449" s="282"/>
      <c r="I449" s="34" t="s">
        <v>26</v>
      </c>
      <c r="J449" s="34" t="s">
        <v>27</v>
      </c>
      <c r="K449" s="34" t="s">
        <v>391</v>
      </c>
      <c r="L449" s="34" t="s">
        <v>29</v>
      </c>
      <c r="M449" s="34" t="s">
        <v>203</v>
      </c>
      <c r="N449" s="34" t="s">
        <v>389</v>
      </c>
      <c r="O449" s="38"/>
      <c r="P449" s="34"/>
      <c r="Q449" s="34"/>
      <c r="R449" s="284"/>
      <c r="S449" s="285"/>
      <c r="T449" s="38"/>
      <c r="U449" s="38"/>
      <c r="V449" s="42"/>
      <c r="W449" s="38"/>
      <c r="X449" s="43"/>
      <c r="Y449" s="271"/>
      <c r="Z449" s="271"/>
      <c r="AA449" s="271"/>
      <c r="AB449" s="271"/>
    </row>
    <row r="450" spans="1:28" ht="16" hidden="1">
      <c r="A450" s="34">
        <f t="shared" si="10"/>
        <v>392</v>
      </c>
      <c r="B450" s="279">
        <v>45942</v>
      </c>
      <c r="C450" s="34" t="s">
        <v>4756</v>
      </c>
      <c r="D450" s="303"/>
      <c r="E450" s="34" t="s">
        <v>4745</v>
      </c>
      <c r="F450" s="291" t="s">
        <v>4746</v>
      </c>
      <c r="G450" s="291"/>
      <c r="H450" s="291"/>
      <c r="I450" s="34" t="s">
        <v>26</v>
      </c>
      <c r="J450" s="34" t="s">
        <v>38</v>
      </c>
      <c r="K450" s="34" t="s">
        <v>391</v>
      </c>
      <c r="L450" s="34" t="s">
        <v>107</v>
      </c>
      <c r="M450" s="34" t="s">
        <v>161</v>
      </c>
      <c r="N450" s="34" t="s">
        <v>389</v>
      </c>
      <c r="O450" s="38"/>
      <c r="P450" s="34"/>
      <c r="Q450" s="34"/>
      <c r="R450" s="284"/>
      <c r="S450" s="285"/>
      <c r="T450" s="38"/>
      <c r="U450" s="38"/>
      <c r="V450" s="42"/>
      <c r="W450" s="38"/>
      <c r="X450" s="43"/>
      <c r="Y450" s="271"/>
      <c r="Z450" s="271"/>
      <c r="AA450" s="271"/>
      <c r="AB450" s="271"/>
    </row>
    <row r="451" spans="1:28" ht="16" hidden="1">
      <c r="A451" s="34">
        <f t="shared" si="10"/>
        <v>393</v>
      </c>
      <c r="B451" s="279">
        <v>45942</v>
      </c>
      <c r="C451" s="34" t="s">
        <v>4757</v>
      </c>
      <c r="D451" s="280"/>
      <c r="E451" s="34" t="s">
        <v>3996</v>
      </c>
      <c r="F451" s="144" t="s">
        <v>4273</v>
      </c>
      <c r="G451" s="144"/>
      <c r="H451" s="144"/>
      <c r="I451" s="34" t="s">
        <v>26</v>
      </c>
      <c r="J451" s="34" t="s">
        <v>38</v>
      </c>
      <c r="K451" s="34" t="s">
        <v>391</v>
      </c>
      <c r="L451" s="34" t="s">
        <v>107</v>
      </c>
      <c r="M451" s="34" t="s">
        <v>161</v>
      </c>
      <c r="N451" s="34" t="s">
        <v>389</v>
      </c>
      <c r="O451" s="38"/>
      <c r="P451" s="34"/>
      <c r="Q451" s="49"/>
      <c r="R451" s="284"/>
      <c r="S451" s="285"/>
      <c r="T451" s="38"/>
      <c r="U451" s="38"/>
      <c r="V451" s="42"/>
      <c r="W451" s="38"/>
      <c r="X451" s="307"/>
      <c r="Y451" s="271"/>
      <c r="Z451" s="271"/>
      <c r="AA451" s="271"/>
      <c r="AB451" s="271"/>
    </row>
    <row r="452" spans="1:28" ht="17" hidden="1">
      <c r="A452" s="34">
        <f t="shared" si="10"/>
        <v>394</v>
      </c>
      <c r="B452" s="279">
        <v>45942</v>
      </c>
      <c r="C452" s="34" t="s">
        <v>4758</v>
      </c>
      <c r="D452" s="280">
        <v>354008075</v>
      </c>
      <c r="E452" s="34"/>
      <c r="F452" s="144"/>
      <c r="G452" s="144"/>
      <c r="H452" s="144"/>
      <c r="I452" s="34" t="s">
        <v>48</v>
      </c>
      <c r="J452" s="34" t="s">
        <v>27</v>
      </c>
      <c r="K452" s="34" t="s">
        <v>390</v>
      </c>
      <c r="L452" s="34" t="s">
        <v>29</v>
      </c>
      <c r="M452" s="34" t="s">
        <v>91</v>
      </c>
      <c r="N452" s="34" t="s">
        <v>234</v>
      </c>
      <c r="O452" s="38" t="s">
        <v>697</v>
      </c>
      <c r="P452" s="34"/>
      <c r="Q452" s="34"/>
      <c r="R452" s="284" t="s">
        <v>4424</v>
      </c>
      <c r="S452" s="285"/>
      <c r="T452" s="38"/>
      <c r="U452" s="38"/>
      <c r="V452" s="42"/>
      <c r="W452" s="38"/>
      <c r="X452" s="43" t="s">
        <v>4759</v>
      </c>
      <c r="Y452" s="271"/>
      <c r="Z452" s="271"/>
      <c r="AA452" s="271"/>
      <c r="AB452" s="271"/>
    </row>
    <row r="453" spans="1:28" ht="16" hidden="1">
      <c r="A453" s="34">
        <f t="shared" si="10"/>
        <v>395</v>
      </c>
      <c r="B453" s="279">
        <v>45942</v>
      </c>
      <c r="C453" s="34" t="s">
        <v>4760</v>
      </c>
      <c r="D453" s="280">
        <v>974826865</v>
      </c>
      <c r="E453" s="34"/>
      <c r="F453" s="144"/>
      <c r="G453" s="144"/>
      <c r="H453" s="144"/>
      <c r="I453" s="34" t="s">
        <v>48</v>
      </c>
      <c r="J453" s="34" t="s">
        <v>38</v>
      </c>
      <c r="K453" s="34" t="s">
        <v>390</v>
      </c>
      <c r="L453" s="34" t="s">
        <v>49</v>
      </c>
      <c r="M453" s="34" t="s">
        <v>161</v>
      </c>
      <c r="N453" s="34" t="s">
        <v>234</v>
      </c>
      <c r="O453" s="38" t="s">
        <v>4264</v>
      </c>
      <c r="P453" s="34"/>
      <c r="Q453" s="34"/>
      <c r="R453" s="284"/>
      <c r="S453" s="285"/>
      <c r="T453" s="38"/>
      <c r="U453" s="38"/>
      <c r="V453" s="42"/>
      <c r="W453" s="38"/>
      <c r="X453" s="43"/>
      <c r="Y453" s="271"/>
      <c r="Z453" s="271"/>
      <c r="AA453" s="271"/>
      <c r="AB453" s="271"/>
    </row>
    <row r="454" spans="1:28" ht="16" hidden="1">
      <c r="A454" s="34">
        <f t="shared" si="10"/>
        <v>396</v>
      </c>
      <c r="B454" s="279">
        <v>45942</v>
      </c>
      <c r="C454" s="34" t="s">
        <v>4761</v>
      </c>
      <c r="D454" s="280" t="s">
        <v>484</v>
      </c>
      <c r="E454" s="34" t="s">
        <v>4762</v>
      </c>
      <c r="F454" s="291" t="s">
        <v>4763</v>
      </c>
      <c r="G454" s="291"/>
      <c r="H454" s="291"/>
      <c r="I454" s="34" t="s">
        <v>26</v>
      </c>
      <c r="J454" s="34" t="s">
        <v>27</v>
      </c>
      <c r="K454" s="34" t="s">
        <v>390</v>
      </c>
      <c r="L454" s="34" t="s">
        <v>29</v>
      </c>
      <c r="M454" s="34" t="s">
        <v>212</v>
      </c>
      <c r="N454" s="34" t="s">
        <v>389</v>
      </c>
      <c r="O454" s="38" t="s">
        <v>4264</v>
      </c>
      <c r="P454" s="34"/>
      <c r="Q454" s="34"/>
      <c r="R454" s="284"/>
      <c r="S454" s="285"/>
      <c r="T454" s="38"/>
      <c r="U454" s="38"/>
      <c r="V454" s="42"/>
      <c r="W454" s="38"/>
      <c r="X454" s="43"/>
      <c r="Y454" s="271"/>
      <c r="Z454" s="271"/>
      <c r="AA454" s="271"/>
      <c r="AB454" s="271"/>
    </row>
    <row r="455" spans="1:28" ht="16" hidden="1">
      <c r="A455" s="34">
        <f t="shared" si="10"/>
        <v>397</v>
      </c>
      <c r="B455" s="279">
        <v>45942</v>
      </c>
      <c r="C455" s="34" t="s">
        <v>4764</v>
      </c>
      <c r="D455" s="312"/>
      <c r="E455" s="34" t="s">
        <v>4302</v>
      </c>
      <c r="F455" s="291" t="s">
        <v>4252</v>
      </c>
      <c r="G455" s="291"/>
      <c r="H455" s="291"/>
      <c r="I455" s="34" t="s">
        <v>26</v>
      </c>
      <c r="J455" s="34" t="s">
        <v>27</v>
      </c>
      <c r="K455" s="34" t="s">
        <v>390</v>
      </c>
      <c r="L455" s="34" t="s">
        <v>29</v>
      </c>
      <c r="M455" s="34" t="s">
        <v>203</v>
      </c>
      <c r="N455" s="34" t="s">
        <v>389</v>
      </c>
      <c r="O455" s="38"/>
      <c r="P455" s="34"/>
      <c r="Q455" s="34"/>
      <c r="R455" s="284"/>
      <c r="S455" s="285"/>
      <c r="T455" s="38"/>
      <c r="U455" s="38"/>
      <c r="V455" s="42"/>
      <c r="W455" s="38"/>
      <c r="X455" s="43"/>
      <c r="Y455" s="271"/>
      <c r="Z455" s="271"/>
      <c r="AA455" s="271"/>
      <c r="AB455" s="271"/>
    </row>
    <row r="456" spans="1:28" ht="16" hidden="1">
      <c r="A456" s="34">
        <f t="shared" si="10"/>
        <v>398</v>
      </c>
      <c r="B456" s="279">
        <v>45942</v>
      </c>
      <c r="C456" s="34" t="s">
        <v>248</v>
      </c>
      <c r="D456" s="280"/>
      <c r="E456" s="34"/>
      <c r="F456" s="144"/>
      <c r="G456" s="144"/>
      <c r="H456" s="144"/>
      <c r="I456" s="34" t="s">
        <v>48</v>
      </c>
      <c r="J456" s="34" t="s">
        <v>27</v>
      </c>
      <c r="K456" s="34" t="s">
        <v>390</v>
      </c>
      <c r="L456" s="34" t="s">
        <v>29</v>
      </c>
      <c r="M456" s="34" t="s">
        <v>91</v>
      </c>
      <c r="N456" s="34" t="s">
        <v>389</v>
      </c>
      <c r="O456" s="38"/>
      <c r="P456" s="34"/>
      <c r="Q456" s="49"/>
      <c r="R456" s="284"/>
      <c r="S456" s="285"/>
      <c r="T456" s="38"/>
      <c r="U456" s="38"/>
      <c r="V456" s="42"/>
      <c r="W456" s="38"/>
      <c r="X456" s="43"/>
      <c r="Y456" s="271"/>
      <c r="Z456" s="271"/>
      <c r="AA456" s="271"/>
      <c r="AB456" s="271"/>
    </row>
    <row r="457" spans="1:28" ht="16" hidden="1">
      <c r="A457" s="34">
        <f t="shared" si="10"/>
        <v>399</v>
      </c>
      <c r="B457" s="279">
        <v>45942</v>
      </c>
      <c r="C457" s="34" t="s">
        <v>4765</v>
      </c>
      <c r="D457" s="280"/>
      <c r="E457" s="34"/>
      <c r="F457" s="144"/>
      <c r="G457" s="144"/>
      <c r="H457" s="144"/>
      <c r="I457" s="34" t="s">
        <v>48</v>
      </c>
      <c r="J457" s="34" t="s">
        <v>38</v>
      </c>
      <c r="K457" s="34" t="s">
        <v>391</v>
      </c>
      <c r="L457" s="34" t="s">
        <v>96</v>
      </c>
      <c r="M457" s="34" t="s">
        <v>4324</v>
      </c>
      <c r="N457" s="34" t="s">
        <v>389</v>
      </c>
      <c r="O457" s="38"/>
      <c r="P457" s="34"/>
      <c r="Q457" s="34"/>
      <c r="R457" s="284"/>
      <c r="S457" s="285"/>
      <c r="T457" s="38"/>
      <c r="U457" s="38"/>
      <c r="V457" s="42"/>
      <c r="W457" s="38"/>
      <c r="X457" s="43"/>
      <c r="Y457" s="271"/>
      <c r="Z457" s="271"/>
      <c r="AA457" s="271"/>
      <c r="AB457" s="271"/>
    </row>
    <row r="458" spans="1:28" ht="16" hidden="1">
      <c r="A458" s="34">
        <f t="shared" si="10"/>
        <v>400</v>
      </c>
      <c r="B458" s="279">
        <v>45942</v>
      </c>
      <c r="C458" s="34" t="s">
        <v>4766</v>
      </c>
      <c r="D458" s="280"/>
      <c r="E458" s="34" t="s">
        <v>4302</v>
      </c>
      <c r="F458" s="291" t="s">
        <v>4252</v>
      </c>
      <c r="G458" s="291"/>
      <c r="H458" s="291"/>
      <c r="I458" s="34" t="s">
        <v>48</v>
      </c>
      <c r="J458" s="34" t="s">
        <v>38</v>
      </c>
      <c r="K458" s="34" t="s">
        <v>390</v>
      </c>
      <c r="L458" s="34" t="s">
        <v>29</v>
      </c>
      <c r="M458" s="34" t="s">
        <v>303</v>
      </c>
      <c r="N458" s="34" t="s">
        <v>389</v>
      </c>
      <c r="O458" s="38"/>
      <c r="P458" s="34"/>
      <c r="Q458" s="49"/>
      <c r="R458" s="284"/>
      <c r="S458" s="285"/>
      <c r="T458" s="38"/>
      <c r="U458" s="38"/>
      <c r="V458" s="42"/>
      <c r="W458" s="38"/>
      <c r="X458" s="38"/>
      <c r="Y458" s="271"/>
      <c r="Z458" s="271"/>
      <c r="AA458" s="271"/>
      <c r="AB458" s="271"/>
    </row>
    <row r="459" spans="1:28" ht="17" hidden="1">
      <c r="A459" s="34">
        <f t="shared" si="10"/>
        <v>401</v>
      </c>
      <c r="B459" s="279">
        <v>45942</v>
      </c>
      <c r="C459" s="34" t="s">
        <v>4767</v>
      </c>
      <c r="D459" s="280">
        <v>869991612</v>
      </c>
      <c r="E459" s="34"/>
      <c r="F459" s="144"/>
      <c r="G459" s="144"/>
      <c r="H459" s="144"/>
      <c r="I459" s="34" t="s">
        <v>26</v>
      </c>
      <c r="J459" s="34" t="s">
        <v>38</v>
      </c>
      <c r="K459" s="34" t="s">
        <v>390</v>
      </c>
      <c r="L459" s="34" t="s">
        <v>107</v>
      </c>
      <c r="M459" s="34" t="s">
        <v>161</v>
      </c>
      <c r="N459" s="34" t="s">
        <v>389</v>
      </c>
      <c r="O459" s="38" t="s">
        <v>697</v>
      </c>
      <c r="P459" s="34"/>
      <c r="Q459" s="49"/>
      <c r="R459" s="284" t="s">
        <v>110</v>
      </c>
      <c r="S459" s="285"/>
      <c r="T459" s="38"/>
      <c r="U459" s="38"/>
      <c r="V459" s="42"/>
      <c r="W459" s="38"/>
      <c r="X459" s="43" t="s">
        <v>4469</v>
      </c>
      <c r="Y459" s="271"/>
      <c r="Z459" s="271"/>
      <c r="AA459" s="271"/>
      <c r="AB459" s="271"/>
    </row>
    <row r="460" spans="1:28" ht="16" hidden="1">
      <c r="A460" s="34">
        <f t="shared" si="10"/>
        <v>402</v>
      </c>
      <c r="B460" s="279">
        <v>45942</v>
      </c>
      <c r="C460" s="34" t="s">
        <v>4768</v>
      </c>
      <c r="D460" s="280"/>
      <c r="E460" s="34"/>
      <c r="F460" s="144"/>
      <c r="G460" s="144"/>
      <c r="H460" s="144"/>
      <c r="I460" s="34" t="s">
        <v>26</v>
      </c>
      <c r="J460" s="34" t="s">
        <v>27</v>
      </c>
      <c r="K460" s="34" t="s">
        <v>391</v>
      </c>
      <c r="L460" s="34" t="s">
        <v>29</v>
      </c>
      <c r="M460" s="34" t="s">
        <v>203</v>
      </c>
      <c r="N460" s="34" t="s">
        <v>227</v>
      </c>
      <c r="O460" s="38"/>
      <c r="P460" s="34"/>
      <c r="Q460" s="34"/>
      <c r="R460" s="284"/>
      <c r="S460" s="285"/>
      <c r="T460" s="38"/>
      <c r="U460" s="38"/>
      <c r="V460" s="42"/>
      <c r="W460" s="38"/>
      <c r="X460" s="43"/>
      <c r="Y460" s="271"/>
      <c r="Z460" s="271"/>
      <c r="AA460" s="271"/>
      <c r="AB460" s="271"/>
    </row>
    <row r="461" spans="1:28" ht="16" hidden="1">
      <c r="A461" s="34">
        <f t="shared" si="10"/>
        <v>403</v>
      </c>
      <c r="B461" s="279">
        <v>45942</v>
      </c>
      <c r="C461" s="34" t="s">
        <v>4769</v>
      </c>
      <c r="D461" s="280" t="s">
        <v>3784</v>
      </c>
      <c r="E461" s="34" t="s">
        <v>4762</v>
      </c>
      <c r="F461" s="291" t="s">
        <v>4763</v>
      </c>
      <c r="G461" s="291"/>
      <c r="H461" s="291"/>
      <c r="I461" s="34" t="s">
        <v>26</v>
      </c>
      <c r="J461" s="34" t="s">
        <v>27</v>
      </c>
      <c r="K461" s="34" t="s">
        <v>391</v>
      </c>
      <c r="L461" s="34" t="s">
        <v>29</v>
      </c>
      <c r="M461" s="34" t="s">
        <v>203</v>
      </c>
      <c r="N461" s="34" t="s">
        <v>160</v>
      </c>
      <c r="O461" s="38" t="s">
        <v>4264</v>
      </c>
      <c r="P461" s="34"/>
      <c r="Q461" s="34"/>
      <c r="R461" s="284"/>
      <c r="S461" s="285"/>
      <c r="T461" s="38"/>
      <c r="U461" s="38"/>
      <c r="V461" s="42"/>
      <c r="W461" s="38"/>
      <c r="X461" s="43"/>
      <c r="Y461" s="271"/>
      <c r="Z461" s="271"/>
      <c r="AA461" s="271"/>
      <c r="AB461" s="271"/>
    </row>
    <row r="462" spans="1:28" ht="16" hidden="1">
      <c r="A462" s="34">
        <f t="shared" si="10"/>
        <v>404</v>
      </c>
      <c r="B462" s="279">
        <v>45942</v>
      </c>
      <c r="C462" s="34" t="s">
        <v>4770</v>
      </c>
      <c r="D462" s="280"/>
      <c r="E462" s="34"/>
      <c r="F462" s="144"/>
      <c r="G462" s="144"/>
      <c r="H462" s="144"/>
      <c r="I462" s="34" t="s">
        <v>48</v>
      </c>
      <c r="J462" s="34" t="s">
        <v>27</v>
      </c>
      <c r="K462" s="34" t="s">
        <v>391</v>
      </c>
      <c r="L462" s="34" t="s">
        <v>29</v>
      </c>
      <c r="M462" s="34" t="s">
        <v>203</v>
      </c>
      <c r="N462" s="34" t="s">
        <v>389</v>
      </c>
      <c r="O462" s="38"/>
      <c r="P462" s="34"/>
      <c r="Q462" s="34"/>
      <c r="R462" s="284"/>
      <c r="S462" s="285"/>
      <c r="T462" s="38"/>
      <c r="U462" s="38"/>
      <c r="V462" s="42"/>
      <c r="W462" s="38"/>
      <c r="X462" s="43"/>
      <c r="Y462" s="271"/>
      <c r="Z462" s="271"/>
      <c r="AA462" s="271"/>
      <c r="AB462" s="271"/>
    </row>
    <row r="463" spans="1:28" ht="17" hidden="1">
      <c r="A463" s="34">
        <f t="shared" si="10"/>
        <v>405</v>
      </c>
      <c r="B463" s="279">
        <v>45942</v>
      </c>
      <c r="C463" s="34" t="s">
        <v>4771</v>
      </c>
      <c r="D463" s="280">
        <v>795948766</v>
      </c>
      <c r="E463" s="34"/>
      <c r="F463" s="144"/>
      <c r="G463" s="144"/>
      <c r="H463" s="144"/>
      <c r="I463" s="34" t="s">
        <v>48</v>
      </c>
      <c r="J463" s="34" t="s">
        <v>27</v>
      </c>
      <c r="K463" s="34" t="s">
        <v>391</v>
      </c>
      <c r="L463" s="34" t="s">
        <v>29</v>
      </c>
      <c r="M463" s="34" t="s">
        <v>203</v>
      </c>
      <c r="N463" s="34" t="s">
        <v>234</v>
      </c>
      <c r="O463" s="38" t="s">
        <v>697</v>
      </c>
      <c r="P463" s="34"/>
      <c r="Q463" s="34"/>
      <c r="R463" s="284" t="s">
        <v>4424</v>
      </c>
      <c r="S463" s="285"/>
      <c r="T463" s="38"/>
      <c r="U463" s="38"/>
      <c r="V463" s="42"/>
      <c r="W463" s="38"/>
      <c r="X463" s="43"/>
      <c r="Y463" s="271"/>
      <c r="Z463" s="271"/>
      <c r="AA463" s="271"/>
      <c r="AB463" s="271"/>
    </row>
    <row r="464" spans="1:28" ht="16" hidden="1">
      <c r="A464" s="34">
        <f t="shared" si="10"/>
        <v>406</v>
      </c>
      <c r="B464" s="279">
        <v>45942</v>
      </c>
      <c r="C464" s="34" t="s">
        <v>1807</v>
      </c>
      <c r="D464" s="280" t="s">
        <v>3784</v>
      </c>
      <c r="E464" s="34" t="s">
        <v>4772</v>
      </c>
      <c r="F464" s="282" t="s">
        <v>24</v>
      </c>
      <c r="G464" s="282"/>
      <c r="H464" s="282"/>
      <c r="I464" s="34" t="s">
        <v>26</v>
      </c>
      <c r="J464" s="34" t="s">
        <v>27</v>
      </c>
      <c r="K464" s="34" t="s">
        <v>391</v>
      </c>
      <c r="L464" s="34" t="s">
        <v>29</v>
      </c>
      <c r="M464" s="34" t="s">
        <v>203</v>
      </c>
      <c r="N464" s="34" t="s">
        <v>160</v>
      </c>
      <c r="O464" s="38" t="s">
        <v>1169</v>
      </c>
      <c r="P464" s="34"/>
      <c r="Q464" s="34"/>
      <c r="R464" s="284"/>
      <c r="S464" s="285"/>
      <c r="T464" s="38"/>
      <c r="U464" s="38"/>
      <c r="V464" s="42"/>
      <c r="W464" s="38"/>
      <c r="X464" s="43"/>
      <c r="Y464" s="271"/>
      <c r="Z464" s="271"/>
      <c r="AA464" s="271"/>
      <c r="AB464" s="271"/>
    </row>
    <row r="465" spans="1:28" ht="17" hidden="1">
      <c r="A465" s="34">
        <f t="shared" si="10"/>
        <v>407</v>
      </c>
      <c r="B465" s="279">
        <v>45942</v>
      </c>
      <c r="C465" s="34" t="s">
        <v>2064</v>
      </c>
      <c r="D465" s="280">
        <v>972119255</v>
      </c>
      <c r="E465" s="34"/>
      <c r="F465" s="144"/>
      <c r="G465" s="144"/>
      <c r="H465" s="144"/>
      <c r="I465" s="34" t="s">
        <v>48</v>
      </c>
      <c r="J465" s="34" t="s">
        <v>38</v>
      </c>
      <c r="K465" s="34" t="s">
        <v>391</v>
      </c>
      <c r="L465" s="34" t="s">
        <v>29</v>
      </c>
      <c r="M465" s="34" t="s">
        <v>201</v>
      </c>
      <c r="N465" s="34" t="s">
        <v>234</v>
      </c>
      <c r="O465" s="38" t="s">
        <v>697</v>
      </c>
      <c r="P465" s="34"/>
      <c r="Q465" s="34"/>
      <c r="R465" s="284" t="s">
        <v>4433</v>
      </c>
      <c r="S465" s="285"/>
      <c r="T465" s="38"/>
      <c r="U465" s="38"/>
      <c r="V465" s="42"/>
      <c r="W465" s="38"/>
      <c r="X465" s="43" t="s">
        <v>4773</v>
      </c>
      <c r="Y465" s="271"/>
      <c r="Z465" s="271"/>
      <c r="AA465" s="271"/>
      <c r="AB465" s="271"/>
    </row>
    <row r="466" spans="1:28" ht="16" hidden="1">
      <c r="A466" s="34">
        <f t="shared" si="10"/>
        <v>408</v>
      </c>
      <c r="B466" s="279">
        <v>45942</v>
      </c>
      <c r="C466" s="34" t="s">
        <v>4774</v>
      </c>
      <c r="D466" s="280">
        <v>903619338</v>
      </c>
      <c r="E466" s="34" t="s">
        <v>4336</v>
      </c>
      <c r="F466" s="282" t="s">
        <v>24</v>
      </c>
      <c r="G466" s="282"/>
      <c r="H466" s="282"/>
      <c r="I466" s="34" t="s">
        <v>26</v>
      </c>
      <c r="J466" s="34" t="s">
        <v>27</v>
      </c>
      <c r="K466" s="34" t="s">
        <v>391</v>
      </c>
      <c r="L466" s="34" t="s">
        <v>29</v>
      </c>
      <c r="M466" s="34" t="s">
        <v>203</v>
      </c>
      <c r="N466" s="34" t="s">
        <v>227</v>
      </c>
      <c r="O466" s="38" t="s">
        <v>4264</v>
      </c>
      <c r="P466" s="34"/>
      <c r="Q466" s="34"/>
      <c r="R466" s="284"/>
      <c r="S466" s="285"/>
      <c r="T466" s="38"/>
      <c r="U466" s="38"/>
      <c r="V466" s="42"/>
      <c r="W466" s="38"/>
      <c r="X466" s="43"/>
      <c r="Y466" s="271"/>
      <c r="Z466" s="271"/>
      <c r="AA466" s="271"/>
      <c r="AB466" s="271"/>
    </row>
    <row r="467" spans="1:28" ht="19.5" hidden="1" customHeight="1">
      <c r="A467" s="34">
        <f t="shared" si="10"/>
        <v>409</v>
      </c>
      <c r="B467" s="279">
        <v>45942</v>
      </c>
      <c r="C467" s="34" t="s">
        <v>460</v>
      </c>
      <c r="D467" s="280" t="s">
        <v>4775</v>
      </c>
      <c r="E467" s="34" t="s">
        <v>4336</v>
      </c>
      <c r="F467" s="282" t="s">
        <v>24</v>
      </c>
      <c r="G467" s="282"/>
      <c r="H467" s="282"/>
      <c r="I467" s="34" t="s">
        <v>26</v>
      </c>
      <c r="J467" s="34" t="s">
        <v>27</v>
      </c>
      <c r="K467" s="34" t="s">
        <v>390</v>
      </c>
      <c r="L467" s="34" t="s">
        <v>29</v>
      </c>
      <c r="M467" s="34" t="s">
        <v>203</v>
      </c>
      <c r="N467" s="34" t="s">
        <v>227</v>
      </c>
      <c r="O467" s="38" t="s">
        <v>4264</v>
      </c>
      <c r="P467" s="34" t="s">
        <v>4776</v>
      </c>
      <c r="Q467" s="44">
        <v>45948</v>
      </c>
      <c r="R467" s="284" t="s">
        <v>4344</v>
      </c>
      <c r="S467" s="285" t="s">
        <v>4777</v>
      </c>
      <c r="T467" s="38" t="s">
        <v>4264</v>
      </c>
      <c r="U467" s="38" t="s">
        <v>44</v>
      </c>
      <c r="V467" s="42">
        <v>6000000</v>
      </c>
      <c r="W467" s="38"/>
      <c r="X467" s="43" t="s">
        <v>4778</v>
      </c>
      <c r="Y467" s="271"/>
      <c r="Z467" s="271"/>
      <c r="AA467" s="271"/>
      <c r="AB467" s="271"/>
    </row>
    <row r="468" spans="1:28" ht="16" hidden="1">
      <c r="A468" s="34">
        <f t="shared" si="10"/>
        <v>410</v>
      </c>
      <c r="B468" s="279">
        <v>45942</v>
      </c>
      <c r="C468" s="34" t="s">
        <v>4779</v>
      </c>
      <c r="D468" s="280">
        <v>768965995</v>
      </c>
      <c r="E468" s="34"/>
      <c r="F468" s="144"/>
      <c r="G468" s="144"/>
      <c r="H468" s="144"/>
      <c r="I468" s="34" t="s">
        <v>48</v>
      </c>
      <c r="J468" s="34" t="s">
        <v>27</v>
      </c>
      <c r="K468" s="34" t="s">
        <v>390</v>
      </c>
      <c r="L468" s="34" t="s">
        <v>374</v>
      </c>
      <c r="M468" s="34"/>
      <c r="N468" s="34" t="s">
        <v>389</v>
      </c>
      <c r="O468" s="38" t="s">
        <v>1169</v>
      </c>
      <c r="P468" s="34"/>
      <c r="Q468" s="34"/>
      <c r="R468" s="284"/>
      <c r="S468" s="285"/>
      <c r="T468" s="38"/>
      <c r="U468" s="38"/>
      <c r="V468" s="42"/>
      <c r="W468" s="38"/>
      <c r="X468" s="43"/>
      <c r="Y468" s="271"/>
      <c r="Z468" s="271"/>
      <c r="AA468" s="271"/>
      <c r="AB468" s="271"/>
    </row>
    <row r="469" spans="1:28" ht="16" hidden="1">
      <c r="A469" s="34">
        <f t="shared" si="10"/>
        <v>411</v>
      </c>
      <c r="B469" s="279">
        <v>45942</v>
      </c>
      <c r="C469" s="34" t="s">
        <v>4780</v>
      </c>
      <c r="D469" s="280">
        <v>934034620</v>
      </c>
      <c r="E469" s="34"/>
      <c r="F469" s="144"/>
      <c r="G469" s="144"/>
      <c r="H469" s="144"/>
      <c r="I469" s="34" t="s">
        <v>48</v>
      </c>
      <c r="J469" s="34" t="s">
        <v>27</v>
      </c>
      <c r="K469" s="34" t="s">
        <v>390</v>
      </c>
      <c r="L469" s="34" t="s">
        <v>29</v>
      </c>
      <c r="M469" s="34" t="s">
        <v>203</v>
      </c>
      <c r="N469" s="34" t="s">
        <v>234</v>
      </c>
      <c r="O469" s="38" t="s">
        <v>4264</v>
      </c>
      <c r="P469" s="34"/>
      <c r="Q469" s="34"/>
      <c r="R469" s="284"/>
      <c r="S469" s="285"/>
      <c r="T469" s="38"/>
      <c r="U469" s="38"/>
      <c r="V469" s="42"/>
      <c r="W469" s="38"/>
      <c r="X469" s="43"/>
      <c r="Y469" s="271"/>
      <c r="Z469" s="271"/>
      <c r="AA469" s="271"/>
      <c r="AB469" s="271"/>
    </row>
    <row r="470" spans="1:28" ht="17" hidden="1">
      <c r="A470" s="34">
        <f t="shared" si="10"/>
        <v>412</v>
      </c>
      <c r="B470" s="279">
        <v>45942</v>
      </c>
      <c r="C470" s="34" t="s">
        <v>4781</v>
      </c>
      <c r="D470" s="280">
        <v>989847889</v>
      </c>
      <c r="E470" s="34" t="s">
        <v>3996</v>
      </c>
      <c r="F470" s="144" t="s">
        <v>4273</v>
      </c>
      <c r="G470" s="144"/>
      <c r="H470" s="144"/>
      <c r="I470" s="34" t="s">
        <v>26</v>
      </c>
      <c r="J470" s="34" t="s">
        <v>38</v>
      </c>
      <c r="K470" s="34" t="s">
        <v>390</v>
      </c>
      <c r="L470" s="34" t="s">
        <v>107</v>
      </c>
      <c r="M470" s="34" t="s">
        <v>161</v>
      </c>
      <c r="N470" s="34" t="s">
        <v>234</v>
      </c>
      <c r="O470" s="38" t="s">
        <v>697</v>
      </c>
      <c r="P470" s="34"/>
      <c r="Q470" s="34"/>
      <c r="R470" s="284" t="s">
        <v>4424</v>
      </c>
      <c r="S470" s="285"/>
      <c r="T470" s="38"/>
      <c r="U470" s="38"/>
      <c r="V470" s="42"/>
      <c r="W470" s="38"/>
      <c r="X470" s="43"/>
      <c r="Y470" s="271"/>
      <c r="Z470" s="271"/>
      <c r="AA470" s="271"/>
      <c r="AB470" s="271"/>
    </row>
    <row r="471" spans="1:28" ht="17" hidden="1">
      <c r="A471" s="34">
        <f t="shared" si="10"/>
        <v>413</v>
      </c>
      <c r="B471" s="279">
        <v>45942</v>
      </c>
      <c r="C471" s="34" t="s">
        <v>4782</v>
      </c>
      <c r="D471" s="280">
        <v>938022201</v>
      </c>
      <c r="E471" s="34" t="s">
        <v>4336</v>
      </c>
      <c r="F471" s="282" t="s">
        <v>24</v>
      </c>
      <c r="G471" s="282"/>
      <c r="H471" s="282"/>
      <c r="I471" s="34" t="s">
        <v>26</v>
      </c>
      <c r="J471" s="34" t="s">
        <v>27</v>
      </c>
      <c r="K471" s="34" t="s">
        <v>390</v>
      </c>
      <c r="L471" s="34" t="s">
        <v>29</v>
      </c>
      <c r="M471" s="34" t="s">
        <v>203</v>
      </c>
      <c r="N471" s="34" t="s">
        <v>227</v>
      </c>
      <c r="O471" s="38" t="s">
        <v>697</v>
      </c>
      <c r="P471" s="34"/>
      <c r="Q471" s="34"/>
      <c r="R471" s="284" t="s">
        <v>4424</v>
      </c>
      <c r="S471" s="285"/>
      <c r="T471" s="38"/>
      <c r="U471" s="38"/>
      <c r="V471" s="42"/>
      <c r="W471" s="38"/>
      <c r="X471" s="307" t="s">
        <v>4783</v>
      </c>
      <c r="Y471" s="271"/>
      <c r="Z471" s="271"/>
      <c r="AA471" s="271"/>
      <c r="AB471" s="271"/>
    </row>
    <row r="472" spans="1:28" ht="16" hidden="1">
      <c r="A472" s="34">
        <f t="shared" si="10"/>
        <v>414</v>
      </c>
      <c r="B472" s="279">
        <v>45942</v>
      </c>
      <c r="C472" s="34" t="s">
        <v>3986</v>
      </c>
      <c r="D472" s="280"/>
      <c r="E472" s="34" t="s">
        <v>4336</v>
      </c>
      <c r="F472" s="282" t="s">
        <v>24</v>
      </c>
      <c r="G472" s="282"/>
      <c r="H472" s="282"/>
      <c r="I472" s="34" t="s">
        <v>26</v>
      </c>
      <c r="J472" s="34" t="s">
        <v>27</v>
      </c>
      <c r="K472" s="34" t="s">
        <v>390</v>
      </c>
      <c r="L472" s="34" t="s">
        <v>29</v>
      </c>
      <c r="M472" s="34" t="s">
        <v>91</v>
      </c>
      <c r="N472" s="34" t="s">
        <v>389</v>
      </c>
      <c r="O472" s="38"/>
      <c r="P472" s="34"/>
      <c r="Q472" s="34"/>
      <c r="R472" s="284"/>
      <c r="S472" s="285"/>
      <c r="T472" s="38"/>
      <c r="U472" s="38"/>
      <c r="V472" s="42"/>
      <c r="W472" s="38"/>
      <c r="X472" s="43"/>
      <c r="Y472" s="271"/>
      <c r="Z472" s="271"/>
      <c r="AA472" s="271"/>
      <c r="AB472" s="271"/>
    </row>
    <row r="473" spans="1:28" ht="16" hidden="1">
      <c r="A473" s="34">
        <f t="shared" si="10"/>
        <v>415</v>
      </c>
      <c r="B473" s="279">
        <v>45942</v>
      </c>
      <c r="C473" s="34" t="s">
        <v>4784</v>
      </c>
      <c r="D473" s="280" t="s">
        <v>484</v>
      </c>
      <c r="E473" s="34" t="s">
        <v>4336</v>
      </c>
      <c r="F473" s="282" t="s">
        <v>24</v>
      </c>
      <c r="G473" s="282"/>
      <c r="H473" s="282"/>
      <c r="I473" s="34" t="s">
        <v>26</v>
      </c>
      <c r="J473" s="245" t="s">
        <v>27</v>
      </c>
      <c r="K473" s="34" t="s">
        <v>390</v>
      </c>
      <c r="L473" s="34" t="s">
        <v>29</v>
      </c>
      <c r="M473" s="34" t="s">
        <v>203</v>
      </c>
      <c r="N473" s="34" t="s">
        <v>389</v>
      </c>
      <c r="O473" s="38" t="s">
        <v>4264</v>
      </c>
      <c r="P473" s="34"/>
      <c r="Q473" s="34"/>
      <c r="R473" s="284"/>
      <c r="S473" s="285"/>
      <c r="T473" s="38"/>
      <c r="U473" s="38"/>
      <c r="V473" s="42"/>
      <c r="W473" s="38"/>
      <c r="X473" s="43"/>
      <c r="Y473" s="271"/>
      <c r="Z473" s="271"/>
      <c r="AA473" s="271"/>
      <c r="AB473" s="271"/>
    </row>
    <row r="474" spans="1:28" ht="17" hidden="1">
      <c r="A474" s="34"/>
      <c r="B474" s="279">
        <v>45943</v>
      </c>
      <c r="C474" s="34" t="s">
        <v>451</v>
      </c>
      <c r="D474" s="280">
        <v>906832832</v>
      </c>
      <c r="E474" s="34" t="s">
        <v>4785</v>
      </c>
      <c r="F474" s="282" t="s">
        <v>4786</v>
      </c>
      <c r="G474" s="282"/>
      <c r="H474" s="282"/>
      <c r="I474" s="34" t="s">
        <v>26</v>
      </c>
      <c r="J474" s="245" t="s">
        <v>27</v>
      </c>
      <c r="K474" s="34"/>
      <c r="L474" s="34" t="s">
        <v>29</v>
      </c>
      <c r="M474" s="34"/>
      <c r="N474" s="34"/>
      <c r="O474" s="38"/>
      <c r="P474" s="34"/>
      <c r="Q474" s="34"/>
      <c r="R474" s="284" t="s">
        <v>4344</v>
      </c>
      <c r="S474" s="285"/>
      <c r="T474" s="38" t="s">
        <v>32</v>
      </c>
      <c r="U474" s="38" t="s">
        <v>44</v>
      </c>
      <c r="V474" s="42">
        <v>7300000</v>
      </c>
      <c r="W474" s="38" t="s">
        <v>27</v>
      </c>
      <c r="X474" s="43"/>
      <c r="Y474" s="271"/>
      <c r="Z474" s="271"/>
      <c r="AA474" s="271"/>
      <c r="AB474" s="271"/>
    </row>
    <row r="475" spans="1:28" ht="17" hidden="1">
      <c r="A475" s="34"/>
      <c r="B475" s="279">
        <v>45943</v>
      </c>
      <c r="C475" s="34" t="s">
        <v>4787</v>
      </c>
      <c r="D475" s="280">
        <v>15878923678</v>
      </c>
      <c r="E475" s="34"/>
      <c r="F475" s="144"/>
      <c r="G475" s="144"/>
      <c r="H475" s="144"/>
      <c r="I475" s="34"/>
      <c r="J475" s="245"/>
      <c r="K475" s="34"/>
      <c r="L475" s="34"/>
      <c r="M475" s="34"/>
      <c r="N475" s="34"/>
      <c r="O475" s="38"/>
      <c r="P475" s="34"/>
      <c r="Q475" s="34"/>
      <c r="R475" s="284" t="s">
        <v>4344</v>
      </c>
      <c r="S475" s="285"/>
      <c r="T475" s="38" t="s">
        <v>32</v>
      </c>
      <c r="U475" s="38" t="s">
        <v>44</v>
      </c>
      <c r="V475" s="42">
        <v>10800000</v>
      </c>
      <c r="W475" s="38" t="s">
        <v>27</v>
      </c>
      <c r="X475" s="43"/>
      <c r="Y475" s="271"/>
      <c r="Z475" s="271"/>
      <c r="AA475" s="271"/>
      <c r="AB475" s="271"/>
    </row>
    <row r="476" spans="1:28" ht="17" hidden="1">
      <c r="A476" s="34">
        <f>A473+1</f>
        <v>416</v>
      </c>
      <c r="B476" s="279">
        <v>45943</v>
      </c>
      <c r="C476" s="34" t="s">
        <v>383</v>
      </c>
      <c r="D476" s="280">
        <v>979777674</v>
      </c>
      <c r="E476" s="34"/>
      <c r="F476" s="144"/>
      <c r="G476" s="144"/>
      <c r="H476" s="144"/>
      <c r="I476" s="34" t="s">
        <v>48</v>
      </c>
      <c r="J476" s="34" t="s">
        <v>38</v>
      </c>
      <c r="K476" s="34" t="s">
        <v>391</v>
      </c>
      <c r="L476" s="34" t="s">
        <v>107</v>
      </c>
      <c r="M476" s="34" t="s">
        <v>161</v>
      </c>
      <c r="N476" s="34" t="s">
        <v>234</v>
      </c>
      <c r="O476" s="38" t="s">
        <v>697</v>
      </c>
      <c r="P476" s="34"/>
      <c r="Q476" s="34"/>
      <c r="R476" s="284" t="s">
        <v>110</v>
      </c>
      <c r="S476" s="285"/>
      <c r="T476" s="38"/>
      <c r="U476" s="38"/>
      <c r="V476" s="42"/>
      <c r="W476" s="38"/>
      <c r="X476" s="43" t="s">
        <v>4469</v>
      </c>
      <c r="Y476" s="271"/>
      <c r="Z476" s="271"/>
      <c r="AA476" s="271"/>
      <c r="AB476" s="271"/>
    </row>
    <row r="477" spans="1:28" ht="16" hidden="1">
      <c r="A477" s="34">
        <f t="shared" ref="A477:A516" si="11">A476+1</f>
        <v>417</v>
      </c>
      <c r="B477" s="279">
        <v>45943</v>
      </c>
      <c r="C477" s="34" t="s">
        <v>4788</v>
      </c>
      <c r="D477" s="312"/>
      <c r="E477" s="34"/>
      <c r="F477" s="20"/>
      <c r="G477" s="20"/>
      <c r="H477" s="20"/>
      <c r="I477" s="34" t="s">
        <v>48</v>
      </c>
      <c r="J477" s="34" t="s">
        <v>27</v>
      </c>
      <c r="K477" s="34" t="s">
        <v>391</v>
      </c>
      <c r="L477" s="34" t="s">
        <v>29</v>
      </c>
      <c r="M477" s="9" t="s">
        <v>203</v>
      </c>
      <c r="N477" s="9" t="s">
        <v>389</v>
      </c>
      <c r="O477" s="38"/>
      <c r="P477" s="9"/>
      <c r="Q477" s="9"/>
      <c r="R477" s="284"/>
      <c r="S477" s="313"/>
      <c r="T477" s="38"/>
      <c r="U477" s="12"/>
      <c r="V477" s="13"/>
      <c r="W477" s="12"/>
      <c r="X477" s="314"/>
      <c r="Y477" s="271"/>
      <c r="Z477" s="271"/>
      <c r="AA477" s="271"/>
      <c r="AB477" s="271"/>
    </row>
    <row r="478" spans="1:28" ht="16" hidden="1">
      <c r="A478" s="34">
        <f t="shared" si="11"/>
        <v>418</v>
      </c>
      <c r="B478" s="279">
        <v>45943</v>
      </c>
      <c r="C478" s="300" t="s">
        <v>4789</v>
      </c>
      <c r="D478" s="280"/>
      <c r="E478" s="34" t="s">
        <v>4420</v>
      </c>
      <c r="F478" s="282" t="s">
        <v>24</v>
      </c>
      <c r="G478" s="282"/>
      <c r="H478" s="282"/>
      <c r="I478" s="34" t="s">
        <v>26</v>
      </c>
      <c r="J478" s="34" t="s">
        <v>27</v>
      </c>
      <c r="K478" s="34" t="s">
        <v>391</v>
      </c>
      <c r="L478" s="34" t="s">
        <v>29</v>
      </c>
      <c r="M478" s="34" t="s">
        <v>203</v>
      </c>
      <c r="N478" s="34" t="s">
        <v>389</v>
      </c>
      <c r="O478" s="38"/>
      <c r="P478" s="34"/>
      <c r="Q478" s="49"/>
      <c r="R478" s="284"/>
      <c r="S478" s="285"/>
      <c r="T478" s="38"/>
      <c r="U478" s="38"/>
      <c r="V478" s="42"/>
      <c r="W478" s="38"/>
      <c r="X478" s="43"/>
      <c r="Y478" s="271"/>
      <c r="Z478" s="271"/>
      <c r="AA478" s="271"/>
      <c r="AB478" s="271"/>
    </row>
    <row r="479" spans="1:28" ht="17" hidden="1">
      <c r="A479" s="34">
        <f t="shared" si="11"/>
        <v>419</v>
      </c>
      <c r="B479" s="279">
        <v>45943</v>
      </c>
      <c r="C479" s="34" t="s">
        <v>4790</v>
      </c>
      <c r="D479" s="280">
        <v>907252325</v>
      </c>
      <c r="E479" s="34" t="s">
        <v>3974</v>
      </c>
      <c r="F479" s="144" t="s">
        <v>4273</v>
      </c>
      <c r="G479" s="144"/>
      <c r="H479" s="144"/>
      <c r="I479" s="34" t="s">
        <v>26</v>
      </c>
      <c r="J479" s="34" t="s">
        <v>38</v>
      </c>
      <c r="K479" s="34" t="s">
        <v>388</v>
      </c>
      <c r="L479" s="34" t="s">
        <v>107</v>
      </c>
      <c r="M479" s="34" t="s">
        <v>161</v>
      </c>
      <c r="N479" s="34" t="s">
        <v>234</v>
      </c>
      <c r="O479" s="38" t="s">
        <v>4264</v>
      </c>
      <c r="P479" s="34"/>
      <c r="Q479" s="49"/>
      <c r="R479" s="284" t="s">
        <v>4344</v>
      </c>
      <c r="S479" s="285"/>
      <c r="T479" s="38" t="s">
        <v>4264</v>
      </c>
      <c r="U479" s="38" t="s">
        <v>44</v>
      </c>
      <c r="V479" s="42">
        <v>12300000</v>
      </c>
      <c r="W479" s="38" t="s">
        <v>70</v>
      </c>
      <c r="X479" s="43" t="s">
        <v>4778</v>
      </c>
      <c r="Y479" s="271"/>
      <c r="Z479" s="271"/>
      <c r="AA479" s="271"/>
      <c r="AB479" s="271"/>
    </row>
    <row r="480" spans="1:28" ht="17" hidden="1">
      <c r="A480" s="34">
        <f t="shared" si="11"/>
        <v>420</v>
      </c>
      <c r="B480" s="279">
        <v>45943</v>
      </c>
      <c r="C480" s="34" t="s">
        <v>4791</v>
      </c>
      <c r="D480" s="280">
        <v>933691236</v>
      </c>
      <c r="E480" s="34" t="s">
        <v>4302</v>
      </c>
      <c r="F480" s="291" t="s">
        <v>4252</v>
      </c>
      <c r="G480" s="291"/>
      <c r="H480" s="291"/>
      <c r="I480" s="34" t="s">
        <v>26</v>
      </c>
      <c r="J480" s="34" t="s">
        <v>27</v>
      </c>
      <c r="K480" s="34" t="s">
        <v>388</v>
      </c>
      <c r="L480" s="34" t="s">
        <v>29</v>
      </c>
      <c r="M480" s="34" t="s">
        <v>91</v>
      </c>
      <c r="N480" s="34" t="s">
        <v>227</v>
      </c>
      <c r="O480" s="38" t="s">
        <v>697</v>
      </c>
      <c r="P480" s="34"/>
      <c r="Q480" s="49"/>
      <c r="R480" s="284" t="s">
        <v>4792</v>
      </c>
      <c r="S480" s="285"/>
      <c r="T480" s="38"/>
      <c r="U480" s="38"/>
      <c r="V480" s="42"/>
      <c r="W480" s="38"/>
      <c r="X480" s="43" t="s">
        <v>4793</v>
      </c>
      <c r="Y480" s="271"/>
      <c r="Z480" s="271"/>
      <c r="AA480" s="271"/>
      <c r="AB480" s="271"/>
    </row>
    <row r="481" spans="1:28" ht="16" hidden="1">
      <c r="A481" s="34">
        <f t="shared" si="11"/>
        <v>421</v>
      </c>
      <c r="B481" s="279">
        <v>45943</v>
      </c>
      <c r="C481" s="34" t="s">
        <v>4794</v>
      </c>
      <c r="D481" s="280">
        <v>903910089</v>
      </c>
      <c r="E481" s="34" t="s">
        <v>4755</v>
      </c>
      <c r="F481" s="282" t="s">
        <v>24</v>
      </c>
      <c r="G481" s="282"/>
      <c r="H481" s="282"/>
      <c r="I481" s="34" t="s">
        <v>26</v>
      </c>
      <c r="J481" s="34" t="s">
        <v>27</v>
      </c>
      <c r="K481" s="34" t="s">
        <v>388</v>
      </c>
      <c r="L481" s="34" t="s">
        <v>29</v>
      </c>
      <c r="M481" s="34" t="s">
        <v>203</v>
      </c>
      <c r="N481" s="34" t="s">
        <v>227</v>
      </c>
      <c r="O481" s="38" t="s">
        <v>4264</v>
      </c>
      <c r="P481" s="34"/>
      <c r="Q481" s="49"/>
      <c r="R481" s="284"/>
      <c r="S481" s="285"/>
      <c r="T481" s="38"/>
      <c r="U481" s="38"/>
      <c r="V481" s="42"/>
      <c r="W481" s="38"/>
      <c r="X481" s="43"/>
      <c r="Y481" s="271"/>
      <c r="Z481" s="271"/>
      <c r="AA481" s="271"/>
      <c r="AB481" s="271"/>
    </row>
    <row r="482" spans="1:28" ht="17" hidden="1">
      <c r="A482" s="34">
        <f t="shared" si="11"/>
        <v>422</v>
      </c>
      <c r="B482" s="279">
        <v>45943</v>
      </c>
      <c r="C482" s="34" t="s">
        <v>4795</v>
      </c>
      <c r="D482" s="280">
        <v>338153333</v>
      </c>
      <c r="E482" s="34" t="s">
        <v>3831</v>
      </c>
      <c r="F482" s="144" t="s">
        <v>4796</v>
      </c>
      <c r="G482" s="144"/>
      <c r="H482" s="144"/>
      <c r="I482" s="34" t="s">
        <v>26</v>
      </c>
      <c r="J482" s="34" t="s">
        <v>38</v>
      </c>
      <c r="K482" s="34" t="s">
        <v>388</v>
      </c>
      <c r="L482" s="34" t="s">
        <v>29</v>
      </c>
      <c r="M482" s="34" t="s">
        <v>161</v>
      </c>
      <c r="N482" s="34" t="s">
        <v>234</v>
      </c>
      <c r="O482" s="38" t="s">
        <v>32</v>
      </c>
      <c r="P482" s="34"/>
      <c r="Q482" s="49"/>
      <c r="R482" s="284" t="s">
        <v>4424</v>
      </c>
      <c r="S482" s="285" t="s">
        <v>4797</v>
      </c>
      <c r="T482" s="38"/>
      <c r="U482" s="38"/>
      <c r="V482" s="286"/>
      <c r="W482" s="38"/>
      <c r="X482" s="43"/>
      <c r="Y482" s="271"/>
      <c r="Z482" s="271"/>
      <c r="AA482" s="271"/>
      <c r="AB482" s="271"/>
    </row>
    <row r="483" spans="1:28" ht="16" hidden="1">
      <c r="A483" s="34">
        <f t="shared" si="11"/>
        <v>423</v>
      </c>
      <c r="B483" s="279">
        <v>45943</v>
      </c>
      <c r="C483" s="34" t="s">
        <v>4798</v>
      </c>
      <c r="D483" s="303">
        <v>377237326</v>
      </c>
      <c r="E483" s="34"/>
      <c r="F483" s="144"/>
      <c r="G483" s="144"/>
      <c r="H483" s="144"/>
      <c r="I483" s="34" t="s">
        <v>48</v>
      </c>
      <c r="J483" s="34" t="s">
        <v>27</v>
      </c>
      <c r="K483" s="34" t="s">
        <v>388</v>
      </c>
      <c r="L483" s="34" t="s">
        <v>29</v>
      </c>
      <c r="M483" s="34" t="s">
        <v>203</v>
      </c>
      <c r="N483" s="34" t="s">
        <v>234</v>
      </c>
      <c r="O483" s="38" t="s">
        <v>4264</v>
      </c>
      <c r="P483" s="34"/>
      <c r="Q483" s="49"/>
      <c r="R483" s="284"/>
      <c r="S483" s="285"/>
      <c r="T483" s="38"/>
      <c r="U483" s="38"/>
      <c r="V483" s="42"/>
      <c r="W483" s="38"/>
      <c r="X483" s="43"/>
      <c r="Y483" s="271"/>
      <c r="Z483" s="271"/>
      <c r="AA483" s="271"/>
      <c r="AB483" s="271"/>
    </row>
    <row r="484" spans="1:28" ht="16" hidden="1">
      <c r="A484" s="34">
        <f t="shared" si="11"/>
        <v>424</v>
      </c>
      <c r="B484" s="279">
        <v>45943</v>
      </c>
      <c r="C484" s="34" t="s">
        <v>4799</v>
      </c>
      <c r="D484" s="303"/>
      <c r="E484" s="34" t="s">
        <v>4800</v>
      </c>
      <c r="F484" s="144" t="s">
        <v>4732</v>
      </c>
      <c r="G484" s="144"/>
      <c r="H484" s="144"/>
      <c r="I484" s="34" t="s">
        <v>26</v>
      </c>
      <c r="J484" s="34" t="s">
        <v>27</v>
      </c>
      <c r="K484" s="34" t="s">
        <v>391</v>
      </c>
      <c r="L484" s="34" t="s">
        <v>29</v>
      </c>
      <c r="M484" s="34" t="s">
        <v>91</v>
      </c>
      <c r="N484" s="34" t="s">
        <v>389</v>
      </c>
      <c r="O484" s="38"/>
      <c r="P484" s="34"/>
      <c r="Q484" s="49"/>
      <c r="R484" s="284"/>
      <c r="S484" s="285"/>
      <c r="T484" s="38"/>
      <c r="U484" s="38"/>
      <c r="V484" s="42"/>
      <c r="W484" s="38"/>
      <c r="X484" s="43"/>
      <c r="Y484" s="271"/>
      <c r="Z484" s="271"/>
      <c r="AA484" s="271"/>
      <c r="AB484" s="271"/>
    </row>
    <row r="485" spans="1:28" ht="22.5" hidden="1" customHeight="1">
      <c r="A485" s="34">
        <f t="shared" si="11"/>
        <v>425</v>
      </c>
      <c r="B485" s="279">
        <v>45943</v>
      </c>
      <c r="C485" s="34" t="s">
        <v>4801</v>
      </c>
      <c r="D485" s="280">
        <v>909479483</v>
      </c>
      <c r="E485" s="34" t="s">
        <v>4802</v>
      </c>
      <c r="F485" s="144" t="s">
        <v>4803</v>
      </c>
      <c r="G485" s="144"/>
      <c r="H485" s="144"/>
      <c r="I485" s="34" t="s">
        <v>26</v>
      </c>
      <c r="J485" s="34" t="s">
        <v>27</v>
      </c>
      <c r="K485" s="34" t="s">
        <v>388</v>
      </c>
      <c r="L485" s="34" t="s">
        <v>29</v>
      </c>
      <c r="M485" s="34" t="s">
        <v>217</v>
      </c>
      <c r="N485" s="34" t="s">
        <v>227</v>
      </c>
      <c r="O485" s="38" t="s">
        <v>32</v>
      </c>
      <c r="P485" s="34" t="s">
        <v>108</v>
      </c>
      <c r="Q485" s="49">
        <v>45963</v>
      </c>
      <c r="R485" s="284" t="s">
        <v>4344</v>
      </c>
      <c r="S485" s="285"/>
      <c r="T485" s="38"/>
      <c r="U485" s="38"/>
      <c r="V485" s="286"/>
      <c r="W485" s="38"/>
      <c r="X485" s="43"/>
      <c r="Y485" s="271"/>
      <c r="Z485" s="271"/>
      <c r="AA485" s="271"/>
      <c r="AB485" s="271"/>
    </row>
    <row r="486" spans="1:28" ht="16" hidden="1">
      <c r="A486" s="34">
        <f t="shared" si="11"/>
        <v>426</v>
      </c>
      <c r="B486" s="279">
        <v>45943</v>
      </c>
      <c r="C486" s="34" t="s">
        <v>68</v>
      </c>
      <c r="D486" s="280">
        <v>986504469</v>
      </c>
      <c r="E486" s="34" t="s">
        <v>30</v>
      </c>
      <c r="F486" s="282" t="s">
        <v>24</v>
      </c>
      <c r="G486" s="282"/>
      <c r="H486" s="282"/>
      <c r="I486" s="34" t="s">
        <v>26</v>
      </c>
      <c r="J486" s="34" t="s">
        <v>27</v>
      </c>
      <c r="K486" s="34" t="s">
        <v>391</v>
      </c>
      <c r="L486" s="34" t="s">
        <v>29</v>
      </c>
      <c r="M486" s="34" t="s">
        <v>91</v>
      </c>
      <c r="N486" s="34" t="s">
        <v>227</v>
      </c>
      <c r="O486" s="38" t="s">
        <v>4422</v>
      </c>
      <c r="P486" s="34"/>
      <c r="Q486" s="34"/>
      <c r="R486" s="284"/>
      <c r="S486" s="285"/>
      <c r="T486" s="38"/>
      <c r="U486" s="38"/>
      <c r="V486" s="42"/>
      <c r="W486" s="38"/>
      <c r="X486" s="43"/>
      <c r="Y486" s="271"/>
      <c r="Z486" s="271"/>
      <c r="AA486" s="271"/>
      <c r="AB486" s="271"/>
    </row>
    <row r="487" spans="1:28" ht="16" hidden="1">
      <c r="A487" s="34">
        <f t="shared" si="11"/>
        <v>427</v>
      </c>
      <c r="B487" s="279">
        <v>45943</v>
      </c>
      <c r="C487" s="34" t="s">
        <v>4804</v>
      </c>
      <c r="D487" s="280">
        <v>906997391</v>
      </c>
      <c r="E487" s="34" t="s">
        <v>141</v>
      </c>
      <c r="F487" s="282" t="s">
        <v>235</v>
      </c>
      <c r="G487" s="282"/>
      <c r="H487" s="282"/>
      <c r="I487" s="34" t="s">
        <v>26</v>
      </c>
      <c r="J487" s="34" t="s">
        <v>27</v>
      </c>
      <c r="K487" s="34" t="s">
        <v>391</v>
      </c>
      <c r="L487" s="34" t="s">
        <v>29</v>
      </c>
      <c r="M487" s="34" t="s">
        <v>91</v>
      </c>
      <c r="N487" s="34" t="s">
        <v>227</v>
      </c>
      <c r="O487" s="38" t="s">
        <v>4264</v>
      </c>
      <c r="P487" s="34"/>
      <c r="Q487" s="34"/>
      <c r="R487" s="284"/>
      <c r="S487" s="285"/>
      <c r="T487" s="38"/>
      <c r="U487" s="38"/>
      <c r="V487" s="42"/>
      <c r="W487" s="38"/>
      <c r="X487" s="43"/>
      <c r="Y487" s="271"/>
      <c r="Z487" s="271"/>
      <c r="AA487" s="271"/>
      <c r="AB487" s="271"/>
    </row>
    <row r="488" spans="1:28" ht="17" hidden="1">
      <c r="A488" s="34">
        <f t="shared" si="11"/>
        <v>428</v>
      </c>
      <c r="B488" s="279">
        <v>45943</v>
      </c>
      <c r="C488" s="34" t="s">
        <v>165</v>
      </c>
      <c r="D488" s="280">
        <v>908564937</v>
      </c>
      <c r="E488" s="34" t="s">
        <v>3974</v>
      </c>
      <c r="F488" s="144" t="s">
        <v>4273</v>
      </c>
      <c r="G488" s="144"/>
      <c r="H488" s="144"/>
      <c r="I488" s="34" t="s">
        <v>26</v>
      </c>
      <c r="J488" s="34" t="s">
        <v>38</v>
      </c>
      <c r="K488" s="34" t="s">
        <v>391</v>
      </c>
      <c r="L488" s="34" t="s">
        <v>107</v>
      </c>
      <c r="M488" s="34" t="s">
        <v>4324</v>
      </c>
      <c r="N488" s="34" t="s">
        <v>234</v>
      </c>
      <c r="O488" s="38" t="s">
        <v>697</v>
      </c>
      <c r="P488" s="34"/>
      <c r="Q488" s="34"/>
      <c r="R488" s="284" t="s">
        <v>4805</v>
      </c>
      <c r="S488" s="285"/>
      <c r="T488" s="38"/>
      <c r="U488" s="38"/>
      <c r="V488" s="42"/>
      <c r="W488" s="38"/>
      <c r="X488" s="307" t="s">
        <v>4806</v>
      </c>
      <c r="Y488" s="271"/>
      <c r="Z488" s="271"/>
      <c r="AA488" s="271"/>
      <c r="AB488" s="271"/>
    </row>
    <row r="489" spans="1:28" ht="16" hidden="1">
      <c r="A489" s="34">
        <f t="shared" si="11"/>
        <v>429</v>
      </c>
      <c r="B489" s="279">
        <v>45943</v>
      </c>
      <c r="C489" s="34" t="s">
        <v>4807</v>
      </c>
      <c r="D489" s="280"/>
      <c r="E489" s="34"/>
      <c r="F489" s="144"/>
      <c r="G489" s="144"/>
      <c r="H489" s="144"/>
      <c r="I489" s="34" t="s">
        <v>48</v>
      </c>
      <c r="J489" s="34"/>
      <c r="K489" s="34" t="s">
        <v>391</v>
      </c>
      <c r="L489" s="34" t="s">
        <v>107</v>
      </c>
      <c r="M489" s="34"/>
      <c r="N489" s="34" t="s">
        <v>389</v>
      </c>
      <c r="O489" s="38"/>
      <c r="P489" s="34"/>
      <c r="Q489" s="34"/>
      <c r="R489" s="284"/>
      <c r="S489" s="285"/>
      <c r="T489" s="38"/>
      <c r="U489" s="38"/>
      <c r="V489" s="42"/>
      <c r="W489" s="38"/>
      <c r="X489" s="43"/>
      <c r="Y489" s="271"/>
      <c r="Z489" s="271"/>
      <c r="AA489" s="271"/>
      <c r="AB489" s="271"/>
    </row>
    <row r="490" spans="1:28" ht="16" hidden="1">
      <c r="A490" s="34">
        <f t="shared" si="11"/>
        <v>430</v>
      </c>
      <c r="B490" s="279">
        <v>45943</v>
      </c>
      <c r="C490" s="34" t="s">
        <v>4808</v>
      </c>
      <c r="D490" s="280"/>
      <c r="E490" s="34"/>
      <c r="F490" s="144"/>
      <c r="G490" s="144"/>
      <c r="H490" s="144"/>
      <c r="I490" s="34" t="s">
        <v>48</v>
      </c>
      <c r="J490" s="34"/>
      <c r="K490" s="34" t="s">
        <v>391</v>
      </c>
      <c r="L490" s="34" t="s">
        <v>107</v>
      </c>
      <c r="M490" s="34"/>
      <c r="N490" s="34" t="s">
        <v>389</v>
      </c>
      <c r="O490" s="38"/>
      <c r="P490" s="34"/>
      <c r="Q490" s="34"/>
      <c r="R490" s="284"/>
      <c r="S490" s="285"/>
      <c r="T490" s="38"/>
      <c r="U490" s="38"/>
      <c r="V490" s="42"/>
      <c r="W490" s="38"/>
      <c r="X490" s="43"/>
      <c r="Y490" s="271"/>
      <c r="Z490" s="271"/>
      <c r="AA490" s="271"/>
      <c r="AB490" s="271"/>
    </row>
    <row r="491" spans="1:28" ht="16" hidden="1">
      <c r="A491" s="34">
        <f t="shared" si="11"/>
        <v>431</v>
      </c>
      <c r="B491" s="279">
        <v>45943</v>
      </c>
      <c r="C491" s="34" t="s">
        <v>4809</v>
      </c>
      <c r="D491" s="280"/>
      <c r="E491" s="34"/>
      <c r="F491" s="144"/>
      <c r="G491" s="144"/>
      <c r="H491" s="144"/>
      <c r="I491" s="34" t="s">
        <v>48</v>
      </c>
      <c r="J491" s="245" t="s">
        <v>27</v>
      </c>
      <c r="K491" s="34" t="s">
        <v>391</v>
      </c>
      <c r="L491" s="34" t="s">
        <v>29</v>
      </c>
      <c r="M491" s="34"/>
      <c r="N491" s="34" t="s">
        <v>389</v>
      </c>
      <c r="O491" s="38"/>
      <c r="P491" s="34"/>
      <c r="Q491" s="34"/>
      <c r="R491" s="284"/>
      <c r="S491" s="285"/>
      <c r="T491" s="38"/>
      <c r="U491" s="38"/>
      <c r="V491" s="42"/>
      <c r="W491" s="38"/>
      <c r="X491" s="43"/>
      <c r="Y491" s="271"/>
      <c r="Z491" s="271"/>
      <c r="AA491" s="271"/>
      <c r="AB491" s="271"/>
    </row>
    <row r="492" spans="1:28" ht="16" hidden="1">
      <c r="A492" s="34">
        <f t="shared" si="11"/>
        <v>432</v>
      </c>
      <c r="B492" s="279">
        <v>45943</v>
      </c>
      <c r="C492" s="34" t="s">
        <v>594</v>
      </c>
      <c r="D492" s="280"/>
      <c r="E492" s="34" t="s">
        <v>3811</v>
      </c>
      <c r="F492" s="282" t="s">
        <v>4271</v>
      </c>
      <c r="G492" s="282"/>
      <c r="H492" s="282"/>
      <c r="I492" s="34" t="s">
        <v>26</v>
      </c>
      <c r="J492" s="34" t="s">
        <v>27</v>
      </c>
      <c r="K492" s="34" t="s">
        <v>391</v>
      </c>
      <c r="L492" s="34" t="s">
        <v>29</v>
      </c>
      <c r="M492" s="34" t="s">
        <v>203</v>
      </c>
      <c r="N492" s="34" t="s">
        <v>389</v>
      </c>
      <c r="O492" s="38"/>
      <c r="P492" s="34"/>
      <c r="Q492" s="34"/>
      <c r="R492" s="284"/>
      <c r="S492" s="285"/>
      <c r="T492" s="38"/>
      <c r="U492" s="38"/>
      <c r="V492" s="42"/>
      <c r="W492" s="38"/>
      <c r="X492" s="43"/>
      <c r="Y492" s="271"/>
      <c r="Z492" s="271"/>
      <c r="AA492" s="271"/>
      <c r="AB492" s="271"/>
    </row>
    <row r="493" spans="1:28" ht="16" hidden="1">
      <c r="A493" s="34">
        <f t="shared" si="11"/>
        <v>433</v>
      </c>
      <c r="B493" s="279">
        <v>45943</v>
      </c>
      <c r="C493" s="34" t="s">
        <v>1196</v>
      </c>
      <c r="D493" s="280"/>
      <c r="E493" s="34"/>
      <c r="F493" s="144"/>
      <c r="G493" s="144"/>
      <c r="H493" s="144"/>
      <c r="I493" s="34" t="s">
        <v>48</v>
      </c>
      <c r="J493" s="34" t="s">
        <v>27</v>
      </c>
      <c r="K493" s="34" t="s">
        <v>391</v>
      </c>
      <c r="L493" s="34" t="s">
        <v>29</v>
      </c>
      <c r="M493" s="34" t="s">
        <v>203</v>
      </c>
      <c r="N493" s="34" t="s">
        <v>389</v>
      </c>
      <c r="O493" s="38"/>
      <c r="P493" s="34"/>
      <c r="Q493" s="34"/>
      <c r="R493" s="284"/>
      <c r="S493" s="285"/>
      <c r="T493" s="38"/>
      <c r="U493" s="38"/>
      <c r="V493" s="42"/>
      <c r="W493" s="38"/>
      <c r="X493" s="307"/>
      <c r="Y493" s="271"/>
      <c r="Z493" s="271"/>
      <c r="AA493" s="271"/>
      <c r="AB493" s="271"/>
    </row>
    <row r="494" spans="1:28" ht="17" hidden="1">
      <c r="A494" s="34">
        <f t="shared" si="11"/>
        <v>434</v>
      </c>
      <c r="B494" s="279">
        <v>45943</v>
      </c>
      <c r="C494" s="34" t="s">
        <v>4810</v>
      </c>
      <c r="D494" s="280">
        <v>945018246</v>
      </c>
      <c r="E494" s="34"/>
      <c r="F494" s="144"/>
      <c r="G494" s="144"/>
      <c r="H494" s="144"/>
      <c r="I494" s="34" t="s">
        <v>48</v>
      </c>
      <c r="J494" s="34" t="s">
        <v>38</v>
      </c>
      <c r="K494" s="34" t="s">
        <v>391</v>
      </c>
      <c r="L494" s="34" t="s">
        <v>49</v>
      </c>
      <c r="M494" s="34" t="s">
        <v>303</v>
      </c>
      <c r="N494" s="34" t="s">
        <v>234</v>
      </c>
      <c r="O494" s="38" t="s">
        <v>4264</v>
      </c>
      <c r="P494" s="34" t="s">
        <v>4811</v>
      </c>
      <c r="Q494" s="44">
        <v>45972</v>
      </c>
      <c r="R494" s="284" t="s">
        <v>4344</v>
      </c>
      <c r="S494" s="285"/>
      <c r="T494" s="38" t="s">
        <v>4264</v>
      </c>
      <c r="U494" s="38" t="s">
        <v>44</v>
      </c>
      <c r="V494" s="42">
        <v>25000000</v>
      </c>
      <c r="W494" s="38" t="s">
        <v>70</v>
      </c>
      <c r="X494" s="307"/>
      <c r="Y494" s="271"/>
      <c r="Z494" s="271"/>
      <c r="AA494" s="271"/>
      <c r="AB494" s="271"/>
    </row>
    <row r="495" spans="1:28" ht="16" hidden="1">
      <c r="A495" s="34">
        <f t="shared" si="11"/>
        <v>435</v>
      </c>
      <c r="B495" s="279">
        <v>45943</v>
      </c>
      <c r="C495" s="34" t="s">
        <v>2193</v>
      </c>
      <c r="D495" s="280">
        <v>942123676</v>
      </c>
      <c r="E495" s="34" t="s">
        <v>4328</v>
      </c>
      <c r="F495" s="282" t="s">
        <v>4271</v>
      </c>
      <c r="G495" s="282"/>
      <c r="H495" s="282"/>
      <c r="I495" s="34" t="s">
        <v>26</v>
      </c>
      <c r="J495" s="34" t="s">
        <v>27</v>
      </c>
      <c r="K495" s="34" t="s">
        <v>391</v>
      </c>
      <c r="L495" s="34" t="s">
        <v>29</v>
      </c>
      <c r="M495" s="34" t="s">
        <v>203</v>
      </c>
      <c r="N495" s="34" t="s">
        <v>227</v>
      </c>
      <c r="O495" s="38" t="s">
        <v>1169</v>
      </c>
      <c r="P495" s="34"/>
      <c r="Q495" s="34"/>
      <c r="R495" s="284"/>
      <c r="S495" s="285"/>
      <c r="T495" s="38"/>
      <c r="U495" s="38"/>
      <c r="V495" s="42"/>
      <c r="W495" s="38"/>
      <c r="X495" s="43"/>
      <c r="Y495" s="271"/>
      <c r="Z495" s="271"/>
      <c r="AA495" s="271"/>
      <c r="AB495" s="271"/>
    </row>
    <row r="496" spans="1:28" ht="16" hidden="1">
      <c r="A496" s="34">
        <f t="shared" si="11"/>
        <v>436</v>
      </c>
      <c r="B496" s="279">
        <v>45943</v>
      </c>
      <c r="C496" s="34" t="s">
        <v>4812</v>
      </c>
      <c r="D496" s="280">
        <v>967752678</v>
      </c>
      <c r="E496" s="34"/>
      <c r="F496" s="144"/>
      <c r="G496" s="144"/>
      <c r="H496" s="144"/>
      <c r="I496" s="34" t="s">
        <v>48</v>
      </c>
      <c r="J496" s="34" t="s">
        <v>27</v>
      </c>
      <c r="K496" s="34" t="s">
        <v>391</v>
      </c>
      <c r="L496" s="34" t="s">
        <v>29</v>
      </c>
      <c r="M496" s="34" t="s">
        <v>361</v>
      </c>
      <c r="N496" s="34" t="s">
        <v>234</v>
      </c>
      <c r="O496" s="38" t="s">
        <v>4264</v>
      </c>
      <c r="P496" s="34"/>
      <c r="Q496" s="34"/>
      <c r="R496" s="284"/>
      <c r="S496" s="285"/>
      <c r="T496" s="38"/>
      <c r="U496" s="38"/>
      <c r="V496" s="42"/>
      <c r="W496" s="38"/>
      <c r="X496" s="43"/>
      <c r="Y496" s="271"/>
      <c r="Z496" s="271"/>
      <c r="AA496" s="271"/>
      <c r="AB496" s="271"/>
    </row>
    <row r="497" spans="1:28" ht="17" hidden="1">
      <c r="A497" s="34">
        <f t="shared" si="11"/>
        <v>437</v>
      </c>
      <c r="B497" s="279">
        <v>45943</v>
      </c>
      <c r="C497" s="34" t="s">
        <v>3857</v>
      </c>
      <c r="D497" s="280" t="s">
        <v>1573</v>
      </c>
      <c r="E497" s="34" t="s">
        <v>4187</v>
      </c>
      <c r="F497" s="282" t="s">
        <v>24</v>
      </c>
      <c r="G497" s="282"/>
      <c r="H497" s="282"/>
      <c r="I497" s="34" t="s">
        <v>26</v>
      </c>
      <c r="J497" s="34" t="s">
        <v>27</v>
      </c>
      <c r="K497" s="34" t="s">
        <v>391</v>
      </c>
      <c r="L497" s="34" t="s">
        <v>29</v>
      </c>
      <c r="M497" s="34" t="s">
        <v>91</v>
      </c>
      <c r="N497" s="34" t="s">
        <v>160</v>
      </c>
      <c r="O497" s="38" t="s">
        <v>697</v>
      </c>
      <c r="P497" s="34"/>
      <c r="Q497" s="34"/>
      <c r="R497" s="284" t="s">
        <v>110</v>
      </c>
      <c r="S497" s="285"/>
      <c r="T497" s="38"/>
      <c r="U497" s="38"/>
      <c r="V497" s="42"/>
      <c r="W497" s="38"/>
      <c r="X497" s="43" t="s">
        <v>4469</v>
      </c>
      <c r="Y497" s="271"/>
      <c r="Z497" s="271"/>
      <c r="AA497" s="271"/>
      <c r="AB497" s="271"/>
    </row>
    <row r="498" spans="1:28" ht="16" hidden="1">
      <c r="A498" s="34">
        <f t="shared" si="11"/>
        <v>438</v>
      </c>
      <c r="B498" s="279">
        <v>45943</v>
      </c>
      <c r="C498" s="34" t="s">
        <v>4813</v>
      </c>
      <c r="D498" s="280"/>
      <c r="E498" s="34"/>
      <c r="F498" s="144"/>
      <c r="G498" s="144"/>
      <c r="H498" s="144"/>
      <c r="I498" s="34" t="s">
        <v>48</v>
      </c>
      <c r="J498" s="34" t="s">
        <v>27</v>
      </c>
      <c r="K498" s="34" t="s">
        <v>391</v>
      </c>
      <c r="L498" s="34" t="s">
        <v>29</v>
      </c>
      <c r="M498" s="34" t="s">
        <v>361</v>
      </c>
      <c r="N498" s="34" t="s">
        <v>389</v>
      </c>
      <c r="O498" s="38"/>
      <c r="P498" s="34"/>
      <c r="Q498" s="34"/>
      <c r="R498" s="284"/>
      <c r="S498" s="285"/>
      <c r="T498" s="38"/>
      <c r="U498" s="38"/>
      <c r="V498" s="42"/>
      <c r="W498" s="38"/>
      <c r="X498" s="43"/>
      <c r="Y498" s="271"/>
      <c r="Z498" s="271"/>
      <c r="AA498" s="271"/>
      <c r="AB498" s="271"/>
    </row>
    <row r="499" spans="1:28" ht="16" hidden="1">
      <c r="A499" s="34">
        <f t="shared" si="11"/>
        <v>439</v>
      </c>
      <c r="B499" s="279">
        <v>45943</v>
      </c>
      <c r="C499" s="34" t="s">
        <v>289</v>
      </c>
      <c r="D499" s="280">
        <v>906274875</v>
      </c>
      <c r="E499" s="34" t="s">
        <v>4270</v>
      </c>
      <c r="F499" s="282" t="s">
        <v>24</v>
      </c>
      <c r="G499" s="282"/>
      <c r="H499" s="282"/>
      <c r="I499" s="34" t="s">
        <v>26</v>
      </c>
      <c r="J499" s="34" t="s">
        <v>27</v>
      </c>
      <c r="K499" s="34" t="s">
        <v>391</v>
      </c>
      <c r="L499" s="34" t="s">
        <v>29</v>
      </c>
      <c r="M499" s="34" t="s">
        <v>203</v>
      </c>
      <c r="N499" s="34" t="s">
        <v>234</v>
      </c>
      <c r="O499" s="38" t="s">
        <v>4264</v>
      </c>
      <c r="P499" s="34"/>
      <c r="Q499" s="34"/>
      <c r="R499" s="284"/>
      <c r="S499" s="285"/>
      <c r="T499" s="38"/>
      <c r="U499" s="38"/>
      <c r="V499" s="42"/>
      <c r="W499" s="38"/>
      <c r="X499" s="43"/>
      <c r="Y499" s="271"/>
      <c r="Z499" s="271"/>
      <c r="AA499" s="271"/>
      <c r="AB499" s="271"/>
    </row>
    <row r="500" spans="1:28" ht="16" hidden="1">
      <c r="A500" s="34">
        <f t="shared" si="11"/>
        <v>440</v>
      </c>
      <c r="B500" s="279">
        <v>45943</v>
      </c>
      <c r="C500" s="34" t="s">
        <v>4814</v>
      </c>
      <c r="D500" s="280"/>
      <c r="E500" s="34"/>
      <c r="F500" s="144"/>
      <c r="G500" s="144"/>
      <c r="H500" s="144"/>
      <c r="I500" s="34" t="s">
        <v>48</v>
      </c>
      <c r="J500" s="34" t="s">
        <v>27</v>
      </c>
      <c r="K500" s="34" t="s">
        <v>391</v>
      </c>
      <c r="L500" s="34" t="s">
        <v>29</v>
      </c>
      <c r="M500" s="34" t="s">
        <v>203</v>
      </c>
      <c r="N500" s="34" t="s">
        <v>389</v>
      </c>
      <c r="O500" s="38"/>
      <c r="P500" s="34"/>
      <c r="Q500" s="34"/>
      <c r="R500" s="284"/>
      <c r="S500" s="285"/>
      <c r="T500" s="38"/>
      <c r="U500" s="38"/>
      <c r="V500" s="42"/>
      <c r="W500" s="38"/>
      <c r="X500" s="43"/>
      <c r="Y500" s="271"/>
      <c r="Z500" s="271"/>
      <c r="AA500" s="271"/>
      <c r="AB500" s="271"/>
    </row>
    <row r="501" spans="1:28" ht="16" hidden="1">
      <c r="A501" s="34">
        <f t="shared" si="11"/>
        <v>441</v>
      </c>
      <c r="B501" s="279">
        <v>45943</v>
      </c>
      <c r="C501" s="34" t="s">
        <v>4815</v>
      </c>
      <c r="D501" s="287">
        <v>903763405</v>
      </c>
      <c r="E501" s="34" t="s">
        <v>4745</v>
      </c>
      <c r="F501" s="282" t="s">
        <v>4746</v>
      </c>
      <c r="G501" s="282"/>
      <c r="H501" s="282"/>
      <c r="I501" s="34" t="s">
        <v>26</v>
      </c>
      <c r="J501" s="34"/>
      <c r="K501" s="34" t="s">
        <v>388</v>
      </c>
      <c r="L501" s="34" t="s">
        <v>107</v>
      </c>
      <c r="M501" s="34" t="s">
        <v>81</v>
      </c>
      <c r="N501" s="34" t="s">
        <v>234</v>
      </c>
      <c r="O501" s="38" t="s">
        <v>4422</v>
      </c>
      <c r="P501" s="34"/>
      <c r="Q501" s="34"/>
      <c r="R501" s="284"/>
      <c r="S501" s="285"/>
      <c r="T501" s="38"/>
      <c r="U501" s="38"/>
      <c r="V501" s="42"/>
      <c r="W501" s="38"/>
      <c r="X501" s="307"/>
      <c r="Y501" s="271"/>
      <c r="Z501" s="271"/>
      <c r="AA501" s="271"/>
      <c r="AB501" s="271"/>
    </row>
    <row r="502" spans="1:28" ht="17" hidden="1">
      <c r="A502" s="34">
        <f t="shared" si="11"/>
        <v>442</v>
      </c>
      <c r="B502" s="279">
        <v>45943</v>
      </c>
      <c r="C502" s="34" t="s">
        <v>4816</v>
      </c>
      <c r="D502" s="280">
        <v>907039688</v>
      </c>
      <c r="E502" s="34"/>
      <c r="F502" s="144"/>
      <c r="G502" s="144"/>
      <c r="H502" s="144"/>
      <c r="I502" s="34" t="s">
        <v>48</v>
      </c>
      <c r="J502" s="34" t="s">
        <v>27</v>
      </c>
      <c r="K502" s="34" t="s">
        <v>388</v>
      </c>
      <c r="L502" s="34" t="s">
        <v>29</v>
      </c>
      <c r="M502" s="34" t="s">
        <v>203</v>
      </c>
      <c r="N502" s="34" t="s">
        <v>227</v>
      </c>
      <c r="O502" s="38" t="s">
        <v>697</v>
      </c>
      <c r="P502" s="34"/>
      <c r="Q502" s="34"/>
      <c r="R502" s="284" t="s">
        <v>110</v>
      </c>
      <c r="S502" s="285"/>
      <c r="T502" s="38"/>
      <c r="U502" s="38"/>
      <c r="V502" s="42"/>
      <c r="W502" s="38"/>
      <c r="X502" s="307" t="s">
        <v>4469</v>
      </c>
      <c r="Y502" s="271"/>
      <c r="Z502" s="271"/>
      <c r="AA502" s="271"/>
      <c r="AB502" s="271"/>
    </row>
    <row r="503" spans="1:28" ht="16" hidden="1">
      <c r="A503" s="34">
        <f t="shared" si="11"/>
        <v>443</v>
      </c>
      <c r="B503" s="279">
        <v>45943</v>
      </c>
      <c r="C503" s="34" t="s">
        <v>242</v>
      </c>
      <c r="D503" s="280">
        <v>783871271</v>
      </c>
      <c r="E503" s="34" t="s">
        <v>3392</v>
      </c>
      <c r="F503" s="291" t="s">
        <v>4252</v>
      </c>
      <c r="G503" s="291"/>
      <c r="H503" s="291"/>
      <c r="I503" s="34" t="s">
        <v>26</v>
      </c>
      <c r="J503" s="34" t="s">
        <v>27</v>
      </c>
      <c r="K503" s="34" t="s">
        <v>388</v>
      </c>
      <c r="L503" s="34" t="s">
        <v>29</v>
      </c>
      <c r="M503" s="34" t="s">
        <v>203</v>
      </c>
      <c r="N503" s="34" t="s">
        <v>234</v>
      </c>
      <c r="O503" s="38" t="s">
        <v>4264</v>
      </c>
      <c r="P503" s="34"/>
      <c r="Q503" s="34"/>
      <c r="R503" s="284"/>
      <c r="S503" s="285"/>
      <c r="T503" s="38"/>
      <c r="U503" s="38"/>
      <c r="V503" s="42"/>
      <c r="W503" s="38"/>
      <c r="X503" s="43"/>
      <c r="Y503" s="271"/>
      <c r="Z503" s="271"/>
      <c r="AA503" s="271"/>
      <c r="AB503" s="271"/>
    </row>
    <row r="504" spans="1:28" ht="16" hidden="1">
      <c r="A504" s="34">
        <f t="shared" si="11"/>
        <v>444</v>
      </c>
      <c r="B504" s="279">
        <v>45943</v>
      </c>
      <c r="C504" s="34" t="s">
        <v>4817</v>
      </c>
      <c r="D504" s="280"/>
      <c r="E504" s="34" t="s">
        <v>4270</v>
      </c>
      <c r="F504" s="282" t="s">
        <v>24</v>
      </c>
      <c r="G504" s="282"/>
      <c r="H504" s="282"/>
      <c r="I504" s="34" t="s">
        <v>26</v>
      </c>
      <c r="J504" s="34" t="s">
        <v>27</v>
      </c>
      <c r="K504" s="34" t="s">
        <v>388</v>
      </c>
      <c r="L504" s="34" t="s">
        <v>29</v>
      </c>
      <c r="M504" s="34" t="s">
        <v>203</v>
      </c>
      <c r="N504" s="34" t="s">
        <v>389</v>
      </c>
      <c r="O504" s="38"/>
      <c r="P504" s="34"/>
      <c r="Q504" s="34"/>
      <c r="R504" s="284"/>
      <c r="S504" s="285"/>
      <c r="T504" s="38"/>
      <c r="U504" s="38"/>
      <c r="V504" s="42"/>
      <c r="W504" s="38"/>
      <c r="X504" s="307"/>
      <c r="Y504" s="271"/>
      <c r="Z504" s="271"/>
      <c r="AA504" s="271"/>
      <c r="AB504" s="271"/>
    </row>
    <row r="505" spans="1:28" ht="16" hidden="1">
      <c r="A505" s="34">
        <f t="shared" si="11"/>
        <v>445</v>
      </c>
      <c r="B505" s="279">
        <v>45943</v>
      </c>
      <c r="C505" s="34" t="s">
        <v>4818</v>
      </c>
      <c r="D505" s="280"/>
      <c r="E505" s="34" t="s">
        <v>4745</v>
      </c>
      <c r="F505" s="282" t="s">
        <v>4746</v>
      </c>
      <c r="G505" s="282"/>
      <c r="H505" s="282"/>
      <c r="I505" s="34" t="s">
        <v>26</v>
      </c>
      <c r="J505" s="34" t="s">
        <v>38</v>
      </c>
      <c r="K505" s="34" t="s">
        <v>388</v>
      </c>
      <c r="L505" s="34" t="s">
        <v>107</v>
      </c>
      <c r="M505" s="34" t="s">
        <v>161</v>
      </c>
      <c r="N505" s="34" t="s">
        <v>389</v>
      </c>
      <c r="O505" s="38"/>
      <c r="P505" s="34"/>
      <c r="Q505" s="34"/>
      <c r="R505" s="284"/>
      <c r="S505" s="285"/>
      <c r="T505" s="38"/>
      <c r="U505" s="38"/>
      <c r="V505" s="42"/>
      <c r="W505" s="38"/>
      <c r="X505" s="307"/>
      <c r="Y505" s="271"/>
      <c r="Z505" s="271"/>
      <c r="AA505" s="271"/>
      <c r="AB505" s="271"/>
    </row>
    <row r="506" spans="1:28" ht="16" hidden="1">
      <c r="A506" s="34">
        <f t="shared" si="11"/>
        <v>446</v>
      </c>
      <c r="B506" s="279">
        <v>45943</v>
      </c>
      <c r="C506" s="34" t="s">
        <v>4819</v>
      </c>
      <c r="D506" s="280"/>
      <c r="E506" s="34" t="s">
        <v>4820</v>
      </c>
      <c r="F506" s="282" t="s">
        <v>4604</v>
      </c>
      <c r="G506" s="282"/>
      <c r="H506" s="282"/>
      <c r="I506" s="34" t="s">
        <v>26</v>
      </c>
      <c r="J506" s="34" t="s">
        <v>27</v>
      </c>
      <c r="K506" s="34" t="s">
        <v>388</v>
      </c>
      <c r="L506" s="34" t="s">
        <v>29</v>
      </c>
      <c r="M506" s="34" t="s">
        <v>203</v>
      </c>
      <c r="N506" s="34" t="s">
        <v>389</v>
      </c>
      <c r="O506" s="38"/>
      <c r="P506" s="34"/>
      <c r="Q506" s="34"/>
      <c r="R506" s="284"/>
      <c r="S506" s="307"/>
      <c r="T506" s="38"/>
      <c r="U506" s="38"/>
      <c r="V506" s="42"/>
      <c r="W506" s="38"/>
      <c r="X506" s="307"/>
      <c r="Y506" s="271"/>
      <c r="Z506" s="271"/>
      <c r="AA506" s="271"/>
      <c r="AB506" s="271"/>
    </row>
    <row r="507" spans="1:28" ht="16" hidden="1">
      <c r="A507" s="34">
        <f t="shared" si="11"/>
        <v>447</v>
      </c>
      <c r="B507" s="279">
        <v>45943</v>
      </c>
      <c r="C507" s="34" t="s">
        <v>442</v>
      </c>
      <c r="D507" s="280"/>
      <c r="E507" s="34" t="s">
        <v>4821</v>
      </c>
      <c r="F507" s="282" t="s">
        <v>4746</v>
      </c>
      <c r="G507" s="282"/>
      <c r="H507" s="282"/>
      <c r="I507" s="34" t="s">
        <v>26</v>
      </c>
      <c r="J507" s="34" t="s">
        <v>38</v>
      </c>
      <c r="K507" s="34" t="s">
        <v>388</v>
      </c>
      <c r="L507" s="34" t="s">
        <v>107</v>
      </c>
      <c r="M507" s="34" t="s">
        <v>161</v>
      </c>
      <c r="N507" s="34" t="s">
        <v>389</v>
      </c>
      <c r="O507" s="38"/>
      <c r="P507" s="34"/>
      <c r="Q507" s="34"/>
      <c r="R507" s="284"/>
      <c r="S507" s="307"/>
      <c r="T507" s="38"/>
      <c r="U507" s="38"/>
      <c r="V507" s="42"/>
      <c r="W507" s="38"/>
      <c r="X507" s="307"/>
      <c r="Y507" s="271"/>
      <c r="Z507" s="271"/>
      <c r="AA507" s="271"/>
      <c r="AB507" s="271"/>
    </row>
    <row r="508" spans="1:28" ht="16" hidden="1">
      <c r="A508" s="34">
        <f t="shared" si="11"/>
        <v>448</v>
      </c>
      <c r="B508" s="279">
        <v>45943</v>
      </c>
      <c r="C508" s="34" t="s">
        <v>4822</v>
      </c>
      <c r="D508" s="280"/>
      <c r="E508" s="34"/>
      <c r="F508" s="144"/>
      <c r="G508" s="144"/>
      <c r="H508" s="144"/>
      <c r="I508" s="34" t="s">
        <v>48</v>
      </c>
      <c r="J508" s="34"/>
      <c r="K508" s="34" t="s">
        <v>388</v>
      </c>
      <c r="L508" s="34" t="s">
        <v>49</v>
      </c>
      <c r="M508" s="34"/>
      <c r="N508" s="34" t="s">
        <v>389</v>
      </c>
      <c r="O508" s="38"/>
      <c r="P508" s="34"/>
      <c r="Q508" s="34"/>
      <c r="R508" s="284"/>
      <c r="S508" s="285"/>
      <c r="T508" s="38"/>
      <c r="U508" s="38"/>
      <c r="V508" s="42"/>
      <c r="W508" s="38"/>
      <c r="X508" s="307"/>
      <c r="Y508" s="271"/>
      <c r="Z508" s="271"/>
      <c r="AA508" s="271"/>
      <c r="AB508" s="271"/>
    </row>
    <row r="509" spans="1:28" ht="16" hidden="1">
      <c r="A509" s="34">
        <f t="shared" si="11"/>
        <v>449</v>
      </c>
      <c r="B509" s="279">
        <v>45943</v>
      </c>
      <c r="C509" s="34" t="s">
        <v>535</v>
      </c>
      <c r="D509" s="280"/>
      <c r="E509" s="34" t="s">
        <v>4823</v>
      </c>
      <c r="F509" s="282" t="s">
        <v>4824</v>
      </c>
      <c r="G509" s="282"/>
      <c r="H509" s="282"/>
      <c r="I509" s="34" t="s">
        <v>26</v>
      </c>
      <c r="J509" s="34" t="s">
        <v>27</v>
      </c>
      <c r="K509" s="34" t="s">
        <v>388</v>
      </c>
      <c r="L509" s="34" t="s">
        <v>29</v>
      </c>
      <c r="M509" s="34" t="s">
        <v>91</v>
      </c>
      <c r="N509" s="34" t="s">
        <v>389</v>
      </c>
      <c r="O509" s="38"/>
      <c r="P509" s="34"/>
      <c r="Q509" s="34"/>
      <c r="R509" s="284"/>
      <c r="S509" s="285"/>
      <c r="T509" s="38"/>
      <c r="U509" s="38"/>
      <c r="V509" s="42"/>
      <c r="W509" s="38"/>
      <c r="X509" s="43"/>
      <c r="Y509" s="271"/>
      <c r="Z509" s="271"/>
      <c r="AA509" s="271"/>
      <c r="AB509" s="271"/>
    </row>
    <row r="510" spans="1:28" ht="16" hidden="1">
      <c r="A510" s="34">
        <f t="shared" si="11"/>
        <v>450</v>
      </c>
      <c r="B510" s="279">
        <v>45943</v>
      </c>
      <c r="C510" s="34" t="s">
        <v>682</v>
      </c>
      <c r="D510" s="280"/>
      <c r="E510" s="34" t="s">
        <v>4603</v>
      </c>
      <c r="F510" s="282" t="s">
        <v>4604</v>
      </c>
      <c r="G510" s="282"/>
      <c r="H510" s="282"/>
      <c r="I510" s="34" t="s">
        <v>26</v>
      </c>
      <c r="J510" s="34" t="s">
        <v>27</v>
      </c>
      <c r="K510" s="34" t="s">
        <v>388</v>
      </c>
      <c r="L510" s="34" t="s">
        <v>29</v>
      </c>
      <c r="M510" s="34" t="s">
        <v>361</v>
      </c>
      <c r="N510" s="34" t="s">
        <v>389</v>
      </c>
      <c r="O510" s="38"/>
      <c r="P510" s="34"/>
      <c r="Q510" s="34"/>
      <c r="R510" s="284"/>
      <c r="S510" s="285"/>
      <c r="T510" s="38"/>
      <c r="U510" s="38"/>
      <c r="V510" s="42"/>
      <c r="W510" s="38"/>
      <c r="X510" s="43"/>
      <c r="Y510" s="271"/>
      <c r="Z510" s="271"/>
      <c r="AA510" s="271"/>
      <c r="AB510" s="271"/>
    </row>
    <row r="511" spans="1:28" ht="16" hidden="1">
      <c r="A511" s="34">
        <f t="shared" si="11"/>
        <v>451</v>
      </c>
      <c r="B511" s="279">
        <v>45943</v>
      </c>
      <c r="C511" s="34" t="s">
        <v>4825</v>
      </c>
      <c r="D511" s="280"/>
      <c r="E511" s="34" t="s">
        <v>3996</v>
      </c>
      <c r="F511" s="144" t="s">
        <v>4273</v>
      </c>
      <c r="G511" s="144"/>
      <c r="H511" s="144"/>
      <c r="I511" s="34" t="s">
        <v>26</v>
      </c>
      <c r="J511" s="34" t="s">
        <v>38</v>
      </c>
      <c r="K511" s="34" t="s">
        <v>388</v>
      </c>
      <c r="L511" s="34" t="s">
        <v>107</v>
      </c>
      <c r="M511" s="34" t="s">
        <v>161</v>
      </c>
      <c r="N511" s="34" t="s">
        <v>389</v>
      </c>
      <c r="O511" s="38"/>
      <c r="P511" s="34"/>
      <c r="Q511" s="34"/>
      <c r="R511" s="284"/>
      <c r="S511" s="285"/>
      <c r="T511" s="38"/>
      <c r="U511" s="38"/>
      <c r="V511" s="42"/>
      <c r="W511" s="38"/>
      <c r="X511" s="43"/>
      <c r="Y511" s="271"/>
      <c r="Z511" s="271"/>
      <c r="AA511" s="271"/>
      <c r="AB511" s="271"/>
    </row>
    <row r="512" spans="1:28" ht="16" hidden="1">
      <c r="A512" s="34">
        <f t="shared" si="11"/>
        <v>452</v>
      </c>
      <c r="B512" s="279">
        <v>45943</v>
      </c>
      <c r="C512" s="34" t="s">
        <v>4826</v>
      </c>
      <c r="D512" s="280"/>
      <c r="E512" s="34"/>
      <c r="F512" s="144"/>
      <c r="G512" s="144"/>
      <c r="H512" s="144"/>
      <c r="I512" s="34" t="s">
        <v>48</v>
      </c>
      <c r="J512" s="34" t="s">
        <v>27</v>
      </c>
      <c r="K512" s="34" t="s">
        <v>388</v>
      </c>
      <c r="L512" s="34" t="s">
        <v>29</v>
      </c>
      <c r="M512" s="34" t="s">
        <v>91</v>
      </c>
      <c r="N512" s="34" t="s">
        <v>389</v>
      </c>
      <c r="O512" s="38"/>
      <c r="P512" s="34"/>
      <c r="Q512" s="34"/>
      <c r="R512" s="284"/>
      <c r="S512" s="307"/>
      <c r="T512" s="38"/>
      <c r="U512" s="38"/>
      <c r="V512" s="42"/>
      <c r="W512" s="38"/>
      <c r="X512" s="43"/>
      <c r="Y512" s="271"/>
      <c r="Z512" s="271"/>
      <c r="AA512" s="271"/>
      <c r="AB512" s="271"/>
    </row>
    <row r="513" spans="1:28" ht="16" hidden="1">
      <c r="A513" s="34">
        <f t="shared" si="11"/>
        <v>453</v>
      </c>
      <c r="B513" s="279">
        <v>45943</v>
      </c>
      <c r="C513" s="34" t="s">
        <v>4827</v>
      </c>
      <c r="D513" s="280"/>
      <c r="E513" s="34" t="s">
        <v>4828</v>
      </c>
      <c r="F513" s="144" t="s">
        <v>4244</v>
      </c>
      <c r="G513" s="144"/>
      <c r="H513" s="144"/>
      <c r="I513" s="34" t="s">
        <v>26</v>
      </c>
      <c r="J513" s="34" t="s">
        <v>27</v>
      </c>
      <c r="K513" s="34" t="s">
        <v>388</v>
      </c>
      <c r="L513" s="34" t="s">
        <v>29</v>
      </c>
      <c r="M513" s="34" t="s">
        <v>361</v>
      </c>
      <c r="N513" s="34" t="s">
        <v>389</v>
      </c>
      <c r="O513" s="38"/>
      <c r="P513" s="34"/>
      <c r="Q513" s="34"/>
      <c r="R513" s="284"/>
      <c r="S513" s="307"/>
      <c r="T513" s="38"/>
      <c r="U513" s="38"/>
      <c r="V513" s="42"/>
      <c r="W513" s="38"/>
      <c r="X513" s="43"/>
      <c r="Y513" s="271"/>
      <c r="Z513" s="271"/>
      <c r="AA513" s="271"/>
      <c r="AB513" s="271"/>
    </row>
    <row r="514" spans="1:28" ht="16" hidden="1">
      <c r="A514" s="34">
        <f t="shared" si="11"/>
        <v>454</v>
      </c>
      <c r="B514" s="279">
        <v>45943</v>
      </c>
      <c r="C514" s="34" t="s">
        <v>2626</v>
      </c>
      <c r="D514" s="280"/>
      <c r="E514" s="34" t="s">
        <v>4302</v>
      </c>
      <c r="F514" s="291" t="s">
        <v>4252</v>
      </c>
      <c r="G514" s="291"/>
      <c r="H514" s="291"/>
      <c r="I514" s="34" t="s">
        <v>26</v>
      </c>
      <c r="J514" s="34" t="s">
        <v>27</v>
      </c>
      <c r="K514" s="34" t="s">
        <v>388</v>
      </c>
      <c r="L514" s="34" t="s">
        <v>29</v>
      </c>
      <c r="M514" s="34" t="s">
        <v>91</v>
      </c>
      <c r="N514" s="34" t="s">
        <v>389</v>
      </c>
      <c r="O514" s="38"/>
      <c r="P514" s="34"/>
      <c r="Q514" s="34"/>
      <c r="R514" s="284"/>
      <c r="S514" s="285"/>
      <c r="T514" s="38"/>
      <c r="U514" s="38"/>
      <c r="V514" s="42"/>
      <c r="W514" s="38"/>
      <c r="X514" s="43"/>
      <c r="Y514" s="271"/>
      <c r="Z514" s="271"/>
      <c r="AA514" s="271"/>
      <c r="AB514" s="271"/>
    </row>
    <row r="515" spans="1:28" ht="16" hidden="1">
      <c r="A515" s="34">
        <f t="shared" si="11"/>
        <v>455</v>
      </c>
      <c r="B515" s="279">
        <v>45943</v>
      </c>
      <c r="C515" s="34" t="s">
        <v>4829</v>
      </c>
      <c r="D515" s="280"/>
      <c r="E515" s="34" t="s">
        <v>4336</v>
      </c>
      <c r="F515" s="282" t="s">
        <v>24</v>
      </c>
      <c r="G515" s="282"/>
      <c r="H515" s="282"/>
      <c r="I515" s="34" t="s">
        <v>26</v>
      </c>
      <c r="J515" s="34" t="s">
        <v>27</v>
      </c>
      <c r="K515" s="34" t="s">
        <v>388</v>
      </c>
      <c r="L515" s="34" t="s">
        <v>29</v>
      </c>
      <c r="M515" s="34" t="s">
        <v>203</v>
      </c>
      <c r="N515" s="34" t="s">
        <v>389</v>
      </c>
      <c r="O515" s="38"/>
      <c r="P515" s="34"/>
      <c r="Q515" s="34"/>
      <c r="R515" s="284"/>
      <c r="S515" s="285"/>
      <c r="T515" s="38"/>
      <c r="U515" s="38"/>
      <c r="V515" s="42"/>
      <c r="W515" s="38"/>
      <c r="X515" s="43"/>
      <c r="Y515" s="271"/>
      <c r="Z515" s="271"/>
      <c r="AA515" s="271"/>
      <c r="AB515" s="271"/>
    </row>
    <row r="516" spans="1:28" ht="16" hidden="1">
      <c r="A516" s="34">
        <f t="shared" si="11"/>
        <v>456</v>
      </c>
      <c r="B516" s="279">
        <v>45943</v>
      </c>
      <c r="C516" s="34" t="s">
        <v>4830</v>
      </c>
      <c r="D516" s="280"/>
      <c r="E516" s="34"/>
      <c r="F516" s="144"/>
      <c r="G516" s="144"/>
      <c r="H516" s="144"/>
      <c r="I516" s="34" t="s">
        <v>48</v>
      </c>
      <c r="J516" s="34" t="s">
        <v>27</v>
      </c>
      <c r="K516" s="34" t="s">
        <v>388</v>
      </c>
      <c r="L516" s="34" t="s">
        <v>29</v>
      </c>
      <c r="M516" s="34" t="s">
        <v>203</v>
      </c>
      <c r="N516" s="34" t="s">
        <v>389</v>
      </c>
      <c r="O516" s="38"/>
      <c r="P516" s="34"/>
      <c r="Q516" s="34"/>
      <c r="R516" s="284"/>
      <c r="S516" s="285"/>
      <c r="T516" s="38"/>
      <c r="U516" s="38"/>
      <c r="V516" s="42"/>
      <c r="W516" s="38"/>
      <c r="X516" s="43"/>
      <c r="Y516" s="271"/>
      <c r="Z516" s="271"/>
      <c r="AA516" s="271"/>
      <c r="AB516" s="271"/>
    </row>
    <row r="517" spans="1:28" ht="17" hidden="1">
      <c r="A517" s="34"/>
      <c r="B517" s="279">
        <v>45944</v>
      </c>
      <c r="C517" s="34" t="s">
        <v>4831</v>
      </c>
      <c r="D517" s="280">
        <v>17809527879</v>
      </c>
      <c r="E517" s="34"/>
      <c r="F517" s="144"/>
      <c r="G517" s="144"/>
      <c r="H517" s="144"/>
      <c r="I517" s="34"/>
      <c r="J517" s="34"/>
      <c r="K517" s="34"/>
      <c r="L517" s="34"/>
      <c r="M517" s="34"/>
      <c r="N517" s="34"/>
      <c r="O517" s="38"/>
      <c r="P517" s="34"/>
      <c r="Q517" s="34"/>
      <c r="R517" s="284" t="s">
        <v>4344</v>
      </c>
      <c r="S517" s="285"/>
      <c r="T517" s="38" t="s">
        <v>32</v>
      </c>
      <c r="U517" s="38" t="s">
        <v>44</v>
      </c>
      <c r="V517" s="42">
        <v>7500000</v>
      </c>
      <c r="W517" s="38" t="s">
        <v>27</v>
      </c>
      <c r="X517" s="43"/>
      <c r="Y517" s="271"/>
      <c r="Z517" s="271"/>
      <c r="AA517" s="271"/>
      <c r="AB517" s="271"/>
    </row>
    <row r="518" spans="1:28" ht="17" hidden="1">
      <c r="A518" s="34"/>
      <c r="B518" s="279">
        <v>45944</v>
      </c>
      <c r="C518" s="34" t="s">
        <v>544</v>
      </c>
      <c r="D518" s="280">
        <v>357057133</v>
      </c>
      <c r="E518" s="34"/>
      <c r="F518" s="144"/>
      <c r="G518" s="144"/>
      <c r="H518" s="144"/>
      <c r="I518" s="34" t="s">
        <v>48</v>
      </c>
      <c r="J518" s="34" t="s">
        <v>27</v>
      </c>
      <c r="K518" s="34"/>
      <c r="L518" s="34" t="s">
        <v>60</v>
      </c>
      <c r="M518" s="34"/>
      <c r="N518" s="34"/>
      <c r="O518" s="38"/>
      <c r="P518" s="34"/>
      <c r="Q518" s="34"/>
      <c r="R518" s="284" t="s">
        <v>4344</v>
      </c>
      <c r="S518" s="285"/>
      <c r="T518" s="38" t="s">
        <v>32</v>
      </c>
      <c r="U518" s="38" t="s">
        <v>44</v>
      </c>
      <c r="V518" s="42">
        <v>3690000</v>
      </c>
      <c r="W518" s="38" t="s">
        <v>27</v>
      </c>
      <c r="X518" s="43"/>
      <c r="Y518" s="271"/>
      <c r="Z518" s="271"/>
      <c r="AA518" s="271"/>
      <c r="AB518" s="271"/>
    </row>
    <row r="519" spans="1:28" ht="17" hidden="1">
      <c r="A519" s="34"/>
      <c r="B519" s="279">
        <v>45944</v>
      </c>
      <c r="C519" s="34" t="s">
        <v>684</v>
      </c>
      <c r="D519" s="280">
        <v>357057133</v>
      </c>
      <c r="E519" s="34"/>
      <c r="F519" s="144"/>
      <c r="G519" s="144"/>
      <c r="H519" s="144"/>
      <c r="I519" s="34" t="s">
        <v>48</v>
      </c>
      <c r="J519" s="34" t="s">
        <v>27</v>
      </c>
      <c r="K519" s="34"/>
      <c r="L519" s="34" t="s">
        <v>60</v>
      </c>
      <c r="M519" s="34"/>
      <c r="N519" s="34"/>
      <c r="O519" s="38"/>
      <c r="P519" s="34"/>
      <c r="Q519" s="34"/>
      <c r="R519" s="284" t="s">
        <v>4344</v>
      </c>
      <c r="S519" s="285"/>
      <c r="T519" s="38" t="s">
        <v>32</v>
      </c>
      <c r="U519" s="38" t="s">
        <v>44</v>
      </c>
      <c r="V519" s="42">
        <v>7550000</v>
      </c>
      <c r="W519" s="38" t="s">
        <v>27</v>
      </c>
      <c r="X519" s="43"/>
      <c r="Y519" s="271"/>
      <c r="Z519" s="271"/>
      <c r="AA519" s="271"/>
      <c r="AB519" s="271"/>
    </row>
    <row r="520" spans="1:28" ht="17" hidden="1">
      <c r="A520" s="34">
        <f>A516+1</f>
        <v>457</v>
      </c>
      <c r="B520" s="279">
        <v>45944</v>
      </c>
      <c r="C520" s="34" t="s">
        <v>4167</v>
      </c>
      <c r="D520" s="280">
        <v>972167979</v>
      </c>
      <c r="E520" s="34"/>
      <c r="F520" s="144"/>
      <c r="G520" s="144"/>
      <c r="H520" s="144"/>
      <c r="I520" s="34" t="s">
        <v>48</v>
      </c>
      <c r="J520" s="34" t="s">
        <v>27</v>
      </c>
      <c r="K520" s="34" t="s">
        <v>388</v>
      </c>
      <c r="L520" s="34" t="s">
        <v>29</v>
      </c>
      <c r="M520" s="34" t="s">
        <v>325</v>
      </c>
      <c r="N520" s="34" t="s">
        <v>227</v>
      </c>
      <c r="O520" s="38" t="s">
        <v>697</v>
      </c>
      <c r="P520" s="34"/>
      <c r="Q520" s="34"/>
      <c r="R520" s="284" t="s">
        <v>4832</v>
      </c>
      <c r="S520" s="285"/>
      <c r="T520" s="38" t="s">
        <v>697</v>
      </c>
      <c r="U520" s="38" t="s">
        <v>44</v>
      </c>
      <c r="V520" s="42" t="s">
        <v>1140</v>
      </c>
      <c r="W520" s="38"/>
      <c r="X520" s="43" t="s">
        <v>4833</v>
      </c>
      <c r="Y520" s="271"/>
      <c r="Z520" s="271"/>
      <c r="AA520" s="271"/>
      <c r="AB520" s="271"/>
    </row>
    <row r="521" spans="1:28" ht="17" hidden="1">
      <c r="A521" s="34">
        <f t="shared" ref="A521:A541" si="12">A520+1</f>
        <v>458</v>
      </c>
      <c r="B521" s="279">
        <v>45944</v>
      </c>
      <c r="C521" s="34" t="s">
        <v>4834</v>
      </c>
      <c r="D521" s="280">
        <v>908066006</v>
      </c>
      <c r="E521" s="34"/>
      <c r="F521" s="144"/>
      <c r="G521" s="144"/>
      <c r="H521" s="144"/>
      <c r="I521" s="34" t="s">
        <v>48</v>
      </c>
      <c r="J521" s="34" t="s">
        <v>27</v>
      </c>
      <c r="K521" s="34" t="s">
        <v>388</v>
      </c>
      <c r="L521" s="34" t="s">
        <v>29</v>
      </c>
      <c r="M521" s="34" t="s">
        <v>361</v>
      </c>
      <c r="N521" s="34" t="s">
        <v>227</v>
      </c>
      <c r="O521" s="38" t="s">
        <v>4264</v>
      </c>
      <c r="P521" s="34" t="s">
        <v>4471</v>
      </c>
      <c r="Q521" s="44">
        <v>45944</v>
      </c>
      <c r="R521" s="284" t="s">
        <v>4344</v>
      </c>
      <c r="S521" s="285"/>
      <c r="T521" s="38" t="s">
        <v>4264</v>
      </c>
      <c r="U521" s="38" t="s">
        <v>44</v>
      </c>
      <c r="V521" s="42" t="s">
        <v>462</v>
      </c>
      <c r="W521" s="38" t="s">
        <v>27</v>
      </c>
      <c r="X521" s="43" t="s">
        <v>4835</v>
      </c>
      <c r="Y521" s="271"/>
      <c r="Z521" s="271"/>
      <c r="AA521" s="271"/>
      <c r="AB521" s="271"/>
    </row>
    <row r="522" spans="1:28" ht="16" hidden="1">
      <c r="A522" s="34">
        <f t="shared" si="12"/>
        <v>459</v>
      </c>
      <c r="B522" s="279">
        <v>45944</v>
      </c>
      <c r="C522" s="34" t="s">
        <v>4836</v>
      </c>
      <c r="D522" s="280">
        <v>949530287</v>
      </c>
      <c r="E522" s="34"/>
      <c r="F522" s="144"/>
      <c r="G522" s="144"/>
      <c r="H522" s="144"/>
      <c r="I522" s="34" t="s">
        <v>48</v>
      </c>
      <c r="J522" s="34" t="s">
        <v>27</v>
      </c>
      <c r="K522" s="34" t="s">
        <v>388</v>
      </c>
      <c r="L522" s="34" t="s">
        <v>29</v>
      </c>
      <c r="M522" s="34" t="s">
        <v>203</v>
      </c>
      <c r="N522" s="34" t="s">
        <v>234</v>
      </c>
      <c r="O522" s="38" t="s">
        <v>4264</v>
      </c>
      <c r="P522" s="34"/>
      <c r="Q522" s="34"/>
      <c r="R522" s="284"/>
      <c r="S522" s="285"/>
      <c r="T522" s="38"/>
      <c r="U522" s="38"/>
      <c r="V522" s="42"/>
      <c r="W522" s="38"/>
      <c r="X522" s="43"/>
      <c r="Y522" s="271"/>
      <c r="Z522" s="271"/>
      <c r="AA522" s="271"/>
      <c r="AB522" s="271"/>
    </row>
    <row r="523" spans="1:28" ht="17" hidden="1">
      <c r="A523" s="34">
        <f t="shared" si="12"/>
        <v>460</v>
      </c>
      <c r="B523" s="279">
        <v>45944</v>
      </c>
      <c r="C523" s="34" t="s">
        <v>4837</v>
      </c>
      <c r="D523" s="280">
        <v>363768636</v>
      </c>
      <c r="E523" s="34"/>
      <c r="F523" s="144"/>
      <c r="G523" s="144"/>
      <c r="H523" s="144"/>
      <c r="I523" s="34" t="s">
        <v>48</v>
      </c>
      <c r="J523" s="34" t="s">
        <v>38</v>
      </c>
      <c r="K523" s="34" t="s">
        <v>388</v>
      </c>
      <c r="L523" s="34" t="s">
        <v>29</v>
      </c>
      <c r="M523" s="34" t="s">
        <v>303</v>
      </c>
      <c r="N523" s="34" t="s">
        <v>389</v>
      </c>
      <c r="O523" s="38" t="s">
        <v>697</v>
      </c>
      <c r="P523" s="34"/>
      <c r="Q523" s="34"/>
      <c r="R523" s="284" t="s">
        <v>4344</v>
      </c>
      <c r="S523" s="285"/>
      <c r="T523" s="38" t="s">
        <v>697</v>
      </c>
      <c r="U523" s="38" t="s">
        <v>44</v>
      </c>
      <c r="V523" s="42" t="s">
        <v>4838</v>
      </c>
      <c r="W523" s="38"/>
      <c r="X523" s="43"/>
      <c r="Y523" s="271"/>
      <c r="Z523" s="271"/>
      <c r="AA523" s="271"/>
      <c r="AB523" s="271"/>
    </row>
    <row r="524" spans="1:28" ht="16" hidden="1">
      <c r="A524" s="34">
        <f t="shared" si="12"/>
        <v>461</v>
      </c>
      <c r="B524" s="279">
        <v>45944</v>
      </c>
      <c r="C524" s="34" t="s">
        <v>4839</v>
      </c>
      <c r="D524" s="280"/>
      <c r="E524" s="34" t="s">
        <v>4840</v>
      </c>
      <c r="F524" s="282" t="s">
        <v>4271</v>
      </c>
      <c r="G524" s="282"/>
      <c r="H524" s="282"/>
      <c r="I524" s="34" t="s">
        <v>26</v>
      </c>
      <c r="J524" s="34" t="s">
        <v>27</v>
      </c>
      <c r="K524" s="34" t="s">
        <v>391</v>
      </c>
      <c r="L524" s="34" t="s">
        <v>29</v>
      </c>
      <c r="M524" s="34" t="s">
        <v>91</v>
      </c>
      <c r="N524" s="34" t="s">
        <v>389</v>
      </c>
      <c r="O524" s="38"/>
      <c r="P524" s="34"/>
      <c r="Q524" s="34"/>
      <c r="R524" s="284"/>
      <c r="S524" s="285"/>
      <c r="T524" s="38"/>
      <c r="U524" s="38"/>
      <c r="V524" s="42"/>
      <c r="W524" s="38"/>
      <c r="X524" s="43"/>
      <c r="Y524" s="271"/>
      <c r="Z524" s="271"/>
      <c r="AA524" s="271"/>
      <c r="AB524" s="271"/>
    </row>
    <row r="525" spans="1:28" ht="17" hidden="1">
      <c r="A525" s="34">
        <f t="shared" si="12"/>
        <v>462</v>
      </c>
      <c r="B525" s="279">
        <v>45944</v>
      </c>
      <c r="C525" s="34" t="s">
        <v>348</v>
      </c>
      <c r="D525" s="280">
        <v>702765424</v>
      </c>
      <c r="E525" s="34"/>
      <c r="F525" s="144"/>
      <c r="G525" s="144"/>
      <c r="H525" s="144"/>
      <c r="I525" s="34" t="s">
        <v>48</v>
      </c>
      <c r="J525" s="34" t="s">
        <v>27</v>
      </c>
      <c r="K525" s="34" t="s">
        <v>391</v>
      </c>
      <c r="L525" s="34" t="s">
        <v>29</v>
      </c>
      <c r="M525" s="34" t="s">
        <v>91</v>
      </c>
      <c r="N525" s="34" t="s">
        <v>234</v>
      </c>
      <c r="O525" s="38" t="s">
        <v>4264</v>
      </c>
      <c r="P525" s="34"/>
      <c r="Q525" s="34"/>
      <c r="R525" s="284" t="s">
        <v>4364</v>
      </c>
      <c r="S525" s="285"/>
      <c r="T525" s="38"/>
      <c r="U525" s="38"/>
      <c r="V525" s="42"/>
      <c r="W525" s="38"/>
      <c r="X525" s="43"/>
      <c r="Y525" s="271"/>
      <c r="Z525" s="271"/>
      <c r="AA525" s="271"/>
      <c r="AB525" s="271"/>
    </row>
    <row r="526" spans="1:28" ht="16" hidden="1">
      <c r="A526" s="34">
        <f t="shared" si="12"/>
        <v>463</v>
      </c>
      <c r="B526" s="279">
        <v>45944</v>
      </c>
      <c r="C526" s="34" t="s">
        <v>4841</v>
      </c>
      <c r="D526" s="280">
        <v>933821344</v>
      </c>
      <c r="E526" s="34"/>
      <c r="F526" s="144"/>
      <c r="G526" s="144"/>
      <c r="H526" s="144"/>
      <c r="I526" s="34" t="s">
        <v>48</v>
      </c>
      <c r="J526" s="34" t="s">
        <v>38</v>
      </c>
      <c r="K526" s="34" t="s">
        <v>388</v>
      </c>
      <c r="L526" s="34" t="s">
        <v>49</v>
      </c>
      <c r="M526" s="34" t="s">
        <v>303</v>
      </c>
      <c r="N526" s="34" t="s">
        <v>234</v>
      </c>
      <c r="O526" s="38" t="s">
        <v>4264</v>
      </c>
      <c r="P526" s="34"/>
      <c r="Q526" s="34"/>
      <c r="R526" s="284"/>
      <c r="S526" s="285"/>
      <c r="T526" s="38"/>
      <c r="U526" s="38"/>
      <c r="V526" s="42"/>
      <c r="W526" s="38"/>
      <c r="X526" s="43"/>
      <c r="Y526" s="271"/>
      <c r="Z526" s="271"/>
      <c r="AA526" s="271"/>
      <c r="AB526" s="271"/>
    </row>
    <row r="527" spans="1:28" ht="16" hidden="1">
      <c r="A527" s="34">
        <f t="shared" si="12"/>
        <v>464</v>
      </c>
      <c r="B527" s="279">
        <v>45944</v>
      </c>
      <c r="C527" s="34" t="s">
        <v>4842</v>
      </c>
      <c r="D527" s="280"/>
      <c r="E527" s="34"/>
      <c r="F527" s="144"/>
      <c r="G527" s="144"/>
      <c r="H527" s="144"/>
      <c r="I527" s="34" t="s">
        <v>48</v>
      </c>
      <c r="J527" s="34" t="s">
        <v>27</v>
      </c>
      <c r="K527" s="34" t="s">
        <v>391</v>
      </c>
      <c r="L527" s="34" t="s">
        <v>29</v>
      </c>
      <c r="M527" s="34"/>
      <c r="N527" s="34" t="s">
        <v>389</v>
      </c>
      <c r="O527" s="38"/>
      <c r="P527" s="34"/>
      <c r="Q527" s="34"/>
      <c r="R527" s="284"/>
      <c r="S527" s="285"/>
      <c r="T527" s="38"/>
      <c r="U527" s="38"/>
      <c r="V527" s="42"/>
      <c r="W527" s="38"/>
      <c r="X527" s="43"/>
      <c r="Y527" s="271"/>
      <c r="Z527" s="271"/>
      <c r="AA527" s="271"/>
      <c r="AB527" s="271"/>
    </row>
    <row r="528" spans="1:28" ht="16" hidden="1">
      <c r="A528" s="34">
        <f t="shared" si="12"/>
        <v>465</v>
      </c>
      <c r="B528" s="279">
        <v>45944</v>
      </c>
      <c r="C528" s="34" t="s">
        <v>169</v>
      </c>
      <c r="D528" s="280"/>
      <c r="E528" s="34"/>
      <c r="F528" s="144"/>
      <c r="G528" s="144"/>
      <c r="H528" s="144"/>
      <c r="I528" s="34" t="s">
        <v>48</v>
      </c>
      <c r="J528" s="34" t="s">
        <v>27</v>
      </c>
      <c r="K528" s="34" t="s">
        <v>391</v>
      </c>
      <c r="L528" s="34" t="s">
        <v>29</v>
      </c>
      <c r="M528" s="34" t="s">
        <v>203</v>
      </c>
      <c r="N528" s="34" t="s">
        <v>389</v>
      </c>
      <c r="O528" s="38"/>
      <c r="P528" s="34"/>
      <c r="Q528" s="34"/>
      <c r="R528" s="284"/>
      <c r="S528" s="285"/>
      <c r="T528" s="38"/>
      <c r="U528" s="38"/>
      <c r="V528" s="42"/>
      <c r="W528" s="38"/>
      <c r="X528" s="43"/>
      <c r="Y528" s="271"/>
      <c r="Z528" s="271"/>
      <c r="AA528" s="271"/>
      <c r="AB528" s="271"/>
    </row>
    <row r="529" spans="1:28" ht="16" hidden="1">
      <c r="A529" s="34">
        <f t="shared" si="12"/>
        <v>466</v>
      </c>
      <c r="B529" s="279">
        <v>45944</v>
      </c>
      <c r="C529" s="34" t="s">
        <v>192</v>
      </c>
      <c r="D529" s="280"/>
      <c r="E529" s="34"/>
      <c r="F529" s="144"/>
      <c r="G529" s="144"/>
      <c r="H529" s="144"/>
      <c r="I529" s="34" t="s">
        <v>26</v>
      </c>
      <c r="J529" s="34" t="s">
        <v>27</v>
      </c>
      <c r="K529" s="34" t="s">
        <v>391</v>
      </c>
      <c r="L529" s="34" t="s">
        <v>29</v>
      </c>
      <c r="M529" s="34"/>
      <c r="N529" s="34" t="s">
        <v>389</v>
      </c>
      <c r="O529" s="38"/>
      <c r="P529" s="34"/>
      <c r="Q529" s="34"/>
      <c r="R529" s="284"/>
      <c r="S529" s="285"/>
      <c r="T529" s="38"/>
      <c r="U529" s="38"/>
      <c r="V529" s="42"/>
      <c r="W529" s="38"/>
      <c r="X529" s="43"/>
      <c r="Y529" s="271"/>
      <c r="Z529" s="271"/>
      <c r="AA529" s="271"/>
      <c r="AB529" s="271"/>
    </row>
    <row r="530" spans="1:28" ht="16" hidden="1">
      <c r="A530" s="34">
        <f t="shared" si="12"/>
        <v>467</v>
      </c>
      <c r="B530" s="279">
        <v>45944</v>
      </c>
      <c r="C530" s="34" t="s">
        <v>4843</v>
      </c>
      <c r="D530" s="280"/>
      <c r="E530" s="34" t="s">
        <v>3974</v>
      </c>
      <c r="F530" s="144" t="s">
        <v>4273</v>
      </c>
      <c r="G530" s="144"/>
      <c r="H530" s="144"/>
      <c r="I530" s="34" t="s">
        <v>26</v>
      </c>
      <c r="J530" s="34" t="s">
        <v>38</v>
      </c>
      <c r="K530" s="34" t="s">
        <v>390</v>
      </c>
      <c r="L530" s="34" t="s">
        <v>107</v>
      </c>
      <c r="M530" s="34" t="s">
        <v>4324</v>
      </c>
      <c r="N530" s="34" t="s">
        <v>389</v>
      </c>
      <c r="O530" s="38"/>
      <c r="P530" s="34"/>
      <c r="Q530" s="34"/>
      <c r="R530" s="284"/>
      <c r="S530" s="285"/>
      <c r="T530" s="38"/>
      <c r="U530" s="38"/>
      <c r="V530" s="42"/>
      <c r="W530" s="38"/>
      <c r="X530" s="43"/>
      <c r="Y530" s="271"/>
      <c r="Z530" s="271"/>
      <c r="AA530" s="271"/>
      <c r="AB530" s="271"/>
    </row>
    <row r="531" spans="1:28" ht="16" hidden="1">
      <c r="A531" s="34">
        <f t="shared" si="12"/>
        <v>468</v>
      </c>
      <c r="B531" s="279">
        <v>45944</v>
      </c>
      <c r="C531" s="34" t="s">
        <v>293</v>
      </c>
      <c r="D531" s="280"/>
      <c r="E531" s="34"/>
      <c r="F531" s="144"/>
      <c r="G531" s="144"/>
      <c r="H531" s="144"/>
      <c r="I531" s="34" t="s">
        <v>48</v>
      </c>
      <c r="J531" s="34" t="s">
        <v>27</v>
      </c>
      <c r="K531" s="34" t="s">
        <v>390</v>
      </c>
      <c r="L531" s="34" t="s">
        <v>29</v>
      </c>
      <c r="M531" s="34" t="s">
        <v>91</v>
      </c>
      <c r="N531" s="34" t="s">
        <v>389</v>
      </c>
      <c r="O531" s="38"/>
      <c r="P531" s="34"/>
      <c r="Q531" s="34"/>
      <c r="R531" s="284"/>
      <c r="S531" s="285"/>
      <c r="T531" s="38"/>
      <c r="U531" s="38"/>
      <c r="V531" s="42"/>
      <c r="W531" s="38"/>
      <c r="X531" s="43"/>
      <c r="Y531" s="271"/>
      <c r="Z531" s="271"/>
      <c r="AA531" s="271"/>
      <c r="AB531" s="271"/>
    </row>
    <row r="532" spans="1:28" ht="16" hidden="1">
      <c r="A532" s="34">
        <f t="shared" si="12"/>
        <v>469</v>
      </c>
      <c r="B532" s="279">
        <v>45944</v>
      </c>
      <c r="C532" s="34" t="s">
        <v>4844</v>
      </c>
      <c r="D532" s="280"/>
      <c r="E532" s="34"/>
      <c r="F532" s="144"/>
      <c r="G532" s="144"/>
      <c r="H532" s="144"/>
      <c r="I532" s="34" t="s">
        <v>48</v>
      </c>
      <c r="J532" s="34" t="s">
        <v>27</v>
      </c>
      <c r="K532" s="34" t="s">
        <v>390</v>
      </c>
      <c r="L532" s="34" t="s">
        <v>29</v>
      </c>
      <c r="M532" s="34"/>
      <c r="N532" s="34" t="s">
        <v>389</v>
      </c>
      <c r="O532" s="38"/>
      <c r="P532" s="34"/>
      <c r="Q532" s="34"/>
      <c r="R532" s="284"/>
      <c r="S532" s="285"/>
      <c r="T532" s="38"/>
      <c r="U532" s="38"/>
      <c r="V532" s="42"/>
      <c r="W532" s="38"/>
      <c r="X532" s="43"/>
      <c r="Y532" s="271"/>
      <c r="Z532" s="271"/>
      <c r="AA532" s="271"/>
      <c r="AB532" s="271"/>
    </row>
    <row r="533" spans="1:28" ht="16" hidden="1">
      <c r="A533" s="34">
        <f t="shared" si="12"/>
        <v>470</v>
      </c>
      <c r="B533" s="279">
        <v>45944</v>
      </c>
      <c r="C533" s="34" t="s">
        <v>4845</v>
      </c>
      <c r="D533" s="280"/>
      <c r="E533" s="34"/>
      <c r="F533" s="144"/>
      <c r="G533" s="144"/>
      <c r="H533" s="144"/>
      <c r="I533" s="34" t="s">
        <v>48</v>
      </c>
      <c r="J533" s="34"/>
      <c r="K533" s="34" t="s">
        <v>390</v>
      </c>
      <c r="L533" s="34" t="s">
        <v>29</v>
      </c>
      <c r="M533" s="34"/>
      <c r="N533" s="34" t="s">
        <v>347</v>
      </c>
      <c r="O533" s="38"/>
      <c r="P533" s="34"/>
      <c r="Q533" s="34"/>
      <c r="R533" s="284"/>
      <c r="S533" s="285"/>
      <c r="T533" s="38"/>
      <c r="U533" s="38"/>
      <c r="V533" s="42"/>
      <c r="W533" s="38"/>
      <c r="X533" s="43"/>
      <c r="Y533" s="271"/>
      <c r="Z533" s="271"/>
      <c r="AA533" s="271"/>
      <c r="AB533" s="271"/>
    </row>
    <row r="534" spans="1:28" ht="17" hidden="1">
      <c r="A534" s="34">
        <f t="shared" si="12"/>
        <v>471</v>
      </c>
      <c r="B534" s="279">
        <v>45944</v>
      </c>
      <c r="C534" s="34" t="s">
        <v>4846</v>
      </c>
      <c r="D534" s="280">
        <v>902829449</v>
      </c>
      <c r="E534" s="34"/>
      <c r="F534" s="144"/>
      <c r="G534" s="144"/>
      <c r="H534" s="144"/>
      <c r="I534" s="34" t="s">
        <v>48</v>
      </c>
      <c r="J534" s="34" t="s">
        <v>38</v>
      </c>
      <c r="K534" s="34" t="s">
        <v>390</v>
      </c>
      <c r="L534" s="34" t="s">
        <v>29</v>
      </c>
      <c r="M534" s="34" t="s">
        <v>161</v>
      </c>
      <c r="N534" s="34" t="s">
        <v>234</v>
      </c>
      <c r="O534" s="38" t="s">
        <v>32</v>
      </c>
      <c r="P534" s="34"/>
      <c r="Q534" s="34"/>
      <c r="R534" s="284" t="s">
        <v>4364</v>
      </c>
      <c r="S534" s="288" t="s">
        <v>3125</v>
      </c>
      <c r="T534" s="38"/>
      <c r="U534" s="38"/>
      <c r="V534" s="286"/>
      <c r="W534" s="38"/>
      <c r="X534" s="43"/>
      <c r="Y534" s="271"/>
      <c r="Z534" s="271"/>
      <c r="AA534" s="271"/>
      <c r="AB534" s="271"/>
    </row>
    <row r="535" spans="1:28" ht="16" hidden="1">
      <c r="A535" s="34">
        <f t="shared" si="12"/>
        <v>472</v>
      </c>
      <c r="B535" s="279">
        <v>45944</v>
      </c>
      <c r="C535" s="34" t="s">
        <v>4847</v>
      </c>
      <c r="D535" s="280"/>
      <c r="E535" s="34" t="s">
        <v>4848</v>
      </c>
      <c r="F535" s="282" t="s">
        <v>24</v>
      </c>
      <c r="G535" s="282"/>
      <c r="H535" s="282"/>
      <c r="I535" s="34" t="s">
        <v>26</v>
      </c>
      <c r="J535" s="34" t="s">
        <v>27</v>
      </c>
      <c r="K535" s="34" t="s">
        <v>390</v>
      </c>
      <c r="L535" s="34" t="s">
        <v>29</v>
      </c>
      <c r="M535" s="34" t="s">
        <v>203</v>
      </c>
      <c r="N535" s="34" t="s">
        <v>221</v>
      </c>
      <c r="O535" s="38"/>
      <c r="P535" s="34"/>
      <c r="Q535" s="34"/>
      <c r="R535" s="284"/>
      <c r="S535" s="285"/>
      <c r="T535" s="38"/>
      <c r="U535" s="38"/>
      <c r="V535" s="42"/>
      <c r="W535" s="38"/>
      <c r="X535" s="43"/>
      <c r="Y535" s="271"/>
      <c r="Z535" s="271"/>
      <c r="AA535" s="271"/>
      <c r="AB535" s="271"/>
    </row>
    <row r="536" spans="1:28" ht="16" hidden="1">
      <c r="A536" s="34">
        <f t="shared" si="12"/>
        <v>473</v>
      </c>
      <c r="B536" s="279">
        <v>45944</v>
      </c>
      <c r="C536" s="34" t="s">
        <v>4849</v>
      </c>
      <c r="D536" s="280">
        <v>396184874</v>
      </c>
      <c r="E536" s="34" t="s">
        <v>3974</v>
      </c>
      <c r="F536" s="144" t="s">
        <v>4273</v>
      </c>
      <c r="G536" s="144"/>
      <c r="H536" s="144"/>
      <c r="I536" s="34" t="s">
        <v>26</v>
      </c>
      <c r="J536" s="34" t="s">
        <v>27</v>
      </c>
      <c r="K536" s="34" t="s">
        <v>390</v>
      </c>
      <c r="L536" s="34" t="s">
        <v>29</v>
      </c>
      <c r="M536" s="34" t="s">
        <v>91</v>
      </c>
      <c r="N536" s="34" t="s">
        <v>227</v>
      </c>
      <c r="O536" s="38" t="s">
        <v>32</v>
      </c>
      <c r="P536" s="34"/>
      <c r="Q536" s="34"/>
      <c r="R536" s="284"/>
      <c r="S536" s="285"/>
      <c r="T536" s="38"/>
      <c r="U536" s="38"/>
      <c r="V536" s="286"/>
      <c r="W536" s="38"/>
      <c r="X536" s="43"/>
      <c r="Y536" s="271"/>
      <c r="Z536" s="271"/>
      <c r="AA536" s="271"/>
      <c r="AB536" s="271"/>
    </row>
    <row r="537" spans="1:28" ht="16" hidden="1">
      <c r="A537" s="34">
        <f t="shared" si="12"/>
        <v>474</v>
      </c>
      <c r="B537" s="279">
        <v>45944</v>
      </c>
      <c r="C537" s="34" t="s">
        <v>4850</v>
      </c>
      <c r="D537" s="287">
        <v>352424653</v>
      </c>
      <c r="E537" s="34" t="s">
        <v>3974</v>
      </c>
      <c r="F537" s="144" t="s">
        <v>4273</v>
      </c>
      <c r="G537" s="144"/>
      <c r="H537" s="144"/>
      <c r="I537" s="34" t="s">
        <v>26</v>
      </c>
      <c r="J537" s="34" t="s">
        <v>27</v>
      </c>
      <c r="K537" s="34" t="s">
        <v>390</v>
      </c>
      <c r="L537" s="34" t="s">
        <v>29</v>
      </c>
      <c r="M537" s="34" t="s">
        <v>217</v>
      </c>
      <c r="N537" s="34" t="s">
        <v>227</v>
      </c>
      <c r="O537" s="38" t="s">
        <v>1169</v>
      </c>
      <c r="P537" s="34"/>
      <c r="Q537" s="34"/>
      <c r="R537" s="284"/>
      <c r="S537" s="285"/>
      <c r="T537" s="38"/>
      <c r="U537" s="38"/>
      <c r="V537" s="42"/>
      <c r="W537" s="38"/>
      <c r="X537" s="43"/>
      <c r="Y537" s="271"/>
      <c r="Z537" s="271"/>
      <c r="AA537" s="271"/>
      <c r="AB537" s="271"/>
    </row>
    <row r="538" spans="1:28" ht="16" hidden="1">
      <c r="A538" s="34">
        <f t="shared" si="12"/>
        <v>475</v>
      </c>
      <c r="B538" s="279">
        <v>45944</v>
      </c>
      <c r="C538" s="34" t="s">
        <v>4284</v>
      </c>
      <c r="D538" s="287">
        <v>379288759</v>
      </c>
      <c r="E538" s="34" t="s">
        <v>3974</v>
      </c>
      <c r="F538" s="144" t="s">
        <v>4273</v>
      </c>
      <c r="G538" s="144"/>
      <c r="H538" s="144"/>
      <c r="I538" s="34" t="s">
        <v>26</v>
      </c>
      <c r="J538" s="34" t="s">
        <v>27</v>
      </c>
      <c r="K538" s="34" t="s">
        <v>390</v>
      </c>
      <c r="L538" s="34" t="s">
        <v>29</v>
      </c>
      <c r="M538" s="34" t="s">
        <v>498</v>
      </c>
      <c r="N538" s="34" t="s">
        <v>227</v>
      </c>
      <c r="O538" s="38" t="s">
        <v>4422</v>
      </c>
      <c r="P538" s="34"/>
      <c r="Q538" s="34"/>
      <c r="R538" s="284"/>
      <c r="S538" s="285"/>
      <c r="T538" s="38"/>
      <c r="U538" s="38"/>
      <c r="V538" s="42"/>
      <c r="W538" s="38"/>
      <c r="X538" s="43"/>
      <c r="Y538" s="271"/>
      <c r="Z538" s="271"/>
      <c r="AA538" s="271"/>
      <c r="AB538" s="271"/>
    </row>
    <row r="539" spans="1:28" ht="34" hidden="1">
      <c r="A539" s="34">
        <f t="shared" si="12"/>
        <v>476</v>
      </c>
      <c r="B539" s="279">
        <v>45944</v>
      </c>
      <c r="C539" s="34" t="s">
        <v>4851</v>
      </c>
      <c r="D539" s="280">
        <v>823888378</v>
      </c>
      <c r="E539" s="34" t="s">
        <v>4840</v>
      </c>
      <c r="F539" s="144" t="s">
        <v>4273</v>
      </c>
      <c r="G539" s="144"/>
      <c r="H539" s="144"/>
      <c r="I539" s="34" t="s">
        <v>26</v>
      </c>
      <c r="J539" s="34" t="s">
        <v>38</v>
      </c>
      <c r="K539" s="34" t="s">
        <v>390</v>
      </c>
      <c r="L539" s="34" t="s">
        <v>107</v>
      </c>
      <c r="M539" s="34" t="s">
        <v>4324</v>
      </c>
      <c r="N539" s="34" t="s">
        <v>227</v>
      </c>
      <c r="O539" s="38" t="s">
        <v>32</v>
      </c>
      <c r="P539" s="34"/>
      <c r="Q539" s="34"/>
      <c r="R539" s="284" t="s">
        <v>4424</v>
      </c>
      <c r="S539" s="285" t="s">
        <v>4852</v>
      </c>
      <c r="T539" s="38"/>
      <c r="U539" s="38"/>
      <c r="V539" s="286"/>
      <c r="W539" s="38"/>
      <c r="X539" s="43"/>
      <c r="Y539" s="136"/>
      <c r="Z539" s="136"/>
      <c r="AA539" s="136"/>
      <c r="AB539" s="136"/>
    </row>
    <row r="540" spans="1:28" ht="16" hidden="1">
      <c r="A540" s="34">
        <f t="shared" si="12"/>
        <v>477</v>
      </c>
      <c r="B540" s="279">
        <v>45944</v>
      </c>
      <c r="C540" s="34" t="s">
        <v>4853</v>
      </c>
      <c r="D540" s="280" t="s">
        <v>4854</v>
      </c>
      <c r="E540" s="34" t="s">
        <v>4840</v>
      </c>
      <c r="F540" s="144" t="s">
        <v>4273</v>
      </c>
      <c r="G540" s="144"/>
      <c r="H540" s="144"/>
      <c r="I540" s="34" t="s">
        <v>26</v>
      </c>
      <c r="J540" s="34" t="s">
        <v>27</v>
      </c>
      <c r="K540" s="34" t="s">
        <v>390</v>
      </c>
      <c r="L540" s="34" t="s">
        <v>29</v>
      </c>
      <c r="M540" s="34" t="s">
        <v>203</v>
      </c>
      <c r="N540" s="34" t="s">
        <v>389</v>
      </c>
      <c r="O540" s="38" t="s">
        <v>32</v>
      </c>
      <c r="P540" s="34"/>
      <c r="Q540" s="34"/>
      <c r="R540" s="284"/>
      <c r="S540" s="285"/>
      <c r="T540" s="38"/>
      <c r="U540" s="38"/>
      <c r="V540" s="286"/>
      <c r="W540" s="38"/>
      <c r="X540" s="43"/>
      <c r="Y540" s="271"/>
      <c r="Z540" s="271"/>
      <c r="AA540" s="271"/>
      <c r="AB540" s="271"/>
    </row>
    <row r="541" spans="1:28" ht="16" hidden="1">
      <c r="A541" s="34">
        <f t="shared" si="12"/>
        <v>478</v>
      </c>
      <c r="B541" s="279">
        <v>45944</v>
      </c>
      <c r="C541" s="34" t="s">
        <v>4855</v>
      </c>
      <c r="D541" s="280">
        <v>934000433</v>
      </c>
      <c r="E541" s="34" t="s">
        <v>4840</v>
      </c>
      <c r="F541" s="144" t="s">
        <v>4273</v>
      </c>
      <c r="G541" s="144"/>
      <c r="H541" s="144"/>
      <c r="I541" s="34" t="s">
        <v>26</v>
      </c>
      <c r="J541" s="34" t="s">
        <v>27</v>
      </c>
      <c r="K541" s="34" t="s">
        <v>390</v>
      </c>
      <c r="L541" s="34" t="s">
        <v>29</v>
      </c>
      <c r="M541" s="34" t="s">
        <v>203</v>
      </c>
      <c r="N541" s="34" t="s">
        <v>234</v>
      </c>
      <c r="O541" s="38" t="s">
        <v>32</v>
      </c>
      <c r="P541" s="34"/>
      <c r="Q541" s="34"/>
      <c r="R541" s="284"/>
      <c r="S541" s="285"/>
      <c r="T541" s="38"/>
      <c r="U541" s="38"/>
      <c r="V541" s="286"/>
      <c r="W541" s="38"/>
      <c r="X541" s="43"/>
      <c r="Y541" s="271"/>
      <c r="Z541" s="271"/>
      <c r="AA541" s="271"/>
      <c r="AB541" s="271"/>
    </row>
    <row r="542" spans="1:28" ht="17" hidden="1">
      <c r="A542" s="34"/>
      <c r="B542" s="279">
        <v>45944</v>
      </c>
      <c r="C542" s="34" t="s">
        <v>4856</v>
      </c>
      <c r="D542" s="280">
        <v>903997477</v>
      </c>
      <c r="E542" s="34"/>
      <c r="F542" s="144"/>
      <c r="G542" s="144"/>
      <c r="H542" s="144"/>
      <c r="I542" s="34"/>
      <c r="J542" s="34"/>
      <c r="K542" s="34"/>
      <c r="L542" s="34"/>
      <c r="M542" s="34"/>
      <c r="N542" s="34"/>
      <c r="O542" s="38"/>
      <c r="P542" s="34"/>
      <c r="Q542" s="34"/>
      <c r="R542" s="284" t="s">
        <v>4344</v>
      </c>
      <c r="S542" s="285"/>
      <c r="T542" s="38" t="s">
        <v>32</v>
      </c>
      <c r="U542" s="38" t="s">
        <v>44</v>
      </c>
      <c r="V542" s="42">
        <v>16000000</v>
      </c>
      <c r="W542" s="38" t="s">
        <v>27</v>
      </c>
      <c r="X542" s="43"/>
      <c r="Y542" s="271"/>
      <c r="Z542" s="271"/>
      <c r="AA542" s="271"/>
      <c r="AB542" s="271"/>
    </row>
    <row r="543" spans="1:28" ht="17" hidden="1">
      <c r="A543" s="34"/>
      <c r="B543" s="279">
        <v>45944</v>
      </c>
      <c r="C543" s="34" t="s">
        <v>4857</v>
      </c>
      <c r="D543" s="280">
        <v>907171768</v>
      </c>
      <c r="E543" s="34"/>
      <c r="F543" s="144"/>
      <c r="G543" s="144"/>
      <c r="H543" s="144"/>
      <c r="I543" s="34" t="s">
        <v>48</v>
      </c>
      <c r="J543" s="34" t="s">
        <v>27</v>
      </c>
      <c r="K543" s="34"/>
      <c r="L543" s="34" t="s">
        <v>62</v>
      </c>
      <c r="M543" s="34" t="s">
        <v>361</v>
      </c>
      <c r="N543" s="34"/>
      <c r="O543" s="38"/>
      <c r="P543" s="34"/>
      <c r="Q543" s="34"/>
      <c r="R543" s="284" t="s">
        <v>4344</v>
      </c>
      <c r="S543" s="285"/>
      <c r="T543" s="38" t="s">
        <v>32</v>
      </c>
      <c r="U543" s="38" t="s">
        <v>44</v>
      </c>
      <c r="V543" s="42">
        <v>8700000</v>
      </c>
      <c r="W543" s="38" t="s">
        <v>27</v>
      </c>
      <c r="X543" s="43"/>
      <c r="Y543" s="271"/>
      <c r="Z543" s="271"/>
      <c r="AA543" s="271"/>
      <c r="AB543" s="271"/>
    </row>
    <row r="544" spans="1:28" ht="17" hidden="1">
      <c r="A544" s="34"/>
      <c r="B544" s="279">
        <v>45944</v>
      </c>
      <c r="C544" s="34" t="s">
        <v>4858</v>
      </c>
      <c r="D544" s="280">
        <v>936751579</v>
      </c>
      <c r="E544" s="34"/>
      <c r="F544" s="144"/>
      <c r="G544" s="144"/>
      <c r="H544" s="144"/>
      <c r="I544" s="34" t="s">
        <v>48</v>
      </c>
      <c r="J544" s="34" t="s">
        <v>27</v>
      </c>
      <c r="K544" s="34"/>
      <c r="L544" s="34" t="s">
        <v>60</v>
      </c>
      <c r="M544" s="34" t="s">
        <v>203</v>
      </c>
      <c r="N544" s="34"/>
      <c r="O544" s="38"/>
      <c r="P544" s="34"/>
      <c r="Q544" s="34"/>
      <c r="R544" s="284" t="s">
        <v>4344</v>
      </c>
      <c r="S544" s="285"/>
      <c r="T544" s="38" t="s">
        <v>32</v>
      </c>
      <c r="U544" s="38" t="s">
        <v>44</v>
      </c>
      <c r="V544" s="42">
        <v>8300000</v>
      </c>
      <c r="W544" s="38" t="s">
        <v>27</v>
      </c>
      <c r="X544" s="43"/>
      <c r="Y544" s="271"/>
      <c r="Z544" s="271"/>
      <c r="AA544" s="271"/>
      <c r="AB544" s="271"/>
    </row>
    <row r="545" spans="1:28" ht="17" hidden="1">
      <c r="A545" s="34"/>
      <c r="B545" s="279">
        <v>45944</v>
      </c>
      <c r="C545" s="34" t="s">
        <v>3130</v>
      </c>
      <c r="D545" s="294">
        <v>866178279</v>
      </c>
      <c r="E545" s="299"/>
      <c r="F545" s="299"/>
      <c r="G545" s="299"/>
      <c r="H545" s="299"/>
      <c r="I545" s="34" t="s">
        <v>48</v>
      </c>
      <c r="J545" s="34" t="s">
        <v>38</v>
      </c>
      <c r="K545" s="298"/>
      <c r="L545" s="32" t="s">
        <v>107</v>
      </c>
      <c r="M545" s="34" t="s">
        <v>303</v>
      </c>
      <c r="N545" s="32"/>
      <c r="O545" s="298"/>
      <c r="P545" s="299"/>
      <c r="Q545" s="299"/>
      <c r="R545" s="284" t="s">
        <v>4344</v>
      </c>
      <c r="S545" s="285"/>
      <c r="T545" s="46" t="s">
        <v>32</v>
      </c>
      <c r="U545" s="38" t="s">
        <v>44</v>
      </c>
      <c r="V545" s="286">
        <v>10300000</v>
      </c>
      <c r="W545" s="38" t="s">
        <v>70</v>
      </c>
      <c r="X545" s="299"/>
      <c r="Y545" s="298"/>
      <c r="Z545" s="298"/>
      <c r="AA545" s="298"/>
      <c r="AB545" s="298"/>
    </row>
    <row r="546" spans="1:28" ht="17" hidden="1">
      <c r="A546" s="34"/>
      <c r="B546" s="279">
        <v>45944</v>
      </c>
      <c r="C546" s="34" t="s">
        <v>4818</v>
      </c>
      <c r="D546" s="290">
        <v>394951785</v>
      </c>
      <c r="E546" s="299"/>
      <c r="F546" s="299"/>
      <c r="G546" s="299"/>
      <c r="H546" s="299"/>
      <c r="I546" s="34" t="s">
        <v>48</v>
      </c>
      <c r="J546" s="34" t="s">
        <v>38</v>
      </c>
      <c r="K546" s="298"/>
      <c r="L546" s="32" t="s">
        <v>62</v>
      </c>
      <c r="M546" s="34"/>
      <c r="N546" s="32"/>
      <c r="O546" s="298"/>
      <c r="P546" s="299"/>
      <c r="Q546" s="299"/>
      <c r="R546" s="284" t="s">
        <v>4344</v>
      </c>
      <c r="S546" s="285"/>
      <c r="T546" s="46" t="s">
        <v>32</v>
      </c>
      <c r="U546" s="38" t="s">
        <v>44</v>
      </c>
      <c r="V546" s="286" t="s">
        <v>1498</v>
      </c>
      <c r="W546" s="38" t="s">
        <v>70</v>
      </c>
      <c r="X546" s="299"/>
      <c r="Y546" s="298"/>
      <c r="Z546" s="298"/>
      <c r="AA546" s="298"/>
      <c r="AB546" s="298"/>
    </row>
    <row r="547" spans="1:28" ht="17" hidden="1">
      <c r="A547" s="34"/>
      <c r="B547" s="279">
        <v>45944</v>
      </c>
      <c r="C547" s="34" t="s">
        <v>4859</v>
      </c>
      <c r="D547" s="308" t="s">
        <v>4860</v>
      </c>
      <c r="E547" s="299"/>
      <c r="F547" s="299"/>
      <c r="G547" s="299"/>
      <c r="H547" s="299"/>
      <c r="I547" s="34" t="s">
        <v>48</v>
      </c>
      <c r="J547" s="34" t="s">
        <v>38</v>
      </c>
      <c r="K547" s="298"/>
      <c r="L547" s="32" t="s">
        <v>29</v>
      </c>
      <c r="M547" s="34" t="s">
        <v>161</v>
      </c>
      <c r="N547" s="32"/>
      <c r="O547" s="298"/>
      <c r="P547" s="299"/>
      <c r="Q547" s="299"/>
      <c r="R547" s="284" t="s">
        <v>4344</v>
      </c>
      <c r="S547" s="285"/>
      <c r="T547" s="46" t="s">
        <v>32</v>
      </c>
      <c r="U547" s="38" t="s">
        <v>44</v>
      </c>
      <c r="V547" s="286" t="s">
        <v>4861</v>
      </c>
      <c r="W547" s="38" t="s">
        <v>70</v>
      </c>
      <c r="X547" s="299"/>
      <c r="Y547" s="298"/>
      <c r="Z547" s="298"/>
      <c r="AA547" s="298"/>
      <c r="AB547" s="298"/>
    </row>
    <row r="548" spans="1:28" ht="17" hidden="1">
      <c r="A548" s="34"/>
      <c r="B548" s="279">
        <v>45944</v>
      </c>
      <c r="C548" s="34" t="s">
        <v>4862</v>
      </c>
      <c r="D548" s="290">
        <v>907095208</v>
      </c>
      <c r="E548" s="299"/>
      <c r="F548" s="299"/>
      <c r="G548" s="299"/>
      <c r="H548" s="299"/>
      <c r="I548" s="34"/>
      <c r="J548" s="34"/>
      <c r="K548" s="298"/>
      <c r="L548" s="32"/>
      <c r="M548" s="34"/>
      <c r="N548" s="32"/>
      <c r="O548" s="298"/>
      <c r="P548" s="299"/>
      <c r="Q548" s="299"/>
      <c r="R548" s="284" t="s">
        <v>4344</v>
      </c>
      <c r="S548" s="285"/>
      <c r="T548" s="46" t="s">
        <v>32</v>
      </c>
      <c r="U548" s="38" t="s">
        <v>44</v>
      </c>
      <c r="V548" s="286">
        <v>9420000</v>
      </c>
      <c r="W548" s="38"/>
      <c r="X548" s="299"/>
      <c r="Y548" s="298"/>
      <c r="Z548" s="298"/>
      <c r="AA548" s="298"/>
      <c r="AB548" s="298"/>
    </row>
    <row r="549" spans="1:28" ht="17" hidden="1">
      <c r="A549" s="34">
        <f>A541+1</f>
        <v>479</v>
      </c>
      <c r="B549" s="279">
        <v>45944</v>
      </c>
      <c r="C549" s="34" t="s">
        <v>4863</v>
      </c>
      <c r="D549" s="280">
        <v>362692458</v>
      </c>
      <c r="E549" s="34" t="s">
        <v>4270</v>
      </c>
      <c r="F549" s="282" t="s">
        <v>24</v>
      </c>
      <c r="G549" s="282"/>
      <c r="H549" s="282"/>
      <c r="I549" s="34" t="s">
        <v>26</v>
      </c>
      <c r="J549" s="34" t="s">
        <v>27</v>
      </c>
      <c r="K549" s="34" t="s">
        <v>390</v>
      </c>
      <c r="L549" s="34" t="s">
        <v>29</v>
      </c>
      <c r="M549" s="34" t="s">
        <v>203</v>
      </c>
      <c r="N549" s="34" t="s">
        <v>234</v>
      </c>
      <c r="O549" s="38" t="s">
        <v>32</v>
      </c>
      <c r="P549" s="34"/>
      <c r="Q549" s="34"/>
      <c r="R549" s="284"/>
      <c r="S549" s="285"/>
      <c r="T549" s="38"/>
      <c r="U549" s="38"/>
      <c r="V549" s="286"/>
      <c r="W549" s="38"/>
      <c r="X549" s="67" t="s">
        <v>4864</v>
      </c>
      <c r="Y549" s="271"/>
      <c r="Z549" s="271"/>
      <c r="AA549" s="271"/>
      <c r="AB549" s="271"/>
    </row>
    <row r="550" spans="1:28" ht="17" hidden="1">
      <c r="A550" s="34">
        <f t="shared" ref="A550:A672" si="13">A549+1</f>
        <v>480</v>
      </c>
      <c r="B550" s="279">
        <v>45944</v>
      </c>
      <c r="C550" s="34" t="s">
        <v>4865</v>
      </c>
      <c r="D550" s="280">
        <v>869509337</v>
      </c>
      <c r="E550" s="34"/>
      <c r="F550" s="144"/>
      <c r="G550" s="144"/>
      <c r="H550" s="144"/>
      <c r="I550" s="34" t="s">
        <v>48</v>
      </c>
      <c r="J550" s="34" t="s">
        <v>27</v>
      </c>
      <c r="K550" s="34" t="s">
        <v>390</v>
      </c>
      <c r="L550" s="34" t="s">
        <v>49</v>
      </c>
      <c r="M550" s="34" t="s">
        <v>2244</v>
      </c>
      <c r="N550" s="34" t="s">
        <v>234</v>
      </c>
      <c r="O550" s="38" t="s">
        <v>32</v>
      </c>
      <c r="P550" s="34"/>
      <c r="Q550" s="34"/>
      <c r="R550" s="284"/>
      <c r="S550" s="285" t="s">
        <v>2969</v>
      </c>
      <c r="T550" s="38"/>
      <c r="U550" s="38"/>
      <c r="V550" s="286"/>
      <c r="W550" s="38"/>
      <c r="X550" s="43"/>
      <c r="Y550" s="271"/>
      <c r="Z550" s="271"/>
      <c r="AA550" s="271"/>
      <c r="AB550" s="271"/>
    </row>
    <row r="551" spans="1:28" ht="16" hidden="1">
      <c r="A551" s="34">
        <f t="shared" si="13"/>
        <v>481</v>
      </c>
      <c r="B551" s="279">
        <v>45944</v>
      </c>
      <c r="C551" s="34" t="s">
        <v>708</v>
      </c>
      <c r="D551" s="280">
        <v>899991886</v>
      </c>
      <c r="E551" s="34"/>
      <c r="F551" s="144"/>
      <c r="G551" s="144"/>
      <c r="H551" s="144"/>
      <c r="I551" s="34" t="s">
        <v>48</v>
      </c>
      <c r="J551" s="34" t="s">
        <v>27</v>
      </c>
      <c r="K551" s="34" t="s">
        <v>390</v>
      </c>
      <c r="L551" s="34" t="s">
        <v>29</v>
      </c>
      <c r="M551" s="34" t="s">
        <v>91</v>
      </c>
      <c r="N551" s="34" t="s">
        <v>227</v>
      </c>
      <c r="O551" s="38" t="s">
        <v>32</v>
      </c>
      <c r="P551" s="34"/>
      <c r="Q551" s="34"/>
      <c r="R551" s="284"/>
      <c r="S551" s="285"/>
      <c r="T551" s="38"/>
      <c r="U551" s="38"/>
      <c r="V551" s="286"/>
      <c r="W551" s="38"/>
      <c r="X551" s="43"/>
      <c r="Y551" s="271"/>
      <c r="Z551" s="271"/>
      <c r="AA551" s="271"/>
      <c r="AB551" s="271"/>
    </row>
    <row r="552" spans="1:28" ht="17" hidden="1">
      <c r="A552" s="34">
        <f t="shared" si="13"/>
        <v>482</v>
      </c>
      <c r="B552" s="279">
        <v>45944</v>
      </c>
      <c r="C552" s="34" t="s">
        <v>4120</v>
      </c>
      <c r="D552" s="280">
        <v>931138238</v>
      </c>
      <c r="E552" s="34" t="s">
        <v>4866</v>
      </c>
      <c r="F552" s="282" t="s">
        <v>4867</v>
      </c>
      <c r="G552" s="282"/>
      <c r="H552" s="282"/>
      <c r="I552" s="34" t="s">
        <v>26</v>
      </c>
      <c r="J552" s="34" t="s">
        <v>27</v>
      </c>
      <c r="K552" s="34" t="s">
        <v>390</v>
      </c>
      <c r="L552" s="34" t="s">
        <v>29</v>
      </c>
      <c r="M552" s="34" t="s">
        <v>203</v>
      </c>
      <c r="N552" s="34" t="s">
        <v>227</v>
      </c>
      <c r="O552" s="38" t="s">
        <v>32</v>
      </c>
      <c r="P552" s="34" t="s">
        <v>4750</v>
      </c>
      <c r="Q552" s="44">
        <v>45950</v>
      </c>
      <c r="R552" s="284" t="s">
        <v>4344</v>
      </c>
      <c r="S552" s="285"/>
      <c r="T552" s="38"/>
      <c r="U552" s="38"/>
      <c r="V552" s="286"/>
      <c r="W552" s="38"/>
      <c r="X552" s="43"/>
      <c r="Y552" s="271"/>
      <c r="Z552" s="271"/>
      <c r="AA552" s="271"/>
      <c r="AB552" s="271"/>
    </row>
    <row r="553" spans="1:28" ht="17" hidden="1">
      <c r="A553" s="34">
        <f t="shared" si="13"/>
        <v>483</v>
      </c>
      <c r="B553" s="279">
        <v>45944</v>
      </c>
      <c r="C553" s="34" t="s">
        <v>334</v>
      </c>
      <c r="D553" s="280">
        <v>817814992</v>
      </c>
      <c r="E553" s="34"/>
      <c r="F553" s="144"/>
      <c r="G553" s="144"/>
      <c r="H553" s="144"/>
      <c r="I553" s="34" t="s">
        <v>48</v>
      </c>
      <c r="J553" s="34" t="s">
        <v>38</v>
      </c>
      <c r="K553" s="34" t="s">
        <v>390</v>
      </c>
      <c r="L553" s="34" t="s">
        <v>107</v>
      </c>
      <c r="M553" s="34" t="s">
        <v>4324</v>
      </c>
      <c r="N553" s="34" t="s">
        <v>227</v>
      </c>
      <c r="O553" s="38" t="s">
        <v>32</v>
      </c>
      <c r="P553" s="34"/>
      <c r="Q553" s="49"/>
      <c r="R553" s="284" t="s">
        <v>110</v>
      </c>
      <c r="S553" s="285"/>
      <c r="T553" s="38"/>
      <c r="U553" s="38"/>
      <c r="V553" s="286"/>
      <c r="W553" s="38"/>
      <c r="X553" s="43"/>
      <c r="Y553" s="136"/>
      <c r="Z553" s="136"/>
      <c r="AA553" s="136"/>
      <c r="AB553" s="136"/>
    </row>
    <row r="554" spans="1:28" ht="16" hidden="1">
      <c r="A554" s="34">
        <f t="shared" si="13"/>
        <v>484</v>
      </c>
      <c r="B554" s="279">
        <v>45944</v>
      </c>
      <c r="C554" s="34" t="s">
        <v>679</v>
      </c>
      <c r="D554" s="280"/>
      <c r="E554" s="34" t="s">
        <v>4868</v>
      </c>
      <c r="F554" s="282" t="s">
        <v>4271</v>
      </c>
      <c r="G554" s="282"/>
      <c r="H554" s="282"/>
      <c r="I554" s="34" t="s">
        <v>26</v>
      </c>
      <c r="J554" s="34" t="s">
        <v>27</v>
      </c>
      <c r="K554" s="34" t="s">
        <v>390</v>
      </c>
      <c r="L554" s="34" t="s">
        <v>29</v>
      </c>
      <c r="M554" s="34" t="s">
        <v>203</v>
      </c>
      <c r="N554" s="34" t="s">
        <v>221</v>
      </c>
      <c r="O554" s="38"/>
      <c r="P554" s="34"/>
      <c r="Q554" s="49"/>
      <c r="R554" s="284"/>
      <c r="S554" s="285"/>
      <c r="T554" s="38"/>
      <c r="U554" s="38"/>
      <c r="V554" s="42"/>
      <c r="W554" s="38"/>
      <c r="X554" s="43"/>
      <c r="Y554" s="271"/>
      <c r="Z554" s="271"/>
      <c r="AA554" s="271"/>
      <c r="AB554" s="271"/>
    </row>
    <row r="555" spans="1:28" ht="16" hidden="1">
      <c r="A555" s="34">
        <f t="shared" si="13"/>
        <v>485</v>
      </c>
      <c r="B555" s="279">
        <v>45944</v>
      </c>
      <c r="C555" s="34" t="s">
        <v>642</v>
      </c>
      <c r="D555" s="315">
        <v>345307986</v>
      </c>
      <c r="E555" s="34" t="s">
        <v>3273</v>
      </c>
      <c r="F555" s="282" t="s">
        <v>4869</v>
      </c>
      <c r="G555" s="282"/>
      <c r="H555" s="282"/>
      <c r="I555" s="34" t="s">
        <v>26</v>
      </c>
      <c r="J555" s="34" t="s">
        <v>27</v>
      </c>
      <c r="K555" s="34" t="s">
        <v>390</v>
      </c>
      <c r="L555" s="34" t="s">
        <v>29</v>
      </c>
      <c r="M555" s="34" t="s">
        <v>81</v>
      </c>
      <c r="N555" s="34" t="s">
        <v>389</v>
      </c>
      <c r="O555" s="38" t="s">
        <v>4422</v>
      </c>
      <c r="P555" s="34"/>
      <c r="Q555" s="49"/>
      <c r="R555" s="284"/>
      <c r="S555" s="285"/>
      <c r="T555" s="38"/>
      <c r="U555" s="38"/>
      <c r="V555" s="42"/>
      <c r="W555" s="38"/>
      <c r="X555" s="43"/>
      <c r="Y555" s="271"/>
      <c r="Z555" s="271"/>
      <c r="AA555" s="271"/>
      <c r="AB555" s="271"/>
    </row>
    <row r="556" spans="1:28" ht="16" hidden="1">
      <c r="A556" s="34">
        <f t="shared" si="13"/>
        <v>486</v>
      </c>
      <c r="B556" s="279">
        <v>45944</v>
      </c>
      <c r="C556" s="34" t="s">
        <v>4870</v>
      </c>
      <c r="D556" s="280" t="s">
        <v>446</v>
      </c>
      <c r="E556" s="34"/>
      <c r="F556" s="144"/>
      <c r="G556" s="144"/>
      <c r="H556" s="144"/>
      <c r="I556" s="34" t="s">
        <v>48</v>
      </c>
      <c r="J556" s="245" t="s">
        <v>27</v>
      </c>
      <c r="K556" s="34" t="s">
        <v>390</v>
      </c>
      <c r="L556" s="34" t="s">
        <v>29</v>
      </c>
      <c r="M556" s="34" t="s">
        <v>91</v>
      </c>
      <c r="N556" s="34" t="s">
        <v>389</v>
      </c>
      <c r="O556" s="38" t="s">
        <v>32</v>
      </c>
      <c r="P556" s="34"/>
      <c r="Q556" s="34"/>
      <c r="R556" s="284"/>
      <c r="S556" s="285"/>
      <c r="T556" s="38"/>
      <c r="U556" s="38"/>
      <c r="V556" s="286"/>
      <c r="W556" s="38"/>
      <c r="X556" s="43"/>
      <c r="Y556" s="271"/>
      <c r="Z556" s="271"/>
      <c r="AA556" s="271"/>
      <c r="AB556" s="271"/>
    </row>
    <row r="557" spans="1:28" ht="16" hidden="1">
      <c r="A557" s="34">
        <f t="shared" si="13"/>
        <v>487</v>
      </c>
      <c r="B557" s="279">
        <v>45944</v>
      </c>
      <c r="C557" s="34" t="s">
        <v>4871</v>
      </c>
      <c r="D557" s="280"/>
      <c r="E557" s="34" t="s">
        <v>4872</v>
      </c>
      <c r="F557" s="282" t="s">
        <v>4763</v>
      </c>
      <c r="G557" s="282"/>
      <c r="H557" s="282"/>
      <c r="I557" s="34" t="s">
        <v>26</v>
      </c>
      <c r="J557" s="34" t="s">
        <v>27</v>
      </c>
      <c r="K557" s="34" t="s">
        <v>390</v>
      </c>
      <c r="L557" s="34" t="s">
        <v>29</v>
      </c>
      <c r="M557" s="34" t="s">
        <v>203</v>
      </c>
      <c r="N557" s="34" t="s">
        <v>389</v>
      </c>
      <c r="O557" s="38"/>
      <c r="P557" s="34"/>
      <c r="Q557" s="34"/>
      <c r="R557" s="284"/>
      <c r="S557" s="285"/>
      <c r="T557" s="38"/>
      <c r="U557" s="38"/>
      <c r="V557" s="42"/>
      <c r="W557" s="38"/>
      <c r="X557" s="43"/>
      <c r="Y557" s="271"/>
      <c r="Z557" s="271"/>
      <c r="AA557" s="271"/>
      <c r="AB557" s="271"/>
    </row>
    <row r="558" spans="1:28" ht="17" hidden="1">
      <c r="A558" s="34">
        <f t="shared" si="13"/>
        <v>488</v>
      </c>
      <c r="B558" s="279">
        <v>45944</v>
      </c>
      <c r="C558" s="34" t="s">
        <v>4873</v>
      </c>
      <c r="D558" s="280">
        <v>932009770</v>
      </c>
      <c r="E558" s="34"/>
      <c r="F558" s="144"/>
      <c r="G558" s="144"/>
      <c r="H558" s="144"/>
      <c r="I558" s="34" t="s">
        <v>48</v>
      </c>
      <c r="J558" s="34" t="s">
        <v>38</v>
      </c>
      <c r="K558" s="34" t="s">
        <v>390</v>
      </c>
      <c r="L558" s="34" t="s">
        <v>107</v>
      </c>
      <c r="M558" s="34" t="s">
        <v>161</v>
      </c>
      <c r="N558" s="34" t="s">
        <v>227</v>
      </c>
      <c r="O558" s="38" t="s">
        <v>32</v>
      </c>
      <c r="P558" s="34"/>
      <c r="Q558" s="44"/>
      <c r="R558" s="284" t="s">
        <v>110</v>
      </c>
      <c r="S558" s="285" t="s">
        <v>4874</v>
      </c>
      <c r="T558" s="38"/>
      <c r="U558" s="38"/>
      <c r="V558" s="286"/>
      <c r="W558" s="38"/>
      <c r="X558" s="43"/>
      <c r="Y558" s="271"/>
      <c r="Z558" s="271"/>
      <c r="AA558" s="271"/>
      <c r="AB558" s="271"/>
    </row>
    <row r="559" spans="1:28" ht="16" hidden="1">
      <c r="A559" s="34">
        <f t="shared" si="13"/>
        <v>489</v>
      </c>
      <c r="B559" s="279">
        <v>45944</v>
      </c>
      <c r="C559" s="34" t="s">
        <v>4875</v>
      </c>
      <c r="D559" s="280"/>
      <c r="E559" s="34" t="s">
        <v>3996</v>
      </c>
      <c r="F559" s="144" t="s">
        <v>4273</v>
      </c>
      <c r="G559" s="144"/>
      <c r="H559" s="144"/>
      <c r="I559" s="34" t="s">
        <v>26</v>
      </c>
      <c r="J559" s="34" t="s">
        <v>38</v>
      </c>
      <c r="K559" s="34" t="s">
        <v>390</v>
      </c>
      <c r="L559" s="34" t="s">
        <v>107</v>
      </c>
      <c r="M559" s="34" t="s">
        <v>161</v>
      </c>
      <c r="N559" s="34" t="s">
        <v>389</v>
      </c>
      <c r="O559" s="38"/>
      <c r="P559" s="34"/>
      <c r="Q559" s="34"/>
      <c r="R559" s="284"/>
      <c r="S559" s="285"/>
      <c r="T559" s="38"/>
      <c r="U559" s="38"/>
      <c r="V559" s="271"/>
      <c r="W559" s="38"/>
      <c r="X559" s="42"/>
      <c r="Y559" s="271"/>
      <c r="Z559" s="271"/>
      <c r="AA559" s="271"/>
      <c r="AB559" s="271"/>
    </row>
    <row r="560" spans="1:28" ht="16" hidden="1">
      <c r="A560" s="34">
        <f t="shared" si="13"/>
        <v>490</v>
      </c>
      <c r="B560" s="279">
        <v>45944</v>
      </c>
      <c r="C560" s="34" t="s">
        <v>4876</v>
      </c>
      <c r="D560" s="280"/>
      <c r="E560" s="34" t="s">
        <v>4762</v>
      </c>
      <c r="F560" s="291" t="s">
        <v>4763</v>
      </c>
      <c r="G560" s="291"/>
      <c r="H560" s="291"/>
      <c r="I560" s="34" t="s">
        <v>26</v>
      </c>
      <c r="J560" s="34" t="s">
        <v>27</v>
      </c>
      <c r="K560" s="34" t="s">
        <v>390</v>
      </c>
      <c r="L560" s="34" t="s">
        <v>29</v>
      </c>
      <c r="M560" s="34" t="s">
        <v>203</v>
      </c>
      <c r="N560" s="34" t="s">
        <v>221</v>
      </c>
      <c r="O560" s="38"/>
      <c r="P560" s="34"/>
      <c r="Q560" s="34"/>
      <c r="R560" s="284"/>
      <c r="S560" s="285"/>
      <c r="T560" s="38"/>
      <c r="U560" s="38"/>
      <c r="V560" s="42"/>
      <c r="W560" s="38"/>
      <c r="X560" s="43"/>
      <c r="Y560" s="271"/>
      <c r="Z560" s="271"/>
      <c r="AA560" s="271"/>
      <c r="AB560" s="271"/>
    </row>
    <row r="561" spans="1:28" ht="16" hidden="1">
      <c r="A561" s="34">
        <f t="shared" si="13"/>
        <v>491</v>
      </c>
      <c r="B561" s="279">
        <v>45944</v>
      </c>
      <c r="C561" s="34" t="s">
        <v>4877</v>
      </c>
      <c r="D561" s="280" t="s">
        <v>4878</v>
      </c>
      <c r="E561" s="34"/>
      <c r="F561" s="144"/>
      <c r="G561" s="144"/>
      <c r="H561" s="144"/>
      <c r="I561" s="34" t="s">
        <v>48</v>
      </c>
      <c r="J561" s="34" t="s">
        <v>27</v>
      </c>
      <c r="K561" s="34" t="s">
        <v>390</v>
      </c>
      <c r="L561" s="34" t="s">
        <v>107</v>
      </c>
      <c r="M561" s="34" t="s">
        <v>91</v>
      </c>
      <c r="N561" s="34" t="s">
        <v>234</v>
      </c>
      <c r="O561" s="38" t="s">
        <v>32</v>
      </c>
      <c r="P561" s="34"/>
      <c r="Q561" s="44"/>
      <c r="R561" s="284"/>
      <c r="S561" s="288"/>
      <c r="T561" s="38"/>
      <c r="U561" s="38"/>
      <c r="V561" s="286"/>
      <c r="W561" s="38"/>
      <c r="X561" s="43"/>
      <c r="Y561" s="271"/>
      <c r="Z561" s="271"/>
      <c r="AA561" s="271"/>
      <c r="AB561" s="271"/>
    </row>
    <row r="562" spans="1:28" ht="16" hidden="1">
      <c r="A562" s="34">
        <f t="shared" si="13"/>
        <v>492</v>
      </c>
      <c r="B562" s="279">
        <v>45944</v>
      </c>
      <c r="C562" s="34" t="s">
        <v>4879</v>
      </c>
      <c r="D562" s="280"/>
      <c r="E562" s="34"/>
      <c r="F562" s="144"/>
      <c r="G562" s="144"/>
      <c r="H562" s="144"/>
      <c r="I562" s="34" t="s">
        <v>48</v>
      </c>
      <c r="J562" s="34" t="s">
        <v>27</v>
      </c>
      <c r="K562" s="34" t="s">
        <v>390</v>
      </c>
      <c r="L562" s="34" t="s">
        <v>29</v>
      </c>
      <c r="M562" s="34" t="s">
        <v>217</v>
      </c>
      <c r="N562" s="34" t="s">
        <v>389</v>
      </c>
      <c r="O562" s="38"/>
      <c r="P562" s="34"/>
      <c r="Q562" s="49"/>
      <c r="R562" s="284"/>
      <c r="S562" s="285"/>
      <c r="T562" s="38"/>
      <c r="U562" s="38"/>
      <c r="V562" s="42"/>
      <c r="W562" s="38"/>
      <c r="X562" s="43"/>
      <c r="Y562" s="271"/>
      <c r="Z562" s="271"/>
      <c r="AA562" s="271"/>
      <c r="AB562" s="271"/>
    </row>
    <row r="563" spans="1:28" ht="16" hidden="1">
      <c r="A563" s="34">
        <f t="shared" si="13"/>
        <v>493</v>
      </c>
      <c r="B563" s="279">
        <v>45945</v>
      </c>
      <c r="C563" s="34" t="s">
        <v>511</v>
      </c>
      <c r="D563" s="280"/>
      <c r="E563" s="34" t="s">
        <v>4872</v>
      </c>
      <c r="F563" s="291" t="s">
        <v>4252</v>
      </c>
      <c r="G563" s="291"/>
      <c r="H563" s="291"/>
      <c r="I563" s="34" t="s">
        <v>26</v>
      </c>
      <c r="J563" s="34" t="s">
        <v>27</v>
      </c>
      <c r="K563" s="34" t="s">
        <v>390</v>
      </c>
      <c r="L563" s="34" t="s">
        <v>29</v>
      </c>
      <c r="M563" s="34" t="s">
        <v>91</v>
      </c>
      <c r="N563" s="34" t="s">
        <v>221</v>
      </c>
      <c r="O563" s="38"/>
      <c r="P563" s="34"/>
      <c r="Q563" s="34"/>
      <c r="R563" s="284"/>
      <c r="S563" s="285"/>
      <c r="T563" s="38"/>
      <c r="U563" s="38"/>
      <c r="V563" s="271"/>
      <c r="W563" s="38"/>
      <c r="X563" s="42"/>
      <c r="Y563" s="271"/>
      <c r="Z563" s="271"/>
      <c r="AA563" s="271"/>
      <c r="AB563" s="271"/>
    </row>
    <row r="564" spans="1:28" ht="17" hidden="1">
      <c r="A564" s="34">
        <f t="shared" si="13"/>
        <v>494</v>
      </c>
      <c r="B564" s="279">
        <v>45945</v>
      </c>
      <c r="C564" s="34" t="s">
        <v>880</v>
      </c>
      <c r="D564" s="280">
        <v>772153838</v>
      </c>
      <c r="E564" s="34" t="s">
        <v>3974</v>
      </c>
      <c r="F564" s="144" t="s">
        <v>4273</v>
      </c>
      <c r="G564" s="144"/>
      <c r="H564" s="144"/>
      <c r="I564" s="34" t="s">
        <v>26</v>
      </c>
      <c r="J564" s="34" t="s">
        <v>38</v>
      </c>
      <c r="K564" s="34" t="s">
        <v>391</v>
      </c>
      <c r="L564" s="34" t="s">
        <v>107</v>
      </c>
      <c r="M564" s="34" t="s">
        <v>4324</v>
      </c>
      <c r="N564" s="34" t="s">
        <v>234</v>
      </c>
      <c r="O564" s="38" t="s">
        <v>697</v>
      </c>
      <c r="P564" s="34"/>
      <c r="Q564" s="34"/>
      <c r="R564" s="284" t="s">
        <v>4680</v>
      </c>
      <c r="S564" s="285"/>
      <c r="T564" s="38"/>
      <c r="U564" s="38"/>
      <c r="V564" s="42"/>
      <c r="W564" s="38"/>
      <c r="X564" s="43"/>
      <c r="Y564" s="271"/>
      <c r="Z564" s="271"/>
      <c r="AA564" s="271"/>
      <c r="AB564" s="271"/>
    </row>
    <row r="565" spans="1:28" ht="17" hidden="1">
      <c r="A565" s="34">
        <f t="shared" si="13"/>
        <v>495</v>
      </c>
      <c r="B565" s="279">
        <v>45945</v>
      </c>
      <c r="C565" s="34" t="s">
        <v>4880</v>
      </c>
      <c r="D565" s="292">
        <v>937015615</v>
      </c>
      <c r="E565" s="34"/>
      <c r="F565" s="144"/>
      <c r="G565" s="144"/>
      <c r="H565" s="144"/>
      <c r="I565" s="34" t="s">
        <v>48</v>
      </c>
      <c r="J565" s="34" t="s">
        <v>38</v>
      </c>
      <c r="K565" s="34" t="s">
        <v>390</v>
      </c>
      <c r="L565" s="34" t="s">
        <v>96</v>
      </c>
      <c r="M565" s="34" t="s">
        <v>303</v>
      </c>
      <c r="N565" s="34" t="s">
        <v>234</v>
      </c>
      <c r="O565" s="38" t="s">
        <v>32</v>
      </c>
      <c r="P565" s="34"/>
      <c r="Q565" s="34"/>
      <c r="R565" s="284" t="s">
        <v>110</v>
      </c>
      <c r="S565" s="288"/>
      <c r="T565" s="38"/>
      <c r="U565" s="38"/>
      <c r="V565" s="286"/>
      <c r="W565" s="38"/>
      <c r="X565" s="43"/>
      <c r="Y565" s="271"/>
      <c r="Z565" s="271"/>
      <c r="AA565" s="271"/>
      <c r="AB565" s="271"/>
    </row>
    <row r="566" spans="1:28" ht="16" hidden="1">
      <c r="A566" s="34">
        <f t="shared" si="13"/>
        <v>496</v>
      </c>
      <c r="B566" s="279">
        <v>45945</v>
      </c>
      <c r="C566" s="34" t="s">
        <v>4881</v>
      </c>
      <c r="D566" s="280" t="s">
        <v>4882</v>
      </c>
      <c r="E566" s="34"/>
      <c r="F566" s="144"/>
      <c r="G566" s="144"/>
      <c r="H566" s="144"/>
      <c r="I566" s="34" t="s">
        <v>48</v>
      </c>
      <c r="J566" s="34" t="s">
        <v>27</v>
      </c>
      <c r="K566" s="34" t="s">
        <v>390</v>
      </c>
      <c r="L566" s="34" t="s">
        <v>29</v>
      </c>
      <c r="M566" s="34" t="s">
        <v>91</v>
      </c>
      <c r="N566" s="34" t="s">
        <v>234</v>
      </c>
      <c r="O566" s="38" t="s">
        <v>32</v>
      </c>
      <c r="P566" s="34"/>
      <c r="Q566" s="34"/>
      <c r="R566" s="284"/>
      <c r="S566" s="307"/>
      <c r="T566" s="38"/>
      <c r="U566" s="38"/>
      <c r="V566" s="286"/>
      <c r="W566" s="38"/>
      <c r="X566" s="307"/>
      <c r="Y566" s="271"/>
      <c r="Z566" s="271"/>
      <c r="AA566" s="271"/>
      <c r="AB566" s="271"/>
    </row>
    <row r="567" spans="1:28" ht="16" hidden="1">
      <c r="A567" s="34">
        <f t="shared" si="13"/>
        <v>497</v>
      </c>
      <c r="B567" s="279">
        <v>45945</v>
      </c>
      <c r="C567" s="34" t="s">
        <v>4883</v>
      </c>
      <c r="D567" s="287">
        <v>901237273</v>
      </c>
      <c r="E567" s="34" t="s">
        <v>4762</v>
      </c>
      <c r="F567" s="291" t="s">
        <v>4763</v>
      </c>
      <c r="G567" s="291"/>
      <c r="H567" s="291"/>
      <c r="I567" s="34" t="s">
        <v>26</v>
      </c>
      <c r="J567" s="34" t="s">
        <v>27</v>
      </c>
      <c r="K567" s="34" t="s">
        <v>390</v>
      </c>
      <c r="L567" s="34" t="s">
        <v>29</v>
      </c>
      <c r="M567" s="34" t="s">
        <v>361</v>
      </c>
      <c r="N567" s="34" t="s">
        <v>227</v>
      </c>
      <c r="O567" s="38" t="s">
        <v>1169</v>
      </c>
      <c r="P567" s="34"/>
      <c r="Q567" s="34"/>
      <c r="R567" s="284"/>
      <c r="S567" s="285"/>
      <c r="T567" s="38"/>
      <c r="U567" s="38"/>
      <c r="V567" s="42"/>
      <c r="W567" s="38"/>
      <c r="X567" s="43"/>
      <c r="Y567" s="271"/>
      <c r="Z567" s="271"/>
      <c r="AA567" s="271"/>
      <c r="AB567" s="271"/>
    </row>
    <row r="568" spans="1:28" ht="16" hidden="1">
      <c r="A568" s="34">
        <f t="shared" si="13"/>
        <v>498</v>
      </c>
      <c r="B568" s="279">
        <v>45945</v>
      </c>
      <c r="C568" s="34" t="s">
        <v>282</v>
      </c>
      <c r="D568" s="280"/>
      <c r="E568" s="34" t="s">
        <v>4762</v>
      </c>
      <c r="F568" s="291" t="s">
        <v>4763</v>
      </c>
      <c r="G568" s="291"/>
      <c r="H568" s="291"/>
      <c r="I568" s="34" t="s">
        <v>26</v>
      </c>
      <c r="J568" s="34" t="s">
        <v>27</v>
      </c>
      <c r="K568" s="34" t="s">
        <v>390</v>
      </c>
      <c r="L568" s="34" t="s">
        <v>29</v>
      </c>
      <c r="M568" s="34" t="s">
        <v>91</v>
      </c>
      <c r="N568" s="34" t="s">
        <v>389</v>
      </c>
      <c r="O568" s="38"/>
      <c r="P568" s="34"/>
      <c r="Q568" s="34"/>
      <c r="R568" s="284"/>
      <c r="S568" s="285"/>
      <c r="T568" s="38"/>
      <c r="U568" s="38"/>
      <c r="V568" s="42"/>
      <c r="W568" s="38"/>
      <c r="X568" s="43"/>
      <c r="Y568" s="271"/>
      <c r="Z568" s="271"/>
      <c r="AA568" s="271"/>
      <c r="AB568" s="271"/>
    </row>
    <row r="569" spans="1:28" ht="16" hidden="1">
      <c r="A569" s="34">
        <f t="shared" si="13"/>
        <v>499</v>
      </c>
      <c r="B569" s="279">
        <v>45945</v>
      </c>
      <c r="C569" s="34" t="s">
        <v>4884</v>
      </c>
      <c r="D569" s="280"/>
      <c r="E569" s="34" t="s">
        <v>4872</v>
      </c>
      <c r="F569" s="291" t="s">
        <v>4252</v>
      </c>
      <c r="G569" s="291"/>
      <c r="H569" s="291"/>
      <c r="I569" s="34" t="s">
        <v>26</v>
      </c>
      <c r="J569" s="34" t="s">
        <v>38</v>
      </c>
      <c r="K569" s="34" t="s">
        <v>390</v>
      </c>
      <c r="L569" s="34" t="s">
        <v>107</v>
      </c>
      <c r="M569" s="34" t="s">
        <v>303</v>
      </c>
      <c r="N569" s="34" t="s">
        <v>389</v>
      </c>
      <c r="O569" s="38"/>
      <c r="P569" s="34"/>
      <c r="Q569" s="34"/>
      <c r="R569" s="284"/>
      <c r="S569" s="285"/>
      <c r="T569" s="38"/>
      <c r="U569" s="38"/>
      <c r="V569" s="42"/>
      <c r="W569" s="38"/>
      <c r="X569" s="43"/>
      <c r="Y569" s="271"/>
      <c r="Z569" s="271"/>
      <c r="AA569" s="271"/>
      <c r="AB569" s="271"/>
    </row>
    <row r="570" spans="1:28" ht="16" hidden="1">
      <c r="A570" s="34">
        <f t="shared" si="13"/>
        <v>500</v>
      </c>
      <c r="B570" s="279">
        <v>45945</v>
      </c>
      <c r="C570" s="34" t="s">
        <v>4885</v>
      </c>
      <c r="D570" s="303">
        <v>908680485</v>
      </c>
      <c r="E570" s="34" t="s">
        <v>4872</v>
      </c>
      <c r="F570" s="291" t="s">
        <v>4252</v>
      </c>
      <c r="G570" s="291"/>
      <c r="H570" s="291"/>
      <c r="I570" s="34" t="s">
        <v>26</v>
      </c>
      <c r="J570" s="34" t="s">
        <v>27</v>
      </c>
      <c r="K570" s="34" t="s">
        <v>390</v>
      </c>
      <c r="L570" s="34" t="s">
        <v>29</v>
      </c>
      <c r="M570" s="34" t="s">
        <v>91</v>
      </c>
      <c r="N570" s="34" t="s">
        <v>227</v>
      </c>
      <c r="O570" s="38" t="s">
        <v>32</v>
      </c>
      <c r="P570" s="34"/>
      <c r="Q570" s="34"/>
      <c r="R570" s="284"/>
      <c r="S570" s="302"/>
      <c r="T570" s="38"/>
      <c r="U570" s="38"/>
      <c r="V570" s="286"/>
      <c r="W570" s="38"/>
      <c r="X570" s="43"/>
      <c r="Y570" s="271"/>
      <c r="Z570" s="271"/>
      <c r="AA570" s="271"/>
      <c r="AB570" s="271"/>
    </row>
    <row r="571" spans="1:28" ht="34" hidden="1">
      <c r="A571" s="34">
        <f t="shared" si="13"/>
        <v>501</v>
      </c>
      <c r="B571" s="279">
        <v>45945</v>
      </c>
      <c r="C571" s="34" t="s">
        <v>181</v>
      </c>
      <c r="D571" s="303" t="s">
        <v>4886</v>
      </c>
      <c r="E571" s="34"/>
      <c r="F571" s="144"/>
      <c r="G571" s="144"/>
      <c r="H571" s="144"/>
      <c r="I571" s="34" t="s">
        <v>48</v>
      </c>
      <c r="J571" s="34" t="s">
        <v>27</v>
      </c>
      <c r="K571" s="34" t="s">
        <v>390</v>
      </c>
      <c r="L571" s="34" t="s">
        <v>29</v>
      </c>
      <c r="M571" s="34" t="s">
        <v>203</v>
      </c>
      <c r="N571" s="34" t="s">
        <v>227</v>
      </c>
      <c r="O571" s="38" t="s">
        <v>32</v>
      </c>
      <c r="P571" s="34"/>
      <c r="Q571" s="34"/>
      <c r="R571" s="284"/>
      <c r="S571" s="285"/>
      <c r="T571" s="38"/>
      <c r="U571" s="38"/>
      <c r="V571" s="286"/>
      <c r="W571" s="38"/>
      <c r="X571" s="67" t="s">
        <v>4887</v>
      </c>
      <c r="Y571" s="271"/>
      <c r="Z571" s="271"/>
      <c r="AA571" s="271"/>
      <c r="AB571" s="271"/>
    </row>
    <row r="572" spans="1:28" ht="16" hidden="1">
      <c r="A572" s="34">
        <f t="shared" si="13"/>
        <v>502</v>
      </c>
      <c r="B572" s="279">
        <v>45945</v>
      </c>
      <c r="C572" s="34" t="s">
        <v>4888</v>
      </c>
      <c r="D572" s="303"/>
      <c r="E572" s="34"/>
      <c r="F572" s="144"/>
      <c r="G572" s="144"/>
      <c r="H572" s="144"/>
      <c r="I572" s="34" t="s">
        <v>48</v>
      </c>
      <c r="J572" s="34" t="s">
        <v>27</v>
      </c>
      <c r="K572" s="34" t="s">
        <v>391</v>
      </c>
      <c r="L572" s="34" t="s">
        <v>49</v>
      </c>
      <c r="M572" s="34" t="s">
        <v>91</v>
      </c>
      <c r="N572" s="34" t="s">
        <v>389</v>
      </c>
      <c r="O572" s="38"/>
      <c r="P572" s="34"/>
      <c r="Q572" s="34"/>
      <c r="R572" s="284"/>
      <c r="S572" s="285"/>
      <c r="T572" s="38"/>
      <c r="U572" s="38"/>
      <c r="V572" s="42"/>
      <c r="W572" s="38"/>
      <c r="X572" s="43"/>
      <c r="Y572" s="271"/>
      <c r="Z572" s="271"/>
      <c r="AA572" s="271"/>
      <c r="AB572" s="271"/>
    </row>
    <row r="573" spans="1:28" ht="19.5" hidden="1" customHeight="1">
      <c r="A573" s="34">
        <f t="shared" si="13"/>
        <v>503</v>
      </c>
      <c r="B573" s="279">
        <v>45945</v>
      </c>
      <c r="C573" s="34" t="s">
        <v>4889</v>
      </c>
      <c r="D573" s="303">
        <v>933873856</v>
      </c>
      <c r="E573" s="34" t="s">
        <v>4890</v>
      </c>
      <c r="F573" s="291" t="s">
        <v>4891</v>
      </c>
      <c r="G573" s="291"/>
      <c r="H573" s="291"/>
      <c r="I573" s="34" t="s">
        <v>26</v>
      </c>
      <c r="J573" s="34" t="s">
        <v>27</v>
      </c>
      <c r="K573" s="34" t="s">
        <v>391</v>
      </c>
      <c r="L573" s="34" t="s">
        <v>29</v>
      </c>
      <c r="M573" s="34" t="s">
        <v>217</v>
      </c>
      <c r="N573" s="34" t="s">
        <v>234</v>
      </c>
      <c r="O573" s="38" t="s">
        <v>32</v>
      </c>
      <c r="P573" s="34"/>
      <c r="Q573" s="34"/>
      <c r="R573" s="284"/>
      <c r="S573" s="285"/>
      <c r="T573" s="38"/>
      <c r="U573" s="38"/>
      <c r="V573" s="286"/>
      <c r="W573" s="38"/>
      <c r="X573" s="43"/>
      <c r="Y573" s="271"/>
      <c r="Z573" s="271"/>
      <c r="AA573" s="271"/>
      <c r="AB573" s="271"/>
    </row>
    <row r="574" spans="1:28" ht="16" hidden="1">
      <c r="A574" s="131">
        <f t="shared" si="13"/>
        <v>504</v>
      </c>
      <c r="B574" s="316">
        <v>45945</v>
      </c>
      <c r="C574" s="131" t="s">
        <v>4892</v>
      </c>
      <c r="D574" s="317">
        <v>4083913374</v>
      </c>
      <c r="E574" s="131" t="s">
        <v>3996</v>
      </c>
      <c r="F574" s="144" t="s">
        <v>4273</v>
      </c>
      <c r="G574" s="144"/>
      <c r="H574" s="144"/>
      <c r="I574" s="131" t="s">
        <v>26</v>
      </c>
      <c r="J574" s="131" t="s">
        <v>38</v>
      </c>
      <c r="K574" s="131" t="s">
        <v>391</v>
      </c>
      <c r="L574" s="131" t="s">
        <v>107</v>
      </c>
      <c r="M574" s="131" t="s">
        <v>161</v>
      </c>
      <c r="N574" s="131" t="s">
        <v>234</v>
      </c>
      <c r="O574" s="133" t="s">
        <v>32</v>
      </c>
      <c r="P574" s="131"/>
      <c r="Q574" s="131"/>
      <c r="R574" s="284"/>
      <c r="S574" s="302"/>
      <c r="T574" s="133"/>
      <c r="U574" s="133"/>
      <c r="V574" s="318"/>
      <c r="W574" s="133"/>
      <c r="X574" s="319"/>
      <c r="Y574" s="320"/>
      <c r="Z574" s="320"/>
      <c r="AA574" s="320"/>
      <c r="AB574" s="320"/>
    </row>
    <row r="575" spans="1:28" ht="17" hidden="1">
      <c r="A575" s="34">
        <f t="shared" si="13"/>
        <v>505</v>
      </c>
      <c r="B575" s="279">
        <v>45945</v>
      </c>
      <c r="C575" s="34" t="s">
        <v>130</v>
      </c>
      <c r="D575" s="280">
        <v>396044274</v>
      </c>
      <c r="E575" s="34"/>
      <c r="F575" s="144"/>
      <c r="G575" s="144"/>
      <c r="H575" s="144"/>
      <c r="I575" s="34" t="s">
        <v>48</v>
      </c>
      <c r="J575" s="34" t="s">
        <v>27</v>
      </c>
      <c r="K575" s="34" t="s">
        <v>388</v>
      </c>
      <c r="L575" s="34" t="s">
        <v>29</v>
      </c>
      <c r="M575" s="34" t="s">
        <v>203</v>
      </c>
      <c r="N575" s="34" t="s">
        <v>234</v>
      </c>
      <c r="O575" s="38" t="s">
        <v>697</v>
      </c>
      <c r="P575" s="34"/>
      <c r="Q575" s="34"/>
      <c r="R575" s="284" t="s">
        <v>4832</v>
      </c>
      <c r="S575" s="285"/>
      <c r="T575" s="38" t="s">
        <v>697</v>
      </c>
      <c r="U575" s="38" t="s">
        <v>44</v>
      </c>
      <c r="V575" s="42" t="s">
        <v>4893</v>
      </c>
      <c r="W575" s="38"/>
      <c r="X575" s="43"/>
      <c r="Y575" s="271"/>
      <c r="Z575" s="271"/>
      <c r="AA575" s="271"/>
      <c r="AB575" s="271"/>
    </row>
    <row r="576" spans="1:28" ht="16" hidden="1">
      <c r="A576" s="34">
        <f t="shared" si="13"/>
        <v>506</v>
      </c>
      <c r="B576" s="279">
        <v>45945</v>
      </c>
      <c r="C576" s="34" t="s">
        <v>4894</v>
      </c>
      <c r="D576" s="280"/>
      <c r="E576" s="34" t="s">
        <v>4270</v>
      </c>
      <c r="F576" s="282" t="s">
        <v>24</v>
      </c>
      <c r="G576" s="282"/>
      <c r="H576" s="282"/>
      <c r="I576" s="34" t="s">
        <v>26</v>
      </c>
      <c r="J576" s="34" t="s">
        <v>27</v>
      </c>
      <c r="K576" s="34" t="s">
        <v>388</v>
      </c>
      <c r="L576" s="34" t="s">
        <v>29</v>
      </c>
      <c r="M576" s="34" t="s">
        <v>203</v>
      </c>
      <c r="N576" s="34" t="s">
        <v>389</v>
      </c>
      <c r="O576" s="38"/>
      <c r="P576" s="34"/>
      <c r="Q576" s="34"/>
      <c r="R576" s="284"/>
      <c r="S576" s="285"/>
      <c r="T576" s="38"/>
      <c r="U576" s="38"/>
      <c r="V576" s="42"/>
      <c r="W576" s="38"/>
      <c r="X576" s="43"/>
      <c r="Y576" s="271"/>
      <c r="Z576" s="271"/>
      <c r="AA576" s="271"/>
      <c r="AB576" s="271"/>
    </row>
    <row r="577" spans="1:28" ht="16" hidden="1">
      <c r="A577" s="34">
        <f t="shared" si="13"/>
        <v>507</v>
      </c>
      <c r="B577" s="279">
        <v>45945</v>
      </c>
      <c r="C577" s="34" t="s">
        <v>608</v>
      </c>
      <c r="D577" s="280"/>
      <c r="E577" s="34"/>
      <c r="F577" s="144"/>
      <c r="G577" s="144"/>
      <c r="H577" s="144"/>
      <c r="I577" s="34" t="s">
        <v>48</v>
      </c>
      <c r="J577" s="34" t="s">
        <v>38</v>
      </c>
      <c r="K577" s="34" t="s">
        <v>391</v>
      </c>
      <c r="L577" s="34" t="s">
        <v>107</v>
      </c>
      <c r="M577" s="34" t="s">
        <v>303</v>
      </c>
      <c r="N577" s="34" t="s">
        <v>389</v>
      </c>
      <c r="O577" s="38"/>
      <c r="P577" s="34"/>
      <c r="Q577" s="34"/>
      <c r="R577" s="284"/>
      <c r="S577" s="285"/>
      <c r="T577" s="38"/>
      <c r="U577" s="38"/>
      <c r="V577" s="42"/>
      <c r="W577" s="38"/>
      <c r="X577" s="43"/>
      <c r="Y577" s="271"/>
      <c r="Z577" s="271"/>
      <c r="AA577" s="271"/>
      <c r="AB577" s="271"/>
    </row>
    <row r="578" spans="1:28" ht="16" hidden="1">
      <c r="A578" s="34">
        <f t="shared" si="13"/>
        <v>508</v>
      </c>
      <c r="B578" s="279">
        <v>45945</v>
      </c>
      <c r="C578" s="34" t="s">
        <v>4895</v>
      </c>
      <c r="D578" s="303"/>
      <c r="E578" s="34" t="s">
        <v>84</v>
      </c>
      <c r="F578" s="282" t="s">
        <v>24</v>
      </c>
      <c r="G578" s="282"/>
      <c r="H578" s="282"/>
      <c r="I578" s="34" t="s">
        <v>26</v>
      </c>
      <c r="J578" s="34" t="s">
        <v>27</v>
      </c>
      <c r="K578" s="34" t="s">
        <v>388</v>
      </c>
      <c r="L578" s="34" t="s">
        <v>29</v>
      </c>
      <c r="M578" s="34" t="s">
        <v>361</v>
      </c>
      <c r="N578" s="34" t="s">
        <v>389</v>
      </c>
      <c r="O578" s="38"/>
      <c r="P578" s="34"/>
      <c r="Q578" s="34"/>
      <c r="R578" s="284"/>
      <c r="S578" s="285"/>
      <c r="T578" s="38"/>
      <c r="U578" s="38"/>
      <c r="V578" s="42"/>
      <c r="W578" s="38"/>
      <c r="X578" s="43"/>
      <c r="Y578" s="271"/>
      <c r="Z578" s="271"/>
      <c r="AA578" s="271"/>
      <c r="AB578" s="271"/>
    </row>
    <row r="579" spans="1:28" ht="16" hidden="1">
      <c r="A579" s="34">
        <f t="shared" si="13"/>
        <v>509</v>
      </c>
      <c r="B579" s="279">
        <v>45945</v>
      </c>
      <c r="C579" s="34" t="s">
        <v>4896</v>
      </c>
      <c r="D579" s="303"/>
      <c r="E579" s="34" t="s">
        <v>4821</v>
      </c>
      <c r="F579" s="291" t="s">
        <v>4746</v>
      </c>
      <c r="G579" s="291"/>
      <c r="H579" s="291"/>
      <c r="I579" s="34" t="s">
        <v>26</v>
      </c>
      <c r="J579" s="34" t="s">
        <v>38</v>
      </c>
      <c r="K579" s="34" t="s">
        <v>388</v>
      </c>
      <c r="L579" s="34" t="s">
        <v>107</v>
      </c>
      <c r="M579" s="34" t="s">
        <v>161</v>
      </c>
      <c r="N579" s="34" t="s">
        <v>389</v>
      </c>
      <c r="O579" s="38"/>
      <c r="P579" s="34"/>
      <c r="Q579" s="34"/>
      <c r="R579" s="284"/>
      <c r="S579" s="285"/>
      <c r="T579" s="38"/>
      <c r="U579" s="38"/>
      <c r="V579" s="42"/>
      <c r="W579" s="38"/>
      <c r="X579" s="43"/>
      <c r="Y579" s="271"/>
      <c r="Z579" s="271"/>
      <c r="AA579" s="271"/>
      <c r="AB579" s="271"/>
    </row>
    <row r="580" spans="1:28" ht="17" hidden="1">
      <c r="A580" s="34">
        <f t="shared" si="13"/>
        <v>510</v>
      </c>
      <c r="B580" s="279">
        <v>45945</v>
      </c>
      <c r="C580" s="34" t="s">
        <v>4897</v>
      </c>
      <c r="D580" s="303">
        <v>903863148</v>
      </c>
      <c r="E580" s="34"/>
      <c r="F580" s="144"/>
      <c r="G580" s="144"/>
      <c r="H580" s="144"/>
      <c r="I580" s="34" t="s">
        <v>48</v>
      </c>
      <c r="J580" s="34" t="s">
        <v>38</v>
      </c>
      <c r="K580" s="34" t="s">
        <v>388</v>
      </c>
      <c r="L580" s="34" t="s">
        <v>29</v>
      </c>
      <c r="M580" s="34" t="s">
        <v>161</v>
      </c>
      <c r="N580" s="34" t="s">
        <v>234</v>
      </c>
      <c r="O580" s="38" t="s">
        <v>697</v>
      </c>
      <c r="P580" s="34"/>
      <c r="Q580" s="34"/>
      <c r="R580" s="284" t="s">
        <v>4508</v>
      </c>
      <c r="S580" s="285"/>
      <c r="T580" s="38"/>
      <c r="U580" s="38"/>
      <c r="V580" s="42"/>
      <c r="W580" s="38"/>
      <c r="X580" s="43"/>
      <c r="Y580" s="271"/>
      <c r="Z580" s="271"/>
      <c r="AA580" s="271"/>
      <c r="AB580" s="271"/>
    </row>
    <row r="581" spans="1:28" ht="16" hidden="1">
      <c r="A581" s="34">
        <f t="shared" si="13"/>
        <v>511</v>
      </c>
      <c r="B581" s="279">
        <v>45945</v>
      </c>
      <c r="C581" s="34" t="s">
        <v>4898</v>
      </c>
      <c r="D581" s="303"/>
      <c r="E581" s="34" t="s">
        <v>4899</v>
      </c>
      <c r="F581" s="291" t="s">
        <v>4252</v>
      </c>
      <c r="G581" s="291"/>
      <c r="H581" s="291"/>
      <c r="I581" s="34" t="s">
        <v>26</v>
      </c>
      <c r="J581" s="34" t="s">
        <v>27</v>
      </c>
      <c r="K581" s="34" t="s">
        <v>391</v>
      </c>
      <c r="L581" s="34" t="s">
        <v>29</v>
      </c>
      <c r="M581" s="34" t="s">
        <v>91</v>
      </c>
      <c r="N581" s="34" t="s">
        <v>389</v>
      </c>
      <c r="O581" s="38"/>
      <c r="P581" s="34"/>
      <c r="Q581" s="34"/>
      <c r="R581" s="284"/>
      <c r="S581" s="285"/>
      <c r="T581" s="38"/>
      <c r="U581" s="38"/>
      <c r="V581" s="42"/>
      <c r="W581" s="38"/>
      <c r="X581" s="43"/>
      <c r="Y581" s="271"/>
      <c r="Z581" s="271"/>
      <c r="AA581" s="271"/>
      <c r="AB581" s="271"/>
    </row>
    <row r="582" spans="1:28" ht="16" hidden="1">
      <c r="A582" s="34">
        <f t="shared" si="13"/>
        <v>512</v>
      </c>
      <c r="B582" s="279">
        <v>45945</v>
      </c>
      <c r="C582" s="34" t="s">
        <v>4900</v>
      </c>
      <c r="D582" s="303"/>
      <c r="E582" s="34"/>
      <c r="F582" s="144"/>
      <c r="G582" s="144"/>
      <c r="H582" s="144"/>
      <c r="I582" s="34" t="s">
        <v>48</v>
      </c>
      <c r="J582" s="34" t="s">
        <v>27</v>
      </c>
      <c r="K582" s="34" t="s">
        <v>388</v>
      </c>
      <c r="L582" s="34" t="s">
        <v>29</v>
      </c>
      <c r="M582" s="34" t="s">
        <v>91</v>
      </c>
      <c r="N582" s="34" t="s">
        <v>389</v>
      </c>
      <c r="O582" s="38"/>
      <c r="P582" s="34"/>
      <c r="Q582" s="34"/>
      <c r="R582" s="284"/>
      <c r="S582" s="285"/>
      <c r="T582" s="38"/>
      <c r="U582" s="38"/>
      <c r="V582" s="42"/>
      <c r="W582" s="38"/>
      <c r="X582" s="43"/>
      <c r="Y582" s="271"/>
      <c r="Z582" s="271"/>
      <c r="AA582" s="271"/>
      <c r="AB582" s="271"/>
    </row>
    <row r="583" spans="1:28" ht="16" hidden="1">
      <c r="A583" s="34">
        <f t="shared" si="13"/>
        <v>513</v>
      </c>
      <c r="B583" s="279">
        <v>45945</v>
      </c>
      <c r="C583" s="34" t="s">
        <v>525</v>
      </c>
      <c r="D583" s="303"/>
      <c r="E583" s="34" t="s">
        <v>3811</v>
      </c>
      <c r="F583" s="282" t="s">
        <v>4271</v>
      </c>
      <c r="G583" s="282"/>
      <c r="H583" s="282"/>
      <c r="I583" s="34" t="s">
        <v>26</v>
      </c>
      <c r="J583" s="34" t="s">
        <v>27</v>
      </c>
      <c r="K583" s="34" t="s">
        <v>388</v>
      </c>
      <c r="L583" s="34" t="s">
        <v>29</v>
      </c>
      <c r="M583" s="34" t="s">
        <v>217</v>
      </c>
      <c r="N583" s="34" t="s">
        <v>389</v>
      </c>
      <c r="O583" s="38"/>
      <c r="P583" s="34"/>
      <c r="Q583" s="34"/>
      <c r="R583" s="284"/>
      <c r="S583" s="285"/>
      <c r="T583" s="38"/>
      <c r="U583" s="38"/>
      <c r="V583" s="42"/>
      <c r="W583" s="38"/>
      <c r="X583" s="43"/>
      <c r="Y583" s="271"/>
      <c r="Z583" s="271"/>
      <c r="AA583" s="271"/>
      <c r="AB583" s="271"/>
    </row>
    <row r="584" spans="1:28" ht="16" hidden="1">
      <c r="A584" s="34">
        <f t="shared" si="13"/>
        <v>514</v>
      </c>
      <c r="B584" s="279">
        <v>45945</v>
      </c>
      <c r="C584" s="34" t="s">
        <v>464</v>
      </c>
      <c r="D584" s="303"/>
      <c r="E584" s="34" t="s">
        <v>3859</v>
      </c>
      <c r="F584" s="282" t="s">
        <v>4271</v>
      </c>
      <c r="G584" s="282"/>
      <c r="H584" s="282"/>
      <c r="I584" s="34" t="s">
        <v>26</v>
      </c>
      <c r="J584" s="34" t="s">
        <v>27</v>
      </c>
      <c r="K584" s="34" t="s">
        <v>388</v>
      </c>
      <c r="L584" s="34" t="s">
        <v>29</v>
      </c>
      <c r="M584" s="34" t="s">
        <v>203</v>
      </c>
      <c r="N584" s="34" t="s">
        <v>389</v>
      </c>
      <c r="O584" s="38"/>
      <c r="P584" s="34"/>
      <c r="Q584" s="34"/>
      <c r="R584" s="284"/>
      <c r="S584" s="285"/>
      <c r="T584" s="38"/>
      <c r="U584" s="38"/>
      <c r="V584" s="42"/>
      <c r="W584" s="38"/>
      <c r="X584" s="38"/>
      <c r="Y584" s="271"/>
      <c r="Z584" s="271"/>
      <c r="AA584" s="271"/>
      <c r="AB584" s="271"/>
    </row>
    <row r="585" spans="1:28" ht="16" hidden="1">
      <c r="A585" s="34">
        <f t="shared" si="13"/>
        <v>515</v>
      </c>
      <c r="B585" s="279">
        <v>45945</v>
      </c>
      <c r="C585" s="34" t="s">
        <v>4901</v>
      </c>
      <c r="D585" s="303"/>
      <c r="E585" s="34" t="s">
        <v>4745</v>
      </c>
      <c r="F585" s="291" t="s">
        <v>4746</v>
      </c>
      <c r="G585" s="291"/>
      <c r="H585" s="291"/>
      <c r="I585" s="34" t="s">
        <v>26</v>
      </c>
      <c r="J585" s="34" t="s">
        <v>38</v>
      </c>
      <c r="K585" s="34" t="s">
        <v>388</v>
      </c>
      <c r="L585" s="34" t="s">
        <v>107</v>
      </c>
      <c r="M585" s="34" t="s">
        <v>161</v>
      </c>
      <c r="N585" s="34" t="s">
        <v>389</v>
      </c>
      <c r="O585" s="38"/>
      <c r="P585" s="34"/>
      <c r="Q585" s="34"/>
      <c r="R585" s="284"/>
      <c r="S585" s="285"/>
      <c r="T585" s="38"/>
      <c r="U585" s="38"/>
      <c r="V585" s="42"/>
      <c r="W585" s="38"/>
      <c r="X585" s="43"/>
      <c r="Y585" s="271"/>
      <c r="Z585" s="271"/>
      <c r="AA585" s="271"/>
      <c r="AB585" s="271"/>
    </row>
    <row r="586" spans="1:28" ht="16" hidden="1">
      <c r="A586" s="34">
        <f t="shared" si="13"/>
        <v>516</v>
      </c>
      <c r="B586" s="279">
        <v>45945</v>
      </c>
      <c r="C586" s="34" t="s">
        <v>4902</v>
      </c>
      <c r="D586" s="280"/>
      <c r="E586" s="34" t="s">
        <v>4302</v>
      </c>
      <c r="F586" s="291" t="s">
        <v>4252</v>
      </c>
      <c r="G586" s="291"/>
      <c r="H586" s="291"/>
      <c r="I586" s="34" t="s">
        <v>26</v>
      </c>
      <c r="J586" s="245" t="s">
        <v>27</v>
      </c>
      <c r="K586" s="34" t="s">
        <v>388</v>
      </c>
      <c r="L586" s="34" t="s">
        <v>29</v>
      </c>
      <c r="M586" s="34" t="s">
        <v>91</v>
      </c>
      <c r="N586" s="34" t="s">
        <v>389</v>
      </c>
      <c r="O586" s="38"/>
      <c r="P586" s="34"/>
      <c r="Q586" s="55"/>
      <c r="R586" s="284"/>
      <c r="S586" s="285"/>
      <c r="T586" s="38"/>
      <c r="U586" s="38"/>
      <c r="V586" s="42"/>
      <c r="W586" s="38"/>
      <c r="X586" s="43"/>
      <c r="Y586" s="271"/>
      <c r="Z586" s="271"/>
      <c r="AA586" s="271"/>
      <c r="AB586" s="271"/>
    </row>
    <row r="587" spans="1:28" ht="16" hidden="1">
      <c r="A587" s="34">
        <f t="shared" si="13"/>
        <v>517</v>
      </c>
      <c r="B587" s="279">
        <v>45945</v>
      </c>
      <c r="C587" s="34" t="s">
        <v>4903</v>
      </c>
      <c r="D587" s="280"/>
      <c r="E587" s="34" t="s">
        <v>4904</v>
      </c>
      <c r="F587" s="291" t="s">
        <v>4746</v>
      </c>
      <c r="G587" s="291"/>
      <c r="H587" s="291"/>
      <c r="I587" s="34" t="s">
        <v>26</v>
      </c>
      <c r="J587" s="34" t="s">
        <v>38</v>
      </c>
      <c r="K587" s="34" t="s">
        <v>388</v>
      </c>
      <c r="L587" s="34" t="s">
        <v>107</v>
      </c>
      <c r="M587" s="34" t="s">
        <v>161</v>
      </c>
      <c r="N587" s="34" t="s">
        <v>389</v>
      </c>
      <c r="O587" s="38"/>
      <c r="P587" s="34"/>
      <c r="Q587" s="34"/>
      <c r="R587" s="284"/>
      <c r="S587" s="285"/>
      <c r="T587" s="38"/>
      <c r="U587" s="38"/>
      <c r="V587" s="42"/>
      <c r="W587" s="38"/>
      <c r="X587" s="43"/>
      <c r="Y587" s="271"/>
      <c r="Z587" s="271"/>
      <c r="AA587" s="271"/>
      <c r="AB587" s="271"/>
    </row>
    <row r="588" spans="1:28" ht="16" hidden="1">
      <c r="A588" s="34">
        <f t="shared" si="13"/>
        <v>518</v>
      </c>
      <c r="B588" s="279">
        <v>45945</v>
      </c>
      <c r="C588" s="34" t="s">
        <v>4905</v>
      </c>
      <c r="D588" s="280"/>
      <c r="E588" s="34"/>
      <c r="F588" s="144"/>
      <c r="G588" s="144"/>
      <c r="H588" s="144"/>
      <c r="I588" s="34" t="s">
        <v>48</v>
      </c>
      <c r="J588" s="245" t="s">
        <v>27</v>
      </c>
      <c r="K588" s="34" t="s">
        <v>388</v>
      </c>
      <c r="L588" s="34" t="s">
        <v>29</v>
      </c>
      <c r="M588" s="34" t="s">
        <v>203</v>
      </c>
      <c r="N588" s="34" t="s">
        <v>389</v>
      </c>
      <c r="O588" s="38"/>
      <c r="P588" s="34"/>
      <c r="Q588" s="34"/>
      <c r="R588" s="284"/>
      <c r="S588" s="285"/>
      <c r="T588" s="38"/>
      <c r="U588" s="38"/>
      <c r="V588" s="42"/>
      <c r="W588" s="38"/>
      <c r="X588" s="43"/>
      <c r="Y588" s="271"/>
      <c r="Z588" s="271"/>
      <c r="AA588" s="271"/>
      <c r="AB588" s="271"/>
    </row>
    <row r="589" spans="1:28" ht="16" hidden="1">
      <c r="A589" s="34">
        <f t="shared" si="13"/>
        <v>519</v>
      </c>
      <c r="B589" s="279">
        <v>45945</v>
      </c>
      <c r="C589" s="34" t="s">
        <v>4906</v>
      </c>
      <c r="D589" s="280"/>
      <c r="E589" s="34" t="s">
        <v>4868</v>
      </c>
      <c r="F589" s="282" t="s">
        <v>4271</v>
      </c>
      <c r="G589" s="282"/>
      <c r="H589" s="282"/>
      <c r="I589" s="34" t="s">
        <v>26</v>
      </c>
      <c r="J589" s="245" t="s">
        <v>27</v>
      </c>
      <c r="K589" s="34" t="s">
        <v>388</v>
      </c>
      <c r="L589" s="34" t="s">
        <v>29</v>
      </c>
      <c r="M589" s="34" t="s">
        <v>203</v>
      </c>
      <c r="N589" s="34" t="s">
        <v>389</v>
      </c>
      <c r="O589" s="38"/>
      <c r="P589" s="34"/>
      <c r="Q589" s="34"/>
      <c r="R589" s="284"/>
      <c r="S589" s="285"/>
      <c r="T589" s="38"/>
      <c r="U589" s="38"/>
      <c r="V589" s="42"/>
      <c r="W589" s="38"/>
      <c r="X589" s="43"/>
      <c r="Y589" s="271"/>
      <c r="Z589" s="271"/>
      <c r="AA589" s="271"/>
      <c r="AB589" s="271"/>
    </row>
    <row r="590" spans="1:28" ht="16" hidden="1">
      <c r="A590" s="34">
        <f t="shared" si="13"/>
        <v>520</v>
      </c>
      <c r="B590" s="279">
        <v>45945</v>
      </c>
      <c r="C590" s="34" t="s">
        <v>4907</v>
      </c>
      <c r="D590" s="280"/>
      <c r="E590" s="34" t="s">
        <v>4820</v>
      </c>
      <c r="F590" s="282" t="s">
        <v>4604</v>
      </c>
      <c r="G590" s="282"/>
      <c r="H590" s="282"/>
      <c r="I590" s="34" t="s">
        <v>26</v>
      </c>
      <c r="J590" s="245" t="s">
        <v>27</v>
      </c>
      <c r="K590" s="34" t="s">
        <v>388</v>
      </c>
      <c r="L590" s="34" t="s">
        <v>29</v>
      </c>
      <c r="M590" s="34" t="s">
        <v>203</v>
      </c>
      <c r="N590" s="34" t="s">
        <v>389</v>
      </c>
      <c r="O590" s="38"/>
      <c r="P590" s="34"/>
      <c r="Q590" s="34"/>
      <c r="R590" s="284"/>
      <c r="S590" s="285"/>
      <c r="T590" s="38"/>
      <c r="U590" s="38"/>
      <c r="V590" s="42"/>
      <c r="W590" s="38"/>
      <c r="X590" s="43"/>
      <c r="Y590" s="271"/>
      <c r="Z590" s="271"/>
      <c r="AA590" s="271"/>
      <c r="AB590" s="271"/>
    </row>
    <row r="591" spans="1:28" ht="16" hidden="1">
      <c r="A591" s="34">
        <f t="shared" si="13"/>
        <v>521</v>
      </c>
      <c r="B591" s="279">
        <v>45945</v>
      </c>
      <c r="C591" s="34" t="s">
        <v>33</v>
      </c>
      <c r="D591" s="280"/>
      <c r="E591" s="34" t="s">
        <v>4908</v>
      </c>
      <c r="F591" s="144" t="s">
        <v>4909</v>
      </c>
      <c r="G591" s="144"/>
      <c r="H591" s="144"/>
      <c r="I591" s="34" t="s">
        <v>26</v>
      </c>
      <c r="J591" s="34"/>
      <c r="K591" s="34" t="s">
        <v>388</v>
      </c>
      <c r="L591" s="34" t="s">
        <v>29</v>
      </c>
      <c r="M591" s="34"/>
      <c r="N591" s="34" t="s">
        <v>389</v>
      </c>
      <c r="O591" s="38"/>
      <c r="P591" s="34"/>
      <c r="Q591" s="34"/>
      <c r="R591" s="284"/>
      <c r="S591" s="285"/>
      <c r="T591" s="38"/>
      <c r="U591" s="38"/>
      <c r="V591" s="42"/>
      <c r="W591" s="38"/>
      <c r="X591" s="43"/>
      <c r="Y591" s="271"/>
      <c r="Z591" s="271"/>
      <c r="AA591" s="271"/>
      <c r="AB591" s="271"/>
    </row>
    <row r="592" spans="1:28" ht="16" hidden="1">
      <c r="A592" s="34">
        <f t="shared" si="13"/>
        <v>522</v>
      </c>
      <c r="B592" s="279">
        <v>45946</v>
      </c>
      <c r="C592" s="34" t="s">
        <v>4910</v>
      </c>
      <c r="D592" s="280"/>
      <c r="E592" s="34" t="s">
        <v>4457</v>
      </c>
      <c r="F592" s="282" t="s">
        <v>4271</v>
      </c>
      <c r="G592" s="282"/>
      <c r="H592" s="282"/>
      <c r="I592" s="34" t="s">
        <v>26</v>
      </c>
      <c r="J592" s="34" t="s">
        <v>27</v>
      </c>
      <c r="K592" s="34" t="s">
        <v>388</v>
      </c>
      <c r="L592" s="34" t="s">
        <v>29</v>
      </c>
      <c r="M592" s="34" t="s">
        <v>361</v>
      </c>
      <c r="N592" s="34" t="s">
        <v>389</v>
      </c>
      <c r="O592" s="38"/>
      <c r="P592" s="34"/>
      <c r="Q592" s="34"/>
      <c r="R592" s="284"/>
      <c r="S592" s="285"/>
      <c r="T592" s="38"/>
      <c r="U592" s="38"/>
      <c r="V592" s="42"/>
      <c r="W592" s="38"/>
      <c r="X592" s="43"/>
      <c r="Y592" s="271"/>
      <c r="Z592" s="271"/>
      <c r="AA592" s="271"/>
      <c r="AB592" s="271"/>
    </row>
    <row r="593" spans="1:28" ht="17" hidden="1">
      <c r="A593" s="34">
        <f t="shared" si="13"/>
        <v>523</v>
      </c>
      <c r="B593" s="279">
        <v>45946</v>
      </c>
      <c r="C593" s="34" t="s">
        <v>4911</v>
      </c>
      <c r="D593" s="280">
        <v>909336696</v>
      </c>
      <c r="E593" s="34"/>
      <c r="F593" s="144"/>
      <c r="G593" s="144"/>
      <c r="H593" s="144"/>
      <c r="I593" s="34" t="s">
        <v>48</v>
      </c>
      <c r="J593" s="34" t="s">
        <v>27</v>
      </c>
      <c r="K593" s="34" t="s">
        <v>388</v>
      </c>
      <c r="L593" s="34" t="s">
        <v>29</v>
      </c>
      <c r="M593" s="34" t="s">
        <v>203</v>
      </c>
      <c r="N593" s="34" t="s">
        <v>227</v>
      </c>
      <c r="O593" s="38" t="s">
        <v>697</v>
      </c>
      <c r="P593" s="34" t="s">
        <v>405</v>
      </c>
      <c r="Q593" s="44">
        <v>45948</v>
      </c>
      <c r="R593" s="284" t="s">
        <v>4344</v>
      </c>
      <c r="S593" s="285"/>
      <c r="T593" s="38" t="s">
        <v>697</v>
      </c>
      <c r="U593" s="38" t="s">
        <v>436</v>
      </c>
      <c r="V593" s="42"/>
      <c r="W593" s="38"/>
      <c r="X593" s="43"/>
      <c r="Y593" s="271"/>
      <c r="Z593" s="271"/>
      <c r="AA593" s="271"/>
      <c r="AB593" s="271"/>
    </row>
    <row r="594" spans="1:28" ht="17" hidden="1">
      <c r="A594" s="34">
        <f t="shared" si="13"/>
        <v>524</v>
      </c>
      <c r="B594" s="279">
        <v>45946</v>
      </c>
      <c r="C594" s="34" t="s">
        <v>4912</v>
      </c>
      <c r="D594" s="280">
        <v>986179014</v>
      </c>
      <c r="E594" s="34"/>
      <c r="F594" s="144"/>
      <c r="G594" s="144"/>
      <c r="H594" s="144"/>
      <c r="I594" s="34" t="s">
        <v>48</v>
      </c>
      <c r="J594" s="34" t="s">
        <v>27</v>
      </c>
      <c r="K594" s="34" t="s">
        <v>391</v>
      </c>
      <c r="L594" s="34" t="s">
        <v>29</v>
      </c>
      <c r="M594" s="34" t="s">
        <v>91</v>
      </c>
      <c r="N594" s="34" t="s">
        <v>234</v>
      </c>
      <c r="O594" s="38" t="s">
        <v>697</v>
      </c>
      <c r="P594" s="34"/>
      <c r="Q594" s="44"/>
      <c r="R594" s="284" t="s">
        <v>4792</v>
      </c>
      <c r="S594" s="285"/>
      <c r="T594" s="38"/>
      <c r="U594" s="38"/>
      <c r="V594" s="42"/>
      <c r="W594" s="38"/>
      <c r="X594" s="43"/>
      <c r="Y594" s="271"/>
      <c r="Z594" s="271"/>
      <c r="AA594" s="271"/>
      <c r="AB594" s="271"/>
    </row>
    <row r="595" spans="1:28" ht="17" hidden="1">
      <c r="A595" s="131">
        <f t="shared" si="13"/>
        <v>525</v>
      </c>
      <c r="B595" s="316">
        <v>45946</v>
      </c>
      <c r="C595" s="131" t="s">
        <v>4913</v>
      </c>
      <c r="D595" s="321">
        <v>878570198</v>
      </c>
      <c r="E595" s="131"/>
      <c r="F595" s="154"/>
      <c r="G595" s="154"/>
      <c r="H595" s="154"/>
      <c r="I595" s="131"/>
      <c r="J595" s="131" t="s">
        <v>38</v>
      </c>
      <c r="K595" s="131"/>
      <c r="L595" s="131" t="s">
        <v>62</v>
      </c>
      <c r="M595" s="131" t="s">
        <v>161</v>
      </c>
      <c r="N595" s="131"/>
      <c r="O595" s="133" t="s">
        <v>697</v>
      </c>
      <c r="P595" s="131"/>
      <c r="Q595" s="322"/>
      <c r="R595" s="284" t="s">
        <v>4680</v>
      </c>
      <c r="S595" s="302"/>
      <c r="T595" s="133"/>
      <c r="U595" s="133"/>
      <c r="V595" s="323"/>
      <c r="W595" s="133"/>
      <c r="X595" s="319"/>
      <c r="Y595" s="320"/>
      <c r="Z595" s="320"/>
      <c r="AA595" s="320"/>
      <c r="AB595" s="320"/>
    </row>
    <row r="596" spans="1:28" ht="16" hidden="1">
      <c r="A596" s="34">
        <f t="shared" si="13"/>
        <v>526</v>
      </c>
      <c r="B596" s="279">
        <v>45946</v>
      </c>
      <c r="C596" s="34" t="s">
        <v>365</v>
      </c>
      <c r="D596" s="280">
        <v>944134408</v>
      </c>
      <c r="E596" s="34"/>
      <c r="F596" s="144"/>
      <c r="G596" s="144"/>
      <c r="H596" s="144"/>
      <c r="I596" s="34"/>
      <c r="J596" s="34" t="s">
        <v>38</v>
      </c>
      <c r="K596" s="34"/>
      <c r="L596" s="34" t="s">
        <v>62</v>
      </c>
      <c r="M596" s="34" t="s">
        <v>161</v>
      </c>
      <c r="N596" s="34"/>
      <c r="O596" s="38" t="s">
        <v>32</v>
      </c>
      <c r="P596" s="34"/>
      <c r="Q596" s="34"/>
      <c r="R596" s="284"/>
      <c r="S596" s="285"/>
      <c r="T596" s="38"/>
      <c r="U596" s="38"/>
      <c r="V596" s="286"/>
      <c r="W596" s="38"/>
      <c r="X596" s="43"/>
      <c r="Y596" s="271"/>
      <c r="Z596" s="271"/>
      <c r="AA596" s="271"/>
      <c r="AB596" s="271"/>
    </row>
    <row r="597" spans="1:28" ht="17" hidden="1">
      <c r="A597" s="34">
        <f t="shared" si="13"/>
        <v>527</v>
      </c>
      <c r="B597" s="279">
        <v>45946</v>
      </c>
      <c r="C597" s="34" t="s">
        <v>4914</v>
      </c>
      <c r="D597" s="280">
        <v>352196588</v>
      </c>
      <c r="E597" s="34" t="s">
        <v>4820</v>
      </c>
      <c r="F597" s="282" t="s">
        <v>4604</v>
      </c>
      <c r="G597" s="282"/>
      <c r="H597" s="282"/>
      <c r="I597" s="34" t="s">
        <v>26</v>
      </c>
      <c r="J597" s="34" t="s">
        <v>27</v>
      </c>
      <c r="K597" s="34" t="s">
        <v>391</v>
      </c>
      <c r="L597" s="34" t="s">
        <v>29</v>
      </c>
      <c r="M597" s="34" t="s">
        <v>203</v>
      </c>
      <c r="N597" s="34" t="s">
        <v>234</v>
      </c>
      <c r="O597" s="38" t="s">
        <v>697</v>
      </c>
      <c r="P597" s="34"/>
      <c r="Q597" s="34"/>
      <c r="R597" s="284" t="s">
        <v>4424</v>
      </c>
      <c r="S597" s="285"/>
      <c r="T597" s="38"/>
      <c r="U597" s="38"/>
      <c r="V597" s="42"/>
      <c r="W597" s="38"/>
      <c r="X597" s="43"/>
      <c r="Y597" s="271"/>
      <c r="Z597" s="271"/>
      <c r="AA597" s="271"/>
      <c r="AB597" s="271"/>
    </row>
    <row r="598" spans="1:28" ht="17" hidden="1">
      <c r="A598" s="34">
        <f t="shared" si="13"/>
        <v>528</v>
      </c>
      <c r="B598" s="279">
        <v>45946</v>
      </c>
      <c r="C598" s="34" t="s">
        <v>4915</v>
      </c>
      <c r="D598" s="280">
        <v>945050070</v>
      </c>
      <c r="E598" s="34"/>
      <c r="F598" s="291"/>
      <c r="G598" s="291"/>
      <c r="H598" s="291"/>
      <c r="I598" s="34" t="s">
        <v>48</v>
      </c>
      <c r="J598" s="34" t="s">
        <v>27</v>
      </c>
      <c r="K598" s="34" t="s">
        <v>391</v>
      </c>
      <c r="L598" s="34" t="s">
        <v>29</v>
      </c>
      <c r="M598" s="34" t="s">
        <v>91</v>
      </c>
      <c r="N598" s="34" t="s">
        <v>227</v>
      </c>
      <c r="O598" s="38" t="s">
        <v>697</v>
      </c>
      <c r="P598" s="34"/>
      <c r="Q598" s="34"/>
      <c r="R598" s="284" t="s">
        <v>4916</v>
      </c>
      <c r="S598" s="285"/>
      <c r="T598" s="38"/>
      <c r="U598" s="38"/>
      <c r="V598" s="42"/>
      <c r="W598" s="38"/>
      <c r="X598" s="43"/>
      <c r="Y598" s="271"/>
      <c r="Z598" s="271"/>
      <c r="AA598" s="271"/>
      <c r="AB598" s="271"/>
    </row>
    <row r="599" spans="1:28" ht="17" hidden="1">
      <c r="A599" s="34">
        <f t="shared" si="13"/>
        <v>529</v>
      </c>
      <c r="B599" s="279">
        <v>45946</v>
      </c>
      <c r="C599" s="34" t="s">
        <v>4917</v>
      </c>
      <c r="D599" s="280">
        <v>938287775</v>
      </c>
      <c r="E599" s="34"/>
      <c r="F599" s="291"/>
      <c r="G599" s="291"/>
      <c r="H599" s="291"/>
      <c r="I599" s="34" t="s">
        <v>48</v>
      </c>
      <c r="J599" s="34" t="s">
        <v>27</v>
      </c>
      <c r="K599" s="34" t="s">
        <v>391</v>
      </c>
      <c r="L599" s="34" t="s">
        <v>29</v>
      </c>
      <c r="M599" s="34" t="s">
        <v>203</v>
      </c>
      <c r="N599" s="34" t="s">
        <v>227</v>
      </c>
      <c r="O599" s="38" t="s">
        <v>32</v>
      </c>
      <c r="P599" s="34" t="s">
        <v>405</v>
      </c>
      <c r="Q599" s="44">
        <v>45947</v>
      </c>
      <c r="R599" s="284" t="s">
        <v>4344</v>
      </c>
      <c r="S599" s="285"/>
      <c r="T599" s="38"/>
      <c r="U599" s="38"/>
      <c r="V599" s="286"/>
      <c r="W599" s="38"/>
      <c r="X599" s="43"/>
      <c r="Y599" s="271"/>
      <c r="Z599" s="271"/>
      <c r="AA599" s="271"/>
      <c r="AB599" s="271"/>
    </row>
    <row r="600" spans="1:28" ht="16" hidden="1">
      <c r="A600" s="34">
        <f t="shared" si="13"/>
        <v>530</v>
      </c>
      <c r="B600" s="279">
        <v>45946</v>
      </c>
      <c r="C600" s="34" t="s">
        <v>4918</v>
      </c>
      <c r="D600" s="280">
        <v>985561920</v>
      </c>
      <c r="E600" s="34" t="s">
        <v>253</v>
      </c>
      <c r="F600" s="324" t="s">
        <v>254</v>
      </c>
      <c r="G600" s="324"/>
      <c r="H600" s="324"/>
      <c r="I600" s="34" t="s">
        <v>26</v>
      </c>
      <c r="J600" s="34" t="s">
        <v>27</v>
      </c>
      <c r="K600" s="34" t="s">
        <v>390</v>
      </c>
      <c r="L600" s="34" t="s">
        <v>29</v>
      </c>
      <c r="M600" s="34" t="s">
        <v>91</v>
      </c>
      <c r="N600" s="34" t="s">
        <v>227</v>
      </c>
      <c r="O600" s="38" t="s">
        <v>1169</v>
      </c>
      <c r="P600" s="34"/>
      <c r="Q600" s="34"/>
      <c r="R600" s="284"/>
      <c r="S600" s="285"/>
      <c r="T600" s="38"/>
      <c r="U600" s="38"/>
      <c r="V600" s="42"/>
      <c r="W600" s="38"/>
      <c r="X600" s="43"/>
      <c r="Y600" s="271"/>
      <c r="Z600" s="271"/>
      <c r="AA600" s="271"/>
      <c r="AB600" s="271"/>
    </row>
    <row r="601" spans="1:28" ht="16" hidden="1">
      <c r="A601" s="34">
        <f t="shared" si="13"/>
        <v>531</v>
      </c>
      <c r="B601" s="279">
        <v>45946</v>
      </c>
      <c r="C601" s="34" t="s">
        <v>4919</v>
      </c>
      <c r="D601" s="280"/>
      <c r="E601" s="34" t="s">
        <v>4420</v>
      </c>
      <c r="F601" s="324" t="s">
        <v>24</v>
      </c>
      <c r="G601" s="324"/>
      <c r="H601" s="324"/>
      <c r="I601" s="34" t="s">
        <v>26</v>
      </c>
      <c r="J601" s="34" t="s">
        <v>27</v>
      </c>
      <c r="K601" s="34" t="s">
        <v>390</v>
      </c>
      <c r="L601" s="34" t="s">
        <v>29</v>
      </c>
      <c r="M601" s="34" t="s">
        <v>203</v>
      </c>
      <c r="N601" s="34" t="s">
        <v>389</v>
      </c>
      <c r="O601" s="38"/>
      <c r="P601" s="34"/>
      <c r="Q601" s="34"/>
      <c r="R601" s="284"/>
      <c r="S601" s="285"/>
      <c r="T601" s="38"/>
      <c r="U601" s="38"/>
      <c r="V601" s="42"/>
      <c r="W601" s="38"/>
      <c r="X601" s="43"/>
      <c r="Y601" s="271"/>
      <c r="Z601" s="271"/>
      <c r="AA601" s="271"/>
      <c r="AB601" s="271"/>
    </row>
    <row r="602" spans="1:28" ht="16" hidden="1">
      <c r="A602" s="34">
        <f t="shared" si="13"/>
        <v>532</v>
      </c>
      <c r="B602" s="279">
        <v>45946</v>
      </c>
      <c r="C602" s="34" t="s">
        <v>4920</v>
      </c>
      <c r="D602" s="280">
        <v>827999152</v>
      </c>
      <c r="E602" s="34"/>
      <c r="F602" s="291"/>
      <c r="G602" s="291"/>
      <c r="H602" s="291"/>
      <c r="I602" s="34"/>
      <c r="J602" s="34" t="s">
        <v>38</v>
      </c>
      <c r="K602" s="34"/>
      <c r="L602" s="34" t="s">
        <v>62</v>
      </c>
      <c r="M602" s="34" t="s">
        <v>161</v>
      </c>
      <c r="N602" s="34"/>
      <c r="O602" s="38" t="s">
        <v>32</v>
      </c>
      <c r="P602" s="34"/>
      <c r="Q602" s="34"/>
      <c r="R602" s="284"/>
      <c r="S602" s="285"/>
      <c r="T602" s="38"/>
      <c r="U602" s="38"/>
      <c r="V602" s="286"/>
      <c r="W602" s="38"/>
      <c r="X602" s="43"/>
      <c r="Y602" s="271"/>
      <c r="Z602" s="271"/>
      <c r="AA602" s="271"/>
      <c r="AB602" s="271"/>
    </row>
    <row r="603" spans="1:28" ht="17" hidden="1">
      <c r="A603" s="34">
        <f t="shared" si="13"/>
        <v>533</v>
      </c>
      <c r="B603" s="279">
        <v>45946</v>
      </c>
      <c r="C603" s="34" t="s">
        <v>1792</v>
      </c>
      <c r="D603" s="280">
        <v>908631165</v>
      </c>
      <c r="E603" s="34" t="s">
        <v>3974</v>
      </c>
      <c r="F603" s="144" t="s">
        <v>4273</v>
      </c>
      <c r="G603" s="144"/>
      <c r="H603" s="144"/>
      <c r="I603" s="34" t="s">
        <v>26</v>
      </c>
      <c r="J603" s="34" t="s">
        <v>38</v>
      </c>
      <c r="K603" s="34" t="s">
        <v>390</v>
      </c>
      <c r="L603" s="34" t="s">
        <v>107</v>
      </c>
      <c r="M603" s="34" t="s">
        <v>161</v>
      </c>
      <c r="N603" s="34" t="s">
        <v>227</v>
      </c>
      <c r="O603" s="38" t="s">
        <v>697</v>
      </c>
      <c r="P603" s="34"/>
      <c r="Q603" s="34"/>
      <c r="R603" s="284" t="s">
        <v>4424</v>
      </c>
      <c r="S603" s="285" t="s">
        <v>4921</v>
      </c>
      <c r="T603" s="38"/>
      <c r="U603" s="38"/>
      <c r="V603" s="42"/>
      <c r="W603" s="38"/>
      <c r="X603" s="43"/>
      <c r="Y603" s="271"/>
      <c r="Z603" s="271"/>
      <c r="AA603" s="271"/>
      <c r="AB603" s="271"/>
    </row>
    <row r="604" spans="1:28" ht="16" hidden="1">
      <c r="A604" s="34">
        <f t="shared" si="13"/>
        <v>534</v>
      </c>
      <c r="B604" s="279">
        <v>45946</v>
      </c>
      <c r="C604" s="34" t="s">
        <v>4922</v>
      </c>
      <c r="D604" s="280">
        <v>934184889</v>
      </c>
      <c r="E604" s="34"/>
      <c r="F604" s="144"/>
      <c r="G604" s="144"/>
      <c r="H604" s="144"/>
      <c r="I604" s="34" t="s">
        <v>48</v>
      </c>
      <c r="J604" s="34" t="s">
        <v>27</v>
      </c>
      <c r="K604" s="34" t="s">
        <v>390</v>
      </c>
      <c r="L604" s="34" t="s">
        <v>374</v>
      </c>
      <c r="M604" s="34" t="s">
        <v>203</v>
      </c>
      <c r="N604" s="34" t="s">
        <v>227</v>
      </c>
      <c r="O604" s="38" t="s">
        <v>1169</v>
      </c>
      <c r="P604" s="34"/>
      <c r="Q604" s="34"/>
      <c r="R604" s="284"/>
      <c r="S604" s="285"/>
      <c r="T604" s="38"/>
      <c r="U604" s="38"/>
      <c r="V604" s="42"/>
      <c r="W604" s="38"/>
      <c r="X604" s="43"/>
      <c r="Y604" s="271"/>
      <c r="Z604" s="271"/>
      <c r="AA604" s="271"/>
      <c r="AB604" s="271"/>
    </row>
    <row r="605" spans="1:28" ht="17" hidden="1">
      <c r="A605" s="34">
        <f t="shared" si="13"/>
        <v>535</v>
      </c>
      <c r="B605" s="279">
        <v>45946</v>
      </c>
      <c r="C605" s="34" t="s">
        <v>4923</v>
      </c>
      <c r="D605" s="280">
        <v>967050457</v>
      </c>
      <c r="E605" s="34" t="s">
        <v>3974</v>
      </c>
      <c r="F605" s="144" t="s">
        <v>4273</v>
      </c>
      <c r="G605" s="144"/>
      <c r="H605" s="144"/>
      <c r="I605" s="34" t="s">
        <v>26</v>
      </c>
      <c r="J605" s="34" t="s">
        <v>38</v>
      </c>
      <c r="K605" s="34" t="s">
        <v>390</v>
      </c>
      <c r="L605" s="34" t="s">
        <v>107</v>
      </c>
      <c r="M605" s="34" t="s">
        <v>161</v>
      </c>
      <c r="N605" s="34" t="s">
        <v>234</v>
      </c>
      <c r="O605" s="38" t="s">
        <v>4264</v>
      </c>
      <c r="P605" s="34"/>
      <c r="Q605" s="34"/>
      <c r="R605" s="284" t="s">
        <v>4344</v>
      </c>
      <c r="S605" s="285"/>
      <c r="T605" s="38" t="s">
        <v>4264</v>
      </c>
      <c r="U605" s="38" t="s">
        <v>44</v>
      </c>
      <c r="V605" s="42">
        <v>8000000</v>
      </c>
      <c r="W605" s="38" t="s">
        <v>70</v>
      </c>
      <c r="X605" s="43"/>
      <c r="Y605" s="271"/>
      <c r="Z605" s="271"/>
      <c r="AA605" s="271"/>
      <c r="AB605" s="271"/>
    </row>
    <row r="606" spans="1:28" ht="17" hidden="1">
      <c r="A606" s="34">
        <f t="shared" si="13"/>
        <v>536</v>
      </c>
      <c r="B606" s="279">
        <v>45946</v>
      </c>
      <c r="C606" s="34" t="s">
        <v>124</v>
      </c>
      <c r="D606" s="280">
        <v>919083778</v>
      </c>
      <c r="E606" s="34" t="s">
        <v>4356</v>
      </c>
      <c r="F606" s="282" t="s">
        <v>4271</v>
      </c>
      <c r="G606" s="282"/>
      <c r="H606" s="282"/>
      <c r="I606" s="34" t="s">
        <v>26</v>
      </c>
      <c r="J606" s="34" t="s">
        <v>27</v>
      </c>
      <c r="K606" s="34" t="s">
        <v>390</v>
      </c>
      <c r="L606" s="34" t="s">
        <v>29</v>
      </c>
      <c r="M606" s="34" t="s">
        <v>91</v>
      </c>
      <c r="N606" s="34" t="s">
        <v>234</v>
      </c>
      <c r="O606" s="38" t="s">
        <v>4264</v>
      </c>
      <c r="P606" s="34"/>
      <c r="Q606" s="34"/>
      <c r="R606" s="284" t="s">
        <v>4392</v>
      </c>
      <c r="S606" s="285" t="s">
        <v>4924</v>
      </c>
      <c r="T606" s="38"/>
      <c r="U606" s="38"/>
      <c r="V606" s="42"/>
      <c r="W606" s="38"/>
      <c r="X606" s="43"/>
      <c r="Y606" s="271"/>
      <c r="Z606" s="271"/>
      <c r="AA606" s="271"/>
      <c r="AB606" s="271"/>
    </row>
    <row r="607" spans="1:28" ht="16" hidden="1">
      <c r="A607" s="34">
        <f t="shared" si="13"/>
        <v>537</v>
      </c>
      <c r="B607" s="279">
        <v>45946</v>
      </c>
      <c r="C607" s="34" t="s">
        <v>4925</v>
      </c>
      <c r="D607" s="280"/>
      <c r="E607" s="34" t="s">
        <v>4899</v>
      </c>
      <c r="F607" s="291" t="s">
        <v>4252</v>
      </c>
      <c r="G607" s="291"/>
      <c r="H607" s="291"/>
      <c r="I607" s="34" t="s">
        <v>26</v>
      </c>
      <c r="J607" s="34" t="s">
        <v>27</v>
      </c>
      <c r="K607" s="34" t="s">
        <v>390</v>
      </c>
      <c r="L607" s="34" t="s">
        <v>29</v>
      </c>
      <c r="M607" s="34" t="s">
        <v>91</v>
      </c>
      <c r="N607" s="34" t="s">
        <v>221</v>
      </c>
      <c r="O607" s="38"/>
      <c r="P607" s="34"/>
      <c r="Q607" s="44"/>
      <c r="R607" s="284"/>
      <c r="S607" s="285"/>
      <c r="T607" s="38"/>
      <c r="U607" s="38"/>
      <c r="V607" s="42"/>
      <c r="W607" s="38"/>
      <c r="X607" s="43"/>
      <c r="Y607" s="271"/>
      <c r="Z607" s="271"/>
      <c r="AA607" s="271"/>
      <c r="AB607" s="271"/>
    </row>
    <row r="608" spans="1:28" ht="34" hidden="1">
      <c r="A608" s="34">
        <f t="shared" si="13"/>
        <v>538</v>
      </c>
      <c r="B608" s="279">
        <v>45946</v>
      </c>
      <c r="C608" s="34" t="s">
        <v>298</v>
      </c>
      <c r="D608" s="289">
        <v>941393902</v>
      </c>
      <c r="E608" s="34" t="s">
        <v>4926</v>
      </c>
      <c r="F608" s="291" t="s">
        <v>4252</v>
      </c>
      <c r="G608" s="291"/>
      <c r="H608" s="291"/>
      <c r="I608" s="34" t="s">
        <v>26</v>
      </c>
      <c r="J608" s="34" t="s">
        <v>27</v>
      </c>
      <c r="K608" s="34" t="s">
        <v>391</v>
      </c>
      <c r="L608" s="34" t="s">
        <v>29</v>
      </c>
      <c r="M608" s="34" t="s">
        <v>91</v>
      </c>
      <c r="N608" s="34" t="s">
        <v>234</v>
      </c>
      <c r="O608" s="38" t="s">
        <v>32</v>
      </c>
      <c r="P608" s="34"/>
      <c r="Q608" s="44"/>
      <c r="R608" s="284" t="s">
        <v>4424</v>
      </c>
      <c r="S608" s="285" t="s">
        <v>4927</v>
      </c>
      <c r="T608" s="38"/>
      <c r="U608" s="38"/>
      <c r="V608" s="286"/>
      <c r="W608" s="38"/>
      <c r="X608" s="43"/>
      <c r="Y608" s="271"/>
      <c r="Z608" s="271"/>
      <c r="AA608" s="271"/>
      <c r="AB608" s="271"/>
    </row>
    <row r="609" spans="1:28" ht="17" hidden="1">
      <c r="A609" s="34">
        <f t="shared" si="13"/>
        <v>539</v>
      </c>
      <c r="B609" s="279">
        <v>45946</v>
      </c>
      <c r="C609" s="34" t="s">
        <v>4928</v>
      </c>
      <c r="D609" s="289">
        <v>909570996</v>
      </c>
      <c r="E609" s="34" t="s">
        <v>4899</v>
      </c>
      <c r="F609" s="291" t="s">
        <v>4252</v>
      </c>
      <c r="G609" s="291"/>
      <c r="H609" s="291"/>
      <c r="I609" s="34" t="s">
        <v>26</v>
      </c>
      <c r="J609" s="34" t="s">
        <v>27</v>
      </c>
      <c r="K609" s="34" t="s">
        <v>391</v>
      </c>
      <c r="L609" s="34" t="s">
        <v>29</v>
      </c>
      <c r="M609" s="34" t="s">
        <v>203</v>
      </c>
      <c r="N609" s="34" t="s">
        <v>234</v>
      </c>
      <c r="O609" s="38" t="s">
        <v>697</v>
      </c>
      <c r="P609" s="34"/>
      <c r="Q609" s="44"/>
      <c r="R609" s="284" t="s">
        <v>4929</v>
      </c>
      <c r="S609" s="285" t="s">
        <v>4930</v>
      </c>
      <c r="T609" s="38"/>
      <c r="U609" s="38"/>
      <c r="V609" s="42"/>
      <c r="W609" s="38"/>
      <c r="X609" s="43"/>
      <c r="Y609" s="271"/>
      <c r="Z609" s="271"/>
      <c r="AA609" s="271"/>
      <c r="AB609" s="271"/>
    </row>
    <row r="610" spans="1:28" ht="16" hidden="1">
      <c r="A610" s="34">
        <f t="shared" si="13"/>
        <v>540</v>
      </c>
      <c r="B610" s="279">
        <v>45946</v>
      </c>
      <c r="C610" s="34" t="s">
        <v>4931</v>
      </c>
      <c r="D610" s="289"/>
      <c r="E610" s="34" t="s">
        <v>4387</v>
      </c>
      <c r="F610" s="282" t="s">
        <v>4271</v>
      </c>
      <c r="G610" s="282"/>
      <c r="H610" s="282"/>
      <c r="I610" s="34" t="s">
        <v>26</v>
      </c>
      <c r="J610" s="34" t="s">
        <v>27</v>
      </c>
      <c r="K610" s="34" t="s">
        <v>391</v>
      </c>
      <c r="L610" s="34" t="s">
        <v>29</v>
      </c>
      <c r="M610" s="34" t="s">
        <v>203</v>
      </c>
      <c r="N610" s="34" t="s">
        <v>389</v>
      </c>
      <c r="O610" s="38"/>
      <c r="P610" s="34"/>
      <c r="Q610" s="44"/>
      <c r="R610" s="284"/>
      <c r="S610" s="285"/>
      <c r="T610" s="38"/>
      <c r="U610" s="38"/>
      <c r="V610" s="42"/>
      <c r="W610" s="38"/>
      <c r="X610" s="43"/>
      <c r="Y610" s="271"/>
      <c r="Z610" s="271"/>
      <c r="AA610" s="271"/>
      <c r="AB610" s="271"/>
    </row>
    <row r="611" spans="1:28" ht="17" hidden="1">
      <c r="A611" s="34">
        <f t="shared" si="13"/>
        <v>541</v>
      </c>
      <c r="B611" s="279">
        <v>45946</v>
      </c>
      <c r="C611" s="34" t="s">
        <v>4932</v>
      </c>
      <c r="D611" s="289">
        <v>909368585</v>
      </c>
      <c r="E611" s="34" t="s">
        <v>4302</v>
      </c>
      <c r="F611" s="291" t="s">
        <v>4252</v>
      </c>
      <c r="G611" s="291"/>
      <c r="H611" s="291"/>
      <c r="I611" s="34" t="s">
        <v>26</v>
      </c>
      <c r="J611" s="34" t="s">
        <v>27</v>
      </c>
      <c r="K611" s="34" t="s">
        <v>391</v>
      </c>
      <c r="L611" s="34" t="s">
        <v>29</v>
      </c>
      <c r="M611" s="34" t="s">
        <v>91</v>
      </c>
      <c r="N611" s="34" t="s">
        <v>227</v>
      </c>
      <c r="O611" s="38" t="s">
        <v>4264</v>
      </c>
      <c r="P611" s="34"/>
      <c r="Q611" s="44"/>
      <c r="R611" s="284" t="s">
        <v>4508</v>
      </c>
      <c r="S611" s="285"/>
      <c r="T611" s="38"/>
      <c r="U611" s="38"/>
      <c r="V611" s="42"/>
      <c r="W611" s="38"/>
      <c r="X611" s="43"/>
      <c r="Y611" s="271"/>
      <c r="Z611" s="271"/>
      <c r="AA611" s="271"/>
      <c r="AB611" s="271"/>
    </row>
    <row r="612" spans="1:28" ht="17" hidden="1">
      <c r="A612" s="34">
        <f t="shared" si="13"/>
        <v>542</v>
      </c>
      <c r="B612" s="279">
        <v>45946</v>
      </c>
      <c r="C612" s="34" t="s">
        <v>4933</v>
      </c>
      <c r="D612" s="289">
        <v>902563286</v>
      </c>
      <c r="E612" s="34" t="s">
        <v>167</v>
      </c>
      <c r="F612" s="291" t="s">
        <v>4934</v>
      </c>
      <c r="G612" s="291"/>
      <c r="H612" s="291"/>
      <c r="I612" s="34" t="s">
        <v>26</v>
      </c>
      <c r="J612" s="34" t="s">
        <v>27</v>
      </c>
      <c r="K612" s="34" t="s">
        <v>391</v>
      </c>
      <c r="L612" s="34" t="s">
        <v>29</v>
      </c>
      <c r="M612" s="34" t="s">
        <v>91</v>
      </c>
      <c r="N612" s="34" t="s">
        <v>234</v>
      </c>
      <c r="O612" s="38" t="s">
        <v>32</v>
      </c>
      <c r="P612" s="34"/>
      <c r="Q612" s="44"/>
      <c r="R612" s="284" t="s">
        <v>4935</v>
      </c>
      <c r="S612" s="285" t="s">
        <v>4936</v>
      </c>
      <c r="T612" s="38" t="s">
        <v>32</v>
      </c>
      <c r="U612" s="38" t="s">
        <v>44</v>
      </c>
      <c r="V612" s="286">
        <v>3690000</v>
      </c>
      <c r="W612" s="38"/>
      <c r="X612" s="43"/>
      <c r="Y612" s="271"/>
      <c r="Z612" s="271"/>
      <c r="AA612" s="271"/>
      <c r="AB612" s="271"/>
    </row>
    <row r="613" spans="1:28" ht="16" hidden="1">
      <c r="A613" s="34">
        <f t="shared" si="13"/>
        <v>543</v>
      </c>
      <c r="B613" s="279">
        <v>45946</v>
      </c>
      <c r="C613" s="34" t="s">
        <v>4937</v>
      </c>
      <c r="D613" s="289"/>
      <c r="E613" s="34" t="s">
        <v>4302</v>
      </c>
      <c r="F613" s="291" t="s">
        <v>4252</v>
      </c>
      <c r="G613" s="291"/>
      <c r="H613" s="291"/>
      <c r="I613" s="34" t="s">
        <v>26</v>
      </c>
      <c r="J613" s="34" t="s">
        <v>27</v>
      </c>
      <c r="K613" s="34" t="s">
        <v>391</v>
      </c>
      <c r="L613" s="34" t="s">
        <v>29</v>
      </c>
      <c r="M613" s="34"/>
      <c r="N613" s="34" t="s">
        <v>389</v>
      </c>
      <c r="O613" s="38"/>
      <c r="P613" s="34"/>
      <c r="Q613" s="44"/>
      <c r="R613" s="284"/>
      <c r="S613" s="285"/>
      <c r="T613" s="38"/>
      <c r="U613" s="38"/>
      <c r="V613" s="286"/>
      <c r="W613" s="38"/>
      <c r="X613" s="43"/>
      <c r="Y613" s="271"/>
      <c r="Z613" s="271"/>
      <c r="AA613" s="271"/>
      <c r="AB613" s="271"/>
    </row>
    <row r="614" spans="1:28" ht="17" hidden="1">
      <c r="A614" s="34">
        <f t="shared" si="13"/>
        <v>544</v>
      </c>
      <c r="B614" s="279">
        <v>45946</v>
      </c>
      <c r="C614" s="34" t="s">
        <v>4938</v>
      </c>
      <c r="D614" s="289">
        <v>357712214</v>
      </c>
      <c r="E614" s="34"/>
      <c r="F614" s="144"/>
      <c r="G614" s="144"/>
      <c r="H614" s="144"/>
      <c r="I614" s="34" t="s">
        <v>48</v>
      </c>
      <c r="J614" s="34" t="s">
        <v>27</v>
      </c>
      <c r="K614" s="34" t="s">
        <v>390</v>
      </c>
      <c r="L614" s="34" t="s">
        <v>29</v>
      </c>
      <c r="M614" s="34" t="s">
        <v>91</v>
      </c>
      <c r="N614" s="34" t="s">
        <v>234</v>
      </c>
      <c r="O614" s="38" t="s">
        <v>697</v>
      </c>
      <c r="P614" s="34"/>
      <c r="Q614" s="44"/>
      <c r="R614" s="284" t="s">
        <v>4939</v>
      </c>
      <c r="S614" s="285"/>
      <c r="T614" s="38"/>
      <c r="U614" s="38"/>
      <c r="V614" s="286"/>
      <c r="W614" s="38"/>
      <c r="X614" s="43"/>
      <c r="Y614" s="271"/>
      <c r="Z614" s="271"/>
      <c r="AA614" s="271"/>
      <c r="AB614" s="271"/>
    </row>
    <row r="615" spans="1:28" ht="16" hidden="1">
      <c r="A615" s="34">
        <f t="shared" si="13"/>
        <v>545</v>
      </c>
      <c r="B615" s="279">
        <v>45946</v>
      </c>
      <c r="C615" s="34" t="s">
        <v>4940</v>
      </c>
      <c r="D615" s="289">
        <v>935662794</v>
      </c>
      <c r="E615" s="34" t="s">
        <v>4302</v>
      </c>
      <c r="F615" s="291" t="s">
        <v>4252</v>
      </c>
      <c r="G615" s="291"/>
      <c r="H615" s="291"/>
      <c r="I615" s="34" t="s">
        <v>26</v>
      </c>
      <c r="J615" s="34" t="s">
        <v>27</v>
      </c>
      <c r="K615" s="34" t="s">
        <v>390</v>
      </c>
      <c r="L615" s="34" t="s">
        <v>374</v>
      </c>
      <c r="M615" s="34" t="s">
        <v>91</v>
      </c>
      <c r="N615" s="34" t="s">
        <v>227</v>
      </c>
      <c r="O615" s="38" t="s">
        <v>1169</v>
      </c>
      <c r="P615" s="34"/>
      <c r="Q615" s="44"/>
      <c r="R615" s="284"/>
      <c r="S615" s="285"/>
      <c r="T615" s="38"/>
      <c r="U615" s="38"/>
      <c r="V615" s="286"/>
      <c r="W615" s="38"/>
      <c r="X615" s="43"/>
      <c r="Y615" s="271"/>
      <c r="Z615" s="271"/>
      <c r="AA615" s="271"/>
      <c r="AB615" s="271"/>
    </row>
    <row r="616" spans="1:28" ht="16" hidden="1">
      <c r="A616" s="34">
        <f t="shared" si="13"/>
        <v>546</v>
      </c>
      <c r="B616" s="279">
        <v>45946</v>
      </c>
      <c r="C616" s="34" t="s">
        <v>4941</v>
      </c>
      <c r="D616" s="325"/>
      <c r="E616" s="34" t="s">
        <v>4302</v>
      </c>
      <c r="F616" s="291" t="s">
        <v>4252</v>
      </c>
      <c r="G616" s="291"/>
      <c r="H616" s="291"/>
      <c r="I616" s="34" t="s">
        <v>26</v>
      </c>
      <c r="J616" s="34" t="s">
        <v>27</v>
      </c>
      <c r="K616" s="34" t="s">
        <v>390</v>
      </c>
      <c r="L616" s="34" t="s">
        <v>29</v>
      </c>
      <c r="M616" s="34" t="s">
        <v>212</v>
      </c>
      <c r="N616" s="34" t="s">
        <v>389</v>
      </c>
      <c r="O616" s="38"/>
      <c r="P616" s="34"/>
      <c r="Q616" s="44"/>
      <c r="R616" s="284"/>
      <c r="S616" s="310"/>
      <c r="T616" s="38"/>
      <c r="U616" s="38"/>
      <c r="V616" s="311"/>
      <c r="W616" s="38"/>
      <c r="X616" s="43"/>
      <c r="Y616" s="271"/>
      <c r="Z616" s="271"/>
      <c r="AA616" s="271"/>
      <c r="AB616" s="271"/>
    </row>
    <row r="617" spans="1:28" ht="16" hidden="1">
      <c r="A617" s="34">
        <f t="shared" si="13"/>
        <v>547</v>
      </c>
      <c r="B617" s="279">
        <v>45946</v>
      </c>
      <c r="C617" s="34" t="s">
        <v>4942</v>
      </c>
      <c r="D617" s="280"/>
      <c r="E617" s="34" t="s">
        <v>4302</v>
      </c>
      <c r="F617" s="291" t="s">
        <v>4252</v>
      </c>
      <c r="G617" s="291"/>
      <c r="H617" s="291"/>
      <c r="I617" s="34" t="s">
        <v>26</v>
      </c>
      <c r="J617" s="34" t="s">
        <v>27</v>
      </c>
      <c r="K617" s="34" t="s">
        <v>390</v>
      </c>
      <c r="L617" s="34" t="s">
        <v>29</v>
      </c>
      <c r="M617" s="34" t="s">
        <v>91</v>
      </c>
      <c r="N617" s="34" t="s">
        <v>389</v>
      </c>
      <c r="O617" s="38"/>
      <c r="P617" s="34"/>
      <c r="Q617" s="44"/>
      <c r="R617" s="284"/>
      <c r="S617" s="310"/>
      <c r="T617" s="38"/>
      <c r="U617" s="38"/>
      <c r="V617" s="311"/>
      <c r="W617" s="38"/>
      <c r="X617" s="43"/>
      <c r="Y617" s="271"/>
      <c r="Z617" s="271"/>
      <c r="AA617" s="271"/>
      <c r="AB617" s="271"/>
    </row>
    <row r="618" spans="1:28" ht="16" hidden="1">
      <c r="A618" s="34">
        <f t="shared" si="13"/>
        <v>548</v>
      </c>
      <c r="B618" s="279">
        <v>45946</v>
      </c>
      <c r="C618" s="34" t="s">
        <v>3077</v>
      </c>
      <c r="D618" s="280"/>
      <c r="E618" s="34" t="s">
        <v>4387</v>
      </c>
      <c r="F618" s="282" t="s">
        <v>4271</v>
      </c>
      <c r="G618" s="282"/>
      <c r="H618" s="282"/>
      <c r="I618" s="34" t="s">
        <v>26</v>
      </c>
      <c r="J618" s="34" t="s">
        <v>27</v>
      </c>
      <c r="K618" s="34" t="s">
        <v>390</v>
      </c>
      <c r="L618" s="34" t="s">
        <v>29</v>
      </c>
      <c r="M618" s="34" t="s">
        <v>91</v>
      </c>
      <c r="N618" s="34" t="s">
        <v>389</v>
      </c>
      <c r="O618" s="38"/>
      <c r="P618" s="34"/>
      <c r="Q618" s="44"/>
      <c r="R618" s="284"/>
      <c r="S618" s="310"/>
      <c r="T618" s="38"/>
      <c r="U618" s="38"/>
      <c r="V618" s="311"/>
      <c r="W618" s="38"/>
      <c r="X618" s="43"/>
      <c r="Y618" s="271"/>
      <c r="Z618" s="271"/>
      <c r="AA618" s="271"/>
      <c r="AB618" s="271"/>
    </row>
    <row r="619" spans="1:28" ht="17" hidden="1">
      <c r="A619" s="34">
        <f t="shared" si="13"/>
        <v>549</v>
      </c>
      <c r="B619" s="279">
        <v>45946</v>
      </c>
      <c r="C619" s="34" t="s">
        <v>4943</v>
      </c>
      <c r="D619" s="289">
        <v>865586788</v>
      </c>
      <c r="E619" s="34"/>
      <c r="F619" s="144"/>
      <c r="G619" s="144"/>
      <c r="H619" s="144"/>
      <c r="I619" s="34" t="s">
        <v>48</v>
      </c>
      <c r="J619" s="34" t="s">
        <v>38</v>
      </c>
      <c r="K619" s="34" t="s">
        <v>390</v>
      </c>
      <c r="L619" s="34" t="s">
        <v>29</v>
      </c>
      <c r="M619" s="34" t="s">
        <v>161</v>
      </c>
      <c r="N619" s="34" t="s">
        <v>234</v>
      </c>
      <c r="O619" s="38" t="s">
        <v>32</v>
      </c>
      <c r="P619" s="34"/>
      <c r="Q619" s="44"/>
      <c r="R619" s="284" t="s">
        <v>110</v>
      </c>
      <c r="S619" s="326" t="s">
        <v>4944</v>
      </c>
      <c r="T619" s="38"/>
      <c r="U619" s="38"/>
      <c r="V619" s="311"/>
      <c r="W619" s="38"/>
      <c r="X619" s="43"/>
      <c r="Y619" s="271"/>
      <c r="Z619" s="271"/>
      <c r="AA619" s="271"/>
      <c r="AB619" s="271"/>
    </row>
    <row r="620" spans="1:28" ht="16" hidden="1">
      <c r="A620" s="34">
        <f t="shared" si="13"/>
        <v>550</v>
      </c>
      <c r="B620" s="279">
        <v>45946</v>
      </c>
      <c r="C620" s="34" t="s">
        <v>2332</v>
      </c>
      <c r="D620" s="289">
        <v>908166155</v>
      </c>
      <c r="E620" s="34" t="s">
        <v>980</v>
      </c>
      <c r="F620" s="282" t="s">
        <v>24</v>
      </c>
      <c r="G620" s="282"/>
      <c r="H620" s="282"/>
      <c r="I620" s="34" t="s">
        <v>26</v>
      </c>
      <c r="J620" s="34" t="s">
        <v>27</v>
      </c>
      <c r="K620" s="34" t="s">
        <v>390</v>
      </c>
      <c r="L620" s="34" t="s">
        <v>29</v>
      </c>
      <c r="M620" s="34" t="s">
        <v>229</v>
      </c>
      <c r="N620" s="34" t="s">
        <v>227</v>
      </c>
      <c r="O620" s="38" t="s">
        <v>32</v>
      </c>
      <c r="P620" s="34" t="s">
        <v>92</v>
      </c>
      <c r="Q620" s="44">
        <v>45947</v>
      </c>
      <c r="R620" s="284"/>
      <c r="S620" s="310"/>
      <c r="T620" s="38"/>
      <c r="U620" s="38"/>
      <c r="V620" s="311"/>
      <c r="W620" s="38"/>
      <c r="X620" s="43"/>
      <c r="Y620" s="271"/>
      <c r="Z620" s="271"/>
      <c r="AA620" s="271"/>
      <c r="AB620" s="271"/>
    </row>
    <row r="621" spans="1:28" ht="17" hidden="1">
      <c r="A621" s="34">
        <f t="shared" si="13"/>
        <v>551</v>
      </c>
      <c r="B621" s="279">
        <v>45946</v>
      </c>
      <c r="C621" s="34" t="s">
        <v>4945</v>
      </c>
      <c r="D621" s="289">
        <v>946045960</v>
      </c>
      <c r="E621" s="34" t="s">
        <v>4387</v>
      </c>
      <c r="F621" s="282" t="s">
        <v>4271</v>
      </c>
      <c r="G621" s="282"/>
      <c r="H621" s="282"/>
      <c r="I621" s="34" t="s">
        <v>26</v>
      </c>
      <c r="J621" s="34" t="s">
        <v>38</v>
      </c>
      <c r="K621" s="34" t="s">
        <v>390</v>
      </c>
      <c r="L621" s="34" t="s">
        <v>107</v>
      </c>
      <c r="M621" s="34" t="s">
        <v>303</v>
      </c>
      <c r="N621" s="34" t="s">
        <v>234</v>
      </c>
      <c r="O621" s="38" t="s">
        <v>697</v>
      </c>
      <c r="P621" s="34"/>
      <c r="Q621" s="44"/>
      <c r="R621" s="284" t="s">
        <v>110</v>
      </c>
      <c r="S621" s="310"/>
      <c r="T621" s="38"/>
      <c r="U621" s="38"/>
      <c r="V621" s="311"/>
      <c r="W621" s="38"/>
      <c r="X621" s="43"/>
      <c r="Y621" s="271"/>
      <c r="Z621" s="271"/>
      <c r="AA621" s="271"/>
      <c r="AB621" s="271"/>
    </row>
    <row r="622" spans="1:28" ht="16" hidden="1">
      <c r="A622" s="34">
        <f t="shared" si="13"/>
        <v>552</v>
      </c>
      <c r="B622" s="279">
        <v>45947</v>
      </c>
      <c r="C622" s="283" t="s">
        <v>4946</v>
      </c>
      <c r="D622" s="327" t="s">
        <v>4947</v>
      </c>
      <c r="E622" s="34"/>
      <c r="F622" s="144"/>
      <c r="G622" s="144"/>
      <c r="H622" s="144"/>
      <c r="I622" s="34"/>
      <c r="J622" s="34" t="s">
        <v>38</v>
      </c>
      <c r="K622" s="34"/>
      <c r="L622" s="34" t="s">
        <v>62</v>
      </c>
      <c r="M622" s="34" t="s">
        <v>303</v>
      </c>
      <c r="N622" s="34"/>
      <c r="O622" s="38" t="s">
        <v>4264</v>
      </c>
      <c r="P622" s="34"/>
      <c r="Q622" s="44"/>
      <c r="R622" s="284"/>
      <c r="S622" s="310"/>
      <c r="T622" s="38"/>
      <c r="U622" s="38"/>
      <c r="V622" s="311"/>
      <c r="W622" s="38"/>
      <c r="X622" s="43"/>
      <c r="Y622" s="271"/>
      <c r="Z622" s="271"/>
      <c r="AA622" s="271"/>
      <c r="AB622" s="271"/>
    </row>
    <row r="623" spans="1:28" ht="17" hidden="1">
      <c r="A623" s="34">
        <f t="shared" si="13"/>
        <v>553</v>
      </c>
      <c r="B623" s="279">
        <v>45947</v>
      </c>
      <c r="C623" s="34" t="s">
        <v>4948</v>
      </c>
      <c r="D623" s="280" t="s">
        <v>4949</v>
      </c>
      <c r="E623" s="34"/>
      <c r="F623" s="144"/>
      <c r="G623" s="144"/>
      <c r="H623" s="144"/>
      <c r="I623" s="34" t="s">
        <v>48</v>
      </c>
      <c r="J623" s="34" t="s">
        <v>38</v>
      </c>
      <c r="K623" s="34" t="s">
        <v>388</v>
      </c>
      <c r="L623" s="34" t="s">
        <v>29</v>
      </c>
      <c r="M623" s="34" t="s">
        <v>303</v>
      </c>
      <c r="N623" s="34" t="s">
        <v>227</v>
      </c>
      <c r="O623" s="38" t="s">
        <v>697</v>
      </c>
      <c r="P623" s="34"/>
      <c r="Q623" s="44"/>
      <c r="R623" s="284" t="s">
        <v>4424</v>
      </c>
      <c r="S623" s="285"/>
      <c r="T623" s="38"/>
      <c r="U623" s="38"/>
      <c r="V623" s="42"/>
      <c r="W623" s="38"/>
      <c r="X623" s="43"/>
      <c r="Y623" s="271"/>
      <c r="Z623" s="271"/>
      <c r="AA623" s="271"/>
      <c r="AB623" s="271"/>
    </row>
    <row r="624" spans="1:28" ht="34" hidden="1">
      <c r="A624" s="34">
        <f t="shared" si="13"/>
        <v>554</v>
      </c>
      <c r="B624" s="279">
        <v>45947</v>
      </c>
      <c r="C624" s="34" t="s">
        <v>4950</v>
      </c>
      <c r="D624" s="321">
        <v>1034207552</v>
      </c>
      <c r="E624" s="34"/>
      <c r="F624" s="144"/>
      <c r="G624" s="144"/>
      <c r="H624" s="144"/>
      <c r="I624" s="34" t="s">
        <v>48</v>
      </c>
      <c r="J624" s="34" t="s">
        <v>38</v>
      </c>
      <c r="K624" s="34" t="s">
        <v>388</v>
      </c>
      <c r="L624" s="34" t="s">
        <v>29</v>
      </c>
      <c r="M624" s="34" t="s">
        <v>303</v>
      </c>
      <c r="N624" s="34" t="s">
        <v>227</v>
      </c>
      <c r="O624" s="38" t="s">
        <v>32</v>
      </c>
      <c r="P624" s="34"/>
      <c r="Q624" s="34"/>
      <c r="R624" s="284" t="s">
        <v>4951</v>
      </c>
      <c r="S624" s="285" t="s">
        <v>4952</v>
      </c>
      <c r="T624" s="38"/>
      <c r="U624" s="38"/>
      <c r="V624" s="286"/>
      <c r="W624" s="38"/>
      <c r="X624" s="43"/>
      <c r="Y624" s="271"/>
      <c r="Z624" s="271"/>
      <c r="AA624" s="271"/>
      <c r="AB624" s="271"/>
    </row>
    <row r="625" spans="1:28" ht="17" hidden="1">
      <c r="A625" s="34">
        <f t="shared" si="13"/>
        <v>555</v>
      </c>
      <c r="B625" s="279">
        <v>45947</v>
      </c>
      <c r="C625" s="34" t="s">
        <v>4953</v>
      </c>
      <c r="D625" s="280">
        <v>829169707</v>
      </c>
      <c r="E625" s="34"/>
      <c r="F625" s="144"/>
      <c r="G625" s="144"/>
      <c r="H625" s="144"/>
      <c r="I625" s="34" t="s">
        <v>48</v>
      </c>
      <c r="J625" s="34" t="s">
        <v>27</v>
      </c>
      <c r="K625" s="34" t="s">
        <v>388</v>
      </c>
      <c r="L625" s="34" t="s">
        <v>29</v>
      </c>
      <c r="M625" s="34" t="s">
        <v>361</v>
      </c>
      <c r="N625" s="34" t="s">
        <v>318</v>
      </c>
      <c r="O625" s="38" t="s">
        <v>697</v>
      </c>
      <c r="P625" s="34" t="s">
        <v>465</v>
      </c>
      <c r="Q625" s="49">
        <v>45948</v>
      </c>
      <c r="R625" s="284" t="s">
        <v>4344</v>
      </c>
      <c r="S625" s="310"/>
      <c r="T625" s="38" t="s">
        <v>697</v>
      </c>
      <c r="U625" s="38" t="s">
        <v>44</v>
      </c>
      <c r="V625" s="42" t="s">
        <v>4954</v>
      </c>
      <c r="W625" s="38" t="s">
        <v>27</v>
      </c>
      <c r="X625" s="43" t="s">
        <v>4955</v>
      </c>
      <c r="Y625" s="271"/>
      <c r="Z625" s="271"/>
      <c r="AA625" s="271"/>
      <c r="AB625" s="271"/>
    </row>
    <row r="626" spans="1:28" ht="16" hidden="1">
      <c r="A626" s="34">
        <f t="shared" si="13"/>
        <v>556</v>
      </c>
      <c r="B626" s="279">
        <v>45947</v>
      </c>
      <c r="C626" s="34" t="s">
        <v>4956</v>
      </c>
      <c r="D626" s="280">
        <v>902843803</v>
      </c>
      <c r="E626" s="34"/>
      <c r="F626" s="144"/>
      <c r="G626" s="144"/>
      <c r="H626" s="144"/>
      <c r="I626" s="34" t="s">
        <v>48</v>
      </c>
      <c r="J626" s="34" t="s">
        <v>27</v>
      </c>
      <c r="K626" s="34" t="s">
        <v>388</v>
      </c>
      <c r="L626" s="34" t="s">
        <v>49</v>
      </c>
      <c r="M626" s="34" t="s">
        <v>217</v>
      </c>
      <c r="N626" s="34" t="s">
        <v>234</v>
      </c>
      <c r="O626" s="38" t="s">
        <v>4264</v>
      </c>
      <c r="P626" s="34"/>
      <c r="Q626" s="49"/>
      <c r="R626" s="284"/>
      <c r="S626" s="310"/>
      <c r="T626" s="38"/>
      <c r="U626" s="38"/>
      <c r="V626" s="42"/>
      <c r="W626" s="38"/>
      <c r="X626" s="43"/>
      <c r="Y626" s="271"/>
      <c r="Z626" s="271"/>
      <c r="AA626" s="271"/>
      <c r="AB626" s="271"/>
    </row>
    <row r="627" spans="1:28" ht="16" hidden="1">
      <c r="A627" s="34">
        <f t="shared" si="13"/>
        <v>557</v>
      </c>
      <c r="B627" s="279">
        <v>45947</v>
      </c>
      <c r="C627" s="34" t="s">
        <v>4957</v>
      </c>
      <c r="D627" s="287">
        <v>868932314</v>
      </c>
      <c r="E627" s="34"/>
      <c r="F627" s="144"/>
      <c r="G627" s="144"/>
      <c r="H627" s="144"/>
      <c r="I627" s="34" t="s">
        <v>48</v>
      </c>
      <c r="J627" s="34" t="s">
        <v>27</v>
      </c>
      <c r="K627" s="34" t="s">
        <v>388</v>
      </c>
      <c r="L627" s="34" t="s">
        <v>49</v>
      </c>
      <c r="M627" s="34" t="s">
        <v>81</v>
      </c>
      <c r="N627" s="34" t="s">
        <v>234</v>
      </c>
      <c r="O627" s="38" t="s">
        <v>4422</v>
      </c>
      <c r="P627" s="34"/>
      <c r="Q627" s="49"/>
      <c r="R627" s="284"/>
      <c r="S627" s="310"/>
      <c r="T627" s="38"/>
      <c r="U627" s="38"/>
      <c r="V627" s="42"/>
      <c r="W627" s="38"/>
      <c r="X627" s="43"/>
      <c r="Y627" s="271"/>
      <c r="Z627" s="271"/>
      <c r="AA627" s="271"/>
      <c r="AB627" s="271"/>
    </row>
    <row r="628" spans="1:28" ht="17" hidden="1">
      <c r="A628" s="34">
        <f t="shared" si="13"/>
        <v>558</v>
      </c>
      <c r="B628" s="279">
        <v>45947</v>
      </c>
      <c r="C628" s="34" t="s">
        <v>4958</v>
      </c>
      <c r="D628" s="280">
        <v>906967960</v>
      </c>
      <c r="E628" s="34" t="s">
        <v>4387</v>
      </c>
      <c r="F628" s="282" t="s">
        <v>4271</v>
      </c>
      <c r="G628" s="282"/>
      <c r="H628" s="282"/>
      <c r="I628" s="34" t="s">
        <v>26</v>
      </c>
      <c r="J628" s="34" t="s">
        <v>27</v>
      </c>
      <c r="K628" s="34" t="s">
        <v>388</v>
      </c>
      <c r="L628" s="34" t="s">
        <v>29</v>
      </c>
      <c r="M628" s="34" t="s">
        <v>361</v>
      </c>
      <c r="N628" s="34" t="s">
        <v>227</v>
      </c>
      <c r="O628" s="38" t="s">
        <v>697</v>
      </c>
      <c r="P628" s="34" t="s">
        <v>251</v>
      </c>
      <c r="Q628" s="49">
        <v>45960</v>
      </c>
      <c r="R628" s="284" t="s">
        <v>4344</v>
      </c>
      <c r="S628" s="310"/>
      <c r="T628" s="38" t="s">
        <v>697</v>
      </c>
      <c r="U628" s="38" t="s">
        <v>44</v>
      </c>
      <c r="V628" s="42">
        <v>3500000</v>
      </c>
      <c r="W628" s="38"/>
      <c r="X628" s="43"/>
      <c r="Y628" s="271"/>
      <c r="Z628" s="271"/>
      <c r="AA628" s="271"/>
      <c r="AB628" s="271"/>
    </row>
    <row r="629" spans="1:28" ht="17" hidden="1">
      <c r="A629" s="34">
        <f t="shared" si="13"/>
        <v>559</v>
      </c>
      <c r="B629" s="279">
        <v>45947</v>
      </c>
      <c r="C629" s="34" t="s">
        <v>3630</v>
      </c>
      <c r="D629" s="290">
        <v>906644128</v>
      </c>
      <c r="E629" s="34"/>
      <c r="F629" s="144"/>
      <c r="G629" s="144"/>
      <c r="H629" s="144"/>
      <c r="I629" s="34"/>
      <c r="J629" s="34" t="s">
        <v>27</v>
      </c>
      <c r="K629" s="34"/>
      <c r="L629" s="34" t="s">
        <v>60</v>
      </c>
      <c r="M629" s="34"/>
      <c r="N629" s="34"/>
      <c r="O629" s="38" t="s">
        <v>4264</v>
      </c>
      <c r="P629" s="34"/>
      <c r="Q629" s="34"/>
      <c r="R629" s="284" t="s">
        <v>4424</v>
      </c>
      <c r="S629" s="310"/>
      <c r="T629" s="38"/>
      <c r="U629" s="38"/>
      <c r="V629" s="42"/>
      <c r="W629" s="38"/>
      <c r="X629" s="43"/>
      <c r="Y629" s="271"/>
      <c r="Z629" s="271"/>
      <c r="AA629" s="271"/>
      <c r="AB629" s="271"/>
    </row>
    <row r="630" spans="1:28" ht="17" hidden="1">
      <c r="A630" s="131">
        <f t="shared" si="13"/>
        <v>560</v>
      </c>
      <c r="B630" s="316">
        <v>45947</v>
      </c>
      <c r="C630" s="131"/>
      <c r="D630" s="321">
        <v>908772154</v>
      </c>
      <c r="E630" s="131"/>
      <c r="F630" s="154"/>
      <c r="G630" s="154"/>
      <c r="H630" s="154"/>
      <c r="I630" s="131"/>
      <c r="J630" s="131" t="s">
        <v>38</v>
      </c>
      <c r="K630" s="131"/>
      <c r="L630" s="131" t="s">
        <v>60</v>
      </c>
      <c r="M630" s="131"/>
      <c r="N630" s="131"/>
      <c r="O630" s="133"/>
      <c r="P630" s="131"/>
      <c r="Q630" s="131"/>
      <c r="R630" s="328" t="s">
        <v>4680</v>
      </c>
      <c r="S630" s="329"/>
      <c r="T630" s="133"/>
      <c r="U630" s="133"/>
      <c r="V630" s="323"/>
      <c r="W630" s="133"/>
      <c r="X630" s="319"/>
      <c r="Y630" s="320"/>
      <c r="Z630" s="320"/>
      <c r="AA630" s="320"/>
      <c r="AB630" s="320"/>
    </row>
    <row r="631" spans="1:28" ht="17" hidden="1">
      <c r="A631" s="34">
        <f t="shared" si="13"/>
        <v>561</v>
      </c>
      <c r="B631" s="279">
        <v>45947</v>
      </c>
      <c r="C631" s="34" t="s">
        <v>4959</v>
      </c>
      <c r="D631" s="280">
        <v>939515151</v>
      </c>
      <c r="E631" s="34"/>
      <c r="F631" s="144"/>
      <c r="G631" s="144"/>
      <c r="H631" s="144"/>
      <c r="I631" s="34" t="s">
        <v>48</v>
      </c>
      <c r="J631" s="34" t="s">
        <v>27</v>
      </c>
      <c r="K631" s="34" t="s">
        <v>390</v>
      </c>
      <c r="L631" s="34" t="s">
        <v>49</v>
      </c>
      <c r="M631" s="34" t="s">
        <v>217</v>
      </c>
      <c r="N631" s="34" t="s">
        <v>234</v>
      </c>
      <c r="O631" s="38" t="s">
        <v>4264</v>
      </c>
      <c r="P631" s="34"/>
      <c r="Q631" s="34"/>
      <c r="R631" s="284" t="s">
        <v>4364</v>
      </c>
      <c r="S631" s="285"/>
      <c r="T631" s="38"/>
      <c r="U631" s="38"/>
      <c r="V631" s="42"/>
      <c r="W631" s="38"/>
      <c r="X631" s="43"/>
      <c r="Y631" s="271"/>
      <c r="Z631" s="271"/>
      <c r="AA631" s="271"/>
      <c r="AB631" s="271"/>
    </row>
    <row r="632" spans="1:28" ht="17" hidden="1">
      <c r="A632" s="34">
        <f t="shared" si="13"/>
        <v>562</v>
      </c>
      <c r="B632" s="279">
        <v>45947</v>
      </c>
      <c r="C632" s="34" t="s">
        <v>4960</v>
      </c>
      <c r="D632" s="280">
        <v>869029381</v>
      </c>
      <c r="E632" s="34"/>
      <c r="F632" s="144"/>
      <c r="G632" s="144"/>
      <c r="H632" s="144"/>
      <c r="I632" s="34" t="s">
        <v>48</v>
      </c>
      <c r="J632" s="34" t="s">
        <v>27</v>
      </c>
      <c r="K632" s="34" t="s">
        <v>390</v>
      </c>
      <c r="L632" s="34" t="s">
        <v>29</v>
      </c>
      <c r="M632" s="34" t="s">
        <v>91</v>
      </c>
      <c r="N632" s="34" t="s">
        <v>227</v>
      </c>
      <c r="O632" s="38" t="s">
        <v>697</v>
      </c>
      <c r="P632" s="34"/>
      <c r="Q632" s="34"/>
      <c r="R632" s="284" t="s">
        <v>4680</v>
      </c>
      <c r="S632" s="285" t="s">
        <v>4961</v>
      </c>
      <c r="T632" s="38"/>
      <c r="U632" s="38"/>
      <c r="V632" s="42"/>
      <c r="W632" s="38"/>
      <c r="X632" s="43"/>
      <c r="Y632" s="271"/>
      <c r="Z632" s="271"/>
      <c r="AA632" s="271"/>
      <c r="AB632" s="271"/>
    </row>
    <row r="633" spans="1:28" ht="16" hidden="1">
      <c r="A633" s="34">
        <f t="shared" si="13"/>
        <v>563</v>
      </c>
      <c r="B633" s="279">
        <v>45947</v>
      </c>
      <c r="C633" s="34" t="s">
        <v>4962</v>
      </c>
      <c r="D633" s="280"/>
      <c r="E633" s="34" t="s">
        <v>4800</v>
      </c>
      <c r="F633" s="144" t="s">
        <v>4732</v>
      </c>
      <c r="G633" s="144"/>
      <c r="H633" s="144"/>
      <c r="I633" s="34" t="s">
        <v>26</v>
      </c>
      <c r="J633" s="34" t="s">
        <v>27</v>
      </c>
      <c r="K633" s="34" t="s">
        <v>390</v>
      </c>
      <c r="L633" s="34" t="s">
        <v>29</v>
      </c>
      <c r="M633" s="34" t="s">
        <v>91</v>
      </c>
      <c r="N633" s="34" t="s">
        <v>389</v>
      </c>
      <c r="O633" s="38"/>
      <c r="P633" s="34"/>
      <c r="Q633" s="34"/>
      <c r="R633" s="284"/>
      <c r="S633" s="285"/>
      <c r="T633" s="38"/>
      <c r="U633" s="38"/>
      <c r="V633" s="42"/>
      <c r="W633" s="38"/>
      <c r="X633" s="43"/>
      <c r="Y633" s="271"/>
      <c r="Z633" s="271"/>
      <c r="AA633" s="271"/>
      <c r="AB633" s="271"/>
    </row>
    <row r="634" spans="1:28" ht="17" hidden="1">
      <c r="A634" s="34">
        <f t="shared" si="13"/>
        <v>564</v>
      </c>
      <c r="B634" s="279">
        <v>45947</v>
      </c>
      <c r="C634" s="34" t="s">
        <v>4963</v>
      </c>
      <c r="D634" s="280">
        <v>904510663</v>
      </c>
      <c r="E634" s="34" t="s">
        <v>4820</v>
      </c>
      <c r="F634" s="282" t="s">
        <v>4604</v>
      </c>
      <c r="G634" s="282"/>
      <c r="H634" s="282"/>
      <c r="I634" s="34" t="s">
        <v>26</v>
      </c>
      <c r="J634" s="34" t="s">
        <v>27</v>
      </c>
      <c r="K634" s="34" t="s">
        <v>390</v>
      </c>
      <c r="L634" s="34" t="s">
        <v>29</v>
      </c>
      <c r="M634" s="34" t="s">
        <v>91</v>
      </c>
      <c r="N634" s="34" t="s">
        <v>234</v>
      </c>
      <c r="O634" s="38" t="s">
        <v>32</v>
      </c>
      <c r="P634" s="34"/>
      <c r="Q634" s="34"/>
      <c r="R634" s="284" t="s">
        <v>4964</v>
      </c>
      <c r="S634" s="310" t="s">
        <v>4965</v>
      </c>
      <c r="T634" s="38"/>
      <c r="U634" s="38"/>
      <c r="V634" s="286"/>
      <c r="W634" s="38"/>
      <c r="X634" s="43"/>
      <c r="Y634" s="271"/>
      <c r="Z634" s="271"/>
      <c r="AA634" s="271"/>
      <c r="AB634" s="271"/>
    </row>
    <row r="635" spans="1:28" ht="16" hidden="1">
      <c r="A635" s="34">
        <f t="shared" si="13"/>
        <v>565</v>
      </c>
      <c r="B635" s="279">
        <v>45947</v>
      </c>
      <c r="C635" s="34" t="s">
        <v>3502</v>
      </c>
      <c r="D635" s="287" t="s">
        <v>4966</v>
      </c>
      <c r="E635" s="34" t="s">
        <v>4967</v>
      </c>
      <c r="F635" s="282" t="s">
        <v>4271</v>
      </c>
      <c r="G635" s="282"/>
      <c r="H635" s="282"/>
      <c r="I635" s="34" t="s">
        <v>26</v>
      </c>
      <c r="J635" s="34" t="s">
        <v>27</v>
      </c>
      <c r="K635" s="34" t="s">
        <v>390</v>
      </c>
      <c r="L635" s="34" t="s">
        <v>29</v>
      </c>
      <c r="M635" s="34" t="s">
        <v>91</v>
      </c>
      <c r="N635" s="34" t="s">
        <v>389</v>
      </c>
      <c r="O635" s="38" t="s">
        <v>1169</v>
      </c>
      <c r="P635" s="34"/>
      <c r="Q635" s="44"/>
      <c r="R635" s="284"/>
      <c r="S635" s="285"/>
      <c r="T635" s="38"/>
      <c r="U635" s="38"/>
      <c r="V635" s="42"/>
      <c r="W635" s="38"/>
      <c r="X635" s="43"/>
      <c r="Y635" s="271"/>
      <c r="Z635" s="271"/>
      <c r="AA635" s="271"/>
      <c r="AB635" s="271"/>
    </row>
    <row r="636" spans="1:28" ht="16" hidden="1">
      <c r="A636" s="34">
        <f t="shared" si="13"/>
        <v>566</v>
      </c>
      <c r="B636" s="279">
        <v>45947</v>
      </c>
      <c r="C636" s="34" t="s">
        <v>4968</v>
      </c>
      <c r="D636" s="304"/>
      <c r="E636" s="34" t="s">
        <v>3202</v>
      </c>
      <c r="F636" s="282" t="s">
        <v>24</v>
      </c>
      <c r="G636" s="282"/>
      <c r="H636" s="282"/>
      <c r="I636" s="34" t="s">
        <v>26</v>
      </c>
      <c r="J636" s="34" t="s">
        <v>27</v>
      </c>
      <c r="K636" s="34" t="s">
        <v>391</v>
      </c>
      <c r="L636" s="34" t="s">
        <v>29</v>
      </c>
      <c r="M636" s="34" t="s">
        <v>203</v>
      </c>
      <c r="N636" s="34" t="s">
        <v>389</v>
      </c>
      <c r="O636" s="38"/>
      <c r="P636" s="34"/>
      <c r="Q636" s="34"/>
      <c r="R636" s="284"/>
      <c r="S636" s="285"/>
      <c r="T636" s="38"/>
      <c r="U636" s="38"/>
      <c r="V636" s="42"/>
      <c r="W636" s="38"/>
      <c r="X636" s="43"/>
      <c r="Y636" s="271"/>
      <c r="Z636" s="271"/>
      <c r="AA636" s="271"/>
      <c r="AB636" s="271"/>
    </row>
    <row r="637" spans="1:28" ht="16" hidden="1">
      <c r="A637" s="34">
        <f t="shared" si="13"/>
        <v>567</v>
      </c>
      <c r="B637" s="279">
        <v>45947</v>
      </c>
      <c r="C637" s="34" t="s">
        <v>1577</v>
      </c>
      <c r="D637" s="280"/>
      <c r="E637" s="34" t="s">
        <v>3202</v>
      </c>
      <c r="F637" s="282" t="s">
        <v>24</v>
      </c>
      <c r="G637" s="282"/>
      <c r="H637" s="282"/>
      <c r="I637" s="34" t="s">
        <v>26</v>
      </c>
      <c r="J637" s="34" t="s">
        <v>27</v>
      </c>
      <c r="K637" s="34" t="s">
        <v>391</v>
      </c>
      <c r="L637" s="34" t="s">
        <v>29</v>
      </c>
      <c r="M637" s="34" t="s">
        <v>203</v>
      </c>
      <c r="N637" s="34" t="s">
        <v>389</v>
      </c>
      <c r="O637" s="38"/>
      <c r="P637" s="34"/>
      <c r="Q637" s="34"/>
      <c r="R637" s="284"/>
      <c r="S637" s="285"/>
      <c r="T637" s="38"/>
      <c r="U637" s="38"/>
      <c r="V637" s="42"/>
      <c r="W637" s="38"/>
      <c r="X637" s="43"/>
      <c r="Y637" s="271"/>
      <c r="Z637" s="271"/>
      <c r="AA637" s="271"/>
      <c r="AB637" s="271"/>
    </row>
    <row r="638" spans="1:28" ht="17" hidden="1">
      <c r="A638" s="34">
        <f t="shared" si="13"/>
        <v>568</v>
      </c>
      <c r="B638" s="279">
        <v>45947</v>
      </c>
      <c r="C638" s="34" t="s">
        <v>4969</v>
      </c>
      <c r="D638" s="280">
        <v>938315668</v>
      </c>
      <c r="E638" s="34" t="s">
        <v>3202</v>
      </c>
      <c r="F638" s="282" t="s">
        <v>24</v>
      </c>
      <c r="G638" s="282"/>
      <c r="H638" s="282"/>
      <c r="I638" s="34" t="s">
        <v>26</v>
      </c>
      <c r="J638" s="34" t="s">
        <v>27</v>
      </c>
      <c r="K638" s="34" t="s">
        <v>391</v>
      </c>
      <c r="L638" s="34" t="s">
        <v>29</v>
      </c>
      <c r="M638" s="34" t="s">
        <v>361</v>
      </c>
      <c r="N638" s="34" t="s">
        <v>227</v>
      </c>
      <c r="O638" s="38" t="s">
        <v>4264</v>
      </c>
      <c r="P638" s="34"/>
      <c r="Q638" s="34"/>
      <c r="R638" s="284" t="s">
        <v>110</v>
      </c>
      <c r="S638" s="285"/>
      <c r="T638" s="38"/>
      <c r="U638" s="38"/>
      <c r="V638" s="42"/>
      <c r="W638" s="38"/>
      <c r="X638" s="43"/>
      <c r="Y638" s="271"/>
      <c r="Z638" s="271"/>
      <c r="AA638" s="271"/>
      <c r="AB638" s="271"/>
    </row>
    <row r="639" spans="1:28" ht="17" hidden="1">
      <c r="A639" s="34">
        <f t="shared" si="13"/>
        <v>569</v>
      </c>
      <c r="B639" s="279">
        <v>45947</v>
      </c>
      <c r="C639" s="34" t="s">
        <v>3862</v>
      </c>
      <c r="D639" s="280">
        <v>337859860</v>
      </c>
      <c r="E639" s="34"/>
      <c r="F639" s="144"/>
      <c r="G639" s="144"/>
      <c r="H639" s="144"/>
      <c r="I639" s="34"/>
      <c r="J639" s="34" t="s">
        <v>38</v>
      </c>
      <c r="K639" s="34"/>
      <c r="L639" s="34" t="s">
        <v>62</v>
      </c>
      <c r="M639" s="34" t="s">
        <v>161</v>
      </c>
      <c r="N639" s="34"/>
      <c r="O639" s="38" t="s">
        <v>697</v>
      </c>
      <c r="P639" s="34"/>
      <c r="Q639" s="34"/>
      <c r="R639" s="284" t="s">
        <v>4433</v>
      </c>
      <c r="S639" s="285"/>
      <c r="T639" s="38"/>
      <c r="U639" s="38"/>
      <c r="V639" s="42"/>
      <c r="W639" s="38"/>
      <c r="X639" s="43"/>
      <c r="Y639" s="271"/>
      <c r="Z639" s="271"/>
      <c r="AA639" s="271"/>
      <c r="AB639" s="271"/>
    </row>
    <row r="640" spans="1:28" ht="19.5" hidden="1" customHeight="1">
      <c r="A640" s="34">
        <f t="shared" si="13"/>
        <v>570</v>
      </c>
      <c r="B640" s="279">
        <v>45947</v>
      </c>
      <c r="C640" s="34" t="s">
        <v>4970</v>
      </c>
      <c r="D640" s="287">
        <v>918590909</v>
      </c>
      <c r="E640" s="34"/>
      <c r="F640" s="144"/>
      <c r="G640" s="144"/>
      <c r="H640" s="144"/>
      <c r="I640" s="34" t="s">
        <v>48</v>
      </c>
      <c r="J640" s="34" t="s">
        <v>27</v>
      </c>
      <c r="K640" s="34" t="s">
        <v>391</v>
      </c>
      <c r="L640" s="34" t="s">
        <v>374</v>
      </c>
      <c r="M640" s="34" t="s">
        <v>203</v>
      </c>
      <c r="N640" s="34" t="s">
        <v>227</v>
      </c>
      <c r="O640" s="38" t="s">
        <v>1169</v>
      </c>
      <c r="P640" s="34"/>
      <c r="Q640" s="34"/>
      <c r="R640" s="284"/>
      <c r="S640" s="285"/>
      <c r="T640" s="38"/>
      <c r="U640" s="38"/>
      <c r="V640" s="42"/>
      <c r="W640" s="38"/>
      <c r="X640" s="43"/>
      <c r="Y640" s="271"/>
      <c r="Z640" s="271"/>
      <c r="AA640" s="271"/>
      <c r="AB640" s="271"/>
    </row>
    <row r="641" spans="1:28" ht="16" hidden="1">
      <c r="A641" s="34">
        <f t="shared" si="13"/>
        <v>571</v>
      </c>
      <c r="B641" s="279">
        <v>45947</v>
      </c>
      <c r="C641" s="34" t="s">
        <v>4971</v>
      </c>
      <c r="D641" s="280"/>
      <c r="E641" s="34" t="s">
        <v>2982</v>
      </c>
      <c r="F641" s="291" t="s">
        <v>4252</v>
      </c>
      <c r="G641" s="291"/>
      <c r="H641" s="291"/>
      <c r="I641" s="34" t="s">
        <v>26</v>
      </c>
      <c r="J641" s="34" t="s">
        <v>27</v>
      </c>
      <c r="K641" s="34" t="s">
        <v>391</v>
      </c>
      <c r="L641" s="34" t="s">
        <v>29</v>
      </c>
      <c r="M641" s="34" t="s">
        <v>91</v>
      </c>
      <c r="N641" s="34" t="s">
        <v>389</v>
      </c>
      <c r="O641" s="38"/>
      <c r="P641" s="34"/>
      <c r="Q641" s="34"/>
      <c r="R641" s="284"/>
      <c r="S641" s="285"/>
      <c r="T641" s="38"/>
      <c r="U641" s="38"/>
      <c r="V641" s="42"/>
      <c r="W641" s="38"/>
      <c r="X641" s="43"/>
      <c r="Y641" s="271"/>
      <c r="Z641" s="271"/>
      <c r="AA641" s="271"/>
      <c r="AB641" s="271"/>
    </row>
    <row r="642" spans="1:28" ht="16" hidden="1">
      <c r="A642" s="34">
        <f t="shared" si="13"/>
        <v>572</v>
      </c>
      <c r="B642" s="279">
        <v>45947</v>
      </c>
      <c r="C642" s="34" t="s">
        <v>648</v>
      </c>
      <c r="D642" s="280"/>
      <c r="E642" s="34"/>
      <c r="F642" s="144"/>
      <c r="G642" s="144"/>
      <c r="H642" s="144"/>
      <c r="I642" s="34" t="s">
        <v>48</v>
      </c>
      <c r="J642" s="34" t="s">
        <v>27</v>
      </c>
      <c r="K642" s="34" t="s">
        <v>391</v>
      </c>
      <c r="L642" s="34" t="s">
        <v>29</v>
      </c>
      <c r="M642" s="34" t="s">
        <v>203</v>
      </c>
      <c r="N642" s="34" t="s">
        <v>389</v>
      </c>
      <c r="O642" s="38"/>
      <c r="P642" s="34"/>
      <c r="Q642" s="34"/>
      <c r="R642" s="284"/>
      <c r="S642" s="285"/>
      <c r="T642" s="38"/>
      <c r="U642" s="38"/>
      <c r="V642" s="42"/>
      <c r="W642" s="38"/>
      <c r="X642" s="43"/>
      <c r="Y642" s="271"/>
      <c r="Z642" s="271"/>
      <c r="AA642" s="271"/>
      <c r="AB642" s="271"/>
    </row>
    <row r="643" spans="1:28" ht="17" hidden="1">
      <c r="A643" s="34">
        <f t="shared" si="13"/>
        <v>573</v>
      </c>
      <c r="B643" s="279">
        <v>45947</v>
      </c>
      <c r="C643" s="34" t="s">
        <v>4972</v>
      </c>
      <c r="D643" s="280">
        <v>788686531</v>
      </c>
      <c r="E643" s="34" t="s">
        <v>4821</v>
      </c>
      <c r="F643" s="291" t="s">
        <v>4746</v>
      </c>
      <c r="G643" s="291"/>
      <c r="H643" s="291"/>
      <c r="I643" s="34" t="s">
        <v>26</v>
      </c>
      <c r="J643" s="34" t="s">
        <v>38</v>
      </c>
      <c r="K643" s="34" t="s">
        <v>390</v>
      </c>
      <c r="L643" s="34" t="s">
        <v>107</v>
      </c>
      <c r="M643" s="34" t="s">
        <v>161</v>
      </c>
      <c r="N643" s="34" t="s">
        <v>227</v>
      </c>
      <c r="O643" s="38" t="s">
        <v>4264</v>
      </c>
      <c r="P643" s="34"/>
      <c r="Q643" s="34"/>
      <c r="R643" s="284" t="s">
        <v>4508</v>
      </c>
      <c r="S643" s="285"/>
      <c r="T643" s="38"/>
      <c r="U643" s="38"/>
      <c r="V643" s="42"/>
      <c r="W643" s="38"/>
      <c r="X643" s="43"/>
      <c r="Y643" s="271"/>
      <c r="Z643" s="271"/>
      <c r="AA643" s="271"/>
      <c r="AB643" s="271"/>
    </row>
    <row r="644" spans="1:28" ht="16" hidden="1">
      <c r="A644" s="34">
        <f t="shared" si="13"/>
        <v>574</v>
      </c>
      <c r="B644" s="279">
        <v>45947</v>
      </c>
      <c r="C644" s="34" t="s">
        <v>4973</v>
      </c>
      <c r="D644" s="287" t="s">
        <v>4974</v>
      </c>
      <c r="E644" s="34" t="s">
        <v>669</v>
      </c>
      <c r="F644" s="144"/>
      <c r="G644" s="144"/>
      <c r="H644" s="144"/>
      <c r="I644" s="34" t="s">
        <v>26</v>
      </c>
      <c r="J644" s="34" t="s">
        <v>27</v>
      </c>
      <c r="K644" s="34" t="s">
        <v>390</v>
      </c>
      <c r="L644" s="34" t="s">
        <v>374</v>
      </c>
      <c r="M644" s="34" t="s">
        <v>91</v>
      </c>
      <c r="N644" s="34" t="s">
        <v>389</v>
      </c>
      <c r="O644" s="38" t="s">
        <v>1169</v>
      </c>
      <c r="P644" s="34"/>
      <c r="Q644" s="34"/>
      <c r="R644" s="284"/>
      <c r="S644" s="285"/>
      <c r="T644" s="38"/>
      <c r="U644" s="38"/>
      <c r="V644" s="42"/>
      <c r="W644" s="38"/>
      <c r="X644" s="43"/>
      <c r="Y644" s="271"/>
      <c r="Z644" s="271"/>
      <c r="AA644" s="271"/>
      <c r="AB644" s="271"/>
    </row>
    <row r="645" spans="1:28" ht="19.5" hidden="1" customHeight="1">
      <c r="A645" s="34">
        <f t="shared" si="13"/>
        <v>575</v>
      </c>
      <c r="B645" s="279">
        <v>45947</v>
      </c>
      <c r="C645" s="34" t="s">
        <v>4975</v>
      </c>
      <c r="D645" s="287" t="s">
        <v>4976</v>
      </c>
      <c r="E645" s="34" t="s">
        <v>1554</v>
      </c>
      <c r="F645" s="291" t="s">
        <v>4977</v>
      </c>
      <c r="G645" s="291"/>
      <c r="H645" s="291"/>
      <c r="I645" s="34" t="s">
        <v>26</v>
      </c>
      <c r="J645" s="34" t="s">
        <v>27</v>
      </c>
      <c r="K645" s="34" t="s">
        <v>390</v>
      </c>
      <c r="L645" s="34" t="s">
        <v>29</v>
      </c>
      <c r="M645" s="34" t="s">
        <v>212</v>
      </c>
      <c r="N645" s="34" t="s">
        <v>389</v>
      </c>
      <c r="O645" s="38" t="s">
        <v>1169</v>
      </c>
      <c r="P645" s="34"/>
      <c r="Q645" s="49"/>
      <c r="R645" s="284"/>
      <c r="S645" s="285"/>
      <c r="T645" s="38"/>
      <c r="U645" s="38"/>
      <c r="V645" s="42"/>
      <c r="W645" s="38"/>
      <c r="X645" s="43"/>
      <c r="Y645" s="271"/>
      <c r="Z645" s="271"/>
      <c r="AA645" s="271"/>
      <c r="AB645" s="271"/>
    </row>
    <row r="646" spans="1:28" ht="17" hidden="1">
      <c r="A646" s="34">
        <f t="shared" si="13"/>
        <v>576</v>
      </c>
      <c r="B646" s="279">
        <v>45947</v>
      </c>
      <c r="C646" s="34" t="s">
        <v>4978</v>
      </c>
      <c r="D646" s="280">
        <v>367654333</v>
      </c>
      <c r="E646" s="34"/>
      <c r="F646" s="144"/>
      <c r="G646" s="144"/>
      <c r="H646" s="144"/>
      <c r="I646" s="34" t="s">
        <v>48</v>
      </c>
      <c r="J646" s="34" t="s">
        <v>38</v>
      </c>
      <c r="K646" s="34" t="s">
        <v>390</v>
      </c>
      <c r="L646" s="34" t="s">
        <v>107</v>
      </c>
      <c r="M646" s="34" t="s">
        <v>161</v>
      </c>
      <c r="N646" s="34" t="s">
        <v>234</v>
      </c>
      <c r="O646" s="38" t="s">
        <v>32</v>
      </c>
      <c r="P646" s="34"/>
      <c r="Q646" s="34"/>
      <c r="R646" s="284" t="s">
        <v>4424</v>
      </c>
      <c r="S646" s="285" t="s">
        <v>4979</v>
      </c>
      <c r="T646" s="38"/>
      <c r="U646" s="38"/>
      <c r="V646" s="286"/>
      <c r="W646" s="38"/>
      <c r="X646" s="307"/>
      <c r="Y646" s="271"/>
      <c r="Z646" s="271"/>
      <c r="AA646" s="271"/>
      <c r="AB646" s="271"/>
    </row>
    <row r="647" spans="1:28" ht="34" hidden="1">
      <c r="A647" s="34">
        <f t="shared" si="13"/>
        <v>577</v>
      </c>
      <c r="B647" s="279">
        <v>45947</v>
      </c>
      <c r="C647" s="34" t="s">
        <v>4980</v>
      </c>
      <c r="D647" s="280">
        <v>349868602</v>
      </c>
      <c r="E647" s="34" t="s">
        <v>4337</v>
      </c>
      <c r="F647" s="282" t="s">
        <v>24</v>
      </c>
      <c r="G647" s="282"/>
      <c r="H647" s="282"/>
      <c r="I647" s="34" t="s">
        <v>26</v>
      </c>
      <c r="J647" s="34" t="s">
        <v>38</v>
      </c>
      <c r="K647" s="34" t="s">
        <v>390</v>
      </c>
      <c r="L647" s="34" t="s">
        <v>107</v>
      </c>
      <c r="M647" s="34" t="s">
        <v>161</v>
      </c>
      <c r="N647" s="34" t="s">
        <v>227</v>
      </c>
      <c r="O647" s="38" t="s">
        <v>697</v>
      </c>
      <c r="P647" s="34"/>
      <c r="Q647" s="44"/>
      <c r="R647" s="284" t="s">
        <v>4805</v>
      </c>
      <c r="S647" s="285" t="s">
        <v>4981</v>
      </c>
      <c r="T647" s="38"/>
      <c r="U647" s="38"/>
      <c r="V647" s="42"/>
      <c r="W647" s="38"/>
      <c r="X647" s="43"/>
      <c r="Y647" s="271"/>
      <c r="Z647" s="271"/>
      <c r="AA647" s="271"/>
      <c r="AB647" s="271"/>
    </row>
    <row r="648" spans="1:28" ht="19.5" hidden="1" customHeight="1">
      <c r="A648" s="34">
        <f t="shared" si="13"/>
        <v>578</v>
      </c>
      <c r="B648" s="279">
        <v>45947</v>
      </c>
      <c r="C648" s="34" t="s">
        <v>3456</v>
      </c>
      <c r="D648" s="280"/>
      <c r="E648" s="34" t="s">
        <v>3202</v>
      </c>
      <c r="F648" s="282" t="s">
        <v>24</v>
      </c>
      <c r="G648" s="282"/>
      <c r="H648" s="282"/>
      <c r="I648" s="34" t="s">
        <v>26</v>
      </c>
      <c r="J648" s="34" t="s">
        <v>27</v>
      </c>
      <c r="K648" s="34" t="s">
        <v>390</v>
      </c>
      <c r="L648" s="34" t="s">
        <v>29</v>
      </c>
      <c r="M648" s="34" t="s">
        <v>361</v>
      </c>
      <c r="N648" s="34" t="s">
        <v>389</v>
      </c>
      <c r="O648" s="38"/>
      <c r="P648" s="34"/>
      <c r="Q648" s="34"/>
      <c r="R648" s="284"/>
      <c r="S648" s="285"/>
      <c r="T648" s="38"/>
      <c r="U648" s="38"/>
      <c r="V648" s="42"/>
      <c r="W648" s="38"/>
      <c r="X648" s="43"/>
      <c r="Y648" s="271"/>
      <c r="Z648" s="271"/>
      <c r="AA648" s="271"/>
      <c r="AB648" s="271"/>
    </row>
    <row r="649" spans="1:28" ht="17" hidden="1">
      <c r="A649" s="34">
        <f t="shared" si="13"/>
        <v>579</v>
      </c>
      <c r="B649" s="279">
        <v>45947</v>
      </c>
      <c r="C649" s="34" t="s">
        <v>4982</v>
      </c>
      <c r="D649" s="280" t="s">
        <v>4983</v>
      </c>
      <c r="E649" s="34" t="s">
        <v>4984</v>
      </c>
      <c r="F649" s="282" t="s">
        <v>4271</v>
      </c>
      <c r="G649" s="282"/>
      <c r="H649" s="282"/>
      <c r="I649" s="34" t="s">
        <v>26</v>
      </c>
      <c r="J649" s="34" t="s">
        <v>27</v>
      </c>
      <c r="K649" s="34" t="s">
        <v>390</v>
      </c>
      <c r="L649" s="34" t="s">
        <v>29</v>
      </c>
      <c r="M649" s="34" t="s">
        <v>203</v>
      </c>
      <c r="N649" s="34" t="s">
        <v>389</v>
      </c>
      <c r="O649" s="38" t="s">
        <v>4264</v>
      </c>
      <c r="P649" s="34"/>
      <c r="Q649" s="34"/>
      <c r="R649" s="284" t="s">
        <v>4508</v>
      </c>
      <c r="S649" s="285"/>
      <c r="T649" s="38"/>
      <c r="U649" s="38"/>
      <c r="V649" s="42"/>
      <c r="W649" s="38"/>
      <c r="X649" s="43"/>
      <c r="Y649" s="271"/>
      <c r="Z649" s="271"/>
      <c r="AA649" s="271"/>
      <c r="AB649" s="271"/>
    </row>
    <row r="650" spans="1:28" ht="16" hidden="1">
      <c r="A650" s="34">
        <f t="shared" si="13"/>
        <v>580</v>
      </c>
      <c r="B650" s="279">
        <v>45947</v>
      </c>
      <c r="C650" s="34" t="s">
        <v>74</v>
      </c>
      <c r="D650" s="303"/>
      <c r="E650" s="34"/>
      <c r="F650" s="144"/>
      <c r="G650" s="144"/>
      <c r="H650" s="144"/>
      <c r="I650" s="34" t="s">
        <v>48</v>
      </c>
      <c r="J650" s="34" t="s">
        <v>27</v>
      </c>
      <c r="K650" s="34" t="s">
        <v>390</v>
      </c>
      <c r="L650" s="34" t="s">
        <v>29</v>
      </c>
      <c r="M650" s="34" t="s">
        <v>203</v>
      </c>
      <c r="N650" s="34" t="s">
        <v>389</v>
      </c>
      <c r="O650" s="38"/>
      <c r="P650" s="34"/>
      <c r="Q650" s="34"/>
      <c r="R650" s="284"/>
      <c r="S650" s="285"/>
      <c r="T650" s="38"/>
      <c r="U650" s="38"/>
      <c r="V650" s="42"/>
      <c r="W650" s="38"/>
      <c r="X650" s="43"/>
      <c r="Y650" s="271"/>
      <c r="Z650" s="271"/>
      <c r="AA650" s="271"/>
      <c r="AB650" s="271"/>
    </row>
    <row r="651" spans="1:28" ht="16" hidden="1">
      <c r="A651" s="34">
        <f t="shared" si="13"/>
        <v>581</v>
      </c>
      <c r="B651" s="279">
        <v>45947</v>
      </c>
      <c r="C651" s="34" t="s">
        <v>4985</v>
      </c>
      <c r="D651" s="303"/>
      <c r="E651" s="34" t="s">
        <v>3996</v>
      </c>
      <c r="F651" s="144" t="s">
        <v>4273</v>
      </c>
      <c r="G651" s="144"/>
      <c r="H651" s="144"/>
      <c r="I651" s="34" t="s">
        <v>26</v>
      </c>
      <c r="J651" s="34" t="s">
        <v>38</v>
      </c>
      <c r="K651" s="34" t="s">
        <v>390</v>
      </c>
      <c r="L651" s="34" t="s">
        <v>107</v>
      </c>
      <c r="M651" s="34" t="s">
        <v>161</v>
      </c>
      <c r="N651" s="34" t="s">
        <v>389</v>
      </c>
      <c r="O651" s="38"/>
      <c r="P651" s="34"/>
      <c r="Q651" s="34"/>
      <c r="R651" s="284"/>
      <c r="S651" s="285"/>
      <c r="T651" s="38"/>
      <c r="U651" s="38"/>
      <c r="V651" s="42"/>
      <c r="W651" s="38"/>
      <c r="X651" s="43"/>
      <c r="Y651" s="271"/>
      <c r="Z651" s="271"/>
      <c r="AA651" s="271"/>
      <c r="AB651" s="271"/>
    </row>
    <row r="652" spans="1:28" ht="16" hidden="1">
      <c r="A652" s="34">
        <f t="shared" si="13"/>
        <v>582</v>
      </c>
      <c r="B652" s="279">
        <v>45947</v>
      </c>
      <c r="C652" s="34" t="s">
        <v>4986</v>
      </c>
      <c r="D652" s="303"/>
      <c r="E652" s="34"/>
      <c r="F652" s="144"/>
      <c r="G652" s="144"/>
      <c r="H652" s="144"/>
      <c r="I652" s="34" t="s">
        <v>48</v>
      </c>
      <c r="J652" s="34" t="s">
        <v>27</v>
      </c>
      <c r="K652" s="34" t="s">
        <v>390</v>
      </c>
      <c r="L652" s="34" t="s">
        <v>29</v>
      </c>
      <c r="M652" s="34" t="s">
        <v>217</v>
      </c>
      <c r="N652" s="34" t="s">
        <v>160</v>
      </c>
      <c r="O652" s="38"/>
      <c r="P652" s="34"/>
      <c r="Q652" s="34"/>
      <c r="R652" s="284"/>
      <c r="S652" s="285"/>
      <c r="T652" s="38"/>
      <c r="U652" s="38"/>
      <c r="V652" s="42"/>
      <c r="W652" s="38"/>
      <c r="X652" s="43"/>
      <c r="Y652" s="271"/>
      <c r="Z652" s="271"/>
      <c r="AA652" s="271"/>
      <c r="AB652" s="271"/>
    </row>
    <row r="653" spans="1:28" ht="16" hidden="1">
      <c r="A653" s="34">
        <f t="shared" si="13"/>
        <v>583</v>
      </c>
      <c r="B653" s="279">
        <v>45947</v>
      </c>
      <c r="C653" s="34" t="s">
        <v>4987</v>
      </c>
      <c r="D653" s="303"/>
      <c r="E653" s="34" t="s">
        <v>3202</v>
      </c>
      <c r="F653" s="282" t="s">
        <v>24</v>
      </c>
      <c r="G653" s="282"/>
      <c r="H653" s="282"/>
      <c r="I653" s="34" t="s">
        <v>26</v>
      </c>
      <c r="J653" s="34" t="s">
        <v>27</v>
      </c>
      <c r="K653" s="34" t="s">
        <v>390</v>
      </c>
      <c r="L653" s="34" t="s">
        <v>29</v>
      </c>
      <c r="M653" s="34" t="s">
        <v>203</v>
      </c>
      <c r="N653" s="34" t="s">
        <v>160</v>
      </c>
      <c r="O653" s="38"/>
      <c r="P653" s="34"/>
      <c r="Q653" s="34"/>
      <c r="R653" s="284"/>
      <c r="S653" s="285"/>
      <c r="T653" s="38"/>
      <c r="U653" s="38"/>
      <c r="V653" s="42"/>
      <c r="W653" s="38"/>
      <c r="X653" s="43"/>
      <c r="Y653" s="271"/>
      <c r="Z653" s="271"/>
      <c r="AA653" s="271"/>
      <c r="AB653" s="271"/>
    </row>
    <row r="654" spans="1:28" ht="19.5" hidden="1" customHeight="1">
      <c r="A654" s="34">
        <f t="shared" si="13"/>
        <v>584</v>
      </c>
      <c r="B654" s="279">
        <v>45947</v>
      </c>
      <c r="C654" s="34" t="s">
        <v>4988</v>
      </c>
      <c r="D654" s="280"/>
      <c r="E654" s="34"/>
      <c r="F654" s="144"/>
      <c r="G654" s="144"/>
      <c r="H654" s="144"/>
      <c r="I654" s="34" t="s">
        <v>48</v>
      </c>
      <c r="J654" s="34"/>
      <c r="K654" s="34" t="s">
        <v>390</v>
      </c>
      <c r="L654" s="34" t="s">
        <v>29</v>
      </c>
      <c r="M654" s="34"/>
      <c r="N654" s="34" t="s">
        <v>347</v>
      </c>
      <c r="O654" s="38"/>
      <c r="P654" s="34"/>
      <c r="Q654" s="49"/>
      <c r="R654" s="284"/>
      <c r="S654" s="285"/>
      <c r="T654" s="38"/>
      <c r="U654" s="38"/>
      <c r="V654" s="42"/>
      <c r="W654" s="38"/>
      <c r="X654" s="307"/>
      <c r="Y654" s="271"/>
      <c r="Z654" s="271"/>
      <c r="AA654" s="271"/>
      <c r="AB654" s="271"/>
    </row>
    <row r="655" spans="1:28" ht="27" hidden="1" customHeight="1">
      <c r="A655" s="34">
        <f t="shared" si="13"/>
        <v>585</v>
      </c>
      <c r="B655" s="279">
        <v>45947</v>
      </c>
      <c r="C655" s="34" t="s">
        <v>4989</v>
      </c>
      <c r="D655" s="280"/>
      <c r="E655" s="34" t="s">
        <v>3202</v>
      </c>
      <c r="F655" s="282" t="s">
        <v>24</v>
      </c>
      <c r="G655" s="282"/>
      <c r="H655" s="282"/>
      <c r="I655" s="34" t="s">
        <v>26</v>
      </c>
      <c r="J655" s="34" t="s">
        <v>27</v>
      </c>
      <c r="K655" s="34" t="s">
        <v>390</v>
      </c>
      <c r="L655" s="34" t="s">
        <v>29</v>
      </c>
      <c r="M655" s="34" t="s">
        <v>203</v>
      </c>
      <c r="N655" s="34" t="s">
        <v>221</v>
      </c>
      <c r="O655" s="38"/>
      <c r="P655" s="34"/>
      <c r="Q655" s="34"/>
      <c r="R655" s="284"/>
      <c r="S655" s="285"/>
      <c r="T655" s="38"/>
      <c r="U655" s="38"/>
      <c r="V655" s="42"/>
      <c r="W655" s="38"/>
      <c r="X655" s="43"/>
      <c r="Y655" s="271"/>
      <c r="Z655" s="271"/>
      <c r="AA655" s="271"/>
      <c r="AB655" s="271"/>
    </row>
    <row r="656" spans="1:28" ht="17" hidden="1">
      <c r="A656" s="34">
        <f t="shared" si="13"/>
        <v>586</v>
      </c>
      <c r="B656" s="279">
        <v>45947</v>
      </c>
      <c r="C656" s="34" t="s">
        <v>884</v>
      </c>
      <c r="D656" s="280">
        <v>899452127</v>
      </c>
      <c r="E656" s="34" t="s">
        <v>3038</v>
      </c>
      <c r="F656" s="291" t="s">
        <v>4252</v>
      </c>
      <c r="G656" s="291"/>
      <c r="H656" s="291"/>
      <c r="I656" s="34" t="s">
        <v>26</v>
      </c>
      <c r="J656" s="34" t="s">
        <v>27</v>
      </c>
      <c r="K656" s="34" t="s">
        <v>388</v>
      </c>
      <c r="L656" s="34" t="s">
        <v>29</v>
      </c>
      <c r="M656" s="34" t="s">
        <v>91</v>
      </c>
      <c r="N656" s="34" t="s">
        <v>389</v>
      </c>
      <c r="O656" s="38" t="s">
        <v>4264</v>
      </c>
      <c r="P656" s="34"/>
      <c r="Q656" s="34"/>
      <c r="R656" s="284" t="s">
        <v>4508</v>
      </c>
      <c r="S656" s="285"/>
      <c r="T656" s="38"/>
      <c r="U656" s="38"/>
      <c r="V656" s="42"/>
      <c r="W656" s="38"/>
      <c r="X656" s="43"/>
      <c r="Y656" s="271"/>
      <c r="Z656" s="271"/>
      <c r="AA656" s="271"/>
      <c r="AB656" s="271"/>
    </row>
    <row r="657" spans="1:28" ht="16" hidden="1">
      <c r="A657" s="34">
        <f t="shared" si="13"/>
        <v>587</v>
      </c>
      <c r="B657" s="279">
        <v>45947</v>
      </c>
      <c r="C657" s="34" t="s">
        <v>4990</v>
      </c>
      <c r="D657" s="280"/>
      <c r="E657" s="34" t="s">
        <v>4302</v>
      </c>
      <c r="F657" s="291" t="s">
        <v>4252</v>
      </c>
      <c r="G657" s="291"/>
      <c r="H657" s="291"/>
      <c r="I657" s="34" t="s">
        <v>26</v>
      </c>
      <c r="J657" s="34" t="s">
        <v>27</v>
      </c>
      <c r="K657" s="34" t="s">
        <v>388</v>
      </c>
      <c r="L657" s="34" t="s">
        <v>29</v>
      </c>
      <c r="M657" s="34" t="s">
        <v>203</v>
      </c>
      <c r="N657" s="34" t="s">
        <v>389</v>
      </c>
      <c r="O657" s="38"/>
      <c r="P657" s="34"/>
      <c r="Q657" s="34"/>
      <c r="R657" s="284"/>
      <c r="S657" s="285"/>
      <c r="T657" s="38"/>
      <c r="U657" s="38"/>
      <c r="V657" s="42"/>
      <c r="W657" s="38"/>
      <c r="X657" s="43"/>
      <c r="Y657" s="271"/>
      <c r="Z657" s="271"/>
      <c r="AA657" s="271"/>
      <c r="AB657" s="271"/>
    </row>
    <row r="658" spans="1:28" ht="16" hidden="1">
      <c r="A658" s="34">
        <f t="shared" si="13"/>
        <v>588</v>
      </c>
      <c r="B658" s="279">
        <v>45947</v>
      </c>
      <c r="C658" s="34" t="s">
        <v>2108</v>
      </c>
      <c r="D658" s="312"/>
      <c r="E658" s="34" t="s">
        <v>4991</v>
      </c>
      <c r="F658" s="144" t="s">
        <v>4732</v>
      </c>
      <c r="G658" s="144"/>
      <c r="H658" s="144"/>
      <c r="I658" s="34" t="s">
        <v>26</v>
      </c>
      <c r="J658" s="34" t="s">
        <v>27</v>
      </c>
      <c r="K658" s="34" t="s">
        <v>388</v>
      </c>
      <c r="L658" s="34" t="s">
        <v>29</v>
      </c>
      <c r="M658" s="34" t="s">
        <v>203</v>
      </c>
      <c r="N658" s="34" t="s">
        <v>389</v>
      </c>
      <c r="O658" s="38"/>
      <c r="P658" s="34"/>
      <c r="Q658" s="34"/>
      <c r="R658" s="284"/>
      <c r="S658" s="285"/>
      <c r="T658" s="38"/>
      <c r="U658" s="38"/>
      <c r="V658" s="42"/>
      <c r="W658" s="38"/>
      <c r="X658" s="43"/>
      <c r="Y658" s="271"/>
      <c r="Z658" s="271"/>
      <c r="AA658" s="271"/>
      <c r="AB658" s="271"/>
    </row>
    <row r="659" spans="1:28" ht="17" hidden="1">
      <c r="A659" s="34">
        <f t="shared" si="13"/>
        <v>589</v>
      </c>
      <c r="B659" s="279">
        <v>45947</v>
      </c>
      <c r="C659" s="34" t="s">
        <v>552</v>
      </c>
      <c r="D659" s="280">
        <v>708238554</v>
      </c>
      <c r="E659" s="34" t="s">
        <v>4967</v>
      </c>
      <c r="F659" s="282" t="s">
        <v>4271</v>
      </c>
      <c r="G659" s="282"/>
      <c r="H659" s="282"/>
      <c r="I659" s="34" t="s">
        <v>26</v>
      </c>
      <c r="J659" s="34" t="s">
        <v>27</v>
      </c>
      <c r="K659" s="34" t="s">
        <v>388</v>
      </c>
      <c r="L659" s="34" t="s">
        <v>29</v>
      </c>
      <c r="M659" s="34" t="s">
        <v>91</v>
      </c>
      <c r="N659" s="34" t="s">
        <v>234</v>
      </c>
      <c r="O659" s="38" t="s">
        <v>32</v>
      </c>
      <c r="P659" s="34" t="s">
        <v>43</v>
      </c>
      <c r="Q659" s="49">
        <v>45961</v>
      </c>
      <c r="R659" s="284" t="s">
        <v>4344</v>
      </c>
      <c r="S659" s="285" t="s">
        <v>4992</v>
      </c>
      <c r="T659" s="38"/>
      <c r="U659" s="38"/>
      <c r="V659" s="286"/>
      <c r="W659" s="38"/>
      <c r="X659" s="43"/>
      <c r="Y659" s="271"/>
      <c r="Z659" s="271"/>
      <c r="AA659" s="271"/>
      <c r="AB659" s="271"/>
    </row>
    <row r="660" spans="1:28" ht="16" hidden="1">
      <c r="A660" s="34">
        <f t="shared" si="13"/>
        <v>590</v>
      </c>
      <c r="B660" s="279">
        <v>45947</v>
      </c>
      <c r="C660" s="34" t="s">
        <v>69</v>
      </c>
      <c r="D660" s="280"/>
      <c r="E660" s="34"/>
      <c r="F660" s="144"/>
      <c r="G660" s="144"/>
      <c r="H660" s="144"/>
      <c r="I660" s="34" t="s">
        <v>48</v>
      </c>
      <c r="J660" s="34" t="s">
        <v>27</v>
      </c>
      <c r="K660" s="34" t="s">
        <v>388</v>
      </c>
      <c r="L660" s="34" t="s">
        <v>29</v>
      </c>
      <c r="M660" s="34"/>
      <c r="N660" s="34" t="s">
        <v>389</v>
      </c>
      <c r="O660" s="38"/>
      <c r="P660" s="34"/>
      <c r="Q660" s="34"/>
      <c r="R660" s="284"/>
      <c r="S660" s="285"/>
      <c r="T660" s="38"/>
      <c r="U660" s="38"/>
      <c r="V660" s="42"/>
      <c r="W660" s="38"/>
      <c r="X660" s="43"/>
      <c r="Y660" s="271"/>
      <c r="Z660" s="271"/>
      <c r="AA660" s="271"/>
      <c r="AB660" s="271"/>
    </row>
    <row r="661" spans="1:28" ht="16" hidden="1">
      <c r="A661" s="34">
        <f t="shared" si="13"/>
        <v>591</v>
      </c>
      <c r="B661" s="279">
        <v>45947</v>
      </c>
      <c r="C661" s="34" t="s">
        <v>4993</v>
      </c>
      <c r="D661" s="280"/>
      <c r="E661" s="34" t="s">
        <v>4904</v>
      </c>
      <c r="F661" s="291" t="s">
        <v>4746</v>
      </c>
      <c r="G661" s="291"/>
      <c r="H661" s="291"/>
      <c r="I661" s="34" t="s">
        <v>26</v>
      </c>
      <c r="J661" s="34" t="s">
        <v>38</v>
      </c>
      <c r="K661" s="34" t="s">
        <v>388</v>
      </c>
      <c r="L661" s="34" t="s">
        <v>107</v>
      </c>
      <c r="M661" s="34" t="s">
        <v>161</v>
      </c>
      <c r="N661" s="34" t="s">
        <v>389</v>
      </c>
      <c r="O661" s="38"/>
      <c r="P661" s="34"/>
      <c r="Q661" s="49"/>
      <c r="R661" s="284"/>
      <c r="S661" s="285"/>
      <c r="T661" s="38"/>
      <c r="U661" s="38"/>
      <c r="V661" s="42"/>
      <c r="W661" s="38"/>
      <c r="X661" s="38"/>
      <c r="Y661" s="271"/>
      <c r="Z661" s="271"/>
      <c r="AA661" s="271"/>
      <c r="AB661" s="271"/>
    </row>
    <row r="662" spans="1:28" ht="16" hidden="1">
      <c r="A662" s="34">
        <f t="shared" si="13"/>
        <v>592</v>
      </c>
      <c r="B662" s="279">
        <v>45947</v>
      </c>
      <c r="C662" s="34" t="s">
        <v>4994</v>
      </c>
      <c r="D662" s="280"/>
      <c r="E662" s="34" t="s">
        <v>4302</v>
      </c>
      <c r="F662" s="291" t="s">
        <v>4252</v>
      </c>
      <c r="G662" s="291"/>
      <c r="H662" s="291"/>
      <c r="I662" s="34" t="s">
        <v>26</v>
      </c>
      <c r="J662" s="34" t="s">
        <v>27</v>
      </c>
      <c r="K662" s="34" t="s">
        <v>388</v>
      </c>
      <c r="L662" s="34" t="s">
        <v>29</v>
      </c>
      <c r="M662" s="34" t="s">
        <v>91</v>
      </c>
      <c r="N662" s="34" t="s">
        <v>389</v>
      </c>
      <c r="O662" s="38"/>
      <c r="P662" s="34"/>
      <c r="Q662" s="49"/>
      <c r="R662" s="284"/>
      <c r="S662" s="285"/>
      <c r="T662" s="38"/>
      <c r="U662" s="38"/>
      <c r="V662" s="42"/>
      <c r="W662" s="38"/>
      <c r="X662" s="43"/>
      <c r="Y662" s="271"/>
      <c r="Z662" s="271"/>
      <c r="AA662" s="271"/>
      <c r="AB662" s="271"/>
    </row>
    <row r="663" spans="1:28" ht="16" hidden="1">
      <c r="A663" s="34">
        <f t="shared" si="13"/>
        <v>593</v>
      </c>
      <c r="B663" s="279">
        <v>45947</v>
      </c>
      <c r="C663" s="34" t="s">
        <v>369</v>
      </c>
      <c r="D663" s="280"/>
      <c r="E663" s="34" t="s">
        <v>3996</v>
      </c>
      <c r="F663" s="144" t="s">
        <v>4273</v>
      </c>
      <c r="G663" s="144"/>
      <c r="H663" s="144"/>
      <c r="I663" s="34" t="s">
        <v>26</v>
      </c>
      <c r="J663" s="34" t="s">
        <v>38</v>
      </c>
      <c r="K663" s="34" t="s">
        <v>388</v>
      </c>
      <c r="L663" s="34" t="s">
        <v>107</v>
      </c>
      <c r="M663" s="34" t="s">
        <v>161</v>
      </c>
      <c r="N663" s="34" t="s">
        <v>389</v>
      </c>
      <c r="O663" s="38"/>
      <c r="P663" s="34"/>
      <c r="Q663" s="34"/>
      <c r="R663" s="284"/>
      <c r="S663" s="285"/>
      <c r="T663" s="38"/>
      <c r="U663" s="38"/>
      <c r="V663" s="42"/>
      <c r="W663" s="38"/>
      <c r="X663" s="43"/>
      <c r="Y663" s="271"/>
      <c r="Z663" s="271"/>
      <c r="AA663" s="271"/>
      <c r="AB663" s="271"/>
    </row>
    <row r="664" spans="1:28" ht="17" hidden="1">
      <c r="A664" s="34">
        <f t="shared" si="13"/>
        <v>594</v>
      </c>
      <c r="B664" s="279">
        <v>45947</v>
      </c>
      <c r="C664" s="34" t="s">
        <v>4995</v>
      </c>
      <c r="D664" s="280">
        <v>965925214</v>
      </c>
      <c r="E664" s="34"/>
      <c r="F664" s="144"/>
      <c r="G664" s="144"/>
      <c r="H664" s="144"/>
      <c r="I664" s="34" t="s">
        <v>48</v>
      </c>
      <c r="J664" s="34" t="s">
        <v>27</v>
      </c>
      <c r="K664" s="34" t="s">
        <v>388</v>
      </c>
      <c r="L664" s="34" t="s">
        <v>29</v>
      </c>
      <c r="M664" s="34" t="s">
        <v>91</v>
      </c>
      <c r="N664" s="34" t="s">
        <v>227</v>
      </c>
      <c r="O664" s="38" t="s">
        <v>32</v>
      </c>
      <c r="P664" s="34"/>
      <c r="Q664" s="34"/>
      <c r="R664" s="284" t="s">
        <v>4364</v>
      </c>
      <c r="S664" s="288" t="s">
        <v>4996</v>
      </c>
      <c r="T664" s="38"/>
      <c r="U664" s="38"/>
      <c r="V664" s="286"/>
      <c r="W664" s="38"/>
      <c r="X664" s="43"/>
      <c r="Y664" s="271"/>
      <c r="Z664" s="271"/>
      <c r="AA664" s="271"/>
      <c r="AB664" s="271"/>
    </row>
    <row r="665" spans="1:28" ht="17" hidden="1">
      <c r="A665" s="34">
        <f t="shared" si="13"/>
        <v>595</v>
      </c>
      <c r="B665" s="279">
        <v>45947</v>
      </c>
      <c r="C665" s="34" t="s">
        <v>4997</v>
      </c>
      <c r="D665" s="280">
        <f>84786163839</f>
        <v>84786163839</v>
      </c>
      <c r="E665" s="34" t="s">
        <v>4967</v>
      </c>
      <c r="F665" s="282" t="s">
        <v>4271</v>
      </c>
      <c r="G665" s="282"/>
      <c r="H665" s="282"/>
      <c r="I665" s="34" t="s">
        <v>26</v>
      </c>
      <c r="J665" s="34" t="s">
        <v>27</v>
      </c>
      <c r="K665" s="34" t="s">
        <v>388</v>
      </c>
      <c r="L665" s="34" t="s">
        <v>29</v>
      </c>
      <c r="M665" s="34" t="s">
        <v>91</v>
      </c>
      <c r="N665" s="34" t="s">
        <v>227</v>
      </c>
      <c r="O665" s="38" t="s">
        <v>697</v>
      </c>
      <c r="P665" s="34" t="s">
        <v>387</v>
      </c>
      <c r="Q665" s="44">
        <v>45951</v>
      </c>
      <c r="R665" s="284" t="s">
        <v>4344</v>
      </c>
      <c r="S665" s="285"/>
      <c r="T665" s="38" t="s">
        <v>697</v>
      </c>
      <c r="U665" s="38" t="s">
        <v>44</v>
      </c>
      <c r="V665" s="42">
        <v>8300000</v>
      </c>
      <c r="W665" s="38"/>
      <c r="X665" s="43"/>
      <c r="Y665" s="271"/>
      <c r="Z665" s="271"/>
      <c r="AA665" s="271"/>
      <c r="AB665" s="271"/>
    </row>
    <row r="666" spans="1:28" ht="17" hidden="1">
      <c r="A666" s="34">
        <f t="shared" si="13"/>
        <v>596</v>
      </c>
      <c r="B666" s="279">
        <v>45947</v>
      </c>
      <c r="C666" s="34" t="s">
        <v>285</v>
      </c>
      <c r="D666" s="330">
        <f>84908637077</f>
        <v>84908637077</v>
      </c>
      <c r="E666" s="271"/>
      <c r="F666" s="144"/>
      <c r="G666" s="144"/>
      <c r="H666" s="144"/>
      <c r="I666" s="34" t="s">
        <v>48</v>
      </c>
      <c r="J666" s="34" t="s">
        <v>27</v>
      </c>
      <c r="K666" s="34" t="s">
        <v>388</v>
      </c>
      <c r="L666" s="34" t="s">
        <v>29</v>
      </c>
      <c r="M666" s="34" t="s">
        <v>203</v>
      </c>
      <c r="N666" s="34" t="s">
        <v>234</v>
      </c>
      <c r="O666" s="38"/>
      <c r="P666" s="34"/>
      <c r="Q666" s="34"/>
      <c r="R666" s="284"/>
      <c r="S666" s="285" t="s">
        <v>4998</v>
      </c>
      <c r="T666" s="38"/>
      <c r="U666" s="38"/>
      <c r="V666" s="42"/>
      <c r="W666" s="38"/>
      <c r="X666" s="43"/>
      <c r="Y666" s="271"/>
      <c r="Z666" s="271"/>
      <c r="AA666" s="271"/>
      <c r="AB666" s="271"/>
    </row>
    <row r="667" spans="1:28" ht="16" hidden="1">
      <c r="A667" s="34">
        <f t="shared" si="13"/>
        <v>597</v>
      </c>
      <c r="B667" s="279">
        <v>45947</v>
      </c>
      <c r="C667" s="34" t="s">
        <v>368</v>
      </c>
      <c r="D667" s="280"/>
      <c r="E667" s="34"/>
      <c r="F667" s="144"/>
      <c r="G667" s="144"/>
      <c r="H667" s="144"/>
      <c r="I667" s="34" t="s">
        <v>48</v>
      </c>
      <c r="J667" s="34" t="s">
        <v>27</v>
      </c>
      <c r="K667" s="34" t="s">
        <v>388</v>
      </c>
      <c r="L667" s="34" t="s">
        <v>29</v>
      </c>
      <c r="M667" s="34" t="s">
        <v>203</v>
      </c>
      <c r="N667" s="34" t="s">
        <v>389</v>
      </c>
      <c r="O667" s="38"/>
      <c r="P667" s="34"/>
      <c r="Q667" s="34"/>
      <c r="R667" s="284"/>
      <c r="S667" s="285"/>
      <c r="T667" s="38"/>
      <c r="U667" s="38"/>
      <c r="V667" s="42"/>
      <c r="W667" s="38"/>
      <c r="X667" s="43"/>
      <c r="Y667" s="271"/>
      <c r="Z667" s="271"/>
      <c r="AA667" s="271"/>
      <c r="AB667" s="271"/>
    </row>
    <row r="668" spans="1:28" ht="16" hidden="1">
      <c r="A668" s="34">
        <f t="shared" si="13"/>
        <v>598</v>
      </c>
      <c r="B668" s="279">
        <v>45947</v>
      </c>
      <c r="C668" s="34" t="s">
        <v>4999</v>
      </c>
      <c r="D668" s="280"/>
      <c r="E668" s="34"/>
      <c r="F668" s="144"/>
      <c r="G668" s="144"/>
      <c r="H668" s="144"/>
      <c r="I668" s="34" t="s">
        <v>48</v>
      </c>
      <c r="J668" s="34" t="s">
        <v>27</v>
      </c>
      <c r="K668" s="34" t="s">
        <v>388</v>
      </c>
      <c r="L668" s="34" t="s">
        <v>29</v>
      </c>
      <c r="M668" s="34" t="s">
        <v>217</v>
      </c>
      <c r="N668" s="34" t="s">
        <v>389</v>
      </c>
      <c r="O668" s="38"/>
      <c r="P668" s="34"/>
      <c r="Q668" s="34"/>
      <c r="R668" s="284"/>
      <c r="S668" s="285"/>
      <c r="T668" s="38"/>
      <c r="U668" s="38"/>
      <c r="V668" s="42"/>
      <c r="W668" s="38"/>
      <c r="X668" s="43"/>
      <c r="Y668" s="271"/>
      <c r="Z668" s="271"/>
      <c r="AA668" s="271"/>
      <c r="AB668" s="271"/>
    </row>
    <row r="669" spans="1:28" ht="16" hidden="1">
      <c r="A669" s="34">
        <f t="shared" si="13"/>
        <v>599</v>
      </c>
      <c r="B669" s="279">
        <v>45947</v>
      </c>
      <c r="C669" s="34" t="s">
        <v>5000</v>
      </c>
      <c r="D669" s="280"/>
      <c r="E669" s="34" t="s">
        <v>980</v>
      </c>
      <c r="F669" s="282" t="s">
        <v>24</v>
      </c>
      <c r="G669" s="282"/>
      <c r="H669" s="282"/>
      <c r="I669" s="34" t="s">
        <v>26</v>
      </c>
      <c r="J669" s="34" t="s">
        <v>27</v>
      </c>
      <c r="K669" s="34" t="s">
        <v>388</v>
      </c>
      <c r="L669" s="34" t="s">
        <v>29</v>
      </c>
      <c r="M669" s="34" t="s">
        <v>361</v>
      </c>
      <c r="N669" s="34" t="s">
        <v>389</v>
      </c>
      <c r="O669" s="38"/>
      <c r="P669" s="34"/>
      <c r="Q669" s="34"/>
      <c r="R669" s="284"/>
      <c r="S669" s="285"/>
      <c r="T669" s="38"/>
      <c r="U669" s="38"/>
      <c r="V669" s="42"/>
      <c r="W669" s="38"/>
      <c r="X669" s="43"/>
      <c r="Y669" s="271"/>
      <c r="Z669" s="271"/>
      <c r="AA669" s="271"/>
      <c r="AB669" s="271"/>
    </row>
    <row r="670" spans="1:28" ht="16" hidden="1">
      <c r="A670" s="34">
        <f t="shared" si="13"/>
        <v>600</v>
      </c>
      <c r="B670" s="279">
        <v>45947</v>
      </c>
      <c r="C670" s="34" t="s">
        <v>474</v>
      </c>
      <c r="D670" s="280"/>
      <c r="E670" s="34" t="s">
        <v>4991</v>
      </c>
      <c r="F670" s="144" t="s">
        <v>4732</v>
      </c>
      <c r="G670" s="144"/>
      <c r="H670" s="144"/>
      <c r="I670" s="34" t="s">
        <v>26</v>
      </c>
      <c r="J670" s="34" t="s">
        <v>27</v>
      </c>
      <c r="K670" s="34" t="s">
        <v>388</v>
      </c>
      <c r="L670" s="34" t="s">
        <v>29</v>
      </c>
      <c r="M670" s="34" t="s">
        <v>91</v>
      </c>
      <c r="N670" s="34" t="s">
        <v>389</v>
      </c>
      <c r="O670" s="38"/>
      <c r="P670" s="34"/>
      <c r="Q670" s="44"/>
      <c r="R670" s="284"/>
      <c r="S670" s="285"/>
      <c r="T670" s="38"/>
      <c r="U670" s="38"/>
      <c r="V670" s="42"/>
      <c r="W670" s="38"/>
      <c r="X670" s="43"/>
      <c r="Y670" s="271"/>
      <c r="Z670" s="271"/>
      <c r="AA670" s="271"/>
      <c r="AB670" s="271"/>
    </row>
    <row r="671" spans="1:28" ht="16" hidden="1">
      <c r="A671" s="34">
        <f t="shared" si="13"/>
        <v>601</v>
      </c>
      <c r="B671" s="279">
        <v>45947</v>
      </c>
      <c r="C671" s="34" t="s">
        <v>5001</v>
      </c>
      <c r="D671" s="280"/>
      <c r="E671" s="34" t="s">
        <v>4800</v>
      </c>
      <c r="F671" s="144" t="s">
        <v>4732</v>
      </c>
      <c r="G671" s="144"/>
      <c r="H671" s="144"/>
      <c r="I671" s="34" t="s">
        <v>26</v>
      </c>
      <c r="J671" s="34" t="s">
        <v>27</v>
      </c>
      <c r="K671" s="34" t="s">
        <v>388</v>
      </c>
      <c r="L671" s="34" t="s">
        <v>29</v>
      </c>
      <c r="M671" s="34" t="s">
        <v>203</v>
      </c>
      <c r="N671" s="34" t="s">
        <v>389</v>
      </c>
      <c r="O671" s="38"/>
      <c r="P671" s="34"/>
      <c r="Q671" s="34"/>
      <c r="R671" s="284"/>
      <c r="S671" s="285"/>
      <c r="T671" s="38"/>
      <c r="U671" s="38"/>
      <c r="V671" s="42"/>
      <c r="W671" s="38"/>
      <c r="X671" s="43"/>
      <c r="Y671" s="271"/>
      <c r="Z671" s="271"/>
      <c r="AA671" s="271"/>
      <c r="AB671" s="271"/>
    </row>
    <row r="672" spans="1:28" ht="17" hidden="1">
      <c r="A672" s="131">
        <f t="shared" si="13"/>
        <v>602</v>
      </c>
      <c r="B672" s="316">
        <v>45947</v>
      </c>
      <c r="C672" s="131" t="s">
        <v>5002</v>
      </c>
      <c r="D672" s="331">
        <v>899452127</v>
      </c>
      <c r="E672" s="131" t="s">
        <v>4420</v>
      </c>
      <c r="F672" s="332" t="s">
        <v>24</v>
      </c>
      <c r="G672" s="332"/>
      <c r="H672" s="332"/>
      <c r="I672" s="131" t="s">
        <v>26</v>
      </c>
      <c r="J672" s="131" t="s">
        <v>27</v>
      </c>
      <c r="K672" s="131" t="s">
        <v>388</v>
      </c>
      <c r="L672" s="131" t="s">
        <v>29</v>
      </c>
      <c r="M672" s="131" t="s">
        <v>203</v>
      </c>
      <c r="N672" s="131" t="s">
        <v>227</v>
      </c>
      <c r="O672" s="133" t="s">
        <v>32</v>
      </c>
      <c r="P672" s="131"/>
      <c r="Q672" s="131"/>
      <c r="R672" s="328" t="s">
        <v>4680</v>
      </c>
      <c r="S672" s="302" t="s">
        <v>5003</v>
      </c>
      <c r="T672" s="133"/>
      <c r="U672" s="133"/>
      <c r="V672" s="318"/>
      <c r="W672" s="133"/>
      <c r="X672" s="319"/>
      <c r="Y672" s="320"/>
      <c r="Z672" s="320"/>
      <c r="AA672" s="320"/>
      <c r="AB672" s="320"/>
    </row>
    <row r="673" spans="1:28" ht="17" hidden="1">
      <c r="A673" s="34"/>
      <c r="B673" s="279">
        <v>45947</v>
      </c>
      <c r="C673" s="34" t="s">
        <v>5004</v>
      </c>
      <c r="D673" s="280">
        <v>985683978</v>
      </c>
      <c r="E673" s="34"/>
      <c r="F673" s="144"/>
      <c r="G673" s="144"/>
      <c r="H673" s="144"/>
      <c r="I673" s="34"/>
      <c r="J673" s="34"/>
      <c r="K673" s="34"/>
      <c r="L673" s="34"/>
      <c r="M673" s="34"/>
      <c r="N673" s="34"/>
      <c r="O673" s="38" t="s">
        <v>697</v>
      </c>
      <c r="P673" s="34"/>
      <c r="Q673" s="34"/>
      <c r="R673" s="284" t="s">
        <v>4344</v>
      </c>
      <c r="S673" s="285"/>
      <c r="T673" s="38" t="s">
        <v>697</v>
      </c>
      <c r="U673" s="38" t="s">
        <v>44</v>
      </c>
      <c r="V673" s="42">
        <v>8900000</v>
      </c>
      <c r="W673" s="38"/>
      <c r="X673" s="43"/>
      <c r="Y673" s="271"/>
      <c r="Z673" s="271"/>
      <c r="AA673" s="271"/>
      <c r="AB673" s="271"/>
    </row>
    <row r="674" spans="1:28" ht="16" hidden="1">
      <c r="A674" s="34">
        <f>A672+1</f>
        <v>603</v>
      </c>
      <c r="B674" s="279">
        <v>45947</v>
      </c>
      <c r="C674" s="34" t="s">
        <v>986</v>
      </c>
      <c r="D674" s="280"/>
      <c r="E674" s="34" t="s">
        <v>4187</v>
      </c>
      <c r="F674" s="282" t="s">
        <v>24</v>
      </c>
      <c r="G674" s="282"/>
      <c r="H674" s="282"/>
      <c r="I674" s="34" t="s">
        <v>26</v>
      </c>
      <c r="J674" s="34" t="s">
        <v>27</v>
      </c>
      <c r="K674" s="34" t="s">
        <v>388</v>
      </c>
      <c r="L674" s="34" t="s">
        <v>29</v>
      </c>
      <c r="M674" s="34" t="s">
        <v>361</v>
      </c>
      <c r="N674" s="34"/>
      <c r="O674" s="38"/>
      <c r="P674" s="34"/>
      <c r="Q674" s="34"/>
      <c r="R674" s="284"/>
      <c r="S674" s="285"/>
      <c r="T674" s="38"/>
      <c r="U674" s="38"/>
      <c r="V674" s="42"/>
      <c r="W674" s="38"/>
      <c r="X674" s="43"/>
      <c r="Y674" s="271"/>
      <c r="Z674" s="271"/>
      <c r="AA674" s="271"/>
      <c r="AB674" s="271"/>
    </row>
    <row r="675" spans="1:28" ht="16" hidden="1">
      <c r="A675" s="34">
        <f t="shared" ref="A675:A728" si="14">A674+1</f>
        <v>604</v>
      </c>
      <c r="B675" s="279">
        <v>45948</v>
      </c>
      <c r="C675" s="34" t="s">
        <v>5005</v>
      </c>
      <c r="D675" s="280"/>
      <c r="E675" s="34"/>
      <c r="F675" s="144"/>
      <c r="G675" s="144"/>
      <c r="H675" s="144"/>
      <c r="I675" s="34" t="s">
        <v>48</v>
      </c>
      <c r="J675" s="34"/>
      <c r="K675" s="34" t="s">
        <v>390</v>
      </c>
      <c r="L675" s="34" t="s">
        <v>29</v>
      </c>
      <c r="M675" s="34"/>
      <c r="N675" s="34" t="s">
        <v>221</v>
      </c>
      <c r="O675" s="38"/>
      <c r="P675" s="34"/>
      <c r="Q675" s="34"/>
      <c r="R675" s="284"/>
      <c r="S675" s="285"/>
      <c r="T675" s="38"/>
      <c r="U675" s="38"/>
      <c r="V675" s="42"/>
      <c r="W675" s="38"/>
      <c r="X675" s="307"/>
      <c r="Y675" s="271"/>
      <c r="Z675" s="271"/>
      <c r="AA675" s="271"/>
      <c r="AB675" s="271"/>
    </row>
    <row r="676" spans="1:28" ht="17" hidden="1">
      <c r="A676" s="34">
        <f t="shared" si="14"/>
        <v>605</v>
      </c>
      <c r="B676" s="279">
        <v>45948</v>
      </c>
      <c r="C676" s="34" t="s">
        <v>527</v>
      </c>
      <c r="D676" s="280" t="s">
        <v>4297</v>
      </c>
      <c r="E676" s="34" t="s">
        <v>324</v>
      </c>
      <c r="F676" s="144" t="s">
        <v>4318</v>
      </c>
      <c r="G676" s="144"/>
      <c r="H676" s="144"/>
      <c r="I676" s="34" t="s">
        <v>26</v>
      </c>
      <c r="J676" s="34" t="s">
        <v>27</v>
      </c>
      <c r="K676" s="34" t="s">
        <v>388</v>
      </c>
      <c r="L676" s="34" t="s">
        <v>29</v>
      </c>
      <c r="M676" s="34" t="s">
        <v>203</v>
      </c>
      <c r="N676" s="34" t="s">
        <v>234</v>
      </c>
      <c r="O676" s="38" t="s">
        <v>697</v>
      </c>
      <c r="P676" s="34"/>
      <c r="Q676" s="34"/>
      <c r="R676" s="284" t="s">
        <v>4680</v>
      </c>
      <c r="S676" s="285"/>
      <c r="T676" s="38"/>
      <c r="U676" s="38"/>
      <c r="V676" s="42"/>
      <c r="W676" s="38"/>
      <c r="X676" s="43"/>
      <c r="Y676" s="271"/>
      <c r="Z676" s="271"/>
      <c r="AA676" s="271"/>
      <c r="AB676" s="271"/>
    </row>
    <row r="677" spans="1:28" ht="16" hidden="1">
      <c r="A677" s="34">
        <f t="shared" si="14"/>
        <v>606</v>
      </c>
      <c r="B677" s="279">
        <v>45948</v>
      </c>
      <c r="C677" s="34" t="s">
        <v>5006</v>
      </c>
      <c r="D677" s="280"/>
      <c r="E677" s="34" t="s">
        <v>3202</v>
      </c>
      <c r="F677" s="282" t="s">
        <v>24</v>
      </c>
      <c r="G677" s="282"/>
      <c r="H677" s="282"/>
      <c r="I677" s="34" t="s">
        <v>26</v>
      </c>
      <c r="J677" s="245" t="s">
        <v>27</v>
      </c>
      <c r="K677" s="34" t="s">
        <v>390</v>
      </c>
      <c r="L677" s="34" t="s">
        <v>29</v>
      </c>
      <c r="M677" s="34" t="s">
        <v>203</v>
      </c>
      <c r="N677" s="34" t="s">
        <v>160</v>
      </c>
      <c r="O677" s="38"/>
      <c r="P677" s="34"/>
      <c r="Q677" s="34"/>
      <c r="R677" s="284"/>
      <c r="S677" s="285"/>
      <c r="T677" s="38"/>
      <c r="U677" s="38"/>
      <c r="V677" s="42"/>
      <c r="W677" s="38"/>
      <c r="X677" s="43"/>
      <c r="Y677" s="271"/>
      <c r="Z677" s="271"/>
      <c r="AA677" s="271"/>
      <c r="AB677" s="271"/>
    </row>
    <row r="678" spans="1:28" ht="16" hidden="1">
      <c r="A678" s="34">
        <f t="shared" si="14"/>
        <v>607</v>
      </c>
      <c r="B678" s="279">
        <v>45948</v>
      </c>
      <c r="C678" s="34" t="s">
        <v>5007</v>
      </c>
      <c r="D678" s="287">
        <v>786163839</v>
      </c>
      <c r="E678" s="34" t="s">
        <v>4868</v>
      </c>
      <c r="F678" s="282" t="s">
        <v>4271</v>
      </c>
      <c r="G678" s="282"/>
      <c r="H678" s="282"/>
      <c r="I678" s="34" t="s">
        <v>26</v>
      </c>
      <c r="J678" s="34" t="s">
        <v>27</v>
      </c>
      <c r="K678" s="34" t="s">
        <v>390</v>
      </c>
      <c r="L678" s="34" t="s">
        <v>4394</v>
      </c>
      <c r="M678" s="34" t="s">
        <v>203</v>
      </c>
      <c r="N678" s="34" t="s">
        <v>227</v>
      </c>
      <c r="O678" s="38" t="s">
        <v>1169</v>
      </c>
      <c r="P678" s="34"/>
      <c r="Q678" s="34"/>
      <c r="R678" s="284"/>
      <c r="S678" s="285"/>
      <c r="T678" s="38"/>
      <c r="U678" s="38"/>
      <c r="V678" s="42"/>
      <c r="W678" s="38"/>
      <c r="X678" s="43"/>
      <c r="Y678" s="271"/>
      <c r="Z678" s="271"/>
      <c r="AA678" s="271"/>
      <c r="AB678" s="271"/>
    </row>
    <row r="679" spans="1:28" ht="17" hidden="1">
      <c r="A679" s="34">
        <f t="shared" si="14"/>
        <v>608</v>
      </c>
      <c r="B679" s="279">
        <v>45948</v>
      </c>
      <c r="C679" s="34" t="s">
        <v>3385</v>
      </c>
      <c r="D679" s="280" t="s">
        <v>484</v>
      </c>
      <c r="E679" s="34" t="s">
        <v>4302</v>
      </c>
      <c r="F679" s="291" t="s">
        <v>4252</v>
      </c>
      <c r="G679" s="291"/>
      <c r="H679" s="291"/>
      <c r="I679" s="34" t="s">
        <v>26</v>
      </c>
      <c r="J679" s="34" t="s">
        <v>27</v>
      </c>
      <c r="K679" s="34" t="s">
        <v>390</v>
      </c>
      <c r="L679" s="34" t="s">
        <v>29</v>
      </c>
      <c r="M679" s="34" t="s">
        <v>91</v>
      </c>
      <c r="N679" s="9" t="s">
        <v>389</v>
      </c>
      <c r="O679" s="38" t="s">
        <v>4264</v>
      </c>
      <c r="P679" s="9"/>
      <c r="Q679" s="9"/>
      <c r="R679" s="284" t="s">
        <v>4508</v>
      </c>
      <c r="S679" s="313"/>
      <c r="T679" s="38"/>
      <c r="U679" s="12"/>
      <c r="V679" s="13"/>
      <c r="W679" s="12"/>
      <c r="X679" s="314"/>
      <c r="Y679" s="271"/>
      <c r="Z679" s="271"/>
      <c r="AA679" s="271"/>
      <c r="AB679" s="271"/>
    </row>
    <row r="680" spans="1:28" ht="17" hidden="1">
      <c r="A680" s="131">
        <f t="shared" si="14"/>
        <v>609</v>
      </c>
      <c r="B680" s="316">
        <v>45948</v>
      </c>
      <c r="C680" s="333" t="s">
        <v>5008</v>
      </c>
      <c r="D680" s="321" t="s">
        <v>3377</v>
      </c>
      <c r="E680" s="131" t="s">
        <v>3038</v>
      </c>
      <c r="F680" s="154" t="s">
        <v>4252</v>
      </c>
      <c r="G680" s="154"/>
      <c r="H680" s="154"/>
      <c r="I680" s="131" t="s">
        <v>26</v>
      </c>
      <c r="J680" s="131" t="s">
        <v>27</v>
      </c>
      <c r="K680" s="131" t="s">
        <v>390</v>
      </c>
      <c r="L680" s="131" t="s">
        <v>29</v>
      </c>
      <c r="M680" s="131" t="s">
        <v>91</v>
      </c>
      <c r="N680" s="131" t="s">
        <v>234</v>
      </c>
      <c r="O680" s="133" t="s">
        <v>32</v>
      </c>
      <c r="P680" s="131"/>
      <c r="Q680" s="322"/>
      <c r="R680" s="328"/>
      <c r="S680" s="302" t="s">
        <v>1725</v>
      </c>
      <c r="T680" s="133"/>
      <c r="U680" s="133"/>
      <c r="V680" s="318"/>
      <c r="W680" s="133"/>
      <c r="X680" s="319"/>
      <c r="Y680" s="320"/>
      <c r="Z680" s="320"/>
      <c r="AA680" s="320"/>
      <c r="AB680" s="320"/>
    </row>
    <row r="681" spans="1:28" ht="16" hidden="1">
      <c r="A681" s="34">
        <f t="shared" si="14"/>
        <v>610</v>
      </c>
      <c r="B681" s="279">
        <v>45948</v>
      </c>
      <c r="C681" s="34" t="s">
        <v>5009</v>
      </c>
      <c r="D681" s="287">
        <v>395677742</v>
      </c>
      <c r="E681" s="34"/>
      <c r="F681" s="144"/>
      <c r="G681" s="144"/>
      <c r="H681" s="144"/>
      <c r="I681" s="34" t="s">
        <v>48</v>
      </c>
      <c r="J681" s="34" t="s">
        <v>27</v>
      </c>
      <c r="K681" s="34" t="s">
        <v>390</v>
      </c>
      <c r="L681" s="34" t="s">
        <v>374</v>
      </c>
      <c r="M681" s="34" t="s">
        <v>209</v>
      </c>
      <c r="N681" s="34" t="s">
        <v>227</v>
      </c>
      <c r="O681" s="38" t="s">
        <v>1169</v>
      </c>
      <c r="P681" s="34"/>
      <c r="Q681" s="49"/>
      <c r="R681" s="284"/>
      <c r="S681" s="285"/>
      <c r="T681" s="38"/>
      <c r="U681" s="38"/>
      <c r="V681" s="42"/>
      <c r="W681" s="38"/>
      <c r="X681" s="43"/>
      <c r="Y681" s="271"/>
      <c r="Z681" s="271"/>
      <c r="AA681" s="271"/>
      <c r="AB681" s="271"/>
    </row>
    <row r="682" spans="1:28" ht="17" hidden="1">
      <c r="A682" s="34">
        <f t="shared" si="14"/>
        <v>611</v>
      </c>
      <c r="B682" s="279">
        <v>45948</v>
      </c>
      <c r="C682" s="34" t="s">
        <v>2348</v>
      </c>
      <c r="D682" s="280">
        <v>907629924</v>
      </c>
      <c r="E682" s="34"/>
      <c r="F682" s="144"/>
      <c r="G682" s="144"/>
      <c r="H682" s="144"/>
      <c r="I682" s="34" t="s">
        <v>48</v>
      </c>
      <c r="J682" s="34" t="s">
        <v>38</v>
      </c>
      <c r="K682" s="34" t="s">
        <v>388</v>
      </c>
      <c r="L682" s="34" t="s">
        <v>29</v>
      </c>
      <c r="M682" s="34" t="s">
        <v>161</v>
      </c>
      <c r="N682" s="34" t="s">
        <v>227</v>
      </c>
      <c r="O682" s="38" t="s">
        <v>4264</v>
      </c>
      <c r="P682" s="34"/>
      <c r="Q682" s="49"/>
      <c r="R682" s="284" t="s">
        <v>4344</v>
      </c>
      <c r="S682" s="285"/>
      <c r="T682" s="38" t="s">
        <v>4264</v>
      </c>
      <c r="U682" s="38" t="s">
        <v>44</v>
      </c>
      <c r="V682" s="42">
        <v>8000000</v>
      </c>
      <c r="W682" s="38" t="s">
        <v>70</v>
      </c>
      <c r="X682" s="43"/>
      <c r="Y682" s="271"/>
      <c r="Z682" s="271"/>
      <c r="AA682" s="271"/>
      <c r="AB682" s="271"/>
    </row>
    <row r="683" spans="1:28" ht="17" hidden="1">
      <c r="A683" s="34">
        <f t="shared" si="14"/>
        <v>612</v>
      </c>
      <c r="B683" s="279">
        <v>45948</v>
      </c>
      <c r="C683" s="34" t="s">
        <v>103</v>
      </c>
      <c r="D683" s="280">
        <v>938706676</v>
      </c>
      <c r="E683" s="34"/>
      <c r="F683" s="144"/>
      <c r="G683" s="144"/>
      <c r="H683" s="144"/>
      <c r="I683" s="34" t="s">
        <v>48</v>
      </c>
      <c r="J683" s="34" t="s">
        <v>27</v>
      </c>
      <c r="K683" s="34" t="s">
        <v>388</v>
      </c>
      <c r="L683" s="34" t="s">
        <v>29</v>
      </c>
      <c r="M683" s="34" t="s">
        <v>91</v>
      </c>
      <c r="N683" s="34" t="s">
        <v>227</v>
      </c>
      <c r="O683" s="38" t="s">
        <v>4264</v>
      </c>
      <c r="P683" s="34"/>
      <c r="Q683" s="49"/>
      <c r="R683" s="284" t="s">
        <v>4508</v>
      </c>
      <c r="S683" s="285"/>
      <c r="T683" s="38"/>
      <c r="U683" s="38"/>
      <c r="V683" s="42"/>
      <c r="W683" s="38"/>
      <c r="X683" s="43"/>
      <c r="Y683" s="271"/>
      <c r="Z683" s="271"/>
      <c r="AA683" s="271"/>
      <c r="AB683" s="271"/>
    </row>
    <row r="684" spans="1:28" ht="16" hidden="1">
      <c r="A684" s="34">
        <f t="shared" si="14"/>
        <v>613</v>
      </c>
      <c r="B684" s="279">
        <v>45948</v>
      </c>
      <c r="C684" s="34" t="s">
        <v>552</v>
      </c>
      <c r="D684" s="287">
        <v>989113143</v>
      </c>
      <c r="E684" s="34"/>
      <c r="F684" s="144"/>
      <c r="G684" s="144"/>
      <c r="H684" s="144"/>
      <c r="I684" s="34" t="s">
        <v>48</v>
      </c>
      <c r="J684" s="34" t="s">
        <v>27</v>
      </c>
      <c r="K684" s="34" t="s">
        <v>388</v>
      </c>
      <c r="L684" s="34" t="s">
        <v>29</v>
      </c>
      <c r="M684" s="34" t="s">
        <v>91</v>
      </c>
      <c r="N684" s="34" t="s">
        <v>227</v>
      </c>
      <c r="O684" s="38" t="s">
        <v>1169</v>
      </c>
      <c r="P684" s="34"/>
      <c r="Q684" s="49"/>
      <c r="R684" s="284"/>
      <c r="S684" s="285"/>
      <c r="T684" s="38"/>
      <c r="U684" s="38"/>
      <c r="V684" s="42"/>
      <c r="W684" s="38"/>
      <c r="X684" s="43"/>
      <c r="Y684" s="271"/>
      <c r="Z684" s="271"/>
      <c r="AA684" s="271"/>
      <c r="AB684" s="271"/>
    </row>
    <row r="685" spans="1:28" ht="17" hidden="1">
      <c r="A685" s="34">
        <f t="shared" si="14"/>
        <v>614</v>
      </c>
      <c r="B685" s="279">
        <v>45948</v>
      </c>
      <c r="C685" s="34" t="s">
        <v>5010</v>
      </c>
      <c r="D685" s="303">
        <v>348347483</v>
      </c>
      <c r="E685" s="34" t="s">
        <v>4420</v>
      </c>
      <c r="F685" s="282" t="s">
        <v>24</v>
      </c>
      <c r="G685" s="282"/>
      <c r="H685" s="282"/>
      <c r="I685" s="34" t="s">
        <v>26</v>
      </c>
      <c r="J685" s="34" t="s">
        <v>27</v>
      </c>
      <c r="K685" s="34" t="s">
        <v>390</v>
      </c>
      <c r="L685" s="34" t="s">
        <v>29</v>
      </c>
      <c r="M685" s="34" t="s">
        <v>361</v>
      </c>
      <c r="N685" s="34" t="s">
        <v>227</v>
      </c>
      <c r="O685" s="38" t="s">
        <v>697</v>
      </c>
      <c r="P685" s="34"/>
      <c r="Q685" s="49"/>
      <c r="R685" s="284" t="s">
        <v>4411</v>
      </c>
      <c r="S685" s="285"/>
      <c r="T685" s="38"/>
      <c r="U685" s="38"/>
      <c r="V685" s="42"/>
      <c r="W685" s="38"/>
      <c r="X685" s="43"/>
      <c r="Y685" s="271"/>
      <c r="Z685" s="271"/>
      <c r="AA685" s="271"/>
      <c r="AB685" s="271"/>
    </row>
    <row r="686" spans="1:28" ht="17" hidden="1">
      <c r="A686" s="34">
        <f t="shared" si="14"/>
        <v>615</v>
      </c>
      <c r="B686" s="279">
        <v>45948</v>
      </c>
      <c r="C686" s="34" t="s">
        <v>5011</v>
      </c>
      <c r="D686" s="303">
        <v>782767256</v>
      </c>
      <c r="E686" s="34"/>
      <c r="F686" s="144"/>
      <c r="G686" s="144"/>
      <c r="H686" s="144"/>
      <c r="I686" s="34" t="s">
        <v>48</v>
      </c>
      <c r="J686" s="34" t="s">
        <v>27</v>
      </c>
      <c r="K686" s="34" t="s">
        <v>390</v>
      </c>
      <c r="L686" s="34" t="s">
        <v>49</v>
      </c>
      <c r="M686" s="34" t="s">
        <v>91</v>
      </c>
      <c r="N686" s="34" t="s">
        <v>227</v>
      </c>
      <c r="O686" s="38" t="s">
        <v>4264</v>
      </c>
      <c r="P686" s="34"/>
      <c r="Q686" s="49"/>
      <c r="R686" s="284" t="s">
        <v>5012</v>
      </c>
      <c r="S686" s="285" t="s">
        <v>5013</v>
      </c>
      <c r="T686" s="38"/>
      <c r="U686" s="38"/>
      <c r="V686" s="42"/>
      <c r="W686" s="38"/>
      <c r="X686" s="43"/>
      <c r="Y686" s="271"/>
      <c r="Z686" s="271"/>
      <c r="AA686" s="271"/>
      <c r="AB686" s="271"/>
    </row>
    <row r="687" spans="1:28" ht="16" hidden="1">
      <c r="A687" s="34">
        <f t="shared" si="14"/>
        <v>616</v>
      </c>
      <c r="B687" s="279">
        <v>45948</v>
      </c>
      <c r="C687" s="34" t="s">
        <v>5014</v>
      </c>
      <c r="D687" s="303"/>
      <c r="E687" s="34" t="s">
        <v>3202</v>
      </c>
      <c r="F687" s="282" t="s">
        <v>24</v>
      </c>
      <c r="G687" s="282"/>
      <c r="H687" s="282"/>
      <c r="I687" s="34" t="s">
        <v>26</v>
      </c>
      <c r="J687" s="34" t="s">
        <v>27</v>
      </c>
      <c r="K687" s="34" t="s">
        <v>390</v>
      </c>
      <c r="L687" s="34" t="s">
        <v>29</v>
      </c>
      <c r="M687" s="34" t="s">
        <v>361</v>
      </c>
      <c r="N687" s="34" t="s">
        <v>160</v>
      </c>
      <c r="O687" s="38"/>
      <c r="P687" s="34"/>
      <c r="Q687" s="49"/>
      <c r="R687" s="284"/>
      <c r="S687" s="285"/>
      <c r="T687" s="38"/>
      <c r="U687" s="38"/>
      <c r="V687" s="42"/>
      <c r="W687" s="38"/>
      <c r="X687" s="43"/>
      <c r="Y687" s="271"/>
      <c r="Z687" s="271"/>
      <c r="AA687" s="271"/>
      <c r="AB687" s="271"/>
    </row>
    <row r="688" spans="1:28" ht="17" hidden="1">
      <c r="A688" s="34">
        <f t="shared" si="14"/>
        <v>617</v>
      </c>
      <c r="B688" s="279">
        <v>45948</v>
      </c>
      <c r="C688" s="34" t="s">
        <v>5015</v>
      </c>
      <c r="D688" s="280">
        <v>707989533</v>
      </c>
      <c r="E688" s="34" t="s">
        <v>4420</v>
      </c>
      <c r="F688" s="282" t="s">
        <v>24</v>
      </c>
      <c r="G688" s="282"/>
      <c r="H688" s="282"/>
      <c r="I688" s="34" t="s">
        <v>26</v>
      </c>
      <c r="J688" s="34" t="s">
        <v>27</v>
      </c>
      <c r="K688" s="34" t="s">
        <v>390</v>
      </c>
      <c r="L688" s="34" t="s">
        <v>29</v>
      </c>
      <c r="M688" s="34" t="s">
        <v>91</v>
      </c>
      <c r="N688" s="34" t="s">
        <v>227</v>
      </c>
      <c r="O688" s="38" t="s">
        <v>4264</v>
      </c>
      <c r="P688" s="34"/>
      <c r="Q688" s="34"/>
      <c r="R688" s="284" t="s">
        <v>4508</v>
      </c>
      <c r="S688" s="285"/>
      <c r="T688" s="38"/>
      <c r="U688" s="38"/>
      <c r="V688" s="42"/>
      <c r="W688" s="38"/>
      <c r="X688" s="43"/>
      <c r="Y688" s="271"/>
      <c r="Z688" s="271"/>
      <c r="AA688" s="271"/>
      <c r="AB688" s="271"/>
    </row>
    <row r="689" spans="1:28" ht="17" hidden="1">
      <c r="A689" s="34">
        <f t="shared" si="14"/>
        <v>618</v>
      </c>
      <c r="B689" s="279">
        <v>45948</v>
      </c>
      <c r="C689" s="34" t="s">
        <v>5016</v>
      </c>
      <c r="D689" s="280">
        <v>909865778</v>
      </c>
      <c r="E689" s="34" t="s">
        <v>3038</v>
      </c>
      <c r="F689" s="291" t="s">
        <v>4252</v>
      </c>
      <c r="G689" s="291"/>
      <c r="H689" s="291"/>
      <c r="I689" s="34" t="s">
        <v>26</v>
      </c>
      <c r="J689" s="34" t="s">
        <v>27</v>
      </c>
      <c r="K689" s="34" t="s">
        <v>390</v>
      </c>
      <c r="L689" s="34" t="s">
        <v>29</v>
      </c>
      <c r="M689" s="34" t="s">
        <v>91</v>
      </c>
      <c r="N689" s="34" t="s">
        <v>227</v>
      </c>
      <c r="O689" s="38" t="s">
        <v>697</v>
      </c>
      <c r="P689" s="34"/>
      <c r="Q689" s="34"/>
      <c r="R689" s="284" t="s">
        <v>110</v>
      </c>
      <c r="S689" s="285"/>
      <c r="T689" s="38"/>
      <c r="U689" s="38"/>
      <c r="V689" s="42"/>
      <c r="W689" s="38"/>
      <c r="X689" s="43"/>
      <c r="Y689" s="136"/>
      <c r="Z689" s="136"/>
      <c r="AA689" s="136"/>
      <c r="AB689" s="136"/>
    </row>
    <row r="690" spans="1:28" ht="17" hidden="1">
      <c r="A690" s="131">
        <f t="shared" si="14"/>
        <v>619</v>
      </c>
      <c r="B690" s="316">
        <v>45948</v>
      </c>
      <c r="C690" s="131" t="s">
        <v>5017</v>
      </c>
      <c r="D690" s="321">
        <v>979805858</v>
      </c>
      <c r="E690" s="131" t="s">
        <v>3094</v>
      </c>
      <c r="F690" s="154" t="s">
        <v>4273</v>
      </c>
      <c r="G690" s="154"/>
      <c r="H690" s="154"/>
      <c r="I690" s="131" t="s">
        <v>26</v>
      </c>
      <c r="J690" s="131" t="s">
        <v>38</v>
      </c>
      <c r="K690" s="131" t="s">
        <v>390</v>
      </c>
      <c r="L690" s="131" t="s">
        <v>107</v>
      </c>
      <c r="M690" s="131" t="s">
        <v>4324</v>
      </c>
      <c r="N690" s="131" t="s">
        <v>234</v>
      </c>
      <c r="O690" s="133" t="s">
        <v>697</v>
      </c>
      <c r="P690" s="131"/>
      <c r="Q690" s="131"/>
      <c r="R690" s="328" t="s">
        <v>4680</v>
      </c>
      <c r="S690" s="302" t="s">
        <v>5018</v>
      </c>
      <c r="T690" s="133"/>
      <c r="U690" s="133"/>
      <c r="V690" s="323"/>
      <c r="W690" s="133"/>
      <c r="X690" s="334"/>
      <c r="Y690" s="320"/>
      <c r="Z690" s="320"/>
      <c r="AA690" s="320"/>
      <c r="AB690" s="320"/>
    </row>
    <row r="691" spans="1:28" ht="17" hidden="1">
      <c r="A691" s="34">
        <f t="shared" si="14"/>
        <v>620</v>
      </c>
      <c r="B691" s="279">
        <v>45948</v>
      </c>
      <c r="C691" s="34" t="s">
        <v>5019</v>
      </c>
      <c r="D691" s="280">
        <v>912675265</v>
      </c>
      <c r="E691" s="34"/>
      <c r="F691" s="144"/>
      <c r="G691" s="144"/>
      <c r="H691" s="144"/>
      <c r="I691" s="34" t="s">
        <v>48</v>
      </c>
      <c r="J691" s="34" t="s">
        <v>27</v>
      </c>
      <c r="K691" s="34" t="s">
        <v>390</v>
      </c>
      <c r="L691" s="34" t="s">
        <v>29</v>
      </c>
      <c r="M691" s="34" t="s">
        <v>212</v>
      </c>
      <c r="N691" s="34" t="s">
        <v>227</v>
      </c>
      <c r="O691" s="38" t="s">
        <v>4264</v>
      </c>
      <c r="P691" s="34"/>
      <c r="Q691" s="34"/>
      <c r="R691" s="284" t="s">
        <v>4508</v>
      </c>
      <c r="S691" s="285" t="s">
        <v>5020</v>
      </c>
      <c r="T691" s="38"/>
      <c r="U691" s="38"/>
      <c r="V691" s="42"/>
      <c r="W691" s="38"/>
      <c r="X691" s="43"/>
      <c r="Y691" s="271"/>
      <c r="Z691" s="271"/>
      <c r="AA691" s="271"/>
      <c r="AB691" s="271"/>
    </row>
    <row r="692" spans="1:28" ht="16" hidden="1">
      <c r="A692" s="34">
        <f t="shared" si="14"/>
        <v>621</v>
      </c>
      <c r="B692" s="279">
        <v>45948</v>
      </c>
      <c r="C692" s="34" t="s">
        <v>2678</v>
      </c>
      <c r="D692" s="280"/>
      <c r="E692" s="34"/>
      <c r="F692" s="144"/>
      <c r="G692" s="144"/>
      <c r="H692" s="144"/>
      <c r="I692" s="34" t="s">
        <v>48</v>
      </c>
      <c r="J692" s="34" t="s">
        <v>27</v>
      </c>
      <c r="K692" s="34" t="s">
        <v>390</v>
      </c>
      <c r="L692" s="34" t="s">
        <v>29</v>
      </c>
      <c r="M692" s="34" t="s">
        <v>91</v>
      </c>
      <c r="N692" s="34" t="s">
        <v>389</v>
      </c>
      <c r="O692" s="38"/>
      <c r="P692" s="34"/>
      <c r="Q692" s="34"/>
      <c r="R692" s="284"/>
      <c r="S692" s="285"/>
      <c r="T692" s="38"/>
      <c r="U692" s="38"/>
      <c r="V692" s="42"/>
      <c r="W692" s="38"/>
      <c r="X692" s="43"/>
      <c r="Y692" s="271"/>
      <c r="Z692" s="271"/>
      <c r="AA692" s="271"/>
      <c r="AB692" s="271"/>
    </row>
    <row r="693" spans="1:28" ht="16" hidden="1">
      <c r="A693" s="34">
        <f t="shared" si="14"/>
        <v>622</v>
      </c>
      <c r="B693" s="279">
        <v>45948</v>
      </c>
      <c r="C693" s="34" t="s">
        <v>5021</v>
      </c>
      <c r="D693" s="280"/>
      <c r="E693" s="34" t="s">
        <v>3038</v>
      </c>
      <c r="F693" s="291" t="s">
        <v>4252</v>
      </c>
      <c r="G693" s="291"/>
      <c r="H693" s="291"/>
      <c r="I693" s="34" t="s">
        <v>26</v>
      </c>
      <c r="J693" s="245" t="s">
        <v>27</v>
      </c>
      <c r="K693" s="34" t="s">
        <v>390</v>
      </c>
      <c r="L693" s="34" t="s">
        <v>29</v>
      </c>
      <c r="M693" s="34" t="s">
        <v>91</v>
      </c>
      <c r="N693" s="34" t="s">
        <v>389</v>
      </c>
      <c r="O693" s="38"/>
      <c r="P693" s="34"/>
      <c r="Q693" s="34"/>
      <c r="R693" s="284"/>
      <c r="S693" s="285"/>
      <c r="T693" s="38"/>
      <c r="U693" s="38"/>
      <c r="V693" s="42"/>
      <c r="W693" s="38"/>
      <c r="X693" s="43"/>
      <c r="Y693" s="271"/>
      <c r="Z693" s="271"/>
      <c r="AA693" s="271"/>
      <c r="AB693" s="271"/>
    </row>
    <row r="694" spans="1:28" ht="16" hidden="1">
      <c r="A694" s="34">
        <f t="shared" si="14"/>
        <v>623</v>
      </c>
      <c r="B694" s="279">
        <v>45948</v>
      </c>
      <c r="C694" s="34" t="s">
        <v>5022</v>
      </c>
      <c r="D694" s="280"/>
      <c r="E694" s="34" t="s">
        <v>3202</v>
      </c>
      <c r="F694" s="282" t="s">
        <v>24</v>
      </c>
      <c r="G694" s="282"/>
      <c r="H694" s="282"/>
      <c r="I694" s="34" t="s">
        <v>26</v>
      </c>
      <c r="J694" s="34" t="s">
        <v>27</v>
      </c>
      <c r="K694" s="34" t="s">
        <v>390</v>
      </c>
      <c r="L694" s="34" t="s">
        <v>29</v>
      </c>
      <c r="M694" s="34" t="s">
        <v>203</v>
      </c>
      <c r="N694" s="34" t="s">
        <v>389</v>
      </c>
      <c r="O694" s="38"/>
      <c r="P694" s="34"/>
      <c r="Q694" s="34"/>
      <c r="R694" s="284"/>
      <c r="S694" s="285"/>
      <c r="T694" s="38"/>
      <c r="U694" s="38"/>
      <c r="V694" s="42"/>
      <c r="W694" s="38"/>
      <c r="X694" s="43"/>
      <c r="Y694" s="271"/>
      <c r="Z694" s="271"/>
      <c r="AA694" s="271"/>
      <c r="AB694" s="271"/>
    </row>
    <row r="695" spans="1:28" ht="17" hidden="1">
      <c r="A695" s="34">
        <f t="shared" si="14"/>
        <v>624</v>
      </c>
      <c r="B695" s="279">
        <v>45948</v>
      </c>
      <c r="C695" s="34" t="s">
        <v>605</v>
      </c>
      <c r="D695" s="280">
        <v>336335789</v>
      </c>
      <c r="E695" s="34" t="s">
        <v>542</v>
      </c>
      <c r="F695" s="282" t="s">
        <v>4271</v>
      </c>
      <c r="G695" s="282"/>
      <c r="H695" s="282"/>
      <c r="I695" s="34" t="s">
        <v>26</v>
      </c>
      <c r="J695" s="34" t="s">
        <v>27</v>
      </c>
      <c r="K695" s="34" t="s">
        <v>390</v>
      </c>
      <c r="L695" s="34" t="s">
        <v>29</v>
      </c>
      <c r="M695" s="34" t="s">
        <v>203</v>
      </c>
      <c r="N695" s="34" t="s">
        <v>227</v>
      </c>
      <c r="O695" s="38" t="s">
        <v>32</v>
      </c>
      <c r="P695" s="34"/>
      <c r="Q695" s="34"/>
      <c r="R695" s="284" t="s">
        <v>4364</v>
      </c>
      <c r="S695" s="288" t="s">
        <v>5023</v>
      </c>
      <c r="T695" s="38"/>
      <c r="U695" s="38"/>
      <c r="V695" s="286"/>
      <c r="W695" s="38"/>
      <c r="X695" s="307"/>
      <c r="Y695" s="271"/>
      <c r="Z695" s="271"/>
      <c r="AA695" s="271"/>
      <c r="AB695" s="271"/>
    </row>
    <row r="696" spans="1:28" ht="17" hidden="1">
      <c r="A696" s="34">
        <f t="shared" si="14"/>
        <v>625</v>
      </c>
      <c r="B696" s="279">
        <v>45948</v>
      </c>
      <c r="C696" s="34" t="s">
        <v>5024</v>
      </c>
      <c r="D696" s="280" t="s">
        <v>5025</v>
      </c>
      <c r="E696" s="34"/>
      <c r="F696" s="144"/>
      <c r="G696" s="144"/>
      <c r="H696" s="144"/>
      <c r="I696" s="34" t="s">
        <v>48</v>
      </c>
      <c r="J696" s="34" t="s">
        <v>38</v>
      </c>
      <c r="K696" s="34" t="s">
        <v>390</v>
      </c>
      <c r="L696" s="34" t="s">
        <v>107</v>
      </c>
      <c r="M696" s="34" t="s">
        <v>161</v>
      </c>
      <c r="N696" s="34" t="s">
        <v>234</v>
      </c>
      <c r="O696" s="38" t="s">
        <v>32</v>
      </c>
      <c r="P696" s="34"/>
      <c r="Q696" s="34"/>
      <c r="R696" s="284" t="s">
        <v>4508</v>
      </c>
      <c r="S696" s="285"/>
      <c r="T696" s="38"/>
      <c r="U696" s="38"/>
      <c r="V696" s="286"/>
      <c r="W696" s="38"/>
      <c r="X696" s="307"/>
      <c r="Y696" s="271"/>
      <c r="Z696" s="271"/>
      <c r="AA696" s="271"/>
      <c r="AB696" s="271"/>
    </row>
    <row r="697" spans="1:28" ht="17" hidden="1">
      <c r="A697" s="131">
        <f t="shared" si="14"/>
        <v>626</v>
      </c>
      <c r="B697" s="316">
        <v>45948</v>
      </c>
      <c r="C697" s="131" t="s">
        <v>5026</v>
      </c>
      <c r="D697" s="321">
        <v>819043489</v>
      </c>
      <c r="E697" s="131" t="s">
        <v>4821</v>
      </c>
      <c r="F697" s="332" t="s">
        <v>4746</v>
      </c>
      <c r="G697" s="332"/>
      <c r="H697" s="332"/>
      <c r="I697" s="131" t="s">
        <v>26</v>
      </c>
      <c r="J697" s="131" t="s">
        <v>38</v>
      </c>
      <c r="K697" s="131" t="s">
        <v>390</v>
      </c>
      <c r="L697" s="131" t="s">
        <v>107</v>
      </c>
      <c r="M697" s="131" t="s">
        <v>303</v>
      </c>
      <c r="N697" s="131" t="s">
        <v>234</v>
      </c>
      <c r="O697" s="133" t="s">
        <v>32</v>
      </c>
      <c r="P697" s="131"/>
      <c r="Q697" s="131"/>
      <c r="R697" s="328" t="s">
        <v>5027</v>
      </c>
      <c r="S697" s="302" t="s">
        <v>5028</v>
      </c>
      <c r="T697" s="133"/>
      <c r="U697" s="133"/>
      <c r="V697" s="318"/>
      <c r="W697" s="133"/>
      <c r="X697" s="319"/>
      <c r="Y697" s="320"/>
      <c r="Z697" s="320"/>
      <c r="AA697" s="320"/>
      <c r="AB697" s="320"/>
    </row>
    <row r="698" spans="1:28" ht="17" hidden="1">
      <c r="A698" s="34">
        <f t="shared" si="14"/>
        <v>627</v>
      </c>
      <c r="B698" s="279">
        <v>45948</v>
      </c>
      <c r="C698" s="34" t="s">
        <v>5029</v>
      </c>
      <c r="D698" s="280">
        <v>938432616</v>
      </c>
      <c r="E698" s="34" t="s">
        <v>4926</v>
      </c>
      <c r="F698" s="144" t="s">
        <v>4252</v>
      </c>
      <c r="G698" s="144"/>
      <c r="H698" s="144"/>
      <c r="I698" s="34" t="s">
        <v>26</v>
      </c>
      <c r="J698" s="34" t="s">
        <v>27</v>
      </c>
      <c r="K698" s="34" t="s">
        <v>390</v>
      </c>
      <c r="L698" s="34" t="s">
        <v>29</v>
      </c>
      <c r="M698" s="34" t="s">
        <v>91</v>
      </c>
      <c r="N698" s="34" t="s">
        <v>234</v>
      </c>
      <c r="O698" s="38" t="s">
        <v>697</v>
      </c>
      <c r="P698" s="34" t="s">
        <v>121</v>
      </c>
      <c r="Q698" s="44">
        <v>45960</v>
      </c>
      <c r="R698" s="284" t="s">
        <v>4344</v>
      </c>
      <c r="S698" s="285"/>
      <c r="T698" s="38" t="s">
        <v>697</v>
      </c>
      <c r="U698" s="38" t="s">
        <v>44</v>
      </c>
      <c r="V698" s="42">
        <v>10500000</v>
      </c>
      <c r="W698" s="38"/>
      <c r="X698" s="43"/>
      <c r="Y698" s="136"/>
      <c r="Z698" s="136"/>
      <c r="AA698" s="136"/>
      <c r="AB698" s="136"/>
    </row>
    <row r="699" spans="1:28" ht="16" hidden="1">
      <c r="A699" s="34">
        <f t="shared" si="14"/>
        <v>628</v>
      </c>
      <c r="B699" s="279">
        <v>45948</v>
      </c>
      <c r="C699" s="34" t="s">
        <v>5030</v>
      </c>
      <c r="D699" s="280"/>
      <c r="E699" s="34" t="s">
        <v>4302</v>
      </c>
      <c r="F699" s="291" t="s">
        <v>4252</v>
      </c>
      <c r="G699" s="291"/>
      <c r="H699" s="291"/>
      <c r="I699" s="34" t="s">
        <v>26</v>
      </c>
      <c r="J699" s="34" t="s">
        <v>27</v>
      </c>
      <c r="K699" s="34" t="s">
        <v>390</v>
      </c>
      <c r="L699" s="34" t="s">
        <v>29</v>
      </c>
      <c r="M699" s="34" t="s">
        <v>91</v>
      </c>
      <c r="N699" s="34" t="s">
        <v>234</v>
      </c>
      <c r="O699" s="38"/>
      <c r="P699" s="34"/>
      <c r="Q699" s="34"/>
      <c r="R699" s="284"/>
      <c r="S699" s="285"/>
      <c r="T699" s="38"/>
      <c r="U699" s="38"/>
      <c r="V699" s="42"/>
      <c r="W699" s="38"/>
      <c r="X699" s="43"/>
      <c r="Y699" s="271"/>
      <c r="Z699" s="271"/>
      <c r="AA699" s="271"/>
      <c r="AB699" s="271"/>
    </row>
    <row r="700" spans="1:28" ht="16" hidden="1">
      <c r="A700" s="34">
        <f t="shared" si="14"/>
        <v>629</v>
      </c>
      <c r="B700" s="279">
        <v>45948</v>
      </c>
      <c r="C700" s="34" t="s">
        <v>5031</v>
      </c>
      <c r="D700" s="280"/>
      <c r="E700" s="34" t="s">
        <v>3202</v>
      </c>
      <c r="F700" s="282" t="s">
        <v>24</v>
      </c>
      <c r="G700" s="282"/>
      <c r="H700" s="282"/>
      <c r="I700" s="34" t="s">
        <v>26</v>
      </c>
      <c r="J700" s="34" t="s">
        <v>27</v>
      </c>
      <c r="K700" s="34" t="s">
        <v>390</v>
      </c>
      <c r="L700" s="34" t="s">
        <v>29</v>
      </c>
      <c r="M700" s="34" t="s">
        <v>361</v>
      </c>
      <c r="N700" s="34" t="s">
        <v>389</v>
      </c>
      <c r="O700" s="38"/>
      <c r="P700" s="34"/>
      <c r="Q700" s="34"/>
      <c r="R700" s="284"/>
      <c r="S700" s="285"/>
      <c r="T700" s="38"/>
      <c r="U700" s="38"/>
      <c r="V700" s="42"/>
      <c r="W700" s="38"/>
      <c r="X700" s="43"/>
      <c r="Y700" s="271"/>
      <c r="Z700" s="271"/>
      <c r="AA700" s="271"/>
      <c r="AB700" s="271"/>
    </row>
    <row r="701" spans="1:28" ht="16" hidden="1">
      <c r="A701" s="34">
        <f t="shared" si="14"/>
        <v>630</v>
      </c>
      <c r="B701" s="279">
        <v>45948</v>
      </c>
      <c r="C701" s="34" t="s">
        <v>5032</v>
      </c>
      <c r="D701" s="280"/>
      <c r="E701" s="34"/>
      <c r="F701" s="144"/>
      <c r="G701" s="144"/>
      <c r="H701" s="144"/>
      <c r="I701" s="34" t="s">
        <v>48</v>
      </c>
      <c r="J701" s="34" t="s">
        <v>27</v>
      </c>
      <c r="K701" s="34" t="s">
        <v>390</v>
      </c>
      <c r="L701" s="34" t="s">
        <v>29</v>
      </c>
      <c r="M701" s="34" t="s">
        <v>91</v>
      </c>
      <c r="N701" s="34" t="s">
        <v>160</v>
      </c>
      <c r="O701" s="38"/>
      <c r="P701" s="34"/>
      <c r="Q701" s="34"/>
      <c r="R701" s="284"/>
      <c r="S701" s="285"/>
      <c r="T701" s="38"/>
      <c r="U701" s="38"/>
      <c r="V701" s="42"/>
      <c r="W701" s="38"/>
      <c r="X701" s="43"/>
      <c r="Y701" s="271"/>
      <c r="Z701" s="271"/>
      <c r="AA701" s="271"/>
      <c r="AB701" s="271"/>
    </row>
    <row r="702" spans="1:28" ht="16" hidden="1">
      <c r="A702" s="34">
        <f t="shared" si="14"/>
        <v>631</v>
      </c>
      <c r="B702" s="279">
        <v>45948</v>
      </c>
      <c r="C702" s="34" t="s">
        <v>3655</v>
      </c>
      <c r="D702" s="280"/>
      <c r="E702" s="34" t="s">
        <v>2982</v>
      </c>
      <c r="F702" s="291" t="s">
        <v>4252</v>
      </c>
      <c r="G702" s="291"/>
      <c r="H702" s="291"/>
      <c r="I702" s="34" t="s">
        <v>26</v>
      </c>
      <c r="J702" s="34" t="s">
        <v>27</v>
      </c>
      <c r="K702" s="34" t="s">
        <v>390</v>
      </c>
      <c r="L702" s="34" t="s">
        <v>29</v>
      </c>
      <c r="M702" s="34" t="s">
        <v>91</v>
      </c>
      <c r="N702" s="34" t="s">
        <v>389</v>
      </c>
      <c r="O702" s="38"/>
      <c r="P702" s="34"/>
      <c r="Q702" s="34"/>
      <c r="R702" s="284"/>
      <c r="S702" s="285"/>
      <c r="T702" s="38"/>
      <c r="U702" s="38"/>
      <c r="V702" s="42"/>
      <c r="W702" s="38"/>
      <c r="X702" s="43"/>
      <c r="Y702" s="271"/>
      <c r="Z702" s="271"/>
      <c r="AA702" s="271"/>
      <c r="AB702" s="271"/>
    </row>
    <row r="703" spans="1:28" ht="16" hidden="1">
      <c r="A703" s="34">
        <f t="shared" si="14"/>
        <v>632</v>
      </c>
      <c r="B703" s="279">
        <v>45948</v>
      </c>
      <c r="C703" s="34" t="s">
        <v>5033</v>
      </c>
      <c r="D703" s="280"/>
      <c r="E703" s="34" t="s">
        <v>3202</v>
      </c>
      <c r="F703" s="282" t="s">
        <v>24</v>
      </c>
      <c r="G703" s="282"/>
      <c r="H703" s="282"/>
      <c r="I703" s="34" t="s">
        <v>26</v>
      </c>
      <c r="J703" s="34" t="s">
        <v>27</v>
      </c>
      <c r="K703" s="34" t="s">
        <v>390</v>
      </c>
      <c r="L703" s="34" t="s">
        <v>29</v>
      </c>
      <c r="M703" s="34" t="s">
        <v>361</v>
      </c>
      <c r="N703" s="34" t="s">
        <v>389</v>
      </c>
      <c r="O703" s="38"/>
      <c r="P703" s="34"/>
      <c r="Q703" s="34"/>
      <c r="R703" s="284"/>
      <c r="S703" s="285"/>
      <c r="T703" s="38"/>
      <c r="U703" s="38"/>
      <c r="V703" s="42"/>
      <c r="W703" s="38"/>
      <c r="X703" s="307"/>
      <c r="Y703" s="271"/>
      <c r="Z703" s="271"/>
      <c r="AA703" s="271"/>
      <c r="AB703" s="271"/>
    </row>
    <row r="704" spans="1:28" ht="17" hidden="1">
      <c r="A704" s="34">
        <f t="shared" si="14"/>
        <v>633</v>
      </c>
      <c r="B704" s="279">
        <v>45948</v>
      </c>
      <c r="C704" s="34" t="s">
        <v>5034</v>
      </c>
      <c r="D704" s="280">
        <v>836111973</v>
      </c>
      <c r="E704" s="34" t="s">
        <v>4270</v>
      </c>
      <c r="F704" s="282" t="s">
        <v>24</v>
      </c>
      <c r="G704" s="282"/>
      <c r="H704" s="282"/>
      <c r="I704" s="34" t="s">
        <v>26</v>
      </c>
      <c r="J704" s="34" t="s">
        <v>27</v>
      </c>
      <c r="K704" s="34" t="s">
        <v>388</v>
      </c>
      <c r="L704" s="34" t="s">
        <v>29</v>
      </c>
      <c r="M704" s="34" t="s">
        <v>361</v>
      </c>
      <c r="N704" s="34" t="s">
        <v>227</v>
      </c>
      <c r="O704" s="38" t="s">
        <v>4264</v>
      </c>
      <c r="P704" s="34" t="s">
        <v>5035</v>
      </c>
      <c r="Q704" s="44">
        <v>45950</v>
      </c>
      <c r="R704" s="284" t="s">
        <v>4935</v>
      </c>
      <c r="S704" s="285" t="s">
        <v>5036</v>
      </c>
      <c r="T704" s="38" t="s">
        <v>4264</v>
      </c>
      <c r="U704" s="38" t="s">
        <v>44</v>
      </c>
      <c r="V704" s="42">
        <v>4290000</v>
      </c>
      <c r="W704" s="38" t="s">
        <v>27</v>
      </c>
      <c r="X704" s="307" t="s">
        <v>5037</v>
      </c>
      <c r="Y704" s="271"/>
      <c r="Z704" s="271"/>
      <c r="AA704" s="271"/>
      <c r="AB704" s="271"/>
    </row>
    <row r="705" spans="1:28" ht="17" hidden="1">
      <c r="A705" s="34">
        <f t="shared" si="14"/>
        <v>634</v>
      </c>
      <c r="B705" s="279">
        <v>45948</v>
      </c>
      <c r="C705" s="34" t="s">
        <v>2235</v>
      </c>
      <c r="D705" s="280" t="s">
        <v>5038</v>
      </c>
      <c r="E705" s="34" t="s">
        <v>4984</v>
      </c>
      <c r="F705" s="282" t="s">
        <v>4271</v>
      </c>
      <c r="G705" s="282"/>
      <c r="H705" s="282"/>
      <c r="I705" s="34" t="s">
        <v>26</v>
      </c>
      <c r="J705" s="34" t="s">
        <v>27</v>
      </c>
      <c r="K705" s="34" t="s">
        <v>388</v>
      </c>
      <c r="L705" s="34" t="s">
        <v>29</v>
      </c>
      <c r="M705" s="34" t="s">
        <v>361</v>
      </c>
      <c r="N705" s="34" t="s">
        <v>234</v>
      </c>
      <c r="O705" s="38" t="s">
        <v>697</v>
      </c>
      <c r="P705" s="34" t="s">
        <v>387</v>
      </c>
      <c r="Q705" s="44">
        <v>45955</v>
      </c>
      <c r="R705" s="284" t="s">
        <v>4344</v>
      </c>
      <c r="S705" s="285"/>
      <c r="T705" s="38"/>
      <c r="U705" s="38"/>
      <c r="V705" s="42"/>
      <c r="W705" s="38"/>
      <c r="X705" s="307"/>
      <c r="Y705" s="271"/>
      <c r="Z705" s="271"/>
      <c r="AA705" s="271"/>
      <c r="AB705" s="271"/>
    </row>
    <row r="706" spans="1:28" ht="17" hidden="1">
      <c r="A706" s="34">
        <f t="shared" si="14"/>
        <v>635</v>
      </c>
      <c r="B706" s="279">
        <v>45948</v>
      </c>
      <c r="C706" s="34" t="s">
        <v>5039</v>
      </c>
      <c r="D706" s="280">
        <v>917135480</v>
      </c>
      <c r="E706" s="34" t="s">
        <v>3202</v>
      </c>
      <c r="F706" s="282" t="s">
        <v>24</v>
      </c>
      <c r="G706" s="282"/>
      <c r="H706" s="282"/>
      <c r="I706" s="34" t="s">
        <v>26</v>
      </c>
      <c r="J706" s="34" t="s">
        <v>27</v>
      </c>
      <c r="K706" s="34" t="s">
        <v>390</v>
      </c>
      <c r="L706" s="34" t="s">
        <v>29</v>
      </c>
      <c r="M706" s="34" t="s">
        <v>203</v>
      </c>
      <c r="N706" s="34" t="s">
        <v>234</v>
      </c>
      <c r="O706" s="38" t="s">
        <v>4264</v>
      </c>
      <c r="P706" s="34"/>
      <c r="Q706" s="34"/>
      <c r="R706" s="284" t="s">
        <v>4508</v>
      </c>
      <c r="S706" s="285"/>
      <c r="T706" s="38"/>
      <c r="U706" s="38"/>
      <c r="V706" s="42"/>
      <c r="W706" s="38"/>
      <c r="X706" s="307"/>
      <c r="Y706" s="271"/>
      <c r="Z706" s="271"/>
      <c r="AA706" s="271"/>
      <c r="AB706" s="271"/>
    </row>
    <row r="707" spans="1:28" ht="17" hidden="1">
      <c r="A707" s="34">
        <f t="shared" si="14"/>
        <v>636</v>
      </c>
      <c r="B707" s="279">
        <v>45948</v>
      </c>
      <c r="C707" s="34" t="s">
        <v>5040</v>
      </c>
      <c r="D707" s="280">
        <v>792019679</v>
      </c>
      <c r="E707" s="34" t="s">
        <v>4899</v>
      </c>
      <c r="F707" s="291" t="s">
        <v>4252</v>
      </c>
      <c r="G707" s="291"/>
      <c r="H707" s="291"/>
      <c r="I707" s="34" t="s">
        <v>26</v>
      </c>
      <c r="J707" s="34" t="s">
        <v>27</v>
      </c>
      <c r="K707" s="34" t="s">
        <v>390</v>
      </c>
      <c r="L707" s="34" t="s">
        <v>29</v>
      </c>
      <c r="M707" s="34" t="s">
        <v>91</v>
      </c>
      <c r="N707" s="34" t="s">
        <v>234</v>
      </c>
      <c r="O707" s="38" t="s">
        <v>32</v>
      </c>
      <c r="P707" s="34"/>
      <c r="Q707" s="34"/>
      <c r="R707" s="284" t="s">
        <v>4508</v>
      </c>
      <c r="S707" s="307" t="s">
        <v>5041</v>
      </c>
      <c r="T707" s="38"/>
      <c r="U707" s="38"/>
      <c r="V707" s="286"/>
      <c r="W707" s="38"/>
      <c r="X707" s="307"/>
      <c r="Y707" s="271"/>
      <c r="Z707" s="271"/>
      <c r="AA707" s="271"/>
      <c r="AB707" s="271"/>
    </row>
    <row r="708" spans="1:28" ht="18.75" hidden="1" customHeight="1">
      <c r="A708" s="34">
        <f t="shared" si="14"/>
        <v>637</v>
      </c>
      <c r="B708" s="279">
        <v>45948</v>
      </c>
      <c r="C708" s="34" t="s">
        <v>5042</v>
      </c>
      <c r="D708" s="280"/>
      <c r="E708" s="34"/>
      <c r="F708" s="144"/>
      <c r="G708" s="144"/>
      <c r="H708" s="144"/>
      <c r="I708" s="34" t="s">
        <v>48</v>
      </c>
      <c r="J708" s="34" t="s">
        <v>27</v>
      </c>
      <c r="K708" s="34" t="s">
        <v>390</v>
      </c>
      <c r="L708" s="34" t="s">
        <v>29</v>
      </c>
      <c r="M708" s="34" t="s">
        <v>361</v>
      </c>
      <c r="N708" s="34" t="s">
        <v>389</v>
      </c>
      <c r="O708" s="38"/>
      <c r="P708" s="34"/>
      <c r="Q708" s="34"/>
      <c r="R708" s="284"/>
      <c r="S708" s="307"/>
      <c r="T708" s="38"/>
      <c r="U708" s="38"/>
      <c r="V708" s="42"/>
      <c r="W708" s="38"/>
      <c r="X708" s="307"/>
      <c r="Y708" s="271"/>
      <c r="Z708" s="271"/>
      <c r="AA708" s="271"/>
      <c r="AB708" s="271"/>
    </row>
    <row r="709" spans="1:28" ht="16" hidden="1">
      <c r="A709" s="34">
        <f t="shared" si="14"/>
        <v>638</v>
      </c>
      <c r="B709" s="279">
        <v>45948</v>
      </c>
      <c r="C709" s="34" t="s">
        <v>5043</v>
      </c>
      <c r="D709" s="280"/>
      <c r="E709" s="34"/>
      <c r="F709" s="144"/>
      <c r="G709" s="144"/>
      <c r="H709" s="144"/>
      <c r="I709" s="34" t="s">
        <v>48</v>
      </c>
      <c r="J709" s="34"/>
      <c r="K709" s="34" t="s">
        <v>390</v>
      </c>
      <c r="L709" s="34" t="s">
        <v>29</v>
      </c>
      <c r="M709" s="34"/>
      <c r="N709" s="34" t="s">
        <v>347</v>
      </c>
      <c r="O709" s="38"/>
      <c r="P709" s="34"/>
      <c r="Q709" s="34"/>
      <c r="R709" s="284"/>
      <c r="S709" s="285"/>
      <c r="T709" s="38"/>
      <c r="U709" s="38"/>
      <c r="V709" s="42"/>
      <c r="W709" s="38"/>
      <c r="X709" s="307"/>
      <c r="Y709" s="271"/>
      <c r="Z709" s="271"/>
      <c r="AA709" s="271"/>
      <c r="AB709" s="271"/>
    </row>
    <row r="710" spans="1:28" ht="16" hidden="1">
      <c r="A710" s="34">
        <f t="shared" si="14"/>
        <v>639</v>
      </c>
      <c r="B710" s="279">
        <v>45948</v>
      </c>
      <c r="C710" s="34" t="s">
        <v>5044</v>
      </c>
      <c r="D710" s="280"/>
      <c r="E710" s="34" t="s">
        <v>4276</v>
      </c>
      <c r="F710" s="291" t="s">
        <v>4252</v>
      </c>
      <c r="G710" s="291"/>
      <c r="H710" s="291"/>
      <c r="I710" s="34" t="s">
        <v>48</v>
      </c>
      <c r="J710" s="34" t="s">
        <v>27</v>
      </c>
      <c r="K710" s="34" t="s">
        <v>388</v>
      </c>
      <c r="L710" s="34" t="s">
        <v>29</v>
      </c>
      <c r="M710" s="34" t="s">
        <v>203</v>
      </c>
      <c r="N710" s="34" t="s">
        <v>389</v>
      </c>
      <c r="O710" s="38"/>
      <c r="P710" s="34"/>
      <c r="Q710" s="34"/>
      <c r="R710" s="284"/>
      <c r="S710" s="285"/>
      <c r="T710" s="38"/>
      <c r="U710" s="38"/>
      <c r="V710" s="42"/>
      <c r="W710" s="38"/>
      <c r="X710" s="43"/>
      <c r="Y710" s="271"/>
      <c r="Z710" s="271"/>
      <c r="AA710" s="271"/>
      <c r="AB710" s="271"/>
    </row>
    <row r="711" spans="1:28" ht="16" hidden="1">
      <c r="A711" s="34">
        <f t="shared" si="14"/>
        <v>640</v>
      </c>
      <c r="B711" s="279">
        <v>45948</v>
      </c>
      <c r="C711" s="34" t="s">
        <v>4414</v>
      </c>
      <c r="D711" s="280"/>
      <c r="E711" s="34" t="s">
        <v>3202</v>
      </c>
      <c r="F711" s="282" t="s">
        <v>24</v>
      </c>
      <c r="G711" s="282"/>
      <c r="H711" s="282"/>
      <c r="I711" s="34" t="s">
        <v>26</v>
      </c>
      <c r="J711" s="34" t="s">
        <v>27</v>
      </c>
      <c r="K711" s="34" t="s">
        <v>388</v>
      </c>
      <c r="L711" s="34" t="s">
        <v>29</v>
      </c>
      <c r="M711" s="34" t="s">
        <v>203</v>
      </c>
      <c r="N711" s="34" t="s">
        <v>389</v>
      </c>
      <c r="O711" s="38"/>
      <c r="P711" s="34"/>
      <c r="Q711" s="34"/>
      <c r="R711" s="284"/>
      <c r="S711" s="285"/>
      <c r="T711" s="38"/>
      <c r="U711" s="38"/>
      <c r="V711" s="42"/>
      <c r="W711" s="38"/>
      <c r="X711" s="43"/>
      <c r="Y711" s="271"/>
      <c r="Z711" s="271"/>
      <c r="AA711" s="271"/>
      <c r="AB711" s="271"/>
    </row>
    <row r="712" spans="1:28" ht="16" hidden="1">
      <c r="A712" s="34">
        <f t="shared" si="14"/>
        <v>641</v>
      </c>
      <c r="B712" s="279">
        <v>45948</v>
      </c>
      <c r="C712" s="34" t="s">
        <v>3930</v>
      </c>
      <c r="D712" s="280"/>
      <c r="E712" s="34" t="s">
        <v>3202</v>
      </c>
      <c r="F712" s="282" t="s">
        <v>24</v>
      </c>
      <c r="G712" s="282"/>
      <c r="H712" s="282"/>
      <c r="I712" s="34" t="s">
        <v>26</v>
      </c>
      <c r="J712" s="34" t="s">
        <v>27</v>
      </c>
      <c r="K712" s="34" t="s">
        <v>388</v>
      </c>
      <c r="L712" s="34" t="s">
        <v>29</v>
      </c>
      <c r="M712" s="34" t="s">
        <v>203</v>
      </c>
      <c r="N712" s="34" t="s">
        <v>389</v>
      </c>
      <c r="O712" s="38"/>
      <c r="P712" s="34"/>
      <c r="Q712" s="34"/>
      <c r="R712" s="284"/>
      <c r="S712" s="285"/>
      <c r="T712" s="38"/>
      <c r="U712" s="38"/>
      <c r="V712" s="42"/>
      <c r="W712" s="38"/>
      <c r="X712" s="43"/>
      <c r="Y712" s="271"/>
      <c r="Z712" s="271"/>
      <c r="AA712" s="271"/>
      <c r="AB712" s="271"/>
    </row>
    <row r="713" spans="1:28" ht="16" hidden="1">
      <c r="A713" s="34">
        <f t="shared" si="14"/>
        <v>642</v>
      </c>
      <c r="B713" s="279">
        <v>45948</v>
      </c>
      <c r="C713" s="34" t="s">
        <v>5045</v>
      </c>
      <c r="D713" s="280"/>
      <c r="E713" s="34"/>
      <c r="F713" s="144"/>
      <c r="G713" s="144"/>
      <c r="H713" s="144"/>
      <c r="I713" s="34" t="s">
        <v>48</v>
      </c>
      <c r="J713" s="34" t="s">
        <v>27</v>
      </c>
      <c r="K713" s="34" t="s">
        <v>388</v>
      </c>
      <c r="L713" s="34" t="s">
        <v>29</v>
      </c>
      <c r="M713" s="34" t="s">
        <v>203</v>
      </c>
      <c r="N713" s="34" t="s">
        <v>389</v>
      </c>
      <c r="O713" s="38"/>
      <c r="P713" s="34"/>
      <c r="Q713" s="34"/>
      <c r="R713" s="284"/>
      <c r="S713" s="307"/>
      <c r="T713" s="38"/>
      <c r="U713" s="38"/>
      <c r="V713" s="42"/>
      <c r="W713" s="38"/>
      <c r="X713" s="43"/>
      <c r="Y713" s="271"/>
      <c r="Z713" s="271"/>
      <c r="AA713" s="271"/>
      <c r="AB713" s="271"/>
    </row>
    <row r="714" spans="1:28" ht="17" hidden="1">
      <c r="A714" s="34">
        <f t="shared" si="14"/>
        <v>643</v>
      </c>
      <c r="B714" s="279">
        <v>45949</v>
      </c>
      <c r="C714" s="34" t="s">
        <v>5046</v>
      </c>
      <c r="D714" s="280">
        <v>796669143</v>
      </c>
      <c r="E714" s="34"/>
      <c r="F714" s="144"/>
      <c r="G714" s="144"/>
      <c r="H714" s="144"/>
      <c r="I714" s="34" t="s">
        <v>26</v>
      </c>
      <c r="J714" s="34" t="s">
        <v>27</v>
      </c>
      <c r="K714" s="34" t="s">
        <v>388</v>
      </c>
      <c r="L714" s="34" t="s">
        <v>29</v>
      </c>
      <c r="M714" s="34" t="s">
        <v>203</v>
      </c>
      <c r="N714" s="34" t="s">
        <v>227</v>
      </c>
      <c r="O714" s="38" t="s">
        <v>697</v>
      </c>
      <c r="P714" s="34"/>
      <c r="Q714" s="34"/>
      <c r="R714" s="284" t="s">
        <v>4508</v>
      </c>
      <c r="S714" s="307"/>
      <c r="T714" s="38"/>
      <c r="U714" s="38"/>
      <c r="V714" s="42"/>
      <c r="W714" s="38"/>
      <c r="X714" s="43"/>
      <c r="Y714" s="136"/>
      <c r="Z714" s="136"/>
      <c r="AA714" s="136"/>
      <c r="AB714" s="136"/>
    </row>
    <row r="715" spans="1:28" ht="17" hidden="1">
      <c r="A715" s="34">
        <f t="shared" si="14"/>
        <v>644</v>
      </c>
      <c r="B715" s="279">
        <v>45949</v>
      </c>
      <c r="C715" s="34" t="s">
        <v>5047</v>
      </c>
      <c r="D715" s="280">
        <v>866627439</v>
      </c>
      <c r="E715" s="34"/>
      <c r="F715" s="144"/>
      <c r="G715" s="144"/>
      <c r="H715" s="144"/>
      <c r="I715" s="34"/>
      <c r="J715" s="34"/>
      <c r="K715" s="34"/>
      <c r="L715" s="34" t="s">
        <v>62</v>
      </c>
      <c r="M715" s="34" t="s">
        <v>161</v>
      </c>
      <c r="N715" s="34"/>
      <c r="O715" s="38" t="s">
        <v>4264</v>
      </c>
      <c r="P715" s="34"/>
      <c r="Q715" s="34"/>
      <c r="R715" s="284" t="s">
        <v>4508</v>
      </c>
      <c r="S715" s="285"/>
      <c r="T715" s="38"/>
      <c r="U715" s="38"/>
      <c r="V715" s="42"/>
      <c r="W715" s="38"/>
      <c r="X715" s="43"/>
      <c r="Y715" s="271"/>
      <c r="Z715" s="271"/>
      <c r="AA715" s="271"/>
      <c r="AB715" s="271"/>
    </row>
    <row r="716" spans="1:28" ht="17" hidden="1">
      <c r="A716" s="34">
        <f t="shared" si="14"/>
        <v>645</v>
      </c>
      <c r="B716" s="279">
        <v>45949</v>
      </c>
      <c r="C716" s="34" t="s">
        <v>5048</v>
      </c>
      <c r="D716" s="280">
        <v>4038892098</v>
      </c>
      <c r="E716" s="34"/>
      <c r="F716" s="144"/>
      <c r="G716" s="144"/>
      <c r="H716" s="144"/>
      <c r="I716" s="34"/>
      <c r="J716" s="34"/>
      <c r="K716" s="34"/>
      <c r="L716" s="34" t="s">
        <v>62</v>
      </c>
      <c r="M716" s="34" t="s">
        <v>303</v>
      </c>
      <c r="N716" s="34"/>
      <c r="O716" s="38" t="s">
        <v>697</v>
      </c>
      <c r="P716" s="34"/>
      <c r="Q716" s="34"/>
      <c r="R716" s="284" t="s">
        <v>4424</v>
      </c>
      <c r="S716" s="285" t="s">
        <v>5049</v>
      </c>
      <c r="T716" s="38"/>
      <c r="U716" s="38"/>
      <c r="V716" s="42"/>
      <c r="W716" s="38"/>
      <c r="X716" s="43"/>
      <c r="Y716" s="271"/>
      <c r="Z716" s="271"/>
      <c r="AA716" s="271"/>
      <c r="AB716" s="271"/>
    </row>
    <row r="717" spans="1:28" ht="17" hidden="1">
      <c r="A717" s="34">
        <f t="shared" si="14"/>
        <v>646</v>
      </c>
      <c r="B717" s="279">
        <v>45949</v>
      </c>
      <c r="C717" s="34" t="s">
        <v>3719</v>
      </c>
      <c r="D717" s="280">
        <v>987890737</v>
      </c>
      <c r="E717" s="34" t="s">
        <v>3202</v>
      </c>
      <c r="F717" s="282" t="s">
        <v>24</v>
      </c>
      <c r="G717" s="282"/>
      <c r="H717" s="282"/>
      <c r="I717" s="34" t="s">
        <v>26</v>
      </c>
      <c r="J717" s="34" t="s">
        <v>27</v>
      </c>
      <c r="K717" s="34" t="s">
        <v>391</v>
      </c>
      <c r="L717" s="34" t="s">
        <v>29</v>
      </c>
      <c r="M717" s="34" t="s">
        <v>361</v>
      </c>
      <c r="N717" s="34" t="s">
        <v>227</v>
      </c>
      <c r="O717" s="38" t="s">
        <v>32</v>
      </c>
      <c r="P717" s="34"/>
      <c r="Q717" s="34"/>
      <c r="R717" s="284" t="s">
        <v>4364</v>
      </c>
      <c r="S717" s="288" t="s">
        <v>1198</v>
      </c>
      <c r="T717" s="38"/>
      <c r="U717" s="38"/>
      <c r="V717" s="286"/>
      <c r="W717" s="38"/>
      <c r="X717" s="43"/>
      <c r="Y717" s="271"/>
      <c r="Z717" s="271"/>
      <c r="AA717" s="271"/>
      <c r="AB717" s="271"/>
    </row>
    <row r="718" spans="1:28" ht="16" hidden="1">
      <c r="A718" s="34">
        <f t="shared" si="14"/>
        <v>647</v>
      </c>
      <c r="B718" s="279">
        <v>45949</v>
      </c>
      <c r="C718" s="34" t="s">
        <v>4203</v>
      </c>
      <c r="D718" s="280"/>
      <c r="E718" s="34" t="s">
        <v>3202</v>
      </c>
      <c r="F718" s="282" t="s">
        <v>24</v>
      </c>
      <c r="G718" s="282"/>
      <c r="H718" s="282"/>
      <c r="I718" s="34" t="s">
        <v>26</v>
      </c>
      <c r="J718" s="34" t="s">
        <v>27</v>
      </c>
      <c r="K718" s="34" t="s">
        <v>391</v>
      </c>
      <c r="L718" s="34" t="s">
        <v>29</v>
      </c>
      <c r="M718" s="34"/>
      <c r="N718" s="34" t="s">
        <v>347</v>
      </c>
      <c r="O718" s="38"/>
      <c r="P718" s="34"/>
      <c r="Q718" s="34"/>
      <c r="R718" s="284"/>
      <c r="S718" s="285"/>
      <c r="T718" s="38"/>
      <c r="U718" s="38"/>
      <c r="V718" s="42"/>
      <c r="W718" s="38"/>
      <c r="X718" s="43"/>
      <c r="Y718" s="271"/>
      <c r="Z718" s="271"/>
      <c r="AA718" s="271"/>
      <c r="AB718" s="271"/>
    </row>
    <row r="719" spans="1:28" ht="16" hidden="1">
      <c r="A719" s="34">
        <f t="shared" si="14"/>
        <v>648</v>
      </c>
      <c r="B719" s="279">
        <v>45949</v>
      </c>
      <c r="C719" s="34" t="s">
        <v>5050</v>
      </c>
      <c r="D719" s="280"/>
      <c r="E719" s="34"/>
      <c r="F719" s="144"/>
      <c r="G719" s="144"/>
      <c r="H719" s="144"/>
      <c r="I719" s="34" t="s">
        <v>48</v>
      </c>
      <c r="J719" s="34"/>
      <c r="K719" s="34" t="s">
        <v>390</v>
      </c>
      <c r="L719" s="34" t="s">
        <v>29</v>
      </c>
      <c r="M719" s="34"/>
      <c r="N719" s="34" t="s">
        <v>160</v>
      </c>
      <c r="O719" s="38"/>
      <c r="P719" s="34"/>
      <c r="Q719" s="44"/>
      <c r="R719" s="284"/>
      <c r="S719" s="285"/>
      <c r="T719" s="38"/>
      <c r="U719" s="38"/>
      <c r="V719" s="42"/>
      <c r="W719" s="38"/>
      <c r="X719" s="43"/>
      <c r="Y719" s="271"/>
      <c r="Z719" s="271"/>
      <c r="AA719" s="271"/>
      <c r="AB719" s="271"/>
    </row>
    <row r="720" spans="1:28" ht="17" hidden="1">
      <c r="A720" s="34">
        <f t="shared" si="14"/>
        <v>649</v>
      </c>
      <c r="B720" s="279">
        <v>45949</v>
      </c>
      <c r="C720" s="34" t="s">
        <v>5051</v>
      </c>
      <c r="D720" s="280">
        <v>913649668</v>
      </c>
      <c r="E720" s="34" t="s">
        <v>4697</v>
      </c>
      <c r="F720" s="282" t="s">
        <v>4698</v>
      </c>
      <c r="G720" s="282"/>
      <c r="H720" s="282"/>
      <c r="I720" s="34" t="s">
        <v>26</v>
      </c>
      <c r="J720" s="34" t="s">
        <v>38</v>
      </c>
      <c r="K720" s="34" t="s">
        <v>390</v>
      </c>
      <c r="L720" s="34" t="s">
        <v>107</v>
      </c>
      <c r="M720" s="34" t="s">
        <v>161</v>
      </c>
      <c r="N720" s="34" t="s">
        <v>227</v>
      </c>
      <c r="O720" s="38" t="s">
        <v>697</v>
      </c>
      <c r="P720" s="34"/>
      <c r="Q720" s="34"/>
      <c r="R720" s="284" t="s">
        <v>110</v>
      </c>
      <c r="S720" s="285"/>
      <c r="T720" s="38"/>
      <c r="U720" s="38"/>
      <c r="V720" s="42"/>
      <c r="W720" s="38"/>
      <c r="X720" s="43"/>
      <c r="Y720" s="271"/>
      <c r="Z720" s="271"/>
      <c r="AA720" s="271"/>
      <c r="AB720" s="271"/>
    </row>
    <row r="721" spans="1:28" ht="17" hidden="1">
      <c r="A721" s="34">
        <f t="shared" si="14"/>
        <v>650</v>
      </c>
      <c r="B721" s="279">
        <v>45949</v>
      </c>
      <c r="C721" s="34"/>
      <c r="D721" s="280">
        <v>899769952</v>
      </c>
      <c r="E721" s="34"/>
      <c r="F721" s="144"/>
      <c r="G721" s="144"/>
      <c r="H721" s="144"/>
      <c r="I721" s="34"/>
      <c r="J721" s="34"/>
      <c r="K721" s="34"/>
      <c r="L721" s="34" t="s">
        <v>60</v>
      </c>
      <c r="M721" s="34" t="s">
        <v>217</v>
      </c>
      <c r="N721" s="34"/>
      <c r="O721" s="38" t="s">
        <v>32</v>
      </c>
      <c r="P721" s="34"/>
      <c r="Q721" s="34"/>
      <c r="R721" s="284" t="s">
        <v>4424</v>
      </c>
      <c r="S721" s="285" t="s">
        <v>5052</v>
      </c>
      <c r="T721" s="38"/>
      <c r="U721" s="38"/>
      <c r="V721" s="286"/>
      <c r="W721" s="38"/>
      <c r="X721" s="43"/>
      <c r="Y721" s="271"/>
      <c r="Z721" s="271"/>
      <c r="AA721" s="271"/>
      <c r="AB721" s="271"/>
    </row>
    <row r="722" spans="1:28" ht="17" hidden="1">
      <c r="A722" s="34">
        <f t="shared" si="14"/>
        <v>651</v>
      </c>
      <c r="B722" s="279">
        <v>45949</v>
      </c>
      <c r="C722" s="34" t="s">
        <v>5053</v>
      </c>
      <c r="D722" s="280">
        <v>948987883</v>
      </c>
      <c r="E722" s="34"/>
      <c r="F722" s="144"/>
      <c r="G722" s="144"/>
      <c r="H722" s="144"/>
      <c r="I722" s="34" t="s">
        <v>48</v>
      </c>
      <c r="J722" s="34" t="s">
        <v>38</v>
      </c>
      <c r="K722" s="34" t="s">
        <v>391</v>
      </c>
      <c r="L722" s="34" t="s">
        <v>29</v>
      </c>
      <c r="M722" s="34" t="s">
        <v>303</v>
      </c>
      <c r="N722" s="34" t="s">
        <v>234</v>
      </c>
      <c r="O722" s="38" t="s">
        <v>32</v>
      </c>
      <c r="P722" s="34"/>
      <c r="Q722" s="34"/>
      <c r="R722" s="284" t="s">
        <v>4364</v>
      </c>
      <c r="S722" s="335" t="s">
        <v>1198</v>
      </c>
      <c r="T722" s="38"/>
      <c r="U722" s="38"/>
      <c r="V722" s="286"/>
      <c r="W722" s="38"/>
      <c r="X722" s="43"/>
      <c r="Y722" s="271"/>
      <c r="Z722" s="271"/>
      <c r="AA722" s="271"/>
      <c r="AB722" s="271"/>
    </row>
    <row r="723" spans="1:28" ht="16" hidden="1">
      <c r="A723" s="34">
        <f t="shared" si="14"/>
        <v>652</v>
      </c>
      <c r="B723" s="279">
        <v>45949</v>
      </c>
      <c r="C723" s="34" t="s">
        <v>618</v>
      </c>
      <c r="D723" s="280"/>
      <c r="E723" s="34" t="s">
        <v>5054</v>
      </c>
      <c r="F723" s="282" t="s">
        <v>4271</v>
      </c>
      <c r="G723" s="282"/>
      <c r="H723" s="282"/>
      <c r="I723" s="34" t="s">
        <v>26</v>
      </c>
      <c r="J723" s="34" t="s">
        <v>27</v>
      </c>
      <c r="K723" s="34" t="s">
        <v>391</v>
      </c>
      <c r="L723" s="34" t="s">
        <v>29</v>
      </c>
      <c r="M723" s="34" t="s">
        <v>203</v>
      </c>
      <c r="N723" s="34" t="s">
        <v>389</v>
      </c>
      <c r="O723" s="38"/>
      <c r="P723" s="34"/>
      <c r="Q723" s="34"/>
      <c r="R723" s="284"/>
      <c r="S723" s="285"/>
      <c r="T723" s="38"/>
      <c r="U723" s="38"/>
      <c r="V723" s="42"/>
      <c r="W723" s="38"/>
      <c r="X723" s="43"/>
      <c r="Y723" s="271"/>
      <c r="Z723" s="271"/>
      <c r="AA723" s="271"/>
      <c r="AB723" s="271"/>
    </row>
    <row r="724" spans="1:28" ht="16" hidden="1">
      <c r="A724" s="34">
        <f t="shared" si="14"/>
        <v>653</v>
      </c>
      <c r="B724" s="279">
        <v>45949</v>
      </c>
      <c r="C724" s="34" t="s">
        <v>5055</v>
      </c>
      <c r="D724" s="280"/>
      <c r="E724" s="34" t="s">
        <v>2982</v>
      </c>
      <c r="F724" s="291" t="s">
        <v>4252</v>
      </c>
      <c r="G724" s="291"/>
      <c r="H724" s="291"/>
      <c r="I724" s="34" t="s">
        <v>26</v>
      </c>
      <c r="J724" s="34" t="s">
        <v>27</v>
      </c>
      <c r="K724" s="34" t="s">
        <v>391</v>
      </c>
      <c r="L724" s="34" t="s">
        <v>29</v>
      </c>
      <c r="M724" s="34" t="s">
        <v>91</v>
      </c>
      <c r="N724" s="34" t="s">
        <v>389</v>
      </c>
      <c r="O724" s="38"/>
      <c r="P724" s="34"/>
      <c r="Q724" s="34"/>
      <c r="R724" s="284"/>
      <c r="S724" s="285"/>
      <c r="T724" s="38"/>
      <c r="U724" s="38"/>
      <c r="V724" s="42"/>
      <c r="W724" s="38"/>
      <c r="X724" s="43"/>
      <c r="Y724" s="271"/>
      <c r="Z724" s="271"/>
      <c r="AA724" s="271"/>
      <c r="AB724" s="271"/>
    </row>
    <row r="725" spans="1:28" ht="16" hidden="1">
      <c r="A725" s="34">
        <f t="shared" si="14"/>
        <v>654</v>
      </c>
      <c r="B725" s="279">
        <v>45949</v>
      </c>
      <c r="C725" s="34" t="s">
        <v>5056</v>
      </c>
      <c r="D725" s="336">
        <v>977956247</v>
      </c>
      <c r="E725" s="34"/>
      <c r="F725" s="144"/>
      <c r="G725" s="144"/>
      <c r="H725" s="144"/>
      <c r="I725" s="34" t="s">
        <v>48</v>
      </c>
      <c r="J725" s="34" t="s">
        <v>27</v>
      </c>
      <c r="K725" s="34" t="s">
        <v>391</v>
      </c>
      <c r="L725" s="34" t="s">
        <v>49</v>
      </c>
      <c r="M725" s="34" t="s">
        <v>81</v>
      </c>
      <c r="N725" s="34" t="s">
        <v>227</v>
      </c>
      <c r="O725" s="38"/>
      <c r="P725" s="34"/>
      <c r="Q725" s="34"/>
      <c r="R725" s="284"/>
      <c r="S725" s="285"/>
      <c r="T725" s="38"/>
      <c r="U725" s="38"/>
      <c r="V725" s="42"/>
      <c r="W725" s="38"/>
      <c r="X725" s="43"/>
      <c r="Y725" s="271"/>
      <c r="Z725" s="271"/>
      <c r="AA725" s="271"/>
      <c r="AB725" s="271"/>
    </row>
    <row r="726" spans="1:28" ht="16" hidden="1">
      <c r="A726" s="34">
        <f t="shared" si="14"/>
        <v>655</v>
      </c>
      <c r="B726" s="279">
        <v>45949</v>
      </c>
      <c r="C726" s="34" t="s">
        <v>5057</v>
      </c>
      <c r="D726" s="280"/>
      <c r="E726" s="34" t="s">
        <v>3038</v>
      </c>
      <c r="F726" s="291" t="s">
        <v>4252</v>
      </c>
      <c r="G726" s="291"/>
      <c r="H726" s="291"/>
      <c r="I726" s="34" t="s">
        <v>26</v>
      </c>
      <c r="J726" s="34" t="s">
        <v>27</v>
      </c>
      <c r="K726" s="34" t="s">
        <v>391</v>
      </c>
      <c r="L726" s="34" t="s">
        <v>29</v>
      </c>
      <c r="M726" s="34" t="s">
        <v>91</v>
      </c>
      <c r="N726" s="34" t="s">
        <v>389</v>
      </c>
      <c r="O726" s="38"/>
      <c r="P726" s="34"/>
      <c r="Q726" s="34"/>
      <c r="R726" s="284"/>
      <c r="S726" s="285"/>
      <c r="T726" s="38"/>
      <c r="U726" s="38"/>
      <c r="V726" s="42"/>
      <c r="W726" s="38"/>
      <c r="X726" s="43"/>
      <c r="Y726" s="271"/>
      <c r="Z726" s="271"/>
      <c r="AA726" s="271"/>
      <c r="AB726" s="271"/>
    </row>
    <row r="727" spans="1:28" ht="16" hidden="1">
      <c r="A727" s="34">
        <f t="shared" si="14"/>
        <v>656</v>
      </c>
      <c r="B727" s="279">
        <v>45949</v>
      </c>
      <c r="C727" s="34" t="s">
        <v>5058</v>
      </c>
      <c r="D727" s="280"/>
      <c r="E727" s="34" t="s">
        <v>4745</v>
      </c>
      <c r="F727" s="291" t="s">
        <v>4746</v>
      </c>
      <c r="G727" s="291"/>
      <c r="H727" s="291"/>
      <c r="I727" s="34" t="s">
        <v>26</v>
      </c>
      <c r="J727" s="34" t="s">
        <v>38</v>
      </c>
      <c r="K727" s="34" t="s">
        <v>391</v>
      </c>
      <c r="L727" s="34" t="s">
        <v>107</v>
      </c>
      <c r="M727" s="34" t="s">
        <v>161</v>
      </c>
      <c r="N727" s="34" t="s">
        <v>389</v>
      </c>
      <c r="O727" s="38"/>
      <c r="P727" s="34"/>
      <c r="Q727" s="49"/>
      <c r="R727" s="284"/>
      <c r="S727" s="285"/>
      <c r="T727" s="38"/>
      <c r="U727" s="38"/>
      <c r="V727" s="42"/>
      <c r="W727" s="38"/>
      <c r="X727" s="43"/>
      <c r="Y727" s="271"/>
      <c r="Z727" s="271"/>
      <c r="AA727" s="271"/>
      <c r="AB727" s="271"/>
    </row>
    <row r="728" spans="1:28" ht="16" hidden="1">
      <c r="A728" s="34">
        <f t="shared" si="14"/>
        <v>657</v>
      </c>
      <c r="B728" s="279">
        <v>45949</v>
      </c>
      <c r="C728" s="34" t="s">
        <v>5059</v>
      </c>
      <c r="D728" s="280"/>
      <c r="E728" s="34" t="s">
        <v>3202</v>
      </c>
      <c r="F728" s="282" t="s">
        <v>24</v>
      </c>
      <c r="G728" s="282"/>
      <c r="H728" s="282"/>
      <c r="I728" s="34" t="s">
        <v>26</v>
      </c>
      <c r="J728" s="34" t="s">
        <v>27</v>
      </c>
      <c r="K728" s="34" t="s">
        <v>391</v>
      </c>
      <c r="L728" s="34" t="s">
        <v>29</v>
      </c>
      <c r="M728" s="34"/>
      <c r="N728" s="34" t="s">
        <v>389</v>
      </c>
      <c r="O728" s="38"/>
      <c r="P728" s="34"/>
      <c r="Q728" s="34"/>
      <c r="R728" s="284"/>
      <c r="S728" s="285"/>
      <c r="T728" s="38"/>
      <c r="U728" s="38"/>
      <c r="V728" s="42"/>
      <c r="W728" s="38"/>
      <c r="X728" s="43"/>
      <c r="Y728" s="271"/>
      <c r="Z728" s="271"/>
      <c r="AA728" s="271"/>
      <c r="AB728" s="271"/>
    </row>
    <row r="729" spans="1:28" ht="17" hidden="1">
      <c r="A729" s="34">
        <f>A732+1</f>
        <v>659</v>
      </c>
      <c r="B729" s="279">
        <v>45949</v>
      </c>
      <c r="C729" s="34" t="s">
        <v>2247</v>
      </c>
      <c r="D729" s="280">
        <v>775477624</v>
      </c>
      <c r="E729" s="34" t="s">
        <v>4302</v>
      </c>
      <c r="F729" s="291" t="s">
        <v>4252</v>
      </c>
      <c r="G729" s="291"/>
      <c r="H729" s="291"/>
      <c r="I729" s="34" t="s">
        <v>26</v>
      </c>
      <c r="J729" s="34" t="s">
        <v>27</v>
      </c>
      <c r="K729" s="34" t="s">
        <v>391</v>
      </c>
      <c r="L729" s="34" t="s">
        <v>29</v>
      </c>
      <c r="M729" s="34" t="s">
        <v>217</v>
      </c>
      <c r="N729" s="34" t="s">
        <v>234</v>
      </c>
      <c r="O729" s="38" t="s">
        <v>32</v>
      </c>
      <c r="P729" s="34"/>
      <c r="Q729" s="34"/>
      <c r="R729" s="284" t="s">
        <v>4364</v>
      </c>
      <c r="S729" s="335" t="s">
        <v>1198</v>
      </c>
      <c r="T729" s="38"/>
      <c r="U729" s="38"/>
      <c r="V729" s="286"/>
      <c r="W729" s="38"/>
      <c r="X729" s="43"/>
      <c r="Y729" s="271"/>
      <c r="Z729" s="271"/>
      <c r="AA729" s="271"/>
      <c r="AB729" s="271"/>
    </row>
    <row r="730" spans="1:28" ht="16" hidden="1">
      <c r="A730" s="34">
        <f t="shared" ref="A730:A731" si="15">A729+1</f>
        <v>660</v>
      </c>
      <c r="B730" s="279">
        <v>45949</v>
      </c>
      <c r="C730" s="34" t="s">
        <v>5060</v>
      </c>
      <c r="D730" s="280"/>
      <c r="E730" s="34" t="s">
        <v>5061</v>
      </c>
      <c r="F730" s="144" t="s">
        <v>4604</v>
      </c>
      <c r="G730" s="144"/>
      <c r="H730" s="144"/>
      <c r="I730" s="34" t="s">
        <v>26</v>
      </c>
      <c r="J730" s="34" t="s">
        <v>27</v>
      </c>
      <c r="K730" s="34" t="s">
        <v>391</v>
      </c>
      <c r="L730" s="34" t="s">
        <v>29</v>
      </c>
      <c r="M730" s="34" t="s">
        <v>203</v>
      </c>
      <c r="N730" s="34" t="s">
        <v>389</v>
      </c>
      <c r="O730" s="38"/>
      <c r="P730" s="34"/>
      <c r="Q730" s="34"/>
      <c r="R730" s="284"/>
      <c r="S730" s="285"/>
      <c r="T730" s="38"/>
      <c r="U730" s="38"/>
      <c r="V730" s="42"/>
      <c r="W730" s="38"/>
      <c r="X730" s="43"/>
      <c r="Y730" s="271"/>
      <c r="Z730" s="271"/>
      <c r="AA730" s="271"/>
      <c r="AB730" s="271"/>
    </row>
    <row r="731" spans="1:28" ht="16" hidden="1">
      <c r="A731" s="34">
        <f t="shared" si="15"/>
        <v>661</v>
      </c>
      <c r="B731" s="279">
        <v>45949</v>
      </c>
      <c r="C731" s="34" t="s">
        <v>289</v>
      </c>
      <c r="D731" s="280"/>
      <c r="E731" s="34" t="s">
        <v>4302</v>
      </c>
      <c r="F731" s="291" t="s">
        <v>4252</v>
      </c>
      <c r="G731" s="291"/>
      <c r="H731" s="291"/>
      <c r="I731" s="34" t="s">
        <v>26</v>
      </c>
      <c r="J731" s="34" t="s">
        <v>27</v>
      </c>
      <c r="K731" s="34" t="s">
        <v>391</v>
      </c>
      <c r="L731" s="34" t="s">
        <v>29</v>
      </c>
      <c r="M731" s="34"/>
      <c r="N731" s="34" t="s">
        <v>347</v>
      </c>
      <c r="O731" s="38"/>
      <c r="P731" s="34"/>
      <c r="Q731" s="34"/>
      <c r="R731" s="284"/>
      <c r="S731" s="285"/>
      <c r="T731" s="38"/>
      <c r="U731" s="38"/>
      <c r="V731" s="42"/>
      <c r="W731" s="38"/>
      <c r="X731" s="43"/>
      <c r="Y731" s="271"/>
      <c r="Z731" s="271"/>
      <c r="AA731" s="271"/>
      <c r="AB731" s="271"/>
    </row>
    <row r="732" spans="1:28" ht="16" hidden="1">
      <c r="A732" s="34">
        <f>A728+1</f>
        <v>658</v>
      </c>
      <c r="B732" s="279">
        <v>45949</v>
      </c>
      <c r="C732" s="34" t="s">
        <v>5062</v>
      </c>
      <c r="D732" s="280">
        <v>901388566</v>
      </c>
      <c r="E732" s="34"/>
      <c r="F732" s="144"/>
      <c r="G732" s="144"/>
      <c r="H732" s="144"/>
      <c r="I732" s="34" t="s">
        <v>48</v>
      </c>
      <c r="J732" s="34" t="s">
        <v>27</v>
      </c>
      <c r="K732" s="34" t="s">
        <v>391</v>
      </c>
      <c r="L732" s="34" t="s">
        <v>29</v>
      </c>
      <c r="M732" s="34" t="s">
        <v>203</v>
      </c>
      <c r="N732" s="34" t="s">
        <v>227</v>
      </c>
      <c r="O732" s="38" t="s">
        <v>4264</v>
      </c>
      <c r="P732" s="34"/>
      <c r="Q732" s="34"/>
      <c r="R732" s="284"/>
      <c r="S732" s="285"/>
      <c r="T732" s="38"/>
      <c r="U732" s="38"/>
      <c r="V732" s="42"/>
      <c r="W732" s="38"/>
      <c r="X732" s="43"/>
      <c r="Y732" s="271"/>
      <c r="Z732" s="271"/>
      <c r="AA732" s="271"/>
      <c r="AB732" s="271"/>
    </row>
    <row r="733" spans="1:28" ht="16" hidden="1">
      <c r="A733" s="34">
        <f>A731+1</f>
        <v>662</v>
      </c>
      <c r="B733" s="279">
        <v>45949</v>
      </c>
      <c r="C733" s="34" t="s">
        <v>5063</v>
      </c>
      <c r="D733" s="280"/>
      <c r="E733" s="34"/>
      <c r="F733" s="144"/>
      <c r="G733" s="144"/>
      <c r="H733" s="144"/>
      <c r="I733" s="34" t="s">
        <v>48</v>
      </c>
      <c r="J733" s="34" t="s">
        <v>27</v>
      </c>
      <c r="K733" s="34" t="s">
        <v>391</v>
      </c>
      <c r="L733" s="34" t="s">
        <v>107</v>
      </c>
      <c r="M733" s="34"/>
      <c r="N733" s="34" t="s">
        <v>347</v>
      </c>
      <c r="O733" s="38"/>
      <c r="P733" s="34"/>
      <c r="Q733" s="34"/>
      <c r="R733" s="284"/>
      <c r="S733" s="285"/>
      <c r="T733" s="38"/>
      <c r="U733" s="38"/>
      <c r="V733" s="42"/>
      <c r="W733" s="38"/>
      <c r="X733" s="43"/>
      <c r="Y733" s="271"/>
      <c r="Z733" s="271"/>
      <c r="AA733" s="271"/>
      <c r="AB733" s="271"/>
    </row>
    <row r="734" spans="1:28" ht="17" hidden="1">
      <c r="A734" s="34">
        <f t="shared" ref="A734:A824" si="16">A733+1</f>
        <v>663</v>
      </c>
      <c r="B734" s="279">
        <v>45949</v>
      </c>
      <c r="C734" s="34" t="s">
        <v>380</v>
      </c>
      <c r="D734" s="280">
        <v>929222207</v>
      </c>
      <c r="E734" s="34"/>
      <c r="F734" s="144"/>
      <c r="G734" s="144"/>
      <c r="H734" s="144"/>
      <c r="I734" s="34" t="s">
        <v>48</v>
      </c>
      <c r="J734" s="34" t="s">
        <v>27</v>
      </c>
      <c r="K734" s="34" t="s">
        <v>391</v>
      </c>
      <c r="L734" s="34" t="s">
        <v>107</v>
      </c>
      <c r="M734" s="34" t="s">
        <v>91</v>
      </c>
      <c r="N734" s="34" t="s">
        <v>234</v>
      </c>
      <c r="O734" s="38" t="s">
        <v>4264</v>
      </c>
      <c r="P734" s="34"/>
      <c r="Q734" s="34"/>
      <c r="R734" s="284" t="s">
        <v>4508</v>
      </c>
      <c r="S734" s="285"/>
      <c r="T734" s="38"/>
      <c r="U734" s="38"/>
      <c r="V734" s="42"/>
      <c r="W734" s="38"/>
      <c r="X734" s="43"/>
      <c r="Y734" s="271"/>
      <c r="Z734" s="271"/>
      <c r="AA734" s="271"/>
      <c r="AB734" s="271"/>
    </row>
    <row r="735" spans="1:28" ht="17" hidden="1">
      <c r="A735" s="34">
        <f t="shared" si="16"/>
        <v>664</v>
      </c>
      <c r="B735" s="279">
        <v>45949</v>
      </c>
      <c r="C735" s="34" t="s">
        <v>5064</v>
      </c>
      <c r="D735" s="280">
        <v>373806783</v>
      </c>
      <c r="E735" s="34" t="s">
        <v>3202</v>
      </c>
      <c r="F735" s="282" t="s">
        <v>24</v>
      </c>
      <c r="G735" s="282"/>
      <c r="H735" s="282"/>
      <c r="I735" s="34" t="s">
        <v>26</v>
      </c>
      <c r="J735" s="34" t="s">
        <v>27</v>
      </c>
      <c r="K735" s="34" t="s">
        <v>390</v>
      </c>
      <c r="L735" s="34" t="s">
        <v>29</v>
      </c>
      <c r="M735" s="34" t="s">
        <v>361</v>
      </c>
      <c r="N735" s="34" t="s">
        <v>227</v>
      </c>
      <c r="O735" s="38" t="s">
        <v>4264</v>
      </c>
      <c r="P735" s="34"/>
      <c r="Q735" s="49"/>
      <c r="R735" s="284" t="s">
        <v>4508</v>
      </c>
      <c r="S735" s="285"/>
      <c r="T735" s="38"/>
      <c r="U735" s="38"/>
      <c r="V735" s="42"/>
      <c r="W735" s="38"/>
      <c r="X735" s="43"/>
      <c r="Y735" s="271"/>
      <c r="Z735" s="271"/>
      <c r="AA735" s="271"/>
      <c r="AB735" s="271"/>
    </row>
    <row r="736" spans="1:28" ht="17" hidden="1">
      <c r="A736" s="34">
        <f t="shared" si="16"/>
        <v>665</v>
      </c>
      <c r="B736" s="279">
        <v>45949</v>
      </c>
      <c r="C736" s="34" t="s">
        <v>5065</v>
      </c>
      <c r="D736" s="280">
        <v>924618356</v>
      </c>
      <c r="E736" s="34"/>
      <c r="F736" s="144"/>
      <c r="G736" s="144"/>
      <c r="H736" s="144"/>
      <c r="I736" s="34" t="s">
        <v>48</v>
      </c>
      <c r="J736" s="34" t="s">
        <v>27</v>
      </c>
      <c r="K736" s="34" t="s">
        <v>390</v>
      </c>
      <c r="L736" s="34" t="s">
        <v>49</v>
      </c>
      <c r="M736" s="34" t="s">
        <v>203</v>
      </c>
      <c r="N736" s="34" t="s">
        <v>234</v>
      </c>
      <c r="O736" s="38" t="s">
        <v>32</v>
      </c>
      <c r="P736" s="34"/>
      <c r="Q736" s="34"/>
      <c r="R736" s="284" t="s">
        <v>4364</v>
      </c>
      <c r="S736" s="288" t="s">
        <v>4944</v>
      </c>
      <c r="T736" s="38"/>
      <c r="U736" s="38"/>
      <c r="V736" s="286"/>
      <c r="W736" s="38"/>
      <c r="X736" s="43"/>
      <c r="Y736" s="271"/>
      <c r="Z736" s="271"/>
      <c r="AA736" s="271"/>
      <c r="AB736" s="271"/>
    </row>
    <row r="737" spans="1:28" ht="17" hidden="1">
      <c r="A737" s="34">
        <f t="shared" si="16"/>
        <v>666</v>
      </c>
      <c r="B737" s="279">
        <v>45949</v>
      </c>
      <c r="C737" s="34" t="s">
        <v>5066</v>
      </c>
      <c r="D737" s="280">
        <v>933751511</v>
      </c>
      <c r="E737" s="34"/>
      <c r="F737" s="144"/>
      <c r="G737" s="144"/>
      <c r="H737" s="144"/>
      <c r="I737" s="34" t="s">
        <v>48</v>
      </c>
      <c r="J737" s="34" t="s">
        <v>27</v>
      </c>
      <c r="K737" s="34" t="s">
        <v>390</v>
      </c>
      <c r="L737" s="34" t="s">
        <v>29</v>
      </c>
      <c r="M737" s="34" t="s">
        <v>361</v>
      </c>
      <c r="N737" s="34" t="s">
        <v>234</v>
      </c>
      <c r="O737" s="38" t="s">
        <v>4264</v>
      </c>
      <c r="P737" s="34"/>
      <c r="Q737" s="34"/>
      <c r="R737" s="284" t="s">
        <v>4344</v>
      </c>
      <c r="S737" s="285"/>
      <c r="T737" s="38" t="s">
        <v>4264</v>
      </c>
      <c r="U737" s="38" t="s">
        <v>44</v>
      </c>
      <c r="V737" s="42" t="s">
        <v>5067</v>
      </c>
      <c r="W737" s="38" t="s">
        <v>27</v>
      </c>
      <c r="X737" s="43" t="s">
        <v>4778</v>
      </c>
      <c r="Y737" s="271"/>
      <c r="Z737" s="271"/>
      <c r="AA737" s="271"/>
      <c r="AB737" s="271"/>
    </row>
    <row r="738" spans="1:28" ht="16" hidden="1">
      <c r="A738" s="34">
        <f t="shared" si="16"/>
        <v>667</v>
      </c>
      <c r="B738" s="279">
        <v>45949</v>
      </c>
      <c r="C738" s="34" t="s">
        <v>4202</v>
      </c>
      <c r="D738" s="280">
        <v>336983579</v>
      </c>
      <c r="E738" s="34" t="s">
        <v>2982</v>
      </c>
      <c r="F738" s="291" t="s">
        <v>4252</v>
      </c>
      <c r="G738" s="291"/>
      <c r="H738" s="291"/>
      <c r="I738" s="34" t="s">
        <v>26</v>
      </c>
      <c r="J738" s="34" t="s">
        <v>27</v>
      </c>
      <c r="K738" s="34" t="s">
        <v>390</v>
      </c>
      <c r="L738" s="34" t="s">
        <v>29</v>
      </c>
      <c r="M738" s="34" t="s">
        <v>91</v>
      </c>
      <c r="N738" s="34" t="s">
        <v>234</v>
      </c>
      <c r="O738" s="38" t="s">
        <v>32</v>
      </c>
      <c r="P738" s="34" t="s">
        <v>219</v>
      </c>
      <c r="Q738" s="44">
        <v>45956</v>
      </c>
      <c r="R738" s="284"/>
      <c r="S738" s="285"/>
      <c r="T738" s="38"/>
      <c r="U738" s="38"/>
      <c r="V738" s="286"/>
      <c r="W738" s="38"/>
      <c r="X738" s="43"/>
      <c r="Y738" s="271"/>
      <c r="Z738" s="271"/>
      <c r="AA738" s="271"/>
      <c r="AB738" s="271"/>
    </row>
    <row r="739" spans="1:28" ht="16" hidden="1">
      <c r="A739" s="34">
        <f t="shared" si="16"/>
        <v>668</v>
      </c>
      <c r="B739" s="279">
        <v>45949</v>
      </c>
      <c r="C739" s="34" t="s">
        <v>5068</v>
      </c>
      <c r="D739" s="280"/>
      <c r="E739" s="34" t="s">
        <v>3996</v>
      </c>
      <c r="F739" s="144" t="s">
        <v>4273</v>
      </c>
      <c r="G739" s="144"/>
      <c r="H739" s="144"/>
      <c r="I739" s="34" t="s">
        <v>26</v>
      </c>
      <c r="J739" s="34" t="s">
        <v>38</v>
      </c>
      <c r="K739" s="34" t="s">
        <v>390</v>
      </c>
      <c r="L739" s="34" t="s">
        <v>107</v>
      </c>
      <c r="M739" s="34" t="s">
        <v>4324</v>
      </c>
      <c r="N739" s="34" t="s">
        <v>389</v>
      </c>
      <c r="O739" s="38"/>
      <c r="P739" s="34"/>
      <c r="Q739" s="34"/>
      <c r="R739" s="284"/>
      <c r="S739" s="285"/>
      <c r="T739" s="38"/>
      <c r="U739" s="38"/>
      <c r="V739" s="42"/>
      <c r="W739" s="38"/>
      <c r="X739" s="43"/>
      <c r="Y739" s="271"/>
      <c r="Z739" s="271"/>
      <c r="AA739" s="271"/>
      <c r="AB739" s="271"/>
    </row>
    <row r="740" spans="1:28" ht="16" hidden="1">
      <c r="A740" s="34">
        <f t="shared" si="16"/>
        <v>669</v>
      </c>
      <c r="B740" s="279">
        <v>45949</v>
      </c>
      <c r="C740" s="34" t="s">
        <v>1254</v>
      </c>
      <c r="D740" s="336" t="s">
        <v>5069</v>
      </c>
      <c r="E740" s="34" t="s">
        <v>4356</v>
      </c>
      <c r="F740" s="282" t="s">
        <v>4271</v>
      </c>
      <c r="G740" s="282"/>
      <c r="H740" s="282"/>
      <c r="I740" s="34" t="s">
        <v>26</v>
      </c>
      <c r="J740" s="34" t="s">
        <v>27</v>
      </c>
      <c r="K740" s="34" t="s">
        <v>390</v>
      </c>
      <c r="L740" s="34" t="s">
        <v>29</v>
      </c>
      <c r="M740" s="34" t="s">
        <v>91</v>
      </c>
      <c r="N740" s="34" t="s">
        <v>234</v>
      </c>
      <c r="O740" s="38" t="s">
        <v>1169</v>
      </c>
      <c r="P740" s="34"/>
      <c r="Q740" s="34"/>
      <c r="R740" s="284"/>
      <c r="S740" s="285"/>
      <c r="T740" s="38"/>
      <c r="U740" s="38"/>
      <c r="V740" s="42"/>
      <c r="W740" s="38"/>
      <c r="X740" s="43"/>
      <c r="Y740" s="271"/>
      <c r="Z740" s="271"/>
      <c r="AA740" s="271"/>
      <c r="AB740" s="271"/>
    </row>
    <row r="741" spans="1:28" ht="17" hidden="1">
      <c r="A741" s="34">
        <f t="shared" si="16"/>
        <v>670</v>
      </c>
      <c r="B741" s="279">
        <v>45949</v>
      </c>
      <c r="C741" s="34" t="s">
        <v>5070</v>
      </c>
      <c r="D741" s="280">
        <v>353237927</v>
      </c>
      <c r="E741" s="34"/>
      <c r="F741" s="144"/>
      <c r="G741" s="144"/>
      <c r="H741" s="144"/>
      <c r="I741" s="34" t="s">
        <v>48</v>
      </c>
      <c r="J741" s="34" t="s">
        <v>38</v>
      </c>
      <c r="K741" s="34" t="s">
        <v>390</v>
      </c>
      <c r="L741" s="34" t="s">
        <v>29</v>
      </c>
      <c r="M741" s="34" t="s">
        <v>161</v>
      </c>
      <c r="N741" s="34" t="s">
        <v>234</v>
      </c>
      <c r="O741" s="38" t="s">
        <v>4264</v>
      </c>
      <c r="P741" s="34"/>
      <c r="Q741" s="34"/>
      <c r="R741" s="284" t="s">
        <v>4939</v>
      </c>
      <c r="S741" s="285"/>
      <c r="T741" s="38"/>
      <c r="U741" s="38"/>
      <c r="V741" s="42"/>
      <c r="W741" s="38"/>
      <c r="X741" s="43"/>
      <c r="Y741" s="271"/>
      <c r="Z741" s="271"/>
      <c r="AA741" s="271"/>
      <c r="AB741" s="271"/>
    </row>
    <row r="742" spans="1:28" ht="17" hidden="1">
      <c r="A742" s="34">
        <f t="shared" si="16"/>
        <v>671</v>
      </c>
      <c r="B742" s="279">
        <v>45949</v>
      </c>
      <c r="C742" s="34" t="s">
        <v>5071</v>
      </c>
      <c r="D742" s="280">
        <v>902226716</v>
      </c>
      <c r="E742" s="34" t="s">
        <v>4302</v>
      </c>
      <c r="F742" s="291" t="s">
        <v>4252</v>
      </c>
      <c r="G742" s="291"/>
      <c r="H742" s="291"/>
      <c r="I742" s="34" t="s">
        <v>26</v>
      </c>
      <c r="J742" s="34" t="s">
        <v>27</v>
      </c>
      <c r="K742" s="34" t="s">
        <v>390</v>
      </c>
      <c r="L742" s="34" t="s">
        <v>29</v>
      </c>
      <c r="M742" s="34" t="s">
        <v>91</v>
      </c>
      <c r="N742" s="34" t="s">
        <v>234</v>
      </c>
      <c r="O742" s="38" t="s">
        <v>32</v>
      </c>
      <c r="P742" s="34"/>
      <c r="Q742" s="34"/>
      <c r="R742" s="284" t="s">
        <v>4364</v>
      </c>
      <c r="S742" s="288" t="s">
        <v>4944</v>
      </c>
      <c r="T742" s="38"/>
      <c r="U742" s="38"/>
      <c r="V742" s="286"/>
      <c r="W742" s="38"/>
      <c r="X742" s="43"/>
      <c r="Y742" s="271"/>
      <c r="Z742" s="271"/>
      <c r="AA742" s="271"/>
      <c r="AB742" s="271"/>
    </row>
    <row r="743" spans="1:28" ht="17" hidden="1">
      <c r="A743" s="34">
        <f t="shared" si="16"/>
        <v>672</v>
      </c>
      <c r="B743" s="279">
        <v>45949</v>
      </c>
      <c r="C743" s="34" t="s">
        <v>5072</v>
      </c>
      <c r="D743" s="280" t="s">
        <v>4297</v>
      </c>
      <c r="E743" s="34" t="s">
        <v>4745</v>
      </c>
      <c r="F743" s="291" t="s">
        <v>4746</v>
      </c>
      <c r="G743" s="291"/>
      <c r="H743" s="291"/>
      <c r="I743" s="34" t="s">
        <v>26</v>
      </c>
      <c r="J743" s="34" t="s">
        <v>38</v>
      </c>
      <c r="K743" s="34" t="s">
        <v>390</v>
      </c>
      <c r="L743" s="34" t="s">
        <v>107</v>
      </c>
      <c r="M743" s="34" t="s">
        <v>161</v>
      </c>
      <c r="N743" s="34" t="s">
        <v>234</v>
      </c>
      <c r="O743" s="38" t="s">
        <v>32</v>
      </c>
      <c r="P743" s="34"/>
      <c r="Q743" s="34"/>
      <c r="R743" s="284" t="s">
        <v>4508</v>
      </c>
      <c r="S743" s="285" t="s">
        <v>3125</v>
      </c>
      <c r="T743" s="38"/>
      <c r="U743" s="38"/>
      <c r="V743" s="286"/>
      <c r="W743" s="38"/>
      <c r="X743" s="43"/>
      <c r="Y743" s="271"/>
      <c r="Z743" s="271"/>
      <c r="AA743" s="271"/>
      <c r="AB743" s="271"/>
    </row>
    <row r="744" spans="1:28" ht="16" hidden="1">
      <c r="A744" s="34">
        <f t="shared" si="16"/>
        <v>673</v>
      </c>
      <c r="B744" s="279">
        <v>45949</v>
      </c>
      <c r="C744" s="34" t="s">
        <v>5073</v>
      </c>
      <c r="D744" s="280"/>
      <c r="E744" s="34"/>
      <c r="F744" s="144"/>
      <c r="G744" s="144"/>
      <c r="H744" s="144"/>
      <c r="I744" s="34" t="s">
        <v>48</v>
      </c>
      <c r="J744" s="34" t="s">
        <v>27</v>
      </c>
      <c r="K744" s="34" t="s">
        <v>390</v>
      </c>
      <c r="L744" s="34" t="s">
        <v>96</v>
      </c>
      <c r="M744" s="34" t="s">
        <v>81</v>
      </c>
      <c r="N744" s="34" t="s">
        <v>234</v>
      </c>
      <c r="O744" s="38"/>
      <c r="P744" s="34"/>
      <c r="Q744" s="34"/>
      <c r="R744" s="284"/>
      <c r="S744" s="285"/>
      <c r="T744" s="38"/>
      <c r="U744" s="38"/>
      <c r="V744" s="42"/>
      <c r="W744" s="38"/>
      <c r="X744" s="43"/>
      <c r="Y744" s="271"/>
      <c r="Z744" s="271"/>
      <c r="AA744" s="271"/>
      <c r="AB744" s="271"/>
    </row>
    <row r="745" spans="1:28" ht="17" hidden="1">
      <c r="A745" s="34">
        <f t="shared" si="16"/>
        <v>674</v>
      </c>
      <c r="B745" s="279">
        <v>45949</v>
      </c>
      <c r="C745" s="34" t="s">
        <v>124</v>
      </c>
      <c r="D745" s="280">
        <v>329096416</v>
      </c>
      <c r="E745" s="34"/>
      <c r="F745" s="144"/>
      <c r="G745" s="144"/>
      <c r="H745" s="144"/>
      <c r="I745" s="34" t="s">
        <v>48</v>
      </c>
      <c r="J745" s="34" t="s">
        <v>27</v>
      </c>
      <c r="K745" s="34" t="s">
        <v>390</v>
      </c>
      <c r="L745" s="34" t="s">
        <v>29</v>
      </c>
      <c r="M745" s="34" t="s">
        <v>209</v>
      </c>
      <c r="N745" s="34" t="s">
        <v>234</v>
      </c>
      <c r="O745" s="38" t="s">
        <v>4264</v>
      </c>
      <c r="P745" s="34"/>
      <c r="Q745" s="34"/>
      <c r="R745" s="284" t="s">
        <v>4939</v>
      </c>
      <c r="S745" s="285" t="s">
        <v>5074</v>
      </c>
      <c r="T745" s="38"/>
      <c r="U745" s="38"/>
      <c r="V745" s="42"/>
      <c r="W745" s="38"/>
      <c r="X745" s="43"/>
      <c r="Y745" s="271"/>
      <c r="Z745" s="271"/>
      <c r="AA745" s="271"/>
      <c r="AB745" s="271"/>
    </row>
    <row r="746" spans="1:28" ht="17" hidden="1">
      <c r="A746" s="34">
        <f t="shared" si="16"/>
        <v>675</v>
      </c>
      <c r="B746" s="279">
        <v>45949</v>
      </c>
      <c r="C746" s="34" t="s">
        <v>1994</v>
      </c>
      <c r="D746" s="280">
        <v>961226443</v>
      </c>
      <c r="E746" s="34" t="s">
        <v>554</v>
      </c>
      <c r="F746" s="144" t="s">
        <v>5075</v>
      </c>
      <c r="G746" s="144"/>
      <c r="H746" s="144"/>
      <c r="I746" s="34" t="s">
        <v>26</v>
      </c>
      <c r="J746" s="34" t="s">
        <v>38</v>
      </c>
      <c r="K746" s="34" t="s">
        <v>390</v>
      </c>
      <c r="L746" s="34" t="s">
        <v>29</v>
      </c>
      <c r="M746" s="34" t="s">
        <v>303</v>
      </c>
      <c r="N746" s="34" t="s">
        <v>227</v>
      </c>
      <c r="O746" s="38" t="s">
        <v>4264</v>
      </c>
      <c r="P746" s="34"/>
      <c r="Q746" s="34"/>
      <c r="R746" s="284" t="s">
        <v>4508</v>
      </c>
      <c r="S746" s="285"/>
      <c r="T746" s="38"/>
      <c r="U746" s="38"/>
      <c r="V746" s="42"/>
      <c r="W746" s="38"/>
      <c r="X746" s="43"/>
      <c r="Y746" s="271"/>
      <c r="Z746" s="271"/>
      <c r="AA746" s="271"/>
      <c r="AB746" s="271"/>
    </row>
    <row r="747" spans="1:28" ht="16" hidden="1">
      <c r="A747" s="34">
        <f t="shared" si="16"/>
        <v>676</v>
      </c>
      <c r="B747" s="279">
        <v>45949</v>
      </c>
      <c r="C747" s="34" t="s">
        <v>5076</v>
      </c>
      <c r="D747" s="280"/>
      <c r="E747" s="34"/>
      <c r="F747" s="144"/>
      <c r="G747" s="144"/>
      <c r="H747" s="144"/>
      <c r="I747" s="34" t="s">
        <v>48</v>
      </c>
      <c r="J747" s="34" t="s">
        <v>27</v>
      </c>
      <c r="K747" s="34" t="s">
        <v>390</v>
      </c>
      <c r="L747" s="34" t="s">
        <v>49</v>
      </c>
      <c r="M747" s="34" t="s">
        <v>209</v>
      </c>
      <c r="N747" s="34" t="s">
        <v>389</v>
      </c>
      <c r="O747" s="38"/>
      <c r="P747" s="34"/>
      <c r="Q747" s="34"/>
      <c r="R747" s="284"/>
      <c r="S747" s="285"/>
      <c r="T747" s="38"/>
      <c r="U747" s="38"/>
      <c r="V747" s="42"/>
      <c r="W747" s="38"/>
      <c r="X747" s="38"/>
      <c r="Y747" s="271"/>
      <c r="Z747" s="271"/>
      <c r="AA747" s="271"/>
      <c r="AB747" s="271"/>
    </row>
    <row r="748" spans="1:28" ht="16" hidden="1">
      <c r="A748" s="34">
        <f t="shared" si="16"/>
        <v>677</v>
      </c>
      <c r="B748" s="279">
        <v>45949</v>
      </c>
      <c r="C748" s="34" t="s">
        <v>5077</v>
      </c>
      <c r="D748" s="280"/>
      <c r="E748" s="34"/>
      <c r="F748" s="144"/>
      <c r="G748" s="144"/>
      <c r="H748" s="144"/>
      <c r="I748" s="34" t="s">
        <v>48</v>
      </c>
      <c r="J748" s="34" t="s">
        <v>27</v>
      </c>
      <c r="K748" s="34" t="s">
        <v>390</v>
      </c>
      <c r="L748" s="34" t="s">
        <v>29</v>
      </c>
      <c r="M748" s="34" t="s">
        <v>209</v>
      </c>
      <c r="N748" s="34" t="s">
        <v>389</v>
      </c>
      <c r="O748" s="38"/>
      <c r="P748" s="34"/>
      <c r="Q748" s="34"/>
      <c r="R748" s="284"/>
      <c r="S748" s="285"/>
      <c r="T748" s="38"/>
      <c r="U748" s="38"/>
      <c r="V748" s="42"/>
      <c r="W748" s="38"/>
      <c r="X748" s="43"/>
      <c r="Y748" s="271"/>
      <c r="Z748" s="271"/>
      <c r="AA748" s="271"/>
      <c r="AB748" s="271"/>
    </row>
    <row r="749" spans="1:28" ht="16" hidden="1">
      <c r="A749" s="34">
        <f t="shared" si="16"/>
        <v>678</v>
      </c>
      <c r="B749" s="279">
        <v>45949</v>
      </c>
      <c r="C749" s="34" t="s">
        <v>1343</v>
      </c>
      <c r="D749" s="287">
        <v>931370239</v>
      </c>
      <c r="E749" s="34" t="s">
        <v>4821</v>
      </c>
      <c r="F749" s="282" t="s">
        <v>4746</v>
      </c>
      <c r="G749" s="282"/>
      <c r="H749" s="282"/>
      <c r="I749" s="34" t="s">
        <v>26</v>
      </c>
      <c r="J749" s="34" t="s">
        <v>27</v>
      </c>
      <c r="K749" s="34" t="s">
        <v>390</v>
      </c>
      <c r="L749" s="34" t="s">
        <v>107</v>
      </c>
      <c r="M749" s="34" t="s">
        <v>81</v>
      </c>
      <c r="N749" s="34" t="s">
        <v>234</v>
      </c>
      <c r="O749" s="38" t="s">
        <v>4422</v>
      </c>
      <c r="P749" s="34"/>
      <c r="Q749" s="34"/>
      <c r="R749" s="284"/>
      <c r="S749" s="285"/>
      <c r="T749" s="38"/>
      <c r="U749" s="38"/>
      <c r="V749" s="42"/>
      <c r="W749" s="38"/>
      <c r="X749" s="43"/>
      <c r="Y749" s="271"/>
      <c r="Z749" s="271"/>
      <c r="AA749" s="271"/>
      <c r="AB749" s="271"/>
    </row>
    <row r="750" spans="1:28" ht="16" hidden="1">
      <c r="A750" s="34">
        <f t="shared" si="16"/>
        <v>679</v>
      </c>
      <c r="B750" s="279">
        <v>45949</v>
      </c>
      <c r="C750" s="34" t="s">
        <v>5078</v>
      </c>
      <c r="D750" s="280"/>
      <c r="E750" s="34" t="s">
        <v>3996</v>
      </c>
      <c r="F750" s="144" t="s">
        <v>4273</v>
      </c>
      <c r="G750" s="144"/>
      <c r="H750" s="144"/>
      <c r="I750" s="34" t="s">
        <v>26</v>
      </c>
      <c r="J750" s="34" t="s">
        <v>38</v>
      </c>
      <c r="K750" s="34" t="s">
        <v>390</v>
      </c>
      <c r="L750" s="34" t="s">
        <v>107</v>
      </c>
      <c r="M750" s="34" t="s">
        <v>161</v>
      </c>
      <c r="N750" s="34" t="s">
        <v>389</v>
      </c>
      <c r="O750" s="38"/>
      <c r="P750" s="34"/>
      <c r="Q750" s="34"/>
      <c r="R750" s="284"/>
      <c r="S750" s="285"/>
      <c r="T750" s="38"/>
      <c r="U750" s="38"/>
      <c r="V750" s="42"/>
      <c r="W750" s="38"/>
      <c r="X750" s="43"/>
      <c r="Y750" s="271"/>
      <c r="Z750" s="271"/>
      <c r="AA750" s="271"/>
      <c r="AB750" s="271"/>
    </row>
    <row r="751" spans="1:28" ht="16" hidden="1">
      <c r="A751" s="131">
        <f t="shared" si="16"/>
        <v>680</v>
      </c>
      <c r="B751" s="316">
        <v>45949</v>
      </c>
      <c r="C751" s="131" t="s">
        <v>5079</v>
      </c>
      <c r="D751" s="321">
        <v>949135792</v>
      </c>
      <c r="E751" s="131"/>
      <c r="F751" s="154"/>
      <c r="G751" s="154"/>
      <c r="H751" s="154"/>
      <c r="I751" s="131" t="s">
        <v>48</v>
      </c>
      <c r="J751" s="131"/>
      <c r="K751" s="131" t="s">
        <v>388</v>
      </c>
      <c r="L751" s="131" t="s">
        <v>107</v>
      </c>
      <c r="M751" s="131"/>
      <c r="N751" s="131" t="s">
        <v>347</v>
      </c>
      <c r="O751" s="133"/>
      <c r="P751" s="131"/>
      <c r="Q751" s="131"/>
      <c r="R751" s="328"/>
      <c r="S751" s="302"/>
      <c r="T751" s="133"/>
      <c r="U751" s="133"/>
      <c r="V751" s="323"/>
      <c r="W751" s="133"/>
      <c r="X751" s="319"/>
      <c r="Y751" s="320"/>
      <c r="Z751" s="320"/>
      <c r="AA751" s="320"/>
      <c r="AB751" s="320"/>
    </row>
    <row r="752" spans="1:28" ht="16" hidden="1">
      <c r="A752" s="34">
        <f t="shared" si="16"/>
        <v>681</v>
      </c>
      <c r="B752" s="279">
        <v>45949</v>
      </c>
      <c r="C752" s="34" t="s">
        <v>5080</v>
      </c>
      <c r="D752" s="280"/>
      <c r="E752" s="34" t="s">
        <v>5081</v>
      </c>
      <c r="F752" s="291" t="s">
        <v>4252</v>
      </c>
      <c r="G752" s="291"/>
      <c r="H752" s="291"/>
      <c r="I752" s="34" t="s">
        <v>26</v>
      </c>
      <c r="J752" s="34" t="s">
        <v>27</v>
      </c>
      <c r="K752" s="34" t="s">
        <v>390</v>
      </c>
      <c r="L752" s="34" t="s">
        <v>29</v>
      </c>
      <c r="M752" s="34" t="s">
        <v>91</v>
      </c>
      <c r="N752" s="34" t="s">
        <v>389</v>
      </c>
      <c r="O752" s="38"/>
      <c r="P752" s="34"/>
      <c r="Q752" s="34"/>
      <c r="R752" s="284"/>
      <c r="S752" s="285"/>
      <c r="T752" s="38"/>
      <c r="U752" s="38"/>
      <c r="V752" s="42"/>
      <c r="W752" s="38"/>
      <c r="X752" s="43"/>
      <c r="Y752" s="271"/>
      <c r="Z752" s="271"/>
      <c r="AA752" s="271"/>
      <c r="AB752" s="271"/>
    </row>
    <row r="753" spans="1:28" ht="17" hidden="1">
      <c r="A753" s="34">
        <f t="shared" si="16"/>
        <v>682</v>
      </c>
      <c r="B753" s="279">
        <v>45950</v>
      </c>
      <c r="C753" s="34" t="s">
        <v>5082</v>
      </c>
      <c r="D753" s="280">
        <v>352207995</v>
      </c>
      <c r="E753" s="34"/>
      <c r="F753" s="144"/>
      <c r="G753" s="144"/>
      <c r="H753" s="144"/>
      <c r="I753" s="34" t="s">
        <v>48</v>
      </c>
      <c r="J753" s="34" t="s">
        <v>38</v>
      </c>
      <c r="K753" s="34" t="s">
        <v>390</v>
      </c>
      <c r="L753" s="34" t="s">
        <v>49</v>
      </c>
      <c r="M753" s="34" t="s">
        <v>303</v>
      </c>
      <c r="N753" s="34" t="s">
        <v>234</v>
      </c>
      <c r="O753" s="38" t="s">
        <v>32</v>
      </c>
      <c r="P753" s="34"/>
      <c r="Q753" s="34"/>
      <c r="R753" s="284" t="s">
        <v>4364</v>
      </c>
      <c r="S753" s="288" t="s">
        <v>1198</v>
      </c>
      <c r="T753" s="38"/>
      <c r="U753" s="38"/>
      <c r="V753" s="286"/>
      <c r="W753" s="38"/>
      <c r="X753" s="43"/>
      <c r="Y753" s="271"/>
      <c r="Z753" s="271"/>
      <c r="AA753" s="271"/>
      <c r="AB753" s="271"/>
    </row>
    <row r="754" spans="1:28" ht="17" hidden="1">
      <c r="A754" s="34">
        <f t="shared" si="16"/>
        <v>683</v>
      </c>
      <c r="B754" s="279">
        <v>45950</v>
      </c>
      <c r="C754" s="337" t="s">
        <v>5083</v>
      </c>
      <c r="D754" s="338">
        <v>965840858</v>
      </c>
      <c r="E754" s="34"/>
      <c r="F754" s="144"/>
      <c r="G754" s="144"/>
      <c r="H754" s="144"/>
      <c r="I754" s="34" t="s">
        <v>48</v>
      </c>
      <c r="J754" s="34" t="s">
        <v>27</v>
      </c>
      <c r="K754" s="34" t="s">
        <v>391</v>
      </c>
      <c r="L754" s="34" t="s">
        <v>162</v>
      </c>
      <c r="M754" s="34" t="s">
        <v>209</v>
      </c>
      <c r="N754" s="34" t="s">
        <v>234</v>
      </c>
      <c r="O754" s="38" t="s">
        <v>4264</v>
      </c>
      <c r="P754" s="34"/>
      <c r="Q754" s="34"/>
      <c r="R754" s="284" t="s">
        <v>4508</v>
      </c>
      <c r="S754" s="285"/>
      <c r="T754" s="38"/>
      <c r="U754" s="38"/>
      <c r="V754" s="42"/>
      <c r="W754" s="38"/>
      <c r="X754" s="43"/>
      <c r="Y754" s="271"/>
      <c r="Z754" s="271"/>
      <c r="AA754" s="271"/>
      <c r="AB754" s="271"/>
    </row>
    <row r="755" spans="1:28" ht="17" hidden="1">
      <c r="A755" s="34">
        <f t="shared" si="16"/>
        <v>684</v>
      </c>
      <c r="B755" s="279">
        <v>45950</v>
      </c>
      <c r="C755" s="34" t="s">
        <v>5084</v>
      </c>
      <c r="D755" s="280">
        <v>938446673</v>
      </c>
      <c r="E755" s="34"/>
      <c r="F755" s="144"/>
      <c r="G755" s="144"/>
      <c r="H755" s="144"/>
      <c r="I755" s="34" t="s">
        <v>48</v>
      </c>
      <c r="J755" s="34" t="s">
        <v>27</v>
      </c>
      <c r="K755" s="34" t="s">
        <v>391</v>
      </c>
      <c r="L755" s="34" t="s">
        <v>29</v>
      </c>
      <c r="M755" s="34" t="s">
        <v>91</v>
      </c>
      <c r="N755" s="34" t="s">
        <v>234</v>
      </c>
      <c r="O755" s="38" t="s">
        <v>32</v>
      </c>
      <c r="P755" s="34"/>
      <c r="Q755" s="34"/>
      <c r="R755" s="284" t="s">
        <v>4364</v>
      </c>
      <c r="S755" s="288" t="s">
        <v>1198</v>
      </c>
      <c r="T755" s="38"/>
      <c r="U755" s="38"/>
      <c r="V755" s="286"/>
      <c r="W755" s="38"/>
      <c r="X755" s="43"/>
      <c r="Y755" s="271"/>
      <c r="Z755" s="271"/>
      <c r="AA755" s="271"/>
      <c r="AB755" s="271"/>
    </row>
    <row r="756" spans="1:28" ht="16" hidden="1">
      <c r="A756" s="34">
        <f t="shared" si="16"/>
        <v>685</v>
      </c>
      <c r="B756" s="279">
        <v>45950</v>
      </c>
      <c r="C756" s="34" t="s">
        <v>5085</v>
      </c>
      <c r="D756" s="280"/>
      <c r="E756" s="34" t="s">
        <v>3202</v>
      </c>
      <c r="F756" s="282" t="s">
        <v>24</v>
      </c>
      <c r="G756" s="282"/>
      <c r="H756" s="282"/>
      <c r="I756" s="34" t="s">
        <v>26</v>
      </c>
      <c r="J756" s="34" t="s">
        <v>27</v>
      </c>
      <c r="K756" s="34" t="s">
        <v>391</v>
      </c>
      <c r="L756" s="34" t="s">
        <v>29</v>
      </c>
      <c r="M756" s="34"/>
      <c r="N756" s="34" t="s">
        <v>389</v>
      </c>
      <c r="O756" s="38"/>
      <c r="P756" s="34"/>
      <c r="Q756" s="34"/>
      <c r="R756" s="284"/>
      <c r="S756" s="285"/>
      <c r="T756" s="38"/>
      <c r="U756" s="38"/>
      <c r="V756" s="42"/>
      <c r="W756" s="38"/>
      <c r="X756" s="43"/>
      <c r="Y756" s="271"/>
      <c r="Z756" s="271"/>
      <c r="AA756" s="271"/>
      <c r="AB756" s="271"/>
    </row>
    <row r="757" spans="1:28" ht="17" hidden="1">
      <c r="A757" s="131">
        <f t="shared" si="16"/>
        <v>686</v>
      </c>
      <c r="B757" s="316">
        <v>45950</v>
      </c>
      <c r="C757" s="131" t="s">
        <v>592</v>
      </c>
      <c r="D757" s="321">
        <v>964646121</v>
      </c>
      <c r="E757" s="131"/>
      <c r="F757" s="154"/>
      <c r="G757" s="154"/>
      <c r="H757" s="154"/>
      <c r="I757" s="131" t="s">
        <v>48</v>
      </c>
      <c r="J757" s="131" t="s">
        <v>27</v>
      </c>
      <c r="K757" s="131" t="s">
        <v>391</v>
      </c>
      <c r="L757" s="131" t="s">
        <v>29</v>
      </c>
      <c r="M757" s="131" t="s">
        <v>91</v>
      </c>
      <c r="N757" s="131" t="s">
        <v>227</v>
      </c>
      <c r="O757" s="133" t="s">
        <v>32</v>
      </c>
      <c r="P757" s="131"/>
      <c r="Q757" s="131"/>
      <c r="R757" s="328" t="s">
        <v>5086</v>
      </c>
      <c r="S757" s="302" t="s">
        <v>617</v>
      </c>
      <c r="T757" s="38"/>
      <c r="U757" s="133"/>
      <c r="V757" s="318"/>
      <c r="W757" s="133"/>
      <c r="X757" s="319"/>
      <c r="Y757" s="320"/>
      <c r="Z757" s="320"/>
      <c r="AA757" s="320"/>
      <c r="AB757" s="320"/>
    </row>
    <row r="758" spans="1:28" ht="17" hidden="1">
      <c r="A758" s="34">
        <f t="shared" si="16"/>
        <v>687</v>
      </c>
      <c r="B758" s="279">
        <v>45950</v>
      </c>
      <c r="C758" s="34" t="s">
        <v>5087</v>
      </c>
      <c r="D758" s="280">
        <v>962933973</v>
      </c>
      <c r="E758" s="34"/>
      <c r="F758" s="144"/>
      <c r="G758" s="144"/>
      <c r="H758" s="144"/>
      <c r="I758" s="34" t="s">
        <v>48</v>
      </c>
      <c r="J758" s="34" t="s">
        <v>27</v>
      </c>
      <c r="K758" s="34" t="s">
        <v>391</v>
      </c>
      <c r="L758" s="34" t="s">
        <v>29</v>
      </c>
      <c r="M758" s="34" t="s">
        <v>91</v>
      </c>
      <c r="N758" s="34" t="s">
        <v>234</v>
      </c>
      <c r="O758" s="38" t="s">
        <v>4264</v>
      </c>
      <c r="P758" s="34"/>
      <c r="Q758" s="34"/>
      <c r="R758" s="284" t="s">
        <v>4508</v>
      </c>
      <c r="S758" s="285"/>
      <c r="T758" s="38"/>
      <c r="U758" s="38"/>
      <c r="V758" s="42"/>
      <c r="W758" s="38"/>
      <c r="X758" s="43"/>
      <c r="Y758" s="271"/>
      <c r="Z758" s="271"/>
      <c r="AA758" s="271"/>
      <c r="AB758" s="271"/>
    </row>
    <row r="759" spans="1:28" ht="17" hidden="1">
      <c r="A759" s="34">
        <f t="shared" si="16"/>
        <v>688</v>
      </c>
      <c r="B759" s="279">
        <v>45950</v>
      </c>
      <c r="C759" s="34" t="s">
        <v>5088</v>
      </c>
      <c r="D759" s="280">
        <v>967519708</v>
      </c>
      <c r="E759" s="34"/>
      <c r="F759" s="144"/>
      <c r="G759" s="144"/>
      <c r="H759" s="144"/>
      <c r="I759" s="34" t="s">
        <v>48</v>
      </c>
      <c r="J759" s="34" t="s">
        <v>38</v>
      </c>
      <c r="K759" s="34" t="s">
        <v>391</v>
      </c>
      <c r="L759" s="34" t="s">
        <v>29</v>
      </c>
      <c r="M759" s="34" t="s">
        <v>303</v>
      </c>
      <c r="N759" s="34" t="s">
        <v>234</v>
      </c>
      <c r="O759" s="38" t="s">
        <v>4264</v>
      </c>
      <c r="P759" s="34"/>
      <c r="Q759" s="34"/>
      <c r="R759" s="284" t="s">
        <v>4508</v>
      </c>
      <c r="S759" s="285"/>
      <c r="T759" s="38"/>
      <c r="U759" s="38"/>
      <c r="V759" s="42"/>
      <c r="W759" s="38"/>
      <c r="X759" s="43"/>
      <c r="Y759" s="271"/>
      <c r="Z759" s="271"/>
      <c r="AA759" s="271"/>
      <c r="AB759" s="271"/>
    </row>
    <row r="760" spans="1:28" ht="16" hidden="1">
      <c r="A760" s="34">
        <f t="shared" si="16"/>
        <v>689</v>
      </c>
      <c r="B760" s="279">
        <v>45950</v>
      </c>
      <c r="C760" s="34" t="s">
        <v>5089</v>
      </c>
      <c r="D760" s="303"/>
      <c r="E760" s="34" t="s">
        <v>5061</v>
      </c>
      <c r="F760" s="144" t="s">
        <v>4604</v>
      </c>
      <c r="G760" s="144"/>
      <c r="H760" s="144"/>
      <c r="I760" s="34" t="s">
        <v>26</v>
      </c>
      <c r="J760" s="34" t="s">
        <v>27</v>
      </c>
      <c r="K760" s="34" t="s">
        <v>391</v>
      </c>
      <c r="L760" s="34" t="s">
        <v>29</v>
      </c>
      <c r="M760" s="34" t="s">
        <v>203</v>
      </c>
      <c r="N760" s="34" t="s">
        <v>389</v>
      </c>
      <c r="O760" s="38" t="s">
        <v>697</v>
      </c>
      <c r="P760" s="34"/>
      <c r="Q760" s="49"/>
      <c r="R760" s="284"/>
      <c r="S760" s="285"/>
      <c r="T760" s="38"/>
      <c r="U760" s="38"/>
      <c r="V760" s="42"/>
      <c r="W760" s="38"/>
      <c r="X760" s="43"/>
      <c r="Y760" s="271"/>
      <c r="Z760" s="271"/>
      <c r="AA760" s="271"/>
      <c r="AB760" s="271"/>
    </row>
    <row r="761" spans="1:28" ht="16" hidden="1">
      <c r="A761" s="34">
        <f t="shared" si="16"/>
        <v>690</v>
      </c>
      <c r="B761" s="279">
        <v>45950</v>
      </c>
      <c r="C761" s="34" t="s">
        <v>5090</v>
      </c>
      <c r="D761" s="303">
        <v>328758387</v>
      </c>
      <c r="E761" s="34"/>
      <c r="F761" s="144"/>
      <c r="G761" s="144"/>
      <c r="H761" s="144"/>
      <c r="I761" s="34" t="s">
        <v>26</v>
      </c>
      <c r="J761" s="34" t="s">
        <v>27</v>
      </c>
      <c r="K761" s="34" t="s">
        <v>388</v>
      </c>
      <c r="L761" s="34" t="s">
        <v>29</v>
      </c>
      <c r="M761" s="34" t="s">
        <v>91</v>
      </c>
      <c r="N761" s="34" t="s">
        <v>227</v>
      </c>
      <c r="O761" s="38"/>
      <c r="P761" s="34"/>
      <c r="Q761" s="34"/>
      <c r="R761" s="284"/>
      <c r="S761" s="285"/>
      <c r="T761" s="38"/>
      <c r="U761" s="38"/>
      <c r="V761" s="42"/>
      <c r="W761" s="38"/>
      <c r="X761" s="43"/>
      <c r="Y761" s="271"/>
      <c r="Z761" s="271"/>
      <c r="AA761" s="271"/>
      <c r="AB761" s="271"/>
    </row>
    <row r="762" spans="1:28" ht="17" hidden="1">
      <c r="A762" s="34">
        <f t="shared" si="16"/>
        <v>691</v>
      </c>
      <c r="B762" s="279">
        <v>45950</v>
      </c>
      <c r="C762" s="34" t="s">
        <v>5091</v>
      </c>
      <c r="D762" s="280">
        <v>356494548</v>
      </c>
      <c r="E762" s="34"/>
      <c r="F762" s="144"/>
      <c r="G762" s="144"/>
      <c r="H762" s="144"/>
      <c r="I762" s="34" t="s">
        <v>26</v>
      </c>
      <c r="J762" s="34" t="s">
        <v>27</v>
      </c>
      <c r="K762" s="34" t="s">
        <v>388</v>
      </c>
      <c r="L762" s="34" t="s">
        <v>29</v>
      </c>
      <c r="M762" s="34" t="s">
        <v>217</v>
      </c>
      <c r="N762" s="34" t="s">
        <v>234</v>
      </c>
      <c r="O762" s="38" t="s">
        <v>4264</v>
      </c>
      <c r="P762" s="34"/>
      <c r="Q762" s="34"/>
      <c r="R762" s="284" t="s">
        <v>4508</v>
      </c>
      <c r="S762" s="285"/>
      <c r="T762" s="38"/>
      <c r="U762" s="38"/>
      <c r="V762" s="42"/>
      <c r="W762" s="38"/>
      <c r="X762" s="43"/>
      <c r="Y762" s="271"/>
      <c r="Z762" s="271"/>
      <c r="AA762" s="271"/>
      <c r="AB762" s="271"/>
    </row>
    <row r="763" spans="1:28" ht="17" hidden="1">
      <c r="A763" s="34">
        <f t="shared" si="16"/>
        <v>692</v>
      </c>
      <c r="B763" s="279">
        <v>45950</v>
      </c>
      <c r="C763" s="34" t="s">
        <v>5092</v>
      </c>
      <c r="D763" s="280">
        <v>902626013</v>
      </c>
      <c r="E763" s="34"/>
      <c r="F763" s="144"/>
      <c r="G763" s="144"/>
      <c r="H763" s="144"/>
      <c r="I763" s="34" t="s">
        <v>26</v>
      </c>
      <c r="J763" s="34" t="s">
        <v>27</v>
      </c>
      <c r="K763" s="34" t="s">
        <v>388</v>
      </c>
      <c r="L763" s="34" t="s">
        <v>29</v>
      </c>
      <c r="M763" s="34" t="s">
        <v>212</v>
      </c>
      <c r="N763" s="34" t="s">
        <v>234</v>
      </c>
      <c r="O763" s="38" t="s">
        <v>697</v>
      </c>
      <c r="P763" s="34" t="s">
        <v>43</v>
      </c>
      <c r="Q763" s="49">
        <v>45963</v>
      </c>
      <c r="R763" s="284" t="s">
        <v>4344</v>
      </c>
      <c r="S763" s="285"/>
      <c r="T763" s="38" t="s">
        <v>697</v>
      </c>
      <c r="U763" s="38" t="s">
        <v>44</v>
      </c>
      <c r="V763" s="42" t="s">
        <v>5093</v>
      </c>
      <c r="W763" s="38"/>
      <c r="X763" s="43"/>
      <c r="Y763" s="271"/>
      <c r="Z763" s="271"/>
      <c r="AA763" s="271"/>
      <c r="AB763" s="271"/>
    </row>
    <row r="764" spans="1:28" ht="16" hidden="1">
      <c r="A764" s="34">
        <f t="shared" si="16"/>
        <v>693</v>
      </c>
      <c r="B764" s="279">
        <v>45950</v>
      </c>
      <c r="C764" s="34" t="s">
        <v>2988</v>
      </c>
      <c r="D764" s="280"/>
      <c r="E764" s="34" t="s">
        <v>4899</v>
      </c>
      <c r="F764" s="291" t="s">
        <v>4252</v>
      </c>
      <c r="G764" s="291"/>
      <c r="H764" s="291"/>
      <c r="I764" s="34" t="s">
        <v>26</v>
      </c>
      <c r="J764" s="34" t="s">
        <v>27</v>
      </c>
      <c r="K764" s="34" t="s">
        <v>391</v>
      </c>
      <c r="L764" s="34" t="s">
        <v>29</v>
      </c>
      <c r="M764" s="34" t="s">
        <v>91</v>
      </c>
      <c r="N764" s="34" t="s">
        <v>389</v>
      </c>
      <c r="O764" s="38"/>
      <c r="P764" s="34"/>
      <c r="Q764" s="34"/>
      <c r="R764" s="284"/>
      <c r="S764" s="285"/>
      <c r="T764" s="38"/>
      <c r="U764" s="38"/>
      <c r="V764" s="42"/>
      <c r="W764" s="38"/>
      <c r="X764" s="43"/>
      <c r="Y764" s="271"/>
      <c r="Z764" s="271"/>
      <c r="AA764" s="271"/>
      <c r="AB764" s="271"/>
    </row>
    <row r="765" spans="1:28" ht="16" hidden="1">
      <c r="A765" s="34">
        <f t="shared" si="16"/>
        <v>694</v>
      </c>
      <c r="B765" s="279">
        <v>45950</v>
      </c>
      <c r="C765" s="34" t="s">
        <v>5094</v>
      </c>
      <c r="D765" s="306">
        <v>964202224</v>
      </c>
      <c r="E765" s="34" t="s">
        <v>4762</v>
      </c>
      <c r="F765" s="291" t="s">
        <v>4763</v>
      </c>
      <c r="G765" s="291"/>
      <c r="H765" s="291"/>
      <c r="I765" s="34" t="s">
        <v>26</v>
      </c>
      <c r="J765" s="34" t="s">
        <v>27</v>
      </c>
      <c r="K765" s="34" t="s">
        <v>391</v>
      </c>
      <c r="L765" s="34" t="s">
        <v>29</v>
      </c>
      <c r="M765" s="34" t="s">
        <v>91</v>
      </c>
      <c r="N765" s="34" t="s">
        <v>227</v>
      </c>
      <c r="O765" s="38"/>
      <c r="P765" s="34"/>
      <c r="Q765" s="34"/>
      <c r="R765" s="284"/>
      <c r="S765" s="285"/>
      <c r="T765" s="38"/>
      <c r="U765" s="38"/>
      <c r="V765" s="42"/>
      <c r="W765" s="38"/>
      <c r="X765" s="43"/>
      <c r="Y765" s="271"/>
      <c r="Z765" s="271"/>
      <c r="AA765" s="271"/>
      <c r="AB765" s="271"/>
    </row>
    <row r="766" spans="1:28" ht="17" hidden="1">
      <c r="A766" s="34">
        <f t="shared" si="16"/>
        <v>695</v>
      </c>
      <c r="B766" s="279">
        <v>45950</v>
      </c>
      <c r="C766" s="34" t="s">
        <v>5095</v>
      </c>
      <c r="D766" s="280">
        <v>911943997</v>
      </c>
      <c r="E766" s="34" t="s">
        <v>4899</v>
      </c>
      <c r="F766" s="291" t="s">
        <v>4252</v>
      </c>
      <c r="G766" s="291"/>
      <c r="H766" s="291"/>
      <c r="I766" s="34" t="s">
        <v>26</v>
      </c>
      <c r="J766" s="34" t="s">
        <v>27</v>
      </c>
      <c r="K766" s="34" t="s">
        <v>391</v>
      </c>
      <c r="L766" s="34" t="s">
        <v>29</v>
      </c>
      <c r="M766" s="34" t="s">
        <v>91</v>
      </c>
      <c r="N766" s="34" t="s">
        <v>234</v>
      </c>
      <c r="O766" s="38" t="s">
        <v>4264</v>
      </c>
      <c r="P766" s="34"/>
      <c r="Q766" s="49"/>
      <c r="R766" s="284" t="s">
        <v>4508</v>
      </c>
      <c r="S766" s="285"/>
      <c r="T766" s="38"/>
      <c r="U766" s="38"/>
      <c r="V766" s="42"/>
      <c r="W766" s="38"/>
      <c r="X766" s="43"/>
      <c r="Y766" s="271"/>
      <c r="Z766" s="271"/>
      <c r="AA766" s="271"/>
      <c r="AB766" s="271"/>
    </row>
    <row r="767" spans="1:28" ht="17" hidden="1">
      <c r="A767" s="34">
        <f t="shared" si="16"/>
        <v>696</v>
      </c>
      <c r="B767" s="279">
        <v>45950</v>
      </c>
      <c r="C767" s="34" t="s">
        <v>5096</v>
      </c>
      <c r="D767" s="280">
        <v>868461056</v>
      </c>
      <c r="E767" s="34"/>
      <c r="F767" s="144"/>
      <c r="G767" s="144"/>
      <c r="H767" s="144"/>
      <c r="I767" s="34" t="s">
        <v>48</v>
      </c>
      <c r="J767" s="34" t="s">
        <v>27</v>
      </c>
      <c r="K767" s="34" t="s">
        <v>391</v>
      </c>
      <c r="L767" s="34" t="s">
        <v>29</v>
      </c>
      <c r="M767" s="34" t="s">
        <v>361</v>
      </c>
      <c r="N767" s="34" t="s">
        <v>227</v>
      </c>
      <c r="O767" s="38" t="s">
        <v>697</v>
      </c>
      <c r="P767" s="34"/>
      <c r="Q767" s="34"/>
      <c r="R767" s="284" t="s">
        <v>4680</v>
      </c>
      <c r="S767" s="285" t="s">
        <v>5097</v>
      </c>
      <c r="T767" s="38"/>
      <c r="U767" s="38"/>
      <c r="V767" s="42"/>
      <c r="W767" s="38"/>
      <c r="X767" s="43"/>
      <c r="Y767" s="271"/>
      <c r="Z767" s="271"/>
      <c r="AA767" s="271"/>
      <c r="AB767" s="271"/>
    </row>
    <row r="768" spans="1:28" ht="16" hidden="1">
      <c r="A768" s="34">
        <f t="shared" si="16"/>
        <v>697</v>
      </c>
      <c r="B768" s="279">
        <v>45950</v>
      </c>
      <c r="C768" s="34" t="s">
        <v>5098</v>
      </c>
      <c r="D768" s="280"/>
      <c r="E768" s="34"/>
      <c r="F768" s="144"/>
      <c r="G768" s="144"/>
      <c r="H768" s="144"/>
      <c r="I768" s="34" t="s">
        <v>48</v>
      </c>
      <c r="J768" s="34"/>
      <c r="K768" s="34" t="s">
        <v>390</v>
      </c>
      <c r="L768" s="34" t="s">
        <v>49</v>
      </c>
      <c r="M768" s="34"/>
      <c r="N768" s="34" t="s">
        <v>347</v>
      </c>
      <c r="O768" s="38"/>
      <c r="P768" s="34"/>
      <c r="Q768" s="34"/>
      <c r="R768" s="284"/>
      <c r="S768" s="285"/>
      <c r="T768" s="38"/>
      <c r="U768" s="38"/>
      <c r="V768" s="42"/>
      <c r="W768" s="38"/>
      <c r="X768" s="43"/>
      <c r="Y768" s="271"/>
      <c r="Z768" s="271"/>
      <c r="AA768" s="271"/>
      <c r="AB768" s="271"/>
    </row>
    <row r="769" spans="1:28" ht="16" hidden="1">
      <c r="A769" s="34">
        <f t="shared" si="16"/>
        <v>698</v>
      </c>
      <c r="B769" s="279">
        <v>45951</v>
      </c>
      <c r="C769" s="34" t="s">
        <v>5099</v>
      </c>
      <c r="D769" s="280">
        <v>911327880</v>
      </c>
      <c r="E769" s="34" t="s">
        <v>4420</v>
      </c>
      <c r="F769" s="282" t="s">
        <v>24</v>
      </c>
      <c r="G769" s="282"/>
      <c r="H769" s="282"/>
      <c r="I769" s="34" t="s">
        <v>26</v>
      </c>
      <c r="J769" s="34" t="s">
        <v>27</v>
      </c>
      <c r="K769" s="34" t="s">
        <v>390</v>
      </c>
      <c r="L769" s="34" t="s">
        <v>29</v>
      </c>
      <c r="M769" s="34" t="s">
        <v>361</v>
      </c>
      <c r="N769" s="34" t="s">
        <v>234</v>
      </c>
      <c r="O769" s="38" t="s">
        <v>4264</v>
      </c>
      <c r="P769" s="34"/>
      <c r="Q769" s="34"/>
      <c r="R769" s="284"/>
      <c r="S769" s="285"/>
      <c r="T769" s="38"/>
      <c r="U769" s="38"/>
      <c r="V769" s="42"/>
      <c r="W769" s="38"/>
      <c r="X769" s="43"/>
      <c r="Y769" s="271"/>
      <c r="Z769" s="271"/>
      <c r="AA769" s="271"/>
      <c r="AB769" s="271"/>
    </row>
    <row r="770" spans="1:28" ht="17" hidden="1">
      <c r="A770" s="34">
        <f t="shared" si="16"/>
        <v>699</v>
      </c>
      <c r="B770" s="279">
        <v>45951</v>
      </c>
      <c r="C770" s="34" t="s">
        <v>5100</v>
      </c>
      <c r="D770" s="280">
        <v>986884336</v>
      </c>
      <c r="E770" s="144"/>
      <c r="F770" s="144"/>
      <c r="G770" s="144"/>
      <c r="H770" s="144"/>
      <c r="I770" s="34" t="s">
        <v>26</v>
      </c>
      <c r="J770" s="34" t="s">
        <v>38</v>
      </c>
      <c r="K770" s="34" t="s">
        <v>388</v>
      </c>
      <c r="L770" s="34" t="s">
        <v>107</v>
      </c>
      <c r="M770" s="34" t="s">
        <v>161</v>
      </c>
      <c r="N770" s="34" t="s">
        <v>234</v>
      </c>
      <c r="O770" s="38" t="s">
        <v>697</v>
      </c>
      <c r="P770" s="34"/>
      <c r="Q770" s="34"/>
      <c r="R770" s="284" t="s">
        <v>110</v>
      </c>
      <c r="S770" s="285" t="s">
        <v>5101</v>
      </c>
      <c r="T770" s="38"/>
      <c r="U770" s="38"/>
      <c r="V770" s="42"/>
      <c r="W770" s="38"/>
      <c r="X770" s="43"/>
      <c r="Y770" s="271"/>
      <c r="Z770" s="271"/>
      <c r="AA770" s="271"/>
      <c r="AB770" s="271"/>
    </row>
    <row r="771" spans="1:28" ht="17" hidden="1">
      <c r="A771" s="34">
        <f t="shared" si="16"/>
        <v>700</v>
      </c>
      <c r="B771" s="279">
        <v>45951</v>
      </c>
      <c r="C771" s="34" t="s">
        <v>426</v>
      </c>
      <c r="D771" s="280">
        <v>342440327</v>
      </c>
      <c r="E771" s="34"/>
      <c r="F771" s="144"/>
      <c r="G771" s="144"/>
      <c r="H771" s="144"/>
      <c r="I771" s="34" t="s">
        <v>26</v>
      </c>
      <c r="J771" s="34" t="s">
        <v>27</v>
      </c>
      <c r="K771" s="34" t="s">
        <v>388</v>
      </c>
      <c r="L771" s="34" t="s">
        <v>29</v>
      </c>
      <c r="M771" s="34" t="s">
        <v>212</v>
      </c>
      <c r="N771" s="34" t="s">
        <v>227</v>
      </c>
      <c r="O771" s="38" t="s">
        <v>4264</v>
      </c>
      <c r="P771" s="34"/>
      <c r="Q771" s="34"/>
      <c r="R771" s="284" t="s">
        <v>4508</v>
      </c>
      <c r="S771" s="285"/>
      <c r="T771" s="38"/>
      <c r="U771" s="38"/>
      <c r="V771" s="42"/>
      <c r="W771" s="38"/>
      <c r="X771" s="43"/>
      <c r="Y771" s="271"/>
      <c r="Z771" s="271"/>
      <c r="AA771" s="271"/>
      <c r="AB771" s="271"/>
    </row>
    <row r="772" spans="1:28" ht="16" hidden="1">
      <c r="A772" s="34">
        <f t="shared" si="16"/>
        <v>701</v>
      </c>
      <c r="B772" s="279">
        <v>45951</v>
      </c>
      <c r="C772" s="34" t="s">
        <v>5102</v>
      </c>
      <c r="D772" s="287">
        <v>987639872</v>
      </c>
      <c r="E772" s="34"/>
      <c r="F772" s="144"/>
      <c r="G772" s="144"/>
      <c r="H772" s="144"/>
      <c r="I772" s="34" t="s">
        <v>26</v>
      </c>
      <c r="J772" s="34" t="s">
        <v>27</v>
      </c>
      <c r="K772" s="34" t="s">
        <v>388</v>
      </c>
      <c r="L772" s="34" t="s">
        <v>29</v>
      </c>
      <c r="M772" s="34" t="s">
        <v>217</v>
      </c>
      <c r="N772" s="34" t="s">
        <v>227</v>
      </c>
      <c r="O772" s="38" t="s">
        <v>1169</v>
      </c>
      <c r="P772" s="34"/>
      <c r="Q772" s="49"/>
      <c r="R772" s="284"/>
      <c r="S772" s="285"/>
      <c r="T772" s="38"/>
      <c r="U772" s="38"/>
      <c r="V772" s="42"/>
      <c r="W772" s="38"/>
      <c r="X772" s="43"/>
      <c r="Y772" s="271"/>
      <c r="Z772" s="271"/>
      <c r="AA772" s="271"/>
      <c r="AB772" s="271"/>
    </row>
    <row r="773" spans="1:28" ht="16" hidden="1">
      <c r="A773" s="34">
        <f t="shared" si="16"/>
        <v>702</v>
      </c>
      <c r="B773" s="279">
        <v>45951</v>
      </c>
      <c r="C773" s="34" t="s">
        <v>5103</v>
      </c>
      <c r="D773" s="280">
        <v>854572079</v>
      </c>
      <c r="E773" s="34" t="s">
        <v>4926</v>
      </c>
      <c r="F773" s="291" t="s">
        <v>4252</v>
      </c>
      <c r="G773" s="291"/>
      <c r="H773" s="291"/>
      <c r="I773" s="34" t="s">
        <v>26</v>
      </c>
      <c r="J773" s="34" t="s">
        <v>27</v>
      </c>
      <c r="K773" s="34" t="s">
        <v>391</v>
      </c>
      <c r="L773" s="34" t="s">
        <v>29</v>
      </c>
      <c r="M773" s="34" t="s">
        <v>203</v>
      </c>
      <c r="N773" s="34" t="s">
        <v>227</v>
      </c>
      <c r="O773" s="38" t="s">
        <v>4264</v>
      </c>
      <c r="P773" s="34"/>
      <c r="Q773" s="49"/>
      <c r="R773" s="284"/>
      <c r="S773" s="285"/>
      <c r="T773" s="38"/>
      <c r="U773" s="38"/>
      <c r="V773" s="42"/>
      <c r="W773" s="38"/>
      <c r="X773" s="43"/>
      <c r="Y773" s="271"/>
      <c r="Z773" s="271"/>
      <c r="AA773" s="271"/>
      <c r="AB773" s="271"/>
    </row>
    <row r="774" spans="1:28" ht="17" hidden="1">
      <c r="A774" s="34">
        <f t="shared" si="16"/>
        <v>703</v>
      </c>
      <c r="B774" s="279">
        <v>45951</v>
      </c>
      <c r="C774" s="34" t="s">
        <v>5104</v>
      </c>
      <c r="D774" s="280">
        <v>374574909</v>
      </c>
      <c r="E774" s="34" t="s">
        <v>3038</v>
      </c>
      <c r="F774" s="291" t="s">
        <v>4252</v>
      </c>
      <c r="G774" s="291"/>
      <c r="H774" s="291"/>
      <c r="I774" s="34" t="s">
        <v>26</v>
      </c>
      <c r="J774" s="34" t="s">
        <v>27</v>
      </c>
      <c r="K774" s="34" t="s">
        <v>391</v>
      </c>
      <c r="L774" s="34" t="s">
        <v>29</v>
      </c>
      <c r="M774" s="34" t="s">
        <v>361</v>
      </c>
      <c r="N774" s="34" t="s">
        <v>227</v>
      </c>
      <c r="O774" s="38" t="s">
        <v>697</v>
      </c>
      <c r="P774" s="34"/>
      <c r="Q774" s="34"/>
      <c r="R774" s="284" t="s">
        <v>110</v>
      </c>
      <c r="S774" s="285"/>
      <c r="T774" s="38"/>
      <c r="U774" s="38"/>
      <c r="V774" s="42"/>
      <c r="W774" s="38"/>
      <c r="X774" s="43"/>
      <c r="Y774" s="271"/>
      <c r="Z774" s="271"/>
      <c r="AA774" s="271"/>
      <c r="AB774" s="271"/>
    </row>
    <row r="775" spans="1:28" ht="16" hidden="1">
      <c r="A775" s="34">
        <f t="shared" si="16"/>
        <v>704</v>
      </c>
      <c r="B775" s="279">
        <v>45951</v>
      </c>
      <c r="C775" s="34" t="s">
        <v>83</v>
      </c>
      <c r="D775" s="304"/>
      <c r="E775" s="34" t="s">
        <v>4270</v>
      </c>
      <c r="F775" s="282" t="s">
        <v>24</v>
      </c>
      <c r="G775" s="282"/>
      <c r="H775" s="282"/>
      <c r="I775" s="34" t="s">
        <v>26</v>
      </c>
      <c r="J775" s="34" t="s">
        <v>27</v>
      </c>
      <c r="K775" s="34" t="s">
        <v>391</v>
      </c>
      <c r="L775" s="34" t="s">
        <v>29</v>
      </c>
      <c r="M775" s="34" t="s">
        <v>203</v>
      </c>
      <c r="N775" s="34" t="s">
        <v>389</v>
      </c>
      <c r="O775" s="38"/>
      <c r="P775" s="34"/>
      <c r="Q775" s="34"/>
      <c r="R775" s="284"/>
      <c r="S775" s="285"/>
      <c r="T775" s="38"/>
      <c r="U775" s="38"/>
      <c r="V775" s="42"/>
      <c r="W775" s="38"/>
      <c r="X775" s="43"/>
      <c r="Y775" s="271"/>
      <c r="Z775" s="271"/>
      <c r="AA775" s="271"/>
      <c r="AB775" s="271"/>
    </row>
    <row r="776" spans="1:28" ht="16" hidden="1">
      <c r="A776" s="34">
        <f t="shared" si="16"/>
        <v>705</v>
      </c>
      <c r="B776" s="279">
        <v>45951</v>
      </c>
      <c r="C776" s="34" t="s">
        <v>474</v>
      </c>
      <c r="D776" s="280"/>
      <c r="E776" s="34" t="s">
        <v>3202</v>
      </c>
      <c r="F776" s="282" t="s">
        <v>24</v>
      </c>
      <c r="G776" s="282"/>
      <c r="H776" s="282"/>
      <c r="I776" s="34" t="s">
        <v>26</v>
      </c>
      <c r="J776" s="34" t="s">
        <v>27</v>
      </c>
      <c r="K776" s="34" t="s">
        <v>391</v>
      </c>
      <c r="L776" s="34" t="s">
        <v>29</v>
      </c>
      <c r="M776" s="34" t="s">
        <v>203</v>
      </c>
      <c r="N776" s="34" t="s">
        <v>389</v>
      </c>
      <c r="O776" s="38"/>
      <c r="P776" s="34"/>
      <c r="Q776" s="34"/>
      <c r="R776" s="284"/>
      <c r="S776" s="285"/>
      <c r="T776" s="38"/>
      <c r="U776" s="38"/>
      <c r="V776" s="42"/>
      <c r="W776" s="38"/>
      <c r="X776" s="43"/>
      <c r="Y776" s="271"/>
      <c r="Z776" s="271"/>
      <c r="AA776" s="271"/>
      <c r="AB776" s="271"/>
    </row>
    <row r="777" spans="1:28" ht="16" hidden="1">
      <c r="A777" s="34">
        <f t="shared" si="16"/>
        <v>706</v>
      </c>
      <c r="B777" s="279">
        <v>45951</v>
      </c>
      <c r="C777" s="34" t="s">
        <v>5105</v>
      </c>
      <c r="D777" s="280"/>
      <c r="E777" s="34"/>
      <c r="F777" s="144"/>
      <c r="G777" s="144"/>
      <c r="H777" s="144"/>
      <c r="I777" s="34" t="s">
        <v>26</v>
      </c>
      <c r="J777" s="34" t="s">
        <v>27</v>
      </c>
      <c r="K777" s="34" t="s">
        <v>391</v>
      </c>
      <c r="L777" s="34" t="s">
        <v>29</v>
      </c>
      <c r="M777" s="34" t="s">
        <v>361</v>
      </c>
      <c r="N777" s="34" t="s">
        <v>389</v>
      </c>
      <c r="O777" s="38"/>
      <c r="P777" s="34"/>
      <c r="Q777" s="34"/>
      <c r="R777" s="284"/>
      <c r="S777" s="285"/>
      <c r="T777" s="38"/>
      <c r="U777" s="38"/>
      <c r="V777" s="42"/>
      <c r="W777" s="38"/>
      <c r="X777" s="43"/>
      <c r="Y777" s="271"/>
      <c r="Z777" s="271"/>
      <c r="AA777" s="271"/>
      <c r="AB777" s="271"/>
    </row>
    <row r="778" spans="1:28" ht="17" hidden="1">
      <c r="A778" s="131">
        <f t="shared" si="16"/>
        <v>707</v>
      </c>
      <c r="B778" s="316">
        <v>45951</v>
      </c>
      <c r="C778" s="131" t="s">
        <v>40</v>
      </c>
      <c r="D778" s="321">
        <v>378387285</v>
      </c>
      <c r="E778" s="131"/>
      <c r="F778" s="154"/>
      <c r="G778" s="154"/>
      <c r="H778" s="154"/>
      <c r="I778" s="131" t="s">
        <v>48</v>
      </c>
      <c r="J778" s="131" t="s">
        <v>27</v>
      </c>
      <c r="K778" s="131" t="s">
        <v>391</v>
      </c>
      <c r="L778" s="131" t="s">
        <v>29</v>
      </c>
      <c r="M778" s="131" t="s">
        <v>209</v>
      </c>
      <c r="N778" s="131" t="s">
        <v>234</v>
      </c>
      <c r="O778" s="133" t="s">
        <v>32</v>
      </c>
      <c r="P778" s="131"/>
      <c r="Q778" s="131"/>
      <c r="R778" s="328"/>
      <c r="S778" s="339" t="s">
        <v>5106</v>
      </c>
      <c r="T778" s="133"/>
      <c r="U778" s="133"/>
      <c r="V778" s="318"/>
      <c r="W778" s="133"/>
      <c r="X778" s="319"/>
      <c r="Y778" s="320"/>
      <c r="Z778" s="320"/>
      <c r="AA778" s="320"/>
      <c r="AB778" s="320"/>
    </row>
    <row r="779" spans="1:28" ht="16" hidden="1">
      <c r="A779" s="34">
        <f t="shared" si="16"/>
        <v>708</v>
      </c>
      <c r="B779" s="279">
        <v>45951</v>
      </c>
      <c r="C779" s="34" t="s">
        <v>5105</v>
      </c>
      <c r="D779" s="280"/>
      <c r="E779" s="34" t="s">
        <v>4270</v>
      </c>
      <c r="F779" s="282" t="s">
        <v>24</v>
      </c>
      <c r="G779" s="282"/>
      <c r="H779" s="282"/>
      <c r="I779" s="34" t="s">
        <v>26</v>
      </c>
      <c r="J779" s="34" t="s">
        <v>27</v>
      </c>
      <c r="K779" s="34" t="s">
        <v>391</v>
      </c>
      <c r="L779" s="34" t="s">
        <v>29</v>
      </c>
      <c r="M779" s="34" t="s">
        <v>203</v>
      </c>
      <c r="N779" s="34" t="s">
        <v>389</v>
      </c>
      <c r="O779" s="38"/>
      <c r="P779" s="300"/>
      <c r="Q779" s="340"/>
      <c r="R779" s="284"/>
      <c r="S779" s="297"/>
      <c r="T779" s="38"/>
      <c r="U779" s="38"/>
      <c r="V779" s="136"/>
      <c r="W779" s="136"/>
      <c r="X779" s="136"/>
      <c r="Y779" s="271"/>
      <c r="Z779" s="271"/>
      <c r="AA779" s="271"/>
      <c r="AB779" s="271"/>
    </row>
    <row r="780" spans="1:28" ht="16" hidden="1">
      <c r="A780" s="34">
        <f t="shared" si="16"/>
        <v>709</v>
      </c>
      <c r="B780" s="279">
        <v>45951</v>
      </c>
      <c r="C780" s="34" t="s">
        <v>5107</v>
      </c>
      <c r="D780" s="280"/>
      <c r="E780" s="34" t="s">
        <v>5108</v>
      </c>
      <c r="F780" s="291" t="s">
        <v>4252</v>
      </c>
      <c r="G780" s="291"/>
      <c r="H780" s="291"/>
      <c r="I780" s="34" t="s">
        <v>26</v>
      </c>
      <c r="J780" s="34" t="s">
        <v>27</v>
      </c>
      <c r="K780" s="34" t="s">
        <v>391</v>
      </c>
      <c r="L780" s="34" t="s">
        <v>29</v>
      </c>
      <c r="M780" s="34" t="s">
        <v>91</v>
      </c>
      <c r="N780" s="34" t="s">
        <v>389</v>
      </c>
      <c r="O780" s="38"/>
      <c r="P780" s="34"/>
      <c r="Q780" s="34"/>
      <c r="R780" s="284"/>
      <c r="S780" s="285"/>
      <c r="T780" s="38"/>
      <c r="U780" s="38"/>
      <c r="V780" s="42"/>
      <c r="W780" s="38"/>
      <c r="X780" s="43"/>
      <c r="Y780" s="271"/>
      <c r="Z780" s="271"/>
      <c r="AA780" s="271"/>
      <c r="AB780" s="271"/>
    </row>
    <row r="781" spans="1:28" ht="16" hidden="1">
      <c r="A781" s="34">
        <f t="shared" si="16"/>
        <v>710</v>
      </c>
      <c r="B781" s="279">
        <v>45951</v>
      </c>
      <c r="C781" s="34" t="s">
        <v>5109</v>
      </c>
      <c r="D781" s="280"/>
      <c r="E781" s="34"/>
      <c r="F781" s="144"/>
      <c r="G781" s="144"/>
      <c r="H781" s="144"/>
      <c r="I781" s="34" t="s">
        <v>48</v>
      </c>
      <c r="J781" s="34" t="s">
        <v>27</v>
      </c>
      <c r="K781" s="34" t="s">
        <v>391</v>
      </c>
      <c r="L781" s="34" t="s">
        <v>29</v>
      </c>
      <c r="M781" s="34" t="s">
        <v>361</v>
      </c>
      <c r="N781" s="34" t="s">
        <v>389</v>
      </c>
      <c r="O781" s="38"/>
      <c r="P781" s="34"/>
      <c r="Q781" s="34"/>
      <c r="R781" s="284"/>
      <c r="S781" s="285"/>
      <c r="T781" s="38"/>
      <c r="U781" s="38"/>
      <c r="V781" s="42"/>
      <c r="W781" s="38"/>
      <c r="X781" s="43"/>
      <c r="Y781" s="271"/>
      <c r="Z781" s="271"/>
      <c r="AA781" s="271"/>
      <c r="AB781" s="271"/>
    </row>
    <row r="782" spans="1:28" ht="16" hidden="1">
      <c r="A782" s="34">
        <f t="shared" si="16"/>
        <v>711</v>
      </c>
      <c r="B782" s="279">
        <v>45951</v>
      </c>
      <c r="C782" s="34" t="s">
        <v>5110</v>
      </c>
      <c r="D782" s="287">
        <v>933002123</v>
      </c>
      <c r="E782" s="34"/>
      <c r="F782" s="144"/>
      <c r="G782" s="144"/>
      <c r="H782" s="144"/>
      <c r="I782" s="34" t="s">
        <v>48</v>
      </c>
      <c r="J782" s="34" t="s">
        <v>38</v>
      </c>
      <c r="K782" s="34" t="s">
        <v>388</v>
      </c>
      <c r="L782" s="34" t="s">
        <v>107</v>
      </c>
      <c r="M782" s="34" t="s">
        <v>81</v>
      </c>
      <c r="N782" s="34" t="s">
        <v>234</v>
      </c>
      <c r="O782" s="38" t="s">
        <v>4422</v>
      </c>
      <c r="P782" s="34"/>
      <c r="Q782" s="34"/>
      <c r="R782" s="284"/>
      <c r="S782" s="285"/>
      <c r="T782" s="38"/>
      <c r="U782" s="38"/>
      <c r="V782" s="42"/>
      <c r="W782" s="38"/>
      <c r="X782" s="43"/>
      <c r="Y782" s="271"/>
      <c r="Z782" s="271"/>
      <c r="AA782" s="271"/>
      <c r="AB782" s="271"/>
    </row>
    <row r="783" spans="1:28" ht="17" hidden="1">
      <c r="A783" s="34">
        <f t="shared" si="16"/>
        <v>712</v>
      </c>
      <c r="B783" s="279">
        <v>45951</v>
      </c>
      <c r="C783" s="34" t="s">
        <v>5111</v>
      </c>
      <c r="D783" s="280">
        <v>978670707</v>
      </c>
      <c r="E783" s="34"/>
      <c r="F783" s="144"/>
      <c r="G783" s="144"/>
      <c r="H783" s="144"/>
      <c r="I783" s="34"/>
      <c r="J783" s="34"/>
      <c r="K783" s="34"/>
      <c r="L783" s="34" t="s">
        <v>60</v>
      </c>
      <c r="M783" s="34" t="s">
        <v>303</v>
      </c>
      <c r="N783" s="34" t="s">
        <v>234</v>
      </c>
      <c r="O783" s="38" t="s">
        <v>697</v>
      </c>
      <c r="P783" s="34"/>
      <c r="Q783" s="34"/>
      <c r="R783" s="284" t="s">
        <v>4344</v>
      </c>
      <c r="S783" s="285"/>
      <c r="T783" s="38" t="s">
        <v>697</v>
      </c>
      <c r="U783" s="38" t="s">
        <v>44</v>
      </c>
      <c r="V783" s="42" t="s">
        <v>5112</v>
      </c>
      <c r="W783" s="38" t="s">
        <v>70</v>
      </c>
      <c r="X783" s="43"/>
      <c r="Y783" s="271"/>
      <c r="Z783" s="271"/>
      <c r="AA783" s="271"/>
      <c r="AB783" s="271"/>
    </row>
    <row r="784" spans="1:28" ht="16" hidden="1">
      <c r="A784" s="34">
        <f t="shared" si="16"/>
        <v>713</v>
      </c>
      <c r="B784" s="279">
        <v>45951</v>
      </c>
      <c r="C784" s="34" t="s">
        <v>5113</v>
      </c>
      <c r="D784" s="280" t="s">
        <v>1573</v>
      </c>
      <c r="E784" s="34" t="s">
        <v>5114</v>
      </c>
      <c r="F784" s="144" t="s">
        <v>5115</v>
      </c>
      <c r="G784" s="144"/>
      <c r="H784" s="144"/>
      <c r="I784" s="34" t="s">
        <v>26</v>
      </c>
      <c r="J784" s="34" t="s">
        <v>27</v>
      </c>
      <c r="K784" s="34" t="s">
        <v>391</v>
      </c>
      <c r="L784" s="34" t="s">
        <v>29</v>
      </c>
      <c r="M784" s="34" t="s">
        <v>217</v>
      </c>
      <c r="N784" s="34" t="s">
        <v>160</v>
      </c>
      <c r="O784" s="38" t="s">
        <v>4264</v>
      </c>
      <c r="P784" s="34"/>
      <c r="Q784" s="34"/>
      <c r="R784" s="284"/>
      <c r="S784" s="285"/>
      <c r="T784" s="38"/>
      <c r="U784" s="38"/>
      <c r="V784" s="42"/>
      <c r="W784" s="38"/>
      <c r="X784" s="43"/>
      <c r="Y784" s="271"/>
      <c r="Z784" s="271"/>
      <c r="AA784" s="271"/>
      <c r="AB784" s="271"/>
    </row>
    <row r="785" spans="1:28" ht="16" hidden="1">
      <c r="A785" s="34">
        <f t="shared" si="16"/>
        <v>714</v>
      </c>
      <c r="B785" s="279">
        <v>45951</v>
      </c>
      <c r="C785" s="34" t="s">
        <v>5116</v>
      </c>
      <c r="D785" s="280"/>
      <c r="E785" s="34" t="s">
        <v>5061</v>
      </c>
      <c r="F785" s="144" t="s">
        <v>4604</v>
      </c>
      <c r="G785" s="144"/>
      <c r="H785" s="144"/>
      <c r="I785" s="34" t="s">
        <v>26</v>
      </c>
      <c r="J785" s="34" t="s">
        <v>27</v>
      </c>
      <c r="K785" s="34" t="s">
        <v>391</v>
      </c>
      <c r="L785" s="34" t="s">
        <v>29</v>
      </c>
      <c r="M785" s="34" t="s">
        <v>91</v>
      </c>
      <c r="N785" s="34" t="s">
        <v>389</v>
      </c>
      <c r="O785" s="38"/>
      <c r="P785" s="34"/>
      <c r="Q785" s="49"/>
      <c r="R785" s="284"/>
      <c r="S785" s="285"/>
      <c r="T785" s="38"/>
      <c r="U785" s="38"/>
      <c r="V785" s="42"/>
      <c r="W785" s="38"/>
      <c r="X785" s="43"/>
      <c r="Y785" s="271"/>
      <c r="Z785" s="271"/>
      <c r="AA785" s="271"/>
      <c r="AB785" s="271"/>
    </row>
    <row r="786" spans="1:28" ht="16" hidden="1">
      <c r="A786" s="34">
        <f t="shared" si="16"/>
        <v>715</v>
      </c>
      <c r="B786" s="279">
        <v>45951</v>
      </c>
      <c r="C786" s="34" t="s">
        <v>5117</v>
      </c>
      <c r="D786" s="280"/>
      <c r="E786" s="34"/>
      <c r="F786" s="144"/>
      <c r="G786" s="144"/>
      <c r="H786" s="144"/>
      <c r="I786" s="34" t="s">
        <v>48</v>
      </c>
      <c r="J786" s="34" t="s">
        <v>27</v>
      </c>
      <c r="K786" s="34" t="s">
        <v>391</v>
      </c>
      <c r="L786" s="34" t="s">
        <v>29</v>
      </c>
      <c r="M786" s="34"/>
      <c r="N786" s="34" t="s">
        <v>389</v>
      </c>
      <c r="O786" s="38"/>
      <c r="P786" s="34"/>
      <c r="Q786" s="34"/>
      <c r="R786" s="284"/>
      <c r="S786" s="285"/>
      <c r="T786" s="38"/>
      <c r="U786" s="38"/>
      <c r="V786" s="42"/>
      <c r="W786" s="38"/>
      <c r="X786" s="43"/>
      <c r="Y786" s="271"/>
      <c r="Z786" s="271"/>
      <c r="AA786" s="271"/>
      <c r="AB786" s="271"/>
    </row>
    <row r="787" spans="1:28" ht="16" hidden="1">
      <c r="A787" s="34">
        <f t="shared" si="16"/>
        <v>716</v>
      </c>
      <c r="B787" s="279">
        <v>45951</v>
      </c>
      <c r="C787" s="34" t="s">
        <v>5118</v>
      </c>
      <c r="D787" s="280"/>
      <c r="E787" s="34"/>
      <c r="F787" s="144"/>
      <c r="G787" s="144"/>
      <c r="H787" s="144"/>
      <c r="I787" s="34" t="s">
        <v>48</v>
      </c>
      <c r="J787" s="34" t="s">
        <v>27</v>
      </c>
      <c r="K787" s="34" t="s">
        <v>391</v>
      </c>
      <c r="L787" s="34" t="s">
        <v>29</v>
      </c>
      <c r="M787" s="34" t="s">
        <v>203</v>
      </c>
      <c r="N787" s="34" t="s">
        <v>389</v>
      </c>
      <c r="O787" s="38"/>
      <c r="P787" s="34"/>
      <c r="Q787" s="34"/>
      <c r="R787" s="284"/>
      <c r="S787" s="285"/>
      <c r="T787" s="38"/>
      <c r="U787" s="38"/>
      <c r="V787" s="42"/>
      <c r="W787" s="38"/>
      <c r="X787" s="43"/>
      <c r="Y787" s="271"/>
      <c r="Z787" s="271"/>
      <c r="AA787" s="271"/>
      <c r="AB787" s="271"/>
    </row>
    <row r="788" spans="1:28" ht="16" hidden="1">
      <c r="A788" s="34">
        <f t="shared" si="16"/>
        <v>717</v>
      </c>
      <c r="B788" s="279">
        <v>45951</v>
      </c>
      <c r="C788" s="34" t="s">
        <v>5119</v>
      </c>
      <c r="D788" s="280"/>
      <c r="E788" s="34" t="s">
        <v>3202</v>
      </c>
      <c r="F788" s="282" t="s">
        <v>24</v>
      </c>
      <c r="G788" s="282"/>
      <c r="H788" s="282"/>
      <c r="I788" s="34" t="s">
        <v>26</v>
      </c>
      <c r="J788" s="34" t="s">
        <v>27</v>
      </c>
      <c r="K788" s="34" t="s">
        <v>391</v>
      </c>
      <c r="L788" s="34" t="s">
        <v>29</v>
      </c>
      <c r="M788" s="34"/>
      <c r="N788" s="34" t="s">
        <v>389</v>
      </c>
      <c r="O788" s="38"/>
      <c r="P788" s="34"/>
      <c r="Q788" s="49"/>
      <c r="R788" s="284"/>
      <c r="S788" s="285"/>
      <c r="T788" s="38"/>
      <c r="U788" s="38"/>
      <c r="V788" s="341"/>
      <c r="W788" s="38"/>
      <c r="X788" s="43"/>
      <c r="Y788" s="271"/>
      <c r="Z788" s="271"/>
      <c r="AA788" s="271"/>
      <c r="AB788" s="271"/>
    </row>
    <row r="789" spans="1:28" ht="17" hidden="1">
      <c r="A789" s="131">
        <f t="shared" si="16"/>
        <v>718</v>
      </c>
      <c r="B789" s="316">
        <v>45951</v>
      </c>
      <c r="C789" s="131" t="s">
        <v>5120</v>
      </c>
      <c r="D789" s="321">
        <f>84903364260</f>
        <v>84903364260</v>
      </c>
      <c r="E789" s="131" t="s">
        <v>3202</v>
      </c>
      <c r="F789" s="332" t="s">
        <v>24</v>
      </c>
      <c r="G789" s="332"/>
      <c r="H789" s="332"/>
      <c r="I789" s="131" t="s">
        <v>26</v>
      </c>
      <c r="J789" s="131" t="s">
        <v>27</v>
      </c>
      <c r="K789" s="131" t="s">
        <v>391</v>
      </c>
      <c r="L789" s="131" t="s">
        <v>29</v>
      </c>
      <c r="M789" s="131" t="s">
        <v>203</v>
      </c>
      <c r="N789" s="131" t="s">
        <v>227</v>
      </c>
      <c r="O789" s="133" t="s">
        <v>697</v>
      </c>
      <c r="P789" s="131"/>
      <c r="Q789" s="131"/>
      <c r="R789" s="328" t="s">
        <v>4680</v>
      </c>
      <c r="S789" s="302" t="s">
        <v>5121</v>
      </c>
      <c r="T789" s="133"/>
      <c r="U789" s="133"/>
      <c r="V789" s="323"/>
      <c r="W789" s="133"/>
      <c r="X789" s="319"/>
      <c r="Y789" s="320"/>
      <c r="Z789" s="320"/>
      <c r="AA789" s="320"/>
      <c r="AB789" s="320"/>
    </row>
    <row r="790" spans="1:28" ht="16" hidden="1">
      <c r="A790" s="34">
        <f t="shared" si="16"/>
        <v>719</v>
      </c>
      <c r="B790" s="279">
        <v>45951</v>
      </c>
      <c r="C790" s="34" t="s">
        <v>1820</v>
      </c>
      <c r="D790" s="280">
        <v>908430251</v>
      </c>
      <c r="E790" s="34"/>
      <c r="F790" s="144"/>
      <c r="G790" s="144"/>
      <c r="H790" s="144"/>
      <c r="I790" s="34" t="s">
        <v>26</v>
      </c>
      <c r="J790" s="34" t="s">
        <v>27</v>
      </c>
      <c r="K790" s="34" t="s">
        <v>391</v>
      </c>
      <c r="L790" s="34" t="s">
        <v>29</v>
      </c>
      <c r="M790" s="34" t="s">
        <v>203</v>
      </c>
      <c r="N790" s="34" t="s">
        <v>227</v>
      </c>
      <c r="O790" s="38" t="s">
        <v>4264</v>
      </c>
      <c r="P790" s="34"/>
      <c r="Q790" s="34"/>
      <c r="R790" s="284"/>
      <c r="S790" s="285"/>
      <c r="T790" s="38"/>
      <c r="U790" s="38"/>
      <c r="V790" s="42"/>
      <c r="W790" s="38"/>
      <c r="X790" s="43"/>
      <c r="Y790" s="271"/>
      <c r="Z790" s="271"/>
      <c r="AA790" s="271"/>
      <c r="AB790" s="271"/>
    </row>
    <row r="791" spans="1:28" ht="17" hidden="1">
      <c r="A791" s="34">
        <f t="shared" si="16"/>
        <v>720</v>
      </c>
      <c r="B791" s="279">
        <v>45951</v>
      </c>
      <c r="C791" s="34" t="s">
        <v>5122</v>
      </c>
      <c r="D791" s="280">
        <v>767064036</v>
      </c>
      <c r="E791" s="34" t="s">
        <v>5123</v>
      </c>
      <c r="F791" s="144" t="s">
        <v>5124</v>
      </c>
      <c r="G791" s="144"/>
      <c r="H791" s="144"/>
      <c r="I791" s="34" t="s">
        <v>26</v>
      </c>
      <c r="J791" s="34" t="s">
        <v>27</v>
      </c>
      <c r="K791" s="34" t="s">
        <v>390</v>
      </c>
      <c r="L791" s="34" t="s">
        <v>29</v>
      </c>
      <c r="M791" s="34" t="s">
        <v>91</v>
      </c>
      <c r="N791" s="34" t="s">
        <v>234</v>
      </c>
      <c r="O791" s="38" t="s">
        <v>697</v>
      </c>
      <c r="P791" s="34"/>
      <c r="Q791" s="34"/>
      <c r="R791" s="284" t="s">
        <v>4832</v>
      </c>
      <c r="S791" s="285"/>
      <c r="T791" s="38" t="s">
        <v>697</v>
      </c>
      <c r="U791" s="38" t="s">
        <v>44</v>
      </c>
      <c r="V791" s="42">
        <v>10500000</v>
      </c>
      <c r="W791" s="38" t="s">
        <v>27</v>
      </c>
      <c r="X791" s="43"/>
      <c r="Y791" s="271"/>
      <c r="Z791" s="271"/>
      <c r="AA791" s="271"/>
      <c r="AB791" s="271"/>
    </row>
    <row r="792" spans="1:28" ht="17" hidden="1">
      <c r="A792" s="34">
        <f t="shared" si="16"/>
        <v>721</v>
      </c>
      <c r="B792" s="279">
        <v>45951</v>
      </c>
      <c r="C792" s="34" t="s">
        <v>5125</v>
      </c>
      <c r="D792" s="280">
        <v>966977496</v>
      </c>
      <c r="E792" s="34" t="s">
        <v>3038</v>
      </c>
      <c r="F792" s="291" t="s">
        <v>4252</v>
      </c>
      <c r="G792" s="291"/>
      <c r="H792" s="291"/>
      <c r="I792" s="34" t="s">
        <v>26</v>
      </c>
      <c r="J792" s="34" t="s">
        <v>27</v>
      </c>
      <c r="K792" s="34" t="s">
        <v>390</v>
      </c>
      <c r="L792" s="34" t="s">
        <v>29</v>
      </c>
      <c r="M792" s="34" t="s">
        <v>203</v>
      </c>
      <c r="N792" s="34" t="s">
        <v>227</v>
      </c>
      <c r="O792" s="38" t="s">
        <v>4264</v>
      </c>
      <c r="P792" s="34"/>
      <c r="Q792" s="49"/>
      <c r="R792" s="284" t="s">
        <v>4344</v>
      </c>
      <c r="S792" s="285"/>
      <c r="T792" s="38" t="s">
        <v>4264</v>
      </c>
      <c r="U792" s="38" t="s">
        <v>44</v>
      </c>
      <c r="V792" s="42">
        <v>5150000</v>
      </c>
      <c r="W792" s="38" t="s">
        <v>27</v>
      </c>
      <c r="X792" s="43" t="s">
        <v>5126</v>
      </c>
      <c r="Y792" s="271"/>
      <c r="Z792" s="271"/>
      <c r="AA792" s="271"/>
      <c r="AB792" s="271"/>
    </row>
    <row r="793" spans="1:28" ht="17" hidden="1">
      <c r="A793" s="34">
        <f t="shared" si="16"/>
        <v>722</v>
      </c>
      <c r="B793" s="279">
        <v>45951</v>
      </c>
      <c r="C793" s="34" t="s">
        <v>5127</v>
      </c>
      <c r="D793" s="280">
        <v>965676216</v>
      </c>
      <c r="E793" s="34"/>
      <c r="F793" s="144"/>
      <c r="G793" s="144"/>
      <c r="H793" s="144"/>
      <c r="I793" s="34" t="s">
        <v>48</v>
      </c>
      <c r="J793" s="34" t="s">
        <v>27</v>
      </c>
      <c r="K793" s="34" t="s">
        <v>390</v>
      </c>
      <c r="L793" s="34" t="s">
        <v>29</v>
      </c>
      <c r="M793" s="34" t="s">
        <v>361</v>
      </c>
      <c r="N793" s="34" t="s">
        <v>234</v>
      </c>
      <c r="O793" s="38" t="s">
        <v>697</v>
      </c>
      <c r="P793" s="34"/>
      <c r="Q793" s="34"/>
      <c r="R793" s="284" t="s">
        <v>4433</v>
      </c>
      <c r="S793" s="285"/>
      <c r="T793" s="38" t="s">
        <v>697</v>
      </c>
      <c r="U793" s="38" t="s">
        <v>44</v>
      </c>
      <c r="V793" s="42">
        <v>7761000</v>
      </c>
      <c r="W793" s="38" t="s">
        <v>27</v>
      </c>
      <c r="X793" s="43"/>
      <c r="Y793" s="271"/>
      <c r="Z793" s="271"/>
      <c r="AA793" s="271"/>
      <c r="AB793" s="271"/>
    </row>
    <row r="794" spans="1:28" ht="16" hidden="1">
      <c r="A794" s="34">
        <f t="shared" si="16"/>
        <v>723</v>
      </c>
      <c r="B794" s="279">
        <v>45951</v>
      </c>
      <c r="C794" s="34" t="s">
        <v>5128</v>
      </c>
      <c r="D794" s="280">
        <v>334008946</v>
      </c>
      <c r="E794" s="34" t="s">
        <v>4762</v>
      </c>
      <c r="F794" s="291" t="s">
        <v>4763</v>
      </c>
      <c r="G794" s="291"/>
      <c r="H794" s="291"/>
      <c r="I794" s="34" t="s">
        <v>26</v>
      </c>
      <c r="J794" s="34" t="s">
        <v>27</v>
      </c>
      <c r="K794" s="34" t="s">
        <v>390</v>
      </c>
      <c r="L794" s="34" t="s">
        <v>29</v>
      </c>
      <c r="M794" s="34" t="s">
        <v>203</v>
      </c>
      <c r="N794" s="34" t="s">
        <v>234</v>
      </c>
      <c r="O794" s="38" t="s">
        <v>4264</v>
      </c>
      <c r="P794" s="34"/>
      <c r="Q794" s="34"/>
      <c r="R794" s="284"/>
      <c r="S794" s="285"/>
      <c r="T794" s="38"/>
      <c r="U794" s="38"/>
      <c r="V794" s="42"/>
      <c r="W794" s="38"/>
      <c r="X794" s="43"/>
      <c r="Y794" s="271"/>
      <c r="Z794" s="271"/>
      <c r="AA794" s="271"/>
      <c r="AB794" s="271"/>
    </row>
    <row r="795" spans="1:28" ht="17" hidden="1">
      <c r="A795" s="34">
        <f t="shared" si="16"/>
        <v>724</v>
      </c>
      <c r="B795" s="279">
        <v>45951</v>
      </c>
      <c r="C795" s="34" t="s">
        <v>5129</v>
      </c>
      <c r="D795" s="280" t="s">
        <v>484</v>
      </c>
      <c r="E795" s="34" t="s">
        <v>4328</v>
      </c>
      <c r="F795" s="282" t="s">
        <v>4271</v>
      </c>
      <c r="G795" s="282"/>
      <c r="H795" s="282"/>
      <c r="I795" s="34" t="s">
        <v>26</v>
      </c>
      <c r="J795" s="34" t="s">
        <v>27</v>
      </c>
      <c r="K795" s="34" t="s">
        <v>390</v>
      </c>
      <c r="L795" s="34" t="s">
        <v>29</v>
      </c>
      <c r="M795" s="34" t="s">
        <v>203</v>
      </c>
      <c r="N795" s="34"/>
      <c r="O795" s="38" t="s">
        <v>697</v>
      </c>
      <c r="P795" s="34"/>
      <c r="Q795" s="34"/>
      <c r="R795" s="284" t="s">
        <v>110</v>
      </c>
      <c r="S795" s="285"/>
      <c r="T795" s="38"/>
      <c r="U795" s="38"/>
      <c r="V795" s="42"/>
      <c r="W795" s="38"/>
      <c r="X795" s="43"/>
      <c r="Y795" s="271"/>
      <c r="Z795" s="271"/>
      <c r="AA795" s="271"/>
      <c r="AB795" s="271"/>
    </row>
    <row r="796" spans="1:28" ht="17" hidden="1">
      <c r="A796" s="34">
        <f t="shared" si="16"/>
        <v>725</v>
      </c>
      <c r="B796" s="279">
        <v>45951</v>
      </c>
      <c r="C796" s="34" t="s">
        <v>5130</v>
      </c>
      <c r="D796" s="280">
        <v>935751252</v>
      </c>
      <c r="E796" s="34" t="s">
        <v>4821</v>
      </c>
      <c r="F796" s="282" t="s">
        <v>4746</v>
      </c>
      <c r="G796" s="282"/>
      <c r="H796" s="282"/>
      <c r="I796" s="34" t="s">
        <v>26</v>
      </c>
      <c r="J796" s="34" t="s">
        <v>38</v>
      </c>
      <c r="K796" s="34" t="s">
        <v>390</v>
      </c>
      <c r="L796" s="34" t="s">
        <v>107</v>
      </c>
      <c r="M796" s="34" t="s">
        <v>161</v>
      </c>
      <c r="N796" s="34" t="s">
        <v>234</v>
      </c>
      <c r="O796" s="38" t="s">
        <v>4264</v>
      </c>
      <c r="P796" s="34"/>
      <c r="Q796" s="34"/>
      <c r="R796" s="284" t="s">
        <v>4508</v>
      </c>
      <c r="S796" s="285"/>
      <c r="T796" s="38"/>
      <c r="U796" s="38"/>
      <c r="V796" s="42"/>
      <c r="W796" s="38"/>
      <c r="X796" s="43"/>
      <c r="Y796" s="271"/>
      <c r="Z796" s="271"/>
      <c r="AA796" s="271"/>
      <c r="AB796" s="271"/>
    </row>
    <row r="797" spans="1:28" ht="34" hidden="1">
      <c r="A797" s="34">
        <f t="shared" si="16"/>
        <v>726</v>
      </c>
      <c r="B797" s="279">
        <v>45951</v>
      </c>
      <c r="C797" s="34" t="s">
        <v>5131</v>
      </c>
      <c r="D797" s="280">
        <v>976171483</v>
      </c>
      <c r="E797" s="34" t="s">
        <v>3996</v>
      </c>
      <c r="F797" s="144" t="s">
        <v>4273</v>
      </c>
      <c r="G797" s="144"/>
      <c r="H797" s="144"/>
      <c r="I797" s="34" t="s">
        <v>26</v>
      </c>
      <c r="J797" s="34" t="s">
        <v>38</v>
      </c>
      <c r="K797" s="34" t="s">
        <v>390</v>
      </c>
      <c r="L797" s="34" t="s">
        <v>107</v>
      </c>
      <c r="M797" s="34" t="s">
        <v>4324</v>
      </c>
      <c r="N797" s="34" t="s">
        <v>234</v>
      </c>
      <c r="O797" s="38" t="s">
        <v>697</v>
      </c>
      <c r="P797" s="34"/>
      <c r="Q797" s="34"/>
      <c r="R797" s="284" t="s">
        <v>4951</v>
      </c>
      <c r="S797" s="285" t="s">
        <v>5132</v>
      </c>
      <c r="T797" s="38"/>
      <c r="U797" s="38"/>
      <c r="V797" s="42"/>
      <c r="W797" s="38"/>
      <c r="X797" s="43"/>
      <c r="Y797" s="271"/>
      <c r="Z797" s="271"/>
      <c r="AA797" s="271"/>
      <c r="AB797" s="271"/>
    </row>
    <row r="798" spans="1:28" ht="16" hidden="1">
      <c r="A798" s="34">
        <f t="shared" si="16"/>
        <v>727</v>
      </c>
      <c r="B798" s="279">
        <v>45951</v>
      </c>
      <c r="C798" s="34" t="s">
        <v>5133</v>
      </c>
      <c r="D798" s="280"/>
      <c r="E798" s="34" t="s">
        <v>5134</v>
      </c>
      <c r="F798" s="144" t="s">
        <v>5124</v>
      </c>
      <c r="G798" s="144"/>
      <c r="H798" s="144"/>
      <c r="I798" s="34" t="s">
        <v>26</v>
      </c>
      <c r="J798" s="34" t="s">
        <v>27</v>
      </c>
      <c r="K798" s="34" t="s">
        <v>390</v>
      </c>
      <c r="L798" s="34" t="s">
        <v>29</v>
      </c>
      <c r="M798" s="34" t="s">
        <v>203</v>
      </c>
      <c r="N798" s="34" t="s">
        <v>221</v>
      </c>
      <c r="O798" s="38"/>
      <c r="P798" s="34"/>
      <c r="Q798" s="34"/>
      <c r="R798" s="284"/>
      <c r="S798" s="285"/>
      <c r="T798" s="38"/>
      <c r="U798" s="38"/>
      <c r="V798" s="42"/>
      <c r="W798" s="38"/>
      <c r="X798" s="43"/>
      <c r="Y798" s="271"/>
      <c r="Z798" s="271"/>
      <c r="AA798" s="271"/>
      <c r="AB798" s="271"/>
    </row>
    <row r="799" spans="1:28" ht="16" hidden="1">
      <c r="A799" s="34">
        <f t="shared" si="16"/>
        <v>728</v>
      </c>
      <c r="B799" s="279">
        <v>45951</v>
      </c>
      <c r="C799" s="34" t="s">
        <v>5135</v>
      </c>
      <c r="D799" s="280"/>
      <c r="E799" s="34" t="s">
        <v>3202</v>
      </c>
      <c r="F799" s="282" t="s">
        <v>24</v>
      </c>
      <c r="G799" s="282"/>
      <c r="H799" s="282"/>
      <c r="I799" s="34" t="s">
        <v>26</v>
      </c>
      <c r="J799" s="34" t="s">
        <v>27</v>
      </c>
      <c r="K799" s="34" t="s">
        <v>390</v>
      </c>
      <c r="L799" s="34" t="s">
        <v>29</v>
      </c>
      <c r="M799" s="34" t="s">
        <v>361</v>
      </c>
      <c r="N799" s="34" t="s">
        <v>389</v>
      </c>
      <c r="O799" s="38"/>
      <c r="P799" s="34"/>
      <c r="Q799" s="34"/>
      <c r="R799" s="284"/>
      <c r="S799" s="285"/>
      <c r="T799" s="38"/>
      <c r="U799" s="38"/>
      <c r="V799" s="42"/>
      <c r="W799" s="38"/>
      <c r="X799" s="43"/>
      <c r="Y799" s="271"/>
      <c r="Z799" s="271"/>
      <c r="AA799" s="271"/>
      <c r="AB799" s="271"/>
    </row>
    <row r="800" spans="1:28" ht="16" hidden="1">
      <c r="A800" s="34">
        <f t="shared" si="16"/>
        <v>729</v>
      </c>
      <c r="B800" s="279">
        <v>45951</v>
      </c>
      <c r="C800" s="34" t="s">
        <v>1300</v>
      </c>
      <c r="D800" s="280"/>
      <c r="E800" s="34" t="s">
        <v>2982</v>
      </c>
      <c r="F800" s="291" t="s">
        <v>4252</v>
      </c>
      <c r="G800" s="291"/>
      <c r="H800" s="291"/>
      <c r="I800" s="34" t="s">
        <v>26</v>
      </c>
      <c r="J800" s="34" t="s">
        <v>27</v>
      </c>
      <c r="K800" s="34" t="s">
        <v>390</v>
      </c>
      <c r="L800" s="34" t="s">
        <v>29</v>
      </c>
      <c r="M800" s="34" t="s">
        <v>91</v>
      </c>
      <c r="N800" s="34" t="s">
        <v>389</v>
      </c>
      <c r="O800" s="38"/>
      <c r="P800" s="34"/>
      <c r="Q800" s="34"/>
      <c r="R800" s="284"/>
      <c r="S800" s="285"/>
      <c r="T800" s="38"/>
      <c r="U800" s="38"/>
      <c r="V800" s="42"/>
      <c r="W800" s="38"/>
      <c r="X800" s="43"/>
      <c r="Y800" s="271"/>
      <c r="Z800" s="271"/>
      <c r="AA800" s="271"/>
      <c r="AB800" s="271"/>
    </row>
    <row r="801" spans="1:28" ht="16" hidden="1">
      <c r="A801" s="34">
        <f t="shared" si="16"/>
        <v>730</v>
      </c>
      <c r="B801" s="279">
        <v>45951</v>
      </c>
      <c r="C801" s="34" t="s">
        <v>5136</v>
      </c>
      <c r="D801" s="280"/>
      <c r="E801" s="34" t="s">
        <v>136</v>
      </c>
      <c r="F801" s="144" t="s">
        <v>5075</v>
      </c>
      <c r="G801" s="144"/>
      <c r="H801" s="144"/>
      <c r="I801" s="34" t="s">
        <v>26</v>
      </c>
      <c r="J801" s="34" t="s">
        <v>27</v>
      </c>
      <c r="K801" s="34" t="s">
        <v>390</v>
      </c>
      <c r="L801" s="34" t="s">
        <v>29</v>
      </c>
      <c r="M801" s="34" t="s">
        <v>203</v>
      </c>
      <c r="N801" s="34" t="s">
        <v>389</v>
      </c>
      <c r="O801" s="38"/>
      <c r="P801" s="34"/>
      <c r="Q801" s="49"/>
      <c r="R801" s="284"/>
      <c r="S801" s="285"/>
      <c r="T801" s="38"/>
      <c r="U801" s="38"/>
      <c r="V801" s="42"/>
      <c r="W801" s="38"/>
      <c r="X801" s="43"/>
      <c r="Y801" s="271"/>
      <c r="Z801" s="271"/>
      <c r="AA801" s="271"/>
      <c r="AB801" s="271"/>
    </row>
    <row r="802" spans="1:28" ht="17" hidden="1">
      <c r="A802" s="34">
        <f t="shared" si="16"/>
        <v>731</v>
      </c>
      <c r="B802" s="279">
        <v>45952</v>
      </c>
      <c r="C802" s="34" t="s">
        <v>5137</v>
      </c>
      <c r="D802" s="280">
        <v>986992172</v>
      </c>
      <c r="E802" s="34"/>
      <c r="F802" s="144"/>
      <c r="G802" s="144"/>
      <c r="H802" s="144"/>
      <c r="I802" s="34" t="s">
        <v>48</v>
      </c>
      <c r="J802" s="34" t="s">
        <v>27</v>
      </c>
      <c r="K802" s="34" t="s">
        <v>391</v>
      </c>
      <c r="L802" s="34" t="s">
        <v>29</v>
      </c>
      <c r="M802" s="34" t="s">
        <v>91</v>
      </c>
      <c r="N802" s="34" t="s">
        <v>227</v>
      </c>
      <c r="O802" s="38" t="s">
        <v>4264</v>
      </c>
      <c r="P802" s="34"/>
      <c r="Q802" s="34"/>
      <c r="R802" s="284" t="s">
        <v>4433</v>
      </c>
      <c r="S802" s="285" t="s">
        <v>5138</v>
      </c>
      <c r="T802" s="38"/>
      <c r="U802" s="38"/>
      <c r="V802" s="42"/>
      <c r="W802" s="38"/>
      <c r="X802" s="43"/>
      <c r="Y802" s="271"/>
      <c r="Z802" s="271"/>
      <c r="AA802" s="271"/>
      <c r="AB802" s="271"/>
    </row>
    <row r="803" spans="1:28" ht="16" hidden="1">
      <c r="A803" s="34">
        <f t="shared" si="16"/>
        <v>732</v>
      </c>
      <c r="B803" s="279">
        <v>45952</v>
      </c>
      <c r="C803" s="34" t="s">
        <v>5139</v>
      </c>
      <c r="D803" s="280"/>
      <c r="E803" s="34"/>
      <c r="F803" s="144"/>
      <c r="G803" s="144"/>
      <c r="H803" s="144"/>
      <c r="I803" s="34" t="s">
        <v>48</v>
      </c>
      <c r="J803" s="34" t="s">
        <v>27</v>
      </c>
      <c r="K803" s="34" t="s">
        <v>391</v>
      </c>
      <c r="L803" s="34" t="s">
        <v>29</v>
      </c>
      <c r="M803" s="34" t="s">
        <v>203</v>
      </c>
      <c r="N803" s="34" t="s">
        <v>389</v>
      </c>
      <c r="O803" s="38"/>
      <c r="P803" s="34"/>
      <c r="Q803" s="49"/>
      <c r="R803" s="284"/>
      <c r="S803" s="285"/>
      <c r="T803" s="38"/>
      <c r="U803" s="38"/>
      <c r="V803" s="42"/>
      <c r="W803" s="38"/>
      <c r="X803" s="43"/>
      <c r="Y803" s="271"/>
      <c r="Z803" s="271"/>
      <c r="AA803" s="271"/>
      <c r="AB803" s="271"/>
    </row>
    <row r="804" spans="1:28" ht="17" hidden="1">
      <c r="A804" s="34">
        <f t="shared" si="16"/>
        <v>733</v>
      </c>
      <c r="B804" s="279">
        <v>45952</v>
      </c>
      <c r="C804" s="34" t="s">
        <v>230</v>
      </c>
      <c r="D804" s="303">
        <v>909060272</v>
      </c>
      <c r="E804" s="34" t="s">
        <v>5140</v>
      </c>
      <c r="F804" s="291" t="s">
        <v>4252</v>
      </c>
      <c r="G804" s="291"/>
      <c r="H804" s="291"/>
      <c r="I804" s="34" t="s">
        <v>26</v>
      </c>
      <c r="J804" s="34" t="s">
        <v>27</v>
      </c>
      <c r="K804" s="34" t="s">
        <v>391</v>
      </c>
      <c r="L804" s="34" t="s">
        <v>29</v>
      </c>
      <c r="M804" s="34" t="s">
        <v>91</v>
      </c>
      <c r="N804" s="34" t="s">
        <v>227</v>
      </c>
      <c r="O804" s="38" t="s">
        <v>697</v>
      </c>
      <c r="P804" s="34"/>
      <c r="Q804" s="49"/>
      <c r="R804" s="284" t="s">
        <v>110</v>
      </c>
      <c r="S804" s="285" t="s">
        <v>5141</v>
      </c>
      <c r="T804" s="38"/>
      <c r="U804" s="38"/>
      <c r="V804" s="42"/>
      <c r="W804" s="38"/>
      <c r="X804" s="43"/>
      <c r="Y804" s="271"/>
      <c r="Z804" s="271"/>
      <c r="AA804" s="271"/>
      <c r="AB804" s="271"/>
    </row>
    <row r="805" spans="1:28" ht="16" hidden="1">
      <c r="A805" s="34">
        <f t="shared" si="16"/>
        <v>734</v>
      </c>
      <c r="B805" s="279">
        <v>45952</v>
      </c>
      <c r="C805" s="34"/>
      <c r="D805" s="287">
        <v>902919561</v>
      </c>
      <c r="E805" s="34"/>
      <c r="F805" s="144"/>
      <c r="G805" s="144"/>
      <c r="H805" s="144"/>
      <c r="I805" s="34" t="s">
        <v>48</v>
      </c>
      <c r="J805" s="34" t="s">
        <v>27</v>
      </c>
      <c r="K805" s="34" t="s">
        <v>391</v>
      </c>
      <c r="L805" s="34" t="s">
        <v>374</v>
      </c>
      <c r="M805" s="34" t="s">
        <v>91</v>
      </c>
      <c r="N805" s="34" t="s">
        <v>227</v>
      </c>
      <c r="O805" s="38" t="s">
        <v>1169</v>
      </c>
      <c r="P805" s="34"/>
      <c r="Q805" s="34"/>
      <c r="R805" s="284"/>
      <c r="S805" s="285"/>
      <c r="T805" s="38"/>
      <c r="U805" s="38"/>
      <c r="V805" s="42"/>
      <c r="W805" s="38"/>
      <c r="X805" s="43"/>
      <c r="Y805" s="271"/>
      <c r="Z805" s="271"/>
      <c r="AA805" s="271"/>
      <c r="AB805" s="271"/>
    </row>
    <row r="806" spans="1:28" ht="17" hidden="1">
      <c r="A806" s="34">
        <f t="shared" si="16"/>
        <v>735</v>
      </c>
      <c r="B806" s="279">
        <v>45952</v>
      </c>
      <c r="C806" s="34" t="s">
        <v>4790</v>
      </c>
      <c r="D806" s="280" t="s">
        <v>484</v>
      </c>
      <c r="E806" s="34" t="s">
        <v>5142</v>
      </c>
      <c r="F806" s="144" t="s">
        <v>4604</v>
      </c>
      <c r="G806" s="144"/>
      <c r="H806" s="144"/>
      <c r="I806" s="34" t="s">
        <v>48</v>
      </c>
      <c r="J806" s="34" t="s">
        <v>38</v>
      </c>
      <c r="K806" s="34" t="s">
        <v>391</v>
      </c>
      <c r="L806" s="34" t="s">
        <v>29</v>
      </c>
      <c r="M806" s="34" t="s">
        <v>303</v>
      </c>
      <c r="N806" s="34" t="s">
        <v>160</v>
      </c>
      <c r="O806" s="38" t="s">
        <v>4264</v>
      </c>
      <c r="P806" s="34"/>
      <c r="Q806" s="34"/>
      <c r="R806" s="284" t="s">
        <v>4508</v>
      </c>
      <c r="S806" s="285"/>
      <c r="T806" s="38"/>
      <c r="U806" s="38"/>
      <c r="V806" s="42"/>
      <c r="W806" s="38"/>
      <c r="X806" s="43"/>
      <c r="Y806" s="271"/>
      <c r="Z806" s="271"/>
      <c r="AA806" s="271"/>
      <c r="AB806" s="271"/>
    </row>
    <row r="807" spans="1:28" ht="17" hidden="1">
      <c r="A807" s="34">
        <f t="shared" si="16"/>
        <v>736</v>
      </c>
      <c r="B807" s="279">
        <v>45952</v>
      </c>
      <c r="C807" s="34" t="s">
        <v>3724</v>
      </c>
      <c r="D807" s="280">
        <v>985227618</v>
      </c>
      <c r="E807" s="34" t="s">
        <v>3974</v>
      </c>
      <c r="F807" s="144" t="s">
        <v>4273</v>
      </c>
      <c r="G807" s="144"/>
      <c r="H807" s="144"/>
      <c r="I807" s="34" t="s">
        <v>26</v>
      </c>
      <c r="J807" s="34" t="s">
        <v>38</v>
      </c>
      <c r="K807" s="34" t="s">
        <v>391</v>
      </c>
      <c r="L807" s="34" t="s">
        <v>107</v>
      </c>
      <c r="M807" s="34" t="s">
        <v>161</v>
      </c>
      <c r="N807" s="34" t="s">
        <v>234</v>
      </c>
      <c r="O807" s="38" t="s">
        <v>4264</v>
      </c>
      <c r="P807" s="34"/>
      <c r="Q807" s="34"/>
      <c r="R807" s="284" t="s">
        <v>4508</v>
      </c>
      <c r="S807" s="285"/>
      <c r="T807" s="38"/>
      <c r="U807" s="38"/>
      <c r="V807" s="42"/>
      <c r="W807" s="38"/>
      <c r="X807" s="43"/>
      <c r="Y807" s="271"/>
      <c r="Z807" s="271"/>
      <c r="AA807" s="271"/>
      <c r="AB807" s="271"/>
    </row>
    <row r="808" spans="1:28" ht="16" hidden="1">
      <c r="A808" s="34">
        <f t="shared" si="16"/>
        <v>737</v>
      </c>
      <c r="B808" s="279">
        <v>45952</v>
      </c>
      <c r="C808" s="34" t="s">
        <v>5143</v>
      </c>
      <c r="D808" s="280">
        <v>869142342</v>
      </c>
      <c r="E808" s="34" t="s">
        <v>3974</v>
      </c>
      <c r="F808" s="144" t="s">
        <v>4273</v>
      </c>
      <c r="G808" s="144"/>
      <c r="H808" s="144"/>
      <c r="I808" s="34" t="s">
        <v>26</v>
      </c>
      <c r="J808" s="34" t="s">
        <v>38</v>
      </c>
      <c r="K808" s="34" t="s">
        <v>391</v>
      </c>
      <c r="L808" s="34" t="s">
        <v>107</v>
      </c>
      <c r="M808" s="34" t="s">
        <v>161</v>
      </c>
      <c r="N808" s="34" t="s">
        <v>234</v>
      </c>
      <c r="O808" s="38" t="s">
        <v>4264</v>
      </c>
      <c r="P808" s="34"/>
      <c r="Q808" s="34"/>
      <c r="R808" s="284"/>
      <c r="S808" s="285"/>
      <c r="T808" s="38"/>
      <c r="U808" s="38"/>
      <c r="V808" s="42"/>
      <c r="W808" s="38"/>
      <c r="X808" s="43"/>
      <c r="Y808" s="271"/>
      <c r="Z808" s="271"/>
      <c r="AA808" s="271"/>
      <c r="AB808" s="271"/>
    </row>
    <row r="809" spans="1:28" ht="16" hidden="1">
      <c r="A809" s="34">
        <f t="shared" si="16"/>
        <v>738</v>
      </c>
      <c r="B809" s="279">
        <v>45952</v>
      </c>
      <c r="C809" s="34" t="s">
        <v>5144</v>
      </c>
      <c r="D809" s="280"/>
      <c r="E809" s="34" t="s">
        <v>4762</v>
      </c>
      <c r="F809" s="291" t="s">
        <v>4763</v>
      </c>
      <c r="G809" s="291"/>
      <c r="H809" s="291"/>
      <c r="I809" s="34" t="s">
        <v>26</v>
      </c>
      <c r="J809" s="34" t="s">
        <v>27</v>
      </c>
      <c r="K809" s="34" t="s">
        <v>391</v>
      </c>
      <c r="L809" s="34" t="s">
        <v>29</v>
      </c>
      <c r="M809" s="34" t="s">
        <v>203</v>
      </c>
      <c r="N809" s="34" t="s">
        <v>389</v>
      </c>
      <c r="O809" s="38"/>
      <c r="P809" s="34"/>
      <c r="Q809" s="34"/>
      <c r="R809" s="284"/>
      <c r="S809" s="285"/>
      <c r="T809" s="38"/>
      <c r="U809" s="38"/>
      <c r="V809" s="42"/>
      <c r="W809" s="38"/>
      <c r="X809" s="43"/>
      <c r="Y809" s="271"/>
      <c r="Z809" s="271"/>
      <c r="AA809" s="271"/>
      <c r="AB809" s="271"/>
    </row>
    <row r="810" spans="1:28" ht="17" hidden="1">
      <c r="A810" s="34">
        <f t="shared" si="16"/>
        <v>739</v>
      </c>
      <c r="B810" s="279">
        <v>45952</v>
      </c>
      <c r="C810" s="34" t="s">
        <v>5145</v>
      </c>
      <c r="D810" s="280">
        <v>842332339</v>
      </c>
      <c r="E810" s="34" t="s">
        <v>2982</v>
      </c>
      <c r="F810" s="291" t="s">
        <v>4252</v>
      </c>
      <c r="G810" s="291"/>
      <c r="H810" s="291"/>
      <c r="I810" s="34" t="s">
        <v>26</v>
      </c>
      <c r="J810" s="34" t="s">
        <v>27</v>
      </c>
      <c r="K810" s="34" t="s">
        <v>388</v>
      </c>
      <c r="L810" s="34" t="s">
        <v>29</v>
      </c>
      <c r="M810" s="34" t="s">
        <v>91</v>
      </c>
      <c r="N810" s="34" t="s">
        <v>234</v>
      </c>
      <c r="O810" s="38" t="s">
        <v>697</v>
      </c>
      <c r="P810" s="34"/>
      <c r="Q810" s="34"/>
      <c r="R810" s="284" t="s">
        <v>4680</v>
      </c>
      <c r="S810" s="285" t="s">
        <v>5146</v>
      </c>
      <c r="T810" s="38"/>
      <c r="U810" s="38"/>
      <c r="V810" s="42"/>
      <c r="W810" s="38"/>
      <c r="X810" s="43"/>
      <c r="Y810" s="271"/>
      <c r="Z810" s="271"/>
      <c r="AA810" s="271"/>
      <c r="AB810" s="271"/>
    </row>
    <row r="811" spans="1:28" ht="16" hidden="1">
      <c r="A811" s="34">
        <f t="shared" si="16"/>
        <v>740</v>
      </c>
      <c r="B811" s="279">
        <v>45952</v>
      </c>
      <c r="C811" s="34" t="s">
        <v>5147</v>
      </c>
      <c r="D811" s="280">
        <v>382074420</v>
      </c>
      <c r="E811" s="34" t="s">
        <v>3202</v>
      </c>
      <c r="F811" s="282" t="s">
        <v>24</v>
      </c>
      <c r="G811" s="282"/>
      <c r="H811" s="282"/>
      <c r="I811" s="34" t="s">
        <v>26</v>
      </c>
      <c r="J811" s="34" t="s">
        <v>27</v>
      </c>
      <c r="K811" s="34" t="s">
        <v>388</v>
      </c>
      <c r="L811" s="34" t="s">
        <v>29</v>
      </c>
      <c r="M811" s="34" t="s">
        <v>203</v>
      </c>
      <c r="N811" s="34" t="s">
        <v>234</v>
      </c>
      <c r="O811" s="38" t="s">
        <v>4264</v>
      </c>
      <c r="P811" s="34"/>
      <c r="Q811" s="34"/>
      <c r="R811" s="284"/>
      <c r="S811" s="285"/>
      <c r="T811" s="38"/>
      <c r="U811" s="38"/>
      <c r="V811" s="42"/>
      <c r="W811" s="38"/>
      <c r="X811" s="43"/>
      <c r="Y811" s="271"/>
      <c r="Z811" s="271"/>
      <c r="AA811" s="271"/>
      <c r="AB811" s="271"/>
    </row>
    <row r="812" spans="1:28" ht="17" hidden="1">
      <c r="A812" s="34">
        <f t="shared" si="16"/>
        <v>741</v>
      </c>
      <c r="B812" s="279">
        <v>45952</v>
      </c>
      <c r="C812" s="34" t="s">
        <v>5148</v>
      </c>
      <c r="D812" s="280">
        <v>909380404</v>
      </c>
      <c r="E812" s="144"/>
      <c r="F812" s="144"/>
      <c r="G812" s="144"/>
      <c r="H812" s="144"/>
      <c r="I812" s="34" t="s">
        <v>26</v>
      </c>
      <c r="J812" s="34" t="s">
        <v>27</v>
      </c>
      <c r="K812" s="34" t="s">
        <v>388</v>
      </c>
      <c r="L812" s="34" t="s">
        <v>29</v>
      </c>
      <c r="M812" s="34" t="s">
        <v>203</v>
      </c>
      <c r="N812" s="34" t="s">
        <v>234</v>
      </c>
      <c r="O812" s="38" t="s">
        <v>697</v>
      </c>
      <c r="P812" s="34" t="s">
        <v>5149</v>
      </c>
      <c r="Q812" s="44">
        <v>45957</v>
      </c>
      <c r="R812" s="284" t="s">
        <v>4344</v>
      </c>
      <c r="S812" s="285"/>
      <c r="T812" s="38" t="s">
        <v>697</v>
      </c>
      <c r="U812" s="38" t="s">
        <v>44</v>
      </c>
      <c r="V812" s="42" t="s">
        <v>5150</v>
      </c>
      <c r="W812" s="38"/>
      <c r="X812" s="43"/>
      <c r="Y812" s="271"/>
      <c r="Z812" s="271"/>
      <c r="AA812" s="271"/>
      <c r="AB812" s="271"/>
    </row>
    <row r="813" spans="1:28" ht="17" hidden="1">
      <c r="A813" s="34">
        <f t="shared" si="16"/>
        <v>742</v>
      </c>
      <c r="B813" s="279">
        <v>45952</v>
      </c>
      <c r="C813" s="34" t="s">
        <v>5151</v>
      </c>
      <c r="D813" s="280">
        <v>905572920</v>
      </c>
      <c r="E813" s="34"/>
      <c r="F813" s="144"/>
      <c r="G813" s="144"/>
      <c r="H813" s="144"/>
      <c r="I813" s="34" t="s">
        <v>48</v>
      </c>
      <c r="J813" s="34" t="s">
        <v>27</v>
      </c>
      <c r="K813" s="34" t="s">
        <v>388</v>
      </c>
      <c r="L813" s="34" t="s">
        <v>29</v>
      </c>
      <c r="M813" s="34" t="s">
        <v>212</v>
      </c>
      <c r="N813" s="34" t="s">
        <v>227</v>
      </c>
      <c r="O813" s="38" t="s">
        <v>4264</v>
      </c>
      <c r="P813" s="34"/>
      <c r="Q813" s="34"/>
      <c r="R813" s="284" t="s">
        <v>4364</v>
      </c>
      <c r="S813" s="285"/>
      <c r="T813" s="38"/>
      <c r="U813" s="38"/>
      <c r="V813" s="42"/>
      <c r="W813" s="38"/>
      <c r="X813" s="43"/>
      <c r="Y813" s="271"/>
      <c r="Z813" s="271"/>
      <c r="AA813" s="271"/>
      <c r="AB813" s="271"/>
    </row>
    <row r="814" spans="1:28" ht="17" hidden="1">
      <c r="A814" s="34">
        <f t="shared" si="16"/>
        <v>743</v>
      </c>
      <c r="B814" s="279">
        <v>45952</v>
      </c>
      <c r="C814" s="34" t="s">
        <v>5152</v>
      </c>
      <c r="D814" s="280">
        <v>962570848</v>
      </c>
      <c r="E814" s="34"/>
      <c r="F814" s="144"/>
      <c r="G814" s="144"/>
      <c r="H814" s="144"/>
      <c r="I814" s="34" t="s">
        <v>48</v>
      </c>
      <c r="J814" s="34" t="s">
        <v>27</v>
      </c>
      <c r="K814" s="34" t="s">
        <v>390</v>
      </c>
      <c r="L814" s="34" t="s">
        <v>29</v>
      </c>
      <c r="M814" s="34" t="s">
        <v>361</v>
      </c>
      <c r="N814" s="34" t="s">
        <v>234</v>
      </c>
      <c r="O814" s="38" t="s">
        <v>697</v>
      </c>
      <c r="P814" s="34"/>
      <c r="Q814" s="34"/>
      <c r="R814" s="284" t="s">
        <v>4508</v>
      </c>
      <c r="S814" s="285"/>
      <c r="T814" s="38"/>
      <c r="U814" s="38"/>
      <c r="V814" s="42"/>
      <c r="W814" s="38"/>
      <c r="X814" s="43"/>
      <c r="Y814" s="271"/>
      <c r="Z814" s="271"/>
      <c r="AA814" s="271"/>
      <c r="AB814" s="271"/>
    </row>
    <row r="815" spans="1:28" ht="17" hidden="1">
      <c r="A815" s="34">
        <f t="shared" si="16"/>
        <v>744</v>
      </c>
      <c r="B815" s="279">
        <v>45952</v>
      </c>
      <c r="C815" s="34" t="s">
        <v>5153</v>
      </c>
      <c r="D815" s="280">
        <v>937621296</v>
      </c>
      <c r="E815" s="34" t="s">
        <v>3202</v>
      </c>
      <c r="F815" s="282" t="s">
        <v>24</v>
      </c>
      <c r="G815" s="282"/>
      <c r="H815" s="282"/>
      <c r="I815" s="34" t="s">
        <v>26</v>
      </c>
      <c r="J815" s="34" t="s">
        <v>27</v>
      </c>
      <c r="K815" s="34" t="s">
        <v>390</v>
      </c>
      <c r="L815" s="34" t="s">
        <v>29</v>
      </c>
      <c r="M815" s="34" t="s">
        <v>361</v>
      </c>
      <c r="N815" s="34" t="s">
        <v>234</v>
      </c>
      <c r="O815" s="38" t="s">
        <v>4264</v>
      </c>
      <c r="P815" s="34"/>
      <c r="Q815" s="34"/>
      <c r="R815" s="284" t="s">
        <v>4364</v>
      </c>
      <c r="S815" s="285"/>
      <c r="T815" s="38"/>
      <c r="U815" s="38"/>
      <c r="V815" s="42"/>
      <c r="W815" s="38"/>
      <c r="X815" s="43"/>
      <c r="Y815" s="271"/>
      <c r="Z815" s="271"/>
      <c r="AA815" s="271"/>
      <c r="AB815" s="271"/>
    </row>
    <row r="816" spans="1:28" ht="17" hidden="1">
      <c r="A816" s="34">
        <f t="shared" si="16"/>
        <v>745</v>
      </c>
      <c r="B816" s="279">
        <v>45952</v>
      </c>
      <c r="C816" s="34" t="s">
        <v>5154</v>
      </c>
      <c r="D816" s="280">
        <v>886473354</v>
      </c>
      <c r="E816" s="34"/>
      <c r="F816" s="144"/>
      <c r="G816" s="144"/>
      <c r="H816" s="144"/>
      <c r="I816" s="34" t="s">
        <v>48</v>
      </c>
      <c r="J816" s="34" t="s">
        <v>38</v>
      </c>
      <c r="K816" s="34" t="s">
        <v>390</v>
      </c>
      <c r="L816" s="34" t="s">
        <v>29</v>
      </c>
      <c r="M816" s="34" t="s">
        <v>303</v>
      </c>
      <c r="N816" s="34" t="s">
        <v>234</v>
      </c>
      <c r="O816" s="38" t="s">
        <v>697</v>
      </c>
      <c r="P816" s="34"/>
      <c r="Q816" s="49"/>
      <c r="R816" s="284" t="s">
        <v>4424</v>
      </c>
      <c r="S816" s="285" t="s">
        <v>5155</v>
      </c>
      <c r="T816" s="38"/>
      <c r="U816" s="38"/>
      <c r="V816" s="42"/>
      <c r="W816" s="38"/>
      <c r="X816" s="43"/>
      <c r="Y816" s="271"/>
      <c r="Z816" s="271"/>
      <c r="AA816" s="271"/>
      <c r="AB816" s="271"/>
    </row>
    <row r="817" spans="1:28" ht="17" hidden="1">
      <c r="A817" s="34">
        <f t="shared" si="16"/>
        <v>746</v>
      </c>
      <c r="B817" s="279">
        <v>45952</v>
      </c>
      <c r="C817" s="34" t="s">
        <v>5156</v>
      </c>
      <c r="D817" s="280" t="s">
        <v>484</v>
      </c>
      <c r="E817" s="34"/>
      <c r="F817" s="144"/>
      <c r="G817" s="144"/>
      <c r="H817" s="144"/>
      <c r="I817" s="34" t="s">
        <v>48</v>
      </c>
      <c r="J817" s="34" t="s">
        <v>27</v>
      </c>
      <c r="K817" s="34" t="s">
        <v>390</v>
      </c>
      <c r="L817" s="34" t="s">
        <v>29</v>
      </c>
      <c r="M817" s="34" t="s">
        <v>217</v>
      </c>
      <c r="N817" s="34" t="s">
        <v>389</v>
      </c>
      <c r="O817" s="38" t="s">
        <v>4264</v>
      </c>
      <c r="P817" s="34"/>
      <c r="Q817" s="34"/>
      <c r="R817" s="284" t="s">
        <v>4364</v>
      </c>
      <c r="S817" s="285"/>
      <c r="T817" s="38"/>
      <c r="U817" s="38"/>
      <c r="V817" s="42"/>
      <c r="W817" s="38"/>
      <c r="X817" s="43"/>
      <c r="Y817" s="271"/>
      <c r="Z817" s="271"/>
      <c r="AA817" s="271"/>
      <c r="AB817" s="271"/>
    </row>
    <row r="818" spans="1:28" ht="16" hidden="1">
      <c r="A818" s="34">
        <f t="shared" si="16"/>
        <v>747</v>
      </c>
      <c r="B818" s="279">
        <v>45952</v>
      </c>
      <c r="C818" s="34" t="s">
        <v>5157</v>
      </c>
      <c r="D818" s="280"/>
      <c r="E818" s="34"/>
      <c r="F818" s="144"/>
      <c r="G818" s="144"/>
      <c r="H818" s="144"/>
      <c r="I818" s="34" t="s">
        <v>48</v>
      </c>
      <c r="J818" s="34"/>
      <c r="K818" s="34" t="s">
        <v>390</v>
      </c>
      <c r="L818" s="34" t="s">
        <v>29</v>
      </c>
      <c r="M818" s="34"/>
      <c r="N818" s="34" t="s">
        <v>347</v>
      </c>
      <c r="O818" s="38"/>
      <c r="P818" s="34"/>
      <c r="Q818" s="34"/>
      <c r="R818" s="284"/>
      <c r="S818" s="285"/>
      <c r="T818" s="38"/>
      <c r="U818" s="38"/>
      <c r="V818" s="42"/>
      <c r="W818" s="38"/>
      <c r="X818" s="43"/>
      <c r="Y818" s="271"/>
      <c r="Z818" s="271"/>
      <c r="AA818" s="271"/>
      <c r="AB818" s="271"/>
    </row>
    <row r="819" spans="1:28" ht="16" hidden="1">
      <c r="A819" s="34">
        <f t="shared" si="16"/>
        <v>748</v>
      </c>
      <c r="B819" s="279">
        <v>45952</v>
      </c>
      <c r="C819" s="34" t="s">
        <v>5158</v>
      </c>
      <c r="D819" s="280"/>
      <c r="E819" s="34" t="s">
        <v>3038</v>
      </c>
      <c r="F819" s="291" t="s">
        <v>4252</v>
      </c>
      <c r="G819" s="291"/>
      <c r="H819" s="291"/>
      <c r="I819" s="34" t="s">
        <v>26</v>
      </c>
      <c r="J819" s="34" t="s">
        <v>27</v>
      </c>
      <c r="K819" s="34" t="s">
        <v>390</v>
      </c>
      <c r="L819" s="34" t="s">
        <v>29</v>
      </c>
      <c r="M819" s="34" t="s">
        <v>91</v>
      </c>
      <c r="N819" s="34" t="s">
        <v>160</v>
      </c>
      <c r="O819" s="38"/>
      <c r="P819" s="34"/>
      <c r="Q819" s="34"/>
      <c r="R819" s="284"/>
      <c r="S819" s="285"/>
      <c r="T819" s="38"/>
      <c r="U819" s="38"/>
      <c r="V819" s="42"/>
      <c r="W819" s="38"/>
      <c r="X819" s="43"/>
      <c r="Y819" s="271"/>
      <c r="Z819" s="271"/>
      <c r="AA819" s="271"/>
      <c r="AB819" s="271"/>
    </row>
    <row r="820" spans="1:28" ht="16" hidden="1">
      <c r="A820" s="34">
        <f t="shared" si="16"/>
        <v>749</v>
      </c>
      <c r="B820" s="279">
        <v>45952</v>
      </c>
      <c r="C820" s="34" t="s">
        <v>5159</v>
      </c>
      <c r="D820" s="303"/>
      <c r="E820" s="34" t="s">
        <v>3202</v>
      </c>
      <c r="F820" s="282" t="s">
        <v>24</v>
      </c>
      <c r="G820" s="282"/>
      <c r="H820" s="282"/>
      <c r="I820" s="34" t="s">
        <v>26</v>
      </c>
      <c r="J820" s="34" t="s">
        <v>27</v>
      </c>
      <c r="K820" s="34" t="s">
        <v>390</v>
      </c>
      <c r="L820" s="34" t="s">
        <v>29</v>
      </c>
      <c r="M820" s="34" t="s">
        <v>361</v>
      </c>
      <c r="N820" s="34" t="s">
        <v>389</v>
      </c>
      <c r="O820" s="38"/>
      <c r="P820" s="34"/>
      <c r="Q820" s="34"/>
      <c r="R820" s="284"/>
      <c r="S820" s="285"/>
      <c r="T820" s="38"/>
      <c r="U820" s="38"/>
      <c r="V820" s="42"/>
      <c r="W820" s="38"/>
      <c r="X820" s="43"/>
      <c r="Y820" s="271"/>
      <c r="Z820" s="271"/>
      <c r="AA820" s="271"/>
      <c r="AB820" s="271"/>
    </row>
    <row r="821" spans="1:28" ht="16" hidden="1">
      <c r="A821" s="34">
        <f t="shared" si="16"/>
        <v>750</v>
      </c>
      <c r="B821" s="279">
        <v>45952</v>
      </c>
      <c r="C821" s="34" t="s">
        <v>100</v>
      </c>
      <c r="D821" s="303"/>
      <c r="E821" s="34" t="s">
        <v>3202</v>
      </c>
      <c r="F821" s="282" t="s">
        <v>24</v>
      </c>
      <c r="G821" s="282"/>
      <c r="H821" s="282"/>
      <c r="I821" s="34" t="s">
        <v>26</v>
      </c>
      <c r="J821" s="34" t="s">
        <v>27</v>
      </c>
      <c r="K821" s="34" t="s">
        <v>390</v>
      </c>
      <c r="L821" s="34" t="s">
        <v>29</v>
      </c>
      <c r="M821" s="34" t="s">
        <v>217</v>
      </c>
      <c r="N821" s="34" t="s">
        <v>389</v>
      </c>
      <c r="O821" s="38"/>
      <c r="P821" s="34"/>
      <c r="Q821" s="34"/>
      <c r="R821" s="284"/>
      <c r="S821" s="285"/>
      <c r="T821" s="38"/>
      <c r="U821" s="38"/>
      <c r="V821" s="42"/>
      <c r="W821" s="38"/>
      <c r="X821" s="43"/>
      <c r="Y821" s="271"/>
      <c r="Z821" s="271"/>
      <c r="AA821" s="271"/>
      <c r="AB821" s="271"/>
    </row>
    <row r="822" spans="1:28" ht="16" hidden="1">
      <c r="A822" s="34">
        <f t="shared" si="16"/>
        <v>751</v>
      </c>
      <c r="B822" s="279">
        <v>45952</v>
      </c>
      <c r="C822" s="34" t="s">
        <v>5160</v>
      </c>
      <c r="D822" s="303"/>
      <c r="E822" s="34"/>
      <c r="F822" s="144"/>
      <c r="G822" s="144"/>
      <c r="H822" s="144"/>
      <c r="I822" s="34" t="s">
        <v>48</v>
      </c>
      <c r="J822" s="34" t="s">
        <v>38</v>
      </c>
      <c r="K822" s="34" t="s">
        <v>390</v>
      </c>
      <c r="L822" s="34" t="s">
        <v>49</v>
      </c>
      <c r="M822" s="34" t="s">
        <v>303</v>
      </c>
      <c r="N822" s="34" t="s">
        <v>389</v>
      </c>
      <c r="O822" s="38"/>
      <c r="P822" s="34"/>
      <c r="Q822" s="34"/>
      <c r="R822" s="284"/>
      <c r="S822" s="285"/>
      <c r="T822" s="38"/>
      <c r="U822" s="38"/>
      <c r="V822" s="42"/>
      <c r="W822" s="38"/>
      <c r="X822" s="43"/>
      <c r="Y822" s="271"/>
      <c r="Z822" s="271"/>
      <c r="AA822" s="271"/>
      <c r="AB822" s="271"/>
    </row>
    <row r="823" spans="1:28" ht="17" hidden="1">
      <c r="A823" s="34">
        <f t="shared" si="16"/>
        <v>752</v>
      </c>
      <c r="B823" s="279">
        <v>45952</v>
      </c>
      <c r="C823" s="34" t="s">
        <v>5161</v>
      </c>
      <c r="D823" s="280">
        <v>937777832</v>
      </c>
      <c r="E823" s="34"/>
      <c r="F823" s="144"/>
      <c r="G823" s="144"/>
      <c r="H823" s="144"/>
      <c r="I823" s="34" t="s">
        <v>48</v>
      </c>
      <c r="J823" s="34" t="s">
        <v>27</v>
      </c>
      <c r="K823" s="34" t="s">
        <v>390</v>
      </c>
      <c r="L823" s="34" t="s">
        <v>29</v>
      </c>
      <c r="M823" s="34" t="s">
        <v>91</v>
      </c>
      <c r="N823" s="34" t="s">
        <v>234</v>
      </c>
      <c r="O823" s="38" t="s">
        <v>4264</v>
      </c>
      <c r="P823" s="34"/>
      <c r="Q823" s="34"/>
      <c r="R823" s="284" t="s">
        <v>4364</v>
      </c>
      <c r="S823" s="285"/>
      <c r="T823" s="38"/>
      <c r="U823" s="38"/>
      <c r="V823" s="42"/>
      <c r="W823" s="38"/>
      <c r="X823" s="43"/>
      <c r="Y823" s="271"/>
      <c r="Z823" s="271"/>
      <c r="AA823" s="271"/>
      <c r="AB823" s="271"/>
    </row>
    <row r="824" spans="1:28" ht="16" hidden="1">
      <c r="A824" s="34">
        <f t="shared" si="16"/>
        <v>753</v>
      </c>
      <c r="B824" s="279">
        <v>45952</v>
      </c>
      <c r="C824" s="34" t="s">
        <v>2881</v>
      </c>
      <c r="D824" s="280"/>
      <c r="E824" s="34"/>
      <c r="F824" s="144"/>
      <c r="G824" s="144"/>
      <c r="H824" s="144"/>
      <c r="I824" s="34" t="s">
        <v>48</v>
      </c>
      <c r="J824" s="34"/>
      <c r="K824" s="34" t="s">
        <v>390</v>
      </c>
      <c r="L824" s="34" t="s">
        <v>29</v>
      </c>
      <c r="M824" s="34"/>
      <c r="N824" s="34" t="s">
        <v>347</v>
      </c>
      <c r="O824" s="38"/>
      <c r="P824" s="34"/>
      <c r="Q824" s="34"/>
      <c r="R824" s="284"/>
      <c r="S824" s="285"/>
      <c r="T824" s="38"/>
      <c r="U824" s="38"/>
      <c r="V824" s="42"/>
      <c r="W824" s="38"/>
      <c r="X824" s="43"/>
      <c r="Y824" s="271"/>
      <c r="Z824" s="271"/>
      <c r="AA824" s="271"/>
      <c r="AB824" s="271"/>
    </row>
    <row r="825" spans="1:28" ht="17" hidden="1">
      <c r="A825" s="34"/>
      <c r="B825" s="279">
        <v>45952</v>
      </c>
      <c r="C825" s="34" t="s">
        <v>5162</v>
      </c>
      <c r="D825" s="280">
        <v>916781313</v>
      </c>
      <c r="E825" s="34"/>
      <c r="F825" s="144"/>
      <c r="G825" s="144"/>
      <c r="H825" s="144"/>
      <c r="I825" s="34" t="s">
        <v>48</v>
      </c>
      <c r="J825" s="34" t="s">
        <v>38</v>
      </c>
      <c r="K825" s="34" t="s">
        <v>390</v>
      </c>
      <c r="L825" s="34" t="s">
        <v>107</v>
      </c>
      <c r="M825" s="34" t="s">
        <v>161</v>
      </c>
      <c r="N825" s="34" t="s">
        <v>234</v>
      </c>
      <c r="O825" s="38" t="s">
        <v>32</v>
      </c>
      <c r="P825" s="34"/>
      <c r="Q825" s="34"/>
      <c r="R825" s="284" t="s">
        <v>5027</v>
      </c>
      <c r="S825" s="285" t="s">
        <v>5163</v>
      </c>
      <c r="T825" s="38"/>
      <c r="U825" s="38"/>
      <c r="V825" s="286"/>
      <c r="W825" s="38"/>
      <c r="X825" s="43"/>
      <c r="Y825" s="271"/>
      <c r="Z825" s="271"/>
      <c r="AA825" s="271"/>
      <c r="AB825" s="271"/>
    </row>
    <row r="826" spans="1:28" ht="16" hidden="1">
      <c r="A826" s="34">
        <f>A824+1</f>
        <v>754</v>
      </c>
      <c r="B826" s="279">
        <v>45952</v>
      </c>
      <c r="C826" s="34" t="s">
        <v>5164</v>
      </c>
      <c r="D826" s="280"/>
      <c r="E826" s="34" t="s">
        <v>4762</v>
      </c>
      <c r="F826" s="291" t="s">
        <v>4763</v>
      </c>
      <c r="G826" s="291"/>
      <c r="H826" s="291"/>
      <c r="I826" s="34" t="s">
        <v>26</v>
      </c>
      <c r="J826" s="34" t="s">
        <v>27</v>
      </c>
      <c r="K826" s="34" t="s">
        <v>391</v>
      </c>
      <c r="L826" s="34" t="s">
        <v>29</v>
      </c>
      <c r="M826" s="34" t="s">
        <v>203</v>
      </c>
      <c r="N826" s="34" t="s">
        <v>389</v>
      </c>
      <c r="O826" s="38"/>
      <c r="P826" s="34"/>
      <c r="Q826" s="34"/>
      <c r="R826" s="284"/>
      <c r="S826" s="285"/>
      <c r="T826" s="38"/>
      <c r="U826" s="38"/>
      <c r="V826" s="42"/>
      <c r="W826" s="38"/>
      <c r="X826" s="43"/>
      <c r="Y826" s="271"/>
      <c r="Z826" s="271"/>
      <c r="AA826" s="271"/>
      <c r="AB826" s="271"/>
    </row>
    <row r="827" spans="1:28" ht="17" hidden="1">
      <c r="A827" s="34">
        <f t="shared" ref="A827:A916" si="17">A826+1</f>
        <v>755</v>
      </c>
      <c r="B827" s="279">
        <v>45952</v>
      </c>
      <c r="C827" s="34" t="s">
        <v>5165</v>
      </c>
      <c r="D827" s="280">
        <v>966476188</v>
      </c>
      <c r="E827" s="34"/>
      <c r="F827" s="144"/>
      <c r="G827" s="144"/>
      <c r="H827" s="144"/>
      <c r="I827" s="34" t="s">
        <v>48</v>
      </c>
      <c r="J827" s="34" t="s">
        <v>27</v>
      </c>
      <c r="K827" s="34" t="s">
        <v>390</v>
      </c>
      <c r="L827" s="34" t="s">
        <v>49</v>
      </c>
      <c r="M827" s="34" t="s">
        <v>91</v>
      </c>
      <c r="N827" s="34" t="s">
        <v>227</v>
      </c>
      <c r="O827" s="38" t="s">
        <v>4264</v>
      </c>
      <c r="P827" s="34"/>
      <c r="Q827" s="34"/>
      <c r="R827" s="284" t="s">
        <v>4964</v>
      </c>
      <c r="S827" s="285" t="s">
        <v>5166</v>
      </c>
      <c r="T827" s="38"/>
      <c r="U827" s="38"/>
      <c r="V827" s="42"/>
      <c r="W827" s="38"/>
      <c r="X827" s="43"/>
      <c r="Y827" s="271"/>
      <c r="Z827" s="271"/>
      <c r="AA827" s="271"/>
      <c r="AB827" s="271"/>
    </row>
    <row r="828" spans="1:28" ht="16" hidden="1">
      <c r="A828" s="34">
        <f t="shared" si="17"/>
        <v>756</v>
      </c>
      <c r="B828" s="279">
        <v>45952</v>
      </c>
      <c r="C828" s="34" t="s">
        <v>1233</v>
      </c>
      <c r="D828" s="280"/>
      <c r="E828" s="34" t="s">
        <v>3202</v>
      </c>
      <c r="F828" s="282" t="s">
        <v>24</v>
      </c>
      <c r="G828" s="282"/>
      <c r="H828" s="282"/>
      <c r="I828" s="34" t="s">
        <v>26</v>
      </c>
      <c r="J828" s="34" t="s">
        <v>27</v>
      </c>
      <c r="K828" s="34" t="s">
        <v>390</v>
      </c>
      <c r="L828" s="34" t="s">
        <v>29</v>
      </c>
      <c r="M828" s="34" t="s">
        <v>203</v>
      </c>
      <c r="N828" s="34" t="s">
        <v>389</v>
      </c>
      <c r="O828" s="38"/>
      <c r="P828" s="34"/>
      <c r="Q828" s="49"/>
      <c r="R828" s="284"/>
      <c r="S828" s="285"/>
      <c r="T828" s="38"/>
      <c r="U828" s="38"/>
      <c r="V828" s="42"/>
      <c r="W828" s="38"/>
      <c r="X828" s="43"/>
      <c r="Y828" s="271"/>
      <c r="Z828" s="271"/>
      <c r="AA828" s="271"/>
      <c r="AB828" s="271"/>
    </row>
    <row r="829" spans="1:28" ht="16" hidden="1">
      <c r="A829" s="34">
        <f t="shared" si="17"/>
        <v>757</v>
      </c>
      <c r="B829" s="279">
        <v>45952</v>
      </c>
      <c r="C829" s="34" t="s">
        <v>5167</v>
      </c>
      <c r="D829" s="280"/>
      <c r="E829" s="34"/>
      <c r="F829" s="144"/>
      <c r="G829" s="144"/>
      <c r="H829" s="144"/>
      <c r="I829" s="34" t="s">
        <v>48</v>
      </c>
      <c r="J829" s="34" t="s">
        <v>27</v>
      </c>
      <c r="K829" s="34" t="s">
        <v>390</v>
      </c>
      <c r="L829" s="34" t="s">
        <v>29</v>
      </c>
      <c r="M829" s="34" t="s">
        <v>91</v>
      </c>
      <c r="N829" s="34" t="s">
        <v>389</v>
      </c>
      <c r="O829" s="38"/>
      <c r="P829" s="34"/>
      <c r="Q829" s="49"/>
      <c r="R829" s="284"/>
      <c r="S829" s="285"/>
      <c r="T829" s="38"/>
      <c r="U829" s="38"/>
      <c r="V829" s="42"/>
      <c r="W829" s="38"/>
      <c r="X829" s="43"/>
      <c r="Y829" s="271"/>
      <c r="Z829" s="271"/>
      <c r="AA829" s="271"/>
      <c r="AB829" s="271"/>
    </row>
    <row r="830" spans="1:28" ht="16" hidden="1">
      <c r="A830" s="34">
        <f t="shared" si="17"/>
        <v>758</v>
      </c>
      <c r="B830" s="279">
        <v>45952</v>
      </c>
      <c r="C830" s="34" t="s">
        <v>5168</v>
      </c>
      <c r="D830" s="280"/>
      <c r="E830" s="34" t="s">
        <v>3202</v>
      </c>
      <c r="F830" s="282" t="s">
        <v>24</v>
      </c>
      <c r="G830" s="282"/>
      <c r="H830" s="282"/>
      <c r="I830" s="34" t="s">
        <v>26</v>
      </c>
      <c r="J830" s="34" t="s">
        <v>27</v>
      </c>
      <c r="K830" s="34" t="s">
        <v>388</v>
      </c>
      <c r="L830" s="34" t="s">
        <v>29</v>
      </c>
      <c r="M830" s="34" t="s">
        <v>203</v>
      </c>
      <c r="N830" s="34" t="s">
        <v>389</v>
      </c>
      <c r="O830" s="38"/>
      <c r="P830" s="34"/>
      <c r="Q830" s="34"/>
      <c r="R830" s="284"/>
      <c r="S830" s="285"/>
      <c r="T830" s="38"/>
      <c r="U830" s="38"/>
      <c r="V830" s="42"/>
      <c r="W830" s="38"/>
      <c r="X830" s="43"/>
      <c r="Y830" s="271"/>
      <c r="Z830" s="271"/>
      <c r="AA830" s="271"/>
      <c r="AB830" s="271"/>
    </row>
    <row r="831" spans="1:28" ht="16" hidden="1">
      <c r="A831" s="34">
        <f t="shared" si="17"/>
        <v>759</v>
      </c>
      <c r="B831" s="279">
        <v>45952</v>
      </c>
      <c r="C831" s="34" t="s">
        <v>5169</v>
      </c>
      <c r="D831" s="280"/>
      <c r="E831" s="34"/>
      <c r="F831" s="144"/>
      <c r="G831" s="144"/>
      <c r="H831" s="144"/>
      <c r="I831" s="34" t="s">
        <v>48</v>
      </c>
      <c r="J831" s="34" t="s">
        <v>27</v>
      </c>
      <c r="K831" s="34" t="s">
        <v>388</v>
      </c>
      <c r="L831" s="34" t="s">
        <v>29</v>
      </c>
      <c r="M831" s="34" t="s">
        <v>91</v>
      </c>
      <c r="N831" s="34" t="s">
        <v>389</v>
      </c>
      <c r="O831" s="38"/>
      <c r="P831" s="34"/>
      <c r="Q831" s="34"/>
      <c r="R831" s="284"/>
      <c r="S831" s="285"/>
      <c r="T831" s="38"/>
      <c r="U831" s="38"/>
      <c r="V831" s="42"/>
      <c r="W831" s="38"/>
      <c r="X831" s="43"/>
      <c r="Y831" s="271"/>
      <c r="Z831" s="271"/>
      <c r="AA831" s="271"/>
      <c r="AB831" s="271"/>
    </row>
    <row r="832" spans="1:28" ht="16" hidden="1">
      <c r="A832" s="34">
        <f t="shared" si="17"/>
        <v>760</v>
      </c>
      <c r="B832" s="279">
        <v>45952</v>
      </c>
      <c r="C832" s="34" t="s">
        <v>2558</v>
      </c>
      <c r="D832" s="280"/>
      <c r="E832" s="34" t="s">
        <v>5170</v>
      </c>
      <c r="F832" s="282" t="s">
        <v>5171</v>
      </c>
      <c r="G832" s="282"/>
      <c r="H832" s="282"/>
      <c r="I832" s="34" t="s">
        <v>26</v>
      </c>
      <c r="J832" s="34" t="s">
        <v>27</v>
      </c>
      <c r="K832" s="34" t="s">
        <v>388</v>
      </c>
      <c r="L832" s="34" t="s">
        <v>29</v>
      </c>
      <c r="M832" s="34" t="s">
        <v>203</v>
      </c>
      <c r="N832" s="34" t="s">
        <v>389</v>
      </c>
      <c r="O832" s="38"/>
      <c r="P832" s="34"/>
      <c r="Q832" s="34"/>
      <c r="R832" s="284"/>
      <c r="S832" s="285"/>
      <c r="T832" s="38"/>
      <c r="U832" s="38"/>
      <c r="V832" s="42"/>
      <c r="W832" s="38"/>
      <c r="X832" s="43"/>
      <c r="Y832" s="271"/>
      <c r="Z832" s="271"/>
      <c r="AA832" s="271"/>
      <c r="AB832" s="271"/>
    </row>
    <row r="833" spans="1:28" ht="16" hidden="1">
      <c r="A833" s="34">
        <f t="shared" si="17"/>
        <v>761</v>
      </c>
      <c r="B833" s="279">
        <v>45952</v>
      </c>
      <c r="C833" s="34" t="s">
        <v>5172</v>
      </c>
      <c r="D833" s="304"/>
      <c r="E833" s="34" t="s">
        <v>4868</v>
      </c>
      <c r="F833" s="282" t="s">
        <v>4271</v>
      </c>
      <c r="G833" s="282"/>
      <c r="H833" s="282"/>
      <c r="I833" s="34" t="s">
        <v>26</v>
      </c>
      <c r="J833" s="34" t="s">
        <v>27</v>
      </c>
      <c r="K833" s="34" t="s">
        <v>388</v>
      </c>
      <c r="L833" s="34" t="s">
        <v>29</v>
      </c>
      <c r="M833" s="34" t="s">
        <v>203</v>
      </c>
      <c r="N833" s="34" t="s">
        <v>389</v>
      </c>
      <c r="O833" s="38"/>
      <c r="P833" s="34"/>
      <c r="Q833" s="34"/>
      <c r="R833" s="284"/>
      <c r="S833" s="285"/>
      <c r="T833" s="38"/>
      <c r="U833" s="38"/>
      <c r="V833" s="42"/>
      <c r="W833" s="38"/>
      <c r="X833" s="43"/>
      <c r="Y833" s="271"/>
      <c r="Z833" s="271"/>
      <c r="AA833" s="271"/>
      <c r="AB833" s="271"/>
    </row>
    <row r="834" spans="1:28" ht="16" hidden="1">
      <c r="A834" s="34">
        <f t="shared" si="17"/>
        <v>762</v>
      </c>
      <c r="B834" s="279">
        <v>45952</v>
      </c>
      <c r="C834" s="34" t="s">
        <v>5173</v>
      </c>
      <c r="D834" s="280"/>
      <c r="E834" s="34" t="s">
        <v>3202</v>
      </c>
      <c r="F834" s="282" t="s">
        <v>24</v>
      </c>
      <c r="G834" s="282"/>
      <c r="H834" s="282"/>
      <c r="I834" s="34" t="s">
        <v>26</v>
      </c>
      <c r="J834" s="34" t="s">
        <v>27</v>
      </c>
      <c r="K834" s="34" t="s">
        <v>388</v>
      </c>
      <c r="L834" s="34" t="s">
        <v>29</v>
      </c>
      <c r="M834" s="34" t="s">
        <v>203</v>
      </c>
      <c r="N834" s="34" t="s">
        <v>389</v>
      </c>
      <c r="O834" s="38"/>
      <c r="P834" s="34"/>
      <c r="Q834" s="34"/>
      <c r="R834" s="284"/>
      <c r="S834" s="285"/>
      <c r="T834" s="38"/>
      <c r="U834" s="38"/>
      <c r="V834" s="42"/>
      <c r="W834" s="38"/>
      <c r="X834" s="43"/>
      <c r="Y834" s="271"/>
      <c r="Z834" s="271"/>
      <c r="AA834" s="271"/>
      <c r="AB834" s="271"/>
    </row>
    <row r="835" spans="1:28" ht="16" hidden="1">
      <c r="A835" s="34">
        <f t="shared" si="17"/>
        <v>763</v>
      </c>
      <c r="B835" s="279">
        <v>45952</v>
      </c>
      <c r="C835" s="34" t="s">
        <v>5174</v>
      </c>
      <c r="D835" s="280"/>
      <c r="E835" s="34"/>
      <c r="F835" s="144"/>
      <c r="G835" s="144"/>
      <c r="H835" s="144"/>
      <c r="I835" s="34" t="s">
        <v>48</v>
      </c>
      <c r="J835" s="34" t="s">
        <v>27</v>
      </c>
      <c r="K835" s="34" t="s">
        <v>388</v>
      </c>
      <c r="L835" s="34" t="s">
        <v>49</v>
      </c>
      <c r="M835" s="34" t="s">
        <v>209</v>
      </c>
      <c r="N835" s="34" t="s">
        <v>389</v>
      </c>
      <c r="O835" s="38"/>
      <c r="P835" s="34"/>
      <c r="Q835" s="34"/>
      <c r="R835" s="284"/>
      <c r="S835" s="285"/>
      <c r="T835" s="38"/>
      <c r="U835" s="38"/>
      <c r="V835" s="42"/>
      <c r="W835" s="38"/>
      <c r="X835" s="43"/>
      <c r="Y835" s="271"/>
      <c r="Z835" s="271"/>
      <c r="AA835" s="271"/>
      <c r="AB835" s="271"/>
    </row>
    <row r="836" spans="1:28" ht="16" hidden="1">
      <c r="A836" s="34">
        <f t="shared" si="17"/>
        <v>764</v>
      </c>
      <c r="B836" s="279">
        <v>45952</v>
      </c>
      <c r="C836" s="34" t="s">
        <v>5175</v>
      </c>
      <c r="D836" s="280"/>
      <c r="E836" s="34" t="s">
        <v>3202</v>
      </c>
      <c r="F836" s="282" t="s">
        <v>24</v>
      </c>
      <c r="G836" s="282"/>
      <c r="H836" s="282"/>
      <c r="I836" s="34" t="s">
        <v>26</v>
      </c>
      <c r="J836" s="34" t="s">
        <v>27</v>
      </c>
      <c r="K836" s="34" t="s">
        <v>388</v>
      </c>
      <c r="L836" s="34" t="s">
        <v>29</v>
      </c>
      <c r="M836" s="34" t="s">
        <v>203</v>
      </c>
      <c r="N836" s="34" t="s">
        <v>389</v>
      </c>
      <c r="O836" s="38"/>
      <c r="P836" s="34"/>
      <c r="Q836" s="49"/>
      <c r="R836" s="284"/>
      <c r="S836" s="285"/>
      <c r="T836" s="38"/>
      <c r="U836" s="38"/>
      <c r="V836" s="42"/>
      <c r="W836" s="38"/>
      <c r="X836" s="43"/>
      <c r="Y836" s="271"/>
      <c r="Z836" s="271"/>
      <c r="AA836" s="271"/>
      <c r="AB836" s="271"/>
    </row>
    <row r="837" spans="1:28" ht="16" hidden="1">
      <c r="A837" s="34">
        <f t="shared" si="17"/>
        <v>765</v>
      </c>
      <c r="B837" s="279">
        <v>45952</v>
      </c>
      <c r="C837" s="34" t="s">
        <v>5176</v>
      </c>
      <c r="D837" s="280"/>
      <c r="E837" s="34" t="s">
        <v>5081</v>
      </c>
      <c r="F837" s="291" t="s">
        <v>4252</v>
      </c>
      <c r="G837" s="291"/>
      <c r="H837" s="291"/>
      <c r="I837" s="34" t="s">
        <v>26</v>
      </c>
      <c r="J837" s="34" t="s">
        <v>27</v>
      </c>
      <c r="K837" s="34" t="s">
        <v>388</v>
      </c>
      <c r="L837" s="34" t="s">
        <v>29</v>
      </c>
      <c r="M837" s="34" t="s">
        <v>91</v>
      </c>
      <c r="N837" s="34" t="s">
        <v>389</v>
      </c>
      <c r="O837" s="38"/>
      <c r="P837" s="34"/>
      <c r="Q837" s="34"/>
      <c r="R837" s="284"/>
      <c r="S837" s="285"/>
      <c r="T837" s="38"/>
      <c r="U837" s="38"/>
      <c r="V837" s="42"/>
      <c r="W837" s="38"/>
      <c r="X837" s="43"/>
      <c r="Y837" s="271"/>
      <c r="Z837" s="271"/>
      <c r="AA837" s="271"/>
      <c r="AB837" s="271"/>
    </row>
    <row r="838" spans="1:28" ht="16" hidden="1">
      <c r="A838" s="34">
        <f t="shared" si="17"/>
        <v>766</v>
      </c>
      <c r="B838" s="279">
        <v>45952</v>
      </c>
      <c r="C838" s="34" t="s">
        <v>5177</v>
      </c>
      <c r="D838" s="280"/>
      <c r="E838" s="34" t="s">
        <v>4420</v>
      </c>
      <c r="F838" s="282" t="s">
        <v>24</v>
      </c>
      <c r="G838" s="282"/>
      <c r="H838" s="282"/>
      <c r="I838" s="34" t="s">
        <v>26</v>
      </c>
      <c r="J838" s="34" t="s">
        <v>27</v>
      </c>
      <c r="K838" s="34" t="s">
        <v>388</v>
      </c>
      <c r="L838" s="34" t="s">
        <v>29</v>
      </c>
      <c r="M838" s="34" t="s">
        <v>203</v>
      </c>
      <c r="N838" s="34" t="s">
        <v>389</v>
      </c>
      <c r="O838" s="38"/>
      <c r="P838" s="34"/>
      <c r="Q838" s="34"/>
      <c r="R838" s="284"/>
      <c r="S838" s="285"/>
      <c r="T838" s="38"/>
      <c r="U838" s="38"/>
      <c r="V838" s="42"/>
      <c r="W838" s="38"/>
      <c r="X838" s="43"/>
      <c r="Y838" s="271"/>
      <c r="Z838" s="271"/>
      <c r="AA838" s="271"/>
      <c r="AB838" s="271"/>
    </row>
    <row r="839" spans="1:28" ht="16" hidden="1">
      <c r="A839" s="34">
        <f t="shared" si="17"/>
        <v>767</v>
      </c>
      <c r="B839" s="279">
        <v>45952</v>
      </c>
      <c r="C839" s="34" t="s">
        <v>5178</v>
      </c>
      <c r="D839" s="280"/>
      <c r="E839" s="34"/>
      <c r="F839" s="144"/>
      <c r="G839" s="144"/>
      <c r="H839" s="144"/>
      <c r="I839" s="34" t="s">
        <v>48</v>
      </c>
      <c r="J839" s="34" t="s">
        <v>27</v>
      </c>
      <c r="K839" s="34" t="s">
        <v>388</v>
      </c>
      <c r="L839" s="34" t="s">
        <v>29</v>
      </c>
      <c r="M839" s="34" t="s">
        <v>2244</v>
      </c>
      <c r="N839" s="34" t="s">
        <v>389</v>
      </c>
      <c r="O839" s="38"/>
      <c r="P839" s="34"/>
      <c r="Q839" s="34"/>
      <c r="R839" s="284"/>
      <c r="S839" s="285"/>
      <c r="T839" s="38"/>
      <c r="U839" s="38"/>
      <c r="V839" s="42"/>
      <c r="W839" s="38"/>
      <c r="X839" s="43"/>
      <c r="Y839" s="271"/>
      <c r="Z839" s="271"/>
      <c r="AA839" s="271"/>
      <c r="AB839" s="271"/>
    </row>
    <row r="840" spans="1:28" ht="16" hidden="1">
      <c r="A840" s="34">
        <f t="shared" si="17"/>
        <v>768</v>
      </c>
      <c r="B840" s="279">
        <v>45952</v>
      </c>
      <c r="C840" s="34" t="s">
        <v>5179</v>
      </c>
      <c r="D840" s="280"/>
      <c r="E840" s="34"/>
      <c r="F840" s="144"/>
      <c r="G840" s="144"/>
      <c r="H840" s="144"/>
      <c r="I840" s="34" t="s">
        <v>48</v>
      </c>
      <c r="J840" s="34" t="s">
        <v>27</v>
      </c>
      <c r="K840" s="34" t="s">
        <v>388</v>
      </c>
      <c r="L840" s="34" t="s">
        <v>29</v>
      </c>
      <c r="M840" s="34" t="s">
        <v>91</v>
      </c>
      <c r="N840" s="34" t="s">
        <v>389</v>
      </c>
      <c r="O840" s="38"/>
      <c r="P840" s="34"/>
      <c r="Q840" s="34"/>
      <c r="R840" s="284"/>
      <c r="S840" s="285"/>
      <c r="T840" s="38"/>
      <c r="U840" s="38"/>
      <c r="V840" s="42"/>
      <c r="W840" s="38"/>
      <c r="X840" s="43"/>
      <c r="Y840" s="271"/>
      <c r="Z840" s="271"/>
      <c r="AA840" s="271"/>
      <c r="AB840" s="271"/>
    </row>
    <row r="841" spans="1:28" ht="16" hidden="1">
      <c r="A841" s="34">
        <f t="shared" si="17"/>
        <v>769</v>
      </c>
      <c r="B841" s="279">
        <v>45952</v>
      </c>
      <c r="C841" s="34" t="s">
        <v>3963</v>
      </c>
      <c r="D841" s="290"/>
      <c r="E841" s="245" t="s">
        <v>4762</v>
      </c>
      <c r="F841" s="291" t="s">
        <v>4763</v>
      </c>
      <c r="G841" s="291"/>
      <c r="H841" s="291"/>
      <c r="I841" s="34" t="s">
        <v>26</v>
      </c>
      <c r="J841" s="34" t="s">
        <v>27</v>
      </c>
      <c r="K841" s="34" t="s">
        <v>388</v>
      </c>
      <c r="L841" s="34" t="s">
        <v>29</v>
      </c>
      <c r="M841" s="34" t="s">
        <v>203</v>
      </c>
      <c r="N841" s="34" t="s">
        <v>389</v>
      </c>
      <c r="O841" s="38"/>
      <c r="P841" s="34"/>
      <c r="Q841" s="34"/>
      <c r="R841" s="284"/>
      <c r="S841" s="285"/>
      <c r="T841" s="38"/>
      <c r="U841" s="38"/>
      <c r="V841" s="42"/>
      <c r="W841" s="38"/>
      <c r="X841" s="43"/>
      <c r="Y841" s="271"/>
      <c r="Z841" s="271"/>
      <c r="AA841" s="271"/>
      <c r="AB841" s="271"/>
    </row>
    <row r="842" spans="1:28" ht="16" hidden="1">
      <c r="A842" s="34">
        <f t="shared" si="17"/>
        <v>770</v>
      </c>
      <c r="B842" s="279">
        <v>45952</v>
      </c>
      <c r="C842" s="34" t="s">
        <v>2725</v>
      </c>
      <c r="D842" s="290"/>
      <c r="E842" s="245" t="s">
        <v>4840</v>
      </c>
      <c r="F842" s="282" t="s">
        <v>4271</v>
      </c>
      <c r="G842" s="282"/>
      <c r="H842" s="282"/>
      <c r="I842" s="34" t="s">
        <v>26</v>
      </c>
      <c r="J842" s="34" t="s">
        <v>27</v>
      </c>
      <c r="K842" s="34" t="s">
        <v>388</v>
      </c>
      <c r="L842" s="34" t="s">
        <v>29</v>
      </c>
      <c r="M842" s="34" t="s">
        <v>91</v>
      </c>
      <c r="N842" s="34" t="s">
        <v>389</v>
      </c>
      <c r="O842" s="38"/>
      <c r="P842" s="34"/>
      <c r="Q842" s="34"/>
      <c r="R842" s="284"/>
      <c r="S842" s="285"/>
      <c r="T842" s="38"/>
      <c r="U842" s="38"/>
      <c r="V842" s="42"/>
      <c r="W842" s="38"/>
      <c r="X842" s="43"/>
      <c r="Y842" s="271"/>
      <c r="Z842" s="271"/>
      <c r="AA842" s="271"/>
      <c r="AB842" s="271"/>
    </row>
    <row r="843" spans="1:28" ht="16" hidden="1">
      <c r="A843" s="34">
        <f t="shared" si="17"/>
        <v>771</v>
      </c>
      <c r="B843" s="279">
        <v>45952</v>
      </c>
      <c r="C843" s="34" t="s">
        <v>5180</v>
      </c>
      <c r="D843" s="290"/>
      <c r="E843" s="245" t="s">
        <v>4899</v>
      </c>
      <c r="F843" s="291" t="s">
        <v>4252</v>
      </c>
      <c r="G843" s="291"/>
      <c r="H843" s="291"/>
      <c r="I843" s="34" t="s">
        <v>26</v>
      </c>
      <c r="J843" s="34" t="s">
        <v>27</v>
      </c>
      <c r="K843" s="34" t="s">
        <v>388</v>
      </c>
      <c r="L843" s="34" t="s">
        <v>29</v>
      </c>
      <c r="M843" s="34" t="s">
        <v>91</v>
      </c>
      <c r="N843" s="34" t="s">
        <v>389</v>
      </c>
      <c r="O843" s="38"/>
      <c r="P843" s="34"/>
      <c r="Q843" s="34"/>
      <c r="R843" s="284"/>
      <c r="S843" s="285"/>
      <c r="T843" s="38"/>
      <c r="U843" s="38"/>
      <c r="V843" s="42"/>
      <c r="W843" s="38"/>
      <c r="X843" s="43"/>
      <c r="Y843" s="271"/>
      <c r="Z843" s="271"/>
      <c r="AA843" s="271"/>
      <c r="AB843" s="271"/>
    </row>
    <row r="844" spans="1:28" ht="16" hidden="1">
      <c r="A844" s="34">
        <f t="shared" si="17"/>
        <v>772</v>
      </c>
      <c r="B844" s="279">
        <v>45952</v>
      </c>
      <c r="C844" s="34" t="s">
        <v>5181</v>
      </c>
      <c r="D844" s="290"/>
      <c r="E844" s="245"/>
      <c r="F844" s="144"/>
      <c r="G844" s="144"/>
      <c r="H844" s="144"/>
      <c r="I844" s="34" t="s">
        <v>48</v>
      </c>
      <c r="J844" s="34" t="s">
        <v>27</v>
      </c>
      <c r="K844" s="34" t="s">
        <v>388</v>
      </c>
      <c r="L844" s="34" t="s">
        <v>96</v>
      </c>
      <c r="M844" s="34" t="s">
        <v>203</v>
      </c>
      <c r="N844" s="34" t="s">
        <v>389</v>
      </c>
      <c r="O844" s="38"/>
      <c r="P844" s="34"/>
      <c r="Q844" s="34"/>
      <c r="R844" s="284"/>
      <c r="S844" s="285"/>
      <c r="T844" s="38"/>
      <c r="U844" s="38"/>
      <c r="V844" s="42"/>
      <c r="W844" s="38"/>
      <c r="X844" s="43"/>
      <c r="Y844" s="271"/>
      <c r="Z844" s="271"/>
      <c r="AA844" s="271"/>
      <c r="AB844" s="271"/>
    </row>
    <row r="845" spans="1:28" ht="17" hidden="1">
      <c r="A845" s="34">
        <f t="shared" si="17"/>
        <v>773</v>
      </c>
      <c r="B845" s="279">
        <v>45952</v>
      </c>
      <c r="C845" s="34" t="s">
        <v>4082</v>
      </c>
      <c r="D845" s="308">
        <v>929775392</v>
      </c>
      <c r="E845" s="245" t="s">
        <v>4926</v>
      </c>
      <c r="F845" s="291" t="s">
        <v>4252</v>
      </c>
      <c r="G845" s="291"/>
      <c r="H845" s="291"/>
      <c r="I845" s="34" t="s">
        <v>26</v>
      </c>
      <c r="J845" s="34" t="s">
        <v>27</v>
      </c>
      <c r="K845" s="34" t="s">
        <v>390</v>
      </c>
      <c r="L845" s="34" t="s">
        <v>29</v>
      </c>
      <c r="M845" s="34" t="s">
        <v>91</v>
      </c>
      <c r="N845" s="34" t="s">
        <v>227</v>
      </c>
      <c r="O845" s="38" t="s">
        <v>32</v>
      </c>
      <c r="P845" s="34"/>
      <c r="Q845" s="49"/>
      <c r="R845" s="284" t="s">
        <v>5182</v>
      </c>
      <c r="S845" s="342" t="s">
        <v>4944</v>
      </c>
      <c r="T845" s="38"/>
      <c r="U845" s="38"/>
      <c r="V845" s="286"/>
      <c r="W845" s="38"/>
      <c r="X845" s="43"/>
      <c r="Y845" s="271"/>
      <c r="Z845" s="271"/>
      <c r="AA845" s="271"/>
      <c r="AB845" s="271"/>
    </row>
    <row r="846" spans="1:28" ht="16" hidden="1">
      <c r="A846" s="34">
        <f t="shared" si="17"/>
        <v>774</v>
      </c>
      <c r="B846" s="279">
        <v>45952</v>
      </c>
      <c r="C846" s="34" t="s">
        <v>5183</v>
      </c>
      <c r="D846" s="290"/>
      <c r="E846" s="245" t="s">
        <v>3996</v>
      </c>
      <c r="F846" s="144" t="s">
        <v>4273</v>
      </c>
      <c r="G846" s="144"/>
      <c r="H846" s="144"/>
      <c r="I846" s="34" t="s">
        <v>26</v>
      </c>
      <c r="J846" s="34" t="s">
        <v>38</v>
      </c>
      <c r="K846" s="34" t="s">
        <v>388</v>
      </c>
      <c r="L846" s="34" t="s">
        <v>96</v>
      </c>
      <c r="M846" s="34" t="s">
        <v>161</v>
      </c>
      <c r="N846" s="34" t="s">
        <v>389</v>
      </c>
      <c r="O846" s="38"/>
      <c r="P846" s="34"/>
      <c r="Q846" s="49"/>
      <c r="R846" s="284"/>
      <c r="S846" s="285"/>
      <c r="T846" s="38"/>
      <c r="U846" s="38"/>
      <c r="V846" s="42"/>
      <c r="W846" s="38"/>
      <c r="X846" s="43"/>
      <c r="Y846" s="271"/>
      <c r="Z846" s="271"/>
      <c r="AA846" s="271"/>
      <c r="AB846" s="271"/>
    </row>
    <row r="847" spans="1:28" ht="17" hidden="1">
      <c r="A847" s="34">
        <f t="shared" si="17"/>
        <v>775</v>
      </c>
      <c r="B847" s="279">
        <v>45953</v>
      </c>
      <c r="C847" s="34" t="s">
        <v>5184</v>
      </c>
      <c r="D847" s="308">
        <v>963453036</v>
      </c>
      <c r="E847" s="34" t="s">
        <v>4899</v>
      </c>
      <c r="F847" s="291" t="s">
        <v>4252</v>
      </c>
      <c r="G847" s="291"/>
      <c r="H847" s="291"/>
      <c r="I847" s="34" t="s">
        <v>26</v>
      </c>
      <c r="J847" s="34" t="s">
        <v>27</v>
      </c>
      <c r="K847" s="34" t="s">
        <v>391</v>
      </c>
      <c r="L847" s="34" t="s">
        <v>29</v>
      </c>
      <c r="M847" s="34" t="s">
        <v>91</v>
      </c>
      <c r="N847" s="34" t="s">
        <v>227</v>
      </c>
      <c r="O847" s="38" t="s">
        <v>4264</v>
      </c>
      <c r="P847" s="34"/>
      <c r="Q847" s="34"/>
      <c r="R847" s="284" t="s">
        <v>4508</v>
      </c>
      <c r="S847" s="285"/>
      <c r="T847" s="38"/>
      <c r="U847" s="38"/>
      <c r="V847" s="42"/>
      <c r="W847" s="38"/>
      <c r="X847" s="43"/>
      <c r="Y847" s="271"/>
      <c r="Z847" s="271"/>
      <c r="AA847" s="271"/>
      <c r="AB847" s="271"/>
    </row>
    <row r="848" spans="1:28" ht="17" hidden="1">
      <c r="A848" s="34">
        <f t="shared" si="17"/>
        <v>776</v>
      </c>
      <c r="B848" s="279">
        <v>45953</v>
      </c>
      <c r="C848" s="34" t="s">
        <v>5185</v>
      </c>
      <c r="D848" s="280">
        <v>768885686</v>
      </c>
      <c r="E848" s="34"/>
      <c r="F848" s="144"/>
      <c r="G848" s="144"/>
      <c r="H848" s="144"/>
      <c r="I848" s="34" t="s">
        <v>48</v>
      </c>
      <c r="J848" s="34" t="s">
        <v>27</v>
      </c>
      <c r="K848" s="34" t="s">
        <v>391</v>
      </c>
      <c r="L848" s="34" t="s">
        <v>29</v>
      </c>
      <c r="M848" s="34" t="s">
        <v>91</v>
      </c>
      <c r="N848" s="34" t="s">
        <v>227</v>
      </c>
      <c r="O848" s="38" t="s">
        <v>4264</v>
      </c>
      <c r="P848" s="34"/>
      <c r="Q848" s="34"/>
      <c r="R848" s="284" t="s">
        <v>4508</v>
      </c>
      <c r="S848" s="285"/>
      <c r="T848" s="38"/>
      <c r="U848" s="38"/>
      <c r="V848" s="42"/>
      <c r="W848" s="38"/>
      <c r="X848" s="43"/>
      <c r="Y848" s="271"/>
      <c r="Z848" s="271"/>
      <c r="AA848" s="271"/>
      <c r="AB848" s="271"/>
    </row>
    <row r="849" spans="1:28" ht="16" hidden="1">
      <c r="A849" s="34">
        <f t="shared" si="17"/>
        <v>777</v>
      </c>
      <c r="B849" s="279">
        <v>45953</v>
      </c>
      <c r="C849" s="34" t="s">
        <v>3408</v>
      </c>
      <c r="D849" s="280"/>
      <c r="E849" s="34"/>
      <c r="F849" s="144"/>
      <c r="G849" s="144"/>
      <c r="H849" s="144"/>
      <c r="I849" s="34" t="s">
        <v>48</v>
      </c>
      <c r="J849" s="34" t="s">
        <v>27</v>
      </c>
      <c r="K849" s="34" t="s">
        <v>391</v>
      </c>
      <c r="L849" s="34" t="s">
        <v>29</v>
      </c>
      <c r="M849" s="34"/>
      <c r="N849" s="34" t="s">
        <v>389</v>
      </c>
      <c r="O849" s="38"/>
      <c r="P849" s="34"/>
      <c r="Q849" s="49"/>
      <c r="R849" s="284"/>
      <c r="S849" s="285"/>
      <c r="T849" s="38"/>
      <c r="U849" s="38"/>
      <c r="V849" s="42"/>
      <c r="W849" s="38"/>
      <c r="X849" s="43"/>
      <c r="Y849" s="271"/>
      <c r="Z849" s="271"/>
      <c r="AA849" s="271"/>
      <c r="AB849" s="271"/>
    </row>
    <row r="850" spans="1:28" ht="16" hidden="1">
      <c r="A850" s="34">
        <f t="shared" si="17"/>
        <v>778</v>
      </c>
      <c r="B850" s="279">
        <v>45953</v>
      </c>
      <c r="C850" s="34" t="s">
        <v>5186</v>
      </c>
      <c r="D850" s="280"/>
      <c r="E850" s="34"/>
      <c r="F850" s="144"/>
      <c r="G850" s="144"/>
      <c r="H850" s="144"/>
      <c r="I850" s="34" t="s">
        <v>48</v>
      </c>
      <c r="J850" s="34" t="s">
        <v>27</v>
      </c>
      <c r="K850" s="34" t="s">
        <v>391</v>
      </c>
      <c r="L850" s="34" t="s">
        <v>29</v>
      </c>
      <c r="M850" s="34" t="s">
        <v>203</v>
      </c>
      <c r="N850" s="34" t="s">
        <v>389</v>
      </c>
      <c r="O850" s="38"/>
      <c r="P850" s="34"/>
      <c r="Q850" s="49"/>
      <c r="R850" s="284"/>
      <c r="S850" s="285"/>
      <c r="T850" s="38"/>
      <c r="U850" s="38"/>
      <c r="V850" s="42"/>
      <c r="W850" s="38"/>
      <c r="X850" s="43"/>
      <c r="Y850" s="271"/>
      <c r="Z850" s="271"/>
      <c r="AA850" s="271"/>
      <c r="AB850" s="271"/>
    </row>
    <row r="851" spans="1:28" ht="16" hidden="1">
      <c r="A851" s="34">
        <f t="shared" si="17"/>
        <v>779</v>
      </c>
      <c r="B851" s="279">
        <v>45953</v>
      </c>
      <c r="C851" s="34" t="s">
        <v>5187</v>
      </c>
      <c r="D851" s="280"/>
      <c r="E851" s="34" t="s">
        <v>5188</v>
      </c>
      <c r="F851" s="282" t="s">
        <v>24</v>
      </c>
      <c r="G851" s="282"/>
      <c r="H851" s="282"/>
      <c r="I851" s="34" t="s">
        <v>26</v>
      </c>
      <c r="J851" s="34" t="s">
        <v>27</v>
      </c>
      <c r="K851" s="34" t="s">
        <v>391</v>
      </c>
      <c r="L851" s="34" t="s">
        <v>29</v>
      </c>
      <c r="M851" s="34"/>
      <c r="N851" s="34" t="s">
        <v>389</v>
      </c>
      <c r="O851" s="38"/>
      <c r="P851" s="34"/>
      <c r="Q851" s="34"/>
      <c r="R851" s="284"/>
      <c r="S851" s="285"/>
      <c r="T851" s="38"/>
      <c r="U851" s="38"/>
      <c r="V851" s="42"/>
      <c r="W851" s="38"/>
      <c r="X851" s="43"/>
      <c r="Y851" s="271"/>
      <c r="Z851" s="271"/>
      <c r="AA851" s="271"/>
      <c r="AB851" s="271"/>
    </row>
    <row r="852" spans="1:28" ht="17" hidden="1">
      <c r="A852" s="131">
        <f t="shared" si="17"/>
        <v>780</v>
      </c>
      <c r="B852" s="316">
        <v>45953</v>
      </c>
      <c r="C852" s="131" t="s">
        <v>3464</v>
      </c>
      <c r="D852" s="321" t="s">
        <v>5189</v>
      </c>
      <c r="E852" s="131"/>
      <c r="F852" s="154"/>
      <c r="G852" s="154"/>
      <c r="H852" s="154"/>
      <c r="I852" s="131" t="s">
        <v>48</v>
      </c>
      <c r="J852" s="131" t="s">
        <v>27</v>
      </c>
      <c r="K852" s="131" t="s">
        <v>391</v>
      </c>
      <c r="L852" s="131" t="s">
        <v>29</v>
      </c>
      <c r="M852" s="131" t="s">
        <v>91</v>
      </c>
      <c r="N852" s="131" t="s">
        <v>234</v>
      </c>
      <c r="O852" s="133" t="s">
        <v>32</v>
      </c>
      <c r="P852" s="131"/>
      <c r="Q852" s="131"/>
      <c r="R852" s="328" t="s">
        <v>4424</v>
      </c>
      <c r="S852" s="302" t="s">
        <v>5190</v>
      </c>
      <c r="T852" s="38"/>
      <c r="U852" s="133"/>
      <c r="V852" s="318"/>
      <c r="W852" s="133"/>
      <c r="X852" s="319"/>
      <c r="Y852" s="320"/>
      <c r="Z852" s="320"/>
      <c r="AA852" s="320"/>
      <c r="AB852" s="320"/>
    </row>
    <row r="853" spans="1:28" ht="16" hidden="1">
      <c r="A853" s="34">
        <f t="shared" si="17"/>
        <v>781</v>
      </c>
      <c r="B853" s="279">
        <v>45953</v>
      </c>
      <c r="C853" s="34" t="s">
        <v>5191</v>
      </c>
      <c r="D853" s="280"/>
      <c r="E853" s="34"/>
      <c r="F853" s="144"/>
      <c r="G853" s="144"/>
      <c r="H853" s="144"/>
      <c r="I853" s="34" t="s">
        <v>48</v>
      </c>
      <c r="J853" s="34" t="s">
        <v>27</v>
      </c>
      <c r="K853" s="34" t="s">
        <v>391</v>
      </c>
      <c r="L853" s="34" t="s">
        <v>29</v>
      </c>
      <c r="M853" s="34" t="s">
        <v>91</v>
      </c>
      <c r="N853" s="34" t="s">
        <v>389</v>
      </c>
      <c r="O853" s="38"/>
      <c r="P853" s="34"/>
      <c r="Q853" s="34"/>
      <c r="R853" s="284"/>
      <c r="S853" s="285"/>
      <c r="T853" s="38"/>
      <c r="U853" s="38"/>
      <c r="V853" s="42"/>
      <c r="W853" s="38"/>
      <c r="X853" s="43"/>
      <c r="Y853" s="271"/>
      <c r="Z853" s="271"/>
      <c r="AA853" s="271"/>
      <c r="AB853" s="271"/>
    </row>
    <row r="854" spans="1:28" ht="16" hidden="1">
      <c r="A854" s="34">
        <f t="shared" si="17"/>
        <v>782</v>
      </c>
      <c r="B854" s="279">
        <v>45953</v>
      </c>
      <c r="C854" s="34" t="s">
        <v>319</v>
      </c>
      <c r="D854" s="280"/>
      <c r="E854" s="34" t="s">
        <v>3202</v>
      </c>
      <c r="F854" s="282" t="s">
        <v>24</v>
      </c>
      <c r="G854" s="282"/>
      <c r="H854" s="282"/>
      <c r="I854" s="34" t="s">
        <v>26</v>
      </c>
      <c r="J854" s="34" t="s">
        <v>27</v>
      </c>
      <c r="K854" s="34" t="s">
        <v>391</v>
      </c>
      <c r="L854" s="34" t="s">
        <v>29</v>
      </c>
      <c r="M854" s="34" t="s">
        <v>203</v>
      </c>
      <c r="N854" s="34" t="s">
        <v>389</v>
      </c>
      <c r="O854" s="38"/>
      <c r="P854" s="34"/>
      <c r="Q854" s="55"/>
      <c r="R854" s="284"/>
      <c r="S854" s="285"/>
      <c r="T854" s="38"/>
      <c r="U854" s="38"/>
      <c r="V854" s="42"/>
      <c r="W854" s="38"/>
      <c r="X854" s="43"/>
      <c r="Y854" s="271"/>
      <c r="Z854" s="271"/>
      <c r="AA854" s="271"/>
      <c r="AB854" s="271"/>
    </row>
    <row r="855" spans="1:28" ht="16" hidden="1">
      <c r="A855" s="34">
        <f t="shared" si="17"/>
        <v>783</v>
      </c>
      <c r="B855" s="279">
        <v>45953</v>
      </c>
      <c r="C855" s="34" t="s">
        <v>530</v>
      </c>
      <c r="D855" s="280"/>
      <c r="E855" s="34" t="s">
        <v>5192</v>
      </c>
      <c r="F855" s="282" t="s">
        <v>24</v>
      </c>
      <c r="G855" s="282"/>
      <c r="H855" s="282"/>
      <c r="I855" s="34" t="s">
        <v>26</v>
      </c>
      <c r="J855" s="34" t="s">
        <v>27</v>
      </c>
      <c r="K855" s="34" t="s">
        <v>391</v>
      </c>
      <c r="L855" s="34" t="s">
        <v>29</v>
      </c>
      <c r="M855" s="34"/>
      <c r="N855" s="34" t="s">
        <v>221</v>
      </c>
      <c r="O855" s="38"/>
      <c r="P855" s="34"/>
      <c r="Q855" s="34"/>
      <c r="R855" s="284"/>
      <c r="S855" s="285"/>
      <c r="T855" s="38"/>
      <c r="U855" s="38"/>
      <c r="V855" s="42"/>
      <c r="W855" s="38"/>
      <c r="X855" s="43"/>
      <c r="Y855" s="271"/>
      <c r="Z855" s="271"/>
      <c r="AA855" s="271"/>
      <c r="AB855" s="271"/>
    </row>
    <row r="856" spans="1:28" ht="16" hidden="1">
      <c r="A856" s="34">
        <f t="shared" si="17"/>
        <v>784</v>
      </c>
      <c r="B856" s="279">
        <v>45953</v>
      </c>
      <c r="C856" s="34" t="s">
        <v>5187</v>
      </c>
      <c r="D856" s="280"/>
      <c r="E856" s="34" t="s">
        <v>5188</v>
      </c>
      <c r="F856" s="282" t="s">
        <v>24</v>
      </c>
      <c r="G856" s="282"/>
      <c r="H856" s="282"/>
      <c r="I856" s="34" t="s">
        <v>26</v>
      </c>
      <c r="J856" s="34" t="s">
        <v>27</v>
      </c>
      <c r="K856" s="34" t="s">
        <v>391</v>
      </c>
      <c r="L856" s="34" t="s">
        <v>29</v>
      </c>
      <c r="M856" s="34"/>
      <c r="N856" s="34" t="s">
        <v>389</v>
      </c>
      <c r="O856" s="38"/>
      <c r="P856" s="34"/>
      <c r="Q856" s="34"/>
      <c r="R856" s="284"/>
      <c r="S856" s="285"/>
      <c r="T856" s="38"/>
      <c r="U856" s="38"/>
      <c r="V856" s="42"/>
      <c r="W856" s="38"/>
      <c r="X856" s="43"/>
      <c r="Y856" s="271"/>
      <c r="Z856" s="271"/>
      <c r="AA856" s="271"/>
      <c r="AB856" s="271"/>
    </row>
    <row r="857" spans="1:28" ht="16" hidden="1">
      <c r="A857" s="34">
        <f t="shared" si="17"/>
        <v>785</v>
      </c>
      <c r="B857" s="279">
        <v>45953</v>
      </c>
      <c r="C857" s="34" t="s">
        <v>5193</v>
      </c>
      <c r="D857" s="280"/>
      <c r="E857" s="34"/>
      <c r="F857" s="144"/>
      <c r="G857" s="144"/>
      <c r="H857" s="144"/>
      <c r="I857" s="34" t="s">
        <v>48</v>
      </c>
      <c r="J857" s="34" t="s">
        <v>38</v>
      </c>
      <c r="K857" s="34" t="s">
        <v>391</v>
      </c>
      <c r="L857" s="34" t="s">
        <v>107</v>
      </c>
      <c r="M857" s="34" t="s">
        <v>4324</v>
      </c>
      <c r="N857" s="34" t="s">
        <v>389</v>
      </c>
      <c r="O857" s="38"/>
      <c r="P857" s="34"/>
      <c r="Q857" s="34"/>
      <c r="R857" s="284"/>
      <c r="S857" s="285"/>
      <c r="T857" s="38"/>
      <c r="U857" s="38"/>
      <c r="V857" s="42"/>
      <c r="W857" s="38"/>
      <c r="X857" s="43"/>
      <c r="Y857" s="271"/>
      <c r="Z857" s="271"/>
      <c r="AA857" s="271"/>
      <c r="AB857" s="271"/>
    </row>
    <row r="858" spans="1:28" ht="16" hidden="1">
      <c r="A858" s="34">
        <f t="shared" si="17"/>
        <v>786</v>
      </c>
      <c r="B858" s="279">
        <v>45953</v>
      </c>
      <c r="C858" s="34" t="s">
        <v>5194</v>
      </c>
      <c r="D858" s="280"/>
      <c r="E858" s="34"/>
      <c r="F858" s="144"/>
      <c r="G858" s="144"/>
      <c r="H858" s="144"/>
      <c r="I858" s="34" t="s">
        <v>26</v>
      </c>
      <c r="J858" s="34" t="s">
        <v>38</v>
      </c>
      <c r="K858" s="34" t="s">
        <v>391</v>
      </c>
      <c r="L858" s="34" t="s">
        <v>107</v>
      </c>
      <c r="M858" s="34" t="s">
        <v>161</v>
      </c>
      <c r="N858" s="34" t="s">
        <v>389</v>
      </c>
      <c r="O858" s="298"/>
      <c r="P858" s="34"/>
      <c r="Q858" s="34"/>
      <c r="R858" s="284"/>
      <c r="S858" s="285"/>
      <c r="T858" s="38"/>
      <c r="U858" s="38"/>
      <c r="V858" s="42"/>
      <c r="W858" s="38"/>
      <c r="X858" s="43"/>
      <c r="Y858" s="271"/>
      <c r="Z858" s="271"/>
      <c r="AA858" s="271"/>
      <c r="AB858" s="271"/>
    </row>
    <row r="859" spans="1:28" ht="16" hidden="1">
      <c r="A859" s="34">
        <f t="shared" si="17"/>
        <v>787</v>
      </c>
      <c r="B859" s="279">
        <v>45953</v>
      </c>
      <c r="C859" s="34" t="s">
        <v>1468</v>
      </c>
      <c r="D859" s="280"/>
      <c r="E859" s="34"/>
      <c r="F859" s="144"/>
      <c r="G859" s="144"/>
      <c r="H859" s="144"/>
      <c r="I859" s="34" t="s">
        <v>26</v>
      </c>
      <c r="J859" s="34" t="s">
        <v>27</v>
      </c>
      <c r="K859" s="34" t="s">
        <v>391</v>
      </c>
      <c r="L859" s="34" t="s">
        <v>29</v>
      </c>
      <c r="M859" s="34" t="s">
        <v>91</v>
      </c>
      <c r="N859" s="34" t="s">
        <v>389</v>
      </c>
      <c r="O859" s="38"/>
      <c r="P859" s="34"/>
      <c r="Q859" s="34"/>
      <c r="R859" s="284"/>
      <c r="S859" s="285"/>
      <c r="T859" s="38"/>
      <c r="U859" s="38"/>
      <c r="V859" s="42"/>
      <c r="W859" s="38"/>
      <c r="X859" s="43"/>
      <c r="Y859" s="271"/>
      <c r="Z859" s="271"/>
      <c r="AA859" s="271"/>
      <c r="AB859" s="271"/>
    </row>
    <row r="860" spans="1:28" ht="17" hidden="1">
      <c r="A860" s="34">
        <f t="shared" si="17"/>
        <v>788</v>
      </c>
      <c r="B860" s="279">
        <v>45953</v>
      </c>
      <c r="C860" s="34"/>
      <c r="D860" s="280">
        <v>368739255</v>
      </c>
      <c r="E860" s="34"/>
      <c r="F860" s="144"/>
      <c r="G860" s="144"/>
      <c r="H860" s="144"/>
      <c r="I860" s="34"/>
      <c r="J860" s="34"/>
      <c r="K860" s="34"/>
      <c r="L860" s="34" t="s">
        <v>62</v>
      </c>
      <c r="M860" s="34" t="s">
        <v>91</v>
      </c>
      <c r="N860" s="34"/>
      <c r="O860" s="38" t="s">
        <v>32</v>
      </c>
      <c r="P860" s="34"/>
      <c r="Q860" s="34"/>
      <c r="R860" s="284" t="s">
        <v>4508</v>
      </c>
      <c r="S860" s="285"/>
      <c r="T860" s="38"/>
      <c r="U860" s="38"/>
      <c r="V860" s="286"/>
      <c r="W860" s="38"/>
      <c r="X860" s="43"/>
      <c r="Y860" s="271"/>
      <c r="Z860" s="271"/>
      <c r="AA860" s="271"/>
      <c r="AB860" s="271"/>
    </row>
    <row r="861" spans="1:28" ht="17" hidden="1">
      <c r="A861" s="34">
        <f t="shared" si="17"/>
        <v>789</v>
      </c>
      <c r="B861" s="279">
        <v>45953</v>
      </c>
      <c r="C861" s="34" t="s">
        <v>5195</v>
      </c>
      <c r="D861" s="280" t="s">
        <v>577</v>
      </c>
      <c r="E861" s="34"/>
      <c r="F861" s="144"/>
      <c r="G861" s="144"/>
      <c r="H861" s="144"/>
      <c r="I861" s="34" t="s">
        <v>48</v>
      </c>
      <c r="J861" s="34" t="s">
        <v>27</v>
      </c>
      <c r="K861" s="34" t="s">
        <v>390</v>
      </c>
      <c r="L861" s="34" t="s">
        <v>29</v>
      </c>
      <c r="M861" s="34" t="s">
        <v>203</v>
      </c>
      <c r="N861" s="34" t="s">
        <v>389</v>
      </c>
      <c r="O861" s="38" t="s">
        <v>697</v>
      </c>
      <c r="P861" s="34"/>
      <c r="Q861" s="34"/>
      <c r="R861" s="284" t="s">
        <v>4364</v>
      </c>
      <c r="S861" s="285"/>
      <c r="T861" s="38"/>
      <c r="U861" s="38"/>
      <c r="V861" s="42"/>
      <c r="W861" s="38"/>
      <c r="X861" s="43"/>
      <c r="Y861" s="271"/>
      <c r="Z861" s="271"/>
      <c r="AA861" s="271"/>
      <c r="AB861" s="271"/>
    </row>
    <row r="862" spans="1:28" ht="16" hidden="1">
      <c r="A862" s="34">
        <f t="shared" si="17"/>
        <v>790</v>
      </c>
      <c r="B862" s="279">
        <v>45953</v>
      </c>
      <c r="C862" s="34" t="s">
        <v>5196</v>
      </c>
      <c r="D862" s="303"/>
      <c r="E862" s="34"/>
      <c r="F862" s="144"/>
      <c r="G862" s="144"/>
      <c r="H862" s="144"/>
      <c r="I862" s="34" t="s">
        <v>48</v>
      </c>
      <c r="J862" s="34" t="s">
        <v>27</v>
      </c>
      <c r="K862" s="34" t="s">
        <v>390</v>
      </c>
      <c r="L862" s="34" t="s">
        <v>29</v>
      </c>
      <c r="M862" s="34" t="s">
        <v>361</v>
      </c>
      <c r="N862" s="34" t="s">
        <v>389</v>
      </c>
      <c r="O862" s="38"/>
      <c r="P862" s="34"/>
      <c r="Q862" s="34"/>
      <c r="R862" s="284"/>
      <c r="S862" s="285"/>
      <c r="T862" s="38"/>
      <c r="U862" s="38"/>
      <c r="V862" s="42"/>
      <c r="W862" s="38"/>
      <c r="X862" s="43"/>
      <c r="Y862" s="271"/>
      <c r="Z862" s="271"/>
      <c r="AA862" s="271"/>
      <c r="AB862" s="271"/>
    </row>
    <row r="863" spans="1:28" ht="16" hidden="1">
      <c r="A863" s="34">
        <f t="shared" si="17"/>
        <v>791</v>
      </c>
      <c r="B863" s="279">
        <v>45953</v>
      </c>
      <c r="C863" s="34" t="s">
        <v>5197</v>
      </c>
      <c r="D863" s="303"/>
      <c r="E863" s="34" t="s">
        <v>5198</v>
      </c>
      <c r="F863" s="291" t="s">
        <v>4252</v>
      </c>
      <c r="G863" s="291"/>
      <c r="H863" s="291"/>
      <c r="I863" s="34" t="s">
        <v>26</v>
      </c>
      <c r="J863" s="34" t="s">
        <v>27</v>
      </c>
      <c r="K863" s="34" t="s">
        <v>390</v>
      </c>
      <c r="L863" s="34" t="s">
        <v>29</v>
      </c>
      <c r="M863" s="34" t="s">
        <v>91</v>
      </c>
      <c r="N863" s="34" t="s">
        <v>389</v>
      </c>
      <c r="O863" s="38"/>
      <c r="P863" s="34"/>
      <c r="Q863" s="34"/>
      <c r="R863" s="284"/>
      <c r="S863" s="285"/>
      <c r="T863" s="38"/>
      <c r="U863" s="38"/>
      <c r="V863" s="42"/>
      <c r="W863" s="38"/>
      <c r="X863" s="43"/>
      <c r="Y863" s="271"/>
      <c r="Z863" s="271"/>
      <c r="AA863" s="271"/>
      <c r="AB863" s="271"/>
    </row>
    <row r="864" spans="1:28" ht="16" hidden="1">
      <c r="A864" s="34">
        <f t="shared" si="17"/>
        <v>792</v>
      </c>
      <c r="B864" s="279">
        <v>45953</v>
      </c>
      <c r="C864" s="34" t="s">
        <v>5199</v>
      </c>
      <c r="D864" s="280"/>
      <c r="E864" s="34" t="s">
        <v>5192</v>
      </c>
      <c r="F864" s="282" t="s">
        <v>24</v>
      </c>
      <c r="G864" s="282"/>
      <c r="H864" s="282"/>
      <c r="I864" s="34" t="s">
        <v>26</v>
      </c>
      <c r="J864" s="34" t="s">
        <v>27</v>
      </c>
      <c r="K864" s="34" t="s">
        <v>390</v>
      </c>
      <c r="L864" s="34" t="s">
        <v>29</v>
      </c>
      <c r="M864" s="34" t="s">
        <v>361</v>
      </c>
      <c r="N864" s="34" t="s">
        <v>389</v>
      </c>
      <c r="O864" s="38"/>
      <c r="P864" s="34"/>
      <c r="Q864" s="34"/>
      <c r="R864" s="284"/>
      <c r="S864" s="285"/>
      <c r="T864" s="38"/>
      <c r="U864" s="38"/>
      <c r="V864" s="42"/>
      <c r="W864" s="38"/>
      <c r="X864" s="43"/>
      <c r="Y864" s="271"/>
      <c r="Z864" s="271"/>
      <c r="AA864" s="271"/>
      <c r="AB864" s="271"/>
    </row>
    <row r="865" spans="1:28" ht="16" hidden="1">
      <c r="A865" s="34">
        <f t="shared" si="17"/>
        <v>793</v>
      </c>
      <c r="B865" s="279">
        <v>45953</v>
      </c>
      <c r="C865" s="34" t="s">
        <v>5200</v>
      </c>
      <c r="D865" s="280"/>
      <c r="E865" s="34" t="s">
        <v>5198</v>
      </c>
      <c r="F865" s="291" t="s">
        <v>4252</v>
      </c>
      <c r="G865" s="291"/>
      <c r="H865" s="291"/>
      <c r="I865" s="34" t="s">
        <v>26</v>
      </c>
      <c r="J865" s="34" t="s">
        <v>27</v>
      </c>
      <c r="K865" s="34" t="s">
        <v>391</v>
      </c>
      <c r="L865" s="34" t="s">
        <v>29</v>
      </c>
      <c r="M865" s="34" t="s">
        <v>91</v>
      </c>
      <c r="N865" s="34" t="s">
        <v>389</v>
      </c>
      <c r="O865" s="38"/>
      <c r="P865" s="34"/>
      <c r="Q865" s="34"/>
      <c r="R865" s="284"/>
      <c r="S865" s="285"/>
      <c r="T865" s="38"/>
      <c r="U865" s="38"/>
      <c r="V865" s="42"/>
      <c r="W865" s="38"/>
      <c r="X865" s="43"/>
      <c r="Y865" s="271"/>
      <c r="Z865" s="271"/>
      <c r="AA865" s="271"/>
      <c r="AB865" s="271"/>
    </row>
    <row r="866" spans="1:28" ht="16" hidden="1">
      <c r="A866" s="34">
        <f t="shared" si="17"/>
        <v>794</v>
      </c>
      <c r="B866" s="279">
        <v>45953</v>
      </c>
      <c r="C866" s="34" t="s">
        <v>952</v>
      </c>
      <c r="D866" s="280"/>
      <c r="E866" s="34" t="s">
        <v>2982</v>
      </c>
      <c r="F866" s="291" t="s">
        <v>4252</v>
      </c>
      <c r="G866" s="291"/>
      <c r="H866" s="291"/>
      <c r="I866" s="34" t="s">
        <v>26</v>
      </c>
      <c r="J866" s="34" t="s">
        <v>27</v>
      </c>
      <c r="K866" s="34" t="s">
        <v>391</v>
      </c>
      <c r="L866" s="34" t="s">
        <v>29</v>
      </c>
      <c r="M866" s="34" t="s">
        <v>91</v>
      </c>
      <c r="N866" s="34" t="s">
        <v>389</v>
      </c>
      <c r="O866" s="38"/>
      <c r="P866" s="34"/>
      <c r="Q866" s="34"/>
      <c r="R866" s="284"/>
      <c r="S866" s="285"/>
      <c r="T866" s="38"/>
      <c r="U866" s="38"/>
      <c r="V866" s="42"/>
      <c r="W866" s="38"/>
      <c r="X866" s="43"/>
      <c r="Y866" s="271"/>
      <c r="Z866" s="271"/>
      <c r="AA866" s="271"/>
      <c r="AB866" s="271"/>
    </row>
    <row r="867" spans="1:28" ht="17" hidden="1">
      <c r="A867" s="34">
        <f t="shared" si="17"/>
        <v>795</v>
      </c>
      <c r="B867" s="279">
        <v>45953</v>
      </c>
      <c r="C867" s="34" t="s">
        <v>5201</v>
      </c>
      <c r="D867" s="280">
        <v>912311001</v>
      </c>
      <c r="E867" s="34"/>
      <c r="F867" s="144"/>
      <c r="G867" s="144"/>
      <c r="H867" s="144"/>
      <c r="I867" s="34" t="s">
        <v>48</v>
      </c>
      <c r="J867" s="34" t="s">
        <v>27</v>
      </c>
      <c r="K867" s="34" t="s">
        <v>391</v>
      </c>
      <c r="L867" s="34" t="s">
        <v>29</v>
      </c>
      <c r="M867" s="34" t="s">
        <v>91</v>
      </c>
      <c r="N867" s="34" t="s">
        <v>227</v>
      </c>
      <c r="O867" s="38" t="s">
        <v>697</v>
      </c>
      <c r="P867" s="34"/>
      <c r="Q867" s="34"/>
      <c r="R867" s="284" t="s">
        <v>4805</v>
      </c>
      <c r="S867" s="285" t="s">
        <v>5202</v>
      </c>
      <c r="T867" s="38"/>
      <c r="U867" s="38"/>
      <c r="V867" s="42"/>
      <c r="W867" s="38"/>
      <c r="X867" s="43"/>
      <c r="Y867" s="271"/>
      <c r="Z867" s="271"/>
      <c r="AA867" s="271"/>
      <c r="AB867" s="271"/>
    </row>
    <row r="868" spans="1:28" ht="16" hidden="1">
      <c r="A868" s="34">
        <f t="shared" si="17"/>
        <v>796</v>
      </c>
      <c r="B868" s="279">
        <v>45953</v>
      </c>
      <c r="C868" s="34" t="s">
        <v>5203</v>
      </c>
      <c r="D868" s="280"/>
      <c r="E868" s="34" t="s">
        <v>4926</v>
      </c>
      <c r="F868" s="291" t="s">
        <v>4252</v>
      </c>
      <c r="G868" s="291"/>
      <c r="H868" s="291"/>
      <c r="I868" s="34" t="s">
        <v>26</v>
      </c>
      <c r="J868" s="34" t="s">
        <v>27</v>
      </c>
      <c r="K868" s="34" t="s">
        <v>391</v>
      </c>
      <c r="L868" s="34" t="s">
        <v>29</v>
      </c>
      <c r="M868" s="34" t="s">
        <v>91</v>
      </c>
      <c r="N868" s="34" t="s">
        <v>389</v>
      </c>
      <c r="O868" s="38"/>
      <c r="P868" s="34"/>
      <c r="Q868" s="34"/>
      <c r="R868" s="284"/>
      <c r="S868" s="285"/>
      <c r="T868" s="38"/>
      <c r="U868" s="38"/>
      <c r="V868" s="42"/>
      <c r="W868" s="38"/>
      <c r="X868" s="43"/>
      <c r="Y868" s="271"/>
      <c r="Z868" s="271"/>
      <c r="AA868" s="271"/>
      <c r="AB868" s="271"/>
    </row>
    <row r="869" spans="1:28" ht="16" hidden="1">
      <c r="A869" s="34">
        <f t="shared" si="17"/>
        <v>797</v>
      </c>
      <c r="B869" s="279">
        <v>45953</v>
      </c>
      <c r="C869" s="34" t="s">
        <v>5204</v>
      </c>
      <c r="D869" s="280"/>
      <c r="E869" s="34"/>
      <c r="F869" s="144"/>
      <c r="G869" s="144"/>
      <c r="H869" s="144"/>
      <c r="I869" s="34" t="s">
        <v>48</v>
      </c>
      <c r="J869" s="34" t="s">
        <v>27</v>
      </c>
      <c r="K869" s="34" t="s">
        <v>391</v>
      </c>
      <c r="L869" s="34" t="s">
        <v>29</v>
      </c>
      <c r="M869" s="34"/>
      <c r="N869" s="34" t="s">
        <v>389</v>
      </c>
      <c r="O869" s="38"/>
      <c r="P869" s="34"/>
      <c r="Q869" s="34"/>
      <c r="R869" s="284"/>
      <c r="S869" s="285"/>
      <c r="T869" s="38"/>
      <c r="U869" s="38"/>
      <c r="V869" s="42"/>
      <c r="W869" s="38"/>
      <c r="X869" s="43"/>
      <c r="Y869" s="271"/>
      <c r="Z869" s="271"/>
      <c r="AA869" s="271"/>
      <c r="AB869" s="271"/>
    </row>
    <row r="870" spans="1:28" ht="17" hidden="1">
      <c r="A870" s="34">
        <f t="shared" si="17"/>
        <v>798</v>
      </c>
      <c r="B870" s="279">
        <v>45953</v>
      </c>
      <c r="C870" s="34" t="s">
        <v>82</v>
      </c>
      <c r="D870" s="280">
        <v>972735012</v>
      </c>
      <c r="E870" s="34"/>
      <c r="F870" s="144"/>
      <c r="G870" s="144"/>
      <c r="H870" s="144"/>
      <c r="I870" s="34" t="s">
        <v>48</v>
      </c>
      <c r="J870" s="34" t="s">
        <v>27</v>
      </c>
      <c r="K870" s="34" t="s">
        <v>388</v>
      </c>
      <c r="L870" s="34" t="s">
        <v>29</v>
      </c>
      <c r="M870" s="34" t="s">
        <v>91</v>
      </c>
      <c r="N870" s="34" t="s">
        <v>227</v>
      </c>
      <c r="O870" s="38" t="s">
        <v>32</v>
      </c>
      <c r="P870" s="34"/>
      <c r="Q870" s="34"/>
      <c r="R870" s="284" t="s">
        <v>4424</v>
      </c>
      <c r="S870" s="285" t="s">
        <v>5205</v>
      </c>
      <c r="T870" s="38"/>
      <c r="U870" s="38"/>
      <c r="V870" s="286"/>
      <c r="W870" s="38"/>
      <c r="X870" s="43"/>
      <c r="Y870" s="271"/>
      <c r="Z870" s="271"/>
      <c r="AA870" s="271"/>
      <c r="AB870" s="271"/>
    </row>
    <row r="871" spans="1:28" ht="17" hidden="1">
      <c r="A871" s="34">
        <f t="shared" si="17"/>
        <v>799</v>
      </c>
      <c r="B871" s="279">
        <v>45953</v>
      </c>
      <c r="C871" s="34" t="s">
        <v>5206</v>
      </c>
      <c r="D871" s="280">
        <v>971080821</v>
      </c>
      <c r="E871" s="34"/>
      <c r="F871" s="144"/>
      <c r="G871" s="144"/>
      <c r="H871" s="144"/>
      <c r="I871" s="34" t="s">
        <v>48</v>
      </c>
      <c r="J871" s="34" t="s">
        <v>38</v>
      </c>
      <c r="K871" s="34" t="s">
        <v>388</v>
      </c>
      <c r="L871" s="34" t="s">
        <v>29</v>
      </c>
      <c r="M871" s="34" t="s">
        <v>303</v>
      </c>
      <c r="N871" s="34" t="s">
        <v>227</v>
      </c>
      <c r="O871" s="38" t="s">
        <v>32</v>
      </c>
      <c r="P871" s="34"/>
      <c r="Q871" s="49"/>
      <c r="R871" s="284" t="s">
        <v>4364</v>
      </c>
      <c r="S871" s="288" t="s">
        <v>5207</v>
      </c>
      <c r="T871" s="38"/>
      <c r="U871" s="38"/>
      <c r="V871" s="286"/>
      <c r="W871" s="38"/>
      <c r="X871" s="43"/>
      <c r="Y871" s="271"/>
      <c r="Z871" s="271"/>
      <c r="AA871" s="271"/>
      <c r="AB871" s="271"/>
    </row>
    <row r="872" spans="1:28" ht="16" hidden="1">
      <c r="A872" s="34">
        <f t="shared" si="17"/>
        <v>800</v>
      </c>
      <c r="B872" s="279">
        <v>45953</v>
      </c>
      <c r="C872" s="34" t="s">
        <v>5208</v>
      </c>
      <c r="D872" s="280"/>
      <c r="E872" s="34" t="s">
        <v>5209</v>
      </c>
      <c r="F872" s="291" t="s">
        <v>4763</v>
      </c>
      <c r="G872" s="291"/>
      <c r="H872" s="291"/>
      <c r="I872" s="34" t="s">
        <v>26</v>
      </c>
      <c r="J872" s="34" t="s">
        <v>27</v>
      </c>
      <c r="K872" s="34" t="s">
        <v>388</v>
      </c>
      <c r="L872" s="34" t="s">
        <v>29</v>
      </c>
      <c r="M872" s="34" t="s">
        <v>203</v>
      </c>
      <c r="N872" s="34" t="s">
        <v>389</v>
      </c>
      <c r="O872" s="38"/>
      <c r="P872" s="34"/>
      <c r="Q872" s="34"/>
      <c r="R872" s="284"/>
      <c r="S872" s="285"/>
      <c r="T872" s="38"/>
      <c r="U872" s="38"/>
      <c r="V872" s="42"/>
      <c r="W872" s="38"/>
      <c r="X872" s="43"/>
      <c r="Y872" s="271"/>
      <c r="Z872" s="271"/>
      <c r="AA872" s="271"/>
      <c r="AB872" s="271"/>
    </row>
    <row r="873" spans="1:28" ht="16" hidden="1">
      <c r="A873" s="34">
        <f t="shared" si="17"/>
        <v>801</v>
      </c>
      <c r="B873" s="279">
        <v>45953</v>
      </c>
      <c r="C873" s="34" t="s">
        <v>5210</v>
      </c>
      <c r="D873" s="280"/>
      <c r="E873" s="34" t="s">
        <v>5211</v>
      </c>
      <c r="F873" s="144" t="s">
        <v>4604</v>
      </c>
      <c r="G873" s="144"/>
      <c r="H873" s="144"/>
      <c r="I873" s="34" t="s">
        <v>26</v>
      </c>
      <c r="J873" s="34" t="s">
        <v>27</v>
      </c>
      <c r="K873" s="34" t="s">
        <v>388</v>
      </c>
      <c r="L873" s="34" t="s">
        <v>29</v>
      </c>
      <c r="M873" s="34" t="s">
        <v>203</v>
      </c>
      <c r="N873" s="34" t="s">
        <v>389</v>
      </c>
      <c r="O873" s="38"/>
      <c r="P873" s="34"/>
      <c r="Q873" s="49"/>
      <c r="R873" s="284"/>
      <c r="S873" s="285"/>
      <c r="T873" s="38"/>
      <c r="U873" s="38"/>
      <c r="V873" s="42"/>
      <c r="W873" s="38"/>
      <c r="X873" s="43"/>
      <c r="Y873" s="271"/>
      <c r="Z873" s="271"/>
      <c r="AA873" s="271"/>
      <c r="AB873" s="271"/>
    </row>
    <row r="874" spans="1:28" ht="16" hidden="1">
      <c r="A874" s="34">
        <f t="shared" si="17"/>
        <v>802</v>
      </c>
      <c r="B874" s="279">
        <v>45953</v>
      </c>
      <c r="C874" s="34" t="s">
        <v>1111</v>
      </c>
      <c r="D874" s="280"/>
      <c r="E874" s="34"/>
      <c r="F874" s="144"/>
      <c r="G874" s="144"/>
      <c r="H874" s="144"/>
      <c r="I874" s="34" t="s">
        <v>48</v>
      </c>
      <c r="J874" s="34" t="s">
        <v>27</v>
      </c>
      <c r="K874" s="34" t="s">
        <v>388</v>
      </c>
      <c r="L874" s="34" t="s">
        <v>29</v>
      </c>
      <c r="M874" s="34"/>
      <c r="N874" s="34" t="s">
        <v>389</v>
      </c>
      <c r="O874" s="38"/>
      <c r="P874" s="34"/>
      <c r="Q874" s="34"/>
      <c r="R874" s="284"/>
      <c r="S874" s="285"/>
      <c r="T874" s="38"/>
      <c r="U874" s="38"/>
      <c r="V874" s="42"/>
      <c r="W874" s="38"/>
      <c r="X874" s="43"/>
      <c r="Y874" s="271"/>
      <c r="Z874" s="271"/>
      <c r="AA874" s="271"/>
      <c r="AB874" s="271"/>
    </row>
    <row r="875" spans="1:28" ht="16" hidden="1">
      <c r="A875" s="34">
        <f t="shared" si="17"/>
        <v>803</v>
      </c>
      <c r="B875" s="279">
        <v>45953</v>
      </c>
      <c r="C875" s="34" t="s">
        <v>5212</v>
      </c>
      <c r="D875" s="280"/>
      <c r="E875" s="34" t="s">
        <v>4926</v>
      </c>
      <c r="F875" s="291" t="s">
        <v>4252</v>
      </c>
      <c r="G875" s="291"/>
      <c r="H875" s="291"/>
      <c r="I875" s="34" t="s">
        <v>26</v>
      </c>
      <c r="J875" s="34" t="s">
        <v>27</v>
      </c>
      <c r="K875" s="34" t="s">
        <v>388</v>
      </c>
      <c r="L875" s="34" t="s">
        <v>29</v>
      </c>
      <c r="M875" s="34" t="s">
        <v>91</v>
      </c>
      <c r="N875" s="34" t="s">
        <v>389</v>
      </c>
      <c r="O875" s="38"/>
      <c r="P875" s="34"/>
      <c r="Q875" s="34"/>
      <c r="R875" s="284"/>
      <c r="S875" s="285"/>
      <c r="T875" s="38"/>
      <c r="U875" s="38"/>
      <c r="V875" s="42"/>
      <c r="W875" s="38"/>
      <c r="X875" s="38"/>
      <c r="Y875" s="271"/>
      <c r="Z875" s="271"/>
      <c r="AA875" s="271"/>
      <c r="AB875" s="271"/>
    </row>
    <row r="876" spans="1:28" ht="17" hidden="1">
      <c r="A876" s="34">
        <f t="shared" si="17"/>
        <v>804</v>
      </c>
      <c r="B876" s="279">
        <v>45954</v>
      </c>
      <c r="C876" s="34" t="s">
        <v>5213</v>
      </c>
      <c r="D876" s="304">
        <v>384565743</v>
      </c>
      <c r="E876" s="34" t="s">
        <v>4899</v>
      </c>
      <c r="F876" s="291" t="s">
        <v>4252</v>
      </c>
      <c r="G876" s="291"/>
      <c r="H876" s="291"/>
      <c r="I876" s="34" t="s">
        <v>26</v>
      </c>
      <c r="J876" s="34" t="s">
        <v>27</v>
      </c>
      <c r="K876" s="34" t="s">
        <v>390</v>
      </c>
      <c r="L876" s="34" t="s">
        <v>29</v>
      </c>
      <c r="M876" s="34" t="s">
        <v>91</v>
      </c>
      <c r="N876" s="34" t="s">
        <v>227</v>
      </c>
      <c r="O876" s="38" t="s">
        <v>697</v>
      </c>
      <c r="P876" s="34"/>
      <c r="Q876" s="34"/>
      <c r="R876" s="284" t="s">
        <v>4372</v>
      </c>
      <c r="S876" s="285" t="s">
        <v>5214</v>
      </c>
      <c r="T876" s="38"/>
      <c r="U876" s="38"/>
      <c r="V876" s="42"/>
      <c r="W876" s="38"/>
      <c r="X876" s="43"/>
      <c r="Y876" s="271"/>
      <c r="Z876" s="271"/>
      <c r="AA876" s="271"/>
      <c r="AB876" s="271"/>
    </row>
    <row r="877" spans="1:28" ht="16" hidden="1">
      <c r="A877" s="34">
        <f t="shared" si="17"/>
        <v>805</v>
      </c>
      <c r="B877" s="279">
        <v>45954</v>
      </c>
      <c r="C877" s="34" t="s">
        <v>5215</v>
      </c>
      <c r="D877" s="304"/>
      <c r="E877" s="34"/>
      <c r="F877" s="144"/>
      <c r="G877" s="144"/>
      <c r="H877" s="144"/>
      <c r="I877" s="34" t="s">
        <v>48</v>
      </c>
      <c r="J877" s="34" t="s">
        <v>27</v>
      </c>
      <c r="K877" s="34" t="s">
        <v>390</v>
      </c>
      <c r="L877" s="34" t="s">
        <v>49</v>
      </c>
      <c r="M877" s="34" t="s">
        <v>212</v>
      </c>
      <c r="N877" s="34" t="s">
        <v>389</v>
      </c>
      <c r="O877" s="38"/>
      <c r="P877" s="34"/>
      <c r="Q877" s="55"/>
      <c r="R877" s="284"/>
      <c r="S877" s="285"/>
      <c r="T877" s="38"/>
      <c r="U877" s="38"/>
      <c r="V877" s="42"/>
      <c r="W877" s="38"/>
      <c r="X877" s="43"/>
      <c r="Y877" s="271"/>
      <c r="Z877" s="271"/>
      <c r="AA877" s="271"/>
      <c r="AB877" s="271"/>
    </row>
    <row r="878" spans="1:28" ht="17" hidden="1">
      <c r="A878" s="34">
        <f t="shared" si="17"/>
        <v>806</v>
      </c>
      <c r="B878" s="279">
        <v>45954</v>
      </c>
      <c r="C878" s="34" t="s">
        <v>5216</v>
      </c>
      <c r="D878" s="280">
        <v>909467498</v>
      </c>
      <c r="E878" s="34" t="s">
        <v>5192</v>
      </c>
      <c r="F878" s="282" t="s">
        <v>24</v>
      </c>
      <c r="G878" s="282"/>
      <c r="H878" s="282"/>
      <c r="I878" s="34" t="s">
        <v>26</v>
      </c>
      <c r="J878" s="34" t="s">
        <v>27</v>
      </c>
      <c r="K878" s="34" t="s">
        <v>388</v>
      </c>
      <c r="L878" s="34" t="s">
        <v>29</v>
      </c>
      <c r="M878" s="34" t="s">
        <v>203</v>
      </c>
      <c r="N878" s="34" t="s">
        <v>227</v>
      </c>
      <c r="O878" s="38" t="s">
        <v>32</v>
      </c>
      <c r="P878" s="34" t="s">
        <v>541</v>
      </c>
      <c r="Q878" s="44">
        <v>45958</v>
      </c>
      <c r="R878" s="284" t="s">
        <v>4344</v>
      </c>
      <c r="S878" s="285" t="s">
        <v>4399</v>
      </c>
      <c r="T878" s="38"/>
      <c r="U878" s="38"/>
      <c r="V878" s="286"/>
      <c r="W878" s="38"/>
      <c r="X878" s="43"/>
      <c r="Y878" s="271"/>
      <c r="Z878" s="271"/>
      <c r="AA878" s="271"/>
      <c r="AB878" s="271"/>
    </row>
    <row r="879" spans="1:28" ht="17" hidden="1">
      <c r="A879" s="34">
        <f t="shared" si="17"/>
        <v>807</v>
      </c>
      <c r="B879" s="279">
        <v>45954</v>
      </c>
      <c r="C879" s="32" t="s">
        <v>5217</v>
      </c>
      <c r="D879" s="280">
        <v>937786622</v>
      </c>
      <c r="E879" s="34" t="s">
        <v>3038</v>
      </c>
      <c r="F879" s="291" t="s">
        <v>4252</v>
      </c>
      <c r="G879" s="291"/>
      <c r="H879" s="291"/>
      <c r="I879" s="34" t="s">
        <v>26</v>
      </c>
      <c r="J879" s="34" t="s">
        <v>27</v>
      </c>
      <c r="K879" s="34" t="s">
        <v>391</v>
      </c>
      <c r="L879" s="34" t="s">
        <v>29</v>
      </c>
      <c r="M879" s="34" t="s">
        <v>91</v>
      </c>
      <c r="N879" s="34" t="s">
        <v>234</v>
      </c>
      <c r="O879" s="38" t="s">
        <v>697</v>
      </c>
      <c r="P879" s="34"/>
      <c r="Q879" s="34"/>
      <c r="R879" s="284" t="s">
        <v>4508</v>
      </c>
      <c r="S879" s="285"/>
      <c r="T879" s="38"/>
      <c r="U879" s="38"/>
      <c r="V879" s="42"/>
      <c r="W879" s="38"/>
      <c r="X879" s="43"/>
      <c r="Y879" s="271"/>
      <c r="Z879" s="271"/>
      <c r="AA879" s="271"/>
      <c r="AB879" s="271"/>
    </row>
    <row r="880" spans="1:28" ht="17" hidden="1">
      <c r="A880" s="34">
        <f t="shared" si="17"/>
        <v>808</v>
      </c>
      <c r="B880" s="279">
        <v>45954</v>
      </c>
      <c r="C880" s="34" t="s">
        <v>5218</v>
      </c>
      <c r="D880" s="280">
        <v>911022397</v>
      </c>
      <c r="E880" s="34"/>
      <c r="F880" s="144"/>
      <c r="G880" s="144"/>
      <c r="H880" s="144"/>
      <c r="I880" s="34" t="s">
        <v>48</v>
      </c>
      <c r="J880" s="34" t="s">
        <v>38</v>
      </c>
      <c r="K880" s="34" t="s">
        <v>391</v>
      </c>
      <c r="L880" s="34" t="s">
        <v>107</v>
      </c>
      <c r="M880" s="34" t="s">
        <v>161</v>
      </c>
      <c r="N880" s="34" t="s">
        <v>234</v>
      </c>
      <c r="O880" s="38" t="s">
        <v>32</v>
      </c>
      <c r="P880" s="34"/>
      <c r="Q880" s="34"/>
      <c r="R880" s="284" t="s">
        <v>5219</v>
      </c>
      <c r="S880" s="285" t="s">
        <v>3125</v>
      </c>
      <c r="T880" s="38"/>
      <c r="U880" s="38"/>
      <c r="V880" s="286"/>
      <c r="W880" s="38"/>
      <c r="X880" s="43"/>
      <c r="Y880" s="271"/>
      <c r="Z880" s="271"/>
      <c r="AA880" s="271"/>
      <c r="AB880" s="271"/>
    </row>
    <row r="881" spans="1:28" ht="16" hidden="1">
      <c r="A881" s="34">
        <f t="shared" si="17"/>
        <v>809</v>
      </c>
      <c r="B881" s="279">
        <v>45954</v>
      </c>
      <c r="C881" s="34" t="s">
        <v>5220</v>
      </c>
      <c r="D881" s="280"/>
      <c r="E881" s="34"/>
      <c r="F881" s="144"/>
      <c r="G881" s="144"/>
      <c r="H881" s="144"/>
      <c r="I881" s="34" t="s">
        <v>48</v>
      </c>
      <c r="J881" s="34" t="s">
        <v>38</v>
      </c>
      <c r="K881" s="34" t="s">
        <v>391</v>
      </c>
      <c r="L881" s="34" t="s">
        <v>107</v>
      </c>
      <c r="M881" s="34" t="s">
        <v>161</v>
      </c>
      <c r="N881" s="34" t="s">
        <v>389</v>
      </c>
      <c r="O881" s="38"/>
      <c r="P881" s="34"/>
      <c r="Q881" s="34"/>
      <c r="R881" s="284"/>
      <c r="S881" s="285"/>
      <c r="T881" s="38"/>
      <c r="U881" s="38"/>
      <c r="V881" s="42"/>
      <c r="W881" s="38"/>
      <c r="X881" s="43"/>
      <c r="Y881" s="271"/>
      <c r="Z881" s="271"/>
      <c r="AA881" s="271"/>
      <c r="AB881" s="271"/>
    </row>
    <row r="882" spans="1:28" ht="16" hidden="1">
      <c r="A882" s="34">
        <f t="shared" si="17"/>
        <v>810</v>
      </c>
      <c r="B882" s="279">
        <v>45954</v>
      </c>
      <c r="C882" s="34" t="s">
        <v>5221</v>
      </c>
      <c r="D882" s="304"/>
      <c r="E882" s="34" t="s">
        <v>5192</v>
      </c>
      <c r="F882" s="282" t="s">
        <v>24</v>
      </c>
      <c r="G882" s="282"/>
      <c r="H882" s="282"/>
      <c r="I882" s="34" t="s">
        <v>26</v>
      </c>
      <c r="J882" s="34" t="s">
        <v>27</v>
      </c>
      <c r="K882" s="34" t="s">
        <v>391</v>
      </c>
      <c r="L882" s="34" t="s">
        <v>29</v>
      </c>
      <c r="M882" s="34" t="s">
        <v>203</v>
      </c>
      <c r="N882" s="34" t="s">
        <v>389</v>
      </c>
      <c r="O882" s="38"/>
      <c r="P882" s="34"/>
      <c r="Q882" s="34"/>
      <c r="R882" s="284"/>
      <c r="S882" s="285"/>
      <c r="T882" s="38"/>
      <c r="U882" s="38"/>
      <c r="V882" s="42"/>
      <c r="W882" s="38"/>
      <c r="X882" s="43"/>
      <c r="Y882" s="271"/>
      <c r="Z882" s="271"/>
      <c r="AA882" s="271"/>
      <c r="AB882" s="271"/>
    </row>
    <row r="883" spans="1:28" ht="17" hidden="1">
      <c r="A883" s="34">
        <f t="shared" si="17"/>
        <v>811</v>
      </c>
      <c r="B883" s="279">
        <v>45954</v>
      </c>
      <c r="C883" s="34" t="s">
        <v>5222</v>
      </c>
      <c r="D883" s="280">
        <v>969635275</v>
      </c>
      <c r="E883" s="34"/>
      <c r="F883" s="144"/>
      <c r="G883" s="144"/>
      <c r="H883" s="144"/>
      <c r="I883" s="34" t="s">
        <v>48</v>
      </c>
      <c r="J883" s="34" t="s">
        <v>27</v>
      </c>
      <c r="K883" s="34" t="s">
        <v>391</v>
      </c>
      <c r="L883" s="34" t="s">
        <v>29</v>
      </c>
      <c r="M883" s="34" t="s">
        <v>361</v>
      </c>
      <c r="N883" s="34" t="s">
        <v>234</v>
      </c>
      <c r="O883" s="38" t="s">
        <v>697</v>
      </c>
      <c r="P883" s="34"/>
      <c r="Q883" s="34"/>
      <c r="R883" s="284" t="s">
        <v>4508</v>
      </c>
      <c r="S883" s="285"/>
      <c r="T883" s="38"/>
      <c r="U883" s="38"/>
      <c r="V883" s="42"/>
      <c r="W883" s="38"/>
      <c r="X883" s="43"/>
      <c r="Y883" s="271"/>
      <c r="Z883" s="271"/>
      <c r="AA883" s="271"/>
      <c r="AB883" s="271"/>
    </row>
    <row r="884" spans="1:28" ht="17" hidden="1">
      <c r="A884" s="34">
        <f t="shared" si="17"/>
        <v>812</v>
      </c>
      <c r="B884" s="279">
        <v>45954</v>
      </c>
      <c r="C884" s="34" t="s">
        <v>5223</v>
      </c>
      <c r="D884" s="280">
        <v>908008624</v>
      </c>
      <c r="E884" s="34"/>
      <c r="F884" s="144"/>
      <c r="G884" s="144"/>
      <c r="H884" s="144"/>
      <c r="I884" s="34" t="s">
        <v>48</v>
      </c>
      <c r="J884" s="34" t="s">
        <v>38</v>
      </c>
      <c r="K884" s="34"/>
      <c r="L884" s="34" t="s">
        <v>62</v>
      </c>
      <c r="M884" s="34" t="s">
        <v>161</v>
      </c>
      <c r="N884" s="34"/>
      <c r="O884" s="38" t="s">
        <v>697</v>
      </c>
      <c r="P884" s="34"/>
      <c r="Q884" s="34"/>
      <c r="R884" s="284" t="s">
        <v>4364</v>
      </c>
      <c r="S884" s="285"/>
      <c r="T884" s="38"/>
      <c r="U884" s="38"/>
      <c r="V884" s="42"/>
      <c r="W884" s="38"/>
      <c r="X884" s="43"/>
      <c r="Y884" s="136"/>
      <c r="Z884" s="136"/>
      <c r="AA884" s="136"/>
      <c r="AB884" s="136"/>
    </row>
    <row r="885" spans="1:28" ht="17" hidden="1">
      <c r="A885" s="131">
        <f t="shared" si="17"/>
        <v>813</v>
      </c>
      <c r="B885" s="316">
        <v>45954</v>
      </c>
      <c r="C885" s="131" t="s">
        <v>2902</v>
      </c>
      <c r="D885" s="321">
        <v>794248699</v>
      </c>
      <c r="E885" s="131" t="s">
        <v>5061</v>
      </c>
      <c r="F885" s="144" t="s">
        <v>4604</v>
      </c>
      <c r="G885" s="144"/>
      <c r="H885" s="144"/>
      <c r="I885" s="131" t="s">
        <v>26</v>
      </c>
      <c r="J885" s="131" t="s">
        <v>27</v>
      </c>
      <c r="K885" s="131" t="s">
        <v>391</v>
      </c>
      <c r="L885" s="131" t="s">
        <v>29</v>
      </c>
      <c r="M885" s="131" t="s">
        <v>203</v>
      </c>
      <c r="N885" s="131" t="s">
        <v>234</v>
      </c>
      <c r="O885" s="133" t="s">
        <v>32</v>
      </c>
      <c r="P885" s="131"/>
      <c r="Q885" s="322"/>
      <c r="R885" s="328" t="s">
        <v>4392</v>
      </c>
      <c r="S885" s="302" t="s">
        <v>5224</v>
      </c>
      <c r="T885" s="38"/>
      <c r="U885" s="133"/>
      <c r="V885" s="318"/>
      <c r="W885" s="133"/>
      <c r="X885" s="319"/>
      <c r="Y885" s="320"/>
      <c r="Z885" s="320"/>
      <c r="AA885" s="320"/>
      <c r="AB885" s="320"/>
    </row>
    <row r="886" spans="1:28" ht="16" hidden="1">
      <c r="A886" s="34">
        <f t="shared" si="17"/>
        <v>814</v>
      </c>
      <c r="B886" s="279">
        <v>45954</v>
      </c>
      <c r="C886" s="34" t="s">
        <v>55</v>
      </c>
      <c r="D886" s="287">
        <v>783764786</v>
      </c>
      <c r="E886" s="34"/>
      <c r="F886" s="144"/>
      <c r="G886" s="144"/>
      <c r="H886" s="144"/>
      <c r="I886" s="34" t="s">
        <v>26</v>
      </c>
      <c r="J886" s="34"/>
      <c r="K886" s="34" t="s">
        <v>388</v>
      </c>
      <c r="L886" s="34" t="s">
        <v>107</v>
      </c>
      <c r="M886" s="34" t="s">
        <v>81</v>
      </c>
      <c r="N886" s="34" t="s">
        <v>234</v>
      </c>
      <c r="O886" s="38"/>
      <c r="P886" s="34"/>
      <c r="Q886" s="49"/>
      <c r="R886" s="284"/>
      <c r="S886" s="285"/>
      <c r="T886" s="38"/>
      <c r="U886" s="38"/>
      <c r="V886" s="42"/>
      <c r="W886" s="38"/>
      <c r="X886" s="43"/>
      <c r="Y886" s="271"/>
      <c r="Z886" s="271"/>
      <c r="AA886" s="271"/>
      <c r="AB886" s="271"/>
    </row>
    <row r="887" spans="1:28" ht="16" hidden="1">
      <c r="A887" s="34">
        <f t="shared" si="17"/>
        <v>815</v>
      </c>
      <c r="B887" s="279">
        <v>45954</v>
      </c>
      <c r="C887" s="34" t="s">
        <v>5225</v>
      </c>
      <c r="D887" s="280"/>
      <c r="E887" s="34" t="s">
        <v>3202</v>
      </c>
      <c r="F887" s="282" t="s">
        <v>24</v>
      </c>
      <c r="G887" s="282"/>
      <c r="H887" s="282"/>
      <c r="I887" s="34" t="s">
        <v>26</v>
      </c>
      <c r="J887" s="34" t="s">
        <v>27</v>
      </c>
      <c r="K887" s="34" t="s">
        <v>390</v>
      </c>
      <c r="L887" s="34" t="s">
        <v>29</v>
      </c>
      <c r="M887" s="34" t="s">
        <v>203</v>
      </c>
      <c r="N887" s="34" t="s">
        <v>160</v>
      </c>
      <c r="O887" s="38"/>
      <c r="P887" s="34"/>
      <c r="Q887" s="49"/>
      <c r="R887" s="284"/>
      <c r="S887" s="285"/>
      <c r="T887" s="38"/>
      <c r="U887" s="38"/>
      <c r="V887" s="42"/>
      <c r="W887" s="38"/>
      <c r="X887" s="43"/>
      <c r="Y887" s="271"/>
      <c r="Z887" s="271"/>
      <c r="AA887" s="271"/>
      <c r="AB887" s="271"/>
    </row>
    <row r="888" spans="1:28" ht="21" hidden="1" customHeight="1">
      <c r="A888" s="34">
        <f t="shared" si="17"/>
        <v>816</v>
      </c>
      <c r="B888" s="279">
        <v>45954</v>
      </c>
      <c r="C888" s="34" t="s">
        <v>364</v>
      </c>
      <c r="D888" s="280"/>
      <c r="E888" s="34" t="s">
        <v>5226</v>
      </c>
      <c r="F888" s="282" t="s">
        <v>5227</v>
      </c>
      <c r="G888" s="282"/>
      <c r="H888" s="282"/>
      <c r="I888" s="34" t="s">
        <v>26</v>
      </c>
      <c r="J888" s="34" t="s">
        <v>27</v>
      </c>
      <c r="K888" s="34" t="s">
        <v>390</v>
      </c>
      <c r="L888" s="34" t="s">
        <v>29</v>
      </c>
      <c r="M888" s="34" t="s">
        <v>361</v>
      </c>
      <c r="N888" s="34" t="s">
        <v>389</v>
      </c>
      <c r="O888" s="38"/>
      <c r="P888" s="34"/>
      <c r="Q888" s="49"/>
      <c r="R888" s="284"/>
      <c r="S888" s="285"/>
      <c r="T888" s="38"/>
      <c r="U888" s="38"/>
      <c r="V888" s="42"/>
      <c r="W888" s="38"/>
      <c r="X888" s="43"/>
      <c r="Y888" s="271"/>
      <c r="Z888" s="271"/>
      <c r="AA888" s="271"/>
      <c r="AB888" s="271"/>
    </row>
    <row r="889" spans="1:28" ht="16" hidden="1">
      <c r="A889" s="34">
        <f t="shared" si="17"/>
        <v>817</v>
      </c>
      <c r="B889" s="279">
        <v>45954</v>
      </c>
      <c r="C889" s="34" t="s">
        <v>430</v>
      </c>
      <c r="D889" s="280"/>
      <c r="E889" s="34" t="s">
        <v>4821</v>
      </c>
      <c r="F889" s="282" t="s">
        <v>4746</v>
      </c>
      <c r="G889" s="282"/>
      <c r="H889" s="282"/>
      <c r="I889" s="34" t="s">
        <v>26</v>
      </c>
      <c r="J889" s="34" t="s">
        <v>38</v>
      </c>
      <c r="K889" s="34" t="s">
        <v>390</v>
      </c>
      <c r="L889" s="34" t="s">
        <v>107</v>
      </c>
      <c r="M889" s="34" t="s">
        <v>303</v>
      </c>
      <c r="N889" s="34" t="s">
        <v>221</v>
      </c>
      <c r="O889" s="38"/>
      <c r="P889" s="34"/>
      <c r="Q889" s="34"/>
      <c r="R889" s="284"/>
      <c r="S889" s="285"/>
      <c r="T889" s="38"/>
      <c r="U889" s="38"/>
      <c r="V889" s="42"/>
      <c r="W889" s="38"/>
      <c r="X889" s="43"/>
      <c r="Y889" s="271"/>
      <c r="Z889" s="271"/>
      <c r="AA889" s="271"/>
      <c r="AB889" s="271"/>
    </row>
    <row r="890" spans="1:28" ht="16" hidden="1">
      <c r="A890" s="34">
        <f t="shared" si="17"/>
        <v>818</v>
      </c>
      <c r="B890" s="279">
        <v>45954</v>
      </c>
      <c r="C890" s="34" t="s">
        <v>5228</v>
      </c>
      <c r="D890" s="280"/>
      <c r="E890" s="34"/>
      <c r="F890" s="144"/>
      <c r="G890" s="144"/>
      <c r="H890" s="144"/>
      <c r="I890" s="34" t="s">
        <v>48</v>
      </c>
      <c r="J890" s="34"/>
      <c r="K890" s="34" t="s">
        <v>390</v>
      </c>
      <c r="L890" s="34" t="s">
        <v>29</v>
      </c>
      <c r="M890" s="34"/>
      <c r="N890" s="34" t="s">
        <v>347</v>
      </c>
      <c r="O890" s="38"/>
      <c r="P890" s="34"/>
      <c r="Q890" s="34"/>
      <c r="R890" s="284"/>
      <c r="S890" s="285"/>
      <c r="T890" s="38"/>
      <c r="U890" s="38"/>
      <c r="V890" s="42"/>
      <c r="W890" s="38"/>
      <c r="X890" s="43"/>
      <c r="Y890" s="271"/>
      <c r="Z890" s="271"/>
      <c r="AA890" s="271"/>
      <c r="AB890" s="271"/>
    </row>
    <row r="891" spans="1:28" ht="17" hidden="1">
      <c r="A891" s="34">
        <f t="shared" si="17"/>
        <v>819</v>
      </c>
      <c r="B891" s="279">
        <v>45954</v>
      </c>
      <c r="C891" s="34" t="s">
        <v>5229</v>
      </c>
      <c r="D891" s="280">
        <v>765055941</v>
      </c>
      <c r="E891" s="34"/>
      <c r="F891" s="144"/>
      <c r="G891" s="144"/>
      <c r="H891" s="144"/>
      <c r="I891" s="34" t="s">
        <v>48</v>
      </c>
      <c r="J891" s="34" t="s">
        <v>27</v>
      </c>
      <c r="K891" s="34" t="s">
        <v>390</v>
      </c>
      <c r="L891" s="34" t="s">
        <v>29</v>
      </c>
      <c r="M891" s="34" t="s">
        <v>203</v>
      </c>
      <c r="N891" s="34" t="s">
        <v>234</v>
      </c>
      <c r="O891" s="38" t="s">
        <v>697</v>
      </c>
      <c r="P891" s="34"/>
      <c r="Q891" s="34"/>
      <c r="R891" s="284" t="s">
        <v>4508</v>
      </c>
      <c r="S891" s="285"/>
      <c r="T891" s="38"/>
      <c r="U891" s="38"/>
      <c r="V891" s="42"/>
      <c r="W891" s="38"/>
      <c r="X891" s="43"/>
      <c r="Y891" s="271"/>
      <c r="Z891" s="271"/>
      <c r="AA891" s="271"/>
      <c r="AB891" s="271"/>
    </row>
    <row r="892" spans="1:28" ht="17" hidden="1">
      <c r="A892" s="34">
        <f t="shared" si="17"/>
        <v>820</v>
      </c>
      <c r="B892" s="279">
        <v>45954</v>
      </c>
      <c r="C892" s="34" t="s">
        <v>214</v>
      </c>
      <c r="D892" s="280">
        <v>837806172</v>
      </c>
      <c r="E892" s="34"/>
      <c r="F892" s="144"/>
      <c r="G892" s="144"/>
      <c r="H892" s="144"/>
      <c r="I892" s="34" t="s">
        <v>26</v>
      </c>
      <c r="J892" s="34" t="s">
        <v>27</v>
      </c>
      <c r="K892" s="34" t="s">
        <v>388</v>
      </c>
      <c r="L892" s="34" t="s">
        <v>29</v>
      </c>
      <c r="M892" s="34" t="s">
        <v>91</v>
      </c>
      <c r="N892" s="34" t="s">
        <v>234</v>
      </c>
      <c r="O892" s="38" t="s">
        <v>32</v>
      </c>
      <c r="P892" s="34"/>
      <c r="Q892" s="34"/>
      <c r="R892" s="284" t="s">
        <v>4364</v>
      </c>
      <c r="S892" s="288" t="s">
        <v>5230</v>
      </c>
      <c r="T892" s="38"/>
      <c r="U892" s="38"/>
      <c r="V892" s="286"/>
      <c r="W892" s="38"/>
      <c r="X892" s="43"/>
      <c r="Y892" s="271"/>
      <c r="Z892" s="271"/>
      <c r="AA892" s="271"/>
      <c r="AB892" s="271"/>
    </row>
    <row r="893" spans="1:28" ht="17" hidden="1">
      <c r="A893" s="34">
        <f t="shared" si="17"/>
        <v>821</v>
      </c>
      <c r="B893" s="279">
        <v>45954</v>
      </c>
      <c r="C893" s="34" t="s">
        <v>5231</v>
      </c>
      <c r="D893" s="280">
        <v>947770605</v>
      </c>
      <c r="E893" s="34"/>
      <c r="F893" s="144"/>
      <c r="G893" s="144"/>
      <c r="H893" s="144"/>
      <c r="I893" s="34" t="s">
        <v>48</v>
      </c>
      <c r="J893" s="34" t="s">
        <v>27</v>
      </c>
      <c r="K893" s="34" t="s">
        <v>388</v>
      </c>
      <c r="L893" s="34" t="s">
        <v>29</v>
      </c>
      <c r="M893" s="34" t="s">
        <v>212</v>
      </c>
      <c r="N893" s="34" t="s">
        <v>234</v>
      </c>
      <c r="O893" s="38" t="s">
        <v>697</v>
      </c>
      <c r="P893" s="34"/>
      <c r="Q893" s="34"/>
      <c r="R893" s="284" t="s">
        <v>4508</v>
      </c>
      <c r="S893" s="285"/>
      <c r="T893" s="38"/>
      <c r="U893" s="38"/>
      <c r="V893" s="42"/>
      <c r="W893" s="38"/>
      <c r="X893" s="43"/>
      <c r="Y893" s="271"/>
      <c r="Z893" s="271"/>
      <c r="AA893" s="271"/>
      <c r="AB893" s="271"/>
    </row>
    <row r="894" spans="1:28" ht="17" hidden="1">
      <c r="A894" s="34">
        <f t="shared" si="17"/>
        <v>822</v>
      </c>
      <c r="B894" s="279">
        <v>45954</v>
      </c>
      <c r="C894" s="34" t="s">
        <v>5232</v>
      </c>
      <c r="D894" s="280">
        <v>333621442</v>
      </c>
      <c r="E894" s="34" t="s">
        <v>3974</v>
      </c>
      <c r="F894" s="144" t="s">
        <v>4273</v>
      </c>
      <c r="G894" s="144"/>
      <c r="H894" s="144"/>
      <c r="I894" s="34" t="s">
        <v>26</v>
      </c>
      <c r="J894" s="34" t="s">
        <v>38</v>
      </c>
      <c r="K894" s="34" t="s">
        <v>390</v>
      </c>
      <c r="L894" s="34" t="s">
        <v>107</v>
      </c>
      <c r="M894" s="34" t="s">
        <v>161</v>
      </c>
      <c r="N894" s="34" t="s">
        <v>227</v>
      </c>
      <c r="O894" s="38" t="s">
        <v>697</v>
      </c>
      <c r="P894" s="34"/>
      <c r="Q894" s="34"/>
      <c r="R894" s="284" t="s">
        <v>4951</v>
      </c>
      <c r="S894" s="285" t="s">
        <v>5233</v>
      </c>
      <c r="T894" s="38"/>
      <c r="U894" s="38"/>
      <c r="V894" s="42"/>
      <c r="W894" s="38"/>
      <c r="X894" s="43"/>
      <c r="Y894" s="271"/>
      <c r="Z894" s="271"/>
      <c r="AA894" s="271"/>
      <c r="AB894" s="271"/>
    </row>
    <row r="895" spans="1:28" ht="16" hidden="1">
      <c r="A895" s="34">
        <f t="shared" si="17"/>
        <v>823</v>
      </c>
      <c r="B895" s="279">
        <v>45954</v>
      </c>
      <c r="C895" s="34" t="s">
        <v>309</v>
      </c>
      <c r="D895" s="280"/>
      <c r="E895" s="34" t="s">
        <v>5234</v>
      </c>
      <c r="F895" s="144" t="s">
        <v>5235</v>
      </c>
      <c r="G895" s="144"/>
      <c r="H895" s="144"/>
      <c r="I895" s="34" t="s">
        <v>26</v>
      </c>
      <c r="J895" s="34"/>
      <c r="K895" s="34" t="s">
        <v>390</v>
      </c>
      <c r="L895" s="34" t="s">
        <v>29</v>
      </c>
      <c r="M895" s="34"/>
      <c r="N895" s="34" t="s">
        <v>231</v>
      </c>
      <c r="O895" s="38"/>
      <c r="P895" s="34"/>
      <c r="Q895" s="34"/>
      <c r="R895" s="284"/>
      <c r="S895" s="285"/>
      <c r="T895" s="38"/>
      <c r="U895" s="38"/>
      <c r="V895" s="42"/>
      <c r="W895" s="38"/>
      <c r="X895" s="43"/>
      <c r="Y895" s="271"/>
      <c r="Z895" s="271"/>
      <c r="AA895" s="271"/>
      <c r="AB895" s="271"/>
    </row>
    <row r="896" spans="1:28" ht="16" hidden="1">
      <c r="A896" s="34">
        <f t="shared" si="17"/>
        <v>824</v>
      </c>
      <c r="B896" s="279">
        <v>45954</v>
      </c>
      <c r="C896" s="34" t="s">
        <v>5236</v>
      </c>
      <c r="D896" s="280"/>
      <c r="E896" s="34" t="s">
        <v>5234</v>
      </c>
      <c r="F896" s="144" t="s">
        <v>5235</v>
      </c>
      <c r="G896" s="144"/>
      <c r="H896" s="144"/>
      <c r="I896" s="34" t="s">
        <v>26</v>
      </c>
      <c r="J896" s="34"/>
      <c r="K896" s="34" t="s">
        <v>390</v>
      </c>
      <c r="L896" s="34" t="s">
        <v>29</v>
      </c>
      <c r="M896" s="34"/>
      <c r="N896" s="34" t="s">
        <v>231</v>
      </c>
      <c r="O896" s="38"/>
      <c r="P896" s="34"/>
      <c r="Q896" s="34"/>
      <c r="R896" s="284"/>
      <c r="S896" s="285"/>
      <c r="T896" s="38"/>
      <c r="U896" s="38"/>
      <c r="V896" s="42"/>
      <c r="W896" s="38"/>
      <c r="X896" s="43"/>
      <c r="Y896" s="271"/>
      <c r="Z896" s="271"/>
      <c r="AA896" s="271"/>
      <c r="AB896" s="271"/>
    </row>
    <row r="897" spans="1:28" ht="17" hidden="1">
      <c r="A897" s="34">
        <f t="shared" si="17"/>
        <v>825</v>
      </c>
      <c r="B897" s="279">
        <v>45954</v>
      </c>
      <c r="C897" s="34" t="s">
        <v>5237</v>
      </c>
      <c r="D897" s="280" t="s">
        <v>484</v>
      </c>
      <c r="E897" s="34"/>
      <c r="F897" s="144"/>
      <c r="G897" s="144"/>
      <c r="H897" s="144"/>
      <c r="I897" s="34" t="s">
        <v>48</v>
      </c>
      <c r="J897" s="34" t="s">
        <v>27</v>
      </c>
      <c r="K897" s="34" t="s">
        <v>390</v>
      </c>
      <c r="L897" s="34" t="s">
        <v>29</v>
      </c>
      <c r="M897" s="34" t="s">
        <v>212</v>
      </c>
      <c r="N897" s="34" t="s">
        <v>389</v>
      </c>
      <c r="O897" s="38" t="s">
        <v>32</v>
      </c>
      <c r="P897" s="34"/>
      <c r="Q897" s="34"/>
      <c r="R897" s="284" t="s">
        <v>4364</v>
      </c>
      <c r="S897" s="288" t="s">
        <v>5230</v>
      </c>
      <c r="T897" s="38"/>
      <c r="U897" s="38"/>
      <c r="V897" s="286"/>
      <c r="W897" s="38"/>
      <c r="X897" s="43"/>
      <c r="Y897" s="271"/>
      <c r="Z897" s="271"/>
      <c r="AA897" s="271"/>
      <c r="AB897" s="271"/>
    </row>
    <row r="898" spans="1:28" ht="17" hidden="1">
      <c r="A898" s="34">
        <f t="shared" si="17"/>
        <v>826</v>
      </c>
      <c r="B898" s="279">
        <v>45954</v>
      </c>
      <c r="C898" s="34" t="s">
        <v>5238</v>
      </c>
      <c r="D898" s="280">
        <v>901182139</v>
      </c>
      <c r="E898" s="34" t="s">
        <v>5239</v>
      </c>
      <c r="F898" s="282" t="s">
        <v>4746</v>
      </c>
      <c r="G898" s="282"/>
      <c r="H898" s="282"/>
      <c r="I898" s="34" t="s">
        <v>26</v>
      </c>
      <c r="J898" s="34" t="s">
        <v>38</v>
      </c>
      <c r="K898" s="34" t="s">
        <v>390</v>
      </c>
      <c r="L898" s="34" t="s">
        <v>107</v>
      </c>
      <c r="M898" s="34" t="s">
        <v>161</v>
      </c>
      <c r="N898" s="34" t="s">
        <v>227</v>
      </c>
      <c r="O898" s="38" t="s">
        <v>697</v>
      </c>
      <c r="P898" s="34"/>
      <c r="Q898" s="34"/>
      <c r="R898" s="284" t="s">
        <v>4433</v>
      </c>
      <c r="S898" s="285"/>
      <c r="T898" s="38"/>
      <c r="U898" s="38"/>
      <c r="V898" s="42"/>
      <c r="W898" s="38"/>
      <c r="X898" s="43"/>
      <c r="Y898" s="271"/>
      <c r="Z898" s="271"/>
      <c r="AA898" s="271"/>
      <c r="AB898" s="271"/>
    </row>
    <row r="899" spans="1:28" ht="17" hidden="1">
      <c r="A899" s="34">
        <f t="shared" si="17"/>
        <v>827</v>
      </c>
      <c r="B899" s="279">
        <v>45954</v>
      </c>
      <c r="C899" s="34" t="s">
        <v>1754</v>
      </c>
      <c r="D899" s="280">
        <v>985363637</v>
      </c>
      <c r="E899" s="34" t="s">
        <v>554</v>
      </c>
      <c r="F899" s="144" t="s">
        <v>5075</v>
      </c>
      <c r="G899" s="144"/>
      <c r="H899" s="144"/>
      <c r="I899" s="34" t="s">
        <v>26</v>
      </c>
      <c r="J899" s="34" t="s">
        <v>27</v>
      </c>
      <c r="K899" s="34" t="s">
        <v>390</v>
      </c>
      <c r="L899" s="34" t="s">
        <v>29</v>
      </c>
      <c r="M899" s="34" t="s">
        <v>203</v>
      </c>
      <c r="N899" s="34" t="s">
        <v>234</v>
      </c>
      <c r="O899" s="38" t="s">
        <v>4264</v>
      </c>
      <c r="P899" s="34" t="s">
        <v>5240</v>
      </c>
      <c r="Q899" s="44">
        <v>45966</v>
      </c>
      <c r="R899" s="284" t="s">
        <v>4344</v>
      </c>
      <c r="S899" s="285"/>
      <c r="T899" s="38" t="s">
        <v>4264</v>
      </c>
      <c r="U899" s="38" t="s">
        <v>44</v>
      </c>
      <c r="V899" s="42">
        <v>3390000</v>
      </c>
      <c r="W899" s="38" t="s">
        <v>27</v>
      </c>
      <c r="X899" s="43"/>
      <c r="Y899" s="271"/>
      <c r="Z899" s="271"/>
      <c r="AA899" s="271"/>
      <c r="AB899" s="271"/>
    </row>
    <row r="900" spans="1:28" ht="17" hidden="1">
      <c r="A900" s="34">
        <f t="shared" si="17"/>
        <v>828</v>
      </c>
      <c r="B900" s="279">
        <v>45954</v>
      </c>
      <c r="C900" s="34" t="s">
        <v>5241</v>
      </c>
      <c r="D900" s="303">
        <v>908906729</v>
      </c>
      <c r="E900" s="34" t="s">
        <v>5242</v>
      </c>
      <c r="F900" s="144" t="s">
        <v>4273</v>
      </c>
      <c r="G900" s="144"/>
      <c r="H900" s="144"/>
      <c r="I900" s="34" t="s">
        <v>26</v>
      </c>
      <c r="J900" s="34" t="s">
        <v>38</v>
      </c>
      <c r="K900" s="34" t="s">
        <v>390</v>
      </c>
      <c r="L900" s="34" t="s">
        <v>107</v>
      </c>
      <c r="M900" s="34" t="s">
        <v>161</v>
      </c>
      <c r="N900" s="34" t="s">
        <v>234</v>
      </c>
      <c r="O900" s="38" t="s">
        <v>4264</v>
      </c>
      <c r="P900" s="34"/>
      <c r="Q900" s="34"/>
      <c r="R900" s="284" t="s">
        <v>4364</v>
      </c>
      <c r="S900" s="285"/>
      <c r="T900" s="38"/>
      <c r="U900" s="38"/>
      <c r="V900" s="42"/>
      <c r="W900" s="38"/>
      <c r="X900" s="43"/>
      <c r="Y900" s="271"/>
      <c r="Z900" s="271"/>
      <c r="AA900" s="271"/>
      <c r="AB900" s="271"/>
    </row>
    <row r="901" spans="1:28" ht="17" hidden="1">
      <c r="A901" s="131">
        <f t="shared" si="17"/>
        <v>829</v>
      </c>
      <c r="B901" s="316">
        <v>45954</v>
      </c>
      <c r="C901" s="131" t="s">
        <v>5243</v>
      </c>
      <c r="D901" s="321">
        <v>395726631</v>
      </c>
      <c r="E901" s="131" t="s">
        <v>5244</v>
      </c>
      <c r="F901" s="154" t="s">
        <v>4252</v>
      </c>
      <c r="G901" s="154"/>
      <c r="H901" s="154"/>
      <c r="I901" s="131" t="s">
        <v>26</v>
      </c>
      <c r="J901" s="131" t="s">
        <v>27</v>
      </c>
      <c r="K901" s="131" t="s">
        <v>390</v>
      </c>
      <c r="L901" s="131" t="s">
        <v>29</v>
      </c>
      <c r="M901" s="131" t="s">
        <v>91</v>
      </c>
      <c r="N901" s="131" t="s">
        <v>234</v>
      </c>
      <c r="O901" s="133" t="s">
        <v>697</v>
      </c>
      <c r="P901" s="131"/>
      <c r="Q901" s="131"/>
      <c r="R901" s="328" t="s">
        <v>4680</v>
      </c>
      <c r="S901" s="302" t="s">
        <v>5245</v>
      </c>
      <c r="T901" s="38"/>
      <c r="U901" s="133"/>
      <c r="V901" s="323"/>
      <c r="W901" s="133"/>
      <c r="X901" s="319"/>
      <c r="Y901" s="320"/>
      <c r="Z901" s="320"/>
      <c r="AA901" s="320"/>
      <c r="AB901" s="320"/>
    </row>
    <row r="902" spans="1:28" ht="16" hidden="1">
      <c r="A902" s="34">
        <f t="shared" si="17"/>
        <v>830</v>
      </c>
      <c r="B902" s="279">
        <v>45954</v>
      </c>
      <c r="C902" s="34" t="s">
        <v>5246</v>
      </c>
      <c r="D902" s="280"/>
      <c r="E902" s="34" t="s">
        <v>5244</v>
      </c>
      <c r="F902" s="291" t="s">
        <v>4252</v>
      </c>
      <c r="G902" s="291"/>
      <c r="H902" s="291"/>
      <c r="I902" s="34" t="s">
        <v>26</v>
      </c>
      <c r="J902" s="34" t="s">
        <v>27</v>
      </c>
      <c r="K902" s="34" t="s">
        <v>390</v>
      </c>
      <c r="L902" s="34" t="s">
        <v>29</v>
      </c>
      <c r="M902" s="34" t="s">
        <v>91</v>
      </c>
      <c r="N902" s="34" t="s">
        <v>389</v>
      </c>
      <c r="O902" s="38"/>
      <c r="P902" s="34"/>
      <c r="Q902" s="34"/>
      <c r="R902" s="284"/>
      <c r="S902" s="285"/>
      <c r="T902" s="38"/>
      <c r="U902" s="38"/>
      <c r="V902" s="42"/>
      <c r="W902" s="38"/>
      <c r="X902" s="43"/>
      <c r="Y902" s="271"/>
      <c r="Z902" s="271"/>
      <c r="AA902" s="271"/>
      <c r="AB902" s="271"/>
    </row>
    <row r="903" spans="1:28" ht="16" hidden="1">
      <c r="A903" s="34">
        <f t="shared" si="17"/>
        <v>831</v>
      </c>
      <c r="B903" s="279">
        <v>45954</v>
      </c>
      <c r="C903" s="34" t="s">
        <v>4729</v>
      </c>
      <c r="D903" s="303"/>
      <c r="E903" s="34"/>
      <c r="F903" s="144"/>
      <c r="G903" s="144"/>
      <c r="H903" s="144"/>
      <c r="I903" s="34" t="s">
        <v>48</v>
      </c>
      <c r="J903" s="34" t="s">
        <v>27</v>
      </c>
      <c r="K903" s="34" t="s">
        <v>390</v>
      </c>
      <c r="L903" s="34" t="s">
        <v>29</v>
      </c>
      <c r="M903" s="34" t="s">
        <v>203</v>
      </c>
      <c r="N903" s="34" t="s">
        <v>389</v>
      </c>
      <c r="O903" s="38"/>
      <c r="P903" s="34"/>
      <c r="Q903" s="34"/>
      <c r="R903" s="284"/>
      <c r="S903" s="285"/>
      <c r="T903" s="38"/>
      <c r="U903" s="38"/>
      <c r="V903" s="42"/>
      <c r="W903" s="38"/>
      <c r="X903" s="43"/>
      <c r="Y903" s="271"/>
      <c r="Z903" s="271"/>
      <c r="AA903" s="271"/>
      <c r="AB903" s="271"/>
    </row>
    <row r="904" spans="1:28" ht="16" hidden="1">
      <c r="A904" s="34">
        <f t="shared" si="17"/>
        <v>832</v>
      </c>
      <c r="B904" s="279">
        <v>45954</v>
      </c>
      <c r="C904" s="34" t="s">
        <v>5247</v>
      </c>
      <c r="D904" s="303"/>
      <c r="E904" s="34" t="s">
        <v>5192</v>
      </c>
      <c r="F904" s="282" t="s">
        <v>24</v>
      </c>
      <c r="G904" s="282"/>
      <c r="H904" s="282"/>
      <c r="I904" s="34" t="s">
        <v>26</v>
      </c>
      <c r="J904" s="34" t="s">
        <v>27</v>
      </c>
      <c r="K904" s="34" t="s">
        <v>390</v>
      </c>
      <c r="L904" s="34" t="s">
        <v>29</v>
      </c>
      <c r="M904" s="34" t="s">
        <v>203</v>
      </c>
      <c r="N904" s="34" t="s">
        <v>347</v>
      </c>
      <c r="O904" s="38"/>
      <c r="P904" s="34"/>
      <c r="Q904" s="34"/>
      <c r="R904" s="284"/>
      <c r="S904" s="285"/>
      <c r="T904" s="38"/>
      <c r="U904" s="38"/>
      <c r="V904" s="42"/>
      <c r="W904" s="38"/>
      <c r="X904" s="43"/>
      <c r="Y904" s="271"/>
      <c r="Z904" s="271"/>
      <c r="AA904" s="271"/>
      <c r="AB904" s="271"/>
    </row>
    <row r="905" spans="1:28" ht="16" hidden="1">
      <c r="A905" s="34">
        <f t="shared" si="17"/>
        <v>833</v>
      </c>
      <c r="B905" s="279">
        <v>45954</v>
      </c>
      <c r="C905" s="34" t="s">
        <v>5248</v>
      </c>
      <c r="D905" s="303"/>
      <c r="E905" s="34" t="s">
        <v>5192</v>
      </c>
      <c r="F905" s="282" t="s">
        <v>24</v>
      </c>
      <c r="G905" s="282"/>
      <c r="H905" s="282"/>
      <c r="I905" s="34" t="s">
        <v>26</v>
      </c>
      <c r="J905" s="34" t="s">
        <v>27</v>
      </c>
      <c r="K905" s="34" t="s">
        <v>390</v>
      </c>
      <c r="L905" s="34" t="s">
        <v>29</v>
      </c>
      <c r="M905" s="34" t="s">
        <v>361</v>
      </c>
      <c r="N905" s="34" t="s">
        <v>160</v>
      </c>
      <c r="O905" s="38"/>
      <c r="P905" s="34"/>
      <c r="Q905" s="34"/>
      <c r="R905" s="284"/>
      <c r="S905" s="285"/>
      <c r="T905" s="38"/>
      <c r="U905" s="38"/>
      <c r="V905" s="42"/>
      <c r="W905" s="38"/>
      <c r="X905" s="43"/>
      <c r="Y905" s="271"/>
      <c r="Z905" s="271"/>
      <c r="AA905" s="271"/>
      <c r="AB905" s="271"/>
    </row>
    <row r="906" spans="1:28" ht="16" hidden="1">
      <c r="A906" s="34">
        <f t="shared" si="17"/>
        <v>834</v>
      </c>
      <c r="B906" s="279">
        <v>45954</v>
      </c>
      <c r="C906" s="34" t="s">
        <v>5249</v>
      </c>
      <c r="D906" s="303"/>
      <c r="E906" s="34" t="s">
        <v>4926</v>
      </c>
      <c r="F906" s="291" t="s">
        <v>4252</v>
      </c>
      <c r="G906" s="291"/>
      <c r="H906" s="291"/>
      <c r="I906" s="34" t="s">
        <v>26</v>
      </c>
      <c r="J906" s="34" t="s">
        <v>27</v>
      </c>
      <c r="K906" s="34" t="s">
        <v>390</v>
      </c>
      <c r="L906" s="34" t="s">
        <v>29</v>
      </c>
      <c r="M906" s="34" t="s">
        <v>91</v>
      </c>
      <c r="N906" s="34" t="s">
        <v>389</v>
      </c>
      <c r="O906" s="38"/>
      <c r="P906" s="34"/>
      <c r="Q906" s="34"/>
      <c r="R906" s="284"/>
      <c r="S906" s="285"/>
      <c r="T906" s="38"/>
      <c r="U906" s="38"/>
      <c r="V906" s="42"/>
      <c r="W906" s="38"/>
      <c r="X906" s="43"/>
      <c r="Y906" s="271"/>
      <c r="Z906" s="271"/>
      <c r="AA906" s="271"/>
      <c r="AB906" s="271"/>
    </row>
    <row r="907" spans="1:28" ht="16" hidden="1">
      <c r="A907" s="34">
        <f t="shared" si="17"/>
        <v>835</v>
      </c>
      <c r="B907" s="279">
        <v>45954</v>
      </c>
      <c r="C907" s="34" t="s">
        <v>5250</v>
      </c>
      <c r="D907" s="280"/>
      <c r="E907" s="34" t="s">
        <v>5209</v>
      </c>
      <c r="F907" s="291" t="s">
        <v>4763</v>
      </c>
      <c r="G907" s="291"/>
      <c r="H907" s="291"/>
      <c r="I907" s="34" t="s">
        <v>26</v>
      </c>
      <c r="J907" s="34" t="s">
        <v>27</v>
      </c>
      <c r="K907" s="34" t="s">
        <v>390</v>
      </c>
      <c r="L907" s="34" t="s">
        <v>29</v>
      </c>
      <c r="M907" s="34" t="s">
        <v>203</v>
      </c>
      <c r="N907" s="34" t="s">
        <v>221</v>
      </c>
      <c r="O907" s="38"/>
      <c r="P907" s="34"/>
      <c r="Q907" s="34"/>
      <c r="R907" s="284"/>
      <c r="S907" s="285"/>
      <c r="T907" s="38"/>
      <c r="U907" s="38"/>
      <c r="V907" s="42"/>
      <c r="W907" s="38"/>
      <c r="X907" s="43"/>
      <c r="Y907" s="271"/>
      <c r="Z907" s="271"/>
      <c r="AA907" s="271"/>
      <c r="AB907" s="271"/>
    </row>
    <row r="908" spans="1:28" ht="16" hidden="1">
      <c r="A908" s="34">
        <f t="shared" si="17"/>
        <v>836</v>
      </c>
      <c r="B908" s="279">
        <v>45954</v>
      </c>
      <c r="C908" s="34" t="s">
        <v>5251</v>
      </c>
      <c r="D908" s="280"/>
      <c r="E908" s="34"/>
      <c r="F908" s="144"/>
      <c r="G908" s="144"/>
      <c r="H908" s="144"/>
      <c r="I908" s="34" t="s">
        <v>48</v>
      </c>
      <c r="J908" s="34" t="s">
        <v>27</v>
      </c>
      <c r="K908" s="34" t="s">
        <v>390</v>
      </c>
      <c r="L908" s="34" t="s">
        <v>29</v>
      </c>
      <c r="M908" s="34" t="s">
        <v>91</v>
      </c>
      <c r="N908" s="34"/>
      <c r="O908" s="38"/>
      <c r="P908" s="34"/>
      <c r="Q908" s="34"/>
      <c r="R908" s="284"/>
      <c r="S908" s="285"/>
      <c r="T908" s="38"/>
      <c r="U908" s="38"/>
      <c r="V908" s="42"/>
      <c r="W908" s="38"/>
      <c r="X908" s="43"/>
      <c r="Y908" s="271"/>
      <c r="Z908" s="271"/>
      <c r="AA908" s="271"/>
      <c r="AB908" s="271"/>
    </row>
    <row r="909" spans="1:28" ht="16" hidden="1">
      <c r="A909" s="34">
        <f t="shared" si="17"/>
        <v>837</v>
      </c>
      <c r="B909" s="279">
        <v>45954</v>
      </c>
      <c r="C909" s="34" t="s">
        <v>262</v>
      </c>
      <c r="D909" s="280"/>
      <c r="E909" s="34"/>
      <c r="F909" s="144"/>
      <c r="G909" s="144"/>
      <c r="H909" s="144"/>
      <c r="I909" s="34" t="s">
        <v>26</v>
      </c>
      <c r="J909" s="34" t="s">
        <v>38</v>
      </c>
      <c r="K909" s="34" t="s">
        <v>390</v>
      </c>
      <c r="L909" s="34" t="s">
        <v>107</v>
      </c>
      <c r="M909" s="34" t="s">
        <v>161</v>
      </c>
      <c r="N909" s="34" t="s">
        <v>389</v>
      </c>
      <c r="O909" s="38"/>
      <c r="P909" s="34"/>
      <c r="Q909" s="34"/>
      <c r="R909" s="284"/>
      <c r="S909" s="285"/>
      <c r="T909" s="38"/>
      <c r="U909" s="38"/>
      <c r="V909" s="42"/>
      <c r="W909" s="38"/>
      <c r="X909" s="43"/>
      <c r="Y909" s="271"/>
      <c r="Z909" s="271"/>
      <c r="AA909" s="271"/>
      <c r="AB909" s="271"/>
    </row>
    <row r="910" spans="1:28" ht="17" hidden="1">
      <c r="A910" s="34">
        <f t="shared" si="17"/>
        <v>838</v>
      </c>
      <c r="B910" s="279">
        <v>45954</v>
      </c>
      <c r="C910" s="34" t="s">
        <v>5252</v>
      </c>
      <c r="D910" s="280">
        <v>868773333</v>
      </c>
      <c r="E910" s="34"/>
      <c r="F910" s="144"/>
      <c r="G910" s="144"/>
      <c r="H910" s="144"/>
      <c r="I910" s="34" t="s">
        <v>26</v>
      </c>
      <c r="J910" s="34" t="s">
        <v>27</v>
      </c>
      <c r="K910" s="34" t="s">
        <v>388</v>
      </c>
      <c r="L910" s="34" t="s">
        <v>29</v>
      </c>
      <c r="M910" s="34" t="s">
        <v>361</v>
      </c>
      <c r="N910" s="34" t="s">
        <v>234</v>
      </c>
      <c r="O910" s="38" t="s">
        <v>4264</v>
      </c>
      <c r="P910" s="34" t="s">
        <v>5253</v>
      </c>
      <c r="Q910" s="44">
        <v>45960</v>
      </c>
      <c r="R910" s="284" t="s">
        <v>4344</v>
      </c>
      <c r="S910" s="285"/>
      <c r="T910" s="38"/>
      <c r="U910" s="38"/>
      <c r="V910" s="42"/>
      <c r="W910" s="38"/>
      <c r="X910" s="43"/>
      <c r="Y910" s="271"/>
      <c r="Z910" s="271"/>
      <c r="AA910" s="271"/>
      <c r="AB910" s="271"/>
    </row>
    <row r="911" spans="1:28" ht="17" hidden="1">
      <c r="A911" s="34">
        <f t="shared" si="17"/>
        <v>839</v>
      </c>
      <c r="B911" s="279">
        <v>45954</v>
      </c>
      <c r="C911" s="34" t="s">
        <v>5254</v>
      </c>
      <c r="D911" s="280">
        <v>925419467</v>
      </c>
      <c r="E911" s="34"/>
      <c r="F911" s="144"/>
      <c r="G911" s="144"/>
      <c r="H911" s="144"/>
      <c r="I911" s="34" t="s">
        <v>26</v>
      </c>
      <c r="J911" s="34" t="s">
        <v>27</v>
      </c>
      <c r="K911" s="34" t="s">
        <v>388</v>
      </c>
      <c r="L911" s="34" t="s">
        <v>29</v>
      </c>
      <c r="M911" s="34" t="s">
        <v>91</v>
      </c>
      <c r="N911" s="34" t="s">
        <v>227</v>
      </c>
      <c r="O911" s="38" t="s">
        <v>697</v>
      </c>
      <c r="P911" s="34" t="s">
        <v>121</v>
      </c>
      <c r="Q911" s="44">
        <v>45957</v>
      </c>
      <c r="R911" s="284" t="s">
        <v>4344</v>
      </c>
      <c r="S911" s="285"/>
      <c r="T911" s="38" t="s">
        <v>697</v>
      </c>
      <c r="U911" s="38" t="s">
        <v>44</v>
      </c>
      <c r="V911" s="42">
        <v>11000000</v>
      </c>
      <c r="W911" s="38"/>
      <c r="X911" s="43"/>
      <c r="Y911" s="271"/>
      <c r="Z911" s="271"/>
      <c r="AA911" s="271"/>
      <c r="AB911" s="271"/>
    </row>
    <row r="912" spans="1:28" ht="16" hidden="1">
      <c r="A912" s="34">
        <f t="shared" si="17"/>
        <v>840</v>
      </c>
      <c r="B912" s="279">
        <v>45954</v>
      </c>
      <c r="C912" s="34" t="s">
        <v>5255</v>
      </c>
      <c r="D912" s="280"/>
      <c r="E912" s="34"/>
      <c r="F912" s="144"/>
      <c r="G912" s="144"/>
      <c r="H912" s="144"/>
      <c r="I912" s="34" t="s">
        <v>26</v>
      </c>
      <c r="J912" s="34" t="s">
        <v>27</v>
      </c>
      <c r="K912" s="34" t="s">
        <v>390</v>
      </c>
      <c r="L912" s="34" t="s">
        <v>29</v>
      </c>
      <c r="M912" s="34"/>
      <c r="N912" s="34" t="s">
        <v>160</v>
      </c>
      <c r="O912" s="38"/>
      <c r="P912" s="34"/>
      <c r="Q912" s="34"/>
      <c r="R912" s="284"/>
      <c r="S912" s="285"/>
      <c r="T912" s="38"/>
      <c r="U912" s="38"/>
      <c r="V912" s="42"/>
      <c r="W912" s="38"/>
      <c r="X912" s="43"/>
      <c r="Y912" s="271"/>
      <c r="Z912" s="271"/>
      <c r="AA912" s="271"/>
      <c r="AB912" s="271"/>
    </row>
    <row r="913" spans="1:28" ht="26.25" hidden="1" customHeight="1">
      <c r="A913" s="34">
        <f t="shared" si="17"/>
        <v>841</v>
      </c>
      <c r="B913" s="279">
        <v>45954</v>
      </c>
      <c r="C913" s="34" t="s">
        <v>5256</v>
      </c>
      <c r="D913" s="280"/>
      <c r="E913" s="34"/>
      <c r="F913" s="144"/>
      <c r="G913" s="144"/>
      <c r="H913" s="144"/>
      <c r="I913" s="34" t="s">
        <v>48</v>
      </c>
      <c r="J913" s="34" t="s">
        <v>27</v>
      </c>
      <c r="K913" s="34" t="s">
        <v>390</v>
      </c>
      <c r="L913" s="34" t="s">
        <v>29</v>
      </c>
      <c r="M913" s="34" t="s">
        <v>361</v>
      </c>
      <c r="N913" s="34" t="s">
        <v>389</v>
      </c>
      <c r="O913" s="38"/>
      <c r="P913" s="34"/>
      <c r="Q913" s="34"/>
      <c r="R913" s="284"/>
      <c r="S913" s="285"/>
      <c r="T913" s="38"/>
      <c r="U913" s="38"/>
      <c r="V913" s="42"/>
      <c r="W913" s="38"/>
      <c r="X913" s="43"/>
      <c r="Y913" s="271"/>
      <c r="Z913" s="271"/>
      <c r="AA913" s="271"/>
      <c r="AB913" s="271"/>
    </row>
    <row r="914" spans="1:28" ht="16" hidden="1">
      <c r="A914" s="34">
        <f t="shared" si="17"/>
        <v>842</v>
      </c>
      <c r="B914" s="279">
        <v>45954</v>
      </c>
      <c r="C914" s="34" t="s">
        <v>5257</v>
      </c>
      <c r="D914" s="280"/>
      <c r="E914" s="34" t="s">
        <v>3038</v>
      </c>
      <c r="F914" s="144" t="s">
        <v>4252</v>
      </c>
      <c r="G914" s="144"/>
      <c r="H914" s="144"/>
      <c r="I914" s="34" t="s">
        <v>26</v>
      </c>
      <c r="J914" s="34" t="s">
        <v>27</v>
      </c>
      <c r="K914" s="34" t="s">
        <v>390</v>
      </c>
      <c r="L914" s="34" t="s">
        <v>29</v>
      </c>
      <c r="M914" s="34" t="s">
        <v>91</v>
      </c>
      <c r="N914" s="34" t="s">
        <v>389</v>
      </c>
      <c r="O914" s="38"/>
      <c r="P914" s="34"/>
      <c r="Q914" s="34"/>
      <c r="R914" s="284"/>
      <c r="S914" s="285"/>
      <c r="T914" s="38"/>
      <c r="U914" s="38"/>
      <c r="V914" s="42"/>
      <c r="W914" s="38"/>
      <c r="X914" s="43"/>
      <c r="Y914" s="271"/>
      <c r="Z914" s="271"/>
      <c r="AA914" s="271"/>
      <c r="AB914" s="271"/>
    </row>
    <row r="915" spans="1:28" ht="17" hidden="1">
      <c r="A915" s="131">
        <f t="shared" si="17"/>
        <v>843</v>
      </c>
      <c r="B915" s="316">
        <v>45954</v>
      </c>
      <c r="C915" s="131" t="s">
        <v>561</v>
      </c>
      <c r="D915" s="321" t="s">
        <v>5258</v>
      </c>
      <c r="E915" s="131" t="s">
        <v>5192</v>
      </c>
      <c r="F915" s="332" t="s">
        <v>24</v>
      </c>
      <c r="G915" s="332"/>
      <c r="H915" s="332"/>
      <c r="I915" s="131" t="s">
        <v>26</v>
      </c>
      <c r="J915" s="131" t="s">
        <v>27</v>
      </c>
      <c r="K915" s="131" t="s">
        <v>390</v>
      </c>
      <c r="L915" s="131" t="s">
        <v>29</v>
      </c>
      <c r="M915" s="131" t="s">
        <v>203</v>
      </c>
      <c r="N915" s="131" t="s">
        <v>221</v>
      </c>
      <c r="O915" s="133" t="s">
        <v>32</v>
      </c>
      <c r="P915" s="131"/>
      <c r="Q915" s="131"/>
      <c r="R915" s="328" t="s">
        <v>4392</v>
      </c>
      <c r="S915" s="302" t="s">
        <v>5259</v>
      </c>
      <c r="T915" s="38"/>
      <c r="U915" s="133"/>
      <c r="V915" s="318"/>
      <c r="W915" s="133"/>
      <c r="X915" s="319"/>
      <c r="Y915" s="320"/>
      <c r="Z915" s="320"/>
      <c r="AA915" s="320"/>
      <c r="AB915" s="320"/>
    </row>
    <row r="916" spans="1:28" ht="17" hidden="1">
      <c r="A916" s="131">
        <f t="shared" si="17"/>
        <v>844</v>
      </c>
      <c r="B916" s="316">
        <v>45955</v>
      </c>
      <c r="C916" s="131" t="s">
        <v>5260</v>
      </c>
      <c r="D916" s="321">
        <v>348897569</v>
      </c>
      <c r="E916" s="131"/>
      <c r="F916" s="154"/>
      <c r="G916" s="154"/>
      <c r="H916" s="154"/>
      <c r="I916" s="131" t="s">
        <v>48</v>
      </c>
      <c r="J916" s="131" t="s">
        <v>38</v>
      </c>
      <c r="K916" s="131" t="s">
        <v>390</v>
      </c>
      <c r="L916" s="131" t="s">
        <v>29</v>
      </c>
      <c r="M916" s="131" t="s">
        <v>303</v>
      </c>
      <c r="N916" s="131" t="s">
        <v>227</v>
      </c>
      <c r="O916" s="133" t="s">
        <v>697</v>
      </c>
      <c r="P916" s="131"/>
      <c r="Q916" s="131"/>
      <c r="R916" s="328" t="s">
        <v>4364</v>
      </c>
      <c r="S916" s="302" t="s">
        <v>5261</v>
      </c>
      <c r="T916" s="38"/>
      <c r="U916" s="133"/>
      <c r="V916" s="323"/>
      <c r="W916" s="133"/>
      <c r="X916" s="319"/>
      <c r="Y916" s="320"/>
      <c r="Z916" s="320"/>
      <c r="AA916" s="320"/>
      <c r="AB916" s="320"/>
    </row>
    <row r="917" spans="1:28" ht="16" hidden="1">
      <c r="A917" s="34">
        <v>846</v>
      </c>
      <c r="B917" s="279">
        <v>45955</v>
      </c>
      <c r="C917" s="34" t="s">
        <v>5262</v>
      </c>
      <c r="D917" s="294"/>
      <c r="E917" s="34"/>
      <c r="F917" s="144"/>
      <c r="G917" s="144"/>
      <c r="H917" s="144"/>
      <c r="I917" s="34" t="s">
        <v>48</v>
      </c>
      <c r="J917" s="34" t="s">
        <v>27</v>
      </c>
      <c r="K917" s="34" t="s">
        <v>388</v>
      </c>
      <c r="L917" s="34" t="s">
        <v>29</v>
      </c>
      <c r="M917" s="34" t="s">
        <v>203</v>
      </c>
      <c r="N917" s="34" t="s">
        <v>389</v>
      </c>
      <c r="O917" s="38"/>
      <c r="P917" s="34"/>
      <c r="Q917" s="34"/>
      <c r="R917" s="284"/>
      <c r="S917" s="285"/>
      <c r="T917" s="38"/>
      <c r="U917" s="38"/>
      <c r="V917" s="42"/>
      <c r="W917" s="38"/>
      <c r="X917" s="43"/>
      <c r="Y917" s="271"/>
      <c r="Z917" s="271"/>
      <c r="AA917" s="271"/>
      <c r="AB917" s="271"/>
    </row>
    <row r="918" spans="1:28" ht="16" hidden="1">
      <c r="A918" s="34">
        <v>847</v>
      </c>
      <c r="B918" s="279">
        <v>45955</v>
      </c>
      <c r="C918" s="34" t="s">
        <v>5263</v>
      </c>
      <c r="D918" s="294"/>
      <c r="E918" s="34" t="s">
        <v>5264</v>
      </c>
      <c r="F918" s="144" t="s">
        <v>4263</v>
      </c>
      <c r="G918" s="144"/>
      <c r="H918" s="144"/>
      <c r="I918" s="34" t="s">
        <v>26</v>
      </c>
      <c r="J918" s="34"/>
      <c r="K918" s="34" t="s">
        <v>388</v>
      </c>
      <c r="L918" s="34" t="s">
        <v>29</v>
      </c>
      <c r="M918" s="34"/>
      <c r="N918" s="34" t="s">
        <v>231</v>
      </c>
      <c r="O918" s="38"/>
      <c r="P918" s="34"/>
      <c r="Q918" s="34"/>
      <c r="R918" s="284"/>
      <c r="S918" s="285"/>
      <c r="T918" s="38"/>
      <c r="U918" s="38"/>
      <c r="V918" s="42"/>
      <c r="W918" s="38"/>
      <c r="X918" s="43"/>
      <c r="Y918" s="271"/>
      <c r="Z918" s="271"/>
      <c r="AA918" s="271"/>
      <c r="AB918" s="271"/>
    </row>
    <row r="919" spans="1:28" ht="16" hidden="1">
      <c r="A919" s="34">
        <v>848</v>
      </c>
      <c r="B919" s="279">
        <v>45955</v>
      </c>
      <c r="C919" s="34" t="s">
        <v>5265</v>
      </c>
      <c r="D919" s="294"/>
      <c r="E919" s="34" t="s">
        <v>5234</v>
      </c>
      <c r="F919" s="144" t="s">
        <v>5235</v>
      </c>
      <c r="G919" s="144"/>
      <c r="H919" s="144"/>
      <c r="I919" s="34" t="s">
        <v>26</v>
      </c>
      <c r="J919" s="34"/>
      <c r="K919" s="34" t="s">
        <v>388</v>
      </c>
      <c r="L919" s="34" t="s">
        <v>29</v>
      </c>
      <c r="M919" s="34"/>
      <c r="N919" s="34" t="s">
        <v>231</v>
      </c>
      <c r="O919" s="38"/>
      <c r="P919" s="34"/>
      <c r="Q919" s="34"/>
      <c r="R919" s="284"/>
      <c r="S919" s="285"/>
      <c r="T919" s="38"/>
      <c r="U919" s="38"/>
      <c r="V919" s="42"/>
      <c r="W919" s="38"/>
      <c r="X919" s="43"/>
      <c r="Y919" s="271"/>
      <c r="Z919" s="271"/>
      <c r="AA919" s="271"/>
      <c r="AB919" s="271"/>
    </row>
    <row r="920" spans="1:28" ht="16" hidden="1">
      <c r="A920" s="34">
        <v>849</v>
      </c>
      <c r="B920" s="279">
        <v>45955</v>
      </c>
      <c r="C920" s="34" t="s">
        <v>5266</v>
      </c>
      <c r="D920" s="294"/>
      <c r="E920" s="34" t="s">
        <v>5267</v>
      </c>
      <c r="F920" s="144" t="s">
        <v>4263</v>
      </c>
      <c r="G920" s="144"/>
      <c r="H920" s="144"/>
      <c r="I920" s="34" t="s">
        <v>26</v>
      </c>
      <c r="J920" s="34"/>
      <c r="K920" s="34" t="s">
        <v>388</v>
      </c>
      <c r="L920" s="34" t="s">
        <v>29</v>
      </c>
      <c r="M920" s="34"/>
      <c r="N920" s="34" t="s">
        <v>231</v>
      </c>
      <c r="O920" s="38"/>
      <c r="P920" s="34"/>
      <c r="Q920" s="34"/>
      <c r="R920" s="284"/>
      <c r="S920" s="285"/>
      <c r="T920" s="38"/>
      <c r="U920" s="38"/>
      <c r="V920" s="42"/>
      <c r="W920" s="38"/>
      <c r="X920" s="43"/>
      <c r="Y920" s="271"/>
      <c r="Z920" s="271"/>
      <c r="AA920" s="271"/>
      <c r="AB920" s="271"/>
    </row>
    <row r="921" spans="1:28" ht="16" hidden="1">
      <c r="A921" s="34">
        <v>850</v>
      </c>
      <c r="B921" s="279">
        <v>45955</v>
      </c>
      <c r="C921" s="34" t="s">
        <v>5268</v>
      </c>
      <c r="D921" s="294"/>
      <c r="E921" s="34"/>
      <c r="F921" s="144"/>
      <c r="G921" s="144"/>
      <c r="H921" s="144"/>
      <c r="I921" s="34" t="s">
        <v>48</v>
      </c>
      <c r="J921" s="34" t="s">
        <v>27</v>
      </c>
      <c r="K921" s="34" t="s">
        <v>388</v>
      </c>
      <c r="L921" s="34" t="s">
        <v>29</v>
      </c>
      <c r="M921" s="34" t="s">
        <v>203</v>
      </c>
      <c r="N921" s="34" t="s">
        <v>389</v>
      </c>
      <c r="O921" s="38"/>
      <c r="P921" s="34"/>
      <c r="Q921" s="34"/>
      <c r="R921" s="284"/>
      <c r="S921" s="285"/>
      <c r="T921" s="38"/>
      <c r="U921" s="38"/>
      <c r="V921" s="42"/>
      <c r="W921" s="38"/>
      <c r="X921" s="43"/>
      <c r="Y921" s="271"/>
      <c r="Z921" s="271"/>
      <c r="AA921" s="271"/>
      <c r="AB921" s="271"/>
    </row>
    <row r="922" spans="1:28" ht="17" hidden="1">
      <c r="A922" s="34">
        <v>851</v>
      </c>
      <c r="B922" s="279">
        <v>45955</v>
      </c>
      <c r="C922" s="34" t="s">
        <v>159</v>
      </c>
      <c r="D922" s="280">
        <v>937084335</v>
      </c>
      <c r="E922" s="34" t="s">
        <v>5269</v>
      </c>
      <c r="F922" s="282" t="s">
        <v>4604</v>
      </c>
      <c r="G922" s="282"/>
      <c r="H922" s="282"/>
      <c r="I922" s="34" t="s">
        <v>26</v>
      </c>
      <c r="J922" s="34" t="s">
        <v>27</v>
      </c>
      <c r="K922" s="34" t="s">
        <v>391</v>
      </c>
      <c r="L922" s="34" t="s">
        <v>29</v>
      </c>
      <c r="M922" s="34" t="s">
        <v>203</v>
      </c>
      <c r="N922" s="34" t="s">
        <v>234</v>
      </c>
      <c r="O922" s="38" t="s">
        <v>32</v>
      </c>
      <c r="P922" s="34"/>
      <c r="Q922" s="34"/>
      <c r="R922" s="284" t="s">
        <v>4964</v>
      </c>
      <c r="S922" s="285" t="s">
        <v>5270</v>
      </c>
      <c r="T922" s="38"/>
      <c r="U922" s="38"/>
      <c r="V922" s="286"/>
      <c r="W922" s="38"/>
      <c r="X922" s="43"/>
      <c r="Y922" s="271"/>
      <c r="Z922" s="271"/>
      <c r="AA922" s="271"/>
      <c r="AB922" s="271"/>
    </row>
    <row r="923" spans="1:28" ht="16" hidden="1">
      <c r="A923" s="34">
        <v>852</v>
      </c>
      <c r="B923" s="279">
        <v>45955</v>
      </c>
      <c r="C923" s="34" t="s">
        <v>5271</v>
      </c>
      <c r="D923" s="294"/>
      <c r="E923" s="34" t="s">
        <v>5272</v>
      </c>
      <c r="F923" s="144" t="s">
        <v>4263</v>
      </c>
      <c r="G923" s="144"/>
      <c r="H923" s="144"/>
      <c r="I923" s="34" t="s">
        <v>26</v>
      </c>
      <c r="J923" s="34"/>
      <c r="K923" s="34" t="s">
        <v>388</v>
      </c>
      <c r="L923" s="34" t="s">
        <v>29</v>
      </c>
      <c r="M923" s="34"/>
      <c r="N923" s="34" t="s">
        <v>231</v>
      </c>
      <c r="O923" s="38"/>
      <c r="P923" s="34"/>
      <c r="Q923" s="34"/>
      <c r="R923" s="284"/>
      <c r="S923" s="285"/>
      <c r="T923" s="38"/>
      <c r="U923" s="38"/>
      <c r="V923" s="42"/>
      <c r="W923" s="38"/>
      <c r="X923" s="43"/>
      <c r="Y923" s="271"/>
      <c r="Z923" s="271"/>
      <c r="AA923" s="271"/>
      <c r="AB923" s="271"/>
    </row>
    <row r="924" spans="1:28" ht="16" hidden="1">
      <c r="A924" s="34">
        <v>853</v>
      </c>
      <c r="B924" s="279">
        <v>45955</v>
      </c>
      <c r="C924" s="34" t="s">
        <v>4613</v>
      </c>
      <c r="D924" s="294"/>
      <c r="E924" s="34" t="s">
        <v>5140</v>
      </c>
      <c r="F924" s="144" t="s">
        <v>5273</v>
      </c>
      <c r="G924" s="144"/>
      <c r="H924" s="144"/>
      <c r="I924" s="34" t="s">
        <v>26</v>
      </c>
      <c r="J924" s="34" t="s">
        <v>27</v>
      </c>
      <c r="K924" s="34" t="s">
        <v>388</v>
      </c>
      <c r="L924" s="34" t="s">
        <v>29</v>
      </c>
      <c r="M924" s="34" t="s">
        <v>203</v>
      </c>
      <c r="N924" s="34" t="s">
        <v>389</v>
      </c>
      <c r="O924" s="38"/>
      <c r="P924" s="34"/>
      <c r="Q924" s="34"/>
      <c r="R924" s="284"/>
      <c r="S924" s="285"/>
      <c r="T924" s="38"/>
      <c r="U924" s="38"/>
      <c r="V924" s="42"/>
      <c r="W924" s="38"/>
      <c r="X924" s="43"/>
      <c r="Y924" s="271"/>
      <c r="Z924" s="271"/>
      <c r="AA924" s="271"/>
      <c r="AB924" s="271"/>
    </row>
    <row r="925" spans="1:28" ht="16" hidden="1">
      <c r="A925" s="34">
        <v>854</v>
      </c>
      <c r="B925" s="279">
        <v>45955</v>
      </c>
      <c r="C925" s="34" t="s">
        <v>5274</v>
      </c>
      <c r="D925" s="294"/>
      <c r="E925" s="34" t="s">
        <v>1379</v>
      </c>
      <c r="F925" s="144" t="s">
        <v>4258</v>
      </c>
      <c r="G925" s="144"/>
      <c r="H925" s="144"/>
      <c r="I925" s="34" t="s">
        <v>26</v>
      </c>
      <c r="J925" s="34" t="s">
        <v>27</v>
      </c>
      <c r="K925" s="34" t="s">
        <v>388</v>
      </c>
      <c r="L925" s="34" t="s">
        <v>29</v>
      </c>
      <c r="M925" s="34" t="s">
        <v>91</v>
      </c>
      <c r="N925" s="34" t="s">
        <v>389</v>
      </c>
      <c r="O925" s="38"/>
      <c r="P925" s="34"/>
      <c r="Q925" s="34"/>
      <c r="R925" s="284"/>
      <c r="S925" s="285"/>
      <c r="T925" s="38"/>
      <c r="U925" s="38"/>
      <c r="V925" s="42"/>
      <c r="W925" s="38"/>
      <c r="X925" s="43"/>
      <c r="Y925" s="271"/>
      <c r="Z925" s="271"/>
      <c r="AA925" s="271"/>
      <c r="AB925" s="271"/>
    </row>
    <row r="926" spans="1:28" ht="16" hidden="1">
      <c r="A926" s="34">
        <v>855</v>
      </c>
      <c r="B926" s="279">
        <v>45955</v>
      </c>
      <c r="C926" s="34" t="s">
        <v>5275</v>
      </c>
      <c r="D926" s="287">
        <v>392553676</v>
      </c>
      <c r="E926" s="34" t="s">
        <v>5276</v>
      </c>
      <c r="F926" s="282" t="s">
        <v>4746</v>
      </c>
      <c r="G926" s="282"/>
      <c r="H926" s="282"/>
      <c r="I926" s="34" t="s">
        <v>26</v>
      </c>
      <c r="J926" s="34" t="s">
        <v>27</v>
      </c>
      <c r="K926" s="34" t="s">
        <v>390</v>
      </c>
      <c r="L926" s="34" t="s">
        <v>107</v>
      </c>
      <c r="M926" s="34" t="s">
        <v>81</v>
      </c>
      <c r="N926" s="34" t="s">
        <v>227</v>
      </c>
      <c r="O926" s="38" t="s">
        <v>4422</v>
      </c>
      <c r="P926" s="34"/>
      <c r="Q926" s="34"/>
      <c r="R926" s="284"/>
      <c r="S926" s="285"/>
      <c r="T926" s="38"/>
      <c r="U926" s="38"/>
      <c r="V926" s="42"/>
      <c r="W926" s="38"/>
      <c r="X926" s="43"/>
      <c r="Y926" s="271"/>
      <c r="Z926" s="271"/>
      <c r="AA926" s="271"/>
      <c r="AB926" s="271"/>
    </row>
    <row r="927" spans="1:28" ht="16" hidden="1">
      <c r="A927" s="34">
        <v>856</v>
      </c>
      <c r="B927" s="279">
        <v>45955</v>
      </c>
      <c r="C927" s="34" t="s">
        <v>278</v>
      </c>
      <c r="D927" s="294"/>
      <c r="E927" s="34"/>
      <c r="F927" s="144"/>
      <c r="G927" s="144"/>
      <c r="H927" s="144"/>
      <c r="I927" s="34" t="s">
        <v>48</v>
      </c>
      <c r="J927" s="34" t="s">
        <v>38</v>
      </c>
      <c r="K927" s="34" t="s">
        <v>388</v>
      </c>
      <c r="L927" s="34" t="s">
        <v>107</v>
      </c>
      <c r="M927" s="34" t="s">
        <v>161</v>
      </c>
      <c r="N927" s="34" t="s">
        <v>389</v>
      </c>
      <c r="O927" s="38"/>
      <c r="P927" s="34"/>
      <c r="Q927" s="34"/>
      <c r="R927" s="284"/>
      <c r="S927" s="285"/>
      <c r="T927" s="38"/>
      <c r="U927" s="38"/>
      <c r="V927" s="42"/>
      <c r="W927" s="38"/>
      <c r="X927" s="43"/>
      <c r="Y927" s="271"/>
      <c r="Z927" s="271"/>
      <c r="AA927" s="271"/>
      <c r="AB927" s="271"/>
    </row>
    <row r="928" spans="1:28" ht="16" hidden="1">
      <c r="A928" s="34">
        <v>857</v>
      </c>
      <c r="B928" s="279">
        <v>45955</v>
      </c>
      <c r="C928" s="34" t="s">
        <v>5277</v>
      </c>
      <c r="D928" s="294"/>
      <c r="E928" s="34" t="s">
        <v>5192</v>
      </c>
      <c r="F928" s="282" t="s">
        <v>24</v>
      </c>
      <c r="G928" s="282"/>
      <c r="H928" s="282"/>
      <c r="I928" s="34" t="s">
        <v>26</v>
      </c>
      <c r="J928" s="34" t="s">
        <v>27</v>
      </c>
      <c r="K928" s="34" t="s">
        <v>388</v>
      </c>
      <c r="L928" s="34" t="s">
        <v>29</v>
      </c>
      <c r="M928" s="34" t="s">
        <v>203</v>
      </c>
      <c r="N928" s="34" t="s">
        <v>389</v>
      </c>
      <c r="O928" s="38"/>
      <c r="P928" s="34"/>
      <c r="Q928" s="34"/>
      <c r="R928" s="284"/>
      <c r="S928" s="285"/>
      <c r="T928" s="38"/>
      <c r="U928" s="38"/>
      <c r="V928" s="42"/>
      <c r="W928" s="38"/>
      <c r="X928" s="43"/>
      <c r="Y928" s="271"/>
      <c r="Z928" s="271"/>
      <c r="AA928" s="271"/>
      <c r="AB928" s="271"/>
    </row>
    <row r="929" spans="1:28" ht="17" hidden="1">
      <c r="A929" s="34">
        <v>858</v>
      </c>
      <c r="B929" s="279">
        <v>45955</v>
      </c>
      <c r="C929" s="34" t="s">
        <v>5278</v>
      </c>
      <c r="D929" s="280">
        <v>938985285</v>
      </c>
      <c r="E929" s="34" t="s">
        <v>5192</v>
      </c>
      <c r="F929" s="282" t="s">
        <v>24</v>
      </c>
      <c r="G929" s="282"/>
      <c r="H929" s="282"/>
      <c r="I929" s="34" t="s">
        <v>48</v>
      </c>
      <c r="J929" s="34" t="s">
        <v>27</v>
      </c>
      <c r="K929" s="34" t="s">
        <v>388</v>
      </c>
      <c r="L929" s="34" t="s">
        <v>29</v>
      </c>
      <c r="M929" s="34" t="s">
        <v>217</v>
      </c>
      <c r="N929" s="34" t="s">
        <v>227</v>
      </c>
      <c r="O929" s="38" t="s">
        <v>4264</v>
      </c>
      <c r="P929" s="34"/>
      <c r="Q929" s="34"/>
      <c r="R929" s="284" t="s">
        <v>4508</v>
      </c>
      <c r="S929" s="285"/>
      <c r="T929" s="38"/>
      <c r="U929" s="38"/>
      <c r="V929" s="42"/>
      <c r="W929" s="38"/>
      <c r="X929" s="43"/>
      <c r="Y929" s="271"/>
      <c r="Z929" s="271"/>
      <c r="AA929" s="271"/>
      <c r="AB929" s="271"/>
    </row>
    <row r="930" spans="1:28" ht="16" hidden="1">
      <c r="A930" s="34">
        <v>859</v>
      </c>
      <c r="B930" s="279">
        <v>45955</v>
      </c>
      <c r="C930" s="34" t="s">
        <v>5279</v>
      </c>
      <c r="D930" s="294"/>
      <c r="E930" s="34" t="s">
        <v>5280</v>
      </c>
      <c r="F930" s="291" t="s">
        <v>4252</v>
      </c>
      <c r="G930" s="291"/>
      <c r="H930" s="291"/>
      <c r="I930" s="34" t="s">
        <v>26</v>
      </c>
      <c r="J930" s="34" t="s">
        <v>27</v>
      </c>
      <c r="K930" s="34" t="s">
        <v>388</v>
      </c>
      <c r="L930" s="34" t="s">
        <v>29</v>
      </c>
      <c r="M930" s="34" t="s">
        <v>217</v>
      </c>
      <c r="N930" s="34" t="s">
        <v>389</v>
      </c>
      <c r="O930" s="38"/>
      <c r="P930" s="34"/>
      <c r="Q930" s="34"/>
      <c r="R930" s="284"/>
      <c r="S930" s="285"/>
      <c r="T930" s="38"/>
      <c r="U930" s="38"/>
      <c r="V930" s="42"/>
      <c r="W930" s="38"/>
      <c r="X930" s="43"/>
      <c r="Y930" s="271"/>
      <c r="Z930" s="271"/>
      <c r="AA930" s="271"/>
      <c r="AB930" s="271"/>
    </row>
    <row r="931" spans="1:28" ht="16" hidden="1">
      <c r="A931" s="34">
        <v>860</v>
      </c>
      <c r="B931" s="279">
        <v>45955</v>
      </c>
      <c r="C931" s="34" t="s">
        <v>4790</v>
      </c>
      <c r="D931" s="294"/>
      <c r="E931" s="34" t="s">
        <v>5281</v>
      </c>
      <c r="F931" s="291" t="s">
        <v>4252</v>
      </c>
      <c r="G931" s="291"/>
      <c r="H931" s="291"/>
      <c r="I931" s="34" t="s">
        <v>26</v>
      </c>
      <c r="J931" s="34" t="s">
        <v>27</v>
      </c>
      <c r="K931" s="34" t="s">
        <v>388</v>
      </c>
      <c r="L931" s="34" t="s">
        <v>29</v>
      </c>
      <c r="M931" s="34" t="s">
        <v>91</v>
      </c>
      <c r="N931" s="34" t="s">
        <v>389</v>
      </c>
      <c r="O931" s="38"/>
      <c r="P931" s="34"/>
      <c r="Q931" s="34"/>
      <c r="R931" s="284"/>
      <c r="S931" s="285"/>
      <c r="T931" s="38"/>
      <c r="U931" s="38"/>
      <c r="V931" s="42"/>
      <c r="W931" s="38"/>
      <c r="X931" s="43"/>
      <c r="Y931" s="271"/>
      <c r="Z931" s="271"/>
      <c r="AA931" s="271"/>
      <c r="AB931" s="271"/>
    </row>
    <row r="932" spans="1:28" ht="16" hidden="1">
      <c r="A932" s="34">
        <v>861</v>
      </c>
      <c r="B932" s="279">
        <v>45955</v>
      </c>
      <c r="C932" s="34" t="s">
        <v>5282</v>
      </c>
      <c r="D932" s="294"/>
      <c r="E932" s="34" t="s">
        <v>5267</v>
      </c>
      <c r="F932" s="144" t="s">
        <v>4263</v>
      </c>
      <c r="G932" s="144"/>
      <c r="H932" s="144"/>
      <c r="I932" s="34" t="s">
        <v>26</v>
      </c>
      <c r="J932" s="34"/>
      <c r="K932" s="34" t="s">
        <v>388</v>
      </c>
      <c r="L932" s="34" t="s">
        <v>29</v>
      </c>
      <c r="M932" s="34"/>
      <c r="N932" s="34" t="s">
        <v>231</v>
      </c>
      <c r="O932" s="38"/>
      <c r="P932" s="34"/>
      <c r="Q932" s="34"/>
      <c r="R932" s="284"/>
      <c r="S932" s="285"/>
      <c r="T932" s="38"/>
      <c r="U932" s="38"/>
      <c r="V932" s="42"/>
      <c r="W932" s="38"/>
      <c r="X932" s="43"/>
      <c r="Y932" s="271"/>
      <c r="Z932" s="271"/>
      <c r="AA932" s="271"/>
      <c r="AB932" s="271"/>
    </row>
    <row r="933" spans="1:28" ht="16" hidden="1">
      <c r="A933" s="34">
        <v>862</v>
      </c>
      <c r="B933" s="279">
        <v>45955</v>
      </c>
      <c r="C933" s="34" t="s">
        <v>5283</v>
      </c>
      <c r="D933" s="294"/>
      <c r="E933" s="34" t="s">
        <v>5192</v>
      </c>
      <c r="F933" s="282" t="s">
        <v>24</v>
      </c>
      <c r="G933" s="282"/>
      <c r="H933" s="282"/>
      <c r="I933" s="34" t="s">
        <v>26</v>
      </c>
      <c r="J933" s="34" t="s">
        <v>27</v>
      </c>
      <c r="K933" s="34" t="s">
        <v>388</v>
      </c>
      <c r="L933" s="34" t="s">
        <v>29</v>
      </c>
      <c r="M933" s="34" t="s">
        <v>361</v>
      </c>
      <c r="N933" s="34" t="s">
        <v>389</v>
      </c>
      <c r="O933" s="38"/>
      <c r="P933" s="34"/>
      <c r="Q933" s="34"/>
      <c r="R933" s="284"/>
      <c r="S933" s="285"/>
      <c r="T933" s="38"/>
      <c r="U933" s="38"/>
      <c r="V933" s="42"/>
      <c r="W933" s="38"/>
      <c r="X933" s="43"/>
      <c r="Y933" s="271"/>
      <c r="Z933" s="271"/>
      <c r="AA933" s="271"/>
      <c r="AB933" s="271"/>
    </row>
    <row r="934" spans="1:28" ht="16" hidden="1">
      <c r="A934" s="34">
        <v>863</v>
      </c>
      <c r="B934" s="279">
        <v>45955</v>
      </c>
      <c r="C934" s="34" t="s">
        <v>5284</v>
      </c>
      <c r="D934" s="294"/>
      <c r="E934" s="34" t="s">
        <v>4302</v>
      </c>
      <c r="F934" s="291" t="s">
        <v>4252</v>
      </c>
      <c r="G934" s="291"/>
      <c r="H934" s="291"/>
      <c r="I934" s="34" t="s">
        <v>26</v>
      </c>
      <c r="J934" s="34" t="s">
        <v>27</v>
      </c>
      <c r="K934" s="34" t="s">
        <v>388</v>
      </c>
      <c r="L934" s="34" t="s">
        <v>29</v>
      </c>
      <c r="M934" s="34" t="s">
        <v>91</v>
      </c>
      <c r="N934" s="34" t="s">
        <v>389</v>
      </c>
      <c r="O934" s="38"/>
      <c r="P934" s="34"/>
      <c r="Q934" s="34"/>
      <c r="R934" s="284"/>
      <c r="S934" s="285"/>
      <c r="T934" s="38"/>
      <c r="U934" s="38"/>
      <c r="V934" s="42"/>
      <c r="W934" s="38"/>
      <c r="X934" s="43"/>
      <c r="Y934" s="271"/>
      <c r="Z934" s="271"/>
      <c r="AA934" s="271"/>
      <c r="AB934" s="271"/>
    </row>
    <row r="935" spans="1:28" ht="16" hidden="1">
      <c r="A935" s="34">
        <v>864</v>
      </c>
      <c r="B935" s="279">
        <v>45955</v>
      </c>
      <c r="C935" s="34" t="s">
        <v>3118</v>
      </c>
      <c r="D935" s="294"/>
      <c r="E935" s="34" t="s">
        <v>5108</v>
      </c>
      <c r="F935" s="291" t="s">
        <v>4252</v>
      </c>
      <c r="G935" s="291"/>
      <c r="H935" s="291"/>
      <c r="I935" s="34" t="s">
        <v>26</v>
      </c>
      <c r="J935" s="34" t="s">
        <v>27</v>
      </c>
      <c r="K935" s="34" t="s">
        <v>388</v>
      </c>
      <c r="L935" s="34" t="s">
        <v>29</v>
      </c>
      <c r="M935" s="34" t="s">
        <v>91</v>
      </c>
      <c r="N935" s="34" t="s">
        <v>389</v>
      </c>
      <c r="O935" s="38"/>
      <c r="P935" s="34"/>
      <c r="Q935" s="34"/>
      <c r="R935" s="284"/>
      <c r="S935" s="285"/>
      <c r="T935" s="38"/>
      <c r="U935" s="38"/>
      <c r="V935" s="42"/>
      <c r="W935" s="38"/>
      <c r="X935" s="43"/>
      <c r="Y935" s="271"/>
      <c r="Z935" s="271"/>
      <c r="AA935" s="271"/>
      <c r="AB935" s="271"/>
    </row>
    <row r="936" spans="1:28" ht="16" hidden="1">
      <c r="A936" s="34">
        <v>865</v>
      </c>
      <c r="B936" s="279">
        <v>45955</v>
      </c>
      <c r="C936" s="34" t="s">
        <v>5285</v>
      </c>
      <c r="D936" s="294"/>
      <c r="E936" s="34" t="s">
        <v>5280</v>
      </c>
      <c r="F936" s="291" t="s">
        <v>4252</v>
      </c>
      <c r="G936" s="291"/>
      <c r="H936" s="291"/>
      <c r="I936" s="34" t="s">
        <v>26</v>
      </c>
      <c r="J936" s="34" t="s">
        <v>27</v>
      </c>
      <c r="K936" s="34" t="s">
        <v>388</v>
      </c>
      <c r="L936" s="34" t="s">
        <v>29</v>
      </c>
      <c r="M936" s="34" t="s">
        <v>91</v>
      </c>
      <c r="N936" s="34" t="s">
        <v>389</v>
      </c>
      <c r="O936" s="38"/>
      <c r="P936" s="34"/>
      <c r="Q936" s="34"/>
      <c r="R936" s="284"/>
      <c r="S936" s="285"/>
      <c r="T936" s="38"/>
      <c r="U936" s="38"/>
      <c r="V936" s="42"/>
      <c r="W936" s="38"/>
      <c r="X936" s="43"/>
      <c r="Y936" s="271"/>
      <c r="Z936" s="271"/>
      <c r="AA936" s="271"/>
      <c r="AB936" s="271"/>
    </row>
    <row r="937" spans="1:28" ht="16" hidden="1">
      <c r="A937" s="34">
        <v>866</v>
      </c>
      <c r="B937" s="279">
        <v>45955</v>
      </c>
      <c r="C937" s="34" t="s">
        <v>5286</v>
      </c>
      <c r="D937" s="294"/>
      <c r="E937" s="34" t="s">
        <v>5287</v>
      </c>
      <c r="F937" s="291" t="s">
        <v>4252</v>
      </c>
      <c r="G937" s="291"/>
      <c r="H937" s="291"/>
      <c r="I937" s="34" t="s">
        <v>26</v>
      </c>
      <c r="J937" s="34" t="s">
        <v>27</v>
      </c>
      <c r="K937" s="34" t="s">
        <v>388</v>
      </c>
      <c r="L937" s="34" t="s">
        <v>29</v>
      </c>
      <c r="M937" s="34" t="s">
        <v>91</v>
      </c>
      <c r="N937" s="34" t="s">
        <v>389</v>
      </c>
      <c r="O937" s="38"/>
      <c r="P937" s="34"/>
      <c r="Q937" s="34"/>
      <c r="R937" s="284"/>
      <c r="S937" s="285"/>
      <c r="T937" s="38"/>
      <c r="U937" s="38"/>
      <c r="V937" s="42"/>
      <c r="W937" s="38"/>
      <c r="X937" s="43"/>
      <c r="Y937" s="271"/>
      <c r="Z937" s="271"/>
      <c r="AA937" s="271"/>
      <c r="AB937" s="271"/>
    </row>
    <row r="938" spans="1:28" ht="16" hidden="1">
      <c r="A938" s="34">
        <v>867</v>
      </c>
      <c r="B938" s="279">
        <v>45955</v>
      </c>
      <c r="C938" s="34" t="s">
        <v>5288</v>
      </c>
      <c r="D938" s="294"/>
      <c r="E938" s="34" t="s">
        <v>42</v>
      </c>
      <c r="F938" s="291" t="s">
        <v>4318</v>
      </c>
      <c r="G938" s="291"/>
      <c r="H938" s="291"/>
      <c r="I938" s="34" t="s">
        <v>26</v>
      </c>
      <c r="J938" s="34" t="s">
        <v>27</v>
      </c>
      <c r="K938" s="34" t="s">
        <v>388</v>
      </c>
      <c r="L938" s="34" t="s">
        <v>29</v>
      </c>
      <c r="M938" s="34" t="s">
        <v>91</v>
      </c>
      <c r="N938" s="34" t="s">
        <v>389</v>
      </c>
      <c r="O938" s="38"/>
      <c r="P938" s="34"/>
      <c r="Q938" s="34"/>
      <c r="R938" s="284"/>
      <c r="S938" s="285"/>
      <c r="T938" s="38"/>
      <c r="U938" s="38"/>
      <c r="V938" s="42"/>
      <c r="W938" s="38"/>
      <c r="X938" s="43"/>
      <c r="Y938" s="271"/>
      <c r="Z938" s="271"/>
      <c r="AA938" s="271"/>
      <c r="AB938" s="271"/>
    </row>
    <row r="939" spans="1:28" ht="16" hidden="1">
      <c r="A939" s="34">
        <v>868</v>
      </c>
      <c r="B939" s="279">
        <v>45955</v>
      </c>
      <c r="C939" s="34" t="s">
        <v>5289</v>
      </c>
      <c r="D939" s="294"/>
      <c r="E939" s="34"/>
      <c r="F939" s="144"/>
      <c r="G939" s="144"/>
      <c r="H939" s="144"/>
      <c r="I939" s="34" t="s">
        <v>48</v>
      </c>
      <c r="J939" s="34" t="s">
        <v>27</v>
      </c>
      <c r="K939" s="34" t="s">
        <v>388</v>
      </c>
      <c r="L939" s="34" t="s">
        <v>29</v>
      </c>
      <c r="M939" s="34" t="s">
        <v>203</v>
      </c>
      <c r="N939" s="34" t="s">
        <v>389</v>
      </c>
      <c r="O939" s="38"/>
      <c r="P939" s="34"/>
      <c r="Q939" s="34"/>
      <c r="R939" s="284"/>
      <c r="S939" s="285"/>
      <c r="T939" s="38"/>
      <c r="U939" s="38"/>
      <c r="V939" s="42"/>
      <c r="W939" s="38"/>
      <c r="X939" s="43"/>
      <c r="Y939" s="271"/>
      <c r="Z939" s="271"/>
      <c r="AA939" s="271"/>
      <c r="AB939" s="271"/>
    </row>
    <row r="940" spans="1:28" ht="16" hidden="1">
      <c r="A940" s="34">
        <v>869</v>
      </c>
      <c r="B940" s="279">
        <v>45955</v>
      </c>
      <c r="C940" s="34" t="s">
        <v>414</v>
      </c>
      <c r="D940" s="294"/>
      <c r="E940" s="34" t="s">
        <v>5061</v>
      </c>
      <c r="F940" s="282" t="s">
        <v>4604</v>
      </c>
      <c r="G940" s="282"/>
      <c r="H940" s="282"/>
      <c r="I940" s="34" t="s">
        <v>26</v>
      </c>
      <c r="J940" s="34" t="s">
        <v>27</v>
      </c>
      <c r="K940" s="34" t="s">
        <v>388</v>
      </c>
      <c r="L940" s="34" t="s">
        <v>29</v>
      </c>
      <c r="M940" s="34" t="s">
        <v>91</v>
      </c>
      <c r="N940" s="34" t="s">
        <v>389</v>
      </c>
      <c r="O940" s="38"/>
      <c r="P940" s="34"/>
      <c r="Q940" s="34"/>
      <c r="R940" s="284"/>
      <c r="S940" s="285"/>
      <c r="T940" s="38"/>
      <c r="U940" s="38"/>
      <c r="V940" s="42"/>
      <c r="W940" s="38"/>
      <c r="X940" s="43"/>
      <c r="Y940" s="271"/>
      <c r="Z940" s="271"/>
      <c r="AA940" s="271"/>
      <c r="AB940" s="271"/>
    </row>
    <row r="941" spans="1:28" ht="16" hidden="1">
      <c r="A941" s="34">
        <v>870</v>
      </c>
      <c r="B941" s="279">
        <v>45955</v>
      </c>
      <c r="C941" s="34" t="s">
        <v>5290</v>
      </c>
      <c r="D941" s="294"/>
      <c r="E941" s="34" t="s">
        <v>5234</v>
      </c>
      <c r="F941" s="144" t="s">
        <v>5235</v>
      </c>
      <c r="G941" s="144"/>
      <c r="H941" s="144"/>
      <c r="I941" s="34" t="s">
        <v>26</v>
      </c>
      <c r="J941" s="34"/>
      <c r="K941" s="34" t="s">
        <v>390</v>
      </c>
      <c r="L941" s="34" t="s">
        <v>29</v>
      </c>
      <c r="M941" s="34"/>
      <c r="N941" s="34" t="s">
        <v>231</v>
      </c>
      <c r="O941" s="38"/>
      <c r="P941" s="34"/>
      <c r="Q941" s="34"/>
      <c r="R941" s="284"/>
      <c r="S941" s="285"/>
      <c r="T941" s="38"/>
      <c r="U941" s="38"/>
      <c r="V941" s="42"/>
      <c r="W941" s="38"/>
      <c r="X941" s="43"/>
      <c r="Y941" s="271"/>
      <c r="Z941" s="271"/>
      <c r="AA941" s="271"/>
      <c r="AB941" s="271"/>
    </row>
    <row r="942" spans="1:28" ht="16" hidden="1">
      <c r="A942" s="34">
        <v>871</v>
      </c>
      <c r="B942" s="279">
        <v>45955</v>
      </c>
      <c r="C942" s="34" t="s">
        <v>5291</v>
      </c>
      <c r="D942" s="280"/>
      <c r="E942" s="34" t="s">
        <v>5234</v>
      </c>
      <c r="F942" s="144" t="s">
        <v>5235</v>
      </c>
      <c r="G942" s="144"/>
      <c r="H942" s="144"/>
      <c r="I942" s="34" t="s">
        <v>26</v>
      </c>
      <c r="J942" s="34"/>
      <c r="K942" s="34" t="s">
        <v>390</v>
      </c>
      <c r="L942" s="34" t="s">
        <v>29</v>
      </c>
      <c r="M942" s="34"/>
      <c r="N942" s="34" t="s">
        <v>231</v>
      </c>
      <c r="O942" s="38"/>
      <c r="P942" s="34"/>
      <c r="Q942" s="34"/>
      <c r="R942" s="284"/>
      <c r="S942" s="285"/>
      <c r="T942" s="38"/>
      <c r="U942" s="38"/>
      <c r="V942" s="42"/>
      <c r="W942" s="38"/>
      <c r="X942" s="43"/>
      <c r="Y942" s="271"/>
      <c r="Z942" s="271"/>
      <c r="AA942" s="271"/>
      <c r="AB942" s="271"/>
    </row>
    <row r="943" spans="1:28" ht="16" hidden="1">
      <c r="A943" s="34">
        <v>872</v>
      </c>
      <c r="B943" s="279">
        <v>45955</v>
      </c>
      <c r="C943" s="34" t="s">
        <v>5292</v>
      </c>
      <c r="D943" s="280"/>
      <c r="E943" s="34" t="s">
        <v>5192</v>
      </c>
      <c r="F943" s="282" t="s">
        <v>24</v>
      </c>
      <c r="G943" s="282"/>
      <c r="H943" s="282"/>
      <c r="I943" s="34" t="s">
        <v>26</v>
      </c>
      <c r="J943" s="34" t="s">
        <v>27</v>
      </c>
      <c r="K943" s="34" t="s">
        <v>390</v>
      </c>
      <c r="L943" s="34" t="s">
        <v>29</v>
      </c>
      <c r="M943" s="34" t="s">
        <v>203</v>
      </c>
      <c r="N943" s="34" t="s">
        <v>389</v>
      </c>
      <c r="O943" s="38"/>
      <c r="P943" s="34"/>
      <c r="Q943" s="34"/>
      <c r="R943" s="284"/>
      <c r="S943" s="285"/>
      <c r="T943" s="38"/>
      <c r="U943" s="38"/>
      <c r="V943" s="42"/>
      <c r="W943" s="38"/>
      <c r="X943" s="43"/>
      <c r="Y943" s="271"/>
      <c r="Z943" s="271"/>
      <c r="AA943" s="271"/>
      <c r="AB943" s="271"/>
    </row>
    <row r="944" spans="1:28" ht="16" hidden="1">
      <c r="A944" s="34">
        <v>873</v>
      </c>
      <c r="B944" s="279">
        <v>45955</v>
      </c>
      <c r="C944" s="34" t="s">
        <v>5293</v>
      </c>
      <c r="D944" s="280"/>
      <c r="E944" s="34" t="s">
        <v>5192</v>
      </c>
      <c r="F944" s="282" t="s">
        <v>24</v>
      </c>
      <c r="G944" s="282"/>
      <c r="H944" s="282"/>
      <c r="I944" s="34" t="s">
        <v>26</v>
      </c>
      <c r="J944" s="34" t="s">
        <v>27</v>
      </c>
      <c r="K944" s="34" t="s">
        <v>390</v>
      </c>
      <c r="L944" s="34" t="s">
        <v>29</v>
      </c>
      <c r="M944" s="34" t="s">
        <v>203</v>
      </c>
      <c r="N944" s="34" t="s">
        <v>389</v>
      </c>
      <c r="O944" s="38"/>
      <c r="P944" s="34"/>
      <c r="Q944" s="49"/>
      <c r="R944" s="284"/>
      <c r="S944" s="285"/>
      <c r="T944" s="38"/>
      <c r="U944" s="38"/>
      <c r="V944" s="42"/>
      <c r="W944" s="38"/>
      <c r="X944" s="43"/>
      <c r="Y944" s="271"/>
      <c r="Z944" s="271"/>
      <c r="AA944" s="271"/>
      <c r="AB944" s="271"/>
    </row>
    <row r="945" spans="1:28" ht="17" hidden="1">
      <c r="A945" s="34">
        <v>874</v>
      </c>
      <c r="B945" s="279">
        <v>45955</v>
      </c>
      <c r="C945" s="34" t="s">
        <v>5294</v>
      </c>
      <c r="D945" s="280">
        <v>788859960</v>
      </c>
      <c r="E945" s="34" t="s">
        <v>2694</v>
      </c>
      <c r="F945" s="144" t="s">
        <v>4273</v>
      </c>
      <c r="G945" s="144"/>
      <c r="H945" s="144"/>
      <c r="I945" s="34" t="s">
        <v>26</v>
      </c>
      <c r="J945" s="34" t="s">
        <v>38</v>
      </c>
      <c r="K945" s="34" t="s">
        <v>390</v>
      </c>
      <c r="L945" s="34" t="s">
        <v>107</v>
      </c>
      <c r="M945" s="34" t="s">
        <v>161</v>
      </c>
      <c r="N945" s="34" t="s">
        <v>234</v>
      </c>
      <c r="O945" s="38" t="s">
        <v>4264</v>
      </c>
      <c r="P945" s="34"/>
      <c r="Q945" s="34"/>
      <c r="R945" s="284" t="s">
        <v>4964</v>
      </c>
      <c r="S945" s="285" t="s">
        <v>5295</v>
      </c>
      <c r="T945" s="38"/>
      <c r="U945" s="38"/>
      <c r="V945" s="42"/>
      <c r="W945" s="38"/>
      <c r="X945" s="43"/>
      <c r="Y945" s="271"/>
      <c r="Z945" s="271"/>
      <c r="AA945" s="271"/>
      <c r="AB945" s="271"/>
    </row>
    <row r="946" spans="1:28" ht="16" hidden="1">
      <c r="A946" s="34">
        <v>875</v>
      </c>
      <c r="B946" s="279">
        <v>45955</v>
      </c>
      <c r="C946" s="34" t="s">
        <v>5296</v>
      </c>
      <c r="D946" s="280"/>
      <c r="E946" s="34"/>
      <c r="F946" s="144"/>
      <c r="G946" s="144"/>
      <c r="H946" s="144"/>
      <c r="I946" s="34" t="s">
        <v>48</v>
      </c>
      <c r="J946" s="34" t="s">
        <v>27</v>
      </c>
      <c r="K946" s="34" t="s">
        <v>390</v>
      </c>
      <c r="L946" s="34" t="s">
        <v>29</v>
      </c>
      <c r="M946" s="34" t="s">
        <v>91</v>
      </c>
      <c r="N946" s="34" t="s">
        <v>389</v>
      </c>
      <c r="O946" s="38"/>
      <c r="P946" s="34"/>
      <c r="Q946" s="49"/>
      <c r="R946" s="284"/>
      <c r="S946" s="285"/>
      <c r="T946" s="38"/>
      <c r="U946" s="38"/>
      <c r="V946" s="42"/>
      <c r="W946" s="38"/>
      <c r="X946" s="43"/>
      <c r="Y946" s="271"/>
      <c r="Z946" s="271"/>
      <c r="AA946" s="271"/>
      <c r="AB946" s="271"/>
    </row>
    <row r="947" spans="1:28" ht="16" hidden="1">
      <c r="A947" s="34">
        <v>876</v>
      </c>
      <c r="B947" s="279">
        <v>45955</v>
      </c>
      <c r="C947" s="34" t="s">
        <v>5297</v>
      </c>
      <c r="D947" s="280"/>
      <c r="E947" s="34" t="s">
        <v>5298</v>
      </c>
      <c r="F947" s="282" t="s">
        <v>5299</v>
      </c>
      <c r="G947" s="282"/>
      <c r="H947" s="282"/>
      <c r="I947" s="34" t="s">
        <v>26</v>
      </c>
      <c r="J947" s="34" t="s">
        <v>27</v>
      </c>
      <c r="K947" s="34" t="s">
        <v>390</v>
      </c>
      <c r="L947" s="34" t="s">
        <v>29</v>
      </c>
      <c r="M947" s="34" t="s">
        <v>361</v>
      </c>
      <c r="N947" s="34" t="s">
        <v>160</v>
      </c>
      <c r="O947" s="38"/>
      <c r="P947" s="34"/>
      <c r="Q947" s="34"/>
      <c r="R947" s="284"/>
      <c r="S947" s="285"/>
      <c r="T947" s="38"/>
      <c r="U947" s="38"/>
      <c r="V947" s="42"/>
      <c r="W947" s="38"/>
      <c r="X947" s="43"/>
      <c r="Y947" s="271"/>
      <c r="Z947" s="271"/>
      <c r="AA947" s="271"/>
      <c r="AB947" s="271"/>
    </row>
    <row r="948" spans="1:28" ht="17" hidden="1">
      <c r="A948" s="34">
        <v>877</v>
      </c>
      <c r="B948" s="279">
        <v>45955</v>
      </c>
      <c r="C948" s="34" t="s">
        <v>5300</v>
      </c>
      <c r="D948" s="280">
        <v>903199706</v>
      </c>
      <c r="E948" s="34"/>
      <c r="F948" s="144"/>
      <c r="G948" s="144"/>
      <c r="H948" s="144"/>
      <c r="I948" s="34" t="s">
        <v>48</v>
      </c>
      <c r="J948" s="34" t="s">
        <v>27</v>
      </c>
      <c r="K948" s="34" t="s">
        <v>390</v>
      </c>
      <c r="L948" s="34" t="s">
        <v>29</v>
      </c>
      <c r="M948" s="34" t="s">
        <v>203</v>
      </c>
      <c r="N948" s="34" t="s">
        <v>234</v>
      </c>
      <c r="O948" s="38" t="s">
        <v>697</v>
      </c>
      <c r="P948" s="34"/>
      <c r="Q948" s="34"/>
      <c r="R948" s="284" t="s">
        <v>5301</v>
      </c>
      <c r="S948" s="285" t="s">
        <v>5302</v>
      </c>
      <c r="T948" s="38"/>
      <c r="U948" s="38"/>
      <c r="V948" s="42"/>
      <c r="W948" s="38"/>
      <c r="X948" s="43"/>
      <c r="Y948" s="271"/>
      <c r="Z948" s="271"/>
      <c r="AA948" s="271"/>
      <c r="AB948" s="271"/>
    </row>
    <row r="949" spans="1:28" ht="17" hidden="1">
      <c r="A949" s="131">
        <f t="shared" ref="A949:A1203" si="18">A948+1</f>
        <v>878</v>
      </c>
      <c r="B949" s="316">
        <v>45955</v>
      </c>
      <c r="C949" s="131" t="s">
        <v>5303</v>
      </c>
      <c r="D949" s="321">
        <v>972658916</v>
      </c>
      <c r="E949" s="131"/>
      <c r="F949" s="154"/>
      <c r="G949" s="154"/>
      <c r="H949" s="154"/>
      <c r="I949" s="131" t="s">
        <v>48</v>
      </c>
      <c r="J949" s="131" t="s">
        <v>27</v>
      </c>
      <c r="K949" s="131" t="s">
        <v>388</v>
      </c>
      <c r="L949" s="131" t="s">
        <v>29</v>
      </c>
      <c r="M949" s="131" t="s">
        <v>361</v>
      </c>
      <c r="N949" s="131" t="s">
        <v>227</v>
      </c>
      <c r="O949" s="133" t="s">
        <v>32</v>
      </c>
      <c r="P949" s="131"/>
      <c r="Q949" s="131"/>
      <c r="R949" s="328" t="s">
        <v>4392</v>
      </c>
      <c r="S949" s="302" t="s">
        <v>3215</v>
      </c>
      <c r="T949" s="38"/>
      <c r="U949" s="133"/>
      <c r="V949" s="318"/>
      <c r="W949" s="133"/>
      <c r="X949" s="319"/>
      <c r="Y949" s="320"/>
      <c r="Z949" s="320"/>
      <c r="AA949" s="320"/>
      <c r="AB949" s="320"/>
    </row>
    <row r="950" spans="1:28" ht="16" hidden="1">
      <c r="A950" s="34">
        <f t="shared" si="18"/>
        <v>879</v>
      </c>
      <c r="B950" s="279">
        <v>45955</v>
      </c>
      <c r="C950" s="34" t="s">
        <v>5304</v>
      </c>
      <c r="D950" s="280"/>
      <c r="E950" s="34" t="s">
        <v>5305</v>
      </c>
      <c r="F950" s="291" t="s">
        <v>4252</v>
      </c>
      <c r="G950" s="291"/>
      <c r="H950" s="291"/>
      <c r="I950" s="34" t="s">
        <v>26</v>
      </c>
      <c r="J950" s="34" t="s">
        <v>27</v>
      </c>
      <c r="K950" s="34" t="s">
        <v>388</v>
      </c>
      <c r="L950" s="34" t="s">
        <v>29</v>
      </c>
      <c r="M950" s="34" t="s">
        <v>217</v>
      </c>
      <c r="N950" s="34" t="s">
        <v>389</v>
      </c>
      <c r="O950" s="38"/>
      <c r="P950" s="34"/>
      <c r="Q950" s="34"/>
      <c r="R950" s="284"/>
      <c r="S950" s="285"/>
      <c r="T950" s="38"/>
      <c r="U950" s="38"/>
      <c r="V950" s="42"/>
      <c r="W950" s="38"/>
      <c r="X950" s="43"/>
      <c r="Y950" s="271"/>
      <c r="Z950" s="271"/>
      <c r="AA950" s="271"/>
      <c r="AB950" s="271"/>
    </row>
    <row r="951" spans="1:28" ht="17" hidden="1">
      <c r="A951" s="34">
        <f t="shared" si="18"/>
        <v>880</v>
      </c>
      <c r="B951" s="279">
        <v>45955</v>
      </c>
      <c r="C951" s="34" t="s">
        <v>1831</v>
      </c>
      <c r="D951" s="280" t="s">
        <v>5306</v>
      </c>
      <c r="E951" s="34" t="s">
        <v>5061</v>
      </c>
      <c r="F951" s="282" t="s">
        <v>4604</v>
      </c>
      <c r="G951" s="282"/>
      <c r="H951" s="282"/>
      <c r="I951" s="34" t="s">
        <v>26</v>
      </c>
      <c r="J951" s="34" t="s">
        <v>27</v>
      </c>
      <c r="K951" s="34" t="s">
        <v>388</v>
      </c>
      <c r="L951" s="34" t="s">
        <v>29</v>
      </c>
      <c r="M951" s="34" t="s">
        <v>91</v>
      </c>
      <c r="N951" s="34" t="s">
        <v>234</v>
      </c>
      <c r="O951" s="38" t="s">
        <v>32</v>
      </c>
      <c r="P951" s="34"/>
      <c r="Q951" s="34"/>
      <c r="R951" s="284" t="s">
        <v>4364</v>
      </c>
      <c r="S951" s="285"/>
      <c r="T951" s="38"/>
      <c r="U951" s="38"/>
      <c r="V951" s="286"/>
      <c r="W951" s="38"/>
      <c r="X951" s="43"/>
      <c r="Y951" s="271"/>
      <c r="Z951" s="271"/>
      <c r="AA951" s="271"/>
      <c r="AB951" s="271"/>
    </row>
    <row r="952" spans="1:28" ht="17" hidden="1">
      <c r="A952" s="34">
        <f t="shared" si="18"/>
        <v>881</v>
      </c>
      <c r="B952" s="279">
        <v>45955</v>
      </c>
      <c r="C952" s="34" t="s">
        <v>5307</v>
      </c>
      <c r="D952" s="280">
        <v>933679779</v>
      </c>
      <c r="E952" s="34"/>
      <c r="F952" s="144"/>
      <c r="G952" s="144"/>
      <c r="H952" s="144"/>
      <c r="I952" s="34" t="s">
        <v>48</v>
      </c>
      <c r="J952" s="34" t="s">
        <v>38</v>
      </c>
      <c r="K952" s="34" t="s">
        <v>388</v>
      </c>
      <c r="L952" s="34" t="s">
        <v>49</v>
      </c>
      <c r="M952" s="34" t="s">
        <v>303</v>
      </c>
      <c r="N952" s="34" t="s">
        <v>234</v>
      </c>
      <c r="O952" s="38" t="s">
        <v>4264</v>
      </c>
      <c r="P952" s="34"/>
      <c r="Q952" s="34"/>
      <c r="R952" s="284" t="s">
        <v>4364</v>
      </c>
      <c r="S952" s="285"/>
      <c r="T952" s="38"/>
      <c r="U952" s="38"/>
      <c r="V952" s="42"/>
      <c r="W952" s="38"/>
      <c r="X952" s="43"/>
      <c r="Y952" s="271"/>
      <c r="Z952" s="271"/>
      <c r="AA952" s="271"/>
      <c r="AB952" s="271"/>
    </row>
    <row r="953" spans="1:28" ht="16" hidden="1">
      <c r="A953" s="34">
        <f t="shared" si="18"/>
        <v>882</v>
      </c>
      <c r="B953" s="279">
        <v>45955</v>
      </c>
      <c r="C953" s="34" t="s">
        <v>5308</v>
      </c>
      <c r="D953" s="336" t="s">
        <v>5309</v>
      </c>
      <c r="E953" s="34"/>
      <c r="F953" s="144"/>
      <c r="G953" s="144"/>
      <c r="H953" s="144"/>
      <c r="I953" s="34" t="s">
        <v>48</v>
      </c>
      <c r="J953" s="34" t="s">
        <v>27</v>
      </c>
      <c r="K953" s="34" t="s">
        <v>390</v>
      </c>
      <c r="L953" s="34" t="s">
        <v>29</v>
      </c>
      <c r="M953" s="34" t="s">
        <v>81</v>
      </c>
      <c r="N953" s="34" t="s">
        <v>227</v>
      </c>
      <c r="O953" s="38"/>
      <c r="P953" s="34"/>
      <c r="Q953" s="34"/>
      <c r="R953" s="284"/>
      <c r="S953" s="285"/>
      <c r="T953" s="38"/>
      <c r="U953" s="38"/>
      <c r="V953" s="42"/>
      <c r="W953" s="38"/>
      <c r="X953" s="43"/>
      <c r="Y953" s="271"/>
      <c r="Z953" s="271"/>
      <c r="AA953" s="271"/>
      <c r="AB953" s="271"/>
    </row>
    <row r="954" spans="1:28" ht="17" hidden="1">
      <c r="A954" s="34">
        <f t="shared" si="18"/>
        <v>883</v>
      </c>
      <c r="B954" s="279">
        <v>45955</v>
      </c>
      <c r="C954" s="34" t="s">
        <v>5310</v>
      </c>
      <c r="D954" s="280">
        <v>898441372</v>
      </c>
      <c r="E954" s="34" t="s">
        <v>5276</v>
      </c>
      <c r="F954" s="282" t="s">
        <v>4746</v>
      </c>
      <c r="G954" s="282"/>
      <c r="H954" s="282"/>
      <c r="I954" s="34" t="s">
        <v>26</v>
      </c>
      <c r="J954" s="34" t="s">
        <v>38</v>
      </c>
      <c r="K954" s="34" t="s">
        <v>388</v>
      </c>
      <c r="L954" s="34" t="s">
        <v>107</v>
      </c>
      <c r="M954" s="34" t="s">
        <v>161</v>
      </c>
      <c r="N954" s="34" t="s">
        <v>227</v>
      </c>
      <c r="O954" s="38" t="s">
        <v>32</v>
      </c>
      <c r="P954" s="34"/>
      <c r="Q954" s="34"/>
      <c r="R954" s="284" t="s">
        <v>4364</v>
      </c>
      <c r="S954" s="285"/>
      <c r="T954" s="38"/>
      <c r="U954" s="38"/>
      <c r="V954" s="286"/>
      <c r="W954" s="38"/>
      <c r="X954" s="43"/>
      <c r="Y954" s="271"/>
      <c r="Z954" s="271"/>
      <c r="AA954" s="271"/>
      <c r="AB954" s="271"/>
    </row>
    <row r="955" spans="1:28" ht="17" hidden="1">
      <c r="A955" s="34">
        <f t="shared" si="18"/>
        <v>884</v>
      </c>
      <c r="B955" s="279">
        <v>45955</v>
      </c>
      <c r="C955" s="34" t="s">
        <v>1570</v>
      </c>
      <c r="D955" s="292" t="s">
        <v>5311</v>
      </c>
      <c r="E955" s="34"/>
      <c r="F955" s="144"/>
      <c r="G955" s="144"/>
      <c r="H955" s="144"/>
      <c r="I955" s="34" t="s">
        <v>48</v>
      </c>
      <c r="J955" s="34" t="s">
        <v>38</v>
      </c>
      <c r="K955" s="34" t="s">
        <v>390</v>
      </c>
      <c r="L955" s="34" t="s">
        <v>29</v>
      </c>
      <c r="M955" s="34" t="s">
        <v>303</v>
      </c>
      <c r="N955" s="34" t="s">
        <v>389</v>
      </c>
      <c r="O955" s="38" t="s">
        <v>4264</v>
      </c>
      <c r="P955" s="34"/>
      <c r="Q955" s="34"/>
      <c r="R955" s="284" t="s">
        <v>4364</v>
      </c>
      <c r="S955" s="285"/>
      <c r="T955" s="38"/>
      <c r="U955" s="38"/>
      <c r="V955" s="42"/>
      <c r="W955" s="38"/>
      <c r="X955" s="43"/>
      <c r="Y955" s="271"/>
      <c r="Z955" s="271"/>
      <c r="AA955" s="271"/>
      <c r="AB955" s="271"/>
    </row>
    <row r="956" spans="1:28" ht="17" hidden="1">
      <c r="A956" s="34">
        <f t="shared" si="18"/>
        <v>885</v>
      </c>
      <c r="B956" s="279">
        <v>45955</v>
      </c>
      <c r="C956" s="34" t="s">
        <v>5312</v>
      </c>
      <c r="D956" s="280">
        <v>379627419</v>
      </c>
      <c r="E956" s="34" t="s">
        <v>740</v>
      </c>
      <c r="F956" s="144" t="s">
        <v>4244</v>
      </c>
      <c r="G956" s="144"/>
      <c r="H956" s="144"/>
      <c r="I956" s="34" t="s">
        <v>26</v>
      </c>
      <c r="J956" s="34" t="s">
        <v>27</v>
      </c>
      <c r="K956" s="34" t="s">
        <v>390</v>
      </c>
      <c r="L956" s="34" t="s">
        <v>29</v>
      </c>
      <c r="M956" s="34" t="s">
        <v>2244</v>
      </c>
      <c r="N956" s="34" t="s">
        <v>227</v>
      </c>
      <c r="O956" s="38" t="s">
        <v>4264</v>
      </c>
      <c r="P956" s="34"/>
      <c r="Q956" s="34"/>
      <c r="R956" s="284" t="s">
        <v>4344</v>
      </c>
      <c r="S956" s="285"/>
      <c r="T956" s="38"/>
      <c r="U956" s="38"/>
      <c r="V956" s="42"/>
      <c r="W956" s="38"/>
      <c r="X956" s="43"/>
      <c r="Y956" s="271"/>
      <c r="Z956" s="271"/>
      <c r="AA956" s="271"/>
      <c r="AB956" s="271"/>
    </row>
    <row r="957" spans="1:28" ht="17" hidden="1">
      <c r="A957" s="34">
        <f t="shared" si="18"/>
        <v>886</v>
      </c>
      <c r="B957" s="279">
        <v>45955</v>
      </c>
      <c r="C957" s="34" t="s">
        <v>5313</v>
      </c>
      <c r="D957" s="280">
        <v>335799131</v>
      </c>
      <c r="E957" s="34" t="s">
        <v>3038</v>
      </c>
      <c r="F957" s="291" t="s">
        <v>4252</v>
      </c>
      <c r="G957" s="291"/>
      <c r="H957" s="291"/>
      <c r="I957" s="34" t="s">
        <v>26</v>
      </c>
      <c r="J957" s="34" t="s">
        <v>27</v>
      </c>
      <c r="K957" s="34" t="s">
        <v>390</v>
      </c>
      <c r="L957" s="34" t="s">
        <v>29</v>
      </c>
      <c r="M957" s="34" t="s">
        <v>91</v>
      </c>
      <c r="N957" s="34" t="s">
        <v>234</v>
      </c>
      <c r="O957" s="38" t="s">
        <v>32</v>
      </c>
      <c r="P957" s="34"/>
      <c r="Q957" s="34"/>
      <c r="R957" s="284" t="s">
        <v>4951</v>
      </c>
      <c r="S957" s="285" t="s">
        <v>5314</v>
      </c>
      <c r="T957" s="38"/>
      <c r="U957" s="38"/>
      <c r="V957" s="286"/>
      <c r="W957" s="38"/>
      <c r="X957" s="43"/>
      <c r="Y957" s="271"/>
      <c r="Z957" s="271"/>
      <c r="AA957" s="271"/>
      <c r="AB957" s="271"/>
    </row>
    <row r="958" spans="1:28" ht="17" hidden="1">
      <c r="A958" s="131">
        <f t="shared" si="18"/>
        <v>887</v>
      </c>
      <c r="B958" s="316">
        <v>45955</v>
      </c>
      <c r="C958" s="131" t="s">
        <v>5315</v>
      </c>
      <c r="D958" s="321">
        <v>908222087</v>
      </c>
      <c r="E958" s="131" t="s">
        <v>4926</v>
      </c>
      <c r="F958" s="291" t="s">
        <v>4252</v>
      </c>
      <c r="G958" s="291"/>
      <c r="H958" s="291"/>
      <c r="I958" s="131" t="s">
        <v>26</v>
      </c>
      <c r="J958" s="131" t="s">
        <v>27</v>
      </c>
      <c r="K958" s="131" t="s">
        <v>390</v>
      </c>
      <c r="L958" s="131" t="s">
        <v>29</v>
      </c>
      <c r="M958" s="131" t="s">
        <v>91</v>
      </c>
      <c r="N958" s="131" t="s">
        <v>234</v>
      </c>
      <c r="O958" s="133" t="s">
        <v>697</v>
      </c>
      <c r="P958" s="131"/>
      <c r="Q958" s="131"/>
      <c r="R958" s="328" t="s">
        <v>4680</v>
      </c>
      <c r="S958" s="302" t="s">
        <v>5316</v>
      </c>
      <c r="T958" s="38"/>
      <c r="U958" s="133"/>
      <c r="V958" s="323"/>
      <c r="W958" s="133"/>
      <c r="X958" s="319"/>
      <c r="Y958" s="320"/>
      <c r="Z958" s="320"/>
      <c r="AA958" s="320"/>
      <c r="AB958" s="320"/>
    </row>
    <row r="959" spans="1:28" ht="17" hidden="1">
      <c r="A959" s="34">
        <f t="shared" si="18"/>
        <v>888</v>
      </c>
      <c r="B959" s="279">
        <v>45955</v>
      </c>
      <c r="C959" s="34" t="s">
        <v>5317</v>
      </c>
      <c r="D959" s="280" t="s">
        <v>5318</v>
      </c>
      <c r="E959" s="34" t="s">
        <v>3202</v>
      </c>
      <c r="F959" s="282" t="s">
        <v>24</v>
      </c>
      <c r="G959" s="282"/>
      <c r="H959" s="282"/>
      <c r="I959" s="34" t="s">
        <v>26</v>
      </c>
      <c r="J959" s="34" t="s">
        <v>27</v>
      </c>
      <c r="K959" s="34" t="s">
        <v>390</v>
      </c>
      <c r="L959" s="34" t="s">
        <v>29</v>
      </c>
      <c r="M959" s="34" t="s">
        <v>361</v>
      </c>
      <c r="N959" s="34" t="s">
        <v>227</v>
      </c>
      <c r="O959" s="38" t="s">
        <v>4264</v>
      </c>
      <c r="P959" s="34"/>
      <c r="Q959" s="34"/>
      <c r="R959" s="284" t="s">
        <v>4508</v>
      </c>
      <c r="S959" s="285"/>
      <c r="T959" s="38"/>
      <c r="U959" s="38"/>
      <c r="V959" s="42"/>
      <c r="W959" s="38"/>
      <c r="X959" s="43"/>
      <c r="Y959" s="271"/>
      <c r="Z959" s="271"/>
      <c r="AA959" s="271"/>
      <c r="AB959" s="271"/>
    </row>
    <row r="960" spans="1:28" ht="16" hidden="1">
      <c r="A960" s="34">
        <f t="shared" si="18"/>
        <v>889</v>
      </c>
      <c r="B960" s="279">
        <v>45955</v>
      </c>
      <c r="C960" s="34" t="s">
        <v>5319</v>
      </c>
      <c r="D960" s="280"/>
      <c r="E960" s="34"/>
      <c r="F960" s="144"/>
      <c r="G960" s="144"/>
      <c r="H960" s="144"/>
      <c r="I960" s="34" t="s">
        <v>48</v>
      </c>
      <c r="J960" s="34" t="s">
        <v>27</v>
      </c>
      <c r="K960" s="34" t="s">
        <v>390</v>
      </c>
      <c r="L960" s="34" t="s">
        <v>29</v>
      </c>
      <c r="M960" s="34" t="s">
        <v>217</v>
      </c>
      <c r="N960" s="34" t="s">
        <v>389</v>
      </c>
      <c r="O960" s="38"/>
      <c r="P960" s="34"/>
      <c r="Q960" s="34"/>
      <c r="R960" s="284"/>
      <c r="S960" s="285"/>
      <c r="T960" s="38"/>
      <c r="U960" s="38"/>
      <c r="V960" s="42"/>
      <c r="W960" s="38"/>
      <c r="X960" s="43"/>
      <c r="Y960" s="271"/>
      <c r="Z960" s="271"/>
      <c r="AA960" s="271"/>
      <c r="AB960" s="271"/>
    </row>
    <row r="961" spans="1:28" ht="17" hidden="1">
      <c r="A961" s="34">
        <f t="shared" si="18"/>
        <v>890</v>
      </c>
      <c r="B961" s="279">
        <v>45955</v>
      </c>
      <c r="C961" s="34" t="s">
        <v>150</v>
      </c>
      <c r="D961" s="280">
        <v>395022758</v>
      </c>
      <c r="E961" s="34" t="s">
        <v>5211</v>
      </c>
      <c r="F961" s="144" t="s">
        <v>4604</v>
      </c>
      <c r="G961" s="144"/>
      <c r="H961" s="144"/>
      <c r="I961" s="34" t="s">
        <v>26</v>
      </c>
      <c r="J961" s="34" t="s">
        <v>27</v>
      </c>
      <c r="K961" s="34" t="s">
        <v>391</v>
      </c>
      <c r="L961" s="34" t="s">
        <v>29</v>
      </c>
      <c r="M961" s="34" t="s">
        <v>212</v>
      </c>
      <c r="N961" s="34" t="s">
        <v>227</v>
      </c>
      <c r="O961" s="38" t="s">
        <v>4264</v>
      </c>
      <c r="P961" s="34"/>
      <c r="Q961" s="34"/>
      <c r="R961" s="284" t="s">
        <v>4508</v>
      </c>
      <c r="S961" s="285"/>
      <c r="T961" s="38"/>
      <c r="U961" s="38"/>
      <c r="V961" s="42"/>
      <c r="W961" s="38"/>
      <c r="X961" s="43"/>
      <c r="Y961" s="271"/>
      <c r="Z961" s="271"/>
      <c r="AA961" s="271"/>
      <c r="AB961" s="271"/>
    </row>
    <row r="962" spans="1:28" ht="16" hidden="1">
      <c r="A962" s="34">
        <f t="shared" si="18"/>
        <v>891</v>
      </c>
      <c r="B962" s="279">
        <v>45955</v>
      </c>
      <c r="C962" s="34" t="s">
        <v>5320</v>
      </c>
      <c r="D962" s="280"/>
      <c r="E962" s="34" t="s">
        <v>4899</v>
      </c>
      <c r="F962" s="291" t="s">
        <v>4252</v>
      </c>
      <c r="G962" s="291"/>
      <c r="H962" s="291"/>
      <c r="I962" s="34" t="s">
        <v>26</v>
      </c>
      <c r="J962" s="34" t="s">
        <v>27</v>
      </c>
      <c r="K962" s="34" t="s">
        <v>390</v>
      </c>
      <c r="L962" s="34" t="s">
        <v>29</v>
      </c>
      <c r="M962" s="34" t="s">
        <v>91</v>
      </c>
      <c r="N962" s="34" t="s">
        <v>389</v>
      </c>
      <c r="O962" s="38"/>
      <c r="P962" s="34"/>
      <c r="Q962" s="34"/>
      <c r="R962" s="284"/>
      <c r="S962" s="285"/>
      <c r="T962" s="38"/>
      <c r="U962" s="38"/>
      <c r="V962" s="42"/>
      <c r="W962" s="38"/>
      <c r="X962" s="43"/>
      <c r="Y962" s="271"/>
      <c r="Z962" s="271"/>
      <c r="AA962" s="271"/>
      <c r="AB962" s="271"/>
    </row>
    <row r="963" spans="1:28" ht="17" hidden="1">
      <c r="A963" s="34">
        <f t="shared" si="18"/>
        <v>892</v>
      </c>
      <c r="B963" s="279">
        <v>45955</v>
      </c>
      <c r="C963" s="34" t="s">
        <v>5321</v>
      </c>
      <c r="D963" s="280">
        <v>976320600</v>
      </c>
      <c r="E963" s="34" t="s">
        <v>3996</v>
      </c>
      <c r="F963" s="144" t="s">
        <v>4273</v>
      </c>
      <c r="G963" s="144"/>
      <c r="H963" s="144"/>
      <c r="I963" s="34" t="s">
        <v>26</v>
      </c>
      <c r="J963" s="34" t="s">
        <v>38</v>
      </c>
      <c r="K963" s="34" t="s">
        <v>390</v>
      </c>
      <c r="L963" s="34" t="s">
        <v>107</v>
      </c>
      <c r="M963" s="34" t="s">
        <v>161</v>
      </c>
      <c r="N963" s="34" t="s">
        <v>234</v>
      </c>
      <c r="O963" s="38" t="s">
        <v>32</v>
      </c>
      <c r="P963" s="34"/>
      <c r="Q963" s="34"/>
      <c r="R963" s="284" t="s">
        <v>5027</v>
      </c>
      <c r="S963" s="285" t="s">
        <v>5322</v>
      </c>
      <c r="T963" s="38"/>
      <c r="U963" s="38"/>
      <c r="V963" s="286"/>
      <c r="W963" s="38"/>
      <c r="X963" s="43"/>
      <c r="Y963" s="271"/>
      <c r="Z963" s="271"/>
      <c r="AA963" s="271"/>
      <c r="AB963" s="271"/>
    </row>
    <row r="964" spans="1:28" ht="16" hidden="1">
      <c r="A964" s="34">
        <f t="shared" si="18"/>
        <v>893</v>
      </c>
      <c r="B964" s="279">
        <v>45955</v>
      </c>
      <c r="C964" s="34" t="s">
        <v>5323</v>
      </c>
      <c r="D964" s="280"/>
      <c r="E964" s="34"/>
      <c r="F964" s="144"/>
      <c r="G964" s="144"/>
      <c r="H964" s="144"/>
      <c r="I964" s="34" t="s">
        <v>48</v>
      </c>
      <c r="J964" s="34" t="s">
        <v>27</v>
      </c>
      <c r="K964" s="34" t="s">
        <v>390</v>
      </c>
      <c r="L964" s="34" t="s">
        <v>29</v>
      </c>
      <c r="M964" s="34"/>
      <c r="N964" s="34" t="s">
        <v>389</v>
      </c>
      <c r="O964" s="38"/>
      <c r="P964" s="34"/>
      <c r="Q964" s="34"/>
      <c r="R964" s="284"/>
      <c r="S964" s="285"/>
      <c r="T964" s="38"/>
      <c r="U964" s="38"/>
      <c r="V964" s="42"/>
      <c r="W964" s="38"/>
      <c r="X964" s="43"/>
      <c r="Y964" s="271"/>
      <c r="Z964" s="271"/>
      <c r="AA964" s="271"/>
      <c r="AB964" s="271"/>
    </row>
    <row r="965" spans="1:28" ht="16" hidden="1">
      <c r="A965" s="34">
        <f t="shared" si="18"/>
        <v>894</v>
      </c>
      <c r="B965" s="279">
        <v>45955</v>
      </c>
      <c r="C965" s="34" t="s">
        <v>3256</v>
      </c>
      <c r="D965" s="280"/>
      <c r="E965" s="34"/>
      <c r="F965" s="144"/>
      <c r="G965" s="144"/>
      <c r="H965" s="144"/>
      <c r="I965" s="34" t="s">
        <v>48</v>
      </c>
      <c r="J965" s="34"/>
      <c r="K965" s="34" t="s">
        <v>390</v>
      </c>
      <c r="L965" s="34" t="s">
        <v>29</v>
      </c>
      <c r="M965" s="34"/>
      <c r="N965" s="34" t="s">
        <v>347</v>
      </c>
      <c r="O965" s="38"/>
      <c r="P965" s="34"/>
      <c r="Q965" s="34"/>
      <c r="R965" s="284"/>
      <c r="S965" s="285"/>
      <c r="T965" s="38"/>
      <c r="U965" s="38"/>
      <c r="V965" s="42"/>
      <c r="W965" s="38"/>
      <c r="X965" s="43"/>
      <c r="Y965" s="271"/>
      <c r="Z965" s="271"/>
      <c r="AA965" s="271"/>
      <c r="AB965" s="271"/>
    </row>
    <row r="966" spans="1:28" ht="16" hidden="1">
      <c r="A966" s="34">
        <f t="shared" si="18"/>
        <v>895</v>
      </c>
      <c r="B966" s="279">
        <v>45955</v>
      </c>
      <c r="C966" s="34" t="s">
        <v>5324</v>
      </c>
      <c r="D966" s="280"/>
      <c r="E966" s="34" t="s">
        <v>5325</v>
      </c>
      <c r="F966" s="291" t="s">
        <v>4252</v>
      </c>
      <c r="G966" s="291"/>
      <c r="H966" s="291"/>
      <c r="I966" s="34" t="s">
        <v>26</v>
      </c>
      <c r="J966" s="34" t="s">
        <v>27</v>
      </c>
      <c r="K966" s="34" t="s">
        <v>390</v>
      </c>
      <c r="L966" s="34" t="s">
        <v>29</v>
      </c>
      <c r="M966" s="34" t="s">
        <v>91</v>
      </c>
      <c r="N966" s="34" t="s">
        <v>389</v>
      </c>
      <c r="O966" s="38"/>
      <c r="P966" s="34"/>
      <c r="Q966" s="34"/>
      <c r="R966" s="284"/>
      <c r="S966" s="285"/>
      <c r="T966" s="38"/>
      <c r="U966" s="38"/>
      <c r="V966" s="42"/>
      <c r="W966" s="38"/>
      <c r="X966" s="43"/>
      <c r="Y966" s="271"/>
      <c r="Z966" s="271"/>
      <c r="AA966" s="271"/>
      <c r="AB966" s="271"/>
    </row>
    <row r="967" spans="1:28" ht="16" hidden="1">
      <c r="A967" s="34">
        <f t="shared" si="18"/>
        <v>896</v>
      </c>
      <c r="B967" s="279">
        <v>45955</v>
      </c>
      <c r="C967" s="34" t="s">
        <v>263</v>
      </c>
      <c r="D967" s="280"/>
      <c r="E967" s="34"/>
      <c r="F967" s="144"/>
      <c r="G967" s="144"/>
      <c r="H967" s="144"/>
      <c r="I967" s="34" t="s">
        <v>48</v>
      </c>
      <c r="J967" s="34" t="s">
        <v>27</v>
      </c>
      <c r="K967" s="34" t="s">
        <v>390</v>
      </c>
      <c r="L967" s="34" t="s">
        <v>29</v>
      </c>
      <c r="M967" s="34"/>
      <c r="N967" s="34" t="s">
        <v>347</v>
      </c>
      <c r="O967" s="38"/>
      <c r="P967" s="34"/>
      <c r="Q967" s="34"/>
      <c r="R967" s="284"/>
      <c r="S967" s="285"/>
      <c r="T967" s="38"/>
      <c r="U967" s="38"/>
      <c r="V967" s="42"/>
      <c r="W967" s="38"/>
      <c r="X967" s="43"/>
      <c r="Y967" s="271"/>
      <c r="Z967" s="271"/>
      <c r="AA967" s="271"/>
      <c r="AB967" s="271"/>
    </row>
    <row r="968" spans="1:28" ht="16" hidden="1">
      <c r="A968" s="34">
        <f t="shared" si="18"/>
        <v>897</v>
      </c>
      <c r="B968" s="279">
        <v>45955</v>
      </c>
      <c r="C968" s="34" t="s">
        <v>5326</v>
      </c>
      <c r="D968" s="280"/>
      <c r="E968" s="34" t="s">
        <v>5327</v>
      </c>
      <c r="F968" s="282" t="s">
        <v>24</v>
      </c>
      <c r="G968" s="282"/>
      <c r="H968" s="282"/>
      <c r="I968" s="34" t="s">
        <v>26</v>
      </c>
      <c r="J968" s="34" t="s">
        <v>27</v>
      </c>
      <c r="K968" s="34" t="s">
        <v>390</v>
      </c>
      <c r="L968" s="34" t="s">
        <v>29</v>
      </c>
      <c r="M968" s="34" t="s">
        <v>217</v>
      </c>
      <c r="N968" s="34" t="s">
        <v>389</v>
      </c>
      <c r="O968" s="38"/>
      <c r="P968" s="34"/>
      <c r="Q968" s="34"/>
      <c r="R968" s="284"/>
      <c r="S968" s="285"/>
      <c r="T968" s="38"/>
      <c r="U968" s="38"/>
      <c r="V968" s="42"/>
      <c r="W968" s="38"/>
      <c r="X968" s="43"/>
      <c r="Y968" s="271"/>
      <c r="Z968" s="271"/>
      <c r="AA968" s="271"/>
      <c r="AB968" s="271"/>
    </row>
    <row r="969" spans="1:28" ht="16" hidden="1">
      <c r="A969" s="34">
        <f t="shared" si="18"/>
        <v>898</v>
      </c>
      <c r="B969" s="279">
        <v>45955</v>
      </c>
      <c r="C969" s="34" t="s">
        <v>5328</v>
      </c>
      <c r="D969" s="280"/>
      <c r="E969" s="34"/>
      <c r="F969" s="144"/>
      <c r="G969" s="144"/>
      <c r="H969" s="144"/>
      <c r="I969" s="34" t="s">
        <v>48</v>
      </c>
      <c r="J969" s="34" t="s">
        <v>38</v>
      </c>
      <c r="K969" s="34" t="s">
        <v>390</v>
      </c>
      <c r="L969" s="34" t="s">
        <v>107</v>
      </c>
      <c r="M969" s="34" t="s">
        <v>161</v>
      </c>
      <c r="N969" s="34" t="s">
        <v>389</v>
      </c>
      <c r="O969" s="38"/>
      <c r="P969" s="34"/>
      <c r="Q969" s="34"/>
      <c r="R969" s="284"/>
      <c r="S969" s="285"/>
      <c r="T969" s="38"/>
      <c r="U969" s="38"/>
      <c r="V969" s="42"/>
      <c r="W969" s="38"/>
      <c r="X969" s="43"/>
      <c r="Y969" s="271"/>
      <c r="Z969" s="271"/>
      <c r="AA969" s="271"/>
      <c r="AB969" s="271"/>
    </row>
    <row r="970" spans="1:28" ht="16" hidden="1">
      <c r="A970" s="34">
        <f t="shared" si="18"/>
        <v>899</v>
      </c>
      <c r="B970" s="279">
        <v>45955</v>
      </c>
      <c r="C970" s="300" t="s">
        <v>5329</v>
      </c>
      <c r="D970" s="280"/>
      <c r="E970" s="34" t="s">
        <v>5234</v>
      </c>
      <c r="F970" s="144" t="s">
        <v>5235</v>
      </c>
      <c r="G970" s="144"/>
      <c r="H970" s="144"/>
      <c r="I970" s="34" t="s">
        <v>26</v>
      </c>
      <c r="J970" s="34"/>
      <c r="K970" s="34" t="s">
        <v>390</v>
      </c>
      <c r="L970" s="34" t="s">
        <v>29</v>
      </c>
      <c r="M970" s="34"/>
      <c r="N970" s="34" t="s">
        <v>231</v>
      </c>
      <c r="O970" s="38"/>
      <c r="P970" s="34"/>
      <c r="Q970" s="34"/>
      <c r="R970" s="284"/>
      <c r="S970" s="285"/>
      <c r="T970" s="38"/>
      <c r="U970" s="38"/>
      <c r="V970" s="42"/>
      <c r="W970" s="38"/>
      <c r="X970" s="43"/>
      <c r="Y970" s="271"/>
      <c r="Z970" s="271"/>
      <c r="AA970" s="271"/>
      <c r="AB970" s="271"/>
    </row>
    <row r="971" spans="1:28" ht="16" hidden="1">
      <c r="A971" s="34">
        <f t="shared" si="18"/>
        <v>900</v>
      </c>
      <c r="B971" s="279">
        <v>45955</v>
      </c>
      <c r="C971" s="34" t="s">
        <v>487</v>
      </c>
      <c r="D971" s="280"/>
      <c r="E971" s="34" t="s">
        <v>3996</v>
      </c>
      <c r="F971" s="144" t="s">
        <v>4273</v>
      </c>
      <c r="G971" s="144"/>
      <c r="H971" s="144"/>
      <c r="I971" s="34" t="s">
        <v>26</v>
      </c>
      <c r="J971" s="34" t="s">
        <v>38</v>
      </c>
      <c r="K971" s="34" t="s">
        <v>390</v>
      </c>
      <c r="L971" s="34" t="s">
        <v>107</v>
      </c>
      <c r="M971" s="34" t="s">
        <v>161</v>
      </c>
      <c r="N971" s="34" t="s">
        <v>389</v>
      </c>
      <c r="O971" s="38"/>
      <c r="P971" s="34"/>
      <c r="Q971" s="34"/>
      <c r="R971" s="284"/>
      <c r="S971" s="285"/>
      <c r="T971" s="38"/>
      <c r="U971" s="38"/>
      <c r="V971" s="42"/>
      <c r="W971" s="38"/>
      <c r="X971" s="43"/>
      <c r="Y971" s="271"/>
      <c r="Z971" s="271"/>
      <c r="AA971" s="271"/>
      <c r="AB971" s="271"/>
    </row>
    <row r="972" spans="1:28" ht="16" hidden="1">
      <c r="A972" s="34">
        <f t="shared" si="18"/>
        <v>901</v>
      </c>
      <c r="B972" s="279">
        <v>45955</v>
      </c>
      <c r="C972" s="34" t="s">
        <v>5330</v>
      </c>
      <c r="D972" s="280"/>
      <c r="E972" s="34" t="s">
        <v>5331</v>
      </c>
      <c r="F972" s="291" t="s">
        <v>4252</v>
      </c>
      <c r="G972" s="291"/>
      <c r="H972" s="291"/>
      <c r="I972" s="34" t="s">
        <v>26</v>
      </c>
      <c r="J972" s="34" t="s">
        <v>27</v>
      </c>
      <c r="K972" s="34" t="s">
        <v>390</v>
      </c>
      <c r="L972" s="34" t="s">
        <v>29</v>
      </c>
      <c r="M972" s="34" t="s">
        <v>91</v>
      </c>
      <c r="N972" s="34" t="s">
        <v>160</v>
      </c>
      <c r="O972" s="38"/>
      <c r="P972" s="34"/>
      <c r="Q972" s="34"/>
      <c r="R972" s="284"/>
      <c r="S972" s="285"/>
      <c r="T972" s="38"/>
      <c r="U972" s="38"/>
      <c r="V972" s="42"/>
      <c r="W972" s="38"/>
      <c r="X972" s="43"/>
      <c r="Y972" s="271"/>
      <c r="Z972" s="271"/>
      <c r="AA972" s="271"/>
      <c r="AB972" s="271"/>
    </row>
    <row r="973" spans="1:28" ht="16" hidden="1">
      <c r="A973" s="34">
        <f t="shared" si="18"/>
        <v>902</v>
      </c>
      <c r="B973" s="279">
        <v>45955</v>
      </c>
      <c r="C973" s="34" t="s">
        <v>5332</v>
      </c>
      <c r="D973" s="280"/>
      <c r="E973" s="34" t="s">
        <v>5264</v>
      </c>
      <c r="F973" s="144" t="s">
        <v>4263</v>
      </c>
      <c r="G973" s="144"/>
      <c r="H973" s="144"/>
      <c r="I973" s="34" t="s">
        <v>26</v>
      </c>
      <c r="J973" s="34"/>
      <c r="K973" s="34" t="s">
        <v>390</v>
      </c>
      <c r="L973" s="34" t="s">
        <v>29</v>
      </c>
      <c r="M973" s="34"/>
      <c r="N973" s="34" t="s">
        <v>231</v>
      </c>
      <c r="O973" s="38"/>
      <c r="P973" s="34"/>
      <c r="Q973" s="34"/>
      <c r="R973" s="284"/>
      <c r="S973" s="285"/>
      <c r="T973" s="38"/>
      <c r="U973" s="38"/>
      <c r="V973" s="42"/>
      <c r="W973" s="38"/>
      <c r="X973" s="43"/>
      <c r="Y973" s="271"/>
      <c r="Z973" s="271"/>
      <c r="AA973" s="271"/>
      <c r="AB973" s="271"/>
    </row>
    <row r="974" spans="1:28" ht="16" hidden="1">
      <c r="A974" s="34">
        <f t="shared" si="18"/>
        <v>903</v>
      </c>
      <c r="B974" s="279">
        <v>45955</v>
      </c>
      <c r="C974" s="34" t="s">
        <v>2463</v>
      </c>
      <c r="D974" s="280"/>
      <c r="E974" s="34" t="s">
        <v>5264</v>
      </c>
      <c r="F974" s="144" t="s">
        <v>4263</v>
      </c>
      <c r="G974" s="144"/>
      <c r="H974" s="144"/>
      <c r="I974" s="34" t="s">
        <v>26</v>
      </c>
      <c r="J974" s="34"/>
      <c r="K974" s="34" t="s">
        <v>390</v>
      </c>
      <c r="L974" s="34" t="s">
        <v>29</v>
      </c>
      <c r="M974" s="34"/>
      <c r="N974" s="34" t="s">
        <v>231</v>
      </c>
      <c r="O974" s="38"/>
      <c r="P974" s="34"/>
      <c r="Q974" s="34"/>
      <c r="R974" s="284"/>
      <c r="S974" s="285"/>
      <c r="T974" s="38"/>
      <c r="U974" s="38"/>
      <c r="V974" s="42"/>
      <c r="W974" s="38"/>
      <c r="X974" s="43"/>
      <c r="Y974" s="271"/>
      <c r="Z974" s="271"/>
      <c r="AA974" s="271"/>
      <c r="AB974" s="271"/>
    </row>
    <row r="975" spans="1:28" ht="16" hidden="1">
      <c r="A975" s="34">
        <f t="shared" si="18"/>
        <v>904</v>
      </c>
      <c r="B975" s="279">
        <v>45955</v>
      </c>
      <c r="C975" s="34" t="s">
        <v>5333</v>
      </c>
      <c r="D975" s="343"/>
      <c r="E975" s="34" t="s">
        <v>5264</v>
      </c>
      <c r="F975" s="144" t="s">
        <v>4263</v>
      </c>
      <c r="G975" s="144"/>
      <c r="H975" s="144"/>
      <c r="I975" s="34" t="s">
        <v>26</v>
      </c>
      <c r="J975" s="34"/>
      <c r="K975" s="34" t="s">
        <v>390</v>
      </c>
      <c r="L975" s="34" t="s">
        <v>29</v>
      </c>
      <c r="M975" s="34"/>
      <c r="N975" s="34" t="s">
        <v>231</v>
      </c>
      <c r="O975" s="38"/>
      <c r="P975" s="34"/>
      <c r="Q975" s="34"/>
      <c r="R975" s="284"/>
      <c r="S975" s="285"/>
      <c r="T975" s="38"/>
      <c r="U975" s="38"/>
      <c r="V975" s="42"/>
      <c r="W975" s="38"/>
      <c r="X975" s="43"/>
      <c r="Y975" s="271"/>
      <c r="Z975" s="271"/>
      <c r="AA975" s="271"/>
      <c r="AB975" s="271"/>
    </row>
    <row r="976" spans="1:28" ht="16" hidden="1">
      <c r="A976" s="34">
        <f t="shared" si="18"/>
        <v>905</v>
      </c>
      <c r="B976" s="279">
        <v>45956</v>
      </c>
      <c r="C976" s="34" t="s">
        <v>5334</v>
      </c>
      <c r="D976" s="343">
        <v>366497875</v>
      </c>
      <c r="E976" s="34" t="s">
        <v>5327</v>
      </c>
      <c r="F976" s="282" t="s">
        <v>24</v>
      </c>
      <c r="G976" s="282"/>
      <c r="H976" s="282"/>
      <c r="I976" s="34" t="s">
        <v>26</v>
      </c>
      <c r="J976" s="34" t="s">
        <v>27</v>
      </c>
      <c r="K976" s="34" t="s">
        <v>391</v>
      </c>
      <c r="L976" s="34" t="s">
        <v>29</v>
      </c>
      <c r="M976" s="34" t="s">
        <v>212</v>
      </c>
      <c r="N976" s="34" t="s">
        <v>227</v>
      </c>
      <c r="O976" s="38" t="s">
        <v>32</v>
      </c>
      <c r="P976" s="34" t="s">
        <v>465</v>
      </c>
      <c r="Q976" s="44">
        <v>45957</v>
      </c>
      <c r="R976" s="284"/>
      <c r="S976" s="285"/>
      <c r="T976" s="38"/>
      <c r="U976" s="38"/>
      <c r="V976" s="286"/>
      <c r="W976" s="38"/>
      <c r="X976" s="43"/>
      <c r="Y976" s="271"/>
      <c r="Z976" s="271"/>
      <c r="AA976" s="271"/>
      <c r="AB976" s="271"/>
    </row>
    <row r="977" spans="1:28" ht="17" hidden="1">
      <c r="A977" s="34">
        <f t="shared" si="18"/>
        <v>906</v>
      </c>
      <c r="B977" s="279">
        <v>45956</v>
      </c>
      <c r="C977" s="300" t="s">
        <v>5335</v>
      </c>
      <c r="D977" s="280" t="s">
        <v>5336</v>
      </c>
      <c r="E977" s="34"/>
      <c r="F977" s="144"/>
      <c r="G977" s="144"/>
      <c r="H977" s="144"/>
      <c r="I977" s="34" t="s">
        <v>48</v>
      </c>
      <c r="J977" s="34" t="s">
        <v>27</v>
      </c>
      <c r="K977" s="34" t="s">
        <v>391</v>
      </c>
      <c r="L977" s="34" t="s">
        <v>29</v>
      </c>
      <c r="M977" s="34" t="s">
        <v>361</v>
      </c>
      <c r="N977" s="34" t="s">
        <v>227</v>
      </c>
      <c r="O977" s="38" t="s">
        <v>697</v>
      </c>
      <c r="P977" s="34"/>
      <c r="Q977" s="34"/>
      <c r="R977" s="284" t="s">
        <v>4805</v>
      </c>
      <c r="S977" s="285" t="s">
        <v>5337</v>
      </c>
      <c r="T977" s="38"/>
      <c r="U977" s="38"/>
      <c r="V977" s="42"/>
      <c r="W977" s="38"/>
      <c r="X977" s="43"/>
      <c r="Y977" s="271"/>
      <c r="Z977" s="271"/>
      <c r="AA977" s="271"/>
      <c r="AB977" s="271"/>
    </row>
    <row r="978" spans="1:28" ht="17" hidden="1">
      <c r="A978" s="34">
        <f t="shared" si="18"/>
        <v>907</v>
      </c>
      <c r="B978" s="279">
        <v>45956</v>
      </c>
      <c r="C978" s="337" t="s">
        <v>5338</v>
      </c>
      <c r="D978" s="280">
        <v>822943080</v>
      </c>
      <c r="E978" s="34"/>
      <c r="F978" s="144"/>
      <c r="G978" s="144"/>
      <c r="H978" s="144"/>
      <c r="I978" s="34" t="s">
        <v>48</v>
      </c>
      <c r="J978" s="34" t="s">
        <v>27</v>
      </c>
      <c r="K978" s="34" t="s">
        <v>391</v>
      </c>
      <c r="L978" s="34" t="s">
        <v>162</v>
      </c>
      <c r="M978" s="34" t="s">
        <v>91</v>
      </c>
      <c r="N978" s="34" t="s">
        <v>234</v>
      </c>
      <c r="O978" s="38" t="s">
        <v>4264</v>
      </c>
      <c r="P978" s="34"/>
      <c r="Q978" s="34"/>
      <c r="R978" s="284" t="s">
        <v>4364</v>
      </c>
      <c r="S978" s="285"/>
      <c r="T978" s="38"/>
      <c r="U978" s="38"/>
      <c r="V978" s="42"/>
      <c r="W978" s="38"/>
      <c r="X978" s="43"/>
      <c r="Y978" s="271"/>
      <c r="Z978" s="271"/>
      <c r="AA978" s="271"/>
      <c r="AB978" s="271"/>
    </row>
    <row r="979" spans="1:28" ht="17" hidden="1">
      <c r="A979" s="34">
        <f t="shared" si="18"/>
        <v>908</v>
      </c>
      <c r="B979" s="279">
        <v>45956</v>
      </c>
      <c r="C979" s="337" t="s">
        <v>5339</v>
      </c>
      <c r="D979" s="343">
        <v>934171030</v>
      </c>
      <c r="E979" s="34" t="s">
        <v>5340</v>
      </c>
      <c r="F979" s="291" t="s">
        <v>4252</v>
      </c>
      <c r="G979" s="291"/>
      <c r="H979" s="291"/>
      <c r="I979" s="34" t="s">
        <v>26</v>
      </c>
      <c r="J979" s="34" t="s">
        <v>27</v>
      </c>
      <c r="K979" s="34" t="s">
        <v>391</v>
      </c>
      <c r="L979" s="34" t="s">
        <v>29</v>
      </c>
      <c r="M979" s="34" t="s">
        <v>91</v>
      </c>
      <c r="N979" s="34" t="s">
        <v>234</v>
      </c>
      <c r="O979" s="38" t="s">
        <v>32</v>
      </c>
      <c r="P979" s="34"/>
      <c r="Q979" s="34"/>
      <c r="R979" s="284" t="s">
        <v>4964</v>
      </c>
      <c r="S979" s="285" t="s">
        <v>5341</v>
      </c>
      <c r="T979" s="38"/>
      <c r="U979" s="38"/>
      <c r="V979" s="286"/>
      <c r="W979" s="38"/>
      <c r="X979" s="43"/>
      <c r="Y979" s="271"/>
      <c r="Z979" s="271"/>
      <c r="AA979" s="271"/>
      <c r="AB979" s="271"/>
    </row>
    <row r="980" spans="1:28" ht="16" hidden="1">
      <c r="A980" s="34">
        <f t="shared" si="18"/>
        <v>909</v>
      </c>
      <c r="B980" s="279">
        <v>45956</v>
      </c>
      <c r="C980" s="300" t="s">
        <v>3098</v>
      </c>
      <c r="D980" s="343"/>
      <c r="E980" s="34" t="s">
        <v>5342</v>
      </c>
      <c r="F980" s="291" t="s">
        <v>4252</v>
      </c>
      <c r="G980" s="291"/>
      <c r="H980" s="291"/>
      <c r="I980" s="34" t="s">
        <v>26</v>
      </c>
      <c r="J980" s="34" t="s">
        <v>27</v>
      </c>
      <c r="K980" s="34" t="s">
        <v>391</v>
      </c>
      <c r="L980" s="34" t="s">
        <v>29</v>
      </c>
      <c r="M980" s="34" t="s">
        <v>91</v>
      </c>
      <c r="N980" s="34" t="s">
        <v>389</v>
      </c>
      <c r="O980" s="38"/>
      <c r="P980" s="34"/>
      <c r="Q980" s="34"/>
      <c r="R980" s="284"/>
      <c r="S980" s="285"/>
      <c r="T980" s="38"/>
      <c r="U980" s="38"/>
      <c r="V980" s="42"/>
      <c r="W980" s="38"/>
      <c r="X980" s="43"/>
      <c r="Y980" s="271"/>
      <c r="Z980" s="271"/>
      <c r="AA980" s="271"/>
      <c r="AB980" s="271"/>
    </row>
    <row r="981" spans="1:28" ht="16" hidden="1">
      <c r="A981" s="34">
        <f t="shared" si="18"/>
        <v>910</v>
      </c>
      <c r="B981" s="279">
        <v>45956</v>
      </c>
      <c r="C981" s="300" t="s">
        <v>5343</v>
      </c>
      <c r="D981" s="280"/>
      <c r="E981" s="34"/>
      <c r="F981" s="144"/>
      <c r="G981" s="144"/>
      <c r="H981" s="144"/>
      <c r="I981" s="34" t="s">
        <v>48</v>
      </c>
      <c r="J981" s="34" t="s">
        <v>27</v>
      </c>
      <c r="K981" s="34" t="s">
        <v>391</v>
      </c>
      <c r="L981" s="34" t="s">
        <v>29</v>
      </c>
      <c r="M981" s="34" t="s">
        <v>203</v>
      </c>
      <c r="N981" s="34" t="s">
        <v>389</v>
      </c>
      <c r="O981" s="38"/>
      <c r="P981" s="34"/>
      <c r="Q981" s="34"/>
      <c r="R981" s="284"/>
      <c r="S981" s="285"/>
      <c r="T981" s="38"/>
      <c r="U981" s="38"/>
      <c r="V981" s="42"/>
      <c r="W981" s="38"/>
      <c r="X981" s="43"/>
      <c r="Y981" s="271"/>
      <c r="Z981" s="271"/>
      <c r="AA981" s="271"/>
      <c r="AB981" s="271"/>
    </row>
    <row r="982" spans="1:28" ht="16" hidden="1">
      <c r="A982" s="34">
        <f t="shared" si="18"/>
        <v>911</v>
      </c>
      <c r="B982" s="279">
        <v>45956</v>
      </c>
      <c r="C982" s="300" t="s">
        <v>5344</v>
      </c>
      <c r="D982" s="343"/>
      <c r="E982" s="34" t="s">
        <v>3202</v>
      </c>
      <c r="F982" s="282" t="s">
        <v>24</v>
      </c>
      <c r="G982" s="282"/>
      <c r="H982" s="282"/>
      <c r="I982" s="34" t="s">
        <v>26</v>
      </c>
      <c r="J982" s="34" t="s">
        <v>27</v>
      </c>
      <c r="K982" s="34" t="s">
        <v>391</v>
      </c>
      <c r="L982" s="34" t="s">
        <v>29</v>
      </c>
      <c r="M982" s="34" t="s">
        <v>203</v>
      </c>
      <c r="N982" s="34" t="s">
        <v>389</v>
      </c>
      <c r="O982" s="38"/>
      <c r="P982" s="34"/>
      <c r="Q982" s="34"/>
      <c r="R982" s="284"/>
      <c r="S982" s="285"/>
      <c r="T982" s="38"/>
      <c r="U982" s="38"/>
      <c r="V982" s="42"/>
      <c r="W982" s="38"/>
      <c r="X982" s="43"/>
      <c r="Y982" s="271"/>
      <c r="Z982" s="271"/>
      <c r="AA982" s="271"/>
      <c r="AB982" s="271"/>
    </row>
    <row r="983" spans="1:28" ht="16" hidden="1">
      <c r="A983" s="34">
        <f t="shared" si="18"/>
        <v>912</v>
      </c>
      <c r="B983" s="279">
        <v>45956</v>
      </c>
      <c r="C983" s="300" t="s">
        <v>5345</v>
      </c>
      <c r="D983" s="343"/>
      <c r="E983" s="34" t="s">
        <v>3202</v>
      </c>
      <c r="F983" s="282" t="s">
        <v>24</v>
      </c>
      <c r="G983" s="282"/>
      <c r="H983" s="282"/>
      <c r="I983" s="34" t="s">
        <v>26</v>
      </c>
      <c r="J983" s="34" t="s">
        <v>27</v>
      </c>
      <c r="K983" s="34" t="s">
        <v>391</v>
      </c>
      <c r="L983" s="34" t="s">
        <v>29</v>
      </c>
      <c r="M983" s="34" t="s">
        <v>203</v>
      </c>
      <c r="N983" s="34" t="s">
        <v>389</v>
      </c>
      <c r="O983" s="38"/>
      <c r="P983" s="34"/>
      <c r="Q983" s="34"/>
      <c r="R983" s="284"/>
      <c r="S983" s="285"/>
      <c r="T983" s="38"/>
      <c r="U983" s="38"/>
      <c r="V983" s="42"/>
      <c r="W983" s="38"/>
      <c r="X983" s="43"/>
      <c r="Y983" s="271"/>
      <c r="Z983" s="271"/>
      <c r="AA983" s="271"/>
      <c r="AB983" s="271"/>
    </row>
    <row r="984" spans="1:28" ht="16" hidden="1">
      <c r="A984" s="34">
        <f t="shared" si="18"/>
        <v>913</v>
      </c>
      <c r="B984" s="279">
        <v>45956</v>
      </c>
      <c r="C984" s="300" t="s">
        <v>5346</v>
      </c>
      <c r="D984" s="343"/>
      <c r="E984" s="34" t="s">
        <v>5342</v>
      </c>
      <c r="F984" s="291" t="s">
        <v>4252</v>
      </c>
      <c r="G984" s="291"/>
      <c r="H984" s="291"/>
      <c r="I984" s="34" t="s">
        <v>26</v>
      </c>
      <c r="J984" s="34" t="s">
        <v>27</v>
      </c>
      <c r="K984" s="34" t="s">
        <v>391</v>
      </c>
      <c r="L984" s="34" t="s">
        <v>29</v>
      </c>
      <c r="M984" s="34" t="s">
        <v>91</v>
      </c>
      <c r="N984" s="34" t="s">
        <v>389</v>
      </c>
      <c r="O984" s="38"/>
      <c r="P984" s="34"/>
      <c r="Q984" s="34"/>
      <c r="R984" s="284"/>
      <c r="S984" s="285"/>
      <c r="T984" s="38"/>
      <c r="U984" s="38"/>
      <c r="V984" s="42"/>
      <c r="W984" s="38"/>
      <c r="X984" s="43"/>
      <c r="Y984" s="271"/>
      <c r="Z984" s="271"/>
      <c r="AA984" s="271"/>
      <c r="AB984" s="271"/>
    </row>
    <row r="985" spans="1:28" ht="17" hidden="1">
      <c r="A985" s="34">
        <f t="shared" si="18"/>
        <v>914</v>
      </c>
      <c r="B985" s="279">
        <v>45956</v>
      </c>
      <c r="C985" s="300" t="s">
        <v>1460</v>
      </c>
      <c r="D985" s="343">
        <v>789941610</v>
      </c>
      <c r="E985" s="34" t="s">
        <v>695</v>
      </c>
      <c r="F985" s="291" t="s">
        <v>4252</v>
      </c>
      <c r="G985" s="291"/>
      <c r="H985" s="291"/>
      <c r="I985" s="34" t="s">
        <v>26</v>
      </c>
      <c r="J985" s="34" t="s">
        <v>27</v>
      </c>
      <c r="K985" s="34" t="s">
        <v>391</v>
      </c>
      <c r="L985" s="34" t="s">
        <v>29</v>
      </c>
      <c r="M985" s="34" t="s">
        <v>91</v>
      </c>
      <c r="N985" s="34" t="s">
        <v>234</v>
      </c>
      <c r="O985" s="38" t="s">
        <v>697</v>
      </c>
      <c r="P985" s="34"/>
      <c r="Q985" s="34"/>
      <c r="R985" s="284" t="s">
        <v>4508</v>
      </c>
      <c r="S985" s="285"/>
      <c r="T985" s="38"/>
      <c r="U985" s="38"/>
      <c r="V985" s="42"/>
      <c r="W985" s="38"/>
      <c r="X985" s="43"/>
      <c r="Y985" s="271"/>
      <c r="Z985" s="271"/>
      <c r="AA985" s="271"/>
      <c r="AB985" s="271"/>
    </row>
    <row r="986" spans="1:28" ht="16" hidden="1">
      <c r="A986" s="34">
        <f t="shared" si="18"/>
        <v>915</v>
      </c>
      <c r="B986" s="279">
        <v>45956</v>
      </c>
      <c r="C986" s="300" t="s">
        <v>5347</v>
      </c>
      <c r="D986" s="343">
        <v>912352181</v>
      </c>
      <c r="E986" s="34"/>
      <c r="F986" s="144"/>
      <c r="G986" s="144"/>
      <c r="H986" s="144"/>
      <c r="I986" s="34" t="s">
        <v>48</v>
      </c>
      <c r="J986" s="34" t="s">
        <v>27</v>
      </c>
      <c r="K986" s="34" t="s">
        <v>391</v>
      </c>
      <c r="L986" s="34" t="s">
        <v>29</v>
      </c>
      <c r="M986" s="34" t="s">
        <v>91</v>
      </c>
      <c r="N986" s="34" t="s">
        <v>227</v>
      </c>
      <c r="O986" s="38" t="s">
        <v>4264</v>
      </c>
      <c r="P986" s="34"/>
      <c r="Q986" s="34"/>
      <c r="R986" s="284"/>
      <c r="S986" s="285"/>
      <c r="T986" s="38"/>
      <c r="U986" s="38"/>
      <c r="V986" s="42"/>
      <c r="W986" s="38"/>
      <c r="X986" s="43"/>
      <c r="Y986" s="271"/>
      <c r="Z986" s="271"/>
      <c r="AA986" s="271"/>
      <c r="AB986" s="271"/>
    </row>
    <row r="987" spans="1:28" ht="16" hidden="1">
      <c r="A987" s="34">
        <f t="shared" si="18"/>
        <v>916</v>
      </c>
      <c r="B987" s="279">
        <v>45956</v>
      </c>
      <c r="C987" s="300" t="s">
        <v>414</v>
      </c>
      <c r="D987" s="343"/>
      <c r="E987" s="34" t="s">
        <v>5348</v>
      </c>
      <c r="F987" s="282" t="s">
        <v>24</v>
      </c>
      <c r="G987" s="282"/>
      <c r="H987" s="282"/>
      <c r="I987" s="34" t="s">
        <v>26</v>
      </c>
      <c r="J987" s="34" t="s">
        <v>27</v>
      </c>
      <c r="K987" s="34" t="s">
        <v>391</v>
      </c>
      <c r="L987" s="34" t="s">
        <v>29</v>
      </c>
      <c r="M987" s="34" t="s">
        <v>203</v>
      </c>
      <c r="N987" s="34" t="s">
        <v>389</v>
      </c>
      <c r="O987" s="38"/>
      <c r="P987" s="34"/>
      <c r="Q987" s="34"/>
      <c r="R987" s="284"/>
      <c r="S987" s="285"/>
      <c r="T987" s="38"/>
      <c r="U987" s="38"/>
      <c r="V987" s="42"/>
      <c r="W987" s="38"/>
      <c r="X987" s="43"/>
      <c r="Y987" s="271"/>
      <c r="Z987" s="271"/>
      <c r="AA987" s="271"/>
      <c r="AB987" s="271"/>
    </row>
    <row r="988" spans="1:28" ht="34" hidden="1">
      <c r="A988" s="34">
        <f t="shared" si="18"/>
        <v>917</v>
      </c>
      <c r="B988" s="279">
        <v>45956</v>
      </c>
      <c r="C988" s="34" t="s">
        <v>5349</v>
      </c>
      <c r="D988" s="280">
        <v>816600137</v>
      </c>
      <c r="E988" s="34"/>
      <c r="F988" s="144"/>
      <c r="G988" s="144"/>
      <c r="H988" s="144"/>
      <c r="I988" s="34" t="s">
        <v>48</v>
      </c>
      <c r="J988" s="34" t="s">
        <v>27</v>
      </c>
      <c r="K988" s="34" t="s">
        <v>391</v>
      </c>
      <c r="L988" s="34" t="s">
        <v>49</v>
      </c>
      <c r="M988" s="34" t="s">
        <v>203</v>
      </c>
      <c r="N988" s="34" t="s">
        <v>234</v>
      </c>
      <c r="O988" s="38" t="s">
        <v>32</v>
      </c>
      <c r="P988" s="34"/>
      <c r="Q988" s="34"/>
      <c r="R988" s="284" t="s">
        <v>4951</v>
      </c>
      <c r="S988" s="285" t="s">
        <v>5350</v>
      </c>
      <c r="T988" s="38"/>
      <c r="U988" s="38"/>
      <c r="V988" s="286"/>
      <c r="W988" s="38"/>
      <c r="X988" s="43"/>
      <c r="Y988" s="271"/>
      <c r="Z988" s="271"/>
      <c r="AA988" s="271"/>
      <c r="AB988" s="271"/>
    </row>
    <row r="989" spans="1:28" ht="17" hidden="1">
      <c r="A989" s="131">
        <f t="shared" si="18"/>
        <v>918</v>
      </c>
      <c r="B989" s="316">
        <v>45956</v>
      </c>
      <c r="C989" s="131" t="s">
        <v>5351</v>
      </c>
      <c r="D989" s="321" t="s">
        <v>5352</v>
      </c>
      <c r="E989" s="131"/>
      <c r="F989" s="154"/>
      <c r="G989" s="154"/>
      <c r="H989" s="154"/>
      <c r="I989" s="131" t="s">
        <v>48</v>
      </c>
      <c r="J989" s="131" t="s">
        <v>27</v>
      </c>
      <c r="K989" s="131" t="s">
        <v>391</v>
      </c>
      <c r="L989" s="131" t="s">
        <v>107</v>
      </c>
      <c r="M989" s="131" t="s">
        <v>303</v>
      </c>
      <c r="N989" s="131" t="s">
        <v>227</v>
      </c>
      <c r="O989" s="133" t="s">
        <v>697</v>
      </c>
      <c r="P989" s="131"/>
      <c r="Q989" s="131"/>
      <c r="R989" s="328" t="s">
        <v>4680</v>
      </c>
      <c r="S989" s="302" t="s">
        <v>5353</v>
      </c>
      <c r="T989" s="38"/>
      <c r="U989" s="133"/>
      <c r="V989" s="323"/>
      <c r="W989" s="133"/>
      <c r="X989" s="319"/>
      <c r="Y989" s="320"/>
      <c r="Z989" s="320"/>
      <c r="AA989" s="320"/>
      <c r="AB989" s="320"/>
    </row>
    <row r="990" spans="1:28" ht="17" hidden="1">
      <c r="A990" s="34">
        <f t="shared" si="18"/>
        <v>919</v>
      </c>
      <c r="B990" s="279">
        <v>45956</v>
      </c>
      <c r="C990" s="34" t="s">
        <v>5354</v>
      </c>
      <c r="D990" s="343">
        <v>908711604</v>
      </c>
      <c r="E990" s="34"/>
      <c r="F990" s="144"/>
      <c r="G990" s="144"/>
      <c r="H990" s="144"/>
      <c r="I990" s="34"/>
      <c r="J990" s="34" t="s">
        <v>38</v>
      </c>
      <c r="K990" s="34"/>
      <c r="L990" s="34" t="s">
        <v>4394</v>
      </c>
      <c r="M990" s="34" t="s">
        <v>161</v>
      </c>
      <c r="N990" s="34" t="s">
        <v>234</v>
      </c>
      <c r="O990" s="38" t="s">
        <v>4264</v>
      </c>
      <c r="P990" s="34"/>
      <c r="Q990" s="34"/>
      <c r="R990" s="284" t="s">
        <v>4344</v>
      </c>
      <c r="S990" s="285"/>
      <c r="T990" s="38" t="s">
        <v>4264</v>
      </c>
      <c r="U990" s="38" t="s">
        <v>44</v>
      </c>
      <c r="V990" s="42">
        <v>12300000</v>
      </c>
      <c r="W990" s="38" t="s">
        <v>70</v>
      </c>
      <c r="X990" s="43"/>
      <c r="Y990" s="271"/>
      <c r="Z990" s="271"/>
      <c r="AA990" s="271"/>
      <c r="AB990" s="271"/>
    </row>
    <row r="991" spans="1:28" ht="17" hidden="1">
      <c r="A991" s="131">
        <f t="shared" si="18"/>
        <v>920</v>
      </c>
      <c r="B991" s="316">
        <v>45956</v>
      </c>
      <c r="C991" s="131" t="s">
        <v>5355</v>
      </c>
      <c r="D991" s="321" t="s">
        <v>3784</v>
      </c>
      <c r="E991" s="131" t="s">
        <v>5269</v>
      </c>
      <c r="F991" s="282" t="s">
        <v>4604</v>
      </c>
      <c r="G991" s="282"/>
      <c r="H991" s="282"/>
      <c r="I991" s="131" t="s">
        <v>26</v>
      </c>
      <c r="J991" s="131" t="s">
        <v>27</v>
      </c>
      <c r="K991" s="131" t="s">
        <v>391</v>
      </c>
      <c r="L991" s="131" t="s">
        <v>29</v>
      </c>
      <c r="M991" s="131" t="s">
        <v>203</v>
      </c>
      <c r="N991" s="131" t="s">
        <v>160</v>
      </c>
      <c r="O991" s="133" t="s">
        <v>697</v>
      </c>
      <c r="P991" s="131"/>
      <c r="Q991" s="131"/>
      <c r="R991" s="328" t="s">
        <v>5356</v>
      </c>
      <c r="S991" s="302"/>
      <c r="T991" s="38"/>
      <c r="U991" s="133"/>
      <c r="V991" s="323"/>
      <c r="W991" s="133"/>
      <c r="X991" s="319"/>
      <c r="Y991" s="320"/>
      <c r="Z991" s="320"/>
      <c r="AA991" s="320"/>
      <c r="AB991" s="320"/>
    </row>
    <row r="992" spans="1:28" ht="16" hidden="1">
      <c r="A992" s="34">
        <f t="shared" si="18"/>
        <v>921</v>
      </c>
      <c r="B992" s="279">
        <v>45956</v>
      </c>
      <c r="C992" s="34" t="s">
        <v>5357</v>
      </c>
      <c r="D992" s="280"/>
      <c r="E992" s="34"/>
      <c r="F992" s="144"/>
      <c r="G992" s="144"/>
      <c r="H992" s="144"/>
      <c r="I992" s="34" t="s">
        <v>48</v>
      </c>
      <c r="J992" s="34" t="s">
        <v>38</v>
      </c>
      <c r="K992" s="34" t="s">
        <v>391</v>
      </c>
      <c r="L992" s="34" t="s">
        <v>29</v>
      </c>
      <c r="M992" s="34" t="s">
        <v>303</v>
      </c>
      <c r="N992" s="34" t="s">
        <v>389</v>
      </c>
      <c r="O992" s="38"/>
      <c r="P992" s="34"/>
      <c r="Q992" s="34"/>
      <c r="R992" s="284"/>
      <c r="S992" s="285"/>
      <c r="T992" s="38"/>
      <c r="U992" s="38"/>
      <c r="V992" s="42"/>
      <c r="W992" s="38"/>
      <c r="X992" s="43"/>
      <c r="Y992" s="271"/>
      <c r="Z992" s="271"/>
      <c r="AA992" s="271"/>
      <c r="AB992" s="271"/>
    </row>
    <row r="993" spans="1:28" ht="16" hidden="1">
      <c r="A993" s="34">
        <f t="shared" si="18"/>
        <v>922</v>
      </c>
      <c r="B993" s="279">
        <v>45956</v>
      </c>
      <c r="C993" s="34" t="s">
        <v>5358</v>
      </c>
      <c r="D993" s="280"/>
      <c r="E993" s="34" t="s">
        <v>3202</v>
      </c>
      <c r="F993" s="282" t="s">
        <v>24</v>
      </c>
      <c r="G993" s="282"/>
      <c r="H993" s="282"/>
      <c r="I993" s="34" t="s">
        <v>26</v>
      </c>
      <c r="J993" s="34" t="s">
        <v>27</v>
      </c>
      <c r="K993" s="34" t="s">
        <v>391</v>
      </c>
      <c r="L993" s="34" t="s">
        <v>29</v>
      </c>
      <c r="M993" s="34" t="s">
        <v>203</v>
      </c>
      <c r="N993" s="34" t="s">
        <v>389</v>
      </c>
      <c r="O993" s="38"/>
      <c r="P993" s="34"/>
      <c r="Q993" s="34"/>
      <c r="R993" s="284"/>
      <c r="S993" s="285"/>
      <c r="T993" s="38"/>
      <c r="U993" s="38"/>
      <c r="V993" s="42"/>
      <c r="W993" s="38"/>
      <c r="X993" s="43"/>
      <c r="Y993" s="271"/>
      <c r="Z993" s="271"/>
      <c r="AA993" s="271"/>
      <c r="AB993" s="271"/>
    </row>
    <row r="994" spans="1:28" ht="16" hidden="1">
      <c r="A994" s="34">
        <f t="shared" si="18"/>
        <v>923</v>
      </c>
      <c r="B994" s="279">
        <v>45956</v>
      </c>
      <c r="C994" s="34" t="s">
        <v>3365</v>
      </c>
      <c r="D994" s="280"/>
      <c r="E994" s="34"/>
      <c r="F994" s="144"/>
      <c r="G994" s="144"/>
      <c r="H994" s="144"/>
      <c r="I994" s="34" t="s">
        <v>48</v>
      </c>
      <c r="J994" s="34" t="s">
        <v>27</v>
      </c>
      <c r="K994" s="34" t="s">
        <v>391</v>
      </c>
      <c r="L994" s="34" t="s">
        <v>29</v>
      </c>
      <c r="M994" s="34"/>
      <c r="N994" s="34" t="s">
        <v>389</v>
      </c>
      <c r="O994" s="38"/>
      <c r="P994" s="34"/>
      <c r="Q994" s="34"/>
      <c r="R994" s="284"/>
      <c r="S994" s="285"/>
      <c r="T994" s="38"/>
      <c r="U994" s="38"/>
      <c r="V994" s="42"/>
      <c r="W994" s="38"/>
      <c r="X994" s="43"/>
      <c r="Y994" s="271"/>
      <c r="Z994" s="271"/>
      <c r="AA994" s="271"/>
      <c r="AB994" s="271"/>
    </row>
    <row r="995" spans="1:28" ht="16" hidden="1">
      <c r="A995" s="34">
        <f t="shared" si="18"/>
        <v>924</v>
      </c>
      <c r="B995" s="279">
        <v>45956</v>
      </c>
      <c r="C995" s="34" t="s">
        <v>5359</v>
      </c>
      <c r="D995" s="280" t="s">
        <v>577</v>
      </c>
      <c r="E995" s="34"/>
      <c r="F995" s="144"/>
      <c r="G995" s="144"/>
      <c r="H995" s="144"/>
      <c r="I995" s="34" t="s">
        <v>48</v>
      </c>
      <c r="J995" s="34" t="s">
        <v>27</v>
      </c>
      <c r="K995" s="34" t="s">
        <v>391</v>
      </c>
      <c r="L995" s="34" t="s">
        <v>29</v>
      </c>
      <c r="M995" s="34" t="s">
        <v>203</v>
      </c>
      <c r="N995" s="34" t="s">
        <v>389</v>
      </c>
      <c r="O995" s="38" t="s">
        <v>4264</v>
      </c>
      <c r="P995" s="34"/>
      <c r="Q995" s="34"/>
      <c r="R995" s="284"/>
      <c r="S995" s="285"/>
      <c r="T995" s="38"/>
      <c r="U995" s="38"/>
      <c r="V995" s="42"/>
      <c r="W995" s="38"/>
      <c r="X995" s="43"/>
      <c r="Y995" s="271"/>
      <c r="Z995" s="271"/>
      <c r="AA995" s="271"/>
      <c r="AB995" s="271"/>
    </row>
    <row r="996" spans="1:28" ht="17" hidden="1">
      <c r="A996" s="34">
        <f t="shared" si="18"/>
        <v>925</v>
      </c>
      <c r="B996" s="279">
        <v>45956</v>
      </c>
      <c r="C996" s="34" t="s">
        <v>5360</v>
      </c>
      <c r="D996" s="280">
        <v>902568858</v>
      </c>
      <c r="E996" s="34" t="s">
        <v>5061</v>
      </c>
      <c r="F996" s="144" t="s">
        <v>4604</v>
      </c>
      <c r="G996" s="144"/>
      <c r="H996" s="144"/>
      <c r="I996" s="34" t="s">
        <v>26</v>
      </c>
      <c r="J996" s="34" t="s">
        <v>27</v>
      </c>
      <c r="K996" s="34" t="s">
        <v>390</v>
      </c>
      <c r="L996" s="34" t="s">
        <v>29</v>
      </c>
      <c r="M996" s="34" t="s">
        <v>361</v>
      </c>
      <c r="N996" s="34" t="s">
        <v>227</v>
      </c>
      <c r="O996" s="38" t="s">
        <v>32</v>
      </c>
      <c r="P996" s="34"/>
      <c r="Q996" s="34"/>
      <c r="R996" s="284" t="s">
        <v>4680</v>
      </c>
      <c r="S996" s="288" t="s">
        <v>2712</v>
      </c>
      <c r="T996" s="38"/>
      <c r="U996" s="38"/>
      <c r="V996" s="286"/>
      <c r="W996" s="38"/>
      <c r="X996" s="43"/>
      <c r="Y996" s="271"/>
      <c r="Z996" s="271"/>
      <c r="AA996" s="271"/>
      <c r="AB996" s="271"/>
    </row>
    <row r="997" spans="1:28" ht="17" hidden="1">
      <c r="A997" s="34">
        <f t="shared" si="18"/>
        <v>926</v>
      </c>
      <c r="B997" s="279">
        <v>45956</v>
      </c>
      <c r="C997" s="34" t="s">
        <v>5361</v>
      </c>
      <c r="D997" s="280">
        <v>782965977</v>
      </c>
      <c r="E997" s="34"/>
      <c r="F997" s="144"/>
      <c r="G997" s="144"/>
      <c r="H997" s="144"/>
      <c r="I997" s="34" t="s">
        <v>48</v>
      </c>
      <c r="J997" s="34" t="s">
        <v>27</v>
      </c>
      <c r="K997" s="34" t="s">
        <v>390</v>
      </c>
      <c r="L997" s="34" t="s">
        <v>29</v>
      </c>
      <c r="M997" s="34" t="s">
        <v>91</v>
      </c>
      <c r="N997" s="34" t="s">
        <v>234</v>
      </c>
      <c r="O997" s="38" t="s">
        <v>697</v>
      </c>
      <c r="P997" s="34"/>
      <c r="Q997" s="34"/>
      <c r="R997" s="284" t="s">
        <v>4508</v>
      </c>
      <c r="S997" s="285"/>
      <c r="T997" s="38"/>
      <c r="U997" s="38"/>
      <c r="V997" s="42"/>
      <c r="W997" s="38"/>
      <c r="X997" s="43"/>
      <c r="Y997" s="271"/>
      <c r="Z997" s="271"/>
      <c r="AA997" s="271"/>
      <c r="AB997" s="271"/>
    </row>
    <row r="998" spans="1:28" ht="17" hidden="1">
      <c r="A998" s="34">
        <f t="shared" si="18"/>
        <v>927</v>
      </c>
      <c r="B998" s="279">
        <v>45956</v>
      </c>
      <c r="C998" s="34" t="s">
        <v>5362</v>
      </c>
      <c r="D998" s="280">
        <f>84909571909</f>
        <v>84909571909</v>
      </c>
      <c r="E998" s="34"/>
      <c r="F998" s="144"/>
      <c r="G998" s="144"/>
      <c r="H998" s="144"/>
      <c r="I998" s="34" t="s">
        <v>48</v>
      </c>
      <c r="J998" s="34" t="s">
        <v>27</v>
      </c>
      <c r="K998" s="34" t="s">
        <v>391</v>
      </c>
      <c r="L998" s="34" t="s">
        <v>49</v>
      </c>
      <c r="M998" s="34" t="s">
        <v>209</v>
      </c>
      <c r="N998" s="34" t="s">
        <v>227</v>
      </c>
      <c r="O998" s="38" t="s">
        <v>4264</v>
      </c>
      <c r="P998" s="34"/>
      <c r="Q998" s="34"/>
      <c r="R998" s="284" t="s">
        <v>4364</v>
      </c>
      <c r="S998" s="285"/>
      <c r="T998" s="38"/>
      <c r="U998" s="38"/>
      <c r="V998" s="42"/>
      <c r="W998" s="38"/>
      <c r="X998" s="43"/>
      <c r="Y998" s="271"/>
      <c r="Z998" s="271"/>
      <c r="AA998" s="271"/>
      <c r="AB998" s="271"/>
    </row>
    <row r="999" spans="1:28" ht="34" hidden="1">
      <c r="A999" s="34">
        <f t="shared" si="18"/>
        <v>928</v>
      </c>
      <c r="B999" s="279">
        <v>45956</v>
      </c>
      <c r="C999" s="34" t="s">
        <v>722</v>
      </c>
      <c r="D999" s="280">
        <v>938781230</v>
      </c>
      <c r="E999" s="34" t="s">
        <v>4904</v>
      </c>
      <c r="F999" s="144" t="s">
        <v>4746</v>
      </c>
      <c r="G999" s="144"/>
      <c r="H999" s="144"/>
      <c r="I999" s="34" t="s">
        <v>26</v>
      </c>
      <c r="J999" s="34" t="s">
        <v>38</v>
      </c>
      <c r="K999" s="34" t="s">
        <v>391</v>
      </c>
      <c r="L999" s="34" t="s">
        <v>107</v>
      </c>
      <c r="M999" s="34" t="s">
        <v>303</v>
      </c>
      <c r="N999" s="34" t="s">
        <v>234</v>
      </c>
      <c r="O999" s="38" t="s">
        <v>32</v>
      </c>
      <c r="P999" s="34"/>
      <c r="Q999" s="34"/>
      <c r="R999" s="284" t="s">
        <v>4424</v>
      </c>
      <c r="S999" s="285" t="s">
        <v>5363</v>
      </c>
      <c r="T999" s="38"/>
      <c r="U999" s="38"/>
      <c r="V999" s="286"/>
      <c r="W999" s="38"/>
      <c r="X999" s="43"/>
      <c r="Y999" s="271"/>
      <c r="Z999" s="271"/>
      <c r="AA999" s="271"/>
      <c r="AB999" s="271"/>
    </row>
    <row r="1000" spans="1:28" ht="17" hidden="1">
      <c r="A1000" s="34">
        <f t="shared" si="18"/>
        <v>929</v>
      </c>
      <c r="B1000" s="279">
        <v>45956</v>
      </c>
      <c r="C1000" s="34" t="s">
        <v>5364</v>
      </c>
      <c r="D1000" s="280" t="s">
        <v>5365</v>
      </c>
      <c r="E1000" s="34"/>
      <c r="F1000" s="144"/>
      <c r="G1000" s="144"/>
      <c r="H1000" s="144"/>
      <c r="I1000" s="34" t="s">
        <v>48</v>
      </c>
      <c r="J1000" s="34" t="s">
        <v>27</v>
      </c>
      <c r="K1000" s="34" t="s">
        <v>391</v>
      </c>
      <c r="L1000" s="34" t="s">
        <v>29</v>
      </c>
      <c r="M1000" s="34" t="s">
        <v>217</v>
      </c>
      <c r="N1000" s="34" t="s">
        <v>234</v>
      </c>
      <c r="O1000" s="38" t="s">
        <v>697</v>
      </c>
      <c r="P1000" s="34"/>
      <c r="Q1000" s="34"/>
      <c r="R1000" s="284" t="s">
        <v>4939</v>
      </c>
      <c r="S1000" s="285" t="s">
        <v>5366</v>
      </c>
      <c r="T1000" s="38"/>
      <c r="U1000" s="38"/>
      <c r="V1000" s="42"/>
      <c r="W1000" s="38"/>
      <c r="X1000" s="43"/>
      <c r="Y1000" s="271"/>
      <c r="Z1000" s="271"/>
      <c r="AA1000" s="271"/>
      <c r="AB1000" s="271"/>
    </row>
    <row r="1001" spans="1:28" ht="16" hidden="1">
      <c r="A1001" s="34">
        <f t="shared" si="18"/>
        <v>930</v>
      </c>
      <c r="B1001" s="279">
        <v>45956</v>
      </c>
      <c r="C1001" s="34" t="s">
        <v>5367</v>
      </c>
      <c r="D1001" s="280"/>
      <c r="E1001" s="34" t="s">
        <v>5327</v>
      </c>
      <c r="F1001" s="282" t="s">
        <v>24</v>
      </c>
      <c r="G1001" s="282"/>
      <c r="H1001" s="282"/>
      <c r="I1001" s="34" t="s">
        <v>26</v>
      </c>
      <c r="J1001" s="34" t="s">
        <v>27</v>
      </c>
      <c r="K1001" s="34" t="s">
        <v>391</v>
      </c>
      <c r="L1001" s="34" t="s">
        <v>29</v>
      </c>
      <c r="M1001" s="34" t="s">
        <v>203</v>
      </c>
      <c r="N1001" s="34" t="s">
        <v>389</v>
      </c>
      <c r="O1001" s="38"/>
      <c r="P1001" s="34"/>
      <c r="Q1001" s="34"/>
      <c r="R1001" s="284"/>
      <c r="S1001" s="285"/>
      <c r="T1001" s="38"/>
      <c r="U1001" s="38"/>
      <c r="V1001" s="42"/>
      <c r="W1001" s="38"/>
      <c r="X1001" s="43"/>
      <c r="Y1001" s="271"/>
      <c r="Z1001" s="271"/>
      <c r="AA1001" s="271"/>
      <c r="AB1001" s="271"/>
    </row>
    <row r="1002" spans="1:28" ht="16" hidden="1">
      <c r="A1002" s="34">
        <f t="shared" si="18"/>
        <v>931</v>
      </c>
      <c r="B1002" s="279">
        <v>45956</v>
      </c>
      <c r="C1002" s="34" t="s">
        <v>122</v>
      </c>
      <c r="D1002" s="280"/>
      <c r="E1002" s="34" t="s">
        <v>5276</v>
      </c>
      <c r="F1002" s="282" t="s">
        <v>4746</v>
      </c>
      <c r="G1002" s="282"/>
      <c r="H1002" s="282"/>
      <c r="I1002" s="34" t="s">
        <v>26</v>
      </c>
      <c r="J1002" s="34" t="s">
        <v>38</v>
      </c>
      <c r="K1002" s="34" t="s">
        <v>391</v>
      </c>
      <c r="L1002" s="34" t="s">
        <v>107</v>
      </c>
      <c r="M1002" s="34" t="s">
        <v>4324</v>
      </c>
      <c r="N1002" s="34" t="s">
        <v>389</v>
      </c>
      <c r="O1002" s="38"/>
      <c r="P1002" s="34"/>
      <c r="Q1002" s="34"/>
      <c r="R1002" s="284"/>
      <c r="S1002" s="285"/>
      <c r="T1002" s="38"/>
      <c r="U1002" s="38"/>
      <c r="V1002" s="42"/>
      <c r="W1002" s="38"/>
      <c r="X1002" s="43"/>
      <c r="Y1002" s="271"/>
      <c r="Z1002" s="271"/>
      <c r="AA1002" s="271"/>
      <c r="AB1002" s="271"/>
    </row>
    <row r="1003" spans="1:28" ht="16" hidden="1">
      <c r="A1003" s="34">
        <f t="shared" si="18"/>
        <v>932</v>
      </c>
      <c r="B1003" s="279">
        <v>45956</v>
      </c>
      <c r="C1003" s="34" t="s">
        <v>5368</v>
      </c>
      <c r="D1003" s="280">
        <v>905927900</v>
      </c>
      <c r="E1003" s="34"/>
      <c r="F1003" s="144"/>
      <c r="G1003" s="144"/>
      <c r="H1003" s="144"/>
      <c r="I1003" s="34" t="s">
        <v>48</v>
      </c>
      <c r="J1003" s="34" t="s">
        <v>27</v>
      </c>
      <c r="K1003" s="34" t="s">
        <v>391</v>
      </c>
      <c r="L1003" s="34" t="s">
        <v>29</v>
      </c>
      <c r="M1003" s="34" t="s">
        <v>203</v>
      </c>
      <c r="N1003" s="34" t="s">
        <v>227</v>
      </c>
      <c r="O1003" s="38" t="s">
        <v>32</v>
      </c>
      <c r="P1003" s="34" t="s">
        <v>387</v>
      </c>
      <c r="Q1003" s="49">
        <v>45962</v>
      </c>
      <c r="R1003" s="284"/>
      <c r="S1003" s="285"/>
      <c r="T1003" s="38"/>
      <c r="U1003" s="38"/>
      <c r="V1003" s="286"/>
      <c r="W1003" s="38"/>
      <c r="X1003" s="43"/>
      <c r="Y1003" s="271"/>
      <c r="Z1003" s="271"/>
      <c r="AA1003" s="271"/>
      <c r="AB1003" s="271"/>
    </row>
    <row r="1004" spans="1:28" ht="16" hidden="1">
      <c r="A1004" s="34">
        <f t="shared" si="18"/>
        <v>933</v>
      </c>
      <c r="B1004" s="279">
        <v>45956</v>
      </c>
      <c r="C1004" s="34" t="s">
        <v>786</v>
      </c>
      <c r="D1004" s="280"/>
      <c r="E1004" s="34" t="s">
        <v>5369</v>
      </c>
      <c r="F1004" s="144" t="s">
        <v>4318</v>
      </c>
      <c r="G1004" s="144"/>
      <c r="H1004" s="144"/>
      <c r="I1004" s="34" t="s">
        <v>26</v>
      </c>
      <c r="J1004" s="34" t="s">
        <v>27</v>
      </c>
      <c r="K1004" s="34" t="s">
        <v>391</v>
      </c>
      <c r="L1004" s="34" t="s">
        <v>29</v>
      </c>
      <c r="M1004" s="34" t="s">
        <v>91</v>
      </c>
      <c r="N1004" s="34" t="s">
        <v>389</v>
      </c>
      <c r="O1004" s="38"/>
      <c r="P1004" s="34"/>
      <c r="Q1004" s="34"/>
      <c r="R1004" s="284"/>
      <c r="S1004" s="285"/>
      <c r="T1004" s="38"/>
      <c r="U1004" s="38"/>
      <c r="V1004" s="42"/>
      <c r="W1004" s="38"/>
      <c r="X1004" s="43"/>
      <c r="Y1004" s="271"/>
      <c r="Z1004" s="271"/>
      <c r="AA1004" s="271"/>
      <c r="AB1004" s="271"/>
    </row>
    <row r="1005" spans="1:28" ht="21" hidden="1" customHeight="1">
      <c r="A1005" s="34">
        <f t="shared" si="18"/>
        <v>934</v>
      </c>
      <c r="B1005" s="279">
        <v>45956</v>
      </c>
      <c r="C1005" s="34" t="s">
        <v>168</v>
      </c>
      <c r="D1005" s="280"/>
      <c r="E1005" s="34" t="s">
        <v>5370</v>
      </c>
      <c r="F1005" s="291" t="s">
        <v>4252</v>
      </c>
      <c r="G1005" s="291"/>
      <c r="H1005" s="291"/>
      <c r="I1005" s="34" t="s">
        <v>26</v>
      </c>
      <c r="J1005" s="34" t="s">
        <v>27</v>
      </c>
      <c r="K1005" s="34" t="s">
        <v>391</v>
      </c>
      <c r="L1005" s="34" t="s">
        <v>29</v>
      </c>
      <c r="M1005" s="34" t="s">
        <v>91</v>
      </c>
      <c r="N1005" s="34" t="s">
        <v>389</v>
      </c>
      <c r="O1005" s="38"/>
      <c r="P1005" s="34"/>
      <c r="Q1005" s="34"/>
      <c r="R1005" s="284"/>
      <c r="S1005" s="285"/>
      <c r="T1005" s="38"/>
      <c r="U1005" s="38"/>
      <c r="V1005" s="42"/>
      <c r="W1005" s="38"/>
      <c r="X1005" s="43"/>
      <c r="Y1005" s="271"/>
      <c r="Z1005" s="271"/>
      <c r="AA1005" s="271"/>
      <c r="AB1005" s="271"/>
    </row>
    <row r="1006" spans="1:28" ht="17" hidden="1">
      <c r="A1006" s="34">
        <f t="shared" si="18"/>
        <v>935</v>
      </c>
      <c r="B1006" s="279">
        <v>45956</v>
      </c>
      <c r="C1006" s="34" t="s">
        <v>204</v>
      </c>
      <c r="D1006" s="280">
        <v>932702588</v>
      </c>
      <c r="E1006" s="34" t="s">
        <v>5371</v>
      </c>
      <c r="F1006" s="291" t="s">
        <v>4418</v>
      </c>
      <c r="G1006" s="291"/>
      <c r="H1006" s="291"/>
      <c r="I1006" s="34" t="s">
        <v>26</v>
      </c>
      <c r="J1006" s="34" t="s">
        <v>27</v>
      </c>
      <c r="K1006" s="34" t="s">
        <v>388</v>
      </c>
      <c r="L1006" s="34" t="s">
        <v>29</v>
      </c>
      <c r="M1006" s="34" t="s">
        <v>203</v>
      </c>
      <c r="N1006" s="34" t="s">
        <v>234</v>
      </c>
      <c r="O1006" s="38" t="s">
        <v>697</v>
      </c>
      <c r="P1006" s="34"/>
      <c r="Q1006" s="34"/>
      <c r="R1006" s="284" t="s">
        <v>4508</v>
      </c>
      <c r="S1006" s="285"/>
      <c r="T1006" s="38"/>
      <c r="U1006" s="38"/>
      <c r="V1006" s="42"/>
      <c r="W1006" s="38"/>
      <c r="X1006" s="43"/>
      <c r="Y1006" s="271"/>
      <c r="Z1006" s="271"/>
      <c r="AA1006" s="271"/>
      <c r="AB1006" s="271"/>
    </row>
    <row r="1007" spans="1:28" ht="16" hidden="1">
      <c r="A1007" s="34">
        <f t="shared" si="18"/>
        <v>936</v>
      </c>
      <c r="B1007" s="279">
        <v>45956</v>
      </c>
      <c r="C1007" s="34" t="s">
        <v>5372</v>
      </c>
      <c r="D1007" s="280"/>
      <c r="E1007" s="34" t="s">
        <v>5340</v>
      </c>
      <c r="F1007" s="291" t="s">
        <v>4252</v>
      </c>
      <c r="G1007" s="291"/>
      <c r="H1007" s="291"/>
      <c r="I1007" s="34" t="s">
        <v>26</v>
      </c>
      <c r="J1007" s="34" t="s">
        <v>27</v>
      </c>
      <c r="K1007" s="34" t="s">
        <v>390</v>
      </c>
      <c r="L1007" s="34" t="s">
        <v>29</v>
      </c>
      <c r="M1007" s="34" t="s">
        <v>91</v>
      </c>
      <c r="N1007" s="34" t="s">
        <v>389</v>
      </c>
      <c r="O1007" s="38"/>
      <c r="P1007" s="34"/>
      <c r="Q1007" s="34"/>
      <c r="R1007" s="284"/>
      <c r="S1007" s="285"/>
      <c r="T1007" s="38"/>
      <c r="U1007" s="38"/>
      <c r="V1007" s="42"/>
      <c r="W1007" s="38"/>
      <c r="X1007" s="43"/>
      <c r="Y1007" s="271"/>
      <c r="Z1007" s="271"/>
      <c r="AA1007" s="271"/>
      <c r="AB1007" s="271"/>
    </row>
    <row r="1008" spans="1:28" ht="16" hidden="1">
      <c r="A1008" s="34">
        <f t="shared" si="18"/>
        <v>937</v>
      </c>
      <c r="B1008" s="279">
        <v>45956</v>
      </c>
      <c r="C1008" s="34" t="s">
        <v>5373</v>
      </c>
      <c r="D1008" s="280"/>
      <c r="E1008" s="34" t="s">
        <v>5340</v>
      </c>
      <c r="F1008" s="291" t="s">
        <v>4252</v>
      </c>
      <c r="G1008" s="291"/>
      <c r="H1008" s="291"/>
      <c r="I1008" s="34" t="s">
        <v>26</v>
      </c>
      <c r="J1008" s="34" t="s">
        <v>27</v>
      </c>
      <c r="K1008" s="34" t="s">
        <v>390</v>
      </c>
      <c r="L1008" s="34" t="s">
        <v>29</v>
      </c>
      <c r="M1008" s="34" t="s">
        <v>91</v>
      </c>
      <c r="N1008" s="34" t="s">
        <v>389</v>
      </c>
      <c r="O1008" s="38"/>
      <c r="P1008" s="34"/>
      <c r="Q1008" s="34"/>
      <c r="R1008" s="284"/>
      <c r="S1008" s="285"/>
      <c r="T1008" s="38"/>
      <c r="U1008" s="38"/>
      <c r="V1008" s="42"/>
      <c r="W1008" s="38"/>
      <c r="X1008" s="43"/>
      <c r="Y1008" s="271"/>
      <c r="Z1008" s="271"/>
      <c r="AA1008" s="271"/>
      <c r="AB1008" s="271"/>
    </row>
    <row r="1009" spans="1:28" ht="16" hidden="1">
      <c r="A1009" s="34">
        <f t="shared" si="18"/>
        <v>938</v>
      </c>
      <c r="B1009" s="279">
        <v>45956</v>
      </c>
      <c r="C1009" s="34" t="s">
        <v>5374</v>
      </c>
      <c r="D1009" s="280"/>
      <c r="E1009" s="34" t="s">
        <v>5340</v>
      </c>
      <c r="F1009" s="291" t="s">
        <v>4252</v>
      </c>
      <c r="G1009" s="291"/>
      <c r="H1009" s="291"/>
      <c r="I1009" s="34" t="s">
        <v>26</v>
      </c>
      <c r="J1009" s="34" t="s">
        <v>27</v>
      </c>
      <c r="K1009" s="34" t="s">
        <v>390</v>
      </c>
      <c r="L1009" s="34" t="s">
        <v>29</v>
      </c>
      <c r="M1009" s="34" t="s">
        <v>91</v>
      </c>
      <c r="N1009" s="34" t="s">
        <v>389</v>
      </c>
      <c r="O1009" s="38"/>
      <c r="P1009" s="34"/>
      <c r="Q1009" s="34"/>
      <c r="R1009" s="284"/>
      <c r="S1009" s="285"/>
      <c r="T1009" s="38"/>
      <c r="U1009" s="38"/>
      <c r="V1009" s="42"/>
      <c r="W1009" s="38"/>
      <c r="X1009" s="43"/>
      <c r="Y1009" s="271"/>
      <c r="Z1009" s="271"/>
      <c r="AA1009" s="271"/>
      <c r="AB1009" s="271"/>
    </row>
    <row r="1010" spans="1:28" ht="16" hidden="1">
      <c r="A1010" s="34">
        <f t="shared" si="18"/>
        <v>939</v>
      </c>
      <c r="B1010" s="279">
        <v>45956</v>
      </c>
      <c r="C1010" s="34" t="s">
        <v>5375</v>
      </c>
      <c r="D1010" s="280"/>
      <c r="E1010" s="34" t="s">
        <v>5340</v>
      </c>
      <c r="F1010" s="291" t="s">
        <v>4252</v>
      </c>
      <c r="G1010" s="291"/>
      <c r="H1010" s="291"/>
      <c r="I1010" s="34" t="s">
        <v>26</v>
      </c>
      <c r="J1010" s="34" t="s">
        <v>27</v>
      </c>
      <c r="K1010" s="34" t="s">
        <v>390</v>
      </c>
      <c r="L1010" s="34" t="s">
        <v>29</v>
      </c>
      <c r="M1010" s="34" t="s">
        <v>217</v>
      </c>
      <c r="N1010" s="34" t="s">
        <v>221</v>
      </c>
      <c r="O1010" s="38"/>
      <c r="P1010" s="34"/>
      <c r="Q1010" s="34"/>
      <c r="R1010" s="284"/>
      <c r="S1010" s="285"/>
      <c r="T1010" s="38"/>
      <c r="U1010" s="38"/>
      <c r="V1010" s="42"/>
      <c r="W1010" s="38"/>
      <c r="X1010" s="43"/>
      <c r="Y1010" s="271"/>
      <c r="Z1010" s="271"/>
      <c r="AA1010" s="271"/>
      <c r="AB1010" s="271"/>
    </row>
    <row r="1011" spans="1:28" ht="16" hidden="1">
      <c r="A1011" s="34">
        <f t="shared" si="18"/>
        <v>940</v>
      </c>
      <c r="B1011" s="279">
        <v>45956</v>
      </c>
      <c r="C1011" s="34" t="s">
        <v>5376</v>
      </c>
      <c r="D1011" s="280"/>
      <c r="E1011" s="34" t="s">
        <v>5234</v>
      </c>
      <c r="F1011" s="144" t="s">
        <v>5235</v>
      </c>
      <c r="G1011" s="144"/>
      <c r="H1011" s="144"/>
      <c r="I1011" s="34" t="s">
        <v>26</v>
      </c>
      <c r="J1011" s="34"/>
      <c r="K1011" s="34" t="s">
        <v>390</v>
      </c>
      <c r="L1011" s="34" t="s">
        <v>29</v>
      </c>
      <c r="M1011" s="34"/>
      <c r="N1011" s="34" t="s">
        <v>231</v>
      </c>
      <c r="O1011" s="38"/>
      <c r="P1011" s="34"/>
      <c r="Q1011" s="34"/>
      <c r="R1011" s="284"/>
      <c r="S1011" s="285"/>
      <c r="T1011" s="38"/>
      <c r="U1011" s="38"/>
      <c r="V1011" s="42"/>
      <c r="W1011" s="38"/>
      <c r="X1011" s="43"/>
      <c r="Y1011" s="271"/>
      <c r="Z1011" s="271"/>
      <c r="AA1011" s="271"/>
      <c r="AB1011" s="271"/>
    </row>
    <row r="1012" spans="1:28" ht="16" hidden="1">
      <c r="A1012" s="34">
        <f t="shared" si="18"/>
        <v>941</v>
      </c>
      <c r="B1012" s="279">
        <v>45956</v>
      </c>
      <c r="C1012" s="34" t="s">
        <v>5377</v>
      </c>
      <c r="D1012" s="280"/>
      <c r="E1012" s="34"/>
      <c r="F1012" s="144"/>
      <c r="G1012" s="144"/>
      <c r="H1012" s="144"/>
      <c r="I1012" s="34" t="s">
        <v>48</v>
      </c>
      <c r="J1012" s="34" t="s">
        <v>38</v>
      </c>
      <c r="K1012" s="34" t="s">
        <v>390</v>
      </c>
      <c r="L1012" s="34" t="s">
        <v>107</v>
      </c>
      <c r="M1012" s="34" t="s">
        <v>161</v>
      </c>
      <c r="N1012" s="34" t="s">
        <v>389</v>
      </c>
      <c r="O1012" s="38"/>
      <c r="P1012" s="34"/>
      <c r="Q1012" s="34"/>
      <c r="R1012" s="284"/>
      <c r="S1012" s="285"/>
      <c r="T1012" s="38"/>
      <c r="U1012" s="38"/>
      <c r="V1012" s="42"/>
      <c r="W1012" s="38"/>
      <c r="X1012" s="43"/>
      <c r="Y1012" s="271"/>
      <c r="Z1012" s="271"/>
      <c r="AA1012" s="271"/>
      <c r="AB1012" s="271"/>
    </row>
    <row r="1013" spans="1:28" ht="16" hidden="1">
      <c r="A1013" s="34">
        <f t="shared" si="18"/>
        <v>942</v>
      </c>
      <c r="B1013" s="279">
        <v>45956</v>
      </c>
      <c r="C1013" s="34" t="s">
        <v>5378</v>
      </c>
      <c r="D1013" s="280"/>
      <c r="E1013" s="34" t="s">
        <v>5234</v>
      </c>
      <c r="F1013" s="144" t="s">
        <v>5235</v>
      </c>
      <c r="G1013" s="144"/>
      <c r="H1013" s="144"/>
      <c r="I1013" s="34" t="s">
        <v>26</v>
      </c>
      <c r="J1013" s="34"/>
      <c r="K1013" s="34" t="s">
        <v>390</v>
      </c>
      <c r="L1013" s="34" t="s">
        <v>29</v>
      </c>
      <c r="M1013" s="34" t="s">
        <v>91</v>
      </c>
      <c r="N1013" s="34" t="s">
        <v>221</v>
      </c>
      <c r="O1013" s="38"/>
      <c r="P1013" s="34"/>
      <c r="Q1013" s="34"/>
      <c r="R1013" s="284"/>
      <c r="S1013" s="285"/>
      <c r="T1013" s="38"/>
      <c r="U1013" s="38"/>
      <c r="V1013" s="42"/>
      <c r="W1013" s="38"/>
      <c r="X1013" s="43"/>
      <c r="Y1013" s="271"/>
      <c r="Z1013" s="271"/>
      <c r="AA1013" s="271"/>
      <c r="AB1013" s="271"/>
    </row>
    <row r="1014" spans="1:28" ht="16" hidden="1">
      <c r="A1014" s="34">
        <f t="shared" si="18"/>
        <v>943</v>
      </c>
      <c r="B1014" s="279">
        <v>45956</v>
      </c>
      <c r="C1014" s="34" t="s">
        <v>5379</v>
      </c>
      <c r="D1014" s="280"/>
      <c r="E1014" s="34" t="s">
        <v>3038</v>
      </c>
      <c r="F1014" s="291" t="s">
        <v>4252</v>
      </c>
      <c r="G1014" s="291"/>
      <c r="H1014" s="291"/>
      <c r="I1014" s="34" t="s">
        <v>26</v>
      </c>
      <c r="J1014" s="34" t="s">
        <v>27</v>
      </c>
      <c r="K1014" s="34" t="s">
        <v>390</v>
      </c>
      <c r="L1014" s="34" t="s">
        <v>29</v>
      </c>
      <c r="M1014" s="34" t="s">
        <v>91</v>
      </c>
      <c r="N1014" s="34" t="s">
        <v>389</v>
      </c>
      <c r="O1014" s="38"/>
      <c r="P1014" s="34"/>
      <c r="Q1014" s="34"/>
      <c r="R1014" s="284"/>
      <c r="S1014" s="285"/>
      <c r="T1014" s="38"/>
      <c r="U1014" s="38"/>
      <c r="V1014" s="42"/>
      <c r="W1014" s="38"/>
      <c r="X1014" s="43"/>
      <c r="Y1014" s="271"/>
      <c r="Z1014" s="271"/>
      <c r="AA1014" s="271"/>
      <c r="AB1014" s="271"/>
    </row>
    <row r="1015" spans="1:28" ht="16" hidden="1">
      <c r="A1015" s="34">
        <f t="shared" si="18"/>
        <v>944</v>
      </c>
      <c r="B1015" s="279">
        <v>45956</v>
      </c>
      <c r="C1015" s="34" t="s">
        <v>5380</v>
      </c>
      <c r="D1015" s="280"/>
      <c r="E1015" s="34" t="s">
        <v>3996</v>
      </c>
      <c r="F1015" s="144" t="s">
        <v>4273</v>
      </c>
      <c r="G1015" s="144"/>
      <c r="H1015" s="144"/>
      <c r="I1015" s="34" t="s">
        <v>26</v>
      </c>
      <c r="J1015" s="34" t="s">
        <v>38</v>
      </c>
      <c r="K1015" s="34" t="s">
        <v>390</v>
      </c>
      <c r="L1015" s="34" t="s">
        <v>107</v>
      </c>
      <c r="M1015" s="34" t="s">
        <v>4324</v>
      </c>
      <c r="N1015" s="34" t="s">
        <v>389</v>
      </c>
      <c r="O1015" s="38"/>
      <c r="P1015" s="34"/>
      <c r="Q1015" s="55"/>
      <c r="R1015" s="284"/>
      <c r="S1015" s="285"/>
      <c r="T1015" s="38"/>
      <c r="U1015" s="38"/>
      <c r="V1015" s="42"/>
      <c r="W1015" s="38"/>
      <c r="X1015" s="43"/>
      <c r="Y1015" s="271"/>
      <c r="Z1015" s="271"/>
      <c r="AA1015" s="271"/>
      <c r="AB1015" s="271"/>
    </row>
    <row r="1016" spans="1:28" ht="16" hidden="1">
      <c r="A1016" s="34">
        <f t="shared" si="18"/>
        <v>945</v>
      </c>
      <c r="B1016" s="279">
        <v>45956</v>
      </c>
      <c r="C1016" s="34" t="s">
        <v>5381</v>
      </c>
      <c r="D1016" s="280"/>
      <c r="E1016" s="34"/>
      <c r="F1016" s="144"/>
      <c r="G1016" s="144"/>
      <c r="H1016" s="144"/>
      <c r="I1016" s="34" t="s">
        <v>48</v>
      </c>
      <c r="J1016" s="34" t="s">
        <v>27</v>
      </c>
      <c r="K1016" s="34" t="s">
        <v>390</v>
      </c>
      <c r="L1016" s="34" t="s">
        <v>29</v>
      </c>
      <c r="M1016" s="34" t="s">
        <v>217</v>
      </c>
      <c r="N1016" s="34" t="s">
        <v>160</v>
      </c>
      <c r="O1016" s="38"/>
      <c r="P1016" s="34"/>
      <c r="Q1016" s="34"/>
      <c r="R1016" s="284"/>
      <c r="S1016" s="285"/>
      <c r="T1016" s="38"/>
      <c r="U1016" s="38"/>
      <c r="V1016" s="42"/>
      <c r="W1016" s="38"/>
      <c r="X1016" s="43"/>
      <c r="Y1016" s="271"/>
      <c r="Z1016" s="271"/>
      <c r="AA1016" s="271"/>
      <c r="AB1016" s="271"/>
    </row>
    <row r="1017" spans="1:28" ht="17" hidden="1">
      <c r="A1017" s="131">
        <f t="shared" si="18"/>
        <v>946</v>
      </c>
      <c r="B1017" s="316">
        <v>45956</v>
      </c>
      <c r="C1017" s="131" t="s">
        <v>5382</v>
      </c>
      <c r="D1017" s="321">
        <v>908394026</v>
      </c>
      <c r="E1017" s="131" t="s">
        <v>5342</v>
      </c>
      <c r="F1017" s="291" t="s">
        <v>4252</v>
      </c>
      <c r="G1017" s="291"/>
      <c r="H1017" s="291"/>
      <c r="I1017" s="131" t="s">
        <v>26</v>
      </c>
      <c r="J1017" s="131" t="s">
        <v>27</v>
      </c>
      <c r="K1017" s="131" t="s">
        <v>390</v>
      </c>
      <c r="L1017" s="131" t="s">
        <v>29</v>
      </c>
      <c r="M1017" s="131" t="s">
        <v>91</v>
      </c>
      <c r="N1017" s="131" t="s">
        <v>234</v>
      </c>
      <c r="O1017" s="133" t="s">
        <v>32</v>
      </c>
      <c r="P1017" s="131"/>
      <c r="Q1017" s="131"/>
      <c r="R1017" s="328" t="s">
        <v>4392</v>
      </c>
      <c r="S1017" s="302"/>
      <c r="T1017" s="133"/>
      <c r="U1017" s="133"/>
      <c r="V1017" s="318"/>
      <c r="W1017" s="133"/>
      <c r="X1017" s="133"/>
      <c r="Y1017" s="320"/>
      <c r="Z1017" s="320"/>
      <c r="AA1017" s="320"/>
      <c r="AB1017" s="320"/>
    </row>
    <row r="1018" spans="1:28" ht="16" hidden="1">
      <c r="A1018" s="34">
        <f t="shared" si="18"/>
        <v>947</v>
      </c>
      <c r="B1018" s="279">
        <v>45956</v>
      </c>
      <c r="C1018" s="34" t="s">
        <v>4769</v>
      </c>
      <c r="D1018" s="280"/>
      <c r="E1018" s="34" t="s">
        <v>5342</v>
      </c>
      <c r="F1018" s="291" t="s">
        <v>4252</v>
      </c>
      <c r="G1018" s="291"/>
      <c r="H1018" s="291"/>
      <c r="I1018" s="34" t="s">
        <v>26</v>
      </c>
      <c r="J1018" s="34" t="s">
        <v>27</v>
      </c>
      <c r="K1018" s="34" t="s">
        <v>390</v>
      </c>
      <c r="L1018" s="34" t="s">
        <v>29</v>
      </c>
      <c r="M1018" s="34" t="s">
        <v>91</v>
      </c>
      <c r="N1018" s="34" t="s">
        <v>389</v>
      </c>
      <c r="O1018" s="38"/>
      <c r="P1018" s="34"/>
      <c r="Q1018" s="34"/>
      <c r="R1018" s="284"/>
      <c r="S1018" s="285"/>
      <c r="T1018" s="38"/>
      <c r="U1018" s="38"/>
      <c r="V1018" s="42"/>
      <c r="W1018" s="38"/>
      <c r="X1018" s="43"/>
      <c r="Y1018" s="271"/>
      <c r="Z1018" s="271"/>
      <c r="AA1018" s="271"/>
      <c r="AB1018" s="271"/>
    </row>
    <row r="1019" spans="1:28" ht="16" hidden="1">
      <c r="A1019" s="34">
        <f t="shared" si="18"/>
        <v>948</v>
      </c>
      <c r="B1019" s="279">
        <v>45956</v>
      </c>
      <c r="C1019" s="34" t="s">
        <v>5383</v>
      </c>
      <c r="D1019" s="280"/>
      <c r="E1019" s="34" t="s">
        <v>5342</v>
      </c>
      <c r="F1019" s="291" t="s">
        <v>4252</v>
      </c>
      <c r="G1019" s="291"/>
      <c r="H1019" s="291"/>
      <c r="I1019" s="34" t="s">
        <v>26</v>
      </c>
      <c r="J1019" s="34" t="s">
        <v>27</v>
      </c>
      <c r="K1019" s="34" t="s">
        <v>390</v>
      </c>
      <c r="L1019" s="34" t="s">
        <v>29</v>
      </c>
      <c r="M1019" s="34" t="s">
        <v>91</v>
      </c>
      <c r="N1019" s="34" t="s">
        <v>389</v>
      </c>
      <c r="O1019" s="38"/>
      <c r="P1019" s="34"/>
      <c r="Q1019" s="34"/>
      <c r="R1019" s="284"/>
      <c r="S1019" s="285"/>
      <c r="T1019" s="38"/>
      <c r="U1019" s="38"/>
      <c r="V1019" s="42"/>
      <c r="W1019" s="38"/>
      <c r="X1019" s="43"/>
      <c r="Y1019" s="271"/>
      <c r="Z1019" s="271"/>
      <c r="AA1019" s="271"/>
      <c r="AB1019" s="271"/>
    </row>
    <row r="1020" spans="1:28" ht="16" hidden="1">
      <c r="A1020" s="34">
        <f t="shared" si="18"/>
        <v>949</v>
      </c>
      <c r="B1020" s="279">
        <v>45956</v>
      </c>
      <c r="C1020" s="34" t="s">
        <v>5384</v>
      </c>
      <c r="D1020" s="280"/>
      <c r="E1020" s="34" t="s">
        <v>5342</v>
      </c>
      <c r="F1020" s="291" t="s">
        <v>4252</v>
      </c>
      <c r="G1020" s="291"/>
      <c r="H1020" s="291"/>
      <c r="I1020" s="34" t="s">
        <v>26</v>
      </c>
      <c r="J1020" s="34" t="s">
        <v>27</v>
      </c>
      <c r="K1020" s="34" t="s">
        <v>390</v>
      </c>
      <c r="L1020" s="34" t="s">
        <v>29</v>
      </c>
      <c r="M1020" s="34" t="s">
        <v>91</v>
      </c>
      <c r="N1020" s="34" t="s">
        <v>160</v>
      </c>
      <c r="O1020" s="38"/>
      <c r="P1020" s="34"/>
      <c r="Q1020" s="34"/>
      <c r="R1020" s="284"/>
      <c r="S1020" s="285"/>
      <c r="T1020" s="38"/>
      <c r="U1020" s="38"/>
      <c r="V1020" s="42"/>
      <c r="W1020" s="38"/>
      <c r="X1020" s="43"/>
      <c r="Y1020" s="271"/>
      <c r="Z1020" s="271"/>
      <c r="AA1020" s="271"/>
      <c r="AB1020" s="271"/>
    </row>
    <row r="1021" spans="1:28" ht="16" hidden="1">
      <c r="A1021" s="34">
        <f t="shared" si="18"/>
        <v>950</v>
      </c>
      <c r="B1021" s="279">
        <v>45956</v>
      </c>
      <c r="C1021" s="34" t="s">
        <v>5385</v>
      </c>
      <c r="D1021" s="280"/>
      <c r="E1021" s="34" t="s">
        <v>5348</v>
      </c>
      <c r="F1021" s="282" t="s">
        <v>24</v>
      </c>
      <c r="G1021" s="282"/>
      <c r="H1021" s="282"/>
      <c r="I1021" s="34" t="s">
        <v>26</v>
      </c>
      <c r="J1021" s="34" t="s">
        <v>27</v>
      </c>
      <c r="K1021" s="34" t="s">
        <v>390</v>
      </c>
      <c r="L1021" s="34" t="s">
        <v>29</v>
      </c>
      <c r="M1021" s="34" t="s">
        <v>361</v>
      </c>
      <c r="N1021" s="34" t="s">
        <v>389</v>
      </c>
      <c r="O1021" s="38"/>
      <c r="P1021" s="34"/>
      <c r="Q1021" s="34"/>
      <c r="R1021" s="284"/>
      <c r="S1021" s="285"/>
      <c r="T1021" s="38"/>
      <c r="U1021" s="38"/>
      <c r="V1021" s="42"/>
      <c r="W1021" s="38"/>
      <c r="X1021" s="43"/>
      <c r="Y1021" s="271"/>
      <c r="Z1021" s="271"/>
      <c r="AA1021" s="271"/>
      <c r="AB1021" s="271"/>
    </row>
    <row r="1022" spans="1:28" ht="16" hidden="1">
      <c r="A1022" s="34">
        <f t="shared" si="18"/>
        <v>951</v>
      </c>
      <c r="B1022" s="279">
        <v>45956</v>
      </c>
      <c r="C1022" s="34" t="s">
        <v>5386</v>
      </c>
      <c r="D1022" s="280"/>
      <c r="E1022" s="34" t="s">
        <v>3202</v>
      </c>
      <c r="F1022" s="282" t="s">
        <v>24</v>
      </c>
      <c r="G1022" s="282"/>
      <c r="H1022" s="282"/>
      <c r="I1022" s="34" t="s">
        <v>26</v>
      </c>
      <c r="J1022" s="34" t="s">
        <v>27</v>
      </c>
      <c r="K1022" s="34" t="s">
        <v>390</v>
      </c>
      <c r="L1022" s="34" t="s">
        <v>49</v>
      </c>
      <c r="M1022" s="34"/>
      <c r="N1022" s="34" t="s">
        <v>231</v>
      </c>
      <c r="O1022" s="38"/>
      <c r="P1022" s="34"/>
      <c r="Q1022" s="34"/>
      <c r="R1022" s="284"/>
      <c r="S1022" s="285"/>
      <c r="T1022" s="38"/>
      <c r="U1022" s="38"/>
      <c r="V1022" s="42"/>
      <c r="W1022" s="38"/>
      <c r="X1022" s="43"/>
      <c r="Y1022" s="271"/>
      <c r="Z1022" s="271"/>
      <c r="AA1022" s="271"/>
      <c r="AB1022" s="271"/>
    </row>
    <row r="1023" spans="1:28" ht="21" hidden="1" customHeight="1">
      <c r="A1023" s="34">
        <f t="shared" si="18"/>
        <v>952</v>
      </c>
      <c r="B1023" s="279">
        <v>45956</v>
      </c>
      <c r="C1023" s="34" t="s">
        <v>5387</v>
      </c>
      <c r="D1023" s="280"/>
      <c r="E1023" s="34" t="s">
        <v>3202</v>
      </c>
      <c r="F1023" s="282" t="s">
        <v>24</v>
      </c>
      <c r="G1023" s="282"/>
      <c r="H1023" s="282"/>
      <c r="I1023" s="34" t="s">
        <v>26</v>
      </c>
      <c r="J1023" s="34" t="s">
        <v>27</v>
      </c>
      <c r="K1023" s="34" t="s">
        <v>390</v>
      </c>
      <c r="L1023" s="34" t="s">
        <v>29</v>
      </c>
      <c r="M1023" s="34" t="s">
        <v>203</v>
      </c>
      <c r="N1023" s="34" t="s">
        <v>389</v>
      </c>
      <c r="O1023" s="38"/>
      <c r="P1023" s="34"/>
      <c r="Q1023" s="49"/>
      <c r="R1023" s="284"/>
      <c r="S1023" s="285"/>
      <c r="T1023" s="38"/>
      <c r="U1023" s="38"/>
      <c r="V1023" s="42"/>
      <c r="W1023" s="38"/>
      <c r="X1023" s="43"/>
      <c r="Y1023" s="271"/>
      <c r="Z1023" s="271"/>
      <c r="AA1023" s="271"/>
      <c r="AB1023" s="271"/>
    </row>
    <row r="1024" spans="1:28" ht="16" hidden="1">
      <c r="A1024" s="34">
        <f t="shared" si="18"/>
        <v>953</v>
      </c>
      <c r="B1024" s="279">
        <v>45956</v>
      </c>
      <c r="C1024" s="34" t="s">
        <v>5388</v>
      </c>
      <c r="D1024" s="280"/>
      <c r="E1024" s="34"/>
      <c r="F1024" s="144"/>
      <c r="G1024" s="144"/>
      <c r="H1024" s="144"/>
      <c r="I1024" s="34" t="s">
        <v>48</v>
      </c>
      <c r="J1024" s="34" t="s">
        <v>27</v>
      </c>
      <c r="K1024" s="34" t="s">
        <v>390</v>
      </c>
      <c r="L1024" s="34" t="s">
        <v>29</v>
      </c>
      <c r="M1024" s="34"/>
      <c r="N1024" s="34" t="s">
        <v>347</v>
      </c>
      <c r="O1024" s="38"/>
      <c r="P1024" s="34"/>
      <c r="Q1024" s="34"/>
      <c r="R1024" s="284"/>
      <c r="S1024" s="285"/>
      <c r="T1024" s="38"/>
      <c r="U1024" s="38"/>
      <c r="V1024" s="42"/>
      <c r="W1024" s="38"/>
      <c r="X1024" s="43"/>
      <c r="Y1024" s="271"/>
      <c r="Z1024" s="271"/>
      <c r="AA1024" s="271"/>
      <c r="AB1024" s="271"/>
    </row>
    <row r="1025" spans="1:28" ht="16" hidden="1">
      <c r="A1025" s="34">
        <f t="shared" si="18"/>
        <v>954</v>
      </c>
      <c r="B1025" s="279">
        <v>45956</v>
      </c>
      <c r="C1025" s="34" t="s">
        <v>5389</v>
      </c>
      <c r="D1025" s="280"/>
      <c r="E1025" s="34" t="s">
        <v>5276</v>
      </c>
      <c r="F1025" s="282" t="s">
        <v>4746</v>
      </c>
      <c r="G1025" s="282"/>
      <c r="H1025" s="282"/>
      <c r="I1025" s="34" t="s">
        <v>26</v>
      </c>
      <c r="J1025" s="34" t="s">
        <v>38</v>
      </c>
      <c r="K1025" s="34" t="s">
        <v>390</v>
      </c>
      <c r="L1025" s="34" t="s">
        <v>29</v>
      </c>
      <c r="M1025" s="34" t="s">
        <v>161</v>
      </c>
      <c r="N1025" s="34" t="s">
        <v>389</v>
      </c>
      <c r="O1025" s="38"/>
      <c r="P1025" s="34"/>
      <c r="Q1025" s="34"/>
      <c r="R1025" s="284"/>
      <c r="S1025" s="285"/>
      <c r="T1025" s="38"/>
      <c r="U1025" s="38"/>
      <c r="V1025" s="42"/>
      <c r="W1025" s="38"/>
      <c r="X1025" s="43"/>
      <c r="Y1025" s="271"/>
      <c r="Z1025" s="271"/>
      <c r="AA1025" s="271"/>
      <c r="AB1025" s="271"/>
    </row>
    <row r="1026" spans="1:28" ht="16" hidden="1">
      <c r="A1026" s="34">
        <f t="shared" si="18"/>
        <v>955</v>
      </c>
      <c r="B1026" s="279">
        <v>45956</v>
      </c>
      <c r="C1026" s="34" t="s">
        <v>5390</v>
      </c>
      <c r="D1026" s="280"/>
      <c r="E1026" s="34" t="s">
        <v>5234</v>
      </c>
      <c r="F1026" s="144" t="s">
        <v>5235</v>
      </c>
      <c r="G1026" s="144"/>
      <c r="H1026" s="144"/>
      <c r="I1026" s="34" t="s">
        <v>26</v>
      </c>
      <c r="J1026" s="34"/>
      <c r="K1026" s="34" t="s">
        <v>390</v>
      </c>
      <c r="L1026" s="34" t="s">
        <v>29</v>
      </c>
      <c r="M1026" s="34"/>
      <c r="N1026" s="34" t="s">
        <v>231</v>
      </c>
      <c r="O1026" s="38"/>
      <c r="P1026" s="34"/>
      <c r="Q1026" s="34"/>
      <c r="R1026" s="284"/>
      <c r="S1026" s="285"/>
      <c r="T1026" s="38"/>
      <c r="U1026" s="38"/>
      <c r="V1026" s="42"/>
      <c r="W1026" s="38"/>
      <c r="X1026" s="43"/>
      <c r="Y1026" s="271"/>
      <c r="Z1026" s="271"/>
      <c r="AA1026" s="271"/>
      <c r="AB1026" s="271"/>
    </row>
    <row r="1027" spans="1:28" ht="16" hidden="1">
      <c r="A1027" s="34">
        <f t="shared" si="18"/>
        <v>956</v>
      </c>
      <c r="B1027" s="279">
        <v>45956</v>
      </c>
      <c r="C1027" s="34" t="s">
        <v>5391</v>
      </c>
      <c r="D1027" s="280"/>
      <c r="E1027" s="34" t="s">
        <v>3202</v>
      </c>
      <c r="F1027" s="282" t="s">
        <v>24</v>
      </c>
      <c r="G1027" s="282"/>
      <c r="H1027" s="282"/>
      <c r="I1027" s="34" t="s">
        <v>26</v>
      </c>
      <c r="J1027" s="34" t="s">
        <v>27</v>
      </c>
      <c r="K1027" s="34" t="s">
        <v>390</v>
      </c>
      <c r="L1027" s="34" t="s">
        <v>29</v>
      </c>
      <c r="M1027" s="34" t="s">
        <v>91</v>
      </c>
      <c r="N1027" s="34" t="s">
        <v>389</v>
      </c>
      <c r="O1027" s="38"/>
      <c r="P1027" s="34"/>
      <c r="Q1027" s="34"/>
      <c r="R1027" s="284"/>
      <c r="S1027" s="285"/>
      <c r="T1027" s="38"/>
      <c r="U1027" s="38"/>
      <c r="V1027" s="42"/>
      <c r="W1027" s="38"/>
      <c r="X1027" s="43"/>
      <c r="Y1027" s="271"/>
      <c r="Z1027" s="271"/>
      <c r="AA1027" s="271"/>
      <c r="AB1027" s="271"/>
    </row>
    <row r="1028" spans="1:28" ht="16" hidden="1">
      <c r="A1028" s="34">
        <f t="shared" si="18"/>
        <v>957</v>
      </c>
      <c r="B1028" s="279">
        <v>45956</v>
      </c>
      <c r="C1028" s="34" t="s">
        <v>5392</v>
      </c>
      <c r="D1028" s="280"/>
      <c r="E1028" s="34" t="s">
        <v>5348</v>
      </c>
      <c r="F1028" s="282" t="s">
        <v>24</v>
      </c>
      <c r="G1028" s="282"/>
      <c r="H1028" s="282"/>
      <c r="I1028" s="34" t="s">
        <v>26</v>
      </c>
      <c r="J1028" s="34" t="s">
        <v>27</v>
      </c>
      <c r="K1028" s="34" t="s">
        <v>390</v>
      </c>
      <c r="L1028" s="34" t="s">
        <v>29</v>
      </c>
      <c r="M1028" s="34" t="s">
        <v>203</v>
      </c>
      <c r="N1028" s="34" t="s">
        <v>389</v>
      </c>
      <c r="O1028" s="38"/>
      <c r="P1028" s="34"/>
      <c r="Q1028" s="34"/>
      <c r="R1028" s="284"/>
      <c r="S1028" s="285"/>
      <c r="T1028" s="38"/>
      <c r="U1028" s="38"/>
      <c r="V1028" s="42"/>
      <c r="W1028" s="38"/>
      <c r="X1028" s="43"/>
      <c r="Y1028" s="271"/>
      <c r="Z1028" s="271"/>
      <c r="AA1028" s="271"/>
      <c r="AB1028" s="271"/>
    </row>
    <row r="1029" spans="1:28" ht="17" hidden="1">
      <c r="A1029" s="34">
        <f t="shared" si="18"/>
        <v>958</v>
      </c>
      <c r="B1029" s="279">
        <v>45956</v>
      </c>
      <c r="C1029" s="34" t="s">
        <v>5393</v>
      </c>
      <c r="D1029" s="280">
        <v>902999188</v>
      </c>
      <c r="E1029" s="34"/>
      <c r="F1029" s="144"/>
      <c r="G1029" s="144"/>
      <c r="H1029" s="144"/>
      <c r="I1029" s="34" t="s">
        <v>48</v>
      </c>
      <c r="J1029" s="34" t="s">
        <v>38</v>
      </c>
      <c r="K1029" s="34" t="s">
        <v>390</v>
      </c>
      <c r="L1029" s="34" t="s">
        <v>107</v>
      </c>
      <c r="M1029" s="34" t="s">
        <v>161</v>
      </c>
      <c r="N1029" s="34" t="s">
        <v>234</v>
      </c>
      <c r="O1029" s="38" t="s">
        <v>697</v>
      </c>
      <c r="P1029" s="34"/>
      <c r="Q1029" s="34"/>
      <c r="R1029" s="284" t="s">
        <v>4508</v>
      </c>
      <c r="S1029" s="285"/>
      <c r="T1029" s="38"/>
      <c r="U1029" s="38"/>
      <c r="V1029" s="42"/>
      <c r="W1029" s="38"/>
      <c r="X1029" s="43"/>
      <c r="Y1029" s="271"/>
      <c r="Z1029" s="271"/>
      <c r="AA1029" s="271"/>
      <c r="AB1029" s="271"/>
    </row>
    <row r="1030" spans="1:28" ht="16" hidden="1">
      <c r="A1030" s="34">
        <f t="shared" si="18"/>
        <v>959</v>
      </c>
      <c r="B1030" s="279">
        <v>45956</v>
      </c>
      <c r="C1030" s="34" t="s">
        <v>5394</v>
      </c>
      <c r="D1030" s="280"/>
      <c r="E1030" s="34" t="s">
        <v>5348</v>
      </c>
      <c r="F1030" s="282" t="s">
        <v>24</v>
      </c>
      <c r="G1030" s="282"/>
      <c r="H1030" s="282"/>
      <c r="I1030" s="34" t="s">
        <v>26</v>
      </c>
      <c r="J1030" s="34" t="s">
        <v>27</v>
      </c>
      <c r="K1030" s="34" t="s">
        <v>390</v>
      </c>
      <c r="L1030" s="34" t="s">
        <v>29</v>
      </c>
      <c r="M1030" s="34" t="s">
        <v>203</v>
      </c>
      <c r="N1030" s="34" t="s">
        <v>389</v>
      </c>
      <c r="O1030" s="38"/>
      <c r="P1030" s="34"/>
      <c r="Q1030" s="34"/>
      <c r="R1030" s="284"/>
      <c r="S1030" s="285"/>
      <c r="T1030" s="38"/>
      <c r="U1030" s="38"/>
      <c r="V1030" s="42"/>
      <c r="W1030" s="38"/>
      <c r="X1030" s="43"/>
      <c r="Y1030" s="271"/>
      <c r="Z1030" s="271"/>
      <c r="AA1030" s="271"/>
      <c r="AB1030" s="271"/>
    </row>
    <row r="1031" spans="1:28" ht="17" hidden="1">
      <c r="A1031" s="34">
        <f t="shared" si="18"/>
        <v>960</v>
      </c>
      <c r="B1031" s="279">
        <v>45956</v>
      </c>
      <c r="C1031" s="34" t="s">
        <v>5395</v>
      </c>
      <c r="D1031" s="280">
        <v>389405832</v>
      </c>
      <c r="E1031" s="34" t="s">
        <v>3996</v>
      </c>
      <c r="F1031" s="144" t="s">
        <v>4273</v>
      </c>
      <c r="G1031" s="144"/>
      <c r="H1031" s="144"/>
      <c r="I1031" s="34" t="s">
        <v>26</v>
      </c>
      <c r="J1031" s="34" t="s">
        <v>38</v>
      </c>
      <c r="K1031" s="34" t="s">
        <v>390</v>
      </c>
      <c r="L1031" s="34" t="s">
        <v>107</v>
      </c>
      <c r="M1031" s="34" t="s">
        <v>4324</v>
      </c>
      <c r="N1031" s="34" t="s">
        <v>234</v>
      </c>
      <c r="O1031" s="38" t="s">
        <v>4264</v>
      </c>
      <c r="P1031" s="34"/>
      <c r="Q1031" s="34"/>
      <c r="R1031" s="284" t="s">
        <v>4964</v>
      </c>
      <c r="S1031" s="285"/>
      <c r="T1031" s="38"/>
      <c r="U1031" s="38"/>
      <c r="V1031" s="42"/>
      <c r="W1031" s="38"/>
      <c r="X1031" s="43"/>
      <c r="Y1031" s="271"/>
      <c r="Z1031" s="271"/>
      <c r="AA1031" s="271"/>
      <c r="AB1031" s="271"/>
    </row>
    <row r="1032" spans="1:28" ht="17" hidden="1">
      <c r="A1032" s="34">
        <f t="shared" si="18"/>
        <v>961</v>
      </c>
      <c r="B1032" s="279">
        <v>45957</v>
      </c>
      <c r="C1032" s="34" t="s">
        <v>2740</v>
      </c>
      <c r="D1032" s="280">
        <v>933919039</v>
      </c>
      <c r="E1032" s="34"/>
      <c r="F1032" s="144"/>
      <c r="G1032" s="144"/>
      <c r="H1032" s="144"/>
      <c r="I1032" s="34"/>
      <c r="J1032" s="34"/>
      <c r="K1032" s="34"/>
      <c r="L1032" s="34" t="s">
        <v>62</v>
      </c>
      <c r="M1032" s="34" t="s">
        <v>203</v>
      </c>
      <c r="N1032" s="34"/>
      <c r="O1032" s="38" t="s">
        <v>4264</v>
      </c>
      <c r="P1032" s="34"/>
      <c r="Q1032" s="34"/>
      <c r="R1032" s="284" t="s">
        <v>4364</v>
      </c>
      <c r="S1032" s="285"/>
      <c r="T1032" s="38"/>
      <c r="U1032" s="38"/>
      <c r="V1032" s="42"/>
      <c r="W1032" s="38"/>
      <c r="X1032" s="43"/>
      <c r="Y1032" s="271"/>
      <c r="Z1032" s="271"/>
      <c r="AA1032" s="271"/>
      <c r="AB1032" s="271"/>
    </row>
    <row r="1033" spans="1:28" ht="17" hidden="1">
      <c r="A1033" s="34">
        <f t="shared" si="18"/>
        <v>962</v>
      </c>
      <c r="B1033" s="279">
        <v>45957</v>
      </c>
      <c r="C1033" s="34" t="s">
        <v>5347</v>
      </c>
      <c r="D1033" s="280">
        <v>908034757</v>
      </c>
      <c r="E1033" s="34"/>
      <c r="F1033" s="144"/>
      <c r="G1033" s="144"/>
      <c r="H1033" s="144"/>
      <c r="I1033" s="34"/>
      <c r="J1033" s="34"/>
      <c r="K1033" s="34"/>
      <c r="L1033" s="34" t="s">
        <v>60</v>
      </c>
      <c r="M1033" s="34" t="s">
        <v>2244</v>
      </c>
      <c r="N1033" s="34"/>
      <c r="O1033" s="38" t="s">
        <v>697</v>
      </c>
      <c r="P1033" s="34" t="s">
        <v>405</v>
      </c>
      <c r="Q1033" s="44">
        <v>45957</v>
      </c>
      <c r="R1033" s="284" t="s">
        <v>4344</v>
      </c>
      <c r="S1033" s="285"/>
      <c r="T1033" s="38" t="s">
        <v>697</v>
      </c>
      <c r="U1033" s="38" t="s">
        <v>436</v>
      </c>
      <c r="V1033" s="42" t="s">
        <v>5396</v>
      </c>
      <c r="W1033" s="38"/>
      <c r="X1033" s="43"/>
      <c r="Y1033" s="271"/>
      <c r="Z1033" s="271"/>
      <c r="AA1033" s="271"/>
      <c r="AB1033" s="271"/>
    </row>
    <row r="1034" spans="1:28" ht="17" hidden="1">
      <c r="A1034" s="34">
        <f t="shared" si="18"/>
        <v>963</v>
      </c>
      <c r="B1034" s="279">
        <v>45957</v>
      </c>
      <c r="C1034" s="34" t="s">
        <v>191</v>
      </c>
      <c r="D1034" s="280">
        <v>947505659</v>
      </c>
      <c r="E1034" s="34" t="s">
        <v>5276</v>
      </c>
      <c r="F1034" s="282" t="s">
        <v>4746</v>
      </c>
      <c r="G1034" s="282"/>
      <c r="H1034" s="282"/>
      <c r="I1034" s="34" t="s">
        <v>26</v>
      </c>
      <c r="J1034" s="34" t="s">
        <v>38</v>
      </c>
      <c r="K1034" s="34" t="s">
        <v>388</v>
      </c>
      <c r="L1034" s="34" t="s">
        <v>107</v>
      </c>
      <c r="M1034" s="34" t="s">
        <v>161</v>
      </c>
      <c r="N1034" s="34" t="s">
        <v>234</v>
      </c>
      <c r="O1034" s="38" t="s">
        <v>32</v>
      </c>
      <c r="P1034" s="34"/>
      <c r="Q1034" s="34"/>
      <c r="R1034" s="284" t="s">
        <v>4364</v>
      </c>
      <c r="S1034" s="285"/>
      <c r="T1034" s="38"/>
      <c r="U1034" s="38"/>
      <c r="V1034" s="286"/>
      <c r="W1034" s="38"/>
      <c r="X1034" s="43"/>
      <c r="Y1034" s="271"/>
      <c r="Z1034" s="271"/>
      <c r="AA1034" s="271"/>
      <c r="AB1034" s="271"/>
    </row>
    <row r="1035" spans="1:28" ht="16" hidden="1">
      <c r="A1035" s="34">
        <f t="shared" si="18"/>
        <v>964</v>
      </c>
      <c r="B1035" s="279">
        <v>45957</v>
      </c>
      <c r="C1035" s="34" t="s">
        <v>5397</v>
      </c>
      <c r="D1035" s="280"/>
      <c r="E1035" s="34" t="s">
        <v>5398</v>
      </c>
      <c r="F1035" s="144" t="s">
        <v>4318</v>
      </c>
      <c r="G1035" s="144"/>
      <c r="H1035" s="144"/>
      <c r="I1035" s="34" t="s">
        <v>26</v>
      </c>
      <c r="J1035" s="34" t="s">
        <v>27</v>
      </c>
      <c r="K1035" s="34" t="s">
        <v>391</v>
      </c>
      <c r="L1035" s="34" t="s">
        <v>29</v>
      </c>
      <c r="M1035" s="34" t="s">
        <v>91</v>
      </c>
      <c r="N1035" s="34" t="s">
        <v>389</v>
      </c>
      <c r="O1035" s="38"/>
      <c r="P1035" s="34"/>
      <c r="Q1035" s="34"/>
      <c r="R1035" s="284"/>
      <c r="S1035" s="285"/>
      <c r="T1035" s="38"/>
      <c r="U1035" s="38"/>
      <c r="V1035" s="42"/>
      <c r="W1035" s="38"/>
      <c r="X1035" s="43"/>
      <c r="Y1035" s="271"/>
      <c r="Z1035" s="271"/>
      <c r="AA1035" s="271"/>
      <c r="AB1035" s="271"/>
    </row>
    <row r="1036" spans="1:28" ht="16" hidden="1">
      <c r="A1036" s="34">
        <f t="shared" si="18"/>
        <v>965</v>
      </c>
      <c r="B1036" s="279">
        <v>45957</v>
      </c>
      <c r="C1036" s="34" t="s">
        <v>5399</v>
      </c>
      <c r="D1036" s="280"/>
      <c r="E1036" s="34" t="s">
        <v>5327</v>
      </c>
      <c r="F1036" s="282" t="s">
        <v>24</v>
      </c>
      <c r="G1036" s="282"/>
      <c r="H1036" s="282"/>
      <c r="I1036" s="34" t="s">
        <v>26</v>
      </c>
      <c r="J1036" s="34" t="s">
        <v>27</v>
      </c>
      <c r="K1036" s="34" t="s">
        <v>391</v>
      </c>
      <c r="L1036" s="34" t="s">
        <v>29</v>
      </c>
      <c r="M1036" s="34" t="s">
        <v>203</v>
      </c>
      <c r="N1036" s="34" t="s">
        <v>389</v>
      </c>
      <c r="O1036" s="38"/>
      <c r="P1036" s="34"/>
      <c r="Q1036" s="34"/>
      <c r="R1036" s="284"/>
      <c r="S1036" s="285"/>
      <c r="T1036" s="38"/>
      <c r="U1036" s="38"/>
      <c r="V1036" s="42"/>
      <c r="W1036" s="38"/>
      <c r="X1036" s="43"/>
      <c r="Y1036" s="271"/>
      <c r="Z1036" s="271"/>
      <c r="AA1036" s="271"/>
      <c r="AB1036" s="271"/>
    </row>
    <row r="1037" spans="1:28" ht="17" hidden="1">
      <c r="A1037" s="34">
        <f t="shared" si="18"/>
        <v>966</v>
      </c>
      <c r="B1037" s="279">
        <v>45957</v>
      </c>
      <c r="C1037" s="34" t="s">
        <v>5400</v>
      </c>
      <c r="D1037" s="280">
        <v>974973777</v>
      </c>
      <c r="E1037" s="34"/>
      <c r="F1037" s="144"/>
      <c r="G1037" s="144"/>
      <c r="H1037" s="144"/>
      <c r="I1037" s="34"/>
      <c r="J1037" s="34"/>
      <c r="K1037" s="34"/>
      <c r="L1037" s="34" t="s">
        <v>62</v>
      </c>
      <c r="M1037" s="34" t="s">
        <v>212</v>
      </c>
      <c r="N1037" s="34"/>
      <c r="O1037" s="38" t="s">
        <v>4264</v>
      </c>
      <c r="P1037" s="34"/>
      <c r="Q1037" s="34"/>
      <c r="R1037" s="284" t="s">
        <v>4364</v>
      </c>
      <c r="S1037" s="285"/>
      <c r="T1037" s="38"/>
      <c r="U1037" s="38"/>
      <c r="V1037" s="42"/>
      <c r="W1037" s="38"/>
      <c r="X1037" s="43"/>
      <c r="Y1037" s="271"/>
      <c r="Z1037" s="271"/>
      <c r="AA1037" s="271"/>
      <c r="AB1037" s="271"/>
    </row>
    <row r="1038" spans="1:28" ht="17" hidden="1">
      <c r="A1038" s="34">
        <f t="shared" si="18"/>
        <v>967</v>
      </c>
      <c r="B1038" s="279">
        <v>45957</v>
      </c>
      <c r="C1038" s="34" t="s">
        <v>5401</v>
      </c>
      <c r="D1038" s="280">
        <v>986008579</v>
      </c>
      <c r="E1038" s="34" t="s">
        <v>4302</v>
      </c>
      <c r="F1038" s="291" t="s">
        <v>4252</v>
      </c>
      <c r="G1038" s="291"/>
      <c r="H1038" s="291"/>
      <c r="I1038" s="34" t="s">
        <v>26</v>
      </c>
      <c r="J1038" s="34" t="s">
        <v>27</v>
      </c>
      <c r="K1038" s="34" t="s">
        <v>391</v>
      </c>
      <c r="L1038" s="34" t="s">
        <v>29</v>
      </c>
      <c r="M1038" s="34" t="s">
        <v>217</v>
      </c>
      <c r="N1038" s="34" t="s">
        <v>234</v>
      </c>
      <c r="O1038" s="38" t="s">
        <v>697</v>
      </c>
      <c r="P1038" s="34"/>
      <c r="Q1038" s="34"/>
      <c r="R1038" s="284" t="s">
        <v>4508</v>
      </c>
      <c r="S1038" s="285"/>
      <c r="T1038" s="38"/>
      <c r="U1038" s="38"/>
      <c r="V1038" s="42"/>
      <c r="W1038" s="38"/>
      <c r="X1038" s="43"/>
      <c r="Y1038" s="271"/>
      <c r="Z1038" s="271"/>
      <c r="AA1038" s="271"/>
      <c r="AB1038" s="271"/>
    </row>
    <row r="1039" spans="1:28" ht="17" hidden="1">
      <c r="A1039" s="131">
        <f t="shared" si="18"/>
        <v>968</v>
      </c>
      <c r="B1039" s="316">
        <v>45957</v>
      </c>
      <c r="C1039" s="131" t="s">
        <v>5402</v>
      </c>
      <c r="D1039" s="321">
        <v>523228251</v>
      </c>
      <c r="E1039" s="131" t="s">
        <v>5403</v>
      </c>
      <c r="F1039" s="282" t="s">
        <v>24</v>
      </c>
      <c r="G1039" s="282"/>
      <c r="H1039" s="282"/>
      <c r="I1039" s="131" t="s">
        <v>26</v>
      </c>
      <c r="J1039" s="131" t="s">
        <v>27</v>
      </c>
      <c r="K1039" s="131" t="s">
        <v>391</v>
      </c>
      <c r="L1039" s="131" t="s">
        <v>29</v>
      </c>
      <c r="M1039" s="131" t="s">
        <v>361</v>
      </c>
      <c r="N1039" s="131" t="s">
        <v>227</v>
      </c>
      <c r="O1039" s="133" t="s">
        <v>32</v>
      </c>
      <c r="P1039" s="131"/>
      <c r="Q1039" s="131"/>
      <c r="R1039" s="328" t="s">
        <v>4392</v>
      </c>
      <c r="S1039" s="302" t="s">
        <v>5404</v>
      </c>
      <c r="T1039" s="133"/>
      <c r="U1039" s="133"/>
      <c r="V1039" s="318"/>
      <c r="W1039" s="133"/>
      <c r="X1039" s="319"/>
      <c r="Y1039" s="320"/>
      <c r="Z1039" s="320"/>
      <c r="AA1039" s="320"/>
      <c r="AB1039" s="320"/>
    </row>
    <row r="1040" spans="1:28" ht="16" hidden="1">
      <c r="A1040" s="34">
        <f t="shared" si="18"/>
        <v>969</v>
      </c>
      <c r="B1040" s="279">
        <v>45957</v>
      </c>
      <c r="C1040" s="34" t="s">
        <v>5405</v>
      </c>
      <c r="D1040" s="280"/>
      <c r="E1040" s="34" t="s">
        <v>5348</v>
      </c>
      <c r="F1040" s="282" t="s">
        <v>24</v>
      </c>
      <c r="G1040" s="282"/>
      <c r="H1040" s="282"/>
      <c r="I1040" s="34" t="s">
        <v>26</v>
      </c>
      <c r="J1040" s="34" t="s">
        <v>27</v>
      </c>
      <c r="K1040" s="34" t="s">
        <v>391</v>
      </c>
      <c r="L1040" s="34" t="s">
        <v>29</v>
      </c>
      <c r="M1040" s="34" t="s">
        <v>203</v>
      </c>
      <c r="N1040" s="34" t="s">
        <v>389</v>
      </c>
      <c r="O1040" s="38"/>
      <c r="P1040" s="34"/>
      <c r="Q1040" s="34"/>
      <c r="R1040" s="284"/>
      <c r="S1040" s="285"/>
      <c r="T1040" s="38"/>
      <c r="U1040" s="38"/>
      <c r="V1040" s="42"/>
      <c r="W1040" s="38"/>
      <c r="X1040" s="43"/>
      <c r="Y1040" s="271"/>
      <c r="Z1040" s="271"/>
      <c r="AA1040" s="271"/>
      <c r="AB1040" s="271"/>
    </row>
    <row r="1041" spans="1:28" ht="16" hidden="1">
      <c r="A1041" s="34">
        <f t="shared" si="18"/>
        <v>970</v>
      </c>
      <c r="B1041" s="279">
        <v>45957</v>
      </c>
      <c r="C1041" s="34" t="s">
        <v>5406</v>
      </c>
      <c r="D1041" s="280">
        <v>909890723</v>
      </c>
      <c r="E1041" s="34" t="s">
        <v>5348</v>
      </c>
      <c r="F1041" s="282" t="s">
        <v>24</v>
      </c>
      <c r="G1041" s="282"/>
      <c r="H1041" s="282"/>
      <c r="I1041" s="34" t="s">
        <v>26</v>
      </c>
      <c r="J1041" s="34" t="s">
        <v>27</v>
      </c>
      <c r="K1041" s="34" t="s">
        <v>388</v>
      </c>
      <c r="L1041" s="34" t="s">
        <v>29</v>
      </c>
      <c r="M1041" s="34" t="s">
        <v>203</v>
      </c>
      <c r="N1041" s="34" t="s">
        <v>227</v>
      </c>
      <c r="O1041" s="38" t="s">
        <v>4264</v>
      </c>
      <c r="P1041" s="34"/>
      <c r="Q1041" s="34"/>
      <c r="R1041" s="284"/>
      <c r="S1041" s="285"/>
      <c r="T1041" s="38"/>
      <c r="U1041" s="38"/>
      <c r="V1041" s="42"/>
      <c r="W1041" s="38"/>
      <c r="X1041" s="43"/>
      <c r="Y1041" s="271"/>
      <c r="Z1041" s="271"/>
      <c r="AA1041" s="271"/>
      <c r="AB1041" s="271"/>
    </row>
    <row r="1042" spans="1:28" ht="17" hidden="1">
      <c r="A1042" s="34">
        <f t="shared" si="18"/>
        <v>971</v>
      </c>
      <c r="B1042" s="279">
        <v>45957</v>
      </c>
      <c r="C1042" s="34" t="s">
        <v>5407</v>
      </c>
      <c r="D1042" s="280">
        <v>902790217</v>
      </c>
      <c r="E1042" s="34" t="s">
        <v>4926</v>
      </c>
      <c r="F1042" s="291" t="s">
        <v>4252</v>
      </c>
      <c r="G1042" s="291"/>
      <c r="H1042" s="291"/>
      <c r="I1042" s="34" t="s">
        <v>26</v>
      </c>
      <c r="J1042" s="34" t="s">
        <v>27</v>
      </c>
      <c r="K1042" s="34" t="s">
        <v>388</v>
      </c>
      <c r="L1042" s="34" t="s">
        <v>29</v>
      </c>
      <c r="M1042" s="34" t="s">
        <v>91</v>
      </c>
      <c r="N1042" s="34" t="s">
        <v>234</v>
      </c>
      <c r="O1042" s="38" t="s">
        <v>697</v>
      </c>
      <c r="P1042" s="34"/>
      <c r="Q1042" s="34"/>
      <c r="R1042" s="284" t="s">
        <v>4424</v>
      </c>
      <c r="S1042" s="285" t="s">
        <v>5408</v>
      </c>
      <c r="T1042" s="38"/>
      <c r="U1042" s="38"/>
      <c r="V1042" s="42"/>
      <c r="W1042" s="38"/>
      <c r="X1042" s="43"/>
      <c r="Y1042" s="271"/>
      <c r="Z1042" s="271"/>
      <c r="AA1042" s="271"/>
      <c r="AB1042" s="271"/>
    </row>
    <row r="1043" spans="1:28" ht="17" hidden="1">
      <c r="A1043" s="34">
        <f t="shared" si="18"/>
        <v>972</v>
      </c>
      <c r="B1043" s="279">
        <v>45957</v>
      </c>
      <c r="C1043" s="34" t="s">
        <v>5409</v>
      </c>
      <c r="D1043" s="280">
        <v>9095159545</v>
      </c>
      <c r="E1043" s="34"/>
      <c r="F1043" s="144"/>
      <c r="G1043" s="144"/>
      <c r="H1043" s="144"/>
      <c r="I1043" s="34" t="s">
        <v>48</v>
      </c>
      <c r="J1043" s="34" t="s">
        <v>38</v>
      </c>
      <c r="K1043" s="34" t="s">
        <v>388</v>
      </c>
      <c r="L1043" s="34" t="s">
        <v>29</v>
      </c>
      <c r="M1043" s="34" t="s">
        <v>161</v>
      </c>
      <c r="N1043" s="34" t="s">
        <v>227</v>
      </c>
      <c r="O1043" s="38" t="s">
        <v>4264</v>
      </c>
      <c r="P1043" s="34"/>
      <c r="Q1043" s="34"/>
      <c r="R1043" s="284" t="s">
        <v>4508</v>
      </c>
      <c r="S1043" s="285" t="s">
        <v>5410</v>
      </c>
      <c r="T1043" s="38"/>
      <c r="U1043" s="38"/>
      <c r="V1043" s="42"/>
      <c r="W1043" s="38"/>
      <c r="X1043" s="43"/>
      <c r="Y1043" s="271"/>
      <c r="Z1043" s="271"/>
      <c r="AA1043" s="271"/>
      <c r="AB1043" s="271"/>
    </row>
    <row r="1044" spans="1:28" ht="17" hidden="1">
      <c r="A1044" s="34">
        <f t="shared" si="18"/>
        <v>973</v>
      </c>
      <c r="B1044" s="279">
        <v>45957</v>
      </c>
      <c r="C1044" s="34" t="s">
        <v>5411</v>
      </c>
      <c r="D1044" s="280">
        <v>778865205</v>
      </c>
      <c r="E1044" s="34"/>
      <c r="F1044" s="144"/>
      <c r="G1044" s="144"/>
      <c r="H1044" s="144"/>
      <c r="I1044" s="34" t="s">
        <v>48</v>
      </c>
      <c r="J1044" s="34" t="s">
        <v>27</v>
      </c>
      <c r="K1044" s="34" t="s">
        <v>388</v>
      </c>
      <c r="L1044" s="34" t="s">
        <v>29</v>
      </c>
      <c r="M1044" s="34" t="s">
        <v>212</v>
      </c>
      <c r="N1044" s="34" t="s">
        <v>234</v>
      </c>
      <c r="O1044" s="38" t="s">
        <v>4264</v>
      </c>
      <c r="P1044" s="34"/>
      <c r="Q1044" s="34"/>
      <c r="R1044" s="284" t="s">
        <v>4508</v>
      </c>
      <c r="S1044" s="285"/>
      <c r="T1044" s="38"/>
      <c r="U1044" s="38"/>
      <c r="V1044" s="42"/>
      <c r="W1044" s="38"/>
      <c r="X1044" s="43"/>
      <c r="Y1044" s="271"/>
      <c r="Z1044" s="271"/>
      <c r="AA1044" s="271"/>
      <c r="AB1044" s="271"/>
    </row>
    <row r="1045" spans="1:28" ht="17" hidden="1">
      <c r="A1045" s="131">
        <f t="shared" si="18"/>
        <v>974</v>
      </c>
      <c r="B1045" s="316">
        <v>45957</v>
      </c>
      <c r="C1045" s="131" t="s">
        <v>897</v>
      </c>
      <c r="D1045" s="321">
        <v>901250764</v>
      </c>
      <c r="E1045" s="131" t="s">
        <v>4926</v>
      </c>
      <c r="F1045" s="291" t="s">
        <v>4252</v>
      </c>
      <c r="G1045" s="291"/>
      <c r="H1045" s="291"/>
      <c r="I1045" s="131" t="s">
        <v>26</v>
      </c>
      <c r="J1045" s="131" t="s">
        <v>27</v>
      </c>
      <c r="K1045" s="131" t="s">
        <v>391</v>
      </c>
      <c r="L1045" s="131" t="s">
        <v>29</v>
      </c>
      <c r="M1045" s="131" t="s">
        <v>361</v>
      </c>
      <c r="N1045" s="131" t="s">
        <v>227</v>
      </c>
      <c r="O1045" s="133" t="s">
        <v>32</v>
      </c>
      <c r="P1045" s="131"/>
      <c r="Q1045" s="131"/>
      <c r="R1045" s="328" t="s">
        <v>4392</v>
      </c>
      <c r="S1045" s="302" t="s">
        <v>5412</v>
      </c>
      <c r="T1045" s="133"/>
      <c r="U1045" s="133"/>
      <c r="V1045" s="318"/>
      <c r="W1045" s="133"/>
      <c r="X1045" s="319"/>
      <c r="Y1045" s="320"/>
      <c r="Z1045" s="320"/>
      <c r="AA1045" s="320"/>
      <c r="AB1045" s="320"/>
    </row>
    <row r="1046" spans="1:28" ht="17" hidden="1">
      <c r="A1046" s="34">
        <f t="shared" si="18"/>
        <v>975</v>
      </c>
      <c r="B1046" s="279">
        <v>45957</v>
      </c>
      <c r="C1046" s="34" t="s">
        <v>5413</v>
      </c>
      <c r="D1046" s="280">
        <v>357439069</v>
      </c>
      <c r="E1046" s="34" t="s">
        <v>5061</v>
      </c>
      <c r="F1046" s="144" t="s">
        <v>4604</v>
      </c>
      <c r="G1046" s="144"/>
      <c r="H1046" s="144"/>
      <c r="I1046" s="34" t="s">
        <v>26</v>
      </c>
      <c r="J1046" s="34" t="s">
        <v>27</v>
      </c>
      <c r="K1046" s="34" t="s">
        <v>391</v>
      </c>
      <c r="L1046" s="34" t="s">
        <v>29</v>
      </c>
      <c r="M1046" s="34" t="s">
        <v>203</v>
      </c>
      <c r="N1046" s="34" t="s">
        <v>234</v>
      </c>
      <c r="O1046" s="38" t="s">
        <v>697</v>
      </c>
      <c r="P1046" s="34"/>
      <c r="Q1046" s="34"/>
      <c r="R1046" s="284" t="s">
        <v>4424</v>
      </c>
      <c r="S1046" s="285" t="s">
        <v>5414</v>
      </c>
      <c r="T1046" s="38"/>
      <c r="U1046" s="38"/>
      <c r="V1046" s="42"/>
      <c r="W1046" s="38"/>
      <c r="X1046" s="43"/>
      <c r="Y1046" s="271"/>
      <c r="Z1046" s="271"/>
      <c r="AA1046" s="271"/>
      <c r="AB1046" s="271"/>
    </row>
    <row r="1047" spans="1:28" ht="16" hidden="1">
      <c r="A1047" s="34">
        <f t="shared" si="18"/>
        <v>976</v>
      </c>
      <c r="B1047" s="279">
        <v>45957</v>
      </c>
      <c r="C1047" s="34" t="s">
        <v>5415</v>
      </c>
      <c r="D1047" s="280"/>
      <c r="E1047" s="34" t="s">
        <v>5348</v>
      </c>
      <c r="F1047" s="282" t="s">
        <v>24</v>
      </c>
      <c r="G1047" s="282"/>
      <c r="H1047" s="282"/>
      <c r="I1047" s="34" t="s">
        <v>26</v>
      </c>
      <c r="J1047" s="34" t="s">
        <v>27</v>
      </c>
      <c r="K1047" s="34" t="s">
        <v>391</v>
      </c>
      <c r="L1047" s="34" t="s">
        <v>29</v>
      </c>
      <c r="M1047" s="34" t="s">
        <v>361</v>
      </c>
      <c r="N1047" s="34" t="s">
        <v>389</v>
      </c>
      <c r="O1047" s="38"/>
      <c r="P1047" s="34"/>
      <c r="Q1047" s="34"/>
      <c r="R1047" s="284"/>
      <c r="S1047" s="285"/>
      <c r="T1047" s="38"/>
      <c r="U1047" s="38"/>
      <c r="V1047" s="42"/>
      <c r="W1047" s="38"/>
      <c r="X1047" s="43"/>
      <c r="Y1047" s="271"/>
      <c r="Z1047" s="271"/>
      <c r="AA1047" s="271"/>
      <c r="AB1047" s="271"/>
    </row>
    <row r="1048" spans="1:28" ht="16" hidden="1">
      <c r="A1048" s="34">
        <f t="shared" si="18"/>
        <v>977</v>
      </c>
      <c r="B1048" s="279">
        <v>45957</v>
      </c>
      <c r="C1048" s="34" t="s">
        <v>488</v>
      </c>
      <c r="D1048" s="280"/>
      <c r="E1048" s="34" t="s">
        <v>5340</v>
      </c>
      <c r="F1048" s="291" t="s">
        <v>4252</v>
      </c>
      <c r="G1048" s="291"/>
      <c r="H1048" s="291"/>
      <c r="I1048" s="34" t="s">
        <v>26</v>
      </c>
      <c r="J1048" s="34" t="s">
        <v>27</v>
      </c>
      <c r="K1048" s="34" t="s">
        <v>391</v>
      </c>
      <c r="L1048" s="34" t="s">
        <v>29</v>
      </c>
      <c r="M1048" s="34" t="s">
        <v>91</v>
      </c>
      <c r="N1048" s="34" t="s">
        <v>389</v>
      </c>
      <c r="O1048" s="38"/>
      <c r="P1048" s="34"/>
      <c r="Q1048" s="34"/>
      <c r="R1048" s="284"/>
      <c r="S1048" s="285"/>
      <c r="T1048" s="38"/>
      <c r="U1048" s="38"/>
      <c r="V1048" s="42"/>
      <c r="W1048" s="38"/>
      <c r="X1048" s="43"/>
      <c r="Y1048" s="271"/>
      <c r="Z1048" s="271"/>
      <c r="AA1048" s="271"/>
      <c r="AB1048" s="271"/>
    </row>
    <row r="1049" spans="1:28" ht="16" hidden="1">
      <c r="A1049" s="34">
        <f t="shared" si="18"/>
        <v>978</v>
      </c>
      <c r="B1049" s="279">
        <v>45957</v>
      </c>
      <c r="C1049" s="34" t="s">
        <v>5416</v>
      </c>
      <c r="D1049" s="280"/>
      <c r="E1049" s="34" t="s">
        <v>3038</v>
      </c>
      <c r="F1049" s="291" t="s">
        <v>4252</v>
      </c>
      <c r="G1049" s="291"/>
      <c r="H1049" s="291"/>
      <c r="I1049" s="34" t="s">
        <v>26</v>
      </c>
      <c r="J1049" s="34" t="s">
        <v>27</v>
      </c>
      <c r="K1049" s="34" t="s">
        <v>391</v>
      </c>
      <c r="L1049" s="34" t="s">
        <v>29</v>
      </c>
      <c r="M1049" s="34" t="s">
        <v>91</v>
      </c>
      <c r="N1049" s="34" t="s">
        <v>389</v>
      </c>
      <c r="O1049" s="38"/>
      <c r="P1049" s="34"/>
      <c r="Q1049" s="34"/>
      <c r="R1049" s="284"/>
      <c r="S1049" s="285"/>
      <c r="T1049" s="38"/>
      <c r="U1049" s="38"/>
      <c r="V1049" s="42"/>
      <c r="W1049" s="38"/>
      <c r="X1049" s="43"/>
      <c r="Y1049" s="271"/>
      <c r="Z1049" s="271"/>
      <c r="AA1049" s="271"/>
      <c r="AB1049" s="271"/>
    </row>
    <row r="1050" spans="1:28" ht="16" hidden="1">
      <c r="A1050" s="34">
        <f t="shared" si="18"/>
        <v>979</v>
      </c>
      <c r="B1050" s="279">
        <v>45957</v>
      </c>
      <c r="C1050" s="34" t="s">
        <v>5417</v>
      </c>
      <c r="D1050" s="280"/>
      <c r="E1050" s="34"/>
      <c r="F1050" s="144"/>
      <c r="G1050" s="144"/>
      <c r="H1050" s="144"/>
      <c r="I1050" s="34" t="s">
        <v>48</v>
      </c>
      <c r="J1050" s="34" t="s">
        <v>27</v>
      </c>
      <c r="K1050" s="34" t="s">
        <v>391</v>
      </c>
      <c r="L1050" s="34" t="s">
        <v>29</v>
      </c>
      <c r="M1050" s="34" t="s">
        <v>361</v>
      </c>
      <c r="N1050" s="34" t="s">
        <v>389</v>
      </c>
      <c r="O1050" s="38"/>
      <c r="P1050" s="34"/>
      <c r="Q1050" s="34"/>
      <c r="R1050" s="284"/>
      <c r="S1050" s="285"/>
      <c r="T1050" s="38"/>
      <c r="U1050" s="38"/>
      <c r="V1050" s="42"/>
      <c r="W1050" s="38"/>
      <c r="X1050" s="43"/>
      <c r="Y1050" s="271"/>
      <c r="Z1050" s="271"/>
      <c r="AA1050" s="271"/>
      <c r="AB1050" s="271"/>
    </row>
    <row r="1051" spans="1:28" ht="16" hidden="1">
      <c r="A1051" s="34">
        <f t="shared" si="18"/>
        <v>980</v>
      </c>
      <c r="B1051" s="279">
        <v>45957</v>
      </c>
      <c r="C1051" s="34" t="s">
        <v>381</v>
      </c>
      <c r="D1051" s="280"/>
      <c r="E1051" s="34" t="s">
        <v>4302</v>
      </c>
      <c r="F1051" s="291" t="s">
        <v>4252</v>
      </c>
      <c r="G1051" s="291"/>
      <c r="H1051" s="291"/>
      <c r="I1051" s="34" t="s">
        <v>26</v>
      </c>
      <c r="J1051" s="34" t="s">
        <v>27</v>
      </c>
      <c r="K1051" s="34" t="s">
        <v>388</v>
      </c>
      <c r="L1051" s="34" t="s">
        <v>29</v>
      </c>
      <c r="M1051" s="34" t="s">
        <v>203</v>
      </c>
      <c r="N1051" s="34" t="s">
        <v>389</v>
      </c>
      <c r="O1051" s="38"/>
      <c r="P1051" s="34"/>
      <c r="Q1051" s="34"/>
      <c r="R1051" s="284"/>
      <c r="S1051" s="285"/>
      <c r="T1051" s="38"/>
      <c r="U1051" s="38"/>
      <c r="V1051" s="42"/>
      <c r="W1051" s="38"/>
      <c r="X1051" s="43"/>
      <c r="Y1051" s="271"/>
      <c r="Z1051" s="271"/>
      <c r="AA1051" s="271"/>
      <c r="AB1051" s="271"/>
    </row>
    <row r="1052" spans="1:28" ht="16" hidden="1">
      <c r="A1052" s="34">
        <f t="shared" si="18"/>
        <v>981</v>
      </c>
      <c r="B1052" s="279">
        <v>45957</v>
      </c>
      <c r="C1052" s="34" t="s">
        <v>5418</v>
      </c>
      <c r="D1052" s="280"/>
      <c r="E1052" s="34" t="s">
        <v>5419</v>
      </c>
      <c r="F1052" s="144" t="s">
        <v>5235</v>
      </c>
      <c r="G1052" s="144"/>
      <c r="H1052" s="144"/>
      <c r="I1052" s="34" t="s">
        <v>26</v>
      </c>
      <c r="J1052" s="34"/>
      <c r="K1052" s="34" t="s">
        <v>388</v>
      </c>
      <c r="L1052" s="34" t="s">
        <v>29</v>
      </c>
      <c r="M1052" s="34"/>
      <c r="N1052" s="34" t="s">
        <v>231</v>
      </c>
      <c r="O1052" s="38"/>
      <c r="P1052" s="34"/>
      <c r="Q1052" s="34"/>
      <c r="R1052" s="284"/>
      <c r="S1052" s="285"/>
      <c r="T1052" s="38"/>
      <c r="U1052" s="38"/>
      <c r="V1052" s="42"/>
      <c r="W1052" s="38"/>
      <c r="X1052" s="43"/>
      <c r="Y1052" s="271"/>
      <c r="Z1052" s="271"/>
      <c r="AA1052" s="271"/>
      <c r="AB1052" s="271"/>
    </row>
    <row r="1053" spans="1:28" ht="16" hidden="1">
      <c r="A1053" s="34">
        <f t="shared" si="18"/>
        <v>982</v>
      </c>
      <c r="B1053" s="279">
        <v>45957</v>
      </c>
      <c r="C1053" s="34" t="s">
        <v>5420</v>
      </c>
      <c r="D1053" s="280"/>
      <c r="E1053" s="34"/>
      <c r="F1053" s="144"/>
      <c r="G1053" s="144"/>
      <c r="H1053" s="144"/>
      <c r="I1053" s="34" t="s">
        <v>48</v>
      </c>
      <c r="J1053" s="34" t="s">
        <v>27</v>
      </c>
      <c r="K1053" s="34" t="s">
        <v>388</v>
      </c>
      <c r="L1053" s="34" t="s">
        <v>29</v>
      </c>
      <c r="M1053" s="34"/>
      <c r="N1053" s="34" t="s">
        <v>389</v>
      </c>
      <c r="O1053" s="38"/>
      <c r="P1053" s="34"/>
      <c r="Q1053" s="34"/>
      <c r="R1053" s="284"/>
      <c r="S1053" s="285"/>
      <c r="T1053" s="38"/>
      <c r="U1053" s="38"/>
      <c r="V1053" s="42"/>
      <c r="W1053" s="38"/>
      <c r="X1053" s="43"/>
      <c r="Y1053" s="271"/>
      <c r="Z1053" s="271"/>
      <c r="AA1053" s="271"/>
      <c r="AB1053" s="271"/>
    </row>
    <row r="1054" spans="1:28" ht="16" hidden="1">
      <c r="A1054" s="34">
        <f t="shared" si="18"/>
        <v>983</v>
      </c>
      <c r="B1054" s="279">
        <v>45957</v>
      </c>
      <c r="C1054" s="34" t="s">
        <v>241</v>
      </c>
      <c r="D1054" s="280"/>
      <c r="E1054" s="34" t="s">
        <v>5272</v>
      </c>
      <c r="F1054" s="144" t="s">
        <v>4263</v>
      </c>
      <c r="G1054" s="144"/>
      <c r="H1054" s="144"/>
      <c r="I1054" s="34" t="s">
        <v>26</v>
      </c>
      <c r="J1054" s="34"/>
      <c r="K1054" s="34" t="s">
        <v>388</v>
      </c>
      <c r="L1054" s="34" t="s">
        <v>29</v>
      </c>
      <c r="M1054" s="34"/>
      <c r="N1054" s="34" t="s">
        <v>231</v>
      </c>
      <c r="O1054" s="38"/>
      <c r="P1054" s="34"/>
      <c r="Q1054" s="34"/>
      <c r="R1054" s="284"/>
      <c r="S1054" s="285"/>
      <c r="T1054" s="38"/>
      <c r="U1054" s="38"/>
      <c r="V1054" s="42"/>
      <c r="W1054" s="38"/>
      <c r="X1054" s="43"/>
      <c r="Y1054" s="271"/>
      <c r="Z1054" s="271"/>
      <c r="AA1054" s="271"/>
      <c r="AB1054" s="271"/>
    </row>
    <row r="1055" spans="1:28" ht="16" hidden="1">
      <c r="A1055" s="34">
        <f t="shared" si="18"/>
        <v>984</v>
      </c>
      <c r="B1055" s="279">
        <v>45957</v>
      </c>
      <c r="C1055" s="34" t="s">
        <v>390</v>
      </c>
      <c r="D1055" s="280"/>
      <c r="E1055" s="34" t="s">
        <v>5421</v>
      </c>
      <c r="F1055" s="144" t="s">
        <v>4263</v>
      </c>
      <c r="G1055" s="144"/>
      <c r="H1055" s="144"/>
      <c r="I1055" s="34" t="s">
        <v>26</v>
      </c>
      <c r="J1055" s="34"/>
      <c r="K1055" s="34" t="s">
        <v>388</v>
      </c>
      <c r="L1055" s="34" t="s">
        <v>29</v>
      </c>
      <c r="M1055" s="34"/>
      <c r="N1055" s="34" t="s">
        <v>231</v>
      </c>
      <c r="O1055" s="38"/>
      <c r="P1055" s="34"/>
      <c r="Q1055" s="34"/>
      <c r="R1055" s="284"/>
      <c r="S1055" s="285"/>
      <c r="T1055" s="38"/>
      <c r="U1055" s="38"/>
      <c r="V1055" s="42"/>
      <c r="W1055" s="38"/>
      <c r="X1055" s="43"/>
      <c r="Y1055" s="271"/>
      <c r="Z1055" s="271"/>
      <c r="AA1055" s="271"/>
      <c r="AB1055" s="271"/>
    </row>
    <row r="1056" spans="1:28" ht="16" hidden="1">
      <c r="A1056" s="34">
        <f t="shared" si="18"/>
        <v>985</v>
      </c>
      <c r="B1056" s="279">
        <v>45957</v>
      </c>
      <c r="C1056" s="34" t="s">
        <v>5422</v>
      </c>
      <c r="D1056" s="280"/>
      <c r="E1056" s="271"/>
      <c r="F1056" s="144"/>
      <c r="G1056" s="144"/>
      <c r="H1056" s="144"/>
      <c r="I1056" s="34" t="s">
        <v>48</v>
      </c>
      <c r="J1056" s="34" t="s">
        <v>27</v>
      </c>
      <c r="K1056" s="34" t="s">
        <v>388</v>
      </c>
      <c r="L1056" s="34" t="s">
        <v>29</v>
      </c>
      <c r="M1056" s="34" t="s">
        <v>91</v>
      </c>
      <c r="N1056" s="34" t="s">
        <v>389</v>
      </c>
      <c r="O1056" s="38"/>
      <c r="P1056" s="34"/>
      <c r="Q1056" s="34"/>
      <c r="R1056" s="284"/>
      <c r="S1056" s="285"/>
      <c r="T1056" s="38"/>
      <c r="U1056" s="38"/>
      <c r="V1056" s="42"/>
      <c r="W1056" s="38"/>
      <c r="X1056" s="43"/>
      <c r="Y1056" s="271"/>
      <c r="Z1056" s="271"/>
      <c r="AA1056" s="271"/>
      <c r="AB1056" s="271"/>
    </row>
    <row r="1057" spans="1:28" ht="16" hidden="1">
      <c r="A1057" s="34">
        <f t="shared" si="18"/>
        <v>986</v>
      </c>
      <c r="B1057" s="279">
        <v>45957</v>
      </c>
      <c r="C1057" s="34" t="s">
        <v>5423</v>
      </c>
      <c r="D1057" s="280"/>
      <c r="E1057" s="34" t="s">
        <v>5424</v>
      </c>
      <c r="F1057" s="144" t="s">
        <v>5235</v>
      </c>
      <c r="G1057" s="144"/>
      <c r="H1057" s="144"/>
      <c r="I1057" s="34" t="s">
        <v>26</v>
      </c>
      <c r="J1057" s="34"/>
      <c r="K1057" s="34" t="s">
        <v>388</v>
      </c>
      <c r="L1057" s="34" t="s">
        <v>29</v>
      </c>
      <c r="M1057" s="34"/>
      <c r="N1057" s="34" t="s">
        <v>231</v>
      </c>
      <c r="O1057" s="38"/>
      <c r="P1057" s="34"/>
      <c r="Q1057" s="34"/>
      <c r="R1057" s="284"/>
      <c r="S1057" s="285"/>
      <c r="T1057" s="38"/>
      <c r="U1057" s="38"/>
      <c r="V1057" s="42"/>
      <c r="W1057" s="38"/>
      <c r="X1057" s="43"/>
      <c r="Y1057" s="271"/>
      <c r="Z1057" s="271"/>
      <c r="AA1057" s="271"/>
      <c r="AB1057" s="271"/>
    </row>
    <row r="1058" spans="1:28" ht="16" hidden="1">
      <c r="A1058" s="34">
        <f t="shared" si="18"/>
        <v>987</v>
      </c>
      <c r="B1058" s="279">
        <v>45957</v>
      </c>
      <c r="C1058" s="34" t="s">
        <v>5425</v>
      </c>
      <c r="D1058" s="280"/>
      <c r="E1058" s="34" t="s">
        <v>5426</v>
      </c>
      <c r="F1058" s="282" t="s">
        <v>24</v>
      </c>
      <c r="G1058" s="282"/>
      <c r="H1058" s="282"/>
      <c r="I1058" s="34" t="s">
        <v>26</v>
      </c>
      <c r="J1058" s="34" t="s">
        <v>27</v>
      </c>
      <c r="K1058" s="34" t="s">
        <v>388</v>
      </c>
      <c r="L1058" s="34" t="s">
        <v>29</v>
      </c>
      <c r="M1058" s="34"/>
      <c r="N1058" s="34" t="s">
        <v>231</v>
      </c>
      <c r="O1058" s="38"/>
      <c r="P1058" s="34"/>
      <c r="Q1058" s="34"/>
      <c r="R1058" s="284"/>
      <c r="S1058" s="285"/>
      <c r="T1058" s="38"/>
      <c r="U1058" s="38"/>
      <c r="V1058" s="42"/>
      <c r="W1058" s="38"/>
      <c r="X1058" s="43"/>
      <c r="Y1058" s="271"/>
      <c r="Z1058" s="271"/>
      <c r="AA1058" s="271"/>
      <c r="AB1058" s="271"/>
    </row>
    <row r="1059" spans="1:28" ht="16" hidden="1">
      <c r="A1059" s="34">
        <f t="shared" si="18"/>
        <v>988</v>
      </c>
      <c r="B1059" s="279">
        <v>45957</v>
      </c>
      <c r="C1059" s="34" t="s">
        <v>5427</v>
      </c>
      <c r="D1059" s="280"/>
      <c r="E1059" s="34" t="s">
        <v>5342</v>
      </c>
      <c r="F1059" s="291" t="s">
        <v>4252</v>
      </c>
      <c r="G1059" s="291"/>
      <c r="H1059" s="291"/>
      <c r="I1059" s="34" t="s">
        <v>26</v>
      </c>
      <c r="J1059" s="34" t="s">
        <v>27</v>
      </c>
      <c r="K1059" s="34" t="s">
        <v>388</v>
      </c>
      <c r="L1059" s="34" t="s">
        <v>29</v>
      </c>
      <c r="M1059" s="34" t="s">
        <v>91</v>
      </c>
      <c r="N1059" s="34" t="s">
        <v>227</v>
      </c>
      <c r="O1059" s="38"/>
      <c r="P1059" s="34"/>
      <c r="Q1059" s="34"/>
      <c r="R1059" s="284"/>
      <c r="S1059" s="285"/>
      <c r="T1059" s="38"/>
      <c r="U1059" s="38"/>
      <c r="V1059" s="42"/>
      <c r="W1059" s="38"/>
      <c r="X1059" s="43"/>
      <c r="Y1059" s="271"/>
      <c r="Z1059" s="271"/>
      <c r="AA1059" s="271"/>
      <c r="AB1059" s="271"/>
    </row>
    <row r="1060" spans="1:28" ht="17" hidden="1">
      <c r="A1060" s="34">
        <f t="shared" si="18"/>
        <v>989</v>
      </c>
      <c r="B1060" s="279">
        <v>45957</v>
      </c>
      <c r="C1060" s="34" t="s">
        <v>5428</v>
      </c>
      <c r="D1060" s="280">
        <v>384700113</v>
      </c>
      <c r="E1060" s="34" t="s">
        <v>5429</v>
      </c>
      <c r="F1060" s="282" t="s">
        <v>24</v>
      </c>
      <c r="G1060" s="282"/>
      <c r="H1060" s="282"/>
      <c r="I1060" s="34" t="s">
        <v>26</v>
      </c>
      <c r="J1060" s="34" t="s">
        <v>27</v>
      </c>
      <c r="K1060" s="34" t="s">
        <v>391</v>
      </c>
      <c r="L1060" s="34" t="s">
        <v>29</v>
      </c>
      <c r="M1060" s="34" t="s">
        <v>203</v>
      </c>
      <c r="N1060" s="34" t="s">
        <v>389</v>
      </c>
      <c r="O1060" s="38" t="s">
        <v>4264</v>
      </c>
      <c r="P1060" s="34"/>
      <c r="Q1060" s="34"/>
      <c r="R1060" s="284" t="s">
        <v>4364</v>
      </c>
      <c r="S1060" s="285"/>
      <c r="T1060" s="38"/>
      <c r="U1060" s="38"/>
      <c r="V1060" s="42"/>
      <c r="W1060" s="38"/>
      <c r="X1060" s="43"/>
      <c r="Y1060" s="271"/>
      <c r="Z1060" s="271"/>
      <c r="AA1060" s="271"/>
      <c r="AB1060" s="271"/>
    </row>
    <row r="1061" spans="1:28" ht="16" hidden="1">
      <c r="A1061" s="34">
        <f t="shared" si="18"/>
        <v>990</v>
      </c>
      <c r="B1061" s="279">
        <v>45957</v>
      </c>
      <c r="C1061" s="34" t="s">
        <v>5430</v>
      </c>
      <c r="D1061" s="280"/>
      <c r="E1061" s="34" t="s">
        <v>5431</v>
      </c>
      <c r="F1061" s="282" t="s">
        <v>24</v>
      </c>
      <c r="G1061" s="282"/>
      <c r="H1061" s="282"/>
      <c r="I1061" s="34" t="s">
        <v>26</v>
      </c>
      <c r="J1061" s="34" t="s">
        <v>27</v>
      </c>
      <c r="K1061" s="34" t="s">
        <v>388</v>
      </c>
      <c r="L1061" s="34" t="s">
        <v>29</v>
      </c>
      <c r="M1061" s="34" t="s">
        <v>203</v>
      </c>
      <c r="N1061" s="34" t="s">
        <v>389</v>
      </c>
      <c r="O1061" s="38"/>
      <c r="P1061" s="34"/>
      <c r="Q1061" s="34"/>
      <c r="R1061" s="284"/>
      <c r="S1061" s="285"/>
      <c r="T1061" s="38"/>
      <c r="U1061" s="38"/>
      <c r="V1061" s="42"/>
      <c r="W1061" s="38"/>
      <c r="X1061" s="43"/>
      <c r="Y1061" s="271"/>
      <c r="Z1061" s="271"/>
      <c r="AA1061" s="271"/>
      <c r="AB1061" s="271"/>
    </row>
    <row r="1062" spans="1:28" ht="16" hidden="1">
      <c r="A1062" s="34">
        <f t="shared" si="18"/>
        <v>991</v>
      </c>
      <c r="B1062" s="279">
        <v>45957</v>
      </c>
      <c r="C1062" s="34" t="s">
        <v>5323</v>
      </c>
      <c r="D1062" s="280"/>
      <c r="E1062" s="34"/>
      <c r="F1062" s="144"/>
      <c r="G1062" s="144"/>
      <c r="H1062" s="144"/>
      <c r="I1062" s="34" t="s">
        <v>48</v>
      </c>
      <c r="J1062" s="34" t="s">
        <v>27</v>
      </c>
      <c r="K1062" s="34" t="s">
        <v>388</v>
      </c>
      <c r="L1062" s="34" t="s">
        <v>29</v>
      </c>
      <c r="M1062" s="34" t="s">
        <v>203</v>
      </c>
      <c r="N1062" s="34" t="s">
        <v>389</v>
      </c>
      <c r="O1062" s="38"/>
      <c r="P1062" s="34"/>
      <c r="Q1062" s="34"/>
      <c r="R1062" s="284"/>
      <c r="S1062" s="285"/>
      <c r="T1062" s="38"/>
      <c r="U1062" s="38"/>
      <c r="V1062" s="42"/>
      <c r="W1062" s="38"/>
      <c r="X1062" s="43"/>
      <c r="Y1062" s="271"/>
      <c r="Z1062" s="271"/>
      <c r="AA1062" s="271"/>
      <c r="AB1062" s="271"/>
    </row>
    <row r="1063" spans="1:28" ht="16" hidden="1">
      <c r="A1063" s="34">
        <f t="shared" si="18"/>
        <v>992</v>
      </c>
      <c r="B1063" s="279">
        <v>45957</v>
      </c>
      <c r="C1063" s="34" t="s">
        <v>5432</v>
      </c>
      <c r="D1063" s="280"/>
      <c r="E1063" s="34"/>
      <c r="F1063" s="144"/>
      <c r="G1063" s="144"/>
      <c r="H1063" s="144"/>
      <c r="I1063" s="34" t="s">
        <v>26</v>
      </c>
      <c r="J1063" s="34"/>
      <c r="K1063" s="34" t="s">
        <v>388</v>
      </c>
      <c r="L1063" s="34" t="s">
        <v>29</v>
      </c>
      <c r="M1063" s="34"/>
      <c r="N1063" s="34" t="s">
        <v>231</v>
      </c>
      <c r="O1063" s="38"/>
      <c r="P1063" s="34"/>
      <c r="Q1063" s="34"/>
      <c r="R1063" s="284"/>
      <c r="S1063" s="285"/>
      <c r="T1063" s="38"/>
      <c r="U1063" s="38"/>
      <c r="V1063" s="42"/>
      <c r="W1063" s="38"/>
      <c r="X1063" s="43"/>
      <c r="Y1063" s="271"/>
      <c r="Z1063" s="271"/>
      <c r="AA1063" s="271"/>
      <c r="AB1063" s="271"/>
    </row>
    <row r="1064" spans="1:28" ht="16" hidden="1">
      <c r="A1064" s="34">
        <f t="shared" si="18"/>
        <v>993</v>
      </c>
      <c r="B1064" s="279">
        <v>45957</v>
      </c>
      <c r="C1064" s="34" t="s">
        <v>5433</v>
      </c>
      <c r="D1064" s="280"/>
      <c r="E1064" s="34"/>
      <c r="F1064" s="144"/>
      <c r="G1064" s="144"/>
      <c r="H1064" s="144"/>
      <c r="I1064" s="34" t="s">
        <v>48</v>
      </c>
      <c r="J1064" s="34" t="s">
        <v>27</v>
      </c>
      <c r="K1064" s="34" t="s">
        <v>388</v>
      </c>
      <c r="L1064" s="34" t="s">
        <v>29</v>
      </c>
      <c r="M1064" s="34" t="s">
        <v>203</v>
      </c>
      <c r="N1064" s="34" t="s">
        <v>389</v>
      </c>
      <c r="O1064" s="38"/>
      <c r="P1064" s="34"/>
      <c r="Q1064" s="34"/>
      <c r="R1064" s="284"/>
      <c r="S1064" s="285"/>
      <c r="T1064" s="38"/>
      <c r="U1064" s="38"/>
      <c r="V1064" s="42"/>
      <c r="W1064" s="38"/>
      <c r="X1064" s="43"/>
      <c r="Y1064" s="271"/>
      <c r="Z1064" s="271"/>
      <c r="AA1064" s="271"/>
      <c r="AB1064" s="271"/>
    </row>
    <row r="1065" spans="1:28" ht="16" hidden="1">
      <c r="A1065" s="34">
        <f t="shared" si="18"/>
        <v>994</v>
      </c>
      <c r="B1065" s="279">
        <v>45957</v>
      </c>
      <c r="C1065" s="34" t="s">
        <v>5434</v>
      </c>
      <c r="D1065" s="280"/>
      <c r="E1065" s="34" t="s">
        <v>5419</v>
      </c>
      <c r="F1065" s="144" t="s">
        <v>5235</v>
      </c>
      <c r="G1065" s="144"/>
      <c r="H1065" s="144"/>
      <c r="I1065" s="34" t="s">
        <v>26</v>
      </c>
      <c r="J1065" s="34"/>
      <c r="K1065" s="34" t="s">
        <v>388</v>
      </c>
      <c r="L1065" s="34" t="s">
        <v>29</v>
      </c>
      <c r="M1065" s="34"/>
      <c r="N1065" s="34" t="s">
        <v>231</v>
      </c>
      <c r="O1065" s="38"/>
      <c r="P1065" s="34"/>
      <c r="Q1065" s="34"/>
      <c r="R1065" s="284"/>
      <c r="S1065" s="285"/>
      <c r="T1065" s="38"/>
      <c r="U1065" s="38"/>
      <c r="V1065" s="42"/>
      <c r="W1065" s="38"/>
      <c r="X1065" s="43"/>
      <c r="Y1065" s="271"/>
      <c r="Z1065" s="271"/>
      <c r="AA1065" s="271"/>
      <c r="AB1065" s="271"/>
    </row>
    <row r="1066" spans="1:28" ht="17" hidden="1">
      <c r="A1066" s="34">
        <f t="shared" si="18"/>
        <v>995</v>
      </c>
      <c r="B1066" s="279">
        <v>45957</v>
      </c>
      <c r="C1066" s="34" t="s">
        <v>5435</v>
      </c>
      <c r="D1066" s="280" t="s">
        <v>5436</v>
      </c>
      <c r="E1066" s="34"/>
      <c r="F1066" s="144"/>
      <c r="G1066" s="144"/>
      <c r="H1066" s="144"/>
      <c r="I1066" s="34" t="s">
        <v>48</v>
      </c>
      <c r="J1066" s="34" t="s">
        <v>38</v>
      </c>
      <c r="K1066" s="34" t="s">
        <v>388</v>
      </c>
      <c r="L1066" s="34" t="s">
        <v>96</v>
      </c>
      <c r="M1066" s="34" t="s">
        <v>161</v>
      </c>
      <c r="N1066" s="34" t="s">
        <v>234</v>
      </c>
      <c r="O1066" s="38" t="s">
        <v>32</v>
      </c>
      <c r="P1066" s="34"/>
      <c r="Q1066" s="34"/>
      <c r="R1066" s="284" t="s">
        <v>4792</v>
      </c>
      <c r="S1066" s="285" t="s">
        <v>5437</v>
      </c>
      <c r="T1066" s="38"/>
      <c r="U1066" s="38"/>
      <c r="V1066" s="286"/>
      <c r="W1066" s="38"/>
      <c r="X1066" s="43"/>
      <c r="Y1066" s="271"/>
      <c r="Z1066" s="271"/>
      <c r="AA1066" s="271"/>
      <c r="AB1066" s="271"/>
    </row>
    <row r="1067" spans="1:28" ht="16" hidden="1">
      <c r="A1067" s="34">
        <f t="shared" si="18"/>
        <v>996</v>
      </c>
      <c r="B1067" s="279">
        <v>45957</v>
      </c>
      <c r="C1067" s="34" t="s">
        <v>5438</v>
      </c>
      <c r="D1067" s="280"/>
      <c r="E1067" s="34" t="s">
        <v>5419</v>
      </c>
      <c r="F1067" s="144" t="s">
        <v>5235</v>
      </c>
      <c r="G1067" s="144"/>
      <c r="H1067" s="144"/>
      <c r="I1067" s="34" t="s">
        <v>26</v>
      </c>
      <c r="J1067" s="34"/>
      <c r="K1067" s="34" t="s">
        <v>388</v>
      </c>
      <c r="L1067" s="34" t="s">
        <v>29</v>
      </c>
      <c r="M1067" s="34"/>
      <c r="N1067" s="34" t="s">
        <v>231</v>
      </c>
      <c r="O1067" s="38"/>
      <c r="P1067" s="34"/>
      <c r="Q1067" s="34"/>
      <c r="R1067" s="284"/>
      <c r="S1067" s="285"/>
      <c r="T1067" s="38"/>
      <c r="U1067" s="38"/>
      <c r="V1067" s="42"/>
      <c r="W1067" s="38"/>
      <c r="X1067" s="43"/>
      <c r="Y1067" s="271"/>
      <c r="Z1067" s="271"/>
      <c r="AA1067" s="271"/>
      <c r="AB1067" s="271"/>
    </row>
    <row r="1068" spans="1:28" ht="16" hidden="1">
      <c r="A1068" s="34">
        <f t="shared" si="18"/>
        <v>997</v>
      </c>
      <c r="B1068" s="279">
        <v>45957</v>
      </c>
      <c r="C1068" s="34" t="s">
        <v>316</v>
      </c>
      <c r="D1068" s="280"/>
      <c r="E1068" s="34" t="s">
        <v>5403</v>
      </c>
      <c r="F1068" s="282" t="s">
        <v>24</v>
      </c>
      <c r="G1068" s="282"/>
      <c r="H1068" s="282"/>
      <c r="I1068" s="34" t="s">
        <v>26</v>
      </c>
      <c r="J1068" s="34" t="s">
        <v>27</v>
      </c>
      <c r="K1068" s="34" t="s">
        <v>388</v>
      </c>
      <c r="L1068" s="34" t="s">
        <v>29</v>
      </c>
      <c r="M1068" s="34" t="s">
        <v>203</v>
      </c>
      <c r="N1068" s="34" t="s">
        <v>389</v>
      </c>
      <c r="O1068" s="38"/>
      <c r="P1068" s="34"/>
      <c r="Q1068" s="34"/>
      <c r="R1068" s="284"/>
      <c r="S1068" s="285"/>
      <c r="T1068" s="38"/>
      <c r="U1068" s="38"/>
      <c r="V1068" s="42"/>
      <c r="W1068" s="38"/>
      <c r="X1068" s="43"/>
      <c r="Y1068" s="271"/>
      <c r="Z1068" s="271"/>
      <c r="AA1068" s="271"/>
      <c r="AB1068" s="271"/>
    </row>
    <row r="1069" spans="1:28" ht="17" hidden="1">
      <c r="A1069" s="34">
        <f t="shared" si="18"/>
        <v>998</v>
      </c>
      <c r="B1069" s="279">
        <v>45957</v>
      </c>
      <c r="C1069" s="34" t="s">
        <v>5439</v>
      </c>
      <c r="D1069" s="280">
        <v>785723369</v>
      </c>
      <c r="E1069" s="34"/>
      <c r="F1069" s="144"/>
      <c r="G1069" s="144"/>
      <c r="H1069" s="144"/>
      <c r="I1069" s="34" t="s">
        <v>48</v>
      </c>
      <c r="J1069" s="34" t="s">
        <v>27</v>
      </c>
      <c r="K1069" s="34" t="s">
        <v>391</v>
      </c>
      <c r="L1069" s="34" t="s">
        <v>29</v>
      </c>
      <c r="M1069" s="34" t="s">
        <v>203</v>
      </c>
      <c r="N1069" s="34" t="s">
        <v>234</v>
      </c>
      <c r="O1069" s="38" t="s">
        <v>4264</v>
      </c>
      <c r="P1069" s="34"/>
      <c r="Q1069" s="34"/>
      <c r="R1069" s="284" t="s">
        <v>4508</v>
      </c>
      <c r="S1069" s="285"/>
      <c r="T1069" s="38"/>
      <c r="U1069" s="38"/>
      <c r="V1069" s="42"/>
      <c r="W1069" s="38"/>
      <c r="X1069" s="43"/>
      <c r="Y1069" s="271"/>
      <c r="Z1069" s="271"/>
      <c r="AA1069" s="271"/>
      <c r="AB1069" s="271"/>
    </row>
    <row r="1070" spans="1:28" ht="17" hidden="1">
      <c r="A1070" s="34">
        <f t="shared" si="18"/>
        <v>999</v>
      </c>
      <c r="B1070" s="279">
        <v>45958</v>
      </c>
      <c r="C1070" s="34" t="s">
        <v>4883</v>
      </c>
      <c r="D1070" s="280">
        <v>934056046</v>
      </c>
      <c r="E1070" s="34" t="s">
        <v>5429</v>
      </c>
      <c r="F1070" s="282" t="s">
        <v>24</v>
      </c>
      <c r="G1070" s="282"/>
      <c r="H1070" s="282"/>
      <c r="I1070" s="34" t="s">
        <v>26</v>
      </c>
      <c r="J1070" s="34" t="s">
        <v>27</v>
      </c>
      <c r="K1070" s="34" t="s">
        <v>391</v>
      </c>
      <c r="L1070" s="34" t="s">
        <v>29</v>
      </c>
      <c r="M1070" s="34" t="s">
        <v>203</v>
      </c>
      <c r="N1070" s="34" t="s">
        <v>227</v>
      </c>
      <c r="O1070" s="38" t="s">
        <v>32</v>
      </c>
      <c r="P1070" s="34" t="s">
        <v>387</v>
      </c>
      <c r="Q1070" s="55">
        <v>45962</v>
      </c>
      <c r="R1070" s="284" t="s">
        <v>4680</v>
      </c>
      <c r="S1070" s="285" t="s">
        <v>3206</v>
      </c>
      <c r="T1070" s="38"/>
      <c r="U1070" s="38"/>
      <c r="V1070" s="286"/>
      <c r="W1070" s="38"/>
      <c r="X1070" s="43"/>
      <c r="Y1070" s="136"/>
      <c r="Z1070" s="136"/>
      <c r="AA1070" s="136"/>
      <c r="AB1070" s="136"/>
    </row>
    <row r="1071" spans="1:28" ht="16" hidden="1">
      <c r="A1071" s="34">
        <f t="shared" si="18"/>
        <v>1000</v>
      </c>
      <c r="B1071" s="279">
        <v>45958</v>
      </c>
      <c r="C1071" s="34" t="s">
        <v>5440</v>
      </c>
      <c r="D1071" s="280"/>
      <c r="E1071" s="34" t="s">
        <v>5441</v>
      </c>
      <c r="F1071" s="144" t="s">
        <v>4252</v>
      </c>
      <c r="G1071" s="144"/>
      <c r="H1071" s="144"/>
      <c r="I1071" s="34" t="s">
        <v>26</v>
      </c>
      <c r="J1071" s="34" t="s">
        <v>27</v>
      </c>
      <c r="K1071" s="34" t="s">
        <v>391</v>
      </c>
      <c r="L1071" s="34" t="s">
        <v>29</v>
      </c>
      <c r="M1071" s="34" t="s">
        <v>91</v>
      </c>
      <c r="N1071" s="34" t="s">
        <v>389</v>
      </c>
      <c r="O1071" s="38"/>
      <c r="P1071" s="34"/>
      <c r="Q1071" s="34"/>
      <c r="R1071" s="284"/>
      <c r="S1071" s="285"/>
      <c r="T1071" s="38"/>
      <c r="U1071" s="38"/>
      <c r="V1071" s="42"/>
      <c r="W1071" s="38"/>
      <c r="X1071" s="43"/>
      <c r="Y1071" s="271"/>
      <c r="Z1071" s="271"/>
      <c r="AA1071" s="271"/>
      <c r="AB1071" s="271"/>
    </row>
    <row r="1072" spans="1:28" ht="17" hidden="1">
      <c r="A1072" s="34">
        <f t="shared" si="18"/>
        <v>1001</v>
      </c>
      <c r="B1072" s="279">
        <v>45958</v>
      </c>
      <c r="C1072" s="34" t="s">
        <v>5442</v>
      </c>
      <c r="D1072" s="280">
        <v>931499251</v>
      </c>
      <c r="E1072" s="34"/>
      <c r="F1072" s="144"/>
      <c r="G1072" s="144"/>
      <c r="H1072" s="144"/>
      <c r="I1072" s="34" t="s">
        <v>48</v>
      </c>
      <c r="J1072" s="34" t="s">
        <v>27</v>
      </c>
      <c r="K1072" s="34" t="s">
        <v>388</v>
      </c>
      <c r="L1072" s="34" t="s">
        <v>29</v>
      </c>
      <c r="M1072" s="34" t="s">
        <v>91</v>
      </c>
      <c r="N1072" s="34" t="s">
        <v>227</v>
      </c>
      <c r="O1072" s="38" t="s">
        <v>697</v>
      </c>
      <c r="P1072" s="34"/>
      <c r="Q1072" s="34"/>
      <c r="R1072" s="284" t="s">
        <v>4424</v>
      </c>
      <c r="S1072" s="285" t="s">
        <v>5443</v>
      </c>
      <c r="T1072" s="38"/>
      <c r="U1072" s="38"/>
      <c r="V1072" s="42"/>
      <c r="W1072" s="38"/>
      <c r="X1072" s="43"/>
      <c r="Y1072" s="271"/>
      <c r="Z1072" s="271"/>
      <c r="AA1072" s="271"/>
      <c r="AB1072" s="271"/>
    </row>
    <row r="1073" spans="1:28" ht="27" hidden="1" customHeight="1">
      <c r="A1073" s="34">
        <f t="shared" si="18"/>
        <v>1002</v>
      </c>
      <c r="B1073" s="279">
        <v>45958</v>
      </c>
      <c r="C1073" s="34" t="s">
        <v>5444</v>
      </c>
      <c r="D1073" s="280">
        <v>903141412</v>
      </c>
      <c r="E1073" s="34"/>
      <c r="F1073" s="144"/>
      <c r="G1073" s="144"/>
      <c r="H1073" s="144"/>
      <c r="I1073" s="34"/>
      <c r="J1073" s="34"/>
      <c r="K1073" s="34"/>
      <c r="L1073" s="34" t="s">
        <v>62</v>
      </c>
      <c r="M1073" s="34" t="s">
        <v>212</v>
      </c>
      <c r="N1073" s="34"/>
      <c r="O1073" s="38" t="s">
        <v>697</v>
      </c>
      <c r="P1073" s="34"/>
      <c r="Q1073" s="34"/>
      <c r="R1073" s="284" t="s">
        <v>4344</v>
      </c>
      <c r="S1073" s="285" t="s">
        <v>5445</v>
      </c>
      <c r="T1073" s="38" t="s">
        <v>697</v>
      </c>
      <c r="U1073" s="38" t="s">
        <v>44</v>
      </c>
      <c r="V1073" s="42">
        <v>4090000</v>
      </c>
      <c r="W1073" s="38" t="s">
        <v>27</v>
      </c>
      <c r="X1073" s="43"/>
      <c r="Y1073" s="271"/>
      <c r="Z1073" s="271"/>
      <c r="AA1073" s="271"/>
      <c r="AB1073" s="271"/>
    </row>
    <row r="1074" spans="1:28" ht="17" hidden="1">
      <c r="A1074" s="34">
        <f t="shared" si="18"/>
        <v>1003</v>
      </c>
      <c r="B1074" s="279">
        <v>45958</v>
      </c>
      <c r="C1074" s="34" t="s">
        <v>5446</v>
      </c>
      <c r="D1074" s="280">
        <v>906696061</v>
      </c>
      <c r="E1074" s="34" t="s">
        <v>5447</v>
      </c>
      <c r="F1074" s="144" t="s">
        <v>4252</v>
      </c>
      <c r="G1074" s="144"/>
      <c r="H1074" s="144"/>
      <c r="I1074" s="34" t="s">
        <v>26</v>
      </c>
      <c r="J1074" s="34" t="s">
        <v>27</v>
      </c>
      <c r="K1074" s="34" t="s">
        <v>388</v>
      </c>
      <c r="L1074" s="34" t="s">
        <v>29</v>
      </c>
      <c r="M1074" s="34" t="s">
        <v>91</v>
      </c>
      <c r="N1074" s="34" t="s">
        <v>234</v>
      </c>
      <c r="O1074" s="38" t="s">
        <v>4264</v>
      </c>
      <c r="P1074" s="34" t="s">
        <v>5448</v>
      </c>
      <c r="Q1074" s="44">
        <v>45959</v>
      </c>
      <c r="R1074" s="284" t="s">
        <v>4508</v>
      </c>
      <c r="S1074" s="285"/>
      <c r="T1074" s="38" t="s">
        <v>4264</v>
      </c>
      <c r="U1074" s="38" t="s">
        <v>44</v>
      </c>
      <c r="V1074" s="42">
        <v>12090000</v>
      </c>
      <c r="W1074" s="38" t="s">
        <v>27</v>
      </c>
      <c r="X1074" s="43"/>
      <c r="Y1074" s="271"/>
      <c r="Z1074" s="271"/>
      <c r="AA1074" s="271"/>
      <c r="AB1074" s="271"/>
    </row>
    <row r="1075" spans="1:28" ht="17" hidden="1">
      <c r="A1075" s="34">
        <f t="shared" si="18"/>
        <v>1004</v>
      </c>
      <c r="B1075" s="279">
        <v>45958</v>
      </c>
      <c r="C1075" s="34" t="s">
        <v>5449</v>
      </c>
      <c r="D1075" s="280">
        <v>836289397</v>
      </c>
      <c r="E1075" s="34" t="s">
        <v>5450</v>
      </c>
      <c r="F1075" s="144" t="s">
        <v>4252</v>
      </c>
      <c r="G1075" s="144"/>
      <c r="H1075" s="144"/>
      <c r="I1075" s="34" t="s">
        <v>26</v>
      </c>
      <c r="J1075" s="34" t="s">
        <v>27</v>
      </c>
      <c r="K1075" s="34" t="s">
        <v>388</v>
      </c>
      <c r="L1075" s="34" t="s">
        <v>29</v>
      </c>
      <c r="M1075" s="34" t="s">
        <v>91</v>
      </c>
      <c r="N1075" s="34" t="s">
        <v>227</v>
      </c>
      <c r="O1075" s="38" t="s">
        <v>32</v>
      </c>
      <c r="P1075" s="34" t="s">
        <v>4379</v>
      </c>
      <c r="Q1075" s="44">
        <v>45960</v>
      </c>
      <c r="R1075" s="284" t="s">
        <v>4364</v>
      </c>
      <c r="S1075" s="285" t="s">
        <v>5451</v>
      </c>
      <c r="T1075" s="38"/>
      <c r="U1075" s="38"/>
      <c r="V1075" s="286"/>
      <c r="W1075" s="38"/>
      <c r="X1075" s="43"/>
      <c r="Y1075" s="271"/>
      <c r="Z1075" s="271"/>
      <c r="AA1075" s="271"/>
      <c r="AB1075" s="271"/>
    </row>
    <row r="1076" spans="1:28" ht="17" hidden="1">
      <c r="A1076" s="131">
        <f t="shared" si="18"/>
        <v>1005</v>
      </c>
      <c r="B1076" s="316">
        <v>45958</v>
      </c>
      <c r="C1076" s="131" t="s">
        <v>5452</v>
      </c>
      <c r="D1076" s="321">
        <v>903001639</v>
      </c>
      <c r="E1076" s="131" t="s">
        <v>5453</v>
      </c>
      <c r="F1076" s="282" t="s">
        <v>24</v>
      </c>
      <c r="G1076" s="282"/>
      <c r="H1076" s="282"/>
      <c r="I1076" s="131" t="s">
        <v>26</v>
      </c>
      <c r="J1076" s="131" t="s">
        <v>27</v>
      </c>
      <c r="K1076" s="131" t="s">
        <v>391</v>
      </c>
      <c r="L1076" s="131" t="s">
        <v>29</v>
      </c>
      <c r="M1076" s="131" t="s">
        <v>203</v>
      </c>
      <c r="N1076" s="131" t="s">
        <v>227</v>
      </c>
      <c r="O1076" s="133" t="s">
        <v>697</v>
      </c>
      <c r="P1076" s="131"/>
      <c r="Q1076" s="131"/>
      <c r="R1076" s="328" t="s">
        <v>110</v>
      </c>
      <c r="S1076" s="302" t="s">
        <v>5454</v>
      </c>
      <c r="T1076" s="133"/>
      <c r="U1076" s="133"/>
      <c r="V1076" s="323"/>
      <c r="W1076" s="133"/>
      <c r="X1076" s="319"/>
      <c r="Y1076" s="320"/>
      <c r="Z1076" s="320"/>
      <c r="AA1076" s="320"/>
      <c r="AB1076" s="320"/>
    </row>
    <row r="1077" spans="1:28" ht="17" hidden="1">
      <c r="A1077" s="34">
        <f t="shared" si="18"/>
        <v>1006</v>
      </c>
      <c r="B1077" s="279">
        <v>45958</v>
      </c>
      <c r="C1077" s="34" t="s">
        <v>5455</v>
      </c>
      <c r="D1077" s="280">
        <v>862018937</v>
      </c>
      <c r="E1077" s="34" t="s">
        <v>5453</v>
      </c>
      <c r="F1077" s="282" t="s">
        <v>24</v>
      </c>
      <c r="G1077" s="282"/>
      <c r="H1077" s="282"/>
      <c r="I1077" s="34" t="s">
        <v>26</v>
      </c>
      <c r="J1077" s="34" t="s">
        <v>27</v>
      </c>
      <c r="K1077" s="34" t="s">
        <v>391</v>
      </c>
      <c r="L1077" s="34" t="s">
        <v>29</v>
      </c>
      <c r="M1077" s="34" t="s">
        <v>203</v>
      </c>
      <c r="N1077" s="34" t="s">
        <v>227</v>
      </c>
      <c r="O1077" s="38" t="s">
        <v>4264</v>
      </c>
      <c r="P1077" s="34"/>
      <c r="Q1077" s="34"/>
      <c r="R1077" s="284" t="s">
        <v>4508</v>
      </c>
      <c r="S1077" s="285"/>
      <c r="T1077" s="38"/>
      <c r="U1077" s="38"/>
      <c r="V1077" s="42"/>
      <c r="W1077" s="38"/>
      <c r="X1077" s="43"/>
      <c r="Y1077" s="271"/>
      <c r="Z1077" s="271"/>
      <c r="AA1077" s="271"/>
      <c r="AB1077" s="271"/>
    </row>
    <row r="1078" spans="1:28" ht="17" hidden="1">
      <c r="A1078" s="131">
        <f t="shared" si="18"/>
        <v>1007</v>
      </c>
      <c r="B1078" s="316">
        <v>45958</v>
      </c>
      <c r="C1078" s="131" t="s">
        <v>5456</v>
      </c>
      <c r="D1078" s="321">
        <v>868862962</v>
      </c>
      <c r="E1078" s="131"/>
      <c r="F1078" s="154"/>
      <c r="G1078" s="154"/>
      <c r="H1078" s="154"/>
      <c r="I1078" s="131" t="s">
        <v>48</v>
      </c>
      <c r="J1078" s="131" t="s">
        <v>27</v>
      </c>
      <c r="K1078" s="131" t="s">
        <v>391</v>
      </c>
      <c r="L1078" s="131" t="s">
        <v>29</v>
      </c>
      <c r="M1078" s="131" t="s">
        <v>361</v>
      </c>
      <c r="N1078" s="131" t="s">
        <v>234</v>
      </c>
      <c r="O1078" s="133" t="s">
        <v>32</v>
      </c>
      <c r="P1078" s="131"/>
      <c r="Q1078" s="131"/>
      <c r="R1078" s="328"/>
      <c r="S1078" s="302" t="s">
        <v>5457</v>
      </c>
      <c r="T1078" s="133"/>
      <c r="U1078" s="133"/>
      <c r="V1078" s="318"/>
      <c r="W1078" s="133"/>
      <c r="X1078" s="319"/>
      <c r="Y1078" s="320"/>
      <c r="Z1078" s="320"/>
      <c r="AA1078" s="320"/>
      <c r="AB1078" s="320"/>
    </row>
    <row r="1079" spans="1:28" ht="16" hidden="1">
      <c r="A1079" s="34">
        <f t="shared" si="18"/>
        <v>1008</v>
      </c>
      <c r="B1079" s="279">
        <v>45958</v>
      </c>
      <c r="C1079" s="34" t="s">
        <v>5458</v>
      </c>
      <c r="D1079" s="280"/>
      <c r="E1079" s="34" t="s">
        <v>5459</v>
      </c>
      <c r="F1079" s="282" t="s">
        <v>24</v>
      </c>
      <c r="G1079" s="282"/>
      <c r="H1079" s="282"/>
      <c r="I1079" s="34" t="s">
        <v>26</v>
      </c>
      <c r="J1079" s="34" t="s">
        <v>27</v>
      </c>
      <c r="K1079" s="34" t="s">
        <v>391</v>
      </c>
      <c r="L1079" s="34" t="s">
        <v>29</v>
      </c>
      <c r="M1079" s="34" t="s">
        <v>361</v>
      </c>
      <c r="N1079" s="34" t="s">
        <v>347</v>
      </c>
      <c r="O1079" s="38"/>
      <c r="P1079" s="34"/>
      <c r="Q1079" s="34"/>
      <c r="R1079" s="284"/>
      <c r="S1079" s="285"/>
      <c r="T1079" s="38"/>
      <c r="U1079" s="38"/>
      <c r="V1079" s="42"/>
      <c r="W1079" s="38"/>
      <c r="X1079" s="43"/>
      <c r="Y1079" s="271"/>
      <c r="Z1079" s="271"/>
      <c r="AA1079" s="271"/>
      <c r="AB1079" s="271"/>
    </row>
    <row r="1080" spans="1:28" ht="17" hidden="1">
      <c r="A1080" s="34">
        <f t="shared" si="18"/>
        <v>1009</v>
      </c>
      <c r="B1080" s="279">
        <v>45958</v>
      </c>
      <c r="C1080" s="34" t="s">
        <v>5460</v>
      </c>
      <c r="D1080" s="280">
        <v>336012223</v>
      </c>
      <c r="E1080" s="34"/>
      <c r="F1080" s="144"/>
      <c r="G1080" s="144"/>
      <c r="H1080" s="144"/>
      <c r="I1080" s="34" t="s">
        <v>48</v>
      </c>
      <c r="J1080" s="34" t="s">
        <v>27</v>
      </c>
      <c r="K1080" s="34" t="s">
        <v>391</v>
      </c>
      <c r="L1080" s="34" t="s">
        <v>29</v>
      </c>
      <c r="M1080" s="34" t="s">
        <v>212</v>
      </c>
      <c r="N1080" s="34" t="s">
        <v>234</v>
      </c>
      <c r="O1080" s="38" t="s">
        <v>32</v>
      </c>
      <c r="P1080" s="34" t="s">
        <v>251</v>
      </c>
      <c r="Q1080" s="55">
        <v>45969</v>
      </c>
      <c r="R1080" s="284" t="s">
        <v>4424</v>
      </c>
      <c r="S1080" s="285"/>
      <c r="T1080" s="38"/>
      <c r="U1080" s="38"/>
      <c r="V1080" s="286"/>
      <c r="W1080" s="38"/>
      <c r="X1080" s="43"/>
      <c r="Y1080" s="271"/>
      <c r="Z1080" s="271"/>
      <c r="AA1080" s="271"/>
      <c r="AB1080" s="271"/>
    </row>
    <row r="1081" spans="1:28" ht="16" hidden="1">
      <c r="A1081" s="34">
        <f t="shared" si="18"/>
        <v>1010</v>
      </c>
      <c r="B1081" s="279">
        <v>45958</v>
      </c>
      <c r="C1081" s="34" t="s">
        <v>5461</v>
      </c>
      <c r="D1081" s="336">
        <v>794481319</v>
      </c>
      <c r="E1081" s="34" t="s">
        <v>512</v>
      </c>
      <c r="F1081" s="144" t="s">
        <v>5462</v>
      </c>
      <c r="G1081" s="144"/>
      <c r="H1081" s="144"/>
      <c r="I1081" s="34" t="s">
        <v>26</v>
      </c>
      <c r="J1081" s="34" t="s">
        <v>27</v>
      </c>
      <c r="K1081" s="34" t="s">
        <v>391</v>
      </c>
      <c r="L1081" s="34" t="s">
        <v>29</v>
      </c>
      <c r="M1081" s="34" t="s">
        <v>81</v>
      </c>
      <c r="N1081" s="34" t="s">
        <v>227</v>
      </c>
      <c r="O1081" s="38"/>
      <c r="P1081" s="34"/>
      <c r="Q1081" s="34"/>
      <c r="R1081" s="284"/>
      <c r="S1081" s="285"/>
      <c r="T1081" s="38"/>
      <c r="U1081" s="38"/>
      <c r="V1081" s="42"/>
      <c r="W1081" s="38"/>
      <c r="X1081" s="43"/>
      <c r="Y1081" s="271"/>
      <c r="Z1081" s="271"/>
      <c r="AA1081" s="271"/>
      <c r="AB1081" s="271"/>
    </row>
    <row r="1082" spans="1:28" ht="16" hidden="1">
      <c r="A1082" s="34">
        <f t="shared" si="18"/>
        <v>1011</v>
      </c>
      <c r="B1082" s="279">
        <v>45958</v>
      </c>
      <c r="C1082" s="34" t="s">
        <v>5463</v>
      </c>
      <c r="D1082" s="280"/>
      <c r="E1082" s="34" t="s">
        <v>5453</v>
      </c>
      <c r="F1082" s="282" t="s">
        <v>24</v>
      </c>
      <c r="G1082" s="282"/>
      <c r="H1082" s="282"/>
      <c r="I1082" s="34" t="s">
        <v>26</v>
      </c>
      <c r="J1082" s="34" t="s">
        <v>27</v>
      </c>
      <c r="K1082" s="34" t="s">
        <v>391</v>
      </c>
      <c r="L1082" s="34" t="s">
        <v>29</v>
      </c>
      <c r="M1082" s="34" t="s">
        <v>203</v>
      </c>
      <c r="N1082" s="34" t="s">
        <v>389</v>
      </c>
      <c r="O1082" s="38"/>
      <c r="P1082" s="34"/>
      <c r="Q1082" s="34"/>
      <c r="R1082" s="284"/>
      <c r="S1082" s="285"/>
      <c r="T1082" s="38"/>
      <c r="U1082" s="38"/>
      <c r="V1082" s="42"/>
      <c r="W1082" s="38"/>
      <c r="X1082" s="43"/>
      <c r="Y1082" s="271"/>
      <c r="Z1082" s="271"/>
      <c r="AA1082" s="271"/>
      <c r="AB1082" s="271"/>
    </row>
    <row r="1083" spans="1:28" ht="17" hidden="1">
      <c r="A1083" s="34">
        <f t="shared" si="18"/>
        <v>1012</v>
      </c>
      <c r="B1083" s="279">
        <v>45958</v>
      </c>
      <c r="C1083" s="34" t="s">
        <v>5464</v>
      </c>
      <c r="D1083" s="280">
        <v>827896100</v>
      </c>
      <c r="E1083" s="34"/>
      <c r="F1083" s="144"/>
      <c r="G1083" s="144"/>
      <c r="H1083" s="144"/>
      <c r="I1083" s="34" t="s">
        <v>48</v>
      </c>
      <c r="J1083" s="34" t="s">
        <v>27</v>
      </c>
      <c r="K1083" s="34" t="s">
        <v>391</v>
      </c>
      <c r="L1083" s="34" t="s">
        <v>29</v>
      </c>
      <c r="M1083" s="34" t="s">
        <v>203</v>
      </c>
      <c r="N1083" s="34" t="s">
        <v>234</v>
      </c>
      <c r="O1083" s="38" t="s">
        <v>697</v>
      </c>
      <c r="P1083" s="34"/>
      <c r="Q1083" s="34"/>
      <c r="R1083" s="284" t="s">
        <v>4344</v>
      </c>
      <c r="S1083" s="285" t="s">
        <v>5443</v>
      </c>
      <c r="T1083" s="38" t="s">
        <v>697</v>
      </c>
      <c r="U1083" s="38" t="s">
        <v>44</v>
      </c>
      <c r="V1083" s="42">
        <v>3390000</v>
      </c>
      <c r="W1083" s="38"/>
      <c r="X1083" s="43"/>
      <c r="Y1083" s="271"/>
      <c r="Z1083" s="271"/>
      <c r="AA1083" s="271"/>
      <c r="AB1083" s="271"/>
    </row>
    <row r="1084" spans="1:28" ht="17" hidden="1">
      <c r="A1084" s="34">
        <f t="shared" si="18"/>
        <v>1013</v>
      </c>
      <c r="B1084" s="279">
        <v>45958</v>
      </c>
      <c r="C1084" s="34" t="s">
        <v>4623</v>
      </c>
      <c r="D1084" s="280">
        <v>916197779</v>
      </c>
      <c r="E1084" s="34" t="s">
        <v>5465</v>
      </c>
      <c r="F1084" s="282" t="s">
        <v>24</v>
      </c>
      <c r="G1084" s="282"/>
      <c r="H1084" s="282"/>
      <c r="I1084" s="34" t="s">
        <v>26</v>
      </c>
      <c r="J1084" s="34" t="s">
        <v>27</v>
      </c>
      <c r="K1084" s="34" t="s">
        <v>391</v>
      </c>
      <c r="L1084" s="34" t="s">
        <v>29</v>
      </c>
      <c r="M1084" s="34" t="s">
        <v>203</v>
      </c>
      <c r="N1084" s="34" t="s">
        <v>234</v>
      </c>
      <c r="O1084" s="38" t="s">
        <v>4264</v>
      </c>
      <c r="P1084" s="34"/>
      <c r="Q1084" s="34"/>
      <c r="R1084" s="284" t="s">
        <v>4344</v>
      </c>
      <c r="S1084" s="285"/>
      <c r="T1084" s="38"/>
      <c r="U1084" s="38"/>
      <c r="V1084" s="42"/>
      <c r="W1084" s="38"/>
      <c r="X1084" s="43"/>
      <c r="Y1084" s="271"/>
      <c r="Z1084" s="271"/>
      <c r="AA1084" s="271"/>
      <c r="AB1084" s="271"/>
    </row>
    <row r="1085" spans="1:28" ht="16" hidden="1">
      <c r="A1085" s="34">
        <f t="shared" si="18"/>
        <v>1014</v>
      </c>
      <c r="B1085" s="279">
        <v>45958</v>
      </c>
      <c r="C1085" s="34" t="s">
        <v>5466</v>
      </c>
      <c r="D1085" s="280"/>
      <c r="E1085" s="34" t="s">
        <v>5429</v>
      </c>
      <c r="F1085" s="282" t="s">
        <v>24</v>
      </c>
      <c r="G1085" s="282"/>
      <c r="H1085" s="282"/>
      <c r="I1085" s="34" t="s">
        <v>26</v>
      </c>
      <c r="J1085" s="34" t="s">
        <v>27</v>
      </c>
      <c r="K1085" s="34" t="s">
        <v>391</v>
      </c>
      <c r="L1085" s="34" t="s">
        <v>29</v>
      </c>
      <c r="M1085" s="34" t="s">
        <v>203</v>
      </c>
      <c r="N1085" s="34" t="s">
        <v>389</v>
      </c>
      <c r="O1085" s="38"/>
      <c r="P1085" s="34"/>
      <c r="Q1085" s="34"/>
      <c r="R1085" s="284"/>
      <c r="S1085" s="285"/>
      <c r="T1085" s="38"/>
      <c r="U1085" s="38"/>
      <c r="V1085" s="42"/>
      <c r="W1085" s="38"/>
      <c r="X1085" s="43"/>
      <c r="Y1085" s="271"/>
      <c r="Z1085" s="271"/>
      <c r="AA1085" s="271"/>
      <c r="AB1085" s="271"/>
    </row>
    <row r="1086" spans="1:28" ht="16" hidden="1">
      <c r="A1086" s="34">
        <f t="shared" si="18"/>
        <v>1015</v>
      </c>
      <c r="B1086" s="279">
        <v>45958</v>
      </c>
      <c r="C1086" s="34" t="s">
        <v>5467</v>
      </c>
      <c r="D1086" s="280"/>
      <c r="E1086" s="34" t="s">
        <v>5468</v>
      </c>
      <c r="F1086" s="282" t="s">
        <v>24</v>
      </c>
      <c r="G1086" s="282"/>
      <c r="H1086" s="282"/>
      <c r="I1086" s="34" t="s">
        <v>26</v>
      </c>
      <c r="J1086" s="34" t="s">
        <v>27</v>
      </c>
      <c r="K1086" s="34" t="s">
        <v>391</v>
      </c>
      <c r="L1086" s="34" t="s">
        <v>29</v>
      </c>
      <c r="M1086" s="34"/>
      <c r="N1086" s="34" t="s">
        <v>389</v>
      </c>
      <c r="O1086" s="38"/>
      <c r="P1086" s="34"/>
      <c r="Q1086" s="34"/>
      <c r="R1086" s="284"/>
      <c r="S1086" s="285"/>
      <c r="T1086" s="38"/>
      <c r="U1086" s="38"/>
      <c r="V1086" s="42"/>
      <c r="W1086" s="38"/>
      <c r="X1086" s="43"/>
      <c r="Y1086" s="271"/>
      <c r="Z1086" s="271"/>
      <c r="AA1086" s="271"/>
      <c r="AB1086" s="271"/>
    </row>
    <row r="1087" spans="1:28" ht="16" hidden="1">
      <c r="A1087" s="34">
        <f t="shared" si="18"/>
        <v>1016</v>
      </c>
      <c r="B1087" s="279">
        <v>45958</v>
      </c>
      <c r="C1087" s="34" t="s">
        <v>5469</v>
      </c>
      <c r="D1087" s="336">
        <v>917787272</v>
      </c>
      <c r="E1087" s="34"/>
      <c r="F1087" s="144"/>
      <c r="G1087" s="144"/>
      <c r="H1087" s="144"/>
      <c r="I1087" s="34" t="s">
        <v>48</v>
      </c>
      <c r="J1087" s="34" t="s">
        <v>27</v>
      </c>
      <c r="K1087" s="34" t="s">
        <v>390</v>
      </c>
      <c r="L1087" s="34" t="s">
        <v>29</v>
      </c>
      <c r="M1087" s="34" t="s">
        <v>361</v>
      </c>
      <c r="N1087" s="34" t="s">
        <v>227</v>
      </c>
      <c r="O1087" s="38" t="s">
        <v>1169</v>
      </c>
      <c r="P1087" s="34"/>
      <c r="Q1087" s="34"/>
      <c r="R1087" s="284"/>
      <c r="S1087" s="285"/>
      <c r="T1087" s="38"/>
      <c r="U1087" s="38"/>
      <c r="V1087" s="42"/>
      <c r="W1087" s="38"/>
      <c r="X1087" s="43"/>
      <c r="Y1087" s="271"/>
      <c r="Z1087" s="271"/>
      <c r="AA1087" s="271"/>
      <c r="AB1087" s="271"/>
    </row>
    <row r="1088" spans="1:28" ht="17" hidden="1">
      <c r="A1088" s="34">
        <f t="shared" si="18"/>
        <v>1017</v>
      </c>
      <c r="B1088" s="279">
        <v>45958</v>
      </c>
      <c r="C1088" s="34" t="s">
        <v>156</v>
      </c>
      <c r="D1088" s="280">
        <v>829072799</v>
      </c>
      <c r="E1088" s="34" t="s">
        <v>5470</v>
      </c>
      <c r="F1088" s="282" t="s">
        <v>5471</v>
      </c>
      <c r="G1088" s="282"/>
      <c r="H1088" s="282"/>
      <c r="I1088" s="34" t="s">
        <v>26</v>
      </c>
      <c r="J1088" s="34" t="s">
        <v>27</v>
      </c>
      <c r="K1088" s="34" t="s">
        <v>391</v>
      </c>
      <c r="L1088" s="34" t="s">
        <v>374</v>
      </c>
      <c r="M1088" s="34" t="s">
        <v>203</v>
      </c>
      <c r="N1088" s="34" t="s">
        <v>234</v>
      </c>
      <c r="O1088" s="38" t="s">
        <v>32</v>
      </c>
      <c r="P1088" s="34"/>
      <c r="Q1088" s="34"/>
      <c r="R1088" s="284" t="s">
        <v>4364</v>
      </c>
      <c r="S1088" s="285" t="s">
        <v>3125</v>
      </c>
      <c r="T1088" s="38"/>
      <c r="U1088" s="38"/>
      <c r="V1088" s="286"/>
      <c r="W1088" s="38"/>
      <c r="X1088" s="43"/>
      <c r="Y1088" s="271"/>
      <c r="Z1088" s="271"/>
      <c r="AA1088" s="271"/>
      <c r="AB1088" s="271"/>
    </row>
    <row r="1089" spans="1:28" ht="16" hidden="1">
      <c r="A1089" s="34">
        <f t="shared" si="18"/>
        <v>1018</v>
      </c>
      <c r="B1089" s="279">
        <v>45958</v>
      </c>
      <c r="C1089" s="34" t="s">
        <v>5472</v>
      </c>
      <c r="D1089" s="280"/>
      <c r="E1089" s="34" t="s">
        <v>5468</v>
      </c>
      <c r="F1089" s="282" t="s">
        <v>24</v>
      </c>
      <c r="G1089" s="282"/>
      <c r="H1089" s="282"/>
      <c r="I1089" s="34" t="s">
        <v>26</v>
      </c>
      <c r="J1089" s="34" t="s">
        <v>27</v>
      </c>
      <c r="K1089" s="34" t="s">
        <v>391</v>
      </c>
      <c r="L1089" s="34" t="s">
        <v>29</v>
      </c>
      <c r="M1089" s="34" t="s">
        <v>217</v>
      </c>
      <c r="N1089" s="34" t="s">
        <v>389</v>
      </c>
      <c r="O1089" s="38"/>
      <c r="P1089" s="34"/>
      <c r="Q1089" s="34"/>
      <c r="R1089" s="284"/>
      <c r="S1089" s="285"/>
      <c r="T1089" s="38"/>
      <c r="U1089" s="38"/>
      <c r="V1089" s="42"/>
      <c r="W1089" s="38"/>
      <c r="X1089" s="43"/>
      <c r="Y1089" s="271"/>
      <c r="Z1089" s="271"/>
      <c r="AA1089" s="271"/>
      <c r="AB1089" s="271"/>
    </row>
    <row r="1090" spans="1:28" ht="16" hidden="1">
      <c r="A1090" s="34">
        <f t="shared" si="18"/>
        <v>1019</v>
      </c>
      <c r="B1090" s="279">
        <v>45958</v>
      </c>
      <c r="C1090" s="34" t="s">
        <v>2610</v>
      </c>
      <c r="D1090" s="280"/>
      <c r="E1090" s="34" t="s">
        <v>5473</v>
      </c>
      <c r="F1090" s="282" t="s">
        <v>5471</v>
      </c>
      <c r="G1090" s="282"/>
      <c r="H1090" s="282"/>
      <c r="I1090" s="34" t="s">
        <v>26</v>
      </c>
      <c r="J1090" s="34" t="s">
        <v>27</v>
      </c>
      <c r="K1090" s="34" t="s">
        <v>391</v>
      </c>
      <c r="L1090" s="34" t="s">
        <v>29</v>
      </c>
      <c r="M1090" s="34" t="s">
        <v>91</v>
      </c>
      <c r="N1090" s="34" t="s">
        <v>389</v>
      </c>
      <c r="O1090" s="38"/>
      <c r="P1090" s="34"/>
      <c r="Q1090" s="34"/>
      <c r="R1090" s="284"/>
      <c r="S1090" s="285"/>
      <c r="T1090" s="38"/>
      <c r="U1090" s="38"/>
      <c r="V1090" s="42"/>
      <c r="W1090" s="38"/>
      <c r="X1090" s="43"/>
      <c r="Y1090" s="271"/>
      <c r="Z1090" s="271"/>
      <c r="AA1090" s="271"/>
      <c r="AB1090" s="271"/>
    </row>
    <row r="1091" spans="1:28" ht="16" hidden="1">
      <c r="A1091" s="34">
        <f t="shared" si="18"/>
        <v>1020</v>
      </c>
      <c r="B1091" s="279">
        <v>45958</v>
      </c>
      <c r="C1091" s="34" t="s">
        <v>1402</v>
      </c>
      <c r="D1091" s="280"/>
      <c r="E1091" s="34" t="s">
        <v>5431</v>
      </c>
      <c r="F1091" s="282" t="s">
        <v>24</v>
      </c>
      <c r="G1091" s="282"/>
      <c r="H1091" s="282"/>
      <c r="I1091" s="34" t="s">
        <v>26</v>
      </c>
      <c r="J1091" s="34" t="s">
        <v>27</v>
      </c>
      <c r="K1091" s="34" t="s">
        <v>391</v>
      </c>
      <c r="L1091" s="34" t="s">
        <v>29</v>
      </c>
      <c r="M1091" s="34" t="s">
        <v>203</v>
      </c>
      <c r="N1091" s="34" t="s">
        <v>389</v>
      </c>
      <c r="O1091" s="38"/>
      <c r="P1091" s="34"/>
      <c r="Q1091" s="34"/>
      <c r="R1091" s="284"/>
      <c r="S1091" s="285"/>
      <c r="T1091" s="38"/>
      <c r="U1091" s="38"/>
      <c r="V1091" s="42"/>
      <c r="W1091" s="38"/>
      <c r="X1091" s="43"/>
      <c r="Y1091" s="271"/>
      <c r="Z1091" s="271"/>
      <c r="AA1091" s="271"/>
      <c r="AB1091" s="271"/>
    </row>
    <row r="1092" spans="1:28" ht="34" hidden="1">
      <c r="A1092" s="131">
        <f t="shared" si="18"/>
        <v>1021</v>
      </c>
      <c r="B1092" s="316">
        <v>45958</v>
      </c>
      <c r="C1092" s="131" t="s">
        <v>2270</v>
      </c>
      <c r="D1092" s="321">
        <v>909771333</v>
      </c>
      <c r="E1092" s="131" t="s">
        <v>3367</v>
      </c>
      <c r="F1092" s="154" t="s">
        <v>4796</v>
      </c>
      <c r="G1092" s="154"/>
      <c r="H1092" s="154"/>
      <c r="I1092" s="131" t="s">
        <v>26</v>
      </c>
      <c r="J1092" s="131" t="s">
        <v>27</v>
      </c>
      <c r="K1092" s="131" t="s">
        <v>390</v>
      </c>
      <c r="L1092" s="131" t="s">
        <v>29</v>
      </c>
      <c r="M1092" s="131" t="s">
        <v>203</v>
      </c>
      <c r="N1092" s="131" t="s">
        <v>227</v>
      </c>
      <c r="O1092" s="133" t="s">
        <v>32</v>
      </c>
      <c r="P1092" s="131"/>
      <c r="Q1092" s="131"/>
      <c r="R1092" s="328" t="s">
        <v>4424</v>
      </c>
      <c r="S1092" s="302" t="s">
        <v>5474</v>
      </c>
      <c r="T1092" s="133"/>
      <c r="U1092" s="133"/>
      <c r="V1092" s="318"/>
      <c r="W1092" s="133"/>
      <c r="X1092" s="319"/>
      <c r="Y1092" s="320"/>
      <c r="Z1092" s="320"/>
      <c r="AA1092" s="320"/>
      <c r="AB1092" s="320"/>
    </row>
    <row r="1093" spans="1:28" ht="16" hidden="1">
      <c r="A1093" s="34">
        <f t="shared" si="18"/>
        <v>1022</v>
      </c>
      <c r="B1093" s="279">
        <v>45958</v>
      </c>
      <c r="C1093" s="34" t="s">
        <v>5475</v>
      </c>
      <c r="D1093" s="280"/>
      <c r="E1093" s="34" t="s">
        <v>5234</v>
      </c>
      <c r="F1093" s="144" t="s">
        <v>5235</v>
      </c>
      <c r="G1093" s="144"/>
      <c r="H1093" s="144"/>
      <c r="I1093" s="34" t="s">
        <v>26</v>
      </c>
      <c r="J1093" s="34"/>
      <c r="K1093" s="34" t="s">
        <v>390</v>
      </c>
      <c r="L1093" s="34" t="s">
        <v>29</v>
      </c>
      <c r="M1093" s="34"/>
      <c r="N1093" s="34" t="s">
        <v>231</v>
      </c>
      <c r="O1093" s="38"/>
      <c r="P1093" s="34"/>
      <c r="Q1093" s="34"/>
      <c r="R1093" s="284"/>
      <c r="S1093" s="285"/>
      <c r="T1093" s="38"/>
      <c r="U1093" s="38"/>
      <c r="V1093" s="42"/>
      <c r="W1093" s="38"/>
      <c r="X1093" s="43"/>
      <c r="Y1093" s="271"/>
      <c r="Z1093" s="271"/>
      <c r="AA1093" s="271"/>
      <c r="AB1093" s="271"/>
    </row>
    <row r="1094" spans="1:28" ht="34" hidden="1">
      <c r="A1094" s="131">
        <f t="shared" si="18"/>
        <v>1023</v>
      </c>
      <c r="B1094" s="316">
        <v>45958</v>
      </c>
      <c r="C1094" s="131" t="s">
        <v>5476</v>
      </c>
      <c r="D1094" s="321">
        <v>868019585</v>
      </c>
      <c r="E1094" s="131"/>
      <c r="F1094" s="154"/>
      <c r="G1094" s="154"/>
      <c r="H1094" s="154"/>
      <c r="I1094" s="131"/>
      <c r="J1094" s="131"/>
      <c r="K1094" s="131"/>
      <c r="L1094" s="131" t="s">
        <v>62</v>
      </c>
      <c r="M1094" s="131" t="s">
        <v>303</v>
      </c>
      <c r="N1094" s="131"/>
      <c r="O1094" s="133" t="s">
        <v>697</v>
      </c>
      <c r="P1094" s="131"/>
      <c r="Q1094" s="131"/>
      <c r="R1094" s="328" t="s">
        <v>4424</v>
      </c>
      <c r="S1094" s="302" t="s">
        <v>5477</v>
      </c>
      <c r="T1094" s="133"/>
      <c r="U1094" s="133"/>
      <c r="V1094" s="323"/>
      <c r="W1094" s="133"/>
      <c r="X1094" s="319"/>
      <c r="Y1094" s="320"/>
      <c r="Z1094" s="320"/>
      <c r="AA1094" s="320"/>
      <c r="AB1094" s="320"/>
    </row>
    <row r="1095" spans="1:28" ht="17" hidden="1">
      <c r="A1095" s="34">
        <f t="shared" si="18"/>
        <v>1024</v>
      </c>
      <c r="B1095" s="279">
        <v>45958</v>
      </c>
      <c r="C1095" s="34"/>
      <c r="D1095" s="280">
        <v>909833993</v>
      </c>
      <c r="E1095" s="34"/>
      <c r="F1095" s="144"/>
      <c r="G1095" s="144"/>
      <c r="H1095" s="144"/>
      <c r="I1095" s="34"/>
      <c r="J1095" s="34"/>
      <c r="K1095" s="34"/>
      <c r="L1095" s="34" t="s">
        <v>60</v>
      </c>
      <c r="M1095" s="34" t="s">
        <v>203</v>
      </c>
      <c r="N1095" s="34"/>
      <c r="O1095" s="38" t="s">
        <v>697</v>
      </c>
      <c r="P1095" s="34"/>
      <c r="Q1095" s="34"/>
      <c r="R1095" s="284" t="s">
        <v>4424</v>
      </c>
      <c r="S1095" s="285" t="s">
        <v>5478</v>
      </c>
      <c r="T1095" s="38"/>
      <c r="U1095" s="38"/>
      <c r="V1095" s="42"/>
      <c r="W1095" s="38"/>
      <c r="X1095" s="43"/>
      <c r="Y1095" s="271"/>
      <c r="Z1095" s="271"/>
      <c r="AA1095" s="271"/>
      <c r="AB1095" s="271"/>
    </row>
    <row r="1096" spans="1:28" ht="17" hidden="1">
      <c r="A1096" s="34">
        <f t="shared" si="18"/>
        <v>1025</v>
      </c>
      <c r="B1096" s="279">
        <v>45958</v>
      </c>
      <c r="C1096" s="34" t="s">
        <v>1954</v>
      </c>
      <c r="D1096" s="280">
        <v>938037127</v>
      </c>
      <c r="E1096" s="34" t="s">
        <v>5479</v>
      </c>
      <c r="F1096" s="144" t="s">
        <v>4318</v>
      </c>
      <c r="G1096" s="144"/>
      <c r="H1096" s="144"/>
      <c r="I1096" s="34" t="s">
        <v>26</v>
      </c>
      <c r="J1096" s="34" t="s">
        <v>27</v>
      </c>
      <c r="K1096" s="34" t="s">
        <v>390</v>
      </c>
      <c r="L1096" s="34" t="s">
        <v>29</v>
      </c>
      <c r="M1096" s="34" t="s">
        <v>91</v>
      </c>
      <c r="N1096" s="34" t="s">
        <v>227</v>
      </c>
      <c r="O1096" s="38" t="s">
        <v>697</v>
      </c>
      <c r="P1096" s="34"/>
      <c r="Q1096" s="34"/>
      <c r="R1096" s="284" t="s">
        <v>4364</v>
      </c>
      <c r="S1096" s="285"/>
      <c r="T1096" s="38"/>
      <c r="U1096" s="38"/>
      <c r="V1096" s="42"/>
      <c r="W1096" s="38"/>
      <c r="X1096" s="43"/>
      <c r="Y1096" s="271"/>
      <c r="Z1096" s="271"/>
      <c r="AA1096" s="271"/>
      <c r="AB1096" s="271"/>
    </row>
    <row r="1097" spans="1:28" ht="17" hidden="1">
      <c r="A1097" s="34">
        <f t="shared" si="18"/>
        <v>1026</v>
      </c>
      <c r="B1097" s="279">
        <v>45958</v>
      </c>
      <c r="C1097" s="34" t="s">
        <v>5480</v>
      </c>
      <c r="D1097" s="280">
        <v>947825535</v>
      </c>
      <c r="E1097" s="34"/>
      <c r="F1097" s="144"/>
      <c r="G1097" s="144"/>
      <c r="H1097" s="144"/>
      <c r="I1097" s="34" t="s">
        <v>48</v>
      </c>
      <c r="J1097" s="34" t="s">
        <v>27</v>
      </c>
      <c r="K1097" s="34" t="s">
        <v>390</v>
      </c>
      <c r="L1097" s="34" t="s">
        <v>29</v>
      </c>
      <c r="M1097" s="34" t="s">
        <v>203</v>
      </c>
      <c r="N1097" s="34" t="s">
        <v>227</v>
      </c>
      <c r="O1097" s="38" t="s">
        <v>4264</v>
      </c>
      <c r="P1097" s="34"/>
      <c r="Q1097" s="34"/>
      <c r="R1097" s="284" t="s">
        <v>4364</v>
      </c>
      <c r="S1097" s="285"/>
      <c r="T1097" s="38"/>
      <c r="U1097" s="38"/>
      <c r="V1097" s="42"/>
      <c r="W1097" s="38"/>
      <c r="X1097" s="43"/>
      <c r="Y1097" s="271"/>
      <c r="Z1097" s="271"/>
      <c r="AA1097" s="271"/>
      <c r="AB1097" s="271"/>
    </row>
    <row r="1098" spans="1:28" ht="34" hidden="1">
      <c r="A1098" s="34">
        <f t="shared" si="18"/>
        <v>1027</v>
      </c>
      <c r="B1098" s="279">
        <v>45958</v>
      </c>
      <c r="C1098" s="34" t="s">
        <v>5481</v>
      </c>
      <c r="D1098" s="280">
        <v>325730437</v>
      </c>
      <c r="E1098" s="34" t="s">
        <v>5403</v>
      </c>
      <c r="F1098" s="282" t="s">
        <v>24</v>
      </c>
      <c r="G1098" s="282"/>
      <c r="H1098" s="282"/>
      <c r="I1098" s="34" t="s">
        <v>26</v>
      </c>
      <c r="J1098" s="34" t="s">
        <v>27</v>
      </c>
      <c r="K1098" s="34" t="s">
        <v>390</v>
      </c>
      <c r="L1098" s="34" t="s">
        <v>29</v>
      </c>
      <c r="M1098" s="34" t="s">
        <v>361</v>
      </c>
      <c r="N1098" s="34" t="s">
        <v>234</v>
      </c>
      <c r="O1098" s="38" t="s">
        <v>32</v>
      </c>
      <c r="P1098" s="34"/>
      <c r="Q1098" s="34"/>
      <c r="R1098" s="284" t="s">
        <v>5482</v>
      </c>
      <c r="S1098" s="302" t="s">
        <v>5483</v>
      </c>
      <c r="T1098" s="38"/>
      <c r="U1098" s="38"/>
      <c r="V1098" s="286"/>
      <c r="W1098" s="38"/>
      <c r="X1098" s="43"/>
      <c r="Y1098" s="271"/>
      <c r="Z1098" s="271"/>
      <c r="AA1098" s="271"/>
      <c r="AB1098" s="271"/>
    </row>
    <row r="1099" spans="1:28" ht="17" hidden="1">
      <c r="A1099" s="131">
        <f t="shared" si="18"/>
        <v>1028</v>
      </c>
      <c r="B1099" s="316">
        <v>45958</v>
      </c>
      <c r="C1099" s="131" t="s">
        <v>5484</v>
      </c>
      <c r="D1099" s="321">
        <v>768999186</v>
      </c>
      <c r="E1099" s="131" t="s">
        <v>5403</v>
      </c>
      <c r="F1099" s="282" t="s">
        <v>24</v>
      </c>
      <c r="G1099" s="282"/>
      <c r="H1099" s="282"/>
      <c r="I1099" s="131" t="s">
        <v>26</v>
      </c>
      <c r="J1099" s="131" t="s">
        <v>27</v>
      </c>
      <c r="K1099" s="131" t="s">
        <v>390</v>
      </c>
      <c r="L1099" s="131" t="s">
        <v>29</v>
      </c>
      <c r="M1099" s="131" t="s">
        <v>361</v>
      </c>
      <c r="N1099" s="131" t="s">
        <v>227</v>
      </c>
      <c r="O1099" s="133" t="s">
        <v>697</v>
      </c>
      <c r="P1099" s="131"/>
      <c r="Q1099" s="131"/>
      <c r="R1099" s="328" t="s">
        <v>4680</v>
      </c>
      <c r="S1099" s="302" t="s">
        <v>5485</v>
      </c>
      <c r="T1099" s="133"/>
      <c r="U1099" s="133"/>
      <c r="V1099" s="323"/>
      <c r="W1099" s="133"/>
      <c r="X1099" s="319"/>
      <c r="Y1099" s="320"/>
      <c r="Z1099" s="320"/>
      <c r="AA1099" s="320"/>
      <c r="AB1099" s="320"/>
    </row>
    <row r="1100" spans="1:28" ht="16" hidden="1">
      <c r="A1100" s="34">
        <f t="shared" si="18"/>
        <v>1029</v>
      </c>
      <c r="B1100" s="279">
        <v>45958</v>
      </c>
      <c r="C1100" s="34" t="s">
        <v>5486</v>
      </c>
      <c r="D1100" s="280"/>
      <c r="E1100" s="34" t="s">
        <v>5459</v>
      </c>
      <c r="F1100" s="282" t="s">
        <v>24</v>
      </c>
      <c r="G1100" s="282"/>
      <c r="H1100" s="282"/>
      <c r="I1100" s="34" t="s">
        <v>26</v>
      </c>
      <c r="J1100" s="34" t="s">
        <v>27</v>
      </c>
      <c r="K1100" s="34" t="s">
        <v>390</v>
      </c>
      <c r="L1100" s="34" t="s">
        <v>29</v>
      </c>
      <c r="M1100" s="34"/>
      <c r="N1100" s="34" t="s">
        <v>160</v>
      </c>
      <c r="O1100" s="38"/>
      <c r="P1100" s="34"/>
      <c r="Q1100" s="34"/>
      <c r="R1100" s="284"/>
      <c r="S1100" s="285"/>
      <c r="T1100" s="38"/>
      <c r="U1100" s="38"/>
      <c r="V1100" s="42"/>
      <c r="W1100" s="38"/>
      <c r="X1100" s="43"/>
      <c r="Y1100" s="271"/>
      <c r="Z1100" s="271"/>
      <c r="AA1100" s="271"/>
      <c r="AB1100" s="271"/>
    </row>
    <row r="1101" spans="1:28" ht="16" hidden="1">
      <c r="A1101" s="34">
        <f t="shared" si="18"/>
        <v>1030</v>
      </c>
      <c r="B1101" s="279">
        <v>45958</v>
      </c>
      <c r="C1101" s="34" t="s">
        <v>368</v>
      </c>
      <c r="D1101" s="280"/>
      <c r="E1101" s="34" t="s">
        <v>5487</v>
      </c>
      <c r="F1101" s="282" t="s">
        <v>5488</v>
      </c>
      <c r="G1101" s="282"/>
      <c r="H1101" s="282"/>
      <c r="I1101" s="34" t="s">
        <v>26</v>
      </c>
      <c r="J1101" s="34" t="s">
        <v>27</v>
      </c>
      <c r="K1101" s="34" t="s">
        <v>390</v>
      </c>
      <c r="L1101" s="34" t="s">
        <v>29</v>
      </c>
      <c r="M1101" s="34"/>
      <c r="N1101" s="34" t="s">
        <v>221</v>
      </c>
      <c r="O1101" s="38"/>
      <c r="P1101" s="34"/>
      <c r="Q1101" s="34"/>
      <c r="R1101" s="284"/>
      <c r="S1101" s="285"/>
      <c r="T1101" s="38"/>
      <c r="U1101" s="38"/>
      <c r="V1101" s="42"/>
      <c r="W1101" s="38"/>
      <c r="X1101" s="43"/>
      <c r="Y1101" s="271"/>
      <c r="Z1101" s="271"/>
      <c r="AA1101" s="271"/>
      <c r="AB1101" s="271"/>
    </row>
    <row r="1102" spans="1:28" ht="16" hidden="1">
      <c r="A1102" s="34">
        <f t="shared" si="18"/>
        <v>1031</v>
      </c>
      <c r="B1102" s="279">
        <v>45958</v>
      </c>
      <c r="C1102" s="34" t="s">
        <v>5489</v>
      </c>
      <c r="D1102" s="280"/>
      <c r="E1102" s="34"/>
      <c r="F1102" s="144"/>
      <c r="G1102" s="144"/>
      <c r="H1102" s="144"/>
      <c r="I1102" s="34" t="s">
        <v>48</v>
      </c>
      <c r="J1102" s="34" t="s">
        <v>27</v>
      </c>
      <c r="K1102" s="34" t="s">
        <v>390</v>
      </c>
      <c r="L1102" s="34" t="s">
        <v>29</v>
      </c>
      <c r="M1102" s="34" t="s">
        <v>91</v>
      </c>
      <c r="N1102" s="34" t="s">
        <v>389</v>
      </c>
      <c r="O1102" s="38"/>
      <c r="P1102" s="34"/>
      <c r="Q1102" s="34"/>
      <c r="R1102" s="284"/>
      <c r="S1102" s="285"/>
      <c r="T1102" s="38"/>
      <c r="U1102" s="38"/>
      <c r="V1102" s="42"/>
      <c r="W1102" s="38"/>
      <c r="X1102" s="43"/>
      <c r="Y1102" s="271"/>
      <c r="Z1102" s="271"/>
      <c r="AA1102" s="271"/>
      <c r="AB1102" s="271"/>
    </row>
    <row r="1103" spans="1:28" ht="16" hidden="1">
      <c r="A1103" s="34">
        <f t="shared" si="18"/>
        <v>1032</v>
      </c>
      <c r="B1103" s="279">
        <v>45958</v>
      </c>
      <c r="C1103" s="34" t="s">
        <v>5490</v>
      </c>
      <c r="D1103" s="280"/>
      <c r="E1103" s="34" t="s">
        <v>5459</v>
      </c>
      <c r="F1103" s="282" t="s">
        <v>24</v>
      </c>
      <c r="G1103" s="282"/>
      <c r="H1103" s="282"/>
      <c r="I1103" s="34" t="s">
        <v>26</v>
      </c>
      <c r="J1103" s="34" t="s">
        <v>27</v>
      </c>
      <c r="K1103" s="34" t="s">
        <v>390</v>
      </c>
      <c r="L1103" s="34" t="s">
        <v>29</v>
      </c>
      <c r="M1103" s="34" t="s">
        <v>361</v>
      </c>
      <c r="N1103" s="34" t="s">
        <v>389</v>
      </c>
      <c r="O1103" s="38"/>
      <c r="P1103" s="34"/>
      <c r="Q1103" s="34"/>
      <c r="R1103" s="284"/>
      <c r="S1103" s="285"/>
      <c r="T1103" s="38"/>
      <c r="U1103" s="38"/>
      <c r="V1103" s="42"/>
      <c r="W1103" s="38"/>
      <c r="X1103" s="43"/>
      <c r="Y1103" s="271"/>
      <c r="Z1103" s="271"/>
      <c r="AA1103" s="271"/>
      <c r="AB1103" s="271"/>
    </row>
    <row r="1104" spans="1:28" ht="16" hidden="1">
      <c r="A1104" s="34">
        <f t="shared" si="18"/>
        <v>1033</v>
      </c>
      <c r="B1104" s="279">
        <v>45958</v>
      </c>
      <c r="C1104" s="34" t="s">
        <v>5491</v>
      </c>
      <c r="D1104" s="280"/>
      <c r="E1104" s="34"/>
      <c r="F1104" s="144"/>
      <c r="G1104" s="144"/>
      <c r="H1104" s="144"/>
      <c r="I1104" s="34" t="s">
        <v>48</v>
      </c>
      <c r="J1104" s="34" t="s">
        <v>27</v>
      </c>
      <c r="K1104" s="34" t="s">
        <v>390</v>
      </c>
      <c r="L1104" s="34" t="s">
        <v>29</v>
      </c>
      <c r="M1104" s="34" t="s">
        <v>203</v>
      </c>
      <c r="N1104" s="34" t="s">
        <v>389</v>
      </c>
      <c r="O1104" s="38"/>
      <c r="P1104" s="34"/>
      <c r="Q1104" s="34"/>
      <c r="R1104" s="284"/>
      <c r="S1104" s="285"/>
      <c r="T1104" s="38"/>
      <c r="U1104" s="38"/>
      <c r="V1104" s="42"/>
      <c r="W1104" s="38"/>
      <c r="X1104" s="43"/>
      <c r="Y1104" s="271"/>
      <c r="Z1104" s="271"/>
      <c r="AA1104" s="271"/>
      <c r="AB1104" s="271"/>
    </row>
    <row r="1105" spans="1:28" ht="16" hidden="1">
      <c r="A1105" s="34">
        <f t="shared" si="18"/>
        <v>1034</v>
      </c>
      <c r="B1105" s="279">
        <v>45958</v>
      </c>
      <c r="C1105" s="34" t="s">
        <v>5492</v>
      </c>
      <c r="D1105" s="280"/>
      <c r="E1105" s="34"/>
      <c r="F1105" s="144"/>
      <c r="G1105" s="144"/>
      <c r="H1105" s="144"/>
      <c r="I1105" s="34" t="s">
        <v>48</v>
      </c>
      <c r="J1105" s="34" t="s">
        <v>27</v>
      </c>
      <c r="K1105" s="34" t="s">
        <v>390</v>
      </c>
      <c r="L1105" s="34" t="s">
        <v>29</v>
      </c>
      <c r="M1105" s="34"/>
      <c r="N1105" s="34" t="s">
        <v>231</v>
      </c>
      <c r="O1105" s="38"/>
      <c r="P1105" s="34"/>
      <c r="Q1105" s="34"/>
      <c r="R1105" s="284"/>
      <c r="S1105" s="285"/>
      <c r="T1105" s="38"/>
      <c r="U1105" s="38"/>
      <c r="V1105" s="42"/>
      <c r="W1105" s="38"/>
      <c r="X1105" s="43"/>
      <c r="Y1105" s="271"/>
      <c r="Z1105" s="271"/>
      <c r="AA1105" s="271"/>
      <c r="AB1105" s="271"/>
    </row>
    <row r="1106" spans="1:28" ht="16" hidden="1">
      <c r="A1106" s="34">
        <f t="shared" si="18"/>
        <v>1035</v>
      </c>
      <c r="B1106" s="279">
        <v>45958</v>
      </c>
      <c r="C1106" s="34" t="s">
        <v>5493</v>
      </c>
      <c r="D1106" s="280"/>
      <c r="E1106" s="34" t="s">
        <v>5494</v>
      </c>
      <c r="F1106" s="144" t="s">
        <v>4263</v>
      </c>
      <c r="G1106" s="144"/>
      <c r="H1106" s="144"/>
      <c r="I1106" s="34" t="s">
        <v>26</v>
      </c>
      <c r="J1106" s="34"/>
      <c r="K1106" s="34" t="s">
        <v>390</v>
      </c>
      <c r="L1106" s="34" t="s">
        <v>29</v>
      </c>
      <c r="M1106" s="34"/>
      <c r="N1106" s="34" t="s">
        <v>231</v>
      </c>
      <c r="O1106" s="38"/>
      <c r="P1106" s="34"/>
      <c r="Q1106" s="34"/>
      <c r="R1106" s="284"/>
      <c r="S1106" s="285"/>
      <c r="T1106" s="38"/>
      <c r="U1106" s="38"/>
      <c r="V1106" s="42"/>
      <c r="W1106" s="38"/>
      <c r="X1106" s="43"/>
      <c r="Y1106" s="271"/>
      <c r="Z1106" s="271"/>
      <c r="AA1106" s="271"/>
      <c r="AB1106" s="271"/>
    </row>
    <row r="1107" spans="1:28" ht="34" hidden="1">
      <c r="A1107" s="34">
        <f t="shared" si="18"/>
        <v>1036</v>
      </c>
      <c r="B1107" s="279">
        <v>45958</v>
      </c>
      <c r="C1107" s="34" t="s">
        <v>5495</v>
      </c>
      <c r="D1107" s="280" t="s">
        <v>2473</v>
      </c>
      <c r="E1107" s="34" t="s">
        <v>5403</v>
      </c>
      <c r="F1107" s="282" t="s">
        <v>24</v>
      </c>
      <c r="G1107" s="282"/>
      <c r="H1107" s="282"/>
      <c r="I1107" s="34" t="s">
        <v>26</v>
      </c>
      <c r="J1107" s="34" t="s">
        <v>27</v>
      </c>
      <c r="K1107" s="34" t="s">
        <v>390</v>
      </c>
      <c r="L1107" s="34" t="s">
        <v>29</v>
      </c>
      <c r="M1107" s="34"/>
      <c r="N1107" s="34" t="s">
        <v>221</v>
      </c>
      <c r="O1107" s="38" t="s">
        <v>32</v>
      </c>
      <c r="P1107" s="34"/>
      <c r="Q1107" s="34"/>
      <c r="R1107" s="284" t="s">
        <v>4364</v>
      </c>
      <c r="S1107" s="285" t="s">
        <v>5496</v>
      </c>
      <c r="T1107" s="38"/>
      <c r="U1107" s="38"/>
      <c r="V1107" s="286"/>
      <c r="W1107" s="38"/>
      <c r="X1107" s="43"/>
      <c r="Y1107" s="271"/>
      <c r="Z1107" s="271"/>
      <c r="AA1107" s="271"/>
      <c r="AB1107" s="271"/>
    </row>
    <row r="1108" spans="1:28" ht="17" hidden="1">
      <c r="A1108" s="34">
        <f t="shared" si="18"/>
        <v>1037</v>
      </c>
      <c r="B1108" s="279">
        <v>45958</v>
      </c>
      <c r="C1108" s="34" t="s">
        <v>5497</v>
      </c>
      <c r="D1108" s="280" t="s">
        <v>5498</v>
      </c>
      <c r="E1108" s="34" t="s">
        <v>5499</v>
      </c>
      <c r="F1108" s="291" t="s">
        <v>4252</v>
      </c>
      <c r="G1108" s="291"/>
      <c r="H1108" s="291"/>
      <c r="I1108" s="34" t="s">
        <v>26</v>
      </c>
      <c r="J1108" s="34" t="s">
        <v>27</v>
      </c>
      <c r="K1108" s="34" t="s">
        <v>390</v>
      </c>
      <c r="L1108" s="34" t="s">
        <v>29</v>
      </c>
      <c r="M1108" s="34" t="s">
        <v>91</v>
      </c>
      <c r="N1108" s="34" t="s">
        <v>389</v>
      </c>
      <c r="O1108" s="38" t="s">
        <v>32</v>
      </c>
      <c r="P1108" s="34"/>
      <c r="Q1108" s="34"/>
      <c r="R1108" s="284" t="s">
        <v>4939</v>
      </c>
      <c r="S1108" s="285" t="s">
        <v>5500</v>
      </c>
      <c r="T1108" s="38"/>
      <c r="U1108" s="38"/>
      <c r="V1108" s="286"/>
      <c r="W1108" s="38"/>
      <c r="X1108" s="43"/>
      <c r="Y1108" s="271"/>
      <c r="Z1108" s="271"/>
      <c r="AA1108" s="271"/>
      <c r="AB1108" s="271"/>
    </row>
    <row r="1109" spans="1:28" ht="17" hidden="1">
      <c r="A1109" s="34">
        <f t="shared" si="18"/>
        <v>1038</v>
      </c>
      <c r="B1109" s="279">
        <v>45958</v>
      </c>
      <c r="C1109" s="34" t="s">
        <v>5501</v>
      </c>
      <c r="D1109" s="280" t="s">
        <v>5502</v>
      </c>
      <c r="E1109" s="34"/>
      <c r="F1109" s="144"/>
      <c r="G1109" s="144"/>
      <c r="H1109" s="144"/>
      <c r="I1109" s="34"/>
      <c r="J1109" s="34"/>
      <c r="K1109" s="34"/>
      <c r="L1109" s="34" t="s">
        <v>62</v>
      </c>
      <c r="M1109" s="34" t="s">
        <v>161</v>
      </c>
      <c r="N1109" s="34"/>
      <c r="O1109" s="38" t="s">
        <v>4264</v>
      </c>
      <c r="P1109" s="34"/>
      <c r="Q1109" s="34"/>
      <c r="R1109" s="284" t="s">
        <v>4364</v>
      </c>
      <c r="S1109" s="285"/>
      <c r="T1109" s="38"/>
      <c r="U1109" s="38"/>
      <c r="V1109" s="42"/>
      <c r="W1109" s="38"/>
      <c r="X1109" s="43"/>
      <c r="Y1109" s="271"/>
      <c r="Z1109" s="271"/>
      <c r="AA1109" s="271"/>
      <c r="AB1109" s="271"/>
    </row>
    <row r="1110" spans="1:28" ht="17" hidden="1">
      <c r="A1110" s="34">
        <f t="shared" si="18"/>
        <v>1039</v>
      </c>
      <c r="B1110" s="279">
        <v>45958</v>
      </c>
      <c r="C1110" s="34" t="s">
        <v>5503</v>
      </c>
      <c r="D1110" s="280">
        <v>977119660</v>
      </c>
      <c r="E1110" s="34"/>
      <c r="F1110" s="144"/>
      <c r="G1110" s="144"/>
      <c r="H1110" s="144"/>
      <c r="I1110" s="34"/>
      <c r="J1110" s="34"/>
      <c r="K1110" s="34"/>
      <c r="L1110" s="34" t="s">
        <v>62</v>
      </c>
      <c r="M1110" s="34" t="s">
        <v>161</v>
      </c>
      <c r="N1110" s="34"/>
      <c r="O1110" s="38" t="s">
        <v>697</v>
      </c>
      <c r="P1110" s="34"/>
      <c r="Q1110" s="34"/>
      <c r="R1110" s="284" t="s">
        <v>4424</v>
      </c>
      <c r="S1110" s="285" t="s">
        <v>5504</v>
      </c>
      <c r="T1110" s="38"/>
      <c r="U1110" s="38"/>
      <c r="V1110" s="42"/>
      <c r="W1110" s="38"/>
      <c r="X1110" s="43"/>
      <c r="Y1110" s="271"/>
      <c r="Z1110" s="271"/>
      <c r="AA1110" s="271"/>
      <c r="AB1110" s="271"/>
    </row>
    <row r="1111" spans="1:28" ht="17" hidden="1">
      <c r="A1111" s="34">
        <f t="shared" si="18"/>
        <v>1040</v>
      </c>
      <c r="B1111" s="279">
        <v>45958</v>
      </c>
      <c r="C1111" s="34" t="s">
        <v>5505</v>
      </c>
      <c r="D1111" s="280">
        <v>878238855</v>
      </c>
      <c r="E1111" s="34"/>
      <c r="F1111" s="144"/>
      <c r="G1111" s="144"/>
      <c r="H1111" s="144"/>
      <c r="I1111" s="34" t="s">
        <v>48</v>
      </c>
      <c r="J1111" s="34" t="s">
        <v>27</v>
      </c>
      <c r="K1111" s="34" t="s">
        <v>391</v>
      </c>
      <c r="L1111" s="34" t="s">
        <v>29</v>
      </c>
      <c r="M1111" s="34" t="s">
        <v>203</v>
      </c>
      <c r="N1111" s="34" t="s">
        <v>234</v>
      </c>
      <c r="O1111" s="38" t="s">
        <v>4264</v>
      </c>
      <c r="P1111" s="34"/>
      <c r="Q1111" s="34"/>
      <c r="R1111" s="284" t="s">
        <v>4508</v>
      </c>
      <c r="S1111" s="285"/>
      <c r="T1111" s="38"/>
      <c r="U1111" s="38"/>
      <c r="V1111" s="42"/>
      <c r="W1111" s="38"/>
      <c r="X1111" s="43"/>
      <c r="Y1111" s="271"/>
      <c r="Z1111" s="271"/>
      <c r="AA1111" s="271"/>
      <c r="AB1111" s="271"/>
    </row>
    <row r="1112" spans="1:28" ht="16" hidden="1">
      <c r="A1112" s="34">
        <f t="shared" si="18"/>
        <v>1041</v>
      </c>
      <c r="B1112" s="279">
        <v>45958</v>
      </c>
      <c r="C1112" s="34" t="s">
        <v>5506</v>
      </c>
      <c r="D1112" s="280"/>
      <c r="E1112" s="34" t="s">
        <v>5276</v>
      </c>
      <c r="F1112" s="282" t="s">
        <v>4746</v>
      </c>
      <c r="G1112" s="282"/>
      <c r="H1112" s="282"/>
      <c r="I1112" s="34" t="s">
        <v>26</v>
      </c>
      <c r="J1112" s="34" t="s">
        <v>38</v>
      </c>
      <c r="K1112" s="34" t="s">
        <v>391</v>
      </c>
      <c r="L1112" s="34" t="s">
        <v>107</v>
      </c>
      <c r="M1112" s="34" t="s">
        <v>161</v>
      </c>
      <c r="N1112" s="34" t="s">
        <v>389</v>
      </c>
      <c r="O1112" s="38"/>
      <c r="P1112" s="34"/>
      <c r="Q1112" s="34"/>
      <c r="R1112" s="284"/>
      <c r="S1112" s="285"/>
      <c r="T1112" s="38"/>
      <c r="U1112" s="38"/>
      <c r="V1112" s="42"/>
      <c r="W1112" s="38"/>
      <c r="X1112" s="43"/>
      <c r="Y1112" s="271"/>
      <c r="Z1112" s="271"/>
      <c r="AA1112" s="271"/>
      <c r="AB1112" s="271"/>
    </row>
    <row r="1113" spans="1:28" ht="17" hidden="1">
      <c r="A1113" s="34">
        <f t="shared" si="18"/>
        <v>1042</v>
      </c>
      <c r="B1113" s="279">
        <v>45958</v>
      </c>
      <c r="C1113" s="34" t="s">
        <v>5507</v>
      </c>
      <c r="D1113" s="280">
        <v>868091010</v>
      </c>
      <c r="E1113" s="34" t="s">
        <v>5508</v>
      </c>
      <c r="F1113" s="291" t="s">
        <v>4252</v>
      </c>
      <c r="G1113" s="291"/>
      <c r="H1113" s="291"/>
      <c r="I1113" s="34" t="s">
        <v>26</v>
      </c>
      <c r="J1113" s="34" t="s">
        <v>27</v>
      </c>
      <c r="K1113" s="34" t="s">
        <v>391</v>
      </c>
      <c r="L1113" s="34" t="s">
        <v>29</v>
      </c>
      <c r="M1113" s="34" t="s">
        <v>91</v>
      </c>
      <c r="N1113" s="34" t="s">
        <v>234</v>
      </c>
      <c r="O1113" s="38" t="s">
        <v>32</v>
      </c>
      <c r="P1113" s="34"/>
      <c r="Q1113" s="34"/>
      <c r="R1113" s="284" t="s">
        <v>4364</v>
      </c>
      <c r="S1113" s="288" t="s">
        <v>5509</v>
      </c>
      <c r="T1113" s="38"/>
      <c r="U1113" s="38"/>
      <c r="V1113" s="286"/>
      <c r="W1113" s="38"/>
      <c r="X1113" s="43"/>
      <c r="Y1113" s="271"/>
      <c r="Z1113" s="271"/>
      <c r="AA1113" s="271"/>
      <c r="AB1113" s="271"/>
    </row>
    <row r="1114" spans="1:28" ht="16" hidden="1">
      <c r="A1114" s="34">
        <f t="shared" si="18"/>
        <v>1043</v>
      </c>
      <c r="B1114" s="279">
        <v>45958</v>
      </c>
      <c r="C1114" s="34" t="s">
        <v>5510</v>
      </c>
      <c r="D1114" s="336">
        <v>945170173</v>
      </c>
      <c r="E1114" s="34"/>
      <c r="F1114" s="144"/>
      <c r="G1114" s="144"/>
      <c r="H1114" s="144"/>
      <c r="I1114" s="34" t="s">
        <v>48</v>
      </c>
      <c r="J1114" s="34" t="s">
        <v>27</v>
      </c>
      <c r="K1114" s="34" t="s">
        <v>391</v>
      </c>
      <c r="L1114" s="34" t="s">
        <v>29</v>
      </c>
      <c r="M1114" s="34" t="s">
        <v>203</v>
      </c>
      <c r="N1114" s="34" t="s">
        <v>227</v>
      </c>
      <c r="O1114" s="38" t="s">
        <v>1169</v>
      </c>
      <c r="P1114" s="34"/>
      <c r="Q1114" s="34"/>
      <c r="R1114" s="284"/>
      <c r="S1114" s="285"/>
      <c r="T1114" s="38"/>
      <c r="U1114" s="38"/>
      <c r="V1114" s="42"/>
      <c r="W1114" s="38"/>
      <c r="X1114" s="43"/>
      <c r="Y1114" s="271"/>
      <c r="Z1114" s="271"/>
      <c r="AA1114" s="271"/>
      <c r="AB1114" s="271"/>
    </row>
    <row r="1115" spans="1:28" ht="16" hidden="1">
      <c r="A1115" s="34">
        <f t="shared" si="18"/>
        <v>1044</v>
      </c>
      <c r="B1115" s="279">
        <v>45958</v>
      </c>
      <c r="C1115" s="34" t="s">
        <v>5511</v>
      </c>
      <c r="D1115" s="280"/>
      <c r="E1115" s="34"/>
      <c r="F1115" s="144"/>
      <c r="G1115" s="144"/>
      <c r="H1115" s="144"/>
      <c r="I1115" s="34" t="s">
        <v>48</v>
      </c>
      <c r="J1115" s="34" t="s">
        <v>27</v>
      </c>
      <c r="K1115" s="34" t="s">
        <v>391</v>
      </c>
      <c r="L1115" s="34" t="s">
        <v>29</v>
      </c>
      <c r="M1115" s="34" t="s">
        <v>217</v>
      </c>
      <c r="N1115" s="34" t="s">
        <v>389</v>
      </c>
      <c r="O1115" s="38"/>
      <c r="P1115" s="34"/>
      <c r="Q1115" s="34"/>
      <c r="R1115" s="284"/>
      <c r="S1115" s="285"/>
      <c r="T1115" s="38"/>
      <c r="U1115" s="38"/>
      <c r="V1115" s="42"/>
      <c r="W1115" s="38"/>
      <c r="X1115" s="43"/>
      <c r="Y1115" s="271"/>
      <c r="Z1115" s="271"/>
      <c r="AA1115" s="271"/>
      <c r="AB1115" s="271"/>
    </row>
    <row r="1116" spans="1:28" ht="16" hidden="1">
      <c r="A1116" s="34">
        <f t="shared" si="18"/>
        <v>1045</v>
      </c>
      <c r="B1116" s="279">
        <v>45958</v>
      </c>
      <c r="C1116" s="34" t="s">
        <v>5512</v>
      </c>
      <c r="D1116" s="280"/>
      <c r="E1116" s="34" t="s">
        <v>5061</v>
      </c>
      <c r="F1116" s="144" t="s">
        <v>4604</v>
      </c>
      <c r="G1116" s="144"/>
      <c r="H1116" s="144"/>
      <c r="I1116" s="34" t="s">
        <v>26</v>
      </c>
      <c r="J1116" s="34" t="s">
        <v>27</v>
      </c>
      <c r="K1116" s="34" t="s">
        <v>391</v>
      </c>
      <c r="L1116" s="34" t="s">
        <v>29</v>
      </c>
      <c r="M1116" s="34" t="s">
        <v>91</v>
      </c>
      <c r="N1116" s="34" t="s">
        <v>389</v>
      </c>
      <c r="O1116" s="38"/>
      <c r="P1116" s="34"/>
      <c r="Q1116" s="34"/>
      <c r="R1116" s="284"/>
      <c r="S1116" s="285"/>
      <c r="T1116" s="38"/>
      <c r="U1116" s="38"/>
      <c r="V1116" s="42"/>
      <c r="W1116" s="38"/>
      <c r="X1116" s="43"/>
      <c r="Y1116" s="271"/>
      <c r="Z1116" s="271"/>
      <c r="AA1116" s="271"/>
      <c r="AB1116" s="271"/>
    </row>
    <row r="1117" spans="1:28" ht="17" hidden="1">
      <c r="A1117" s="34">
        <f t="shared" si="18"/>
        <v>1046</v>
      </c>
      <c r="B1117" s="279">
        <v>45958</v>
      </c>
      <c r="C1117" s="34" t="s">
        <v>1820</v>
      </c>
      <c r="D1117" s="280">
        <v>937288633</v>
      </c>
      <c r="E1117" s="34"/>
      <c r="F1117" s="144"/>
      <c r="G1117" s="144"/>
      <c r="H1117" s="144"/>
      <c r="I1117" s="34" t="s">
        <v>48</v>
      </c>
      <c r="J1117" s="34" t="s">
        <v>27</v>
      </c>
      <c r="K1117" s="34" t="s">
        <v>391</v>
      </c>
      <c r="L1117" s="34" t="s">
        <v>29</v>
      </c>
      <c r="M1117" s="34" t="s">
        <v>203</v>
      </c>
      <c r="N1117" s="34" t="s">
        <v>234</v>
      </c>
      <c r="O1117" s="38" t="s">
        <v>4264</v>
      </c>
      <c r="P1117" s="34"/>
      <c r="Q1117" s="34"/>
      <c r="R1117" s="284" t="s">
        <v>4364</v>
      </c>
      <c r="S1117" s="285"/>
      <c r="T1117" s="38"/>
      <c r="U1117" s="38"/>
      <c r="V1117" s="42"/>
      <c r="W1117" s="38"/>
      <c r="X1117" s="43"/>
      <c r="Y1117" s="271"/>
      <c r="Z1117" s="271"/>
      <c r="AA1117" s="271"/>
      <c r="AB1117" s="271"/>
    </row>
    <row r="1118" spans="1:28" ht="17" hidden="1">
      <c r="A1118" s="34">
        <f t="shared" si="18"/>
        <v>1047</v>
      </c>
      <c r="B1118" s="279">
        <v>45958</v>
      </c>
      <c r="C1118" s="34" t="s">
        <v>2548</v>
      </c>
      <c r="D1118" s="280">
        <v>348890034</v>
      </c>
      <c r="E1118" s="34" t="s">
        <v>3038</v>
      </c>
      <c r="F1118" s="291" t="s">
        <v>4252</v>
      </c>
      <c r="G1118" s="291"/>
      <c r="H1118" s="291"/>
      <c r="I1118" s="34" t="s">
        <v>26</v>
      </c>
      <c r="J1118" s="34" t="s">
        <v>27</v>
      </c>
      <c r="K1118" s="34" t="s">
        <v>390</v>
      </c>
      <c r="L1118" s="34" t="s">
        <v>29</v>
      </c>
      <c r="M1118" s="34" t="s">
        <v>91</v>
      </c>
      <c r="N1118" s="34" t="s">
        <v>234</v>
      </c>
      <c r="O1118" s="38" t="s">
        <v>32</v>
      </c>
      <c r="P1118" s="34"/>
      <c r="Q1118" s="34"/>
      <c r="R1118" s="284" t="s">
        <v>4364</v>
      </c>
      <c r="S1118" s="288" t="s">
        <v>5513</v>
      </c>
      <c r="T1118" s="38"/>
      <c r="U1118" s="38"/>
      <c r="V1118" s="286"/>
      <c r="W1118" s="38"/>
      <c r="X1118" s="43"/>
      <c r="Y1118" s="271"/>
      <c r="Z1118" s="271"/>
      <c r="AA1118" s="271"/>
      <c r="AB1118" s="271"/>
    </row>
    <row r="1119" spans="1:28" ht="17" hidden="1">
      <c r="A1119" s="34">
        <f t="shared" si="18"/>
        <v>1048</v>
      </c>
      <c r="B1119" s="279">
        <v>45958</v>
      </c>
      <c r="C1119" s="34" t="s">
        <v>5514</v>
      </c>
      <c r="D1119" s="280">
        <v>909432825</v>
      </c>
      <c r="E1119" s="34"/>
      <c r="F1119" s="144"/>
      <c r="G1119" s="144"/>
      <c r="H1119" s="144"/>
      <c r="I1119" s="34" t="s">
        <v>48</v>
      </c>
      <c r="J1119" s="34" t="s">
        <v>27</v>
      </c>
      <c r="K1119" s="34" t="s">
        <v>390</v>
      </c>
      <c r="L1119" s="34" t="s">
        <v>29</v>
      </c>
      <c r="M1119" s="34" t="s">
        <v>91</v>
      </c>
      <c r="N1119" s="34" t="s">
        <v>227</v>
      </c>
      <c r="O1119" s="38" t="s">
        <v>697</v>
      </c>
      <c r="P1119" s="34" t="s">
        <v>5515</v>
      </c>
      <c r="Q1119" s="44">
        <v>45961</v>
      </c>
      <c r="R1119" s="284" t="s">
        <v>4344</v>
      </c>
      <c r="S1119" s="285"/>
      <c r="T1119" s="38" t="s">
        <v>697</v>
      </c>
      <c r="U1119" s="38" t="s">
        <v>44</v>
      </c>
      <c r="V1119" s="42" t="s">
        <v>5516</v>
      </c>
      <c r="W1119" s="38"/>
      <c r="X1119" s="43"/>
      <c r="Y1119" s="271"/>
      <c r="Z1119" s="271"/>
      <c r="AA1119" s="271"/>
      <c r="AB1119" s="271"/>
    </row>
    <row r="1120" spans="1:28" ht="17" hidden="1">
      <c r="A1120" s="34">
        <f t="shared" si="18"/>
        <v>1049</v>
      </c>
      <c r="B1120" s="279">
        <v>45958</v>
      </c>
      <c r="C1120" s="34" t="s">
        <v>5517</v>
      </c>
      <c r="D1120" s="280">
        <v>914411179</v>
      </c>
      <c r="E1120" s="34"/>
      <c r="F1120" s="144"/>
      <c r="G1120" s="144"/>
      <c r="H1120" s="144"/>
      <c r="I1120" s="34" t="s">
        <v>48</v>
      </c>
      <c r="J1120" s="34" t="s">
        <v>27</v>
      </c>
      <c r="K1120" s="34" t="s">
        <v>390</v>
      </c>
      <c r="L1120" s="34" t="s">
        <v>29</v>
      </c>
      <c r="M1120" s="34" t="s">
        <v>203</v>
      </c>
      <c r="N1120" s="34" t="s">
        <v>227</v>
      </c>
      <c r="O1120" s="38" t="s">
        <v>4264</v>
      </c>
      <c r="P1120" s="34"/>
      <c r="Q1120" s="34"/>
      <c r="R1120" s="284" t="s">
        <v>4364</v>
      </c>
      <c r="S1120" s="285"/>
      <c r="T1120" s="38"/>
      <c r="U1120" s="38"/>
      <c r="V1120" s="42"/>
      <c r="W1120" s="38"/>
      <c r="X1120" s="43"/>
      <c r="Y1120" s="271"/>
      <c r="Z1120" s="271"/>
      <c r="AA1120" s="271"/>
      <c r="AB1120" s="271"/>
    </row>
    <row r="1121" spans="1:28" ht="17" hidden="1">
      <c r="A1121" s="34">
        <f t="shared" si="18"/>
        <v>1050</v>
      </c>
      <c r="B1121" s="279">
        <v>45958</v>
      </c>
      <c r="C1121" s="34" t="s">
        <v>5518</v>
      </c>
      <c r="D1121" s="280">
        <v>916099927</v>
      </c>
      <c r="E1121" s="34" t="s">
        <v>3038</v>
      </c>
      <c r="F1121" s="291" t="s">
        <v>4252</v>
      </c>
      <c r="G1121" s="291"/>
      <c r="H1121" s="291"/>
      <c r="I1121" s="34" t="s">
        <v>26</v>
      </c>
      <c r="J1121" s="34" t="s">
        <v>27</v>
      </c>
      <c r="K1121" s="34" t="s">
        <v>390</v>
      </c>
      <c r="L1121" s="34" t="s">
        <v>29</v>
      </c>
      <c r="M1121" s="34" t="s">
        <v>91</v>
      </c>
      <c r="N1121" s="34" t="s">
        <v>234</v>
      </c>
      <c r="O1121" s="38" t="s">
        <v>32</v>
      </c>
      <c r="P1121" s="34"/>
      <c r="Q1121" s="34"/>
      <c r="R1121" s="284" t="s">
        <v>4364</v>
      </c>
      <c r="S1121" s="288" t="s">
        <v>5513</v>
      </c>
      <c r="T1121" s="38"/>
      <c r="U1121" s="38"/>
      <c r="V1121" s="286"/>
      <c r="W1121" s="38"/>
      <c r="X1121" s="43"/>
      <c r="Y1121" s="271"/>
      <c r="Z1121" s="271"/>
      <c r="AA1121" s="271"/>
      <c r="AB1121" s="271"/>
    </row>
    <row r="1122" spans="1:28" ht="17" hidden="1">
      <c r="A1122" s="34">
        <f t="shared" si="18"/>
        <v>1051</v>
      </c>
      <c r="B1122" s="279">
        <v>45958</v>
      </c>
      <c r="C1122" s="34" t="s">
        <v>5519</v>
      </c>
      <c r="D1122" s="280">
        <v>706603531</v>
      </c>
      <c r="E1122" s="34" t="s">
        <v>5061</v>
      </c>
      <c r="F1122" s="144" t="s">
        <v>4604</v>
      </c>
      <c r="G1122" s="144"/>
      <c r="H1122" s="144"/>
      <c r="I1122" s="34" t="s">
        <v>26</v>
      </c>
      <c r="J1122" s="34" t="s">
        <v>27</v>
      </c>
      <c r="K1122" s="34" t="s">
        <v>390</v>
      </c>
      <c r="L1122" s="34" t="s">
        <v>29</v>
      </c>
      <c r="M1122" s="34" t="s">
        <v>203</v>
      </c>
      <c r="N1122" s="34" t="s">
        <v>234</v>
      </c>
      <c r="O1122" s="38" t="s">
        <v>697</v>
      </c>
      <c r="P1122" s="34" t="s">
        <v>43</v>
      </c>
      <c r="Q1122" s="44">
        <v>45968</v>
      </c>
      <c r="R1122" s="284" t="s">
        <v>4344</v>
      </c>
      <c r="S1122" s="285"/>
      <c r="T1122" s="38"/>
      <c r="U1122" s="38"/>
      <c r="V1122" s="42"/>
      <c r="W1122" s="38"/>
      <c r="X1122" s="43"/>
      <c r="Y1122" s="271"/>
      <c r="Z1122" s="271"/>
      <c r="AA1122" s="271"/>
      <c r="AB1122" s="271"/>
    </row>
    <row r="1123" spans="1:28" ht="17" hidden="1">
      <c r="A1123" s="34">
        <f t="shared" si="18"/>
        <v>1052</v>
      </c>
      <c r="B1123" s="279">
        <v>45958</v>
      </c>
      <c r="C1123" s="34" t="s">
        <v>192</v>
      </c>
      <c r="D1123" s="280">
        <v>977946501</v>
      </c>
      <c r="E1123" s="34" t="s">
        <v>5520</v>
      </c>
      <c r="F1123" s="282" t="s">
        <v>4746</v>
      </c>
      <c r="G1123" s="282"/>
      <c r="H1123" s="282"/>
      <c r="I1123" s="34" t="s">
        <v>26</v>
      </c>
      <c r="J1123" s="34" t="s">
        <v>38</v>
      </c>
      <c r="K1123" s="34" t="s">
        <v>390</v>
      </c>
      <c r="L1123" s="34" t="s">
        <v>107</v>
      </c>
      <c r="M1123" s="34" t="s">
        <v>161</v>
      </c>
      <c r="N1123" s="34" t="s">
        <v>234</v>
      </c>
      <c r="O1123" s="38" t="s">
        <v>4264</v>
      </c>
      <c r="P1123" s="34"/>
      <c r="Q1123" s="34"/>
      <c r="R1123" s="284" t="s">
        <v>4508</v>
      </c>
      <c r="S1123" s="285"/>
      <c r="T1123" s="38"/>
      <c r="U1123" s="38"/>
      <c r="V1123" s="42"/>
      <c r="W1123" s="38"/>
      <c r="X1123" s="43"/>
      <c r="Y1123" s="271"/>
      <c r="Z1123" s="271"/>
      <c r="AA1123" s="271"/>
      <c r="AB1123" s="271"/>
    </row>
    <row r="1124" spans="1:28" ht="17" hidden="1">
      <c r="A1124" s="34">
        <f t="shared" si="18"/>
        <v>1053</v>
      </c>
      <c r="B1124" s="279">
        <v>45958</v>
      </c>
      <c r="C1124" s="34" t="s">
        <v>244</v>
      </c>
      <c r="D1124" s="280">
        <v>909228548</v>
      </c>
      <c r="E1124" s="34" t="s">
        <v>5342</v>
      </c>
      <c r="F1124" s="291" t="s">
        <v>4252</v>
      </c>
      <c r="G1124" s="291"/>
      <c r="H1124" s="291"/>
      <c r="I1124" s="34" t="s">
        <v>26</v>
      </c>
      <c r="J1124" s="34" t="s">
        <v>27</v>
      </c>
      <c r="K1124" s="34" t="s">
        <v>390</v>
      </c>
      <c r="L1124" s="34" t="s">
        <v>29</v>
      </c>
      <c r="M1124" s="34" t="s">
        <v>91</v>
      </c>
      <c r="N1124" s="34" t="s">
        <v>234</v>
      </c>
      <c r="O1124" s="38" t="s">
        <v>32</v>
      </c>
      <c r="P1124" s="34"/>
      <c r="Q1124" s="34"/>
      <c r="R1124" s="284" t="s">
        <v>4364</v>
      </c>
      <c r="S1124" s="288" t="s">
        <v>5513</v>
      </c>
      <c r="T1124" s="38"/>
      <c r="U1124" s="38"/>
      <c r="V1124" s="286"/>
      <c r="W1124" s="38"/>
      <c r="X1124" s="43"/>
      <c r="Y1124" s="271"/>
      <c r="Z1124" s="271"/>
      <c r="AA1124" s="271"/>
      <c r="AB1124" s="271"/>
    </row>
    <row r="1125" spans="1:28" ht="16" hidden="1">
      <c r="A1125" s="34">
        <f t="shared" si="18"/>
        <v>1054</v>
      </c>
      <c r="B1125" s="279">
        <v>45958</v>
      </c>
      <c r="C1125" s="34" t="s">
        <v>5521</v>
      </c>
      <c r="D1125" s="280"/>
      <c r="E1125" s="34"/>
      <c r="F1125" s="144"/>
      <c r="G1125" s="144"/>
      <c r="H1125" s="144"/>
      <c r="I1125" s="34" t="s">
        <v>48</v>
      </c>
      <c r="J1125" s="34" t="s">
        <v>27</v>
      </c>
      <c r="K1125" s="34" t="s">
        <v>390</v>
      </c>
      <c r="L1125" s="34" t="s">
        <v>29</v>
      </c>
      <c r="M1125" s="34" t="s">
        <v>91</v>
      </c>
      <c r="N1125" s="34" t="s">
        <v>389</v>
      </c>
      <c r="O1125" s="38"/>
      <c r="P1125" s="34"/>
      <c r="Q1125" s="34"/>
      <c r="R1125" s="284"/>
      <c r="S1125" s="285"/>
      <c r="T1125" s="38"/>
      <c r="U1125" s="38"/>
      <c r="V1125" s="42"/>
      <c r="W1125" s="38"/>
      <c r="X1125" s="43"/>
      <c r="Y1125" s="271"/>
      <c r="Z1125" s="271"/>
      <c r="AA1125" s="271"/>
      <c r="AB1125" s="271"/>
    </row>
    <row r="1126" spans="1:28" ht="16" hidden="1">
      <c r="A1126" s="34">
        <f t="shared" si="18"/>
        <v>1055</v>
      </c>
      <c r="B1126" s="279">
        <v>45958</v>
      </c>
      <c r="C1126" s="34" t="s">
        <v>393</v>
      </c>
      <c r="D1126" s="280"/>
      <c r="E1126" s="34"/>
      <c r="F1126" s="144"/>
      <c r="G1126" s="144"/>
      <c r="H1126" s="144"/>
      <c r="I1126" s="34" t="s">
        <v>48</v>
      </c>
      <c r="J1126" s="34" t="s">
        <v>27</v>
      </c>
      <c r="K1126" s="34" t="s">
        <v>390</v>
      </c>
      <c r="L1126" s="34" t="s">
        <v>29</v>
      </c>
      <c r="M1126" s="34"/>
      <c r="N1126" s="34" t="s">
        <v>389</v>
      </c>
      <c r="O1126" s="38"/>
      <c r="P1126" s="34"/>
      <c r="Q1126" s="34"/>
      <c r="R1126" s="284"/>
      <c r="S1126" s="285"/>
      <c r="T1126" s="38"/>
      <c r="U1126" s="38"/>
      <c r="V1126" s="42"/>
      <c r="W1126" s="38"/>
      <c r="X1126" s="43"/>
      <c r="Y1126" s="271"/>
      <c r="Z1126" s="271"/>
      <c r="AA1126" s="271"/>
      <c r="AB1126" s="271"/>
    </row>
    <row r="1127" spans="1:28" ht="16" hidden="1">
      <c r="A1127" s="34">
        <f t="shared" si="18"/>
        <v>1056</v>
      </c>
      <c r="B1127" s="279">
        <v>45958</v>
      </c>
      <c r="C1127" s="34" t="s">
        <v>5522</v>
      </c>
      <c r="D1127" s="280"/>
      <c r="E1127" s="34"/>
      <c r="F1127" s="144"/>
      <c r="G1127" s="144"/>
      <c r="H1127" s="144"/>
      <c r="I1127" s="34" t="s">
        <v>48</v>
      </c>
      <c r="J1127" s="34" t="s">
        <v>27</v>
      </c>
      <c r="K1127" s="34" t="s">
        <v>390</v>
      </c>
      <c r="L1127" s="34" t="s">
        <v>29</v>
      </c>
      <c r="M1127" s="34" t="s">
        <v>91</v>
      </c>
      <c r="N1127" s="34" t="s">
        <v>389</v>
      </c>
      <c r="O1127" s="38"/>
      <c r="P1127" s="34"/>
      <c r="Q1127" s="34"/>
      <c r="R1127" s="284"/>
      <c r="S1127" s="285"/>
      <c r="T1127" s="38"/>
      <c r="U1127" s="38"/>
      <c r="V1127" s="42"/>
      <c r="W1127" s="38"/>
      <c r="X1127" s="43"/>
      <c r="Y1127" s="271"/>
      <c r="Z1127" s="271"/>
      <c r="AA1127" s="271"/>
      <c r="AB1127" s="271"/>
    </row>
    <row r="1128" spans="1:28" ht="16" hidden="1">
      <c r="A1128" s="34">
        <f t="shared" si="18"/>
        <v>1057</v>
      </c>
      <c r="B1128" s="279">
        <v>45958</v>
      </c>
      <c r="C1128" s="34" t="s">
        <v>5523</v>
      </c>
      <c r="D1128" s="280"/>
      <c r="E1128" s="34" t="s">
        <v>5327</v>
      </c>
      <c r="F1128" s="282" t="s">
        <v>24</v>
      </c>
      <c r="G1128" s="282"/>
      <c r="H1128" s="282"/>
      <c r="I1128" s="34" t="s">
        <v>26</v>
      </c>
      <c r="J1128" s="34" t="s">
        <v>27</v>
      </c>
      <c r="K1128" s="34" t="s">
        <v>390</v>
      </c>
      <c r="L1128" s="34" t="s">
        <v>29</v>
      </c>
      <c r="M1128" s="34" t="s">
        <v>203</v>
      </c>
      <c r="N1128" s="34" t="s">
        <v>389</v>
      </c>
      <c r="O1128" s="38"/>
      <c r="P1128" s="34"/>
      <c r="Q1128" s="34"/>
      <c r="R1128" s="284"/>
      <c r="S1128" s="285"/>
      <c r="T1128" s="38"/>
      <c r="U1128" s="38"/>
      <c r="V1128" s="42"/>
      <c r="W1128" s="38"/>
      <c r="X1128" s="43"/>
      <c r="Y1128" s="271"/>
      <c r="Z1128" s="271"/>
      <c r="AA1128" s="271"/>
      <c r="AB1128" s="271"/>
    </row>
    <row r="1129" spans="1:28" ht="16" hidden="1">
      <c r="A1129" s="34">
        <f t="shared" si="18"/>
        <v>1058</v>
      </c>
      <c r="B1129" s="279">
        <v>45958</v>
      </c>
      <c r="C1129" s="34" t="s">
        <v>5524</v>
      </c>
      <c r="D1129" s="280"/>
      <c r="E1129" s="34"/>
      <c r="F1129" s="144"/>
      <c r="G1129" s="144"/>
      <c r="H1129" s="144"/>
      <c r="I1129" s="34" t="s">
        <v>48</v>
      </c>
      <c r="J1129" s="34" t="s">
        <v>27</v>
      </c>
      <c r="K1129" s="34" t="s">
        <v>390</v>
      </c>
      <c r="L1129" s="34" t="s">
        <v>29</v>
      </c>
      <c r="M1129" s="34"/>
      <c r="N1129" s="34" t="s">
        <v>389</v>
      </c>
      <c r="O1129" s="38"/>
      <c r="P1129" s="34"/>
      <c r="Q1129" s="34"/>
      <c r="R1129" s="284"/>
      <c r="S1129" s="285"/>
      <c r="T1129" s="38"/>
      <c r="U1129" s="38"/>
      <c r="V1129" s="42"/>
      <c r="W1129" s="38"/>
      <c r="X1129" s="43"/>
      <c r="Y1129" s="271"/>
      <c r="Z1129" s="271"/>
      <c r="AA1129" s="271"/>
      <c r="AB1129" s="271"/>
    </row>
    <row r="1130" spans="1:28" ht="16" hidden="1">
      <c r="A1130" s="34">
        <f t="shared" si="18"/>
        <v>1059</v>
      </c>
      <c r="B1130" s="279">
        <v>45958</v>
      </c>
      <c r="C1130" s="34" t="s">
        <v>5525</v>
      </c>
      <c r="D1130" s="280"/>
      <c r="E1130" s="34" t="s">
        <v>5327</v>
      </c>
      <c r="F1130" s="282" t="s">
        <v>24</v>
      </c>
      <c r="G1130" s="282"/>
      <c r="H1130" s="282"/>
      <c r="I1130" s="34" t="s">
        <v>26</v>
      </c>
      <c r="J1130" s="34" t="s">
        <v>27</v>
      </c>
      <c r="K1130" s="34" t="s">
        <v>390</v>
      </c>
      <c r="L1130" s="34" t="s">
        <v>29</v>
      </c>
      <c r="M1130" s="34" t="s">
        <v>91</v>
      </c>
      <c r="N1130" s="34" t="s">
        <v>389</v>
      </c>
      <c r="O1130" s="38"/>
      <c r="P1130" s="34"/>
      <c r="Q1130" s="34"/>
      <c r="R1130" s="284"/>
      <c r="S1130" s="285"/>
      <c r="T1130" s="38"/>
      <c r="U1130" s="38"/>
      <c r="V1130" s="42"/>
      <c r="W1130" s="38"/>
      <c r="X1130" s="43"/>
      <c r="Y1130" s="271"/>
      <c r="Z1130" s="271"/>
      <c r="AA1130" s="271"/>
      <c r="AB1130" s="271"/>
    </row>
    <row r="1131" spans="1:28" ht="16" hidden="1">
      <c r="A1131" s="34">
        <f t="shared" si="18"/>
        <v>1060</v>
      </c>
      <c r="B1131" s="279">
        <v>45958</v>
      </c>
      <c r="C1131" s="34" t="s">
        <v>5526</v>
      </c>
      <c r="D1131" s="280"/>
      <c r="E1131" s="34" t="s">
        <v>5424</v>
      </c>
      <c r="F1131" s="144" t="s">
        <v>5235</v>
      </c>
      <c r="G1131" s="144"/>
      <c r="H1131" s="144"/>
      <c r="I1131" s="34" t="s">
        <v>26</v>
      </c>
      <c r="J1131" s="34"/>
      <c r="K1131" s="34" t="s">
        <v>388</v>
      </c>
      <c r="L1131" s="34" t="s">
        <v>29</v>
      </c>
      <c r="M1131" s="34"/>
      <c r="N1131" s="34" t="s">
        <v>231</v>
      </c>
      <c r="O1131" s="38"/>
      <c r="P1131" s="34"/>
      <c r="Q1131" s="34"/>
      <c r="R1131" s="284"/>
      <c r="S1131" s="285"/>
      <c r="T1131" s="38"/>
      <c r="U1131" s="38"/>
      <c r="V1131" s="42"/>
      <c r="W1131" s="38"/>
      <c r="X1131" s="43"/>
      <c r="Y1131" s="271"/>
      <c r="Z1131" s="271"/>
      <c r="AA1131" s="271"/>
      <c r="AB1131" s="271"/>
    </row>
    <row r="1132" spans="1:28" ht="16" hidden="1">
      <c r="A1132" s="34">
        <f t="shared" si="18"/>
        <v>1061</v>
      </c>
      <c r="B1132" s="279">
        <v>45958</v>
      </c>
      <c r="C1132" s="34" t="s">
        <v>122</v>
      </c>
      <c r="D1132" s="280"/>
      <c r="E1132" s="34" t="s">
        <v>5487</v>
      </c>
      <c r="F1132" s="282" t="s">
        <v>5488</v>
      </c>
      <c r="G1132" s="282"/>
      <c r="H1132" s="282"/>
      <c r="I1132" s="34" t="s">
        <v>26</v>
      </c>
      <c r="J1132" s="34" t="s">
        <v>27</v>
      </c>
      <c r="K1132" s="34" t="s">
        <v>388</v>
      </c>
      <c r="L1132" s="34" t="s">
        <v>29</v>
      </c>
      <c r="M1132" s="34" t="s">
        <v>203</v>
      </c>
      <c r="N1132" s="34" t="s">
        <v>389</v>
      </c>
      <c r="O1132" s="38"/>
      <c r="P1132" s="34"/>
      <c r="Q1132" s="34"/>
      <c r="R1132" s="284"/>
      <c r="S1132" s="285"/>
      <c r="T1132" s="38"/>
      <c r="U1132" s="38"/>
      <c r="V1132" s="42"/>
      <c r="W1132" s="38"/>
      <c r="X1132" s="43"/>
      <c r="Y1132" s="271"/>
      <c r="Z1132" s="271"/>
      <c r="AA1132" s="271"/>
      <c r="AB1132" s="271"/>
    </row>
    <row r="1133" spans="1:28" ht="16" hidden="1">
      <c r="A1133" s="34">
        <f t="shared" si="18"/>
        <v>1062</v>
      </c>
      <c r="B1133" s="279">
        <v>45958</v>
      </c>
      <c r="C1133" s="34" t="s">
        <v>5527</v>
      </c>
      <c r="D1133" s="280"/>
      <c r="E1133" s="34"/>
      <c r="F1133" s="144"/>
      <c r="G1133" s="144"/>
      <c r="H1133" s="144"/>
      <c r="I1133" s="34" t="s">
        <v>48</v>
      </c>
      <c r="J1133" s="34" t="s">
        <v>27</v>
      </c>
      <c r="K1133" s="34" t="s">
        <v>388</v>
      </c>
      <c r="L1133" s="34" t="s">
        <v>29</v>
      </c>
      <c r="M1133" s="34" t="s">
        <v>203</v>
      </c>
      <c r="N1133" s="34" t="s">
        <v>389</v>
      </c>
      <c r="O1133" s="38"/>
      <c r="P1133" s="34"/>
      <c r="Q1133" s="34"/>
      <c r="R1133" s="284"/>
      <c r="S1133" s="285"/>
      <c r="T1133" s="38"/>
      <c r="U1133" s="38"/>
      <c r="V1133" s="42"/>
      <c r="W1133" s="38"/>
      <c r="X1133" s="43"/>
      <c r="Y1133" s="271"/>
      <c r="Z1133" s="271"/>
      <c r="AA1133" s="271"/>
      <c r="AB1133" s="271"/>
    </row>
    <row r="1134" spans="1:28" ht="16" hidden="1">
      <c r="A1134" s="34">
        <f t="shared" si="18"/>
        <v>1063</v>
      </c>
      <c r="B1134" s="279">
        <v>45958</v>
      </c>
      <c r="C1134" s="34" t="s">
        <v>5528</v>
      </c>
      <c r="D1134" s="280"/>
      <c r="E1134" s="34" t="s">
        <v>5468</v>
      </c>
      <c r="F1134" s="282" t="s">
        <v>24</v>
      </c>
      <c r="G1134" s="282"/>
      <c r="H1134" s="282"/>
      <c r="I1134" s="34" t="s">
        <v>26</v>
      </c>
      <c r="J1134" s="34" t="s">
        <v>27</v>
      </c>
      <c r="K1134" s="34" t="s">
        <v>388</v>
      </c>
      <c r="L1134" s="34" t="s">
        <v>29</v>
      </c>
      <c r="M1134" s="34" t="s">
        <v>203</v>
      </c>
      <c r="N1134" s="34" t="s">
        <v>389</v>
      </c>
      <c r="O1134" s="38"/>
      <c r="P1134" s="34"/>
      <c r="Q1134" s="34"/>
      <c r="R1134" s="284"/>
      <c r="S1134" s="285"/>
      <c r="T1134" s="38"/>
      <c r="U1134" s="38"/>
      <c r="V1134" s="42"/>
      <c r="W1134" s="38"/>
      <c r="X1134" s="43"/>
      <c r="Y1134" s="271"/>
      <c r="Z1134" s="271"/>
      <c r="AA1134" s="271"/>
      <c r="AB1134" s="271"/>
    </row>
    <row r="1135" spans="1:28" ht="16" hidden="1">
      <c r="A1135" s="34">
        <f t="shared" si="18"/>
        <v>1064</v>
      </c>
      <c r="B1135" s="279">
        <v>45958</v>
      </c>
      <c r="C1135" s="34" t="s">
        <v>138</v>
      </c>
      <c r="D1135" s="280"/>
      <c r="E1135" s="34" t="s">
        <v>5421</v>
      </c>
      <c r="F1135" s="144" t="s">
        <v>4263</v>
      </c>
      <c r="G1135" s="144"/>
      <c r="H1135" s="144"/>
      <c r="I1135" s="34" t="s">
        <v>26</v>
      </c>
      <c r="J1135" s="34"/>
      <c r="K1135" s="34" t="s">
        <v>388</v>
      </c>
      <c r="L1135" s="34" t="s">
        <v>29</v>
      </c>
      <c r="M1135" s="34"/>
      <c r="N1135" s="34" t="s">
        <v>231</v>
      </c>
      <c r="O1135" s="38"/>
      <c r="P1135" s="34"/>
      <c r="Q1135" s="34"/>
      <c r="R1135" s="284"/>
      <c r="S1135" s="285"/>
      <c r="T1135" s="38"/>
      <c r="U1135" s="38"/>
      <c r="V1135" s="42"/>
      <c r="W1135" s="38"/>
      <c r="X1135" s="43"/>
      <c r="Y1135" s="271"/>
      <c r="Z1135" s="271"/>
      <c r="AA1135" s="271"/>
      <c r="AB1135" s="271"/>
    </row>
    <row r="1136" spans="1:28" ht="16" hidden="1">
      <c r="A1136" s="34">
        <f t="shared" si="18"/>
        <v>1065</v>
      </c>
      <c r="B1136" s="279">
        <v>45958</v>
      </c>
      <c r="C1136" s="34" t="s">
        <v>5432</v>
      </c>
      <c r="D1136" s="280"/>
      <c r="E1136" s="34" t="s">
        <v>5487</v>
      </c>
      <c r="F1136" s="282" t="s">
        <v>5488</v>
      </c>
      <c r="G1136" s="282"/>
      <c r="H1136" s="282"/>
      <c r="I1136" s="34" t="s">
        <v>26</v>
      </c>
      <c r="J1136" s="34" t="s">
        <v>27</v>
      </c>
      <c r="K1136" s="34" t="s">
        <v>388</v>
      </c>
      <c r="L1136" s="34" t="s">
        <v>29</v>
      </c>
      <c r="M1136" s="34" t="s">
        <v>203</v>
      </c>
      <c r="N1136" s="34" t="s">
        <v>389</v>
      </c>
      <c r="O1136" s="38"/>
      <c r="P1136" s="34"/>
      <c r="Q1136" s="34"/>
      <c r="R1136" s="284"/>
      <c r="S1136" s="285"/>
      <c r="T1136" s="38"/>
      <c r="U1136" s="38"/>
      <c r="V1136" s="42"/>
      <c r="W1136" s="38"/>
      <c r="X1136" s="43"/>
      <c r="Y1136" s="271"/>
      <c r="Z1136" s="271"/>
      <c r="AA1136" s="271"/>
      <c r="AB1136" s="271"/>
    </row>
    <row r="1137" spans="1:28" ht="16" hidden="1">
      <c r="A1137" s="34">
        <f t="shared" si="18"/>
        <v>1066</v>
      </c>
      <c r="B1137" s="279">
        <v>45958</v>
      </c>
      <c r="C1137" s="34" t="s">
        <v>5529</v>
      </c>
      <c r="D1137" s="280"/>
      <c r="E1137" s="34" t="s">
        <v>5419</v>
      </c>
      <c r="F1137" s="144" t="s">
        <v>5235</v>
      </c>
      <c r="G1137" s="144"/>
      <c r="H1137" s="144"/>
      <c r="I1137" s="34" t="s">
        <v>26</v>
      </c>
      <c r="J1137" s="34"/>
      <c r="K1137" s="34" t="s">
        <v>388</v>
      </c>
      <c r="L1137" s="34" t="s">
        <v>29</v>
      </c>
      <c r="M1137" s="34"/>
      <c r="N1137" s="34" t="s">
        <v>231</v>
      </c>
      <c r="O1137" s="38"/>
      <c r="P1137" s="34"/>
      <c r="Q1137" s="34"/>
      <c r="R1137" s="284"/>
      <c r="S1137" s="285"/>
      <c r="T1137" s="38"/>
      <c r="U1137" s="38"/>
      <c r="V1137" s="42"/>
      <c r="W1137" s="38"/>
      <c r="X1137" s="43"/>
      <c r="Y1137" s="271"/>
      <c r="Z1137" s="271"/>
      <c r="AA1137" s="271"/>
      <c r="AB1137" s="271"/>
    </row>
    <row r="1138" spans="1:28" ht="16" hidden="1">
      <c r="A1138" s="34">
        <f t="shared" si="18"/>
        <v>1067</v>
      </c>
      <c r="B1138" s="279">
        <v>45958</v>
      </c>
      <c r="C1138" s="34" t="s">
        <v>5530</v>
      </c>
      <c r="D1138" s="280"/>
      <c r="E1138" s="34" t="s">
        <v>5468</v>
      </c>
      <c r="F1138" s="282" t="s">
        <v>24</v>
      </c>
      <c r="G1138" s="282"/>
      <c r="H1138" s="282"/>
      <c r="I1138" s="34" t="s">
        <v>26</v>
      </c>
      <c r="J1138" s="34" t="s">
        <v>27</v>
      </c>
      <c r="K1138" s="34" t="s">
        <v>388</v>
      </c>
      <c r="L1138" s="34" t="s">
        <v>29</v>
      </c>
      <c r="M1138" s="34" t="s">
        <v>203</v>
      </c>
      <c r="N1138" s="34" t="s">
        <v>389</v>
      </c>
      <c r="O1138" s="38"/>
      <c r="P1138" s="34"/>
      <c r="Q1138" s="34"/>
      <c r="R1138" s="284"/>
      <c r="S1138" s="285"/>
      <c r="T1138" s="38"/>
      <c r="U1138" s="38"/>
      <c r="V1138" s="42"/>
      <c r="W1138" s="38"/>
      <c r="X1138" s="43"/>
      <c r="Y1138" s="271"/>
      <c r="Z1138" s="271"/>
      <c r="AA1138" s="271"/>
      <c r="AB1138" s="271"/>
    </row>
    <row r="1139" spans="1:28" ht="16" hidden="1">
      <c r="A1139" s="34">
        <f t="shared" si="18"/>
        <v>1068</v>
      </c>
      <c r="B1139" s="279">
        <v>45958</v>
      </c>
      <c r="C1139" s="34" t="s">
        <v>5531</v>
      </c>
      <c r="D1139" s="280"/>
      <c r="E1139" s="34" t="s">
        <v>5192</v>
      </c>
      <c r="F1139" s="282" t="s">
        <v>24</v>
      </c>
      <c r="G1139" s="282"/>
      <c r="H1139" s="282"/>
      <c r="I1139" s="34" t="s">
        <v>26</v>
      </c>
      <c r="J1139" s="34" t="s">
        <v>27</v>
      </c>
      <c r="K1139" s="34" t="s">
        <v>388</v>
      </c>
      <c r="L1139" s="34" t="s">
        <v>29</v>
      </c>
      <c r="M1139" s="34" t="s">
        <v>217</v>
      </c>
      <c r="N1139" s="34" t="s">
        <v>389</v>
      </c>
      <c r="O1139" s="38"/>
      <c r="P1139" s="34"/>
      <c r="Q1139" s="34"/>
      <c r="R1139" s="284"/>
      <c r="S1139" s="285"/>
      <c r="T1139" s="38"/>
      <c r="U1139" s="38"/>
      <c r="V1139" s="42"/>
      <c r="W1139" s="38"/>
      <c r="X1139" s="43"/>
      <c r="Y1139" s="271"/>
      <c r="Z1139" s="271"/>
      <c r="AA1139" s="271"/>
      <c r="AB1139" s="271"/>
    </row>
    <row r="1140" spans="1:28" ht="16" hidden="1">
      <c r="A1140" s="34">
        <f t="shared" si="18"/>
        <v>1069</v>
      </c>
      <c r="B1140" s="279">
        <v>45958</v>
      </c>
      <c r="C1140" s="34"/>
      <c r="D1140" s="280"/>
      <c r="E1140" s="34" t="s">
        <v>5403</v>
      </c>
      <c r="F1140" s="282" t="s">
        <v>24</v>
      </c>
      <c r="G1140" s="282"/>
      <c r="H1140" s="282"/>
      <c r="I1140" s="34" t="s">
        <v>26</v>
      </c>
      <c r="J1140" s="34" t="s">
        <v>27</v>
      </c>
      <c r="K1140" s="34" t="s">
        <v>388</v>
      </c>
      <c r="L1140" s="34" t="s">
        <v>29</v>
      </c>
      <c r="M1140" s="34" t="s">
        <v>203</v>
      </c>
      <c r="N1140" s="34" t="s">
        <v>389</v>
      </c>
      <c r="O1140" s="38"/>
      <c r="P1140" s="34"/>
      <c r="Q1140" s="34"/>
      <c r="R1140" s="284"/>
      <c r="S1140" s="285"/>
      <c r="T1140" s="38"/>
      <c r="U1140" s="38"/>
      <c r="V1140" s="42"/>
      <c r="W1140" s="38"/>
      <c r="X1140" s="43"/>
      <c r="Y1140" s="271"/>
      <c r="Z1140" s="271"/>
      <c r="AA1140" s="271"/>
      <c r="AB1140" s="271"/>
    </row>
    <row r="1141" spans="1:28" ht="17" hidden="1">
      <c r="A1141" s="34">
        <f t="shared" si="18"/>
        <v>1070</v>
      </c>
      <c r="B1141" s="279">
        <v>45959</v>
      </c>
      <c r="C1141" s="34" t="s">
        <v>5532</v>
      </c>
      <c r="D1141" s="280" t="s">
        <v>5533</v>
      </c>
      <c r="E1141" s="34"/>
      <c r="F1141" s="144"/>
      <c r="G1141" s="144"/>
      <c r="H1141" s="144"/>
      <c r="I1141" s="34" t="s">
        <v>48</v>
      </c>
      <c r="J1141" s="34" t="s">
        <v>27</v>
      </c>
      <c r="K1141" s="34" t="s">
        <v>391</v>
      </c>
      <c r="L1141" s="34" t="s">
        <v>29</v>
      </c>
      <c r="M1141" s="34" t="s">
        <v>91</v>
      </c>
      <c r="N1141" s="34" t="s">
        <v>160</v>
      </c>
      <c r="O1141" s="38" t="s">
        <v>32</v>
      </c>
      <c r="P1141" s="34"/>
      <c r="Q1141" s="34"/>
      <c r="R1141" s="284" t="s">
        <v>4364</v>
      </c>
      <c r="S1141" s="285" t="s">
        <v>5534</v>
      </c>
      <c r="T1141" s="38"/>
      <c r="U1141" s="38"/>
      <c r="V1141" s="286"/>
      <c r="W1141" s="38"/>
      <c r="X1141" s="43"/>
      <c r="Y1141" s="271"/>
      <c r="Z1141" s="271"/>
      <c r="AA1141" s="271"/>
      <c r="AB1141" s="271"/>
    </row>
    <row r="1142" spans="1:28" ht="16" hidden="1">
      <c r="A1142" s="34">
        <f t="shared" si="18"/>
        <v>1071</v>
      </c>
      <c r="B1142" s="279">
        <v>45959</v>
      </c>
      <c r="C1142" s="34" t="s">
        <v>1402</v>
      </c>
      <c r="D1142" s="280"/>
      <c r="E1142" s="34" t="s">
        <v>5535</v>
      </c>
      <c r="F1142" s="291" t="s">
        <v>4252</v>
      </c>
      <c r="G1142" s="291"/>
      <c r="H1142" s="291"/>
      <c r="I1142" s="34" t="s">
        <v>26</v>
      </c>
      <c r="J1142" s="34" t="s">
        <v>27</v>
      </c>
      <c r="K1142" s="34" t="s">
        <v>391</v>
      </c>
      <c r="L1142" s="34" t="s">
        <v>29</v>
      </c>
      <c r="M1142" s="34" t="s">
        <v>203</v>
      </c>
      <c r="N1142" s="34" t="s">
        <v>389</v>
      </c>
      <c r="O1142" s="38"/>
      <c r="P1142" s="34"/>
      <c r="Q1142" s="34"/>
      <c r="R1142" s="284"/>
      <c r="S1142" s="285"/>
      <c r="T1142" s="38"/>
      <c r="U1142" s="38"/>
      <c r="V1142" s="42"/>
      <c r="W1142" s="38"/>
      <c r="X1142" s="43"/>
      <c r="Y1142" s="271"/>
      <c r="Z1142" s="271"/>
      <c r="AA1142" s="271"/>
      <c r="AB1142" s="271"/>
    </row>
    <row r="1143" spans="1:28" ht="16" hidden="1">
      <c r="A1143" s="34">
        <f t="shared" si="18"/>
        <v>1072</v>
      </c>
      <c r="B1143" s="279">
        <v>45959</v>
      </c>
      <c r="C1143" s="34" t="s">
        <v>5536</v>
      </c>
      <c r="D1143" s="280"/>
      <c r="E1143" s="34"/>
      <c r="F1143" s="144"/>
      <c r="G1143" s="144"/>
      <c r="H1143" s="144"/>
      <c r="I1143" s="34" t="s">
        <v>48</v>
      </c>
      <c r="J1143" s="34" t="s">
        <v>27</v>
      </c>
      <c r="K1143" s="34" t="s">
        <v>391</v>
      </c>
      <c r="L1143" s="34" t="s">
        <v>29</v>
      </c>
      <c r="M1143" s="34" t="s">
        <v>91</v>
      </c>
      <c r="N1143" s="34" t="s">
        <v>347</v>
      </c>
      <c r="O1143" s="38"/>
      <c r="P1143" s="34"/>
      <c r="Q1143" s="34"/>
      <c r="R1143" s="284"/>
      <c r="S1143" s="285"/>
      <c r="T1143" s="38"/>
      <c r="U1143" s="38"/>
      <c r="V1143" s="42"/>
      <c r="W1143" s="38"/>
      <c r="X1143" s="43"/>
      <c r="Y1143" s="271"/>
      <c r="Z1143" s="271"/>
      <c r="AA1143" s="271"/>
      <c r="AB1143" s="271"/>
    </row>
    <row r="1144" spans="1:28" ht="16" hidden="1">
      <c r="A1144" s="34">
        <f t="shared" si="18"/>
        <v>1073</v>
      </c>
      <c r="B1144" s="279">
        <v>45959</v>
      </c>
      <c r="C1144" s="34" t="s">
        <v>5537</v>
      </c>
      <c r="D1144" s="280"/>
      <c r="E1144" s="34" t="s">
        <v>5538</v>
      </c>
      <c r="F1144" s="282" t="s">
        <v>24</v>
      </c>
      <c r="G1144" s="282"/>
      <c r="H1144" s="282"/>
      <c r="I1144" s="34" t="s">
        <v>26</v>
      </c>
      <c r="J1144" s="34" t="s">
        <v>27</v>
      </c>
      <c r="K1144" s="34" t="s">
        <v>391</v>
      </c>
      <c r="L1144" s="34" t="s">
        <v>29</v>
      </c>
      <c r="M1144" s="34" t="s">
        <v>203</v>
      </c>
      <c r="N1144" s="34" t="s">
        <v>221</v>
      </c>
      <c r="O1144" s="38"/>
      <c r="P1144" s="34"/>
      <c r="Q1144" s="34"/>
      <c r="R1144" s="284"/>
      <c r="S1144" s="285"/>
      <c r="T1144" s="38"/>
      <c r="U1144" s="38"/>
      <c r="V1144" s="42"/>
      <c r="W1144" s="38"/>
      <c r="X1144" s="43"/>
      <c r="Y1144" s="271"/>
      <c r="Z1144" s="271"/>
      <c r="AA1144" s="271"/>
      <c r="AB1144" s="271"/>
    </row>
    <row r="1145" spans="1:28" ht="16" hidden="1">
      <c r="A1145" s="34">
        <f t="shared" si="18"/>
        <v>1074</v>
      </c>
      <c r="B1145" s="279">
        <v>45959</v>
      </c>
      <c r="C1145" s="34" t="s">
        <v>5539</v>
      </c>
      <c r="D1145" s="280"/>
      <c r="E1145" s="34" t="s">
        <v>5473</v>
      </c>
      <c r="F1145" s="282" t="s">
        <v>5471</v>
      </c>
      <c r="G1145" s="282"/>
      <c r="H1145" s="282"/>
      <c r="I1145" s="34" t="s">
        <v>26</v>
      </c>
      <c r="J1145" s="34" t="s">
        <v>27</v>
      </c>
      <c r="K1145" s="34" t="s">
        <v>391</v>
      </c>
      <c r="L1145" s="34" t="s">
        <v>29</v>
      </c>
      <c r="M1145" s="34" t="s">
        <v>91</v>
      </c>
      <c r="N1145" s="34" t="s">
        <v>389</v>
      </c>
      <c r="O1145" s="38"/>
      <c r="P1145" s="34"/>
      <c r="Q1145" s="34"/>
      <c r="R1145" s="284"/>
      <c r="S1145" s="285"/>
      <c r="T1145" s="38"/>
      <c r="U1145" s="38"/>
      <c r="V1145" s="42"/>
      <c r="W1145" s="38"/>
      <c r="X1145" s="43"/>
      <c r="Y1145" s="271"/>
      <c r="Z1145" s="271"/>
      <c r="AA1145" s="271"/>
      <c r="AB1145" s="271"/>
    </row>
    <row r="1146" spans="1:28" ht="16" hidden="1">
      <c r="A1146" s="34">
        <f t="shared" si="18"/>
        <v>1075</v>
      </c>
      <c r="B1146" s="279">
        <v>45959</v>
      </c>
      <c r="C1146" s="34" t="s">
        <v>5540</v>
      </c>
      <c r="D1146" s="280"/>
      <c r="E1146" s="34"/>
      <c r="F1146" s="144"/>
      <c r="G1146" s="144"/>
      <c r="H1146" s="144"/>
      <c r="I1146" s="34" t="s">
        <v>48</v>
      </c>
      <c r="J1146" s="34" t="s">
        <v>27</v>
      </c>
      <c r="K1146" s="34" t="s">
        <v>391</v>
      </c>
      <c r="L1146" s="34" t="s">
        <v>29</v>
      </c>
      <c r="M1146" s="34" t="s">
        <v>203</v>
      </c>
      <c r="N1146" s="34" t="s">
        <v>389</v>
      </c>
      <c r="O1146" s="38"/>
      <c r="P1146" s="34"/>
      <c r="Q1146" s="34"/>
      <c r="R1146" s="284"/>
      <c r="S1146" s="285"/>
      <c r="T1146" s="38"/>
      <c r="U1146" s="38"/>
      <c r="V1146" s="42"/>
      <c r="W1146" s="38"/>
      <c r="X1146" s="43"/>
      <c r="Y1146" s="271"/>
      <c r="Z1146" s="271"/>
      <c r="AA1146" s="271"/>
      <c r="AB1146" s="271"/>
    </row>
    <row r="1147" spans="1:28" ht="16" hidden="1">
      <c r="A1147" s="34">
        <f t="shared" si="18"/>
        <v>1076</v>
      </c>
      <c r="B1147" s="279">
        <v>45959</v>
      </c>
      <c r="C1147" s="34" t="s">
        <v>5541</v>
      </c>
      <c r="D1147" s="280"/>
      <c r="E1147" s="34" t="s">
        <v>5542</v>
      </c>
      <c r="F1147" s="282" t="s">
        <v>5543</v>
      </c>
      <c r="G1147" s="282"/>
      <c r="H1147" s="282"/>
      <c r="I1147" s="34" t="s">
        <v>26</v>
      </c>
      <c r="J1147" s="34" t="s">
        <v>38</v>
      </c>
      <c r="K1147" s="34" t="s">
        <v>391</v>
      </c>
      <c r="L1147" s="34" t="s">
        <v>107</v>
      </c>
      <c r="M1147" s="34" t="s">
        <v>161</v>
      </c>
      <c r="N1147" s="34" t="s">
        <v>389</v>
      </c>
      <c r="O1147" s="38"/>
      <c r="P1147" s="34"/>
      <c r="Q1147" s="34"/>
      <c r="R1147" s="284"/>
      <c r="S1147" s="285"/>
      <c r="T1147" s="38"/>
      <c r="U1147" s="38"/>
      <c r="V1147" s="42"/>
      <c r="W1147" s="38"/>
      <c r="X1147" s="43"/>
      <c r="Y1147" s="271"/>
      <c r="Z1147" s="271"/>
      <c r="AA1147" s="271"/>
      <c r="AB1147" s="271"/>
    </row>
    <row r="1148" spans="1:28" ht="17" hidden="1">
      <c r="A1148" s="34">
        <f t="shared" si="18"/>
        <v>1077</v>
      </c>
      <c r="B1148" s="279">
        <v>45959</v>
      </c>
      <c r="C1148" s="34" t="s">
        <v>5544</v>
      </c>
      <c r="D1148" s="280">
        <v>976841403</v>
      </c>
      <c r="E1148" s="34" t="s">
        <v>5061</v>
      </c>
      <c r="F1148" s="144" t="s">
        <v>4604</v>
      </c>
      <c r="G1148" s="144"/>
      <c r="H1148" s="144"/>
      <c r="I1148" s="34" t="s">
        <v>26</v>
      </c>
      <c r="J1148" s="34" t="s">
        <v>27</v>
      </c>
      <c r="K1148" s="34" t="s">
        <v>391</v>
      </c>
      <c r="L1148" s="34" t="s">
        <v>29</v>
      </c>
      <c r="M1148" s="34" t="s">
        <v>203</v>
      </c>
      <c r="N1148" s="34" t="s">
        <v>234</v>
      </c>
      <c r="O1148" s="38" t="s">
        <v>697</v>
      </c>
      <c r="P1148" s="34"/>
      <c r="Q1148" s="34"/>
      <c r="R1148" s="284" t="s">
        <v>4424</v>
      </c>
      <c r="S1148" s="285" t="s">
        <v>5443</v>
      </c>
      <c r="T1148" s="38"/>
      <c r="U1148" s="38"/>
      <c r="V1148" s="42"/>
      <c r="W1148" s="38"/>
      <c r="X1148" s="43"/>
      <c r="Y1148" s="271"/>
      <c r="Z1148" s="271"/>
      <c r="AA1148" s="271"/>
      <c r="AB1148" s="271"/>
    </row>
    <row r="1149" spans="1:28" ht="16" hidden="1">
      <c r="A1149" s="34">
        <f t="shared" si="18"/>
        <v>1078</v>
      </c>
      <c r="B1149" s="279">
        <v>45959</v>
      </c>
      <c r="C1149" s="34" t="s">
        <v>5545</v>
      </c>
      <c r="D1149" s="280"/>
      <c r="E1149" s="34"/>
      <c r="F1149" s="144"/>
      <c r="G1149" s="144"/>
      <c r="H1149" s="144"/>
      <c r="I1149" s="34" t="s">
        <v>48</v>
      </c>
      <c r="J1149" s="34" t="s">
        <v>27</v>
      </c>
      <c r="K1149" s="34" t="s">
        <v>391</v>
      </c>
      <c r="L1149" s="34" t="s">
        <v>29</v>
      </c>
      <c r="M1149" s="34" t="s">
        <v>361</v>
      </c>
      <c r="N1149" s="34" t="s">
        <v>389</v>
      </c>
      <c r="O1149" s="38"/>
      <c r="P1149" s="34"/>
      <c r="Q1149" s="34"/>
      <c r="R1149" s="284"/>
      <c r="S1149" s="285"/>
      <c r="T1149" s="38"/>
      <c r="U1149" s="38"/>
      <c r="V1149" s="42"/>
      <c r="W1149" s="38"/>
      <c r="X1149" s="43"/>
      <c r="Y1149" s="271"/>
      <c r="Z1149" s="271"/>
      <c r="AA1149" s="271"/>
      <c r="AB1149" s="271"/>
    </row>
    <row r="1150" spans="1:28" ht="16" hidden="1">
      <c r="A1150" s="34">
        <f t="shared" si="18"/>
        <v>1079</v>
      </c>
      <c r="B1150" s="279">
        <v>45959</v>
      </c>
      <c r="C1150" s="34" t="s">
        <v>5546</v>
      </c>
      <c r="D1150" s="280"/>
      <c r="E1150" s="34"/>
      <c r="F1150" s="144"/>
      <c r="G1150" s="144"/>
      <c r="H1150" s="144"/>
      <c r="I1150" s="34" t="s">
        <v>48</v>
      </c>
      <c r="J1150" s="34" t="s">
        <v>38</v>
      </c>
      <c r="K1150" s="34" t="s">
        <v>391</v>
      </c>
      <c r="L1150" s="34" t="s">
        <v>49</v>
      </c>
      <c r="M1150" s="34" t="s">
        <v>303</v>
      </c>
      <c r="N1150" s="34" t="s">
        <v>389</v>
      </c>
      <c r="O1150" s="38"/>
      <c r="P1150" s="34"/>
      <c r="Q1150" s="34"/>
      <c r="R1150" s="284"/>
      <c r="S1150" s="285"/>
      <c r="T1150" s="38"/>
      <c r="U1150" s="38"/>
      <c r="V1150" s="42"/>
      <c r="W1150" s="38"/>
      <c r="X1150" s="43"/>
      <c r="Y1150" s="271"/>
      <c r="Z1150" s="271"/>
      <c r="AA1150" s="271"/>
      <c r="AB1150" s="271"/>
    </row>
    <row r="1151" spans="1:28" ht="17" hidden="1">
      <c r="A1151" s="131">
        <f t="shared" si="18"/>
        <v>1080</v>
      </c>
      <c r="B1151" s="316">
        <v>45959</v>
      </c>
      <c r="C1151" s="131" t="s">
        <v>5547</v>
      </c>
      <c r="D1151" s="321">
        <v>907853340</v>
      </c>
      <c r="E1151" s="131"/>
      <c r="F1151" s="154"/>
      <c r="G1151" s="154"/>
      <c r="H1151" s="154"/>
      <c r="I1151" s="131" t="s">
        <v>48</v>
      </c>
      <c r="J1151" s="131" t="s">
        <v>38</v>
      </c>
      <c r="K1151" s="131" t="s">
        <v>391</v>
      </c>
      <c r="L1151" s="131" t="s">
        <v>107</v>
      </c>
      <c r="M1151" s="131" t="s">
        <v>161</v>
      </c>
      <c r="N1151" s="131" t="s">
        <v>234</v>
      </c>
      <c r="O1151" s="133" t="s">
        <v>697</v>
      </c>
      <c r="P1151" s="131"/>
      <c r="Q1151" s="131"/>
      <c r="R1151" s="328" t="s">
        <v>5356</v>
      </c>
      <c r="S1151" s="302" t="s">
        <v>5548</v>
      </c>
      <c r="T1151" s="133"/>
      <c r="U1151" s="133"/>
      <c r="V1151" s="323"/>
      <c r="W1151" s="133"/>
      <c r="X1151" s="319"/>
      <c r="Y1151" s="320"/>
      <c r="Z1151" s="320"/>
      <c r="AA1151" s="320"/>
      <c r="AB1151" s="320"/>
    </row>
    <row r="1152" spans="1:28" ht="16" hidden="1">
      <c r="A1152" s="34">
        <f t="shared" si="18"/>
        <v>1081</v>
      </c>
      <c r="B1152" s="279">
        <v>45959</v>
      </c>
      <c r="C1152" s="34" t="s">
        <v>5549</v>
      </c>
      <c r="D1152" s="280"/>
      <c r="E1152" s="34" t="s">
        <v>5468</v>
      </c>
      <c r="F1152" s="282" t="s">
        <v>24</v>
      </c>
      <c r="G1152" s="282"/>
      <c r="H1152" s="282"/>
      <c r="I1152" s="34" t="s">
        <v>26</v>
      </c>
      <c r="J1152" s="34" t="s">
        <v>27</v>
      </c>
      <c r="K1152" s="34" t="s">
        <v>391</v>
      </c>
      <c r="L1152" s="34" t="s">
        <v>29</v>
      </c>
      <c r="M1152" s="34" t="s">
        <v>203</v>
      </c>
      <c r="N1152" s="34" t="s">
        <v>389</v>
      </c>
      <c r="O1152" s="38"/>
      <c r="P1152" s="34"/>
      <c r="Q1152" s="34"/>
      <c r="R1152" s="284"/>
      <c r="S1152" s="285"/>
      <c r="T1152" s="38"/>
      <c r="U1152" s="38"/>
      <c r="V1152" s="42"/>
      <c r="W1152" s="38"/>
      <c r="X1152" s="43"/>
      <c r="Y1152" s="271"/>
      <c r="Z1152" s="271"/>
      <c r="AA1152" s="271"/>
      <c r="AB1152" s="271"/>
    </row>
    <row r="1153" spans="1:28" ht="17" hidden="1">
      <c r="A1153" s="34">
        <f t="shared" si="18"/>
        <v>1082</v>
      </c>
      <c r="B1153" s="279">
        <v>45959</v>
      </c>
      <c r="C1153" s="34" t="s">
        <v>5550</v>
      </c>
      <c r="D1153" s="280">
        <v>936230123</v>
      </c>
      <c r="E1153" s="34" t="s">
        <v>5211</v>
      </c>
      <c r="F1153" s="144" t="s">
        <v>4604</v>
      </c>
      <c r="G1153" s="144"/>
      <c r="H1153" s="144"/>
      <c r="I1153" s="34" t="s">
        <v>26</v>
      </c>
      <c r="J1153" s="34" t="s">
        <v>27</v>
      </c>
      <c r="K1153" s="34" t="s">
        <v>388</v>
      </c>
      <c r="L1153" s="34" t="s">
        <v>29</v>
      </c>
      <c r="M1153" s="34" t="s">
        <v>203</v>
      </c>
      <c r="N1153" s="34" t="s">
        <v>234</v>
      </c>
      <c r="O1153" s="38" t="s">
        <v>4264</v>
      </c>
      <c r="P1153" s="34"/>
      <c r="Q1153" s="34"/>
      <c r="R1153" s="284" t="s">
        <v>4364</v>
      </c>
      <c r="S1153" s="285"/>
      <c r="T1153" s="38"/>
      <c r="U1153" s="38"/>
      <c r="V1153" s="42"/>
      <c r="W1153" s="38"/>
      <c r="X1153" s="43"/>
      <c r="Y1153" s="271"/>
      <c r="Z1153" s="271"/>
      <c r="AA1153" s="271"/>
      <c r="AB1153" s="271"/>
    </row>
    <row r="1154" spans="1:28" ht="17" hidden="1">
      <c r="A1154" s="131">
        <f t="shared" si="18"/>
        <v>1083</v>
      </c>
      <c r="B1154" s="316">
        <v>45959</v>
      </c>
      <c r="C1154" s="131" t="s">
        <v>571</v>
      </c>
      <c r="D1154" s="321">
        <v>865055723</v>
      </c>
      <c r="E1154" s="131" t="s">
        <v>5535</v>
      </c>
      <c r="F1154" s="291" t="s">
        <v>4252</v>
      </c>
      <c r="G1154" s="291"/>
      <c r="H1154" s="291"/>
      <c r="I1154" s="131" t="s">
        <v>26</v>
      </c>
      <c r="J1154" s="131" t="s">
        <v>27</v>
      </c>
      <c r="K1154" s="131" t="s">
        <v>388</v>
      </c>
      <c r="L1154" s="131" t="s">
        <v>29</v>
      </c>
      <c r="M1154" s="131" t="s">
        <v>91</v>
      </c>
      <c r="N1154" s="131" t="s">
        <v>234</v>
      </c>
      <c r="O1154" s="133" t="s">
        <v>32</v>
      </c>
      <c r="P1154" s="131"/>
      <c r="Q1154" s="131"/>
      <c r="R1154" s="328" t="s">
        <v>5551</v>
      </c>
      <c r="S1154" s="302" t="s">
        <v>5552</v>
      </c>
      <c r="T1154" s="133"/>
      <c r="U1154" s="133"/>
      <c r="V1154" s="318"/>
      <c r="W1154" s="133"/>
      <c r="X1154" s="319"/>
      <c r="Y1154" s="320"/>
      <c r="Z1154" s="320"/>
      <c r="AA1154" s="320"/>
      <c r="AB1154" s="320"/>
    </row>
    <row r="1155" spans="1:28" ht="17" hidden="1">
      <c r="A1155" s="34">
        <f t="shared" si="18"/>
        <v>1084</v>
      </c>
      <c r="B1155" s="279">
        <v>45959</v>
      </c>
      <c r="C1155" s="34" t="s">
        <v>5553</v>
      </c>
      <c r="D1155" s="280">
        <v>349936345</v>
      </c>
      <c r="E1155" s="34" t="s">
        <v>5473</v>
      </c>
      <c r="F1155" s="282" t="s">
        <v>5471</v>
      </c>
      <c r="G1155" s="282"/>
      <c r="H1155" s="282"/>
      <c r="I1155" s="34" t="s">
        <v>26</v>
      </c>
      <c r="J1155" s="34" t="s">
        <v>27</v>
      </c>
      <c r="K1155" s="34" t="s">
        <v>388</v>
      </c>
      <c r="L1155" s="34" t="s">
        <v>29</v>
      </c>
      <c r="M1155" s="34" t="s">
        <v>91</v>
      </c>
      <c r="N1155" s="34" t="s">
        <v>234</v>
      </c>
      <c r="O1155" s="38" t="s">
        <v>697</v>
      </c>
      <c r="P1155" s="34"/>
      <c r="Q1155" s="34"/>
      <c r="R1155" s="284" t="s">
        <v>4424</v>
      </c>
      <c r="S1155" s="285" t="s">
        <v>5443</v>
      </c>
      <c r="T1155" s="38"/>
      <c r="U1155" s="38"/>
      <c r="V1155" s="42"/>
      <c r="W1155" s="38"/>
      <c r="X1155" s="43"/>
      <c r="Y1155" s="271"/>
      <c r="Z1155" s="271"/>
      <c r="AA1155" s="271"/>
      <c r="AB1155" s="271"/>
    </row>
    <row r="1156" spans="1:28" ht="17" hidden="1">
      <c r="A1156" s="34">
        <f t="shared" si="18"/>
        <v>1085</v>
      </c>
      <c r="B1156" s="279">
        <v>45959</v>
      </c>
      <c r="C1156" s="34" t="s">
        <v>5554</v>
      </c>
      <c r="D1156" s="280">
        <v>339832208</v>
      </c>
      <c r="E1156" s="34" t="s">
        <v>5535</v>
      </c>
      <c r="F1156" s="291" t="s">
        <v>4252</v>
      </c>
      <c r="G1156" s="291"/>
      <c r="H1156" s="291"/>
      <c r="I1156" s="34" t="s">
        <v>26</v>
      </c>
      <c r="J1156" s="34" t="s">
        <v>27</v>
      </c>
      <c r="K1156" s="34" t="s">
        <v>388</v>
      </c>
      <c r="L1156" s="34" t="s">
        <v>29</v>
      </c>
      <c r="M1156" s="34" t="s">
        <v>91</v>
      </c>
      <c r="N1156" s="34" t="s">
        <v>234</v>
      </c>
      <c r="O1156" s="38" t="s">
        <v>4264</v>
      </c>
      <c r="P1156" s="34"/>
      <c r="Q1156" s="34"/>
      <c r="R1156" s="284" t="s">
        <v>4364</v>
      </c>
      <c r="S1156" s="285"/>
      <c r="T1156" s="38"/>
      <c r="U1156" s="38"/>
      <c r="V1156" s="42"/>
      <c r="W1156" s="38"/>
      <c r="X1156" s="43"/>
      <c r="Y1156" s="271"/>
      <c r="Z1156" s="271"/>
      <c r="AA1156" s="271"/>
      <c r="AB1156" s="271"/>
    </row>
    <row r="1157" spans="1:28" ht="17" hidden="1">
      <c r="A1157" s="34">
        <f t="shared" si="18"/>
        <v>1086</v>
      </c>
      <c r="B1157" s="279">
        <v>45959</v>
      </c>
      <c r="C1157" s="34" t="s">
        <v>5555</v>
      </c>
      <c r="D1157" s="280">
        <v>946508075</v>
      </c>
      <c r="E1157" s="34" t="s">
        <v>5429</v>
      </c>
      <c r="F1157" s="282" t="s">
        <v>24</v>
      </c>
      <c r="G1157" s="282"/>
      <c r="H1157" s="282"/>
      <c r="I1157" s="34" t="s">
        <v>26</v>
      </c>
      <c r="J1157" s="34" t="s">
        <v>27</v>
      </c>
      <c r="K1157" s="34" t="s">
        <v>388</v>
      </c>
      <c r="L1157" s="34" t="s">
        <v>29</v>
      </c>
      <c r="M1157" s="34" t="s">
        <v>217</v>
      </c>
      <c r="N1157" s="34" t="s">
        <v>234</v>
      </c>
      <c r="O1157" s="38" t="s">
        <v>32</v>
      </c>
      <c r="P1157" s="34"/>
      <c r="Q1157" s="34"/>
      <c r="R1157" s="284" t="s">
        <v>4964</v>
      </c>
      <c r="S1157" s="285" t="s">
        <v>5556</v>
      </c>
      <c r="T1157" s="38"/>
      <c r="U1157" s="38"/>
      <c r="V1157" s="286"/>
      <c r="W1157" s="38"/>
      <c r="X1157" s="43"/>
      <c r="Y1157" s="271"/>
      <c r="Z1157" s="271"/>
      <c r="AA1157" s="271"/>
      <c r="AB1157" s="271"/>
    </row>
    <row r="1158" spans="1:28" ht="17" hidden="1">
      <c r="A1158" s="34">
        <f t="shared" si="18"/>
        <v>1087</v>
      </c>
      <c r="B1158" s="279">
        <v>45959</v>
      </c>
      <c r="C1158" s="34" t="s">
        <v>5557</v>
      </c>
      <c r="D1158" s="280">
        <v>916697698</v>
      </c>
      <c r="E1158" s="34"/>
      <c r="F1158" s="144"/>
      <c r="G1158" s="144"/>
      <c r="H1158" s="144"/>
      <c r="I1158" s="34" t="s">
        <v>48</v>
      </c>
      <c r="J1158" s="34" t="s">
        <v>27</v>
      </c>
      <c r="K1158" s="34" t="s">
        <v>388</v>
      </c>
      <c r="L1158" s="34" t="s">
        <v>29</v>
      </c>
      <c r="M1158" s="34" t="s">
        <v>303</v>
      </c>
      <c r="N1158" s="34" t="s">
        <v>227</v>
      </c>
      <c r="O1158" s="38" t="s">
        <v>697</v>
      </c>
      <c r="P1158" s="34"/>
      <c r="Q1158" s="34"/>
      <c r="R1158" s="284" t="s">
        <v>4424</v>
      </c>
      <c r="S1158" s="285" t="s">
        <v>5558</v>
      </c>
      <c r="T1158" s="38"/>
      <c r="U1158" s="38"/>
      <c r="V1158" s="42"/>
      <c r="W1158" s="38"/>
      <c r="X1158" s="43"/>
      <c r="Y1158" s="271"/>
      <c r="Z1158" s="271"/>
      <c r="AA1158" s="271"/>
      <c r="AB1158" s="271"/>
    </row>
    <row r="1159" spans="1:28" ht="34" hidden="1">
      <c r="A1159" s="131">
        <f t="shared" si="18"/>
        <v>1088</v>
      </c>
      <c r="B1159" s="316">
        <v>45959</v>
      </c>
      <c r="C1159" s="131" t="s">
        <v>5559</v>
      </c>
      <c r="D1159" s="321">
        <v>795612314</v>
      </c>
      <c r="E1159" s="131"/>
      <c r="F1159" s="154"/>
      <c r="G1159" s="154"/>
      <c r="H1159" s="154"/>
      <c r="I1159" s="131" t="s">
        <v>48</v>
      </c>
      <c r="J1159" s="131" t="s">
        <v>38</v>
      </c>
      <c r="K1159" s="131" t="s">
        <v>388</v>
      </c>
      <c r="L1159" s="131" t="s">
        <v>107</v>
      </c>
      <c r="M1159" s="131" t="s">
        <v>303</v>
      </c>
      <c r="N1159" s="131" t="s">
        <v>227</v>
      </c>
      <c r="O1159" s="133"/>
      <c r="P1159" s="131"/>
      <c r="Q1159" s="131"/>
      <c r="R1159" s="328"/>
      <c r="S1159" s="302" t="s">
        <v>5560</v>
      </c>
      <c r="T1159" s="133"/>
      <c r="U1159" s="133"/>
      <c r="V1159" s="323"/>
      <c r="W1159" s="133"/>
      <c r="X1159" s="319"/>
      <c r="Y1159" s="320"/>
      <c r="Z1159" s="320"/>
      <c r="AA1159" s="320"/>
      <c r="AB1159" s="320"/>
    </row>
    <row r="1160" spans="1:28" ht="17" hidden="1">
      <c r="A1160" s="34">
        <f t="shared" si="18"/>
        <v>1089</v>
      </c>
      <c r="B1160" s="279">
        <v>45959</v>
      </c>
      <c r="C1160" s="34" t="s">
        <v>5561</v>
      </c>
      <c r="D1160" s="280">
        <v>937041385</v>
      </c>
      <c r="E1160" s="34" t="s">
        <v>5499</v>
      </c>
      <c r="F1160" s="291" t="s">
        <v>4252</v>
      </c>
      <c r="G1160" s="291"/>
      <c r="H1160" s="291"/>
      <c r="I1160" s="34" t="s">
        <v>26</v>
      </c>
      <c r="J1160" s="34" t="s">
        <v>27</v>
      </c>
      <c r="K1160" s="34" t="s">
        <v>388</v>
      </c>
      <c r="L1160" s="34" t="s">
        <v>29</v>
      </c>
      <c r="M1160" s="34" t="s">
        <v>91</v>
      </c>
      <c r="N1160" s="34" t="s">
        <v>234</v>
      </c>
      <c r="O1160" s="38" t="s">
        <v>4264</v>
      </c>
      <c r="P1160" s="34"/>
      <c r="Q1160" s="34"/>
      <c r="R1160" s="284" t="s">
        <v>4364</v>
      </c>
      <c r="S1160" s="285"/>
      <c r="T1160" s="38"/>
      <c r="U1160" s="38"/>
      <c r="V1160" s="42"/>
      <c r="W1160" s="38"/>
      <c r="X1160" s="43"/>
      <c r="Y1160" s="271"/>
      <c r="Z1160" s="271"/>
      <c r="AA1160" s="271"/>
      <c r="AB1160" s="271"/>
    </row>
    <row r="1161" spans="1:28" ht="17" hidden="1">
      <c r="A1161" s="34">
        <f t="shared" si="18"/>
        <v>1090</v>
      </c>
      <c r="B1161" s="279">
        <v>45959</v>
      </c>
      <c r="C1161" s="34" t="s">
        <v>5562</v>
      </c>
      <c r="D1161" s="280">
        <v>916651144</v>
      </c>
      <c r="E1161" s="34" t="s">
        <v>5563</v>
      </c>
      <c r="F1161" s="291" t="s">
        <v>4252</v>
      </c>
      <c r="G1161" s="291"/>
      <c r="H1161" s="291"/>
      <c r="I1161" s="34" t="s">
        <v>26</v>
      </c>
      <c r="J1161" s="34" t="s">
        <v>27</v>
      </c>
      <c r="K1161" s="34" t="s">
        <v>388</v>
      </c>
      <c r="L1161" s="34" t="s">
        <v>29</v>
      </c>
      <c r="M1161" s="34" t="s">
        <v>91</v>
      </c>
      <c r="N1161" s="34" t="s">
        <v>234</v>
      </c>
      <c r="O1161" s="38" t="s">
        <v>32</v>
      </c>
      <c r="P1161" s="34"/>
      <c r="Q1161" s="34"/>
      <c r="R1161" s="284" t="s">
        <v>4364</v>
      </c>
      <c r="S1161" s="288" t="s">
        <v>5513</v>
      </c>
      <c r="T1161" s="38"/>
      <c r="U1161" s="38"/>
      <c r="V1161" s="286"/>
      <c r="W1161" s="38"/>
      <c r="X1161" s="43"/>
      <c r="Y1161" s="271"/>
      <c r="Z1161" s="271"/>
      <c r="AA1161" s="271"/>
      <c r="AB1161" s="271"/>
    </row>
    <row r="1162" spans="1:28" ht="17" hidden="1">
      <c r="A1162" s="34">
        <f t="shared" si="18"/>
        <v>1091</v>
      </c>
      <c r="B1162" s="279">
        <v>45959</v>
      </c>
      <c r="C1162" s="34" t="s">
        <v>650</v>
      </c>
      <c r="D1162" s="280">
        <v>398331349</v>
      </c>
      <c r="E1162" s="34"/>
      <c r="F1162" s="144"/>
      <c r="G1162" s="144"/>
      <c r="H1162" s="144"/>
      <c r="I1162" s="34" t="s">
        <v>48</v>
      </c>
      <c r="J1162" s="34" t="s">
        <v>27</v>
      </c>
      <c r="K1162" s="34" t="s">
        <v>388</v>
      </c>
      <c r="L1162" s="34" t="s">
        <v>29</v>
      </c>
      <c r="M1162" s="34" t="s">
        <v>203</v>
      </c>
      <c r="N1162" s="34" t="s">
        <v>227</v>
      </c>
      <c r="O1162" s="38" t="s">
        <v>697</v>
      </c>
      <c r="P1162" s="34"/>
      <c r="Q1162" s="34"/>
      <c r="R1162" s="284" t="s">
        <v>4344</v>
      </c>
      <c r="S1162" s="285" t="s">
        <v>5443</v>
      </c>
      <c r="T1162" s="38" t="s">
        <v>697</v>
      </c>
      <c r="U1162" s="38" t="s">
        <v>97</v>
      </c>
      <c r="V1162" s="42">
        <v>4190000</v>
      </c>
      <c r="W1162" s="38" t="s">
        <v>27</v>
      </c>
      <c r="X1162" s="43" t="s">
        <v>5564</v>
      </c>
      <c r="Y1162" s="271"/>
      <c r="Z1162" s="271"/>
      <c r="AA1162" s="271"/>
      <c r="AB1162" s="271"/>
    </row>
    <row r="1163" spans="1:28" ht="34" hidden="1">
      <c r="A1163" s="34">
        <f t="shared" si="18"/>
        <v>1092</v>
      </c>
      <c r="B1163" s="279">
        <v>45959</v>
      </c>
      <c r="C1163" s="34" t="s">
        <v>5565</v>
      </c>
      <c r="D1163" s="280">
        <v>919466466</v>
      </c>
      <c r="E1163" s="34"/>
      <c r="F1163" s="144"/>
      <c r="G1163" s="144"/>
      <c r="H1163" s="144"/>
      <c r="I1163" s="34"/>
      <c r="J1163" s="34"/>
      <c r="K1163" s="34"/>
      <c r="L1163" s="34" t="s">
        <v>60</v>
      </c>
      <c r="M1163" s="34" t="s">
        <v>203</v>
      </c>
      <c r="N1163" s="34"/>
      <c r="O1163" s="38"/>
      <c r="P1163" s="34"/>
      <c r="Q1163" s="34"/>
      <c r="R1163" s="284" t="s">
        <v>4344</v>
      </c>
      <c r="S1163" s="285" t="s">
        <v>5566</v>
      </c>
      <c r="T1163" s="38" t="s">
        <v>32</v>
      </c>
      <c r="U1163" s="38" t="s">
        <v>44</v>
      </c>
      <c r="V1163" s="286" t="s">
        <v>1498</v>
      </c>
      <c r="W1163" s="38" t="s">
        <v>27</v>
      </c>
      <c r="X1163" s="43"/>
      <c r="Y1163" s="271"/>
      <c r="Z1163" s="271"/>
      <c r="AA1163" s="271"/>
      <c r="AB1163" s="271"/>
    </row>
    <row r="1164" spans="1:28" ht="16" hidden="1">
      <c r="A1164" s="34">
        <f t="shared" si="18"/>
        <v>1093</v>
      </c>
      <c r="B1164" s="279">
        <v>45959</v>
      </c>
      <c r="C1164" s="34" t="s">
        <v>210</v>
      </c>
      <c r="D1164" s="280"/>
      <c r="E1164" s="34" t="s">
        <v>5431</v>
      </c>
      <c r="F1164" s="282" t="s">
        <v>24</v>
      </c>
      <c r="G1164" s="282"/>
      <c r="H1164" s="282"/>
      <c r="I1164" s="34" t="s">
        <v>26</v>
      </c>
      <c r="J1164" s="34" t="s">
        <v>27</v>
      </c>
      <c r="K1164" s="34" t="s">
        <v>390</v>
      </c>
      <c r="L1164" s="34" t="s">
        <v>29</v>
      </c>
      <c r="M1164" s="34" t="s">
        <v>203</v>
      </c>
      <c r="N1164" s="34" t="s">
        <v>389</v>
      </c>
      <c r="O1164" s="38"/>
      <c r="P1164" s="34"/>
      <c r="Q1164" s="34"/>
      <c r="R1164" s="284"/>
      <c r="S1164" s="285"/>
      <c r="T1164" s="38"/>
      <c r="U1164" s="38"/>
      <c r="V1164" s="42"/>
      <c r="W1164" s="38"/>
      <c r="X1164" s="43"/>
      <c r="Y1164" s="271"/>
      <c r="Z1164" s="271"/>
      <c r="AA1164" s="271"/>
      <c r="AB1164" s="271"/>
    </row>
    <row r="1165" spans="1:28" ht="16" hidden="1">
      <c r="A1165" s="34">
        <f t="shared" si="18"/>
        <v>1094</v>
      </c>
      <c r="B1165" s="279">
        <v>45959</v>
      </c>
      <c r="C1165" s="34" t="s">
        <v>5567</v>
      </c>
      <c r="D1165" s="280"/>
      <c r="E1165" s="34" t="s">
        <v>4926</v>
      </c>
      <c r="F1165" s="291" t="s">
        <v>4252</v>
      </c>
      <c r="G1165" s="291"/>
      <c r="H1165" s="291"/>
      <c r="I1165" s="34" t="s">
        <v>26</v>
      </c>
      <c r="J1165" s="34" t="s">
        <v>27</v>
      </c>
      <c r="K1165" s="34" t="s">
        <v>390</v>
      </c>
      <c r="L1165" s="34" t="s">
        <v>29</v>
      </c>
      <c r="M1165" s="34" t="s">
        <v>91</v>
      </c>
      <c r="N1165" s="34" t="s">
        <v>389</v>
      </c>
      <c r="O1165" s="38"/>
      <c r="P1165" s="34"/>
      <c r="Q1165" s="34"/>
      <c r="R1165" s="284"/>
      <c r="S1165" s="285"/>
      <c r="T1165" s="38"/>
      <c r="U1165" s="38"/>
      <c r="V1165" s="42"/>
      <c r="W1165" s="38"/>
      <c r="X1165" s="43"/>
      <c r="Y1165" s="271"/>
      <c r="Z1165" s="271"/>
      <c r="AA1165" s="271"/>
      <c r="AB1165" s="271"/>
    </row>
    <row r="1166" spans="1:28" ht="16" hidden="1">
      <c r="A1166" s="34">
        <f t="shared" si="18"/>
        <v>1095</v>
      </c>
      <c r="B1166" s="279">
        <v>45959</v>
      </c>
      <c r="C1166" s="34" t="s">
        <v>5568</v>
      </c>
      <c r="D1166" s="280"/>
      <c r="E1166" s="34" t="s">
        <v>5569</v>
      </c>
      <c r="F1166" s="282" t="s">
        <v>24</v>
      </c>
      <c r="G1166" s="282"/>
      <c r="H1166" s="282"/>
      <c r="I1166" s="34" t="s">
        <v>26</v>
      </c>
      <c r="J1166" s="34" t="s">
        <v>27</v>
      </c>
      <c r="K1166" s="34" t="s">
        <v>390</v>
      </c>
      <c r="L1166" s="34" t="s">
        <v>29</v>
      </c>
      <c r="M1166" s="34" t="s">
        <v>203</v>
      </c>
      <c r="N1166" s="34" t="s">
        <v>389</v>
      </c>
      <c r="O1166" s="38"/>
      <c r="P1166" s="34"/>
      <c r="Q1166" s="34"/>
      <c r="R1166" s="284"/>
      <c r="S1166" s="285"/>
      <c r="T1166" s="38"/>
      <c r="U1166" s="38"/>
      <c r="V1166" s="42"/>
      <c r="W1166" s="38"/>
      <c r="X1166" s="43"/>
      <c r="Y1166" s="271"/>
      <c r="Z1166" s="271"/>
      <c r="AA1166" s="271"/>
      <c r="AB1166" s="271"/>
    </row>
    <row r="1167" spans="1:28" ht="16" hidden="1">
      <c r="A1167" s="34">
        <f t="shared" si="18"/>
        <v>1096</v>
      </c>
      <c r="B1167" s="279">
        <v>45959</v>
      </c>
      <c r="C1167" s="34" t="s">
        <v>5570</v>
      </c>
      <c r="D1167" s="280"/>
      <c r="E1167" s="34"/>
      <c r="F1167" s="144"/>
      <c r="G1167" s="144"/>
      <c r="H1167" s="144"/>
      <c r="I1167" s="34" t="s">
        <v>48</v>
      </c>
      <c r="J1167" s="34"/>
      <c r="K1167" s="34" t="s">
        <v>390</v>
      </c>
      <c r="L1167" s="34" t="s">
        <v>29</v>
      </c>
      <c r="M1167" s="34"/>
      <c r="N1167" s="34" t="s">
        <v>110</v>
      </c>
      <c r="O1167" s="38"/>
      <c r="P1167" s="34"/>
      <c r="Q1167" s="34"/>
      <c r="R1167" s="284"/>
      <c r="S1167" s="285"/>
      <c r="T1167" s="38"/>
      <c r="U1167" s="38"/>
      <c r="V1167" s="42"/>
      <c r="W1167" s="38"/>
      <c r="X1167" s="43"/>
      <c r="Y1167" s="271"/>
      <c r="Z1167" s="271"/>
      <c r="AA1167" s="271"/>
      <c r="AB1167" s="271"/>
    </row>
    <row r="1168" spans="1:28" ht="16" hidden="1">
      <c r="A1168" s="34">
        <f t="shared" si="18"/>
        <v>1097</v>
      </c>
      <c r="B1168" s="279">
        <v>45959</v>
      </c>
      <c r="C1168" s="34" t="s">
        <v>5571</v>
      </c>
      <c r="D1168" s="280"/>
      <c r="E1168" s="34"/>
      <c r="F1168" s="144"/>
      <c r="G1168" s="144"/>
      <c r="H1168" s="144"/>
      <c r="I1168" s="34" t="s">
        <v>48</v>
      </c>
      <c r="J1168" s="34" t="s">
        <v>27</v>
      </c>
      <c r="K1168" s="34" t="s">
        <v>390</v>
      </c>
      <c r="L1168" s="34" t="s">
        <v>29</v>
      </c>
      <c r="M1168" s="34" t="s">
        <v>361</v>
      </c>
      <c r="N1168" s="34" t="s">
        <v>389</v>
      </c>
      <c r="O1168" s="38"/>
      <c r="P1168" s="34"/>
      <c r="Q1168" s="34"/>
      <c r="R1168" s="284"/>
      <c r="S1168" s="285"/>
      <c r="T1168" s="38"/>
      <c r="U1168" s="38"/>
      <c r="V1168" s="42"/>
      <c r="W1168" s="38"/>
      <c r="X1168" s="43"/>
      <c r="Y1168" s="271"/>
      <c r="Z1168" s="271"/>
      <c r="AA1168" s="271"/>
      <c r="AB1168" s="271"/>
    </row>
    <row r="1169" spans="1:28" ht="16" hidden="1">
      <c r="A1169" s="34">
        <f t="shared" si="18"/>
        <v>1098</v>
      </c>
      <c r="B1169" s="279">
        <v>45959</v>
      </c>
      <c r="C1169" s="34" t="s">
        <v>5572</v>
      </c>
      <c r="D1169" s="280"/>
      <c r="E1169" s="34" t="s">
        <v>2982</v>
      </c>
      <c r="F1169" s="291" t="s">
        <v>4252</v>
      </c>
      <c r="G1169" s="291"/>
      <c r="H1169" s="291"/>
      <c r="I1169" s="34" t="s">
        <v>26</v>
      </c>
      <c r="J1169" s="34" t="s">
        <v>27</v>
      </c>
      <c r="K1169" s="34" t="s">
        <v>390</v>
      </c>
      <c r="L1169" s="34" t="s">
        <v>29</v>
      </c>
      <c r="M1169" s="34" t="s">
        <v>91</v>
      </c>
      <c r="N1169" s="34" t="s">
        <v>389</v>
      </c>
      <c r="O1169" s="38"/>
      <c r="P1169" s="34"/>
      <c r="Q1169" s="34"/>
      <c r="R1169" s="284"/>
      <c r="S1169" s="285"/>
      <c r="T1169" s="38"/>
      <c r="U1169" s="38"/>
      <c r="V1169" s="42"/>
      <c r="W1169" s="38"/>
      <c r="X1169" s="43"/>
      <c r="Y1169" s="271"/>
      <c r="Z1169" s="271"/>
      <c r="AA1169" s="271"/>
      <c r="AB1169" s="271"/>
    </row>
    <row r="1170" spans="1:28" ht="16" hidden="1">
      <c r="A1170" s="34">
        <f t="shared" si="18"/>
        <v>1099</v>
      </c>
      <c r="B1170" s="279">
        <v>45959</v>
      </c>
      <c r="C1170" s="34" t="s">
        <v>5573</v>
      </c>
      <c r="D1170" s="280"/>
      <c r="E1170" s="34"/>
      <c r="F1170" s="144"/>
      <c r="G1170" s="144"/>
      <c r="H1170" s="144"/>
      <c r="I1170" s="34" t="s">
        <v>48</v>
      </c>
      <c r="J1170" s="34" t="s">
        <v>27</v>
      </c>
      <c r="K1170" s="34" t="s">
        <v>390</v>
      </c>
      <c r="L1170" s="34" t="s">
        <v>29</v>
      </c>
      <c r="M1170" s="34"/>
      <c r="N1170" s="34" t="s">
        <v>389</v>
      </c>
      <c r="O1170" s="38"/>
      <c r="P1170" s="34"/>
      <c r="Q1170" s="34"/>
      <c r="R1170" s="284"/>
      <c r="S1170" s="285"/>
      <c r="T1170" s="38"/>
      <c r="U1170" s="38"/>
      <c r="V1170" s="42"/>
      <c r="W1170" s="38"/>
      <c r="X1170" s="43"/>
      <c r="Y1170" s="271"/>
      <c r="Z1170" s="271"/>
      <c r="AA1170" s="271"/>
      <c r="AB1170" s="271"/>
    </row>
    <row r="1171" spans="1:28" ht="17" hidden="1">
      <c r="A1171" s="34">
        <f t="shared" si="18"/>
        <v>1100</v>
      </c>
      <c r="B1171" s="279">
        <v>45959</v>
      </c>
      <c r="C1171" s="34" t="s">
        <v>5574</v>
      </c>
      <c r="D1171" s="280">
        <v>918850287</v>
      </c>
      <c r="E1171" s="34"/>
      <c r="F1171" s="144"/>
      <c r="G1171" s="144"/>
      <c r="H1171" s="144"/>
      <c r="I1171" s="34" t="s">
        <v>26</v>
      </c>
      <c r="J1171" s="34" t="s">
        <v>27</v>
      </c>
      <c r="K1171" s="34" t="s">
        <v>390</v>
      </c>
      <c r="L1171" s="34" t="s">
        <v>29</v>
      </c>
      <c r="M1171" s="34" t="s">
        <v>361</v>
      </c>
      <c r="N1171" s="34" t="s">
        <v>234</v>
      </c>
      <c r="O1171" s="38" t="s">
        <v>4264</v>
      </c>
      <c r="P1171" s="34"/>
      <c r="Q1171" s="34"/>
      <c r="R1171" s="284" t="s">
        <v>4508</v>
      </c>
      <c r="S1171" s="285"/>
      <c r="T1171" s="38"/>
      <c r="U1171" s="38"/>
      <c r="V1171" s="42"/>
      <c r="W1171" s="38"/>
      <c r="X1171" s="43"/>
      <c r="Y1171" s="271"/>
      <c r="Z1171" s="271"/>
      <c r="AA1171" s="271"/>
      <c r="AB1171" s="271"/>
    </row>
    <row r="1172" spans="1:28" ht="34" hidden="1">
      <c r="A1172" s="131">
        <f t="shared" si="18"/>
        <v>1101</v>
      </c>
      <c r="B1172" s="316">
        <v>45959</v>
      </c>
      <c r="C1172" s="131" t="s">
        <v>696</v>
      </c>
      <c r="D1172" s="321">
        <v>373578047</v>
      </c>
      <c r="E1172" s="131" t="s">
        <v>5342</v>
      </c>
      <c r="F1172" s="154" t="s">
        <v>4252</v>
      </c>
      <c r="G1172" s="154"/>
      <c r="H1172" s="154"/>
      <c r="I1172" s="131" t="s">
        <v>48</v>
      </c>
      <c r="J1172" s="131" t="s">
        <v>27</v>
      </c>
      <c r="K1172" s="131" t="s">
        <v>390</v>
      </c>
      <c r="L1172" s="131" t="s">
        <v>29</v>
      </c>
      <c r="M1172" s="131" t="s">
        <v>91</v>
      </c>
      <c r="N1172" s="131" t="s">
        <v>227</v>
      </c>
      <c r="O1172" s="133" t="s">
        <v>32</v>
      </c>
      <c r="P1172" s="131"/>
      <c r="Q1172" s="131"/>
      <c r="R1172" s="328" t="s">
        <v>4424</v>
      </c>
      <c r="S1172" s="302" t="s">
        <v>5575</v>
      </c>
      <c r="T1172" s="133"/>
      <c r="U1172" s="133"/>
      <c r="V1172" s="318"/>
      <c r="W1172" s="133"/>
      <c r="X1172" s="319"/>
      <c r="Y1172" s="320"/>
      <c r="Z1172" s="320"/>
      <c r="AA1172" s="320"/>
      <c r="AB1172" s="320"/>
    </row>
    <row r="1173" spans="1:28" ht="17" hidden="1">
      <c r="A1173" s="34">
        <f t="shared" si="18"/>
        <v>1102</v>
      </c>
      <c r="B1173" s="279">
        <v>45959</v>
      </c>
      <c r="C1173" s="34" t="s">
        <v>5576</v>
      </c>
      <c r="D1173" s="280">
        <v>932834743</v>
      </c>
      <c r="E1173" s="34"/>
      <c r="F1173" s="144"/>
      <c r="G1173" s="144"/>
      <c r="H1173" s="144"/>
      <c r="I1173" s="34" t="s">
        <v>48</v>
      </c>
      <c r="J1173" s="34" t="s">
        <v>38</v>
      </c>
      <c r="K1173" s="34" t="s">
        <v>390</v>
      </c>
      <c r="L1173" s="34" t="s">
        <v>49</v>
      </c>
      <c r="M1173" s="34" t="s">
        <v>303</v>
      </c>
      <c r="N1173" s="34" t="s">
        <v>227</v>
      </c>
      <c r="O1173" s="38" t="s">
        <v>697</v>
      </c>
      <c r="P1173" s="34"/>
      <c r="Q1173" s="34"/>
      <c r="R1173" s="284" t="s">
        <v>4792</v>
      </c>
      <c r="S1173" s="285" t="s">
        <v>5577</v>
      </c>
      <c r="T1173" s="38"/>
      <c r="U1173" s="38"/>
      <c r="V1173" s="42"/>
      <c r="W1173" s="38"/>
      <c r="X1173" s="43"/>
      <c r="Y1173" s="271"/>
      <c r="Z1173" s="271"/>
      <c r="AA1173" s="271"/>
      <c r="AB1173" s="271"/>
    </row>
    <row r="1174" spans="1:28" ht="16" hidden="1">
      <c r="A1174" s="34">
        <f t="shared" si="18"/>
        <v>1103</v>
      </c>
      <c r="B1174" s="279">
        <v>45959</v>
      </c>
      <c r="C1174" s="34" t="s">
        <v>122</v>
      </c>
      <c r="D1174" s="280"/>
      <c r="E1174" s="34" t="s">
        <v>5061</v>
      </c>
      <c r="F1174" s="144" t="s">
        <v>4604</v>
      </c>
      <c r="G1174" s="144"/>
      <c r="H1174" s="144"/>
      <c r="I1174" s="34" t="s">
        <v>26</v>
      </c>
      <c r="J1174" s="34" t="s">
        <v>27</v>
      </c>
      <c r="K1174" s="34" t="s">
        <v>390</v>
      </c>
      <c r="L1174" s="34" t="s">
        <v>29</v>
      </c>
      <c r="M1174" s="34" t="s">
        <v>361</v>
      </c>
      <c r="N1174" s="34" t="s">
        <v>389</v>
      </c>
      <c r="O1174" s="38"/>
      <c r="P1174" s="34"/>
      <c r="Q1174" s="34"/>
      <c r="R1174" s="284"/>
      <c r="S1174" s="285"/>
      <c r="T1174" s="38"/>
      <c r="U1174" s="38"/>
      <c r="V1174" s="42"/>
      <c r="W1174" s="38"/>
      <c r="X1174" s="43"/>
      <c r="Y1174" s="271"/>
      <c r="Z1174" s="271"/>
      <c r="AA1174" s="271"/>
      <c r="AB1174" s="271"/>
    </row>
    <row r="1175" spans="1:28" ht="16" hidden="1">
      <c r="A1175" s="34">
        <f t="shared" si="18"/>
        <v>1104</v>
      </c>
      <c r="B1175" s="279">
        <v>45959</v>
      </c>
      <c r="C1175" s="34" t="s">
        <v>5578</v>
      </c>
      <c r="D1175" s="280"/>
      <c r="E1175" s="34" t="s">
        <v>5234</v>
      </c>
      <c r="F1175" s="144" t="s">
        <v>5235</v>
      </c>
      <c r="G1175" s="144"/>
      <c r="H1175" s="144"/>
      <c r="I1175" s="34" t="s">
        <v>26</v>
      </c>
      <c r="J1175" s="34"/>
      <c r="K1175" s="34" t="s">
        <v>390</v>
      </c>
      <c r="L1175" s="34" t="s">
        <v>29</v>
      </c>
      <c r="M1175" s="34"/>
      <c r="N1175" s="34" t="s">
        <v>231</v>
      </c>
      <c r="O1175" s="38"/>
      <c r="P1175" s="34"/>
      <c r="Q1175" s="34"/>
      <c r="R1175" s="284"/>
      <c r="S1175" s="285"/>
      <c r="T1175" s="38"/>
      <c r="U1175" s="38"/>
      <c r="V1175" s="42"/>
      <c r="W1175" s="38"/>
      <c r="X1175" s="43"/>
      <c r="Y1175" s="271"/>
      <c r="Z1175" s="271"/>
      <c r="AA1175" s="271"/>
      <c r="AB1175" s="271"/>
    </row>
    <row r="1176" spans="1:28" ht="16" hidden="1">
      <c r="A1176" s="34">
        <f t="shared" si="18"/>
        <v>1105</v>
      </c>
      <c r="B1176" s="279">
        <v>45959</v>
      </c>
      <c r="C1176" s="34" t="s">
        <v>5579</v>
      </c>
      <c r="D1176" s="280"/>
      <c r="E1176" s="34" t="s">
        <v>3202</v>
      </c>
      <c r="F1176" s="282" t="s">
        <v>24</v>
      </c>
      <c r="G1176" s="282"/>
      <c r="H1176" s="282"/>
      <c r="I1176" s="34" t="s">
        <v>26</v>
      </c>
      <c r="J1176" s="34" t="s">
        <v>27</v>
      </c>
      <c r="K1176" s="34" t="s">
        <v>390</v>
      </c>
      <c r="L1176" s="34" t="s">
        <v>29</v>
      </c>
      <c r="M1176" s="34" t="s">
        <v>91</v>
      </c>
      <c r="N1176" s="34" t="s">
        <v>389</v>
      </c>
      <c r="O1176" s="38"/>
      <c r="P1176" s="34"/>
      <c r="Q1176" s="34"/>
      <c r="R1176" s="284"/>
      <c r="S1176" s="285"/>
      <c r="T1176" s="38"/>
      <c r="U1176" s="38"/>
      <c r="V1176" s="42"/>
      <c r="W1176" s="38"/>
      <c r="X1176" s="43"/>
      <c r="Y1176" s="271"/>
      <c r="Z1176" s="271"/>
      <c r="AA1176" s="271"/>
      <c r="AB1176" s="271"/>
    </row>
    <row r="1177" spans="1:28" ht="16" hidden="1">
      <c r="A1177" s="34">
        <f t="shared" si="18"/>
        <v>1106</v>
      </c>
      <c r="B1177" s="279">
        <v>45959</v>
      </c>
      <c r="C1177" s="34" t="s">
        <v>5580</v>
      </c>
      <c r="D1177" s="280"/>
      <c r="E1177" s="34"/>
      <c r="F1177" s="144"/>
      <c r="G1177" s="144"/>
      <c r="H1177" s="144"/>
      <c r="I1177" s="34" t="s">
        <v>48</v>
      </c>
      <c r="J1177" s="34" t="s">
        <v>27</v>
      </c>
      <c r="K1177" s="34" t="s">
        <v>390</v>
      </c>
      <c r="L1177" s="34" t="s">
        <v>29</v>
      </c>
      <c r="M1177" s="34"/>
      <c r="N1177" s="34" t="s">
        <v>231</v>
      </c>
      <c r="O1177" s="38"/>
      <c r="P1177" s="34"/>
      <c r="Q1177" s="34"/>
      <c r="R1177" s="284"/>
      <c r="S1177" s="285"/>
      <c r="T1177" s="38"/>
      <c r="U1177" s="38"/>
      <c r="V1177" s="42"/>
      <c r="W1177" s="38"/>
      <c r="X1177" s="43"/>
      <c r="Y1177" s="271"/>
      <c r="Z1177" s="271"/>
      <c r="AA1177" s="271"/>
      <c r="AB1177" s="271"/>
    </row>
    <row r="1178" spans="1:28" ht="16" hidden="1">
      <c r="A1178" s="34">
        <f t="shared" si="18"/>
        <v>1107</v>
      </c>
      <c r="B1178" s="279">
        <v>45959</v>
      </c>
      <c r="C1178" s="34" t="s">
        <v>5581</v>
      </c>
      <c r="D1178" s="280"/>
      <c r="E1178" s="34" t="s">
        <v>5340</v>
      </c>
      <c r="F1178" s="291" t="s">
        <v>4252</v>
      </c>
      <c r="G1178" s="291"/>
      <c r="H1178" s="291"/>
      <c r="I1178" s="34" t="s">
        <v>26</v>
      </c>
      <c r="J1178" s="34" t="s">
        <v>27</v>
      </c>
      <c r="K1178" s="34" t="s">
        <v>390</v>
      </c>
      <c r="L1178" s="34" t="s">
        <v>29</v>
      </c>
      <c r="M1178" s="34" t="s">
        <v>91</v>
      </c>
      <c r="N1178" s="34" t="s">
        <v>389</v>
      </c>
      <c r="O1178" s="38"/>
      <c r="P1178" s="34"/>
      <c r="Q1178" s="34"/>
      <c r="R1178" s="284"/>
      <c r="S1178" s="285"/>
      <c r="T1178" s="38"/>
      <c r="U1178" s="38"/>
      <c r="V1178" s="42"/>
      <c r="W1178" s="38"/>
      <c r="X1178" s="43"/>
      <c r="Y1178" s="271"/>
      <c r="Z1178" s="271"/>
      <c r="AA1178" s="271"/>
      <c r="AB1178" s="271"/>
    </row>
    <row r="1179" spans="1:28" ht="16" hidden="1">
      <c r="A1179" s="34">
        <f t="shared" si="18"/>
        <v>1108</v>
      </c>
      <c r="B1179" s="279">
        <v>45959</v>
      </c>
      <c r="C1179" s="34" t="s">
        <v>5568</v>
      </c>
      <c r="D1179" s="280"/>
      <c r="E1179" s="34" t="s">
        <v>3202</v>
      </c>
      <c r="F1179" s="282" t="s">
        <v>24</v>
      </c>
      <c r="G1179" s="282"/>
      <c r="H1179" s="282"/>
      <c r="I1179" s="34" t="s">
        <v>26</v>
      </c>
      <c r="J1179" s="34" t="s">
        <v>27</v>
      </c>
      <c r="K1179" s="34" t="s">
        <v>390</v>
      </c>
      <c r="L1179" s="34" t="s">
        <v>29</v>
      </c>
      <c r="M1179" s="34" t="s">
        <v>203</v>
      </c>
      <c r="N1179" s="34" t="s">
        <v>389</v>
      </c>
      <c r="O1179" s="38"/>
      <c r="P1179" s="34"/>
      <c r="Q1179" s="34"/>
      <c r="R1179" s="284"/>
      <c r="S1179" s="285"/>
      <c r="T1179" s="38"/>
      <c r="U1179" s="38"/>
      <c r="V1179" s="42"/>
      <c r="W1179" s="38"/>
      <c r="X1179" s="43"/>
      <c r="Y1179" s="271"/>
      <c r="Z1179" s="271"/>
      <c r="AA1179" s="271"/>
      <c r="AB1179" s="271"/>
    </row>
    <row r="1180" spans="1:28" ht="18.75" hidden="1" customHeight="1">
      <c r="A1180" s="34">
        <f t="shared" si="18"/>
        <v>1109</v>
      </c>
      <c r="B1180" s="279">
        <v>45959</v>
      </c>
      <c r="C1180" s="34" t="s">
        <v>516</v>
      </c>
      <c r="D1180" s="280"/>
      <c r="E1180" s="34" t="s">
        <v>5340</v>
      </c>
      <c r="F1180" s="291" t="s">
        <v>4252</v>
      </c>
      <c r="G1180" s="291"/>
      <c r="H1180" s="291"/>
      <c r="I1180" s="34" t="s">
        <v>26</v>
      </c>
      <c r="J1180" s="34" t="s">
        <v>27</v>
      </c>
      <c r="K1180" s="34" t="s">
        <v>390</v>
      </c>
      <c r="L1180" s="34" t="s">
        <v>29</v>
      </c>
      <c r="M1180" s="34" t="s">
        <v>91</v>
      </c>
      <c r="N1180" s="34" t="s">
        <v>389</v>
      </c>
      <c r="O1180" s="38"/>
      <c r="P1180" s="34"/>
      <c r="Q1180" s="49"/>
      <c r="R1180" s="284"/>
      <c r="S1180" s="285"/>
      <c r="T1180" s="38"/>
      <c r="U1180" s="38"/>
      <c r="V1180" s="42"/>
      <c r="W1180" s="38"/>
      <c r="X1180" s="43"/>
      <c r="Y1180" s="271"/>
      <c r="Z1180" s="271"/>
      <c r="AA1180" s="271"/>
      <c r="AB1180" s="271"/>
    </row>
    <row r="1181" spans="1:28" ht="16" hidden="1">
      <c r="A1181" s="34">
        <f t="shared" si="18"/>
        <v>1110</v>
      </c>
      <c r="B1181" s="279">
        <v>45959</v>
      </c>
      <c r="C1181" s="34" t="s">
        <v>5582</v>
      </c>
      <c r="D1181" s="280"/>
      <c r="E1181" s="34"/>
      <c r="F1181" s="144"/>
      <c r="G1181" s="144"/>
      <c r="H1181" s="144"/>
      <c r="I1181" s="34" t="s">
        <v>48</v>
      </c>
      <c r="J1181" s="34" t="s">
        <v>27</v>
      </c>
      <c r="K1181" s="34" t="s">
        <v>390</v>
      </c>
      <c r="L1181" s="34" t="s">
        <v>29</v>
      </c>
      <c r="M1181" s="34" t="s">
        <v>203</v>
      </c>
      <c r="N1181" s="34" t="s">
        <v>221</v>
      </c>
      <c r="O1181" s="38"/>
      <c r="P1181" s="34"/>
      <c r="Q1181" s="34"/>
      <c r="R1181" s="284"/>
      <c r="S1181" s="285"/>
      <c r="T1181" s="38"/>
      <c r="U1181" s="38"/>
      <c r="V1181" s="42"/>
      <c r="W1181" s="38"/>
      <c r="X1181" s="43"/>
      <c r="Y1181" s="271"/>
      <c r="Z1181" s="271"/>
      <c r="AA1181" s="271"/>
      <c r="AB1181" s="271"/>
    </row>
    <row r="1182" spans="1:28" ht="16" hidden="1">
      <c r="A1182" s="34">
        <f t="shared" si="18"/>
        <v>1111</v>
      </c>
      <c r="B1182" s="279">
        <v>45959</v>
      </c>
      <c r="C1182" s="34" t="s">
        <v>5583</v>
      </c>
      <c r="D1182" s="280"/>
      <c r="E1182" s="34" t="s">
        <v>5327</v>
      </c>
      <c r="F1182" s="282" t="s">
        <v>24</v>
      </c>
      <c r="G1182" s="282"/>
      <c r="H1182" s="282"/>
      <c r="I1182" s="34" t="s">
        <v>26</v>
      </c>
      <c r="J1182" s="34" t="s">
        <v>27</v>
      </c>
      <c r="K1182" s="34" t="s">
        <v>390</v>
      </c>
      <c r="L1182" s="34" t="s">
        <v>29</v>
      </c>
      <c r="M1182" s="34"/>
      <c r="N1182" s="34" t="s">
        <v>221</v>
      </c>
      <c r="O1182" s="38"/>
      <c r="P1182" s="34"/>
      <c r="Q1182" s="34"/>
      <c r="R1182" s="284"/>
      <c r="S1182" s="285"/>
      <c r="T1182" s="38"/>
      <c r="U1182" s="38"/>
      <c r="V1182" s="42"/>
      <c r="W1182" s="38"/>
      <c r="X1182" s="43"/>
      <c r="Y1182" s="271"/>
      <c r="Z1182" s="271"/>
      <c r="AA1182" s="271"/>
      <c r="AB1182" s="271"/>
    </row>
    <row r="1183" spans="1:28" ht="17" hidden="1">
      <c r="A1183" s="34">
        <f t="shared" si="18"/>
        <v>1112</v>
      </c>
      <c r="B1183" s="279">
        <v>45959</v>
      </c>
      <c r="C1183" s="34" t="s">
        <v>5584</v>
      </c>
      <c r="D1183" s="280">
        <v>901069339</v>
      </c>
      <c r="E1183" s="34" t="s">
        <v>5327</v>
      </c>
      <c r="F1183" s="282" t="s">
        <v>24</v>
      </c>
      <c r="G1183" s="282"/>
      <c r="H1183" s="282"/>
      <c r="I1183" s="34" t="s">
        <v>26</v>
      </c>
      <c r="J1183" s="34" t="s">
        <v>27</v>
      </c>
      <c r="K1183" s="34" t="s">
        <v>390</v>
      </c>
      <c r="L1183" s="34" t="s">
        <v>29</v>
      </c>
      <c r="M1183" s="34" t="s">
        <v>203</v>
      </c>
      <c r="N1183" s="34" t="s">
        <v>234</v>
      </c>
      <c r="O1183" s="38" t="s">
        <v>32</v>
      </c>
      <c r="P1183" s="34"/>
      <c r="Q1183" s="34"/>
      <c r="R1183" s="284" t="s">
        <v>4939</v>
      </c>
      <c r="S1183" s="285" t="s">
        <v>5585</v>
      </c>
      <c r="T1183" s="38"/>
      <c r="U1183" s="38"/>
      <c r="V1183" s="286"/>
      <c r="W1183" s="38"/>
      <c r="X1183" s="43"/>
      <c r="Y1183" s="271"/>
      <c r="Z1183" s="271"/>
      <c r="AA1183" s="271"/>
      <c r="AB1183" s="271"/>
    </row>
    <row r="1184" spans="1:28" ht="16" hidden="1">
      <c r="A1184" s="34">
        <f t="shared" si="18"/>
        <v>1113</v>
      </c>
      <c r="B1184" s="279">
        <v>45959</v>
      </c>
      <c r="C1184" s="34" t="s">
        <v>5346</v>
      </c>
      <c r="D1184" s="280"/>
      <c r="E1184" s="34" t="s">
        <v>5342</v>
      </c>
      <c r="F1184" s="291" t="s">
        <v>4252</v>
      </c>
      <c r="G1184" s="291"/>
      <c r="H1184" s="291"/>
      <c r="I1184" s="34" t="s">
        <v>26</v>
      </c>
      <c r="J1184" s="34" t="s">
        <v>27</v>
      </c>
      <c r="K1184" s="34" t="s">
        <v>390</v>
      </c>
      <c r="L1184" s="34" t="s">
        <v>29</v>
      </c>
      <c r="M1184" s="34" t="s">
        <v>91</v>
      </c>
      <c r="N1184" s="34" t="s">
        <v>389</v>
      </c>
      <c r="O1184" s="38"/>
      <c r="P1184" s="34"/>
      <c r="Q1184" s="34"/>
      <c r="R1184" s="284"/>
      <c r="S1184" s="285"/>
      <c r="T1184" s="38"/>
      <c r="U1184" s="38"/>
      <c r="V1184" s="42"/>
      <c r="W1184" s="38"/>
      <c r="X1184" s="43"/>
      <c r="Y1184" s="271"/>
      <c r="Z1184" s="271"/>
      <c r="AA1184" s="271"/>
      <c r="AB1184" s="271"/>
    </row>
    <row r="1185" spans="1:28" ht="16" hidden="1">
      <c r="A1185" s="34">
        <f t="shared" si="18"/>
        <v>1114</v>
      </c>
      <c r="B1185" s="279">
        <v>45959</v>
      </c>
      <c r="C1185" s="34" t="s">
        <v>5586</v>
      </c>
      <c r="D1185" s="280"/>
      <c r="E1185" s="34"/>
      <c r="F1185" s="144"/>
      <c r="G1185" s="144"/>
      <c r="H1185" s="144"/>
      <c r="I1185" s="34" t="s">
        <v>48</v>
      </c>
      <c r="J1185" s="34" t="s">
        <v>27</v>
      </c>
      <c r="K1185" s="34" t="s">
        <v>390</v>
      </c>
      <c r="L1185" s="34" t="s">
        <v>29</v>
      </c>
      <c r="M1185" s="34"/>
      <c r="N1185" s="34" t="s">
        <v>110</v>
      </c>
      <c r="O1185" s="38"/>
      <c r="P1185" s="34"/>
      <c r="Q1185" s="34"/>
      <c r="R1185" s="284"/>
      <c r="S1185" s="285"/>
      <c r="T1185" s="38"/>
      <c r="U1185" s="38"/>
      <c r="V1185" s="42"/>
      <c r="W1185" s="38"/>
      <c r="X1185" s="43"/>
      <c r="Y1185" s="271"/>
      <c r="Z1185" s="271"/>
      <c r="AA1185" s="271"/>
      <c r="AB1185" s="271"/>
    </row>
    <row r="1186" spans="1:28" ht="16" hidden="1">
      <c r="A1186" s="34">
        <f t="shared" si="18"/>
        <v>1115</v>
      </c>
      <c r="B1186" s="279">
        <v>45959</v>
      </c>
      <c r="C1186" s="34" t="s">
        <v>5587</v>
      </c>
      <c r="D1186" s="280"/>
      <c r="E1186" s="34"/>
      <c r="F1186" s="144"/>
      <c r="G1186" s="144"/>
      <c r="H1186" s="144"/>
      <c r="I1186" s="34" t="s">
        <v>48</v>
      </c>
      <c r="J1186" s="34" t="s">
        <v>38</v>
      </c>
      <c r="K1186" s="34" t="s">
        <v>390</v>
      </c>
      <c r="L1186" s="34" t="s">
        <v>107</v>
      </c>
      <c r="M1186" s="34"/>
      <c r="N1186" s="34" t="s">
        <v>389</v>
      </c>
      <c r="O1186" s="38"/>
      <c r="P1186" s="34"/>
      <c r="Q1186" s="34"/>
      <c r="R1186" s="284"/>
      <c r="S1186" s="285"/>
      <c r="T1186" s="38"/>
      <c r="U1186" s="38"/>
      <c r="V1186" s="42"/>
      <c r="W1186" s="38"/>
      <c r="X1186" s="43"/>
      <c r="Y1186" s="271"/>
      <c r="Z1186" s="271"/>
      <c r="AA1186" s="271"/>
      <c r="AB1186" s="271"/>
    </row>
    <row r="1187" spans="1:28" ht="17" hidden="1">
      <c r="A1187" s="34">
        <f t="shared" si="18"/>
        <v>1116</v>
      </c>
      <c r="B1187" s="279">
        <v>45960</v>
      </c>
      <c r="C1187" s="34" t="s">
        <v>5588</v>
      </c>
      <c r="D1187" s="280">
        <v>909456278</v>
      </c>
      <c r="E1187" s="34" t="s">
        <v>5340</v>
      </c>
      <c r="F1187" s="291" t="s">
        <v>4252</v>
      </c>
      <c r="G1187" s="291"/>
      <c r="H1187" s="291"/>
      <c r="I1187" s="34" t="s">
        <v>26</v>
      </c>
      <c r="J1187" s="34" t="s">
        <v>27</v>
      </c>
      <c r="K1187" s="34" t="s">
        <v>390</v>
      </c>
      <c r="L1187" s="34" t="s">
        <v>29</v>
      </c>
      <c r="M1187" s="34" t="s">
        <v>361</v>
      </c>
      <c r="N1187" s="34" t="s">
        <v>227</v>
      </c>
      <c r="O1187" s="38" t="s">
        <v>4264</v>
      </c>
      <c r="P1187" s="34"/>
      <c r="Q1187" s="49"/>
      <c r="R1187" s="284" t="s">
        <v>4364</v>
      </c>
      <c r="S1187" s="285" t="s">
        <v>5589</v>
      </c>
      <c r="T1187" s="38"/>
      <c r="U1187" s="38"/>
      <c r="V1187" s="42"/>
      <c r="W1187" s="38"/>
      <c r="X1187" s="43"/>
      <c r="Y1187" s="271"/>
      <c r="Z1187" s="271"/>
      <c r="AA1187" s="271"/>
      <c r="AB1187" s="271"/>
    </row>
    <row r="1188" spans="1:28" ht="17" hidden="1">
      <c r="A1188" s="34">
        <f t="shared" si="18"/>
        <v>1117</v>
      </c>
      <c r="B1188" s="279">
        <v>45960</v>
      </c>
      <c r="C1188" s="34" t="s">
        <v>5590</v>
      </c>
      <c r="D1188" s="280">
        <v>907461428</v>
      </c>
      <c r="E1188" s="34" t="s">
        <v>5473</v>
      </c>
      <c r="F1188" s="282" t="s">
        <v>5471</v>
      </c>
      <c r="G1188" s="282"/>
      <c r="H1188" s="282"/>
      <c r="I1188" s="34" t="s">
        <v>26</v>
      </c>
      <c r="J1188" s="34" t="s">
        <v>27</v>
      </c>
      <c r="K1188" s="34" t="s">
        <v>390</v>
      </c>
      <c r="L1188" s="34" t="s">
        <v>29</v>
      </c>
      <c r="M1188" s="34" t="s">
        <v>203</v>
      </c>
      <c r="N1188" s="34" t="s">
        <v>234</v>
      </c>
      <c r="O1188" s="38" t="s">
        <v>697</v>
      </c>
      <c r="P1188" s="34"/>
      <c r="Q1188" s="34"/>
      <c r="R1188" s="284" t="s">
        <v>4508</v>
      </c>
      <c r="S1188" s="285"/>
      <c r="T1188" s="38"/>
      <c r="U1188" s="38"/>
      <c r="V1188" s="42"/>
      <c r="W1188" s="38"/>
      <c r="X1188" s="43"/>
      <c r="Y1188" s="271"/>
      <c r="Z1188" s="271"/>
      <c r="AA1188" s="271"/>
      <c r="AB1188" s="271"/>
    </row>
    <row r="1189" spans="1:28" ht="17" hidden="1">
      <c r="A1189" s="34">
        <f t="shared" si="18"/>
        <v>1118</v>
      </c>
      <c r="B1189" s="279">
        <v>45960</v>
      </c>
      <c r="C1189" s="34" t="s">
        <v>5591</v>
      </c>
      <c r="D1189" s="280">
        <v>776611117</v>
      </c>
      <c r="E1189" s="34"/>
      <c r="F1189" s="144"/>
      <c r="G1189" s="144"/>
      <c r="H1189" s="144"/>
      <c r="I1189" s="34" t="s">
        <v>48</v>
      </c>
      <c r="J1189" s="34" t="s">
        <v>27</v>
      </c>
      <c r="K1189" s="34" t="s">
        <v>390</v>
      </c>
      <c r="L1189" s="34" t="s">
        <v>29</v>
      </c>
      <c r="M1189" s="34" t="s">
        <v>203</v>
      </c>
      <c r="N1189" s="34" t="s">
        <v>227</v>
      </c>
      <c r="O1189" s="38" t="s">
        <v>4264</v>
      </c>
      <c r="P1189" s="34"/>
      <c r="Q1189" s="34"/>
      <c r="R1189" s="284" t="s">
        <v>4508</v>
      </c>
      <c r="S1189" s="285"/>
      <c r="T1189" s="38"/>
      <c r="U1189" s="38"/>
      <c r="V1189" s="42"/>
      <c r="W1189" s="38"/>
      <c r="X1189" s="43"/>
      <c r="Y1189" s="271"/>
      <c r="Z1189" s="271"/>
      <c r="AA1189" s="271"/>
      <c r="AB1189" s="271"/>
    </row>
    <row r="1190" spans="1:28" ht="16" hidden="1">
      <c r="A1190" s="34">
        <f t="shared" si="18"/>
        <v>1119</v>
      </c>
      <c r="B1190" s="279">
        <v>45960</v>
      </c>
      <c r="C1190" s="34" t="s">
        <v>5592</v>
      </c>
      <c r="D1190" s="280"/>
      <c r="E1190" s="34" t="s">
        <v>5340</v>
      </c>
      <c r="F1190" s="291" t="s">
        <v>4252</v>
      </c>
      <c r="G1190" s="291"/>
      <c r="H1190" s="291"/>
      <c r="I1190" s="34" t="s">
        <v>26</v>
      </c>
      <c r="J1190" s="34" t="s">
        <v>27</v>
      </c>
      <c r="K1190" s="34" t="s">
        <v>390</v>
      </c>
      <c r="L1190" s="34" t="s">
        <v>29</v>
      </c>
      <c r="M1190" s="34" t="s">
        <v>91</v>
      </c>
      <c r="N1190" s="34" t="s">
        <v>389</v>
      </c>
      <c r="O1190" s="38"/>
      <c r="P1190" s="34"/>
      <c r="Q1190" s="34"/>
      <c r="R1190" s="284"/>
      <c r="S1190" s="285"/>
      <c r="T1190" s="38"/>
      <c r="U1190" s="38"/>
      <c r="V1190" s="42"/>
      <c r="W1190" s="38"/>
      <c r="X1190" s="43"/>
      <c r="Y1190" s="271"/>
      <c r="Z1190" s="271"/>
      <c r="AA1190" s="271"/>
      <c r="AB1190" s="271"/>
    </row>
    <row r="1191" spans="1:28" ht="16" hidden="1">
      <c r="A1191" s="34">
        <f t="shared" si="18"/>
        <v>1120</v>
      </c>
      <c r="B1191" s="279">
        <v>45960</v>
      </c>
      <c r="C1191" s="34" t="s">
        <v>5593</v>
      </c>
      <c r="D1191" s="280"/>
      <c r="E1191" s="34"/>
      <c r="F1191" s="144"/>
      <c r="G1191" s="144"/>
      <c r="H1191" s="144"/>
      <c r="I1191" s="34" t="s">
        <v>48</v>
      </c>
      <c r="J1191" s="34" t="s">
        <v>38</v>
      </c>
      <c r="K1191" s="34" t="s">
        <v>390</v>
      </c>
      <c r="L1191" s="34" t="s">
        <v>107</v>
      </c>
      <c r="M1191" s="34" t="s">
        <v>161</v>
      </c>
      <c r="N1191" s="34" t="s">
        <v>389</v>
      </c>
      <c r="O1191" s="38"/>
      <c r="P1191" s="34"/>
      <c r="Q1191" s="34"/>
      <c r="R1191" s="284"/>
      <c r="S1191" s="285"/>
      <c r="T1191" s="38"/>
      <c r="U1191" s="38"/>
      <c r="V1191" s="42"/>
      <c r="W1191" s="38"/>
      <c r="X1191" s="43"/>
      <c r="Y1191" s="271"/>
      <c r="Z1191" s="271"/>
      <c r="AA1191" s="271"/>
      <c r="AB1191" s="271"/>
    </row>
    <row r="1192" spans="1:28" ht="25.5" hidden="1" customHeight="1">
      <c r="A1192" s="34">
        <f t="shared" si="18"/>
        <v>1121</v>
      </c>
      <c r="B1192" s="279">
        <v>45960</v>
      </c>
      <c r="C1192" s="34" t="s">
        <v>5594</v>
      </c>
      <c r="D1192" s="280"/>
      <c r="E1192" s="34"/>
      <c r="F1192" s="144"/>
      <c r="G1192" s="144"/>
      <c r="H1192" s="144"/>
      <c r="I1192" s="34" t="s">
        <v>48</v>
      </c>
      <c r="J1192" s="34" t="s">
        <v>27</v>
      </c>
      <c r="K1192" s="34" t="s">
        <v>390</v>
      </c>
      <c r="L1192" s="34" t="s">
        <v>29</v>
      </c>
      <c r="M1192" s="34" t="s">
        <v>203</v>
      </c>
      <c r="N1192" s="34" t="s">
        <v>389</v>
      </c>
      <c r="O1192" s="38"/>
      <c r="P1192" s="34"/>
      <c r="Q1192" s="34"/>
      <c r="R1192" s="284"/>
      <c r="S1192" s="285"/>
      <c r="T1192" s="38"/>
      <c r="U1192" s="38"/>
      <c r="V1192" s="42"/>
      <c r="W1192" s="38"/>
      <c r="X1192" s="43"/>
      <c r="Y1192" s="271"/>
      <c r="Z1192" s="271"/>
      <c r="AA1192" s="271"/>
      <c r="AB1192" s="271"/>
    </row>
    <row r="1193" spans="1:28" ht="34" hidden="1">
      <c r="A1193" s="131">
        <f t="shared" si="18"/>
        <v>1122</v>
      </c>
      <c r="B1193" s="316">
        <v>45960</v>
      </c>
      <c r="C1193" s="131" t="s">
        <v>5595</v>
      </c>
      <c r="D1193" s="321">
        <v>984591167</v>
      </c>
      <c r="E1193" s="131" t="s">
        <v>3202</v>
      </c>
      <c r="F1193" s="332" t="s">
        <v>24</v>
      </c>
      <c r="G1193" s="332"/>
      <c r="H1193" s="332"/>
      <c r="I1193" s="131" t="s">
        <v>26</v>
      </c>
      <c r="J1193" s="131" t="s">
        <v>27</v>
      </c>
      <c r="K1193" s="131" t="s">
        <v>390</v>
      </c>
      <c r="L1193" s="131" t="s">
        <v>29</v>
      </c>
      <c r="M1193" s="131" t="s">
        <v>203</v>
      </c>
      <c r="N1193" s="131" t="s">
        <v>227</v>
      </c>
      <c r="O1193" s="133" t="s">
        <v>32</v>
      </c>
      <c r="P1193" s="131"/>
      <c r="Q1193" s="131"/>
      <c r="R1193" s="328" t="s">
        <v>110</v>
      </c>
      <c r="S1193" s="302" t="s">
        <v>5596</v>
      </c>
      <c r="T1193" s="133"/>
      <c r="U1193" s="133"/>
      <c r="V1193" s="318"/>
      <c r="W1193" s="133"/>
      <c r="X1193" s="319"/>
      <c r="Y1193" s="320"/>
      <c r="Z1193" s="320"/>
      <c r="AA1193" s="320"/>
      <c r="AB1193" s="320"/>
    </row>
    <row r="1194" spans="1:28" ht="16" hidden="1">
      <c r="A1194" s="34">
        <f t="shared" si="18"/>
        <v>1123</v>
      </c>
      <c r="B1194" s="279">
        <v>45960</v>
      </c>
      <c r="C1194" s="34" t="s">
        <v>5597</v>
      </c>
      <c r="D1194" s="280"/>
      <c r="E1194" s="34"/>
      <c r="F1194" s="144"/>
      <c r="G1194" s="144"/>
      <c r="H1194" s="144"/>
      <c r="I1194" s="34" t="s">
        <v>48</v>
      </c>
      <c r="J1194" s="34" t="s">
        <v>27</v>
      </c>
      <c r="K1194" s="34" t="s">
        <v>390</v>
      </c>
      <c r="L1194" s="34" t="s">
        <v>49</v>
      </c>
      <c r="M1194" s="34" t="s">
        <v>212</v>
      </c>
      <c r="N1194" s="34" t="s">
        <v>389</v>
      </c>
      <c r="O1194" s="38"/>
      <c r="P1194" s="34"/>
      <c r="Q1194" s="34"/>
      <c r="R1194" s="284"/>
      <c r="S1194" s="285"/>
      <c r="T1194" s="38"/>
      <c r="U1194" s="38"/>
      <c r="V1194" s="42"/>
      <c r="W1194" s="38"/>
      <c r="X1194" s="43"/>
      <c r="Y1194" s="271"/>
      <c r="Z1194" s="271"/>
      <c r="AA1194" s="271"/>
      <c r="AB1194" s="271"/>
    </row>
    <row r="1195" spans="1:28" ht="34" hidden="1">
      <c r="A1195" s="34">
        <f t="shared" si="18"/>
        <v>1124</v>
      </c>
      <c r="B1195" s="279">
        <v>45960</v>
      </c>
      <c r="C1195" s="34" t="s">
        <v>5598</v>
      </c>
      <c r="D1195" s="280">
        <v>938523747</v>
      </c>
      <c r="E1195" s="34" t="s">
        <v>5327</v>
      </c>
      <c r="F1195" s="282" t="s">
        <v>24</v>
      </c>
      <c r="G1195" s="282"/>
      <c r="H1195" s="282"/>
      <c r="I1195" s="34" t="s">
        <v>26</v>
      </c>
      <c r="J1195" s="34" t="s">
        <v>27</v>
      </c>
      <c r="K1195" s="34" t="s">
        <v>390</v>
      </c>
      <c r="L1195" s="34" t="s">
        <v>29</v>
      </c>
      <c r="M1195" s="34" t="s">
        <v>361</v>
      </c>
      <c r="N1195" s="34" t="s">
        <v>227</v>
      </c>
      <c r="O1195" s="38" t="s">
        <v>697</v>
      </c>
      <c r="P1195" s="34"/>
      <c r="Q1195" s="34"/>
      <c r="R1195" s="284" t="s">
        <v>4939</v>
      </c>
      <c r="S1195" s="285" t="s">
        <v>5599</v>
      </c>
      <c r="T1195" s="38"/>
      <c r="U1195" s="38"/>
      <c r="V1195" s="42"/>
      <c r="W1195" s="38"/>
      <c r="X1195" s="43"/>
      <c r="Y1195" s="271"/>
      <c r="Z1195" s="271"/>
      <c r="AA1195" s="271"/>
      <c r="AB1195" s="271"/>
    </row>
    <row r="1196" spans="1:28" ht="17" hidden="1">
      <c r="A1196" s="131">
        <f t="shared" si="18"/>
        <v>1125</v>
      </c>
      <c r="B1196" s="316">
        <v>45960</v>
      </c>
      <c r="C1196" s="131" t="s">
        <v>5600</v>
      </c>
      <c r="D1196" s="321">
        <v>582301096</v>
      </c>
      <c r="E1196" s="131"/>
      <c r="F1196" s="154"/>
      <c r="G1196" s="154"/>
      <c r="H1196" s="154"/>
      <c r="I1196" s="131" t="s">
        <v>48</v>
      </c>
      <c r="J1196" s="131" t="s">
        <v>27</v>
      </c>
      <c r="K1196" s="131" t="s">
        <v>390</v>
      </c>
      <c r="L1196" s="131" t="s">
        <v>29</v>
      </c>
      <c r="M1196" s="131" t="s">
        <v>91</v>
      </c>
      <c r="N1196" s="131" t="s">
        <v>389</v>
      </c>
      <c r="O1196" s="133" t="s">
        <v>32</v>
      </c>
      <c r="P1196" s="131"/>
      <c r="Q1196" s="322"/>
      <c r="R1196" s="328"/>
      <c r="S1196" s="302" t="s">
        <v>5601</v>
      </c>
      <c r="T1196" s="133"/>
      <c r="U1196" s="133"/>
      <c r="V1196" s="318"/>
      <c r="W1196" s="133"/>
      <c r="X1196" s="319"/>
      <c r="Y1196" s="320"/>
      <c r="Z1196" s="320"/>
      <c r="AA1196" s="320"/>
      <c r="AB1196" s="320"/>
    </row>
    <row r="1197" spans="1:28" ht="17" hidden="1">
      <c r="A1197" s="34">
        <f t="shared" si="18"/>
        <v>1126</v>
      </c>
      <c r="B1197" s="279">
        <v>45960</v>
      </c>
      <c r="C1197" s="34" t="s">
        <v>3902</v>
      </c>
      <c r="D1197" s="280">
        <v>772075919</v>
      </c>
      <c r="E1197" s="34" t="s">
        <v>5473</v>
      </c>
      <c r="F1197" s="282" t="s">
        <v>5471</v>
      </c>
      <c r="G1197" s="282"/>
      <c r="H1197" s="282"/>
      <c r="I1197" s="34" t="s">
        <v>26</v>
      </c>
      <c r="J1197" s="34" t="s">
        <v>27</v>
      </c>
      <c r="K1197" s="34" t="s">
        <v>390</v>
      </c>
      <c r="L1197" s="34" t="s">
        <v>29</v>
      </c>
      <c r="M1197" s="34" t="s">
        <v>361</v>
      </c>
      <c r="N1197" s="34" t="s">
        <v>227</v>
      </c>
      <c r="O1197" s="38" t="s">
        <v>4264</v>
      </c>
      <c r="P1197" s="34"/>
      <c r="Q1197" s="34"/>
      <c r="R1197" s="284" t="s">
        <v>4364</v>
      </c>
      <c r="S1197" s="285"/>
      <c r="T1197" s="38"/>
      <c r="U1197" s="38"/>
      <c r="V1197" s="42"/>
      <c r="W1197" s="38"/>
      <c r="X1197" s="43"/>
      <c r="Y1197" s="271"/>
      <c r="Z1197" s="271"/>
      <c r="AA1197" s="271"/>
      <c r="AB1197" s="271"/>
    </row>
    <row r="1198" spans="1:28" ht="17" hidden="1">
      <c r="A1198" s="34">
        <f t="shared" si="18"/>
        <v>1127</v>
      </c>
      <c r="B1198" s="279">
        <v>45960</v>
      </c>
      <c r="C1198" s="34" t="s">
        <v>5602</v>
      </c>
      <c r="D1198" s="280">
        <v>962489977</v>
      </c>
      <c r="E1198" s="34" t="s">
        <v>612</v>
      </c>
      <c r="F1198" s="144" t="s">
        <v>5603</v>
      </c>
      <c r="G1198" s="144"/>
      <c r="H1198" s="144"/>
      <c r="I1198" s="34" t="s">
        <v>26</v>
      </c>
      <c r="J1198" s="34" t="s">
        <v>27</v>
      </c>
      <c r="K1198" s="34" t="s">
        <v>388</v>
      </c>
      <c r="L1198" s="34" t="s">
        <v>29</v>
      </c>
      <c r="M1198" s="34" t="s">
        <v>91</v>
      </c>
      <c r="N1198" s="34" t="s">
        <v>234</v>
      </c>
      <c r="O1198" s="38" t="s">
        <v>697</v>
      </c>
      <c r="P1198" s="34" t="s">
        <v>43</v>
      </c>
      <c r="Q1198" s="44">
        <v>45961</v>
      </c>
      <c r="R1198" s="284" t="s">
        <v>4344</v>
      </c>
      <c r="S1198" s="285"/>
      <c r="T1198" s="38" t="s">
        <v>697</v>
      </c>
      <c r="U1198" s="38" t="s">
        <v>44</v>
      </c>
      <c r="V1198" s="42" t="s">
        <v>5604</v>
      </c>
      <c r="W1198" s="38"/>
      <c r="X1198" s="43"/>
      <c r="Y1198" s="271"/>
      <c r="Z1198" s="271"/>
      <c r="AA1198" s="271"/>
      <c r="AB1198" s="271"/>
    </row>
    <row r="1199" spans="1:28" ht="17" hidden="1">
      <c r="A1199" s="34">
        <f t="shared" si="18"/>
        <v>1128</v>
      </c>
      <c r="B1199" s="279">
        <v>45960</v>
      </c>
      <c r="C1199" s="34" t="s">
        <v>5605</v>
      </c>
      <c r="D1199" s="280">
        <v>907325338</v>
      </c>
      <c r="E1199" s="34"/>
      <c r="F1199" s="144"/>
      <c r="G1199" s="144"/>
      <c r="H1199" s="144"/>
      <c r="I1199" s="34" t="s">
        <v>48</v>
      </c>
      <c r="J1199" s="34" t="s">
        <v>27</v>
      </c>
      <c r="K1199" s="34" t="s">
        <v>388</v>
      </c>
      <c r="L1199" s="34" t="s">
        <v>29</v>
      </c>
      <c r="M1199" s="34" t="s">
        <v>91</v>
      </c>
      <c r="N1199" s="34" t="s">
        <v>227</v>
      </c>
      <c r="O1199" s="38" t="s">
        <v>4264</v>
      </c>
      <c r="P1199" s="34" t="s">
        <v>5606</v>
      </c>
      <c r="Q1199" s="44">
        <v>45960</v>
      </c>
      <c r="R1199" s="284" t="s">
        <v>4344</v>
      </c>
      <c r="S1199" s="285"/>
      <c r="T1199" s="38" t="s">
        <v>4264</v>
      </c>
      <c r="U1199" s="38" t="s">
        <v>44</v>
      </c>
      <c r="V1199" s="42">
        <v>7200000</v>
      </c>
      <c r="W1199" s="38" t="s">
        <v>27</v>
      </c>
      <c r="X1199" s="43"/>
      <c r="Y1199" s="271"/>
      <c r="Z1199" s="271"/>
      <c r="AA1199" s="271"/>
      <c r="AB1199" s="271"/>
    </row>
    <row r="1200" spans="1:28" ht="17" hidden="1">
      <c r="A1200" s="34">
        <f t="shared" si="18"/>
        <v>1129</v>
      </c>
      <c r="B1200" s="279">
        <v>45960</v>
      </c>
      <c r="C1200" s="34" t="s">
        <v>39</v>
      </c>
      <c r="D1200" s="280">
        <v>908621355</v>
      </c>
      <c r="E1200" s="34" t="s">
        <v>1943</v>
      </c>
      <c r="F1200" s="344" t="s">
        <v>5607</v>
      </c>
      <c r="G1200" s="344"/>
      <c r="H1200" s="344"/>
      <c r="I1200" s="34" t="s">
        <v>26</v>
      </c>
      <c r="J1200" s="34" t="s">
        <v>38</v>
      </c>
      <c r="K1200" s="34"/>
      <c r="L1200" s="34" t="s">
        <v>107</v>
      </c>
      <c r="M1200" s="34" t="s">
        <v>161</v>
      </c>
      <c r="N1200" s="34"/>
      <c r="O1200" s="38"/>
      <c r="P1200" s="34"/>
      <c r="Q1200" s="34"/>
      <c r="R1200" s="284" t="s">
        <v>4344</v>
      </c>
      <c r="S1200" s="285" t="s">
        <v>2736</v>
      </c>
      <c r="T1200" s="38" t="s">
        <v>32</v>
      </c>
      <c r="U1200" s="38" t="s">
        <v>44</v>
      </c>
      <c r="V1200" s="286" t="s">
        <v>1498</v>
      </c>
      <c r="W1200" s="38" t="s">
        <v>70</v>
      </c>
      <c r="X1200" s="43"/>
      <c r="Y1200" s="271"/>
      <c r="Z1200" s="271"/>
      <c r="AA1200" s="271"/>
      <c r="AB1200" s="271"/>
    </row>
    <row r="1201" spans="1:28" ht="16" hidden="1">
      <c r="A1201" s="34">
        <f t="shared" si="18"/>
        <v>1130</v>
      </c>
      <c r="B1201" s="279">
        <v>45960</v>
      </c>
      <c r="C1201" s="34" t="s">
        <v>5608</v>
      </c>
      <c r="D1201" s="280" t="s">
        <v>5533</v>
      </c>
      <c r="E1201" s="34"/>
      <c r="F1201" s="144"/>
      <c r="G1201" s="144"/>
      <c r="H1201" s="144"/>
      <c r="I1201" s="34" t="s">
        <v>48</v>
      </c>
      <c r="J1201" s="34" t="s">
        <v>27</v>
      </c>
      <c r="K1201" s="34" t="s">
        <v>391</v>
      </c>
      <c r="L1201" s="34" t="s">
        <v>29</v>
      </c>
      <c r="M1201" s="34" t="s">
        <v>91</v>
      </c>
      <c r="N1201" s="34" t="s">
        <v>160</v>
      </c>
      <c r="O1201" s="38" t="s">
        <v>32</v>
      </c>
      <c r="P1201" s="34"/>
      <c r="Q1201" s="34"/>
      <c r="R1201" s="284"/>
      <c r="S1201" s="285"/>
      <c r="T1201" s="38"/>
      <c r="U1201" s="38"/>
      <c r="V1201" s="286"/>
      <c r="W1201" s="38"/>
      <c r="X1201" s="43"/>
      <c r="Y1201" s="271"/>
      <c r="Z1201" s="271"/>
      <c r="AA1201" s="271"/>
      <c r="AB1201" s="271"/>
    </row>
    <row r="1202" spans="1:28" ht="16" hidden="1">
      <c r="A1202" s="34">
        <f t="shared" si="18"/>
        <v>1131</v>
      </c>
      <c r="B1202" s="279">
        <v>45960</v>
      </c>
      <c r="C1202" s="34" t="s">
        <v>2881</v>
      </c>
      <c r="D1202" s="287">
        <v>916166752</v>
      </c>
      <c r="E1202" s="34"/>
      <c r="F1202" s="144"/>
      <c r="G1202" s="144"/>
      <c r="H1202" s="144"/>
      <c r="I1202" s="34" t="s">
        <v>48</v>
      </c>
      <c r="J1202" s="34" t="s">
        <v>27</v>
      </c>
      <c r="K1202" s="34" t="s">
        <v>391</v>
      </c>
      <c r="L1202" s="34" t="s">
        <v>374</v>
      </c>
      <c r="M1202" s="34" t="s">
        <v>91</v>
      </c>
      <c r="N1202" s="34" t="s">
        <v>234</v>
      </c>
      <c r="O1202" s="38" t="s">
        <v>1169</v>
      </c>
      <c r="P1202" s="34"/>
      <c r="Q1202" s="49"/>
      <c r="R1202" s="284"/>
      <c r="S1202" s="345"/>
      <c r="T1202" s="38"/>
      <c r="U1202" s="38"/>
      <c r="V1202" s="42"/>
      <c r="W1202" s="38"/>
      <c r="X1202" s="43"/>
      <c r="Y1202" s="271"/>
      <c r="Z1202" s="271"/>
      <c r="AA1202" s="271"/>
      <c r="AB1202" s="271"/>
    </row>
    <row r="1203" spans="1:28" ht="17" hidden="1">
      <c r="A1203" s="34">
        <f t="shared" si="18"/>
        <v>1132</v>
      </c>
      <c r="B1203" s="279">
        <v>45960</v>
      </c>
      <c r="C1203" s="34" t="s">
        <v>5609</v>
      </c>
      <c r="D1203" s="280">
        <v>357230638</v>
      </c>
      <c r="E1203" s="34"/>
      <c r="F1203" s="144"/>
      <c r="G1203" s="144"/>
      <c r="H1203" s="144"/>
      <c r="I1203" s="34" t="s">
        <v>48</v>
      </c>
      <c r="J1203" s="34" t="s">
        <v>27</v>
      </c>
      <c r="K1203" s="34" t="s">
        <v>391</v>
      </c>
      <c r="L1203" s="34" t="s">
        <v>29</v>
      </c>
      <c r="M1203" s="34" t="s">
        <v>91</v>
      </c>
      <c r="N1203" s="34" t="s">
        <v>234</v>
      </c>
      <c r="O1203" s="38" t="s">
        <v>697</v>
      </c>
      <c r="P1203" s="34" t="s">
        <v>395</v>
      </c>
      <c r="Q1203" s="44">
        <v>45961</v>
      </c>
      <c r="R1203" s="284" t="s">
        <v>4344</v>
      </c>
      <c r="S1203" s="285"/>
      <c r="T1203" s="38" t="s">
        <v>697</v>
      </c>
      <c r="U1203" s="38" t="s">
        <v>436</v>
      </c>
      <c r="V1203" s="42"/>
      <c r="W1203" s="38"/>
      <c r="X1203" s="43"/>
      <c r="Y1203" s="271"/>
      <c r="Z1203" s="271"/>
      <c r="AA1203" s="271"/>
      <c r="AB1203" s="271"/>
    </row>
    <row r="1204" spans="1:28" ht="17" hidden="1">
      <c r="A1204" s="34">
        <f t="shared" ref="A1204:A1242" si="19">A1203+1</f>
        <v>1133</v>
      </c>
      <c r="B1204" s="279">
        <v>45960</v>
      </c>
      <c r="C1204" s="34" t="s">
        <v>175</v>
      </c>
      <c r="D1204" s="280">
        <v>916225916</v>
      </c>
      <c r="E1204" s="34"/>
      <c r="F1204" s="144"/>
      <c r="G1204" s="144"/>
      <c r="H1204" s="144"/>
      <c r="I1204" s="34"/>
      <c r="J1204" s="34"/>
      <c r="K1204" s="34"/>
      <c r="L1204" s="34" t="s">
        <v>62</v>
      </c>
      <c r="M1204" s="34" t="s">
        <v>203</v>
      </c>
      <c r="N1204" s="34"/>
      <c r="O1204" s="38" t="s">
        <v>4264</v>
      </c>
      <c r="P1204" s="34"/>
      <c r="Q1204" s="34"/>
      <c r="R1204" s="284" t="s">
        <v>4508</v>
      </c>
      <c r="S1204" s="285"/>
      <c r="T1204" s="38"/>
      <c r="U1204" s="38"/>
      <c r="V1204" s="42"/>
      <c r="W1204" s="38"/>
      <c r="X1204" s="43"/>
      <c r="Y1204" s="271"/>
      <c r="Z1204" s="271"/>
      <c r="AA1204" s="271"/>
      <c r="AB1204" s="271"/>
    </row>
    <row r="1205" spans="1:28" ht="25.5" hidden="1" customHeight="1">
      <c r="A1205" s="131">
        <f t="shared" si="19"/>
        <v>1134</v>
      </c>
      <c r="B1205" s="316">
        <v>45960</v>
      </c>
      <c r="C1205" s="131"/>
      <c r="D1205" s="321">
        <v>943887179</v>
      </c>
      <c r="E1205" s="131"/>
      <c r="F1205" s="154"/>
      <c r="G1205" s="154"/>
      <c r="H1205" s="154"/>
      <c r="I1205" s="131"/>
      <c r="J1205" s="131"/>
      <c r="K1205" s="131"/>
      <c r="L1205" s="131" t="s">
        <v>60</v>
      </c>
      <c r="M1205" s="131" t="s">
        <v>203</v>
      </c>
      <c r="N1205" s="131"/>
      <c r="O1205" s="133" t="s">
        <v>32</v>
      </c>
      <c r="P1205" s="131"/>
      <c r="Q1205" s="131"/>
      <c r="R1205" s="328" t="s">
        <v>4392</v>
      </c>
      <c r="S1205" s="302" t="s">
        <v>812</v>
      </c>
      <c r="T1205" s="133"/>
      <c r="U1205" s="133"/>
      <c r="V1205" s="318"/>
      <c r="W1205" s="133"/>
      <c r="X1205" s="133"/>
      <c r="Y1205" s="320"/>
      <c r="Z1205" s="320"/>
      <c r="AA1205" s="320"/>
      <c r="AB1205" s="320"/>
    </row>
    <row r="1206" spans="1:28" ht="17" hidden="1">
      <c r="A1206" s="34">
        <f t="shared" si="19"/>
        <v>1135</v>
      </c>
      <c r="B1206" s="279">
        <v>45960</v>
      </c>
      <c r="C1206" s="34" t="s">
        <v>5610</v>
      </c>
      <c r="D1206" s="280">
        <v>938707588</v>
      </c>
      <c r="E1206" s="34"/>
      <c r="F1206" s="144"/>
      <c r="G1206" s="144"/>
      <c r="H1206" s="144"/>
      <c r="I1206" s="34"/>
      <c r="J1206" s="34" t="s">
        <v>38</v>
      </c>
      <c r="K1206" s="34"/>
      <c r="L1206" s="34" t="s">
        <v>164</v>
      </c>
      <c r="M1206" s="34" t="s">
        <v>303</v>
      </c>
      <c r="N1206" s="34" t="s">
        <v>234</v>
      </c>
      <c r="O1206" s="38" t="s">
        <v>4264</v>
      </c>
      <c r="P1206" s="34" t="s">
        <v>215</v>
      </c>
      <c r="Q1206" s="44">
        <v>45960</v>
      </c>
      <c r="R1206" s="284" t="s">
        <v>4344</v>
      </c>
      <c r="S1206" s="38" t="s">
        <v>5611</v>
      </c>
      <c r="T1206" s="38" t="s">
        <v>4264</v>
      </c>
      <c r="U1206" s="38" t="s">
        <v>44</v>
      </c>
      <c r="V1206" s="286" t="s">
        <v>5612</v>
      </c>
      <c r="W1206" s="38" t="s">
        <v>70</v>
      </c>
      <c r="X1206" s="38"/>
      <c r="Y1206" s="271"/>
      <c r="Z1206" s="271"/>
      <c r="AA1206" s="271"/>
      <c r="AB1206" s="271"/>
    </row>
    <row r="1207" spans="1:28" ht="17" hidden="1">
      <c r="A1207" s="131">
        <f t="shared" si="19"/>
        <v>1136</v>
      </c>
      <c r="B1207" s="316">
        <v>45960</v>
      </c>
      <c r="C1207" s="131" t="s">
        <v>5613</v>
      </c>
      <c r="D1207" s="321">
        <v>834392819</v>
      </c>
      <c r="E1207" s="131" t="s">
        <v>5470</v>
      </c>
      <c r="F1207" s="282" t="s">
        <v>5471</v>
      </c>
      <c r="G1207" s="282"/>
      <c r="H1207" s="282"/>
      <c r="I1207" s="131" t="s">
        <v>26</v>
      </c>
      <c r="J1207" s="131" t="s">
        <v>27</v>
      </c>
      <c r="K1207" s="131" t="s">
        <v>391</v>
      </c>
      <c r="L1207" s="131" t="s">
        <v>29</v>
      </c>
      <c r="M1207" s="131" t="s">
        <v>203</v>
      </c>
      <c r="N1207" s="131" t="s">
        <v>234</v>
      </c>
      <c r="O1207" s="133" t="s">
        <v>697</v>
      </c>
      <c r="P1207" s="131"/>
      <c r="Q1207" s="322"/>
      <c r="R1207" s="328" t="s">
        <v>4392</v>
      </c>
      <c r="S1207" s="302" t="s">
        <v>407</v>
      </c>
      <c r="T1207" s="133"/>
      <c r="U1207" s="133"/>
      <c r="V1207" s="323"/>
      <c r="W1207" s="133"/>
      <c r="X1207" s="319"/>
      <c r="Y1207" s="320"/>
      <c r="Z1207" s="320"/>
      <c r="AA1207" s="320"/>
      <c r="AB1207" s="320"/>
    </row>
    <row r="1208" spans="1:28" ht="16" hidden="1">
      <c r="A1208" s="34">
        <f t="shared" si="19"/>
        <v>1137</v>
      </c>
      <c r="B1208" s="279">
        <v>45960</v>
      </c>
      <c r="C1208" s="34" t="s">
        <v>5614</v>
      </c>
      <c r="D1208" s="280"/>
      <c r="E1208" s="34" t="s">
        <v>5615</v>
      </c>
      <c r="F1208" s="291" t="s">
        <v>4252</v>
      </c>
      <c r="G1208" s="291"/>
      <c r="H1208" s="291"/>
      <c r="I1208" s="34" t="s">
        <v>26</v>
      </c>
      <c r="J1208" s="34" t="s">
        <v>27</v>
      </c>
      <c r="K1208" s="34" t="s">
        <v>391</v>
      </c>
      <c r="L1208" s="34" t="s">
        <v>29</v>
      </c>
      <c r="M1208" s="34" t="s">
        <v>91</v>
      </c>
      <c r="N1208" s="34" t="s">
        <v>389</v>
      </c>
      <c r="O1208" s="38"/>
      <c r="P1208" s="34"/>
      <c r="Q1208" s="34"/>
      <c r="R1208" s="284"/>
      <c r="S1208" s="285"/>
      <c r="T1208" s="38"/>
      <c r="U1208" s="38"/>
      <c r="V1208" s="42"/>
      <c r="W1208" s="38"/>
      <c r="X1208" s="43"/>
      <c r="Y1208" s="271"/>
      <c r="Z1208" s="271"/>
      <c r="AA1208" s="271"/>
      <c r="AB1208" s="271"/>
    </row>
    <row r="1209" spans="1:28" ht="17" hidden="1">
      <c r="A1209" s="34">
        <f t="shared" si="19"/>
        <v>1138</v>
      </c>
      <c r="B1209" s="279">
        <v>45960</v>
      </c>
      <c r="C1209" s="34" t="s">
        <v>5616</v>
      </c>
      <c r="D1209" s="280">
        <v>902371293</v>
      </c>
      <c r="E1209" s="34" t="s">
        <v>5061</v>
      </c>
      <c r="F1209" s="144" t="s">
        <v>4604</v>
      </c>
      <c r="G1209" s="144"/>
      <c r="H1209" s="144"/>
      <c r="I1209" s="34" t="s">
        <v>26</v>
      </c>
      <c r="J1209" s="34" t="s">
        <v>27</v>
      </c>
      <c r="K1209" s="34" t="s">
        <v>391</v>
      </c>
      <c r="L1209" s="34" t="s">
        <v>29</v>
      </c>
      <c r="M1209" s="34" t="s">
        <v>203</v>
      </c>
      <c r="N1209" s="34" t="s">
        <v>227</v>
      </c>
      <c r="O1209" s="38" t="s">
        <v>4264</v>
      </c>
      <c r="P1209" s="34" t="s">
        <v>5617</v>
      </c>
      <c r="Q1209" s="44">
        <v>45963</v>
      </c>
      <c r="R1209" s="284" t="s">
        <v>4344</v>
      </c>
      <c r="S1209" s="285" t="s">
        <v>5618</v>
      </c>
      <c r="T1209" s="38" t="s">
        <v>32</v>
      </c>
      <c r="U1209" s="38" t="s">
        <v>44</v>
      </c>
      <c r="V1209" s="286" t="s">
        <v>4399</v>
      </c>
      <c r="W1209" s="38" t="s">
        <v>27</v>
      </c>
      <c r="X1209" s="43"/>
      <c r="Y1209" s="271"/>
      <c r="Z1209" s="271"/>
      <c r="AA1209" s="271"/>
      <c r="AB1209" s="271"/>
    </row>
    <row r="1210" spans="1:28" ht="17" hidden="1">
      <c r="A1210" s="34">
        <f t="shared" si="19"/>
        <v>1139</v>
      </c>
      <c r="B1210" s="279">
        <v>45960</v>
      </c>
      <c r="C1210" s="34" t="s">
        <v>5619</v>
      </c>
      <c r="D1210" s="280"/>
      <c r="E1210" s="34"/>
      <c r="F1210" s="144"/>
      <c r="G1210" s="144"/>
      <c r="H1210" s="144"/>
      <c r="I1210" s="34" t="s">
        <v>48</v>
      </c>
      <c r="J1210" s="34" t="s">
        <v>27</v>
      </c>
      <c r="K1210" s="34" t="s">
        <v>391</v>
      </c>
      <c r="L1210" s="34" t="s">
        <v>107</v>
      </c>
      <c r="M1210" s="34" t="s">
        <v>203</v>
      </c>
      <c r="N1210" s="34" t="s">
        <v>389</v>
      </c>
      <c r="O1210" s="38"/>
      <c r="P1210" s="34"/>
      <c r="Q1210" s="34"/>
      <c r="R1210" s="284"/>
      <c r="S1210" s="285" t="s">
        <v>5620</v>
      </c>
      <c r="T1210" s="38"/>
      <c r="U1210" s="38"/>
      <c r="V1210" s="42"/>
      <c r="W1210" s="38"/>
      <c r="X1210" s="43"/>
      <c r="Y1210" s="271"/>
      <c r="Z1210" s="271"/>
      <c r="AA1210" s="271"/>
      <c r="AB1210" s="271"/>
    </row>
    <row r="1211" spans="1:28" ht="17" hidden="1">
      <c r="A1211" s="34">
        <f t="shared" si="19"/>
        <v>1140</v>
      </c>
      <c r="B1211" s="279">
        <v>45960</v>
      </c>
      <c r="C1211" s="34" t="s">
        <v>5621</v>
      </c>
      <c r="D1211" s="280">
        <v>967710187</v>
      </c>
      <c r="E1211" s="34"/>
      <c r="F1211" s="144"/>
      <c r="G1211" s="144"/>
      <c r="H1211" s="144"/>
      <c r="I1211" s="34" t="s">
        <v>48</v>
      </c>
      <c r="J1211" s="34" t="s">
        <v>27</v>
      </c>
      <c r="K1211" s="34" t="s">
        <v>391</v>
      </c>
      <c r="L1211" s="34" t="s">
        <v>29</v>
      </c>
      <c r="M1211" s="34" t="s">
        <v>91</v>
      </c>
      <c r="N1211" s="34" t="s">
        <v>234</v>
      </c>
      <c r="O1211" s="38" t="s">
        <v>697</v>
      </c>
      <c r="P1211" s="34"/>
      <c r="Q1211" s="34"/>
      <c r="R1211" s="284" t="s">
        <v>4364</v>
      </c>
      <c r="S1211" s="285"/>
      <c r="T1211" s="38"/>
      <c r="U1211" s="38"/>
      <c r="V1211" s="42"/>
      <c r="W1211" s="38"/>
      <c r="X1211" s="43"/>
      <c r="Y1211" s="271"/>
      <c r="Z1211" s="271"/>
      <c r="AA1211" s="271"/>
      <c r="AB1211" s="271"/>
    </row>
    <row r="1212" spans="1:28" ht="16" hidden="1">
      <c r="A1212" s="34">
        <f t="shared" si="19"/>
        <v>1141</v>
      </c>
      <c r="B1212" s="279">
        <v>45960</v>
      </c>
      <c r="C1212" s="34" t="s">
        <v>2064</v>
      </c>
      <c r="D1212" s="280"/>
      <c r="E1212" s="34" t="s">
        <v>5061</v>
      </c>
      <c r="F1212" s="144" t="s">
        <v>4604</v>
      </c>
      <c r="G1212" s="144"/>
      <c r="H1212" s="144"/>
      <c r="I1212" s="34" t="s">
        <v>26</v>
      </c>
      <c r="J1212" s="34" t="s">
        <v>27</v>
      </c>
      <c r="K1212" s="34" t="s">
        <v>391</v>
      </c>
      <c r="L1212" s="34" t="s">
        <v>29</v>
      </c>
      <c r="M1212" s="34" t="s">
        <v>203</v>
      </c>
      <c r="N1212" s="34" t="s">
        <v>389</v>
      </c>
      <c r="O1212" s="38"/>
      <c r="P1212" s="34"/>
      <c r="Q1212" s="34"/>
      <c r="R1212" s="284"/>
      <c r="S1212" s="285"/>
      <c r="T1212" s="38"/>
      <c r="U1212" s="38"/>
      <c r="V1212" s="42"/>
      <c r="W1212" s="38"/>
      <c r="X1212" s="43"/>
      <c r="Y1212" s="271"/>
      <c r="Z1212" s="271"/>
      <c r="AA1212" s="271"/>
      <c r="AB1212" s="271"/>
    </row>
    <row r="1213" spans="1:28" ht="16" hidden="1">
      <c r="A1213" s="34">
        <f t="shared" si="19"/>
        <v>1142</v>
      </c>
      <c r="B1213" s="279">
        <v>45960</v>
      </c>
      <c r="C1213" s="34" t="s">
        <v>5622</v>
      </c>
      <c r="D1213" s="280">
        <v>902414698</v>
      </c>
      <c r="E1213" s="34" t="s">
        <v>5615</v>
      </c>
      <c r="F1213" s="291" t="s">
        <v>4252</v>
      </c>
      <c r="G1213" s="291"/>
      <c r="H1213" s="291"/>
      <c r="I1213" s="34" t="s">
        <v>26</v>
      </c>
      <c r="J1213" s="34" t="s">
        <v>27</v>
      </c>
      <c r="K1213" s="34" t="s">
        <v>391</v>
      </c>
      <c r="L1213" s="34" t="s">
        <v>29</v>
      </c>
      <c r="M1213" s="34" t="s">
        <v>91</v>
      </c>
      <c r="N1213" s="34" t="s">
        <v>227</v>
      </c>
      <c r="O1213" s="38" t="s">
        <v>1169</v>
      </c>
      <c r="P1213" s="34"/>
      <c r="Q1213" s="34"/>
      <c r="R1213" s="284"/>
      <c r="S1213" s="285"/>
      <c r="T1213" s="38"/>
      <c r="U1213" s="38"/>
      <c r="V1213" s="42"/>
      <c r="W1213" s="38"/>
      <c r="X1213" s="43"/>
      <c r="Y1213" s="271"/>
      <c r="Z1213" s="271"/>
      <c r="AA1213" s="271"/>
      <c r="AB1213" s="271"/>
    </row>
    <row r="1214" spans="1:28" ht="17" hidden="1">
      <c r="A1214" s="34">
        <f t="shared" si="19"/>
        <v>1143</v>
      </c>
      <c r="B1214" s="279">
        <v>45960</v>
      </c>
      <c r="C1214" s="34" t="s">
        <v>5275</v>
      </c>
      <c r="D1214" s="280">
        <v>898129912</v>
      </c>
      <c r="E1214" s="34"/>
      <c r="F1214" s="144"/>
      <c r="G1214" s="144"/>
      <c r="H1214" s="144"/>
      <c r="I1214" s="34" t="s">
        <v>48</v>
      </c>
      <c r="J1214" s="34" t="s">
        <v>27</v>
      </c>
      <c r="K1214" s="34" t="s">
        <v>388</v>
      </c>
      <c r="L1214" s="34" t="s">
        <v>29</v>
      </c>
      <c r="M1214" s="34" t="s">
        <v>91</v>
      </c>
      <c r="N1214" s="34" t="s">
        <v>227</v>
      </c>
      <c r="O1214" s="38" t="s">
        <v>4264</v>
      </c>
      <c r="P1214" s="34"/>
      <c r="Q1214" s="34"/>
      <c r="R1214" s="284" t="s">
        <v>4364</v>
      </c>
      <c r="S1214" s="285"/>
      <c r="T1214" s="38"/>
      <c r="U1214" s="38"/>
      <c r="V1214" s="42"/>
      <c r="W1214" s="38"/>
      <c r="X1214" s="43"/>
      <c r="Y1214" s="271"/>
      <c r="Z1214" s="271"/>
      <c r="AA1214" s="271"/>
      <c r="AB1214" s="271"/>
    </row>
    <row r="1215" spans="1:28" ht="17" hidden="1">
      <c r="A1215" s="34">
        <f t="shared" si="19"/>
        <v>1144</v>
      </c>
      <c r="B1215" s="279">
        <v>45960</v>
      </c>
      <c r="C1215" s="34" t="s">
        <v>5623</v>
      </c>
      <c r="D1215" s="280">
        <v>932237773</v>
      </c>
      <c r="E1215" s="34"/>
      <c r="F1215" s="144"/>
      <c r="G1215" s="144"/>
      <c r="H1215" s="144"/>
      <c r="I1215" s="34" t="s">
        <v>48</v>
      </c>
      <c r="J1215" s="34" t="s">
        <v>27</v>
      </c>
      <c r="K1215" s="34" t="s">
        <v>388</v>
      </c>
      <c r="L1215" s="34" t="s">
        <v>49</v>
      </c>
      <c r="M1215" s="34" t="s">
        <v>203</v>
      </c>
      <c r="N1215" s="34" t="s">
        <v>227</v>
      </c>
      <c r="O1215" s="38" t="s">
        <v>4264</v>
      </c>
      <c r="P1215" s="34"/>
      <c r="Q1215" s="34"/>
      <c r="R1215" s="284" t="s">
        <v>4364</v>
      </c>
      <c r="S1215" s="285"/>
      <c r="T1215" s="38"/>
      <c r="U1215" s="38"/>
      <c r="V1215" s="42"/>
      <c r="W1215" s="38"/>
      <c r="X1215" s="43"/>
      <c r="Y1215" s="271"/>
      <c r="Z1215" s="271"/>
      <c r="AA1215" s="271"/>
      <c r="AB1215" s="271"/>
    </row>
    <row r="1216" spans="1:28" ht="17" hidden="1">
      <c r="A1216" s="34">
        <f t="shared" si="19"/>
        <v>1145</v>
      </c>
      <c r="B1216" s="279">
        <v>45960</v>
      </c>
      <c r="C1216" s="34" t="s">
        <v>5624</v>
      </c>
      <c r="D1216" s="280">
        <v>983507212</v>
      </c>
      <c r="E1216" s="34" t="s">
        <v>5625</v>
      </c>
      <c r="F1216" s="144" t="s">
        <v>4273</v>
      </c>
      <c r="G1216" s="144"/>
      <c r="H1216" s="144"/>
      <c r="I1216" s="34" t="s">
        <v>26</v>
      </c>
      <c r="J1216" s="34" t="s">
        <v>38</v>
      </c>
      <c r="K1216" s="34" t="s">
        <v>388</v>
      </c>
      <c r="L1216" s="34" t="s">
        <v>107</v>
      </c>
      <c r="M1216" s="34" t="s">
        <v>161</v>
      </c>
      <c r="N1216" s="34" t="s">
        <v>227</v>
      </c>
      <c r="O1216" s="38" t="s">
        <v>697</v>
      </c>
      <c r="P1216" s="34"/>
      <c r="Q1216" s="34"/>
      <c r="R1216" s="284" t="s">
        <v>4424</v>
      </c>
      <c r="S1216" s="285" t="s">
        <v>5626</v>
      </c>
      <c r="T1216" s="38"/>
      <c r="U1216" s="38"/>
      <c r="V1216" s="42"/>
      <c r="W1216" s="38"/>
      <c r="X1216" s="43"/>
      <c r="Y1216" s="271"/>
      <c r="Z1216" s="271"/>
      <c r="AA1216" s="271"/>
      <c r="AB1216" s="271"/>
    </row>
    <row r="1217" spans="1:28" ht="17" hidden="1">
      <c r="A1217" s="131">
        <f t="shared" si="19"/>
        <v>1146</v>
      </c>
      <c r="B1217" s="316">
        <v>45960</v>
      </c>
      <c r="C1217" s="131" t="s">
        <v>5627</v>
      </c>
      <c r="D1217" s="321">
        <v>933099258</v>
      </c>
      <c r="E1217" s="131"/>
      <c r="F1217" s="154"/>
      <c r="G1217" s="154"/>
      <c r="H1217" s="154"/>
      <c r="I1217" s="131" t="s">
        <v>48</v>
      </c>
      <c r="J1217" s="131" t="s">
        <v>38</v>
      </c>
      <c r="K1217" s="131" t="s">
        <v>388</v>
      </c>
      <c r="L1217" s="131" t="s">
        <v>107</v>
      </c>
      <c r="M1217" s="131" t="s">
        <v>161</v>
      </c>
      <c r="N1217" s="131" t="s">
        <v>227</v>
      </c>
      <c r="O1217" s="133"/>
      <c r="P1217" s="131"/>
      <c r="Q1217" s="131"/>
      <c r="R1217" s="328" t="s">
        <v>4424</v>
      </c>
      <c r="S1217" s="302" t="s">
        <v>5628</v>
      </c>
      <c r="T1217" s="133"/>
      <c r="U1217" s="133"/>
      <c r="V1217" s="323"/>
      <c r="W1217" s="133"/>
      <c r="X1217" s="319"/>
      <c r="Y1217" s="320"/>
      <c r="Z1217" s="320"/>
      <c r="AA1217" s="320"/>
      <c r="AB1217" s="320"/>
    </row>
    <row r="1218" spans="1:28" ht="16" hidden="1">
      <c r="A1218" s="34">
        <f t="shared" si="19"/>
        <v>1147</v>
      </c>
      <c r="B1218" s="279">
        <v>45960</v>
      </c>
      <c r="C1218" s="34" t="s">
        <v>5629</v>
      </c>
      <c r="D1218" s="280"/>
      <c r="E1218" s="34" t="s">
        <v>5630</v>
      </c>
      <c r="F1218" s="282" t="s">
        <v>5543</v>
      </c>
      <c r="G1218" s="282"/>
      <c r="H1218" s="282"/>
      <c r="I1218" s="34" t="s">
        <v>26</v>
      </c>
      <c r="J1218" s="34" t="s">
        <v>27</v>
      </c>
      <c r="K1218" s="34" t="s">
        <v>388</v>
      </c>
      <c r="L1218" s="34" t="s">
        <v>107</v>
      </c>
      <c r="M1218" s="34" t="s">
        <v>91</v>
      </c>
      <c r="N1218" s="34" t="s">
        <v>389</v>
      </c>
      <c r="O1218" s="38"/>
      <c r="P1218" s="34"/>
      <c r="Q1218" s="34"/>
      <c r="R1218" s="284"/>
      <c r="S1218" s="285"/>
      <c r="T1218" s="38"/>
      <c r="U1218" s="38"/>
      <c r="V1218" s="42"/>
      <c r="W1218" s="38"/>
      <c r="X1218" s="43"/>
      <c r="Y1218" s="271"/>
      <c r="Z1218" s="271"/>
      <c r="AA1218" s="271"/>
      <c r="AB1218" s="271"/>
    </row>
    <row r="1219" spans="1:28" ht="16" hidden="1">
      <c r="A1219" s="34">
        <f t="shared" si="19"/>
        <v>1148</v>
      </c>
      <c r="B1219" s="279">
        <v>45960</v>
      </c>
      <c r="C1219" s="34" t="s">
        <v>5631</v>
      </c>
      <c r="D1219" s="280"/>
      <c r="E1219" s="34" t="s">
        <v>5632</v>
      </c>
      <c r="F1219" s="144" t="s">
        <v>4273</v>
      </c>
      <c r="G1219" s="144"/>
      <c r="H1219" s="144"/>
      <c r="I1219" s="34" t="s">
        <v>26</v>
      </c>
      <c r="J1219" s="34" t="s">
        <v>38</v>
      </c>
      <c r="K1219" s="34" t="s">
        <v>388</v>
      </c>
      <c r="L1219" s="34" t="s">
        <v>107</v>
      </c>
      <c r="M1219" s="34" t="s">
        <v>4324</v>
      </c>
      <c r="N1219" s="34" t="s">
        <v>389</v>
      </c>
      <c r="O1219" s="38"/>
      <c r="P1219" s="34"/>
      <c r="Q1219" s="34"/>
      <c r="R1219" s="284"/>
      <c r="S1219" s="285"/>
      <c r="T1219" s="38"/>
      <c r="U1219" s="38"/>
      <c r="V1219" s="42"/>
      <c r="W1219" s="38"/>
      <c r="X1219" s="43"/>
      <c r="Y1219" s="271"/>
      <c r="Z1219" s="271"/>
      <c r="AA1219" s="271"/>
      <c r="AB1219" s="271"/>
    </row>
    <row r="1220" spans="1:28" ht="16" hidden="1">
      <c r="A1220" s="34">
        <f t="shared" si="19"/>
        <v>1149</v>
      </c>
      <c r="B1220" s="279">
        <v>45960</v>
      </c>
      <c r="C1220" s="34" t="s">
        <v>244</v>
      </c>
      <c r="D1220" s="280"/>
      <c r="E1220" s="34" t="s">
        <v>5473</v>
      </c>
      <c r="F1220" s="282" t="s">
        <v>5471</v>
      </c>
      <c r="G1220" s="282"/>
      <c r="H1220" s="282"/>
      <c r="I1220" s="34" t="s">
        <v>26</v>
      </c>
      <c r="J1220" s="34" t="s">
        <v>27</v>
      </c>
      <c r="K1220" s="34" t="s">
        <v>388</v>
      </c>
      <c r="L1220" s="34" t="s">
        <v>29</v>
      </c>
      <c r="M1220" s="34" t="s">
        <v>217</v>
      </c>
      <c r="N1220" s="34" t="s">
        <v>389</v>
      </c>
      <c r="O1220" s="38"/>
      <c r="P1220" s="34"/>
      <c r="Q1220" s="34"/>
      <c r="R1220" s="284"/>
      <c r="S1220" s="285"/>
      <c r="T1220" s="38"/>
      <c r="U1220" s="38"/>
      <c r="V1220" s="42"/>
      <c r="W1220" s="38"/>
      <c r="X1220" s="43"/>
      <c r="Y1220" s="271"/>
      <c r="Z1220" s="271"/>
      <c r="AA1220" s="271"/>
      <c r="AB1220" s="271"/>
    </row>
    <row r="1221" spans="1:28" ht="16" hidden="1">
      <c r="A1221" s="34">
        <f t="shared" si="19"/>
        <v>1150</v>
      </c>
      <c r="B1221" s="279">
        <v>45960</v>
      </c>
      <c r="C1221" s="34" t="s">
        <v>5633</v>
      </c>
      <c r="D1221" s="280"/>
      <c r="E1221" s="34" t="s">
        <v>5634</v>
      </c>
      <c r="F1221" s="282" t="s">
        <v>24</v>
      </c>
      <c r="G1221" s="282"/>
      <c r="H1221" s="282"/>
      <c r="I1221" s="34" t="s">
        <v>26</v>
      </c>
      <c r="J1221" s="34" t="s">
        <v>27</v>
      </c>
      <c r="K1221" s="34" t="s">
        <v>388</v>
      </c>
      <c r="L1221" s="34" t="s">
        <v>29</v>
      </c>
      <c r="M1221" s="34" t="s">
        <v>91</v>
      </c>
      <c r="N1221" s="34" t="s">
        <v>389</v>
      </c>
      <c r="O1221" s="38"/>
      <c r="P1221" s="34"/>
      <c r="Q1221" s="34"/>
      <c r="R1221" s="284"/>
      <c r="S1221" s="285"/>
      <c r="T1221" s="38"/>
      <c r="U1221" s="38"/>
      <c r="V1221" s="42"/>
      <c r="W1221" s="38"/>
      <c r="X1221" s="43"/>
      <c r="Y1221" s="271"/>
      <c r="Z1221" s="271"/>
      <c r="AA1221" s="271"/>
      <c r="AB1221" s="271"/>
    </row>
    <row r="1222" spans="1:28" ht="16" hidden="1">
      <c r="A1222" s="34">
        <f t="shared" si="19"/>
        <v>1151</v>
      </c>
      <c r="B1222" s="279">
        <v>45960</v>
      </c>
      <c r="C1222" s="34" t="s">
        <v>169</v>
      </c>
      <c r="D1222" s="280"/>
      <c r="E1222" s="34" t="s">
        <v>5569</v>
      </c>
      <c r="F1222" s="282" t="s">
        <v>24</v>
      </c>
      <c r="G1222" s="282"/>
      <c r="H1222" s="282"/>
      <c r="I1222" s="34" t="s">
        <v>26</v>
      </c>
      <c r="J1222" s="34" t="s">
        <v>27</v>
      </c>
      <c r="K1222" s="34" t="s">
        <v>388</v>
      </c>
      <c r="L1222" s="34" t="s">
        <v>29</v>
      </c>
      <c r="M1222" s="34" t="s">
        <v>361</v>
      </c>
      <c r="N1222" s="34" t="s">
        <v>389</v>
      </c>
      <c r="O1222" s="38"/>
      <c r="P1222" s="34"/>
      <c r="Q1222" s="34"/>
      <c r="R1222" s="284"/>
      <c r="S1222" s="285"/>
      <c r="T1222" s="38"/>
      <c r="U1222" s="38"/>
      <c r="V1222" s="42"/>
      <c r="W1222" s="38"/>
      <c r="X1222" s="43"/>
      <c r="Y1222" s="271"/>
      <c r="Z1222" s="271"/>
      <c r="AA1222" s="271"/>
      <c r="AB1222" s="271"/>
    </row>
    <row r="1223" spans="1:28" ht="16" hidden="1">
      <c r="A1223" s="34">
        <f t="shared" si="19"/>
        <v>1152</v>
      </c>
      <c r="B1223" s="279">
        <v>45960</v>
      </c>
      <c r="C1223" s="34" t="s">
        <v>1912</v>
      </c>
      <c r="D1223" s="280"/>
      <c r="E1223" s="34" t="s">
        <v>5538</v>
      </c>
      <c r="F1223" s="282" t="s">
        <v>24</v>
      </c>
      <c r="G1223" s="282"/>
      <c r="H1223" s="282"/>
      <c r="I1223" s="34" t="s">
        <v>26</v>
      </c>
      <c r="J1223" s="34" t="s">
        <v>27</v>
      </c>
      <c r="K1223" s="34" t="s">
        <v>388</v>
      </c>
      <c r="L1223" s="34" t="s">
        <v>29</v>
      </c>
      <c r="M1223" s="34" t="s">
        <v>203</v>
      </c>
      <c r="N1223" s="34" t="s">
        <v>389</v>
      </c>
      <c r="O1223" s="38"/>
      <c r="P1223" s="34"/>
      <c r="Q1223" s="34"/>
      <c r="R1223" s="284"/>
      <c r="S1223" s="285"/>
      <c r="T1223" s="38"/>
      <c r="U1223" s="38"/>
      <c r="V1223" s="42"/>
      <c r="W1223" s="38"/>
      <c r="X1223" s="43"/>
      <c r="Y1223" s="271"/>
      <c r="Z1223" s="271"/>
      <c r="AA1223" s="271"/>
      <c r="AB1223" s="271"/>
    </row>
    <row r="1224" spans="1:28" ht="16" hidden="1">
      <c r="A1224" s="34">
        <f t="shared" si="19"/>
        <v>1153</v>
      </c>
      <c r="B1224" s="279">
        <v>45960</v>
      </c>
      <c r="C1224" s="34" t="s">
        <v>5635</v>
      </c>
      <c r="D1224" s="280"/>
      <c r="E1224" s="34" t="s">
        <v>5459</v>
      </c>
      <c r="F1224" s="282" t="s">
        <v>24</v>
      </c>
      <c r="G1224" s="282"/>
      <c r="H1224" s="282"/>
      <c r="I1224" s="34" t="s">
        <v>26</v>
      </c>
      <c r="J1224" s="34" t="s">
        <v>27</v>
      </c>
      <c r="K1224" s="34" t="s">
        <v>388</v>
      </c>
      <c r="L1224" s="34" t="s">
        <v>29</v>
      </c>
      <c r="M1224" s="34" t="s">
        <v>203</v>
      </c>
      <c r="N1224" s="34" t="s">
        <v>389</v>
      </c>
      <c r="O1224" s="38"/>
      <c r="P1224" s="34"/>
      <c r="Q1224" s="34"/>
      <c r="R1224" s="284"/>
      <c r="S1224" s="285"/>
      <c r="T1224" s="38"/>
      <c r="U1224" s="38"/>
      <c r="V1224" s="42"/>
      <c r="W1224" s="38"/>
      <c r="X1224" s="43"/>
      <c r="Y1224" s="271"/>
      <c r="Z1224" s="271"/>
      <c r="AA1224" s="271"/>
      <c r="AB1224" s="271"/>
    </row>
    <row r="1225" spans="1:28" ht="16" hidden="1">
      <c r="A1225" s="34">
        <f t="shared" si="19"/>
        <v>1154</v>
      </c>
      <c r="B1225" s="279">
        <v>45960</v>
      </c>
      <c r="C1225" s="34" t="s">
        <v>5636</v>
      </c>
      <c r="D1225" s="280"/>
      <c r="E1225" s="34" t="s">
        <v>5637</v>
      </c>
      <c r="F1225" s="282" t="s">
        <v>5543</v>
      </c>
      <c r="G1225" s="282"/>
      <c r="H1225" s="282"/>
      <c r="I1225" s="34" t="s">
        <v>26</v>
      </c>
      <c r="J1225" s="34" t="s">
        <v>38</v>
      </c>
      <c r="K1225" s="34" t="s">
        <v>388</v>
      </c>
      <c r="L1225" s="34" t="s">
        <v>107</v>
      </c>
      <c r="M1225" s="34" t="s">
        <v>161</v>
      </c>
      <c r="N1225" s="34" t="s">
        <v>389</v>
      </c>
      <c r="O1225" s="38"/>
      <c r="P1225" s="34"/>
      <c r="Q1225" s="34"/>
      <c r="R1225" s="284"/>
      <c r="S1225" s="285"/>
      <c r="T1225" s="38"/>
      <c r="U1225" s="38"/>
      <c r="V1225" s="42"/>
      <c r="W1225" s="38"/>
      <c r="X1225" s="43"/>
      <c r="Y1225" s="271"/>
      <c r="Z1225" s="271"/>
      <c r="AA1225" s="271"/>
      <c r="AB1225" s="271"/>
    </row>
    <row r="1226" spans="1:28" ht="16" hidden="1">
      <c r="A1226" s="34">
        <f t="shared" si="19"/>
        <v>1155</v>
      </c>
      <c r="B1226" s="279">
        <v>45960</v>
      </c>
      <c r="C1226" s="34" t="s">
        <v>5425</v>
      </c>
      <c r="D1226" s="289"/>
      <c r="E1226" s="34" t="s">
        <v>5431</v>
      </c>
      <c r="F1226" s="282" t="s">
        <v>24</v>
      </c>
      <c r="G1226" s="282"/>
      <c r="H1226" s="282"/>
      <c r="I1226" s="34" t="s">
        <v>26</v>
      </c>
      <c r="J1226" s="34" t="s">
        <v>27</v>
      </c>
      <c r="K1226" s="34" t="s">
        <v>388</v>
      </c>
      <c r="L1226" s="34" t="s">
        <v>29</v>
      </c>
      <c r="M1226" s="34" t="s">
        <v>203</v>
      </c>
      <c r="N1226" s="34" t="s">
        <v>389</v>
      </c>
      <c r="O1226" s="38"/>
      <c r="P1226" s="34"/>
      <c r="Q1226" s="34"/>
      <c r="R1226" s="284"/>
      <c r="S1226" s="285"/>
      <c r="T1226" s="38"/>
      <c r="U1226" s="38"/>
      <c r="V1226" s="42"/>
      <c r="W1226" s="38"/>
      <c r="X1226" s="43"/>
      <c r="Y1226" s="271"/>
      <c r="Z1226" s="271"/>
      <c r="AA1226" s="271"/>
      <c r="AB1226" s="271"/>
    </row>
    <row r="1227" spans="1:28" ht="16" hidden="1">
      <c r="A1227" s="34">
        <f t="shared" si="19"/>
        <v>1156</v>
      </c>
      <c r="B1227" s="279">
        <v>45960</v>
      </c>
      <c r="C1227" s="34" t="s">
        <v>5638</v>
      </c>
      <c r="D1227" s="289"/>
      <c r="E1227" s="34"/>
      <c r="F1227" s="144"/>
      <c r="G1227" s="144"/>
      <c r="H1227" s="144"/>
      <c r="I1227" s="34" t="s">
        <v>48</v>
      </c>
      <c r="J1227" s="34" t="s">
        <v>27</v>
      </c>
      <c r="K1227" s="34" t="s">
        <v>388</v>
      </c>
      <c r="L1227" s="34" t="s">
        <v>29</v>
      </c>
      <c r="M1227" s="34" t="s">
        <v>361</v>
      </c>
      <c r="N1227" s="34" t="s">
        <v>389</v>
      </c>
      <c r="O1227" s="38"/>
      <c r="P1227" s="34"/>
      <c r="Q1227" s="34"/>
      <c r="R1227" s="284"/>
      <c r="S1227" s="285"/>
      <c r="T1227" s="38"/>
      <c r="U1227" s="38"/>
      <c r="V1227" s="42"/>
      <c r="W1227" s="38"/>
      <c r="X1227" s="43"/>
      <c r="Y1227" s="271"/>
      <c r="Z1227" s="271"/>
      <c r="AA1227" s="271"/>
      <c r="AB1227" s="271"/>
    </row>
    <row r="1228" spans="1:28" ht="16" hidden="1">
      <c r="A1228" s="34">
        <f t="shared" si="19"/>
        <v>1157</v>
      </c>
      <c r="B1228" s="279">
        <v>45960</v>
      </c>
      <c r="C1228" s="34" t="s">
        <v>601</v>
      </c>
      <c r="D1228" s="289"/>
      <c r="E1228" s="34" t="s">
        <v>5403</v>
      </c>
      <c r="F1228" s="282" t="s">
        <v>24</v>
      </c>
      <c r="G1228" s="282"/>
      <c r="H1228" s="282"/>
      <c r="I1228" s="34" t="s">
        <v>26</v>
      </c>
      <c r="J1228" s="34" t="s">
        <v>27</v>
      </c>
      <c r="K1228" s="34" t="s">
        <v>388</v>
      </c>
      <c r="L1228" s="34" t="s">
        <v>29</v>
      </c>
      <c r="M1228" s="34" t="s">
        <v>203</v>
      </c>
      <c r="N1228" s="34" t="s">
        <v>389</v>
      </c>
      <c r="O1228" s="38"/>
      <c r="P1228" s="34"/>
      <c r="Q1228" s="34"/>
      <c r="R1228" s="284"/>
      <c r="S1228" s="285"/>
      <c r="T1228" s="38"/>
      <c r="U1228" s="38"/>
      <c r="V1228" s="42"/>
      <c r="W1228" s="38"/>
      <c r="X1228" s="43"/>
      <c r="Y1228" s="271"/>
      <c r="Z1228" s="271"/>
      <c r="AA1228" s="271"/>
      <c r="AB1228" s="271"/>
    </row>
    <row r="1229" spans="1:28" ht="16" hidden="1">
      <c r="A1229" s="34">
        <f t="shared" si="19"/>
        <v>1158</v>
      </c>
      <c r="B1229" s="279">
        <v>45960</v>
      </c>
      <c r="C1229" s="34" t="s">
        <v>2906</v>
      </c>
      <c r="D1229" s="289"/>
      <c r="E1229" s="34" t="s">
        <v>5421</v>
      </c>
      <c r="F1229" s="144" t="s">
        <v>4263</v>
      </c>
      <c r="G1229" s="144"/>
      <c r="H1229" s="144"/>
      <c r="I1229" s="34" t="s">
        <v>26</v>
      </c>
      <c r="J1229" s="34"/>
      <c r="K1229" s="34" t="s">
        <v>388</v>
      </c>
      <c r="L1229" s="34" t="s">
        <v>29</v>
      </c>
      <c r="M1229" s="34"/>
      <c r="N1229" s="34" t="s">
        <v>231</v>
      </c>
      <c r="O1229" s="38"/>
      <c r="P1229" s="34"/>
      <c r="Q1229" s="34"/>
      <c r="R1229" s="284"/>
      <c r="S1229" s="285"/>
      <c r="T1229" s="38"/>
      <c r="U1229" s="38"/>
      <c r="V1229" s="42"/>
      <c r="W1229" s="38"/>
      <c r="X1229" s="43"/>
      <c r="Y1229" s="271"/>
      <c r="Z1229" s="271"/>
      <c r="AA1229" s="271"/>
      <c r="AB1229" s="271"/>
    </row>
    <row r="1230" spans="1:28" ht="16" hidden="1">
      <c r="A1230" s="34">
        <f t="shared" si="19"/>
        <v>1159</v>
      </c>
      <c r="B1230" s="279">
        <v>45960</v>
      </c>
      <c r="C1230" s="34" t="s">
        <v>5639</v>
      </c>
      <c r="D1230" s="289"/>
      <c r="E1230" s="34" t="s">
        <v>5424</v>
      </c>
      <c r="F1230" s="144" t="s">
        <v>5235</v>
      </c>
      <c r="G1230" s="144"/>
      <c r="H1230" s="144"/>
      <c r="I1230" s="34" t="s">
        <v>26</v>
      </c>
      <c r="J1230" s="34"/>
      <c r="K1230" s="34" t="s">
        <v>388</v>
      </c>
      <c r="L1230" s="34" t="s">
        <v>29</v>
      </c>
      <c r="M1230" s="34"/>
      <c r="N1230" s="34" t="s">
        <v>231</v>
      </c>
      <c r="O1230" s="38"/>
      <c r="P1230" s="34"/>
      <c r="Q1230" s="34"/>
      <c r="R1230" s="284"/>
      <c r="S1230" s="285"/>
      <c r="T1230" s="38"/>
      <c r="U1230" s="38"/>
      <c r="V1230" s="42"/>
      <c r="W1230" s="38"/>
      <c r="X1230" s="43"/>
      <c r="Y1230" s="271"/>
      <c r="Z1230" s="271"/>
      <c r="AA1230" s="271"/>
      <c r="AB1230" s="271"/>
    </row>
    <row r="1231" spans="1:28" ht="16" hidden="1">
      <c r="A1231" s="34">
        <f t="shared" si="19"/>
        <v>1160</v>
      </c>
      <c r="B1231" s="279">
        <v>45960</v>
      </c>
      <c r="C1231" s="34" t="s">
        <v>5640</v>
      </c>
      <c r="D1231" s="280"/>
      <c r="E1231" s="34" t="s">
        <v>5419</v>
      </c>
      <c r="F1231" s="144" t="s">
        <v>5235</v>
      </c>
      <c r="G1231" s="144"/>
      <c r="H1231" s="144"/>
      <c r="I1231" s="34" t="s">
        <v>26</v>
      </c>
      <c r="J1231" s="34"/>
      <c r="K1231" s="34" t="s">
        <v>388</v>
      </c>
      <c r="L1231" s="34" t="s">
        <v>29</v>
      </c>
      <c r="M1231" s="34"/>
      <c r="N1231" s="34" t="s">
        <v>231</v>
      </c>
      <c r="O1231" s="38"/>
      <c r="P1231" s="34"/>
      <c r="Q1231" s="34"/>
      <c r="R1231" s="284"/>
      <c r="S1231" s="285"/>
      <c r="T1231" s="38"/>
      <c r="U1231" s="38"/>
      <c r="V1231" s="42"/>
      <c r="W1231" s="38"/>
      <c r="X1231" s="43"/>
      <c r="Y1231" s="271"/>
      <c r="Z1231" s="271"/>
      <c r="AA1231" s="271"/>
      <c r="AB1231" s="271"/>
    </row>
    <row r="1232" spans="1:28" ht="16" hidden="1">
      <c r="A1232" s="34">
        <f t="shared" si="19"/>
        <v>1161</v>
      </c>
      <c r="B1232" s="279">
        <v>45960</v>
      </c>
      <c r="C1232" s="34" t="s">
        <v>5641</v>
      </c>
      <c r="D1232" s="280"/>
      <c r="E1232" s="34"/>
      <c r="F1232" s="144"/>
      <c r="G1232" s="144"/>
      <c r="H1232" s="144"/>
      <c r="I1232" s="34" t="s">
        <v>48</v>
      </c>
      <c r="J1232" s="34" t="s">
        <v>27</v>
      </c>
      <c r="K1232" s="34" t="s">
        <v>388</v>
      </c>
      <c r="L1232" s="34" t="s">
        <v>29</v>
      </c>
      <c r="M1232" s="34" t="s">
        <v>203</v>
      </c>
      <c r="N1232" s="34" t="s">
        <v>389</v>
      </c>
      <c r="O1232" s="38"/>
      <c r="P1232" s="34"/>
      <c r="Q1232" s="34"/>
      <c r="R1232" s="284"/>
      <c r="S1232" s="285"/>
      <c r="T1232" s="38"/>
      <c r="U1232" s="38"/>
      <c r="V1232" s="42"/>
      <c r="W1232" s="38"/>
      <c r="X1232" s="43"/>
      <c r="Y1232" s="271"/>
      <c r="Z1232" s="271"/>
      <c r="AA1232" s="271"/>
      <c r="AB1232" s="271"/>
    </row>
    <row r="1233" spans="1:28" ht="16" hidden="1">
      <c r="A1233" s="34">
        <f t="shared" si="19"/>
        <v>1162</v>
      </c>
      <c r="B1233" s="279">
        <v>45960</v>
      </c>
      <c r="C1233" s="34" t="s">
        <v>5642</v>
      </c>
      <c r="D1233" s="280"/>
      <c r="E1233" s="34" t="s">
        <v>5459</v>
      </c>
      <c r="F1233" s="282" t="s">
        <v>24</v>
      </c>
      <c r="G1233" s="282"/>
      <c r="H1233" s="282"/>
      <c r="I1233" s="34" t="s">
        <v>26</v>
      </c>
      <c r="J1233" s="34" t="s">
        <v>27</v>
      </c>
      <c r="K1233" s="34" t="s">
        <v>388</v>
      </c>
      <c r="L1233" s="34" t="s">
        <v>29</v>
      </c>
      <c r="M1233" s="34" t="s">
        <v>203</v>
      </c>
      <c r="N1233" s="34" t="s">
        <v>389</v>
      </c>
      <c r="O1233" s="38"/>
      <c r="P1233" s="34"/>
      <c r="Q1233" s="34"/>
      <c r="R1233" s="284"/>
      <c r="S1233" s="285"/>
      <c r="T1233" s="38"/>
      <c r="U1233" s="38"/>
      <c r="V1233" s="42"/>
      <c r="W1233" s="38"/>
      <c r="X1233" s="43"/>
      <c r="Y1233" s="271"/>
      <c r="Z1233" s="271"/>
      <c r="AA1233" s="271"/>
      <c r="AB1233" s="271"/>
    </row>
    <row r="1234" spans="1:28" ht="17" hidden="1">
      <c r="A1234" s="34">
        <f t="shared" si="19"/>
        <v>1163</v>
      </c>
      <c r="B1234" s="279">
        <v>45960</v>
      </c>
      <c r="C1234" s="34" t="s">
        <v>137</v>
      </c>
      <c r="D1234" s="280">
        <v>908321630</v>
      </c>
      <c r="E1234" s="34"/>
      <c r="F1234" s="144"/>
      <c r="G1234" s="144"/>
      <c r="H1234" s="144"/>
      <c r="I1234" s="34" t="s">
        <v>48</v>
      </c>
      <c r="J1234" s="34" t="s">
        <v>27</v>
      </c>
      <c r="K1234" s="34" t="s">
        <v>388</v>
      </c>
      <c r="L1234" s="34" t="s">
        <v>29</v>
      </c>
      <c r="M1234" s="34" t="s">
        <v>203</v>
      </c>
      <c r="N1234" s="34" t="s">
        <v>227</v>
      </c>
      <c r="O1234" s="38" t="s">
        <v>4264</v>
      </c>
      <c r="P1234" s="34"/>
      <c r="Q1234" s="34"/>
      <c r="R1234" s="284" t="s">
        <v>4508</v>
      </c>
      <c r="S1234" s="285"/>
      <c r="T1234" s="38"/>
      <c r="U1234" s="38"/>
      <c r="V1234" s="42"/>
      <c r="W1234" s="38"/>
      <c r="X1234" s="43"/>
      <c r="Y1234" s="271"/>
      <c r="Z1234" s="271"/>
      <c r="AA1234" s="271"/>
      <c r="AB1234" s="271"/>
    </row>
    <row r="1235" spans="1:28" ht="16" hidden="1">
      <c r="A1235" s="34">
        <f t="shared" si="19"/>
        <v>1164</v>
      </c>
      <c r="B1235" s="279">
        <v>45961</v>
      </c>
      <c r="C1235" s="34" t="s">
        <v>5643</v>
      </c>
      <c r="D1235" s="280"/>
      <c r="E1235" s="34"/>
      <c r="F1235" s="144"/>
      <c r="G1235" s="144"/>
      <c r="H1235" s="144"/>
      <c r="I1235" s="34" t="s">
        <v>48</v>
      </c>
      <c r="J1235" s="34" t="s">
        <v>27</v>
      </c>
      <c r="K1235" s="34" t="s">
        <v>391</v>
      </c>
      <c r="L1235" s="34" t="s">
        <v>96</v>
      </c>
      <c r="M1235" s="34" t="s">
        <v>81</v>
      </c>
      <c r="N1235" s="34" t="s">
        <v>389</v>
      </c>
      <c r="O1235" s="38"/>
      <c r="P1235" s="34"/>
      <c r="Q1235" s="34"/>
      <c r="R1235" s="284"/>
      <c r="S1235" s="285"/>
      <c r="T1235" s="38"/>
      <c r="U1235" s="38"/>
      <c r="V1235" s="42"/>
      <c r="W1235" s="38"/>
      <c r="X1235" s="43"/>
      <c r="Y1235" s="271"/>
      <c r="Z1235" s="271"/>
      <c r="AA1235" s="271"/>
      <c r="AB1235" s="271"/>
    </row>
    <row r="1236" spans="1:28" ht="16" hidden="1">
      <c r="A1236" s="34">
        <f t="shared" si="19"/>
        <v>1165</v>
      </c>
      <c r="B1236" s="279">
        <v>45961</v>
      </c>
      <c r="C1236" s="34" t="s">
        <v>5644</v>
      </c>
      <c r="D1236" s="280"/>
      <c r="E1236" s="34"/>
      <c r="F1236" s="144"/>
      <c r="G1236" s="144"/>
      <c r="H1236" s="144"/>
      <c r="I1236" s="34" t="s">
        <v>48</v>
      </c>
      <c r="J1236" s="34" t="s">
        <v>38</v>
      </c>
      <c r="K1236" s="34" t="s">
        <v>391</v>
      </c>
      <c r="L1236" s="34" t="s">
        <v>107</v>
      </c>
      <c r="M1236" s="34"/>
      <c r="N1236" s="34" t="s">
        <v>389</v>
      </c>
      <c r="O1236" s="38"/>
      <c r="P1236" s="34"/>
      <c r="Q1236" s="34"/>
      <c r="R1236" s="284"/>
      <c r="S1236" s="285"/>
      <c r="T1236" s="38"/>
      <c r="U1236" s="38"/>
      <c r="V1236" s="42"/>
      <c r="W1236" s="38"/>
      <c r="X1236" s="43"/>
      <c r="Y1236" s="271"/>
      <c r="Z1236" s="271"/>
      <c r="AA1236" s="271"/>
      <c r="AB1236" s="271"/>
    </row>
    <row r="1237" spans="1:28" ht="16" hidden="1">
      <c r="A1237" s="34">
        <f t="shared" si="19"/>
        <v>1166</v>
      </c>
      <c r="B1237" s="279">
        <v>45961</v>
      </c>
      <c r="C1237" s="34" t="s">
        <v>5645</v>
      </c>
      <c r="D1237" s="280"/>
      <c r="E1237" s="34"/>
      <c r="F1237" s="144"/>
      <c r="G1237" s="144"/>
      <c r="H1237" s="144"/>
      <c r="I1237" s="34" t="s">
        <v>48</v>
      </c>
      <c r="J1237" s="34" t="s">
        <v>27</v>
      </c>
      <c r="K1237" s="34" t="s">
        <v>391</v>
      </c>
      <c r="L1237" s="34" t="s">
        <v>29</v>
      </c>
      <c r="M1237" s="34"/>
      <c r="N1237" s="34" t="s">
        <v>347</v>
      </c>
      <c r="O1237" s="38"/>
      <c r="P1237" s="34"/>
      <c r="Q1237" s="34"/>
      <c r="R1237" s="284"/>
      <c r="S1237" s="285"/>
      <c r="T1237" s="38"/>
      <c r="U1237" s="38"/>
      <c r="V1237" s="42"/>
      <c r="W1237" s="38"/>
      <c r="X1237" s="43"/>
      <c r="Y1237" s="271"/>
      <c r="Z1237" s="271"/>
      <c r="AA1237" s="271"/>
      <c r="AB1237" s="271"/>
    </row>
    <row r="1238" spans="1:28" ht="17" hidden="1">
      <c r="A1238" s="34">
        <f t="shared" si="19"/>
        <v>1167</v>
      </c>
      <c r="B1238" s="279">
        <v>45961</v>
      </c>
      <c r="C1238" s="34" t="s">
        <v>5646</v>
      </c>
      <c r="D1238" s="280">
        <v>862843847</v>
      </c>
      <c r="E1238" s="34"/>
      <c r="F1238" s="144"/>
      <c r="G1238" s="144"/>
      <c r="H1238" s="144"/>
      <c r="I1238" s="34" t="s">
        <v>48</v>
      </c>
      <c r="J1238" s="34" t="s">
        <v>38</v>
      </c>
      <c r="K1238" s="34" t="s">
        <v>391</v>
      </c>
      <c r="L1238" s="34" t="s">
        <v>96</v>
      </c>
      <c r="M1238" s="34" t="s">
        <v>161</v>
      </c>
      <c r="N1238" s="34" t="s">
        <v>234</v>
      </c>
      <c r="O1238" s="38" t="s">
        <v>697</v>
      </c>
      <c r="P1238" s="34"/>
      <c r="Q1238" s="34"/>
      <c r="R1238" s="284" t="s">
        <v>4424</v>
      </c>
      <c r="S1238" s="285"/>
      <c r="T1238" s="38"/>
      <c r="U1238" s="38"/>
      <c r="V1238" s="42"/>
      <c r="W1238" s="38"/>
      <c r="X1238" s="43"/>
      <c r="Y1238" s="271"/>
      <c r="Z1238" s="271"/>
      <c r="AA1238" s="271"/>
      <c r="AB1238" s="271"/>
    </row>
    <row r="1239" spans="1:28" ht="17" hidden="1">
      <c r="A1239" s="34">
        <f t="shared" si="19"/>
        <v>1168</v>
      </c>
      <c r="B1239" s="279">
        <v>45961</v>
      </c>
      <c r="C1239" s="34" t="s">
        <v>5647</v>
      </c>
      <c r="D1239" s="280">
        <v>896422201</v>
      </c>
      <c r="E1239" s="34"/>
      <c r="F1239" s="144"/>
      <c r="G1239" s="144"/>
      <c r="H1239" s="144"/>
      <c r="I1239" s="34" t="s">
        <v>48</v>
      </c>
      <c r="J1239" s="34" t="s">
        <v>27</v>
      </c>
      <c r="K1239" s="34" t="s">
        <v>391</v>
      </c>
      <c r="L1239" s="34" t="s">
        <v>29</v>
      </c>
      <c r="M1239" s="34" t="s">
        <v>203</v>
      </c>
      <c r="N1239" s="34" t="s">
        <v>234</v>
      </c>
      <c r="O1239" s="38" t="s">
        <v>4264</v>
      </c>
      <c r="P1239" s="34" t="s">
        <v>5617</v>
      </c>
      <c r="Q1239" s="44">
        <v>45966</v>
      </c>
      <c r="R1239" s="284" t="s">
        <v>4344</v>
      </c>
      <c r="S1239" s="285"/>
      <c r="T1239" s="38" t="s">
        <v>4264</v>
      </c>
      <c r="U1239" s="38" t="s">
        <v>44</v>
      </c>
      <c r="V1239" s="42">
        <v>12000000</v>
      </c>
      <c r="W1239" s="38" t="s">
        <v>27</v>
      </c>
      <c r="X1239" s="43"/>
      <c r="Y1239" s="271"/>
      <c r="Z1239" s="271"/>
      <c r="AA1239" s="271"/>
      <c r="AB1239" s="271"/>
    </row>
    <row r="1240" spans="1:28" ht="16" hidden="1">
      <c r="A1240" s="34">
        <f t="shared" si="19"/>
        <v>1169</v>
      </c>
      <c r="B1240" s="279">
        <v>45961</v>
      </c>
      <c r="C1240" s="34" t="s">
        <v>5648</v>
      </c>
      <c r="D1240" s="336">
        <v>832460382</v>
      </c>
      <c r="E1240" s="34"/>
      <c r="F1240" s="144"/>
      <c r="G1240" s="144"/>
      <c r="H1240" s="144"/>
      <c r="I1240" s="34" t="s">
        <v>48</v>
      </c>
      <c r="J1240" s="34" t="s">
        <v>27</v>
      </c>
      <c r="K1240" s="34" t="s">
        <v>390</v>
      </c>
      <c r="L1240" s="34" t="s">
        <v>49</v>
      </c>
      <c r="M1240" s="34" t="s">
        <v>81</v>
      </c>
      <c r="N1240" s="34" t="s">
        <v>234</v>
      </c>
      <c r="O1240" s="38"/>
      <c r="P1240" s="34"/>
      <c r="Q1240" s="34"/>
      <c r="R1240" s="284"/>
      <c r="S1240" s="285"/>
      <c r="T1240" s="38"/>
      <c r="U1240" s="38"/>
      <c r="V1240" s="42"/>
      <c r="W1240" s="38"/>
      <c r="X1240" s="43"/>
      <c r="Y1240" s="271"/>
      <c r="Z1240" s="271"/>
      <c r="AA1240" s="271"/>
      <c r="AB1240" s="271"/>
    </row>
    <row r="1241" spans="1:28" ht="17" hidden="1">
      <c r="A1241" s="34">
        <f t="shared" si="19"/>
        <v>1170</v>
      </c>
      <c r="B1241" s="279">
        <v>45961</v>
      </c>
      <c r="C1241" s="34" t="s">
        <v>1317</v>
      </c>
      <c r="D1241" s="280">
        <v>333097318</v>
      </c>
      <c r="E1241" s="34"/>
      <c r="F1241" s="144"/>
      <c r="G1241" s="144"/>
      <c r="H1241" s="144"/>
      <c r="I1241" s="34" t="s">
        <v>48</v>
      </c>
      <c r="J1241" s="34" t="s">
        <v>27</v>
      </c>
      <c r="K1241" s="34" t="s">
        <v>390</v>
      </c>
      <c r="L1241" s="34" t="s">
        <v>96</v>
      </c>
      <c r="M1241" s="34" t="s">
        <v>91</v>
      </c>
      <c r="N1241" s="34" t="s">
        <v>234</v>
      </c>
      <c r="O1241" s="38" t="s">
        <v>32</v>
      </c>
      <c r="P1241" s="34"/>
      <c r="Q1241" s="34"/>
      <c r="R1241" s="284" t="s">
        <v>4680</v>
      </c>
      <c r="S1241" s="288" t="s">
        <v>2712</v>
      </c>
      <c r="T1241" s="38"/>
      <c r="U1241" s="38"/>
      <c r="V1241" s="286"/>
      <c r="W1241" s="38"/>
      <c r="X1241" s="43"/>
      <c r="Y1241" s="271"/>
      <c r="Z1241" s="271"/>
      <c r="AA1241" s="271"/>
      <c r="AB1241" s="271"/>
    </row>
    <row r="1242" spans="1:28" ht="17" hidden="1">
      <c r="A1242" s="34">
        <f t="shared" si="19"/>
        <v>1171</v>
      </c>
      <c r="B1242" s="279">
        <v>45961</v>
      </c>
      <c r="C1242" s="34" t="s">
        <v>5649</v>
      </c>
      <c r="D1242" s="280">
        <v>779487738</v>
      </c>
      <c r="E1242" s="34"/>
      <c r="F1242" s="144"/>
      <c r="G1242" s="144"/>
      <c r="H1242" s="144"/>
      <c r="I1242" s="34" t="s">
        <v>48</v>
      </c>
      <c r="J1242" s="34" t="s">
        <v>38</v>
      </c>
      <c r="K1242" s="34" t="s">
        <v>391</v>
      </c>
      <c r="L1242" s="34" t="s">
        <v>49</v>
      </c>
      <c r="M1242" s="34" t="s">
        <v>303</v>
      </c>
      <c r="N1242" s="34" t="s">
        <v>234</v>
      </c>
      <c r="O1242" s="38" t="s">
        <v>4264</v>
      </c>
      <c r="P1242" s="34"/>
      <c r="Q1242" s="34"/>
      <c r="R1242" s="284" t="s">
        <v>4364</v>
      </c>
      <c r="S1242" s="285"/>
      <c r="T1242" s="38"/>
      <c r="U1242" s="38"/>
      <c r="V1242" s="42"/>
      <c r="W1242" s="38"/>
      <c r="X1242" s="43"/>
      <c r="Y1242" s="271"/>
      <c r="Z1242" s="271"/>
      <c r="AA1242" s="271"/>
      <c r="AB1242" s="271"/>
    </row>
    <row r="1243" spans="1:28" ht="34">
      <c r="A1243" s="272" t="s">
        <v>2</v>
      </c>
      <c r="B1243" s="272" t="s">
        <v>3</v>
      </c>
      <c r="C1243" s="272" t="s">
        <v>4</v>
      </c>
      <c r="D1243" s="273" t="s">
        <v>5</v>
      </c>
      <c r="E1243" s="272" t="s">
        <v>6</v>
      </c>
      <c r="F1243" s="272" t="s">
        <v>7</v>
      </c>
      <c r="G1243" s="272"/>
      <c r="H1243" s="272"/>
      <c r="I1243" s="274" t="s">
        <v>9</v>
      </c>
      <c r="J1243" s="274" t="s">
        <v>10</v>
      </c>
      <c r="K1243" s="274" t="s">
        <v>0</v>
      </c>
      <c r="L1243" s="274" t="s">
        <v>11</v>
      </c>
      <c r="M1243" s="274" t="s">
        <v>12</v>
      </c>
      <c r="N1243" s="275" t="s">
        <v>13</v>
      </c>
      <c r="O1243" s="276" t="s">
        <v>4234</v>
      </c>
      <c r="P1243" s="276" t="s">
        <v>15</v>
      </c>
      <c r="Q1243" s="276" t="s">
        <v>16</v>
      </c>
      <c r="R1243" s="276" t="s">
        <v>4235</v>
      </c>
      <c r="S1243" s="277" t="s">
        <v>4236</v>
      </c>
      <c r="T1243" s="276" t="s">
        <v>18</v>
      </c>
      <c r="U1243" s="276" t="s">
        <v>19</v>
      </c>
      <c r="V1243" s="278" t="s">
        <v>20</v>
      </c>
      <c r="W1243" s="276" t="s">
        <v>21</v>
      </c>
      <c r="X1243" s="276" t="s">
        <v>4237</v>
      </c>
      <c r="Y1243" s="271"/>
      <c r="Z1243" s="271"/>
      <c r="AA1243" s="271"/>
      <c r="AB1243" s="271"/>
    </row>
    <row r="1244" spans="1:28" ht="16">
      <c r="A1244" s="34"/>
      <c r="B1244" s="279"/>
      <c r="C1244" s="34"/>
      <c r="D1244" s="280"/>
      <c r="E1244" s="34"/>
      <c r="F1244" s="282"/>
      <c r="G1244" s="282"/>
      <c r="H1244" s="282"/>
      <c r="I1244" s="34"/>
      <c r="J1244" s="34"/>
      <c r="K1244" s="34"/>
      <c r="L1244" s="34"/>
      <c r="M1244" s="34"/>
      <c r="N1244" s="34"/>
      <c r="O1244" s="38"/>
      <c r="P1244" s="34"/>
      <c r="Q1244" s="34"/>
      <c r="R1244" s="284"/>
      <c r="S1244" s="285"/>
      <c r="T1244" s="38"/>
      <c r="U1244" s="38"/>
      <c r="V1244" s="42"/>
      <c r="W1244" s="38"/>
      <c r="X1244" s="43"/>
      <c r="Y1244" s="271"/>
      <c r="Z1244" s="271"/>
      <c r="AA1244" s="271"/>
      <c r="AB1244" s="271"/>
    </row>
    <row r="1245" spans="1:28" ht="16">
      <c r="A1245" s="34">
        <v>1</v>
      </c>
      <c r="B1245" s="279">
        <v>45962</v>
      </c>
      <c r="C1245" s="34" t="s">
        <v>5650</v>
      </c>
      <c r="D1245" s="280"/>
      <c r="E1245" s="34" t="s">
        <v>5630</v>
      </c>
      <c r="F1245" s="282" t="s">
        <v>5543</v>
      </c>
      <c r="G1245" s="282"/>
      <c r="H1245" s="282"/>
      <c r="I1245" s="34" t="s">
        <v>26</v>
      </c>
      <c r="J1245" s="34" t="s">
        <v>38</v>
      </c>
      <c r="K1245" s="34" t="s">
        <v>390</v>
      </c>
      <c r="L1245" s="34" t="s">
        <v>107</v>
      </c>
      <c r="M1245" s="34" t="s">
        <v>161</v>
      </c>
      <c r="N1245" s="34" t="s">
        <v>389</v>
      </c>
      <c r="O1245" s="38"/>
      <c r="P1245" s="34"/>
      <c r="Q1245" s="34"/>
      <c r="R1245" s="284"/>
      <c r="S1245" s="285"/>
      <c r="T1245" s="38"/>
      <c r="U1245" s="38"/>
      <c r="V1245" s="42"/>
      <c r="W1245" s="38"/>
      <c r="X1245" s="43"/>
      <c r="Y1245" s="271"/>
      <c r="Z1245" s="271"/>
      <c r="AA1245" s="271"/>
      <c r="AB1245" s="271"/>
    </row>
    <row r="1246" spans="1:28" ht="16">
      <c r="A1246" s="34">
        <f>A1245+1</f>
        <v>2</v>
      </c>
      <c r="B1246" s="279">
        <v>45962</v>
      </c>
      <c r="C1246" s="34" t="s">
        <v>5651</v>
      </c>
      <c r="D1246" s="280"/>
      <c r="E1246" s="34"/>
      <c r="F1246" s="144"/>
      <c r="G1246" s="144"/>
      <c r="H1246" s="144"/>
      <c r="I1246" s="34" t="s">
        <v>48</v>
      </c>
      <c r="J1246" s="34" t="s">
        <v>38</v>
      </c>
      <c r="K1246" s="34" t="s">
        <v>390</v>
      </c>
      <c r="L1246" s="34" t="s">
        <v>29</v>
      </c>
      <c r="M1246" s="34" t="s">
        <v>303</v>
      </c>
      <c r="N1246" s="34" t="s">
        <v>389</v>
      </c>
      <c r="O1246" s="38"/>
      <c r="P1246" s="34"/>
      <c r="Q1246" s="49"/>
      <c r="R1246" s="284"/>
      <c r="S1246" s="285"/>
      <c r="T1246" s="38"/>
      <c r="U1246" s="38"/>
      <c r="V1246" s="42"/>
      <c r="W1246" s="38"/>
      <c r="X1246" s="43"/>
      <c r="Y1246" s="271"/>
      <c r="Z1246" s="271"/>
      <c r="AA1246" s="271"/>
      <c r="AB1246" s="271"/>
    </row>
    <row r="1247" spans="1:28" ht="17">
      <c r="A1247" s="34"/>
      <c r="B1247" s="279"/>
      <c r="C1247" s="34" t="s">
        <v>5652</v>
      </c>
      <c r="D1247" s="325"/>
      <c r="E1247" s="34"/>
      <c r="F1247" s="291"/>
      <c r="G1247" s="291"/>
      <c r="H1247" s="291"/>
      <c r="I1247" s="34"/>
      <c r="J1247" s="34"/>
      <c r="K1247" s="34"/>
      <c r="L1247" s="34"/>
      <c r="M1247" s="34" t="s">
        <v>212</v>
      </c>
      <c r="N1247" s="34"/>
      <c r="O1247" s="38" t="s">
        <v>697</v>
      </c>
      <c r="P1247" s="34"/>
      <c r="Q1247" s="44"/>
      <c r="R1247" s="284" t="s">
        <v>4344</v>
      </c>
      <c r="S1247" s="285"/>
      <c r="T1247" s="38" t="s">
        <v>697</v>
      </c>
      <c r="U1247" s="38" t="s">
        <v>44</v>
      </c>
      <c r="V1247" s="42">
        <v>4090000</v>
      </c>
      <c r="W1247" s="38" t="s">
        <v>27</v>
      </c>
      <c r="X1247" s="43"/>
      <c r="Y1247" s="271"/>
      <c r="Z1247" s="271"/>
      <c r="AA1247" s="271"/>
      <c r="AB1247" s="271"/>
    </row>
    <row r="1248" spans="1:28" ht="17">
      <c r="A1248" s="34"/>
      <c r="B1248" s="279"/>
      <c r="C1248" s="34" t="s">
        <v>5653</v>
      </c>
      <c r="D1248" s="327"/>
      <c r="E1248" s="34"/>
      <c r="F1248" s="291"/>
      <c r="G1248" s="291"/>
      <c r="H1248" s="291"/>
      <c r="I1248" s="34" t="s">
        <v>48</v>
      </c>
      <c r="J1248" s="34" t="s">
        <v>27</v>
      </c>
      <c r="K1248" s="34" t="s">
        <v>391</v>
      </c>
      <c r="L1248" s="34" t="s">
        <v>374</v>
      </c>
      <c r="M1248" s="34" t="s">
        <v>203</v>
      </c>
      <c r="N1248" s="34"/>
      <c r="O1248" s="38" t="s">
        <v>697</v>
      </c>
      <c r="P1248" s="34" t="s">
        <v>43</v>
      </c>
      <c r="Q1248" s="44">
        <v>45962</v>
      </c>
      <c r="R1248" s="284" t="s">
        <v>4344</v>
      </c>
      <c r="S1248" s="285"/>
      <c r="T1248" s="38" t="s">
        <v>697</v>
      </c>
      <c r="U1248" s="38" t="s">
        <v>44</v>
      </c>
      <c r="V1248" s="42">
        <v>3390000</v>
      </c>
      <c r="W1248" s="38" t="s">
        <v>27</v>
      </c>
      <c r="X1248" s="43"/>
      <c r="Y1248" s="271"/>
      <c r="Z1248" s="271"/>
      <c r="AA1248" s="271"/>
      <c r="AB1248" s="271"/>
    </row>
    <row r="1249" spans="1:28" ht="17">
      <c r="A1249" s="34"/>
      <c r="B1249" s="279"/>
      <c r="C1249" s="34" t="s">
        <v>5127</v>
      </c>
      <c r="D1249" s="325"/>
      <c r="E1249" s="34"/>
      <c r="F1249" s="291"/>
      <c r="G1249" s="291"/>
      <c r="H1249" s="291"/>
      <c r="I1249" s="34"/>
      <c r="J1249" s="34"/>
      <c r="K1249" s="34"/>
      <c r="L1249" s="34" t="s">
        <v>374</v>
      </c>
      <c r="M1249" s="34" t="s">
        <v>203</v>
      </c>
      <c r="N1249" s="34"/>
      <c r="O1249" s="38" t="s">
        <v>697</v>
      </c>
      <c r="P1249" s="34"/>
      <c r="Q1249" s="44">
        <v>45976</v>
      </c>
      <c r="R1249" s="284" t="s">
        <v>4344</v>
      </c>
      <c r="S1249" s="285"/>
      <c r="T1249" s="38" t="s">
        <v>697</v>
      </c>
      <c r="U1249" s="38" t="s">
        <v>44</v>
      </c>
      <c r="V1249" s="42">
        <v>8061000</v>
      </c>
      <c r="W1249" s="38" t="s">
        <v>27</v>
      </c>
      <c r="X1249" s="43"/>
      <c r="Y1249" s="271"/>
      <c r="Z1249" s="271"/>
      <c r="AA1249" s="271"/>
      <c r="AB1249" s="271"/>
    </row>
    <row r="1250" spans="1:28" ht="17">
      <c r="A1250" s="34"/>
      <c r="B1250" s="279"/>
      <c r="C1250" s="34" t="s">
        <v>5654</v>
      </c>
      <c r="D1250" s="325"/>
      <c r="E1250" s="34"/>
      <c r="F1250" s="291"/>
      <c r="G1250" s="291"/>
      <c r="H1250" s="291"/>
      <c r="I1250" s="34"/>
      <c r="J1250" s="34"/>
      <c r="K1250" s="34"/>
      <c r="L1250" s="34" t="s">
        <v>60</v>
      </c>
      <c r="M1250" s="34" t="s">
        <v>203</v>
      </c>
      <c r="N1250" s="34"/>
      <c r="O1250" s="38" t="s">
        <v>697</v>
      </c>
      <c r="P1250" s="34"/>
      <c r="Q1250" s="44">
        <v>45976</v>
      </c>
      <c r="R1250" s="284" t="s">
        <v>4344</v>
      </c>
      <c r="S1250" s="285"/>
      <c r="T1250" s="38" t="s">
        <v>697</v>
      </c>
      <c r="U1250" s="38" t="s">
        <v>44</v>
      </c>
      <c r="V1250" s="42">
        <v>8700000</v>
      </c>
      <c r="W1250" s="38" t="s">
        <v>27</v>
      </c>
      <c r="X1250" s="43"/>
      <c r="Y1250" s="271"/>
      <c r="Z1250" s="271"/>
      <c r="AA1250" s="271"/>
      <c r="AB1250" s="271"/>
    </row>
    <row r="1251" spans="1:28" ht="17">
      <c r="A1251" s="34"/>
      <c r="B1251" s="279"/>
      <c r="C1251" s="34" t="s">
        <v>378</v>
      </c>
      <c r="D1251" s="325"/>
      <c r="E1251" s="34"/>
      <c r="F1251" s="291"/>
      <c r="G1251" s="291"/>
      <c r="H1251" s="291"/>
      <c r="I1251" s="34"/>
      <c r="J1251" s="34"/>
      <c r="K1251" s="34"/>
      <c r="L1251" s="34" t="s">
        <v>60</v>
      </c>
      <c r="M1251" s="34" t="s">
        <v>203</v>
      </c>
      <c r="N1251" s="34"/>
      <c r="O1251" s="38" t="s">
        <v>697</v>
      </c>
      <c r="P1251" s="34"/>
      <c r="Q1251" s="44">
        <v>45980</v>
      </c>
      <c r="R1251" s="284" t="s">
        <v>4344</v>
      </c>
      <c r="S1251" s="285"/>
      <c r="T1251" s="38" t="s">
        <v>697</v>
      </c>
      <c r="U1251" s="38" t="s">
        <v>44</v>
      </c>
      <c r="V1251" s="42">
        <v>10800000</v>
      </c>
      <c r="W1251" s="38" t="s">
        <v>27</v>
      </c>
      <c r="X1251" s="43"/>
      <c r="Y1251" s="271"/>
      <c r="Z1251" s="271"/>
      <c r="AA1251" s="271"/>
      <c r="AB1251" s="271"/>
    </row>
    <row r="1252" spans="1:28" ht="17">
      <c r="A1252" s="34"/>
      <c r="B1252" s="279"/>
      <c r="C1252" s="34" t="s">
        <v>1670</v>
      </c>
      <c r="D1252" s="325"/>
      <c r="E1252" s="34"/>
      <c r="F1252" s="291"/>
      <c r="G1252" s="291"/>
      <c r="H1252" s="291"/>
      <c r="I1252" s="34"/>
      <c r="J1252" s="34"/>
      <c r="K1252" s="34"/>
      <c r="L1252" s="34" t="s">
        <v>374</v>
      </c>
      <c r="M1252" s="34" t="s">
        <v>203</v>
      </c>
      <c r="N1252" s="34"/>
      <c r="O1252" s="38" t="s">
        <v>697</v>
      </c>
      <c r="P1252" s="34"/>
      <c r="Q1252" s="44">
        <v>45984</v>
      </c>
      <c r="R1252" s="284" t="s">
        <v>4344</v>
      </c>
      <c r="S1252" s="285"/>
      <c r="T1252" s="38" t="s">
        <v>697</v>
      </c>
      <c r="U1252" s="38" t="s">
        <v>44</v>
      </c>
      <c r="V1252" s="42">
        <v>6271000</v>
      </c>
      <c r="W1252" s="38" t="s">
        <v>27</v>
      </c>
      <c r="X1252" s="43"/>
      <c r="Y1252" s="271"/>
      <c r="Z1252" s="271"/>
      <c r="AA1252" s="271"/>
      <c r="AB1252" s="271"/>
    </row>
    <row r="1253" spans="1:28" ht="17">
      <c r="A1253" s="34"/>
      <c r="B1253" s="279"/>
      <c r="C1253" s="34" t="s">
        <v>278</v>
      </c>
      <c r="D1253" s="325"/>
      <c r="E1253" s="34"/>
      <c r="F1253" s="291"/>
      <c r="G1253" s="291"/>
      <c r="H1253" s="291"/>
      <c r="I1253" s="34"/>
      <c r="J1253" s="34"/>
      <c r="K1253" s="34"/>
      <c r="L1253" s="34" t="s">
        <v>374</v>
      </c>
      <c r="M1253" s="34" t="s">
        <v>212</v>
      </c>
      <c r="N1253" s="34"/>
      <c r="O1253" s="38" t="s">
        <v>697</v>
      </c>
      <c r="P1253" s="34"/>
      <c r="Q1253" s="44">
        <v>45963</v>
      </c>
      <c r="R1253" s="284" t="s">
        <v>4344</v>
      </c>
      <c r="S1253" s="285"/>
      <c r="T1253" s="38" t="s">
        <v>697</v>
      </c>
      <c r="U1253" s="38" t="s">
        <v>44</v>
      </c>
      <c r="V1253" s="42">
        <v>3000000</v>
      </c>
      <c r="W1253" s="38" t="s">
        <v>27</v>
      </c>
      <c r="X1253" s="43"/>
      <c r="Y1253" s="271"/>
      <c r="Z1253" s="271"/>
      <c r="AA1253" s="271"/>
      <c r="AB1253" s="271"/>
    </row>
    <row r="1254" spans="1:28" ht="17">
      <c r="A1254" s="34"/>
      <c r="B1254" s="279"/>
      <c r="C1254" s="34" t="s">
        <v>130</v>
      </c>
      <c r="D1254" s="325"/>
      <c r="E1254" s="34"/>
      <c r="F1254" s="291"/>
      <c r="G1254" s="291"/>
      <c r="H1254" s="291"/>
      <c r="I1254" s="34"/>
      <c r="J1254" s="34"/>
      <c r="K1254" s="34"/>
      <c r="L1254" s="34"/>
      <c r="M1254" s="34"/>
      <c r="N1254" s="34"/>
      <c r="O1254" s="38" t="s">
        <v>697</v>
      </c>
      <c r="P1254" s="34"/>
      <c r="Q1254" s="44">
        <v>45963</v>
      </c>
      <c r="R1254" s="284" t="s">
        <v>4344</v>
      </c>
      <c r="S1254" s="285"/>
      <c r="T1254" s="38" t="s">
        <v>697</v>
      </c>
      <c r="U1254" s="38" t="s">
        <v>44</v>
      </c>
      <c r="V1254" s="42">
        <v>3390000</v>
      </c>
      <c r="W1254" s="38" t="s">
        <v>27</v>
      </c>
      <c r="X1254" s="43"/>
      <c r="Y1254" s="271"/>
      <c r="Z1254" s="271"/>
      <c r="AA1254" s="271"/>
      <c r="AB1254" s="271"/>
    </row>
    <row r="1255" spans="1:28" ht="17">
      <c r="A1255" s="34"/>
      <c r="B1255" s="279"/>
      <c r="C1255" s="34" t="s">
        <v>5655</v>
      </c>
      <c r="D1255" s="280"/>
      <c r="E1255" s="34"/>
      <c r="F1255" s="291"/>
      <c r="G1255" s="291"/>
      <c r="H1255" s="291"/>
      <c r="I1255" s="34"/>
      <c r="J1255" s="34"/>
      <c r="K1255" s="34"/>
      <c r="L1255" s="34"/>
      <c r="M1255" s="34"/>
      <c r="N1255" s="34"/>
      <c r="O1255" s="38" t="s">
        <v>697</v>
      </c>
      <c r="P1255" s="34"/>
      <c r="Q1255" s="44">
        <v>45978</v>
      </c>
      <c r="R1255" s="284" t="s">
        <v>4344</v>
      </c>
      <c r="S1255" s="285"/>
      <c r="T1255" s="38" t="s">
        <v>697</v>
      </c>
      <c r="U1255" s="38" t="s">
        <v>44</v>
      </c>
      <c r="V1255" s="42">
        <v>7800000</v>
      </c>
      <c r="W1255" s="38" t="s">
        <v>27</v>
      </c>
      <c r="X1255" s="43"/>
      <c r="Y1255" s="271"/>
      <c r="Z1255" s="271"/>
      <c r="AA1255" s="271"/>
      <c r="AB1255" s="271"/>
    </row>
    <row r="1256" spans="1:28" ht="17">
      <c r="A1256" s="34"/>
      <c r="B1256" s="279"/>
      <c r="C1256" s="34" t="s">
        <v>1670</v>
      </c>
      <c r="D1256" s="346"/>
      <c r="E1256" s="34"/>
      <c r="F1256" s="291"/>
      <c r="G1256" s="291"/>
      <c r="H1256" s="291"/>
      <c r="I1256" s="34"/>
      <c r="J1256" s="34"/>
      <c r="K1256" s="34"/>
      <c r="L1256" s="34"/>
      <c r="M1256" s="34"/>
      <c r="N1256" s="34"/>
      <c r="O1256" s="38" t="s">
        <v>697</v>
      </c>
      <c r="P1256" s="34"/>
      <c r="Q1256" s="44">
        <v>45984</v>
      </c>
      <c r="R1256" s="284" t="s">
        <v>4344</v>
      </c>
      <c r="S1256" s="285"/>
      <c r="T1256" s="38" t="s">
        <v>697</v>
      </c>
      <c r="U1256" s="38" t="s">
        <v>44</v>
      </c>
      <c r="V1256" s="42">
        <v>6271000</v>
      </c>
      <c r="W1256" s="38" t="s">
        <v>27</v>
      </c>
      <c r="X1256" s="43"/>
      <c r="Y1256" s="271"/>
      <c r="Z1256" s="271"/>
      <c r="AA1256" s="271"/>
      <c r="AB1256" s="271"/>
    </row>
    <row r="1257" spans="1:28" ht="17">
      <c r="A1257" s="34"/>
      <c r="B1257" s="279"/>
      <c r="C1257" s="34" t="s">
        <v>2310</v>
      </c>
      <c r="D1257" s="347"/>
      <c r="E1257" s="34"/>
      <c r="F1257" s="291"/>
      <c r="G1257" s="291"/>
      <c r="H1257" s="291"/>
      <c r="I1257" s="34"/>
      <c r="J1257" s="34"/>
      <c r="K1257" s="34"/>
      <c r="L1257" s="34"/>
      <c r="M1257" s="34"/>
      <c r="N1257" s="34"/>
      <c r="O1257" s="38" t="s">
        <v>697</v>
      </c>
      <c r="P1257" s="34"/>
      <c r="Q1257" s="44">
        <v>45986</v>
      </c>
      <c r="R1257" s="284" t="s">
        <v>4344</v>
      </c>
      <c r="S1257" s="285"/>
      <c r="T1257" s="38" t="s">
        <v>697</v>
      </c>
      <c r="U1257" s="38" t="s">
        <v>44</v>
      </c>
      <c r="V1257" s="42">
        <v>3390000</v>
      </c>
      <c r="W1257" s="38" t="s">
        <v>27</v>
      </c>
      <c r="X1257" s="43"/>
      <c r="Y1257" s="271"/>
      <c r="Z1257" s="271"/>
      <c r="AA1257" s="271"/>
      <c r="AB1257" s="271"/>
    </row>
    <row r="1258" spans="1:28" ht="23">
      <c r="A1258" s="34"/>
      <c r="B1258" s="279"/>
      <c r="C1258" s="34" t="s">
        <v>489</v>
      </c>
      <c r="D1258" s="348"/>
      <c r="E1258" s="34"/>
      <c r="F1258" s="291"/>
      <c r="G1258" s="291"/>
      <c r="H1258" s="291"/>
      <c r="I1258" s="34"/>
      <c r="J1258" s="34"/>
      <c r="K1258" s="34"/>
      <c r="L1258" s="34" t="s">
        <v>374</v>
      </c>
      <c r="M1258" s="34" t="s">
        <v>217</v>
      </c>
      <c r="N1258" s="34"/>
      <c r="O1258" s="38" t="s">
        <v>697</v>
      </c>
      <c r="P1258" s="34"/>
      <c r="Q1258" s="44">
        <v>45990</v>
      </c>
      <c r="R1258" s="284" t="s">
        <v>4344</v>
      </c>
      <c r="S1258" s="285"/>
      <c r="T1258" s="38" t="s">
        <v>697</v>
      </c>
      <c r="U1258" s="38" t="s">
        <v>44</v>
      </c>
      <c r="V1258" s="42"/>
      <c r="W1258" s="38" t="s">
        <v>27</v>
      </c>
      <c r="X1258" s="43"/>
      <c r="Y1258" s="271"/>
      <c r="Z1258" s="271"/>
      <c r="AA1258" s="271"/>
      <c r="AB1258" s="271"/>
    </row>
    <row r="1259" spans="1:28" ht="23">
      <c r="A1259" s="34"/>
      <c r="B1259" s="279"/>
      <c r="C1259" s="34" t="s">
        <v>5656</v>
      </c>
      <c r="D1259" s="348"/>
      <c r="E1259" s="34"/>
      <c r="F1259" s="291"/>
      <c r="G1259" s="291"/>
      <c r="H1259" s="291"/>
      <c r="I1259" s="34"/>
      <c r="J1259" s="34"/>
      <c r="K1259" s="34"/>
      <c r="L1259" s="34" t="s">
        <v>60</v>
      </c>
      <c r="M1259" s="34" t="s">
        <v>203</v>
      </c>
      <c r="N1259" s="34"/>
      <c r="O1259" s="38" t="s">
        <v>697</v>
      </c>
      <c r="P1259" s="34"/>
      <c r="Q1259" s="44">
        <v>45991</v>
      </c>
      <c r="R1259" s="284" t="s">
        <v>4344</v>
      </c>
      <c r="S1259" s="285"/>
      <c r="T1259" s="38" t="s">
        <v>697</v>
      </c>
      <c r="U1259" s="38" t="s">
        <v>44</v>
      </c>
      <c r="V1259" s="42"/>
      <c r="W1259" s="38" t="s">
        <v>27</v>
      </c>
      <c r="X1259" s="43"/>
      <c r="Y1259" s="271"/>
      <c r="Z1259" s="271"/>
      <c r="AA1259" s="271"/>
      <c r="AB1259" s="271"/>
    </row>
    <row r="1260" spans="1:28" ht="23">
      <c r="A1260" s="34"/>
      <c r="B1260" s="279"/>
      <c r="C1260" s="34" t="s">
        <v>2310</v>
      </c>
      <c r="D1260" s="348"/>
      <c r="E1260" s="34"/>
      <c r="F1260" s="291"/>
      <c r="G1260" s="291"/>
      <c r="H1260" s="291"/>
      <c r="I1260" s="34"/>
      <c r="J1260" s="34"/>
      <c r="K1260" s="34"/>
      <c r="L1260" s="34" t="s">
        <v>60</v>
      </c>
      <c r="M1260" s="34" t="s">
        <v>203</v>
      </c>
      <c r="N1260" s="34"/>
      <c r="O1260" s="38" t="s">
        <v>697</v>
      </c>
      <c r="P1260" s="34"/>
      <c r="Q1260" s="44">
        <v>45986</v>
      </c>
      <c r="R1260" s="284" t="s">
        <v>4344</v>
      </c>
      <c r="S1260" s="285"/>
      <c r="T1260" s="38" t="s">
        <v>697</v>
      </c>
      <c r="U1260" s="38" t="s">
        <v>44</v>
      </c>
      <c r="V1260" s="42">
        <v>3390000</v>
      </c>
      <c r="W1260" s="38" t="s">
        <v>27</v>
      </c>
      <c r="X1260" s="43"/>
      <c r="Y1260" s="271"/>
      <c r="Z1260" s="271"/>
      <c r="AA1260" s="271"/>
      <c r="AB1260" s="271"/>
    </row>
    <row r="1261" spans="1:28" ht="18">
      <c r="A1261" s="34"/>
      <c r="B1261" s="279"/>
      <c r="C1261" s="28" t="s">
        <v>539</v>
      </c>
      <c r="D1261" s="28"/>
      <c r="E1261" s="34"/>
      <c r="F1261" s="291"/>
      <c r="G1261" s="291"/>
      <c r="H1261" s="291"/>
      <c r="I1261" s="34" t="s">
        <v>48</v>
      </c>
      <c r="J1261" s="34" t="s">
        <v>38</v>
      </c>
      <c r="K1261" s="34"/>
      <c r="L1261" s="34"/>
      <c r="M1261" s="34" t="s">
        <v>303</v>
      </c>
      <c r="N1261" s="34"/>
      <c r="O1261" s="38" t="s">
        <v>4264</v>
      </c>
      <c r="P1261" s="34"/>
      <c r="Q1261" s="44">
        <v>45971</v>
      </c>
      <c r="R1261" s="284" t="s">
        <v>4344</v>
      </c>
      <c r="S1261" s="285"/>
      <c r="T1261" s="38" t="s">
        <v>4264</v>
      </c>
      <c r="U1261" s="38" t="s">
        <v>44</v>
      </c>
      <c r="V1261" s="42">
        <v>25300000</v>
      </c>
      <c r="W1261" s="38" t="s">
        <v>70</v>
      </c>
      <c r="X1261" s="43"/>
      <c r="Y1261" s="271"/>
      <c r="Z1261" s="271"/>
      <c r="AA1261" s="271"/>
      <c r="AB1261" s="271"/>
    </row>
    <row r="1262" spans="1:28" ht="23">
      <c r="A1262" s="34"/>
      <c r="B1262" s="279"/>
      <c r="C1262" s="28" t="s">
        <v>5657</v>
      </c>
      <c r="D1262" s="348"/>
      <c r="E1262" s="34"/>
      <c r="F1262" s="291"/>
      <c r="G1262" s="291"/>
      <c r="H1262" s="291"/>
      <c r="I1262" s="34"/>
      <c r="J1262" s="34" t="s">
        <v>27</v>
      </c>
      <c r="K1262" s="34"/>
      <c r="L1262" s="34" t="s">
        <v>4394</v>
      </c>
      <c r="M1262" s="34" t="s">
        <v>203</v>
      </c>
      <c r="N1262" s="34"/>
      <c r="O1262" s="38" t="s">
        <v>4264</v>
      </c>
      <c r="P1262" s="34"/>
      <c r="Q1262" s="44"/>
      <c r="R1262" s="284" t="s">
        <v>4344</v>
      </c>
      <c r="S1262" s="285"/>
      <c r="T1262" s="38" t="s">
        <v>4264</v>
      </c>
      <c r="U1262" s="38" t="s">
        <v>44</v>
      </c>
      <c r="V1262" s="42">
        <v>3220000</v>
      </c>
      <c r="W1262" s="38" t="s">
        <v>27</v>
      </c>
      <c r="X1262" s="43"/>
      <c r="Y1262" s="271"/>
      <c r="Z1262" s="271"/>
      <c r="AA1262" s="271"/>
      <c r="AB1262" s="271"/>
    </row>
    <row r="1263" spans="1:28" ht="23">
      <c r="A1263" s="34"/>
      <c r="B1263" s="279"/>
      <c r="C1263" s="28" t="s">
        <v>5658</v>
      </c>
      <c r="D1263" s="348"/>
      <c r="E1263" s="34"/>
      <c r="F1263" s="291"/>
      <c r="G1263" s="291"/>
      <c r="H1263" s="291"/>
      <c r="I1263" s="34"/>
      <c r="J1263" s="34" t="s">
        <v>27</v>
      </c>
      <c r="K1263" s="34"/>
      <c r="L1263" s="34" t="s">
        <v>4394</v>
      </c>
      <c r="M1263" s="34" t="s">
        <v>203</v>
      </c>
      <c r="N1263" s="34"/>
      <c r="O1263" s="38" t="s">
        <v>4264</v>
      </c>
      <c r="P1263" s="34"/>
      <c r="Q1263" s="44"/>
      <c r="R1263" s="284" t="s">
        <v>4344</v>
      </c>
      <c r="S1263" s="285"/>
      <c r="T1263" s="38" t="s">
        <v>4264</v>
      </c>
      <c r="U1263" s="38" t="s">
        <v>44</v>
      </c>
      <c r="V1263" s="42">
        <v>3062000</v>
      </c>
      <c r="W1263" s="38" t="s">
        <v>27</v>
      </c>
      <c r="X1263" s="43"/>
      <c r="Y1263" s="271"/>
      <c r="Z1263" s="271"/>
      <c r="AA1263" s="271"/>
      <c r="AB1263" s="271"/>
    </row>
    <row r="1264" spans="1:28" ht="18">
      <c r="A1264" s="34"/>
      <c r="B1264" s="279"/>
      <c r="C1264" s="28" t="s">
        <v>331</v>
      </c>
      <c r="D1264" s="28"/>
      <c r="E1264" s="34"/>
      <c r="F1264" s="291"/>
      <c r="G1264" s="291"/>
      <c r="H1264" s="291"/>
      <c r="I1264" s="34"/>
      <c r="J1264" s="34" t="s">
        <v>27</v>
      </c>
      <c r="K1264" s="34"/>
      <c r="L1264" s="34" t="s">
        <v>439</v>
      </c>
      <c r="M1264" s="34" t="s">
        <v>203</v>
      </c>
      <c r="N1264" s="34"/>
      <c r="O1264" s="38" t="s">
        <v>4264</v>
      </c>
      <c r="P1264" s="34"/>
      <c r="Q1264" s="44"/>
      <c r="R1264" s="284" t="s">
        <v>4344</v>
      </c>
      <c r="S1264" s="285"/>
      <c r="T1264" s="38" t="s">
        <v>4264</v>
      </c>
      <c r="U1264" s="38" t="s">
        <v>44</v>
      </c>
      <c r="V1264" s="42">
        <v>3900000</v>
      </c>
      <c r="W1264" s="38" t="s">
        <v>27</v>
      </c>
      <c r="X1264" s="43"/>
      <c r="Y1264" s="271"/>
      <c r="Z1264" s="271"/>
      <c r="AA1264" s="271"/>
      <c r="AB1264" s="271"/>
    </row>
    <row r="1265" spans="1:28" ht="18">
      <c r="A1265" s="34"/>
      <c r="B1265" s="279"/>
      <c r="C1265" s="28" t="s">
        <v>5659</v>
      </c>
      <c r="D1265" s="28"/>
      <c r="E1265" s="34"/>
      <c r="F1265" s="291"/>
      <c r="G1265" s="291"/>
      <c r="H1265" s="291"/>
      <c r="I1265" s="34"/>
      <c r="J1265" s="34" t="s">
        <v>38</v>
      </c>
      <c r="K1265" s="34"/>
      <c r="L1265" s="34" t="s">
        <v>374</v>
      </c>
      <c r="M1265" s="34" t="s">
        <v>303</v>
      </c>
      <c r="N1265" s="34"/>
      <c r="O1265" s="38" t="s">
        <v>4264</v>
      </c>
      <c r="P1265" s="34"/>
      <c r="Q1265" s="44"/>
      <c r="R1265" s="284" t="s">
        <v>4344</v>
      </c>
      <c r="S1265" s="285"/>
      <c r="T1265" s="38" t="s">
        <v>4264</v>
      </c>
      <c r="U1265" s="38" t="s">
        <v>44</v>
      </c>
      <c r="V1265" s="42">
        <v>25000000</v>
      </c>
      <c r="W1265" s="38" t="s">
        <v>70</v>
      </c>
      <c r="X1265" s="43"/>
      <c r="Y1265" s="271"/>
      <c r="Z1265" s="271"/>
      <c r="AA1265" s="271"/>
      <c r="AB1265" s="271"/>
    </row>
    <row r="1266" spans="1:28" ht="18">
      <c r="A1266" s="34"/>
      <c r="B1266" s="279"/>
      <c r="C1266" s="28" t="s">
        <v>4623</v>
      </c>
      <c r="D1266" s="28"/>
      <c r="E1266" s="34"/>
      <c r="F1266" s="291"/>
      <c r="G1266" s="291"/>
      <c r="H1266" s="291"/>
      <c r="I1266" s="34"/>
      <c r="J1266" s="34" t="s">
        <v>27</v>
      </c>
      <c r="K1266" s="34"/>
      <c r="L1266" s="34" t="s">
        <v>374</v>
      </c>
      <c r="M1266" s="34" t="s">
        <v>203</v>
      </c>
      <c r="N1266" s="34"/>
      <c r="O1266" s="38" t="s">
        <v>4264</v>
      </c>
      <c r="P1266" s="34"/>
      <c r="Q1266" s="44"/>
      <c r="R1266" s="284" t="s">
        <v>4344</v>
      </c>
      <c r="S1266" s="285"/>
      <c r="T1266" s="38" t="s">
        <v>4264</v>
      </c>
      <c r="U1266" s="38" t="s">
        <v>44</v>
      </c>
      <c r="V1266" s="42">
        <v>5390000</v>
      </c>
      <c r="W1266" s="38" t="s">
        <v>27</v>
      </c>
      <c r="X1266" s="43"/>
      <c r="Y1266" s="271"/>
      <c r="Z1266" s="271"/>
      <c r="AA1266" s="271"/>
      <c r="AB1266" s="271"/>
    </row>
    <row r="1267" spans="1:28" ht="23">
      <c r="A1267" s="34"/>
      <c r="B1267" s="279"/>
      <c r="C1267" s="28" t="s">
        <v>5660</v>
      </c>
      <c r="D1267" s="348"/>
      <c r="E1267" s="34"/>
      <c r="F1267" s="291"/>
      <c r="G1267" s="291"/>
      <c r="H1267" s="291"/>
      <c r="I1267" s="34"/>
      <c r="J1267" s="34" t="s">
        <v>27</v>
      </c>
      <c r="K1267" s="34"/>
      <c r="L1267" s="34" t="s">
        <v>4394</v>
      </c>
      <c r="M1267" s="34" t="s">
        <v>91</v>
      </c>
      <c r="N1267" s="34"/>
      <c r="O1267" s="38" t="s">
        <v>4264</v>
      </c>
      <c r="P1267" s="34"/>
      <c r="Q1267" s="44"/>
      <c r="R1267" s="284" t="s">
        <v>4344</v>
      </c>
      <c r="S1267" s="285"/>
      <c r="T1267" s="38" t="s">
        <v>4264</v>
      </c>
      <c r="U1267" s="38" t="s">
        <v>44</v>
      </c>
      <c r="V1267" s="42">
        <v>1490000</v>
      </c>
      <c r="W1267" s="38" t="s">
        <v>27</v>
      </c>
      <c r="X1267" s="43"/>
      <c r="Y1267" s="271"/>
      <c r="Z1267" s="271"/>
      <c r="AA1267" s="271"/>
      <c r="AB1267" s="271"/>
    </row>
    <row r="1268" spans="1:28" ht="23">
      <c r="A1268" s="34"/>
      <c r="B1268" s="279"/>
      <c r="C1268" s="34"/>
      <c r="D1268" s="348"/>
      <c r="E1268" s="34"/>
      <c r="F1268" s="291"/>
      <c r="G1268" s="291"/>
      <c r="H1268" s="291"/>
      <c r="I1268" s="34"/>
      <c r="J1268" s="34"/>
      <c r="K1268" s="34"/>
      <c r="L1268" s="34"/>
      <c r="M1268" s="34"/>
      <c r="N1268" s="34"/>
      <c r="O1268" s="38"/>
      <c r="P1268" s="34"/>
      <c r="Q1268" s="44"/>
      <c r="R1268" s="284"/>
      <c r="S1268" s="285"/>
      <c r="T1268" s="38"/>
      <c r="U1268" s="38"/>
      <c r="V1268" s="42"/>
      <c r="W1268" s="38"/>
      <c r="X1268" s="43"/>
      <c r="Y1268" s="271"/>
      <c r="Z1268" s="271"/>
      <c r="AA1268" s="271"/>
      <c r="AB1268" s="271"/>
    </row>
    <row r="1269" spans="1:28" ht="18">
      <c r="A1269" s="34"/>
      <c r="B1269" s="279"/>
      <c r="C1269" s="28" t="s">
        <v>5661</v>
      </c>
      <c r="D1269" s="28"/>
      <c r="E1269" s="34"/>
      <c r="F1269" s="291"/>
      <c r="G1269" s="291"/>
      <c r="H1269" s="291"/>
      <c r="I1269" s="34"/>
      <c r="J1269" s="34"/>
      <c r="K1269" s="34"/>
      <c r="L1269" s="34" t="s">
        <v>374</v>
      </c>
      <c r="M1269" s="34" t="s">
        <v>303</v>
      </c>
      <c r="N1269" s="34"/>
      <c r="O1269" s="38" t="s">
        <v>4264</v>
      </c>
      <c r="P1269" s="34"/>
      <c r="Q1269" s="44">
        <v>45965</v>
      </c>
      <c r="R1269" s="284" t="s">
        <v>4344</v>
      </c>
      <c r="S1269" s="285"/>
      <c r="T1269" s="38"/>
      <c r="U1269" s="38"/>
      <c r="V1269" s="42"/>
      <c r="W1269" s="38"/>
      <c r="X1269" s="43"/>
      <c r="Y1269" s="271"/>
      <c r="Z1269" s="271"/>
      <c r="AA1269" s="271"/>
      <c r="AB1269" s="271"/>
    </row>
    <row r="1270" spans="1:28" ht="18">
      <c r="A1270" s="34"/>
      <c r="B1270" s="279"/>
      <c r="C1270" s="28" t="s">
        <v>5662</v>
      </c>
      <c r="D1270" s="28"/>
      <c r="E1270" s="34"/>
      <c r="F1270" s="291"/>
      <c r="G1270" s="291"/>
      <c r="H1270" s="291"/>
      <c r="I1270" s="34" t="s">
        <v>48</v>
      </c>
      <c r="J1270" s="34"/>
      <c r="K1270" s="34"/>
      <c r="L1270" s="34" t="s">
        <v>374</v>
      </c>
      <c r="M1270" s="34" t="s">
        <v>203</v>
      </c>
      <c r="N1270" s="34"/>
      <c r="O1270" s="38" t="s">
        <v>4264</v>
      </c>
      <c r="P1270" s="34"/>
      <c r="Q1270" s="44">
        <v>45966</v>
      </c>
      <c r="R1270" s="284" t="s">
        <v>4344</v>
      </c>
      <c r="S1270" s="285"/>
      <c r="T1270" s="38" t="s">
        <v>4264</v>
      </c>
      <c r="U1270" s="38" t="s">
        <v>44</v>
      </c>
      <c r="V1270" s="42">
        <v>12000000</v>
      </c>
      <c r="W1270" s="38" t="s">
        <v>27</v>
      </c>
      <c r="X1270" s="43"/>
      <c r="Y1270" s="271"/>
      <c r="Z1270" s="271"/>
      <c r="AA1270" s="271"/>
      <c r="AB1270" s="271"/>
    </row>
    <row r="1271" spans="1:28" ht="17">
      <c r="A1271" s="34">
        <f>A1246+1</f>
        <v>3</v>
      </c>
      <c r="B1271" s="279">
        <v>45962</v>
      </c>
      <c r="C1271" s="34" t="s">
        <v>691</v>
      </c>
      <c r="D1271" s="280"/>
      <c r="E1271" s="34" t="s">
        <v>5615</v>
      </c>
      <c r="F1271" s="291" t="s">
        <v>4252</v>
      </c>
      <c r="G1271" s="291"/>
      <c r="H1271" s="291"/>
      <c r="I1271" s="34" t="s">
        <v>26</v>
      </c>
      <c r="J1271" s="34" t="s">
        <v>27</v>
      </c>
      <c r="K1271" s="34" t="s">
        <v>390</v>
      </c>
      <c r="L1271" s="34" t="s">
        <v>29</v>
      </c>
      <c r="M1271" s="34" t="s">
        <v>203</v>
      </c>
      <c r="N1271" s="34" t="s">
        <v>227</v>
      </c>
      <c r="O1271" s="38" t="s">
        <v>697</v>
      </c>
      <c r="P1271" s="34" t="s">
        <v>108</v>
      </c>
      <c r="Q1271" s="44">
        <v>45963</v>
      </c>
      <c r="R1271" s="284" t="s">
        <v>4344</v>
      </c>
      <c r="S1271" s="285"/>
      <c r="T1271" s="38"/>
      <c r="U1271" s="38"/>
      <c r="V1271" s="42"/>
      <c r="W1271" s="38"/>
      <c r="X1271" s="43"/>
      <c r="Y1271" s="271"/>
      <c r="Z1271" s="271"/>
      <c r="AA1271" s="271"/>
      <c r="AB1271" s="271"/>
    </row>
    <row r="1272" spans="1:28" ht="16">
      <c r="A1272" s="34">
        <f t="shared" ref="A1272:A1281" si="20">A1271+1</f>
        <v>4</v>
      </c>
      <c r="B1272" s="279">
        <v>45962</v>
      </c>
      <c r="C1272" s="34" t="s">
        <v>5663</v>
      </c>
      <c r="D1272" s="280"/>
      <c r="E1272" s="34" t="s">
        <v>5468</v>
      </c>
      <c r="F1272" s="282" t="s">
        <v>24</v>
      </c>
      <c r="G1272" s="282"/>
      <c r="H1272" s="282"/>
      <c r="I1272" s="34" t="s">
        <v>26</v>
      </c>
      <c r="J1272" s="34" t="s">
        <v>27</v>
      </c>
      <c r="K1272" s="34" t="s">
        <v>390</v>
      </c>
      <c r="L1272" s="34" t="s">
        <v>29</v>
      </c>
      <c r="M1272" s="34" t="s">
        <v>361</v>
      </c>
      <c r="N1272" s="34" t="s">
        <v>389</v>
      </c>
      <c r="O1272" s="38"/>
      <c r="P1272" s="34"/>
      <c r="Q1272" s="34"/>
      <c r="R1272" s="284"/>
      <c r="S1272" s="285"/>
      <c r="T1272" s="38"/>
      <c r="U1272" s="38"/>
      <c r="V1272" s="42"/>
      <c r="W1272" s="38"/>
      <c r="X1272" s="43"/>
      <c r="Y1272" s="271"/>
      <c r="Z1272" s="271"/>
      <c r="AA1272" s="271"/>
      <c r="AB1272" s="271"/>
    </row>
    <row r="1273" spans="1:28" ht="16">
      <c r="A1273" s="34">
        <f t="shared" si="20"/>
        <v>5</v>
      </c>
      <c r="B1273" s="279">
        <v>45962</v>
      </c>
      <c r="C1273" s="34" t="s">
        <v>5664</v>
      </c>
      <c r="D1273" s="280"/>
      <c r="E1273" s="34" t="s">
        <v>5276</v>
      </c>
      <c r="F1273" s="282" t="s">
        <v>4746</v>
      </c>
      <c r="G1273" s="282"/>
      <c r="H1273" s="282"/>
      <c r="I1273" s="34" t="s">
        <v>26</v>
      </c>
      <c r="J1273" s="34" t="s">
        <v>38</v>
      </c>
      <c r="K1273" s="34" t="s">
        <v>390</v>
      </c>
      <c r="L1273" s="34" t="s">
        <v>107</v>
      </c>
      <c r="M1273" s="34" t="s">
        <v>161</v>
      </c>
      <c r="N1273" s="34" t="s">
        <v>389</v>
      </c>
      <c r="O1273" s="38"/>
      <c r="P1273" s="34"/>
      <c r="Q1273" s="34"/>
      <c r="R1273" s="284"/>
      <c r="S1273" s="285"/>
      <c r="T1273" s="38"/>
      <c r="U1273" s="38"/>
      <c r="V1273" s="42"/>
      <c r="W1273" s="38"/>
      <c r="X1273" s="43"/>
      <c r="Y1273" s="271"/>
      <c r="Z1273" s="271"/>
      <c r="AA1273" s="271"/>
      <c r="AB1273" s="271"/>
    </row>
    <row r="1274" spans="1:28" ht="17">
      <c r="A1274" s="34">
        <f t="shared" si="20"/>
        <v>6</v>
      </c>
      <c r="B1274" s="279">
        <v>45962</v>
      </c>
      <c r="C1274" s="34" t="s">
        <v>5665</v>
      </c>
      <c r="D1274" s="280"/>
      <c r="E1274" s="34"/>
      <c r="F1274" s="144"/>
      <c r="G1274" s="144"/>
      <c r="H1274" s="144"/>
      <c r="I1274" s="34" t="s">
        <v>48</v>
      </c>
      <c r="J1274" s="34" t="s">
        <v>27</v>
      </c>
      <c r="K1274" s="34" t="s">
        <v>390</v>
      </c>
      <c r="L1274" s="34" t="s">
        <v>29</v>
      </c>
      <c r="M1274" s="34" t="s">
        <v>203</v>
      </c>
      <c r="N1274" s="34" t="s">
        <v>234</v>
      </c>
      <c r="O1274" s="38" t="s">
        <v>4264</v>
      </c>
      <c r="P1274" s="34"/>
      <c r="Q1274" s="34"/>
      <c r="R1274" s="284" t="s">
        <v>4364</v>
      </c>
      <c r="S1274" s="285"/>
      <c r="T1274" s="38"/>
      <c r="U1274" s="38"/>
      <c r="V1274" s="42"/>
      <c r="W1274" s="38"/>
      <c r="X1274" s="43"/>
      <c r="Y1274" s="271"/>
      <c r="Z1274" s="271"/>
      <c r="AA1274" s="271"/>
      <c r="AB1274" s="271"/>
    </row>
    <row r="1275" spans="1:28" ht="17">
      <c r="A1275" s="131">
        <f t="shared" si="20"/>
        <v>7</v>
      </c>
      <c r="B1275" s="316">
        <v>45962</v>
      </c>
      <c r="C1275" s="131" t="s">
        <v>5666</v>
      </c>
      <c r="D1275" s="321"/>
      <c r="E1275" s="131" t="s">
        <v>5192</v>
      </c>
      <c r="F1275" s="282" t="s">
        <v>24</v>
      </c>
      <c r="G1275" s="282"/>
      <c r="H1275" s="282"/>
      <c r="I1275" s="131" t="s">
        <v>26</v>
      </c>
      <c r="J1275" s="131" t="s">
        <v>27</v>
      </c>
      <c r="K1275" s="131" t="s">
        <v>390</v>
      </c>
      <c r="L1275" s="131" t="s">
        <v>29</v>
      </c>
      <c r="M1275" s="131" t="s">
        <v>361</v>
      </c>
      <c r="N1275" s="131" t="s">
        <v>234</v>
      </c>
      <c r="O1275" s="133" t="s">
        <v>32</v>
      </c>
      <c r="P1275" s="131"/>
      <c r="Q1275" s="131"/>
      <c r="R1275" s="328" t="s">
        <v>5667</v>
      </c>
      <c r="S1275" s="302" t="s">
        <v>5668</v>
      </c>
      <c r="T1275" s="133"/>
      <c r="U1275" s="133"/>
      <c r="V1275" s="318"/>
      <c r="W1275" s="133"/>
      <c r="X1275" s="319"/>
      <c r="Y1275" s="320"/>
      <c r="Z1275" s="320"/>
      <c r="AA1275" s="320"/>
      <c r="AB1275" s="320"/>
    </row>
    <row r="1276" spans="1:28" ht="16">
      <c r="A1276" s="34">
        <f t="shared" si="20"/>
        <v>8</v>
      </c>
      <c r="B1276" s="279">
        <v>45962</v>
      </c>
      <c r="C1276" s="34" t="s">
        <v>771</v>
      </c>
      <c r="D1276" s="336"/>
      <c r="E1276" s="34"/>
      <c r="F1276" s="144"/>
      <c r="G1276" s="144"/>
      <c r="H1276" s="144"/>
      <c r="I1276" s="34" t="s">
        <v>48</v>
      </c>
      <c r="J1276" s="34" t="s">
        <v>27</v>
      </c>
      <c r="K1276" s="34" t="s">
        <v>390</v>
      </c>
      <c r="L1276" s="34" t="s">
        <v>374</v>
      </c>
      <c r="M1276" s="34" t="s">
        <v>91</v>
      </c>
      <c r="N1276" s="34" t="s">
        <v>227</v>
      </c>
      <c r="O1276" s="38" t="s">
        <v>1169</v>
      </c>
      <c r="P1276" s="34"/>
      <c r="Q1276" s="34"/>
      <c r="R1276" s="284"/>
      <c r="S1276" s="285"/>
      <c r="T1276" s="38"/>
      <c r="U1276" s="38"/>
      <c r="V1276" s="42"/>
      <c r="W1276" s="38"/>
      <c r="X1276" s="43"/>
      <c r="Y1276" s="271"/>
      <c r="Z1276" s="271"/>
      <c r="AA1276" s="271"/>
      <c r="AB1276" s="271"/>
    </row>
    <row r="1277" spans="1:28" ht="17">
      <c r="A1277" s="34">
        <f t="shared" si="20"/>
        <v>9</v>
      </c>
      <c r="B1277" s="279">
        <v>45962</v>
      </c>
      <c r="C1277" s="34" t="s">
        <v>780</v>
      </c>
      <c r="D1277" s="280"/>
      <c r="E1277" s="34"/>
      <c r="F1277" s="144"/>
      <c r="G1277" s="144"/>
      <c r="H1277" s="144"/>
      <c r="I1277" s="34"/>
      <c r="J1277" s="34"/>
      <c r="K1277" s="34"/>
      <c r="L1277" s="34" t="s">
        <v>60</v>
      </c>
      <c r="M1277" s="34" t="s">
        <v>203</v>
      </c>
      <c r="N1277" s="34"/>
      <c r="O1277" s="38" t="s">
        <v>697</v>
      </c>
      <c r="P1277" s="34"/>
      <c r="Q1277" s="34"/>
      <c r="R1277" s="284" t="s">
        <v>4424</v>
      </c>
      <c r="S1277" s="285"/>
      <c r="T1277" s="38"/>
      <c r="U1277" s="38"/>
      <c r="V1277" s="42"/>
      <c r="W1277" s="38"/>
      <c r="X1277" s="43"/>
      <c r="Y1277" s="271"/>
      <c r="Z1277" s="271"/>
      <c r="AA1277" s="271"/>
      <c r="AB1277" s="271"/>
    </row>
    <row r="1278" spans="1:28" ht="17">
      <c r="A1278" s="34">
        <f t="shared" si="20"/>
        <v>10</v>
      </c>
      <c r="B1278" s="279">
        <v>45962</v>
      </c>
      <c r="C1278" s="34" t="s">
        <v>5669</v>
      </c>
      <c r="D1278" s="280"/>
      <c r="E1278" s="34"/>
      <c r="F1278" s="144"/>
      <c r="G1278" s="144"/>
      <c r="H1278" s="144"/>
      <c r="I1278" s="34"/>
      <c r="J1278" s="34"/>
      <c r="K1278" s="34"/>
      <c r="L1278" s="34" t="s">
        <v>62</v>
      </c>
      <c r="M1278" s="34" t="s">
        <v>161</v>
      </c>
      <c r="N1278" s="34"/>
      <c r="O1278" s="38" t="s">
        <v>32</v>
      </c>
      <c r="P1278" s="34"/>
      <c r="Q1278" s="34"/>
      <c r="R1278" s="284" t="s">
        <v>4364</v>
      </c>
      <c r="S1278" s="288" t="s">
        <v>5534</v>
      </c>
      <c r="T1278" s="38"/>
      <c r="U1278" s="38"/>
      <c r="V1278" s="286"/>
      <c r="W1278" s="38"/>
      <c r="X1278" s="43"/>
      <c r="Y1278" s="271"/>
      <c r="Z1278" s="271"/>
      <c r="AA1278" s="271"/>
      <c r="AB1278" s="271"/>
    </row>
    <row r="1279" spans="1:28" ht="17">
      <c r="A1279" s="34">
        <f t="shared" si="20"/>
        <v>11</v>
      </c>
      <c r="B1279" s="279">
        <v>45962</v>
      </c>
      <c r="C1279" s="34" t="s">
        <v>5670</v>
      </c>
      <c r="D1279" s="280"/>
      <c r="E1279" s="34"/>
      <c r="F1279" s="144"/>
      <c r="G1279" s="144"/>
      <c r="H1279" s="144"/>
      <c r="I1279" s="34"/>
      <c r="J1279" s="34"/>
      <c r="K1279" s="34"/>
      <c r="L1279" s="34" t="s">
        <v>62</v>
      </c>
      <c r="M1279" s="34" t="s">
        <v>161</v>
      </c>
      <c r="N1279" s="34"/>
      <c r="O1279" s="38" t="s">
        <v>697</v>
      </c>
      <c r="P1279" s="34"/>
      <c r="Q1279" s="34"/>
      <c r="R1279" s="284" t="s">
        <v>4344</v>
      </c>
      <c r="S1279" s="285" t="s">
        <v>5671</v>
      </c>
      <c r="T1279" s="38" t="s">
        <v>697</v>
      </c>
      <c r="U1279" s="38" t="s">
        <v>44</v>
      </c>
      <c r="V1279" s="42">
        <v>8000000</v>
      </c>
      <c r="W1279" s="38" t="s">
        <v>70</v>
      </c>
      <c r="X1279" s="43"/>
      <c r="Y1279" s="271"/>
      <c r="Z1279" s="271"/>
      <c r="AA1279" s="271"/>
      <c r="AB1279" s="271"/>
    </row>
    <row r="1280" spans="1:28" ht="17">
      <c r="A1280" s="34">
        <f t="shared" si="20"/>
        <v>12</v>
      </c>
      <c r="B1280" s="279">
        <v>45962</v>
      </c>
      <c r="C1280" s="34" t="s">
        <v>5672</v>
      </c>
      <c r="D1280" s="280"/>
      <c r="E1280" s="34" t="s">
        <v>5061</v>
      </c>
      <c r="F1280" s="144" t="s">
        <v>4604</v>
      </c>
      <c r="G1280" s="144"/>
      <c r="H1280" s="144"/>
      <c r="I1280" s="34" t="s">
        <v>26</v>
      </c>
      <c r="J1280" s="34" t="s">
        <v>27</v>
      </c>
      <c r="K1280" s="34" t="s">
        <v>390</v>
      </c>
      <c r="L1280" s="34" t="s">
        <v>29</v>
      </c>
      <c r="M1280" s="34" t="s">
        <v>361</v>
      </c>
      <c r="N1280" s="34" t="s">
        <v>234</v>
      </c>
      <c r="O1280" s="38" t="s">
        <v>4264</v>
      </c>
      <c r="P1280" s="34" t="s">
        <v>5617</v>
      </c>
      <c r="Q1280" s="44">
        <v>45965</v>
      </c>
      <c r="R1280" s="284" t="s">
        <v>4344</v>
      </c>
      <c r="S1280" s="285"/>
      <c r="T1280" s="38"/>
      <c r="U1280" s="38"/>
      <c r="V1280" s="42"/>
      <c r="W1280" s="38"/>
      <c r="X1280" s="43"/>
      <c r="Y1280" s="271"/>
      <c r="Z1280" s="271"/>
      <c r="AA1280" s="271"/>
      <c r="AB1280" s="271"/>
    </row>
    <row r="1281" spans="1:28" ht="17">
      <c r="A1281" s="34">
        <f t="shared" si="20"/>
        <v>13</v>
      </c>
      <c r="B1281" s="279">
        <v>45962</v>
      </c>
      <c r="C1281" s="34" t="s">
        <v>5673</v>
      </c>
      <c r="D1281" s="280"/>
      <c r="E1281" s="34" t="s">
        <v>5342</v>
      </c>
      <c r="F1281" s="291" t="s">
        <v>4252</v>
      </c>
      <c r="G1281" s="291"/>
      <c r="H1281" s="291"/>
      <c r="I1281" s="34" t="s">
        <v>26</v>
      </c>
      <c r="J1281" s="34" t="s">
        <v>27</v>
      </c>
      <c r="K1281" s="34" t="s">
        <v>390</v>
      </c>
      <c r="L1281" s="34" t="s">
        <v>29</v>
      </c>
      <c r="M1281" s="34" t="s">
        <v>91</v>
      </c>
      <c r="N1281" s="34" t="s">
        <v>227</v>
      </c>
      <c r="O1281" s="38" t="s">
        <v>32</v>
      </c>
      <c r="P1281" s="34"/>
      <c r="Q1281" s="55"/>
      <c r="R1281" s="284" t="s">
        <v>5182</v>
      </c>
      <c r="S1281" s="288" t="s">
        <v>2712</v>
      </c>
      <c r="T1281" s="38"/>
      <c r="U1281" s="38"/>
      <c r="V1281" s="286"/>
      <c r="W1281" s="38"/>
      <c r="X1281" s="43"/>
      <c r="Y1281" s="271"/>
      <c r="Z1281" s="271"/>
      <c r="AA1281" s="271"/>
      <c r="AB1281" s="271"/>
    </row>
    <row r="1282" spans="1:28" ht="34">
      <c r="A1282" s="131"/>
      <c r="B1282" s="316">
        <v>45962</v>
      </c>
      <c r="C1282" s="131" t="s">
        <v>5674</v>
      </c>
      <c r="D1282" s="321"/>
      <c r="E1282" s="131" t="s">
        <v>3202</v>
      </c>
      <c r="F1282" s="282" t="s">
        <v>24</v>
      </c>
      <c r="G1282" s="282"/>
      <c r="H1282" s="282"/>
      <c r="I1282" s="131" t="s">
        <v>26</v>
      </c>
      <c r="J1282" s="131" t="s">
        <v>27</v>
      </c>
      <c r="K1282" s="131" t="s">
        <v>390</v>
      </c>
      <c r="L1282" s="131" t="s">
        <v>29</v>
      </c>
      <c r="M1282" s="131" t="s">
        <v>203</v>
      </c>
      <c r="N1282" s="131" t="s">
        <v>227</v>
      </c>
      <c r="O1282" s="133"/>
      <c r="P1282" s="131"/>
      <c r="Q1282" s="131"/>
      <c r="R1282" s="328" t="s">
        <v>4364</v>
      </c>
      <c r="S1282" s="302" t="s">
        <v>5675</v>
      </c>
      <c r="T1282" s="133"/>
      <c r="U1282" s="133"/>
      <c r="V1282" s="323"/>
      <c r="W1282" s="133"/>
      <c r="X1282" s="319"/>
      <c r="Y1282" s="320"/>
      <c r="Z1282" s="320"/>
      <c r="AA1282" s="320"/>
      <c r="AB1282" s="320"/>
    </row>
    <row r="1283" spans="1:28" ht="34">
      <c r="A1283" s="34">
        <f t="shared" ref="A1283:A1299" si="21">A1282+1</f>
        <v>1</v>
      </c>
      <c r="B1283" s="279">
        <v>45962</v>
      </c>
      <c r="C1283" s="34" t="s">
        <v>5676</v>
      </c>
      <c r="D1283" s="280"/>
      <c r="E1283" s="34" t="s">
        <v>5342</v>
      </c>
      <c r="F1283" s="291" t="s">
        <v>4252</v>
      </c>
      <c r="G1283" s="291"/>
      <c r="H1283" s="291"/>
      <c r="I1283" s="34" t="s">
        <v>48</v>
      </c>
      <c r="J1283" s="34" t="s">
        <v>38</v>
      </c>
      <c r="K1283" s="34" t="s">
        <v>390</v>
      </c>
      <c r="L1283" s="34" t="s">
        <v>49</v>
      </c>
      <c r="M1283" s="34" t="s">
        <v>303</v>
      </c>
      <c r="N1283" s="34" t="s">
        <v>234</v>
      </c>
      <c r="O1283" s="38" t="s">
        <v>697</v>
      </c>
      <c r="P1283" s="34" t="s">
        <v>405</v>
      </c>
      <c r="Q1283" s="44">
        <v>45978</v>
      </c>
      <c r="R1283" s="284" t="s">
        <v>4344</v>
      </c>
      <c r="S1283" s="285"/>
      <c r="T1283" s="38"/>
      <c r="U1283" s="38" t="s">
        <v>97</v>
      </c>
      <c r="V1283" s="42"/>
      <c r="W1283" s="38" t="s">
        <v>70</v>
      </c>
      <c r="X1283" s="43" t="s">
        <v>5677</v>
      </c>
      <c r="Y1283" s="271"/>
      <c r="Z1283" s="271"/>
      <c r="AA1283" s="271"/>
      <c r="AB1283" s="271"/>
    </row>
    <row r="1284" spans="1:28" ht="17">
      <c r="A1284" s="34">
        <f t="shared" si="21"/>
        <v>2</v>
      </c>
      <c r="B1284" s="279">
        <v>45962</v>
      </c>
      <c r="C1284" s="34" t="s">
        <v>197</v>
      </c>
      <c r="D1284" s="280"/>
      <c r="E1284" s="34" t="s">
        <v>5276</v>
      </c>
      <c r="F1284" s="282" t="s">
        <v>4746</v>
      </c>
      <c r="G1284" s="282"/>
      <c r="H1284" s="282"/>
      <c r="I1284" s="34" t="s">
        <v>26</v>
      </c>
      <c r="J1284" s="34" t="s">
        <v>27</v>
      </c>
      <c r="K1284" s="34" t="s">
        <v>390</v>
      </c>
      <c r="L1284" s="34" t="s">
        <v>29</v>
      </c>
      <c r="M1284" s="34" t="s">
        <v>361</v>
      </c>
      <c r="N1284" s="34" t="s">
        <v>227</v>
      </c>
      <c r="O1284" s="38" t="s">
        <v>4264</v>
      </c>
      <c r="P1284" s="34"/>
      <c r="Q1284" s="34"/>
      <c r="R1284" s="284" t="s">
        <v>4364</v>
      </c>
      <c r="S1284" s="285"/>
      <c r="T1284" s="38"/>
      <c r="U1284" s="38"/>
      <c r="V1284" s="42"/>
      <c r="W1284" s="38"/>
      <c r="X1284" s="43"/>
      <c r="Y1284" s="271"/>
      <c r="Z1284" s="271"/>
      <c r="AA1284" s="271"/>
      <c r="AB1284" s="271"/>
    </row>
    <row r="1285" spans="1:28" ht="17">
      <c r="A1285" s="34">
        <f t="shared" si="21"/>
        <v>3</v>
      </c>
      <c r="B1285" s="279">
        <v>45962</v>
      </c>
      <c r="C1285" s="34" t="s">
        <v>5678</v>
      </c>
      <c r="D1285" s="280"/>
      <c r="E1285" s="34" t="s">
        <v>5342</v>
      </c>
      <c r="F1285" s="291" t="s">
        <v>4252</v>
      </c>
      <c r="G1285" s="291"/>
      <c r="H1285" s="291"/>
      <c r="I1285" s="34" t="s">
        <v>26</v>
      </c>
      <c r="J1285" s="34" t="s">
        <v>27</v>
      </c>
      <c r="K1285" s="34" t="s">
        <v>390</v>
      </c>
      <c r="L1285" s="34" t="s">
        <v>29</v>
      </c>
      <c r="M1285" s="34" t="s">
        <v>91</v>
      </c>
      <c r="N1285" s="34" t="s">
        <v>227</v>
      </c>
      <c r="O1285" s="38" t="s">
        <v>697</v>
      </c>
      <c r="P1285" s="34"/>
      <c r="Q1285" s="34"/>
      <c r="R1285" s="284" t="s">
        <v>5679</v>
      </c>
      <c r="S1285" s="285"/>
      <c r="T1285" s="38"/>
      <c r="U1285" s="38"/>
      <c r="V1285" s="42"/>
      <c r="W1285" s="38"/>
      <c r="X1285" s="43"/>
      <c r="Y1285" s="271"/>
      <c r="Z1285" s="271"/>
      <c r="AA1285" s="271"/>
      <c r="AB1285" s="271"/>
    </row>
    <row r="1286" spans="1:28" ht="17">
      <c r="A1286" s="34">
        <f t="shared" si="21"/>
        <v>4</v>
      </c>
      <c r="B1286" s="279">
        <v>45962</v>
      </c>
      <c r="C1286" s="34" t="s">
        <v>5680</v>
      </c>
      <c r="D1286" s="280"/>
      <c r="E1286" s="34"/>
      <c r="F1286" s="144"/>
      <c r="G1286" s="144"/>
      <c r="H1286" s="144"/>
      <c r="I1286" s="34" t="s">
        <v>48</v>
      </c>
      <c r="J1286" s="34" t="s">
        <v>38</v>
      </c>
      <c r="K1286" s="34" t="s">
        <v>390</v>
      </c>
      <c r="L1286" s="34" t="s">
        <v>107</v>
      </c>
      <c r="M1286" s="34" t="s">
        <v>4324</v>
      </c>
      <c r="N1286" s="34" t="s">
        <v>234</v>
      </c>
      <c r="O1286" s="38" t="s">
        <v>4264</v>
      </c>
      <c r="P1286" s="34"/>
      <c r="Q1286" s="34"/>
      <c r="R1286" s="284" t="s">
        <v>4508</v>
      </c>
      <c r="S1286" s="285"/>
      <c r="T1286" s="38"/>
      <c r="U1286" s="38"/>
      <c r="V1286" s="42"/>
      <c r="W1286" s="38"/>
      <c r="X1286" s="43"/>
      <c r="Y1286" s="271"/>
      <c r="Z1286" s="271"/>
      <c r="AA1286" s="271"/>
      <c r="AB1286" s="271"/>
    </row>
    <row r="1287" spans="1:28" ht="17">
      <c r="A1287" s="34">
        <f t="shared" si="21"/>
        <v>5</v>
      </c>
      <c r="B1287" s="279">
        <v>45962</v>
      </c>
      <c r="C1287" s="34" t="s">
        <v>5681</v>
      </c>
      <c r="D1287" s="280"/>
      <c r="E1287" s="34"/>
      <c r="F1287" s="144"/>
      <c r="G1287" s="144"/>
      <c r="H1287" s="144"/>
      <c r="I1287" s="34" t="s">
        <v>48</v>
      </c>
      <c r="J1287" s="34" t="s">
        <v>27</v>
      </c>
      <c r="K1287" s="34" t="s">
        <v>390</v>
      </c>
      <c r="L1287" s="34" t="s">
        <v>29</v>
      </c>
      <c r="M1287" s="34" t="s">
        <v>217</v>
      </c>
      <c r="N1287" s="34" t="s">
        <v>227</v>
      </c>
      <c r="O1287" s="38" t="s">
        <v>4264</v>
      </c>
      <c r="P1287" s="34"/>
      <c r="Q1287" s="44">
        <v>45967</v>
      </c>
      <c r="R1287" s="284" t="s">
        <v>4344</v>
      </c>
      <c r="S1287" s="285"/>
      <c r="T1287" s="38"/>
      <c r="U1287" s="38"/>
      <c r="V1287" s="42"/>
      <c r="W1287" s="38"/>
      <c r="X1287" s="43"/>
      <c r="Y1287" s="271"/>
      <c r="Z1287" s="271"/>
      <c r="AA1287" s="271"/>
      <c r="AB1287" s="271"/>
    </row>
    <row r="1288" spans="1:28" ht="16">
      <c r="A1288" s="34">
        <f t="shared" si="21"/>
        <v>6</v>
      </c>
      <c r="B1288" s="279">
        <v>45962</v>
      </c>
      <c r="C1288" s="34" t="s">
        <v>5682</v>
      </c>
      <c r="D1288" s="280"/>
      <c r="E1288" s="34"/>
      <c r="F1288" s="144"/>
      <c r="G1288" s="144"/>
      <c r="H1288" s="144"/>
      <c r="I1288" s="34" t="s">
        <v>48</v>
      </c>
      <c r="J1288" s="34" t="s">
        <v>27</v>
      </c>
      <c r="K1288" s="34" t="s">
        <v>390</v>
      </c>
      <c r="L1288" s="34" t="s">
        <v>29</v>
      </c>
      <c r="M1288" s="34" t="s">
        <v>212</v>
      </c>
      <c r="N1288" s="34" t="s">
        <v>389</v>
      </c>
      <c r="O1288" s="38"/>
      <c r="P1288" s="34"/>
      <c r="Q1288" s="34"/>
      <c r="R1288" s="284"/>
      <c r="S1288" s="285"/>
      <c r="T1288" s="38"/>
      <c r="U1288" s="38"/>
      <c r="V1288" s="42"/>
      <c r="W1288" s="38"/>
      <c r="X1288" s="43"/>
      <c r="Y1288" s="271"/>
      <c r="Z1288" s="271"/>
      <c r="AA1288" s="271"/>
      <c r="AB1288" s="271"/>
    </row>
    <row r="1289" spans="1:28" ht="16">
      <c r="A1289" s="34">
        <f t="shared" si="21"/>
        <v>7</v>
      </c>
      <c r="B1289" s="279">
        <v>45962</v>
      </c>
      <c r="C1289" s="34" t="s">
        <v>5683</v>
      </c>
      <c r="D1289" s="280"/>
      <c r="E1289" s="34" t="s">
        <v>5340</v>
      </c>
      <c r="F1289" s="291" t="s">
        <v>4252</v>
      </c>
      <c r="G1289" s="291"/>
      <c r="H1289" s="291"/>
      <c r="I1289" s="34" t="s">
        <v>26</v>
      </c>
      <c r="J1289" s="34" t="s">
        <v>27</v>
      </c>
      <c r="K1289" s="34" t="s">
        <v>390</v>
      </c>
      <c r="L1289" s="34" t="s">
        <v>29</v>
      </c>
      <c r="M1289" s="34" t="s">
        <v>91</v>
      </c>
      <c r="N1289" s="34" t="s">
        <v>389</v>
      </c>
      <c r="O1289" s="38"/>
      <c r="P1289" s="34"/>
      <c r="Q1289" s="34"/>
      <c r="R1289" s="284"/>
      <c r="S1289" s="285"/>
      <c r="T1289" s="38"/>
      <c r="U1289" s="38"/>
      <c r="V1289" s="42"/>
      <c r="W1289" s="38"/>
      <c r="X1289" s="43"/>
      <c r="Y1289" s="271"/>
      <c r="Z1289" s="271"/>
      <c r="AA1289" s="271"/>
      <c r="AB1289" s="271"/>
    </row>
    <row r="1290" spans="1:28" ht="17">
      <c r="A1290" s="34">
        <f t="shared" si="21"/>
        <v>8</v>
      </c>
      <c r="B1290" s="279">
        <v>45962</v>
      </c>
      <c r="C1290" s="34" t="s">
        <v>5684</v>
      </c>
      <c r="D1290" s="280"/>
      <c r="E1290" s="34"/>
      <c r="F1290" s="144"/>
      <c r="G1290" s="144"/>
      <c r="H1290" s="144"/>
      <c r="I1290" s="34" t="s">
        <v>48</v>
      </c>
      <c r="J1290" s="34" t="s">
        <v>27</v>
      </c>
      <c r="K1290" s="34" t="s">
        <v>390</v>
      </c>
      <c r="L1290" s="34" t="s">
        <v>29</v>
      </c>
      <c r="M1290" s="34" t="s">
        <v>91</v>
      </c>
      <c r="N1290" s="34" t="s">
        <v>227</v>
      </c>
      <c r="O1290" s="38" t="s">
        <v>32</v>
      </c>
      <c r="P1290" s="34" t="s">
        <v>102</v>
      </c>
      <c r="Q1290" s="44">
        <v>45983</v>
      </c>
      <c r="R1290" s="284" t="s">
        <v>4344</v>
      </c>
      <c r="S1290" s="285" t="s">
        <v>5685</v>
      </c>
      <c r="T1290" s="38" t="s">
        <v>32</v>
      </c>
      <c r="U1290" s="38" t="s">
        <v>44</v>
      </c>
      <c r="V1290" s="286" t="s">
        <v>5686</v>
      </c>
      <c r="W1290" s="38" t="s">
        <v>27</v>
      </c>
      <c r="X1290" s="43"/>
      <c r="Y1290" s="271"/>
      <c r="Z1290" s="271"/>
      <c r="AA1290" s="271"/>
      <c r="AB1290" s="271"/>
    </row>
    <row r="1291" spans="1:28" ht="16">
      <c r="A1291" s="34">
        <f t="shared" si="21"/>
        <v>9</v>
      </c>
      <c r="B1291" s="279">
        <v>45962</v>
      </c>
      <c r="C1291" s="34" t="s">
        <v>5687</v>
      </c>
      <c r="D1291" s="280"/>
      <c r="E1291" s="34"/>
      <c r="F1291" s="144"/>
      <c r="G1291" s="144"/>
      <c r="H1291" s="144"/>
      <c r="I1291" s="34" t="s">
        <v>48</v>
      </c>
      <c r="J1291" s="34" t="s">
        <v>27</v>
      </c>
      <c r="K1291" s="34" t="s">
        <v>390</v>
      </c>
      <c r="L1291" s="34" t="s">
        <v>29</v>
      </c>
      <c r="M1291" s="34" t="s">
        <v>91</v>
      </c>
      <c r="N1291" s="34" t="s">
        <v>110</v>
      </c>
      <c r="O1291" s="38"/>
      <c r="P1291" s="34"/>
      <c r="Q1291" s="34"/>
      <c r="R1291" s="284"/>
      <c r="S1291" s="285"/>
      <c r="T1291" s="38"/>
      <c r="U1291" s="38"/>
      <c r="V1291" s="42"/>
      <c r="W1291" s="38"/>
      <c r="X1291" s="43"/>
      <c r="Y1291" s="271"/>
      <c r="Z1291" s="271"/>
      <c r="AA1291" s="271"/>
      <c r="AB1291" s="271"/>
    </row>
    <row r="1292" spans="1:28" ht="16">
      <c r="A1292" s="34">
        <f t="shared" si="21"/>
        <v>10</v>
      </c>
      <c r="B1292" s="279">
        <v>45962</v>
      </c>
      <c r="C1292" s="34" t="s">
        <v>5688</v>
      </c>
      <c r="D1292" s="280"/>
      <c r="E1292" s="34" t="s">
        <v>5689</v>
      </c>
      <c r="F1292" s="282" t="s">
        <v>5543</v>
      </c>
      <c r="G1292" s="282"/>
      <c r="H1292" s="282"/>
      <c r="I1292" s="34" t="s">
        <v>26</v>
      </c>
      <c r="J1292" s="34" t="s">
        <v>38</v>
      </c>
      <c r="K1292" s="34" t="s">
        <v>390</v>
      </c>
      <c r="L1292" s="34" t="s">
        <v>107</v>
      </c>
      <c r="M1292" s="34" t="s">
        <v>161</v>
      </c>
      <c r="N1292" s="34" t="s">
        <v>389</v>
      </c>
      <c r="O1292" s="38"/>
      <c r="P1292" s="34"/>
      <c r="Q1292" s="34"/>
      <c r="R1292" s="284"/>
      <c r="S1292" s="285"/>
      <c r="T1292" s="38"/>
      <c r="U1292" s="38"/>
      <c r="V1292" s="42"/>
      <c r="W1292" s="38"/>
      <c r="X1292" s="43"/>
      <c r="Y1292" s="271"/>
      <c r="Z1292" s="271"/>
      <c r="AA1292" s="271"/>
      <c r="AB1292" s="271"/>
    </row>
    <row r="1293" spans="1:28" ht="34">
      <c r="A1293" s="34">
        <f t="shared" si="21"/>
        <v>11</v>
      </c>
      <c r="B1293" s="279">
        <v>45962</v>
      </c>
      <c r="C1293" s="34" t="s">
        <v>5690</v>
      </c>
      <c r="D1293" s="280"/>
      <c r="E1293" s="34"/>
      <c r="F1293" s="144"/>
      <c r="G1293" s="144"/>
      <c r="H1293" s="144"/>
      <c r="I1293" s="34"/>
      <c r="J1293" s="34"/>
      <c r="K1293" s="34"/>
      <c r="L1293" s="34"/>
      <c r="M1293" s="34" t="s">
        <v>161</v>
      </c>
      <c r="N1293" s="34"/>
      <c r="O1293" s="38"/>
      <c r="P1293" s="34"/>
      <c r="Q1293" s="34"/>
      <c r="R1293" s="284" t="s">
        <v>5356</v>
      </c>
      <c r="S1293" s="285" t="s">
        <v>5691</v>
      </c>
      <c r="T1293" s="38" t="s">
        <v>32</v>
      </c>
      <c r="U1293" s="38" t="s">
        <v>44</v>
      </c>
      <c r="V1293" s="42" t="s">
        <v>5692</v>
      </c>
      <c r="W1293" s="38" t="s">
        <v>70</v>
      </c>
      <c r="X1293" s="43"/>
      <c r="Y1293" s="136"/>
      <c r="Z1293" s="136"/>
      <c r="AA1293" s="136"/>
      <c r="AB1293" s="136"/>
    </row>
    <row r="1294" spans="1:28" ht="16">
      <c r="A1294" s="34">
        <f t="shared" si="21"/>
        <v>12</v>
      </c>
      <c r="B1294" s="279">
        <v>45962</v>
      </c>
      <c r="C1294" s="34" t="s">
        <v>4167</v>
      </c>
      <c r="D1294" s="280"/>
      <c r="E1294" s="34" t="s">
        <v>5473</v>
      </c>
      <c r="F1294" s="282" t="s">
        <v>5471</v>
      </c>
      <c r="G1294" s="282"/>
      <c r="H1294" s="282"/>
      <c r="I1294" s="34" t="s">
        <v>26</v>
      </c>
      <c r="J1294" s="34" t="s">
        <v>27</v>
      </c>
      <c r="K1294" s="34" t="s">
        <v>390</v>
      </c>
      <c r="L1294" s="34" t="s">
        <v>29</v>
      </c>
      <c r="M1294" s="34"/>
      <c r="N1294" s="34" t="s">
        <v>110</v>
      </c>
      <c r="O1294" s="38"/>
      <c r="P1294" s="34"/>
      <c r="Q1294" s="34"/>
      <c r="R1294" s="284"/>
      <c r="S1294" s="285"/>
      <c r="T1294" s="38"/>
      <c r="U1294" s="38"/>
      <c r="V1294" s="42"/>
      <c r="W1294" s="38"/>
      <c r="X1294" s="43"/>
      <c r="Y1294" s="271"/>
      <c r="Z1294" s="271"/>
      <c r="AA1294" s="271"/>
      <c r="AB1294" s="271"/>
    </row>
    <row r="1295" spans="1:28" ht="16">
      <c r="A1295" s="34">
        <f t="shared" si="21"/>
        <v>13</v>
      </c>
      <c r="B1295" s="279">
        <v>45962</v>
      </c>
      <c r="C1295" s="34" t="s">
        <v>5693</v>
      </c>
      <c r="D1295" s="289"/>
      <c r="E1295" s="34" t="s">
        <v>3202</v>
      </c>
      <c r="F1295" s="282" t="s">
        <v>24</v>
      </c>
      <c r="G1295" s="282"/>
      <c r="H1295" s="282"/>
      <c r="I1295" s="34" t="s">
        <v>26</v>
      </c>
      <c r="J1295" s="34" t="s">
        <v>27</v>
      </c>
      <c r="K1295" s="34" t="s">
        <v>390</v>
      </c>
      <c r="L1295" s="34" t="s">
        <v>29</v>
      </c>
      <c r="M1295" s="34" t="s">
        <v>203</v>
      </c>
      <c r="N1295" s="34" t="s">
        <v>389</v>
      </c>
      <c r="O1295" s="38"/>
      <c r="P1295" s="34"/>
      <c r="Q1295" s="34"/>
      <c r="R1295" s="284"/>
      <c r="S1295" s="285"/>
      <c r="T1295" s="38"/>
      <c r="U1295" s="38"/>
      <c r="V1295" s="42"/>
      <c r="W1295" s="38"/>
      <c r="X1295" s="43"/>
      <c r="Y1295" s="271"/>
      <c r="Z1295" s="271"/>
      <c r="AA1295" s="271"/>
      <c r="AB1295" s="271"/>
    </row>
    <row r="1296" spans="1:28" ht="16">
      <c r="A1296" s="34">
        <f t="shared" si="21"/>
        <v>14</v>
      </c>
      <c r="B1296" s="279">
        <v>45962</v>
      </c>
      <c r="C1296" s="34" t="s">
        <v>5694</v>
      </c>
      <c r="D1296" s="349"/>
      <c r="E1296" s="34" t="s">
        <v>5508</v>
      </c>
      <c r="F1296" s="291" t="s">
        <v>4252</v>
      </c>
      <c r="G1296" s="291"/>
      <c r="H1296" s="291"/>
      <c r="I1296" s="34" t="s">
        <v>26</v>
      </c>
      <c r="J1296" s="34" t="s">
        <v>27</v>
      </c>
      <c r="K1296" s="34" t="s">
        <v>390</v>
      </c>
      <c r="L1296" s="34" t="s">
        <v>29</v>
      </c>
      <c r="M1296" s="34"/>
      <c r="N1296" s="34"/>
      <c r="O1296" s="38"/>
      <c r="P1296" s="34"/>
      <c r="Q1296" s="34"/>
      <c r="R1296" s="284"/>
      <c r="S1296" s="285"/>
      <c r="T1296" s="38"/>
      <c r="U1296" s="38"/>
      <c r="V1296" s="42"/>
      <c r="W1296" s="38"/>
      <c r="X1296" s="43"/>
      <c r="Y1296" s="271"/>
      <c r="Z1296" s="271"/>
      <c r="AA1296" s="271"/>
      <c r="AB1296" s="271"/>
    </row>
    <row r="1297" spans="1:28" ht="17">
      <c r="A1297" s="34">
        <f t="shared" si="21"/>
        <v>15</v>
      </c>
      <c r="B1297" s="279">
        <v>45962</v>
      </c>
      <c r="C1297" s="34" t="s">
        <v>349</v>
      </c>
      <c r="D1297" s="289"/>
      <c r="E1297" s="34" t="s">
        <v>3996</v>
      </c>
      <c r="F1297" s="144" t="s">
        <v>4273</v>
      </c>
      <c r="G1297" s="144"/>
      <c r="H1297" s="144"/>
      <c r="I1297" s="34" t="s">
        <v>26</v>
      </c>
      <c r="J1297" s="34" t="s">
        <v>38</v>
      </c>
      <c r="K1297" s="34" t="s">
        <v>390</v>
      </c>
      <c r="L1297" s="34" t="s">
        <v>107</v>
      </c>
      <c r="M1297" s="34" t="s">
        <v>161</v>
      </c>
      <c r="N1297" s="34" t="s">
        <v>227</v>
      </c>
      <c r="O1297" s="38" t="s">
        <v>32</v>
      </c>
      <c r="P1297" s="34"/>
      <c r="Q1297" s="34"/>
      <c r="R1297" s="284" t="s">
        <v>4951</v>
      </c>
      <c r="S1297" s="285" t="s">
        <v>5695</v>
      </c>
      <c r="T1297" s="38"/>
      <c r="U1297" s="38"/>
      <c r="V1297" s="286"/>
      <c r="W1297" s="38"/>
      <c r="X1297" s="43"/>
      <c r="Y1297" s="271"/>
      <c r="Z1297" s="271"/>
      <c r="AA1297" s="271"/>
      <c r="AB1297" s="271"/>
    </row>
    <row r="1298" spans="1:28" ht="17">
      <c r="A1298" s="34">
        <f t="shared" si="21"/>
        <v>16</v>
      </c>
      <c r="B1298" s="279">
        <v>45962</v>
      </c>
      <c r="C1298" s="34" t="s">
        <v>5696</v>
      </c>
      <c r="D1298" s="289"/>
      <c r="E1298" s="34"/>
      <c r="F1298" s="144"/>
      <c r="G1298" s="144"/>
      <c r="H1298" s="144"/>
      <c r="I1298" s="34" t="s">
        <v>48</v>
      </c>
      <c r="J1298" s="34" t="s">
        <v>38</v>
      </c>
      <c r="K1298" s="34" t="s">
        <v>391</v>
      </c>
      <c r="L1298" s="34" t="s">
        <v>107</v>
      </c>
      <c r="M1298" s="34" t="s">
        <v>4324</v>
      </c>
      <c r="N1298" s="34" t="s">
        <v>234</v>
      </c>
      <c r="O1298" s="38" t="s">
        <v>4264</v>
      </c>
      <c r="P1298" s="34"/>
      <c r="Q1298" s="34"/>
      <c r="R1298" s="284" t="s">
        <v>4364</v>
      </c>
      <c r="S1298" s="285"/>
      <c r="T1298" s="38"/>
      <c r="U1298" s="38"/>
      <c r="V1298" s="42"/>
      <c r="W1298" s="38"/>
      <c r="X1298" s="43"/>
      <c r="Y1298" s="271"/>
      <c r="Z1298" s="271"/>
      <c r="AA1298" s="271"/>
      <c r="AB1298" s="271"/>
    </row>
    <row r="1299" spans="1:28" ht="17">
      <c r="A1299" s="34">
        <f t="shared" si="21"/>
        <v>17</v>
      </c>
      <c r="B1299" s="279">
        <v>45962</v>
      </c>
      <c r="C1299" s="34" t="s">
        <v>5697</v>
      </c>
      <c r="D1299" s="289"/>
      <c r="E1299" s="34" t="s">
        <v>5327</v>
      </c>
      <c r="F1299" s="282" t="s">
        <v>24</v>
      </c>
      <c r="G1299" s="282"/>
      <c r="H1299" s="282"/>
      <c r="I1299" s="34" t="s">
        <v>26</v>
      </c>
      <c r="J1299" s="34" t="s">
        <v>27</v>
      </c>
      <c r="K1299" s="34" t="s">
        <v>391</v>
      </c>
      <c r="L1299" s="34" t="s">
        <v>29</v>
      </c>
      <c r="M1299" s="34" t="s">
        <v>203</v>
      </c>
      <c r="N1299" s="34" t="s">
        <v>234</v>
      </c>
      <c r="O1299" s="38" t="s">
        <v>32</v>
      </c>
      <c r="P1299" s="34"/>
      <c r="Q1299" s="34"/>
      <c r="R1299" s="284" t="s">
        <v>4424</v>
      </c>
      <c r="S1299" s="285" t="s">
        <v>5698</v>
      </c>
      <c r="T1299" s="38"/>
      <c r="U1299" s="38"/>
      <c r="V1299" s="286"/>
      <c r="W1299" s="38"/>
      <c r="X1299" s="43"/>
      <c r="Y1299" s="271"/>
      <c r="Z1299" s="271"/>
      <c r="AA1299" s="271"/>
      <c r="AB1299" s="271"/>
    </row>
    <row r="1300" spans="1:28" ht="17">
      <c r="A1300" s="34"/>
      <c r="B1300" s="279"/>
      <c r="C1300" s="34" t="s">
        <v>5699</v>
      </c>
      <c r="D1300" s="280"/>
      <c r="E1300" s="34" t="s">
        <v>2982</v>
      </c>
      <c r="F1300" s="291" t="s">
        <v>4252</v>
      </c>
      <c r="G1300" s="291"/>
      <c r="H1300" s="291"/>
      <c r="I1300" s="34" t="s">
        <v>26</v>
      </c>
      <c r="J1300" s="34" t="s">
        <v>27</v>
      </c>
      <c r="K1300" s="34" t="s">
        <v>390</v>
      </c>
      <c r="L1300" s="34" t="s">
        <v>29</v>
      </c>
      <c r="M1300" s="34" t="s">
        <v>91</v>
      </c>
      <c r="N1300" s="34" t="s">
        <v>227</v>
      </c>
      <c r="O1300" s="38" t="s">
        <v>697</v>
      </c>
      <c r="P1300" s="34"/>
      <c r="Q1300" s="34"/>
      <c r="R1300" s="284" t="s">
        <v>4424</v>
      </c>
      <c r="S1300" s="285" t="s">
        <v>5700</v>
      </c>
      <c r="T1300" s="38"/>
      <c r="U1300" s="38"/>
      <c r="V1300" s="42"/>
      <c r="W1300" s="38"/>
      <c r="X1300" s="43"/>
      <c r="Y1300" s="271"/>
      <c r="Z1300" s="271"/>
      <c r="AA1300" s="271"/>
      <c r="AB1300" s="271"/>
    </row>
    <row r="1301" spans="1:28" ht="17">
      <c r="A1301" s="34">
        <f>A1299+1</f>
        <v>18</v>
      </c>
      <c r="B1301" s="279">
        <v>45962</v>
      </c>
      <c r="C1301" s="34" t="s">
        <v>5701</v>
      </c>
      <c r="D1301" s="280"/>
      <c r="E1301" s="34"/>
      <c r="F1301" s="144"/>
      <c r="G1301" s="144"/>
      <c r="H1301" s="144"/>
      <c r="I1301" s="34" t="s">
        <v>48</v>
      </c>
      <c r="J1301" s="34" t="s">
        <v>27</v>
      </c>
      <c r="K1301" s="34" t="s">
        <v>390</v>
      </c>
      <c r="L1301" s="34" t="s">
        <v>29</v>
      </c>
      <c r="M1301" s="34" t="s">
        <v>203</v>
      </c>
      <c r="N1301" s="34" t="s">
        <v>234</v>
      </c>
      <c r="O1301" s="38" t="s">
        <v>4264</v>
      </c>
      <c r="P1301" s="34"/>
      <c r="Q1301" s="34"/>
      <c r="R1301" s="284" t="s">
        <v>4344</v>
      </c>
      <c r="S1301" s="285"/>
      <c r="T1301" s="38" t="s">
        <v>4264</v>
      </c>
      <c r="U1301" s="38" t="s">
        <v>44</v>
      </c>
      <c r="V1301" s="42">
        <v>6441000</v>
      </c>
      <c r="W1301" s="38" t="s">
        <v>27</v>
      </c>
      <c r="X1301" s="43"/>
      <c r="Y1301" s="271"/>
      <c r="Z1301" s="271"/>
      <c r="AA1301" s="271"/>
      <c r="AB1301" s="271"/>
    </row>
    <row r="1302" spans="1:28" ht="17">
      <c r="A1302" s="34">
        <f>A1301+1</f>
        <v>19</v>
      </c>
      <c r="B1302" s="279">
        <v>45962</v>
      </c>
      <c r="C1302" s="34" t="s">
        <v>5702</v>
      </c>
      <c r="D1302" s="280"/>
      <c r="E1302" s="34" t="s">
        <v>5276</v>
      </c>
      <c r="F1302" s="282" t="s">
        <v>4746</v>
      </c>
      <c r="G1302" s="282"/>
      <c r="H1302" s="282"/>
      <c r="I1302" s="34" t="s">
        <v>26</v>
      </c>
      <c r="J1302" s="34" t="s">
        <v>38</v>
      </c>
      <c r="K1302" s="34" t="s">
        <v>390</v>
      </c>
      <c r="L1302" s="34" t="s">
        <v>107</v>
      </c>
      <c r="M1302" s="34" t="s">
        <v>161</v>
      </c>
      <c r="N1302" s="34" t="s">
        <v>227</v>
      </c>
      <c r="O1302" s="38" t="s">
        <v>32</v>
      </c>
      <c r="P1302" s="34"/>
      <c r="Q1302" s="34"/>
      <c r="R1302" s="284" t="s">
        <v>4951</v>
      </c>
      <c r="S1302" s="285" t="s">
        <v>5703</v>
      </c>
      <c r="T1302" s="38"/>
      <c r="U1302" s="38"/>
      <c r="V1302" s="286"/>
      <c r="W1302" s="38"/>
      <c r="X1302" s="43"/>
      <c r="Y1302" s="271"/>
      <c r="Z1302" s="271"/>
      <c r="AA1302" s="271"/>
      <c r="AB1302" s="271"/>
    </row>
    <row r="1303" spans="1:28" ht="17">
      <c r="A1303" s="34">
        <f>A1304+1</f>
        <v>21</v>
      </c>
      <c r="B1303" s="279">
        <v>45962</v>
      </c>
      <c r="C1303" s="34" t="s">
        <v>5704</v>
      </c>
      <c r="D1303" s="280"/>
      <c r="E1303" s="34"/>
      <c r="F1303" s="144"/>
      <c r="G1303" s="144"/>
      <c r="H1303" s="144"/>
      <c r="I1303" s="34" t="s">
        <v>48</v>
      </c>
      <c r="J1303" s="34" t="s">
        <v>27</v>
      </c>
      <c r="K1303" s="34" t="s">
        <v>390</v>
      </c>
      <c r="L1303" s="34" t="s">
        <v>29</v>
      </c>
      <c r="M1303" s="34" t="s">
        <v>203</v>
      </c>
      <c r="N1303" s="34" t="s">
        <v>227</v>
      </c>
      <c r="O1303" s="38" t="s">
        <v>32</v>
      </c>
      <c r="P1303" s="34" t="s">
        <v>399</v>
      </c>
      <c r="Q1303" s="55">
        <v>45969</v>
      </c>
      <c r="R1303" s="284" t="s">
        <v>4344</v>
      </c>
      <c r="S1303" s="285"/>
      <c r="T1303" s="38" t="s">
        <v>32</v>
      </c>
      <c r="U1303" s="38" t="s">
        <v>44</v>
      </c>
      <c r="V1303" s="286">
        <v>6000000</v>
      </c>
      <c r="W1303" s="38" t="s">
        <v>27</v>
      </c>
      <c r="X1303" s="43"/>
      <c r="Y1303" s="271"/>
      <c r="Z1303" s="271"/>
      <c r="AA1303" s="271"/>
      <c r="AB1303" s="271"/>
    </row>
    <row r="1304" spans="1:28" ht="17">
      <c r="A1304" s="34">
        <f t="shared" ref="A1304:A1305" si="22">A1302+1</f>
        <v>20</v>
      </c>
      <c r="B1304" s="279">
        <v>45962</v>
      </c>
      <c r="C1304" s="34" t="s">
        <v>5705</v>
      </c>
      <c r="D1304" s="280"/>
      <c r="E1304" s="34"/>
      <c r="F1304" s="144"/>
      <c r="G1304" s="144"/>
      <c r="H1304" s="144"/>
      <c r="I1304" s="34"/>
      <c r="J1304" s="34" t="s">
        <v>27</v>
      </c>
      <c r="K1304" s="34"/>
      <c r="L1304" s="34" t="s">
        <v>62</v>
      </c>
      <c r="M1304" s="34" t="s">
        <v>161</v>
      </c>
      <c r="N1304" s="34"/>
      <c r="O1304" s="38" t="s">
        <v>697</v>
      </c>
      <c r="P1304" s="34"/>
      <c r="Q1304" s="34"/>
      <c r="R1304" s="284" t="s">
        <v>4372</v>
      </c>
      <c r="S1304" s="285" t="s">
        <v>5706</v>
      </c>
      <c r="T1304" s="38"/>
      <c r="U1304" s="38"/>
      <c r="V1304" s="42"/>
      <c r="W1304" s="38"/>
      <c r="X1304" s="43"/>
      <c r="Y1304" s="271"/>
      <c r="Z1304" s="271"/>
      <c r="AA1304" s="271"/>
      <c r="AB1304" s="271"/>
    </row>
    <row r="1305" spans="1:28" ht="17">
      <c r="A1305" s="34">
        <f t="shared" si="22"/>
        <v>22</v>
      </c>
      <c r="B1305" s="279">
        <v>45962</v>
      </c>
      <c r="C1305" s="34" t="s">
        <v>392</v>
      </c>
      <c r="D1305" s="280"/>
      <c r="E1305" s="34" t="s">
        <v>5473</v>
      </c>
      <c r="F1305" s="282" t="s">
        <v>5471</v>
      </c>
      <c r="G1305" s="282"/>
      <c r="H1305" s="282"/>
      <c r="I1305" s="34" t="s">
        <v>26</v>
      </c>
      <c r="J1305" s="34" t="s">
        <v>27</v>
      </c>
      <c r="K1305" s="34" t="s">
        <v>390</v>
      </c>
      <c r="L1305" s="34" t="s">
        <v>29</v>
      </c>
      <c r="M1305" s="34" t="s">
        <v>91</v>
      </c>
      <c r="N1305" s="34" t="s">
        <v>227</v>
      </c>
      <c r="O1305" s="38" t="s">
        <v>697</v>
      </c>
      <c r="P1305" s="34"/>
      <c r="Q1305" s="34"/>
      <c r="R1305" s="284" t="s">
        <v>4951</v>
      </c>
      <c r="S1305" s="285" t="s">
        <v>5707</v>
      </c>
      <c r="T1305" s="38"/>
      <c r="U1305" s="38"/>
      <c r="V1305" s="42"/>
      <c r="W1305" s="38"/>
      <c r="X1305" s="43"/>
      <c r="Y1305" s="271"/>
      <c r="Z1305" s="271"/>
      <c r="AA1305" s="271"/>
      <c r="AB1305" s="271"/>
    </row>
    <row r="1306" spans="1:28" ht="17">
      <c r="A1306" s="34">
        <f t="shared" ref="A1306:A1341" si="23">A1305+1</f>
        <v>23</v>
      </c>
      <c r="B1306" s="279">
        <v>45962</v>
      </c>
      <c r="C1306" s="34" t="s">
        <v>5328</v>
      </c>
      <c r="D1306" s="280"/>
      <c r="E1306" s="34" t="s">
        <v>2982</v>
      </c>
      <c r="F1306" s="291" t="s">
        <v>4252</v>
      </c>
      <c r="G1306" s="291"/>
      <c r="H1306" s="291"/>
      <c r="I1306" s="34" t="s">
        <v>26</v>
      </c>
      <c r="J1306" s="34" t="s">
        <v>27</v>
      </c>
      <c r="K1306" s="34" t="s">
        <v>391</v>
      </c>
      <c r="L1306" s="34" t="s">
        <v>29</v>
      </c>
      <c r="M1306" s="34" t="s">
        <v>91</v>
      </c>
      <c r="N1306" s="34" t="s">
        <v>227</v>
      </c>
      <c r="O1306" s="38" t="s">
        <v>4264</v>
      </c>
      <c r="P1306" s="34"/>
      <c r="Q1306" s="34"/>
      <c r="R1306" s="284" t="s">
        <v>4508</v>
      </c>
      <c r="S1306" s="285"/>
      <c r="T1306" s="38"/>
      <c r="U1306" s="38"/>
      <c r="V1306" s="42"/>
      <c r="W1306" s="38"/>
      <c r="X1306" s="43"/>
      <c r="Y1306" s="271"/>
      <c r="Z1306" s="271"/>
      <c r="AA1306" s="271"/>
      <c r="AB1306" s="271"/>
    </row>
    <row r="1307" spans="1:28" ht="17">
      <c r="A1307" s="34">
        <f t="shared" si="23"/>
        <v>24</v>
      </c>
      <c r="B1307" s="279">
        <v>45962</v>
      </c>
      <c r="C1307" s="34" t="s">
        <v>5708</v>
      </c>
      <c r="D1307" s="280"/>
      <c r="E1307" s="34" t="s">
        <v>5276</v>
      </c>
      <c r="F1307" s="282" t="s">
        <v>4746</v>
      </c>
      <c r="G1307" s="282"/>
      <c r="H1307" s="282"/>
      <c r="I1307" s="34" t="s">
        <v>26</v>
      </c>
      <c r="J1307" s="34" t="s">
        <v>38</v>
      </c>
      <c r="K1307" s="34" t="s">
        <v>390</v>
      </c>
      <c r="L1307" s="34" t="s">
        <v>107</v>
      </c>
      <c r="M1307" s="34" t="s">
        <v>161</v>
      </c>
      <c r="N1307" s="34" t="s">
        <v>234</v>
      </c>
      <c r="O1307" s="38" t="s">
        <v>32</v>
      </c>
      <c r="P1307" s="34"/>
      <c r="Q1307" s="34"/>
      <c r="R1307" s="284" t="s">
        <v>4424</v>
      </c>
      <c r="S1307" s="285" t="s">
        <v>4424</v>
      </c>
      <c r="T1307" s="38"/>
      <c r="U1307" s="38"/>
      <c r="V1307" s="286"/>
      <c r="W1307" s="38"/>
      <c r="X1307" s="38"/>
      <c r="Y1307" s="271"/>
      <c r="Z1307" s="271"/>
      <c r="AA1307" s="271"/>
      <c r="AB1307" s="271"/>
    </row>
    <row r="1308" spans="1:28" ht="16">
      <c r="A1308" s="34">
        <f t="shared" si="23"/>
        <v>25</v>
      </c>
      <c r="B1308" s="279">
        <v>45962</v>
      </c>
      <c r="C1308" s="34" t="s">
        <v>5709</v>
      </c>
      <c r="D1308" s="336"/>
      <c r="E1308" s="34" t="s">
        <v>5710</v>
      </c>
      <c r="F1308" s="144" t="s">
        <v>5462</v>
      </c>
      <c r="G1308" s="144"/>
      <c r="H1308" s="144"/>
      <c r="I1308" s="34" t="s">
        <v>26</v>
      </c>
      <c r="J1308" s="34" t="s">
        <v>27</v>
      </c>
      <c r="K1308" s="34" t="s">
        <v>391</v>
      </c>
      <c r="L1308" s="34" t="s">
        <v>374</v>
      </c>
      <c r="M1308" s="34" t="s">
        <v>91</v>
      </c>
      <c r="N1308" s="34" t="s">
        <v>227</v>
      </c>
      <c r="O1308" s="38" t="s">
        <v>1169</v>
      </c>
      <c r="P1308" s="34"/>
      <c r="Q1308" s="34"/>
      <c r="R1308" s="284"/>
      <c r="S1308" s="285"/>
      <c r="T1308" s="38"/>
      <c r="U1308" s="38"/>
      <c r="V1308" s="42"/>
      <c r="W1308" s="38"/>
      <c r="X1308" s="43"/>
      <c r="Y1308" s="271"/>
      <c r="Z1308" s="271"/>
      <c r="AA1308" s="271"/>
      <c r="AB1308" s="271"/>
    </row>
    <row r="1309" spans="1:28" ht="17">
      <c r="A1309" s="34">
        <f t="shared" si="23"/>
        <v>26</v>
      </c>
      <c r="B1309" s="279">
        <v>45962</v>
      </c>
      <c r="C1309" s="34" t="s">
        <v>5711</v>
      </c>
      <c r="D1309" s="280"/>
      <c r="E1309" s="34" t="s">
        <v>5239</v>
      </c>
      <c r="F1309" s="282" t="s">
        <v>4746</v>
      </c>
      <c r="G1309" s="282"/>
      <c r="H1309" s="282"/>
      <c r="I1309" s="34" t="s">
        <v>26</v>
      </c>
      <c r="J1309" s="34" t="s">
        <v>27</v>
      </c>
      <c r="K1309" s="34" t="s">
        <v>390</v>
      </c>
      <c r="L1309" s="34" t="s">
        <v>107</v>
      </c>
      <c r="M1309" s="34" t="s">
        <v>81</v>
      </c>
      <c r="N1309" s="34" t="s">
        <v>389</v>
      </c>
      <c r="O1309" s="38" t="s">
        <v>4264</v>
      </c>
      <c r="P1309" s="34"/>
      <c r="Q1309" s="34"/>
      <c r="R1309" s="284" t="s">
        <v>4344</v>
      </c>
      <c r="S1309" s="285" t="s">
        <v>5712</v>
      </c>
      <c r="T1309" s="38"/>
      <c r="U1309" s="38"/>
      <c r="V1309" s="42"/>
      <c r="W1309" s="38"/>
      <c r="X1309" s="43"/>
      <c r="Y1309" s="271"/>
      <c r="Z1309" s="271"/>
      <c r="AA1309" s="271"/>
      <c r="AB1309" s="271"/>
    </row>
    <row r="1310" spans="1:28" ht="17">
      <c r="A1310" s="34">
        <f t="shared" si="23"/>
        <v>27</v>
      </c>
      <c r="B1310" s="279">
        <v>45962</v>
      </c>
      <c r="C1310" s="34" t="s">
        <v>5713</v>
      </c>
      <c r="D1310" s="280"/>
      <c r="E1310" s="34" t="s">
        <v>5473</v>
      </c>
      <c r="F1310" s="282" t="s">
        <v>5471</v>
      </c>
      <c r="G1310" s="282"/>
      <c r="H1310" s="282"/>
      <c r="I1310" s="34" t="s">
        <v>26</v>
      </c>
      <c r="J1310" s="34" t="s">
        <v>27</v>
      </c>
      <c r="K1310" s="34" t="s">
        <v>388</v>
      </c>
      <c r="L1310" s="34" t="s">
        <v>29</v>
      </c>
      <c r="M1310" s="34" t="s">
        <v>212</v>
      </c>
      <c r="N1310" s="34" t="s">
        <v>227</v>
      </c>
      <c r="O1310" s="38" t="s">
        <v>697</v>
      </c>
      <c r="P1310" s="34" t="s">
        <v>129</v>
      </c>
      <c r="Q1310" s="44">
        <v>45963</v>
      </c>
      <c r="R1310" s="284" t="s">
        <v>4344</v>
      </c>
      <c r="S1310" s="285"/>
      <c r="T1310" s="38"/>
      <c r="U1310" s="38" t="s">
        <v>436</v>
      </c>
      <c r="V1310" s="42"/>
      <c r="W1310" s="38"/>
      <c r="X1310" s="43"/>
      <c r="Y1310" s="271"/>
      <c r="Z1310" s="271"/>
      <c r="AA1310" s="271"/>
      <c r="AB1310" s="271"/>
    </row>
    <row r="1311" spans="1:28" ht="17">
      <c r="A1311" s="131">
        <f t="shared" si="23"/>
        <v>28</v>
      </c>
      <c r="B1311" s="316">
        <v>45962</v>
      </c>
      <c r="C1311" s="131" t="s">
        <v>5714</v>
      </c>
      <c r="D1311" s="321"/>
      <c r="E1311" s="131"/>
      <c r="F1311" s="154"/>
      <c r="G1311" s="154"/>
      <c r="H1311" s="154"/>
      <c r="I1311" s="131" t="s">
        <v>48</v>
      </c>
      <c r="J1311" s="131" t="s">
        <v>27</v>
      </c>
      <c r="K1311" s="131" t="s">
        <v>388</v>
      </c>
      <c r="L1311" s="131" t="s">
        <v>29</v>
      </c>
      <c r="M1311" s="131" t="s">
        <v>361</v>
      </c>
      <c r="N1311" s="131" t="s">
        <v>227</v>
      </c>
      <c r="O1311" s="133" t="s">
        <v>697</v>
      </c>
      <c r="P1311" s="131"/>
      <c r="Q1311" s="131"/>
      <c r="R1311" s="328" t="s">
        <v>110</v>
      </c>
      <c r="S1311" s="302" t="s">
        <v>5715</v>
      </c>
      <c r="T1311" s="133"/>
      <c r="U1311" s="133"/>
      <c r="V1311" s="323"/>
      <c r="W1311" s="133"/>
      <c r="X1311" s="319"/>
      <c r="Y1311" s="320"/>
      <c r="Z1311" s="320"/>
      <c r="AA1311" s="320"/>
      <c r="AB1311" s="320"/>
    </row>
    <row r="1312" spans="1:28" ht="17">
      <c r="A1312" s="34">
        <f t="shared" si="23"/>
        <v>29</v>
      </c>
      <c r="B1312" s="279">
        <v>45962</v>
      </c>
      <c r="C1312" s="34" t="s">
        <v>225</v>
      </c>
      <c r="D1312" s="280"/>
      <c r="E1312" s="34"/>
      <c r="F1312" s="144"/>
      <c r="G1312" s="144"/>
      <c r="H1312" s="144"/>
      <c r="I1312" s="34" t="s">
        <v>48</v>
      </c>
      <c r="J1312" s="34" t="s">
        <v>38</v>
      </c>
      <c r="K1312" s="34" t="s">
        <v>388</v>
      </c>
      <c r="L1312" s="34" t="s">
        <v>107</v>
      </c>
      <c r="M1312" s="34" t="s">
        <v>161</v>
      </c>
      <c r="N1312" s="34" t="s">
        <v>227</v>
      </c>
      <c r="O1312" s="38" t="s">
        <v>697</v>
      </c>
      <c r="P1312" s="34"/>
      <c r="Q1312" s="49"/>
      <c r="R1312" s="284" t="s">
        <v>4424</v>
      </c>
      <c r="S1312" s="285" t="s">
        <v>5716</v>
      </c>
      <c r="T1312" s="38"/>
      <c r="U1312" s="38"/>
      <c r="V1312" s="42"/>
      <c r="W1312" s="38"/>
      <c r="X1312" s="43"/>
      <c r="Y1312" s="271"/>
      <c r="Z1312" s="271"/>
      <c r="AA1312" s="271"/>
      <c r="AB1312" s="271"/>
    </row>
    <row r="1313" spans="1:28" ht="16">
      <c r="A1313" s="34">
        <f t="shared" si="23"/>
        <v>30</v>
      </c>
      <c r="B1313" s="279">
        <v>45962</v>
      </c>
      <c r="C1313" s="34" t="s">
        <v>5717</v>
      </c>
      <c r="D1313" s="280"/>
      <c r="E1313" s="34" t="s">
        <v>3996</v>
      </c>
      <c r="F1313" s="144" t="s">
        <v>4273</v>
      </c>
      <c r="G1313" s="144"/>
      <c r="H1313" s="144"/>
      <c r="I1313" s="34" t="s">
        <v>26</v>
      </c>
      <c r="J1313" s="34" t="s">
        <v>27</v>
      </c>
      <c r="K1313" s="34" t="s">
        <v>390</v>
      </c>
      <c r="L1313" s="34" t="s">
        <v>107</v>
      </c>
      <c r="M1313" s="34" t="s">
        <v>161</v>
      </c>
      <c r="N1313" s="34" t="s">
        <v>389</v>
      </c>
      <c r="O1313" s="38"/>
      <c r="P1313" s="34"/>
      <c r="Q1313" s="34"/>
      <c r="R1313" s="284"/>
      <c r="S1313" s="285"/>
      <c r="T1313" s="38"/>
      <c r="U1313" s="38"/>
      <c r="V1313" s="42"/>
      <c r="W1313" s="38"/>
      <c r="X1313" s="43"/>
      <c r="Y1313" s="271"/>
      <c r="Z1313" s="271"/>
      <c r="AA1313" s="271"/>
      <c r="AB1313" s="271"/>
    </row>
    <row r="1314" spans="1:28" ht="16">
      <c r="A1314" s="34">
        <f t="shared" si="23"/>
        <v>31</v>
      </c>
      <c r="B1314" s="279">
        <v>45962</v>
      </c>
      <c r="C1314" s="34" t="s">
        <v>5663</v>
      </c>
      <c r="D1314" s="280"/>
      <c r="E1314" s="34" t="s">
        <v>5327</v>
      </c>
      <c r="F1314" s="282" t="s">
        <v>24</v>
      </c>
      <c r="G1314" s="282"/>
      <c r="H1314" s="282"/>
      <c r="I1314" s="34" t="s">
        <v>26</v>
      </c>
      <c r="J1314" s="34" t="s">
        <v>27</v>
      </c>
      <c r="K1314" s="34" t="s">
        <v>390</v>
      </c>
      <c r="L1314" s="34" t="s">
        <v>29</v>
      </c>
      <c r="M1314" s="34" t="s">
        <v>361</v>
      </c>
      <c r="N1314" s="34"/>
      <c r="O1314" s="38"/>
      <c r="P1314" s="34"/>
      <c r="Q1314" s="34"/>
      <c r="R1314" s="284"/>
      <c r="S1314" s="285"/>
      <c r="T1314" s="38"/>
      <c r="U1314" s="38"/>
      <c r="V1314" s="42"/>
      <c r="W1314" s="38"/>
      <c r="X1314" s="43"/>
      <c r="Y1314" s="271"/>
      <c r="Z1314" s="271"/>
      <c r="AA1314" s="271"/>
      <c r="AB1314" s="271"/>
    </row>
    <row r="1315" spans="1:28" ht="16">
      <c r="A1315" s="34">
        <f t="shared" si="23"/>
        <v>32</v>
      </c>
      <c r="B1315" s="279">
        <v>45962</v>
      </c>
      <c r="C1315" s="34" t="s">
        <v>5718</v>
      </c>
      <c r="D1315" s="280"/>
      <c r="E1315" s="34"/>
      <c r="F1315" s="144"/>
      <c r="G1315" s="144"/>
      <c r="H1315" s="144"/>
      <c r="I1315" s="34" t="s">
        <v>48</v>
      </c>
      <c r="J1315" s="34"/>
      <c r="K1315" s="34" t="s">
        <v>390</v>
      </c>
      <c r="L1315" s="34" t="s">
        <v>29</v>
      </c>
      <c r="M1315" s="34"/>
      <c r="N1315" s="34" t="s">
        <v>110</v>
      </c>
      <c r="O1315" s="38"/>
      <c r="P1315" s="34"/>
      <c r="Q1315" s="34"/>
      <c r="R1315" s="284"/>
      <c r="S1315" s="285"/>
      <c r="T1315" s="38"/>
      <c r="U1315" s="38"/>
      <c r="V1315" s="42"/>
      <c r="W1315" s="38"/>
      <c r="X1315" s="43"/>
      <c r="Y1315" s="271"/>
      <c r="Z1315" s="271"/>
      <c r="AA1315" s="271"/>
      <c r="AB1315" s="271"/>
    </row>
    <row r="1316" spans="1:28" ht="16">
      <c r="A1316" s="34">
        <f t="shared" si="23"/>
        <v>33</v>
      </c>
      <c r="B1316" s="279">
        <v>45962</v>
      </c>
      <c r="C1316" s="34" t="s">
        <v>5719</v>
      </c>
      <c r="D1316" s="280"/>
      <c r="E1316" s="34" t="s">
        <v>5340</v>
      </c>
      <c r="F1316" s="291" t="s">
        <v>4252</v>
      </c>
      <c r="G1316" s="291"/>
      <c r="H1316" s="291"/>
      <c r="I1316" s="34" t="s">
        <v>26</v>
      </c>
      <c r="J1316" s="34" t="s">
        <v>27</v>
      </c>
      <c r="K1316" s="34" t="s">
        <v>390</v>
      </c>
      <c r="L1316" s="34" t="s">
        <v>29</v>
      </c>
      <c r="M1316" s="34" t="s">
        <v>203</v>
      </c>
      <c r="N1316" s="34" t="s">
        <v>389</v>
      </c>
      <c r="O1316" s="38"/>
      <c r="P1316" s="34"/>
      <c r="Q1316" s="34"/>
      <c r="R1316" s="284"/>
      <c r="S1316" s="285"/>
      <c r="T1316" s="38"/>
      <c r="U1316" s="38"/>
      <c r="V1316" s="42"/>
      <c r="W1316" s="38"/>
      <c r="X1316" s="43"/>
      <c r="Y1316" s="271"/>
      <c r="Z1316" s="271"/>
      <c r="AA1316" s="271"/>
      <c r="AB1316" s="271"/>
    </row>
    <row r="1317" spans="1:28" ht="16">
      <c r="A1317" s="34">
        <f t="shared" si="23"/>
        <v>34</v>
      </c>
      <c r="B1317" s="279">
        <v>45962</v>
      </c>
      <c r="C1317" s="34" t="s">
        <v>429</v>
      </c>
      <c r="D1317" s="280"/>
      <c r="E1317" s="34" t="s">
        <v>5327</v>
      </c>
      <c r="F1317" s="282" t="s">
        <v>24</v>
      </c>
      <c r="G1317" s="282"/>
      <c r="H1317" s="282"/>
      <c r="I1317" s="34" t="s">
        <v>26</v>
      </c>
      <c r="J1317" s="34" t="s">
        <v>27</v>
      </c>
      <c r="K1317" s="34" t="s">
        <v>390</v>
      </c>
      <c r="L1317" s="34" t="s">
        <v>29</v>
      </c>
      <c r="M1317" s="34" t="s">
        <v>212</v>
      </c>
      <c r="N1317" s="34" t="s">
        <v>110</v>
      </c>
      <c r="O1317" s="38"/>
      <c r="P1317" s="34"/>
      <c r="Q1317" s="34"/>
      <c r="R1317" s="284"/>
      <c r="S1317" s="285"/>
      <c r="T1317" s="38"/>
      <c r="U1317" s="38"/>
      <c r="V1317" s="42"/>
      <c r="W1317" s="38"/>
      <c r="X1317" s="43"/>
      <c r="Y1317" s="271"/>
      <c r="Z1317" s="271"/>
      <c r="AA1317" s="271"/>
      <c r="AB1317" s="271"/>
    </row>
    <row r="1318" spans="1:28" ht="16">
      <c r="A1318" s="34">
        <f t="shared" si="23"/>
        <v>35</v>
      </c>
      <c r="B1318" s="279">
        <v>45962</v>
      </c>
      <c r="C1318" s="34" t="s">
        <v>5720</v>
      </c>
      <c r="D1318" s="280"/>
      <c r="E1318" s="34"/>
      <c r="F1318" s="144"/>
      <c r="G1318" s="144"/>
      <c r="H1318" s="144"/>
      <c r="I1318" s="34" t="s">
        <v>48</v>
      </c>
      <c r="J1318" s="34" t="s">
        <v>38</v>
      </c>
      <c r="K1318" s="34" t="s">
        <v>390</v>
      </c>
      <c r="L1318" s="34" t="s">
        <v>107</v>
      </c>
      <c r="M1318" s="34" t="s">
        <v>161</v>
      </c>
      <c r="N1318" s="34" t="s">
        <v>110</v>
      </c>
      <c r="O1318" s="38"/>
      <c r="P1318" s="34"/>
      <c r="Q1318" s="34"/>
      <c r="R1318" s="284"/>
      <c r="S1318" s="285"/>
      <c r="T1318" s="38"/>
      <c r="U1318" s="38"/>
      <c r="V1318" s="42"/>
      <c r="W1318" s="38"/>
      <c r="X1318" s="43"/>
      <c r="Y1318" s="271"/>
      <c r="Z1318" s="271"/>
      <c r="AA1318" s="271"/>
      <c r="AB1318" s="271"/>
    </row>
    <row r="1319" spans="1:28" ht="16">
      <c r="A1319" s="34">
        <f t="shared" si="23"/>
        <v>36</v>
      </c>
      <c r="B1319" s="279">
        <v>45962</v>
      </c>
      <c r="C1319" s="34" t="s">
        <v>5721</v>
      </c>
      <c r="D1319" s="280"/>
      <c r="E1319" s="34"/>
      <c r="F1319" s="144"/>
      <c r="G1319" s="144"/>
      <c r="H1319" s="144"/>
      <c r="I1319" s="34" t="s">
        <v>48</v>
      </c>
      <c r="J1319" s="34" t="s">
        <v>27</v>
      </c>
      <c r="K1319" s="34" t="s">
        <v>390</v>
      </c>
      <c r="L1319" s="34" t="s">
        <v>29</v>
      </c>
      <c r="M1319" s="34" t="s">
        <v>91</v>
      </c>
      <c r="N1319" s="34" t="s">
        <v>110</v>
      </c>
      <c r="O1319" s="38"/>
      <c r="P1319" s="34"/>
      <c r="Q1319" s="34"/>
      <c r="R1319" s="284"/>
      <c r="S1319" s="285"/>
      <c r="T1319" s="38"/>
      <c r="U1319" s="38"/>
      <c r="V1319" s="42"/>
      <c r="W1319" s="38"/>
      <c r="X1319" s="43"/>
      <c r="Y1319" s="271"/>
      <c r="Z1319" s="271"/>
      <c r="AA1319" s="271"/>
      <c r="AB1319" s="271"/>
    </row>
    <row r="1320" spans="1:28" ht="16">
      <c r="A1320" s="34">
        <f t="shared" si="23"/>
        <v>37</v>
      </c>
      <c r="B1320" s="279">
        <v>45962</v>
      </c>
      <c r="C1320" s="34" t="s">
        <v>5683</v>
      </c>
      <c r="D1320" s="280"/>
      <c r="E1320" s="34" t="s">
        <v>5340</v>
      </c>
      <c r="F1320" s="291" t="s">
        <v>4252</v>
      </c>
      <c r="G1320" s="291"/>
      <c r="H1320" s="291"/>
      <c r="I1320" s="34" t="s">
        <v>26</v>
      </c>
      <c r="J1320" s="34" t="s">
        <v>27</v>
      </c>
      <c r="K1320" s="34" t="s">
        <v>390</v>
      </c>
      <c r="L1320" s="34" t="s">
        <v>29</v>
      </c>
      <c r="M1320" s="34" t="s">
        <v>91</v>
      </c>
      <c r="N1320" s="34" t="s">
        <v>389</v>
      </c>
      <c r="O1320" s="38"/>
      <c r="P1320" s="34"/>
      <c r="Q1320" s="34"/>
      <c r="R1320" s="284"/>
      <c r="S1320" s="285"/>
      <c r="T1320" s="38"/>
      <c r="U1320" s="38"/>
      <c r="V1320" s="42"/>
      <c r="W1320" s="38"/>
      <c r="X1320" s="43"/>
      <c r="Y1320" s="271"/>
      <c r="Z1320" s="271"/>
      <c r="AA1320" s="271"/>
      <c r="AB1320" s="271"/>
    </row>
    <row r="1321" spans="1:28" ht="24" customHeight="1">
      <c r="A1321" s="34">
        <f t="shared" si="23"/>
        <v>38</v>
      </c>
      <c r="B1321" s="279">
        <v>45962</v>
      </c>
      <c r="C1321" s="34" t="s">
        <v>5682</v>
      </c>
      <c r="D1321" s="280"/>
      <c r="E1321" s="34"/>
      <c r="F1321" s="144"/>
      <c r="G1321" s="144"/>
      <c r="H1321" s="144"/>
      <c r="I1321" s="34" t="s">
        <v>48</v>
      </c>
      <c r="J1321" s="34" t="s">
        <v>27</v>
      </c>
      <c r="K1321" s="34" t="s">
        <v>390</v>
      </c>
      <c r="L1321" s="34" t="s">
        <v>29</v>
      </c>
      <c r="M1321" s="34" t="s">
        <v>361</v>
      </c>
      <c r="N1321" s="34" t="s">
        <v>389</v>
      </c>
      <c r="O1321" s="38"/>
      <c r="P1321" s="34"/>
      <c r="Q1321" s="34"/>
      <c r="R1321" s="284"/>
      <c r="S1321" s="285"/>
      <c r="T1321" s="38"/>
      <c r="U1321" s="38"/>
      <c r="V1321" s="42"/>
      <c r="W1321" s="38"/>
      <c r="X1321" s="43"/>
      <c r="Y1321" s="271"/>
      <c r="Z1321" s="271"/>
      <c r="AA1321" s="271"/>
      <c r="AB1321" s="271"/>
    </row>
    <row r="1322" spans="1:28" ht="16">
      <c r="A1322" s="34">
        <f t="shared" si="23"/>
        <v>39</v>
      </c>
      <c r="B1322" s="279">
        <v>45962</v>
      </c>
      <c r="C1322" s="34" t="s">
        <v>5722</v>
      </c>
      <c r="D1322" s="280"/>
      <c r="E1322" s="34" t="s">
        <v>5473</v>
      </c>
      <c r="F1322" s="282" t="s">
        <v>5471</v>
      </c>
      <c r="G1322" s="282"/>
      <c r="H1322" s="282"/>
      <c r="I1322" s="34" t="s">
        <v>26</v>
      </c>
      <c r="J1322" s="34" t="s">
        <v>27</v>
      </c>
      <c r="K1322" s="34" t="s">
        <v>390</v>
      </c>
      <c r="L1322" s="34" t="s">
        <v>29</v>
      </c>
      <c r="M1322" s="34" t="s">
        <v>203</v>
      </c>
      <c r="N1322" s="34" t="s">
        <v>110</v>
      </c>
      <c r="O1322" s="38"/>
      <c r="P1322" s="34"/>
      <c r="Q1322" s="34"/>
      <c r="R1322" s="284"/>
      <c r="S1322" s="285"/>
      <c r="T1322" s="38"/>
      <c r="U1322" s="38"/>
      <c r="V1322" s="42"/>
      <c r="W1322" s="38"/>
      <c r="X1322" s="43"/>
      <c r="Y1322" s="271"/>
      <c r="Z1322" s="271"/>
      <c r="AA1322" s="271"/>
      <c r="AB1322" s="271"/>
    </row>
    <row r="1323" spans="1:28" ht="16">
      <c r="A1323" s="34">
        <f t="shared" si="23"/>
        <v>40</v>
      </c>
      <c r="B1323" s="279">
        <v>45962</v>
      </c>
      <c r="C1323" s="34" t="s">
        <v>5723</v>
      </c>
      <c r="D1323" s="280"/>
      <c r="E1323" s="34" t="s">
        <v>5061</v>
      </c>
      <c r="F1323" s="144" t="s">
        <v>4604</v>
      </c>
      <c r="G1323" s="144"/>
      <c r="H1323" s="144"/>
      <c r="I1323" s="34" t="s">
        <v>26</v>
      </c>
      <c r="J1323" s="34" t="s">
        <v>27</v>
      </c>
      <c r="K1323" s="34" t="s">
        <v>390</v>
      </c>
      <c r="L1323" s="34" t="s">
        <v>29</v>
      </c>
      <c r="M1323" s="34" t="s">
        <v>91</v>
      </c>
      <c r="N1323" s="34" t="s">
        <v>110</v>
      </c>
      <c r="O1323" s="38"/>
      <c r="P1323" s="34"/>
      <c r="Q1323" s="34"/>
      <c r="R1323" s="284"/>
      <c r="S1323" s="285"/>
      <c r="T1323" s="38"/>
      <c r="U1323" s="38"/>
      <c r="V1323" s="42"/>
      <c r="W1323" s="38"/>
      <c r="X1323" s="43"/>
      <c r="Y1323" s="271"/>
      <c r="Z1323" s="271"/>
      <c r="AA1323" s="271"/>
      <c r="AB1323" s="271"/>
    </row>
    <row r="1324" spans="1:28" ht="16">
      <c r="A1324" s="34">
        <f t="shared" si="23"/>
        <v>41</v>
      </c>
      <c r="B1324" s="279">
        <v>45962</v>
      </c>
      <c r="C1324" s="34" t="s">
        <v>5724</v>
      </c>
      <c r="D1324" s="280"/>
      <c r="E1324" s="34"/>
      <c r="F1324" s="144"/>
      <c r="G1324" s="144"/>
      <c r="H1324" s="144"/>
      <c r="I1324" s="34" t="s">
        <v>48</v>
      </c>
      <c r="J1324" s="34" t="s">
        <v>27</v>
      </c>
      <c r="K1324" s="34" t="s">
        <v>390</v>
      </c>
      <c r="L1324" s="34" t="s">
        <v>29</v>
      </c>
      <c r="M1324" s="34" t="s">
        <v>91</v>
      </c>
      <c r="N1324" s="34" t="s">
        <v>110</v>
      </c>
      <c r="O1324" s="38"/>
      <c r="P1324" s="34"/>
      <c r="Q1324" s="34"/>
      <c r="R1324" s="284"/>
      <c r="S1324" s="285"/>
      <c r="T1324" s="38"/>
      <c r="U1324" s="38"/>
      <c r="V1324" s="42"/>
      <c r="W1324" s="38"/>
      <c r="X1324" s="43"/>
      <c r="Y1324" s="271"/>
      <c r="Z1324" s="271"/>
      <c r="AA1324" s="271"/>
      <c r="AB1324" s="271"/>
    </row>
    <row r="1325" spans="1:28" ht="16">
      <c r="A1325" s="34">
        <f t="shared" si="23"/>
        <v>42</v>
      </c>
      <c r="B1325" s="279">
        <v>45962</v>
      </c>
      <c r="C1325" s="34" t="s">
        <v>142</v>
      </c>
      <c r="D1325" s="280"/>
      <c r="E1325" s="34"/>
      <c r="F1325" s="144"/>
      <c r="G1325" s="144"/>
      <c r="H1325" s="144"/>
      <c r="I1325" s="34" t="s">
        <v>48</v>
      </c>
      <c r="J1325" s="34" t="s">
        <v>27</v>
      </c>
      <c r="K1325" s="34" t="s">
        <v>390</v>
      </c>
      <c r="L1325" s="34" t="s">
        <v>29</v>
      </c>
      <c r="M1325" s="34" t="s">
        <v>361</v>
      </c>
      <c r="N1325" s="34" t="s">
        <v>389</v>
      </c>
      <c r="O1325" s="38"/>
      <c r="P1325" s="34"/>
      <c r="Q1325" s="34"/>
      <c r="R1325" s="284"/>
      <c r="S1325" s="285"/>
      <c r="T1325" s="38"/>
      <c r="U1325" s="38"/>
      <c r="V1325" s="42"/>
      <c r="W1325" s="38"/>
      <c r="X1325" s="43"/>
      <c r="Y1325" s="271"/>
      <c r="Z1325" s="271"/>
      <c r="AA1325" s="271"/>
      <c r="AB1325" s="271"/>
    </row>
    <row r="1326" spans="1:28" ht="16">
      <c r="A1326" s="34">
        <f t="shared" si="23"/>
        <v>43</v>
      </c>
      <c r="B1326" s="279">
        <v>45962</v>
      </c>
      <c r="C1326" s="34" t="s">
        <v>2070</v>
      </c>
      <c r="D1326" s="280"/>
      <c r="E1326" s="34" t="s">
        <v>5473</v>
      </c>
      <c r="F1326" s="282" t="s">
        <v>5471</v>
      </c>
      <c r="G1326" s="282"/>
      <c r="H1326" s="282"/>
      <c r="I1326" s="34" t="s">
        <v>26</v>
      </c>
      <c r="J1326" s="34" t="s">
        <v>27</v>
      </c>
      <c r="K1326" s="34" t="s">
        <v>390</v>
      </c>
      <c r="L1326" s="34" t="s">
        <v>29</v>
      </c>
      <c r="M1326" s="34" t="s">
        <v>203</v>
      </c>
      <c r="N1326" s="34" t="s">
        <v>389</v>
      </c>
      <c r="O1326" s="38"/>
      <c r="P1326" s="34"/>
      <c r="Q1326" s="34"/>
      <c r="R1326" s="284"/>
      <c r="S1326" s="285"/>
      <c r="T1326" s="38"/>
      <c r="U1326" s="38"/>
      <c r="V1326" s="42"/>
      <c r="W1326" s="38"/>
      <c r="X1326" s="43"/>
      <c r="Y1326" s="271"/>
      <c r="Z1326" s="271"/>
      <c r="AA1326" s="271"/>
      <c r="AB1326" s="271"/>
    </row>
    <row r="1327" spans="1:28" ht="16">
      <c r="A1327" s="34">
        <f t="shared" si="23"/>
        <v>44</v>
      </c>
      <c r="B1327" s="279">
        <v>45962</v>
      </c>
      <c r="C1327" s="34" t="s">
        <v>4726</v>
      </c>
      <c r="D1327" s="280"/>
      <c r="E1327" s="34" t="s">
        <v>5276</v>
      </c>
      <c r="F1327" s="282" t="s">
        <v>4746</v>
      </c>
      <c r="G1327" s="282"/>
      <c r="H1327" s="282"/>
      <c r="I1327" s="34" t="s">
        <v>26</v>
      </c>
      <c r="J1327" s="34" t="s">
        <v>27</v>
      </c>
      <c r="K1327" s="34" t="s">
        <v>390</v>
      </c>
      <c r="L1327" s="34" t="s">
        <v>107</v>
      </c>
      <c r="M1327" s="34" t="s">
        <v>161</v>
      </c>
      <c r="N1327" s="34" t="s">
        <v>110</v>
      </c>
      <c r="O1327" s="38"/>
      <c r="P1327" s="34"/>
      <c r="Q1327" s="34"/>
      <c r="R1327" s="284"/>
      <c r="S1327" s="285"/>
      <c r="T1327" s="38"/>
      <c r="U1327" s="38"/>
      <c r="V1327" s="42"/>
      <c r="W1327" s="38"/>
      <c r="X1327" s="43"/>
      <c r="Y1327" s="271"/>
      <c r="Z1327" s="271"/>
      <c r="AA1327" s="271"/>
      <c r="AB1327" s="271"/>
    </row>
    <row r="1328" spans="1:28" ht="16">
      <c r="A1328" s="34">
        <f t="shared" si="23"/>
        <v>45</v>
      </c>
      <c r="B1328" s="279">
        <v>45962</v>
      </c>
      <c r="C1328" s="34" t="s">
        <v>5725</v>
      </c>
      <c r="D1328" s="280"/>
      <c r="E1328" s="34" t="s">
        <v>5327</v>
      </c>
      <c r="F1328" s="282" t="s">
        <v>24</v>
      </c>
      <c r="G1328" s="282"/>
      <c r="H1328" s="282"/>
      <c r="I1328" s="34" t="s">
        <v>26</v>
      </c>
      <c r="J1328" s="34" t="s">
        <v>27</v>
      </c>
      <c r="K1328" s="34" t="s">
        <v>390</v>
      </c>
      <c r="L1328" s="34" t="s">
        <v>29</v>
      </c>
      <c r="M1328" s="34" t="s">
        <v>361</v>
      </c>
      <c r="N1328" s="34" t="s">
        <v>389</v>
      </c>
      <c r="O1328" s="38"/>
      <c r="P1328" s="34"/>
      <c r="Q1328" s="34"/>
      <c r="R1328" s="284"/>
      <c r="S1328" s="285"/>
      <c r="T1328" s="38"/>
      <c r="U1328" s="38"/>
      <c r="V1328" s="42"/>
      <c r="W1328" s="38"/>
      <c r="X1328" s="43"/>
      <c r="Y1328" s="271"/>
      <c r="Z1328" s="271"/>
      <c r="AA1328" s="271"/>
      <c r="AB1328" s="271"/>
    </row>
    <row r="1329" spans="1:28" ht="16">
      <c r="A1329" s="34">
        <f t="shared" si="23"/>
        <v>46</v>
      </c>
      <c r="B1329" s="279">
        <v>45962</v>
      </c>
      <c r="C1329" s="34" t="s">
        <v>4289</v>
      </c>
      <c r="D1329" s="280"/>
      <c r="E1329" s="34" t="s">
        <v>5276</v>
      </c>
      <c r="F1329" s="282" t="s">
        <v>4746</v>
      </c>
      <c r="G1329" s="282"/>
      <c r="H1329" s="282"/>
      <c r="I1329" s="34" t="s">
        <v>26</v>
      </c>
      <c r="J1329" s="34" t="s">
        <v>38</v>
      </c>
      <c r="K1329" s="34" t="s">
        <v>390</v>
      </c>
      <c r="L1329" s="34" t="s">
        <v>107</v>
      </c>
      <c r="M1329" s="34" t="s">
        <v>161</v>
      </c>
      <c r="N1329" s="34" t="s">
        <v>389</v>
      </c>
      <c r="O1329" s="38"/>
      <c r="P1329" s="34"/>
      <c r="Q1329" s="34"/>
      <c r="R1329" s="284"/>
      <c r="S1329" s="285"/>
      <c r="T1329" s="38"/>
      <c r="U1329" s="38"/>
      <c r="V1329" s="42"/>
      <c r="W1329" s="38"/>
      <c r="X1329" s="43"/>
      <c r="Y1329" s="271"/>
      <c r="Z1329" s="271"/>
      <c r="AA1329" s="271"/>
      <c r="AB1329" s="271"/>
    </row>
    <row r="1330" spans="1:28" ht="16">
      <c r="A1330" s="34">
        <f t="shared" si="23"/>
        <v>47</v>
      </c>
      <c r="B1330" s="279">
        <v>45962</v>
      </c>
      <c r="C1330" s="34" t="s">
        <v>5726</v>
      </c>
      <c r="D1330" s="280"/>
      <c r="E1330" s="34" t="s">
        <v>5327</v>
      </c>
      <c r="F1330" s="282" t="s">
        <v>24</v>
      </c>
      <c r="G1330" s="282"/>
      <c r="H1330" s="282"/>
      <c r="I1330" s="34" t="s">
        <v>26</v>
      </c>
      <c r="J1330" s="34" t="s">
        <v>27</v>
      </c>
      <c r="K1330" s="34" t="s">
        <v>390</v>
      </c>
      <c r="L1330" s="34" t="s">
        <v>29</v>
      </c>
      <c r="M1330" s="34" t="s">
        <v>91</v>
      </c>
      <c r="N1330" s="34" t="s">
        <v>389</v>
      </c>
      <c r="O1330" s="38"/>
      <c r="P1330" s="34"/>
      <c r="Q1330" s="34"/>
      <c r="R1330" s="284"/>
      <c r="S1330" s="285"/>
      <c r="T1330" s="38"/>
      <c r="U1330" s="38"/>
      <c r="V1330" s="42"/>
      <c r="W1330" s="38"/>
      <c r="X1330" s="43"/>
      <c r="Y1330" s="271"/>
      <c r="Z1330" s="271"/>
      <c r="AA1330" s="271"/>
      <c r="AB1330" s="271"/>
    </row>
    <row r="1331" spans="1:28" ht="16">
      <c r="A1331" s="34">
        <f t="shared" si="23"/>
        <v>48</v>
      </c>
      <c r="B1331" s="279">
        <v>45962</v>
      </c>
      <c r="C1331" s="34" t="s">
        <v>5727</v>
      </c>
      <c r="D1331" s="280"/>
      <c r="E1331" s="34" t="s">
        <v>5327</v>
      </c>
      <c r="F1331" s="282" t="s">
        <v>24</v>
      </c>
      <c r="G1331" s="282"/>
      <c r="H1331" s="282"/>
      <c r="I1331" s="34" t="s">
        <v>26</v>
      </c>
      <c r="J1331" s="34" t="s">
        <v>27</v>
      </c>
      <c r="K1331" s="34" t="s">
        <v>390</v>
      </c>
      <c r="L1331" s="34" t="s">
        <v>29</v>
      </c>
      <c r="M1331" s="34" t="s">
        <v>203</v>
      </c>
      <c r="N1331" s="34" t="s">
        <v>110</v>
      </c>
      <c r="O1331" s="38"/>
      <c r="P1331" s="34"/>
      <c r="Q1331" s="34"/>
      <c r="R1331" s="284"/>
      <c r="S1331" s="285"/>
      <c r="T1331" s="38"/>
      <c r="U1331" s="38"/>
      <c r="V1331" s="42"/>
      <c r="W1331" s="38"/>
      <c r="X1331" s="43"/>
      <c r="Y1331" s="271"/>
      <c r="Z1331" s="271"/>
      <c r="AA1331" s="271"/>
      <c r="AB1331" s="271"/>
    </row>
    <row r="1332" spans="1:28" ht="16">
      <c r="A1332" s="34">
        <f t="shared" si="23"/>
        <v>49</v>
      </c>
      <c r="B1332" s="279">
        <v>45962</v>
      </c>
      <c r="C1332" s="34" t="s">
        <v>687</v>
      </c>
      <c r="D1332" s="280"/>
      <c r="E1332" s="34"/>
      <c r="F1332" s="144"/>
      <c r="G1332" s="144"/>
      <c r="H1332" s="144"/>
      <c r="I1332" s="34" t="s">
        <v>48</v>
      </c>
      <c r="J1332" s="34" t="s">
        <v>38</v>
      </c>
      <c r="K1332" s="34" t="s">
        <v>390</v>
      </c>
      <c r="L1332" s="34" t="s">
        <v>29</v>
      </c>
      <c r="M1332" s="34" t="s">
        <v>161</v>
      </c>
      <c r="N1332" s="34" t="s">
        <v>110</v>
      </c>
      <c r="O1332" s="38"/>
      <c r="P1332" s="34"/>
      <c r="Q1332" s="34"/>
      <c r="R1332" s="284"/>
      <c r="S1332" s="285"/>
      <c r="T1332" s="38"/>
      <c r="U1332" s="38"/>
      <c r="V1332" s="42"/>
      <c r="W1332" s="38"/>
      <c r="X1332" s="43"/>
      <c r="Y1332" s="271"/>
      <c r="Z1332" s="271"/>
      <c r="AA1332" s="271"/>
      <c r="AB1332" s="271"/>
    </row>
    <row r="1333" spans="1:28" ht="16">
      <c r="A1333" s="34">
        <f t="shared" si="23"/>
        <v>50</v>
      </c>
      <c r="B1333" s="279">
        <v>45962</v>
      </c>
      <c r="C1333" s="34" t="s">
        <v>4049</v>
      </c>
      <c r="D1333" s="350"/>
      <c r="E1333" s="34" t="s">
        <v>3619</v>
      </c>
      <c r="F1333" s="282" t="s">
        <v>5471</v>
      </c>
      <c r="G1333" s="282"/>
      <c r="H1333" s="282"/>
      <c r="I1333" s="34" t="s">
        <v>26</v>
      </c>
      <c r="J1333" s="34" t="s">
        <v>27</v>
      </c>
      <c r="K1333" s="34" t="s">
        <v>388</v>
      </c>
      <c r="L1333" s="34" t="s">
        <v>29</v>
      </c>
      <c r="M1333" s="34" t="s">
        <v>203</v>
      </c>
      <c r="N1333" s="34" t="s">
        <v>234</v>
      </c>
      <c r="O1333" s="38" t="s">
        <v>1169</v>
      </c>
      <c r="P1333" s="34"/>
      <c r="Q1333" s="34"/>
      <c r="R1333" s="284"/>
      <c r="S1333" s="285"/>
      <c r="T1333" s="38"/>
      <c r="U1333" s="38"/>
      <c r="V1333" s="42"/>
      <c r="W1333" s="38"/>
      <c r="X1333" s="43"/>
      <c r="Y1333" s="271"/>
      <c r="Z1333" s="271"/>
      <c r="AA1333" s="271"/>
      <c r="AB1333" s="271"/>
    </row>
    <row r="1334" spans="1:28" ht="17">
      <c r="A1334" s="131">
        <f t="shared" si="23"/>
        <v>51</v>
      </c>
      <c r="B1334" s="316">
        <v>45962</v>
      </c>
      <c r="C1334" s="131" t="s">
        <v>834</v>
      </c>
      <c r="D1334" s="321"/>
      <c r="E1334" s="131" t="s">
        <v>5728</v>
      </c>
      <c r="F1334" s="332" t="s">
        <v>5488</v>
      </c>
      <c r="G1334" s="332"/>
      <c r="H1334" s="332"/>
      <c r="I1334" s="131" t="s">
        <v>26</v>
      </c>
      <c r="J1334" s="131" t="s">
        <v>27</v>
      </c>
      <c r="K1334" s="131" t="s">
        <v>388</v>
      </c>
      <c r="L1334" s="131" t="s">
        <v>29</v>
      </c>
      <c r="M1334" s="131" t="s">
        <v>203</v>
      </c>
      <c r="N1334" s="131" t="s">
        <v>234</v>
      </c>
      <c r="O1334" s="133" t="s">
        <v>697</v>
      </c>
      <c r="P1334" s="131"/>
      <c r="Q1334" s="131"/>
      <c r="R1334" s="328" t="s">
        <v>110</v>
      </c>
      <c r="S1334" s="302" t="s">
        <v>5729</v>
      </c>
      <c r="T1334" s="133"/>
      <c r="U1334" s="133"/>
      <c r="V1334" s="323"/>
      <c r="W1334" s="133"/>
      <c r="X1334" s="319"/>
      <c r="Y1334" s="320"/>
      <c r="Z1334" s="320"/>
      <c r="AA1334" s="320"/>
      <c r="AB1334" s="320"/>
    </row>
    <row r="1335" spans="1:28" ht="34">
      <c r="A1335" s="34">
        <f t="shared" si="23"/>
        <v>52</v>
      </c>
      <c r="B1335" s="279">
        <v>45962</v>
      </c>
      <c r="C1335" s="34" t="s">
        <v>5730</v>
      </c>
      <c r="D1335" s="280"/>
      <c r="E1335" s="34" t="s">
        <v>5731</v>
      </c>
      <c r="F1335" s="282" t="s">
        <v>24</v>
      </c>
      <c r="G1335" s="282"/>
      <c r="H1335" s="282"/>
      <c r="I1335" s="34" t="s">
        <v>26</v>
      </c>
      <c r="J1335" s="34" t="s">
        <v>27</v>
      </c>
      <c r="K1335" s="34" t="s">
        <v>388</v>
      </c>
      <c r="L1335" s="34" t="s">
        <v>29</v>
      </c>
      <c r="M1335" s="34" t="s">
        <v>361</v>
      </c>
      <c r="N1335" s="34" t="s">
        <v>234</v>
      </c>
      <c r="O1335" s="38" t="s">
        <v>32</v>
      </c>
      <c r="P1335" s="34"/>
      <c r="Q1335" s="34"/>
      <c r="R1335" s="284" t="s">
        <v>5732</v>
      </c>
      <c r="S1335" s="285" t="s">
        <v>5733</v>
      </c>
      <c r="T1335" s="38"/>
      <c r="U1335" s="38"/>
      <c r="V1335" s="286"/>
      <c r="W1335" s="38"/>
      <c r="X1335" s="43"/>
      <c r="Y1335" s="271"/>
      <c r="Z1335" s="271"/>
      <c r="AA1335" s="271"/>
      <c r="AB1335" s="271"/>
    </row>
    <row r="1336" spans="1:28" ht="17">
      <c r="A1336" s="34">
        <f t="shared" si="23"/>
        <v>53</v>
      </c>
      <c r="B1336" s="279">
        <v>45962</v>
      </c>
      <c r="C1336" s="34" t="s">
        <v>4534</v>
      </c>
      <c r="D1336" s="280"/>
      <c r="E1336" s="34"/>
      <c r="F1336" s="144"/>
      <c r="G1336" s="144"/>
      <c r="H1336" s="144"/>
      <c r="I1336" s="34" t="s">
        <v>48</v>
      </c>
      <c r="J1336" s="34" t="s">
        <v>38</v>
      </c>
      <c r="K1336" s="34" t="s">
        <v>388</v>
      </c>
      <c r="L1336" s="34" t="s">
        <v>107</v>
      </c>
      <c r="M1336" s="34" t="s">
        <v>161</v>
      </c>
      <c r="N1336" s="34" t="s">
        <v>227</v>
      </c>
      <c r="O1336" s="38" t="s">
        <v>32</v>
      </c>
      <c r="P1336" s="34"/>
      <c r="Q1336" s="34"/>
      <c r="R1336" s="284" t="s">
        <v>4939</v>
      </c>
      <c r="S1336" s="285" t="s">
        <v>5734</v>
      </c>
      <c r="T1336" s="38"/>
      <c r="U1336" s="38"/>
      <c r="V1336" s="286"/>
      <c r="W1336" s="38"/>
      <c r="X1336" s="43"/>
      <c r="Y1336" s="271"/>
      <c r="Z1336" s="271"/>
      <c r="AA1336" s="271"/>
      <c r="AB1336" s="271"/>
    </row>
    <row r="1337" spans="1:28" ht="17">
      <c r="A1337" s="131">
        <f t="shared" si="23"/>
        <v>54</v>
      </c>
      <c r="B1337" s="316">
        <v>45962</v>
      </c>
      <c r="C1337" s="131" t="s">
        <v>224</v>
      </c>
      <c r="D1337" s="321"/>
      <c r="E1337" s="131" t="s">
        <v>5735</v>
      </c>
      <c r="F1337" s="332" t="s">
        <v>5488</v>
      </c>
      <c r="G1337" s="332"/>
      <c r="H1337" s="332"/>
      <c r="I1337" s="131" t="s">
        <v>26</v>
      </c>
      <c r="J1337" s="131" t="s">
        <v>27</v>
      </c>
      <c r="K1337" s="131" t="s">
        <v>388</v>
      </c>
      <c r="L1337" s="131" t="s">
        <v>29</v>
      </c>
      <c r="M1337" s="131" t="s">
        <v>203</v>
      </c>
      <c r="N1337" s="131" t="s">
        <v>234</v>
      </c>
      <c r="O1337" s="133" t="s">
        <v>697</v>
      </c>
      <c r="P1337" s="131"/>
      <c r="Q1337" s="131"/>
      <c r="R1337" s="328" t="s">
        <v>110</v>
      </c>
      <c r="S1337" s="302" t="s">
        <v>5729</v>
      </c>
      <c r="T1337" s="133"/>
      <c r="U1337" s="133"/>
      <c r="V1337" s="323"/>
      <c r="W1337" s="133"/>
      <c r="X1337" s="319"/>
      <c r="Y1337" s="320"/>
      <c r="Z1337" s="320"/>
      <c r="AA1337" s="320"/>
      <c r="AB1337" s="320"/>
    </row>
    <row r="1338" spans="1:28" ht="17">
      <c r="A1338" s="34">
        <f t="shared" si="23"/>
        <v>55</v>
      </c>
      <c r="B1338" s="279">
        <v>45962</v>
      </c>
      <c r="C1338" s="34" t="s">
        <v>5736</v>
      </c>
      <c r="D1338" s="280"/>
      <c r="E1338" s="34" t="s">
        <v>5737</v>
      </c>
      <c r="F1338" s="282" t="s">
        <v>5471</v>
      </c>
      <c r="G1338" s="282"/>
      <c r="H1338" s="282"/>
      <c r="I1338" s="34" t="s">
        <v>26</v>
      </c>
      <c r="J1338" s="34" t="s">
        <v>27</v>
      </c>
      <c r="K1338" s="34" t="s">
        <v>388</v>
      </c>
      <c r="L1338" s="34" t="s">
        <v>29</v>
      </c>
      <c r="M1338" s="34" t="s">
        <v>91</v>
      </c>
      <c r="N1338" s="34" t="s">
        <v>227</v>
      </c>
      <c r="O1338" s="38" t="s">
        <v>32</v>
      </c>
      <c r="P1338" s="34"/>
      <c r="Q1338" s="34"/>
      <c r="R1338" s="284" t="s">
        <v>5182</v>
      </c>
      <c r="S1338" s="288" t="s">
        <v>2712</v>
      </c>
      <c r="T1338" s="38"/>
      <c r="U1338" s="38"/>
      <c r="V1338" s="286"/>
      <c r="W1338" s="38"/>
      <c r="X1338" s="43"/>
      <c r="Y1338" s="271"/>
      <c r="Z1338" s="271"/>
      <c r="AA1338" s="271"/>
      <c r="AB1338" s="271"/>
    </row>
    <row r="1339" spans="1:28" ht="17">
      <c r="A1339" s="131">
        <f t="shared" si="23"/>
        <v>56</v>
      </c>
      <c r="B1339" s="316">
        <v>45962</v>
      </c>
      <c r="C1339" s="131" t="s">
        <v>5738</v>
      </c>
      <c r="D1339" s="321"/>
      <c r="E1339" s="131"/>
      <c r="F1339" s="154"/>
      <c r="G1339" s="154"/>
      <c r="H1339" s="154"/>
      <c r="I1339" s="131" t="s">
        <v>48</v>
      </c>
      <c r="J1339" s="131" t="s">
        <v>38</v>
      </c>
      <c r="K1339" s="131" t="s">
        <v>388</v>
      </c>
      <c r="L1339" s="131" t="s">
        <v>107</v>
      </c>
      <c r="M1339" s="131" t="s">
        <v>161</v>
      </c>
      <c r="N1339" s="131" t="s">
        <v>227</v>
      </c>
      <c r="O1339" s="133" t="s">
        <v>697</v>
      </c>
      <c r="P1339" s="131"/>
      <c r="Q1339" s="131"/>
      <c r="R1339" s="328" t="s">
        <v>110</v>
      </c>
      <c r="S1339" s="302" t="s">
        <v>5729</v>
      </c>
      <c r="T1339" s="133"/>
      <c r="U1339" s="133"/>
      <c r="V1339" s="323"/>
      <c r="W1339" s="133"/>
      <c r="X1339" s="319"/>
      <c r="Y1339" s="320"/>
      <c r="Z1339" s="320"/>
      <c r="AA1339" s="320"/>
      <c r="AB1339" s="320"/>
    </row>
    <row r="1340" spans="1:28" ht="17">
      <c r="A1340" s="34">
        <f t="shared" si="23"/>
        <v>57</v>
      </c>
      <c r="B1340" s="279">
        <v>45962</v>
      </c>
      <c r="C1340" s="34" t="s">
        <v>5739</v>
      </c>
      <c r="D1340" s="280"/>
      <c r="E1340" s="34"/>
      <c r="F1340" s="144"/>
      <c r="G1340" s="144"/>
      <c r="H1340" s="144"/>
      <c r="I1340" s="34" t="s">
        <v>48</v>
      </c>
      <c r="J1340" s="34" t="s">
        <v>27</v>
      </c>
      <c r="K1340" s="34" t="s">
        <v>388</v>
      </c>
      <c r="L1340" s="34" t="s">
        <v>29</v>
      </c>
      <c r="M1340" s="34" t="s">
        <v>212</v>
      </c>
      <c r="N1340" s="34" t="s">
        <v>227</v>
      </c>
      <c r="O1340" s="38" t="s">
        <v>697</v>
      </c>
      <c r="P1340" s="34" t="s">
        <v>121</v>
      </c>
      <c r="Q1340" s="44">
        <v>45965</v>
      </c>
      <c r="R1340" s="284" t="s">
        <v>4344</v>
      </c>
      <c r="S1340" s="285"/>
      <c r="T1340" s="38"/>
      <c r="U1340" s="38" t="s">
        <v>436</v>
      </c>
      <c r="V1340" s="42"/>
      <c r="W1340" s="38"/>
      <c r="X1340" s="43"/>
      <c r="Y1340" s="271"/>
      <c r="Z1340" s="271"/>
      <c r="AA1340" s="271"/>
      <c r="AB1340" s="271"/>
    </row>
    <row r="1341" spans="1:28" ht="15.75" customHeight="1">
      <c r="A1341" s="34">
        <f t="shared" si="23"/>
        <v>58</v>
      </c>
      <c r="B1341" s="279">
        <v>45962</v>
      </c>
      <c r="C1341" s="34" t="s">
        <v>5740</v>
      </c>
      <c r="D1341" s="304"/>
      <c r="E1341" s="34" t="s">
        <v>5741</v>
      </c>
      <c r="F1341" s="282" t="s">
        <v>24</v>
      </c>
      <c r="G1341" s="282"/>
      <c r="H1341" s="282"/>
      <c r="I1341" s="34" t="s">
        <v>26</v>
      </c>
      <c r="J1341" s="34" t="s">
        <v>27</v>
      </c>
      <c r="K1341" s="34" t="s">
        <v>388</v>
      </c>
      <c r="L1341" s="34" t="s">
        <v>29</v>
      </c>
      <c r="M1341" s="34" t="s">
        <v>361</v>
      </c>
      <c r="N1341" s="34" t="s">
        <v>227</v>
      </c>
      <c r="O1341" s="38" t="s">
        <v>32</v>
      </c>
      <c r="P1341" s="34"/>
      <c r="Q1341" s="34"/>
      <c r="R1341" s="284" t="s">
        <v>5182</v>
      </c>
      <c r="S1341" s="288" t="s">
        <v>2712</v>
      </c>
      <c r="T1341" s="38"/>
      <c r="U1341" s="38"/>
      <c r="V1341" s="286"/>
      <c r="W1341" s="38"/>
      <c r="X1341" s="43"/>
      <c r="Y1341" s="271"/>
      <c r="Z1341" s="271"/>
      <c r="AA1341" s="271"/>
      <c r="AB1341" s="271"/>
    </row>
    <row r="1342" spans="1:28" ht="15.75" customHeight="1">
      <c r="A1342" s="34"/>
      <c r="B1342" s="279">
        <v>45963</v>
      </c>
      <c r="C1342" s="34" t="s">
        <v>889</v>
      </c>
      <c r="D1342" s="351"/>
      <c r="E1342" s="34"/>
      <c r="F1342" s="282"/>
      <c r="G1342" s="282"/>
      <c r="H1342" s="282"/>
      <c r="I1342" s="34"/>
      <c r="J1342" s="34"/>
      <c r="K1342" s="34"/>
      <c r="L1342" s="34"/>
      <c r="M1342" s="34"/>
      <c r="N1342" s="34"/>
      <c r="O1342" s="38"/>
      <c r="P1342" s="34"/>
      <c r="Q1342" s="34"/>
      <c r="R1342" s="284" t="s">
        <v>4344</v>
      </c>
      <c r="S1342" s="288" t="s">
        <v>910</v>
      </c>
      <c r="T1342" s="38" t="s">
        <v>32</v>
      </c>
      <c r="U1342" s="38" t="s">
        <v>44</v>
      </c>
      <c r="V1342" s="42">
        <v>20000000</v>
      </c>
      <c r="W1342" s="38" t="s">
        <v>27</v>
      </c>
      <c r="X1342" s="43"/>
      <c r="Y1342" s="271"/>
      <c r="Z1342" s="271"/>
      <c r="AA1342" s="271"/>
      <c r="AB1342" s="271"/>
    </row>
    <row r="1343" spans="1:28" ht="15.75" customHeight="1">
      <c r="A1343" s="34"/>
      <c r="B1343" s="279">
        <v>45963</v>
      </c>
      <c r="C1343" s="34" t="s">
        <v>5742</v>
      </c>
      <c r="D1343" s="351"/>
      <c r="E1343" s="34"/>
      <c r="F1343" s="282"/>
      <c r="G1343" s="282"/>
      <c r="H1343" s="282"/>
      <c r="I1343" s="34" t="s">
        <v>26</v>
      </c>
      <c r="J1343" s="34" t="s">
        <v>27</v>
      </c>
      <c r="K1343" s="34"/>
      <c r="L1343" s="34" t="s">
        <v>29</v>
      </c>
      <c r="M1343" s="34"/>
      <c r="N1343" s="34"/>
      <c r="O1343" s="38" t="s">
        <v>32</v>
      </c>
      <c r="P1343" s="34" t="s">
        <v>405</v>
      </c>
      <c r="Q1343" s="55">
        <v>45963</v>
      </c>
      <c r="R1343" s="284" t="s">
        <v>4344</v>
      </c>
      <c r="S1343" s="285" t="s">
        <v>910</v>
      </c>
      <c r="T1343" s="38" t="s">
        <v>32</v>
      </c>
      <c r="U1343" s="38" t="s">
        <v>44</v>
      </c>
      <c r="V1343" s="286">
        <v>10000000</v>
      </c>
      <c r="W1343" s="38" t="s">
        <v>27</v>
      </c>
      <c r="X1343" s="43"/>
      <c r="Y1343" s="271"/>
      <c r="Z1343" s="271"/>
      <c r="AA1343" s="271"/>
      <c r="AB1343" s="271"/>
    </row>
    <row r="1344" spans="1:28" ht="16">
      <c r="A1344" s="34">
        <f>A1341+1</f>
        <v>59</v>
      </c>
      <c r="B1344" s="279">
        <v>45962</v>
      </c>
      <c r="C1344" s="34" t="s">
        <v>5743</v>
      </c>
      <c r="D1344" s="280"/>
      <c r="E1344" s="34" t="s">
        <v>5340</v>
      </c>
      <c r="F1344" s="291" t="s">
        <v>4252</v>
      </c>
      <c r="G1344" s="291"/>
      <c r="H1344" s="291"/>
      <c r="I1344" s="34" t="s">
        <v>26</v>
      </c>
      <c r="J1344" s="34" t="s">
        <v>27</v>
      </c>
      <c r="K1344" s="34" t="s">
        <v>388</v>
      </c>
      <c r="L1344" s="34" t="s">
        <v>29</v>
      </c>
      <c r="M1344" s="34" t="s">
        <v>91</v>
      </c>
      <c r="N1344" s="34" t="s">
        <v>389</v>
      </c>
      <c r="O1344" s="38"/>
      <c r="P1344" s="34"/>
      <c r="Q1344" s="34"/>
      <c r="R1344" s="284"/>
      <c r="S1344" s="285"/>
      <c r="T1344" s="38"/>
      <c r="U1344" s="38"/>
      <c r="V1344" s="42"/>
      <c r="W1344" s="38"/>
      <c r="X1344" s="43"/>
      <c r="Y1344" s="271"/>
      <c r="Z1344" s="271"/>
      <c r="AA1344" s="271"/>
      <c r="AB1344" s="271"/>
    </row>
    <row r="1345" spans="1:28" ht="16">
      <c r="A1345" s="34">
        <f t="shared" ref="A1345:A1367" si="24">A1344+1</f>
        <v>60</v>
      </c>
      <c r="B1345" s="279">
        <v>45962</v>
      </c>
      <c r="C1345" s="34" t="s">
        <v>1501</v>
      </c>
      <c r="D1345" s="280"/>
      <c r="E1345" s="34"/>
      <c r="F1345" s="144"/>
      <c r="G1345" s="144"/>
      <c r="H1345" s="144"/>
      <c r="I1345" s="34" t="s">
        <v>48</v>
      </c>
      <c r="J1345" s="34"/>
      <c r="K1345" s="34" t="s">
        <v>388</v>
      </c>
      <c r="L1345" s="34" t="s">
        <v>29</v>
      </c>
      <c r="M1345" s="34"/>
      <c r="N1345" s="34" t="s">
        <v>231</v>
      </c>
      <c r="O1345" s="38"/>
      <c r="P1345" s="34"/>
      <c r="Q1345" s="34"/>
      <c r="R1345" s="284"/>
      <c r="S1345" s="285"/>
      <c r="T1345" s="38"/>
      <c r="U1345" s="38"/>
      <c r="V1345" s="42"/>
      <c r="W1345" s="38"/>
      <c r="X1345" s="43"/>
      <c r="Y1345" s="271"/>
      <c r="Z1345" s="271"/>
      <c r="AA1345" s="271"/>
      <c r="AB1345" s="271"/>
    </row>
    <row r="1346" spans="1:28" ht="16">
      <c r="A1346" s="34">
        <f t="shared" si="24"/>
        <v>61</v>
      </c>
      <c r="B1346" s="279">
        <v>45962</v>
      </c>
      <c r="C1346" s="34" t="s">
        <v>5744</v>
      </c>
      <c r="D1346" s="280"/>
      <c r="E1346" s="136" t="s">
        <v>5745</v>
      </c>
      <c r="F1346" s="282" t="s">
        <v>24</v>
      </c>
      <c r="G1346" s="282"/>
      <c r="H1346" s="282"/>
      <c r="I1346" s="34" t="s">
        <v>26</v>
      </c>
      <c r="J1346" s="34" t="s">
        <v>27</v>
      </c>
      <c r="K1346" s="34" t="s">
        <v>388</v>
      </c>
      <c r="L1346" s="34" t="s">
        <v>29</v>
      </c>
      <c r="M1346" s="34" t="s">
        <v>203</v>
      </c>
      <c r="N1346" s="34" t="s">
        <v>389</v>
      </c>
      <c r="O1346" s="38"/>
      <c r="P1346" s="34"/>
      <c r="Q1346" s="34"/>
      <c r="R1346" s="284"/>
      <c r="S1346" s="285"/>
      <c r="T1346" s="38"/>
      <c r="U1346" s="38"/>
      <c r="V1346" s="42"/>
      <c r="W1346" s="38"/>
      <c r="X1346" s="43"/>
      <c r="Y1346" s="271"/>
      <c r="Z1346" s="271"/>
      <c r="AA1346" s="271"/>
      <c r="AB1346" s="271"/>
    </row>
    <row r="1347" spans="1:28" ht="16">
      <c r="A1347" s="34">
        <f t="shared" si="24"/>
        <v>62</v>
      </c>
      <c r="B1347" s="279">
        <v>45962</v>
      </c>
      <c r="C1347" s="34" t="s">
        <v>5746</v>
      </c>
      <c r="D1347" s="289"/>
      <c r="E1347" s="136"/>
      <c r="F1347" s="144"/>
      <c r="G1347" s="144"/>
      <c r="H1347" s="144"/>
      <c r="I1347" s="34" t="s">
        <v>48</v>
      </c>
      <c r="J1347" s="34" t="s">
        <v>38</v>
      </c>
      <c r="K1347" s="34" t="s">
        <v>388</v>
      </c>
      <c r="L1347" s="34" t="s">
        <v>107</v>
      </c>
      <c r="M1347" s="34" t="s">
        <v>161</v>
      </c>
      <c r="N1347" s="34" t="s">
        <v>389</v>
      </c>
      <c r="O1347" s="38"/>
      <c r="P1347" s="34"/>
      <c r="Q1347" s="34"/>
      <c r="R1347" s="284"/>
      <c r="S1347" s="285"/>
      <c r="T1347" s="38"/>
      <c r="U1347" s="38"/>
      <c r="V1347" s="42"/>
      <c r="W1347" s="38"/>
      <c r="X1347" s="43"/>
      <c r="Y1347" s="271"/>
      <c r="Z1347" s="271"/>
      <c r="AA1347" s="271"/>
      <c r="AB1347" s="271"/>
    </row>
    <row r="1348" spans="1:28" ht="16">
      <c r="A1348" s="34">
        <f t="shared" si="24"/>
        <v>63</v>
      </c>
      <c r="B1348" s="279">
        <v>45962</v>
      </c>
      <c r="C1348" s="34" t="s">
        <v>5747</v>
      </c>
      <c r="D1348" s="289"/>
      <c r="E1348" s="136"/>
      <c r="F1348" s="144"/>
      <c r="G1348" s="144"/>
      <c r="H1348" s="144"/>
      <c r="I1348" s="34" t="s">
        <v>48</v>
      </c>
      <c r="J1348" s="34"/>
      <c r="K1348" s="34" t="s">
        <v>388</v>
      </c>
      <c r="L1348" s="34" t="s">
        <v>29</v>
      </c>
      <c r="M1348" s="34"/>
      <c r="N1348" s="34" t="s">
        <v>231</v>
      </c>
      <c r="O1348" s="38"/>
      <c r="P1348" s="34"/>
      <c r="Q1348" s="34"/>
      <c r="R1348" s="284"/>
      <c r="S1348" s="285"/>
      <c r="T1348" s="38"/>
      <c r="U1348" s="38"/>
      <c r="V1348" s="42"/>
      <c r="W1348" s="38"/>
      <c r="X1348" s="43"/>
      <c r="Y1348" s="271"/>
      <c r="Z1348" s="271"/>
      <c r="AA1348" s="271"/>
      <c r="AB1348" s="271"/>
    </row>
    <row r="1349" spans="1:28" ht="16">
      <c r="A1349" s="34">
        <f t="shared" si="24"/>
        <v>64</v>
      </c>
      <c r="B1349" s="279">
        <v>45962</v>
      </c>
      <c r="C1349" s="34" t="s">
        <v>5748</v>
      </c>
      <c r="D1349" s="289"/>
      <c r="E1349" s="136"/>
      <c r="F1349" s="144"/>
      <c r="G1349" s="144"/>
      <c r="H1349" s="144"/>
      <c r="I1349" s="34" t="s">
        <v>48</v>
      </c>
      <c r="J1349" s="34" t="s">
        <v>27</v>
      </c>
      <c r="K1349" s="34" t="s">
        <v>388</v>
      </c>
      <c r="L1349" s="34" t="s">
        <v>29</v>
      </c>
      <c r="M1349" s="34" t="s">
        <v>203</v>
      </c>
      <c r="N1349" s="34" t="s">
        <v>389</v>
      </c>
      <c r="O1349" s="38"/>
      <c r="P1349" s="34"/>
      <c r="Q1349" s="34"/>
      <c r="R1349" s="284"/>
      <c r="S1349" s="285"/>
      <c r="T1349" s="38"/>
      <c r="U1349" s="38"/>
      <c r="V1349" s="42"/>
      <c r="W1349" s="38"/>
      <c r="X1349" s="43"/>
      <c r="Y1349" s="271"/>
      <c r="Z1349" s="271"/>
      <c r="AA1349" s="271"/>
      <c r="AB1349" s="271"/>
    </row>
    <row r="1350" spans="1:28" ht="16">
      <c r="A1350" s="34">
        <f t="shared" si="24"/>
        <v>65</v>
      </c>
      <c r="B1350" s="279">
        <v>45962</v>
      </c>
      <c r="C1350" s="34" t="s">
        <v>5749</v>
      </c>
      <c r="D1350" s="280"/>
      <c r="E1350" s="34"/>
      <c r="F1350" s="144"/>
      <c r="G1350" s="144"/>
      <c r="H1350" s="144"/>
      <c r="I1350" s="34" t="s">
        <v>48</v>
      </c>
      <c r="J1350" s="34" t="s">
        <v>27</v>
      </c>
      <c r="K1350" s="34" t="s">
        <v>388</v>
      </c>
      <c r="L1350" s="34" t="s">
        <v>29</v>
      </c>
      <c r="M1350" s="34" t="s">
        <v>203</v>
      </c>
      <c r="N1350" s="34" t="s">
        <v>389</v>
      </c>
      <c r="O1350" s="38"/>
      <c r="P1350" s="34"/>
      <c r="Q1350" s="34"/>
      <c r="R1350" s="284"/>
      <c r="S1350" s="285"/>
      <c r="T1350" s="38"/>
      <c r="U1350" s="38"/>
      <c r="V1350" s="42"/>
      <c r="W1350" s="38"/>
      <c r="X1350" s="43"/>
      <c r="Y1350" s="271"/>
      <c r="Z1350" s="271"/>
      <c r="AA1350" s="271"/>
      <c r="AB1350" s="271"/>
    </row>
    <row r="1351" spans="1:28" ht="17">
      <c r="A1351" s="34">
        <f t="shared" si="24"/>
        <v>66</v>
      </c>
      <c r="B1351" s="279">
        <v>45962</v>
      </c>
      <c r="C1351" s="34" t="s">
        <v>5750</v>
      </c>
      <c r="D1351" s="280"/>
      <c r="E1351" s="34"/>
      <c r="F1351" s="144"/>
      <c r="G1351" s="144"/>
      <c r="H1351" s="144"/>
      <c r="I1351" s="34" t="s">
        <v>48</v>
      </c>
      <c r="J1351" s="34" t="s">
        <v>38</v>
      </c>
      <c r="K1351" s="34" t="s">
        <v>391</v>
      </c>
      <c r="L1351" s="34" t="s">
        <v>107</v>
      </c>
      <c r="M1351" s="34" t="s">
        <v>161</v>
      </c>
      <c r="N1351" s="34" t="s">
        <v>234</v>
      </c>
      <c r="O1351" s="38" t="s">
        <v>4264</v>
      </c>
      <c r="P1351" s="34"/>
      <c r="Q1351" s="49"/>
      <c r="R1351" s="284" t="s">
        <v>4364</v>
      </c>
      <c r="S1351" s="285"/>
      <c r="T1351" s="38"/>
      <c r="U1351" s="38"/>
      <c r="V1351" s="42"/>
      <c r="W1351" s="38"/>
      <c r="X1351" s="43"/>
      <c r="Y1351" s="271"/>
      <c r="Z1351" s="271"/>
      <c r="AA1351" s="271"/>
      <c r="AB1351" s="271"/>
    </row>
    <row r="1352" spans="1:28" ht="16">
      <c r="A1352" s="34">
        <f t="shared" si="24"/>
        <v>67</v>
      </c>
      <c r="B1352" s="279">
        <v>45962</v>
      </c>
      <c r="C1352" s="34" t="s">
        <v>5751</v>
      </c>
      <c r="D1352" s="280"/>
      <c r="E1352" s="34"/>
      <c r="F1352" s="144"/>
      <c r="G1352" s="144"/>
      <c r="H1352" s="144"/>
      <c r="I1352" s="34" t="s">
        <v>48</v>
      </c>
      <c r="J1352" s="34" t="s">
        <v>38</v>
      </c>
      <c r="K1352" s="34" t="s">
        <v>388</v>
      </c>
      <c r="L1352" s="34" t="s">
        <v>107</v>
      </c>
      <c r="M1352" s="34" t="s">
        <v>161</v>
      </c>
      <c r="N1352" s="34" t="s">
        <v>389</v>
      </c>
      <c r="O1352" s="38"/>
      <c r="P1352" s="34"/>
      <c r="Q1352" s="34"/>
      <c r="R1352" s="284"/>
      <c r="S1352" s="285"/>
      <c r="T1352" s="38"/>
      <c r="U1352" s="38"/>
      <c r="V1352" s="42"/>
      <c r="W1352" s="38"/>
      <c r="X1352" s="43"/>
      <c r="Y1352" s="271"/>
      <c r="Z1352" s="271"/>
      <c r="AA1352" s="271"/>
      <c r="AB1352" s="271"/>
    </row>
    <row r="1353" spans="1:28" ht="16">
      <c r="A1353" s="34">
        <f t="shared" si="24"/>
        <v>68</v>
      </c>
      <c r="B1353" s="279">
        <v>45962</v>
      </c>
      <c r="C1353" s="34" t="s">
        <v>308</v>
      </c>
      <c r="D1353" s="280"/>
      <c r="E1353" s="34" t="s">
        <v>5752</v>
      </c>
      <c r="F1353" s="282" t="s">
        <v>5543</v>
      </c>
      <c r="G1353" s="282"/>
      <c r="H1353" s="282"/>
      <c r="I1353" s="34" t="s">
        <v>26</v>
      </c>
      <c r="J1353" s="34" t="s">
        <v>38</v>
      </c>
      <c r="K1353" s="34" t="s">
        <v>388</v>
      </c>
      <c r="L1353" s="34" t="s">
        <v>107</v>
      </c>
      <c r="M1353" s="34" t="s">
        <v>161</v>
      </c>
      <c r="N1353" s="34" t="s">
        <v>389</v>
      </c>
      <c r="O1353" s="38"/>
      <c r="P1353" s="34"/>
      <c r="Q1353" s="34"/>
      <c r="R1353" s="284"/>
      <c r="S1353" s="285"/>
      <c r="T1353" s="38"/>
      <c r="U1353" s="38"/>
      <c r="V1353" s="42"/>
      <c r="W1353" s="38"/>
      <c r="X1353" s="43"/>
      <c r="Y1353" s="271"/>
      <c r="Z1353" s="271"/>
      <c r="AA1353" s="271"/>
      <c r="AB1353" s="271"/>
    </row>
    <row r="1354" spans="1:28" ht="16">
      <c r="A1354" s="34">
        <f t="shared" si="24"/>
        <v>69</v>
      </c>
      <c r="B1354" s="279">
        <v>45962</v>
      </c>
      <c r="C1354" s="34" t="s">
        <v>5753</v>
      </c>
      <c r="D1354" s="280"/>
      <c r="E1354" s="34" t="s">
        <v>5754</v>
      </c>
      <c r="F1354" s="282" t="s">
        <v>5755</v>
      </c>
      <c r="G1354" s="282"/>
      <c r="H1354" s="282"/>
      <c r="I1354" s="34" t="s">
        <v>26</v>
      </c>
      <c r="J1354" s="34"/>
      <c r="K1354" s="34" t="s">
        <v>388</v>
      </c>
      <c r="L1354" s="34" t="s">
        <v>29</v>
      </c>
      <c r="M1354" s="34"/>
      <c r="N1354" s="34" t="s">
        <v>231</v>
      </c>
      <c r="O1354" s="38"/>
      <c r="P1354" s="34"/>
      <c r="Q1354" s="34"/>
      <c r="R1354" s="284"/>
      <c r="S1354" s="285"/>
      <c r="T1354" s="38"/>
      <c r="U1354" s="38"/>
      <c r="V1354" s="42"/>
      <c r="W1354" s="38"/>
      <c r="X1354" s="43"/>
      <c r="Y1354" s="271"/>
      <c r="Z1354" s="271"/>
      <c r="AA1354" s="271"/>
      <c r="AB1354" s="271"/>
    </row>
    <row r="1355" spans="1:28" ht="16">
      <c r="A1355" s="34">
        <f t="shared" si="24"/>
        <v>70</v>
      </c>
      <c r="B1355" s="279">
        <v>45962</v>
      </c>
      <c r="C1355" s="34" t="s">
        <v>5756</v>
      </c>
      <c r="D1355" s="280"/>
      <c r="E1355" s="34" t="s">
        <v>5757</v>
      </c>
      <c r="F1355" s="282" t="s">
        <v>5758</v>
      </c>
      <c r="G1355" s="282"/>
      <c r="H1355" s="282"/>
      <c r="I1355" s="34" t="s">
        <v>26</v>
      </c>
      <c r="J1355" s="34" t="s">
        <v>27</v>
      </c>
      <c r="K1355" s="34" t="s">
        <v>388</v>
      </c>
      <c r="L1355" s="34" t="s">
        <v>29</v>
      </c>
      <c r="M1355" s="34" t="s">
        <v>361</v>
      </c>
      <c r="N1355" s="34" t="s">
        <v>389</v>
      </c>
      <c r="O1355" s="38"/>
      <c r="P1355" s="34"/>
      <c r="Q1355" s="34"/>
      <c r="R1355" s="284"/>
      <c r="S1355" s="285"/>
      <c r="T1355" s="38"/>
      <c r="U1355" s="38"/>
      <c r="V1355" s="42"/>
      <c r="W1355" s="38"/>
      <c r="X1355" s="43"/>
      <c r="Y1355" s="271"/>
      <c r="Z1355" s="271"/>
      <c r="AA1355" s="271"/>
      <c r="AB1355" s="271"/>
    </row>
    <row r="1356" spans="1:28" ht="16">
      <c r="A1356" s="34">
        <f t="shared" si="24"/>
        <v>71</v>
      </c>
      <c r="B1356" s="279">
        <v>45962</v>
      </c>
      <c r="C1356" s="34" t="s">
        <v>5759</v>
      </c>
      <c r="D1356" s="280"/>
      <c r="E1356" s="34"/>
      <c r="F1356" s="144"/>
      <c r="G1356" s="144"/>
      <c r="H1356" s="144"/>
      <c r="I1356" s="34" t="s">
        <v>48</v>
      </c>
      <c r="J1356" s="34"/>
      <c r="K1356" s="34" t="s">
        <v>388</v>
      </c>
      <c r="L1356" s="34" t="s">
        <v>29</v>
      </c>
      <c r="M1356" s="34"/>
      <c r="N1356" s="34" t="s">
        <v>231</v>
      </c>
      <c r="O1356" s="38"/>
      <c r="P1356" s="34"/>
      <c r="Q1356" s="34"/>
      <c r="R1356" s="284"/>
      <c r="S1356" s="285"/>
      <c r="T1356" s="38"/>
      <c r="U1356" s="38"/>
      <c r="V1356" s="42"/>
      <c r="W1356" s="38"/>
      <c r="X1356" s="43"/>
      <c r="Y1356" s="271"/>
      <c r="Z1356" s="271"/>
      <c r="AA1356" s="271"/>
      <c r="AB1356" s="271"/>
    </row>
    <row r="1357" spans="1:28" ht="16">
      <c r="A1357" s="34">
        <f t="shared" si="24"/>
        <v>72</v>
      </c>
      <c r="B1357" s="279">
        <v>45962</v>
      </c>
      <c r="C1357" s="34" t="s">
        <v>5760</v>
      </c>
      <c r="D1357" s="280"/>
      <c r="E1357" s="34"/>
      <c r="F1357" s="144"/>
      <c r="G1357" s="144"/>
      <c r="H1357" s="144"/>
      <c r="I1357" s="34" t="s">
        <v>48</v>
      </c>
      <c r="J1357" s="34"/>
      <c r="K1357" s="34" t="s">
        <v>388</v>
      </c>
      <c r="L1357" s="34" t="s">
        <v>107</v>
      </c>
      <c r="M1357" s="34"/>
      <c r="N1357" s="34" t="s">
        <v>231</v>
      </c>
      <c r="O1357" s="38"/>
      <c r="P1357" s="34"/>
      <c r="Q1357" s="34"/>
      <c r="R1357" s="284"/>
      <c r="S1357" s="285"/>
      <c r="T1357" s="38"/>
      <c r="U1357" s="38"/>
      <c r="V1357" s="42"/>
      <c r="W1357" s="38"/>
      <c r="X1357" s="43"/>
      <c r="Y1357" s="271"/>
      <c r="Z1357" s="271"/>
      <c r="AA1357" s="271"/>
      <c r="AB1357" s="271"/>
    </row>
    <row r="1358" spans="1:28" ht="16">
      <c r="A1358" s="34">
        <f t="shared" si="24"/>
        <v>73</v>
      </c>
      <c r="B1358" s="279">
        <v>45962</v>
      </c>
      <c r="C1358" s="34" t="s">
        <v>772</v>
      </c>
      <c r="D1358" s="280"/>
      <c r="E1358" s="34" t="s">
        <v>5468</v>
      </c>
      <c r="F1358" s="282" t="s">
        <v>24</v>
      </c>
      <c r="G1358" s="282"/>
      <c r="H1358" s="282"/>
      <c r="I1358" s="34" t="s">
        <v>26</v>
      </c>
      <c r="J1358" s="34" t="s">
        <v>27</v>
      </c>
      <c r="K1358" s="34" t="s">
        <v>388</v>
      </c>
      <c r="L1358" s="34" t="s">
        <v>29</v>
      </c>
      <c r="M1358" s="34" t="s">
        <v>203</v>
      </c>
      <c r="N1358" s="34" t="s">
        <v>389</v>
      </c>
      <c r="O1358" s="38"/>
      <c r="P1358" s="34"/>
      <c r="Q1358" s="34"/>
      <c r="R1358" s="284"/>
      <c r="S1358" s="285"/>
      <c r="T1358" s="38"/>
      <c r="U1358" s="38"/>
      <c r="V1358" s="42"/>
      <c r="W1358" s="38"/>
      <c r="X1358" s="43"/>
      <c r="Y1358" s="271"/>
      <c r="Z1358" s="271"/>
      <c r="AA1358" s="271"/>
      <c r="AB1358" s="271"/>
    </row>
    <row r="1359" spans="1:28" ht="16">
      <c r="A1359" s="34">
        <f t="shared" si="24"/>
        <v>74</v>
      </c>
      <c r="B1359" s="279">
        <v>45962</v>
      </c>
      <c r="C1359" s="300" t="s">
        <v>5761</v>
      </c>
      <c r="D1359" s="280"/>
      <c r="E1359" s="9" t="s">
        <v>5745</v>
      </c>
      <c r="F1359" s="282" t="s">
        <v>24</v>
      </c>
      <c r="G1359" s="282"/>
      <c r="H1359" s="282"/>
      <c r="I1359" s="34" t="s">
        <v>26</v>
      </c>
      <c r="J1359" s="34" t="s">
        <v>27</v>
      </c>
      <c r="K1359" s="34" t="s">
        <v>388</v>
      </c>
      <c r="L1359" s="34" t="s">
        <v>29</v>
      </c>
      <c r="M1359" s="34" t="s">
        <v>203</v>
      </c>
      <c r="N1359" s="34" t="s">
        <v>221</v>
      </c>
      <c r="O1359" s="38"/>
      <c r="P1359" s="34"/>
      <c r="Q1359" s="34"/>
      <c r="R1359" s="284"/>
      <c r="S1359" s="285"/>
      <c r="T1359" s="38"/>
      <c r="U1359" s="38"/>
      <c r="V1359" s="42"/>
      <c r="W1359" s="38"/>
      <c r="X1359" s="43"/>
      <c r="Y1359" s="271"/>
      <c r="Z1359" s="271"/>
      <c r="AA1359" s="271"/>
      <c r="AB1359" s="271"/>
    </row>
    <row r="1360" spans="1:28" ht="16">
      <c r="A1360" s="34">
        <f t="shared" si="24"/>
        <v>75</v>
      </c>
      <c r="B1360" s="279">
        <v>45962</v>
      </c>
      <c r="C1360" s="34" t="s">
        <v>5762</v>
      </c>
      <c r="D1360" s="280"/>
      <c r="E1360" s="34" t="s">
        <v>5763</v>
      </c>
      <c r="F1360" s="282" t="s">
        <v>5758</v>
      </c>
      <c r="G1360" s="282"/>
      <c r="H1360" s="282"/>
      <c r="I1360" s="34" t="s">
        <v>26</v>
      </c>
      <c r="J1360" s="34" t="s">
        <v>27</v>
      </c>
      <c r="K1360" s="34" t="s">
        <v>388</v>
      </c>
      <c r="L1360" s="34" t="s">
        <v>29</v>
      </c>
      <c r="M1360" s="34" t="s">
        <v>203</v>
      </c>
      <c r="N1360" s="34" t="s">
        <v>221</v>
      </c>
      <c r="O1360" s="38"/>
      <c r="P1360" s="34"/>
      <c r="Q1360" s="34"/>
      <c r="R1360" s="284"/>
      <c r="S1360" s="285"/>
      <c r="T1360" s="38"/>
      <c r="U1360" s="38"/>
      <c r="V1360" s="42"/>
      <c r="W1360" s="38"/>
      <c r="X1360" s="43"/>
      <c r="Y1360" s="271"/>
      <c r="Z1360" s="271"/>
      <c r="AA1360" s="271"/>
      <c r="AB1360" s="271"/>
    </row>
    <row r="1361" spans="1:28" ht="16">
      <c r="A1361" s="34">
        <f t="shared" si="24"/>
        <v>76</v>
      </c>
      <c r="B1361" s="279">
        <v>45962</v>
      </c>
      <c r="C1361" s="34" t="s">
        <v>5764</v>
      </c>
      <c r="D1361" s="280"/>
      <c r="E1361" s="34"/>
      <c r="F1361" s="144"/>
      <c r="G1361" s="144"/>
      <c r="H1361" s="144"/>
      <c r="I1361" s="34" t="s">
        <v>48</v>
      </c>
      <c r="J1361" s="34" t="s">
        <v>27</v>
      </c>
      <c r="K1361" s="34" t="s">
        <v>388</v>
      </c>
      <c r="L1361" s="34" t="s">
        <v>29</v>
      </c>
      <c r="M1361" s="34" t="s">
        <v>91</v>
      </c>
      <c r="N1361" s="34" t="s">
        <v>160</v>
      </c>
      <c r="O1361" s="38"/>
      <c r="P1361" s="34"/>
      <c r="Q1361" s="34"/>
      <c r="R1361" s="284"/>
      <c r="S1361" s="285"/>
      <c r="T1361" s="38"/>
      <c r="U1361" s="38"/>
      <c r="V1361" s="42"/>
      <c r="W1361" s="38"/>
      <c r="X1361" s="43"/>
      <c r="Y1361" s="271"/>
      <c r="Z1361" s="271"/>
      <c r="AA1361" s="271"/>
      <c r="AB1361" s="271"/>
    </row>
    <row r="1362" spans="1:28" ht="16">
      <c r="A1362" s="34">
        <f t="shared" si="24"/>
        <v>77</v>
      </c>
      <c r="B1362" s="279">
        <v>45962</v>
      </c>
      <c r="C1362" s="34" t="s">
        <v>5765</v>
      </c>
      <c r="D1362" s="280"/>
      <c r="E1362" s="34"/>
      <c r="F1362" s="144"/>
      <c r="G1362" s="144"/>
      <c r="H1362" s="144"/>
      <c r="I1362" s="34" t="s">
        <v>48</v>
      </c>
      <c r="J1362" s="34" t="s">
        <v>27</v>
      </c>
      <c r="K1362" s="34" t="s">
        <v>388</v>
      </c>
      <c r="L1362" s="34" t="s">
        <v>29</v>
      </c>
      <c r="M1362" s="34" t="s">
        <v>203</v>
      </c>
      <c r="N1362" s="34" t="s">
        <v>389</v>
      </c>
      <c r="O1362" s="38" t="s">
        <v>4264</v>
      </c>
      <c r="P1362" s="34"/>
      <c r="Q1362" s="34"/>
      <c r="R1362" s="284"/>
      <c r="S1362" s="285"/>
      <c r="T1362" s="38"/>
      <c r="U1362" s="38"/>
      <c r="V1362" s="42"/>
      <c r="W1362" s="38"/>
      <c r="X1362" s="43"/>
      <c r="Y1362" s="271"/>
      <c r="Z1362" s="271"/>
      <c r="AA1362" s="271"/>
      <c r="AB1362" s="271"/>
    </row>
    <row r="1363" spans="1:28" ht="16">
      <c r="A1363" s="34">
        <f t="shared" si="24"/>
        <v>78</v>
      </c>
      <c r="B1363" s="279">
        <v>45962</v>
      </c>
      <c r="C1363" s="34" t="s">
        <v>5766</v>
      </c>
      <c r="D1363" s="280"/>
      <c r="E1363" s="34" t="s">
        <v>5737</v>
      </c>
      <c r="F1363" s="282" t="s">
        <v>5471</v>
      </c>
      <c r="G1363" s="282"/>
      <c r="H1363" s="282"/>
      <c r="I1363" s="34" t="s">
        <v>26</v>
      </c>
      <c r="J1363" s="34" t="s">
        <v>27</v>
      </c>
      <c r="K1363" s="34" t="s">
        <v>388</v>
      </c>
      <c r="L1363" s="34" t="s">
        <v>29</v>
      </c>
      <c r="M1363" s="34" t="s">
        <v>91</v>
      </c>
      <c r="N1363" s="34" t="s">
        <v>389</v>
      </c>
      <c r="O1363" s="38"/>
      <c r="P1363" s="34"/>
      <c r="Q1363" s="34"/>
      <c r="R1363" s="284"/>
      <c r="S1363" s="285"/>
      <c r="T1363" s="38"/>
      <c r="U1363" s="38"/>
      <c r="V1363" s="42"/>
      <c r="W1363" s="38"/>
      <c r="X1363" s="43"/>
      <c r="Y1363" s="271"/>
      <c r="Z1363" s="271"/>
      <c r="AA1363" s="271"/>
      <c r="AB1363" s="271"/>
    </row>
    <row r="1364" spans="1:28" ht="16">
      <c r="A1364" s="34">
        <f t="shared" si="24"/>
        <v>79</v>
      </c>
      <c r="B1364" s="279">
        <v>45962</v>
      </c>
      <c r="C1364" s="34" t="s">
        <v>5767</v>
      </c>
      <c r="D1364" s="280"/>
      <c r="E1364" s="34"/>
      <c r="F1364" s="144"/>
      <c r="G1364" s="144"/>
      <c r="H1364" s="144"/>
      <c r="I1364" s="34" t="s">
        <v>48</v>
      </c>
      <c r="J1364" s="34" t="s">
        <v>38</v>
      </c>
      <c r="K1364" s="34" t="s">
        <v>388</v>
      </c>
      <c r="L1364" s="34" t="s">
        <v>107</v>
      </c>
      <c r="M1364" s="34" t="s">
        <v>161</v>
      </c>
      <c r="N1364" s="34" t="s">
        <v>110</v>
      </c>
      <c r="O1364" s="38"/>
      <c r="P1364" s="34"/>
      <c r="Q1364" s="34"/>
      <c r="R1364" s="284"/>
      <c r="S1364" s="285"/>
      <c r="T1364" s="38"/>
      <c r="U1364" s="38"/>
      <c r="V1364" s="42"/>
      <c r="W1364" s="38"/>
      <c r="X1364" s="43"/>
      <c r="Y1364" s="271"/>
      <c r="Z1364" s="271"/>
      <c r="AA1364" s="271"/>
      <c r="AB1364" s="271"/>
    </row>
    <row r="1365" spans="1:28" ht="17">
      <c r="A1365" s="34">
        <f t="shared" si="24"/>
        <v>80</v>
      </c>
      <c r="B1365" s="279">
        <v>45962</v>
      </c>
      <c r="C1365" s="34" t="s">
        <v>5768</v>
      </c>
      <c r="D1365" s="280"/>
      <c r="E1365" s="136"/>
      <c r="F1365" s="144"/>
      <c r="G1365" s="144"/>
      <c r="H1365" s="144"/>
      <c r="I1365" s="34" t="s">
        <v>48</v>
      </c>
      <c r="J1365" s="34" t="s">
        <v>38</v>
      </c>
      <c r="K1365" s="34" t="s">
        <v>388</v>
      </c>
      <c r="L1365" s="34" t="s">
        <v>107</v>
      </c>
      <c r="M1365" s="34" t="s">
        <v>161</v>
      </c>
      <c r="N1365" s="34" t="s">
        <v>389</v>
      </c>
      <c r="O1365" s="38" t="s">
        <v>697</v>
      </c>
      <c r="P1365" s="34"/>
      <c r="Q1365" s="34"/>
      <c r="R1365" s="284" t="s">
        <v>5769</v>
      </c>
      <c r="S1365" s="285" t="s">
        <v>5770</v>
      </c>
      <c r="T1365" s="38"/>
      <c r="U1365" s="38"/>
      <c r="V1365" s="42"/>
      <c r="W1365" s="38"/>
      <c r="X1365" s="43"/>
      <c r="Y1365" s="271"/>
      <c r="Z1365" s="271"/>
      <c r="AA1365" s="271"/>
      <c r="AB1365" s="271"/>
    </row>
    <row r="1366" spans="1:28" ht="16">
      <c r="A1366" s="34">
        <f t="shared" si="24"/>
        <v>81</v>
      </c>
      <c r="B1366" s="279">
        <v>45962</v>
      </c>
      <c r="C1366" s="34" t="s">
        <v>5771</v>
      </c>
      <c r="D1366" s="280"/>
      <c r="E1366" s="34"/>
      <c r="F1366" s="144"/>
      <c r="G1366" s="144"/>
      <c r="H1366" s="144"/>
      <c r="I1366" s="34" t="s">
        <v>48</v>
      </c>
      <c r="J1366" s="34" t="s">
        <v>27</v>
      </c>
      <c r="K1366" s="34" t="s">
        <v>388</v>
      </c>
      <c r="L1366" s="34" t="s">
        <v>29</v>
      </c>
      <c r="M1366" s="34" t="s">
        <v>91</v>
      </c>
      <c r="N1366" s="34" t="s">
        <v>160</v>
      </c>
      <c r="O1366" s="38"/>
      <c r="P1366" s="34"/>
      <c r="Q1366" s="34"/>
      <c r="R1366" s="284"/>
      <c r="S1366" s="285"/>
      <c r="T1366" s="38"/>
      <c r="U1366" s="38"/>
      <c r="V1366" s="42"/>
      <c r="W1366" s="38"/>
      <c r="X1366" s="43"/>
      <c r="Y1366" s="271"/>
      <c r="Z1366" s="271"/>
      <c r="AA1366" s="271"/>
      <c r="AB1366" s="271"/>
    </row>
    <row r="1367" spans="1:28" ht="16">
      <c r="A1367" s="34">
        <f t="shared" si="24"/>
        <v>82</v>
      </c>
      <c r="B1367" s="279">
        <v>45962</v>
      </c>
      <c r="C1367" s="34" t="s">
        <v>308</v>
      </c>
      <c r="D1367" s="280"/>
      <c r="E1367" s="34" t="s">
        <v>2128</v>
      </c>
      <c r="F1367" s="282" t="s">
        <v>5543</v>
      </c>
      <c r="G1367" s="282"/>
      <c r="H1367" s="282"/>
      <c r="I1367" s="34" t="s">
        <v>26</v>
      </c>
      <c r="J1367" s="34" t="s">
        <v>27</v>
      </c>
      <c r="K1367" s="34" t="s">
        <v>388</v>
      </c>
      <c r="L1367" s="34" t="s">
        <v>29</v>
      </c>
      <c r="M1367" s="34" t="s">
        <v>91</v>
      </c>
      <c r="N1367" s="34" t="s">
        <v>227</v>
      </c>
      <c r="O1367" s="38"/>
      <c r="P1367" s="34"/>
      <c r="Q1367" s="34"/>
      <c r="R1367" s="284"/>
      <c r="S1367" s="285"/>
      <c r="T1367" s="38"/>
      <c r="U1367" s="38"/>
      <c r="V1367" s="42"/>
      <c r="W1367" s="38"/>
      <c r="X1367" s="43"/>
      <c r="Y1367" s="271"/>
      <c r="Z1367" s="271"/>
      <c r="AA1367" s="271"/>
      <c r="AB1367" s="271"/>
    </row>
    <row r="1368" spans="1:28" ht="17">
      <c r="A1368" s="34"/>
      <c r="B1368" s="279"/>
      <c r="C1368" s="34" t="s">
        <v>889</v>
      </c>
      <c r="D1368" s="351"/>
      <c r="E1368" s="34"/>
      <c r="F1368" s="282"/>
      <c r="G1368" s="282"/>
      <c r="H1368" s="282"/>
      <c r="I1368" s="34" t="s">
        <v>26</v>
      </c>
      <c r="J1368" s="34" t="s">
        <v>27</v>
      </c>
      <c r="K1368" s="34"/>
      <c r="L1368" s="34" t="s">
        <v>29</v>
      </c>
      <c r="M1368" s="34"/>
      <c r="N1368" s="34"/>
      <c r="O1368" s="38"/>
      <c r="P1368" s="34"/>
      <c r="Q1368" s="34"/>
      <c r="R1368" s="284"/>
      <c r="S1368" s="285" t="s">
        <v>910</v>
      </c>
      <c r="T1368" s="38" t="s">
        <v>32</v>
      </c>
      <c r="U1368" s="38" t="s">
        <v>44</v>
      </c>
      <c r="V1368" s="42">
        <v>20000000</v>
      </c>
      <c r="W1368" s="38" t="s">
        <v>27</v>
      </c>
      <c r="X1368" s="43"/>
      <c r="Y1368" s="271"/>
      <c r="Z1368" s="271"/>
      <c r="AA1368" s="271"/>
      <c r="AB1368" s="271"/>
    </row>
    <row r="1369" spans="1:28" ht="17">
      <c r="A1369" s="34"/>
      <c r="B1369" s="279"/>
      <c r="C1369" s="34" t="s">
        <v>5772</v>
      </c>
      <c r="D1369" s="352"/>
      <c r="E1369" s="34"/>
      <c r="F1369" s="282"/>
      <c r="G1369" s="282"/>
      <c r="H1369" s="282"/>
      <c r="I1369" s="34" t="s">
        <v>26</v>
      </c>
      <c r="J1369" s="34" t="s">
        <v>27</v>
      </c>
      <c r="K1369" s="34"/>
      <c r="L1369" s="34" t="s">
        <v>29</v>
      </c>
      <c r="M1369" s="34"/>
      <c r="N1369" s="34"/>
      <c r="O1369" s="38"/>
      <c r="P1369" s="34"/>
      <c r="Q1369" s="34"/>
      <c r="R1369" s="284"/>
      <c r="S1369" s="285" t="s">
        <v>910</v>
      </c>
      <c r="T1369" s="38" t="s">
        <v>32</v>
      </c>
      <c r="U1369" s="38" t="s">
        <v>44</v>
      </c>
      <c r="V1369" s="42">
        <v>10000000</v>
      </c>
      <c r="W1369" s="38" t="s">
        <v>27</v>
      </c>
      <c r="X1369" s="43"/>
      <c r="Y1369" s="271"/>
      <c r="Z1369" s="271"/>
      <c r="AA1369" s="271"/>
      <c r="AB1369" s="271"/>
    </row>
    <row r="1370" spans="1:28" ht="17">
      <c r="A1370" s="34">
        <f>A1367+1</f>
        <v>83</v>
      </c>
      <c r="B1370" s="279">
        <v>45963</v>
      </c>
      <c r="C1370" s="34" t="s">
        <v>5773</v>
      </c>
      <c r="D1370" s="280"/>
      <c r="E1370" s="34"/>
      <c r="F1370" s="144"/>
      <c r="G1370" s="144"/>
      <c r="H1370" s="144"/>
      <c r="I1370" s="34" t="s">
        <v>48</v>
      </c>
      <c r="J1370" s="34" t="s">
        <v>27</v>
      </c>
      <c r="K1370" s="34" t="s">
        <v>388</v>
      </c>
      <c r="L1370" s="34" t="s">
        <v>49</v>
      </c>
      <c r="M1370" s="34" t="s">
        <v>203</v>
      </c>
      <c r="N1370" s="34" t="s">
        <v>234</v>
      </c>
      <c r="O1370" s="38" t="s">
        <v>697</v>
      </c>
      <c r="P1370" s="34"/>
      <c r="Q1370" s="34"/>
      <c r="R1370" s="284" t="s">
        <v>4364</v>
      </c>
      <c r="S1370" s="285"/>
      <c r="T1370" s="38"/>
      <c r="U1370" s="38"/>
      <c r="V1370" s="42"/>
      <c r="W1370" s="38"/>
      <c r="X1370" s="43"/>
      <c r="Y1370" s="271"/>
      <c r="Z1370" s="271"/>
      <c r="AA1370" s="271"/>
      <c r="AB1370" s="271"/>
    </row>
    <row r="1371" spans="1:28" ht="16">
      <c r="A1371" s="34">
        <f t="shared" ref="A1371:A1436" si="25">A1370+1</f>
        <v>84</v>
      </c>
      <c r="B1371" s="279">
        <v>45963</v>
      </c>
      <c r="C1371" s="34" t="s">
        <v>5774</v>
      </c>
      <c r="D1371" s="280"/>
      <c r="E1371" s="136" t="s">
        <v>5757</v>
      </c>
      <c r="F1371" s="282" t="s">
        <v>5758</v>
      </c>
      <c r="G1371" s="282"/>
      <c r="H1371" s="282"/>
      <c r="I1371" s="34" t="s">
        <v>26</v>
      </c>
      <c r="J1371" s="34" t="s">
        <v>27</v>
      </c>
      <c r="K1371" s="34" t="s">
        <v>391</v>
      </c>
      <c r="L1371" s="34" t="s">
        <v>29</v>
      </c>
      <c r="M1371" s="34" t="s">
        <v>361</v>
      </c>
      <c r="N1371" s="34" t="s">
        <v>389</v>
      </c>
      <c r="O1371" s="38"/>
      <c r="P1371" s="34"/>
      <c r="Q1371" s="34"/>
      <c r="R1371" s="284"/>
      <c r="S1371" s="285"/>
      <c r="T1371" s="38"/>
      <c r="U1371" s="38"/>
      <c r="V1371" s="42"/>
      <c r="W1371" s="38"/>
      <c r="X1371" s="43"/>
      <c r="Y1371" s="271"/>
      <c r="Z1371" s="271"/>
      <c r="AA1371" s="271"/>
      <c r="AB1371" s="271"/>
    </row>
    <row r="1372" spans="1:28" ht="34">
      <c r="A1372" s="34">
        <f t="shared" si="25"/>
        <v>85</v>
      </c>
      <c r="B1372" s="279">
        <v>45963</v>
      </c>
      <c r="C1372" s="34" t="s">
        <v>5775</v>
      </c>
      <c r="D1372" s="280"/>
      <c r="E1372" s="34" t="s">
        <v>5731</v>
      </c>
      <c r="F1372" s="282" t="s">
        <v>24</v>
      </c>
      <c r="G1372" s="282"/>
      <c r="H1372" s="282"/>
      <c r="I1372" s="34" t="s">
        <v>26</v>
      </c>
      <c r="J1372" s="34" t="s">
        <v>27</v>
      </c>
      <c r="K1372" s="34" t="s">
        <v>391</v>
      </c>
      <c r="L1372" s="34" t="s">
        <v>29</v>
      </c>
      <c r="M1372" s="34" t="s">
        <v>203</v>
      </c>
      <c r="N1372" s="34" t="s">
        <v>227</v>
      </c>
      <c r="O1372" s="38" t="s">
        <v>32</v>
      </c>
      <c r="P1372" s="34"/>
      <c r="Q1372" s="34"/>
      <c r="R1372" s="284" t="s">
        <v>4424</v>
      </c>
      <c r="S1372" s="285" t="s">
        <v>5776</v>
      </c>
      <c r="T1372" s="38"/>
      <c r="U1372" s="38"/>
      <c r="V1372" s="286"/>
      <c r="W1372" s="38"/>
      <c r="X1372" s="43"/>
      <c r="Y1372" s="271"/>
      <c r="Z1372" s="271"/>
      <c r="AA1372" s="271"/>
      <c r="AB1372" s="271"/>
    </row>
    <row r="1373" spans="1:28" ht="16">
      <c r="A1373" s="34">
        <f t="shared" si="25"/>
        <v>86</v>
      </c>
      <c r="B1373" s="279">
        <v>45963</v>
      </c>
      <c r="C1373" s="34" t="s">
        <v>5777</v>
      </c>
      <c r="D1373" s="280"/>
      <c r="E1373" s="34" t="s">
        <v>5778</v>
      </c>
      <c r="F1373" s="282" t="s">
        <v>24</v>
      </c>
      <c r="G1373" s="282"/>
      <c r="H1373" s="282"/>
      <c r="I1373" s="34" t="s">
        <v>26</v>
      </c>
      <c r="J1373" s="34" t="s">
        <v>27</v>
      </c>
      <c r="K1373" s="34" t="s">
        <v>391</v>
      </c>
      <c r="L1373" s="34" t="s">
        <v>29</v>
      </c>
      <c r="M1373" s="34" t="s">
        <v>91</v>
      </c>
      <c r="N1373" s="34" t="s">
        <v>221</v>
      </c>
      <c r="O1373" s="38"/>
      <c r="P1373" s="34"/>
      <c r="Q1373" s="34"/>
      <c r="R1373" s="284"/>
      <c r="S1373" s="285"/>
      <c r="T1373" s="38"/>
      <c r="U1373" s="38"/>
      <c r="V1373" s="42"/>
      <c r="W1373" s="38"/>
      <c r="X1373" s="43"/>
      <c r="Y1373" s="271"/>
      <c r="Z1373" s="271"/>
      <c r="AA1373" s="271"/>
      <c r="AB1373" s="271"/>
    </row>
    <row r="1374" spans="1:28" ht="17">
      <c r="A1374" s="353">
        <f t="shared" si="25"/>
        <v>87</v>
      </c>
      <c r="B1374" s="354">
        <v>45963</v>
      </c>
      <c r="C1374" s="353" t="s">
        <v>5779</v>
      </c>
      <c r="D1374" s="355"/>
      <c r="E1374" s="353"/>
      <c r="F1374" s="356"/>
      <c r="G1374" s="356"/>
      <c r="H1374" s="356"/>
      <c r="I1374" s="353" t="s">
        <v>48</v>
      </c>
      <c r="J1374" s="353" t="s">
        <v>27</v>
      </c>
      <c r="K1374" s="353" t="s">
        <v>391</v>
      </c>
      <c r="L1374" s="353" t="s">
        <v>29</v>
      </c>
      <c r="M1374" s="353" t="s">
        <v>2244</v>
      </c>
      <c r="N1374" s="353" t="s">
        <v>227</v>
      </c>
      <c r="O1374" s="357"/>
      <c r="P1374" s="353"/>
      <c r="Q1374" s="353"/>
      <c r="R1374" s="358"/>
      <c r="S1374" s="359" t="s">
        <v>5780</v>
      </c>
      <c r="T1374" s="357"/>
      <c r="U1374" s="357"/>
      <c r="V1374" s="360"/>
      <c r="W1374" s="357"/>
      <c r="X1374" s="361"/>
      <c r="Y1374" s="362"/>
      <c r="Z1374" s="362"/>
      <c r="AA1374" s="362"/>
      <c r="AB1374" s="362"/>
    </row>
    <row r="1375" spans="1:28" ht="17">
      <c r="A1375" s="131">
        <f t="shared" si="25"/>
        <v>88</v>
      </c>
      <c r="B1375" s="316">
        <v>45963</v>
      </c>
      <c r="C1375" s="131" t="s">
        <v>5781</v>
      </c>
      <c r="D1375" s="321"/>
      <c r="E1375" s="131" t="s">
        <v>5615</v>
      </c>
      <c r="F1375" s="154" t="s">
        <v>4252</v>
      </c>
      <c r="G1375" s="154"/>
      <c r="H1375" s="154"/>
      <c r="I1375" s="131" t="s">
        <v>26</v>
      </c>
      <c r="J1375" s="131" t="s">
        <v>27</v>
      </c>
      <c r="K1375" s="131" t="s">
        <v>391</v>
      </c>
      <c r="L1375" s="131" t="s">
        <v>29</v>
      </c>
      <c r="M1375" s="131" t="s">
        <v>91</v>
      </c>
      <c r="N1375" s="131" t="s">
        <v>227</v>
      </c>
      <c r="O1375" s="133" t="s">
        <v>697</v>
      </c>
      <c r="P1375" s="131"/>
      <c r="Q1375" s="322"/>
      <c r="R1375" s="328" t="s">
        <v>110</v>
      </c>
      <c r="S1375" s="302"/>
      <c r="T1375" s="133"/>
      <c r="U1375" s="133"/>
      <c r="V1375" s="323"/>
      <c r="W1375" s="133"/>
      <c r="X1375" s="319"/>
      <c r="Y1375" s="320"/>
      <c r="Z1375" s="320"/>
      <c r="AA1375" s="320"/>
      <c r="AB1375" s="320"/>
    </row>
    <row r="1376" spans="1:28" ht="34">
      <c r="A1376" s="131">
        <f t="shared" si="25"/>
        <v>89</v>
      </c>
      <c r="B1376" s="316">
        <v>45963</v>
      </c>
      <c r="C1376" s="131" t="s">
        <v>5782</v>
      </c>
      <c r="D1376" s="321"/>
      <c r="E1376" s="131" t="s">
        <v>5728</v>
      </c>
      <c r="F1376" s="154" t="s">
        <v>5783</v>
      </c>
      <c r="G1376" s="154"/>
      <c r="H1376" s="154"/>
      <c r="I1376" s="131" t="s">
        <v>26</v>
      </c>
      <c r="J1376" s="131" t="s">
        <v>27</v>
      </c>
      <c r="K1376" s="131" t="s">
        <v>391</v>
      </c>
      <c r="L1376" s="131" t="s">
        <v>29</v>
      </c>
      <c r="M1376" s="131" t="s">
        <v>212</v>
      </c>
      <c r="N1376" s="131" t="s">
        <v>234</v>
      </c>
      <c r="O1376" s="133"/>
      <c r="P1376" s="131"/>
      <c r="Q1376" s="131"/>
      <c r="R1376" s="328" t="s">
        <v>4680</v>
      </c>
      <c r="S1376" s="302" t="s">
        <v>5784</v>
      </c>
      <c r="T1376" s="133"/>
      <c r="U1376" s="133"/>
      <c r="V1376" s="318"/>
      <c r="W1376" s="133"/>
      <c r="X1376" s="319"/>
      <c r="Y1376" s="320"/>
      <c r="Z1376" s="320"/>
      <c r="AA1376" s="320"/>
      <c r="AB1376" s="320"/>
    </row>
    <row r="1377" spans="1:28" ht="16">
      <c r="A1377" s="34">
        <f t="shared" si="25"/>
        <v>90</v>
      </c>
      <c r="B1377" s="279">
        <v>45963</v>
      </c>
      <c r="C1377" s="34" t="s">
        <v>137</v>
      </c>
      <c r="D1377" s="294"/>
      <c r="E1377" s="34" t="s">
        <v>4926</v>
      </c>
      <c r="F1377" s="291" t="s">
        <v>4252</v>
      </c>
      <c r="G1377" s="291"/>
      <c r="H1377" s="291"/>
      <c r="I1377" s="34" t="s">
        <v>26</v>
      </c>
      <c r="J1377" s="34" t="s">
        <v>27</v>
      </c>
      <c r="K1377" s="34" t="s">
        <v>391</v>
      </c>
      <c r="L1377" s="34" t="s">
        <v>29</v>
      </c>
      <c r="M1377" s="34" t="s">
        <v>91</v>
      </c>
      <c r="N1377" s="34" t="s">
        <v>389</v>
      </c>
      <c r="O1377" s="38"/>
      <c r="P1377" s="34"/>
      <c r="Q1377" s="34"/>
      <c r="R1377" s="284"/>
      <c r="S1377" s="285"/>
      <c r="T1377" s="38"/>
      <c r="U1377" s="38"/>
      <c r="V1377" s="42"/>
      <c r="W1377" s="38"/>
      <c r="X1377" s="43"/>
      <c r="Y1377" s="271"/>
      <c r="Z1377" s="271"/>
      <c r="AA1377" s="271"/>
      <c r="AB1377" s="271"/>
    </row>
    <row r="1378" spans="1:28" ht="17">
      <c r="A1378" s="34">
        <f t="shared" si="25"/>
        <v>91</v>
      </c>
      <c r="B1378" s="279">
        <v>45963</v>
      </c>
      <c r="C1378" s="34" t="s">
        <v>5785</v>
      </c>
      <c r="D1378" s="280"/>
      <c r="E1378" s="34"/>
      <c r="F1378" s="144"/>
      <c r="G1378" s="144"/>
      <c r="H1378" s="144"/>
      <c r="I1378" s="34" t="s">
        <v>48</v>
      </c>
      <c r="J1378" s="34" t="s">
        <v>38</v>
      </c>
      <c r="K1378" s="34" t="s">
        <v>391</v>
      </c>
      <c r="L1378" s="34" t="s">
        <v>107</v>
      </c>
      <c r="M1378" s="34" t="s">
        <v>161</v>
      </c>
      <c r="N1378" s="34" t="s">
        <v>234</v>
      </c>
      <c r="O1378" s="38" t="s">
        <v>32</v>
      </c>
      <c r="P1378" s="34"/>
      <c r="Q1378" s="34"/>
      <c r="R1378" s="284" t="s">
        <v>5786</v>
      </c>
      <c r="S1378" s="285" t="s">
        <v>5787</v>
      </c>
      <c r="T1378" s="38"/>
      <c r="U1378" s="38"/>
      <c r="V1378" s="286"/>
      <c r="W1378" s="38"/>
      <c r="X1378" s="43"/>
      <c r="Y1378" s="271"/>
      <c r="Z1378" s="271"/>
      <c r="AA1378" s="271"/>
      <c r="AB1378" s="271"/>
    </row>
    <row r="1379" spans="1:28" ht="17">
      <c r="A1379" s="34">
        <f t="shared" si="25"/>
        <v>92</v>
      </c>
      <c r="B1379" s="279">
        <v>45963</v>
      </c>
      <c r="C1379" s="34" t="s">
        <v>665</v>
      </c>
      <c r="D1379" s="280"/>
      <c r="E1379" s="34" t="s">
        <v>3094</v>
      </c>
      <c r="F1379" s="291" t="s">
        <v>5607</v>
      </c>
      <c r="G1379" s="291"/>
      <c r="H1379" s="291"/>
      <c r="I1379" s="34" t="s">
        <v>26</v>
      </c>
      <c r="J1379" s="34" t="s">
        <v>38</v>
      </c>
      <c r="K1379" s="34" t="s">
        <v>391</v>
      </c>
      <c r="L1379" s="34" t="s">
        <v>107</v>
      </c>
      <c r="M1379" s="34" t="s">
        <v>4324</v>
      </c>
      <c r="N1379" s="34" t="s">
        <v>234</v>
      </c>
      <c r="O1379" s="38" t="s">
        <v>32</v>
      </c>
      <c r="P1379" s="34"/>
      <c r="Q1379" s="49"/>
      <c r="R1379" s="284" t="s">
        <v>4364</v>
      </c>
      <c r="S1379" s="288" t="s">
        <v>4944</v>
      </c>
      <c r="T1379" s="38"/>
      <c r="U1379" s="38"/>
      <c r="V1379" s="286"/>
      <c r="W1379" s="38"/>
      <c r="X1379" s="43"/>
      <c r="Y1379" s="271"/>
      <c r="Z1379" s="271"/>
      <c r="AA1379" s="271"/>
      <c r="AB1379" s="271"/>
    </row>
    <row r="1380" spans="1:28" ht="16">
      <c r="A1380" s="34">
        <f t="shared" si="25"/>
        <v>93</v>
      </c>
      <c r="B1380" s="279">
        <v>45963</v>
      </c>
      <c r="C1380" s="34" t="s">
        <v>4141</v>
      </c>
      <c r="D1380" s="280"/>
      <c r="E1380" s="34" t="s">
        <v>3049</v>
      </c>
      <c r="F1380" s="291" t="s">
        <v>5607</v>
      </c>
      <c r="G1380" s="291"/>
      <c r="H1380" s="291"/>
      <c r="I1380" s="34" t="s">
        <v>26</v>
      </c>
      <c r="J1380" s="34" t="s">
        <v>38</v>
      </c>
      <c r="K1380" s="34" t="s">
        <v>391</v>
      </c>
      <c r="L1380" s="34" t="s">
        <v>107</v>
      </c>
      <c r="M1380" s="34" t="s">
        <v>303</v>
      </c>
      <c r="N1380" s="34" t="s">
        <v>389</v>
      </c>
      <c r="O1380" s="38"/>
      <c r="P1380" s="34"/>
      <c r="Q1380" s="34"/>
      <c r="R1380" s="284"/>
      <c r="S1380" s="285"/>
      <c r="T1380" s="38"/>
      <c r="U1380" s="38"/>
      <c r="V1380" s="42"/>
      <c r="W1380" s="38"/>
      <c r="X1380" s="43"/>
      <c r="Y1380" s="271"/>
      <c r="Z1380" s="271"/>
      <c r="AA1380" s="271"/>
      <c r="AB1380" s="271"/>
    </row>
    <row r="1381" spans="1:28" ht="17">
      <c r="A1381" s="34">
        <f t="shared" si="25"/>
        <v>94</v>
      </c>
      <c r="B1381" s="279">
        <v>45963</v>
      </c>
      <c r="C1381" s="34" t="s">
        <v>5788</v>
      </c>
      <c r="D1381" s="280"/>
      <c r="E1381" s="34"/>
      <c r="F1381" s="144"/>
      <c r="G1381" s="144"/>
      <c r="H1381" s="144"/>
      <c r="I1381" s="34" t="s">
        <v>48</v>
      </c>
      <c r="J1381" s="34" t="s">
        <v>38</v>
      </c>
      <c r="K1381" s="34" t="s">
        <v>390</v>
      </c>
      <c r="L1381" s="34" t="s">
        <v>107</v>
      </c>
      <c r="M1381" s="34" t="s">
        <v>4324</v>
      </c>
      <c r="N1381" s="34" t="s">
        <v>227</v>
      </c>
      <c r="O1381" s="38" t="s">
        <v>4264</v>
      </c>
      <c r="P1381" s="34"/>
      <c r="Q1381" s="34"/>
      <c r="R1381" s="284" t="s">
        <v>4364</v>
      </c>
      <c r="S1381" s="285"/>
      <c r="T1381" s="38"/>
      <c r="U1381" s="38"/>
      <c r="V1381" s="42"/>
      <c r="W1381" s="38"/>
      <c r="X1381" s="43"/>
      <c r="Y1381" s="271"/>
      <c r="Z1381" s="271"/>
      <c r="AA1381" s="271"/>
      <c r="AB1381" s="271"/>
    </row>
    <row r="1382" spans="1:28" ht="17">
      <c r="A1382" s="34">
        <f t="shared" si="25"/>
        <v>95</v>
      </c>
      <c r="B1382" s="279">
        <v>45963</v>
      </c>
      <c r="C1382" s="34" t="s">
        <v>51</v>
      </c>
      <c r="D1382" s="280"/>
      <c r="E1382" s="34" t="s">
        <v>5340</v>
      </c>
      <c r="F1382" s="144" t="s">
        <v>5789</v>
      </c>
      <c r="G1382" s="144"/>
      <c r="H1382" s="144"/>
      <c r="I1382" s="34" t="s">
        <v>26</v>
      </c>
      <c r="J1382" s="34" t="s">
        <v>27</v>
      </c>
      <c r="K1382" s="34" t="s">
        <v>390</v>
      </c>
      <c r="L1382" s="34" t="s">
        <v>29</v>
      </c>
      <c r="M1382" s="34" t="s">
        <v>91</v>
      </c>
      <c r="N1382" s="34" t="s">
        <v>227</v>
      </c>
      <c r="O1382" s="38"/>
      <c r="P1382" s="34"/>
      <c r="Q1382" s="34"/>
      <c r="R1382" s="284" t="s">
        <v>5769</v>
      </c>
      <c r="S1382" s="285" t="s">
        <v>5790</v>
      </c>
      <c r="T1382" s="38"/>
      <c r="U1382" s="38"/>
      <c r="V1382" s="42"/>
      <c r="W1382" s="38"/>
      <c r="X1382" s="43"/>
      <c r="Y1382" s="271"/>
      <c r="Z1382" s="271"/>
      <c r="AA1382" s="271"/>
      <c r="AB1382" s="271"/>
    </row>
    <row r="1383" spans="1:28" ht="17">
      <c r="A1383" s="34">
        <f t="shared" si="25"/>
        <v>96</v>
      </c>
      <c r="B1383" s="279">
        <v>45963</v>
      </c>
      <c r="C1383" s="34" t="s">
        <v>2007</v>
      </c>
      <c r="D1383" s="280"/>
      <c r="E1383" s="34"/>
      <c r="F1383" s="144"/>
      <c r="G1383" s="144"/>
      <c r="H1383" s="144"/>
      <c r="I1383" s="34" t="s">
        <v>48</v>
      </c>
      <c r="J1383" s="34" t="s">
        <v>38</v>
      </c>
      <c r="K1383" s="34" t="s">
        <v>391</v>
      </c>
      <c r="L1383" s="34" t="s">
        <v>107</v>
      </c>
      <c r="M1383" s="34" t="s">
        <v>4324</v>
      </c>
      <c r="N1383" s="34" t="s">
        <v>234</v>
      </c>
      <c r="O1383" s="38" t="s">
        <v>32</v>
      </c>
      <c r="P1383" s="34"/>
      <c r="Q1383" s="34"/>
      <c r="R1383" s="284" t="s">
        <v>5182</v>
      </c>
      <c r="S1383" s="288" t="s">
        <v>2712</v>
      </c>
      <c r="T1383" s="38"/>
      <c r="U1383" s="38"/>
      <c r="V1383" s="286"/>
      <c r="W1383" s="38"/>
      <c r="X1383" s="43"/>
      <c r="Y1383" s="271"/>
      <c r="Z1383" s="271"/>
      <c r="AA1383" s="271"/>
      <c r="AB1383" s="271"/>
    </row>
    <row r="1384" spans="1:28" ht="16">
      <c r="A1384" s="34">
        <f t="shared" si="25"/>
        <v>97</v>
      </c>
      <c r="B1384" s="279">
        <v>45963</v>
      </c>
      <c r="C1384" s="34" t="s">
        <v>5791</v>
      </c>
      <c r="D1384" s="287"/>
      <c r="E1384" s="34" t="s">
        <v>5792</v>
      </c>
      <c r="F1384" s="144" t="s">
        <v>4273</v>
      </c>
      <c r="G1384" s="144"/>
      <c r="H1384" s="144"/>
      <c r="I1384" s="34" t="s">
        <v>26</v>
      </c>
      <c r="J1384" s="34" t="s">
        <v>27</v>
      </c>
      <c r="K1384" s="34" t="s">
        <v>391</v>
      </c>
      <c r="L1384" s="34" t="s">
        <v>107</v>
      </c>
      <c r="M1384" s="34" t="s">
        <v>81</v>
      </c>
      <c r="N1384" s="34" t="s">
        <v>227</v>
      </c>
      <c r="O1384" s="38" t="s">
        <v>4422</v>
      </c>
      <c r="P1384" s="34"/>
      <c r="Q1384" s="49"/>
      <c r="R1384" s="284"/>
      <c r="S1384" s="285"/>
      <c r="T1384" s="38"/>
      <c r="U1384" s="38"/>
      <c r="V1384" s="42"/>
      <c r="W1384" s="38"/>
      <c r="X1384" s="43"/>
      <c r="Y1384" s="271"/>
      <c r="Z1384" s="271"/>
      <c r="AA1384" s="271"/>
      <c r="AB1384" s="271"/>
    </row>
    <row r="1385" spans="1:28" ht="17">
      <c r="A1385" s="34">
        <f t="shared" si="25"/>
        <v>98</v>
      </c>
      <c r="B1385" s="279">
        <v>45963</v>
      </c>
      <c r="C1385" s="34" t="s">
        <v>341</v>
      </c>
      <c r="D1385" s="280"/>
      <c r="E1385" s="136"/>
      <c r="F1385" s="144"/>
      <c r="G1385" s="144"/>
      <c r="H1385" s="144"/>
      <c r="I1385" s="34" t="s">
        <v>48</v>
      </c>
      <c r="J1385" s="34" t="s">
        <v>27</v>
      </c>
      <c r="K1385" s="34" t="s">
        <v>391</v>
      </c>
      <c r="L1385" s="34" t="s">
        <v>29</v>
      </c>
      <c r="M1385" s="34" t="s">
        <v>361</v>
      </c>
      <c r="N1385" s="34" t="s">
        <v>234</v>
      </c>
      <c r="O1385" s="38" t="s">
        <v>32</v>
      </c>
      <c r="P1385" s="34" t="s">
        <v>108</v>
      </c>
      <c r="Q1385" s="49">
        <v>45970</v>
      </c>
      <c r="R1385" s="284" t="s">
        <v>4344</v>
      </c>
      <c r="S1385" s="285" t="s">
        <v>5793</v>
      </c>
      <c r="T1385" s="38" t="s">
        <v>32</v>
      </c>
      <c r="U1385" s="38" t="s">
        <v>44</v>
      </c>
      <c r="V1385" s="286">
        <v>690000</v>
      </c>
      <c r="W1385" s="38" t="s">
        <v>27</v>
      </c>
      <c r="X1385" s="43"/>
      <c r="Y1385" s="271"/>
      <c r="Z1385" s="271"/>
      <c r="AA1385" s="271"/>
      <c r="AB1385" s="271"/>
    </row>
    <row r="1386" spans="1:28" ht="16">
      <c r="A1386" s="34">
        <f t="shared" si="25"/>
        <v>99</v>
      </c>
      <c r="B1386" s="279">
        <v>45963</v>
      </c>
      <c r="C1386" s="34" t="s">
        <v>335</v>
      </c>
      <c r="D1386" s="363"/>
      <c r="E1386" s="34" t="s">
        <v>5794</v>
      </c>
      <c r="F1386" s="364" t="s">
        <v>5795</v>
      </c>
      <c r="G1386" s="364"/>
      <c r="H1386" s="364"/>
      <c r="I1386" s="34" t="s">
        <v>26</v>
      </c>
      <c r="J1386" s="34" t="s">
        <v>27</v>
      </c>
      <c r="K1386" s="34" t="s">
        <v>391</v>
      </c>
      <c r="L1386" s="34" t="s">
        <v>107</v>
      </c>
      <c r="M1386" s="34" t="s">
        <v>81</v>
      </c>
      <c r="N1386" s="34" t="s">
        <v>227</v>
      </c>
      <c r="O1386" s="38" t="s">
        <v>4422</v>
      </c>
      <c r="P1386" s="34"/>
      <c r="Q1386" s="34"/>
      <c r="R1386" s="284"/>
      <c r="S1386" s="285"/>
      <c r="T1386" s="38"/>
      <c r="U1386" s="38"/>
      <c r="V1386" s="42"/>
      <c r="W1386" s="38"/>
      <c r="X1386" s="43"/>
      <c r="Y1386" s="271"/>
      <c r="Z1386" s="271"/>
      <c r="AA1386" s="271"/>
      <c r="AB1386" s="271"/>
    </row>
    <row r="1387" spans="1:28" ht="16">
      <c r="A1387" s="34">
        <f t="shared" si="25"/>
        <v>100</v>
      </c>
      <c r="B1387" s="279">
        <v>45963</v>
      </c>
      <c r="C1387" s="34" t="s">
        <v>5796</v>
      </c>
      <c r="D1387" s="280"/>
      <c r="E1387" s="34" t="s">
        <v>5797</v>
      </c>
      <c r="F1387" s="291" t="s">
        <v>4252</v>
      </c>
      <c r="G1387" s="291"/>
      <c r="H1387" s="291"/>
      <c r="I1387" s="34" t="s">
        <v>26</v>
      </c>
      <c r="J1387" s="34" t="s">
        <v>27</v>
      </c>
      <c r="K1387" s="34" t="s">
        <v>391</v>
      </c>
      <c r="L1387" s="34" t="s">
        <v>29</v>
      </c>
      <c r="M1387" s="34" t="s">
        <v>91</v>
      </c>
      <c r="N1387" s="34" t="s">
        <v>160</v>
      </c>
      <c r="O1387" s="38"/>
      <c r="P1387" s="34"/>
      <c r="Q1387" s="34"/>
      <c r="R1387" s="284"/>
      <c r="S1387" s="285"/>
      <c r="T1387" s="38"/>
      <c r="U1387" s="38"/>
      <c r="V1387" s="42"/>
      <c r="W1387" s="38"/>
      <c r="X1387" s="43"/>
      <c r="Y1387" s="271"/>
      <c r="Z1387" s="271"/>
      <c r="AA1387" s="271"/>
      <c r="AB1387" s="271"/>
    </row>
    <row r="1388" spans="1:28" ht="17">
      <c r="A1388" s="34">
        <f t="shared" si="25"/>
        <v>101</v>
      </c>
      <c r="B1388" s="279">
        <v>45963</v>
      </c>
      <c r="C1388" s="34" t="s">
        <v>4385</v>
      </c>
      <c r="D1388" s="280"/>
      <c r="E1388" s="34"/>
      <c r="F1388" s="144"/>
      <c r="G1388" s="144"/>
      <c r="H1388" s="144"/>
      <c r="I1388" s="34" t="s">
        <v>48</v>
      </c>
      <c r="J1388" s="34" t="s">
        <v>38</v>
      </c>
      <c r="K1388" s="34" t="s">
        <v>391</v>
      </c>
      <c r="L1388" s="34" t="s">
        <v>107</v>
      </c>
      <c r="M1388" s="34" t="s">
        <v>4324</v>
      </c>
      <c r="N1388" s="34" t="s">
        <v>234</v>
      </c>
      <c r="O1388" s="38" t="s">
        <v>697</v>
      </c>
      <c r="P1388" s="34"/>
      <c r="Q1388" s="34"/>
      <c r="R1388" s="284" t="s">
        <v>4424</v>
      </c>
      <c r="S1388" s="285"/>
      <c r="T1388" s="38"/>
      <c r="U1388" s="38"/>
      <c r="V1388" s="42"/>
      <c r="W1388" s="38"/>
      <c r="X1388" s="43"/>
      <c r="Y1388" s="271"/>
      <c r="Z1388" s="271"/>
      <c r="AA1388" s="271"/>
      <c r="AB1388" s="271"/>
    </row>
    <row r="1389" spans="1:28" ht="17">
      <c r="A1389" s="34">
        <f t="shared" si="25"/>
        <v>102</v>
      </c>
      <c r="B1389" s="279">
        <v>45963</v>
      </c>
      <c r="C1389" s="300" t="s">
        <v>5798</v>
      </c>
      <c r="D1389" s="280"/>
      <c r="E1389" s="34" t="s">
        <v>4926</v>
      </c>
      <c r="F1389" s="291" t="s">
        <v>4252</v>
      </c>
      <c r="G1389" s="291"/>
      <c r="H1389" s="291"/>
      <c r="I1389" s="34" t="s">
        <v>26</v>
      </c>
      <c r="J1389" s="34" t="s">
        <v>27</v>
      </c>
      <c r="K1389" s="34" t="s">
        <v>391</v>
      </c>
      <c r="L1389" s="34" t="s">
        <v>29</v>
      </c>
      <c r="M1389" s="34" t="s">
        <v>361</v>
      </c>
      <c r="N1389" s="34" t="s">
        <v>234</v>
      </c>
      <c r="O1389" s="38" t="s">
        <v>32</v>
      </c>
      <c r="P1389" s="34"/>
      <c r="Q1389" s="34"/>
      <c r="R1389" s="284" t="s">
        <v>4508</v>
      </c>
      <c r="S1389" s="285"/>
      <c r="T1389" s="38"/>
      <c r="U1389" s="38"/>
      <c r="V1389" s="286"/>
      <c r="W1389" s="38"/>
      <c r="X1389" s="43"/>
      <c r="Y1389" s="271"/>
      <c r="Z1389" s="271"/>
      <c r="AA1389" s="271"/>
      <c r="AB1389" s="271"/>
    </row>
    <row r="1390" spans="1:28" ht="34">
      <c r="A1390" s="34">
        <f t="shared" si="25"/>
        <v>103</v>
      </c>
      <c r="B1390" s="279">
        <v>45963</v>
      </c>
      <c r="C1390" s="34" t="s">
        <v>5799</v>
      </c>
      <c r="D1390" s="161"/>
      <c r="E1390" s="34"/>
      <c r="F1390" s="144"/>
      <c r="G1390" s="144"/>
      <c r="H1390" s="144"/>
      <c r="I1390" s="34" t="s">
        <v>48</v>
      </c>
      <c r="J1390" s="34" t="s">
        <v>38</v>
      </c>
      <c r="K1390" s="34" t="s">
        <v>391</v>
      </c>
      <c r="L1390" s="34" t="s">
        <v>96</v>
      </c>
      <c r="M1390" s="34" t="s">
        <v>4324</v>
      </c>
      <c r="N1390" s="34" t="s">
        <v>234</v>
      </c>
      <c r="O1390" s="38" t="s">
        <v>32</v>
      </c>
      <c r="P1390" s="34" t="s">
        <v>43</v>
      </c>
      <c r="Q1390" s="49">
        <v>46336</v>
      </c>
      <c r="R1390" s="284" t="s">
        <v>5800</v>
      </c>
      <c r="S1390" s="285" t="s">
        <v>5801</v>
      </c>
      <c r="T1390" s="38" t="s">
        <v>32</v>
      </c>
      <c r="U1390" s="38" t="s">
        <v>44</v>
      </c>
      <c r="V1390" s="286" t="s">
        <v>5802</v>
      </c>
      <c r="W1390" s="38" t="s">
        <v>70</v>
      </c>
      <c r="X1390" s="43"/>
      <c r="Y1390" s="271"/>
      <c r="Z1390" s="271"/>
      <c r="AA1390" s="271"/>
      <c r="AB1390" s="271"/>
    </row>
    <row r="1391" spans="1:28" ht="34">
      <c r="A1391" s="34">
        <f t="shared" si="25"/>
        <v>104</v>
      </c>
      <c r="B1391" s="279">
        <v>45963</v>
      </c>
      <c r="C1391" s="300" t="s">
        <v>5803</v>
      </c>
      <c r="D1391" s="280"/>
      <c r="E1391" s="136"/>
      <c r="F1391" s="144"/>
      <c r="G1391" s="144"/>
      <c r="H1391" s="144"/>
      <c r="I1391" s="34" t="s">
        <v>48</v>
      </c>
      <c r="J1391" s="34" t="s">
        <v>38</v>
      </c>
      <c r="K1391" s="34" t="s">
        <v>391</v>
      </c>
      <c r="L1391" s="34" t="s">
        <v>107</v>
      </c>
      <c r="M1391" s="34" t="s">
        <v>4324</v>
      </c>
      <c r="N1391" s="34" t="s">
        <v>234</v>
      </c>
      <c r="O1391" s="38" t="s">
        <v>697</v>
      </c>
      <c r="P1391" s="34"/>
      <c r="Q1391" s="34"/>
      <c r="R1391" s="284" t="s">
        <v>5804</v>
      </c>
      <c r="S1391" s="285" t="s">
        <v>5805</v>
      </c>
      <c r="T1391" s="38"/>
      <c r="U1391" s="38"/>
      <c r="V1391" s="42"/>
      <c r="W1391" s="38"/>
      <c r="X1391" s="43"/>
      <c r="Y1391" s="271"/>
      <c r="Z1391" s="271"/>
      <c r="AA1391" s="271"/>
      <c r="AB1391" s="271"/>
    </row>
    <row r="1392" spans="1:28" ht="16">
      <c r="A1392" s="34">
        <f t="shared" si="25"/>
        <v>105</v>
      </c>
      <c r="B1392" s="279">
        <v>45963</v>
      </c>
      <c r="C1392" s="300" t="s">
        <v>1111</v>
      </c>
      <c r="D1392" s="280"/>
      <c r="E1392" s="136" t="s">
        <v>5806</v>
      </c>
      <c r="F1392" s="364" t="s">
        <v>5795</v>
      </c>
      <c r="G1392" s="364"/>
      <c r="H1392" s="364"/>
      <c r="I1392" s="34" t="s">
        <v>26</v>
      </c>
      <c r="J1392" s="34" t="s">
        <v>27</v>
      </c>
      <c r="K1392" s="34" t="s">
        <v>391</v>
      </c>
      <c r="L1392" s="34" t="s">
        <v>107</v>
      </c>
      <c r="M1392" s="34"/>
      <c r="N1392" s="34" t="s">
        <v>389</v>
      </c>
      <c r="O1392" s="38"/>
      <c r="P1392" s="34"/>
      <c r="Q1392" s="34"/>
      <c r="R1392" s="284"/>
      <c r="S1392" s="285"/>
      <c r="T1392" s="38"/>
      <c r="U1392" s="38"/>
      <c r="V1392" s="42"/>
      <c r="W1392" s="38"/>
      <c r="X1392" s="43"/>
      <c r="Y1392" s="271"/>
      <c r="Z1392" s="271"/>
      <c r="AA1392" s="271"/>
      <c r="AB1392" s="271"/>
    </row>
    <row r="1393" spans="1:28" ht="17">
      <c r="A1393" s="34">
        <f t="shared" si="25"/>
        <v>106</v>
      </c>
      <c r="B1393" s="279">
        <v>45963</v>
      </c>
      <c r="C1393" s="300" t="s">
        <v>5807</v>
      </c>
      <c r="D1393" s="280"/>
      <c r="E1393" s="34" t="s">
        <v>3996</v>
      </c>
      <c r="F1393" s="144" t="s">
        <v>4273</v>
      </c>
      <c r="G1393" s="144"/>
      <c r="H1393" s="144"/>
      <c r="I1393" s="34" t="s">
        <v>26</v>
      </c>
      <c r="J1393" s="34" t="s">
        <v>38</v>
      </c>
      <c r="K1393" s="34" t="s">
        <v>390</v>
      </c>
      <c r="L1393" s="34" t="s">
        <v>107</v>
      </c>
      <c r="M1393" s="34" t="s">
        <v>161</v>
      </c>
      <c r="N1393" s="34" t="s">
        <v>227</v>
      </c>
      <c r="O1393" s="38" t="s">
        <v>32</v>
      </c>
      <c r="P1393" s="34"/>
      <c r="Q1393" s="34"/>
      <c r="R1393" s="284" t="s">
        <v>5182</v>
      </c>
      <c r="S1393" s="288" t="s">
        <v>2712</v>
      </c>
      <c r="T1393" s="38"/>
      <c r="U1393" s="38"/>
      <c r="V1393" s="286"/>
      <c r="W1393" s="38"/>
      <c r="X1393" s="43"/>
      <c r="Y1393" s="271"/>
      <c r="Z1393" s="271"/>
      <c r="AA1393" s="271"/>
      <c r="AB1393" s="271"/>
    </row>
    <row r="1394" spans="1:28" ht="17">
      <c r="A1394" s="34">
        <f t="shared" si="25"/>
        <v>107</v>
      </c>
      <c r="B1394" s="279">
        <v>45963</v>
      </c>
      <c r="C1394" s="34" t="s">
        <v>470</v>
      </c>
      <c r="D1394" s="280"/>
      <c r="E1394" s="34" t="s">
        <v>4926</v>
      </c>
      <c r="F1394" s="291" t="s">
        <v>4252</v>
      </c>
      <c r="G1394" s="291"/>
      <c r="H1394" s="291"/>
      <c r="I1394" s="34" t="s">
        <v>26</v>
      </c>
      <c r="J1394" s="34" t="s">
        <v>27</v>
      </c>
      <c r="K1394" s="34" t="s">
        <v>390</v>
      </c>
      <c r="L1394" s="34" t="s">
        <v>29</v>
      </c>
      <c r="M1394" s="34" t="s">
        <v>203</v>
      </c>
      <c r="N1394" s="34" t="s">
        <v>227</v>
      </c>
      <c r="O1394" s="38" t="s">
        <v>697</v>
      </c>
      <c r="P1394" s="34" t="s">
        <v>43</v>
      </c>
      <c r="Q1394" s="44">
        <v>45966</v>
      </c>
      <c r="R1394" s="284" t="s">
        <v>4344</v>
      </c>
      <c r="S1394" s="285" t="s">
        <v>5700</v>
      </c>
      <c r="T1394" s="38" t="s">
        <v>697</v>
      </c>
      <c r="U1394" s="38" t="s">
        <v>44</v>
      </c>
      <c r="V1394" s="42">
        <v>11271000</v>
      </c>
      <c r="W1394" s="38" t="s">
        <v>27</v>
      </c>
      <c r="X1394" s="43"/>
      <c r="Y1394" s="271"/>
      <c r="Z1394" s="271"/>
      <c r="AA1394" s="271"/>
      <c r="AB1394" s="271"/>
    </row>
    <row r="1395" spans="1:28" ht="16">
      <c r="A1395" s="34">
        <f t="shared" si="25"/>
        <v>108</v>
      </c>
      <c r="B1395" s="279">
        <v>45963</v>
      </c>
      <c r="C1395" s="34" t="s">
        <v>5808</v>
      </c>
      <c r="D1395" s="280"/>
      <c r="E1395" s="34" t="s">
        <v>5327</v>
      </c>
      <c r="F1395" s="282" t="s">
        <v>24</v>
      </c>
      <c r="G1395" s="282"/>
      <c r="H1395" s="282"/>
      <c r="I1395" s="34" t="s">
        <v>26</v>
      </c>
      <c r="J1395" s="34" t="s">
        <v>27</v>
      </c>
      <c r="K1395" s="34" t="s">
        <v>390</v>
      </c>
      <c r="L1395" s="34" t="s">
        <v>29</v>
      </c>
      <c r="M1395" s="34"/>
      <c r="N1395" s="34" t="s">
        <v>160</v>
      </c>
      <c r="O1395" s="38"/>
      <c r="P1395" s="34"/>
      <c r="Q1395" s="34"/>
      <c r="R1395" s="284"/>
      <c r="S1395" s="285"/>
      <c r="T1395" s="38"/>
      <c r="U1395" s="38"/>
      <c r="V1395" s="42"/>
      <c r="W1395" s="38"/>
      <c r="X1395" s="43"/>
      <c r="Y1395" s="271"/>
      <c r="Z1395" s="271"/>
      <c r="AA1395" s="271"/>
      <c r="AB1395" s="271"/>
    </row>
    <row r="1396" spans="1:28" ht="17">
      <c r="A1396" s="34">
        <f t="shared" si="25"/>
        <v>109</v>
      </c>
      <c r="B1396" s="279">
        <v>45963</v>
      </c>
      <c r="C1396" s="34" t="s">
        <v>5809</v>
      </c>
      <c r="D1396" s="280"/>
      <c r="E1396" s="34" t="s">
        <v>3996</v>
      </c>
      <c r="F1396" s="144" t="s">
        <v>4273</v>
      </c>
      <c r="G1396" s="144"/>
      <c r="H1396" s="144"/>
      <c r="I1396" s="34" t="s">
        <v>26</v>
      </c>
      <c r="J1396" s="34" t="s">
        <v>38</v>
      </c>
      <c r="K1396" s="34" t="s">
        <v>390</v>
      </c>
      <c r="L1396" s="34" t="s">
        <v>107</v>
      </c>
      <c r="M1396" s="34" t="s">
        <v>161</v>
      </c>
      <c r="N1396" s="34" t="s">
        <v>234</v>
      </c>
      <c r="O1396" s="38" t="s">
        <v>697</v>
      </c>
      <c r="P1396" s="34"/>
      <c r="Q1396" s="34"/>
      <c r="R1396" s="284" t="s">
        <v>110</v>
      </c>
      <c r="S1396" s="285"/>
      <c r="T1396" s="38"/>
      <c r="U1396" s="38"/>
      <c r="V1396" s="42"/>
      <c r="W1396" s="38"/>
      <c r="X1396" s="43"/>
      <c r="Y1396" s="271"/>
      <c r="Z1396" s="271"/>
      <c r="AA1396" s="271"/>
      <c r="AB1396" s="271"/>
    </row>
    <row r="1397" spans="1:28" ht="17">
      <c r="A1397" s="34">
        <f t="shared" si="25"/>
        <v>110</v>
      </c>
      <c r="B1397" s="279">
        <v>45963</v>
      </c>
      <c r="C1397" s="34" t="s">
        <v>5810</v>
      </c>
      <c r="D1397" s="280"/>
      <c r="E1397" s="34"/>
      <c r="F1397" s="144"/>
      <c r="G1397" s="144"/>
      <c r="H1397" s="144"/>
      <c r="I1397" s="34"/>
      <c r="J1397" s="34"/>
      <c r="K1397" s="34"/>
      <c r="L1397" s="34" t="s">
        <v>62</v>
      </c>
      <c r="M1397" s="34" t="s">
        <v>161</v>
      </c>
      <c r="N1397" s="34"/>
      <c r="O1397" s="38" t="s">
        <v>32</v>
      </c>
      <c r="P1397" s="34"/>
      <c r="Q1397" s="34"/>
      <c r="R1397" s="284" t="s">
        <v>4964</v>
      </c>
      <c r="S1397" s="285" t="s">
        <v>5811</v>
      </c>
      <c r="T1397" s="38"/>
      <c r="U1397" s="38"/>
      <c r="V1397" s="286"/>
      <c r="W1397" s="38"/>
      <c r="X1397" s="43"/>
      <c r="Y1397" s="271"/>
      <c r="Z1397" s="271"/>
      <c r="AA1397" s="271"/>
      <c r="AB1397" s="271"/>
    </row>
    <row r="1398" spans="1:28" ht="17">
      <c r="A1398" s="131">
        <f t="shared" si="25"/>
        <v>111</v>
      </c>
      <c r="B1398" s="316">
        <v>45963</v>
      </c>
      <c r="C1398" s="131" t="s">
        <v>5812</v>
      </c>
      <c r="D1398" s="321"/>
      <c r="E1398" s="131"/>
      <c r="F1398" s="154"/>
      <c r="G1398" s="154"/>
      <c r="H1398" s="154"/>
      <c r="I1398" s="131"/>
      <c r="J1398" s="131"/>
      <c r="K1398" s="131"/>
      <c r="L1398" s="131" t="s">
        <v>62</v>
      </c>
      <c r="M1398" s="131" t="s">
        <v>325</v>
      </c>
      <c r="N1398" s="131"/>
      <c r="O1398" s="133"/>
      <c r="P1398" s="131"/>
      <c r="Q1398" s="131"/>
      <c r="R1398" s="328"/>
      <c r="S1398" s="302" t="s">
        <v>5813</v>
      </c>
      <c r="T1398" s="133"/>
      <c r="U1398" s="133"/>
      <c r="V1398" s="323"/>
      <c r="W1398" s="133"/>
      <c r="X1398" s="319"/>
      <c r="Y1398" s="320"/>
      <c r="Z1398" s="320"/>
      <c r="AA1398" s="320"/>
      <c r="AB1398" s="320"/>
    </row>
    <row r="1399" spans="1:28" ht="17">
      <c r="A1399" s="34">
        <f t="shared" si="25"/>
        <v>112</v>
      </c>
      <c r="B1399" s="279">
        <v>45963</v>
      </c>
      <c r="C1399" s="34" t="s">
        <v>5814</v>
      </c>
      <c r="D1399" s="280"/>
      <c r="E1399" s="34" t="s">
        <v>5276</v>
      </c>
      <c r="F1399" s="282" t="s">
        <v>4746</v>
      </c>
      <c r="G1399" s="282"/>
      <c r="H1399" s="282"/>
      <c r="I1399" s="34" t="s">
        <v>26</v>
      </c>
      <c r="J1399" s="34" t="s">
        <v>38</v>
      </c>
      <c r="K1399" s="34" t="s">
        <v>390</v>
      </c>
      <c r="L1399" s="34" t="s">
        <v>107</v>
      </c>
      <c r="M1399" s="34" t="s">
        <v>161</v>
      </c>
      <c r="N1399" s="34" t="s">
        <v>227</v>
      </c>
      <c r="O1399" s="38" t="s">
        <v>697</v>
      </c>
      <c r="P1399" s="34"/>
      <c r="Q1399" s="34"/>
      <c r="R1399" s="284" t="s">
        <v>110</v>
      </c>
      <c r="S1399" s="285"/>
      <c r="T1399" s="38"/>
      <c r="U1399" s="38"/>
      <c r="V1399" s="42"/>
      <c r="W1399" s="38"/>
      <c r="X1399" s="38"/>
      <c r="Y1399" s="271"/>
      <c r="Z1399" s="271"/>
      <c r="AA1399" s="271"/>
      <c r="AB1399" s="271"/>
    </row>
    <row r="1400" spans="1:28" ht="16">
      <c r="A1400" s="34">
        <f t="shared" si="25"/>
        <v>113</v>
      </c>
      <c r="B1400" s="279">
        <v>45963</v>
      </c>
      <c r="C1400" s="34" t="s">
        <v>5815</v>
      </c>
      <c r="D1400" s="280"/>
      <c r="E1400" s="34" t="s">
        <v>5242</v>
      </c>
      <c r="F1400" s="144" t="s">
        <v>4273</v>
      </c>
      <c r="G1400" s="144"/>
      <c r="H1400" s="144"/>
      <c r="I1400" s="34" t="s">
        <v>26</v>
      </c>
      <c r="J1400" s="34" t="s">
        <v>38</v>
      </c>
      <c r="K1400" s="34" t="s">
        <v>390</v>
      </c>
      <c r="L1400" s="34" t="s">
        <v>107</v>
      </c>
      <c r="M1400" s="34" t="s">
        <v>161</v>
      </c>
      <c r="N1400" s="34" t="s">
        <v>110</v>
      </c>
      <c r="O1400" s="299"/>
      <c r="P1400" s="245"/>
      <c r="Q1400" s="365"/>
      <c r="R1400" s="284"/>
      <c r="S1400" s="366"/>
      <c r="T1400" s="299"/>
      <c r="U1400" s="299"/>
      <c r="V1400" s="367"/>
      <c r="W1400" s="299"/>
      <c r="X1400" s="299"/>
      <c r="Y1400" s="271"/>
      <c r="Z1400" s="271"/>
      <c r="AA1400" s="271"/>
      <c r="AB1400" s="271"/>
    </row>
    <row r="1401" spans="1:28" ht="17">
      <c r="A1401" s="34">
        <f t="shared" si="25"/>
        <v>114</v>
      </c>
      <c r="B1401" s="279">
        <v>45963</v>
      </c>
      <c r="C1401" s="34" t="s">
        <v>5816</v>
      </c>
      <c r="D1401" s="306"/>
      <c r="E1401" s="34"/>
      <c r="F1401" s="144"/>
      <c r="G1401" s="144"/>
      <c r="H1401" s="144"/>
      <c r="I1401" s="34" t="s">
        <v>48</v>
      </c>
      <c r="J1401" s="34" t="s">
        <v>27</v>
      </c>
      <c r="K1401" s="34" t="s">
        <v>391</v>
      </c>
      <c r="L1401" s="34" t="s">
        <v>107</v>
      </c>
      <c r="M1401" s="34" t="s">
        <v>5817</v>
      </c>
      <c r="N1401" s="34" t="s">
        <v>234</v>
      </c>
      <c r="O1401" s="38" t="s">
        <v>32</v>
      </c>
      <c r="P1401" s="34"/>
      <c r="Q1401" s="34"/>
      <c r="R1401" s="284" t="s">
        <v>4424</v>
      </c>
      <c r="S1401" s="285" t="s">
        <v>5818</v>
      </c>
      <c r="T1401" s="38"/>
      <c r="U1401" s="38"/>
      <c r="V1401" s="286"/>
      <c r="W1401" s="38"/>
      <c r="X1401" s="38"/>
      <c r="Y1401" s="271"/>
      <c r="Z1401" s="271"/>
      <c r="AA1401" s="271"/>
      <c r="AB1401" s="271"/>
    </row>
    <row r="1402" spans="1:28" ht="17">
      <c r="A1402" s="34">
        <f t="shared" si="25"/>
        <v>115</v>
      </c>
      <c r="B1402" s="279">
        <v>45963</v>
      </c>
      <c r="C1402" s="34" t="s">
        <v>1196</v>
      </c>
      <c r="D1402" s="280"/>
      <c r="E1402" s="34"/>
      <c r="F1402" s="144"/>
      <c r="G1402" s="144"/>
      <c r="H1402" s="144"/>
      <c r="I1402" s="34" t="s">
        <v>48</v>
      </c>
      <c r="J1402" s="34" t="s">
        <v>27</v>
      </c>
      <c r="K1402" s="34" t="s">
        <v>391</v>
      </c>
      <c r="L1402" s="34" t="s">
        <v>29</v>
      </c>
      <c r="M1402" s="34" t="s">
        <v>91</v>
      </c>
      <c r="N1402" s="34" t="s">
        <v>227</v>
      </c>
      <c r="O1402" s="38" t="s">
        <v>697</v>
      </c>
      <c r="P1402" s="34" t="s">
        <v>43</v>
      </c>
      <c r="Q1402" s="44">
        <v>45981</v>
      </c>
      <c r="R1402" s="284" t="s">
        <v>4344</v>
      </c>
      <c r="S1402" s="285"/>
      <c r="T1402" s="38" t="s">
        <v>697</v>
      </c>
      <c r="U1402" s="38" t="s">
        <v>44</v>
      </c>
      <c r="V1402" s="42">
        <v>4190000</v>
      </c>
      <c r="W1402" s="38" t="s">
        <v>27</v>
      </c>
      <c r="X1402" s="43"/>
      <c r="Y1402" s="271"/>
      <c r="Z1402" s="271"/>
      <c r="AA1402" s="271"/>
      <c r="AB1402" s="271"/>
    </row>
    <row r="1403" spans="1:28" ht="17">
      <c r="A1403" s="34">
        <f t="shared" si="25"/>
        <v>116</v>
      </c>
      <c r="B1403" s="279">
        <v>45963</v>
      </c>
      <c r="C1403" s="34" t="s">
        <v>5819</v>
      </c>
      <c r="D1403" s="280"/>
      <c r="E1403" s="34" t="s">
        <v>5625</v>
      </c>
      <c r="F1403" s="144" t="s">
        <v>4273</v>
      </c>
      <c r="G1403" s="144"/>
      <c r="H1403" s="144"/>
      <c r="I1403" s="34" t="s">
        <v>26</v>
      </c>
      <c r="J1403" s="34" t="s">
        <v>38</v>
      </c>
      <c r="K1403" s="34" t="s">
        <v>391</v>
      </c>
      <c r="L1403" s="34" t="s">
        <v>107</v>
      </c>
      <c r="M1403" s="34" t="s">
        <v>4324</v>
      </c>
      <c r="N1403" s="34" t="s">
        <v>234</v>
      </c>
      <c r="O1403" s="38" t="s">
        <v>697</v>
      </c>
      <c r="P1403" s="34"/>
      <c r="Q1403" s="34"/>
      <c r="R1403" s="284" t="s">
        <v>4792</v>
      </c>
      <c r="S1403" s="285" t="s">
        <v>5820</v>
      </c>
      <c r="T1403" s="38"/>
      <c r="U1403" s="38"/>
      <c r="V1403" s="42"/>
      <c r="W1403" s="38"/>
      <c r="X1403" s="43"/>
      <c r="Y1403" s="271"/>
      <c r="Z1403" s="271"/>
      <c r="AA1403" s="271"/>
      <c r="AB1403" s="271"/>
    </row>
    <row r="1404" spans="1:28" ht="17">
      <c r="A1404" s="34">
        <f t="shared" si="25"/>
        <v>117</v>
      </c>
      <c r="B1404" s="279">
        <v>45963</v>
      </c>
      <c r="C1404" s="34" t="s">
        <v>5821</v>
      </c>
      <c r="D1404" s="280"/>
      <c r="E1404" s="34"/>
      <c r="F1404" s="144"/>
      <c r="G1404" s="144"/>
      <c r="H1404" s="144"/>
      <c r="I1404" s="34" t="s">
        <v>48</v>
      </c>
      <c r="J1404" s="34" t="s">
        <v>27</v>
      </c>
      <c r="K1404" s="34" t="s">
        <v>391</v>
      </c>
      <c r="L1404" s="34" t="s">
        <v>29</v>
      </c>
      <c r="M1404" s="34" t="s">
        <v>91</v>
      </c>
      <c r="N1404" s="34" t="s">
        <v>234</v>
      </c>
      <c r="O1404" s="38" t="s">
        <v>4264</v>
      </c>
      <c r="P1404" s="34"/>
      <c r="Q1404" s="34"/>
      <c r="R1404" s="284" t="s">
        <v>4364</v>
      </c>
      <c r="S1404" s="285"/>
      <c r="T1404" s="38"/>
      <c r="U1404" s="38"/>
      <c r="V1404" s="42"/>
      <c r="W1404" s="38"/>
      <c r="X1404" s="43"/>
      <c r="Y1404" s="271"/>
      <c r="Z1404" s="271"/>
      <c r="AA1404" s="271"/>
      <c r="AB1404" s="271"/>
    </row>
    <row r="1405" spans="1:28" ht="16">
      <c r="A1405" s="34">
        <f t="shared" si="25"/>
        <v>118</v>
      </c>
      <c r="B1405" s="279">
        <v>45963</v>
      </c>
      <c r="C1405" s="34" t="s">
        <v>2294</v>
      </c>
      <c r="D1405" s="289"/>
      <c r="E1405" s="34" t="s">
        <v>5822</v>
      </c>
      <c r="F1405" s="368" t="s">
        <v>5823</v>
      </c>
      <c r="G1405" s="368"/>
      <c r="H1405" s="368"/>
      <c r="I1405" s="34" t="s">
        <v>26</v>
      </c>
      <c r="J1405" s="34" t="s">
        <v>27</v>
      </c>
      <c r="K1405" s="34" t="s">
        <v>391</v>
      </c>
      <c r="L1405" s="34" t="s">
        <v>29</v>
      </c>
      <c r="M1405" s="34" t="s">
        <v>203</v>
      </c>
      <c r="N1405" s="34" t="s">
        <v>347</v>
      </c>
      <c r="O1405" s="38"/>
      <c r="P1405" s="34"/>
      <c r="Q1405" s="34"/>
      <c r="R1405" s="284"/>
      <c r="S1405" s="285"/>
      <c r="T1405" s="38"/>
      <c r="U1405" s="38"/>
      <c r="V1405" s="42"/>
      <c r="W1405" s="38"/>
      <c r="X1405" s="43"/>
      <c r="Y1405" s="271"/>
      <c r="Z1405" s="271"/>
      <c r="AA1405" s="271"/>
      <c r="AB1405" s="271"/>
    </row>
    <row r="1406" spans="1:28" ht="16">
      <c r="A1406" s="34">
        <f t="shared" si="25"/>
        <v>119</v>
      </c>
      <c r="B1406" s="279">
        <v>45963</v>
      </c>
      <c r="C1406" s="34" t="s">
        <v>156</v>
      </c>
      <c r="D1406" s="369"/>
      <c r="E1406" s="34" t="s">
        <v>5824</v>
      </c>
      <c r="F1406" s="368" t="s">
        <v>5825</v>
      </c>
      <c r="G1406" s="368"/>
      <c r="H1406" s="368"/>
      <c r="I1406" s="34" t="s">
        <v>26</v>
      </c>
      <c r="J1406" s="34" t="s">
        <v>27</v>
      </c>
      <c r="K1406" s="34" t="s">
        <v>391</v>
      </c>
      <c r="L1406" s="34" t="s">
        <v>29</v>
      </c>
      <c r="M1406" s="34" t="s">
        <v>217</v>
      </c>
      <c r="N1406" s="34" t="s">
        <v>227</v>
      </c>
      <c r="O1406" s="38" t="s">
        <v>1169</v>
      </c>
      <c r="P1406" s="34"/>
      <c r="Q1406" s="34"/>
      <c r="R1406" s="284"/>
      <c r="S1406" s="285"/>
      <c r="T1406" s="38"/>
      <c r="U1406" s="38"/>
      <c r="V1406" s="42"/>
      <c r="W1406" s="38"/>
      <c r="X1406" s="43"/>
      <c r="Y1406" s="271"/>
      <c r="Z1406" s="271"/>
      <c r="AA1406" s="271"/>
      <c r="AB1406" s="271"/>
    </row>
    <row r="1407" spans="1:28" ht="17">
      <c r="A1407" s="34">
        <f t="shared" si="25"/>
        <v>120</v>
      </c>
      <c r="B1407" s="279">
        <v>45963</v>
      </c>
      <c r="C1407" s="34" t="s">
        <v>5826</v>
      </c>
      <c r="D1407" s="289"/>
      <c r="E1407" s="34" t="s">
        <v>5797</v>
      </c>
      <c r="F1407" s="291" t="s">
        <v>4252</v>
      </c>
      <c r="G1407" s="291"/>
      <c r="H1407" s="291"/>
      <c r="I1407" s="34" t="s">
        <v>26</v>
      </c>
      <c r="J1407" s="34" t="s">
        <v>27</v>
      </c>
      <c r="K1407" s="34" t="s">
        <v>391</v>
      </c>
      <c r="L1407" s="34" t="s">
        <v>29</v>
      </c>
      <c r="M1407" s="34" t="s">
        <v>91</v>
      </c>
      <c r="N1407" s="34" t="s">
        <v>227</v>
      </c>
      <c r="O1407" s="38" t="s">
        <v>697</v>
      </c>
      <c r="P1407" s="34"/>
      <c r="Q1407" s="34"/>
      <c r="R1407" s="284" t="s">
        <v>4424</v>
      </c>
      <c r="S1407" s="285"/>
      <c r="T1407" s="38"/>
      <c r="U1407" s="38"/>
      <c r="V1407" s="42"/>
      <c r="W1407" s="38"/>
      <c r="X1407" s="43"/>
      <c r="Y1407" s="271"/>
      <c r="Z1407" s="271"/>
      <c r="AA1407" s="271"/>
      <c r="AB1407" s="271"/>
    </row>
    <row r="1408" spans="1:28" ht="17">
      <c r="A1408" s="353">
        <f t="shared" si="25"/>
        <v>121</v>
      </c>
      <c r="B1408" s="354">
        <v>45963</v>
      </c>
      <c r="C1408" s="353" t="s">
        <v>525</v>
      </c>
      <c r="D1408" s="355"/>
      <c r="E1408" s="353"/>
      <c r="F1408" s="356"/>
      <c r="G1408" s="356"/>
      <c r="H1408" s="356"/>
      <c r="I1408" s="353" t="s">
        <v>48</v>
      </c>
      <c r="J1408" s="353" t="s">
        <v>27</v>
      </c>
      <c r="K1408" s="353" t="s">
        <v>391</v>
      </c>
      <c r="L1408" s="353" t="s">
        <v>29</v>
      </c>
      <c r="M1408" s="353" t="s">
        <v>361</v>
      </c>
      <c r="N1408" s="353" t="s">
        <v>227</v>
      </c>
      <c r="O1408" s="357" t="s">
        <v>4264</v>
      </c>
      <c r="P1408" s="353"/>
      <c r="Q1408" s="353"/>
      <c r="R1408" s="358" t="s">
        <v>4680</v>
      </c>
      <c r="S1408" s="359" t="s">
        <v>5827</v>
      </c>
      <c r="T1408" s="357"/>
      <c r="U1408" s="357"/>
      <c r="V1408" s="370"/>
      <c r="W1408" s="357"/>
      <c r="X1408" s="361"/>
      <c r="Y1408" s="362"/>
      <c r="Z1408" s="362"/>
      <c r="AA1408" s="362"/>
      <c r="AB1408" s="362"/>
    </row>
    <row r="1409" spans="1:28" ht="16.5" customHeight="1">
      <c r="A1409" s="34">
        <f t="shared" si="25"/>
        <v>122</v>
      </c>
      <c r="B1409" s="279">
        <v>45963</v>
      </c>
      <c r="C1409" s="34" t="s">
        <v>5828</v>
      </c>
      <c r="D1409" s="280"/>
      <c r="E1409" s="34" t="s">
        <v>5468</v>
      </c>
      <c r="F1409" s="282" t="s">
        <v>24</v>
      </c>
      <c r="G1409" s="282"/>
      <c r="H1409" s="282"/>
      <c r="I1409" s="34" t="s">
        <v>26</v>
      </c>
      <c r="J1409" s="34" t="s">
        <v>27</v>
      </c>
      <c r="K1409" s="34" t="s">
        <v>391</v>
      </c>
      <c r="L1409" s="34" t="s">
        <v>29</v>
      </c>
      <c r="M1409" s="34" t="s">
        <v>361</v>
      </c>
      <c r="N1409" s="34" t="s">
        <v>227</v>
      </c>
      <c r="O1409" s="38" t="s">
        <v>32</v>
      </c>
      <c r="P1409" s="34"/>
      <c r="Q1409" s="34"/>
      <c r="R1409" s="284" t="s">
        <v>5829</v>
      </c>
      <c r="S1409" s="285" t="s">
        <v>5830</v>
      </c>
      <c r="T1409" s="38"/>
      <c r="U1409" s="38"/>
      <c r="V1409" s="286"/>
      <c r="W1409" s="38"/>
      <c r="X1409" s="43"/>
      <c r="Y1409" s="271"/>
      <c r="Z1409" s="271"/>
      <c r="AA1409" s="271"/>
      <c r="AB1409" s="271"/>
    </row>
    <row r="1410" spans="1:28" ht="16">
      <c r="A1410" s="34">
        <f t="shared" si="25"/>
        <v>123</v>
      </c>
      <c r="B1410" s="279">
        <v>45963</v>
      </c>
      <c r="C1410" s="34" t="s">
        <v>5831</v>
      </c>
      <c r="D1410" s="280"/>
      <c r="E1410" s="34" t="s">
        <v>5794</v>
      </c>
      <c r="F1410" s="364" t="s">
        <v>5795</v>
      </c>
      <c r="G1410" s="364"/>
      <c r="H1410" s="364"/>
      <c r="I1410" s="34" t="s">
        <v>26</v>
      </c>
      <c r="J1410" s="34" t="s">
        <v>38</v>
      </c>
      <c r="K1410" s="34" t="s">
        <v>391</v>
      </c>
      <c r="L1410" s="34" t="s">
        <v>107</v>
      </c>
      <c r="M1410" s="34" t="s">
        <v>161</v>
      </c>
      <c r="N1410" s="34" t="s">
        <v>389</v>
      </c>
      <c r="O1410" s="38"/>
      <c r="P1410" s="34"/>
      <c r="Q1410" s="34"/>
      <c r="R1410" s="284"/>
      <c r="S1410" s="285"/>
      <c r="T1410" s="38"/>
      <c r="U1410" s="38"/>
      <c r="V1410" s="42"/>
      <c r="W1410" s="38"/>
      <c r="X1410" s="43"/>
      <c r="Y1410" s="271"/>
      <c r="Z1410" s="271"/>
      <c r="AA1410" s="271"/>
      <c r="AB1410" s="271"/>
    </row>
    <row r="1411" spans="1:28" ht="16">
      <c r="A1411" s="34">
        <f t="shared" si="25"/>
        <v>124</v>
      </c>
      <c r="B1411" s="279">
        <v>45963</v>
      </c>
      <c r="C1411" s="34" t="s">
        <v>137</v>
      </c>
      <c r="D1411" s="280"/>
      <c r="E1411" s="34" t="s">
        <v>5806</v>
      </c>
      <c r="F1411" s="364" t="s">
        <v>5795</v>
      </c>
      <c r="G1411" s="364"/>
      <c r="H1411" s="364"/>
      <c r="I1411" s="34" t="s">
        <v>26</v>
      </c>
      <c r="J1411" s="34" t="s">
        <v>27</v>
      </c>
      <c r="K1411" s="34" t="s">
        <v>391</v>
      </c>
      <c r="L1411" s="34" t="s">
        <v>107</v>
      </c>
      <c r="M1411" s="34" t="s">
        <v>81</v>
      </c>
      <c r="N1411" s="34" t="s">
        <v>389</v>
      </c>
      <c r="O1411" s="38"/>
      <c r="P1411" s="34"/>
      <c r="Q1411" s="34"/>
      <c r="R1411" s="284"/>
      <c r="S1411" s="285"/>
      <c r="T1411" s="38"/>
      <c r="U1411" s="38"/>
      <c r="V1411" s="42"/>
      <c r="W1411" s="38"/>
      <c r="X1411" s="43"/>
      <c r="Y1411" s="271"/>
      <c r="Z1411" s="271"/>
      <c r="AA1411" s="271"/>
      <c r="AB1411" s="271"/>
    </row>
    <row r="1412" spans="1:28" ht="16">
      <c r="A1412" s="34">
        <f t="shared" si="25"/>
        <v>125</v>
      </c>
      <c r="B1412" s="279">
        <v>45963</v>
      </c>
      <c r="C1412" s="34" t="s">
        <v>5832</v>
      </c>
      <c r="D1412" s="280"/>
      <c r="E1412" s="34" t="s">
        <v>5822</v>
      </c>
      <c r="F1412" s="368" t="s">
        <v>5823</v>
      </c>
      <c r="G1412" s="368"/>
      <c r="H1412" s="368"/>
      <c r="I1412" s="34" t="s">
        <v>26</v>
      </c>
      <c r="J1412" s="34" t="s">
        <v>27</v>
      </c>
      <c r="K1412" s="34" t="s">
        <v>391</v>
      </c>
      <c r="L1412" s="34" t="s">
        <v>29</v>
      </c>
      <c r="M1412" s="34" t="s">
        <v>217</v>
      </c>
      <c r="N1412" s="34" t="s">
        <v>234</v>
      </c>
      <c r="O1412" s="38"/>
      <c r="P1412" s="34"/>
      <c r="Q1412" s="34"/>
      <c r="R1412" s="284"/>
      <c r="S1412" s="285"/>
      <c r="T1412" s="38"/>
      <c r="U1412" s="38"/>
      <c r="V1412" s="42"/>
      <c r="W1412" s="38"/>
      <c r="X1412" s="43"/>
      <c r="Y1412" s="271"/>
      <c r="Z1412" s="271"/>
      <c r="AA1412" s="271"/>
      <c r="AB1412" s="271"/>
    </row>
    <row r="1413" spans="1:28" ht="17">
      <c r="A1413" s="34">
        <f t="shared" si="25"/>
        <v>126</v>
      </c>
      <c r="B1413" s="279">
        <v>45963</v>
      </c>
      <c r="C1413" s="34" t="s">
        <v>5833</v>
      </c>
      <c r="D1413" s="280"/>
      <c r="E1413" s="34" t="s">
        <v>5834</v>
      </c>
      <c r="F1413" s="364" t="s">
        <v>5795</v>
      </c>
      <c r="G1413" s="364"/>
      <c r="H1413" s="364"/>
      <c r="I1413" s="34" t="s">
        <v>26</v>
      </c>
      <c r="J1413" s="34" t="s">
        <v>38</v>
      </c>
      <c r="K1413" s="34" t="s">
        <v>391</v>
      </c>
      <c r="L1413" s="34" t="s">
        <v>107</v>
      </c>
      <c r="M1413" s="34" t="s">
        <v>161</v>
      </c>
      <c r="N1413" s="34" t="s">
        <v>234</v>
      </c>
      <c r="O1413" s="38" t="s">
        <v>4264</v>
      </c>
      <c r="P1413" s="34"/>
      <c r="Q1413" s="34"/>
      <c r="R1413" s="284" t="s">
        <v>4508</v>
      </c>
      <c r="S1413" s="285"/>
      <c r="T1413" s="38"/>
      <c r="U1413" s="38"/>
      <c r="V1413" s="42"/>
      <c r="W1413" s="38"/>
      <c r="X1413" s="43"/>
      <c r="Y1413" s="271"/>
      <c r="Z1413" s="271"/>
      <c r="AA1413" s="271"/>
      <c r="AB1413" s="271"/>
    </row>
    <row r="1414" spans="1:28" ht="16">
      <c r="A1414" s="34">
        <f t="shared" si="25"/>
        <v>127</v>
      </c>
      <c r="B1414" s="279">
        <v>45963</v>
      </c>
      <c r="C1414" s="34" t="s">
        <v>5835</v>
      </c>
      <c r="D1414" s="280"/>
      <c r="E1414" s="34" t="s">
        <v>5836</v>
      </c>
      <c r="F1414" s="282" t="s">
        <v>5758</v>
      </c>
      <c r="G1414" s="282"/>
      <c r="H1414" s="282"/>
      <c r="I1414" s="34" t="s">
        <v>26</v>
      </c>
      <c r="J1414" s="34" t="s">
        <v>27</v>
      </c>
      <c r="K1414" s="34" t="s">
        <v>391</v>
      </c>
      <c r="L1414" s="34" t="s">
        <v>29</v>
      </c>
      <c r="M1414" s="34"/>
      <c r="N1414" s="34" t="s">
        <v>347</v>
      </c>
      <c r="O1414" s="38"/>
      <c r="P1414" s="34"/>
      <c r="Q1414" s="34"/>
      <c r="R1414" s="284"/>
      <c r="S1414" s="285"/>
      <c r="T1414" s="38"/>
      <c r="U1414" s="38"/>
      <c r="V1414" s="42"/>
      <c r="W1414" s="38"/>
      <c r="X1414" s="43"/>
      <c r="Y1414" s="271"/>
      <c r="Z1414" s="271"/>
      <c r="AA1414" s="271"/>
      <c r="AB1414" s="271"/>
    </row>
    <row r="1415" spans="1:28" ht="16">
      <c r="A1415" s="34">
        <f t="shared" si="25"/>
        <v>128</v>
      </c>
      <c r="B1415" s="279">
        <v>45963</v>
      </c>
      <c r="C1415" s="34" t="s">
        <v>5837</v>
      </c>
      <c r="D1415" s="280"/>
      <c r="E1415" s="34" t="s">
        <v>5468</v>
      </c>
      <c r="F1415" s="282" t="s">
        <v>24</v>
      </c>
      <c r="G1415" s="282"/>
      <c r="H1415" s="282"/>
      <c r="I1415" s="34" t="s">
        <v>26</v>
      </c>
      <c r="J1415" s="34" t="s">
        <v>27</v>
      </c>
      <c r="K1415" s="34" t="s">
        <v>390</v>
      </c>
      <c r="L1415" s="34" t="s">
        <v>29</v>
      </c>
      <c r="M1415" s="34" t="s">
        <v>203</v>
      </c>
      <c r="N1415" s="34" t="s">
        <v>221</v>
      </c>
      <c r="O1415" s="38"/>
      <c r="P1415" s="34"/>
      <c r="Q1415" s="34"/>
      <c r="R1415" s="284"/>
      <c r="S1415" s="285"/>
      <c r="T1415" s="38"/>
      <c r="U1415" s="38"/>
      <c r="V1415" s="42"/>
      <c r="W1415" s="38"/>
      <c r="X1415" s="43"/>
      <c r="Y1415" s="271"/>
      <c r="Z1415" s="271"/>
      <c r="AA1415" s="271"/>
      <c r="AB1415" s="271"/>
    </row>
    <row r="1416" spans="1:28" ht="16">
      <c r="A1416" s="34">
        <f t="shared" si="25"/>
        <v>129</v>
      </c>
      <c r="B1416" s="279">
        <v>45963</v>
      </c>
      <c r="C1416" s="34" t="s">
        <v>5838</v>
      </c>
      <c r="D1416" s="280"/>
      <c r="E1416" s="34" t="s">
        <v>3996</v>
      </c>
      <c r="F1416" s="144" t="s">
        <v>4273</v>
      </c>
      <c r="G1416" s="144"/>
      <c r="H1416" s="144"/>
      <c r="I1416" s="34" t="s">
        <v>26</v>
      </c>
      <c r="J1416" s="34" t="s">
        <v>38</v>
      </c>
      <c r="K1416" s="34" t="s">
        <v>390</v>
      </c>
      <c r="L1416" s="34" t="s">
        <v>107</v>
      </c>
      <c r="M1416" s="34" t="s">
        <v>161</v>
      </c>
      <c r="N1416" s="34" t="s">
        <v>389</v>
      </c>
      <c r="O1416" s="38"/>
      <c r="P1416" s="34"/>
      <c r="Q1416" s="34"/>
      <c r="R1416" s="284"/>
      <c r="S1416" s="285"/>
      <c r="T1416" s="38"/>
      <c r="U1416" s="38"/>
      <c r="V1416" s="42"/>
      <c r="W1416" s="38"/>
      <c r="X1416" s="43"/>
      <c r="Y1416" s="271"/>
      <c r="Z1416" s="271"/>
      <c r="AA1416" s="271"/>
      <c r="AB1416" s="271"/>
    </row>
    <row r="1417" spans="1:28" ht="16">
      <c r="A1417" s="34">
        <f t="shared" si="25"/>
        <v>130</v>
      </c>
      <c r="B1417" s="279">
        <v>45963</v>
      </c>
      <c r="C1417" s="34" t="s">
        <v>5815</v>
      </c>
      <c r="D1417" s="280"/>
      <c r="E1417" s="34" t="s">
        <v>3996</v>
      </c>
      <c r="F1417" s="144" t="s">
        <v>4273</v>
      </c>
      <c r="G1417" s="144"/>
      <c r="H1417" s="144"/>
      <c r="I1417" s="34" t="s">
        <v>26</v>
      </c>
      <c r="J1417" s="34" t="s">
        <v>38</v>
      </c>
      <c r="K1417" s="34" t="s">
        <v>390</v>
      </c>
      <c r="L1417" s="34" t="s">
        <v>107</v>
      </c>
      <c r="M1417" s="34" t="s">
        <v>161</v>
      </c>
      <c r="N1417" s="34" t="s">
        <v>110</v>
      </c>
      <c r="O1417" s="38"/>
      <c r="P1417" s="245"/>
      <c r="Q1417" s="245"/>
      <c r="R1417" s="284"/>
      <c r="S1417" s="366"/>
      <c r="T1417" s="299"/>
      <c r="U1417" s="299"/>
      <c r="V1417" s="367"/>
      <c r="W1417" s="299"/>
      <c r="X1417" s="299"/>
      <c r="Y1417" s="271"/>
      <c r="Z1417" s="271"/>
      <c r="AA1417" s="271"/>
      <c r="AB1417" s="271"/>
    </row>
    <row r="1418" spans="1:28" ht="16">
      <c r="A1418" s="34">
        <f t="shared" si="25"/>
        <v>131</v>
      </c>
      <c r="B1418" s="279">
        <v>45963</v>
      </c>
      <c r="C1418" s="34" t="s">
        <v>5839</v>
      </c>
      <c r="D1418" s="280"/>
      <c r="E1418" s="34" t="s">
        <v>5468</v>
      </c>
      <c r="F1418" s="282" t="s">
        <v>24</v>
      </c>
      <c r="G1418" s="282"/>
      <c r="H1418" s="282"/>
      <c r="I1418" s="34" t="s">
        <v>26</v>
      </c>
      <c r="J1418" s="34" t="s">
        <v>27</v>
      </c>
      <c r="K1418" s="34" t="s">
        <v>390</v>
      </c>
      <c r="L1418" s="34" t="s">
        <v>29</v>
      </c>
      <c r="M1418" s="34" t="s">
        <v>203</v>
      </c>
      <c r="N1418" s="34" t="s">
        <v>110</v>
      </c>
      <c r="O1418" s="38"/>
      <c r="P1418" s="34"/>
      <c r="Q1418" s="34"/>
      <c r="R1418" s="284"/>
      <c r="S1418" s="285"/>
      <c r="T1418" s="38"/>
      <c r="U1418" s="38"/>
      <c r="V1418" s="42"/>
      <c r="W1418" s="38"/>
      <c r="X1418" s="43"/>
      <c r="Y1418" s="271"/>
      <c r="Z1418" s="271"/>
      <c r="AA1418" s="271"/>
      <c r="AB1418" s="271"/>
    </row>
    <row r="1419" spans="1:28" ht="16">
      <c r="A1419" s="34">
        <f t="shared" si="25"/>
        <v>132</v>
      </c>
      <c r="B1419" s="279">
        <v>45963</v>
      </c>
      <c r="C1419" s="34" t="s">
        <v>4485</v>
      </c>
      <c r="D1419" s="280"/>
      <c r="E1419" s="34" t="s">
        <v>5468</v>
      </c>
      <c r="F1419" s="282" t="s">
        <v>24</v>
      </c>
      <c r="G1419" s="282"/>
      <c r="H1419" s="282"/>
      <c r="I1419" s="34" t="s">
        <v>26</v>
      </c>
      <c r="J1419" s="34" t="s">
        <v>27</v>
      </c>
      <c r="K1419" s="34" t="s">
        <v>390</v>
      </c>
      <c r="L1419" s="34" t="s">
        <v>29</v>
      </c>
      <c r="M1419" s="34" t="s">
        <v>203</v>
      </c>
      <c r="N1419" s="34" t="s">
        <v>160</v>
      </c>
      <c r="O1419" s="38"/>
      <c r="P1419" s="34"/>
      <c r="Q1419" s="34"/>
      <c r="R1419" s="284"/>
      <c r="S1419" s="285"/>
      <c r="T1419" s="38"/>
      <c r="U1419" s="38"/>
      <c r="V1419" s="42"/>
      <c r="W1419" s="38"/>
      <c r="X1419" s="43"/>
      <c r="Y1419" s="271"/>
      <c r="Z1419" s="271"/>
      <c r="AA1419" s="271"/>
      <c r="AB1419" s="271"/>
    </row>
    <row r="1420" spans="1:28" ht="16">
      <c r="A1420" s="34">
        <f t="shared" si="25"/>
        <v>133</v>
      </c>
      <c r="B1420" s="279">
        <v>45963</v>
      </c>
      <c r="C1420" s="34" t="s">
        <v>566</v>
      </c>
      <c r="D1420" s="280"/>
      <c r="E1420" s="34" t="s">
        <v>5822</v>
      </c>
      <c r="F1420" s="368" t="s">
        <v>5823</v>
      </c>
      <c r="G1420" s="368"/>
      <c r="H1420" s="368"/>
      <c r="I1420" s="34" t="s">
        <v>26</v>
      </c>
      <c r="J1420" s="34" t="s">
        <v>27</v>
      </c>
      <c r="K1420" s="34" t="s">
        <v>390</v>
      </c>
      <c r="L1420" s="34" t="s">
        <v>29</v>
      </c>
      <c r="M1420" s="34" t="s">
        <v>203</v>
      </c>
      <c r="N1420" s="34" t="s">
        <v>221</v>
      </c>
      <c r="O1420" s="38"/>
      <c r="P1420" s="34"/>
      <c r="Q1420" s="34"/>
      <c r="R1420" s="284"/>
      <c r="S1420" s="285"/>
      <c r="T1420" s="38"/>
      <c r="U1420" s="38"/>
      <c r="V1420" s="42"/>
      <c r="W1420" s="38"/>
      <c r="X1420" s="43"/>
      <c r="Y1420" s="271"/>
      <c r="Z1420" s="271"/>
      <c r="AA1420" s="271"/>
      <c r="AB1420" s="271"/>
    </row>
    <row r="1421" spans="1:28" ht="16">
      <c r="A1421" s="34">
        <f t="shared" si="25"/>
        <v>134</v>
      </c>
      <c r="B1421" s="279">
        <v>45963</v>
      </c>
      <c r="C1421" s="34" t="s">
        <v>513</v>
      </c>
      <c r="D1421" s="280"/>
      <c r="E1421" s="34" t="s">
        <v>5468</v>
      </c>
      <c r="F1421" s="282" t="s">
        <v>24</v>
      </c>
      <c r="G1421" s="282"/>
      <c r="H1421" s="282"/>
      <c r="I1421" s="34" t="s">
        <v>26</v>
      </c>
      <c r="J1421" s="34" t="s">
        <v>27</v>
      </c>
      <c r="K1421" s="34" t="s">
        <v>390</v>
      </c>
      <c r="L1421" s="34" t="s">
        <v>29</v>
      </c>
      <c r="M1421" s="34" t="s">
        <v>361</v>
      </c>
      <c r="N1421" s="34" t="s">
        <v>389</v>
      </c>
      <c r="O1421" s="38"/>
      <c r="P1421" s="34"/>
      <c r="Q1421" s="34"/>
      <c r="R1421" s="284"/>
      <c r="S1421" s="285"/>
      <c r="T1421" s="38"/>
      <c r="U1421" s="38"/>
      <c r="V1421" s="42"/>
      <c r="W1421" s="38"/>
      <c r="X1421" s="43"/>
      <c r="Y1421" s="271"/>
      <c r="Z1421" s="271"/>
      <c r="AA1421" s="271"/>
      <c r="AB1421" s="271"/>
    </row>
    <row r="1422" spans="1:28" ht="16">
      <c r="A1422" s="34">
        <f t="shared" si="25"/>
        <v>135</v>
      </c>
      <c r="B1422" s="279">
        <v>45963</v>
      </c>
      <c r="C1422" s="34" t="s">
        <v>5840</v>
      </c>
      <c r="D1422" s="289"/>
      <c r="E1422" s="34" t="s">
        <v>5508</v>
      </c>
      <c r="F1422" s="291" t="s">
        <v>4252</v>
      </c>
      <c r="G1422" s="291"/>
      <c r="H1422" s="291"/>
      <c r="I1422" s="34" t="s">
        <v>26</v>
      </c>
      <c r="J1422" s="34" t="s">
        <v>27</v>
      </c>
      <c r="K1422" s="34" t="s">
        <v>390</v>
      </c>
      <c r="L1422" s="34" t="s">
        <v>29</v>
      </c>
      <c r="M1422" s="34" t="s">
        <v>91</v>
      </c>
      <c r="N1422" s="34" t="s">
        <v>389</v>
      </c>
      <c r="O1422" s="38"/>
      <c r="P1422" s="34"/>
      <c r="Q1422" s="34"/>
      <c r="R1422" s="284"/>
      <c r="S1422" s="285"/>
      <c r="T1422" s="38"/>
      <c r="U1422" s="38"/>
      <c r="V1422" s="42"/>
      <c r="W1422" s="38"/>
      <c r="X1422" s="43"/>
      <c r="Y1422" s="271"/>
      <c r="Z1422" s="271"/>
      <c r="AA1422" s="271"/>
      <c r="AB1422" s="271"/>
    </row>
    <row r="1423" spans="1:28" ht="16">
      <c r="A1423" s="34">
        <f t="shared" si="25"/>
        <v>136</v>
      </c>
      <c r="B1423" s="279">
        <v>45963</v>
      </c>
      <c r="C1423" s="34" t="s">
        <v>1468</v>
      </c>
      <c r="D1423" s="280"/>
      <c r="E1423" s="34" t="s">
        <v>3996</v>
      </c>
      <c r="F1423" s="144" t="s">
        <v>4273</v>
      </c>
      <c r="G1423" s="144"/>
      <c r="H1423" s="144"/>
      <c r="I1423" s="34" t="s">
        <v>26</v>
      </c>
      <c r="J1423" s="34" t="s">
        <v>38</v>
      </c>
      <c r="K1423" s="34" t="s">
        <v>390</v>
      </c>
      <c r="L1423" s="34" t="s">
        <v>107</v>
      </c>
      <c r="M1423" s="34" t="s">
        <v>161</v>
      </c>
      <c r="N1423" s="34" t="s">
        <v>389</v>
      </c>
      <c r="O1423" s="38"/>
      <c r="P1423" s="34"/>
      <c r="Q1423" s="34"/>
      <c r="R1423" s="284"/>
      <c r="S1423" s="285"/>
      <c r="T1423" s="38"/>
      <c r="U1423" s="38"/>
      <c r="V1423" s="42"/>
      <c r="W1423" s="38"/>
      <c r="X1423" s="43"/>
      <c r="Y1423" s="271"/>
      <c r="Z1423" s="271"/>
      <c r="AA1423" s="271"/>
      <c r="AB1423" s="271"/>
    </row>
    <row r="1424" spans="1:28" ht="16">
      <c r="A1424" s="34">
        <f t="shared" si="25"/>
        <v>137</v>
      </c>
      <c r="B1424" s="279">
        <v>45963</v>
      </c>
      <c r="C1424" s="34" t="s">
        <v>5841</v>
      </c>
      <c r="D1424" s="280"/>
      <c r="E1424" s="34" t="s">
        <v>3996</v>
      </c>
      <c r="F1424" s="144" t="s">
        <v>4273</v>
      </c>
      <c r="G1424" s="144"/>
      <c r="H1424" s="144"/>
      <c r="I1424" s="34" t="s">
        <v>26</v>
      </c>
      <c r="J1424" s="34" t="s">
        <v>38</v>
      </c>
      <c r="K1424" s="34" t="s">
        <v>390</v>
      </c>
      <c r="L1424" s="34" t="s">
        <v>107</v>
      </c>
      <c r="M1424" s="34" t="s">
        <v>161</v>
      </c>
      <c r="N1424" s="34" t="s">
        <v>389</v>
      </c>
      <c r="O1424" s="38"/>
      <c r="P1424" s="34"/>
      <c r="Q1424" s="34"/>
      <c r="R1424" s="284"/>
      <c r="S1424" s="285"/>
      <c r="T1424" s="38"/>
      <c r="U1424" s="38"/>
      <c r="V1424" s="42"/>
      <c r="W1424" s="38"/>
      <c r="X1424" s="43"/>
      <c r="Y1424" s="271"/>
      <c r="Z1424" s="271"/>
      <c r="AA1424" s="271"/>
      <c r="AB1424" s="271"/>
    </row>
    <row r="1425" spans="1:28" ht="16">
      <c r="A1425" s="34">
        <f t="shared" si="25"/>
        <v>138</v>
      </c>
      <c r="B1425" s="279">
        <v>45963</v>
      </c>
      <c r="C1425" s="34" t="s">
        <v>4188</v>
      </c>
      <c r="D1425" s="280"/>
      <c r="E1425" s="34" t="s">
        <v>5473</v>
      </c>
      <c r="F1425" s="282" t="s">
        <v>5471</v>
      </c>
      <c r="G1425" s="282"/>
      <c r="H1425" s="282"/>
      <c r="I1425" s="34" t="s">
        <v>26</v>
      </c>
      <c r="J1425" s="34" t="s">
        <v>27</v>
      </c>
      <c r="K1425" s="34" t="s">
        <v>390</v>
      </c>
      <c r="L1425" s="34" t="s">
        <v>29</v>
      </c>
      <c r="M1425" s="34" t="s">
        <v>203</v>
      </c>
      <c r="N1425" s="34" t="s">
        <v>227</v>
      </c>
      <c r="O1425" s="38" t="s">
        <v>4264</v>
      </c>
      <c r="P1425" s="34"/>
      <c r="Q1425" s="34"/>
      <c r="R1425" s="284"/>
      <c r="S1425" s="285"/>
      <c r="T1425" s="38"/>
      <c r="U1425" s="38"/>
      <c r="V1425" s="42"/>
      <c r="W1425" s="38"/>
      <c r="X1425" s="43"/>
      <c r="Y1425" s="271"/>
      <c r="Z1425" s="271"/>
      <c r="AA1425" s="271"/>
      <c r="AB1425" s="271"/>
    </row>
    <row r="1426" spans="1:28" ht="16">
      <c r="A1426" s="34">
        <f t="shared" si="25"/>
        <v>139</v>
      </c>
      <c r="B1426" s="279">
        <v>45963</v>
      </c>
      <c r="C1426" s="34" t="s">
        <v>5842</v>
      </c>
      <c r="D1426" s="280"/>
      <c r="E1426" s="34" t="s">
        <v>5340</v>
      </c>
      <c r="F1426" s="144" t="s">
        <v>5789</v>
      </c>
      <c r="G1426" s="144"/>
      <c r="H1426" s="144"/>
      <c r="I1426" s="34" t="s">
        <v>26</v>
      </c>
      <c r="J1426" s="34" t="s">
        <v>27</v>
      </c>
      <c r="K1426" s="34" t="s">
        <v>390</v>
      </c>
      <c r="L1426" s="34" t="s">
        <v>29</v>
      </c>
      <c r="M1426" s="34" t="s">
        <v>91</v>
      </c>
      <c r="N1426" s="34" t="s">
        <v>389</v>
      </c>
      <c r="O1426" s="38"/>
      <c r="P1426" s="34"/>
      <c r="Q1426" s="34"/>
      <c r="R1426" s="284"/>
      <c r="S1426" s="285"/>
      <c r="T1426" s="38"/>
      <c r="U1426" s="38"/>
      <c r="V1426" s="42"/>
      <c r="W1426" s="38"/>
      <c r="X1426" s="43"/>
      <c r="Y1426" s="271"/>
      <c r="Z1426" s="271"/>
      <c r="AA1426" s="271"/>
      <c r="AB1426" s="271"/>
    </row>
    <row r="1427" spans="1:28" ht="16">
      <c r="A1427" s="34">
        <f t="shared" si="25"/>
        <v>140</v>
      </c>
      <c r="B1427" s="279">
        <v>45963</v>
      </c>
      <c r="C1427" s="34" t="s">
        <v>5843</v>
      </c>
      <c r="D1427" s="289"/>
      <c r="E1427" s="34" t="s">
        <v>5468</v>
      </c>
      <c r="F1427" s="282" t="s">
        <v>24</v>
      </c>
      <c r="G1427" s="282"/>
      <c r="H1427" s="282"/>
      <c r="I1427" s="34" t="s">
        <v>26</v>
      </c>
      <c r="J1427" s="34" t="s">
        <v>27</v>
      </c>
      <c r="K1427" s="34" t="s">
        <v>390</v>
      </c>
      <c r="L1427" s="34" t="s">
        <v>29</v>
      </c>
      <c r="M1427" s="34" t="s">
        <v>203</v>
      </c>
      <c r="N1427" s="34" t="s">
        <v>389</v>
      </c>
      <c r="O1427" s="38"/>
      <c r="P1427" s="245"/>
      <c r="Q1427" s="245"/>
      <c r="R1427" s="284"/>
      <c r="S1427" s="366"/>
      <c r="T1427" s="299"/>
      <c r="U1427" s="299"/>
      <c r="V1427" s="367"/>
      <c r="W1427" s="299"/>
      <c r="X1427" s="299"/>
      <c r="Y1427" s="271"/>
      <c r="Z1427" s="271"/>
      <c r="AA1427" s="271"/>
      <c r="AB1427" s="271"/>
    </row>
    <row r="1428" spans="1:28" ht="34">
      <c r="A1428" s="34">
        <f t="shared" si="25"/>
        <v>141</v>
      </c>
      <c r="B1428" s="279">
        <v>45963</v>
      </c>
      <c r="C1428" s="34" t="s">
        <v>5844</v>
      </c>
      <c r="D1428" s="280"/>
      <c r="E1428" s="34" t="s">
        <v>3996</v>
      </c>
      <c r="F1428" s="144" t="s">
        <v>4273</v>
      </c>
      <c r="G1428" s="144"/>
      <c r="H1428" s="144"/>
      <c r="I1428" s="34" t="s">
        <v>26</v>
      </c>
      <c r="J1428" s="34" t="s">
        <v>38</v>
      </c>
      <c r="K1428" s="34" t="s">
        <v>390</v>
      </c>
      <c r="L1428" s="34" t="s">
        <v>107</v>
      </c>
      <c r="M1428" s="34" t="s">
        <v>161</v>
      </c>
      <c r="N1428" s="34" t="s">
        <v>227</v>
      </c>
      <c r="O1428" s="38" t="s">
        <v>32</v>
      </c>
      <c r="P1428" s="34"/>
      <c r="Q1428" s="34"/>
      <c r="R1428" s="284" t="s">
        <v>5845</v>
      </c>
      <c r="S1428" s="285" t="s">
        <v>5846</v>
      </c>
      <c r="T1428" s="38"/>
      <c r="U1428" s="38"/>
      <c r="V1428" s="286"/>
      <c r="W1428" s="38"/>
      <c r="X1428" s="43"/>
      <c r="Y1428" s="271"/>
      <c r="Z1428" s="271"/>
      <c r="AA1428" s="271"/>
      <c r="AB1428" s="271"/>
    </row>
    <row r="1429" spans="1:28" ht="16">
      <c r="A1429" s="34">
        <f t="shared" si="25"/>
        <v>142</v>
      </c>
      <c r="B1429" s="279">
        <v>45963</v>
      </c>
      <c r="C1429" s="34" t="s">
        <v>5847</v>
      </c>
      <c r="D1429" s="280"/>
      <c r="E1429" s="34" t="s">
        <v>3996</v>
      </c>
      <c r="F1429" s="144" t="s">
        <v>4273</v>
      </c>
      <c r="G1429" s="144"/>
      <c r="H1429" s="144"/>
      <c r="I1429" s="34" t="s">
        <v>26</v>
      </c>
      <c r="J1429" s="34" t="s">
        <v>38</v>
      </c>
      <c r="K1429" s="34" t="s">
        <v>390</v>
      </c>
      <c r="L1429" s="34" t="s">
        <v>107</v>
      </c>
      <c r="M1429" s="34" t="s">
        <v>161</v>
      </c>
      <c r="N1429" s="34" t="s">
        <v>389</v>
      </c>
      <c r="O1429" s="38"/>
      <c r="P1429" s="34"/>
      <c r="Q1429" s="34"/>
      <c r="R1429" s="284"/>
      <c r="S1429" s="285"/>
      <c r="T1429" s="38"/>
      <c r="U1429" s="38"/>
      <c r="V1429" s="42"/>
      <c r="W1429" s="38"/>
      <c r="X1429" s="43"/>
      <c r="Y1429" s="271"/>
      <c r="Z1429" s="271"/>
      <c r="AA1429" s="271"/>
      <c r="AB1429" s="271"/>
    </row>
    <row r="1430" spans="1:28" ht="16">
      <c r="A1430" s="34">
        <f t="shared" si="25"/>
        <v>143</v>
      </c>
      <c r="B1430" s="279">
        <v>45963</v>
      </c>
      <c r="C1430" s="34" t="s">
        <v>5848</v>
      </c>
      <c r="D1430" s="280"/>
      <c r="E1430" s="34" t="s">
        <v>5340</v>
      </c>
      <c r="F1430" s="144" t="s">
        <v>5789</v>
      </c>
      <c r="G1430" s="144"/>
      <c r="H1430" s="144"/>
      <c r="I1430" s="34" t="s">
        <v>26</v>
      </c>
      <c r="J1430" s="34" t="s">
        <v>27</v>
      </c>
      <c r="K1430" s="34" t="s">
        <v>390</v>
      </c>
      <c r="L1430" s="34" t="s">
        <v>29</v>
      </c>
      <c r="M1430" s="34" t="s">
        <v>91</v>
      </c>
      <c r="N1430" s="34" t="s">
        <v>389</v>
      </c>
      <c r="O1430" s="38"/>
      <c r="P1430" s="34"/>
      <c r="Q1430" s="34"/>
      <c r="R1430" s="284"/>
      <c r="S1430" s="285"/>
      <c r="T1430" s="38"/>
      <c r="U1430" s="38"/>
      <c r="V1430" s="42"/>
      <c r="W1430" s="38"/>
      <c r="X1430" s="43"/>
      <c r="Y1430" s="271"/>
      <c r="Z1430" s="271"/>
      <c r="AA1430" s="271"/>
      <c r="AB1430" s="271"/>
    </row>
    <row r="1431" spans="1:28" ht="16">
      <c r="A1431" s="34">
        <f t="shared" si="25"/>
        <v>144</v>
      </c>
      <c r="B1431" s="279">
        <v>45963</v>
      </c>
      <c r="C1431" s="34" t="s">
        <v>5849</v>
      </c>
      <c r="D1431" s="280"/>
      <c r="E1431" s="34" t="s">
        <v>3996</v>
      </c>
      <c r="F1431" s="144" t="s">
        <v>4273</v>
      </c>
      <c r="G1431" s="144"/>
      <c r="H1431" s="144"/>
      <c r="I1431" s="34" t="s">
        <v>26</v>
      </c>
      <c r="J1431" s="34" t="s">
        <v>27</v>
      </c>
      <c r="K1431" s="34" t="s">
        <v>390</v>
      </c>
      <c r="L1431" s="34" t="s">
        <v>29</v>
      </c>
      <c r="M1431" s="34" t="s">
        <v>91</v>
      </c>
      <c r="N1431" s="34" t="s">
        <v>221</v>
      </c>
      <c r="O1431" s="38"/>
      <c r="P1431" s="34"/>
      <c r="Q1431" s="34"/>
      <c r="R1431" s="284"/>
      <c r="S1431" s="285"/>
      <c r="T1431" s="38"/>
      <c r="U1431" s="38"/>
      <c r="V1431" s="42"/>
      <c r="W1431" s="38"/>
      <c r="X1431" s="43"/>
      <c r="Y1431" s="271"/>
      <c r="Z1431" s="271"/>
      <c r="AA1431" s="271"/>
      <c r="AB1431" s="271"/>
    </row>
    <row r="1432" spans="1:28" ht="17">
      <c r="A1432" s="34">
        <f t="shared" si="25"/>
        <v>145</v>
      </c>
      <c r="B1432" s="279">
        <v>45963</v>
      </c>
      <c r="C1432" s="34" t="s">
        <v>5850</v>
      </c>
      <c r="D1432" s="280"/>
      <c r="E1432" s="34" t="s">
        <v>3996</v>
      </c>
      <c r="F1432" s="144" t="s">
        <v>4273</v>
      </c>
      <c r="G1432" s="144"/>
      <c r="H1432" s="144"/>
      <c r="I1432" s="34" t="s">
        <v>26</v>
      </c>
      <c r="J1432" s="34" t="s">
        <v>38</v>
      </c>
      <c r="K1432" s="34" t="s">
        <v>390</v>
      </c>
      <c r="L1432" s="34" t="s">
        <v>107</v>
      </c>
      <c r="M1432" s="34" t="s">
        <v>161</v>
      </c>
      <c r="N1432" s="34" t="s">
        <v>234</v>
      </c>
      <c r="O1432" s="38" t="s">
        <v>32</v>
      </c>
      <c r="P1432" s="34"/>
      <c r="Q1432" s="34"/>
      <c r="R1432" s="284" t="s">
        <v>5851</v>
      </c>
      <c r="S1432" s="285" t="s">
        <v>5852</v>
      </c>
      <c r="T1432" s="38"/>
      <c r="U1432" s="38"/>
      <c r="V1432" s="286"/>
      <c r="W1432" s="38"/>
      <c r="X1432" s="43"/>
      <c r="Y1432" s="271"/>
      <c r="Z1432" s="271"/>
      <c r="AA1432" s="271"/>
      <c r="AB1432" s="271"/>
    </row>
    <row r="1433" spans="1:28" ht="16">
      <c r="A1433" s="34">
        <f t="shared" si="25"/>
        <v>146</v>
      </c>
      <c r="B1433" s="279">
        <v>45963</v>
      </c>
      <c r="C1433" s="34" t="s">
        <v>961</v>
      </c>
      <c r="D1433" s="304"/>
      <c r="E1433" s="34"/>
      <c r="F1433" s="144"/>
      <c r="G1433" s="144"/>
      <c r="H1433" s="144"/>
      <c r="I1433" s="34" t="s">
        <v>48</v>
      </c>
      <c r="J1433" s="34" t="s">
        <v>38</v>
      </c>
      <c r="K1433" s="34" t="s">
        <v>390</v>
      </c>
      <c r="L1433" s="34" t="s">
        <v>107</v>
      </c>
      <c r="M1433" s="34" t="s">
        <v>161</v>
      </c>
      <c r="N1433" s="34" t="s">
        <v>389</v>
      </c>
      <c r="O1433" s="38"/>
      <c r="P1433" s="34"/>
      <c r="Q1433" s="34"/>
      <c r="R1433" s="284"/>
      <c r="S1433" s="285"/>
      <c r="T1433" s="38"/>
      <c r="U1433" s="38"/>
      <c r="V1433" s="42"/>
      <c r="W1433" s="38"/>
      <c r="X1433" s="43"/>
      <c r="Y1433" s="271"/>
      <c r="Z1433" s="271"/>
      <c r="AA1433" s="271"/>
      <c r="AB1433" s="271"/>
    </row>
    <row r="1434" spans="1:28" ht="16">
      <c r="A1434" s="34">
        <f t="shared" si="25"/>
        <v>147</v>
      </c>
      <c r="B1434" s="279">
        <v>45963</v>
      </c>
      <c r="C1434" s="34" t="s">
        <v>5853</v>
      </c>
      <c r="D1434" s="280"/>
      <c r="E1434" s="34"/>
      <c r="F1434" s="144"/>
      <c r="G1434" s="144"/>
      <c r="H1434" s="144"/>
      <c r="I1434" s="34" t="s">
        <v>48</v>
      </c>
      <c r="J1434" s="34" t="s">
        <v>38</v>
      </c>
      <c r="K1434" s="34" t="s">
        <v>390</v>
      </c>
      <c r="L1434" s="34" t="s">
        <v>107</v>
      </c>
      <c r="M1434" s="34" t="s">
        <v>161</v>
      </c>
      <c r="N1434" s="34" t="s">
        <v>389</v>
      </c>
      <c r="O1434" s="38"/>
      <c r="P1434" s="34"/>
      <c r="Q1434" s="34"/>
      <c r="R1434" s="284"/>
      <c r="S1434" s="285"/>
      <c r="T1434" s="38"/>
      <c r="U1434" s="38"/>
      <c r="V1434" s="42"/>
      <c r="W1434" s="38"/>
      <c r="X1434" s="43"/>
      <c r="Y1434" s="271"/>
      <c r="Z1434" s="271"/>
      <c r="AA1434" s="271"/>
      <c r="AB1434" s="271"/>
    </row>
    <row r="1435" spans="1:28" ht="16">
      <c r="A1435" s="34">
        <f t="shared" si="25"/>
        <v>148</v>
      </c>
      <c r="B1435" s="279">
        <v>45963</v>
      </c>
      <c r="C1435" s="34" t="s">
        <v>5854</v>
      </c>
      <c r="D1435" s="280"/>
      <c r="E1435" s="34"/>
      <c r="F1435" s="144"/>
      <c r="G1435" s="144"/>
      <c r="H1435" s="144"/>
      <c r="I1435" s="34" t="s">
        <v>48</v>
      </c>
      <c r="J1435" s="34" t="s">
        <v>27</v>
      </c>
      <c r="K1435" s="34" t="s">
        <v>390</v>
      </c>
      <c r="L1435" s="34" t="s">
        <v>29</v>
      </c>
      <c r="M1435" s="34" t="s">
        <v>91</v>
      </c>
      <c r="N1435" s="34" t="s">
        <v>389</v>
      </c>
      <c r="O1435" s="38"/>
      <c r="P1435" s="34"/>
      <c r="Q1435" s="34"/>
      <c r="R1435" s="284"/>
      <c r="S1435" s="285"/>
      <c r="T1435" s="38"/>
      <c r="U1435" s="38"/>
      <c r="V1435" s="42"/>
      <c r="W1435" s="38"/>
      <c r="X1435" s="43"/>
      <c r="Y1435" s="271"/>
      <c r="Z1435" s="271"/>
      <c r="AA1435" s="271"/>
      <c r="AB1435" s="271"/>
    </row>
    <row r="1436" spans="1:28" ht="17">
      <c r="A1436" s="34">
        <f t="shared" si="25"/>
        <v>149</v>
      </c>
      <c r="B1436" s="279">
        <v>45963</v>
      </c>
      <c r="C1436" s="34" t="s">
        <v>5855</v>
      </c>
      <c r="D1436" s="280"/>
      <c r="E1436" s="34" t="s">
        <v>5468</v>
      </c>
      <c r="F1436" s="282" t="s">
        <v>24</v>
      </c>
      <c r="G1436" s="282"/>
      <c r="H1436" s="282"/>
      <c r="I1436" s="34" t="s">
        <v>26</v>
      </c>
      <c r="J1436" s="34" t="s">
        <v>27</v>
      </c>
      <c r="K1436" s="34" t="s">
        <v>390</v>
      </c>
      <c r="L1436" s="34" t="s">
        <v>29</v>
      </c>
      <c r="M1436" s="34" t="s">
        <v>361</v>
      </c>
      <c r="N1436" s="34" t="s">
        <v>234</v>
      </c>
      <c r="O1436" s="38" t="s">
        <v>32</v>
      </c>
      <c r="P1436" s="34" t="s">
        <v>387</v>
      </c>
      <c r="Q1436" s="44">
        <v>45972</v>
      </c>
      <c r="R1436" s="284" t="s">
        <v>4344</v>
      </c>
      <c r="S1436" s="285" t="s">
        <v>5856</v>
      </c>
      <c r="T1436" s="38" t="s">
        <v>32</v>
      </c>
      <c r="U1436" s="38" t="s">
        <v>44</v>
      </c>
      <c r="V1436" s="286">
        <v>12390000</v>
      </c>
      <c r="W1436" s="38" t="s">
        <v>27</v>
      </c>
      <c r="X1436" s="43"/>
      <c r="Y1436" s="271"/>
      <c r="Z1436" s="271"/>
      <c r="AA1436" s="271"/>
      <c r="AB1436" s="271"/>
    </row>
    <row r="1437" spans="1:28" ht="17">
      <c r="A1437" s="34"/>
      <c r="B1437" s="279">
        <v>45964</v>
      </c>
      <c r="C1437" s="34" t="s">
        <v>204</v>
      </c>
      <c r="D1437" s="280"/>
      <c r="E1437" s="34"/>
      <c r="F1437" s="282"/>
      <c r="G1437" s="282"/>
      <c r="H1437" s="282"/>
      <c r="I1437" s="34" t="s">
        <v>26</v>
      </c>
      <c r="J1437" s="34" t="s">
        <v>27</v>
      </c>
      <c r="K1437" s="34"/>
      <c r="L1437" s="34" t="s">
        <v>29</v>
      </c>
      <c r="M1437" s="34" t="s">
        <v>361</v>
      </c>
      <c r="N1437" s="34"/>
      <c r="O1437" s="38" t="s">
        <v>32</v>
      </c>
      <c r="P1437" s="34" t="s">
        <v>102</v>
      </c>
      <c r="Q1437" s="44">
        <v>45964</v>
      </c>
      <c r="R1437" s="284" t="s">
        <v>4344</v>
      </c>
      <c r="S1437" s="285" t="s">
        <v>5857</v>
      </c>
      <c r="T1437" s="38" t="s">
        <v>32</v>
      </c>
      <c r="U1437" s="38" t="s">
        <v>44</v>
      </c>
      <c r="V1437" s="286">
        <v>8700000</v>
      </c>
      <c r="W1437" s="38" t="s">
        <v>27</v>
      </c>
      <c r="X1437" s="43"/>
      <c r="Y1437" s="271"/>
      <c r="Z1437" s="271"/>
      <c r="AA1437" s="271"/>
      <c r="AB1437" s="271"/>
    </row>
    <row r="1438" spans="1:28" ht="21" customHeight="1">
      <c r="A1438" s="34">
        <f>A1436+1</f>
        <v>150</v>
      </c>
      <c r="B1438" s="371">
        <v>45964</v>
      </c>
      <c r="C1438" s="34" t="s">
        <v>5858</v>
      </c>
      <c r="D1438" s="280"/>
      <c r="E1438" s="34"/>
      <c r="F1438" s="144"/>
      <c r="G1438" s="144"/>
      <c r="H1438" s="144"/>
      <c r="I1438" s="34" t="s">
        <v>48</v>
      </c>
      <c r="J1438" s="34" t="s">
        <v>27</v>
      </c>
      <c r="K1438" s="34" t="s">
        <v>391</v>
      </c>
      <c r="L1438" s="34" t="s">
        <v>29</v>
      </c>
      <c r="M1438" s="34" t="s">
        <v>91</v>
      </c>
      <c r="N1438" s="34" t="s">
        <v>389</v>
      </c>
      <c r="O1438" s="38"/>
      <c r="P1438" s="34"/>
      <c r="Q1438" s="34"/>
      <c r="R1438" s="284"/>
      <c r="S1438" s="285"/>
      <c r="T1438" s="38"/>
      <c r="U1438" s="38"/>
      <c r="V1438" s="42"/>
      <c r="W1438" s="38"/>
      <c r="X1438" s="43"/>
      <c r="Y1438" s="271"/>
      <c r="Z1438" s="271"/>
      <c r="AA1438" s="271"/>
      <c r="AB1438" s="271"/>
    </row>
    <row r="1439" spans="1:28" ht="16">
      <c r="A1439" s="34">
        <f t="shared" ref="A1439:A1484" si="26">A1438+1</f>
        <v>151</v>
      </c>
      <c r="B1439" s="371">
        <v>45964</v>
      </c>
      <c r="C1439" s="34" t="s">
        <v>772</v>
      </c>
      <c r="D1439" s="280"/>
      <c r="E1439" s="34" t="s">
        <v>5403</v>
      </c>
      <c r="F1439" s="282" t="s">
        <v>24</v>
      </c>
      <c r="G1439" s="282"/>
      <c r="H1439" s="282"/>
      <c r="I1439" s="34" t="s">
        <v>26</v>
      </c>
      <c r="J1439" s="34" t="s">
        <v>27</v>
      </c>
      <c r="K1439" s="34" t="s">
        <v>391</v>
      </c>
      <c r="L1439" s="34" t="s">
        <v>29</v>
      </c>
      <c r="M1439" s="34" t="s">
        <v>203</v>
      </c>
      <c r="N1439" s="34" t="s">
        <v>347</v>
      </c>
      <c r="O1439" s="38"/>
      <c r="P1439" s="34"/>
      <c r="Q1439" s="34"/>
      <c r="R1439" s="284"/>
      <c r="S1439" s="285"/>
      <c r="T1439" s="38"/>
      <c r="U1439" s="38"/>
      <c r="V1439" s="42"/>
      <c r="W1439" s="38"/>
      <c r="X1439" s="43"/>
      <c r="Y1439" s="271"/>
      <c r="Z1439" s="271"/>
      <c r="AA1439" s="271"/>
      <c r="AB1439" s="271"/>
    </row>
    <row r="1440" spans="1:28" ht="17">
      <c r="A1440" s="131">
        <f t="shared" si="26"/>
        <v>152</v>
      </c>
      <c r="B1440" s="316">
        <v>45964</v>
      </c>
      <c r="C1440" s="131" t="s">
        <v>5859</v>
      </c>
      <c r="D1440" s="321"/>
      <c r="E1440" s="131"/>
      <c r="F1440" s="154"/>
      <c r="G1440" s="154"/>
      <c r="H1440" s="154"/>
      <c r="I1440" s="131" t="s">
        <v>48</v>
      </c>
      <c r="J1440" s="131" t="s">
        <v>27</v>
      </c>
      <c r="K1440" s="131" t="s">
        <v>391</v>
      </c>
      <c r="L1440" s="131" t="s">
        <v>29</v>
      </c>
      <c r="M1440" s="131" t="s">
        <v>91</v>
      </c>
      <c r="N1440" s="131" t="s">
        <v>227</v>
      </c>
      <c r="O1440" s="133" t="s">
        <v>697</v>
      </c>
      <c r="P1440" s="131"/>
      <c r="Q1440" s="131"/>
      <c r="R1440" s="328" t="s">
        <v>4680</v>
      </c>
      <c r="S1440" s="302" t="s">
        <v>5860</v>
      </c>
      <c r="T1440" s="133"/>
      <c r="U1440" s="133"/>
      <c r="V1440" s="323"/>
      <c r="W1440" s="133"/>
      <c r="X1440" s="319"/>
      <c r="Y1440" s="320"/>
      <c r="Z1440" s="320"/>
      <c r="AA1440" s="320"/>
      <c r="AB1440" s="320"/>
    </row>
    <row r="1441" spans="1:28" ht="17">
      <c r="A1441" s="34">
        <f t="shared" si="26"/>
        <v>153</v>
      </c>
      <c r="B1441" s="371">
        <v>45964</v>
      </c>
      <c r="C1441" s="34" t="s">
        <v>5861</v>
      </c>
      <c r="D1441" s="287"/>
      <c r="E1441" s="34" t="s">
        <v>312</v>
      </c>
      <c r="F1441" s="282" t="s">
        <v>5471</v>
      </c>
      <c r="G1441" s="282"/>
      <c r="H1441" s="282"/>
      <c r="I1441" s="34" t="s">
        <v>26</v>
      </c>
      <c r="J1441" s="34" t="s">
        <v>27</v>
      </c>
      <c r="K1441" s="34" t="s">
        <v>391</v>
      </c>
      <c r="L1441" s="34" t="s">
        <v>29</v>
      </c>
      <c r="M1441" s="34" t="s">
        <v>203</v>
      </c>
      <c r="N1441" s="34" t="s">
        <v>227</v>
      </c>
      <c r="O1441" s="38" t="s">
        <v>1169</v>
      </c>
      <c r="P1441" s="34"/>
      <c r="Q1441" s="34"/>
      <c r="R1441" s="284" t="s">
        <v>4508</v>
      </c>
      <c r="S1441" s="285"/>
      <c r="T1441" s="38"/>
      <c r="U1441" s="38"/>
      <c r="V1441" s="42"/>
      <c r="W1441" s="38"/>
      <c r="X1441" s="43"/>
      <c r="Y1441" s="271"/>
      <c r="Z1441" s="271"/>
      <c r="AA1441" s="271"/>
      <c r="AB1441" s="271"/>
    </row>
    <row r="1442" spans="1:28" ht="16">
      <c r="A1442" s="34">
        <f t="shared" si="26"/>
        <v>154</v>
      </c>
      <c r="B1442" s="371">
        <v>45964</v>
      </c>
      <c r="C1442" s="34" t="s">
        <v>525</v>
      </c>
      <c r="D1442" s="280"/>
      <c r="E1442" s="34" t="s">
        <v>5822</v>
      </c>
      <c r="F1442" s="368" t="s">
        <v>5823</v>
      </c>
      <c r="G1442" s="368"/>
      <c r="H1442" s="368"/>
      <c r="I1442" s="34" t="s">
        <v>26</v>
      </c>
      <c r="J1442" s="34" t="s">
        <v>27</v>
      </c>
      <c r="K1442" s="34" t="s">
        <v>391</v>
      </c>
      <c r="L1442" s="34" t="s">
        <v>29</v>
      </c>
      <c r="M1442" s="34" t="s">
        <v>203</v>
      </c>
      <c r="N1442" s="34" t="s">
        <v>389</v>
      </c>
      <c r="O1442" s="38"/>
      <c r="P1442" s="34"/>
      <c r="Q1442" s="34"/>
      <c r="R1442" s="284"/>
      <c r="S1442" s="285"/>
      <c r="T1442" s="38"/>
      <c r="U1442" s="38"/>
      <c r="V1442" s="42"/>
      <c r="W1442" s="38"/>
      <c r="X1442" s="43"/>
      <c r="Y1442" s="271"/>
      <c r="Z1442" s="271"/>
      <c r="AA1442" s="271"/>
      <c r="AB1442" s="271"/>
    </row>
    <row r="1443" spans="1:28" ht="34">
      <c r="A1443" s="34">
        <f t="shared" si="26"/>
        <v>155</v>
      </c>
      <c r="B1443" s="279">
        <v>45964</v>
      </c>
      <c r="C1443" s="34" t="s">
        <v>5862</v>
      </c>
      <c r="D1443" s="280"/>
      <c r="E1443" s="34" t="s">
        <v>5792</v>
      </c>
      <c r="F1443" s="144" t="s">
        <v>4273</v>
      </c>
      <c r="G1443" s="144"/>
      <c r="H1443" s="144"/>
      <c r="I1443" s="34" t="s">
        <v>26</v>
      </c>
      <c r="J1443" s="34" t="s">
        <v>38</v>
      </c>
      <c r="K1443" s="34" t="s">
        <v>391</v>
      </c>
      <c r="L1443" s="34" t="s">
        <v>107</v>
      </c>
      <c r="M1443" s="34" t="s">
        <v>161</v>
      </c>
      <c r="N1443" s="34" t="s">
        <v>234</v>
      </c>
      <c r="O1443" s="38" t="s">
        <v>32</v>
      </c>
      <c r="P1443" s="34"/>
      <c r="Q1443" s="34"/>
      <c r="R1443" s="284" t="s">
        <v>5863</v>
      </c>
      <c r="S1443" s="285" t="s">
        <v>5864</v>
      </c>
      <c r="T1443" s="38"/>
      <c r="U1443" s="38"/>
      <c r="V1443" s="286"/>
      <c r="W1443" s="38"/>
      <c r="X1443" s="43"/>
      <c r="Y1443" s="136"/>
      <c r="Z1443" s="136"/>
      <c r="AA1443" s="136"/>
      <c r="AB1443" s="136"/>
    </row>
    <row r="1444" spans="1:28" ht="17">
      <c r="A1444" s="34">
        <f t="shared" si="26"/>
        <v>156</v>
      </c>
      <c r="B1444" s="371">
        <v>45964</v>
      </c>
      <c r="C1444" s="34" t="s">
        <v>5865</v>
      </c>
      <c r="D1444" s="280"/>
      <c r="E1444" s="34" t="s">
        <v>5866</v>
      </c>
      <c r="F1444" s="144" t="s">
        <v>4273</v>
      </c>
      <c r="G1444" s="144"/>
      <c r="H1444" s="144"/>
      <c r="I1444" s="34" t="s">
        <v>26</v>
      </c>
      <c r="J1444" s="34" t="s">
        <v>38</v>
      </c>
      <c r="K1444" s="34" t="s">
        <v>391</v>
      </c>
      <c r="L1444" s="34" t="s">
        <v>107</v>
      </c>
      <c r="M1444" s="34" t="s">
        <v>4324</v>
      </c>
      <c r="N1444" s="34" t="s">
        <v>234</v>
      </c>
      <c r="O1444" s="38" t="s">
        <v>697</v>
      </c>
      <c r="P1444" s="34"/>
      <c r="Q1444" s="34"/>
      <c r="R1444" s="284" t="s">
        <v>4424</v>
      </c>
      <c r="S1444" s="285"/>
      <c r="T1444" s="38"/>
      <c r="U1444" s="38"/>
      <c r="V1444" s="42"/>
      <c r="W1444" s="38"/>
      <c r="X1444" s="43"/>
      <c r="Y1444" s="271"/>
      <c r="Z1444" s="271"/>
      <c r="AA1444" s="271"/>
      <c r="AB1444" s="271"/>
    </row>
    <row r="1445" spans="1:28" ht="17">
      <c r="A1445" s="34">
        <f t="shared" si="26"/>
        <v>157</v>
      </c>
      <c r="B1445" s="371">
        <v>45964</v>
      </c>
      <c r="C1445" s="34" t="s">
        <v>204</v>
      </c>
      <c r="D1445" s="372"/>
      <c r="E1445" s="34" t="s">
        <v>5822</v>
      </c>
      <c r="F1445" s="368" t="s">
        <v>5823</v>
      </c>
      <c r="G1445" s="368"/>
      <c r="H1445" s="368"/>
      <c r="I1445" s="34" t="s">
        <v>26</v>
      </c>
      <c r="J1445" s="34" t="s">
        <v>27</v>
      </c>
      <c r="K1445" s="34" t="s">
        <v>391</v>
      </c>
      <c r="L1445" s="34" t="s">
        <v>29</v>
      </c>
      <c r="M1445" s="34" t="s">
        <v>203</v>
      </c>
      <c r="N1445" s="34" t="s">
        <v>227</v>
      </c>
      <c r="O1445" s="38" t="s">
        <v>4264</v>
      </c>
      <c r="P1445" s="34" t="s">
        <v>405</v>
      </c>
      <c r="Q1445" s="55">
        <v>45964</v>
      </c>
      <c r="R1445" s="284" t="s">
        <v>4344</v>
      </c>
      <c r="S1445" s="285"/>
      <c r="T1445" s="38" t="s">
        <v>4264</v>
      </c>
      <c r="U1445" s="38" t="s">
        <v>44</v>
      </c>
      <c r="V1445" s="42" t="s">
        <v>5867</v>
      </c>
      <c r="W1445" s="38" t="s">
        <v>27</v>
      </c>
      <c r="X1445" s="43"/>
      <c r="Y1445" s="271"/>
      <c r="Z1445" s="271"/>
      <c r="AA1445" s="271"/>
      <c r="AB1445" s="271"/>
    </row>
    <row r="1446" spans="1:28" ht="16">
      <c r="A1446" s="34">
        <f t="shared" si="26"/>
        <v>158</v>
      </c>
      <c r="B1446" s="371">
        <v>45964</v>
      </c>
      <c r="C1446" s="34" t="s">
        <v>5868</v>
      </c>
      <c r="D1446" s="287"/>
      <c r="E1446" s="34"/>
      <c r="F1446" s="144"/>
      <c r="G1446" s="144"/>
      <c r="H1446" s="144"/>
      <c r="I1446" s="34" t="s">
        <v>48</v>
      </c>
      <c r="J1446" s="34" t="s">
        <v>27</v>
      </c>
      <c r="K1446" s="34" t="s">
        <v>391</v>
      </c>
      <c r="L1446" s="34" t="s">
        <v>49</v>
      </c>
      <c r="M1446" s="34" t="s">
        <v>81</v>
      </c>
      <c r="N1446" s="34" t="s">
        <v>227</v>
      </c>
      <c r="O1446" s="38" t="s">
        <v>4422</v>
      </c>
      <c r="P1446" s="34"/>
      <c r="Q1446" s="34"/>
      <c r="R1446" s="284"/>
      <c r="S1446" s="285"/>
      <c r="T1446" s="38"/>
      <c r="U1446" s="38"/>
      <c r="V1446" s="42"/>
      <c r="W1446" s="38"/>
      <c r="X1446" s="43"/>
      <c r="Y1446" s="271"/>
      <c r="Z1446" s="271"/>
      <c r="AA1446" s="271"/>
      <c r="AB1446" s="271"/>
    </row>
    <row r="1447" spans="1:28" ht="17">
      <c r="A1447" s="34">
        <f t="shared" si="26"/>
        <v>159</v>
      </c>
      <c r="B1447" s="371">
        <v>45964</v>
      </c>
      <c r="C1447" s="34" t="s">
        <v>5869</v>
      </c>
      <c r="D1447" s="280"/>
      <c r="E1447" s="34" t="s">
        <v>5735</v>
      </c>
      <c r="F1447" s="282" t="s">
        <v>5488</v>
      </c>
      <c r="G1447" s="282"/>
      <c r="H1447" s="282"/>
      <c r="I1447" s="34" t="s">
        <v>26</v>
      </c>
      <c r="J1447" s="34" t="s">
        <v>27</v>
      </c>
      <c r="K1447" s="34" t="s">
        <v>391</v>
      </c>
      <c r="L1447" s="34" t="s">
        <v>29</v>
      </c>
      <c r="M1447" s="34" t="s">
        <v>203</v>
      </c>
      <c r="N1447" s="34" t="s">
        <v>227</v>
      </c>
      <c r="O1447" s="38" t="s">
        <v>32</v>
      </c>
      <c r="P1447" s="34"/>
      <c r="Q1447" s="34"/>
      <c r="R1447" s="284" t="s">
        <v>5182</v>
      </c>
      <c r="S1447" s="288" t="s">
        <v>2712</v>
      </c>
      <c r="T1447" s="38"/>
      <c r="U1447" s="38"/>
      <c r="V1447" s="286"/>
      <c r="W1447" s="38"/>
      <c r="X1447" s="43"/>
      <c r="Y1447" s="271"/>
      <c r="Z1447" s="271"/>
      <c r="AA1447" s="271"/>
      <c r="AB1447" s="271"/>
    </row>
    <row r="1448" spans="1:28" ht="17">
      <c r="A1448" s="34">
        <f t="shared" si="26"/>
        <v>160</v>
      </c>
      <c r="B1448" s="371">
        <v>45964</v>
      </c>
      <c r="C1448" s="34" t="s">
        <v>5870</v>
      </c>
      <c r="D1448" s="280"/>
      <c r="E1448" s="34"/>
      <c r="F1448" s="144"/>
      <c r="G1448" s="144"/>
      <c r="H1448" s="144"/>
      <c r="I1448" s="34" t="s">
        <v>48</v>
      </c>
      <c r="J1448" s="34" t="s">
        <v>27</v>
      </c>
      <c r="K1448" s="34" t="s">
        <v>391</v>
      </c>
      <c r="L1448" s="34" t="s">
        <v>29</v>
      </c>
      <c r="M1448" s="34" t="s">
        <v>212</v>
      </c>
      <c r="N1448" s="34" t="s">
        <v>227</v>
      </c>
      <c r="O1448" s="38" t="s">
        <v>4264</v>
      </c>
      <c r="P1448" s="34"/>
      <c r="Q1448" s="34"/>
      <c r="R1448" s="284" t="s">
        <v>4508</v>
      </c>
      <c r="S1448" s="285"/>
      <c r="T1448" s="38"/>
      <c r="U1448" s="38"/>
      <c r="V1448" s="42"/>
      <c r="W1448" s="38"/>
      <c r="X1448" s="43"/>
      <c r="Y1448" s="271"/>
      <c r="Z1448" s="271"/>
      <c r="AA1448" s="271"/>
      <c r="AB1448" s="271"/>
    </row>
    <row r="1449" spans="1:28" ht="17">
      <c r="A1449" s="34">
        <f t="shared" si="26"/>
        <v>161</v>
      </c>
      <c r="B1449" s="371">
        <v>45964</v>
      </c>
      <c r="C1449" s="34" t="s">
        <v>5871</v>
      </c>
      <c r="D1449" s="280"/>
      <c r="E1449" s="34" t="s">
        <v>5625</v>
      </c>
      <c r="F1449" s="144" t="s">
        <v>4273</v>
      </c>
      <c r="G1449" s="144"/>
      <c r="H1449" s="144"/>
      <c r="I1449" s="34" t="s">
        <v>26</v>
      </c>
      <c r="J1449" s="34" t="s">
        <v>38</v>
      </c>
      <c r="K1449" s="34" t="s">
        <v>391</v>
      </c>
      <c r="L1449" s="34" t="s">
        <v>107</v>
      </c>
      <c r="M1449" s="34" t="s">
        <v>161</v>
      </c>
      <c r="N1449" s="34" t="s">
        <v>234</v>
      </c>
      <c r="O1449" s="38" t="s">
        <v>697</v>
      </c>
      <c r="P1449" s="34"/>
      <c r="Q1449" s="34"/>
      <c r="R1449" s="284" t="s">
        <v>4424</v>
      </c>
      <c r="S1449" s="285"/>
      <c r="T1449" s="38"/>
      <c r="U1449" s="38"/>
      <c r="V1449" s="42"/>
      <c r="W1449" s="38"/>
      <c r="X1449" s="43"/>
      <c r="Y1449" s="271"/>
      <c r="Z1449" s="271"/>
      <c r="AA1449" s="271"/>
      <c r="AB1449" s="271"/>
    </row>
    <row r="1450" spans="1:28" ht="34">
      <c r="A1450" s="34">
        <f t="shared" si="26"/>
        <v>162</v>
      </c>
      <c r="B1450" s="371">
        <v>45964</v>
      </c>
      <c r="C1450" s="34" t="s">
        <v>5872</v>
      </c>
      <c r="D1450" s="280"/>
      <c r="E1450" s="34"/>
      <c r="F1450" s="144"/>
      <c r="G1450" s="144"/>
      <c r="H1450" s="144"/>
      <c r="I1450" s="34"/>
      <c r="J1450" s="34"/>
      <c r="K1450" s="34"/>
      <c r="L1450" s="34" t="s">
        <v>62</v>
      </c>
      <c r="M1450" s="34" t="s">
        <v>303</v>
      </c>
      <c r="N1450" s="34"/>
      <c r="O1450" s="38" t="s">
        <v>32</v>
      </c>
      <c r="P1450" s="34"/>
      <c r="Q1450" s="34"/>
      <c r="R1450" s="284" t="s">
        <v>5845</v>
      </c>
      <c r="S1450" s="288" t="s">
        <v>4944</v>
      </c>
      <c r="T1450" s="38"/>
      <c r="U1450" s="38"/>
      <c r="V1450" s="286"/>
      <c r="W1450" s="38"/>
      <c r="X1450" s="43"/>
      <c r="Y1450" s="271"/>
      <c r="Z1450" s="271"/>
      <c r="AA1450" s="271"/>
      <c r="AB1450" s="271"/>
    </row>
    <row r="1451" spans="1:28" ht="34">
      <c r="A1451" s="34">
        <f t="shared" si="26"/>
        <v>163</v>
      </c>
      <c r="B1451" s="371">
        <v>45964</v>
      </c>
      <c r="C1451" s="34" t="s">
        <v>5873</v>
      </c>
      <c r="D1451" s="280"/>
      <c r="E1451" s="34" t="s">
        <v>5625</v>
      </c>
      <c r="F1451" s="144" t="s">
        <v>4273</v>
      </c>
      <c r="G1451" s="144"/>
      <c r="H1451" s="144"/>
      <c r="I1451" s="34" t="s">
        <v>26</v>
      </c>
      <c r="J1451" s="34" t="s">
        <v>38</v>
      </c>
      <c r="K1451" s="34" t="s">
        <v>391</v>
      </c>
      <c r="L1451" s="34" t="s">
        <v>107</v>
      </c>
      <c r="M1451" s="34" t="s">
        <v>4324</v>
      </c>
      <c r="N1451" s="34" t="s">
        <v>234</v>
      </c>
      <c r="O1451" s="38" t="s">
        <v>697</v>
      </c>
      <c r="P1451" s="34"/>
      <c r="Q1451" s="34"/>
      <c r="R1451" s="284" t="s">
        <v>4951</v>
      </c>
      <c r="S1451" s="285" t="s">
        <v>5874</v>
      </c>
      <c r="T1451" s="38"/>
      <c r="U1451" s="38"/>
      <c r="V1451" s="42"/>
      <c r="W1451" s="38"/>
      <c r="X1451" s="43"/>
      <c r="Y1451" s="271"/>
      <c r="Z1451" s="271"/>
      <c r="AA1451" s="271"/>
      <c r="AB1451" s="271"/>
    </row>
    <row r="1452" spans="1:28" ht="17">
      <c r="A1452" s="34">
        <f t="shared" si="26"/>
        <v>164</v>
      </c>
      <c r="B1452" s="371">
        <v>45964</v>
      </c>
      <c r="C1452" s="34" t="s">
        <v>5875</v>
      </c>
      <c r="D1452" s="280"/>
      <c r="E1452" s="34" t="s">
        <v>5834</v>
      </c>
      <c r="F1452" s="364" t="s">
        <v>5795</v>
      </c>
      <c r="G1452" s="364"/>
      <c r="H1452" s="364"/>
      <c r="I1452" s="34" t="s">
        <v>26</v>
      </c>
      <c r="J1452" s="34" t="s">
        <v>38</v>
      </c>
      <c r="K1452" s="34" t="s">
        <v>391</v>
      </c>
      <c r="L1452" s="34" t="s">
        <v>107</v>
      </c>
      <c r="M1452" s="34" t="s">
        <v>161</v>
      </c>
      <c r="N1452" s="34" t="s">
        <v>234</v>
      </c>
      <c r="O1452" s="38" t="s">
        <v>4264</v>
      </c>
      <c r="P1452" s="34"/>
      <c r="Q1452" s="34"/>
      <c r="R1452" s="284" t="s">
        <v>4508</v>
      </c>
      <c r="S1452" s="285"/>
      <c r="T1452" s="38"/>
      <c r="U1452" s="38"/>
      <c r="V1452" s="42"/>
      <c r="W1452" s="38"/>
      <c r="X1452" s="43"/>
      <c r="Y1452" s="271"/>
      <c r="Z1452" s="271"/>
      <c r="AA1452" s="271"/>
      <c r="AB1452" s="271"/>
    </row>
    <row r="1453" spans="1:28" ht="17">
      <c r="A1453" s="34">
        <f t="shared" si="26"/>
        <v>165</v>
      </c>
      <c r="B1453" s="371">
        <v>45964</v>
      </c>
      <c r="C1453" s="34" t="s">
        <v>697</v>
      </c>
      <c r="D1453" s="280"/>
      <c r="E1453" s="34" t="s">
        <v>141</v>
      </c>
      <c r="F1453" s="282" t="s">
        <v>235</v>
      </c>
      <c r="G1453" s="282"/>
      <c r="H1453" s="282"/>
      <c r="I1453" s="34" t="s">
        <v>26</v>
      </c>
      <c r="J1453" s="34" t="s">
        <v>27</v>
      </c>
      <c r="K1453" s="34" t="s">
        <v>388</v>
      </c>
      <c r="L1453" s="34" t="s">
        <v>29</v>
      </c>
      <c r="M1453" s="34" t="s">
        <v>203</v>
      </c>
      <c r="N1453" s="34" t="s">
        <v>227</v>
      </c>
      <c r="O1453" s="38" t="s">
        <v>32</v>
      </c>
      <c r="P1453" s="34"/>
      <c r="Q1453" s="34"/>
      <c r="R1453" s="284" t="s">
        <v>5182</v>
      </c>
      <c r="S1453" s="285" t="s">
        <v>2712</v>
      </c>
      <c r="T1453" s="38"/>
      <c r="U1453" s="38"/>
      <c r="V1453" s="286"/>
      <c r="W1453" s="38"/>
      <c r="X1453" s="43"/>
      <c r="Y1453" s="271"/>
      <c r="Z1453" s="271"/>
      <c r="AA1453" s="271"/>
      <c r="AB1453" s="271"/>
    </row>
    <row r="1454" spans="1:28" ht="38.25" customHeight="1">
      <c r="A1454" s="34">
        <f t="shared" si="26"/>
        <v>166</v>
      </c>
      <c r="B1454" s="371">
        <v>45964</v>
      </c>
      <c r="C1454" s="34" t="s">
        <v>293</v>
      </c>
      <c r="D1454" s="280"/>
      <c r="E1454" s="34"/>
      <c r="F1454" s="144"/>
      <c r="G1454" s="144"/>
      <c r="H1454" s="144"/>
      <c r="I1454" s="34"/>
      <c r="J1454" s="34"/>
      <c r="K1454" s="34"/>
      <c r="L1454" s="34" t="s">
        <v>62</v>
      </c>
      <c r="M1454" s="34" t="s">
        <v>325</v>
      </c>
      <c r="N1454" s="34"/>
      <c r="O1454" s="38" t="s">
        <v>32</v>
      </c>
      <c r="P1454" s="34"/>
      <c r="Q1454" s="34"/>
      <c r="R1454" s="284" t="s">
        <v>5829</v>
      </c>
      <c r="S1454" s="285" t="s">
        <v>5876</v>
      </c>
      <c r="T1454" s="38"/>
      <c r="U1454" s="38"/>
      <c r="V1454" s="286"/>
      <c r="W1454" s="38"/>
      <c r="X1454" s="43"/>
      <c r="Y1454" s="271"/>
      <c r="Z1454" s="271"/>
      <c r="AA1454" s="271"/>
      <c r="AB1454" s="271"/>
    </row>
    <row r="1455" spans="1:28" ht="17">
      <c r="A1455" s="34">
        <f t="shared" si="26"/>
        <v>167</v>
      </c>
      <c r="B1455" s="371">
        <v>45964</v>
      </c>
      <c r="C1455" s="34" t="s">
        <v>5877</v>
      </c>
      <c r="D1455" s="280"/>
      <c r="E1455" s="34"/>
      <c r="F1455" s="144"/>
      <c r="G1455" s="144"/>
      <c r="H1455" s="144"/>
      <c r="I1455" s="34" t="s">
        <v>48</v>
      </c>
      <c r="J1455" s="34" t="s">
        <v>38</v>
      </c>
      <c r="K1455" s="34" t="s">
        <v>388</v>
      </c>
      <c r="L1455" s="34" t="s">
        <v>107</v>
      </c>
      <c r="M1455" s="34" t="s">
        <v>161</v>
      </c>
      <c r="N1455" s="34" t="s">
        <v>234</v>
      </c>
      <c r="O1455" s="38" t="s">
        <v>697</v>
      </c>
      <c r="P1455" s="34"/>
      <c r="Q1455" s="34"/>
      <c r="R1455" s="284" t="s">
        <v>4424</v>
      </c>
      <c r="S1455" s="285"/>
      <c r="T1455" s="38"/>
      <c r="U1455" s="38"/>
      <c r="V1455" s="42"/>
      <c r="W1455" s="38"/>
      <c r="X1455" s="43"/>
      <c r="Y1455" s="271"/>
      <c r="Z1455" s="271"/>
      <c r="AA1455" s="271"/>
      <c r="AB1455" s="271"/>
    </row>
    <row r="1456" spans="1:28" ht="16">
      <c r="A1456" s="34">
        <f t="shared" si="26"/>
        <v>168</v>
      </c>
      <c r="B1456" s="371">
        <v>45964</v>
      </c>
      <c r="C1456" s="34" t="s">
        <v>5878</v>
      </c>
      <c r="D1456" s="280"/>
      <c r="E1456" s="34" t="s">
        <v>5728</v>
      </c>
      <c r="F1456" s="291" t="s">
        <v>5783</v>
      </c>
      <c r="G1456" s="291"/>
      <c r="H1456" s="291"/>
      <c r="I1456" s="34" t="s">
        <v>26</v>
      </c>
      <c r="J1456" s="34" t="s">
        <v>27</v>
      </c>
      <c r="K1456" s="34" t="s">
        <v>391</v>
      </c>
      <c r="L1456" s="34" t="s">
        <v>29</v>
      </c>
      <c r="M1456" s="34" t="s">
        <v>91</v>
      </c>
      <c r="N1456" s="34" t="s">
        <v>234</v>
      </c>
      <c r="O1456" s="38"/>
      <c r="P1456" s="34"/>
      <c r="Q1456" s="34"/>
      <c r="R1456" s="284"/>
      <c r="S1456" s="285"/>
      <c r="T1456" s="38"/>
      <c r="U1456" s="38"/>
      <c r="V1456" s="42"/>
      <c r="W1456" s="38"/>
      <c r="X1456" s="43"/>
      <c r="Y1456" s="271"/>
      <c r="Z1456" s="271"/>
      <c r="AA1456" s="271"/>
      <c r="AB1456" s="271"/>
    </row>
    <row r="1457" spans="1:28" ht="16">
      <c r="A1457" s="34">
        <f t="shared" si="26"/>
        <v>169</v>
      </c>
      <c r="B1457" s="371">
        <v>45964</v>
      </c>
      <c r="C1457" s="34" t="s">
        <v>5879</v>
      </c>
      <c r="D1457" s="280"/>
      <c r="E1457" s="34" t="s">
        <v>4899</v>
      </c>
      <c r="F1457" s="291" t="s">
        <v>4252</v>
      </c>
      <c r="G1457" s="291"/>
      <c r="H1457" s="291"/>
      <c r="I1457" s="34" t="s">
        <v>26</v>
      </c>
      <c r="J1457" s="34" t="s">
        <v>27</v>
      </c>
      <c r="K1457" s="34" t="s">
        <v>388</v>
      </c>
      <c r="L1457" s="34" t="s">
        <v>29</v>
      </c>
      <c r="M1457" s="34" t="s">
        <v>91</v>
      </c>
      <c r="N1457" s="34" t="s">
        <v>389</v>
      </c>
      <c r="O1457" s="38"/>
      <c r="P1457" s="34"/>
      <c r="Q1457" s="34"/>
      <c r="R1457" s="284"/>
      <c r="S1457" s="285"/>
      <c r="T1457" s="38"/>
      <c r="U1457" s="38"/>
      <c r="V1457" s="42"/>
      <c r="W1457" s="38"/>
      <c r="X1457" s="43"/>
      <c r="Y1457" s="271"/>
      <c r="Z1457" s="271"/>
      <c r="AA1457" s="271"/>
      <c r="AB1457" s="271"/>
    </row>
    <row r="1458" spans="1:28" ht="16">
      <c r="A1458" s="34">
        <f t="shared" si="26"/>
        <v>170</v>
      </c>
      <c r="B1458" s="371">
        <v>45964</v>
      </c>
      <c r="C1458" s="34" t="s">
        <v>5880</v>
      </c>
      <c r="D1458" s="280"/>
      <c r="E1458" s="34" t="s">
        <v>5778</v>
      </c>
      <c r="F1458" s="282" t="s">
        <v>24</v>
      </c>
      <c r="G1458" s="282"/>
      <c r="H1458" s="282"/>
      <c r="I1458" s="34" t="s">
        <v>26</v>
      </c>
      <c r="J1458" s="34" t="s">
        <v>27</v>
      </c>
      <c r="K1458" s="34" t="s">
        <v>391</v>
      </c>
      <c r="L1458" s="34" t="s">
        <v>29</v>
      </c>
      <c r="M1458" s="34" t="s">
        <v>203</v>
      </c>
      <c r="N1458" s="34" t="s">
        <v>389</v>
      </c>
      <c r="O1458" s="38"/>
      <c r="P1458" s="34"/>
      <c r="Q1458" s="34"/>
      <c r="R1458" s="284"/>
      <c r="S1458" s="285"/>
      <c r="T1458" s="38"/>
      <c r="U1458" s="38"/>
      <c r="V1458" s="42"/>
      <c r="W1458" s="38"/>
      <c r="X1458" s="43"/>
      <c r="Y1458" s="271"/>
      <c r="Z1458" s="271"/>
      <c r="AA1458" s="271"/>
      <c r="AB1458" s="271"/>
    </row>
    <row r="1459" spans="1:28" ht="16">
      <c r="A1459" s="34">
        <f t="shared" si="26"/>
        <v>171</v>
      </c>
      <c r="B1459" s="371">
        <v>45964</v>
      </c>
      <c r="C1459" s="34" t="s">
        <v>5719</v>
      </c>
      <c r="D1459" s="280"/>
      <c r="E1459" s="34"/>
      <c r="F1459" s="144"/>
      <c r="G1459" s="144"/>
      <c r="H1459" s="144"/>
      <c r="I1459" s="34" t="s">
        <v>48</v>
      </c>
      <c r="J1459" s="34" t="s">
        <v>27</v>
      </c>
      <c r="K1459" s="34" t="s">
        <v>391</v>
      </c>
      <c r="L1459" s="34" t="s">
        <v>29</v>
      </c>
      <c r="M1459" s="34" t="s">
        <v>212</v>
      </c>
      <c r="N1459" s="34" t="s">
        <v>389</v>
      </c>
      <c r="O1459" s="38"/>
      <c r="P1459" s="34"/>
      <c r="Q1459" s="34"/>
      <c r="R1459" s="284"/>
      <c r="S1459" s="285"/>
      <c r="T1459" s="38"/>
      <c r="U1459" s="38"/>
      <c r="V1459" s="42"/>
      <c r="W1459" s="38"/>
      <c r="X1459" s="43"/>
      <c r="Y1459" s="271"/>
      <c r="Z1459" s="271"/>
      <c r="AA1459" s="271"/>
      <c r="AB1459" s="271"/>
    </row>
    <row r="1460" spans="1:28" ht="16">
      <c r="A1460" s="34">
        <f t="shared" si="26"/>
        <v>172</v>
      </c>
      <c r="B1460" s="371">
        <v>45964</v>
      </c>
      <c r="C1460" s="34" t="s">
        <v>5881</v>
      </c>
      <c r="D1460" s="280"/>
      <c r="E1460" s="34" t="s">
        <v>5403</v>
      </c>
      <c r="F1460" s="282" t="s">
        <v>24</v>
      </c>
      <c r="G1460" s="282"/>
      <c r="H1460" s="282"/>
      <c r="I1460" s="34" t="s">
        <v>26</v>
      </c>
      <c r="J1460" s="34" t="s">
        <v>27</v>
      </c>
      <c r="K1460" s="34" t="s">
        <v>391</v>
      </c>
      <c r="L1460" s="34" t="s">
        <v>29</v>
      </c>
      <c r="M1460" s="34" t="s">
        <v>203</v>
      </c>
      <c r="N1460" s="34" t="s">
        <v>389</v>
      </c>
      <c r="O1460" s="38"/>
      <c r="P1460" s="34"/>
      <c r="Q1460" s="34"/>
      <c r="R1460" s="284"/>
      <c r="S1460" s="285"/>
      <c r="T1460" s="38"/>
      <c r="U1460" s="38"/>
      <c r="V1460" s="42"/>
      <c r="W1460" s="38"/>
      <c r="X1460" s="43"/>
      <c r="Y1460" s="271"/>
      <c r="Z1460" s="271"/>
      <c r="AA1460" s="271"/>
      <c r="AB1460" s="271"/>
    </row>
    <row r="1461" spans="1:28" ht="16">
      <c r="A1461" s="34">
        <f t="shared" si="26"/>
        <v>173</v>
      </c>
      <c r="B1461" s="371">
        <v>45964</v>
      </c>
      <c r="C1461" s="34" t="s">
        <v>5882</v>
      </c>
      <c r="D1461" s="280"/>
      <c r="E1461" s="34" t="s">
        <v>5276</v>
      </c>
      <c r="F1461" s="282" t="s">
        <v>4746</v>
      </c>
      <c r="G1461" s="282"/>
      <c r="H1461" s="282"/>
      <c r="I1461" s="34" t="s">
        <v>26</v>
      </c>
      <c r="J1461" s="34" t="s">
        <v>38</v>
      </c>
      <c r="K1461" s="34" t="s">
        <v>391</v>
      </c>
      <c r="L1461" s="34" t="s">
        <v>107</v>
      </c>
      <c r="M1461" s="34" t="s">
        <v>161</v>
      </c>
      <c r="N1461" s="34" t="s">
        <v>221</v>
      </c>
      <c r="O1461" s="38"/>
      <c r="P1461" s="34"/>
      <c r="Q1461" s="34"/>
      <c r="R1461" s="284"/>
      <c r="S1461" s="285"/>
      <c r="T1461" s="38"/>
      <c r="U1461" s="38"/>
      <c r="V1461" s="42"/>
      <c r="W1461" s="38"/>
      <c r="X1461" s="43"/>
      <c r="Y1461" s="271"/>
      <c r="Z1461" s="271"/>
      <c r="AA1461" s="271"/>
      <c r="AB1461" s="271"/>
    </row>
    <row r="1462" spans="1:28" ht="17">
      <c r="A1462" s="34">
        <f t="shared" si="26"/>
        <v>174</v>
      </c>
      <c r="B1462" s="371">
        <v>45964</v>
      </c>
      <c r="C1462" s="34" t="s">
        <v>5883</v>
      </c>
      <c r="D1462" s="289"/>
      <c r="E1462" s="34" t="s">
        <v>5884</v>
      </c>
      <c r="F1462" s="144" t="s">
        <v>4273</v>
      </c>
      <c r="G1462" s="144"/>
      <c r="H1462" s="144"/>
      <c r="I1462" s="34" t="s">
        <v>26</v>
      </c>
      <c r="J1462" s="34" t="s">
        <v>38</v>
      </c>
      <c r="K1462" s="34" t="s">
        <v>391</v>
      </c>
      <c r="L1462" s="34" t="s">
        <v>107</v>
      </c>
      <c r="M1462" s="34" t="s">
        <v>4324</v>
      </c>
      <c r="N1462" s="34" t="s">
        <v>234</v>
      </c>
      <c r="O1462" s="38" t="s">
        <v>4264</v>
      </c>
      <c r="P1462" s="34"/>
      <c r="Q1462" s="34"/>
      <c r="R1462" s="284" t="s">
        <v>4364</v>
      </c>
      <c r="S1462" s="285"/>
      <c r="T1462" s="38"/>
      <c r="U1462" s="38"/>
      <c r="V1462" s="42"/>
      <c r="W1462" s="38"/>
      <c r="X1462" s="43"/>
      <c r="Y1462" s="271"/>
      <c r="Z1462" s="271"/>
      <c r="AA1462" s="271"/>
      <c r="AB1462" s="271"/>
    </row>
    <row r="1463" spans="1:28" ht="17">
      <c r="A1463" s="34">
        <f t="shared" si="26"/>
        <v>175</v>
      </c>
      <c r="B1463" s="371">
        <v>45964</v>
      </c>
      <c r="C1463" s="34" t="s">
        <v>5885</v>
      </c>
      <c r="D1463" s="280"/>
      <c r="E1463" s="34" t="s">
        <v>5625</v>
      </c>
      <c r="F1463" s="144" t="s">
        <v>4273</v>
      </c>
      <c r="G1463" s="144"/>
      <c r="H1463" s="144"/>
      <c r="I1463" s="34" t="s">
        <v>26</v>
      </c>
      <c r="J1463" s="34" t="s">
        <v>38</v>
      </c>
      <c r="K1463" s="34" t="s">
        <v>391</v>
      </c>
      <c r="L1463" s="34" t="s">
        <v>107</v>
      </c>
      <c r="M1463" s="34" t="s">
        <v>4324</v>
      </c>
      <c r="N1463" s="34" t="s">
        <v>234</v>
      </c>
      <c r="O1463" s="38" t="s">
        <v>697</v>
      </c>
      <c r="P1463" s="34"/>
      <c r="Q1463" s="34"/>
      <c r="R1463" s="284" t="s">
        <v>110</v>
      </c>
      <c r="S1463" s="285"/>
      <c r="T1463" s="38"/>
      <c r="U1463" s="38"/>
      <c r="V1463" s="42"/>
      <c r="W1463" s="38"/>
      <c r="X1463" s="43"/>
      <c r="Y1463" s="271"/>
      <c r="Z1463" s="271"/>
      <c r="AA1463" s="271"/>
      <c r="AB1463" s="271"/>
    </row>
    <row r="1464" spans="1:28" ht="16">
      <c r="A1464" s="34">
        <f t="shared" si="26"/>
        <v>176</v>
      </c>
      <c r="B1464" s="371">
        <v>45964</v>
      </c>
      <c r="C1464" s="34" t="s">
        <v>5886</v>
      </c>
      <c r="D1464" s="280"/>
      <c r="E1464" s="34" t="s">
        <v>5632</v>
      </c>
      <c r="F1464" s="144" t="s">
        <v>4273</v>
      </c>
      <c r="G1464" s="144"/>
      <c r="H1464" s="144"/>
      <c r="I1464" s="34" t="s">
        <v>26</v>
      </c>
      <c r="J1464" s="34" t="s">
        <v>38</v>
      </c>
      <c r="K1464" s="34" t="s">
        <v>391</v>
      </c>
      <c r="L1464" s="34" t="s">
        <v>107</v>
      </c>
      <c r="M1464" s="34" t="s">
        <v>161</v>
      </c>
      <c r="N1464" s="34" t="s">
        <v>389</v>
      </c>
      <c r="O1464" s="38"/>
      <c r="P1464" s="34"/>
      <c r="Q1464" s="34"/>
      <c r="R1464" s="284"/>
      <c r="S1464" s="285"/>
      <c r="T1464" s="38"/>
      <c r="U1464" s="38"/>
      <c r="V1464" s="42"/>
      <c r="W1464" s="38"/>
      <c r="X1464" s="43"/>
      <c r="Y1464" s="271"/>
      <c r="Z1464" s="271"/>
      <c r="AA1464" s="271"/>
      <c r="AB1464" s="271"/>
    </row>
    <row r="1465" spans="1:28" ht="16">
      <c r="A1465" s="34">
        <f t="shared" si="26"/>
        <v>177</v>
      </c>
      <c r="B1465" s="371">
        <v>45964</v>
      </c>
      <c r="C1465" s="34" t="s">
        <v>5887</v>
      </c>
      <c r="D1465" s="280"/>
      <c r="E1465" s="34" t="s">
        <v>5630</v>
      </c>
      <c r="F1465" s="282" t="s">
        <v>5543</v>
      </c>
      <c r="G1465" s="282"/>
      <c r="H1465" s="282"/>
      <c r="I1465" s="34" t="s">
        <v>26</v>
      </c>
      <c r="J1465" s="34" t="s">
        <v>38</v>
      </c>
      <c r="K1465" s="34" t="s">
        <v>391</v>
      </c>
      <c r="L1465" s="34" t="s">
        <v>107</v>
      </c>
      <c r="M1465" s="34" t="s">
        <v>161</v>
      </c>
      <c r="N1465" s="34" t="s">
        <v>389</v>
      </c>
      <c r="O1465" s="38"/>
      <c r="P1465" s="34"/>
      <c r="Q1465" s="34"/>
      <c r="R1465" s="284"/>
      <c r="S1465" s="285"/>
      <c r="T1465" s="38"/>
      <c r="U1465" s="38"/>
      <c r="V1465" s="42"/>
      <c r="W1465" s="38"/>
      <c r="X1465" s="43"/>
      <c r="Y1465" s="271"/>
      <c r="Z1465" s="271"/>
      <c r="AA1465" s="271"/>
      <c r="AB1465" s="271"/>
    </row>
    <row r="1466" spans="1:28" ht="16">
      <c r="A1466" s="34">
        <f t="shared" si="26"/>
        <v>178</v>
      </c>
      <c r="B1466" s="371">
        <v>45964</v>
      </c>
      <c r="C1466" s="34" t="s">
        <v>5888</v>
      </c>
      <c r="D1466" s="280"/>
      <c r="E1466" s="34" t="s">
        <v>5794</v>
      </c>
      <c r="F1466" s="364" t="s">
        <v>5795</v>
      </c>
      <c r="G1466" s="364"/>
      <c r="H1466" s="364"/>
      <c r="I1466" s="34" t="s">
        <v>26</v>
      </c>
      <c r="J1466" s="34" t="s">
        <v>38</v>
      </c>
      <c r="K1466" s="34" t="s">
        <v>391</v>
      </c>
      <c r="L1466" s="34" t="s">
        <v>107</v>
      </c>
      <c r="M1466" s="34" t="s">
        <v>161</v>
      </c>
      <c r="N1466" s="34" t="s">
        <v>389</v>
      </c>
      <c r="O1466" s="38"/>
      <c r="P1466" s="34"/>
      <c r="Q1466" s="34"/>
      <c r="R1466" s="284"/>
      <c r="S1466" s="285"/>
      <c r="T1466" s="38"/>
      <c r="U1466" s="38"/>
      <c r="V1466" s="42"/>
      <c r="W1466" s="38"/>
      <c r="X1466" s="43"/>
      <c r="Y1466" s="271"/>
      <c r="Z1466" s="271"/>
      <c r="AA1466" s="271"/>
      <c r="AB1466" s="271"/>
    </row>
    <row r="1467" spans="1:28" ht="34">
      <c r="A1467" s="34">
        <f t="shared" si="26"/>
        <v>179</v>
      </c>
      <c r="B1467" s="371">
        <v>45964</v>
      </c>
      <c r="C1467" s="34" t="s">
        <v>5889</v>
      </c>
      <c r="D1467" s="280"/>
      <c r="E1467" s="34"/>
      <c r="F1467" s="144"/>
      <c r="G1467" s="144"/>
      <c r="H1467" s="144"/>
      <c r="I1467" s="34" t="s">
        <v>48</v>
      </c>
      <c r="J1467" s="34" t="s">
        <v>38</v>
      </c>
      <c r="K1467" s="34" t="s">
        <v>391</v>
      </c>
      <c r="L1467" s="34" t="s">
        <v>49</v>
      </c>
      <c r="M1467" s="34" t="s">
        <v>303</v>
      </c>
      <c r="N1467" s="34" t="s">
        <v>234</v>
      </c>
      <c r="O1467" s="38" t="s">
        <v>32</v>
      </c>
      <c r="P1467" s="34"/>
      <c r="Q1467" s="34"/>
      <c r="R1467" s="284" t="s">
        <v>5890</v>
      </c>
      <c r="S1467" s="285" t="s">
        <v>5891</v>
      </c>
      <c r="T1467" s="38"/>
      <c r="U1467" s="38"/>
      <c r="V1467" s="286"/>
      <c r="W1467" s="38"/>
      <c r="X1467" s="43"/>
      <c r="Y1467" s="271"/>
      <c r="Z1467" s="271"/>
      <c r="AA1467" s="271"/>
      <c r="AB1467" s="271"/>
    </row>
    <row r="1468" spans="1:28" ht="16">
      <c r="A1468" s="34">
        <f t="shared" si="26"/>
        <v>180</v>
      </c>
      <c r="B1468" s="371">
        <v>45964</v>
      </c>
      <c r="C1468" s="34" t="s">
        <v>5892</v>
      </c>
      <c r="D1468" s="373"/>
      <c r="E1468" s="299"/>
      <c r="F1468" s="299"/>
      <c r="G1468" s="299"/>
      <c r="H1468" s="299"/>
      <c r="I1468" s="245" t="s">
        <v>48</v>
      </c>
      <c r="J1468" s="245"/>
      <c r="K1468" s="245" t="s">
        <v>388</v>
      </c>
      <c r="L1468" s="299" t="s">
        <v>49</v>
      </c>
      <c r="M1468" s="34" t="s">
        <v>81</v>
      </c>
      <c r="N1468" s="299" t="s">
        <v>234</v>
      </c>
      <c r="O1468" s="299" t="s">
        <v>4422</v>
      </c>
      <c r="P1468" s="245"/>
      <c r="Q1468" s="245"/>
      <c r="R1468" s="284"/>
      <c r="S1468" s="285"/>
      <c r="T1468" s="299"/>
      <c r="U1468" s="38"/>
      <c r="V1468" s="286"/>
      <c r="W1468" s="299"/>
      <c r="X1468" s="299"/>
      <c r="Y1468" s="271"/>
      <c r="Z1468" s="271"/>
      <c r="AA1468" s="271"/>
      <c r="AB1468" s="271"/>
    </row>
    <row r="1469" spans="1:28" ht="34">
      <c r="A1469" s="131">
        <f t="shared" si="26"/>
        <v>181</v>
      </c>
      <c r="B1469" s="316">
        <v>45964</v>
      </c>
      <c r="C1469" s="131" t="s">
        <v>5893</v>
      </c>
      <c r="D1469" s="374"/>
      <c r="E1469" s="375" t="s">
        <v>5403</v>
      </c>
      <c r="F1469" s="282" t="s">
        <v>24</v>
      </c>
      <c r="G1469" s="282"/>
      <c r="H1469" s="282"/>
      <c r="I1469" s="376" t="s">
        <v>26</v>
      </c>
      <c r="J1469" s="376" t="s">
        <v>27</v>
      </c>
      <c r="K1469" s="376" t="s">
        <v>388</v>
      </c>
      <c r="L1469" s="375" t="s">
        <v>29</v>
      </c>
      <c r="M1469" s="131" t="s">
        <v>361</v>
      </c>
      <c r="N1469" s="375" t="s">
        <v>227</v>
      </c>
      <c r="O1469" s="375" t="s">
        <v>32</v>
      </c>
      <c r="P1469" s="376"/>
      <c r="Q1469" s="376"/>
      <c r="R1469" s="328" t="s">
        <v>5732</v>
      </c>
      <c r="S1469" s="302" t="s">
        <v>5894</v>
      </c>
      <c r="T1469" s="375"/>
      <c r="U1469" s="133"/>
      <c r="V1469" s="318"/>
      <c r="W1469" s="375"/>
      <c r="X1469" s="375"/>
      <c r="Y1469" s="320"/>
      <c r="Z1469" s="320"/>
      <c r="AA1469" s="320"/>
      <c r="AB1469" s="320"/>
    </row>
    <row r="1470" spans="1:28" ht="17">
      <c r="A1470" s="34">
        <f t="shared" si="26"/>
        <v>182</v>
      </c>
      <c r="B1470" s="371">
        <v>45964</v>
      </c>
      <c r="C1470" s="34" t="s">
        <v>5895</v>
      </c>
      <c r="D1470" s="280"/>
      <c r="E1470" s="34" t="s">
        <v>5884</v>
      </c>
      <c r="F1470" s="144" t="s">
        <v>4273</v>
      </c>
      <c r="G1470" s="144"/>
      <c r="H1470" s="144"/>
      <c r="I1470" s="34" t="s">
        <v>26</v>
      </c>
      <c r="J1470" s="34" t="s">
        <v>38</v>
      </c>
      <c r="K1470" s="34" t="s">
        <v>388</v>
      </c>
      <c r="L1470" s="34" t="s">
        <v>107</v>
      </c>
      <c r="M1470" s="34" t="s">
        <v>161</v>
      </c>
      <c r="N1470" s="34" t="s">
        <v>234</v>
      </c>
      <c r="O1470" s="38" t="s">
        <v>4264</v>
      </c>
      <c r="P1470" s="34"/>
      <c r="Q1470" s="34"/>
      <c r="R1470" s="284" t="s">
        <v>4508</v>
      </c>
      <c r="S1470" s="285"/>
      <c r="T1470" s="38"/>
      <c r="U1470" s="38"/>
      <c r="V1470" s="42"/>
      <c r="W1470" s="38"/>
      <c r="X1470" s="43"/>
      <c r="Y1470" s="271"/>
      <c r="Z1470" s="271"/>
      <c r="AA1470" s="271"/>
      <c r="AB1470" s="271"/>
    </row>
    <row r="1471" spans="1:28" ht="16">
      <c r="A1471" s="34">
        <f t="shared" si="26"/>
        <v>183</v>
      </c>
      <c r="B1471" s="371">
        <v>45964</v>
      </c>
      <c r="C1471" s="34" t="s">
        <v>5896</v>
      </c>
      <c r="D1471" s="280"/>
      <c r="E1471" s="34" t="s">
        <v>5806</v>
      </c>
      <c r="F1471" s="364" t="s">
        <v>5795</v>
      </c>
      <c r="G1471" s="364"/>
      <c r="H1471" s="364"/>
      <c r="I1471" s="34" t="s">
        <v>26</v>
      </c>
      <c r="J1471" s="34" t="s">
        <v>38</v>
      </c>
      <c r="K1471" s="34" t="s">
        <v>388</v>
      </c>
      <c r="L1471" s="34" t="s">
        <v>107</v>
      </c>
      <c r="M1471" s="34" t="s">
        <v>161</v>
      </c>
      <c r="N1471" s="34" t="s">
        <v>389</v>
      </c>
      <c r="O1471" s="38"/>
      <c r="P1471" s="34"/>
      <c r="Q1471" s="34"/>
      <c r="R1471" s="284"/>
      <c r="S1471" s="285"/>
      <c r="T1471" s="38"/>
      <c r="U1471" s="38"/>
      <c r="V1471" s="42"/>
      <c r="W1471" s="38"/>
      <c r="X1471" s="43"/>
      <c r="Y1471" s="271"/>
      <c r="Z1471" s="271"/>
      <c r="AA1471" s="271"/>
      <c r="AB1471" s="271"/>
    </row>
    <row r="1472" spans="1:28" ht="16">
      <c r="A1472" s="34">
        <f t="shared" si="26"/>
        <v>184</v>
      </c>
      <c r="B1472" s="371">
        <v>45964</v>
      </c>
      <c r="C1472" s="34" t="s">
        <v>5897</v>
      </c>
      <c r="D1472" s="280"/>
      <c r="E1472" s="34" t="s">
        <v>5794</v>
      </c>
      <c r="F1472" s="364" t="s">
        <v>5795</v>
      </c>
      <c r="G1472" s="364"/>
      <c r="H1472" s="364"/>
      <c r="I1472" s="34" t="s">
        <v>26</v>
      </c>
      <c r="J1472" s="34" t="s">
        <v>38</v>
      </c>
      <c r="K1472" s="34" t="s">
        <v>388</v>
      </c>
      <c r="L1472" s="34" t="s">
        <v>107</v>
      </c>
      <c r="M1472" s="34" t="s">
        <v>161</v>
      </c>
      <c r="N1472" s="34" t="s">
        <v>389</v>
      </c>
      <c r="O1472" s="38"/>
      <c r="P1472" s="34"/>
      <c r="Q1472" s="34"/>
      <c r="R1472" s="284"/>
      <c r="S1472" s="285"/>
      <c r="T1472" s="38"/>
      <c r="U1472" s="38"/>
      <c r="V1472" s="42"/>
      <c r="W1472" s="38"/>
      <c r="X1472" s="43"/>
      <c r="Y1472" s="271"/>
      <c r="Z1472" s="271"/>
      <c r="AA1472" s="271"/>
      <c r="AB1472" s="271"/>
    </row>
    <row r="1473" spans="1:28" ht="16">
      <c r="A1473" s="34">
        <f t="shared" si="26"/>
        <v>185</v>
      </c>
      <c r="B1473" s="371">
        <v>45964</v>
      </c>
      <c r="C1473" s="34" t="s">
        <v>5898</v>
      </c>
      <c r="D1473" s="280"/>
      <c r="E1473" s="34"/>
      <c r="F1473" s="144"/>
      <c r="G1473" s="144"/>
      <c r="H1473" s="144"/>
      <c r="I1473" s="34" t="s">
        <v>48</v>
      </c>
      <c r="J1473" s="34"/>
      <c r="K1473" s="34" t="s">
        <v>388</v>
      </c>
      <c r="L1473" s="34" t="s">
        <v>29</v>
      </c>
      <c r="M1473" s="34"/>
      <c r="N1473" s="34" t="s">
        <v>231</v>
      </c>
      <c r="O1473" s="38"/>
      <c r="P1473" s="34"/>
      <c r="Q1473" s="34"/>
      <c r="R1473" s="284"/>
      <c r="S1473" s="285"/>
      <c r="T1473" s="38"/>
      <c r="U1473" s="38"/>
      <c r="V1473" s="42"/>
      <c r="W1473" s="38"/>
      <c r="X1473" s="43"/>
      <c r="Y1473" s="271"/>
      <c r="Z1473" s="271"/>
      <c r="AA1473" s="271"/>
      <c r="AB1473" s="271"/>
    </row>
    <row r="1474" spans="1:28" ht="16">
      <c r="A1474" s="34">
        <f t="shared" si="26"/>
        <v>186</v>
      </c>
      <c r="B1474" s="371">
        <v>45964</v>
      </c>
      <c r="C1474" s="34" t="s">
        <v>5899</v>
      </c>
      <c r="D1474" s="280"/>
      <c r="E1474" s="34" t="s">
        <v>5794</v>
      </c>
      <c r="F1474" s="364" t="s">
        <v>5795</v>
      </c>
      <c r="G1474" s="364"/>
      <c r="H1474" s="364"/>
      <c r="I1474" s="34" t="s">
        <v>26</v>
      </c>
      <c r="J1474" s="34" t="s">
        <v>38</v>
      </c>
      <c r="K1474" s="34" t="s">
        <v>388</v>
      </c>
      <c r="L1474" s="34" t="s">
        <v>107</v>
      </c>
      <c r="M1474" s="34" t="s">
        <v>161</v>
      </c>
      <c r="N1474" s="34" t="s">
        <v>389</v>
      </c>
      <c r="O1474" s="38"/>
      <c r="P1474" s="34"/>
      <c r="Q1474" s="34"/>
      <c r="R1474" s="284"/>
      <c r="S1474" s="285"/>
      <c r="T1474" s="38"/>
      <c r="U1474" s="38"/>
      <c r="V1474" s="42"/>
      <c r="W1474" s="38"/>
      <c r="X1474" s="43"/>
      <c r="Y1474" s="271"/>
      <c r="Z1474" s="271"/>
      <c r="AA1474" s="271"/>
      <c r="AB1474" s="271"/>
    </row>
    <row r="1475" spans="1:28" ht="17">
      <c r="A1475" s="34">
        <f t="shared" si="26"/>
        <v>187</v>
      </c>
      <c r="B1475" s="371">
        <v>45964</v>
      </c>
      <c r="C1475" s="34" t="s">
        <v>5900</v>
      </c>
      <c r="D1475" s="280"/>
      <c r="E1475" s="34" t="s">
        <v>5806</v>
      </c>
      <c r="F1475" s="364" t="s">
        <v>5795</v>
      </c>
      <c r="G1475" s="364"/>
      <c r="H1475" s="364"/>
      <c r="I1475" s="34" t="s">
        <v>26</v>
      </c>
      <c r="J1475" s="34" t="s">
        <v>38</v>
      </c>
      <c r="K1475" s="34" t="s">
        <v>388</v>
      </c>
      <c r="L1475" s="34" t="s">
        <v>107</v>
      </c>
      <c r="M1475" s="34" t="s">
        <v>161</v>
      </c>
      <c r="N1475" s="34" t="s">
        <v>234</v>
      </c>
      <c r="O1475" s="38" t="s">
        <v>4264</v>
      </c>
      <c r="P1475" s="34"/>
      <c r="Q1475" s="34"/>
      <c r="R1475" s="284" t="s">
        <v>4364</v>
      </c>
      <c r="S1475" s="285"/>
      <c r="T1475" s="38"/>
      <c r="U1475" s="38"/>
      <c r="V1475" s="42"/>
      <c r="W1475" s="38"/>
      <c r="X1475" s="43"/>
      <c r="Y1475" s="271"/>
      <c r="Z1475" s="271"/>
      <c r="AA1475" s="271"/>
      <c r="AB1475" s="271"/>
    </row>
    <row r="1476" spans="1:28" ht="16">
      <c r="A1476" s="34">
        <f t="shared" si="26"/>
        <v>188</v>
      </c>
      <c r="B1476" s="371">
        <v>45964</v>
      </c>
      <c r="C1476" s="34" t="s">
        <v>5901</v>
      </c>
      <c r="D1476" s="280"/>
      <c r="E1476" s="34"/>
      <c r="F1476" s="144"/>
      <c r="G1476" s="144"/>
      <c r="H1476" s="144"/>
      <c r="I1476" s="34" t="s">
        <v>48</v>
      </c>
      <c r="J1476" s="34" t="s">
        <v>38</v>
      </c>
      <c r="K1476" s="34" t="s">
        <v>388</v>
      </c>
      <c r="L1476" s="34" t="s">
        <v>107</v>
      </c>
      <c r="M1476" s="34" t="s">
        <v>161</v>
      </c>
      <c r="N1476" s="34" t="s">
        <v>389</v>
      </c>
      <c r="O1476" s="38"/>
      <c r="P1476" s="34"/>
      <c r="Q1476" s="34"/>
      <c r="R1476" s="284"/>
      <c r="S1476" s="285"/>
      <c r="T1476" s="38"/>
      <c r="U1476" s="38"/>
      <c r="V1476" s="42"/>
      <c r="W1476" s="38"/>
      <c r="X1476" s="43"/>
      <c r="Y1476" s="271"/>
      <c r="Z1476" s="271"/>
      <c r="AA1476" s="271"/>
      <c r="AB1476" s="271"/>
    </row>
    <row r="1477" spans="1:28" ht="16">
      <c r="A1477" s="34">
        <f t="shared" si="26"/>
        <v>189</v>
      </c>
      <c r="B1477" s="371">
        <v>45964</v>
      </c>
      <c r="C1477" s="34" t="s">
        <v>5902</v>
      </c>
      <c r="D1477" s="280"/>
      <c r="E1477" s="34"/>
      <c r="F1477" s="144"/>
      <c r="G1477" s="144"/>
      <c r="H1477" s="144"/>
      <c r="I1477" s="34" t="s">
        <v>48</v>
      </c>
      <c r="J1477" s="34" t="s">
        <v>27</v>
      </c>
      <c r="K1477" s="34" t="s">
        <v>388</v>
      </c>
      <c r="L1477" s="34" t="s">
        <v>29</v>
      </c>
      <c r="M1477" s="34" t="s">
        <v>361</v>
      </c>
      <c r="N1477" s="34" t="s">
        <v>389</v>
      </c>
      <c r="O1477" s="38"/>
      <c r="P1477" s="34"/>
      <c r="Q1477" s="34"/>
      <c r="R1477" s="284"/>
      <c r="S1477" s="285"/>
      <c r="T1477" s="38"/>
      <c r="U1477" s="38"/>
      <c r="V1477" s="42"/>
      <c r="W1477" s="38"/>
      <c r="X1477" s="43"/>
      <c r="Y1477" s="271"/>
      <c r="Z1477" s="271"/>
      <c r="AA1477" s="271"/>
      <c r="AB1477" s="271"/>
    </row>
    <row r="1478" spans="1:28" ht="16">
      <c r="A1478" s="34">
        <f t="shared" si="26"/>
        <v>190</v>
      </c>
      <c r="B1478" s="371">
        <v>45964</v>
      </c>
      <c r="C1478" s="34" t="s">
        <v>434</v>
      </c>
      <c r="D1478" s="280"/>
      <c r="E1478" s="34" t="s">
        <v>5625</v>
      </c>
      <c r="F1478" s="144" t="s">
        <v>4273</v>
      </c>
      <c r="G1478" s="144"/>
      <c r="H1478" s="144"/>
      <c r="I1478" s="34" t="s">
        <v>26</v>
      </c>
      <c r="J1478" s="34" t="s">
        <v>38</v>
      </c>
      <c r="K1478" s="34" t="s">
        <v>388</v>
      </c>
      <c r="L1478" s="34" t="s">
        <v>107</v>
      </c>
      <c r="M1478" s="34" t="s">
        <v>303</v>
      </c>
      <c r="N1478" s="34" t="s">
        <v>389</v>
      </c>
      <c r="O1478" s="38"/>
      <c r="P1478" s="34"/>
      <c r="Q1478" s="34"/>
      <c r="R1478" s="284"/>
      <c r="S1478" s="285"/>
      <c r="T1478" s="38"/>
      <c r="U1478" s="38"/>
      <c r="V1478" s="42"/>
      <c r="W1478" s="38"/>
      <c r="X1478" s="43"/>
      <c r="Y1478" s="271"/>
      <c r="Z1478" s="271"/>
      <c r="AA1478" s="271"/>
      <c r="AB1478" s="271"/>
    </row>
    <row r="1479" spans="1:28" ht="17">
      <c r="A1479" s="34">
        <f t="shared" si="26"/>
        <v>191</v>
      </c>
      <c r="B1479" s="279">
        <v>45965</v>
      </c>
      <c r="C1479" s="34" t="s">
        <v>5903</v>
      </c>
      <c r="D1479" s="280"/>
      <c r="E1479" s="34"/>
      <c r="F1479" s="144"/>
      <c r="G1479" s="144"/>
      <c r="H1479" s="144"/>
      <c r="I1479" s="34" t="s">
        <v>48</v>
      </c>
      <c r="J1479" s="34" t="s">
        <v>38</v>
      </c>
      <c r="K1479" s="34" t="s">
        <v>391</v>
      </c>
      <c r="L1479" s="34" t="s">
        <v>107</v>
      </c>
      <c r="M1479" s="34" t="s">
        <v>4324</v>
      </c>
      <c r="N1479" s="34" t="s">
        <v>234</v>
      </c>
      <c r="O1479" s="38" t="s">
        <v>697</v>
      </c>
      <c r="P1479" s="34"/>
      <c r="Q1479" s="34"/>
      <c r="R1479" s="284" t="s">
        <v>4508</v>
      </c>
      <c r="S1479" s="285"/>
      <c r="T1479" s="38"/>
      <c r="U1479" s="38"/>
      <c r="V1479" s="42"/>
      <c r="W1479" s="38"/>
      <c r="X1479" s="43"/>
      <c r="Y1479" s="271"/>
      <c r="Z1479" s="271"/>
      <c r="AA1479" s="271"/>
      <c r="AB1479" s="271"/>
    </row>
    <row r="1480" spans="1:28" ht="16">
      <c r="A1480" s="34">
        <f t="shared" si="26"/>
        <v>192</v>
      </c>
      <c r="B1480" s="279">
        <v>45965</v>
      </c>
      <c r="C1480" s="34" t="s">
        <v>5904</v>
      </c>
      <c r="D1480" s="280"/>
      <c r="E1480" s="34" t="s">
        <v>5806</v>
      </c>
      <c r="F1480" s="364" t="s">
        <v>5795</v>
      </c>
      <c r="G1480" s="364"/>
      <c r="H1480" s="364"/>
      <c r="I1480" s="34" t="s">
        <v>26</v>
      </c>
      <c r="J1480" s="34" t="s">
        <v>38</v>
      </c>
      <c r="K1480" s="34" t="s">
        <v>391</v>
      </c>
      <c r="L1480" s="34" t="s">
        <v>107</v>
      </c>
      <c r="M1480" s="34" t="s">
        <v>161</v>
      </c>
      <c r="N1480" s="34" t="s">
        <v>221</v>
      </c>
      <c r="O1480" s="38"/>
      <c r="P1480" s="34"/>
      <c r="Q1480" s="34"/>
      <c r="R1480" s="284"/>
      <c r="S1480" s="285"/>
      <c r="T1480" s="38"/>
      <c r="U1480" s="38"/>
      <c r="V1480" s="42"/>
      <c r="W1480" s="38"/>
      <c r="X1480" s="43"/>
      <c r="Y1480" s="271"/>
      <c r="Z1480" s="271"/>
      <c r="AA1480" s="271"/>
      <c r="AB1480" s="271"/>
    </row>
    <row r="1481" spans="1:28" ht="16">
      <c r="A1481" s="34">
        <f t="shared" si="26"/>
        <v>193</v>
      </c>
      <c r="B1481" s="279">
        <v>45965</v>
      </c>
      <c r="C1481" s="34" t="s">
        <v>149</v>
      </c>
      <c r="D1481" s="280"/>
      <c r="E1481" s="34" t="s">
        <v>2982</v>
      </c>
      <c r="F1481" s="291" t="s">
        <v>4252</v>
      </c>
      <c r="G1481" s="291"/>
      <c r="H1481" s="291"/>
      <c r="I1481" s="34" t="s">
        <v>26</v>
      </c>
      <c r="J1481" s="34" t="s">
        <v>27</v>
      </c>
      <c r="K1481" s="34" t="s">
        <v>391</v>
      </c>
      <c r="L1481" s="34" t="s">
        <v>29</v>
      </c>
      <c r="M1481" s="34" t="s">
        <v>91</v>
      </c>
      <c r="N1481" s="34" t="s">
        <v>389</v>
      </c>
      <c r="O1481" s="38"/>
      <c r="P1481" s="34"/>
      <c r="Q1481" s="34"/>
      <c r="R1481" s="284"/>
      <c r="S1481" s="285"/>
      <c r="T1481" s="38"/>
      <c r="U1481" s="38"/>
      <c r="V1481" s="42"/>
      <c r="W1481" s="38"/>
      <c r="X1481" s="43"/>
      <c r="Y1481" s="271"/>
      <c r="Z1481" s="271"/>
      <c r="AA1481" s="271"/>
      <c r="AB1481" s="271"/>
    </row>
    <row r="1482" spans="1:28" ht="16">
      <c r="A1482" s="34">
        <f t="shared" si="26"/>
        <v>194</v>
      </c>
      <c r="B1482" s="279">
        <v>45965</v>
      </c>
      <c r="C1482" s="34" t="s">
        <v>5905</v>
      </c>
      <c r="D1482" s="280"/>
      <c r="E1482" s="34"/>
      <c r="F1482" s="144"/>
      <c r="G1482" s="144"/>
      <c r="H1482" s="144"/>
      <c r="I1482" s="34" t="s">
        <v>48</v>
      </c>
      <c r="J1482" s="34" t="s">
        <v>27</v>
      </c>
      <c r="K1482" s="34" t="s">
        <v>391</v>
      </c>
      <c r="L1482" s="34" t="s">
        <v>29</v>
      </c>
      <c r="M1482" s="34" t="s">
        <v>91</v>
      </c>
      <c r="N1482" s="34" t="s">
        <v>389</v>
      </c>
      <c r="O1482" s="38"/>
      <c r="P1482" s="34"/>
      <c r="Q1482" s="34"/>
      <c r="R1482" s="284"/>
      <c r="S1482" s="285"/>
      <c r="T1482" s="38"/>
      <c r="U1482" s="38"/>
      <c r="V1482" s="42"/>
      <c r="W1482" s="38"/>
      <c r="X1482" s="43"/>
      <c r="Y1482" s="271"/>
      <c r="Z1482" s="271"/>
      <c r="AA1482" s="271"/>
      <c r="AB1482" s="271"/>
    </row>
    <row r="1483" spans="1:28" ht="16">
      <c r="A1483" s="34">
        <f t="shared" si="26"/>
        <v>195</v>
      </c>
      <c r="B1483" s="279">
        <v>45965</v>
      </c>
      <c r="C1483" s="34" t="s">
        <v>5906</v>
      </c>
      <c r="D1483" s="280"/>
      <c r="E1483" s="34"/>
      <c r="F1483" s="144"/>
      <c r="G1483" s="144"/>
      <c r="H1483" s="144"/>
      <c r="I1483" s="34" t="s">
        <v>48</v>
      </c>
      <c r="J1483" s="34" t="s">
        <v>38</v>
      </c>
      <c r="K1483" s="34" t="s">
        <v>391</v>
      </c>
      <c r="L1483" s="34" t="s">
        <v>107</v>
      </c>
      <c r="M1483" s="34" t="s">
        <v>161</v>
      </c>
      <c r="N1483" s="34" t="s">
        <v>389</v>
      </c>
      <c r="O1483" s="38"/>
      <c r="P1483" s="34"/>
      <c r="Q1483" s="34"/>
      <c r="R1483" s="284"/>
      <c r="S1483" s="285"/>
      <c r="T1483" s="38"/>
      <c r="U1483" s="38"/>
      <c r="V1483" s="42"/>
      <c r="W1483" s="38"/>
      <c r="X1483" s="43"/>
      <c r="Y1483" s="271"/>
      <c r="Z1483" s="271"/>
      <c r="AA1483" s="271"/>
      <c r="AB1483" s="271"/>
    </row>
    <row r="1484" spans="1:28" ht="16">
      <c r="A1484" s="34">
        <f t="shared" si="26"/>
        <v>196</v>
      </c>
      <c r="B1484" s="279">
        <v>45965</v>
      </c>
      <c r="C1484" s="34" t="s">
        <v>4082</v>
      </c>
      <c r="D1484" s="280"/>
      <c r="E1484" s="34" t="s">
        <v>5757</v>
      </c>
      <c r="F1484" s="282" t="s">
        <v>5758</v>
      </c>
      <c r="G1484" s="282"/>
      <c r="H1484" s="282"/>
      <c r="I1484" s="34" t="s">
        <v>26</v>
      </c>
      <c r="J1484" s="34" t="s">
        <v>27</v>
      </c>
      <c r="K1484" s="34" t="s">
        <v>391</v>
      </c>
      <c r="L1484" s="34" t="s">
        <v>29</v>
      </c>
      <c r="M1484" s="34"/>
      <c r="N1484" s="34" t="s">
        <v>389</v>
      </c>
      <c r="O1484" s="38"/>
      <c r="P1484" s="34"/>
      <c r="Q1484" s="34"/>
      <c r="R1484" s="284"/>
      <c r="S1484" s="285"/>
      <c r="T1484" s="38"/>
      <c r="U1484" s="38"/>
      <c r="V1484" s="42"/>
      <c r="W1484" s="38"/>
      <c r="X1484" s="43"/>
      <c r="Y1484" s="271"/>
      <c r="Z1484" s="271"/>
      <c r="AA1484" s="271"/>
      <c r="AB1484" s="271"/>
    </row>
    <row r="1485" spans="1:28" ht="17">
      <c r="A1485" s="34"/>
      <c r="B1485" s="279">
        <v>45965</v>
      </c>
      <c r="C1485" s="34" t="s">
        <v>540</v>
      </c>
      <c r="D1485" s="280"/>
      <c r="E1485" s="34"/>
      <c r="F1485" s="144"/>
      <c r="G1485" s="144"/>
      <c r="H1485" s="144"/>
      <c r="I1485" s="34" t="s">
        <v>26</v>
      </c>
      <c r="J1485" s="34" t="s">
        <v>27</v>
      </c>
      <c r="K1485" s="34"/>
      <c r="L1485" s="34" t="s">
        <v>29</v>
      </c>
      <c r="M1485" s="34"/>
      <c r="N1485" s="34"/>
      <c r="O1485" s="38"/>
      <c r="P1485" s="34"/>
      <c r="Q1485" s="34"/>
      <c r="R1485" s="284" t="s">
        <v>4344</v>
      </c>
      <c r="S1485" s="285" t="s">
        <v>910</v>
      </c>
      <c r="T1485" s="38" t="s">
        <v>32</v>
      </c>
      <c r="U1485" s="38" t="s">
        <v>44</v>
      </c>
      <c r="V1485" s="42">
        <v>10800000</v>
      </c>
      <c r="W1485" s="38" t="s">
        <v>27</v>
      </c>
      <c r="X1485" s="43"/>
      <c r="Y1485" s="271"/>
      <c r="Z1485" s="271"/>
      <c r="AA1485" s="271"/>
      <c r="AB1485" s="271"/>
    </row>
    <row r="1486" spans="1:28" ht="17">
      <c r="A1486" s="34">
        <f>A1484+1</f>
        <v>197</v>
      </c>
      <c r="B1486" s="279">
        <v>45965</v>
      </c>
      <c r="C1486" s="34" t="s">
        <v>5907</v>
      </c>
      <c r="D1486" s="280"/>
      <c r="E1486" s="34"/>
      <c r="F1486" s="144"/>
      <c r="G1486" s="144"/>
      <c r="H1486" s="144"/>
      <c r="I1486" s="34" t="s">
        <v>48</v>
      </c>
      <c r="J1486" s="34" t="s">
        <v>38</v>
      </c>
      <c r="K1486" s="34" t="s">
        <v>388</v>
      </c>
      <c r="L1486" s="34" t="s">
        <v>107</v>
      </c>
      <c r="M1486" s="34" t="s">
        <v>161</v>
      </c>
      <c r="N1486" s="34" t="s">
        <v>234</v>
      </c>
      <c r="O1486" s="38" t="s">
        <v>32</v>
      </c>
      <c r="P1486" s="34"/>
      <c r="Q1486" s="34"/>
      <c r="R1486" s="284" t="s">
        <v>4508</v>
      </c>
      <c r="S1486" s="285"/>
      <c r="T1486" s="38"/>
      <c r="U1486" s="38"/>
      <c r="V1486" s="286"/>
      <c r="W1486" s="38"/>
      <c r="X1486" s="43"/>
      <c r="Y1486" s="271"/>
      <c r="Z1486" s="271"/>
      <c r="AA1486" s="271"/>
      <c r="AB1486" s="271"/>
    </row>
    <row r="1487" spans="1:28" ht="17">
      <c r="A1487" s="34">
        <f t="shared" ref="A1487:A1528" si="27">A1486+1</f>
        <v>198</v>
      </c>
      <c r="B1487" s="279">
        <v>45965</v>
      </c>
      <c r="C1487" s="34" t="s">
        <v>5908</v>
      </c>
      <c r="D1487" s="280"/>
      <c r="E1487" s="34"/>
      <c r="F1487" s="144"/>
      <c r="G1487" s="144"/>
      <c r="H1487" s="144"/>
      <c r="I1487" s="34" t="s">
        <v>48</v>
      </c>
      <c r="J1487" s="34" t="s">
        <v>27</v>
      </c>
      <c r="K1487" s="34" t="s">
        <v>388</v>
      </c>
      <c r="L1487" s="34" t="s">
        <v>29</v>
      </c>
      <c r="M1487" s="34" t="s">
        <v>91</v>
      </c>
      <c r="N1487" s="34" t="s">
        <v>234</v>
      </c>
      <c r="O1487" s="38" t="s">
        <v>697</v>
      </c>
      <c r="P1487" s="34"/>
      <c r="Q1487" s="34"/>
      <c r="R1487" s="284" t="s">
        <v>4433</v>
      </c>
      <c r="S1487" s="285"/>
      <c r="T1487" s="38"/>
      <c r="U1487" s="38"/>
      <c r="V1487" s="42"/>
      <c r="W1487" s="38"/>
      <c r="X1487" s="38"/>
      <c r="Y1487" s="271"/>
      <c r="Z1487" s="271"/>
      <c r="AA1487" s="271"/>
      <c r="AB1487" s="271"/>
    </row>
    <row r="1488" spans="1:28" ht="16">
      <c r="A1488" s="34">
        <f t="shared" si="27"/>
        <v>199</v>
      </c>
      <c r="B1488" s="279">
        <v>45965</v>
      </c>
      <c r="C1488" s="34" t="s">
        <v>5909</v>
      </c>
      <c r="D1488" s="280"/>
      <c r="E1488" s="34" t="s">
        <v>5910</v>
      </c>
      <c r="F1488" s="282" t="s">
        <v>5911</v>
      </c>
      <c r="G1488" s="282"/>
      <c r="H1488" s="282"/>
      <c r="I1488" s="34" t="s">
        <v>26</v>
      </c>
      <c r="J1488" s="34" t="s">
        <v>27</v>
      </c>
      <c r="K1488" s="34" t="s">
        <v>388</v>
      </c>
      <c r="L1488" s="34" t="s">
        <v>29</v>
      </c>
      <c r="M1488" s="34" t="s">
        <v>91</v>
      </c>
      <c r="N1488" s="34" t="s">
        <v>227</v>
      </c>
      <c r="O1488" s="38" t="s">
        <v>1169</v>
      </c>
      <c r="P1488" s="34"/>
      <c r="Q1488" s="49"/>
      <c r="R1488" s="284"/>
      <c r="S1488" s="285"/>
      <c r="T1488" s="38"/>
      <c r="U1488" s="38"/>
      <c r="V1488" s="42"/>
      <c r="W1488" s="38"/>
      <c r="X1488" s="43"/>
      <c r="Y1488" s="271"/>
      <c r="Z1488" s="271"/>
      <c r="AA1488" s="271"/>
      <c r="AB1488" s="271"/>
    </row>
    <row r="1489" spans="1:28" ht="17">
      <c r="A1489" s="34">
        <f t="shared" si="27"/>
        <v>200</v>
      </c>
      <c r="B1489" s="279">
        <v>45965</v>
      </c>
      <c r="C1489" s="34" t="s">
        <v>5912</v>
      </c>
      <c r="D1489" s="280"/>
      <c r="E1489" s="34" t="s">
        <v>123</v>
      </c>
      <c r="F1489" s="282" t="s">
        <v>5758</v>
      </c>
      <c r="G1489" s="282"/>
      <c r="H1489" s="282"/>
      <c r="I1489" s="34" t="s">
        <v>26</v>
      </c>
      <c r="J1489" s="34" t="s">
        <v>27</v>
      </c>
      <c r="K1489" s="34" t="s">
        <v>388</v>
      </c>
      <c r="L1489" s="34" t="s">
        <v>29</v>
      </c>
      <c r="M1489" s="34" t="s">
        <v>361</v>
      </c>
      <c r="N1489" s="34" t="s">
        <v>234</v>
      </c>
      <c r="O1489" s="38" t="s">
        <v>4264</v>
      </c>
      <c r="P1489" s="34"/>
      <c r="Q1489" s="49"/>
      <c r="R1489" s="284" t="s">
        <v>4364</v>
      </c>
      <c r="S1489" s="285"/>
      <c r="T1489" s="38"/>
      <c r="U1489" s="38"/>
      <c r="V1489" s="42"/>
      <c r="W1489" s="38"/>
      <c r="X1489" s="43"/>
      <c r="Y1489" s="271"/>
      <c r="Z1489" s="271"/>
      <c r="AA1489" s="271"/>
      <c r="AB1489" s="271"/>
    </row>
    <row r="1490" spans="1:28" ht="17">
      <c r="A1490" s="34">
        <f t="shared" si="27"/>
        <v>201</v>
      </c>
      <c r="B1490" s="279">
        <v>45965</v>
      </c>
      <c r="C1490" s="34" t="s">
        <v>5913</v>
      </c>
      <c r="D1490" s="280"/>
      <c r="E1490" s="34" t="s">
        <v>5914</v>
      </c>
      <c r="F1490" s="282" t="s">
        <v>5471</v>
      </c>
      <c r="G1490" s="282"/>
      <c r="H1490" s="282"/>
      <c r="I1490" s="34" t="s">
        <v>26</v>
      </c>
      <c r="J1490" s="34" t="s">
        <v>38</v>
      </c>
      <c r="K1490" s="34" t="s">
        <v>388</v>
      </c>
      <c r="L1490" s="34" t="s">
        <v>29</v>
      </c>
      <c r="M1490" s="34" t="s">
        <v>303</v>
      </c>
      <c r="N1490" s="34" t="s">
        <v>234</v>
      </c>
      <c r="O1490" s="38" t="s">
        <v>4264</v>
      </c>
      <c r="P1490" s="34"/>
      <c r="Q1490" s="49"/>
      <c r="R1490" s="284" t="s">
        <v>4364</v>
      </c>
      <c r="S1490" s="285"/>
      <c r="T1490" s="38"/>
      <c r="U1490" s="38"/>
      <c r="V1490" s="42"/>
      <c r="W1490" s="38"/>
      <c r="X1490" s="43"/>
      <c r="Y1490" s="271"/>
      <c r="Z1490" s="271"/>
      <c r="AA1490" s="271"/>
      <c r="AB1490" s="271"/>
    </row>
    <row r="1491" spans="1:28" ht="17">
      <c r="A1491" s="34">
        <f t="shared" si="27"/>
        <v>202</v>
      </c>
      <c r="B1491" s="279">
        <v>45965</v>
      </c>
      <c r="C1491" s="300" t="s">
        <v>5915</v>
      </c>
      <c r="D1491" s="280"/>
      <c r="E1491" s="34" t="s">
        <v>5625</v>
      </c>
      <c r="F1491" s="144" t="s">
        <v>4273</v>
      </c>
      <c r="G1491" s="144"/>
      <c r="H1491" s="144"/>
      <c r="I1491" s="34" t="s">
        <v>26</v>
      </c>
      <c r="J1491" s="34" t="s">
        <v>38</v>
      </c>
      <c r="K1491" s="34" t="s">
        <v>388</v>
      </c>
      <c r="L1491" s="34" t="s">
        <v>107</v>
      </c>
      <c r="M1491" s="34" t="s">
        <v>161</v>
      </c>
      <c r="N1491" s="34" t="s">
        <v>227</v>
      </c>
      <c r="O1491" s="38" t="s">
        <v>697</v>
      </c>
      <c r="P1491" s="34"/>
      <c r="Q1491" s="34"/>
      <c r="R1491" s="284" t="s">
        <v>5667</v>
      </c>
      <c r="S1491" s="285" t="s">
        <v>5916</v>
      </c>
      <c r="T1491" s="38"/>
      <c r="U1491" s="38"/>
      <c r="V1491" s="42"/>
      <c r="W1491" s="38"/>
      <c r="X1491" s="43"/>
      <c r="Y1491" s="271"/>
      <c r="Z1491" s="271"/>
      <c r="AA1491" s="271"/>
      <c r="AB1491" s="271"/>
    </row>
    <row r="1492" spans="1:28" ht="17">
      <c r="A1492" s="34">
        <f t="shared" si="27"/>
        <v>203</v>
      </c>
      <c r="B1492" s="279">
        <v>45965</v>
      </c>
      <c r="C1492" s="34" t="s">
        <v>5917</v>
      </c>
      <c r="D1492" s="280"/>
      <c r="E1492" s="34" t="s">
        <v>141</v>
      </c>
      <c r="F1492" s="282" t="s">
        <v>235</v>
      </c>
      <c r="G1492" s="282"/>
      <c r="H1492" s="282"/>
      <c r="I1492" s="34" t="s">
        <v>26</v>
      </c>
      <c r="J1492" s="34" t="s">
        <v>27</v>
      </c>
      <c r="K1492" s="34" t="s">
        <v>388</v>
      </c>
      <c r="L1492" s="34" t="s">
        <v>29</v>
      </c>
      <c r="M1492" s="34" t="s">
        <v>361</v>
      </c>
      <c r="N1492" s="34" t="s">
        <v>227</v>
      </c>
      <c r="O1492" s="38" t="s">
        <v>697</v>
      </c>
      <c r="P1492" s="34"/>
      <c r="Q1492" s="34"/>
      <c r="R1492" s="284" t="s">
        <v>4364</v>
      </c>
      <c r="S1492" s="285"/>
      <c r="T1492" s="38"/>
      <c r="U1492" s="38"/>
      <c r="V1492" s="42"/>
      <c r="W1492" s="38"/>
      <c r="X1492" s="43"/>
      <c r="Y1492" s="271"/>
      <c r="Z1492" s="271"/>
      <c r="AA1492" s="271"/>
      <c r="AB1492" s="271"/>
    </row>
    <row r="1493" spans="1:28" ht="17">
      <c r="A1493" s="34">
        <f t="shared" si="27"/>
        <v>204</v>
      </c>
      <c r="B1493" s="279">
        <v>45965</v>
      </c>
      <c r="C1493" s="34" t="s">
        <v>5918</v>
      </c>
      <c r="D1493" s="280"/>
      <c r="E1493" s="34"/>
      <c r="F1493" s="144"/>
      <c r="G1493" s="144"/>
      <c r="H1493" s="144"/>
      <c r="I1493" s="34"/>
      <c r="J1493" s="34"/>
      <c r="K1493" s="34"/>
      <c r="L1493" s="34" t="s">
        <v>62</v>
      </c>
      <c r="M1493" s="34" t="s">
        <v>161</v>
      </c>
      <c r="N1493" s="34"/>
      <c r="O1493" s="38" t="s">
        <v>32</v>
      </c>
      <c r="P1493" s="34" t="s">
        <v>387</v>
      </c>
      <c r="Q1493" s="44">
        <v>45990</v>
      </c>
      <c r="R1493" s="284" t="s">
        <v>4344</v>
      </c>
      <c r="S1493" s="285" t="s">
        <v>5919</v>
      </c>
      <c r="T1493" s="38" t="s">
        <v>32</v>
      </c>
      <c r="U1493" s="38" t="s">
        <v>44</v>
      </c>
      <c r="V1493" s="286" t="s">
        <v>5920</v>
      </c>
      <c r="W1493" s="38" t="s">
        <v>70</v>
      </c>
      <c r="X1493" s="43"/>
      <c r="Y1493" s="271"/>
      <c r="Z1493" s="271"/>
      <c r="AA1493" s="271"/>
      <c r="AB1493" s="271"/>
    </row>
    <row r="1494" spans="1:28" ht="17">
      <c r="A1494" s="34">
        <f t="shared" si="27"/>
        <v>205</v>
      </c>
      <c r="B1494" s="279">
        <v>45965</v>
      </c>
      <c r="C1494" s="34" t="s">
        <v>5921</v>
      </c>
      <c r="D1494" s="280"/>
      <c r="E1494" s="34" t="s">
        <v>141</v>
      </c>
      <c r="F1494" s="282" t="s">
        <v>235</v>
      </c>
      <c r="G1494" s="282"/>
      <c r="H1494" s="282"/>
      <c r="I1494" s="34" t="s">
        <v>26</v>
      </c>
      <c r="J1494" s="34" t="s">
        <v>27</v>
      </c>
      <c r="K1494" s="34" t="s">
        <v>388</v>
      </c>
      <c r="L1494" s="34" t="s">
        <v>29</v>
      </c>
      <c r="M1494" s="34" t="s">
        <v>91</v>
      </c>
      <c r="N1494" s="34" t="s">
        <v>227</v>
      </c>
      <c r="O1494" s="38" t="s">
        <v>32</v>
      </c>
      <c r="P1494" s="34" t="s">
        <v>116</v>
      </c>
      <c r="Q1494" s="44">
        <v>45974</v>
      </c>
      <c r="R1494" s="284" t="s">
        <v>4344</v>
      </c>
      <c r="S1494" s="285" t="s">
        <v>5922</v>
      </c>
      <c r="T1494" s="38" t="s">
        <v>32</v>
      </c>
      <c r="U1494" s="38" t="s">
        <v>44</v>
      </c>
      <c r="V1494" s="286">
        <v>5180000</v>
      </c>
      <c r="W1494" s="38" t="s">
        <v>27</v>
      </c>
      <c r="X1494" s="43"/>
      <c r="Y1494" s="271"/>
      <c r="Z1494" s="271"/>
      <c r="AA1494" s="271"/>
      <c r="AB1494" s="271"/>
    </row>
    <row r="1495" spans="1:28" ht="17">
      <c r="A1495" s="34">
        <f t="shared" si="27"/>
        <v>206</v>
      </c>
      <c r="B1495" s="279">
        <v>45965</v>
      </c>
      <c r="C1495" s="34" t="s">
        <v>5923</v>
      </c>
      <c r="D1495" s="280"/>
      <c r="E1495" s="34" t="s">
        <v>5924</v>
      </c>
      <c r="F1495" s="282" t="s">
        <v>5925</v>
      </c>
      <c r="G1495" s="282"/>
      <c r="H1495" s="282"/>
      <c r="I1495" s="34" t="s">
        <v>26</v>
      </c>
      <c r="J1495" s="34" t="s">
        <v>38</v>
      </c>
      <c r="K1495" s="34" t="s">
        <v>388</v>
      </c>
      <c r="L1495" s="34" t="s">
        <v>29</v>
      </c>
      <c r="M1495" s="34" t="s">
        <v>161</v>
      </c>
      <c r="N1495" s="34" t="s">
        <v>227</v>
      </c>
      <c r="O1495" s="38" t="s">
        <v>4264</v>
      </c>
      <c r="P1495" s="34"/>
      <c r="Q1495" s="34"/>
      <c r="R1495" s="284" t="s">
        <v>4508</v>
      </c>
      <c r="S1495" s="285"/>
      <c r="T1495" s="38"/>
      <c r="U1495" s="38"/>
      <c r="V1495" s="42"/>
      <c r="W1495" s="38"/>
      <c r="X1495" s="43"/>
      <c r="Y1495" s="271"/>
      <c r="Z1495" s="271"/>
      <c r="AA1495" s="271"/>
      <c r="AB1495" s="271"/>
    </row>
    <row r="1496" spans="1:28" ht="17">
      <c r="A1496" s="34">
        <f t="shared" si="27"/>
        <v>207</v>
      </c>
      <c r="B1496" s="279">
        <v>45965</v>
      </c>
      <c r="C1496" s="34" t="s">
        <v>5926</v>
      </c>
      <c r="D1496" s="280"/>
      <c r="E1496" s="34" t="s">
        <v>5884</v>
      </c>
      <c r="F1496" s="144" t="s">
        <v>4273</v>
      </c>
      <c r="G1496" s="144"/>
      <c r="H1496" s="144"/>
      <c r="I1496" s="34" t="s">
        <v>26</v>
      </c>
      <c r="J1496" s="34" t="s">
        <v>38</v>
      </c>
      <c r="K1496" s="34" t="s">
        <v>388</v>
      </c>
      <c r="L1496" s="34" t="s">
        <v>107</v>
      </c>
      <c r="M1496" s="34" t="s">
        <v>161</v>
      </c>
      <c r="N1496" s="34" t="s">
        <v>227</v>
      </c>
      <c r="O1496" s="38" t="s">
        <v>4264</v>
      </c>
      <c r="P1496" s="34"/>
      <c r="Q1496" s="34"/>
      <c r="R1496" s="284" t="s">
        <v>4508</v>
      </c>
      <c r="S1496" s="285"/>
      <c r="T1496" s="38"/>
      <c r="U1496" s="38"/>
      <c r="V1496" s="42"/>
      <c r="W1496" s="38"/>
      <c r="X1496" s="43"/>
      <c r="Y1496" s="271"/>
      <c r="Z1496" s="271"/>
      <c r="AA1496" s="271"/>
      <c r="AB1496" s="271"/>
    </row>
    <row r="1497" spans="1:28" ht="17">
      <c r="A1497" s="34">
        <f t="shared" si="27"/>
        <v>208</v>
      </c>
      <c r="B1497" s="279">
        <v>45965</v>
      </c>
      <c r="C1497" s="34" t="s">
        <v>269</v>
      </c>
      <c r="D1497" s="280"/>
      <c r="E1497" s="34" t="s">
        <v>5340</v>
      </c>
      <c r="F1497" s="144" t="s">
        <v>5789</v>
      </c>
      <c r="G1497" s="144"/>
      <c r="H1497" s="144"/>
      <c r="I1497" s="34" t="s">
        <v>26</v>
      </c>
      <c r="J1497" s="34" t="s">
        <v>27</v>
      </c>
      <c r="K1497" s="34" t="s">
        <v>390</v>
      </c>
      <c r="L1497" s="34" t="s">
        <v>29</v>
      </c>
      <c r="M1497" s="34" t="s">
        <v>91</v>
      </c>
      <c r="N1497" s="34" t="s">
        <v>227</v>
      </c>
      <c r="O1497" s="38" t="s">
        <v>697</v>
      </c>
      <c r="P1497" s="34"/>
      <c r="Q1497" s="34"/>
      <c r="R1497" s="284" t="s">
        <v>4364</v>
      </c>
      <c r="S1497" s="285"/>
      <c r="T1497" s="38"/>
      <c r="U1497" s="38"/>
      <c r="V1497" s="42"/>
      <c r="W1497" s="38"/>
      <c r="X1497" s="43"/>
      <c r="Y1497" s="271"/>
      <c r="Z1497" s="271"/>
      <c r="AA1497" s="271"/>
      <c r="AB1497" s="271"/>
    </row>
    <row r="1498" spans="1:28" ht="34">
      <c r="A1498" s="34">
        <f t="shared" si="27"/>
        <v>209</v>
      </c>
      <c r="B1498" s="279">
        <v>45965</v>
      </c>
      <c r="C1498" s="34" t="s">
        <v>5927</v>
      </c>
      <c r="D1498" s="280"/>
      <c r="E1498" s="34" t="s">
        <v>141</v>
      </c>
      <c r="F1498" s="282" t="s">
        <v>235</v>
      </c>
      <c r="G1498" s="282"/>
      <c r="H1498" s="282"/>
      <c r="I1498" s="34" t="s">
        <v>26</v>
      </c>
      <c r="J1498" s="34" t="s">
        <v>27</v>
      </c>
      <c r="K1498" s="34" t="s">
        <v>388</v>
      </c>
      <c r="L1498" s="34" t="s">
        <v>29</v>
      </c>
      <c r="M1498" s="34" t="s">
        <v>361</v>
      </c>
      <c r="N1498" s="34" t="s">
        <v>227</v>
      </c>
      <c r="O1498" s="38" t="s">
        <v>32</v>
      </c>
      <c r="P1498" s="34"/>
      <c r="Q1498" s="34"/>
      <c r="R1498" s="284" t="s">
        <v>5928</v>
      </c>
      <c r="S1498" s="288" t="s">
        <v>5929</v>
      </c>
      <c r="T1498" s="38"/>
      <c r="U1498" s="38"/>
      <c r="V1498" s="286"/>
      <c r="W1498" s="38"/>
      <c r="X1498" s="43"/>
      <c r="Y1498" s="271"/>
      <c r="Z1498" s="271"/>
      <c r="AA1498" s="271"/>
      <c r="AB1498" s="271"/>
    </row>
    <row r="1499" spans="1:28" ht="17">
      <c r="A1499" s="34">
        <f t="shared" si="27"/>
        <v>210</v>
      </c>
      <c r="B1499" s="279">
        <v>45965</v>
      </c>
      <c r="C1499" s="34" t="s">
        <v>5930</v>
      </c>
      <c r="D1499" s="280"/>
      <c r="E1499" s="34"/>
      <c r="F1499" s="144"/>
      <c r="G1499" s="144"/>
      <c r="H1499" s="144"/>
      <c r="I1499" s="34" t="s">
        <v>48</v>
      </c>
      <c r="J1499" s="34" t="s">
        <v>27</v>
      </c>
      <c r="K1499" s="34" t="s">
        <v>390</v>
      </c>
      <c r="L1499" s="34" t="s">
        <v>49</v>
      </c>
      <c r="M1499" s="34" t="s">
        <v>325</v>
      </c>
      <c r="N1499" s="34" t="s">
        <v>234</v>
      </c>
      <c r="O1499" s="38" t="s">
        <v>4264</v>
      </c>
      <c r="P1499" s="34"/>
      <c r="Q1499" s="49"/>
      <c r="R1499" s="284" t="s">
        <v>4508</v>
      </c>
      <c r="S1499" s="285"/>
      <c r="T1499" s="38"/>
      <c r="U1499" s="38"/>
      <c r="V1499" s="42"/>
      <c r="W1499" s="38"/>
      <c r="X1499" s="43"/>
      <c r="Y1499" s="271"/>
      <c r="Z1499" s="271"/>
      <c r="AA1499" s="271"/>
      <c r="AB1499" s="271"/>
    </row>
    <row r="1500" spans="1:28" ht="17">
      <c r="A1500" s="34">
        <f t="shared" si="27"/>
        <v>211</v>
      </c>
      <c r="B1500" s="279">
        <v>45965</v>
      </c>
      <c r="C1500" s="34" t="s">
        <v>3098</v>
      </c>
      <c r="D1500" s="280"/>
      <c r="E1500" s="34" t="s">
        <v>5752</v>
      </c>
      <c r="F1500" s="282" t="s">
        <v>5543</v>
      </c>
      <c r="G1500" s="282"/>
      <c r="H1500" s="282"/>
      <c r="I1500" s="34" t="s">
        <v>26</v>
      </c>
      <c r="J1500" s="34" t="s">
        <v>38</v>
      </c>
      <c r="K1500" s="34" t="s">
        <v>390</v>
      </c>
      <c r="L1500" s="34" t="s">
        <v>107</v>
      </c>
      <c r="M1500" s="34" t="s">
        <v>161</v>
      </c>
      <c r="N1500" s="34" t="s">
        <v>234</v>
      </c>
      <c r="O1500" s="38" t="s">
        <v>32</v>
      </c>
      <c r="P1500" s="34"/>
      <c r="Q1500" s="34"/>
      <c r="R1500" s="284" t="s">
        <v>4364</v>
      </c>
      <c r="S1500" s="285"/>
      <c r="T1500" s="38"/>
      <c r="U1500" s="38"/>
      <c r="V1500" s="286"/>
      <c r="W1500" s="38"/>
      <c r="X1500" s="43"/>
      <c r="Y1500" s="271"/>
      <c r="Z1500" s="271"/>
      <c r="AA1500" s="271"/>
      <c r="AB1500" s="271"/>
    </row>
    <row r="1501" spans="1:28" ht="16">
      <c r="A1501" s="34">
        <f t="shared" si="27"/>
        <v>212</v>
      </c>
      <c r="B1501" s="279">
        <v>45965</v>
      </c>
      <c r="C1501" s="34" t="s">
        <v>5931</v>
      </c>
      <c r="D1501" s="377"/>
      <c r="E1501" s="34" t="s">
        <v>5340</v>
      </c>
      <c r="F1501" s="144" t="s">
        <v>5789</v>
      </c>
      <c r="G1501" s="144"/>
      <c r="H1501" s="144"/>
      <c r="I1501" s="34" t="s">
        <v>26</v>
      </c>
      <c r="J1501" s="34" t="s">
        <v>27</v>
      </c>
      <c r="K1501" s="34" t="s">
        <v>390</v>
      </c>
      <c r="L1501" s="34" t="s">
        <v>374</v>
      </c>
      <c r="M1501" s="34" t="s">
        <v>217</v>
      </c>
      <c r="N1501" s="34" t="s">
        <v>227</v>
      </c>
      <c r="O1501" s="38" t="s">
        <v>1169</v>
      </c>
      <c r="P1501" s="34"/>
      <c r="Q1501" s="34"/>
      <c r="R1501" s="284"/>
      <c r="S1501" s="285"/>
      <c r="T1501" s="38"/>
      <c r="U1501" s="38"/>
      <c r="V1501" s="42"/>
      <c r="W1501" s="38"/>
      <c r="X1501" s="43"/>
      <c r="Y1501" s="271"/>
      <c r="Z1501" s="271"/>
      <c r="AA1501" s="271"/>
      <c r="AB1501" s="271"/>
    </row>
    <row r="1502" spans="1:28" ht="17">
      <c r="A1502" s="34">
        <f t="shared" si="27"/>
        <v>213</v>
      </c>
      <c r="B1502" s="279">
        <v>45965</v>
      </c>
      <c r="C1502" s="34" t="s">
        <v>626</v>
      </c>
      <c r="D1502" s="280"/>
      <c r="E1502" s="34"/>
      <c r="F1502" s="144"/>
      <c r="G1502" s="144"/>
      <c r="H1502" s="144"/>
      <c r="I1502" s="34" t="s">
        <v>48</v>
      </c>
      <c r="J1502" s="34" t="s">
        <v>27</v>
      </c>
      <c r="K1502" s="34" t="s">
        <v>390</v>
      </c>
      <c r="L1502" s="34" t="s">
        <v>29</v>
      </c>
      <c r="M1502" s="34" t="s">
        <v>209</v>
      </c>
      <c r="N1502" s="34" t="s">
        <v>227</v>
      </c>
      <c r="O1502" s="38" t="s">
        <v>4264</v>
      </c>
      <c r="P1502" s="34"/>
      <c r="Q1502" s="34"/>
      <c r="R1502" s="284" t="s">
        <v>4508</v>
      </c>
      <c r="S1502" s="285"/>
      <c r="T1502" s="38"/>
      <c r="U1502" s="38"/>
      <c r="V1502" s="42"/>
      <c r="W1502" s="38"/>
      <c r="X1502" s="43"/>
      <c r="Y1502" s="271"/>
      <c r="Z1502" s="271"/>
      <c r="AA1502" s="271"/>
      <c r="AB1502" s="271"/>
    </row>
    <row r="1503" spans="1:28" ht="21" customHeight="1">
      <c r="A1503" s="34">
        <f t="shared" si="27"/>
        <v>214</v>
      </c>
      <c r="B1503" s="279">
        <v>45965</v>
      </c>
      <c r="C1503" s="34" t="s">
        <v>5932</v>
      </c>
      <c r="D1503" s="280"/>
      <c r="E1503" s="34"/>
      <c r="F1503" s="144"/>
      <c r="G1503" s="144"/>
      <c r="H1503" s="144"/>
      <c r="I1503" s="34"/>
      <c r="J1503" s="34"/>
      <c r="K1503" s="34"/>
      <c r="L1503" s="34" t="s">
        <v>62</v>
      </c>
      <c r="M1503" s="34" t="s">
        <v>161</v>
      </c>
      <c r="N1503" s="34"/>
      <c r="O1503" s="38" t="s">
        <v>4264</v>
      </c>
      <c r="P1503" s="34"/>
      <c r="Q1503" s="34"/>
      <c r="R1503" s="284" t="s">
        <v>4508</v>
      </c>
      <c r="S1503" s="285"/>
      <c r="T1503" s="38"/>
      <c r="U1503" s="38"/>
      <c r="V1503" s="42"/>
      <c r="W1503" s="38"/>
      <c r="X1503" s="43"/>
      <c r="Y1503" s="271"/>
      <c r="Z1503" s="271"/>
      <c r="AA1503" s="271"/>
      <c r="AB1503" s="271"/>
    </row>
    <row r="1504" spans="1:28" ht="17">
      <c r="A1504" s="131">
        <f t="shared" si="27"/>
        <v>215</v>
      </c>
      <c r="B1504" s="316">
        <v>45965</v>
      </c>
      <c r="C1504" s="131" t="s">
        <v>1984</v>
      </c>
      <c r="D1504" s="321"/>
      <c r="E1504" s="131" t="s">
        <v>5340</v>
      </c>
      <c r="F1504" s="154" t="s">
        <v>5789</v>
      </c>
      <c r="G1504" s="154"/>
      <c r="H1504" s="154"/>
      <c r="I1504" s="131" t="s">
        <v>26</v>
      </c>
      <c r="J1504" s="131" t="s">
        <v>27</v>
      </c>
      <c r="K1504" s="131" t="s">
        <v>390</v>
      </c>
      <c r="L1504" s="131" t="s">
        <v>29</v>
      </c>
      <c r="M1504" s="131" t="s">
        <v>91</v>
      </c>
      <c r="N1504" s="131" t="s">
        <v>389</v>
      </c>
      <c r="O1504" s="133"/>
      <c r="P1504" s="131"/>
      <c r="Q1504" s="131"/>
      <c r="R1504" s="328" t="s">
        <v>5086</v>
      </c>
      <c r="S1504" s="302" t="s">
        <v>5933</v>
      </c>
      <c r="T1504" s="133"/>
      <c r="U1504" s="133"/>
      <c r="V1504" s="323"/>
      <c r="W1504" s="133"/>
      <c r="X1504" s="319"/>
      <c r="Y1504" s="320"/>
      <c r="Z1504" s="320"/>
      <c r="AA1504" s="320"/>
      <c r="AB1504" s="320"/>
    </row>
    <row r="1505" spans="1:28" ht="16">
      <c r="A1505" s="34">
        <f t="shared" si="27"/>
        <v>216</v>
      </c>
      <c r="B1505" s="279">
        <v>45965</v>
      </c>
      <c r="C1505" s="34" t="s">
        <v>388</v>
      </c>
      <c r="D1505" s="280"/>
      <c r="E1505" s="34" t="s">
        <v>5340</v>
      </c>
      <c r="F1505" s="144" t="s">
        <v>5789</v>
      </c>
      <c r="G1505" s="144"/>
      <c r="H1505" s="144"/>
      <c r="I1505" s="34" t="s">
        <v>26</v>
      </c>
      <c r="J1505" s="34" t="s">
        <v>27</v>
      </c>
      <c r="K1505" s="34" t="s">
        <v>390</v>
      </c>
      <c r="L1505" s="34" t="s">
        <v>29</v>
      </c>
      <c r="M1505" s="34" t="s">
        <v>91</v>
      </c>
      <c r="N1505" s="34" t="s">
        <v>389</v>
      </c>
      <c r="O1505" s="38"/>
      <c r="P1505" s="34"/>
      <c r="Q1505" s="34"/>
      <c r="R1505" s="284"/>
      <c r="S1505" s="285"/>
      <c r="T1505" s="38"/>
      <c r="U1505" s="38"/>
      <c r="V1505" s="42"/>
      <c r="W1505" s="38"/>
      <c r="X1505" s="43"/>
      <c r="Y1505" s="271"/>
      <c r="Z1505" s="271"/>
      <c r="AA1505" s="271"/>
      <c r="AB1505" s="271"/>
    </row>
    <row r="1506" spans="1:28" ht="16">
      <c r="A1506" s="34">
        <f t="shared" si="27"/>
        <v>217</v>
      </c>
      <c r="B1506" s="279">
        <v>45965</v>
      </c>
      <c r="C1506" s="34" t="s">
        <v>5934</v>
      </c>
      <c r="D1506" s="280"/>
      <c r="E1506" s="34" t="s">
        <v>5728</v>
      </c>
      <c r="F1506" s="291" t="s">
        <v>5783</v>
      </c>
      <c r="G1506" s="291"/>
      <c r="H1506" s="291"/>
      <c r="I1506" s="34" t="s">
        <v>26</v>
      </c>
      <c r="J1506" s="34" t="s">
        <v>38</v>
      </c>
      <c r="K1506" s="34" t="s">
        <v>390</v>
      </c>
      <c r="L1506" s="34" t="s">
        <v>107</v>
      </c>
      <c r="M1506" s="34" t="s">
        <v>161</v>
      </c>
      <c r="N1506" s="34" t="s">
        <v>221</v>
      </c>
      <c r="O1506" s="38"/>
      <c r="P1506" s="34"/>
      <c r="Q1506" s="34"/>
      <c r="R1506" s="284"/>
      <c r="S1506" s="285"/>
      <c r="T1506" s="38"/>
      <c r="U1506" s="38"/>
      <c r="V1506" s="42"/>
      <c r="W1506" s="38"/>
      <c r="X1506" s="43"/>
      <c r="Y1506" s="271"/>
      <c r="Z1506" s="271"/>
      <c r="AA1506" s="271"/>
      <c r="AB1506" s="271"/>
    </row>
    <row r="1507" spans="1:28" ht="16">
      <c r="A1507" s="34">
        <f t="shared" si="27"/>
        <v>218</v>
      </c>
      <c r="B1507" s="279">
        <v>45965</v>
      </c>
      <c r="C1507" s="34" t="s">
        <v>5935</v>
      </c>
      <c r="D1507" s="280"/>
      <c r="E1507" s="34"/>
      <c r="F1507" s="144"/>
      <c r="G1507" s="144"/>
      <c r="H1507" s="144"/>
      <c r="I1507" s="34" t="s">
        <v>48</v>
      </c>
      <c r="J1507" s="34" t="s">
        <v>27</v>
      </c>
      <c r="K1507" s="34" t="s">
        <v>390</v>
      </c>
      <c r="L1507" s="34" t="s">
        <v>29</v>
      </c>
      <c r="M1507" s="34" t="s">
        <v>203</v>
      </c>
      <c r="N1507" s="34" t="s">
        <v>389</v>
      </c>
      <c r="O1507" s="38"/>
      <c r="P1507" s="34"/>
      <c r="Q1507" s="34"/>
      <c r="R1507" s="284"/>
      <c r="S1507" s="285"/>
      <c r="T1507" s="38"/>
      <c r="U1507" s="38"/>
      <c r="V1507" s="42"/>
      <c r="W1507" s="38"/>
      <c r="X1507" s="43"/>
      <c r="Y1507" s="271"/>
      <c r="Z1507" s="271"/>
      <c r="AA1507" s="271"/>
      <c r="AB1507" s="271"/>
    </row>
    <row r="1508" spans="1:28" ht="16">
      <c r="A1508" s="34">
        <f t="shared" si="27"/>
        <v>219</v>
      </c>
      <c r="B1508" s="279">
        <v>45965</v>
      </c>
      <c r="C1508" s="34" t="s">
        <v>431</v>
      </c>
      <c r="D1508" s="280"/>
      <c r="E1508" s="34" t="s">
        <v>5473</v>
      </c>
      <c r="F1508" s="282" t="s">
        <v>5471</v>
      </c>
      <c r="G1508" s="282"/>
      <c r="H1508" s="282"/>
      <c r="I1508" s="34" t="s">
        <v>26</v>
      </c>
      <c r="J1508" s="34" t="s">
        <v>27</v>
      </c>
      <c r="K1508" s="34" t="s">
        <v>390</v>
      </c>
      <c r="L1508" s="34" t="s">
        <v>29</v>
      </c>
      <c r="M1508" s="34" t="s">
        <v>203</v>
      </c>
      <c r="N1508" s="34" t="s">
        <v>389</v>
      </c>
      <c r="O1508" s="38"/>
      <c r="P1508" s="34"/>
      <c r="Q1508" s="34"/>
      <c r="R1508" s="284"/>
      <c r="S1508" s="285"/>
      <c r="T1508" s="38"/>
      <c r="U1508" s="38"/>
      <c r="V1508" s="42"/>
      <c r="W1508" s="38"/>
      <c r="X1508" s="43"/>
      <c r="Y1508" s="271"/>
      <c r="Z1508" s="271"/>
      <c r="AA1508" s="271"/>
      <c r="AB1508" s="271"/>
    </row>
    <row r="1509" spans="1:28" ht="16">
      <c r="A1509" s="34">
        <f t="shared" si="27"/>
        <v>220</v>
      </c>
      <c r="B1509" s="279">
        <v>45965</v>
      </c>
      <c r="C1509" s="34" t="s">
        <v>5936</v>
      </c>
      <c r="D1509" s="280"/>
      <c r="E1509" s="34" t="s">
        <v>5473</v>
      </c>
      <c r="F1509" s="282" t="s">
        <v>5471</v>
      </c>
      <c r="G1509" s="282"/>
      <c r="H1509" s="282"/>
      <c r="I1509" s="34" t="s">
        <v>26</v>
      </c>
      <c r="J1509" s="34" t="s">
        <v>27</v>
      </c>
      <c r="K1509" s="34" t="s">
        <v>390</v>
      </c>
      <c r="L1509" s="34" t="s">
        <v>29</v>
      </c>
      <c r="M1509" s="34" t="s">
        <v>361</v>
      </c>
      <c r="N1509" s="34" t="s">
        <v>389</v>
      </c>
      <c r="O1509" s="38"/>
      <c r="P1509" s="34"/>
      <c r="Q1509" s="34"/>
      <c r="R1509" s="284"/>
      <c r="S1509" s="285"/>
      <c r="T1509" s="38"/>
      <c r="U1509" s="38"/>
      <c r="V1509" s="42"/>
      <c r="W1509" s="38"/>
      <c r="X1509" s="43"/>
      <c r="Y1509" s="271"/>
      <c r="Z1509" s="271"/>
      <c r="AA1509" s="271"/>
      <c r="AB1509" s="271"/>
    </row>
    <row r="1510" spans="1:28" ht="16">
      <c r="A1510" s="34">
        <f t="shared" si="27"/>
        <v>221</v>
      </c>
      <c r="B1510" s="279">
        <v>45965</v>
      </c>
      <c r="C1510" s="34" t="s">
        <v>385</v>
      </c>
      <c r="D1510" s="280"/>
      <c r="E1510" s="34" t="s">
        <v>5473</v>
      </c>
      <c r="F1510" s="282" t="s">
        <v>5471</v>
      </c>
      <c r="G1510" s="282"/>
      <c r="H1510" s="282"/>
      <c r="I1510" s="34" t="s">
        <v>26</v>
      </c>
      <c r="J1510" s="34" t="s">
        <v>27</v>
      </c>
      <c r="K1510" s="34" t="s">
        <v>390</v>
      </c>
      <c r="L1510" s="34" t="s">
        <v>29</v>
      </c>
      <c r="M1510" s="34" t="s">
        <v>203</v>
      </c>
      <c r="N1510" s="34" t="s">
        <v>389</v>
      </c>
      <c r="O1510" s="38"/>
      <c r="P1510" s="34"/>
      <c r="Q1510" s="34"/>
      <c r="R1510" s="284"/>
      <c r="S1510" s="285"/>
      <c r="T1510" s="38"/>
      <c r="U1510" s="38"/>
      <c r="V1510" s="42"/>
      <c r="W1510" s="38"/>
      <c r="X1510" s="43"/>
      <c r="Y1510" s="271"/>
      <c r="Z1510" s="271"/>
      <c r="AA1510" s="271"/>
      <c r="AB1510" s="271"/>
    </row>
    <row r="1511" spans="1:28" ht="16">
      <c r="A1511" s="34">
        <f t="shared" si="27"/>
        <v>222</v>
      </c>
      <c r="B1511" s="279">
        <v>45965</v>
      </c>
      <c r="C1511" s="34" t="s">
        <v>5937</v>
      </c>
      <c r="D1511" s="336"/>
      <c r="E1511" s="34"/>
      <c r="F1511" s="144"/>
      <c r="G1511" s="144"/>
      <c r="H1511" s="144"/>
      <c r="I1511" s="34" t="s">
        <v>48</v>
      </c>
      <c r="J1511" s="34" t="s">
        <v>27</v>
      </c>
      <c r="K1511" s="34" t="s">
        <v>390</v>
      </c>
      <c r="L1511" s="34" t="s">
        <v>29</v>
      </c>
      <c r="M1511" s="34" t="s">
        <v>91</v>
      </c>
      <c r="N1511" s="34" t="s">
        <v>227</v>
      </c>
      <c r="O1511" s="38" t="s">
        <v>1169</v>
      </c>
      <c r="P1511" s="34"/>
      <c r="Q1511" s="34"/>
      <c r="R1511" s="284"/>
      <c r="S1511" s="285"/>
      <c r="T1511" s="38"/>
      <c r="U1511" s="38"/>
      <c r="V1511" s="42"/>
      <c r="W1511" s="38"/>
      <c r="X1511" s="43"/>
      <c r="Y1511" s="271"/>
      <c r="Z1511" s="271"/>
      <c r="AA1511" s="271"/>
      <c r="AB1511" s="271"/>
    </row>
    <row r="1512" spans="1:28" ht="17">
      <c r="A1512" s="34">
        <f t="shared" si="27"/>
        <v>223</v>
      </c>
      <c r="B1512" s="279">
        <v>45965</v>
      </c>
      <c r="C1512" s="34" t="s">
        <v>5938</v>
      </c>
      <c r="D1512" s="280"/>
      <c r="E1512" s="34"/>
      <c r="F1512" s="144"/>
      <c r="G1512" s="144"/>
      <c r="H1512" s="144"/>
      <c r="I1512" s="34"/>
      <c r="J1512" s="34"/>
      <c r="K1512" s="34"/>
      <c r="L1512" s="34" t="s">
        <v>62</v>
      </c>
      <c r="M1512" s="34" t="s">
        <v>161</v>
      </c>
      <c r="N1512" s="34"/>
      <c r="O1512" s="38" t="s">
        <v>32</v>
      </c>
      <c r="P1512" s="34" t="s">
        <v>387</v>
      </c>
      <c r="Q1512" s="44">
        <v>45990</v>
      </c>
      <c r="R1512" s="284" t="s">
        <v>4344</v>
      </c>
      <c r="S1512" s="285" t="s">
        <v>5939</v>
      </c>
      <c r="T1512" s="38" t="s">
        <v>32</v>
      </c>
      <c r="U1512" s="38" t="s">
        <v>44</v>
      </c>
      <c r="V1512" s="286" t="s">
        <v>1498</v>
      </c>
      <c r="W1512" s="38" t="s">
        <v>70</v>
      </c>
      <c r="X1512" s="43"/>
      <c r="Y1512" s="271"/>
      <c r="Z1512" s="271"/>
      <c r="AA1512" s="271"/>
      <c r="AB1512" s="271"/>
    </row>
    <row r="1513" spans="1:28" ht="16">
      <c r="A1513" s="34">
        <f t="shared" si="27"/>
        <v>224</v>
      </c>
      <c r="B1513" s="279">
        <v>45965</v>
      </c>
      <c r="C1513" s="34" t="s">
        <v>226</v>
      </c>
      <c r="D1513" s="336"/>
      <c r="E1513" s="34"/>
      <c r="F1513" s="144"/>
      <c r="G1513" s="144"/>
      <c r="H1513" s="144"/>
      <c r="I1513" s="34" t="s">
        <v>48</v>
      </c>
      <c r="J1513" s="34" t="s">
        <v>27</v>
      </c>
      <c r="K1513" s="34" t="s">
        <v>390</v>
      </c>
      <c r="L1513" s="34" t="s">
        <v>29</v>
      </c>
      <c r="M1513" s="34" t="s">
        <v>81</v>
      </c>
      <c r="N1513" s="34" t="s">
        <v>227</v>
      </c>
      <c r="O1513" s="38"/>
      <c r="P1513" s="34"/>
      <c r="Q1513" s="34"/>
      <c r="R1513" s="284"/>
      <c r="S1513" s="285"/>
      <c r="T1513" s="38"/>
      <c r="U1513" s="38"/>
      <c r="V1513" s="42"/>
      <c r="W1513" s="38"/>
      <c r="X1513" s="43"/>
      <c r="Y1513" s="271"/>
      <c r="Z1513" s="271"/>
      <c r="AA1513" s="271"/>
      <c r="AB1513" s="271"/>
    </row>
    <row r="1514" spans="1:28" ht="16">
      <c r="A1514" s="34">
        <f t="shared" si="27"/>
        <v>225</v>
      </c>
      <c r="B1514" s="279">
        <v>45965</v>
      </c>
      <c r="C1514" s="279"/>
      <c r="D1514" s="280"/>
      <c r="E1514" s="34" t="s">
        <v>5340</v>
      </c>
      <c r="F1514" s="144" t="s">
        <v>5789</v>
      </c>
      <c r="G1514" s="144"/>
      <c r="H1514" s="144"/>
      <c r="I1514" s="34" t="s">
        <v>26</v>
      </c>
      <c r="J1514" s="34" t="s">
        <v>27</v>
      </c>
      <c r="K1514" s="34" t="s">
        <v>390</v>
      </c>
      <c r="L1514" s="34" t="s">
        <v>29</v>
      </c>
      <c r="M1514" s="34" t="s">
        <v>91</v>
      </c>
      <c r="N1514" s="34" t="s">
        <v>160</v>
      </c>
      <c r="O1514" s="38"/>
      <c r="P1514" s="34"/>
      <c r="Q1514" s="34"/>
      <c r="R1514" s="284"/>
      <c r="S1514" s="285"/>
      <c r="T1514" s="38"/>
      <c r="U1514" s="38"/>
      <c r="V1514" s="42"/>
      <c r="W1514" s="38"/>
      <c r="X1514" s="43"/>
      <c r="Y1514" s="271"/>
      <c r="Z1514" s="271"/>
      <c r="AA1514" s="271"/>
      <c r="AB1514" s="271"/>
    </row>
    <row r="1515" spans="1:28" ht="17">
      <c r="A1515" s="34">
        <f t="shared" si="27"/>
        <v>226</v>
      </c>
      <c r="B1515" s="279">
        <v>45965</v>
      </c>
      <c r="C1515" s="34" t="s">
        <v>5940</v>
      </c>
      <c r="D1515" s="280"/>
      <c r="E1515" s="34" t="s">
        <v>5276</v>
      </c>
      <c r="F1515" s="282" t="s">
        <v>4746</v>
      </c>
      <c r="G1515" s="282"/>
      <c r="H1515" s="282"/>
      <c r="I1515" s="34" t="s">
        <v>26</v>
      </c>
      <c r="J1515" s="34" t="s">
        <v>38</v>
      </c>
      <c r="K1515" s="34" t="s">
        <v>390</v>
      </c>
      <c r="L1515" s="34" t="s">
        <v>107</v>
      </c>
      <c r="M1515" s="34" t="s">
        <v>161</v>
      </c>
      <c r="N1515" s="34" t="s">
        <v>234</v>
      </c>
      <c r="O1515" s="38" t="s">
        <v>4264</v>
      </c>
      <c r="P1515" s="34"/>
      <c r="Q1515" s="34"/>
      <c r="R1515" s="284" t="s">
        <v>4364</v>
      </c>
      <c r="S1515" s="285"/>
      <c r="T1515" s="38"/>
      <c r="U1515" s="38"/>
      <c r="V1515" s="42"/>
      <c r="W1515" s="38"/>
      <c r="X1515" s="43"/>
      <c r="Y1515" s="271"/>
      <c r="Z1515" s="271"/>
      <c r="AA1515" s="271"/>
      <c r="AB1515" s="271"/>
    </row>
    <row r="1516" spans="1:28" ht="17">
      <c r="A1516" s="34">
        <f t="shared" si="27"/>
        <v>227</v>
      </c>
      <c r="B1516" s="279">
        <v>45965</v>
      </c>
      <c r="C1516" s="34" t="s">
        <v>5941</v>
      </c>
      <c r="D1516" s="280"/>
      <c r="E1516" s="34" t="s">
        <v>5763</v>
      </c>
      <c r="F1516" s="282" t="s">
        <v>5758</v>
      </c>
      <c r="G1516" s="282"/>
      <c r="H1516" s="282"/>
      <c r="I1516" s="34" t="s">
        <v>26</v>
      </c>
      <c r="J1516" s="34" t="s">
        <v>27</v>
      </c>
      <c r="K1516" s="34" t="s">
        <v>390</v>
      </c>
      <c r="L1516" s="34" t="s">
        <v>29</v>
      </c>
      <c r="M1516" s="34" t="s">
        <v>361</v>
      </c>
      <c r="N1516" s="34" t="s">
        <v>234</v>
      </c>
      <c r="O1516" s="38" t="s">
        <v>4264</v>
      </c>
      <c r="P1516" s="34"/>
      <c r="Q1516" s="34"/>
      <c r="R1516" s="284" t="s">
        <v>4364</v>
      </c>
      <c r="S1516" s="285"/>
      <c r="T1516" s="38"/>
      <c r="U1516" s="38"/>
      <c r="V1516" s="42"/>
      <c r="W1516" s="38"/>
      <c r="X1516" s="43"/>
      <c r="Y1516" s="271"/>
      <c r="Z1516" s="271"/>
      <c r="AA1516" s="271"/>
      <c r="AB1516" s="271"/>
    </row>
    <row r="1517" spans="1:28" ht="16">
      <c r="A1517" s="34">
        <f t="shared" si="27"/>
        <v>228</v>
      </c>
      <c r="B1517" s="279">
        <v>45965</v>
      </c>
      <c r="C1517" s="34" t="s">
        <v>5942</v>
      </c>
      <c r="D1517" s="280"/>
      <c r="E1517" s="34"/>
      <c r="F1517" s="144"/>
      <c r="G1517" s="144"/>
      <c r="H1517" s="144"/>
      <c r="I1517" s="34" t="s">
        <v>48</v>
      </c>
      <c r="J1517" s="34" t="s">
        <v>27</v>
      </c>
      <c r="K1517" s="34" t="s">
        <v>390</v>
      </c>
      <c r="L1517" s="34" t="s">
        <v>29</v>
      </c>
      <c r="M1517" s="34" t="s">
        <v>91</v>
      </c>
      <c r="N1517" s="34" t="s">
        <v>227</v>
      </c>
      <c r="O1517" s="38" t="s">
        <v>1169</v>
      </c>
      <c r="P1517" s="34"/>
      <c r="Q1517" s="34"/>
      <c r="R1517" s="284"/>
      <c r="S1517" s="285"/>
      <c r="T1517" s="38"/>
      <c r="U1517" s="38"/>
      <c r="V1517" s="42"/>
      <c r="W1517" s="38"/>
      <c r="X1517" s="43"/>
      <c r="Y1517" s="271"/>
      <c r="Z1517" s="271"/>
      <c r="AA1517" s="271"/>
      <c r="AB1517" s="271"/>
    </row>
    <row r="1518" spans="1:28" ht="17">
      <c r="A1518" s="34">
        <f t="shared" si="27"/>
        <v>229</v>
      </c>
      <c r="B1518" s="279">
        <v>45965</v>
      </c>
      <c r="C1518" s="34" t="s">
        <v>5943</v>
      </c>
      <c r="D1518" s="280"/>
      <c r="E1518" s="34" t="s">
        <v>3996</v>
      </c>
      <c r="F1518" s="144" t="s">
        <v>4273</v>
      </c>
      <c r="G1518" s="144"/>
      <c r="H1518" s="144"/>
      <c r="I1518" s="34" t="s">
        <v>26</v>
      </c>
      <c r="J1518" s="34" t="s">
        <v>38</v>
      </c>
      <c r="K1518" s="34" t="s">
        <v>390</v>
      </c>
      <c r="L1518" s="34" t="s">
        <v>107</v>
      </c>
      <c r="M1518" s="34" t="s">
        <v>161</v>
      </c>
      <c r="N1518" s="34" t="s">
        <v>227</v>
      </c>
      <c r="O1518" s="38" t="s">
        <v>32</v>
      </c>
      <c r="P1518" s="34"/>
      <c r="Q1518" s="34"/>
      <c r="R1518" s="284" t="s">
        <v>5182</v>
      </c>
      <c r="S1518" s="288" t="s">
        <v>3650</v>
      </c>
      <c r="T1518" s="38"/>
      <c r="U1518" s="38"/>
      <c r="V1518" s="286"/>
      <c r="W1518" s="38"/>
      <c r="X1518" s="43"/>
      <c r="Y1518" s="271"/>
      <c r="Z1518" s="271"/>
      <c r="AA1518" s="271"/>
      <c r="AB1518" s="271"/>
    </row>
    <row r="1519" spans="1:28" ht="16">
      <c r="A1519" s="34">
        <f t="shared" si="27"/>
        <v>230</v>
      </c>
      <c r="B1519" s="279">
        <v>45965</v>
      </c>
      <c r="C1519" s="34" t="s">
        <v>5944</v>
      </c>
      <c r="D1519" s="280"/>
      <c r="E1519" s="34" t="s">
        <v>5468</v>
      </c>
      <c r="F1519" s="282" t="s">
        <v>24</v>
      </c>
      <c r="G1519" s="282"/>
      <c r="H1519" s="282"/>
      <c r="I1519" s="34" t="s">
        <v>26</v>
      </c>
      <c r="J1519" s="34" t="s">
        <v>27</v>
      </c>
      <c r="K1519" s="34" t="s">
        <v>390</v>
      </c>
      <c r="L1519" s="34" t="s">
        <v>29</v>
      </c>
      <c r="M1519" s="34" t="s">
        <v>361</v>
      </c>
      <c r="N1519" s="34" t="s">
        <v>389</v>
      </c>
      <c r="O1519" s="38"/>
      <c r="P1519" s="34"/>
      <c r="Q1519" s="34"/>
      <c r="R1519" s="284"/>
      <c r="S1519" s="285"/>
      <c r="T1519" s="38"/>
      <c r="U1519" s="38"/>
      <c r="V1519" s="42"/>
      <c r="W1519" s="38"/>
      <c r="X1519" s="43"/>
      <c r="Y1519" s="271"/>
      <c r="Z1519" s="271"/>
      <c r="AA1519" s="271"/>
      <c r="AB1519" s="271"/>
    </row>
    <row r="1520" spans="1:28" ht="42" customHeight="1">
      <c r="A1520" s="131">
        <f t="shared" si="27"/>
        <v>231</v>
      </c>
      <c r="B1520" s="316">
        <v>45965</v>
      </c>
      <c r="C1520" s="131" t="s">
        <v>5945</v>
      </c>
      <c r="D1520" s="321"/>
      <c r="E1520" s="131" t="s">
        <v>5340</v>
      </c>
      <c r="F1520" s="154" t="s">
        <v>5789</v>
      </c>
      <c r="G1520" s="154"/>
      <c r="H1520" s="154"/>
      <c r="I1520" s="131" t="s">
        <v>26</v>
      </c>
      <c r="J1520" s="131" t="s">
        <v>27</v>
      </c>
      <c r="K1520" s="131" t="s">
        <v>390</v>
      </c>
      <c r="L1520" s="131" t="s">
        <v>29</v>
      </c>
      <c r="M1520" s="131" t="s">
        <v>91</v>
      </c>
      <c r="N1520" s="131" t="s">
        <v>227</v>
      </c>
      <c r="O1520" s="133" t="s">
        <v>32</v>
      </c>
      <c r="P1520" s="131"/>
      <c r="Q1520" s="131"/>
      <c r="R1520" s="328" t="s">
        <v>5946</v>
      </c>
      <c r="S1520" s="302" t="s">
        <v>5947</v>
      </c>
      <c r="T1520" s="133"/>
      <c r="U1520" s="133"/>
      <c r="V1520" s="318"/>
      <c r="W1520" s="133"/>
      <c r="X1520" s="319"/>
      <c r="Y1520" s="320"/>
      <c r="Z1520" s="320"/>
      <c r="AA1520" s="320"/>
      <c r="AB1520" s="320"/>
    </row>
    <row r="1521" spans="1:28" ht="16">
      <c r="A1521" s="34">
        <f t="shared" si="27"/>
        <v>232</v>
      </c>
      <c r="B1521" s="279">
        <v>45965</v>
      </c>
      <c r="C1521" s="34" t="s">
        <v>137</v>
      </c>
      <c r="D1521" s="280"/>
      <c r="E1521" s="34" t="s">
        <v>5340</v>
      </c>
      <c r="F1521" s="144" t="s">
        <v>5789</v>
      </c>
      <c r="G1521" s="144"/>
      <c r="H1521" s="144"/>
      <c r="I1521" s="34" t="s">
        <v>26</v>
      </c>
      <c r="J1521" s="34" t="s">
        <v>27</v>
      </c>
      <c r="K1521" s="34" t="s">
        <v>390</v>
      </c>
      <c r="L1521" s="34" t="s">
        <v>29</v>
      </c>
      <c r="M1521" s="34" t="s">
        <v>91</v>
      </c>
      <c r="N1521" s="34" t="s">
        <v>221</v>
      </c>
      <c r="O1521" s="38"/>
      <c r="P1521" s="34"/>
      <c r="Q1521" s="49"/>
      <c r="R1521" s="284"/>
      <c r="S1521" s="285"/>
      <c r="T1521" s="38"/>
      <c r="U1521" s="38"/>
      <c r="V1521" s="42"/>
      <c r="W1521" s="38"/>
      <c r="X1521" s="43"/>
      <c r="Y1521" s="271"/>
      <c r="Z1521" s="271"/>
      <c r="AA1521" s="271"/>
      <c r="AB1521" s="271"/>
    </row>
    <row r="1522" spans="1:28" ht="17">
      <c r="A1522" s="34">
        <f t="shared" si="27"/>
        <v>233</v>
      </c>
      <c r="B1522" s="279">
        <v>45965</v>
      </c>
      <c r="C1522" s="34" t="s">
        <v>3098</v>
      </c>
      <c r="D1522" s="280"/>
      <c r="E1522" s="34" t="s">
        <v>2128</v>
      </c>
      <c r="F1522" s="282" t="s">
        <v>5543</v>
      </c>
      <c r="G1522" s="282"/>
      <c r="H1522" s="282"/>
      <c r="I1522" s="34" t="s">
        <v>26</v>
      </c>
      <c r="J1522" s="34" t="s">
        <v>38</v>
      </c>
      <c r="K1522" s="34" t="s">
        <v>390</v>
      </c>
      <c r="L1522" s="34" t="s">
        <v>107</v>
      </c>
      <c r="M1522" s="34" t="s">
        <v>161</v>
      </c>
      <c r="N1522" s="34" t="s">
        <v>227</v>
      </c>
      <c r="O1522" s="38" t="s">
        <v>697</v>
      </c>
      <c r="P1522" s="34"/>
      <c r="Q1522" s="34"/>
      <c r="R1522" s="284" t="s">
        <v>110</v>
      </c>
      <c r="S1522" s="285"/>
      <c r="T1522" s="38"/>
      <c r="U1522" s="38"/>
      <c r="V1522" s="42"/>
      <c r="W1522" s="38"/>
      <c r="X1522" s="43"/>
      <c r="Y1522" s="271"/>
      <c r="Z1522" s="271"/>
      <c r="AA1522" s="271"/>
      <c r="AB1522" s="271"/>
    </row>
    <row r="1523" spans="1:28" ht="16">
      <c r="A1523" s="34">
        <f t="shared" si="27"/>
        <v>234</v>
      </c>
      <c r="B1523" s="279">
        <v>45965</v>
      </c>
      <c r="C1523" s="34" t="s">
        <v>5948</v>
      </c>
      <c r="D1523" s="280"/>
      <c r="E1523" s="34" t="s">
        <v>5473</v>
      </c>
      <c r="F1523" s="282" t="s">
        <v>5471</v>
      </c>
      <c r="G1523" s="282"/>
      <c r="H1523" s="282"/>
      <c r="I1523" s="34" t="s">
        <v>26</v>
      </c>
      <c r="J1523" s="34" t="s">
        <v>27</v>
      </c>
      <c r="K1523" s="34" t="s">
        <v>390</v>
      </c>
      <c r="L1523" s="34" t="s">
        <v>29</v>
      </c>
      <c r="M1523" s="34"/>
      <c r="N1523" s="34" t="s">
        <v>389</v>
      </c>
      <c r="O1523" s="38"/>
      <c r="P1523" s="34"/>
      <c r="Q1523" s="34"/>
      <c r="R1523" s="284"/>
      <c r="S1523" s="285"/>
      <c r="T1523" s="38"/>
      <c r="U1523" s="38"/>
      <c r="V1523" s="42"/>
      <c r="W1523" s="38"/>
      <c r="X1523" s="43"/>
      <c r="Y1523" s="271"/>
      <c r="Z1523" s="271"/>
      <c r="AA1523" s="271"/>
      <c r="AB1523" s="271"/>
    </row>
    <row r="1524" spans="1:28" ht="16">
      <c r="A1524" s="34">
        <f t="shared" si="27"/>
        <v>235</v>
      </c>
      <c r="B1524" s="279">
        <v>45965</v>
      </c>
      <c r="C1524" s="34" t="s">
        <v>5949</v>
      </c>
      <c r="D1524" s="280"/>
      <c r="E1524" s="34" t="s">
        <v>3996</v>
      </c>
      <c r="F1524" s="144" t="s">
        <v>4273</v>
      </c>
      <c r="G1524" s="144"/>
      <c r="H1524" s="144"/>
      <c r="I1524" s="34" t="s">
        <v>26</v>
      </c>
      <c r="J1524" s="34" t="s">
        <v>38</v>
      </c>
      <c r="K1524" s="34" t="s">
        <v>390</v>
      </c>
      <c r="L1524" s="34" t="s">
        <v>107</v>
      </c>
      <c r="M1524" s="34" t="s">
        <v>161</v>
      </c>
      <c r="N1524" s="34" t="s">
        <v>389</v>
      </c>
      <c r="O1524" s="38"/>
      <c r="P1524" s="34"/>
      <c r="Q1524" s="34"/>
      <c r="R1524" s="284"/>
      <c r="S1524" s="285"/>
      <c r="T1524" s="38"/>
      <c r="U1524" s="38"/>
      <c r="V1524" s="42"/>
      <c r="W1524" s="38"/>
      <c r="X1524" s="43"/>
      <c r="Y1524" s="271"/>
      <c r="Z1524" s="271"/>
      <c r="AA1524" s="271"/>
      <c r="AB1524" s="271"/>
    </row>
    <row r="1525" spans="1:28" ht="17">
      <c r="A1525" s="34">
        <f t="shared" si="27"/>
        <v>236</v>
      </c>
      <c r="B1525" s="279">
        <v>45965</v>
      </c>
      <c r="C1525" s="34" t="s">
        <v>5950</v>
      </c>
      <c r="D1525" s="280"/>
      <c r="E1525" s="34"/>
      <c r="F1525" s="144"/>
      <c r="G1525" s="144"/>
      <c r="H1525" s="144"/>
      <c r="I1525" s="34" t="s">
        <v>48</v>
      </c>
      <c r="J1525" s="34" t="s">
        <v>27</v>
      </c>
      <c r="K1525" s="34" t="s">
        <v>388</v>
      </c>
      <c r="L1525" s="34" t="s">
        <v>29</v>
      </c>
      <c r="M1525" s="34" t="s">
        <v>91</v>
      </c>
      <c r="N1525" s="34" t="s">
        <v>227</v>
      </c>
      <c r="O1525" s="38" t="s">
        <v>4264</v>
      </c>
      <c r="P1525" s="34"/>
      <c r="Q1525" s="34"/>
      <c r="R1525" s="284" t="s">
        <v>4364</v>
      </c>
      <c r="S1525" s="285"/>
      <c r="T1525" s="38"/>
      <c r="U1525" s="38"/>
      <c r="V1525" s="42"/>
      <c r="W1525" s="38"/>
      <c r="X1525" s="43"/>
      <c r="Y1525" s="271"/>
      <c r="Z1525" s="271"/>
      <c r="AA1525" s="271"/>
      <c r="AB1525" s="271"/>
    </row>
    <row r="1526" spans="1:28" ht="34">
      <c r="A1526" s="34">
        <f t="shared" si="27"/>
        <v>237</v>
      </c>
      <c r="B1526" s="279">
        <v>45965</v>
      </c>
      <c r="C1526" s="34" t="s">
        <v>5951</v>
      </c>
      <c r="D1526" s="280"/>
      <c r="E1526" s="34" t="s">
        <v>2219</v>
      </c>
      <c r="F1526" s="282" t="s">
        <v>24</v>
      </c>
      <c r="G1526" s="282"/>
      <c r="H1526" s="282"/>
      <c r="I1526" s="34" t="s">
        <v>26</v>
      </c>
      <c r="J1526" s="34" t="s">
        <v>27</v>
      </c>
      <c r="K1526" s="34" t="s">
        <v>388</v>
      </c>
      <c r="L1526" s="34" t="s">
        <v>29</v>
      </c>
      <c r="M1526" s="34" t="s">
        <v>91</v>
      </c>
      <c r="N1526" s="34" t="s">
        <v>227</v>
      </c>
      <c r="O1526" s="38" t="s">
        <v>32</v>
      </c>
      <c r="P1526" s="34"/>
      <c r="Q1526" s="34"/>
      <c r="R1526" s="284" t="s">
        <v>5667</v>
      </c>
      <c r="S1526" s="285" t="s">
        <v>5952</v>
      </c>
      <c r="T1526" s="38"/>
      <c r="U1526" s="38"/>
      <c r="V1526" s="286"/>
      <c r="W1526" s="38"/>
      <c r="X1526" s="43"/>
      <c r="Y1526" s="271"/>
      <c r="Z1526" s="271"/>
      <c r="AA1526" s="271"/>
      <c r="AB1526" s="271"/>
    </row>
    <row r="1527" spans="1:28" ht="17">
      <c r="A1527" s="34">
        <f t="shared" si="27"/>
        <v>238</v>
      </c>
      <c r="B1527" s="279">
        <v>45965</v>
      </c>
      <c r="C1527" s="34" t="s">
        <v>5953</v>
      </c>
      <c r="D1527" s="280"/>
      <c r="E1527" s="34" t="s">
        <v>5632</v>
      </c>
      <c r="F1527" s="144" t="s">
        <v>4273</v>
      </c>
      <c r="G1527" s="144"/>
      <c r="H1527" s="144"/>
      <c r="I1527" s="34" t="s">
        <v>26</v>
      </c>
      <c r="J1527" s="34" t="s">
        <v>38</v>
      </c>
      <c r="K1527" s="34" t="s">
        <v>388</v>
      </c>
      <c r="L1527" s="34" t="s">
        <v>107</v>
      </c>
      <c r="M1527" s="34" t="s">
        <v>161</v>
      </c>
      <c r="N1527" s="34" t="s">
        <v>234</v>
      </c>
      <c r="O1527" s="38" t="s">
        <v>4264</v>
      </c>
      <c r="P1527" s="34"/>
      <c r="Q1527" s="34"/>
      <c r="R1527" s="284" t="s">
        <v>4364</v>
      </c>
      <c r="S1527" s="285"/>
      <c r="T1527" s="38"/>
      <c r="U1527" s="38"/>
      <c r="V1527" s="42"/>
      <c r="W1527" s="38"/>
      <c r="X1527" s="43"/>
      <c r="Y1527" s="271"/>
      <c r="Z1527" s="271"/>
      <c r="AA1527" s="271"/>
      <c r="AB1527" s="271"/>
    </row>
    <row r="1528" spans="1:28" ht="17">
      <c r="A1528" s="34">
        <f t="shared" si="27"/>
        <v>239</v>
      </c>
      <c r="B1528" s="279">
        <v>45965</v>
      </c>
      <c r="C1528" s="34" t="s">
        <v>5954</v>
      </c>
      <c r="D1528" s="280"/>
      <c r="E1528" s="34"/>
      <c r="F1528" s="144"/>
      <c r="G1528" s="144"/>
      <c r="H1528" s="144"/>
      <c r="I1528" s="34" t="s">
        <v>48</v>
      </c>
      <c r="J1528" s="34" t="s">
        <v>38</v>
      </c>
      <c r="K1528" s="34" t="s">
        <v>388</v>
      </c>
      <c r="L1528" s="34" t="s">
        <v>107</v>
      </c>
      <c r="M1528" s="34" t="s">
        <v>161</v>
      </c>
      <c r="N1528" s="34" t="s">
        <v>227</v>
      </c>
      <c r="O1528" s="38" t="s">
        <v>32</v>
      </c>
      <c r="P1528" s="34"/>
      <c r="Q1528" s="34"/>
      <c r="R1528" s="284" t="s">
        <v>4792</v>
      </c>
      <c r="S1528" s="285" t="s">
        <v>5955</v>
      </c>
      <c r="T1528" s="38"/>
      <c r="U1528" s="38"/>
      <c r="V1528" s="286"/>
      <c r="W1528" s="38"/>
      <c r="X1528" s="43"/>
      <c r="Y1528" s="271"/>
      <c r="Z1528" s="271"/>
      <c r="AA1528" s="271"/>
      <c r="AB1528" s="271"/>
    </row>
    <row r="1529" spans="1:28" ht="17">
      <c r="A1529" s="34"/>
      <c r="B1529" s="279">
        <v>45966</v>
      </c>
      <c r="C1529" s="34" t="s">
        <v>5956</v>
      </c>
      <c r="D1529" s="280"/>
      <c r="E1529" s="34"/>
      <c r="F1529" s="144"/>
      <c r="G1529" s="144"/>
      <c r="H1529" s="144"/>
      <c r="I1529" s="34" t="s">
        <v>26</v>
      </c>
      <c r="J1529" s="34" t="s">
        <v>27</v>
      </c>
      <c r="K1529" s="34"/>
      <c r="L1529" s="34" t="s">
        <v>29</v>
      </c>
      <c r="M1529" s="34"/>
      <c r="N1529" s="34"/>
      <c r="O1529" s="38" t="s">
        <v>32</v>
      </c>
      <c r="P1529" s="34" t="s">
        <v>405</v>
      </c>
      <c r="Q1529" s="55">
        <v>45966</v>
      </c>
      <c r="R1529" s="284" t="s">
        <v>4344</v>
      </c>
      <c r="S1529" s="285" t="s">
        <v>5957</v>
      </c>
      <c r="T1529" s="38" t="s">
        <v>32</v>
      </c>
      <c r="U1529" s="38" t="s">
        <v>44</v>
      </c>
      <c r="V1529" s="286">
        <v>11270000</v>
      </c>
      <c r="W1529" s="38" t="s">
        <v>27</v>
      </c>
      <c r="X1529" s="43"/>
      <c r="Y1529" s="271"/>
      <c r="Z1529" s="271"/>
      <c r="AA1529" s="271"/>
      <c r="AB1529" s="271"/>
    </row>
    <row r="1530" spans="1:28" ht="16.5" customHeight="1">
      <c r="A1530" s="34"/>
      <c r="B1530" s="279">
        <v>45966</v>
      </c>
      <c r="C1530" s="34" t="s">
        <v>4943</v>
      </c>
      <c r="D1530" s="280"/>
      <c r="E1530" s="34"/>
      <c r="F1530" s="144"/>
      <c r="G1530" s="144"/>
      <c r="H1530" s="144"/>
      <c r="I1530" s="34" t="s">
        <v>48</v>
      </c>
      <c r="J1530" s="34" t="s">
        <v>38</v>
      </c>
      <c r="K1530" s="34"/>
      <c r="L1530" s="34" t="s">
        <v>29</v>
      </c>
      <c r="M1530" s="34" t="s">
        <v>161</v>
      </c>
      <c r="N1530" s="34"/>
      <c r="O1530" s="38" t="s">
        <v>32</v>
      </c>
      <c r="P1530" s="34" t="s">
        <v>5958</v>
      </c>
      <c r="Q1530" s="55">
        <v>45978</v>
      </c>
      <c r="R1530" s="284" t="s">
        <v>4344</v>
      </c>
      <c r="S1530" s="285" t="s">
        <v>5959</v>
      </c>
      <c r="T1530" s="38" t="s">
        <v>32</v>
      </c>
      <c r="U1530" s="38" t="s">
        <v>44</v>
      </c>
      <c r="V1530" s="286" t="s">
        <v>5960</v>
      </c>
      <c r="W1530" s="38" t="s">
        <v>70</v>
      </c>
      <c r="X1530" s="43"/>
      <c r="Y1530" s="271"/>
      <c r="Z1530" s="271"/>
      <c r="AA1530" s="271"/>
      <c r="AB1530" s="271"/>
    </row>
    <row r="1531" spans="1:28" ht="17">
      <c r="A1531" s="34"/>
      <c r="B1531" s="279">
        <v>45966</v>
      </c>
      <c r="C1531" s="34" t="s">
        <v>5961</v>
      </c>
      <c r="D1531" s="280"/>
      <c r="E1531" s="34"/>
      <c r="F1531" s="144"/>
      <c r="G1531" s="144"/>
      <c r="H1531" s="144"/>
      <c r="I1531" s="34" t="s">
        <v>26</v>
      </c>
      <c r="J1531" s="34" t="s">
        <v>27</v>
      </c>
      <c r="K1531" s="34"/>
      <c r="L1531" s="34" t="s">
        <v>29</v>
      </c>
      <c r="M1531" s="34"/>
      <c r="N1531" s="34"/>
      <c r="O1531" s="38" t="s">
        <v>32</v>
      </c>
      <c r="P1531" s="34" t="s">
        <v>399</v>
      </c>
      <c r="Q1531" s="55">
        <v>45966</v>
      </c>
      <c r="R1531" s="284" t="s">
        <v>4344</v>
      </c>
      <c r="S1531" s="285" t="s">
        <v>5962</v>
      </c>
      <c r="T1531" s="38" t="s">
        <v>32</v>
      </c>
      <c r="U1531" s="38" t="s">
        <v>44</v>
      </c>
      <c r="V1531" s="286">
        <v>5580000</v>
      </c>
      <c r="W1531" s="38" t="s">
        <v>27</v>
      </c>
      <c r="X1531" s="43"/>
      <c r="Y1531" s="271"/>
      <c r="Z1531" s="271"/>
      <c r="AA1531" s="271"/>
      <c r="AB1531" s="271"/>
    </row>
    <row r="1532" spans="1:28" ht="17">
      <c r="A1532" s="34">
        <f>A1528+1</f>
        <v>240</v>
      </c>
      <c r="B1532" s="279">
        <v>45965</v>
      </c>
      <c r="C1532" s="34" t="s">
        <v>5963</v>
      </c>
      <c r="D1532" s="280"/>
      <c r="E1532" s="34" t="s">
        <v>5806</v>
      </c>
      <c r="F1532" s="364" t="s">
        <v>5795</v>
      </c>
      <c r="G1532" s="364"/>
      <c r="H1532" s="364"/>
      <c r="I1532" s="34" t="s">
        <v>26</v>
      </c>
      <c r="J1532" s="34" t="s">
        <v>27</v>
      </c>
      <c r="K1532" s="34" t="s">
        <v>391</v>
      </c>
      <c r="L1532" s="34" t="s">
        <v>107</v>
      </c>
      <c r="M1532" s="34" t="s">
        <v>203</v>
      </c>
      <c r="N1532" s="34" t="s">
        <v>227</v>
      </c>
      <c r="O1532" s="38" t="s">
        <v>4264</v>
      </c>
      <c r="P1532" s="34"/>
      <c r="Q1532" s="34"/>
      <c r="R1532" s="284" t="s">
        <v>4364</v>
      </c>
      <c r="S1532" s="285"/>
      <c r="T1532" s="38"/>
      <c r="U1532" s="38"/>
      <c r="V1532" s="42"/>
      <c r="W1532" s="38"/>
      <c r="X1532" s="43"/>
      <c r="Y1532" s="271"/>
      <c r="Z1532" s="271"/>
      <c r="AA1532" s="271"/>
      <c r="AB1532" s="271"/>
    </row>
    <row r="1533" spans="1:28" ht="16">
      <c r="A1533" s="34">
        <f t="shared" ref="A1533:A1594" si="28">A1532+1</f>
        <v>241</v>
      </c>
      <c r="B1533" s="279">
        <v>45965</v>
      </c>
      <c r="C1533" s="34" t="s">
        <v>5964</v>
      </c>
      <c r="D1533" s="289"/>
      <c r="E1533" s="34" t="s">
        <v>2982</v>
      </c>
      <c r="F1533" s="291" t="s">
        <v>4252</v>
      </c>
      <c r="G1533" s="291"/>
      <c r="H1533" s="291"/>
      <c r="I1533" s="34" t="s">
        <v>26</v>
      </c>
      <c r="J1533" s="34" t="s">
        <v>27</v>
      </c>
      <c r="K1533" s="34" t="s">
        <v>388</v>
      </c>
      <c r="L1533" s="34" t="s">
        <v>29</v>
      </c>
      <c r="M1533" s="34" t="s">
        <v>91</v>
      </c>
      <c r="N1533" s="34" t="s">
        <v>389</v>
      </c>
      <c r="O1533" s="38"/>
      <c r="P1533" s="34"/>
      <c r="Q1533" s="34"/>
      <c r="R1533" s="284"/>
      <c r="S1533" s="285"/>
      <c r="T1533" s="38"/>
      <c r="U1533" s="38"/>
      <c r="V1533" s="42"/>
      <c r="W1533" s="38"/>
      <c r="X1533" s="43"/>
      <c r="Y1533" s="271"/>
      <c r="Z1533" s="271"/>
      <c r="AA1533" s="271"/>
      <c r="AB1533" s="271"/>
    </row>
    <row r="1534" spans="1:28" ht="16">
      <c r="A1534" s="34">
        <f t="shared" si="28"/>
        <v>242</v>
      </c>
      <c r="B1534" s="279">
        <v>45965</v>
      </c>
      <c r="C1534" s="34" t="s">
        <v>5965</v>
      </c>
      <c r="D1534" s="289"/>
      <c r="E1534" s="34" t="s">
        <v>5630</v>
      </c>
      <c r="F1534" s="282" t="s">
        <v>5543</v>
      </c>
      <c r="G1534" s="282"/>
      <c r="H1534" s="282"/>
      <c r="I1534" s="34" t="s">
        <v>26</v>
      </c>
      <c r="J1534" s="34" t="s">
        <v>38</v>
      </c>
      <c r="K1534" s="34" t="s">
        <v>388</v>
      </c>
      <c r="L1534" s="34" t="s">
        <v>107</v>
      </c>
      <c r="M1534" s="34" t="s">
        <v>161</v>
      </c>
      <c r="N1534" s="34" t="s">
        <v>389</v>
      </c>
      <c r="O1534" s="38"/>
      <c r="P1534" s="34"/>
      <c r="Q1534" s="34"/>
      <c r="R1534" s="284"/>
      <c r="S1534" s="285"/>
      <c r="T1534" s="38"/>
      <c r="U1534" s="38"/>
      <c r="V1534" s="42"/>
      <c r="W1534" s="38"/>
      <c r="X1534" s="43"/>
      <c r="Y1534" s="271"/>
      <c r="Z1534" s="271"/>
      <c r="AA1534" s="271"/>
      <c r="AB1534" s="271"/>
    </row>
    <row r="1535" spans="1:28" ht="16">
      <c r="A1535" s="34">
        <f t="shared" si="28"/>
        <v>243</v>
      </c>
      <c r="B1535" s="279">
        <v>45965</v>
      </c>
      <c r="C1535" s="34" t="s">
        <v>5966</v>
      </c>
      <c r="D1535" s="289"/>
      <c r="E1535" s="34"/>
      <c r="F1535" s="144"/>
      <c r="G1535" s="144"/>
      <c r="H1535" s="144"/>
      <c r="I1535" s="34" t="s">
        <v>48</v>
      </c>
      <c r="J1535" s="34" t="s">
        <v>27</v>
      </c>
      <c r="K1535" s="34" t="s">
        <v>388</v>
      </c>
      <c r="L1535" s="34" t="s">
        <v>29</v>
      </c>
      <c r="M1535" s="34"/>
      <c r="N1535" s="34" t="s">
        <v>389</v>
      </c>
      <c r="O1535" s="38"/>
      <c r="P1535" s="34"/>
      <c r="Q1535" s="34"/>
      <c r="R1535" s="284"/>
      <c r="S1535" s="285"/>
      <c r="T1535" s="38"/>
      <c r="U1535" s="38"/>
      <c r="V1535" s="42"/>
      <c r="W1535" s="38"/>
      <c r="X1535" s="43"/>
      <c r="Y1535" s="271"/>
      <c r="Z1535" s="271"/>
      <c r="AA1535" s="271"/>
      <c r="AB1535" s="271"/>
    </row>
    <row r="1536" spans="1:28" ht="16">
      <c r="A1536" s="34">
        <f t="shared" si="28"/>
        <v>244</v>
      </c>
      <c r="B1536" s="279">
        <v>45965</v>
      </c>
      <c r="C1536" s="34" t="s">
        <v>133</v>
      </c>
      <c r="D1536" s="289"/>
      <c r="E1536" s="34" t="s">
        <v>5967</v>
      </c>
      <c r="F1536" s="282" t="s">
        <v>5471</v>
      </c>
      <c r="G1536" s="282"/>
      <c r="H1536" s="282"/>
      <c r="I1536" s="34" t="s">
        <v>26</v>
      </c>
      <c r="J1536" s="34" t="s">
        <v>27</v>
      </c>
      <c r="K1536" s="34" t="s">
        <v>388</v>
      </c>
      <c r="L1536" s="34" t="s">
        <v>29</v>
      </c>
      <c r="M1536" s="34" t="s">
        <v>203</v>
      </c>
      <c r="N1536" s="34" t="s">
        <v>389</v>
      </c>
      <c r="O1536" s="38"/>
      <c r="P1536" s="34"/>
      <c r="Q1536" s="34"/>
      <c r="R1536" s="284"/>
      <c r="S1536" s="285"/>
      <c r="T1536" s="38"/>
      <c r="U1536" s="38"/>
      <c r="V1536" s="42"/>
      <c r="W1536" s="38"/>
      <c r="X1536" s="43"/>
      <c r="Y1536" s="271"/>
      <c r="Z1536" s="271"/>
      <c r="AA1536" s="271"/>
      <c r="AB1536" s="271"/>
    </row>
    <row r="1537" spans="1:28" ht="16">
      <c r="A1537" s="34">
        <f t="shared" si="28"/>
        <v>245</v>
      </c>
      <c r="B1537" s="279">
        <v>45965</v>
      </c>
      <c r="C1537" s="34" t="s">
        <v>5968</v>
      </c>
      <c r="D1537" s="280"/>
      <c r="E1537" s="34" t="s">
        <v>5757</v>
      </c>
      <c r="F1537" s="282" t="s">
        <v>5758</v>
      </c>
      <c r="G1537" s="282"/>
      <c r="H1537" s="282"/>
      <c r="I1537" s="34" t="s">
        <v>26</v>
      </c>
      <c r="J1537" s="34" t="s">
        <v>27</v>
      </c>
      <c r="K1537" s="34" t="s">
        <v>388</v>
      </c>
      <c r="L1537" s="34" t="s">
        <v>29</v>
      </c>
      <c r="M1537" s="34" t="s">
        <v>203</v>
      </c>
      <c r="N1537" s="34" t="s">
        <v>389</v>
      </c>
      <c r="O1537" s="38"/>
      <c r="P1537" s="34"/>
      <c r="Q1537" s="34"/>
      <c r="R1537" s="284"/>
      <c r="S1537" s="285"/>
      <c r="T1537" s="38"/>
      <c r="U1537" s="38"/>
      <c r="V1537" s="42"/>
      <c r="W1537" s="38"/>
      <c r="X1537" s="43"/>
      <c r="Y1537" s="271"/>
      <c r="Z1537" s="271"/>
      <c r="AA1537" s="271"/>
      <c r="AB1537" s="271"/>
    </row>
    <row r="1538" spans="1:28" ht="16">
      <c r="A1538" s="34">
        <f t="shared" si="28"/>
        <v>246</v>
      </c>
      <c r="B1538" s="279">
        <v>45965</v>
      </c>
      <c r="C1538" s="34" t="s">
        <v>355</v>
      </c>
      <c r="D1538" s="280"/>
      <c r="E1538" s="34" t="s">
        <v>5735</v>
      </c>
      <c r="F1538" s="282" t="s">
        <v>5488</v>
      </c>
      <c r="G1538" s="282"/>
      <c r="H1538" s="282"/>
      <c r="I1538" s="34" t="s">
        <v>26</v>
      </c>
      <c r="J1538" s="34" t="s">
        <v>27</v>
      </c>
      <c r="K1538" s="34" t="s">
        <v>388</v>
      </c>
      <c r="L1538" s="34" t="s">
        <v>29</v>
      </c>
      <c r="M1538" s="34" t="s">
        <v>361</v>
      </c>
      <c r="N1538" s="34" t="s">
        <v>389</v>
      </c>
      <c r="O1538" s="38"/>
      <c r="P1538" s="34"/>
      <c r="Q1538" s="34"/>
      <c r="R1538" s="284"/>
      <c r="S1538" s="285"/>
      <c r="T1538" s="38"/>
      <c r="U1538" s="38"/>
      <c r="V1538" s="42"/>
      <c r="W1538" s="38"/>
      <c r="X1538" s="43"/>
      <c r="Y1538" s="271"/>
      <c r="Z1538" s="271"/>
      <c r="AA1538" s="271"/>
      <c r="AB1538" s="271"/>
    </row>
    <row r="1539" spans="1:28" ht="16">
      <c r="A1539" s="34">
        <f t="shared" si="28"/>
        <v>247</v>
      </c>
      <c r="B1539" s="279">
        <v>45965</v>
      </c>
      <c r="C1539" s="34" t="s">
        <v>5969</v>
      </c>
      <c r="D1539" s="280"/>
      <c r="E1539" s="34" t="s">
        <v>4926</v>
      </c>
      <c r="F1539" s="291" t="s">
        <v>4252</v>
      </c>
      <c r="G1539" s="291"/>
      <c r="H1539" s="291"/>
      <c r="I1539" s="34" t="s">
        <v>26</v>
      </c>
      <c r="J1539" s="34" t="s">
        <v>27</v>
      </c>
      <c r="K1539" s="34" t="s">
        <v>388</v>
      </c>
      <c r="L1539" s="34" t="s">
        <v>29</v>
      </c>
      <c r="M1539" s="34" t="s">
        <v>203</v>
      </c>
      <c r="N1539" s="34" t="s">
        <v>389</v>
      </c>
      <c r="O1539" s="38"/>
      <c r="P1539" s="34"/>
      <c r="Q1539" s="34"/>
      <c r="R1539" s="284"/>
      <c r="S1539" s="285"/>
      <c r="T1539" s="38"/>
      <c r="U1539" s="38"/>
      <c r="V1539" s="42"/>
      <c r="W1539" s="38"/>
      <c r="X1539" s="43"/>
      <c r="Y1539" s="271"/>
      <c r="Z1539" s="271"/>
      <c r="AA1539" s="271"/>
      <c r="AB1539" s="271"/>
    </row>
    <row r="1540" spans="1:28" ht="16">
      <c r="A1540" s="34">
        <f t="shared" si="28"/>
        <v>248</v>
      </c>
      <c r="B1540" s="279">
        <v>45965</v>
      </c>
      <c r="C1540" s="34" t="s">
        <v>5970</v>
      </c>
      <c r="D1540" s="280"/>
      <c r="E1540" s="34" t="s">
        <v>5473</v>
      </c>
      <c r="F1540" s="282" t="s">
        <v>5471</v>
      </c>
      <c r="G1540" s="282"/>
      <c r="H1540" s="282"/>
      <c r="I1540" s="34" t="s">
        <v>26</v>
      </c>
      <c r="J1540" s="34" t="s">
        <v>27</v>
      </c>
      <c r="K1540" s="34" t="s">
        <v>388</v>
      </c>
      <c r="L1540" s="34" t="s">
        <v>29</v>
      </c>
      <c r="M1540" s="34" t="s">
        <v>91</v>
      </c>
      <c r="N1540" s="34" t="s">
        <v>389</v>
      </c>
      <c r="O1540" s="38"/>
      <c r="P1540" s="34"/>
      <c r="Q1540" s="34"/>
      <c r="R1540" s="284"/>
      <c r="S1540" s="285"/>
      <c r="T1540" s="38"/>
      <c r="U1540" s="38"/>
      <c r="V1540" s="42"/>
      <c r="W1540" s="38"/>
      <c r="X1540" s="43"/>
      <c r="Y1540" s="271"/>
      <c r="Z1540" s="271"/>
      <c r="AA1540" s="271"/>
      <c r="AB1540" s="271"/>
    </row>
    <row r="1541" spans="1:28" ht="16">
      <c r="A1541" s="34">
        <f t="shared" si="28"/>
        <v>249</v>
      </c>
      <c r="B1541" s="279">
        <v>45965</v>
      </c>
      <c r="C1541" s="34" t="s">
        <v>5971</v>
      </c>
      <c r="D1541" s="280"/>
      <c r="E1541" s="34" t="s">
        <v>5763</v>
      </c>
      <c r="F1541" s="282" t="s">
        <v>5758</v>
      </c>
      <c r="G1541" s="282"/>
      <c r="H1541" s="282"/>
      <c r="I1541" s="34" t="s">
        <v>26</v>
      </c>
      <c r="J1541" s="34" t="s">
        <v>27</v>
      </c>
      <c r="K1541" s="34" t="s">
        <v>388</v>
      </c>
      <c r="L1541" s="34" t="s">
        <v>29</v>
      </c>
      <c r="M1541" s="34" t="s">
        <v>203</v>
      </c>
      <c r="N1541" s="34" t="s">
        <v>389</v>
      </c>
      <c r="O1541" s="38"/>
      <c r="P1541" s="34"/>
      <c r="Q1541" s="34"/>
      <c r="R1541" s="284"/>
      <c r="S1541" s="285"/>
      <c r="T1541" s="38"/>
      <c r="U1541" s="38"/>
      <c r="V1541" s="42"/>
      <c r="W1541" s="38"/>
      <c r="X1541" s="43"/>
      <c r="Y1541" s="271"/>
      <c r="Z1541" s="271"/>
      <c r="AA1541" s="271"/>
      <c r="AB1541" s="271"/>
    </row>
    <row r="1542" spans="1:28" ht="17">
      <c r="A1542" s="34">
        <f t="shared" si="28"/>
        <v>250</v>
      </c>
      <c r="B1542" s="279">
        <v>45965</v>
      </c>
      <c r="C1542" s="34" t="s">
        <v>5972</v>
      </c>
      <c r="D1542" s="280"/>
      <c r="E1542" s="34" t="s">
        <v>5973</v>
      </c>
      <c r="F1542" s="282" t="s">
        <v>5471</v>
      </c>
      <c r="G1542" s="282"/>
      <c r="H1542" s="282"/>
      <c r="I1542" s="34" t="s">
        <v>26</v>
      </c>
      <c r="J1542" s="34" t="s">
        <v>27</v>
      </c>
      <c r="K1542" s="34" t="s">
        <v>388</v>
      </c>
      <c r="L1542" s="34" t="s">
        <v>29</v>
      </c>
      <c r="M1542" s="34" t="s">
        <v>91</v>
      </c>
      <c r="N1542" s="34" t="s">
        <v>234</v>
      </c>
      <c r="O1542" s="38" t="s">
        <v>4264</v>
      </c>
      <c r="P1542" s="34"/>
      <c r="Q1542" s="34"/>
      <c r="R1542" s="284" t="s">
        <v>4364</v>
      </c>
      <c r="S1542" s="285"/>
      <c r="T1542" s="38"/>
      <c r="U1542" s="38"/>
      <c r="V1542" s="42"/>
      <c r="W1542" s="38"/>
      <c r="X1542" s="38"/>
      <c r="Y1542" s="271"/>
      <c r="Z1542" s="271"/>
      <c r="AA1542" s="271"/>
      <c r="AB1542" s="271"/>
    </row>
    <row r="1543" spans="1:28" ht="18" customHeight="1">
      <c r="A1543" s="34">
        <f t="shared" si="28"/>
        <v>251</v>
      </c>
      <c r="B1543" s="279">
        <v>45965</v>
      </c>
      <c r="C1543" s="34" t="s">
        <v>5974</v>
      </c>
      <c r="D1543" s="280"/>
      <c r="E1543" s="34"/>
      <c r="F1543" s="144"/>
      <c r="G1543" s="144"/>
      <c r="H1543" s="144"/>
      <c r="I1543" s="34" t="s">
        <v>48</v>
      </c>
      <c r="J1543" s="34" t="s">
        <v>27</v>
      </c>
      <c r="K1543" s="34" t="s">
        <v>388</v>
      </c>
      <c r="L1543" s="34" t="s">
        <v>29</v>
      </c>
      <c r="M1543" s="34" t="s">
        <v>203</v>
      </c>
      <c r="N1543" s="34" t="s">
        <v>389</v>
      </c>
      <c r="O1543" s="38"/>
      <c r="P1543" s="34"/>
      <c r="Q1543" s="34"/>
      <c r="R1543" s="284"/>
      <c r="S1543" s="285"/>
      <c r="T1543" s="38"/>
      <c r="U1543" s="38"/>
      <c r="V1543" s="42"/>
      <c r="W1543" s="38"/>
      <c r="X1543" s="43"/>
      <c r="Y1543" s="271"/>
      <c r="Z1543" s="271"/>
      <c r="AA1543" s="271"/>
      <c r="AB1543" s="271"/>
    </row>
    <row r="1544" spans="1:28" ht="16">
      <c r="A1544" s="34">
        <f t="shared" si="28"/>
        <v>252</v>
      </c>
      <c r="B1544" s="279">
        <v>45965</v>
      </c>
      <c r="C1544" s="34" t="s">
        <v>181</v>
      </c>
      <c r="D1544" s="280"/>
      <c r="E1544" s="34" t="s">
        <v>5778</v>
      </c>
      <c r="F1544" s="282" t="s">
        <v>24</v>
      </c>
      <c r="G1544" s="282"/>
      <c r="H1544" s="282"/>
      <c r="I1544" s="34" t="s">
        <v>26</v>
      </c>
      <c r="J1544" s="34" t="s">
        <v>27</v>
      </c>
      <c r="K1544" s="34" t="s">
        <v>388</v>
      </c>
      <c r="L1544" s="34" t="s">
        <v>29</v>
      </c>
      <c r="M1544" s="34" t="s">
        <v>203</v>
      </c>
      <c r="N1544" s="34" t="s">
        <v>389</v>
      </c>
      <c r="O1544" s="38"/>
      <c r="P1544" s="34"/>
      <c r="Q1544" s="34"/>
      <c r="R1544" s="284"/>
      <c r="S1544" s="285"/>
      <c r="T1544" s="38"/>
      <c r="U1544" s="38"/>
      <c r="V1544" s="42"/>
      <c r="W1544" s="38"/>
      <c r="X1544" s="43"/>
      <c r="Y1544" s="271"/>
      <c r="Z1544" s="271"/>
      <c r="AA1544" s="271"/>
      <c r="AB1544" s="271"/>
    </row>
    <row r="1545" spans="1:28" ht="17">
      <c r="A1545" s="34">
        <f t="shared" si="28"/>
        <v>253</v>
      </c>
      <c r="B1545" s="378">
        <v>45966</v>
      </c>
      <c r="C1545" s="34" t="s">
        <v>5975</v>
      </c>
      <c r="D1545" s="280"/>
      <c r="E1545" s="34" t="s">
        <v>512</v>
      </c>
      <c r="F1545" s="144" t="s">
        <v>5462</v>
      </c>
      <c r="G1545" s="144"/>
      <c r="H1545" s="144"/>
      <c r="I1545" s="34" t="s">
        <v>26</v>
      </c>
      <c r="J1545" s="34" t="s">
        <v>27</v>
      </c>
      <c r="K1545" s="34" t="s">
        <v>391</v>
      </c>
      <c r="L1545" s="34" t="s">
        <v>29</v>
      </c>
      <c r="M1545" s="34" t="s">
        <v>361</v>
      </c>
      <c r="N1545" s="34" t="s">
        <v>234</v>
      </c>
      <c r="O1545" s="38" t="s">
        <v>32</v>
      </c>
      <c r="P1545" s="34" t="s">
        <v>387</v>
      </c>
      <c r="Q1545" s="55">
        <v>45967</v>
      </c>
      <c r="R1545" s="284" t="s">
        <v>4344</v>
      </c>
      <c r="S1545" s="285"/>
      <c r="T1545" s="38" t="s">
        <v>32</v>
      </c>
      <c r="U1545" s="38" t="s">
        <v>44</v>
      </c>
      <c r="V1545" s="286" t="s">
        <v>5976</v>
      </c>
      <c r="W1545" s="38" t="s">
        <v>27</v>
      </c>
      <c r="X1545" s="43"/>
      <c r="Y1545" s="271"/>
      <c r="Z1545" s="271"/>
      <c r="AA1545" s="271"/>
      <c r="AB1545" s="271"/>
    </row>
    <row r="1546" spans="1:28" ht="16">
      <c r="A1546" s="34">
        <f t="shared" si="28"/>
        <v>254</v>
      </c>
      <c r="B1546" s="378">
        <v>45966</v>
      </c>
      <c r="C1546" s="34" t="s">
        <v>5977</v>
      </c>
      <c r="D1546" s="280"/>
      <c r="E1546" s="34" t="s">
        <v>5978</v>
      </c>
      <c r="F1546" s="282" t="s">
        <v>5471</v>
      </c>
      <c r="G1546" s="282"/>
      <c r="H1546" s="282"/>
      <c r="I1546" s="34" t="s">
        <v>26</v>
      </c>
      <c r="J1546" s="34" t="s">
        <v>27</v>
      </c>
      <c r="K1546" s="34" t="s">
        <v>391</v>
      </c>
      <c r="L1546" s="34" t="s">
        <v>29</v>
      </c>
      <c r="M1546" s="34" t="s">
        <v>91</v>
      </c>
      <c r="N1546" s="34" t="s">
        <v>389</v>
      </c>
      <c r="O1546" s="38"/>
      <c r="P1546" s="34"/>
      <c r="Q1546" s="34"/>
      <c r="R1546" s="284"/>
      <c r="S1546" s="285"/>
      <c r="T1546" s="38"/>
      <c r="U1546" s="38"/>
      <c r="V1546" s="42"/>
      <c r="W1546" s="38"/>
      <c r="X1546" s="43"/>
      <c r="Y1546" s="271"/>
      <c r="Z1546" s="271"/>
      <c r="AA1546" s="271"/>
      <c r="AB1546" s="271"/>
    </row>
    <row r="1547" spans="1:28" ht="17">
      <c r="A1547" s="34">
        <f t="shared" si="28"/>
        <v>255</v>
      </c>
      <c r="B1547" s="378">
        <v>45966</v>
      </c>
      <c r="C1547" s="34" t="s">
        <v>5979</v>
      </c>
      <c r="D1547" s="280"/>
      <c r="E1547" s="34"/>
      <c r="F1547" s="144"/>
      <c r="G1547" s="144"/>
      <c r="H1547" s="144"/>
      <c r="I1547" s="34" t="s">
        <v>48</v>
      </c>
      <c r="J1547" s="34" t="s">
        <v>38</v>
      </c>
      <c r="K1547" s="34" t="s">
        <v>391</v>
      </c>
      <c r="L1547" s="34" t="s">
        <v>107</v>
      </c>
      <c r="M1547" s="34" t="s">
        <v>161</v>
      </c>
      <c r="N1547" s="34" t="s">
        <v>234</v>
      </c>
      <c r="O1547" s="38" t="s">
        <v>4264</v>
      </c>
      <c r="P1547" s="34"/>
      <c r="Q1547" s="34"/>
      <c r="R1547" s="284" t="s">
        <v>4364</v>
      </c>
      <c r="S1547" s="285"/>
      <c r="T1547" s="38"/>
      <c r="U1547" s="38"/>
      <c r="V1547" s="42"/>
      <c r="W1547" s="38"/>
      <c r="X1547" s="43"/>
      <c r="Y1547" s="271"/>
      <c r="Z1547" s="271"/>
      <c r="AA1547" s="271"/>
      <c r="AB1547" s="271"/>
    </row>
    <row r="1548" spans="1:28" ht="17">
      <c r="A1548" s="34">
        <f t="shared" si="28"/>
        <v>256</v>
      </c>
      <c r="B1548" s="378">
        <v>45966</v>
      </c>
      <c r="C1548" s="34" t="s">
        <v>5980</v>
      </c>
      <c r="D1548" s="280"/>
      <c r="E1548" s="34" t="s">
        <v>5981</v>
      </c>
      <c r="F1548" s="282" t="s">
        <v>24</v>
      </c>
      <c r="G1548" s="282"/>
      <c r="H1548" s="282"/>
      <c r="I1548" s="34" t="s">
        <v>26</v>
      </c>
      <c r="J1548" s="34" t="s">
        <v>27</v>
      </c>
      <c r="K1548" s="34" t="s">
        <v>391</v>
      </c>
      <c r="L1548" s="34" t="s">
        <v>29</v>
      </c>
      <c r="M1548" s="34" t="s">
        <v>203</v>
      </c>
      <c r="N1548" s="34" t="s">
        <v>234</v>
      </c>
      <c r="O1548" s="38" t="s">
        <v>4264</v>
      </c>
      <c r="P1548" s="34"/>
      <c r="Q1548" s="34"/>
      <c r="R1548" s="284" t="s">
        <v>4364</v>
      </c>
      <c r="S1548" s="285"/>
      <c r="T1548" s="38"/>
      <c r="U1548" s="38"/>
      <c r="V1548" s="42"/>
      <c r="W1548" s="38"/>
      <c r="X1548" s="43"/>
      <c r="Y1548" s="271"/>
      <c r="Z1548" s="271"/>
      <c r="AA1548" s="271"/>
      <c r="AB1548" s="271"/>
    </row>
    <row r="1549" spans="1:28" ht="17">
      <c r="A1549" s="34">
        <f t="shared" si="28"/>
        <v>257</v>
      </c>
      <c r="B1549" s="378">
        <v>45966</v>
      </c>
      <c r="C1549" s="34" t="s">
        <v>3334</v>
      </c>
      <c r="D1549" s="280"/>
      <c r="E1549" s="34"/>
      <c r="F1549" s="144"/>
      <c r="G1549" s="144"/>
      <c r="H1549" s="144"/>
      <c r="I1549" s="34" t="s">
        <v>48</v>
      </c>
      <c r="J1549" s="34" t="s">
        <v>27</v>
      </c>
      <c r="K1549" s="34" t="s">
        <v>391</v>
      </c>
      <c r="L1549" s="34" t="s">
        <v>29</v>
      </c>
      <c r="M1549" s="34" t="s">
        <v>91</v>
      </c>
      <c r="N1549" s="34" t="s">
        <v>234</v>
      </c>
      <c r="O1549" s="38" t="s">
        <v>32</v>
      </c>
      <c r="P1549" s="34"/>
      <c r="Q1549" s="34"/>
      <c r="R1549" s="284" t="s">
        <v>4364</v>
      </c>
      <c r="S1549" s="285"/>
      <c r="T1549" s="38"/>
      <c r="U1549" s="38"/>
      <c r="V1549" s="286"/>
      <c r="W1549" s="38"/>
      <c r="X1549" s="43"/>
      <c r="Y1549" s="271"/>
      <c r="Z1549" s="271"/>
      <c r="AA1549" s="271"/>
      <c r="AB1549" s="271"/>
    </row>
    <row r="1550" spans="1:28" ht="16">
      <c r="A1550" s="34">
        <f t="shared" si="28"/>
        <v>258</v>
      </c>
      <c r="B1550" s="378">
        <v>45966</v>
      </c>
      <c r="C1550" s="34" t="s">
        <v>5982</v>
      </c>
      <c r="D1550" s="280"/>
      <c r="E1550" s="34" t="s">
        <v>3996</v>
      </c>
      <c r="F1550" s="144" t="s">
        <v>4273</v>
      </c>
      <c r="G1550" s="144"/>
      <c r="H1550" s="144"/>
      <c r="I1550" s="34" t="s">
        <v>26</v>
      </c>
      <c r="J1550" s="34" t="s">
        <v>38</v>
      </c>
      <c r="K1550" s="34" t="s">
        <v>390</v>
      </c>
      <c r="L1550" s="34" t="s">
        <v>107</v>
      </c>
      <c r="M1550" s="34" t="s">
        <v>4324</v>
      </c>
      <c r="N1550" s="34" t="s">
        <v>389</v>
      </c>
      <c r="O1550" s="38"/>
      <c r="P1550" s="34"/>
      <c r="Q1550" s="34"/>
      <c r="R1550" s="284"/>
      <c r="S1550" s="285"/>
      <c r="T1550" s="38"/>
      <c r="U1550" s="38"/>
      <c r="V1550" s="42"/>
      <c r="W1550" s="38"/>
      <c r="X1550" s="43"/>
      <c r="Y1550" s="271"/>
      <c r="Z1550" s="271"/>
      <c r="AA1550" s="271"/>
      <c r="AB1550" s="271"/>
    </row>
    <row r="1551" spans="1:28" ht="16">
      <c r="A1551" s="34">
        <f t="shared" si="28"/>
        <v>259</v>
      </c>
      <c r="B1551" s="378">
        <v>45966</v>
      </c>
      <c r="C1551" s="34" t="s">
        <v>5983</v>
      </c>
      <c r="D1551" s="280"/>
      <c r="E1551" s="34" t="s">
        <v>5752</v>
      </c>
      <c r="F1551" s="282" t="s">
        <v>5543</v>
      </c>
      <c r="G1551" s="282"/>
      <c r="H1551" s="282"/>
      <c r="I1551" s="34" t="s">
        <v>26</v>
      </c>
      <c r="J1551" s="34" t="s">
        <v>27</v>
      </c>
      <c r="K1551" s="34" t="s">
        <v>390</v>
      </c>
      <c r="L1551" s="34" t="s">
        <v>107</v>
      </c>
      <c r="M1551" s="34" t="s">
        <v>81</v>
      </c>
      <c r="N1551" s="34" t="s">
        <v>389</v>
      </c>
      <c r="O1551" s="38"/>
      <c r="P1551" s="34"/>
      <c r="Q1551" s="34"/>
      <c r="R1551" s="284"/>
      <c r="S1551" s="285"/>
      <c r="T1551" s="38"/>
      <c r="U1551" s="38"/>
      <c r="V1551" s="42"/>
      <c r="W1551" s="38"/>
      <c r="X1551" s="43"/>
      <c r="Y1551" s="271"/>
      <c r="Z1551" s="271"/>
      <c r="AA1551" s="271"/>
      <c r="AB1551" s="271"/>
    </row>
    <row r="1552" spans="1:28" ht="16">
      <c r="A1552" s="34">
        <f t="shared" si="28"/>
        <v>260</v>
      </c>
      <c r="B1552" s="378">
        <v>45966</v>
      </c>
      <c r="C1552" s="34" t="s">
        <v>2740</v>
      </c>
      <c r="D1552" s="280"/>
      <c r="E1552" s="34" t="s">
        <v>5340</v>
      </c>
      <c r="F1552" s="144" t="s">
        <v>5789</v>
      </c>
      <c r="G1552" s="144"/>
      <c r="H1552" s="144"/>
      <c r="I1552" s="34" t="s">
        <v>26</v>
      </c>
      <c r="J1552" s="34" t="s">
        <v>27</v>
      </c>
      <c r="K1552" s="34" t="s">
        <v>390</v>
      </c>
      <c r="L1552" s="34" t="s">
        <v>29</v>
      </c>
      <c r="M1552" s="34" t="s">
        <v>91</v>
      </c>
      <c r="N1552" s="34" t="s">
        <v>389</v>
      </c>
      <c r="O1552" s="38"/>
      <c r="P1552" s="34"/>
      <c r="Q1552" s="34"/>
      <c r="R1552" s="284"/>
      <c r="S1552" s="285"/>
      <c r="T1552" s="38"/>
      <c r="U1552" s="38"/>
      <c r="V1552" s="42"/>
      <c r="W1552" s="38"/>
      <c r="X1552" s="43"/>
      <c r="Y1552" s="271"/>
      <c r="Z1552" s="271"/>
      <c r="AA1552" s="271"/>
      <c r="AB1552" s="271"/>
    </row>
    <row r="1553" spans="1:28" ht="16">
      <c r="A1553" s="34">
        <f t="shared" si="28"/>
        <v>261</v>
      </c>
      <c r="B1553" s="378">
        <v>45966</v>
      </c>
      <c r="C1553" s="34" t="s">
        <v>5633</v>
      </c>
      <c r="D1553" s="280"/>
      <c r="E1553" s="34" t="s">
        <v>5752</v>
      </c>
      <c r="F1553" s="282" t="s">
        <v>5543</v>
      </c>
      <c r="G1553" s="282"/>
      <c r="H1553" s="282"/>
      <c r="I1553" s="34" t="s">
        <v>26</v>
      </c>
      <c r="J1553" s="34" t="s">
        <v>38</v>
      </c>
      <c r="K1553" s="34" t="s">
        <v>390</v>
      </c>
      <c r="L1553" s="34" t="s">
        <v>107</v>
      </c>
      <c r="M1553" s="34" t="s">
        <v>161</v>
      </c>
      <c r="N1553" s="34" t="s">
        <v>389</v>
      </c>
      <c r="O1553" s="38"/>
      <c r="P1553" s="34"/>
      <c r="Q1553" s="34"/>
      <c r="R1553" s="284"/>
      <c r="S1553" s="285"/>
      <c r="T1553" s="38"/>
      <c r="U1553" s="38"/>
      <c r="V1553" s="42"/>
      <c r="W1553" s="38"/>
      <c r="X1553" s="43"/>
      <c r="Y1553" s="271"/>
      <c r="Z1553" s="271"/>
      <c r="AA1553" s="271"/>
      <c r="AB1553" s="271"/>
    </row>
    <row r="1554" spans="1:28" ht="16">
      <c r="A1554" s="34">
        <f t="shared" si="28"/>
        <v>262</v>
      </c>
      <c r="B1554" s="378">
        <v>45966</v>
      </c>
      <c r="C1554" s="34" t="s">
        <v>5984</v>
      </c>
      <c r="D1554" s="280"/>
      <c r="E1554" s="34" t="s">
        <v>5834</v>
      </c>
      <c r="F1554" s="364" t="s">
        <v>5795</v>
      </c>
      <c r="G1554" s="364"/>
      <c r="H1554" s="364"/>
      <c r="I1554" s="34" t="s">
        <v>48</v>
      </c>
      <c r="J1554" s="34" t="s">
        <v>38</v>
      </c>
      <c r="K1554" s="34" t="s">
        <v>391</v>
      </c>
      <c r="L1554" s="34" t="s">
        <v>107</v>
      </c>
      <c r="M1554" s="34" t="s">
        <v>303</v>
      </c>
      <c r="N1554" s="34" t="s">
        <v>389</v>
      </c>
      <c r="O1554" s="38"/>
      <c r="P1554" s="34"/>
      <c r="Q1554" s="34"/>
      <c r="R1554" s="284"/>
      <c r="S1554" s="285"/>
      <c r="T1554" s="38"/>
      <c r="U1554" s="38"/>
      <c r="V1554" s="42"/>
      <c r="W1554" s="38"/>
      <c r="X1554" s="43"/>
      <c r="Y1554" s="271"/>
      <c r="Z1554" s="271"/>
      <c r="AA1554" s="271"/>
      <c r="AB1554" s="271"/>
    </row>
    <row r="1555" spans="1:28" ht="17">
      <c r="A1555" s="131">
        <f t="shared" si="28"/>
        <v>263</v>
      </c>
      <c r="B1555" s="316">
        <v>45966</v>
      </c>
      <c r="C1555" s="131" t="s">
        <v>5985</v>
      </c>
      <c r="D1555" s="321"/>
      <c r="E1555" s="131" t="s">
        <v>5834</v>
      </c>
      <c r="F1555" s="364" t="s">
        <v>5795</v>
      </c>
      <c r="G1555" s="364"/>
      <c r="H1555" s="364"/>
      <c r="I1555" s="131" t="s">
        <v>26</v>
      </c>
      <c r="J1555" s="131" t="s">
        <v>38</v>
      </c>
      <c r="K1555" s="131" t="s">
        <v>391</v>
      </c>
      <c r="L1555" s="131" t="s">
        <v>107</v>
      </c>
      <c r="M1555" s="131" t="s">
        <v>81</v>
      </c>
      <c r="N1555" s="131" t="s">
        <v>234</v>
      </c>
      <c r="O1555" s="133"/>
      <c r="P1555" s="131"/>
      <c r="Q1555" s="322"/>
      <c r="R1555" s="328"/>
      <c r="S1555" s="302" t="s">
        <v>5986</v>
      </c>
      <c r="T1555" s="133"/>
      <c r="U1555" s="133"/>
      <c r="V1555" s="323"/>
      <c r="W1555" s="133"/>
      <c r="X1555" s="319"/>
      <c r="Y1555" s="320"/>
      <c r="Z1555" s="320"/>
      <c r="AA1555" s="320"/>
      <c r="AB1555" s="320"/>
    </row>
    <row r="1556" spans="1:28" ht="17">
      <c r="A1556" s="34">
        <f t="shared" si="28"/>
        <v>264</v>
      </c>
      <c r="B1556" s="378">
        <v>45966</v>
      </c>
      <c r="C1556" s="34" t="s">
        <v>5987</v>
      </c>
      <c r="D1556" s="280"/>
      <c r="E1556" s="34"/>
      <c r="F1556" s="144"/>
      <c r="G1556" s="144"/>
      <c r="H1556" s="144"/>
      <c r="I1556" s="34"/>
      <c r="J1556" s="34"/>
      <c r="K1556" s="34"/>
      <c r="L1556" s="34"/>
      <c r="M1556" s="34" t="s">
        <v>361</v>
      </c>
      <c r="N1556" s="34"/>
      <c r="O1556" s="38" t="s">
        <v>4264</v>
      </c>
      <c r="P1556" s="34"/>
      <c r="Q1556" s="34"/>
      <c r="R1556" s="284" t="s">
        <v>4344</v>
      </c>
      <c r="S1556" s="285" t="s">
        <v>5988</v>
      </c>
      <c r="T1556" s="38" t="s">
        <v>4264</v>
      </c>
      <c r="U1556" s="38" t="s">
        <v>44</v>
      </c>
      <c r="V1556" s="42" t="s">
        <v>462</v>
      </c>
      <c r="W1556" s="38" t="s">
        <v>27</v>
      </c>
      <c r="X1556" s="43"/>
      <c r="Y1556" s="271"/>
      <c r="Z1556" s="271"/>
      <c r="AA1556" s="271"/>
      <c r="AB1556" s="271"/>
    </row>
    <row r="1557" spans="1:28" ht="17">
      <c r="A1557" s="34">
        <f t="shared" si="28"/>
        <v>265</v>
      </c>
      <c r="B1557" s="378">
        <v>45966</v>
      </c>
      <c r="C1557" s="34" t="s">
        <v>2990</v>
      </c>
      <c r="D1557" s="336"/>
      <c r="E1557" s="34"/>
      <c r="F1557" s="144"/>
      <c r="G1557" s="144"/>
      <c r="H1557" s="144"/>
      <c r="I1557" s="34" t="s">
        <v>48</v>
      </c>
      <c r="J1557" s="34" t="s">
        <v>27</v>
      </c>
      <c r="K1557" s="34" t="s">
        <v>391</v>
      </c>
      <c r="L1557" s="34" t="s">
        <v>29</v>
      </c>
      <c r="M1557" s="34" t="s">
        <v>361</v>
      </c>
      <c r="N1557" s="34" t="s">
        <v>227</v>
      </c>
      <c r="O1557" s="38" t="s">
        <v>1169</v>
      </c>
      <c r="P1557" s="34" t="s">
        <v>598</v>
      </c>
      <c r="Q1557" s="55">
        <v>45966</v>
      </c>
      <c r="R1557" s="284" t="s">
        <v>4508</v>
      </c>
      <c r="S1557" s="285"/>
      <c r="T1557" s="38"/>
      <c r="U1557" s="38"/>
      <c r="V1557" s="42"/>
      <c r="W1557" s="38"/>
      <c r="X1557" s="43"/>
      <c r="Y1557" s="271"/>
      <c r="Z1557" s="271"/>
      <c r="AA1557" s="271"/>
      <c r="AB1557" s="271"/>
    </row>
    <row r="1558" spans="1:28" ht="17">
      <c r="A1558" s="34">
        <f t="shared" si="28"/>
        <v>266</v>
      </c>
      <c r="B1558" s="378">
        <v>45966</v>
      </c>
      <c r="C1558" s="34" t="s">
        <v>5989</v>
      </c>
      <c r="D1558" s="280"/>
      <c r="E1558" s="34"/>
      <c r="F1558" s="144"/>
      <c r="G1558" s="144"/>
      <c r="H1558" s="144"/>
      <c r="I1558" s="34" t="s">
        <v>48</v>
      </c>
      <c r="J1558" s="34" t="s">
        <v>27</v>
      </c>
      <c r="K1558" s="34" t="s">
        <v>391</v>
      </c>
      <c r="L1558" s="34" t="s">
        <v>49</v>
      </c>
      <c r="M1558" s="34" t="s">
        <v>361</v>
      </c>
      <c r="N1558" s="34" t="s">
        <v>227</v>
      </c>
      <c r="O1558" s="38" t="s">
        <v>32</v>
      </c>
      <c r="P1558" s="34"/>
      <c r="Q1558" s="34"/>
      <c r="R1558" s="284" t="s">
        <v>4364</v>
      </c>
      <c r="S1558" s="288" t="s">
        <v>5990</v>
      </c>
      <c r="T1558" s="38"/>
      <c r="U1558" s="38"/>
      <c r="V1558" s="286"/>
      <c r="W1558" s="38"/>
      <c r="X1558" s="43"/>
      <c r="Y1558" s="271"/>
      <c r="Z1558" s="271"/>
      <c r="AA1558" s="271"/>
      <c r="AB1558" s="271"/>
    </row>
    <row r="1559" spans="1:28" ht="16">
      <c r="A1559" s="34">
        <f t="shared" si="28"/>
        <v>267</v>
      </c>
      <c r="B1559" s="378">
        <v>45966</v>
      </c>
      <c r="C1559" s="34" t="s">
        <v>5991</v>
      </c>
      <c r="D1559" s="280"/>
      <c r="E1559" s="34" t="s">
        <v>5822</v>
      </c>
      <c r="F1559" s="368" t="s">
        <v>5823</v>
      </c>
      <c r="G1559" s="368"/>
      <c r="H1559" s="368"/>
      <c r="I1559" s="34" t="s">
        <v>26</v>
      </c>
      <c r="J1559" s="34"/>
      <c r="K1559" s="34" t="s">
        <v>391</v>
      </c>
      <c r="L1559" s="34" t="s">
        <v>29</v>
      </c>
      <c r="M1559" s="34"/>
      <c r="N1559" s="34" t="s">
        <v>221</v>
      </c>
      <c r="O1559" s="38"/>
      <c r="P1559" s="34"/>
      <c r="Q1559" s="34"/>
      <c r="R1559" s="284"/>
      <c r="S1559" s="285"/>
      <c r="T1559" s="38"/>
      <c r="U1559" s="38"/>
      <c r="V1559" s="42"/>
      <c r="W1559" s="38"/>
      <c r="X1559" s="43"/>
      <c r="Y1559" s="271"/>
      <c r="Z1559" s="271"/>
      <c r="AA1559" s="271"/>
      <c r="AB1559" s="271"/>
    </row>
    <row r="1560" spans="1:28" ht="16">
      <c r="A1560" s="34">
        <f t="shared" si="28"/>
        <v>268</v>
      </c>
      <c r="B1560" s="378">
        <v>45966</v>
      </c>
      <c r="C1560" s="34" t="s">
        <v>5992</v>
      </c>
      <c r="D1560" s="280"/>
      <c r="E1560" s="34"/>
      <c r="F1560" s="144"/>
      <c r="G1560" s="144"/>
      <c r="H1560" s="144"/>
      <c r="I1560" s="34" t="s">
        <v>48</v>
      </c>
      <c r="J1560" s="34" t="s">
        <v>27</v>
      </c>
      <c r="K1560" s="34" t="s">
        <v>391</v>
      </c>
      <c r="L1560" s="34" t="s">
        <v>29</v>
      </c>
      <c r="M1560" s="34"/>
      <c r="N1560" s="34" t="s">
        <v>347</v>
      </c>
      <c r="O1560" s="38"/>
      <c r="P1560" s="34"/>
      <c r="Q1560" s="34"/>
      <c r="R1560" s="284"/>
      <c r="S1560" s="285"/>
      <c r="T1560" s="38"/>
      <c r="U1560" s="38"/>
      <c r="V1560" s="42"/>
      <c r="W1560" s="38"/>
      <c r="X1560" s="43"/>
      <c r="Y1560" s="271"/>
      <c r="Z1560" s="271"/>
      <c r="AA1560" s="271"/>
      <c r="AB1560" s="271"/>
    </row>
    <row r="1561" spans="1:28" ht="16">
      <c r="A1561" s="34">
        <f t="shared" si="28"/>
        <v>269</v>
      </c>
      <c r="B1561" s="279">
        <f t="shared" ref="B1561:G1561" si="29">B1560+1</f>
        <v>45967</v>
      </c>
      <c r="C1561" s="34" t="e">
        <f t="shared" si="29"/>
        <v>#VALUE!</v>
      </c>
      <c r="D1561" s="34"/>
      <c r="E1561" s="34">
        <f t="shared" si="29"/>
        <v>1</v>
      </c>
      <c r="F1561" s="34">
        <f t="shared" si="29"/>
        <v>1</v>
      </c>
      <c r="G1561" s="34">
        <f t="shared" si="29"/>
        <v>1</v>
      </c>
      <c r="H1561" s="34"/>
      <c r="I1561" s="34" t="e">
        <f t="shared" ref="I1561:AB1561" si="30">I1560+1</f>
        <v>#VALUE!</v>
      </c>
      <c r="J1561" s="34" t="e">
        <f t="shared" si="30"/>
        <v>#VALUE!</v>
      </c>
      <c r="K1561" s="34" t="e">
        <f t="shared" si="30"/>
        <v>#VALUE!</v>
      </c>
      <c r="L1561" s="34" t="e">
        <f t="shared" si="30"/>
        <v>#VALUE!</v>
      </c>
      <c r="M1561" s="34">
        <f t="shared" si="30"/>
        <v>1</v>
      </c>
      <c r="N1561" s="34" t="e">
        <f t="shared" si="30"/>
        <v>#VALUE!</v>
      </c>
      <c r="O1561" s="34">
        <f t="shared" si="30"/>
        <v>1</v>
      </c>
      <c r="P1561" s="34">
        <f t="shared" si="30"/>
        <v>1</v>
      </c>
      <c r="Q1561" s="34">
        <f t="shared" si="30"/>
        <v>1</v>
      </c>
      <c r="R1561" s="34">
        <f t="shared" si="30"/>
        <v>1</v>
      </c>
      <c r="S1561" s="34">
        <f t="shared" si="30"/>
        <v>1</v>
      </c>
      <c r="T1561" s="34">
        <f t="shared" si="30"/>
        <v>1</v>
      </c>
      <c r="U1561" s="34">
        <f t="shared" si="30"/>
        <v>1</v>
      </c>
      <c r="V1561" s="379">
        <f t="shared" si="30"/>
        <v>1</v>
      </c>
      <c r="W1561" s="34">
        <f t="shared" si="30"/>
        <v>1</v>
      </c>
      <c r="X1561" s="34">
        <f t="shared" si="30"/>
        <v>1</v>
      </c>
      <c r="Y1561" s="34">
        <f t="shared" si="30"/>
        <v>1</v>
      </c>
      <c r="Z1561" s="34">
        <f t="shared" si="30"/>
        <v>1</v>
      </c>
      <c r="AA1561" s="34">
        <f t="shared" si="30"/>
        <v>1</v>
      </c>
      <c r="AB1561" s="34">
        <f t="shared" si="30"/>
        <v>1</v>
      </c>
    </row>
    <row r="1562" spans="1:28" ht="34">
      <c r="A1562" s="34">
        <f t="shared" si="28"/>
        <v>270</v>
      </c>
      <c r="B1562" s="378">
        <v>45966</v>
      </c>
      <c r="C1562" s="34" t="s">
        <v>5993</v>
      </c>
      <c r="D1562" s="280"/>
      <c r="E1562" s="34" t="s">
        <v>5735</v>
      </c>
      <c r="F1562" s="282" t="s">
        <v>5488</v>
      </c>
      <c r="G1562" s="282"/>
      <c r="H1562" s="282"/>
      <c r="I1562" s="34" t="s">
        <v>26</v>
      </c>
      <c r="J1562" s="34" t="s">
        <v>27</v>
      </c>
      <c r="K1562" s="34" t="s">
        <v>388</v>
      </c>
      <c r="L1562" s="34" t="s">
        <v>29</v>
      </c>
      <c r="M1562" s="34" t="s">
        <v>212</v>
      </c>
      <c r="N1562" s="34" t="s">
        <v>234</v>
      </c>
      <c r="O1562" s="38" t="s">
        <v>32</v>
      </c>
      <c r="P1562" s="34"/>
      <c r="Q1562" s="34"/>
      <c r="R1562" s="284" t="s">
        <v>5994</v>
      </c>
      <c r="S1562" s="285" t="s">
        <v>5995</v>
      </c>
      <c r="T1562" s="38"/>
      <c r="U1562" s="38"/>
      <c r="V1562" s="286"/>
      <c r="W1562" s="38"/>
      <c r="X1562" s="43"/>
      <c r="Y1562" s="271"/>
      <c r="Z1562" s="271"/>
      <c r="AA1562" s="271"/>
      <c r="AB1562" s="271"/>
    </row>
    <row r="1563" spans="1:28" ht="34">
      <c r="A1563" s="34">
        <f t="shared" si="28"/>
        <v>271</v>
      </c>
      <c r="B1563" s="378">
        <v>45966</v>
      </c>
      <c r="C1563" s="34" t="s">
        <v>5996</v>
      </c>
      <c r="D1563" s="280"/>
      <c r="E1563" s="34"/>
      <c r="F1563" s="144"/>
      <c r="G1563" s="144"/>
      <c r="H1563" s="144"/>
      <c r="I1563" s="34" t="s">
        <v>48</v>
      </c>
      <c r="J1563" s="34" t="s">
        <v>27</v>
      </c>
      <c r="K1563" s="34" t="s">
        <v>388</v>
      </c>
      <c r="L1563" s="34" t="s">
        <v>29</v>
      </c>
      <c r="M1563" s="34" t="s">
        <v>91</v>
      </c>
      <c r="N1563" s="34" t="s">
        <v>227</v>
      </c>
      <c r="O1563" s="38" t="s">
        <v>32</v>
      </c>
      <c r="P1563" s="34" t="s">
        <v>5997</v>
      </c>
      <c r="Q1563" s="44">
        <v>45976</v>
      </c>
      <c r="R1563" s="284" t="s">
        <v>4344</v>
      </c>
      <c r="S1563" s="285" t="s">
        <v>5998</v>
      </c>
      <c r="T1563" s="38" t="s">
        <v>32</v>
      </c>
      <c r="U1563" s="38" t="s">
        <v>44</v>
      </c>
      <c r="V1563" s="286">
        <v>7500000</v>
      </c>
      <c r="W1563" s="38" t="s">
        <v>27</v>
      </c>
      <c r="X1563" s="43"/>
      <c r="Y1563" s="271"/>
      <c r="Z1563" s="271"/>
      <c r="AA1563" s="271"/>
      <c r="AB1563" s="271"/>
    </row>
    <row r="1564" spans="1:28" ht="17">
      <c r="A1564" s="34">
        <f t="shared" si="28"/>
        <v>272</v>
      </c>
      <c r="B1564" s="378">
        <v>45966</v>
      </c>
      <c r="C1564" s="34" t="s">
        <v>5999</v>
      </c>
      <c r="D1564" s="280"/>
      <c r="E1564" s="34" t="s">
        <v>5757</v>
      </c>
      <c r="F1564" s="282" t="s">
        <v>5758</v>
      </c>
      <c r="G1564" s="282"/>
      <c r="H1564" s="282"/>
      <c r="I1564" s="34" t="s">
        <v>26</v>
      </c>
      <c r="J1564" s="34" t="s">
        <v>27</v>
      </c>
      <c r="K1564" s="34" t="s">
        <v>390</v>
      </c>
      <c r="L1564" s="34" t="s">
        <v>29</v>
      </c>
      <c r="M1564" s="34" t="s">
        <v>361</v>
      </c>
      <c r="N1564" s="34" t="s">
        <v>227</v>
      </c>
      <c r="O1564" s="38" t="s">
        <v>4264</v>
      </c>
      <c r="P1564" s="34"/>
      <c r="Q1564" s="34"/>
      <c r="R1564" s="284" t="s">
        <v>4364</v>
      </c>
      <c r="S1564" s="285"/>
      <c r="T1564" s="38"/>
      <c r="U1564" s="38"/>
      <c r="V1564" s="42"/>
      <c r="W1564" s="38"/>
      <c r="X1564" s="43"/>
      <c r="Y1564" s="271"/>
      <c r="Z1564" s="271"/>
      <c r="AA1564" s="271"/>
      <c r="AB1564" s="271"/>
    </row>
    <row r="1565" spans="1:28" ht="16">
      <c r="A1565" s="34">
        <f t="shared" si="28"/>
        <v>273</v>
      </c>
      <c r="B1565" s="378">
        <v>45966</v>
      </c>
      <c r="C1565" s="34" t="s">
        <v>6000</v>
      </c>
      <c r="D1565" s="336"/>
      <c r="E1565" s="34"/>
      <c r="F1565" s="144"/>
      <c r="G1565" s="144"/>
      <c r="H1565" s="144"/>
      <c r="I1565" s="34" t="s">
        <v>48</v>
      </c>
      <c r="J1565" s="34" t="s">
        <v>27</v>
      </c>
      <c r="K1565" s="34" t="s">
        <v>390</v>
      </c>
      <c r="L1565" s="34" t="s">
        <v>29</v>
      </c>
      <c r="M1565" s="34" t="s">
        <v>91</v>
      </c>
      <c r="N1565" s="34" t="s">
        <v>234</v>
      </c>
      <c r="O1565" s="38" t="s">
        <v>1169</v>
      </c>
      <c r="P1565" s="34"/>
      <c r="Q1565" s="34"/>
      <c r="R1565" s="284"/>
      <c r="S1565" s="285"/>
      <c r="T1565" s="38"/>
      <c r="U1565" s="38"/>
      <c r="V1565" s="42"/>
      <c r="W1565" s="38"/>
      <c r="X1565" s="43"/>
      <c r="Y1565" s="271"/>
      <c r="Z1565" s="271"/>
      <c r="AA1565" s="271"/>
      <c r="AB1565" s="271"/>
    </row>
    <row r="1566" spans="1:28" ht="34">
      <c r="A1566" s="34">
        <f t="shared" si="28"/>
        <v>274</v>
      </c>
      <c r="B1566" s="378">
        <v>45966</v>
      </c>
      <c r="C1566" s="34" t="s">
        <v>3989</v>
      </c>
      <c r="D1566" s="280"/>
      <c r="E1566" s="34"/>
      <c r="F1566" s="144"/>
      <c r="G1566" s="144"/>
      <c r="H1566" s="144"/>
      <c r="I1566" s="34" t="s">
        <v>48</v>
      </c>
      <c r="J1566" s="34" t="s">
        <v>27</v>
      </c>
      <c r="K1566" s="34" t="s">
        <v>390</v>
      </c>
      <c r="L1566" s="34" t="s">
        <v>29</v>
      </c>
      <c r="M1566" s="34" t="s">
        <v>212</v>
      </c>
      <c r="N1566" s="34" t="s">
        <v>227</v>
      </c>
      <c r="O1566" s="38" t="s">
        <v>32</v>
      </c>
      <c r="P1566" s="34"/>
      <c r="Q1566" s="34"/>
      <c r="R1566" s="284" t="s">
        <v>5829</v>
      </c>
      <c r="S1566" s="285" t="s">
        <v>6001</v>
      </c>
      <c r="T1566" s="38"/>
      <c r="U1566" s="38"/>
      <c r="V1566" s="286"/>
      <c r="W1566" s="38"/>
      <c r="X1566" s="43"/>
      <c r="Y1566" s="271"/>
      <c r="Z1566" s="271"/>
      <c r="AA1566" s="271"/>
      <c r="AB1566" s="271"/>
    </row>
    <row r="1567" spans="1:28" ht="17">
      <c r="A1567" s="34">
        <f t="shared" si="28"/>
        <v>275</v>
      </c>
      <c r="B1567" s="378">
        <v>45966</v>
      </c>
      <c r="C1567" s="34" t="s">
        <v>6002</v>
      </c>
      <c r="D1567" s="280"/>
      <c r="E1567" s="34"/>
      <c r="F1567" s="144"/>
      <c r="G1567" s="144"/>
      <c r="H1567" s="144"/>
      <c r="I1567" s="34" t="s">
        <v>48</v>
      </c>
      <c r="J1567" s="34" t="s">
        <v>27</v>
      </c>
      <c r="K1567" s="34" t="s">
        <v>390</v>
      </c>
      <c r="L1567" s="34" t="s">
        <v>29</v>
      </c>
      <c r="M1567" s="34" t="s">
        <v>361</v>
      </c>
      <c r="N1567" s="34" t="s">
        <v>227</v>
      </c>
      <c r="O1567" s="38" t="s">
        <v>4264</v>
      </c>
      <c r="P1567" s="34"/>
      <c r="Q1567" s="34"/>
      <c r="R1567" s="284" t="s">
        <v>4364</v>
      </c>
      <c r="S1567" s="285"/>
      <c r="T1567" s="38"/>
      <c r="U1567" s="38"/>
      <c r="V1567" s="42"/>
      <c r="W1567" s="38"/>
      <c r="X1567" s="43"/>
      <c r="Y1567" s="271"/>
      <c r="Z1567" s="271"/>
      <c r="AA1567" s="271"/>
      <c r="AB1567" s="271"/>
    </row>
    <row r="1568" spans="1:28" ht="17">
      <c r="A1568" s="34">
        <f t="shared" si="28"/>
        <v>276</v>
      </c>
      <c r="B1568" s="378">
        <v>45966</v>
      </c>
      <c r="C1568" s="34" t="s">
        <v>6003</v>
      </c>
      <c r="D1568" s="292"/>
      <c r="E1568" s="34" t="s">
        <v>193</v>
      </c>
      <c r="F1568" s="144"/>
      <c r="G1568" s="144"/>
      <c r="H1568" s="144"/>
      <c r="I1568" s="34" t="s">
        <v>26</v>
      </c>
      <c r="J1568" s="34" t="s">
        <v>27</v>
      </c>
      <c r="K1568" s="34" t="s">
        <v>388</v>
      </c>
      <c r="L1568" s="34" t="s">
        <v>29</v>
      </c>
      <c r="M1568" s="34" t="s">
        <v>361</v>
      </c>
      <c r="N1568" s="34" t="s">
        <v>227</v>
      </c>
      <c r="O1568" s="38" t="s">
        <v>32</v>
      </c>
      <c r="P1568" s="34" t="s">
        <v>102</v>
      </c>
      <c r="Q1568" s="44">
        <v>45974</v>
      </c>
      <c r="R1568" s="284" t="s">
        <v>4344</v>
      </c>
      <c r="S1568" s="285" t="s">
        <v>6004</v>
      </c>
      <c r="T1568" s="38"/>
      <c r="U1568" s="38" t="s">
        <v>97</v>
      </c>
      <c r="V1568" s="286"/>
      <c r="W1568" s="38"/>
      <c r="X1568" s="43"/>
      <c r="Y1568" s="271"/>
      <c r="Z1568" s="271"/>
      <c r="AA1568" s="271"/>
      <c r="AB1568" s="271"/>
    </row>
    <row r="1569" spans="1:28" ht="17">
      <c r="A1569" s="34">
        <f t="shared" si="28"/>
        <v>277</v>
      </c>
      <c r="B1569" s="378">
        <v>45966</v>
      </c>
      <c r="C1569" s="34" t="s">
        <v>5844</v>
      </c>
      <c r="D1569" s="280"/>
      <c r="E1569" s="34" t="s">
        <v>2128</v>
      </c>
      <c r="F1569" s="282" t="s">
        <v>5543</v>
      </c>
      <c r="G1569" s="282"/>
      <c r="H1569" s="282"/>
      <c r="I1569" s="34" t="s">
        <v>26</v>
      </c>
      <c r="J1569" s="34" t="s">
        <v>38</v>
      </c>
      <c r="K1569" s="34" t="s">
        <v>390</v>
      </c>
      <c r="L1569" s="34" t="s">
        <v>107</v>
      </c>
      <c r="M1569" s="34" t="s">
        <v>161</v>
      </c>
      <c r="N1569" s="34" t="s">
        <v>234</v>
      </c>
      <c r="O1569" s="38" t="s">
        <v>4264</v>
      </c>
      <c r="P1569" s="34"/>
      <c r="Q1569" s="34"/>
      <c r="R1569" s="284" t="s">
        <v>4508</v>
      </c>
      <c r="S1569" s="285"/>
      <c r="T1569" s="38"/>
      <c r="U1569" s="38"/>
      <c r="V1569" s="42"/>
      <c r="W1569" s="38"/>
      <c r="X1569" s="43"/>
      <c r="Y1569" s="271"/>
      <c r="Z1569" s="271"/>
      <c r="AA1569" s="271"/>
      <c r="AB1569" s="271"/>
    </row>
    <row r="1570" spans="1:28" ht="16">
      <c r="A1570" s="34">
        <f t="shared" si="28"/>
        <v>278</v>
      </c>
      <c r="B1570" s="378">
        <v>45966</v>
      </c>
      <c r="C1570" s="34" t="s">
        <v>6005</v>
      </c>
      <c r="D1570" s="280"/>
      <c r="E1570" s="34" t="s">
        <v>5763</v>
      </c>
      <c r="F1570" s="282" t="s">
        <v>5758</v>
      </c>
      <c r="G1570" s="282"/>
      <c r="H1570" s="282"/>
      <c r="I1570" s="34" t="s">
        <v>26</v>
      </c>
      <c r="J1570" s="34" t="s">
        <v>27</v>
      </c>
      <c r="K1570" s="34" t="s">
        <v>390</v>
      </c>
      <c r="L1570" s="34" t="s">
        <v>29</v>
      </c>
      <c r="M1570" s="34" t="s">
        <v>217</v>
      </c>
      <c r="N1570" s="34" t="s">
        <v>389</v>
      </c>
      <c r="O1570" s="38"/>
      <c r="P1570" s="34"/>
      <c r="Q1570" s="34"/>
      <c r="R1570" s="284"/>
      <c r="S1570" s="285"/>
      <c r="T1570" s="38"/>
      <c r="U1570" s="38"/>
      <c r="V1570" s="42"/>
      <c r="W1570" s="38"/>
      <c r="X1570" s="43"/>
      <c r="Y1570" s="271"/>
      <c r="Z1570" s="271"/>
      <c r="AA1570" s="271"/>
      <c r="AB1570" s="271"/>
    </row>
    <row r="1571" spans="1:28" ht="16">
      <c r="A1571" s="34">
        <f t="shared" si="28"/>
        <v>279</v>
      </c>
      <c r="B1571" s="378">
        <v>45966</v>
      </c>
      <c r="C1571" s="34" t="s">
        <v>6006</v>
      </c>
      <c r="D1571" s="280"/>
      <c r="E1571" s="34" t="s">
        <v>5763</v>
      </c>
      <c r="F1571" s="282" t="s">
        <v>5758</v>
      </c>
      <c r="G1571" s="282"/>
      <c r="H1571" s="282"/>
      <c r="I1571" s="34" t="s">
        <v>26</v>
      </c>
      <c r="J1571" s="34" t="s">
        <v>27</v>
      </c>
      <c r="K1571" s="34" t="s">
        <v>390</v>
      </c>
      <c r="L1571" s="34" t="s">
        <v>29</v>
      </c>
      <c r="M1571" s="34" t="s">
        <v>361</v>
      </c>
      <c r="N1571" s="34" t="s">
        <v>389</v>
      </c>
      <c r="O1571" s="38"/>
      <c r="P1571" s="34"/>
      <c r="Q1571" s="34"/>
      <c r="R1571" s="284"/>
      <c r="S1571" s="285"/>
      <c r="T1571" s="38"/>
      <c r="U1571" s="38"/>
      <c r="V1571" s="42"/>
      <c r="W1571" s="38"/>
      <c r="X1571" s="43"/>
      <c r="Y1571" s="271"/>
      <c r="Z1571" s="271"/>
      <c r="AA1571" s="271"/>
      <c r="AB1571" s="271"/>
    </row>
    <row r="1572" spans="1:28" ht="16">
      <c r="A1572" s="34">
        <f t="shared" si="28"/>
        <v>280</v>
      </c>
      <c r="B1572" s="378">
        <v>45966</v>
      </c>
      <c r="C1572" s="34" t="s">
        <v>6007</v>
      </c>
      <c r="D1572" s="280"/>
      <c r="E1572" s="34" t="s">
        <v>5468</v>
      </c>
      <c r="F1572" s="282" t="s">
        <v>24</v>
      </c>
      <c r="G1572" s="282"/>
      <c r="H1572" s="282"/>
      <c r="I1572" s="34" t="s">
        <v>26</v>
      </c>
      <c r="J1572" s="34" t="s">
        <v>27</v>
      </c>
      <c r="K1572" s="34" t="s">
        <v>390</v>
      </c>
      <c r="L1572" s="34" t="s">
        <v>29</v>
      </c>
      <c r="M1572" s="34" t="s">
        <v>203</v>
      </c>
      <c r="N1572" s="34" t="s">
        <v>389</v>
      </c>
      <c r="O1572" s="38"/>
      <c r="P1572" s="34"/>
      <c r="Q1572" s="34"/>
      <c r="R1572" s="284"/>
      <c r="S1572" s="285"/>
      <c r="T1572" s="38"/>
      <c r="U1572" s="38"/>
      <c r="V1572" s="42"/>
      <c r="W1572" s="38"/>
      <c r="X1572" s="43"/>
      <c r="Y1572" s="271"/>
      <c r="Z1572" s="271"/>
      <c r="AA1572" s="271"/>
      <c r="AB1572" s="271"/>
    </row>
    <row r="1573" spans="1:28" ht="16">
      <c r="A1573" s="34">
        <f t="shared" si="28"/>
        <v>281</v>
      </c>
      <c r="B1573" s="378">
        <v>45966</v>
      </c>
      <c r="C1573" s="34" t="s">
        <v>6008</v>
      </c>
      <c r="D1573" s="280"/>
      <c r="E1573" s="34" t="s">
        <v>5763</v>
      </c>
      <c r="F1573" s="282" t="s">
        <v>5758</v>
      </c>
      <c r="G1573" s="282"/>
      <c r="H1573" s="282"/>
      <c r="I1573" s="34" t="s">
        <v>26</v>
      </c>
      <c r="J1573" s="34" t="s">
        <v>27</v>
      </c>
      <c r="K1573" s="34" t="s">
        <v>390</v>
      </c>
      <c r="L1573" s="34" t="s">
        <v>29</v>
      </c>
      <c r="M1573" s="34" t="s">
        <v>203</v>
      </c>
      <c r="N1573" s="34" t="s">
        <v>389</v>
      </c>
      <c r="O1573" s="38"/>
      <c r="P1573" s="34"/>
      <c r="Q1573" s="34"/>
      <c r="R1573" s="284"/>
      <c r="S1573" s="285"/>
      <c r="T1573" s="38"/>
      <c r="U1573" s="38"/>
      <c r="V1573" s="42"/>
      <c r="W1573" s="38"/>
      <c r="X1573" s="43"/>
      <c r="Y1573" s="271"/>
      <c r="Z1573" s="271"/>
      <c r="AA1573" s="271"/>
      <c r="AB1573" s="271"/>
    </row>
    <row r="1574" spans="1:28" ht="16">
      <c r="A1574" s="34">
        <f t="shared" si="28"/>
        <v>282</v>
      </c>
      <c r="B1574" s="378">
        <v>45966</v>
      </c>
      <c r="C1574" s="34" t="s">
        <v>6009</v>
      </c>
      <c r="D1574" s="280"/>
      <c r="E1574" s="34"/>
      <c r="F1574" s="144"/>
      <c r="G1574" s="144"/>
      <c r="H1574" s="144"/>
      <c r="I1574" s="34" t="s">
        <v>48</v>
      </c>
      <c r="J1574" s="34" t="s">
        <v>27</v>
      </c>
      <c r="K1574" s="34" t="s">
        <v>390</v>
      </c>
      <c r="L1574" s="34" t="s">
        <v>29</v>
      </c>
      <c r="M1574" s="34"/>
      <c r="N1574" s="34" t="s">
        <v>347</v>
      </c>
      <c r="O1574" s="38"/>
      <c r="P1574" s="34"/>
      <c r="Q1574" s="34"/>
      <c r="R1574" s="284"/>
      <c r="S1574" s="285"/>
      <c r="T1574" s="38"/>
      <c r="U1574" s="38"/>
      <c r="V1574" s="42"/>
      <c r="W1574" s="38"/>
      <c r="X1574" s="43"/>
      <c r="Y1574" s="271"/>
      <c r="Z1574" s="271"/>
      <c r="AA1574" s="271"/>
      <c r="AB1574" s="271"/>
    </row>
    <row r="1575" spans="1:28" ht="17">
      <c r="A1575" s="34">
        <f t="shared" si="28"/>
        <v>283</v>
      </c>
      <c r="B1575" s="378">
        <v>45966</v>
      </c>
      <c r="C1575" s="34" t="s">
        <v>6010</v>
      </c>
      <c r="D1575" s="280"/>
      <c r="E1575" s="34"/>
      <c r="F1575" s="144"/>
      <c r="G1575" s="144"/>
      <c r="H1575" s="144"/>
      <c r="I1575" s="34"/>
      <c r="J1575" s="34"/>
      <c r="K1575" s="34"/>
      <c r="L1575" s="34" t="s">
        <v>62</v>
      </c>
      <c r="M1575" s="34" t="s">
        <v>161</v>
      </c>
      <c r="N1575" s="34"/>
      <c r="O1575" s="38" t="s">
        <v>32</v>
      </c>
      <c r="P1575" s="34"/>
      <c r="Q1575" s="34"/>
      <c r="R1575" s="284" t="s">
        <v>4964</v>
      </c>
      <c r="S1575" s="285" t="s">
        <v>5534</v>
      </c>
      <c r="T1575" s="38"/>
      <c r="U1575" s="38"/>
      <c r="V1575" s="286"/>
      <c r="W1575" s="38"/>
      <c r="X1575" s="43"/>
      <c r="Y1575" s="271"/>
      <c r="Z1575" s="271"/>
      <c r="AA1575" s="271"/>
      <c r="AB1575" s="271"/>
    </row>
    <row r="1576" spans="1:28" ht="16">
      <c r="A1576" s="34">
        <f t="shared" si="28"/>
        <v>284</v>
      </c>
      <c r="B1576" s="378">
        <v>45966</v>
      </c>
      <c r="C1576" s="34" t="s">
        <v>1207</v>
      </c>
      <c r="D1576" s="377"/>
      <c r="E1576" s="34"/>
      <c r="F1576" s="144"/>
      <c r="G1576" s="144"/>
      <c r="H1576" s="144"/>
      <c r="I1576" s="34" t="s">
        <v>48</v>
      </c>
      <c r="J1576" s="34" t="s">
        <v>27</v>
      </c>
      <c r="K1576" s="34" t="s">
        <v>390</v>
      </c>
      <c r="L1576" s="34" t="s">
        <v>29</v>
      </c>
      <c r="M1576" s="34" t="s">
        <v>81</v>
      </c>
      <c r="N1576" s="34" t="s">
        <v>227</v>
      </c>
      <c r="O1576" s="38" t="s">
        <v>4422</v>
      </c>
      <c r="P1576" s="34"/>
      <c r="Q1576" s="34"/>
      <c r="R1576" s="284"/>
      <c r="S1576" s="285"/>
      <c r="T1576" s="38"/>
      <c r="U1576" s="38"/>
      <c r="V1576" s="42"/>
      <c r="W1576" s="38"/>
      <c r="X1576" s="43"/>
      <c r="Y1576" s="271"/>
      <c r="Z1576" s="271"/>
      <c r="AA1576" s="271"/>
      <c r="AB1576" s="271"/>
    </row>
    <row r="1577" spans="1:28" ht="17">
      <c r="A1577" s="34">
        <f t="shared" si="28"/>
        <v>285</v>
      </c>
      <c r="B1577" s="378">
        <v>45966</v>
      </c>
      <c r="C1577" s="34" t="s">
        <v>6011</v>
      </c>
      <c r="D1577" s="280"/>
      <c r="E1577" s="34"/>
      <c r="F1577" s="144"/>
      <c r="G1577" s="144"/>
      <c r="H1577" s="144"/>
      <c r="I1577" s="34" t="s">
        <v>48</v>
      </c>
      <c r="J1577" s="34" t="s">
        <v>27</v>
      </c>
      <c r="K1577" s="34" t="s">
        <v>390</v>
      </c>
      <c r="L1577" s="34" t="s">
        <v>49</v>
      </c>
      <c r="M1577" s="34" t="s">
        <v>203</v>
      </c>
      <c r="N1577" s="34" t="s">
        <v>227</v>
      </c>
      <c r="O1577" s="38" t="s">
        <v>32</v>
      </c>
      <c r="P1577" s="34" t="s">
        <v>598</v>
      </c>
      <c r="Q1577" s="55">
        <v>45969</v>
      </c>
      <c r="R1577" s="284" t="s">
        <v>4424</v>
      </c>
      <c r="S1577" s="285" t="s">
        <v>6012</v>
      </c>
      <c r="T1577" s="38" t="s">
        <v>32</v>
      </c>
      <c r="U1577" s="38" t="s">
        <v>44</v>
      </c>
      <c r="V1577" s="286">
        <v>6290000</v>
      </c>
      <c r="W1577" s="38" t="s">
        <v>27</v>
      </c>
      <c r="X1577" s="43"/>
      <c r="Y1577" s="271"/>
      <c r="Z1577" s="271"/>
      <c r="AA1577" s="271"/>
      <c r="AB1577" s="271"/>
    </row>
    <row r="1578" spans="1:28" ht="17">
      <c r="A1578" s="34">
        <f t="shared" si="28"/>
        <v>286</v>
      </c>
      <c r="B1578" s="378">
        <v>45966</v>
      </c>
      <c r="C1578" s="34" t="s">
        <v>6013</v>
      </c>
      <c r="D1578" s="280"/>
      <c r="E1578" s="34"/>
      <c r="F1578" s="144"/>
      <c r="G1578" s="144"/>
      <c r="H1578" s="144"/>
      <c r="I1578" s="34" t="s">
        <v>48</v>
      </c>
      <c r="J1578" s="34" t="s">
        <v>27</v>
      </c>
      <c r="K1578" s="34" t="s">
        <v>391</v>
      </c>
      <c r="L1578" s="34" t="s">
        <v>29</v>
      </c>
      <c r="M1578" s="34" t="s">
        <v>203</v>
      </c>
      <c r="N1578" s="34" t="s">
        <v>227</v>
      </c>
      <c r="O1578" s="38" t="s">
        <v>4264</v>
      </c>
      <c r="P1578" s="34"/>
      <c r="Q1578" s="34"/>
      <c r="R1578" s="284" t="s">
        <v>4364</v>
      </c>
      <c r="S1578" s="285"/>
      <c r="T1578" s="38"/>
      <c r="U1578" s="38"/>
      <c r="V1578" s="42"/>
      <c r="W1578" s="38"/>
      <c r="X1578" s="43"/>
      <c r="Y1578" s="271"/>
      <c r="Z1578" s="271"/>
      <c r="AA1578" s="271"/>
      <c r="AB1578" s="271"/>
    </row>
    <row r="1579" spans="1:28" ht="17">
      <c r="A1579" s="34">
        <f t="shared" si="28"/>
        <v>287</v>
      </c>
      <c r="B1579" s="316">
        <v>45966</v>
      </c>
      <c r="C1579" s="131" t="s">
        <v>6014</v>
      </c>
      <c r="D1579" s="321"/>
      <c r="E1579" s="131"/>
      <c r="F1579" s="154"/>
      <c r="G1579" s="154"/>
      <c r="H1579" s="154"/>
      <c r="I1579" s="131"/>
      <c r="J1579" s="131"/>
      <c r="K1579" s="131"/>
      <c r="L1579" s="131" t="s">
        <v>62</v>
      </c>
      <c r="M1579" s="131" t="s">
        <v>477</v>
      </c>
      <c r="N1579" s="131"/>
      <c r="O1579" s="133"/>
      <c r="P1579" s="131"/>
      <c r="Q1579" s="131"/>
      <c r="R1579" s="328"/>
      <c r="S1579" s="302" t="s">
        <v>6015</v>
      </c>
      <c r="T1579" s="133"/>
      <c r="U1579" s="133"/>
      <c r="V1579" s="323"/>
      <c r="W1579" s="133"/>
      <c r="X1579" s="319"/>
      <c r="Y1579" s="320"/>
      <c r="Z1579" s="320"/>
      <c r="AA1579" s="320"/>
      <c r="AB1579" s="320"/>
    </row>
    <row r="1580" spans="1:28" ht="17">
      <c r="A1580" s="34">
        <f t="shared" si="28"/>
        <v>288</v>
      </c>
      <c r="B1580" s="378">
        <v>45966</v>
      </c>
      <c r="C1580" s="34" t="s">
        <v>6016</v>
      </c>
      <c r="D1580" s="280"/>
      <c r="E1580" s="34" t="s">
        <v>5625</v>
      </c>
      <c r="F1580" s="144" t="s">
        <v>4273</v>
      </c>
      <c r="G1580" s="144"/>
      <c r="H1580" s="144"/>
      <c r="I1580" s="34" t="s">
        <v>26</v>
      </c>
      <c r="J1580" s="34" t="s">
        <v>38</v>
      </c>
      <c r="K1580" s="34" t="s">
        <v>391</v>
      </c>
      <c r="L1580" s="34" t="s">
        <v>107</v>
      </c>
      <c r="M1580" s="34" t="s">
        <v>4324</v>
      </c>
      <c r="N1580" s="34" t="s">
        <v>234</v>
      </c>
      <c r="O1580" s="38" t="s">
        <v>4264</v>
      </c>
      <c r="P1580" s="34"/>
      <c r="Q1580" s="34"/>
      <c r="R1580" s="284" t="s">
        <v>6017</v>
      </c>
      <c r="S1580" s="285"/>
      <c r="T1580" s="38"/>
      <c r="U1580" s="38"/>
      <c r="V1580" s="42"/>
      <c r="W1580" s="38"/>
      <c r="X1580" s="43"/>
      <c r="Y1580" s="271"/>
      <c r="Z1580" s="271"/>
      <c r="AA1580" s="271"/>
      <c r="AB1580" s="271"/>
    </row>
    <row r="1581" spans="1:28" ht="16">
      <c r="A1581" s="34">
        <f t="shared" si="28"/>
        <v>289</v>
      </c>
      <c r="B1581" s="378">
        <v>45966</v>
      </c>
      <c r="C1581" s="34" t="s">
        <v>6018</v>
      </c>
      <c r="D1581" s="280"/>
      <c r="E1581" s="34" t="s">
        <v>5794</v>
      </c>
      <c r="F1581" s="364" t="s">
        <v>5795</v>
      </c>
      <c r="G1581" s="364"/>
      <c r="H1581" s="364"/>
      <c r="I1581" s="34" t="s">
        <v>26</v>
      </c>
      <c r="J1581" s="34" t="s">
        <v>38</v>
      </c>
      <c r="K1581" s="34" t="s">
        <v>391</v>
      </c>
      <c r="L1581" s="34" t="s">
        <v>107</v>
      </c>
      <c r="M1581" s="34" t="s">
        <v>161</v>
      </c>
      <c r="N1581" s="34" t="s">
        <v>389</v>
      </c>
      <c r="O1581" s="38"/>
      <c r="P1581" s="34"/>
      <c r="Q1581" s="34"/>
      <c r="R1581" s="284"/>
      <c r="S1581" s="285"/>
      <c r="T1581" s="38"/>
      <c r="U1581" s="38"/>
      <c r="V1581" s="42"/>
      <c r="W1581" s="38"/>
      <c r="X1581" s="43"/>
      <c r="Y1581" s="271"/>
      <c r="Z1581" s="271"/>
      <c r="AA1581" s="271"/>
      <c r="AB1581" s="271"/>
    </row>
    <row r="1582" spans="1:28" ht="17">
      <c r="A1582" s="34">
        <f t="shared" si="28"/>
        <v>290</v>
      </c>
      <c r="B1582" s="378">
        <v>45966</v>
      </c>
      <c r="C1582" s="34" t="s">
        <v>6019</v>
      </c>
      <c r="D1582" s="280"/>
      <c r="E1582" s="34"/>
      <c r="F1582" s="144"/>
      <c r="G1582" s="144"/>
      <c r="H1582" s="144"/>
      <c r="I1582" s="34" t="s">
        <v>48</v>
      </c>
      <c r="J1582" s="34" t="s">
        <v>27</v>
      </c>
      <c r="K1582" s="34" t="s">
        <v>391</v>
      </c>
      <c r="L1582" s="34" t="s">
        <v>29</v>
      </c>
      <c r="M1582" s="34" t="s">
        <v>203</v>
      </c>
      <c r="N1582" s="34" t="s">
        <v>234</v>
      </c>
      <c r="O1582" s="38" t="s">
        <v>32</v>
      </c>
      <c r="P1582" s="34"/>
      <c r="Q1582" s="34"/>
      <c r="R1582" s="284" t="s">
        <v>4951</v>
      </c>
      <c r="S1582" s="285" t="s">
        <v>6020</v>
      </c>
      <c r="T1582" s="38"/>
      <c r="U1582" s="38"/>
      <c r="V1582" s="286"/>
      <c r="W1582" s="38"/>
      <c r="X1582" s="43"/>
      <c r="Y1582" s="271"/>
      <c r="Z1582" s="271"/>
      <c r="AA1582" s="271"/>
      <c r="AB1582" s="271"/>
    </row>
    <row r="1583" spans="1:28" ht="17">
      <c r="A1583" s="34">
        <f t="shared" si="28"/>
        <v>291</v>
      </c>
      <c r="B1583" s="378">
        <v>45966</v>
      </c>
      <c r="C1583" s="34" t="s">
        <v>6021</v>
      </c>
      <c r="D1583" s="280"/>
      <c r="E1583" s="34" t="s">
        <v>5276</v>
      </c>
      <c r="F1583" s="282" t="s">
        <v>4746</v>
      </c>
      <c r="G1583" s="282"/>
      <c r="H1583" s="282"/>
      <c r="I1583" s="34" t="s">
        <v>26</v>
      </c>
      <c r="J1583" s="34" t="s">
        <v>38</v>
      </c>
      <c r="K1583" s="34" t="s">
        <v>388</v>
      </c>
      <c r="L1583" s="34" t="s">
        <v>107</v>
      </c>
      <c r="M1583" s="34" t="s">
        <v>161</v>
      </c>
      <c r="N1583" s="34" t="s">
        <v>234</v>
      </c>
      <c r="O1583" s="38" t="s">
        <v>32</v>
      </c>
      <c r="P1583" s="34"/>
      <c r="Q1583" s="34"/>
      <c r="R1583" s="284" t="s">
        <v>4364</v>
      </c>
      <c r="S1583" s="285"/>
      <c r="T1583" s="38"/>
      <c r="U1583" s="38"/>
      <c r="V1583" s="286"/>
      <c r="W1583" s="38"/>
      <c r="X1583" s="43"/>
      <c r="Y1583" s="271"/>
      <c r="Z1583" s="271"/>
      <c r="AA1583" s="271"/>
      <c r="AB1583" s="271"/>
    </row>
    <row r="1584" spans="1:28" ht="17">
      <c r="A1584" s="34">
        <f t="shared" si="28"/>
        <v>292</v>
      </c>
      <c r="B1584" s="378">
        <v>45966</v>
      </c>
      <c r="C1584" s="34" t="s">
        <v>6022</v>
      </c>
      <c r="D1584" s="280"/>
      <c r="E1584" s="34"/>
      <c r="F1584" s="144"/>
      <c r="G1584" s="144"/>
      <c r="H1584" s="144"/>
      <c r="I1584" s="34" t="s">
        <v>48</v>
      </c>
      <c r="J1584" s="34" t="s">
        <v>38</v>
      </c>
      <c r="K1584" s="34" t="s">
        <v>388</v>
      </c>
      <c r="L1584" s="34" t="s">
        <v>107</v>
      </c>
      <c r="M1584" s="34" t="s">
        <v>161</v>
      </c>
      <c r="N1584" s="34" t="s">
        <v>234</v>
      </c>
      <c r="O1584" s="38" t="s">
        <v>4264</v>
      </c>
      <c r="P1584" s="34" t="s">
        <v>6023</v>
      </c>
      <c r="Q1584" s="44">
        <v>45970</v>
      </c>
      <c r="R1584" s="284" t="s">
        <v>4344</v>
      </c>
      <c r="S1584" s="285"/>
      <c r="T1584" s="38" t="s">
        <v>4264</v>
      </c>
      <c r="U1584" s="38" t="s">
        <v>44</v>
      </c>
      <c r="V1584" s="42" t="s">
        <v>6024</v>
      </c>
      <c r="W1584" s="38" t="s">
        <v>70</v>
      </c>
      <c r="X1584" s="43"/>
      <c r="Y1584" s="271"/>
      <c r="Z1584" s="271"/>
      <c r="AA1584" s="271"/>
      <c r="AB1584" s="271"/>
    </row>
    <row r="1585" spans="1:28" ht="16">
      <c r="A1585" s="34">
        <f t="shared" si="28"/>
        <v>293</v>
      </c>
      <c r="B1585" s="378">
        <v>45966</v>
      </c>
      <c r="C1585" s="34" t="s">
        <v>6025</v>
      </c>
      <c r="D1585" s="280"/>
      <c r="E1585" s="34" t="s">
        <v>6026</v>
      </c>
      <c r="F1585" s="282" t="s">
        <v>5471</v>
      </c>
      <c r="G1585" s="282"/>
      <c r="H1585" s="282"/>
      <c r="I1585" s="34" t="s">
        <v>26</v>
      </c>
      <c r="J1585" s="34" t="s">
        <v>27</v>
      </c>
      <c r="K1585" s="34" t="s">
        <v>388</v>
      </c>
      <c r="L1585" s="34" t="s">
        <v>29</v>
      </c>
      <c r="M1585" s="34" t="s">
        <v>361</v>
      </c>
      <c r="N1585" s="34" t="s">
        <v>227</v>
      </c>
      <c r="O1585" s="38" t="s">
        <v>4264</v>
      </c>
      <c r="P1585" s="34"/>
      <c r="Q1585" s="34"/>
      <c r="R1585" s="284"/>
      <c r="S1585" s="285"/>
      <c r="T1585" s="38"/>
      <c r="U1585" s="38"/>
      <c r="V1585" s="42"/>
      <c r="W1585" s="38"/>
      <c r="X1585" s="43"/>
      <c r="Y1585" s="271"/>
      <c r="Z1585" s="271"/>
      <c r="AA1585" s="271"/>
      <c r="AB1585" s="271"/>
    </row>
    <row r="1586" spans="1:28" ht="16">
      <c r="A1586" s="34">
        <f t="shared" si="28"/>
        <v>294</v>
      </c>
      <c r="B1586" s="378">
        <v>45966</v>
      </c>
      <c r="C1586" s="34" t="s">
        <v>6027</v>
      </c>
      <c r="D1586" s="280"/>
      <c r="E1586" s="34" t="s">
        <v>5403</v>
      </c>
      <c r="F1586" s="282" t="s">
        <v>24</v>
      </c>
      <c r="G1586" s="282"/>
      <c r="H1586" s="282"/>
      <c r="I1586" s="34" t="s">
        <v>26</v>
      </c>
      <c r="J1586" s="34" t="s">
        <v>27</v>
      </c>
      <c r="K1586" s="34" t="s">
        <v>388</v>
      </c>
      <c r="L1586" s="34" t="s">
        <v>29</v>
      </c>
      <c r="M1586" s="34" t="s">
        <v>203</v>
      </c>
      <c r="N1586" s="34" t="s">
        <v>389</v>
      </c>
      <c r="O1586" s="38"/>
      <c r="P1586" s="34"/>
      <c r="Q1586" s="34"/>
      <c r="R1586" s="284"/>
      <c r="S1586" s="285"/>
      <c r="T1586" s="38"/>
      <c r="U1586" s="38"/>
      <c r="V1586" s="42"/>
      <c r="W1586" s="38"/>
      <c r="X1586" s="43"/>
      <c r="Y1586" s="271"/>
      <c r="Z1586" s="271"/>
      <c r="AA1586" s="271"/>
      <c r="AB1586" s="271"/>
    </row>
    <row r="1587" spans="1:28" ht="16">
      <c r="A1587" s="34">
        <f t="shared" si="28"/>
        <v>295</v>
      </c>
      <c r="B1587" s="378">
        <v>45966</v>
      </c>
      <c r="C1587" s="34" t="s">
        <v>6028</v>
      </c>
      <c r="D1587" s="280"/>
      <c r="E1587" s="34"/>
      <c r="F1587" s="144"/>
      <c r="G1587" s="144"/>
      <c r="H1587" s="144"/>
      <c r="I1587" s="34" t="s">
        <v>48</v>
      </c>
      <c r="J1587" s="34" t="s">
        <v>27</v>
      </c>
      <c r="K1587" s="34" t="s">
        <v>388</v>
      </c>
      <c r="L1587" s="34" t="s">
        <v>29</v>
      </c>
      <c r="M1587" s="34" t="s">
        <v>91</v>
      </c>
      <c r="N1587" s="34" t="s">
        <v>389</v>
      </c>
      <c r="O1587" s="38"/>
      <c r="P1587" s="34"/>
      <c r="Q1587" s="34"/>
      <c r="R1587" s="284"/>
      <c r="S1587" s="285"/>
      <c r="T1587" s="38"/>
      <c r="U1587" s="38"/>
      <c r="V1587" s="42"/>
      <c r="W1587" s="38"/>
      <c r="X1587" s="43"/>
      <c r="Y1587" s="271"/>
      <c r="Z1587" s="271"/>
      <c r="AA1587" s="271"/>
      <c r="AB1587" s="271"/>
    </row>
    <row r="1588" spans="1:28" ht="16">
      <c r="A1588" s="34">
        <f t="shared" si="28"/>
        <v>296</v>
      </c>
      <c r="B1588" s="378">
        <v>45966</v>
      </c>
      <c r="C1588" s="34" t="s">
        <v>1820</v>
      </c>
      <c r="D1588" s="280"/>
      <c r="E1588" s="34" t="s">
        <v>5757</v>
      </c>
      <c r="F1588" s="282" t="s">
        <v>5758</v>
      </c>
      <c r="G1588" s="282"/>
      <c r="H1588" s="282"/>
      <c r="I1588" s="34" t="s">
        <v>26</v>
      </c>
      <c r="J1588" s="34" t="s">
        <v>27</v>
      </c>
      <c r="K1588" s="34" t="s">
        <v>388</v>
      </c>
      <c r="L1588" s="34" t="s">
        <v>29</v>
      </c>
      <c r="M1588" s="34" t="s">
        <v>203</v>
      </c>
      <c r="N1588" s="34" t="s">
        <v>389</v>
      </c>
      <c r="O1588" s="38"/>
      <c r="P1588" s="34"/>
      <c r="Q1588" s="34"/>
      <c r="R1588" s="284"/>
      <c r="S1588" s="285"/>
      <c r="T1588" s="38"/>
      <c r="U1588" s="38"/>
      <c r="V1588" s="42"/>
      <c r="W1588" s="38"/>
      <c r="X1588" s="43"/>
      <c r="Y1588" s="271"/>
      <c r="Z1588" s="271"/>
      <c r="AA1588" s="271"/>
      <c r="AB1588" s="271"/>
    </row>
    <row r="1589" spans="1:28" ht="16">
      <c r="A1589" s="34">
        <f t="shared" si="28"/>
        <v>297</v>
      </c>
      <c r="B1589" s="378">
        <v>45966</v>
      </c>
      <c r="C1589" s="34" t="s">
        <v>6029</v>
      </c>
      <c r="D1589" s="280"/>
      <c r="E1589" s="34"/>
      <c r="F1589" s="144"/>
      <c r="G1589" s="144"/>
      <c r="H1589" s="144"/>
      <c r="I1589" s="34" t="s">
        <v>48</v>
      </c>
      <c r="J1589" s="34" t="s">
        <v>27</v>
      </c>
      <c r="K1589" s="34" t="s">
        <v>388</v>
      </c>
      <c r="L1589" s="34" t="s">
        <v>29</v>
      </c>
      <c r="M1589" s="34" t="s">
        <v>91</v>
      </c>
      <c r="N1589" s="34" t="s">
        <v>389</v>
      </c>
      <c r="O1589" s="38"/>
      <c r="P1589" s="34"/>
      <c r="Q1589" s="34"/>
      <c r="R1589" s="284"/>
      <c r="S1589" s="285"/>
      <c r="T1589" s="38"/>
      <c r="U1589" s="38"/>
      <c r="V1589" s="42"/>
      <c r="W1589" s="38"/>
      <c r="X1589" s="43"/>
      <c r="Y1589" s="271"/>
      <c r="Z1589" s="271"/>
      <c r="AA1589" s="271"/>
      <c r="AB1589" s="271"/>
    </row>
    <row r="1590" spans="1:28" ht="16">
      <c r="A1590" s="34">
        <f t="shared" si="28"/>
        <v>298</v>
      </c>
      <c r="B1590" s="378">
        <v>45966</v>
      </c>
      <c r="C1590" s="34" t="s">
        <v>6030</v>
      </c>
      <c r="D1590" s="280"/>
      <c r="E1590" s="34" t="s">
        <v>3038</v>
      </c>
      <c r="F1590" s="291" t="s">
        <v>4252</v>
      </c>
      <c r="G1590" s="291"/>
      <c r="H1590" s="291"/>
      <c r="I1590" s="34" t="s">
        <v>26</v>
      </c>
      <c r="J1590" s="34" t="s">
        <v>27</v>
      </c>
      <c r="K1590" s="34" t="s">
        <v>388</v>
      </c>
      <c r="L1590" s="34" t="s">
        <v>29</v>
      </c>
      <c r="M1590" s="34" t="s">
        <v>91</v>
      </c>
      <c r="N1590" s="34" t="s">
        <v>389</v>
      </c>
      <c r="O1590" s="38"/>
      <c r="P1590" s="34"/>
      <c r="Q1590" s="34"/>
      <c r="R1590" s="284"/>
      <c r="S1590" s="285"/>
      <c r="T1590" s="38"/>
      <c r="U1590" s="38"/>
      <c r="V1590" s="42"/>
      <c r="W1590" s="38"/>
      <c r="X1590" s="43"/>
      <c r="Y1590" s="271"/>
      <c r="Z1590" s="271"/>
      <c r="AA1590" s="271"/>
      <c r="AB1590" s="271"/>
    </row>
    <row r="1591" spans="1:28" ht="16">
      <c r="A1591" s="34">
        <f t="shared" si="28"/>
        <v>299</v>
      </c>
      <c r="B1591" s="378">
        <v>45966</v>
      </c>
      <c r="C1591" s="34" t="s">
        <v>6031</v>
      </c>
      <c r="D1591" s="280"/>
      <c r="E1591" s="34"/>
      <c r="F1591" s="144"/>
      <c r="G1591" s="144"/>
      <c r="H1591" s="144"/>
      <c r="I1591" s="34" t="s">
        <v>48</v>
      </c>
      <c r="J1591" s="34" t="s">
        <v>27</v>
      </c>
      <c r="K1591" s="34" t="s">
        <v>388</v>
      </c>
      <c r="L1591" s="34" t="s">
        <v>29</v>
      </c>
      <c r="M1591" s="34" t="s">
        <v>91</v>
      </c>
      <c r="N1591" s="34" t="s">
        <v>389</v>
      </c>
      <c r="O1591" s="38"/>
      <c r="P1591" s="34"/>
      <c r="Q1591" s="34"/>
      <c r="R1591" s="284"/>
      <c r="S1591" s="285"/>
      <c r="T1591" s="38"/>
      <c r="U1591" s="38"/>
      <c r="V1591" s="42"/>
      <c r="W1591" s="38"/>
      <c r="X1591" s="43"/>
      <c r="Y1591" s="271"/>
      <c r="Z1591" s="271"/>
      <c r="AA1591" s="271"/>
      <c r="AB1591" s="271"/>
    </row>
    <row r="1592" spans="1:28" ht="16">
      <c r="A1592" s="34">
        <f t="shared" si="28"/>
        <v>300</v>
      </c>
      <c r="B1592" s="378">
        <v>45966</v>
      </c>
      <c r="C1592" s="34" t="s">
        <v>2008</v>
      </c>
      <c r="D1592" s="377"/>
      <c r="E1592" s="34" t="s">
        <v>5822</v>
      </c>
      <c r="F1592" s="368" t="s">
        <v>5823</v>
      </c>
      <c r="G1592" s="368"/>
      <c r="H1592" s="368"/>
      <c r="I1592" s="34" t="s">
        <v>26</v>
      </c>
      <c r="J1592" s="34"/>
      <c r="K1592" s="34" t="s">
        <v>388</v>
      </c>
      <c r="L1592" s="34" t="s">
        <v>29</v>
      </c>
      <c r="M1592" s="34" t="s">
        <v>498</v>
      </c>
      <c r="N1592" s="34" t="s">
        <v>227</v>
      </c>
      <c r="O1592" s="38"/>
      <c r="P1592" s="34"/>
      <c r="Q1592" s="34"/>
      <c r="R1592" s="284"/>
      <c r="S1592" s="285"/>
      <c r="T1592" s="38"/>
      <c r="U1592" s="38"/>
      <c r="V1592" s="42"/>
      <c r="W1592" s="38"/>
      <c r="X1592" s="43"/>
      <c r="Y1592" s="271"/>
      <c r="Z1592" s="271"/>
      <c r="AA1592" s="271"/>
      <c r="AB1592" s="271"/>
    </row>
    <row r="1593" spans="1:28" ht="16">
      <c r="A1593" s="34">
        <f t="shared" si="28"/>
        <v>301</v>
      </c>
      <c r="B1593" s="378">
        <v>45966</v>
      </c>
      <c r="C1593" s="34" t="s">
        <v>6032</v>
      </c>
      <c r="D1593" s="280"/>
      <c r="E1593" s="34"/>
      <c r="F1593" s="144"/>
      <c r="G1593" s="144"/>
      <c r="H1593" s="144"/>
      <c r="I1593" s="34" t="s">
        <v>48</v>
      </c>
      <c r="J1593" s="34" t="s">
        <v>27</v>
      </c>
      <c r="K1593" s="34" t="s">
        <v>388</v>
      </c>
      <c r="L1593" s="34" t="s">
        <v>29</v>
      </c>
      <c r="M1593" s="34"/>
      <c r="N1593" s="34" t="s">
        <v>389</v>
      </c>
      <c r="O1593" s="38"/>
      <c r="P1593" s="34"/>
      <c r="Q1593" s="34"/>
      <c r="R1593" s="284"/>
      <c r="S1593" s="285"/>
      <c r="T1593" s="38"/>
      <c r="U1593" s="38"/>
      <c r="V1593" s="42"/>
      <c r="W1593" s="38"/>
      <c r="X1593" s="43"/>
      <c r="Y1593" s="271"/>
      <c r="Z1593" s="271"/>
      <c r="AA1593" s="271"/>
      <c r="AB1593" s="271"/>
    </row>
    <row r="1594" spans="1:28" ht="17">
      <c r="A1594" s="34">
        <f t="shared" si="28"/>
        <v>302</v>
      </c>
      <c r="B1594" s="378">
        <v>45966</v>
      </c>
      <c r="C1594" s="34" t="s">
        <v>6033</v>
      </c>
      <c r="D1594" s="280"/>
      <c r="E1594" s="34" t="s">
        <v>5794</v>
      </c>
      <c r="F1594" s="364" t="s">
        <v>5795</v>
      </c>
      <c r="G1594" s="364"/>
      <c r="H1594" s="364"/>
      <c r="I1594" s="34" t="s">
        <v>26</v>
      </c>
      <c r="J1594" s="34" t="s">
        <v>38</v>
      </c>
      <c r="K1594" s="34" t="s">
        <v>391</v>
      </c>
      <c r="L1594" s="34" t="s">
        <v>107</v>
      </c>
      <c r="M1594" s="34" t="s">
        <v>161</v>
      </c>
      <c r="N1594" s="34" t="s">
        <v>234</v>
      </c>
      <c r="O1594" s="38" t="s">
        <v>4264</v>
      </c>
      <c r="P1594" s="34"/>
      <c r="Q1594" s="34"/>
      <c r="R1594" s="284" t="s">
        <v>4364</v>
      </c>
      <c r="S1594" s="285"/>
      <c r="T1594" s="38"/>
      <c r="U1594" s="38"/>
      <c r="V1594" s="42"/>
      <c r="W1594" s="38"/>
      <c r="X1594" s="43"/>
      <c r="Y1594" s="271"/>
      <c r="Z1594" s="271"/>
      <c r="AA1594" s="271"/>
      <c r="AB1594" s="271"/>
    </row>
    <row r="1595" spans="1:28" ht="18" customHeight="1">
      <c r="A1595" s="34"/>
      <c r="B1595" s="279">
        <v>45967</v>
      </c>
      <c r="C1595" s="34" t="s">
        <v>308</v>
      </c>
      <c r="D1595" s="280"/>
      <c r="E1595" s="34"/>
      <c r="F1595" s="282"/>
      <c r="G1595" s="282"/>
      <c r="H1595" s="282"/>
      <c r="I1595" s="34" t="s">
        <v>26</v>
      </c>
      <c r="J1595" s="34" t="s">
        <v>27</v>
      </c>
      <c r="K1595" s="34"/>
      <c r="L1595" s="34" t="s">
        <v>29</v>
      </c>
      <c r="M1595" s="34"/>
      <c r="N1595" s="34"/>
      <c r="O1595" s="38" t="s">
        <v>32</v>
      </c>
      <c r="P1595" s="34" t="s">
        <v>399</v>
      </c>
      <c r="Q1595" s="55">
        <v>45967</v>
      </c>
      <c r="R1595" s="284" t="s">
        <v>4344</v>
      </c>
      <c r="S1595" s="285" t="s">
        <v>6034</v>
      </c>
      <c r="T1595" s="38" t="s">
        <v>32</v>
      </c>
      <c r="U1595" s="38" t="s">
        <v>44</v>
      </c>
      <c r="V1595" s="286" t="s">
        <v>6035</v>
      </c>
      <c r="W1595" s="38" t="s">
        <v>27</v>
      </c>
      <c r="X1595" s="43"/>
      <c r="Y1595" s="271"/>
      <c r="Z1595" s="271"/>
      <c r="AA1595" s="271"/>
      <c r="AB1595" s="271"/>
    </row>
    <row r="1596" spans="1:28" ht="18" customHeight="1">
      <c r="A1596" s="34">
        <f>A1594+1</f>
        <v>303</v>
      </c>
      <c r="B1596" s="279">
        <v>45967</v>
      </c>
      <c r="C1596" s="34" t="s">
        <v>4758</v>
      </c>
      <c r="D1596" s="280"/>
      <c r="E1596" s="34" t="s">
        <v>6036</v>
      </c>
      <c r="F1596" s="282" t="s">
        <v>5543</v>
      </c>
      <c r="G1596" s="282"/>
      <c r="H1596" s="282"/>
      <c r="I1596" s="34" t="s">
        <v>26</v>
      </c>
      <c r="J1596" s="34" t="s">
        <v>38</v>
      </c>
      <c r="K1596" s="34" t="s">
        <v>388</v>
      </c>
      <c r="L1596" s="34" t="s">
        <v>107</v>
      </c>
      <c r="M1596" s="34" t="s">
        <v>161</v>
      </c>
      <c r="N1596" s="34" t="s">
        <v>227</v>
      </c>
      <c r="O1596" s="38" t="s">
        <v>32</v>
      </c>
      <c r="P1596" s="34" t="s">
        <v>387</v>
      </c>
      <c r="Q1596" s="44">
        <v>45990</v>
      </c>
      <c r="R1596" s="284" t="s">
        <v>4344</v>
      </c>
      <c r="S1596" s="285" t="s">
        <v>6037</v>
      </c>
      <c r="T1596" s="38" t="s">
        <v>32</v>
      </c>
      <c r="U1596" s="38" t="s">
        <v>44</v>
      </c>
      <c r="V1596" s="286" t="s">
        <v>5920</v>
      </c>
      <c r="W1596" s="38" t="s">
        <v>70</v>
      </c>
      <c r="X1596" s="43"/>
      <c r="Y1596" s="271"/>
      <c r="Z1596" s="271"/>
      <c r="AA1596" s="271"/>
      <c r="AB1596" s="271"/>
    </row>
    <row r="1597" spans="1:28" ht="17">
      <c r="A1597" s="34">
        <f t="shared" ref="A1597:A1609" si="31">A1596+1</f>
        <v>304</v>
      </c>
      <c r="B1597" s="279">
        <v>45967</v>
      </c>
      <c r="C1597" s="34" t="s">
        <v>6038</v>
      </c>
      <c r="D1597" s="280"/>
      <c r="E1597" s="34" t="s">
        <v>6026</v>
      </c>
      <c r="F1597" s="282" t="s">
        <v>5471</v>
      </c>
      <c r="G1597" s="282"/>
      <c r="H1597" s="282"/>
      <c r="I1597" s="34" t="s">
        <v>26</v>
      </c>
      <c r="J1597" s="34" t="s">
        <v>27</v>
      </c>
      <c r="K1597" s="34" t="s">
        <v>391</v>
      </c>
      <c r="L1597" s="34" t="s">
        <v>29</v>
      </c>
      <c r="M1597" s="34" t="s">
        <v>203</v>
      </c>
      <c r="N1597" s="34" t="s">
        <v>227</v>
      </c>
      <c r="O1597" s="38" t="s">
        <v>4264</v>
      </c>
      <c r="P1597" s="34"/>
      <c r="Q1597" s="34"/>
      <c r="R1597" s="284" t="s">
        <v>4364</v>
      </c>
      <c r="S1597" s="285"/>
      <c r="T1597" s="38"/>
      <c r="U1597" s="38"/>
      <c r="V1597" s="42"/>
      <c r="W1597" s="38"/>
      <c r="X1597" s="43"/>
      <c r="Y1597" s="271"/>
      <c r="Z1597" s="271"/>
      <c r="AA1597" s="271"/>
      <c r="AB1597" s="271"/>
    </row>
    <row r="1598" spans="1:28" ht="16">
      <c r="A1598" s="34">
        <f t="shared" si="31"/>
        <v>305</v>
      </c>
      <c r="B1598" s="279">
        <v>45967</v>
      </c>
      <c r="C1598" s="34" t="s">
        <v>316</v>
      </c>
      <c r="D1598" s="280"/>
      <c r="E1598" s="34" t="s">
        <v>5757</v>
      </c>
      <c r="F1598" s="282" t="s">
        <v>5758</v>
      </c>
      <c r="G1598" s="282"/>
      <c r="H1598" s="282"/>
      <c r="I1598" s="34" t="s">
        <v>26</v>
      </c>
      <c r="J1598" s="34" t="s">
        <v>27</v>
      </c>
      <c r="K1598" s="34" t="s">
        <v>391</v>
      </c>
      <c r="L1598" s="34" t="s">
        <v>29</v>
      </c>
      <c r="M1598" s="34" t="s">
        <v>203</v>
      </c>
      <c r="N1598" s="34" t="s">
        <v>389</v>
      </c>
      <c r="O1598" s="38"/>
      <c r="P1598" s="34"/>
      <c r="Q1598" s="34"/>
      <c r="R1598" s="284"/>
      <c r="S1598" s="285"/>
      <c r="T1598" s="38"/>
      <c r="U1598" s="38"/>
      <c r="V1598" s="42"/>
      <c r="W1598" s="38"/>
      <c r="X1598" s="43"/>
      <c r="Y1598" s="271"/>
      <c r="Z1598" s="271"/>
      <c r="AA1598" s="271"/>
      <c r="AB1598" s="271"/>
    </row>
    <row r="1599" spans="1:28" ht="16">
      <c r="A1599" s="34">
        <f t="shared" si="31"/>
        <v>306</v>
      </c>
      <c r="B1599" s="279">
        <v>45967</v>
      </c>
      <c r="C1599" s="34" t="s">
        <v>6039</v>
      </c>
      <c r="D1599" s="280"/>
      <c r="E1599" s="34"/>
      <c r="F1599" s="144"/>
      <c r="G1599" s="144"/>
      <c r="H1599" s="144"/>
      <c r="I1599" s="34" t="s">
        <v>48</v>
      </c>
      <c r="J1599" s="34"/>
      <c r="K1599" s="34" t="s">
        <v>391</v>
      </c>
      <c r="L1599" s="34" t="s">
        <v>29</v>
      </c>
      <c r="M1599" s="34"/>
      <c r="N1599" s="34" t="s">
        <v>389</v>
      </c>
      <c r="O1599" s="38"/>
      <c r="P1599" s="34"/>
      <c r="Q1599" s="34"/>
      <c r="R1599" s="284"/>
      <c r="S1599" s="285"/>
      <c r="T1599" s="38"/>
      <c r="U1599" s="38"/>
      <c r="V1599" s="42"/>
      <c r="W1599" s="38"/>
      <c r="X1599" s="43"/>
      <c r="Y1599" s="271"/>
      <c r="Z1599" s="271"/>
      <c r="AA1599" s="271"/>
      <c r="AB1599" s="271"/>
    </row>
    <row r="1600" spans="1:28" ht="16">
      <c r="A1600" s="34">
        <f t="shared" si="31"/>
        <v>307</v>
      </c>
      <c r="B1600" s="279">
        <v>45967</v>
      </c>
      <c r="C1600" s="34" t="s">
        <v>6040</v>
      </c>
      <c r="D1600" s="289"/>
      <c r="E1600" s="34" t="s">
        <v>4899</v>
      </c>
      <c r="F1600" s="291" t="s">
        <v>4252</v>
      </c>
      <c r="G1600" s="291"/>
      <c r="H1600" s="291"/>
      <c r="I1600" s="34" t="s">
        <v>26</v>
      </c>
      <c r="J1600" s="34" t="s">
        <v>27</v>
      </c>
      <c r="K1600" s="34" t="s">
        <v>391</v>
      </c>
      <c r="L1600" s="34" t="s">
        <v>29</v>
      </c>
      <c r="M1600" s="34" t="s">
        <v>91</v>
      </c>
      <c r="N1600" s="34" t="s">
        <v>221</v>
      </c>
      <c r="O1600" s="38"/>
      <c r="P1600" s="34"/>
      <c r="Q1600" s="34"/>
      <c r="R1600" s="284"/>
      <c r="S1600" s="285"/>
      <c r="T1600" s="38"/>
      <c r="U1600" s="38"/>
      <c r="V1600" s="42"/>
      <c r="W1600" s="38"/>
      <c r="X1600" s="43"/>
      <c r="Y1600" s="271"/>
      <c r="Z1600" s="271"/>
      <c r="AA1600" s="271"/>
      <c r="AB1600" s="271"/>
    </row>
    <row r="1601" spans="1:28" ht="16">
      <c r="A1601" s="34">
        <f t="shared" si="31"/>
        <v>308</v>
      </c>
      <c r="B1601" s="279">
        <v>45967</v>
      </c>
      <c r="C1601" s="34" t="s">
        <v>6041</v>
      </c>
      <c r="D1601" s="289"/>
      <c r="E1601" s="34" t="s">
        <v>5625</v>
      </c>
      <c r="F1601" s="144" t="s">
        <v>4273</v>
      </c>
      <c r="G1601" s="144"/>
      <c r="H1601" s="144"/>
      <c r="I1601" s="34" t="s">
        <v>26</v>
      </c>
      <c r="J1601" s="34" t="s">
        <v>38</v>
      </c>
      <c r="K1601" s="34" t="s">
        <v>391</v>
      </c>
      <c r="L1601" s="34" t="s">
        <v>107</v>
      </c>
      <c r="M1601" s="34" t="s">
        <v>4324</v>
      </c>
      <c r="N1601" s="34" t="s">
        <v>389</v>
      </c>
      <c r="O1601" s="38"/>
      <c r="P1601" s="34"/>
      <c r="Q1601" s="34"/>
      <c r="R1601" s="284"/>
      <c r="S1601" s="285"/>
      <c r="T1601" s="38"/>
      <c r="U1601" s="38"/>
      <c r="V1601" s="42"/>
      <c r="W1601" s="38"/>
      <c r="X1601" s="43"/>
      <c r="Y1601" s="271"/>
      <c r="Z1601" s="271"/>
      <c r="AA1601" s="271"/>
      <c r="AB1601" s="271"/>
    </row>
    <row r="1602" spans="1:28" ht="17">
      <c r="A1602" s="34">
        <f t="shared" si="31"/>
        <v>309</v>
      </c>
      <c r="B1602" s="316">
        <v>45967</v>
      </c>
      <c r="C1602" s="131" t="s">
        <v>6042</v>
      </c>
      <c r="D1602" s="374"/>
      <c r="E1602" s="131" t="s">
        <v>5978</v>
      </c>
      <c r="F1602" s="282" t="s">
        <v>5471</v>
      </c>
      <c r="G1602" s="282"/>
      <c r="H1602" s="282"/>
      <c r="I1602" s="131" t="s">
        <v>26</v>
      </c>
      <c r="J1602" s="131" t="s">
        <v>27</v>
      </c>
      <c r="K1602" s="131" t="s">
        <v>391</v>
      </c>
      <c r="L1602" s="131" t="s">
        <v>29</v>
      </c>
      <c r="M1602" s="131" t="s">
        <v>203</v>
      </c>
      <c r="N1602" s="131" t="s">
        <v>234</v>
      </c>
      <c r="O1602" s="133"/>
      <c r="P1602" s="131"/>
      <c r="Q1602" s="131"/>
      <c r="R1602" s="328" t="s">
        <v>4680</v>
      </c>
      <c r="S1602" s="302" t="s">
        <v>6043</v>
      </c>
      <c r="T1602" s="133"/>
      <c r="U1602" s="133"/>
      <c r="V1602" s="323"/>
      <c r="W1602" s="133"/>
      <c r="X1602" s="319"/>
      <c r="Y1602" s="320"/>
      <c r="Z1602" s="320"/>
      <c r="AA1602" s="320"/>
      <c r="AB1602" s="320"/>
    </row>
    <row r="1603" spans="1:28" ht="17">
      <c r="A1603" s="353">
        <f t="shared" si="31"/>
        <v>310</v>
      </c>
      <c r="B1603" s="354">
        <v>45967</v>
      </c>
      <c r="C1603" s="353" t="s">
        <v>6044</v>
      </c>
      <c r="D1603" s="380"/>
      <c r="E1603" s="353" t="s">
        <v>6045</v>
      </c>
      <c r="F1603" s="356" t="s">
        <v>5783</v>
      </c>
      <c r="G1603" s="356"/>
      <c r="H1603" s="356"/>
      <c r="I1603" s="353" t="s">
        <v>26</v>
      </c>
      <c r="J1603" s="353" t="s">
        <v>27</v>
      </c>
      <c r="K1603" s="353" t="s">
        <v>391</v>
      </c>
      <c r="L1603" s="353" t="s">
        <v>29</v>
      </c>
      <c r="M1603" s="353" t="s">
        <v>203</v>
      </c>
      <c r="N1603" s="353" t="s">
        <v>227</v>
      </c>
      <c r="O1603" s="357" t="s">
        <v>4264</v>
      </c>
      <c r="P1603" s="353"/>
      <c r="Q1603" s="353"/>
      <c r="R1603" s="358" t="s">
        <v>4364</v>
      </c>
      <c r="S1603" s="359" t="s">
        <v>6046</v>
      </c>
      <c r="T1603" s="357"/>
      <c r="U1603" s="357"/>
      <c r="V1603" s="370"/>
      <c r="W1603" s="357"/>
      <c r="X1603" s="361"/>
      <c r="Y1603" s="362"/>
      <c r="Z1603" s="362"/>
      <c r="AA1603" s="362"/>
      <c r="AB1603" s="362"/>
    </row>
    <row r="1604" spans="1:28" ht="17">
      <c r="A1604" s="34">
        <f t="shared" si="31"/>
        <v>311</v>
      </c>
      <c r="B1604" s="279">
        <v>45967</v>
      </c>
      <c r="C1604" s="34" t="s">
        <v>5274</v>
      </c>
      <c r="D1604" s="289"/>
      <c r="E1604" s="34" t="s">
        <v>5625</v>
      </c>
      <c r="F1604" s="144" t="s">
        <v>4273</v>
      </c>
      <c r="G1604" s="144"/>
      <c r="H1604" s="144"/>
      <c r="I1604" s="34" t="s">
        <v>26</v>
      </c>
      <c r="J1604" s="34" t="s">
        <v>38</v>
      </c>
      <c r="K1604" s="34" t="s">
        <v>391</v>
      </c>
      <c r="L1604" s="34" t="s">
        <v>107</v>
      </c>
      <c r="M1604" s="34" t="s">
        <v>4324</v>
      </c>
      <c r="N1604" s="34" t="s">
        <v>234</v>
      </c>
      <c r="O1604" s="38" t="s">
        <v>697</v>
      </c>
      <c r="P1604" s="34"/>
      <c r="Q1604" s="34"/>
      <c r="R1604" s="284" t="s">
        <v>4344</v>
      </c>
      <c r="S1604" s="285"/>
      <c r="T1604" s="38" t="s">
        <v>697</v>
      </c>
      <c r="U1604" s="38" t="s">
        <v>44</v>
      </c>
      <c r="V1604" s="42">
        <v>8000000</v>
      </c>
      <c r="W1604" s="38" t="s">
        <v>70</v>
      </c>
      <c r="X1604" s="43"/>
      <c r="Y1604" s="271"/>
      <c r="Z1604" s="271"/>
      <c r="AA1604" s="271"/>
      <c r="AB1604" s="271"/>
    </row>
    <row r="1605" spans="1:28" ht="16">
      <c r="A1605" s="34">
        <f t="shared" si="31"/>
        <v>312</v>
      </c>
      <c r="B1605" s="279">
        <v>45967</v>
      </c>
      <c r="C1605" s="34" t="s">
        <v>6047</v>
      </c>
      <c r="D1605" s="381"/>
      <c r="E1605" s="34"/>
      <c r="F1605" s="144"/>
      <c r="G1605" s="144"/>
      <c r="H1605" s="144"/>
      <c r="I1605" s="34" t="s">
        <v>48</v>
      </c>
      <c r="J1605" s="34" t="s">
        <v>27</v>
      </c>
      <c r="K1605" s="34" t="s">
        <v>391</v>
      </c>
      <c r="L1605" s="34" t="s">
        <v>29</v>
      </c>
      <c r="M1605" s="34" t="s">
        <v>91</v>
      </c>
      <c r="N1605" s="34" t="s">
        <v>160</v>
      </c>
      <c r="O1605" s="38"/>
      <c r="P1605" s="34"/>
      <c r="Q1605" s="34"/>
      <c r="R1605" s="284"/>
      <c r="S1605" s="285"/>
      <c r="T1605" s="38"/>
      <c r="U1605" s="38"/>
      <c r="V1605" s="42"/>
      <c r="W1605" s="38"/>
      <c r="X1605" s="43"/>
      <c r="Y1605" s="271"/>
      <c r="Z1605" s="271"/>
      <c r="AA1605" s="271"/>
      <c r="AB1605" s="271"/>
    </row>
    <row r="1606" spans="1:28" ht="17">
      <c r="A1606" s="34">
        <f t="shared" si="31"/>
        <v>313</v>
      </c>
      <c r="B1606" s="279">
        <v>45967</v>
      </c>
      <c r="C1606" s="34" t="s">
        <v>343</v>
      </c>
      <c r="D1606" s="280"/>
      <c r="E1606" s="34" t="s">
        <v>3038</v>
      </c>
      <c r="F1606" s="291" t="s">
        <v>4252</v>
      </c>
      <c r="G1606" s="291"/>
      <c r="H1606" s="291"/>
      <c r="I1606" s="34" t="s">
        <v>26</v>
      </c>
      <c r="J1606" s="34" t="s">
        <v>27</v>
      </c>
      <c r="K1606" s="34" t="s">
        <v>391</v>
      </c>
      <c r="L1606" s="34" t="s">
        <v>29</v>
      </c>
      <c r="M1606" s="34" t="s">
        <v>91</v>
      </c>
      <c r="N1606" s="34" t="s">
        <v>234</v>
      </c>
      <c r="O1606" s="38" t="s">
        <v>32</v>
      </c>
      <c r="P1606" s="34"/>
      <c r="Q1606" s="34"/>
      <c r="R1606" s="284" t="s">
        <v>4364</v>
      </c>
      <c r="S1606" s="285"/>
      <c r="T1606" s="38"/>
      <c r="U1606" s="38"/>
      <c r="V1606" s="286"/>
      <c r="W1606" s="38"/>
      <c r="X1606" s="43"/>
      <c r="Y1606" s="271"/>
      <c r="Z1606" s="271"/>
      <c r="AA1606" s="271"/>
      <c r="AB1606" s="271"/>
    </row>
    <row r="1607" spans="1:28" ht="16">
      <c r="A1607" s="34">
        <f t="shared" si="31"/>
        <v>314</v>
      </c>
      <c r="B1607" s="279">
        <v>45967</v>
      </c>
      <c r="C1607" s="34" t="s">
        <v>6048</v>
      </c>
      <c r="D1607" s="280"/>
      <c r="E1607" s="34" t="s">
        <v>5794</v>
      </c>
      <c r="F1607" s="364" t="s">
        <v>5795</v>
      </c>
      <c r="G1607" s="364"/>
      <c r="H1607" s="364"/>
      <c r="I1607" s="34" t="s">
        <v>26</v>
      </c>
      <c r="J1607" s="34" t="s">
        <v>27</v>
      </c>
      <c r="K1607" s="34" t="s">
        <v>391</v>
      </c>
      <c r="L1607" s="34" t="s">
        <v>107</v>
      </c>
      <c r="M1607" s="34" t="s">
        <v>81</v>
      </c>
      <c r="N1607" s="34" t="s">
        <v>389</v>
      </c>
      <c r="O1607" s="38"/>
      <c r="P1607" s="34"/>
      <c r="Q1607" s="34"/>
      <c r="R1607" s="284"/>
      <c r="S1607" s="285"/>
      <c r="T1607" s="38"/>
      <c r="U1607" s="38"/>
      <c r="V1607" s="42"/>
      <c r="W1607" s="38"/>
      <c r="X1607" s="43"/>
      <c r="Y1607" s="271"/>
      <c r="Z1607" s="271"/>
      <c r="AA1607" s="271"/>
      <c r="AB1607" s="271"/>
    </row>
    <row r="1608" spans="1:28" ht="17">
      <c r="A1608" s="34">
        <f t="shared" si="31"/>
        <v>315</v>
      </c>
      <c r="B1608" s="279">
        <v>45967</v>
      </c>
      <c r="C1608" s="34" t="s">
        <v>6049</v>
      </c>
      <c r="D1608" s="280"/>
      <c r="E1608" s="34"/>
      <c r="F1608" s="144"/>
      <c r="G1608" s="144"/>
      <c r="H1608" s="144"/>
      <c r="I1608" s="34" t="s">
        <v>48</v>
      </c>
      <c r="J1608" s="34" t="s">
        <v>27</v>
      </c>
      <c r="K1608" s="34" t="s">
        <v>391</v>
      </c>
      <c r="L1608" s="34" t="s">
        <v>29</v>
      </c>
      <c r="M1608" s="34" t="s">
        <v>203</v>
      </c>
      <c r="N1608" s="34" t="s">
        <v>234</v>
      </c>
      <c r="O1608" s="38" t="s">
        <v>4264</v>
      </c>
      <c r="P1608" s="34"/>
      <c r="Q1608" s="34"/>
      <c r="R1608" s="284" t="s">
        <v>4508</v>
      </c>
      <c r="S1608" s="285"/>
      <c r="T1608" s="38"/>
      <c r="U1608" s="38"/>
      <c r="V1608" s="42"/>
      <c r="W1608" s="38"/>
      <c r="X1608" s="43"/>
      <c r="Y1608" s="271"/>
      <c r="Z1608" s="271"/>
      <c r="AA1608" s="271"/>
      <c r="AB1608" s="271"/>
    </row>
    <row r="1609" spans="1:28" ht="17">
      <c r="A1609" s="34">
        <f t="shared" si="31"/>
        <v>316</v>
      </c>
      <c r="B1609" s="279">
        <v>45967</v>
      </c>
      <c r="C1609" s="34" t="s">
        <v>6050</v>
      </c>
      <c r="D1609" s="280"/>
      <c r="E1609" s="34"/>
      <c r="F1609" s="382"/>
      <c r="G1609" s="382"/>
      <c r="H1609" s="382"/>
      <c r="I1609" s="34"/>
      <c r="J1609" s="34"/>
      <c r="K1609" s="34"/>
      <c r="L1609" s="34" t="s">
        <v>62</v>
      </c>
      <c r="M1609" s="34" t="s">
        <v>161</v>
      </c>
      <c r="N1609" s="34"/>
      <c r="O1609" s="38" t="s">
        <v>32</v>
      </c>
      <c r="P1609" s="34"/>
      <c r="Q1609" s="34"/>
      <c r="R1609" s="284" t="s">
        <v>4364</v>
      </c>
      <c r="S1609" s="285"/>
      <c r="T1609" s="38"/>
      <c r="U1609" s="38"/>
      <c r="V1609" s="286"/>
      <c r="W1609" s="38"/>
      <c r="X1609" s="43"/>
      <c r="Y1609" s="271"/>
      <c r="Z1609" s="271"/>
      <c r="AA1609" s="271"/>
      <c r="AB1609" s="271"/>
    </row>
    <row r="1610" spans="1:28" ht="18" customHeight="1">
      <c r="A1610" s="34"/>
      <c r="B1610" s="279"/>
      <c r="C1610" s="34" t="s">
        <v>6051</v>
      </c>
      <c r="D1610" s="280"/>
      <c r="E1610" s="34"/>
      <c r="F1610" s="282"/>
      <c r="G1610" s="282"/>
      <c r="H1610" s="282"/>
      <c r="I1610" s="34"/>
      <c r="J1610" s="34"/>
      <c r="K1610" s="34"/>
      <c r="L1610" s="34" t="s">
        <v>60</v>
      </c>
      <c r="M1610" s="34" t="s">
        <v>209</v>
      </c>
      <c r="N1610" s="34"/>
      <c r="O1610" s="38" t="s">
        <v>32</v>
      </c>
      <c r="P1610" s="34" t="s">
        <v>43</v>
      </c>
      <c r="Q1610" s="55">
        <v>45968</v>
      </c>
      <c r="R1610" s="284" t="s">
        <v>4344</v>
      </c>
      <c r="S1610" s="285"/>
      <c r="T1610" s="38" t="s">
        <v>32</v>
      </c>
      <c r="U1610" s="38" t="s">
        <v>44</v>
      </c>
      <c r="V1610" s="286">
        <v>2400000</v>
      </c>
      <c r="W1610" s="38" t="s">
        <v>27</v>
      </c>
      <c r="X1610" s="43"/>
      <c r="Y1610" s="271"/>
      <c r="Z1610" s="271"/>
      <c r="AA1610" s="271"/>
      <c r="AB1610" s="271"/>
    </row>
    <row r="1611" spans="1:28" ht="17">
      <c r="A1611" s="34">
        <f>A1609+1</f>
        <v>317</v>
      </c>
      <c r="B1611" s="279">
        <v>45967</v>
      </c>
      <c r="C1611" s="34" t="s">
        <v>6052</v>
      </c>
      <c r="D1611" s="280"/>
      <c r="E1611" s="34"/>
      <c r="F1611" s="382"/>
      <c r="G1611" s="382"/>
      <c r="H1611" s="382"/>
      <c r="I1611" s="34"/>
      <c r="J1611" s="34"/>
      <c r="K1611" s="34"/>
      <c r="L1611" s="34" t="s">
        <v>62</v>
      </c>
      <c r="M1611" s="34" t="s">
        <v>161</v>
      </c>
      <c r="N1611" s="34"/>
      <c r="O1611" s="38" t="s">
        <v>4264</v>
      </c>
      <c r="P1611" s="34"/>
      <c r="Q1611" s="34"/>
      <c r="R1611" s="284" t="s">
        <v>4364</v>
      </c>
      <c r="S1611" s="285"/>
      <c r="T1611" s="38"/>
      <c r="U1611" s="38"/>
      <c r="V1611" s="42"/>
      <c r="W1611" s="38"/>
      <c r="X1611" s="43"/>
      <c r="Y1611" s="271"/>
      <c r="Z1611" s="271"/>
      <c r="AA1611" s="271"/>
      <c r="AB1611" s="271"/>
    </row>
    <row r="1612" spans="1:28" ht="16">
      <c r="A1612" s="34">
        <f t="shared" ref="A1612:A1674" si="32">A1611+1</f>
        <v>318</v>
      </c>
      <c r="B1612" s="279">
        <v>45967</v>
      </c>
      <c r="C1612" s="34" t="s">
        <v>6053</v>
      </c>
      <c r="D1612" s="336"/>
      <c r="E1612" s="34"/>
      <c r="F1612" s="144"/>
      <c r="G1612" s="144"/>
      <c r="H1612" s="144"/>
      <c r="I1612" s="34" t="s">
        <v>48</v>
      </c>
      <c r="J1612" s="34"/>
      <c r="K1612" s="34" t="s">
        <v>388</v>
      </c>
      <c r="L1612" s="34" t="s">
        <v>49</v>
      </c>
      <c r="M1612" s="34" t="s">
        <v>81</v>
      </c>
      <c r="N1612" s="34" t="s">
        <v>234</v>
      </c>
      <c r="O1612" s="38"/>
      <c r="P1612" s="34"/>
      <c r="Q1612" s="34"/>
      <c r="R1612" s="284"/>
      <c r="S1612" s="285"/>
      <c r="T1612" s="38"/>
      <c r="U1612" s="38"/>
      <c r="V1612" s="42"/>
      <c r="W1612" s="38"/>
      <c r="X1612" s="43"/>
      <c r="Y1612" s="271"/>
      <c r="Z1612" s="271"/>
      <c r="AA1612" s="271"/>
      <c r="AB1612" s="271"/>
    </row>
    <row r="1613" spans="1:28" ht="17">
      <c r="A1613" s="34">
        <f t="shared" si="32"/>
        <v>319</v>
      </c>
      <c r="B1613" s="316">
        <v>45967</v>
      </c>
      <c r="C1613" s="131" t="s">
        <v>419</v>
      </c>
      <c r="D1613" s="321"/>
      <c r="E1613" s="131"/>
      <c r="F1613" s="154"/>
      <c r="G1613" s="154"/>
      <c r="H1613" s="154"/>
      <c r="I1613" s="131" t="s">
        <v>48</v>
      </c>
      <c r="J1613" s="131" t="s">
        <v>27</v>
      </c>
      <c r="K1613" s="131" t="s">
        <v>388</v>
      </c>
      <c r="L1613" s="131" t="s">
        <v>29</v>
      </c>
      <c r="M1613" s="131" t="s">
        <v>91</v>
      </c>
      <c r="N1613" s="131" t="s">
        <v>234</v>
      </c>
      <c r="O1613" s="133"/>
      <c r="P1613" s="131"/>
      <c r="Q1613" s="131"/>
      <c r="R1613" s="328" t="s">
        <v>4680</v>
      </c>
      <c r="S1613" s="302" t="s">
        <v>6054</v>
      </c>
      <c r="T1613" s="133"/>
      <c r="U1613" s="133"/>
      <c r="V1613" s="323"/>
      <c r="W1613" s="133"/>
      <c r="X1613" s="319"/>
      <c r="Y1613" s="320"/>
      <c r="Z1613" s="320"/>
      <c r="AA1613" s="320"/>
      <c r="AB1613" s="320"/>
    </row>
    <row r="1614" spans="1:28" ht="17">
      <c r="A1614" s="34">
        <f t="shared" si="32"/>
        <v>320</v>
      </c>
      <c r="B1614" s="279">
        <v>45967</v>
      </c>
      <c r="C1614" s="34" t="s">
        <v>279</v>
      </c>
      <c r="D1614" s="383"/>
      <c r="E1614" s="34"/>
      <c r="F1614" s="144"/>
      <c r="G1614" s="144"/>
      <c r="H1614" s="144"/>
      <c r="I1614" s="34"/>
      <c r="J1614" s="34"/>
      <c r="K1614" s="34"/>
      <c r="L1614" s="34" t="s">
        <v>60</v>
      </c>
      <c r="M1614" s="34" t="s">
        <v>209</v>
      </c>
      <c r="N1614" s="34"/>
      <c r="O1614" s="38"/>
      <c r="P1614" s="34" t="s">
        <v>387</v>
      </c>
      <c r="Q1614" s="55">
        <v>45968</v>
      </c>
      <c r="R1614" s="284" t="s">
        <v>4344</v>
      </c>
      <c r="S1614" s="285" t="s">
        <v>6055</v>
      </c>
      <c r="T1614" s="38" t="s">
        <v>32</v>
      </c>
      <c r="U1614" s="38"/>
      <c r="V1614" s="42"/>
      <c r="W1614" s="38"/>
      <c r="X1614" s="43"/>
      <c r="Y1614" s="271"/>
      <c r="Z1614" s="271"/>
      <c r="AA1614" s="271"/>
      <c r="AB1614" s="271"/>
    </row>
    <row r="1615" spans="1:28" ht="19">
      <c r="A1615" s="34">
        <f t="shared" si="32"/>
        <v>321</v>
      </c>
      <c r="B1615" s="279">
        <v>45967</v>
      </c>
      <c r="C1615" s="34" t="s">
        <v>6056</v>
      </c>
      <c r="D1615" s="280"/>
      <c r="E1615" s="34"/>
      <c r="F1615" s="144"/>
      <c r="G1615" s="144"/>
      <c r="H1615" s="144"/>
      <c r="I1615" s="34"/>
      <c r="J1615" s="34"/>
      <c r="K1615" s="34"/>
      <c r="L1615" s="34" t="s">
        <v>62</v>
      </c>
      <c r="M1615" s="34" t="s">
        <v>161</v>
      </c>
      <c r="N1615" s="34"/>
      <c r="O1615" s="38" t="s">
        <v>697</v>
      </c>
      <c r="P1615" s="34"/>
      <c r="Q1615" s="34"/>
      <c r="R1615" s="284" t="s">
        <v>4344</v>
      </c>
      <c r="S1615" s="384" t="s">
        <v>6057</v>
      </c>
      <c r="T1615" s="38" t="s">
        <v>697</v>
      </c>
      <c r="U1615" s="38" t="s">
        <v>44</v>
      </c>
      <c r="V1615" s="42">
        <v>8000000</v>
      </c>
      <c r="W1615" s="38" t="s">
        <v>70</v>
      </c>
      <c r="X1615" s="43"/>
      <c r="Y1615" s="271"/>
      <c r="Z1615" s="271"/>
      <c r="AA1615" s="271"/>
      <c r="AB1615" s="271"/>
    </row>
    <row r="1616" spans="1:28" ht="17">
      <c r="A1616" s="34">
        <f t="shared" si="32"/>
        <v>322</v>
      </c>
      <c r="B1616" s="279">
        <v>45967</v>
      </c>
      <c r="C1616" s="34" t="s">
        <v>3844</v>
      </c>
      <c r="D1616" s="280"/>
      <c r="E1616" s="34"/>
      <c r="F1616" s="144"/>
      <c r="G1616" s="144"/>
      <c r="H1616" s="144"/>
      <c r="I1616" s="34"/>
      <c r="J1616" s="34"/>
      <c r="K1616" s="34"/>
      <c r="L1616" s="34" t="s">
        <v>62</v>
      </c>
      <c r="M1616" s="34" t="s">
        <v>361</v>
      </c>
      <c r="N1616" s="34"/>
      <c r="O1616" s="38" t="s">
        <v>4264</v>
      </c>
      <c r="P1616" s="34"/>
      <c r="Q1616" s="34"/>
      <c r="R1616" s="284" t="s">
        <v>4508</v>
      </c>
      <c r="S1616" s="285"/>
      <c r="T1616" s="38"/>
      <c r="U1616" s="38"/>
      <c r="V1616" s="42"/>
      <c r="W1616" s="38"/>
      <c r="X1616" s="43"/>
      <c r="Y1616" s="271"/>
      <c r="Z1616" s="271"/>
      <c r="AA1616" s="271"/>
      <c r="AB1616" s="271"/>
    </row>
    <row r="1617" spans="1:28" ht="16">
      <c r="A1617" s="34">
        <f t="shared" si="32"/>
        <v>323</v>
      </c>
      <c r="B1617" s="279">
        <f t="shared" ref="B1617:G1617" si="33">B1616+1</f>
        <v>45968</v>
      </c>
      <c r="C1617" s="34" t="e">
        <f t="shared" si="33"/>
        <v>#VALUE!</v>
      </c>
      <c r="D1617" s="34"/>
      <c r="E1617" s="34">
        <f t="shared" si="33"/>
        <v>1</v>
      </c>
      <c r="F1617" s="34">
        <f t="shared" si="33"/>
        <v>1</v>
      </c>
      <c r="G1617" s="34">
        <f t="shared" si="33"/>
        <v>1</v>
      </c>
      <c r="H1617" s="34"/>
      <c r="I1617" s="34">
        <f t="shared" ref="I1617:AB1617" si="34">I1616+1</f>
        <v>1</v>
      </c>
      <c r="J1617" s="34">
        <f t="shared" si="34"/>
        <v>1</v>
      </c>
      <c r="K1617" s="34">
        <f t="shared" si="34"/>
        <v>1</v>
      </c>
      <c r="L1617" s="34" t="e">
        <f t="shared" si="34"/>
        <v>#VALUE!</v>
      </c>
      <c r="M1617" s="34" t="e">
        <f t="shared" si="34"/>
        <v>#VALUE!</v>
      </c>
      <c r="N1617" s="34">
        <f t="shared" si="34"/>
        <v>1</v>
      </c>
      <c r="O1617" s="34" t="e">
        <f t="shared" si="34"/>
        <v>#VALUE!</v>
      </c>
      <c r="P1617" s="34">
        <f t="shared" si="34"/>
        <v>1</v>
      </c>
      <c r="Q1617" s="34">
        <f t="shared" si="34"/>
        <v>1</v>
      </c>
      <c r="R1617" s="34" t="e">
        <f t="shared" si="34"/>
        <v>#VALUE!</v>
      </c>
      <c r="S1617" s="34">
        <f t="shared" si="34"/>
        <v>1</v>
      </c>
      <c r="T1617" s="34">
        <f t="shared" si="34"/>
        <v>1</v>
      </c>
      <c r="U1617" s="34">
        <f t="shared" si="34"/>
        <v>1</v>
      </c>
      <c r="V1617" s="379">
        <f t="shared" si="34"/>
        <v>1</v>
      </c>
      <c r="W1617" s="34">
        <f t="shared" si="34"/>
        <v>1</v>
      </c>
      <c r="X1617" s="34">
        <f t="shared" si="34"/>
        <v>1</v>
      </c>
      <c r="Y1617" s="34">
        <f t="shared" si="34"/>
        <v>1</v>
      </c>
      <c r="Z1617" s="34">
        <f t="shared" si="34"/>
        <v>1</v>
      </c>
      <c r="AA1617" s="34">
        <f t="shared" si="34"/>
        <v>1</v>
      </c>
      <c r="AB1617" s="34">
        <f t="shared" si="34"/>
        <v>1</v>
      </c>
    </row>
    <row r="1618" spans="1:28" ht="17">
      <c r="A1618" s="34">
        <f t="shared" si="32"/>
        <v>324</v>
      </c>
      <c r="B1618" s="279">
        <v>45967</v>
      </c>
      <c r="C1618" s="34" t="s">
        <v>6058</v>
      </c>
      <c r="D1618" s="280"/>
      <c r="E1618" s="34" t="s">
        <v>5763</v>
      </c>
      <c r="F1618" s="282" t="s">
        <v>5758</v>
      </c>
      <c r="G1618" s="282"/>
      <c r="H1618" s="282"/>
      <c r="I1618" s="34" t="s">
        <v>26</v>
      </c>
      <c r="J1618" s="34" t="s">
        <v>27</v>
      </c>
      <c r="K1618" s="34" t="s">
        <v>390</v>
      </c>
      <c r="L1618" s="34" t="s">
        <v>29</v>
      </c>
      <c r="M1618" s="34" t="s">
        <v>361</v>
      </c>
      <c r="N1618" s="34" t="s">
        <v>227</v>
      </c>
      <c r="O1618" s="38" t="s">
        <v>697</v>
      </c>
      <c r="P1618" s="34"/>
      <c r="Q1618" s="34"/>
      <c r="R1618" s="284" t="s">
        <v>4951</v>
      </c>
      <c r="S1618" s="285" t="s">
        <v>6059</v>
      </c>
      <c r="T1618" s="38"/>
      <c r="U1618" s="38"/>
      <c r="V1618" s="42"/>
      <c r="W1618" s="38"/>
      <c r="X1618" s="43"/>
      <c r="Y1618" s="271"/>
      <c r="Z1618" s="271"/>
      <c r="AA1618" s="271"/>
      <c r="AB1618" s="271"/>
    </row>
    <row r="1619" spans="1:28" ht="16">
      <c r="A1619" s="34">
        <f t="shared" si="32"/>
        <v>325</v>
      </c>
      <c r="B1619" s="279">
        <v>45967</v>
      </c>
      <c r="C1619" s="34" t="s">
        <v>6060</v>
      </c>
      <c r="D1619" s="385"/>
      <c r="E1619" s="34"/>
      <c r="F1619" s="382"/>
      <c r="G1619" s="382"/>
      <c r="H1619" s="382"/>
      <c r="I1619" s="34" t="s">
        <v>48</v>
      </c>
      <c r="J1619" s="34" t="s">
        <v>27</v>
      </c>
      <c r="K1619" s="34" t="s">
        <v>390</v>
      </c>
      <c r="L1619" s="34" t="s">
        <v>29</v>
      </c>
      <c r="M1619" s="34" t="s">
        <v>325</v>
      </c>
      <c r="N1619" s="34" t="s">
        <v>389</v>
      </c>
      <c r="O1619" s="38"/>
      <c r="P1619" s="34"/>
      <c r="Q1619" s="34"/>
      <c r="R1619" s="284"/>
      <c r="S1619" s="285"/>
      <c r="T1619" s="38"/>
      <c r="U1619" s="38"/>
      <c r="V1619" s="42"/>
      <c r="W1619" s="38"/>
      <c r="X1619" s="43"/>
      <c r="Y1619" s="271"/>
      <c r="Z1619" s="271"/>
      <c r="AA1619" s="271"/>
      <c r="AB1619" s="271"/>
    </row>
    <row r="1620" spans="1:28" ht="16">
      <c r="A1620" s="34">
        <f t="shared" si="32"/>
        <v>326</v>
      </c>
      <c r="B1620" s="279">
        <v>45967</v>
      </c>
      <c r="C1620" s="34" t="s">
        <v>131</v>
      </c>
      <c r="D1620" s="377"/>
      <c r="E1620" s="34"/>
      <c r="F1620" s="144"/>
      <c r="G1620" s="144"/>
      <c r="H1620" s="144"/>
      <c r="I1620" s="34" t="s">
        <v>48</v>
      </c>
      <c r="J1620" s="34" t="s">
        <v>27</v>
      </c>
      <c r="K1620" s="34" t="s">
        <v>390</v>
      </c>
      <c r="L1620" s="34" t="s">
        <v>374</v>
      </c>
      <c r="M1620" s="34" t="s">
        <v>203</v>
      </c>
      <c r="N1620" s="34" t="s">
        <v>227</v>
      </c>
      <c r="O1620" s="38"/>
      <c r="P1620" s="34"/>
      <c r="Q1620" s="34"/>
      <c r="R1620" s="284"/>
      <c r="S1620" s="285"/>
      <c r="T1620" s="38"/>
      <c r="U1620" s="38"/>
      <c r="V1620" s="42"/>
      <c r="W1620" s="38"/>
      <c r="X1620" s="43"/>
      <c r="Y1620" s="271"/>
      <c r="Z1620" s="271"/>
      <c r="AA1620" s="271"/>
      <c r="AB1620" s="271"/>
    </row>
    <row r="1621" spans="1:28" ht="17">
      <c r="A1621" s="34">
        <f t="shared" si="32"/>
        <v>327</v>
      </c>
      <c r="B1621" s="279">
        <v>45967</v>
      </c>
      <c r="C1621" s="34" t="s">
        <v>6061</v>
      </c>
      <c r="D1621" s="280"/>
      <c r="E1621" s="34" t="s">
        <v>5763</v>
      </c>
      <c r="F1621" s="282" t="s">
        <v>5758</v>
      </c>
      <c r="G1621" s="282"/>
      <c r="H1621" s="282"/>
      <c r="I1621" s="34" t="s">
        <v>26</v>
      </c>
      <c r="J1621" s="34" t="s">
        <v>27</v>
      </c>
      <c r="K1621" s="34" t="s">
        <v>390</v>
      </c>
      <c r="L1621" s="34" t="s">
        <v>29</v>
      </c>
      <c r="M1621" s="34" t="s">
        <v>203</v>
      </c>
      <c r="N1621" s="34" t="s">
        <v>227</v>
      </c>
      <c r="O1621" s="38" t="s">
        <v>697</v>
      </c>
      <c r="P1621" s="34"/>
      <c r="Q1621" s="49"/>
      <c r="R1621" s="284" t="s">
        <v>5667</v>
      </c>
      <c r="S1621" s="285" t="s">
        <v>6062</v>
      </c>
      <c r="T1621" s="38"/>
      <c r="U1621" s="38"/>
      <c r="V1621" s="42"/>
      <c r="W1621" s="38"/>
      <c r="X1621" s="43"/>
      <c r="Y1621" s="271"/>
      <c r="Z1621" s="271"/>
      <c r="AA1621" s="271"/>
      <c r="AB1621" s="271"/>
    </row>
    <row r="1622" spans="1:28" ht="17">
      <c r="A1622" s="34">
        <f t="shared" si="32"/>
        <v>328</v>
      </c>
      <c r="B1622" s="279">
        <v>45967</v>
      </c>
      <c r="C1622" s="34" t="s">
        <v>6063</v>
      </c>
      <c r="D1622" s="280"/>
      <c r="E1622" s="34"/>
      <c r="F1622" s="136"/>
      <c r="G1622" s="136"/>
      <c r="H1622" s="136"/>
      <c r="I1622" s="34" t="s">
        <v>48</v>
      </c>
      <c r="J1622" s="34" t="s">
        <v>27</v>
      </c>
      <c r="K1622" s="34" t="s">
        <v>391</v>
      </c>
      <c r="L1622" s="34" t="s">
        <v>29</v>
      </c>
      <c r="M1622" s="34" t="s">
        <v>203</v>
      </c>
      <c r="N1622" s="34" t="s">
        <v>234</v>
      </c>
      <c r="O1622" s="38" t="s">
        <v>697</v>
      </c>
      <c r="P1622" s="34"/>
      <c r="Q1622" s="34"/>
      <c r="R1622" s="284" t="s">
        <v>5667</v>
      </c>
      <c r="S1622" s="285" t="s">
        <v>6064</v>
      </c>
      <c r="T1622" s="38"/>
      <c r="U1622" s="38"/>
      <c r="V1622" s="42"/>
      <c r="W1622" s="38"/>
      <c r="X1622" s="43"/>
      <c r="Y1622" s="271"/>
      <c r="Z1622" s="271"/>
      <c r="AA1622" s="271"/>
      <c r="AB1622" s="271"/>
    </row>
    <row r="1623" spans="1:28" ht="17">
      <c r="A1623" s="34">
        <f t="shared" si="32"/>
        <v>329</v>
      </c>
      <c r="B1623" s="279">
        <v>45967</v>
      </c>
      <c r="C1623" s="34" t="s">
        <v>133</v>
      </c>
      <c r="D1623" s="280"/>
      <c r="E1623" s="34"/>
      <c r="F1623" s="144"/>
      <c r="G1623" s="144"/>
      <c r="H1623" s="144"/>
      <c r="I1623" s="34" t="s">
        <v>48</v>
      </c>
      <c r="J1623" s="34" t="s">
        <v>27</v>
      </c>
      <c r="K1623" s="34" t="s">
        <v>391</v>
      </c>
      <c r="L1623" s="34" t="s">
        <v>29</v>
      </c>
      <c r="M1623" s="34" t="s">
        <v>203</v>
      </c>
      <c r="N1623" s="34" t="s">
        <v>227</v>
      </c>
      <c r="O1623" s="38" t="s">
        <v>697</v>
      </c>
      <c r="P1623" s="34"/>
      <c r="Q1623" s="34"/>
      <c r="R1623" s="284" t="s">
        <v>4364</v>
      </c>
      <c r="S1623" s="285"/>
      <c r="T1623" s="38"/>
      <c r="U1623" s="38"/>
      <c r="V1623" s="42"/>
      <c r="W1623" s="38"/>
      <c r="X1623" s="43"/>
      <c r="Y1623" s="271"/>
      <c r="Z1623" s="271"/>
      <c r="AA1623" s="271"/>
      <c r="AB1623" s="271"/>
    </row>
    <row r="1624" spans="1:28" ht="17">
      <c r="A1624" s="34">
        <f t="shared" si="32"/>
        <v>330</v>
      </c>
      <c r="B1624" s="279">
        <v>45967</v>
      </c>
      <c r="C1624" s="34" t="s">
        <v>6065</v>
      </c>
      <c r="D1624" s="280"/>
      <c r="E1624" s="34" t="s">
        <v>6066</v>
      </c>
      <c r="F1624" s="282" t="s">
        <v>5543</v>
      </c>
      <c r="G1624" s="282"/>
      <c r="H1624" s="282"/>
      <c r="I1624" s="34" t="s">
        <v>26</v>
      </c>
      <c r="J1624" s="34" t="s">
        <v>38</v>
      </c>
      <c r="K1624" s="34" t="s">
        <v>391</v>
      </c>
      <c r="L1624" s="34" t="s">
        <v>107</v>
      </c>
      <c r="M1624" s="34" t="s">
        <v>4324</v>
      </c>
      <c r="N1624" s="34" t="s">
        <v>234</v>
      </c>
      <c r="O1624" s="38" t="s">
        <v>697</v>
      </c>
      <c r="P1624" s="34"/>
      <c r="Q1624" s="34"/>
      <c r="R1624" s="284" t="s">
        <v>6067</v>
      </c>
      <c r="S1624" s="285" t="s">
        <v>6068</v>
      </c>
      <c r="T1624" s="38"/>
      <c r="U1624" s="38"/>
      <c r="V1624" s="42"/>
      <c r="W1624" s="38"/>
      <c r="X1624" s="43"/>
      <c r="Y1624" s="271"/>
      <c r="Z1624" s="271"/>
      <c r="AA1624" s="271"/>
      <c r="AB1624" s="271"/>
    </row>
    <row r="1625" spans="1:28" ht="17">
      <c r="A1625" s="34">
        <f t="shared" si="32"/>
        <v>331</v>
      </c>
      <c r="B1625" s="279">
        <v>45967</v>
      </c>
      <c r="C1625" s="34" t="s">
        <v>6069</v>
      </c>
      <c r="D1625" s="280"/>
      <c r="E1625" s="34"/>
      <c r="F1625" s="144"/>
      <c r="G1625" s="144"/>
      <c r="H1625" s="144"/>
      <c r="I1625" s="34" t="s">
        <v>48</v>
      </c>
      <c r="J1625" s="34" t="s">
        <v>27</v>
      </c>
      <c r="K1625" s="34" t="s">
        <v>391</v>
      </c>
      <c r="L1625" s="34" t="s">
        <v>49</v>
      </c>
      <c r="M1625" s="34" t="s">
        <v>203</v>
      </c>
      <c r="N1625" s="34" t="s">
        <v>234</v>
      </c>
      <c r="O1625" s="38" t="s">
        <v>697</v>
      </c>
      <c r="P1625" s="34"/>
      <c r="Q1625" s="34"/>
      <c r="R1625" s="284" t="s">
        <v>4508</v>
      </c>
      <c r="S1625" s="285"/>
      <c r="T1625" s="38"/>
      <c r="U1625" s="38"/>
      <c r="V1625" s="42"/>
      <c r="W1625" s="38"/>
      <c r="X1625" s="43"/>
      <c r="Y1625" s="271"/>
      <c r="Z1625" s="271"/>
      <c r="AA1625" s="271"/>
      <c r="AB1625" s="271"/>
    </row>
    <row r="1626" spans="1:28" ht="16">
      <c r="A1626" s="34">
        <f t="shared" si="32"/>
        <v>332</v>
      </c>
      <c r="B1626" s="279">
        <v>45967</v>
      </c>
      <c r="C1626" s="34" t="s">
        <v>115</v>
      </c>
      <c r="D1626" s="280"/>
      <c r="E1626" s="34" t="s">
        <v>5735</v>
      </c>
      <c r="F1626" s="282" t="s">
        <v>5488</v>
      </c>
      <c r="G1626" s="282"/>
      <c r="H1626" s="282"/>
      <c r="I1626" s="34" t="s">
        <v>26</v>
      </c>
      <c r="J1626" s="34" t="s">
        <v>27</v>
      </c>
      <c r="K1626" s="34" t="s">
        <v>391</v>
      </c>
      <c r="L1626" s="34" t="s">
        <v>29</v>
      </c>
      <c r="M1626" s="34" t="s">
        <v>203</v>
      </c>
      <c r="N1626" s="34" t="s">
        <v>389</v>
      </c>
      <c r="O1626" s="38"/>
      <c r="P1626" s="34"/>
      <c r="Q1626" s="34"/>
      <c r="R1626" s="284"/>
      <c r="S1626" s="285"/>
      <c r="T1626" s="38"/>
      <c r="U1626" s="38"/>
      <c r="V1626" s="42"/>
      <c r="W1626" s="38"/>
      <c r="X1626" s="43"/>
      <c r="Y1626" s="271"/>
      <c r="Z1626" s="271"/>
      <c r="AA1626" s="271"/>
      <c r="AB1626" s="271"/>
    </row>
    <row r="1627" spans="1:28" ht="17">
      <c r="A1627" s="34">
        <f t="shared" si="32"/>
        <v>333</v>
      </c>
      <c r="B1627" s="279">
        <v>45967</v>
      </c>
      <c r="C1627" s="34" t="s">
        <v>6070</v>
      </c>
      <c r="D1627" s="280"/>
      <c r="E1627" s="34" t="s">
        <v>5625</v>
      </c>
      <c r="F1627" s="144" t="s">
        <v>4273</v>
      </c>
      <c r="G1627" s="144"/>
      <c r="H1627" s="144"/>
      <c r="I1627" s="34" t="s">
        <v>26</v>
      </c>
      <c r="J1627" s="34" t="s">
        <v>38</v>
      </c>
      <c r="K1627" s="34" t="s">
        <v>391</v>
      </c>
      <c r="L1627" s="34" t="s">
        <v>107</v>
      </c>
      <c r="M1627" s="34" t="s">
        <v>4324</v>
      </c>
      <c r="N1627" s="34" t="s">
        <v>234</v>
      </c>
      <c r="O1627" s="38" t="s">
        <v>697</v>
      </c>
      <c r="P1627" s="34"/>
      <c r="Q1627" s="34"/>
      <c r="R1627" s="284" t="s">
        <v>4364</v>
      </c>
      <c r="S1627" s="285"/>
      <c r="T1627" s="38"/>
      <c r="U1627" s="38"/>
      <c r="V1627" s="42"/>
      <c r="W1627" s="38"/>
      <c r="X1627" s="43"/>
      <c r="Y1627" s="271"/>
      <c r="Z1627" s="271"/>
      <c r="AA1627" s="271"/>
      <c r="AB1627" s="271"/>
    </row>
    <row r="1628" spans="1:28" ht="16">
      <c r="A1628" s="34">
        <f t="shared" si="32"/>
        <v>334</v>
      </c>
      <c r="B1628" s="279">
        <v>45967</v>
      </c>
      <c r="C1628" s="34" t="s">
        <v>6071</v>
      </c>
      <c r="D1628" s="280"/>
      <c r="E1628" s="34" t="s">
        <v>5884</v>
      </c>
      <c r="F1628" s="144" t="s">
        <v>4273</v>
      </c>
      <c r="G1628" s="144"/>
      <c r="H1628" s="144"/>
      <c r="I1628" s="34" t="s">
        <v>26</v>
      </c>
      <c r="J1628" s="34" t="s">
        <v>38</v>
      </c>
      <c r="K1628" s="34" t="s">
        <v>391</v>
      </c>
      <c r="L1628" s="34" t="s">
        <v>107</v>
      </c>
      <c r="M1628" s="34" t="s">
        <v>4324</v>
      </c>
      <c r="N1628" s="34" t="s">
        <v>389</v>
      </c>
      <c r="O1628" s="38"/>
      <c r="P1628" s="34"/>
      <c r="Q1628" s="34"/>
      <c r="R1628" s="284"/>
      <c r="S1628" s="285"/>
      <c r="T1628" s="38"/>
      <c r="U1628" s="38"/>
      <c r="V1628" s="42"/>
      <c r="W1628" s="38"/>
      <c r="X1628" s="43"/>
      <c r="Y1628" s="271"/>
      <c r="Z1628" s="271"/>
      <c r="AA1628" s="271"/>
      <c r="AB1628" s="271"/>
    </row>
    <row r="1629" spans="1:28" ht="16">
      <c r="A1629" s="34">
        <f t="shared" si="32"/>
        <v>335</v>
      </c>
      <c r="B1629" s="279">
        <v>45967</v>
      </c>
      <c r="C1629" s="34" t="s">
        <v>6072</v>
      </c>
      <c r="D1629" s="280"/>
      <c r="E1629" s="34" t="s">
        <v>6026</v>
      </c>
      <c r="F1629" s="282" t="s">
        <v>5471</v>
      </c>
      <c r="G1629" s="282"/>
      <c r="H1629" s="282"/>
      <c r="I1629" s="34" t="s">
        <v>26</v>
      </c>
      <c r="J1629" s="34" t="s">
        <v>27</v>
      </c>
      <c r="K1629" s="34" t="s">
        <v>391</v>
      </c>
      <c r="L1629" s="34" t="s">
        <v>29</v>
      </c>
      <c r="M1629" s="34" t="s">
        <v>91</v>
      </c>
      <c r="N1629" s="34" t="s">
        <v>389</v>
      </c>
      <c r="O1629" s="38"/>
      <c r="P1629" s="34"/>
      <c r="Q1629" s="34"/>
      <c r="R1629" s="284"/>
      <c r="S1629" s="285"/>
      <c r="T1629" s="38"/>
      <c r="U1629" s="38"/>
      <c r="V1629" s="42"/>
      <c r="W1629" s="38"/>
      <c r="X1629" s="43"/>
      <c r="Y1629" s="271"/>
      <c r="Z1629" s="271"/>
      <c r="AA1629" s="271"/>
      <c r="AB1629" s="271"/>
    </row>
    <row r="1630" spans="1:28" ht="16">
      <c r="A1630" s="34">
        <f t="shared" si="32"/>
        <v>336</v>
      </c>
      <c r="B1630" s="279">
        <v>45967</v>
      </c>
      <c r="C1630" s="34" t="s">
        <v>6073</v>
      </c>
      <c r="D1630" s="280"/>
      <c r="E1630" s="34"/>
      <c r="F1630" s="144"/>
      <c r="G1630" s="144"/>
      <c r="H1630" s="144"/>
      <c r="I1630" s="34" t="s">
        <v>48</v>
      </c>
      <c r="J1630" s="34" t="s">
        <v>27</v>
      </c>
      <c r="K1630" s="34" t="s">
        <v>390</v>
      </c>
      <c r="L1630" s="34" t="s">
        <v>29</v>
      </c>
      <c r="M1630" s="34"/>
      <c r="N1630" s="34" t="s">
        <v>110</v>
      </c>
      <c r="O1630" s="38"/>
      <c r="P1630" s="34"/>
      <c r="Q1630" s="34"/>
      <c r="R1630" s="284"/>
      <c r="S1630" s="285"/>
      <c r="T1630" s="38"/>
      <c r="U1630" s="38"/>
      <c r="V1630" s="42"/>
      <c r="W1630" s="38"/>
      <c r="X1630" s="43"/>
      <c r="Y1630" s="271"/>
      <c r="Z1630" s="271"/>
      <c r="AA1630" s="271"/>
      <c r="AB1630" s="271"/>
    </row>
    <row r="1631" spans="1:28" ht="16">
      <c r="A1631" s="34">
        <f t="shared" si="32"/>
        <v>337</v>
      </c>
      <c r="B1631" s="279">
        <v>45967</v>
      </c>
      <c r="C1631" s="34" t="s">
        <v>6074</v>
      </c>
      <c r="D1631" s="280"/>
      <c r="E1631" s="34" t="s">
        <v>5763</v>
      </c>
      <c r="F1631" s="282" t="s">
        <v>5758</v>
      </c>
      <c r="G1631" s="282"/>
      <c r="H1631" s="282"/>
      <c r="I1631" s="34" t="s">
        <v>26</v>
      </c>
      <c r="J1631" s="34" t="s">
        <v>38</v>
      </c>
      <c r="K1631" s="34" t="s">
        <v>390</v>
      </c>
      <c r="L1631" s="34" t="s">
        <v>107</v>
      </c>
      <c r="M1631" s="34" t="s">
        <v>161</v>
      </c>
      <c r="N1631" s="34" t="s">
        <v>389</v>
      </c>
      <c r="O1631" s="38"/>
      <c r="P1631" s="34"/>
      <c r="Q1631" s="34"/>
      <c r="R1631" s="284"/>
      <c r="S1631" s="285"/>
      <c r="T1631" s="38"/>
      <c r="U1631" s="38"/>
      <c r="V1631" s="42"/>
      <c r="W1631" s="38"/>
      <c r="X1631" s="43"/>
      <c r="Y1631" s="271"/>
      <c r="Z1631" s="271"/>
      <c r="AA1631" s="271"/>
      <c r="AB1631" s="271"/>
    </row>
    <row r="1632" spans="1:28" ht="16">
      <c r="A1632" s="34">
        <f t="shared" si="32"/>
        <v>338</v>
      </c>
      <c r="B1632" s="279">
        <v>45967</v>
      </c>
      <c r="C1632" s="34" t="s">
        <v>6075</v>
      </c>
      <c r="D1632" s="280"/>
      <c r="E1632" s="34"/>
      <c r="F1632" s="382"/>
      <c r="G1632" s="382"/>
      <c r="H1632" s="382"/>
      <c r="I1632" s="34" t="s">
        <v>48</v>
      </c>
      <c r="J1632" s="34" t="s">
        <v>38</v>
      </c>
      <c r="K1632" s="34" t="s">
        <v>390</v>
      </c>
      <c r="L1632" s="34" t="s">
        <v>107</v>
      </c>
      <c r="M1632" s="34" t="s">
        <v>161</v>
      </c>
      <c r="N1632" s="34" t="s">
        <v>389</v>
      </c>
      <c r="O1632" s="38"/>
      <c r="P1632" s="34"/>
      <c r="Q1632" s="34"/>
      <c r="R1632" s="284"/>
      <c r="S1632" s="285"/>
      <c r="T1632" s="38"/>
      <c r="U1632" s="38"/>
      <c r="V1632" s="42"/>
      <c r="W1632" s="38"/>
      <c r="X1632" s="43"/>
      <c r="Y1632" s="271"/>
      <c r="Z1632" s="271"/>
      <c r="AA1632" s="271"/>
      <c r="AB1632" s="271"/>
    </row>
    <row r="1633" spans="1:28" ht="16">
      <c r="A1633" s="34">
        <f t="shared" si="32"/>
        <v>339</v>
      </c>
      <c r="B1633" s="279">
        <v>45967</v>
      </c>
      <c r="C1633" s="34" t="s">
        <v>6076</v>
      </c>
      <c r="D1633" s="287"/>
      <c r="E1633" s="34" t="s">
        <v>5763</v>
      </c>
      <c r="F1633" s="282" t="s">
        <v>5758</v>
      </c>
      <c r="G1633" s="282"/>
      <c r="H1633" s="282"/>
      <c r="I1633" s="34" t="s">
        <v>26</v>
      </c>
      <c r="J1633" s="34" t="s">
        <v>27</v>
      </c>
      <c r="K1633" s="34" t="s">
        <v>390</v>
      </c>
      <c r="L1633" s="34" t="s">
        <v>107</v>
      </c>
      <c r="M1633" s="34" t="s">
        <v>81</v>
      </c>
      <c r="N1633" s="144" t="s">
        <v>227</v>
      </c>
      <c r="O1633" s="38" t="s">
        <v>4422</v>
      </c>
      <c r="P1633" s="34"/>
      <c r="Q1633" s="34"/>
      <c r="R1633" s="284"/>
      <c r="S1633" s="285"/>
      <c r="T1633" s="38"/>
      <c r="U1633" s="38"/>
      <c r="V1633" s="42"/>
      <c r="W1633" s="38"/>
      <c r="X1633" s="43"/>
      <c r="Y1633" s="271"/>
      <c r="Z1633" s="271"/>
      <c r="AA1633" s="271"/>
      <c r="AB1633" s="271"/>
    </row>
    <row r="1634" spans="1:28" ht="16">
      <c r="A1634" s="34">
        <f t="shared" si="32"/>
        <v>340</v>
      </c>
      <c r="B1634" s="279">
        <v>45967</v>
      </c>
      <c r="C1634" s="34" t="s">
        <v>6077</v>
      </c>
      <c r="D1634" s="294"/>
      <c r="E1634" s="34" t="s">
        <v>5473</v>
      </c>
      <c r="F1634" s="282" t="s">
        <v>5471</v>
      </c>
      <c r="G1634" s="282"/>
      <c r="H1634" s="282"/>
      <c r="I1634" s="34" t="s">
        <v>26</v>
      </c>
      <c r="J1634" s="34" t="s">
        <v>27</v>
      </c>
      <c r="K1634" s="34" t="s">
        <v>390</v>
      </c>
      <c r="L1634" s="34" t="s">
        <v>29</v>
      </c>
      <c r="M1634" s="34" t="s">
        <v>203</v>
      </c>
      <c r="N1634" s="34" t="s">
        <v>389</v>
      </c>
      <c r="O1634" s="38"/>
      <c r="P1634" s="34"/>
      <c r="Q1634" s="34"/>
      <c r="R1634" s="284"/>
      <c r="S1634" s="285"/>
      <c r="T1634" s="38"/>
      <c r="U1634" s="38"/>
      <c r="V1634" s="42"/>
      <c r="W1634" s="38"/>
      <c r="X1634" s="43"/>
      <c r="Y1634" s="271"/>
      <c r="Z1634" s="271"/>
      <c r="AA1634" s="271"/>
      <c r="AB1634" s="271"/>
    </row>
    <row r="1635" spans="1:28" ht="16">
      <c r="A1635" s="131">
        <f t="shared" si="32"/>
        <v>341</v>
      </c>
      <c r="B1635" s="316">
        <v>45967</v>
      </c>
      <c r="C1635" s="131" t="s">
        <v>6078</v>
      </c>
      <c r="D1635" s="321"/>
      <c r="E1635" s="131" t="s">
        <v>5468</v>
      </c>
      <c r="F1635" s="332" t="s">
        <v>24</v>
      </c>
      <c r="G1635" s="332"/>
      <c r="H1635" s="332"/>
      <c r="I1635" s="131" t="s">
        <v>26</v>
      </c>
      <c r="J1635" s="131" t="s">
        <v>27</v>
      </c>
      <c r="K1635" s="131" t="s">
        <v>390</v>
      </c>
      <c r="L1635" s="131" t="s">
        <v>29</v>
      </c>
      <c r="M1635" s="131" t="s">
        <v>212</v>
      </c>
      <c r="N1635" s="131" t="s">
        <v>227</v>
      </c>
      <c r="O1635" s="133" t="s">
        <v>697</v>
      </c>
      <c r="P1635" s="131"/>
      <c r="Q1635" s="131"/>
      <c r="R1635" s="328"/>
      <c r="S1635" s="302"/>
      <c r="T1635" s="133"/>
      <c r="U1635" s="133"/>
      <c r="V1635" s="323"/>
      <c r="W1635" s="133"/>
      <c r="X1635" s="319"/>
      <c r="Y1635" s="320"/>
      <c r="Z1635" s="320"/>
      <c r="AA1635" s="320"/>
      <c r="AB1635" s="320"/>
    </row>
    <row r="1636" spans="1:28" ht="17">
      <c r="A1636" s="34">
        <f t="shared" si="32"/>
        <v>342</v>
      </c>
      <c r="B1636" s="279">
        <v>45967</v>
      </c>
      <c r="C1636" s="34" t="s">
        <v>6079</v>
      </c>
      <c r="D1636" s="280"/>
      <c r="E1636" s="34"/>
      <c r="F1636" s="144"/>
      <c r="G1636" s="144"/>
      <c r="H1636" s="144"/>
      <c r="I1636" s="34" t="s">
        <v>48</v>
      </c>
      <c r="J1636" s="34" t="s">
        <v>38</v>
      </c>
      <c r="K1636" s="34" t="s">
        <v>390</v>
      </c>
      <c r="L1636" s="34" t="s">
        <v>107</v>
      </c>
      <c r="M1636" s="34" t="s">
        <v>161</v>
      </c>
      <c r="N1636" s="34" t="s">
        <v>234</v>
      </c>
      <c r="O1636" s="38" t="s">
        <v>697</v>
      </c>
      <c r="P1636" s="34"/>
      <c r="Q1636" s="34"/>
      <c r="R1636" s="284" t="s">
        <v>4364</v>
      </c>
      <c r="S1636" s="285"/>
      <c r="T1636" s="38"/>
      <c r="U1636" s="38"/>
      <c r="V1636" s="42"/>
      <c r="W1636" s="38"/>
      <c r="X1636" s="43"/>
      <c r="Y1636" s="271"/>
      <c r="Z1636" s="271"/>
      <c r="AA1636" s="271"/>
      <c r="AB1636" s="271"/>
    </row>
    <row r="1637" spans="1:28" ht="17">
      <c r="A1637" s="34">
        <f t="shared" si="32"/>
        <v>343</v>
      </c>
      <c r="B1637" s="279">
        <v>45967</v>
      </c>
      <c r="C1637" s="34" t="s">
        <v>6080</v>
      </c>
      <c r="D1637" s="280"/>
      <c r="E1637" s="34" t="s">
        <v>3996</v>
      </c>
      <c r="F1637" s="144" t="s">
        <v>4273</v>
      </c>
      <c r="G1637" s="144"/>
      <c r="H1637" s="144"/>
      <c r="I1637" s="34" t="s">
        <v>26</v>
      </c>
      <c r="J1637" s="34" t="s">
        <v>38</v>
      </c>
      <c r="K1637" s="34" t="s">
        <v>390</v>
      </c>
      <c r="L1637" s="34" t="s">
        <v>107</v>
      </c>
      <c r="M1637" s="34" t="s">
        <v>161</v>
      </c>
      <c r="N1637" s="34" t="s">
        <v>227</v>
      </c>
      <c r="O1637" s="38" t="s">
        <v>697</v>
      </c>
      <c r="P1637" s="34"/>
      <c r="Q1637" s="34"/>
      <c r="R1637" s="284" t="s">
        <v>4364</v>
      </c>
      <c r="S1637" s="285"/>
      <c r="T1637" s="38"/>
      <c r="U1637" s="38"/>
      <c r="V1637" s="42"/>
      <c r="W1637" s="38"/>
      <c r="X1637" s="43"/>
      <c r="Y1637" s="271"/>
      <c r="Z1637" s="271"/>
      <c r="AA1637" s="271"/>
      <c r="AB1637" s="271"/>
    </row>
    <row r="1638" spans="1:28" ht="17">
      <c r="A1638" s="34">
        <f t="shared" si="32"/>
        <v>344</v>
      </c>
      <c r="B1638" s="279">
        <v>45967</v>
      </c>
      <c r="C1638" s="34" t="s">
        <v>6081</v>
      </c>
      <c r="D1638" s="280"/>
      <c r="E1638" s="34" t="s">
        <v>5473</v>
      </c>
      <c r="F1638" s="282" t="s">
        <v>5471</v>
      </c>
      <c r="G1638" s="282"/>
      <c r="H1638" s="282"/>
      <c r="I1638" s="34" t="s">
        <v>26</v>
      </c>
      <c r="J1638" s="34" t="s">
        <v>27</v>
      </c>
      <c r="K1638" s="34" t="s">
        <v>390</v>
      </c>
      <c r="L1638" s="34" t="s">
        <v>29</v>
      </c>
      <c r="M1638" s="34" t="s">
        <v>203</v>
      </c>
      <c r="N1638" s="34" t="s">
        <v>347</v>
      </c>
      <c r="O1638" s="38" t="s">
        <v>4264</v>
      </c>
      <c r="P1638" s="34" t="s">
        <v>4379</v>
      </c>
      <c r="Q1638" s="44">
        <v>45966</v>
      </c>
      <c r="R1638" s="284" t="s">
        <v>4344</v>
      </c>
      <c r="S1638" s="285"/>
      <c r="T1638" s="38"/>
      <c r="U1638" s="38"/>
      <c r="V1638" s="42"/>
      <c r="W1638" s="38"/>
      <c r="X1638" s="43"/>
      <c r="Y1638" s="271"/>
      <c r="Z1638" s="271"/>
      <c r="AA1638" s="271"/>
      <c r="AB1638" s="271"/>
    </row>
    <row r="1639" spans="1:28" ht="16">
      <c r="A1639" s="34">
        <f t="shared" si="32"/>
        <v>345</v>
      </c>
      <c r="B1639" s="279">
        <v>45967</v>
      </c>
      <c r="C1639" s="34" t="s">
        <v>6082</v>
      </c>
      <c r="D1639" s="280"/>
      <c r="E1639" s="34" t="s">
        <v>5473</v>
      </c>
      <c r="F1639" s="282" t="s">
        <v>5471</v>
      </c>
      <c r="G1639" s="282"/>
      <c r="H1639" s="282"/>
      <c r="I1639" s="34" t="s">
        <v>26</v>
      </c>
      <c r="J1639" s="34" t="s">
        <v>27</v>
      </c>
      <c r="K1639" s="34" t="s">
        <v>390</v>
      </c>
      <c r="L1639" s="34" t="s">
        <v>29</v>
      </c>
      <c r="M1639" s="34" t="s">
        <v>91</v>
      </c>
      <c r="N1639" s="34" t="s">
        <v>389</v>
      </c>
      <c r="O1639" s="38"/>
      <c r="P1639" s="34"/>
      <c r="Q1639" s="49"/>
      <c r="R1639" s="284"/>
      <c r="S1639" s="285"/>
      <c r="T1639" s="38"/>
      <c r="U1639" s="38"/>
      <c r="V1639" s="42"/>
      <c r="W1639" s="38"/>
      <c r="X1639" s="43"/>
      <c r="Y1639" s="271"/>
      <c r="Z1639" s="271"/>
      <c r="AA1639" s="271"/>
      <c r="AB1639" s="271"/>
    </row>
    <row r="1640" spans="1:28" ht="16">
      <c r="A1640" s="34">
        <f t="shared" si="32"/>
        <v>346</v>
      </c>
      <c r="B1640" s="279">
        <v>45967</v>
      </c>
      <c r="C1640" s="34" t="s">
        <v>6083</v>
      </c>
      <c r="D1640" s="280"/>
      <c r="E1640" s="34" t="s">
        <v>2982</v>
      </c>
      <c r="F1640" s="291" t="s">
        <v>4252</v>
      </c>
      <c r="G1640" s="291"/>
      <c r="H1640" s="291"/>
      <c r="I1640" s="34" t="s">
        <v>26</v>
      </c>
      <c r="J1640" s="34" t="s">
        <v>27</v>
      </c>
      <c r="K1640" s="34" t="s">
        <v>390</v>
      </c>
      <c r="L1640" s="34" t="s">
        <v>29</v>
      </c>
      <c r="M1640" s="34" t="s">
        <v>91</v>
      </c>
      <c r="N1640" s="34" t="s">
        <v>389</v>
      </c>
      <c r="O1640" s="38"/>
      <c r="P1640" s="34"/>
      <c r="Q1640" s="34"/>
      <c r="R1640" s="284"/>
      <c r="S1640" s="285"/>
      <c r="T1640" s="38"/>
      <c r="U1640" s="38"/>
      <c r="V1640" s="42"/>
      <c r="W1640" s="38"/>
      <c r="X1640" s="43"/>
      <c r="Y1640" s="271"/>
      <c r="Z1640" s="271"/>
      <c r="AA1640" s="271"/>
      <c r="AB1640" s="271"/>
    </row>
    <row r="1641" spans="1:28" ht="16">
      <c r="A1641" s="34">
        <f t="shared" si="32"/>
        <v>347</v>
      </c>
      <c r="B1641" s="279">
        <v>45967</v>
      </c>
      <c r="C1641" s="34" t="s">
        <v>6084</v>
      </c>
      <c r="D1641" s="280"/>
      <c r="E1641" s="34"/>
      <c r="F1641" s="144"/>
      <c r="G1641" s="144"/>
      <c r="H1641" s="144"/>
      <c r="I1641" s="34" t="s">
        <v>48</v>
      </c>
      <c r="J1641" s="34" t="s">
        <v>27</v>
      </c>
      <c r="K1641" s="34" t="s">
        <v>390</v>
      </c>
      <c r="L1641" s="34" t="s">
        <v>29</v>
      </c>
      <c r="M1641" s="34"/>
      <c r="N1641" s="34" t="s">
        <v>110</v>
      </c>
      <c r="O1641" s="38"/>
      <c r="P1641" s="34"/>
      <c r="Q1641" s="34"/>
      <c r="R1641" s="284"/>
      <c r="S1641" s="285"/>
      <c r="T1641" s="38"/>
      <c r="U1641" s="38"/>
      <c r="V1641" s="42"/>
      <c r="W1641" s="38"/>
      <c r="X1641" s="43"/>
      <c r="Y1641" s="271"/>
      <c r="Z1641" s="271"/>
      <c r="AA1641" s="271"/>
      <c r="AB1641" s="271"/>
    </row>
    <row r="1642" spans="1:28" ht="16">
      <c r="A1642" s="34">
        <f t="shared" si="32"/>
        <v>348</v>
      </c>
      <c r="B1642" s="279">
        <v>45967</v>
      </c>
      <c r="C1642" s="34" t="s">
        <v>6085</v>
      </c>
      <c r="D1642" s="280"/>
      <c r="E1642" s="34" t="s">
        <v>5473</v>
      </c>
      <c r="F1642" s="282" t="s">
        <v>5471</v>
      </c>
      <c r="G1642" s="282"/>
      <c r="H1642" s="282"/>
      <c r="I1642" s="34" t="s">
        <v>26</v>
      </c>
      <c r="J1642" s="34" t="s">
        <v>27</v>
      </c>
      <c r="K1642" s="34" t="s">
        <v>390</v>
      </c>
      <c r="L1642" s="34" t="s">
        <v>29</v>
      </c>
      <c r="M1642" s="34"/>
      <c r="N1642" s="34" t="s">
        <v>110</v>
      </c>
      <c r="O1642" s="38"/>
      <c r="P1642" s="34"/>
      <c r="Q1642" s="34"/>
      <c r="R1642" s="284"/>
      <c r="S1642" s="285"/>
      <c r="T1642" s="38"/>
      <c r="U1642" s="38"/>
      <c r="V1642" s="42"/>
      <c r="W1642" s="38"/>
      <c r="X1642" s="43"/>
      <c r="Y1642" s="271"/>
      <c r="Z1642" s="271"/>
      <c r="AA1642" s="271"/>
      <c r="AB1642" s="271"/>
    </row>
    <row r="1643" spans="1:28" ht="16">
      <c r="A1643" s="34">
        <f t="shared" si="32"/>
        <v>349</v>
      </c>
      <c r="B1643" s="279">
        <v>45967</v>
      </c>
      <c r="C1643" s="386" t="s">
        <v>6086</v>
      </c>
      <c r="D1643" s="280"/>
      <c r="E1643" s="34" t="s">
        <v>5468</v>
      </c>
      <c r="F1643" s="282" t="s">
        <v>24</v>
      </c>
      <c r="G1643" s="282"/>
      <c r="H1643" s="282"/>
      <c r="I1643" s="34" t="s">
        <v>26</v>
      </c>
      <c r="J1643" s="34" t="s">
        <v>27</v>
      </c>
      <c r="K1643" s="34" t="s">
        <v>390</v>
      </c>
      <c r="L1643" s="34" t="s">
        <v>29</v>
      </c>
      <c r="M1643" s="34" t="s">
        <v>203</v>
      </c>
      <c r="N1643" s="34" t="s">
        <v>389</v>
      </c>
      <c r="O1643" s="38"/>
      <c r="P1643" s="34"/>
      <c r="Q1643" s="34"/>
      <c r="R1643" s="284"/>
      <c r="S1643" s="285"/>
      <c r="T1643" s="38"/>
      <c r="U1643" s="38"/>
      <c r="V1643" s="42"/>
      <c r="W1643" s="38"/>
      <c r="X1643" s="43"/>
      <c r="Y1643" s="271"/>
      <c r="Z1643" s="271"/>
      <c r="AA1643" s="271"/>
      <c r="AB1643" s="271"/>
    </row>
    <row r="1644" spans="1:28" ht="17">
      <c r="A1644" s="353">
        <f t="shared" si="32"/>
        <v>350</v>
      </c>
      <c r="B1644" s="354">
        <v>45967</v>
      </c>
      <c r="C1644" s="353" t="s">
        <v>6087</v>
      </c>
      <c r="D1644" s="355"/>
      <c r="E1644" s="353" t="s">
        <v>3996</v>
      </c>
      <c r="F1644" s="356" t="s">
        <v>4273</v>
      </c>
      <c r="G1644" s="356"/>
      <c r="H1644" s="356"/>
      <c r="I1644" s="353" t="s">
        <v>26</v>
      </c>
      <c r="J1644" s="353" t="s">
        <v>27</v>
      </c>
      <c r="K1644" s="353" t="s">
        <v>391</v>
      </c>
      <c r="L1644" s="353" t="s">
        <v>107</v>
      </c>
      <c r="M1644" s="353" t="s">
        <v>5817</v>
      </c>
      <c r="N1644" s="353" t="s">
        <v>234</v>
      </c>
      <c r="O1644" s="357" t="s">
        <v>4264</v>
      </c>
      <c r="P1644" s="353"/>
      <c r="Q1644" s="353"/>
      <c r="R1644" s="358"/>
      <c r="S1644" s="359" t="s">
        <v>6088</v>
      </c>
      <c r="T1644" s="357"/>
      <c r="U1644" s="357"/>
      <c r="V1644" s="370"/>
      <c r="W1644" s="357"/>
      <c r="X1644" s="361"/>
      <c r="Y1644" s="362"/>
      <c r="Z1644" s="362"/>
      <c r="AA1644" s="362"/>
      <c r="AB1644" s="362"/>
    </row>
    <row r="1645" spans="1:28" ht="16">
      <c r="A1645" s="34">
        <f t="shared" si="32"/>
        <v>351</v>
      </c>
      <c r="B1645" s="279">
        <v>45967</v>
      </c>
      <c r="C1645" s="34" t="s">
        <v>560</v>
      </c>
      <c r="D1645" s="280"/>
      <c r="E1645" s="34" t="s">
        <v>5340</v>
      </c>
      <c r="F1645" s="144" t="s">
        <v>5789</v>
      </c>
      <c r="G1645" s="144"/>
      <c r="H1645" s="144"/>
      <c r="I1645" s="34" t="s">
        <v>26</v>
      </c>
      <c r="J1645" s="34" t="s">
        <v>27</v>
      </c>
      <c r="K1645" s="34" t="s">
        <v>390</v>
      </c>
      <c r="L1645" s="34" t="s">
        <v>29</v>
      </c>
      <c r="M1645" s="34" t="s">
        <v>91</v>
      </c>
      <c r="N1645" s="34" t="s">
        <v>160</v>
      </c>
      <c r="O1645" s="38"/>
      <c r="P1645" s="34"/>
      <c r="Q1645" s="55"/>
      <c r="R1645" s="284"/>
      <c r="S1645" s="285"/>
      <c r="T1645" s="38"/>
      <c r="U1645" s="38"/>
      <c r="V1645" s="42"/>
      <c r="W1645" s="38"/>
      <c r="X1645" s="43"/>
      <c r="Y1645" s="271"/>
      <c r="Z1645" s="271"/>
      <c r="AA1645" s="271"/>
      <c r="AB1645" s="271"/>
    </row>
    <row r="1646" spans="1:28" ht="16">
      <c r="A1646" s="34">
        <f t="shared" si="32"/>
        <v>352</v>
      </c>
      <c r="B1646" s="279">
        <v>45967</v>
      </c>
      <c r="C1646" s="34" t="s">
        <v>6089</v>
      </c>
      <c r="D1646" s="280"/>
      <c r="E1646" s="34" t="s">
        <v>5737</v>
      </c>
      <c r="F1646" s="282" t="s">
        <v>5471</v>
      </c>
      <c r="G1646" s="282"/>
      <c r="H1646" s="282"/>
      <c r="I1646" s="34" t="s">
        <v>26</v>
      </c>
      <c r="J1646" s="34" t="s">
        <v>27</v>
      </c>
      <c r="K1646" s="34" t="s">
        <v>390</v>
      </c>
      <c r="L1646" s="34" t="s">
        <v>29</v>
      </c>
      <c r="M1646" s="34" t="s">
        <v>361</v>
      </c>
      <c r="N1646" s="34" t="s">
        <v>389</v>
      </c>
      <c r="O1646" s="38"/>
      <c r="P1646" s="34"/>
      <c r="Q1646" s="34"/>
      <c r="R1646" s="284"/>
      <c r="S1646" s="285"/>
      <c r="T1646" s="38"/>
      <c r="U1646" s="38"/>
      <c r="V1646" s="42"/>
      <c r="W1646" s="38"/>
      <c r="X1646" s="43"/>
      <c r="Y1646" s="271"/>
      <c r="Z1646" s="271"/>
      <c r="AA1646" s="271"/>
      <c r="AB1646" s="271"/>
    </row>
    <row r="1647" spans="1:28" ht="16">
      <c r="A1647" s="34">
        <f t="shared" si="32"/>
        <v>353</v>
      </c>
      <c r="B1647" s="279">
        <v>45967</v>
      </c>
      <c r="C1647" s="34" t="s">
        <v>6090</v>
      </c>
      <c r="D1647" s="294"/>
      <c r="E1647" s="34" t="s">
        <v>5340</v>
      </c>
      <c r="F1647" s="144" t="s">
        <v>5789</v>
      </c>
      <c r="G1647" s="144"/>
      <c r="H1647" s="144"/>
      <c r="I1647" s="34" t="s">
        <v>26</v>
      </c>
      <c r="J1647" s="34" t="s">
        <v>27</v>
      </c>
      <c r="K1647" s="34" t="s">
        <v>390</v>
      </c>
      <c r="L1647" s="34" t="s">
        <v>29</v>
      </c>
      <c r="M1647" s="34" t="s">
        <v>91</v>
      </c>
      <c r="N1647" s="34" t="s">
        <v>389</v>
      </c>
      <c r="O1647" s="38"/>
      <c r="P1647" s="34"/>
      <c r="Q1647" s="34"/>
      <c r="R1647" s="284"/>
      <c r="S1647" s="285"/>
      <c r="T1647" s="38"/>
      <c r="U1647" s="38"/>
      <c r="V1647" s="42"/>
      <c r="W1647" s="38"/>
      <c r="X1647" s="43"/>
      <c r="Y1647" s="271"/>
      <c r="Z1647" s="271"/>
      <c r="AA1647" s="271"/>
      <c r="AB1647" s="271"/>
    </row>
    <row r="1648" spans="1:28" ht="16">
      <c r="A1648" s="34">
        <f t="shared" si="32"/>
        <v>354</v>
      </c>
      <c r="B1648" s="279">
        <v>45968</v>
      </c>
      <c r="C1648" s="34" t="s">
        <v>6091</v>
      </c>
      <c r="D1648" s="294"/>
      <c r="E1648" s="34" t="s">
        <v>2982</v>
      </c>
      <c r="F1648" s="291" t="s">
        <v>4252</v>
      </c>
      <c r="G1648" s="291"/>
      <c r="H1648" s="291"/>
      <c r="I1648" s="34" t="s">
        <v>26</v>
      </c>
      <c r="J1648" s="34" t="s">
        <v>27</v>
      </c>
      <c r="K1648" s="34" t="s">
        <v>391</v>
      </c>
      <c r="L1648" s="34" t="s">
        <v>29</v>
      </c>
      <c r="M1648" s="34" t="s">
        <v>91</v>
      </c>
      <c r="N1648" s="34" t="s">
        <v>389</v>
      </c>
      <c r="O1648" s="38"/>
      <c r="P1648" s="34"/>
      <c r="Q1648" s="34"/>
      <c r="R1648" s="284"/>
      <c r="S1648" s="285"/>
      <c r="T1648" s="38"/>
      <c r="U1648" s="38"/>
      <c r="V1648" s="42"/>
      <c r="W1648" s="38"/>
      <c r="X1648" s="43"/>
      <c r="Y1648" s="271"/>
      <c r="Z1648" s="271"/>
      <c r="AA1648" s="271"/>
      <c r="AB1648" s="271"/>
    </row>
    <row r="1649" spans="1:28" ht="17">
      <c r="A1649" s="34">
        <f t="shared" si="32"/>
        <v>355</v>
      </c>
      <c r="B1649" s="279">
        <v>45968</v>
      </c>
      <c r="C1649" s="34" t="s">
        <v>6092</v>
      </c>
      <c r="D1649" s="280"/>
      <c r="E1649" s="34" t="s">
        <v>5794</v>
      </c>
      <c r="F1649" s="364" t="s">
        <v>5795</v>
      </c>
      <c r="G1649" s="364"/>
      <c r="H1649" s="364"/>
      <c r="I1649" s="34" t="s">
        <v>26</v>
      </c>
      <c r="J1649" s="34" t="s">
        <v>38</v>
      </c>
      <c r="K1649" s="34" t="s">
        <v>391</v>
      </c>
      <c r="L1649" s="34" t="s">
        <v>107</v>
      </c>
      <c r="M1649" s="34" t="s">
        <v>4324</v>
      </c>
      <c r="N1649" s="34" t="s">
        <v>234</v>
      </c>
      <c r="O1649" s="38" t="s">
        <v>697</v>
      </c>
      <c r="P1649" s="34"/>
      <c r="Q1649" s="34"/>
      <c r="R1649" s="284" t="s">
        <v>4364</v>
      </c>
      <c r="S1649" s="285"/>
      <c r="T1649" s="38"/>
      <c r="U1649" s="38"/>
      <c r="V1649" s="42"/>
      <c r="W1649" s="38"/>
      <c r="X1649" s="43"/>
      <c r="Y1649" s="271"/>
      <c r="Z1649" s="271"/>
      <c r="AA1649" s="271"/>
      <c r="AB1649" s="271"/>
    </row>
    <row r="1650" spans="1:28" ht="17">
      <c r="A1650" s="34">
        <f t="shared" si="32"/>
        <v>356</v>
      </c>
      <c r="B1650" s="279">
        <v>45968</v>
      </c>
      <c r="C1650" s="34" t="s">
        <v>6093</v>
      </c>
      <c r="D1650" s="280"/>
      <c r="E1650" s="34" t="s">
        <v>5834</v>
      </c>
      <c r="F1650" s="364" t="s">
        <v>5795</v>
      </c>
      <c r="G1650" s="364"/>
      <c r="H1650" s="364"/>
      <c r="I1650" s="34" t="s">
        <v>26</v>
      </c>
      <c r="J1650" s="34" t="s">
        <v>38</v>
      </c>
      <c r="K1650" s="34" t="s">
        <v>391</v>
      </c>
      <c r="L1650" s="34" t="s">
        <v>107</v>
      </c>
      <c r="M1650" s="34" t="s">
        <v>161</v>
      </c>
      <c r="N1650" s="34" t="s">
        <v>234</v>
      </c>
      <c r="O1650" s="38" t="s">
        <v>697</v>
      </c>
      <c r="P1650" s="34"/>
      <c r="Q1650" s="34"/>
      <c r="R1650" s="284" t="s">
        <v>4364</v>
      </c>
      <c r="S1650" s="285"/>
      <c r="T1650" s="38"/>
      <c r="U1650" s="38"/>
      <c r="V1650" s="42"/>
      <c r="W1650" s="38"/>
      <c r="X1650" s="43"/>
      <c r="Y1650" s="271"/>
      <c r="Z1650" s="271"/>
      <c r="AA1650" s="271"/>
      <c r="AB1650" s="271"/>
    </row>
    <row r="1651" spans="1:28" ht="16">
      <c r="A1651" s="34">
        <f t="shared" si="32"/>
        <v>357</v>
      </c>
      <c r="B1651" s="279">
        <v>45968</v>
      </c>
      <c r="C1651" s="34" t="s">
        <v>6094</v>
      </c>
      <c r="D1651" s="82"/>
      <c r="E1651" s="34"/>
      <c r="F1651" s="144"/>
      <c r="G1651" s="144"/>
      <c r="H1651" s="144"/>
      <c r="I1651" s="34" t="s">
        <v>48</v>
      </c>
      <c r="J1651" s="34" t="s">
        <v>38</v>
      </c>
      <c r="K1651" s="34" t="s">
        <v>391</v>
      </c>
      <c r="L1651" s="34" t="s">
        <v>107</v>
      </c>
      <c r="M1651" s="34" t="s">
        <v>161</v>
      </c>
      <c r="N1651" s="34" t="s">
        <v>389</v>
      </c>
      <c r="O1651" s="38"/>
      <c r="P1651" s="34"/>
      <c r="Q1651" s="34"/>
      <c r="R1651" s="284"/>
      <c r="S1651" s="285"/>
      <c r="T1651" s="38"/>
      <c r="U1651" s="38"/>
      <c r="V1651" s="42"/>
      <c r="W1651" s="38"/>
      <c r="X1651" s="43"/>
      <c r="Y1651" s="271"/>
      <c r="Z1651" s="271"/>
      <c r="AA1651" s="271"/>
      <c r="AB1651" s="271"/>
    </row>
    <row r="1652" spans="1:28" ht="17">
      <c r="A1652" s="34">
        <f t="shared" si="32"/>
        <v>358</v>
      </c>
      <c r="B1652" s="279">
        <v>45968</v>
      </c>
      <c r="C1652" s="34" t="s">
        <v>6095</v>
      </c>
      <c r="D1652" s="387"/>
      <c r="E1652" s="34"/>
      <c r="F1652" s="144"/>
      <c r="G1652" s="144"/>
      <c r="H1652" s="144"/>
      <c r="I1652" s="34" t="s">
        <v>48</v>
      </c>
      <c r="J1652" s="34" t="s">
        <v>27</v>
      </c>
      <c r="K1652" s="34" t="s">
        <v>391</v>
      </c>
      <c r="L1652" s="34" t="s">
        <v>29</v>
      </c>
      <c r="M1652" s="34" t="s">
        <v>212</v>
      </c>
      <c r="N1652" s="34" t="s">
        <v>160</v>
      </c>
      <c r="O1652" s="38"/>
      <c r="P1652" s="34"/>
      <c r="Q1652" s="34"/>
      <c r="R1652" s="284" t="s">
        <v>4364</v>
      </c>
      <c r="S1652" s="285"/>
      <c r="T1652" s="38"/>
      <c r="U1652" s="38"/>
      <c r="V1652" s="42"/>
      <c r="W1652" s="38"/>
      <c r="X1652" s="43"/>
      <c r="Y1652" s="271"/>
      <c r="Z1652" s="271"/>
      <c r="AA1652" s="271"/>
      <c r="AB1652" s="271"/>
    </row>
    <row r="1653" spans="1:28" ht="17">
      <c r="A1653" s="34">
        <f t="shared" si="32"/>
        <v>359</v>
      </c>
      <c r="B1653" s="279">
        <v>45968</v>
      </c>
      <c r="C1653" s="34" t="s">
        <v>6096</v>
      </c>
      <c r="D1653" s="170"/>
      <c r="E1653" s="34" t="s">
        <v>6036</v>
      </c>
      <c r="F1653" s="282" t="s">
        <v>5543</v>
      </c>
      <c r="G1653" s="282"/>
      <c r="H1653" s="282"/>
      <c r="I1653" s="34" t="s">
        <v>26</v>
      </c>
      <c r="J1653" s="34" t="s">
        <v>38</v>
      </c>
      <c r="K1653" s="34" t="s">
        <v>388</v>
      </c>
      <c r="L1653" s="34" t="s">
        <v>107</v>
      </c>
      <c r="M1653" s="34" t="s">
        <v>161</v>
      </c>
      <c r="N1653" s="34" t="s">
        <v>234</v>
      </c>
      <c r="O1653" s="38" t="s">
        <v>697</v>
      </c>
      <c r="P1653" s="34"/>
      <c r="Q1653" s="34"/>
      <c r="R1653" s="284" t="s">
        <v>4344</v>
      </c>
      <c r="S1653" s="285" t="s">
        <v>6097</v>
      </c>
      <c r="T1653" s="38" t="s">
        <v>697</v>
      </c>
      <c r="U1653" s="38" t="s">
        <v>44</v>
      </c>
      <c r="V1653" s="42">
        <v>8000000</v>
      </c>
      <c r="W1653" s="38" t="s">
        <v>70</v>
      </c>
      <c r="X1653" s="43"/>
      <c r="Y1653" s="271"/>
      <c r="Z1653" s="271"/>
      <c r="AA1653" s="271"/>
      <c r="AB1653" s="271"/>
    </row>
    <row r="1654" spans="1:28" ht="16">
      <c r="A1654" s="34">
        <f t="shared" si="32"/>
        <v>360</v>
      </c>
      <c r="B1654" s="279">
        <v>45968</v>
      </c>
      <c r="C1654" s="34" t="s">
        <v>6098</v>
      </c>
      <c r="D1654" s="280"/>
      <c r="E1654" s="34" t="s">
        <v>5625</v>
      </c>
      <c r="F1654" s="144" t="s">
        <v>4273</v>
      </c>
      <c r="G1654" s="144"/>
      <c r="H1654" s="144"/>
      <c r="I1654" s="34" t="s">
        <v>26</v>
      </c>
      <c r="J1654" s="34" t="s">
        <v>38</v>
      </c>
      <c r="K1654" s="34" t="s">
        <v>391</v>
      </c>
      <c r="L1654" s="34" t="s">
        <v>107</v>
      </c>
      <c r="M1654" s="34" t="s">
        <v>161</v>
      </c>
      <c r="N1654" s="34" t="s">
        <v>389</v>
      </c>
      <c r="O1654" s="38"/>
      <c r="P1654" s="34"/>
      <c r="Q1654" s="34"/>
      <c r="R1654" s="284"/>
      <c r="S1654" s="285"/>
      <c r="T1654" s="38"/>
      <c r="U1654" s="38"/>
      <c r="V1654" s="42"/>
      <c r="W1654" s="38"/>
      <c r="X1654" s="43"/>
      <c r="Y1654" s="271"/>
      <c r="Z1654" s="271"/>
      <c r="AA1654" s="271"/>
      <c r="AB1654" s="271"/>
    </row>
    <row r="1655" spans="1:28" ht="16">
      <c r="A1655" s="34">
        <f t="shared" si="32"/>
        <v>361</v>
      </c>
      <c r="B1655" s="279">
        <v>45968</v>
      </c>
      <c r="C1655" s="34" t="s">
        <v>6099</v>
      </c>
      <c r="D1655" s="287"/>
      <c r="E1655" s="34"/>
      <c r="F1655" s="144"/>
      <c r="G1655" s="144"/>
      <c r="H1655" s="144"/>
      <c r="I1655" s="34" t="s">
        <v>48</v>
      </c>
      <c r="J1655" s="34" t="s">
        <v>38</v>
      </c>
      <c r="K1655" s="34" t="s">
        <v>388</v>
      </c>
      <c r="L1655" s="34" t="s">
        <v>107</v>
      </c>
      <c r="M1655" s="34" t="s">
        <v>81</v>
      </c>
      <c r="N1655" s="34" t="s">
        <v>234</v>
      </c>
      <c r="O1655" s="38" t="s">
        <v>4422</v>
      </c>
      <c r="P1655" s="34"/>
      <c r="Q1655" s="34"/>
      <c r="R1655" s="284"/>
      <c r="S1655" s="285"/>
      <c r="T1655" s="38"/>
      <c r="U1655" s="38"/>
      <c r="V1655" s="42"/>
      <c r="W1655" s="38"/>
      <c r="X1655" s="43"/>
      <c r="Y1655" s="271"/>
      <c r="Z1655" s="271"/>
      <c r="AA1655" s="271"/>
      <c r="AB1655" s="271"/>
    </row>
    <row r="1656" spans="1:28" ht="17">
      <c r="A1656" s="131">
        <f t="shared" si="32"/>
        <v>362</v>
      </c>
      <c r="B1656" s="316">
        <v>45968</v>
      </c>
      <c r="C1656" s="131" t="s">
        <v>6100</v>
      </c>
      <c r="D1656" s="321"/>
      <c r="E1656" s="131" t="s">
        <v>6101</v>
      </c>
      <c r="F1656" s="154" t="s">
        <v>4252</v>
      </c>
      <c r="G1656" s="154"/>
      <c r="H1656" s="154"/>
      <c r="I1656" s="131" t="s">
        <v>26</v>
      </c>
      <c r="J1656" s="131" t="s">
        <v>27</v>
      </c>
      <c r="K1656" s="131" t="s">
        <v>388</v>
      </c>
      <c r="L1656" s="131" t="s">
        <v>29</v>
      </c>
      <c r="M1656" s="131" t="s">
        <v>91</v>
      </c>
      <c r="N1656" s="131" t="s">
        <v>227</v>
      </c>
      <c r="O1656" s="133" t="s">
        <v>697</v>
      </c>
      <c r="P1656" s="131"/>
      <c r="Q1656" s="131"/>
      <c r="R1656" s="328" t="s">
        <v>110</v>
      </c>
      <c r="S1656" s="302"/>
      <c r="T1656" s="133"/>
      <c r="U1656" s="133"/>
      <c r="V1656" s="323"/>
      <c r="W1656" s="133"/>
      <c r="X1656" s="319"/>
      <c r="Y1656" s="320"/>
      <c r="Z1656" s="320"/>
      <c r="AA1656" s="320"/>
      <c r="AB1656" s="320"/>
    </row>
    <row r="1657" spans="1:28" ht="17">
      <c r="A1657" s="34">
        <f t="shared" si="32"/>
        <v>363</v>
      </c>
      <c r="B1657" s="279">
        <v>45968</v>
      </c>
      <c r="C1657" s="34" t="s">
        <v>6102</v>
      </c>
      <c r="D1657" s="280"/>
      <c r="E1657" s="34" t="s">
        <v>5625</v>
      </c>
      <c r="F1657" s="144" t="s">
        <v>4273</v>
      </c>
      <c r="G1657" s="144"/>
      <c r="H1657" s="144"/>
      <c r="I1657" s="34" t="s">
        <v>26</v>
      </c>
      <c r="J1657" s="34" t="s">
        <v>38</v>
      </c>
      <c r="K1657" s="34" t="s">
        <v>388</v>
      </c>
      <c r="L1657" s="34" t="s">
        <v>107</v>
      </c>
      <c r="M1657" s="34" t="s">
        <v>4324</v>
      </c>
      <c r="N1657" s="34" t="s">
        <v>227</v>
      </c>
      <c r="O1657" s="38" t="s">
        <v>697</v>
      </c>
      <c r="P1657" s="34"/>
      <c r="Q1657" s="34"/>
      <c r="R1657" s="284" t="s">
        <v>5667</v>
      </c>
      <c r="S1657" s="285" t="s">
        <v>6103</v>
      </c>
      <c r="T1657" s="38"/>
      <c r="U1657" s="38"/>
      <c r="V1657" s="42"/>
      <c r="W1657" s="38"/>
      <c r="X1657" s="43"/>
      <c r="Y1657" s="271"/>
      <c r="Z1657" s="271"/>
      <c r="AA1657" s="271"/>
      <c r="AB1657" s="271"/>
    </row>
    <row r="1658" spans="1:28" ht="17">
      <c r="A1658" s="34">
        <f t="shared" si="32"/>
        <v>364</v>
      </c>
      <c r="B1658" s="279">
        <v>45968</v>
      </c>
      <c r="C1658" s="34" t="s">
        <v>2802</v>
      </c>
      <c r="D1658" s="280"/>
      <c r="E1658" s="34" t="s">
        <v>6104</v>
      </c>
      <c r="F1658" s="282" t="s">
        <v>5471</v>
      </c>
      <c r="G1658" s="282"/>
      <c r="H1658" s="282"/>
      <c r="I1658" s="34" t="s">
        <v>26</v>
      </c>
      <c r="J1658" s="34" t="s">
        <v>27</v>
      </c>
      <c r="K1658" s="34" t="s">
        <v>388</v>
      </c>
      <c r="L1658" s="34" t="s">
        <v>29</v>
      </c>
      <c r="M1658" s="34" t="s">
        <v>91</v>
      </c>
      <c r="N1658" s="34" t="s">
        <v>227</v>
      </c>
      <c r="O1658" s="38" t="s">
        <v>697</v>
      </c>
      <c r="P1658" s="34" t="s">
        <v>43</v>
      </c>
      <c r="Q1658" s="44">
        <v>45977</v>
      </c>
      <c r="R1658" s="284" t="s">
        <v>4344</v>
      </c>
      <c r="S1658" s="285"/>
      <c r="T1658" s="38" t="s">
        <v>697</v>
      </c>
      <c r="U1658" s="38" t="s">
        <v>436</v>
      </c>
      <c r="V1658" s="42"/>
      <c r="W1658" s="38"/>
      <c r="X1658" s="43" t="s">
        <v>6105</v>
      </c>
      <c r="Y1658" s="271"/>
      <c r="Z1658" s="271"/>
      <c r="AA1658" s="271"/>
      <c r="AB1658" s="271"/>
    </row>
    <row r="1659" spans="1:28" ht="17">
      <c r="A1659" s="34">
        <f t="shared" si="32"/>
        <v>365</v>
      </c>
      <c r="B1659" s="279">
        <v>45968</v>
      </c>
      <c r="C1659" s="34" t="s">
        <v>6106</v>
      </c>
      <c r="D1659" s="280"/>
      <c r="E1659" s="34"/>
      <c r="F1659" s="144"/>
      <c r="G1659" s="144"/>
      <c r="H1659" s="144"/>
      <c r="I1659" s="34" t="s">
        <v>48</v>
      </c>
      <c r="J1659" s="34" t="s">
        <v>38</v>
      </c>
      <c r="K1659" s="34" t="s">
        <v>390</v>
      </c>
      <c r="L1659" s="34" t="s">
        <v>49</v>
      </c>
      <c r="M1659" s="34" t="s">
        <v>303</v>
      </c>
      <c r="N1659" s="34" t="s">
        <v>234</v>
      </c>
      <c r="O1659" s="38" t="s">
        <v>697</v>
      </c>
      <c r="P1659" s="34"/>
      <c r="Q1659" s="34"/>
      <c r="R1659" s="284" t="s">
        <v>4508</v>
      </c>
      <c r="S1659" s="285"/>
      <c r="T1659" s="38"/>
      <c r="U1659" s="38"/>
      <c r="V1659" s="42"/>
      <c r="W1659" s="38"/>
      <c r="Y1659" s="271"/>
      <c r="Z1659" s="271"/>
      <c r="AA1659" s="271"/>
      <c r="AB1659" s="271"/>
    </row>
    <row r="1660" spans="1:28" ht="17">
      <c r="A1660" s="34">
        <f t="shared" si="32"/>
        <v>366</v>
      </c>
      <c r="B1660" s="279">
        <v>45968</v>
      </c>
      <c r="C1660" s="34" t="s">
        <v>6107</v>
      </c>
      <c r="D1660" s="280"/>
      <c r="E1660" s="34"/>
      <c r="F1660" s="144"/>
      <c r="G1660" s="144"/>
      <c r="H1660" s="144"/>
      <c r="I1660" s="34" t="s">
        <v>48</v>
      </c>
      <c r="J1660" s="34" t="s">
        <v>38</v>
      </c>
      <c r="K1660" s="34" t="s">
        <v>390</v>
      </c>
      <c r="L1660" s="34" t="s">
        <v>96</v>
      </c>
      <c r="M1660" s="34" t="s">
        <v>161</v>
      </c>
      <c r="N1660" s="34" t="s">
        <v>227</v>
      </c>
      <c r="O1660" s="38" t="s">
        <v>697</v>
      </c>
      <c r="P1660" s="34"/>
      <c r="Q1660" s="34"/>
      <c r="R1660" s="284" t="s">
        <v>4364</v>
      </c>
      <c r="S1660" s="285"/>
      <c r="T1660" s="38"/>
      <c r="U1660" s="38"/>
      <c r="V1660" s="42"/>
      <c r="W1660" s="38"/>
      <c r="X1660" s="43"/>
      <c r="Y1660" s="271"/>
      <c r="Z1660" s="271"/>
      <c r="AA1660" s="271"/>
      <c r="AB1660" s="271"/>
    </row>
    <row r="1661" spans="1:28" ht="19.5" customHeight="1">
      <c r="A1661" s="34">
        <f t="shared" si="32"/>
        <v>367</v>
      </c>
      <c r="B1661" s="279">
        <v>45968</v>
      </c>
      <c r="C1661" s="34" t="s">
        <v>5119</v>
      </c>
      <c r="D1661" s="280"/>
      <c r="E1661" s="34"/>
      <c r="F1661" s="144"/>
      <c r="G1661" s="144"/>
      <c r="H1661" s="144"/>
      <c r="I1661" s="34" t="s">
        <v>48</v>
      </c>
      <c r="J1661" s="34" t="s">
        <v>27</v>
      </c>
      <c r="K1661" s="34" t="s">
        <v>390</v>
      </c>
      <c r="L1661" s="34" t="s">
        <v>29</v>
      </c>
      <c r="M1661" s="34" t="s">
        <v>325</v>
      </c>
      <c r="N1661" s="34" t="s">
        <v>227</v>
      </c>
      <c r="O1661" s="38" t="s">
        <v>697</v>
      </c>
      <c r="P1661" s="34"/>
      <c r="Q1661" s="34"/>
      <c r="R1661" s="284" t="s">
        <v>5829</v>
      </c>
      <c r="S1661" s="285" t="s">
        <v>6108</v>
      </c>
      <c r="T1661" s="38"/>
      <c r="U1661" s="38"/>
      <c r="V1661" s="42"/>
      <c r="W1661" s="38"/>
      <c r="X1661" s="43"/>
      <c r="Y1661" s="271"/>
      <c r="Z1661" s="271"/>
      <c r="AA1661" s="271"/>
      <c r="AB1661" s="271"/>
    </row>
    <row r="1662" spans="1:28" ht="17">
      <c r="A1662" s="34">
        <f t="shared" si="32"/>
        <v>368</v>
      </c>
      <c r="B1662" s="279">
        <v>45968</v>
      </c>
      <c r="C1662" s="34" t="s">
        <v>6109</v>
      </c>
      <c r="D1662" s="280"/>
      <c r="E1662" s="34" t="s">
        <v>5752</v>
      </c>
      <c r="F1662" s="282" t="s">
        <v>5543</v>
      </c>
      <c r="G1662" s="282"/>
      <c r="H1662" s="282"/>
      <c r="I1662" s="34" t="s">
        <v>26</v>
      </c>
      <c r="J1662" s="34" t="s">
        <v>38</v>
      </c>
      <c r="K1662" s="34" t="s">
        <v>390</v>
      </c>
      <c r="L1662" s="34" t="s">
        <v>107</v>
      </c>
      <c r="M1662" s="34" t="s">
        <v>161</v>
      </c>
      <c r="N1662" s="34" t="s">
        <v>234</v>
      </c>
      <c r="O1662" s="38" t="s">
        <v>697</v>
      </c>
      <c r="P1662" s="34"/>
      <c r="Q1662" s="34"/>
      <c r="R1662" s="284" t="s">
        <v>4364</v>
      </c>
      <c r="S1662" s="285"/>
      <c r="T1662" s="38"/>
      <c r="U1662" s="38"/>
      <c r="V1662" s="42"/>
      <c r="W1662" s="38"/>
      <c r="X1662" s="43"/>
      <c r="Y1662" s="271"/>
      <c r="Z1662" s="271"/>
      <c r="AA1662" s="271"/>
      <c r="AB1662" s="271"/>
    </row>
    <row r="1663" spans="1:28" ht="17">
      <c r="A1663" s="34">
        <f t="shared" si="32"/>
        <v>369</v>
      </c>
      <c r="B1663" s="279">
        <v>45968</v>
      </c>
      <c r="C1663" s="34" t="s">
        <v>6110</v>
      </c>
      <c r="D1663" s="280"/>
      <c r="E1663" s="34"/>
      <c r="F1663" s="144"/>
      <c r="G1663" s="144"/>
      <c r="H1663" s="144"/>
      <c r="I1663" s="34" t="s">
        <v>48</v>
      </c>
      <c r="J1663" s="34" t="s">
        <v>27</v>
      </c>
      <c r="K1663" s="34" t="s">
        <v>390</v>
      </c>
      <c r="L1663" s="34" t="s">
        <v>29</v>
      </c>
      <c r="M1663" s="34" t="s">
        <v>91</v>
      </c>
      <c r="N1663" s="34" t="s">
        <v>234</v>
      </c>
      <c r="O1663" s="38" t="s">
        <v>32</v>
      </c>
      <c r="P1663" s="34"/>
      <c r="Q1663" s="34"/>
      <c r="R1663" s="284" t="s">
        <v>5829</v>
      </c>
      <c r="S1663" s="285" t="s">
        <v>6111</v>
      </c>
      <c r="T1663" s="38"/>
      <c r="U1663" s="38"/>
      <c r="V1663" s="286"/>
      <c r="W1663" s="38"/>
      <c r="X1663" s="43"/>
      <c r="Y1663" s="271"/>
      <c r="Z1663" s="271"/>
      <c r="AA1663" s="271"/>
      <c r="AB1663" s="271"/>
    </row>
    <row r="1664" spans="1:28" ht="17">
      <c r="A1664" s="34">
        <f t="shared" si="32"/>
        <v>370</v>
      </c>
      <c r="B1664" s="279">
        <v>45968</v>
      </c>
      <c r="C1664" s="34" t="s">
        <v>6112</v>
      </c>
      <c r="D1664" s="280"/>
      <c r="E1664" s="34" t="s">
        <v>5763</v>
      </c>
      <c r="F1664" s="282" t="s">
        <v>5758</v>
      </c>
      <c r="G1664" s="282"/>
      <c r="H1664" s="282"/>
      <c r="I1664" s="34" t="s">
        <v>26</v>
      </c>
      <c r="J1664" s="34" t="s">
        <v>27</v>
      </c>
      <c r="K1664" s="34" t="s">
        <v>390</v>
      </c>
      <c r="L1664" s="34" t="s">
        <v>29</v>
      </c>
      <c r="M1664" s="34" t="s">
        <v>361</v>
      </c>
      <c r="N1664" s="34" t="s">
        <v>227</v>
      </c>
      <c r="O1664" s="38" t="s">
        <v>4264</v>
      </c>
      <c r="P1664" s="34"/>
      <c r="Q1664" s="34"/>
      <c r="R1664" s="284" t="s">
        <v>4344</v>
      </c>
      <c r="S1664" s="285"/>
      <c r="T1664" s="38"/>
      <c r="U1664" s="38"/>
      <c r="V1664" s="42"/>
      <c r="W1664" s="38"/>
      <c r="X1664" s="43"/>
      <c r="Y1664" s="271"/>
      <c r="Z1664" s="271"/>
      <c r="AA1664" s="271"/>
      <c r="AB1664" s="271"/>
    </row>
    <row r="1665" spans="1:28" ht="17">
      <c r="A1665" s="34">
        <f t="shared" si="32"/>
        <v>371</v>
      </c>
      <c r="B1665" s="279">
        <v>45968</v>
      </c>
      <c r="C1665" s="34" t="s">
        <v>6113</v>
      </c>
      <c r="D1665" s="280"/>
      <c r="E1665" s="34"/>
      <c r="F1665" s="144"/>
      <c r="G1665" s="144"/>
      <c r="H1665" s="144"/>
      <c r="I1665" s="34" t="s">
        <v>48</v>
      </c>
      <c r="J1665" s="34" t="s">
        <v>38</v>
      </c>
      <c r="K1665" s="34" t="s">
        <v>390</v>
      </c>
      <c r="L1665" s="34" t="s">
        <v>49</v>
      </c>
      <c r="M1665" s="34" t="s">
        <v>303</v>
      </c>
      <c r="N1665" s="34" t="s">
        <v>227</v>
      </c>
      <c r="O1665" s="38" t="s">
        <v>4264</v>
      </c>
      <c r="P1665" s="34"/>
      <c r="Q1665" s="34"/>
      <c r="R1665" s="284" t="s">
        <v>4344</v>
      </c>
      <c r="S1665" s="285"/>
      <c r="T1665" s="38"/>
      <c r="U1665" s="38"/>
      <c r="V1665" s="42"/>
      <c r="W1665" s="38"/>
      <c r="X1665" s="43"/>
      <c r="Y1665" s="271"/>
      <c r="Z1665" s="271"/>
      <c r="AA1665" s="271"/>
      <c r="AB1665" s="271"/>
    </row>
    <row r="1666" spans="1:28" ht="34">
      <c r="A1666" s="34">
        <f t="shared" si="32"/>
        <v>372</v>
      </c>
      <c r="B1666" s="316">
        <v>45968</v>
      </c>
      <c r="C1666" s="131" t="s">
        <v>6114</v>
      </c>
      <c r="D1666" s="321"/>
      <c r="E1666" s="131"/>
      <c r="F1666" s="154"/>
      <c r="G1666" s="154"/>
      <c r="H1666" s="154"/>
      <c r="I1666" s="131" t="s">
        <v>48</v>
      </c>
      <c r="J1666" s="131" t="s">
        <v>27</v>
      </c>
      <c r="K1666" s="131" t="s">
        <v>390</v>
      </c>
      <c r="L1666" s="131" t="s">
        <v>49</v>
      </c>
      <c r="M1666" s="131" t="s">
        <v>91</v>
      </c>
      <c r="N1666" s="131" t="s">
        <v>234</v>
      </c>
      <c r="O1666" s="133"/>
      <c r="P1666" s="131"/>
      <c r="Q1666" s="131"/>
      <c r="R1666" s="328"/>
      <c r="S1666" s="302" t="s">
        <v>6115</v>
      </c>
      <c r="T1666" s="133"/>
      <c r="U1666" s="133"/>
      <c r="V1666" s="323"/>
      <c r="W1666" s="133"/>
      <c r="X1666" s="319"/>
      <c r="Y1666" s="320"/>
      <c r="Z1666" s="320"/>
      <c r="AA1666" s="320"/>
      <c r="AB1666" s="320"/>
    </row>
    <row r="1667" spans="1:28" ht="17">
      <c r="A1667" s="34">
        <f t="shared" si="32"/>
        <v>373</v>
      </c>
      <c r="B1667" s="279">
        <v>45968</v>
      </c>
      <c r="C1667" s="34" t="s">
        <v>6116</v>
      </c>
      <c r="D1667" s="280"/>
      <c r="E1667" s="34" t="s">
        <v>2128</v>
      </c>
      <c r="F1667" s="282" t="s">
        <v>5543</v>
      </c>
      <c r="G1667" s="282"/>
      <c r="H1667" s="282"/>
      <c r="I1667" s="34" t="s">
        <v>26</v>
      </c>
      <c r="J1667" s="34" t="s">
        <v>38</v>
      </c>
      <c r="K1667" s="34" t="s">
        <v>390</v>
      </c>
      <c r="L1667" s="34" t="s">
        <v>107</v>
      </c>
      <c r="M1667" s="34" t="s">
        <v>161</v>
      </c>
      <c r="N1667" s="34" t="s">
        <v>234</v>
      </c>
      <c r="O1667" s="38" t="s">
        <v>32</v>
      </c>
      <c r="P1667" s="34"/>
      <c r="Q1667" s="34"/>
      <c r="R1667" s="284" t="s">
        <v>4364</v>
      </c>
      <c r="S1667" s="285"/>
      <c r="T1667" s="38"/>
      <c r="U1667" s="38"/>
      <c r="V1667" s="286"/>
      <c r="W1667" s="38"/>
      <c r="X1667" s="43"/>
      <c r="Y1667" s="271"/>
      <c r="Z1667" s="271"/>
      <c r="AA1667" s="271"/>
      <c r="AB1667" s="271"/>
    </row>
    <row r="1668" spans="1:28" ht="16">
      <c r="A1668" s="34">
        <f t="shared" si="32"/>
        <v>374</v>
      </c>
      <c r="B1668" s="279">
        <v>45968</v>
      </c>
      <c r="C1668" s="34" t="s">
        <v>2898</v>
      </c>
      <c r="D1668" s="280"/>
      <c r="E1668" s="34"/>
      <c r="F1668" s="144"/>
      <c r="G1668" s="144"/>
      <c r="H1668" s="144"/>
      <c r="I1668" s="34" t="s">
        <v>48</v>
      </c>
      <c r="J1668" s="34" t="s">
        <v>27</v>
      </c>
      <c r="K1668" s="34" t="s">
        <v>390</v>
      </c>
      <c r="L1668" s="34" t="s">
        <v>29</v>
      </c>
      <c r="M1668" s="34" t="s">
        <v>203</v>
      </c>
      <c r="N1668" s="34" t="s">
        <v>227</v>
      </c>
      <c r="O1668" s="38" t="s">
        <v>4264</v>
      </c>
      <c r="P1668" s="34" t="s">
        <v>517</v>
      </c>
      <c r="Q1668" s="44">
        <v>45969</v>
      </c>
      <c r="R1668" s="284"/>
      <c r="S1668" s="285"/>
      <c r="T1668" s="38"/>
      <c r="U1668" s="38"/>
      <c r="V1668" s="42"/>
      <c r="W1668" s="38"/>
      <c r="X1668" s="43"/>
      <c r="Y1668" s="271"/>
      <c r="Z1668" s="271"/>
      <c r="AA1668" s="271"/>
      <c r="AB1668" s="271"/>
    </row>
    <row r="1669" spans="1:28" ht="16">
      <c r="A1669" s="34">
        <f t="shared" si="32"/>
        <v>375</v>
      </c>
      <c r="B1669" s="279">
        <v>45968</v>
      </c>
      <c r="C1669" s="34" t="s">
        <v>6117</v>
      </c>
      <c r="D1669" s="336"/>
      <c r="E1669" s="34"/>
      <c r="F1669" s="144"/>
      <c r="G1669" s="144"/>
      <c r="H1669" s="144"/>
      <c r="I1669" s="34" t="s">
        <v>48</v>
      </c>
      <c r="J1669" s="34" t="s">
        <v>27</v>
      </c>
      <c r="K1669" s="34" t="s">
        <v>390</v>
      </c>
      <c r="L1669" s="34" t="s">
        <v>107</v>
      </c>
      <c r="M1669" s="34" t="s">
        <v>81</v>
      </c>
      <c r="N1669" s="34" t="s">
        <v>234</v>
      </c>
      <c r="O1669" s="38"/>
      <c r="P1669" s="34"/>
      <c r="Q1669" s="34"/>
      <c r="R1669" s="284"/>
      <c r="S1669" s="285"/>
      <c r="T1669" s="38"/>
      <c r="U1669" s="38"/>
      <c r="V1669" s="42"/>
      <c r="W1669" s="38"/>
      <c r="X1669" s="43"/>
      <c r="Y1669" s="271"/>
      <c r="Z1669" s="271"/>
      <c r="AA1669" s="271"/>
      <c r="AB1669" s="271"/>
    </row>
    <row r="1670" spans="1:28" ht="17">
      <c r="A1670" s="34">
        <f t="shared" si="32"/>
        <v>376</v>
      </c>
      <c r="B1670" s="279">
        <v>45968</v>
      </c>
      <c r="C1670" s="34" t="s">
        <v>6118</v>
      </c>
      <c r="D1670" s="161"/>
      <c r="E1670" s="34" t="s">
        <v>5630</v>
      </c>
      <c r="F1670" s="282" t="s">
        <v>5543</v>
      </c>
      <c r="G1670" s="282"/>
      <c r="H1670" s="282"/>
      <c r="I1670" s="34" t="s">
        <v>26</v>
      </c>
      <c r="J1670" s="34" t="s">
        <v>38</v>
      </c>
      <c r="K1670" s="34" t="s">
        <v>388</v>
      </c>
      <c r="L1670" s="34" t="s">
        <v>107</v>
      </c>
      <c r="M1670" s="34" t="s">
        <v>161</v>
      </c>
      <c r="N1670" s="34" t="s">
        <v>234</v>
      </c>
      <c r="O1670" s="38" t="s">
        <v>697</v>
      </c>
      <c r="P1670" s="34"/>
      <c r="Q1670" s="34"/>
      <c r="R1670" s="284" t="s">
        <v>4344</v>
      </c>
      <c r="S1670" s="285" t="s">
        <v>6119</v>
      </c>
      <c r="T1670" s="38" t="s">
        <v>697</v>
      </c>
      <c r="U1670" s="38" t="s">
        <v>44</v>
      </c>
      <c r="V1670" s="42">
        <v>8000000</v>
      </c>
      <c r="W1670" s="38" t="s">
        <v>70</v>
      </c>
      <c r="X1670" s="43"/>
      <c r="Y1670" s="136"/>
      <c r="Z1670" s="136"/>
      <c r="AA1670" s="136"/>
      <c r="AB1670" s="136"/>
    </row>
    <row r="1671" spans="1:28" ht="17">
      <c r="A1671" s="34">
        <f t="shared" si="32"/>
        <v>377</v>
      </c>
      <c r="B1671" s="279">
        <v>45968</v>
      </c>
      <c r="C1671" s="34" t="s">
        <v>158</v>
      </c>
      <c r="D1671" s="280"/>
      <c r="E1671" s="34" t="s">
        <v>5625</v>
      </c>
      <c r="F1671" s="144" t="s">
        <v>4273</v>
      </c>
      <c r="G1671" s="144"/>
      <c r="H1671" s="144"/>
      <c r="I1671" s="34" t="s">
        <v>26</v>
      </c>
      <c r="J1671" s="34" t="s">
        <v>38</v>
      </c>
      <c r="K1671" s="34" t="s">
        <v>388</v>
      </c>
      <c r="L1671" s="34" t="s">
        <v>107</v>
      </c>
      <c r="M1671" s="34" t="s">
        <v>161</v>
      </c>
      <c r="N1671" s="34" t="s">
        <v>227</v>
      </c>
      <c r="O1671" s="38" t="s">
        <v>4264</v>
      </c>
      <c r="P1671" s="34"/>
      <c r="Q1671" s="34"/>
      <c r="R1671" s="284" t="s">
        <v>4364</v>
      </c>
      <c r="S1671" s="285"/>
      <c r="T1671" s="38"/>
      <c r="U1671" s="38"/>
      <c r="V1671" s="42"/>
      <c r="W1671" s="38"/>
      <c r="X1671" s="43"/>
      <c r="Y1671" s="271"/>
      <c r="Z1671" s="271"/>
      <c r="AA1671" s="271"/>
      <c r="AB1671" s="271"/>
    </row>
    <row r="1672" spans="1:28" ht="17">
      <c r="A1672" s="34">
        <f t="shared" si="32"/>
        <v>378</v>
      </c>
      <c r="B1672" s="279">
        <v>45968</v>
      </c>
      <c r="C1672" s="34" t="s">
        <v>6120</v>
      </c>
      <c r="D1672" s="280"/>
      <c r="E1672" s="34"/>
      <c r="F1672" s="144"/>
      <c r="G1672" s="144"/>
      <c r="H1672" s="144"/>
      <c r="I1672" s="34" t="s">
        <v>48</v>
      </c>
      <c r="J1672" s="34" t="s">
        <v>27</v>
      </c>
      <c r="K1672" s="34" t="s">
        <v>388</v>
      </c>
      <c r="L1672" s="34" t="s">
        <v>49</v>
      </c>
      <c r="M1672" s="34" t="s">
        <v>91</v>
      </c>
      <c r="N1672" s="34" t="s">
        <v>234</v>
      </c>
      <c r="O1672" s="38" t="s">
        <v>32</v>
      </c>
      <c r="P1672" s="34" t="s">
        <v>43</v>
      </c>
      <c r="Q1672" s="44">
        <v>45984</v>
      </c>
      <c r="R1672" s="284" t="s">
        <v>4344</v>
      </c>
      <c r="S1672" s="285" t="s">
        <v>6121</v>
      </c>
      <c r="T1672" s="38" t="s">
        <v>32</v>
      </c>
      <c r="U1672" s="38" t="s">
        <v>44</v>
      </c>
      <c r="V1672" s="286">
        <v>9600000</v>
      </c>
      <c r="W1672" s="38" t="s">
        <v>27</v>
      </c>
      <c r="X1672" s="43"/>
      <c r="Y1672" s="271"/>
      <c r="Z1672" s="271"/>
      <c r="AA1672" s="271"/>
      <c r="AB1672" s="271"/>
    </row>
    <row r="1673" spans="1:28" ht="16">
      <c r="A1673" s="34">
        <f t="shared" si="32"/>
        <v>379</v>
      </c>
      <c r="B1673" s="279">
        <v>45968</v>
      </c>
      <c r="C1673" s="34" t="s">
        <v>100</v>
      </c>
      <c r="D1673" s="377"/>
      <c r="E1673" s="34" t="s">
        <v>6122</v>
      </c>
      <c r="F1673" s="368" t="s">
        <v>5823</v>
      </c>
      <c r="G1673" s="368"/>
      <c r="H1673" s="368"/>
      <c r="I1673" s="34" t="s">
        <v>26</v>
      </c>
      <c r="J1673" s="34" t="s">
        <v>27</v>
      </c>
      <c r="K1673" s="34" t="s">
        <v>388</v>
      </c>
      <c r="L1673" s="34" t="s">
        <v>29</v>
      </c>
      <c r="M1673" s="34" t="s">
        <v>498</v>
      </c>
      <c r="N1673" s="34" t="s">
        <v>227</v>
      </c>
      <c r="O1673" s="38"/>
      <c r="P1673" s="34"/>
      <c r="Q1673" s="34"/>
      <c r="R1673" s="284"/>
      <c r="S1673" s="285"/>
      <c r="T1673" s="38"/>
      <c r="U1673" s="38"/>
      <c r="V1673" s="42"/>
      <c r="W1673" s="38"/>
      <c r="X1673" s="43"/>
      <c r="Y1673" s="271"/>
      <c r="Z1673" s="271"/>
      <c r="AA1673" s="271"/>
      <c r="AB1673" s="271"/>
    </row>
    <row r="1674" spans="1:28" ht="17">
      <c r="A1674" s="34">
        <f t="shared" si="32"/>
        <v>380</v>
      </c>
      <c r="B1674" s="279">
        <v>45968</v>
      </c>
      <c r="C1674" s="34" t="s">
        <v>6123</v>
      </c>
      <c r="D1674" s="280"/>
      <c r="E1674" s="34"/>
      <c r="F1674" s="144"/>
      <c r="G1674" s="144"/>
      <c r="H1674" s="144"/>
      <c r="I1674" s="34" t="s">
        <v>48</v>
      </c>
      <c r="J1674" s="34" t="s">
        <v>38</v>
      </c>
      <c r="K1674" s="34" t="s">
        <v>388</v>
      </c>
      <c r="L1674" s="34" t="s">
        <v>96</v>
      </c>
      <c r="M1674" s="34" t="s">
        <v>161</v>
      </c>
      <c r="N1674" s="34" t="s">
        <v>234</v>
      </c>
      <c r="O1674" s="38" t="s">
        <v>32</v>
      </c>
      <c r="P1674" s="34"/>
      <c r="Q1674" s="34"/>
      <c r="R1674" s="284" t="s">
        <v>5027</v>
      </c>
      <c r="S1674" s="285"/>
      <c r="T1674" s="38"/>
      <c r="U1674" s="38"/>
      <c r="V1674" s="286"/>
      <c r="W1674" s="38"/>
      <c r="X1674" s="43"/>
      <c r="Y1674" s="271"/>
      <c r="Z1674" s="271"/>
      <c r="AA1674" s="271"/>
      <c r="AB1674" s="271"/>
    </row>
    <row r="1675" spans="1:28" ht="17">
      <c r="A1675" s="34"/>
      <c r="B1675" s="279">
        <v>45969</v>
      </c>
      <c r="C1675" s="34" t="s">
        <v>6124</v>
      </c>
      <c r="D1675" s="280"/>
      <c r="E1675" s="34"/>
      <c r="F1675" s="144"/>
      <c r="G1675" s="144"/>
      <c r="H1675" s="144"/>
      <c r="I1675" s="34" t="s">
        <v>26</v>
      </c>
      <c r="J1675" s="34" t="s">
        <v>27</v>
      </c>
      <c r="K1675" s="34"/>
      <c r="L1675" s="34" t="s">
        <v>29</v>
      </c>
      <c r="M1675" s="34" t="s">
        <v>212</v>
      </c>
      <c r="N1675" s="34"/>
      <c r="O1675" s="38" t="s">
        <v>32</v>
      </c>
      <c r="P1675" s="34" t="s">
        <v>465</v>
      </c>
      <c r="Q1675" s="55">
        <v>45969</v>
      </c>
      <c r="R1675" s="284" t="s">
        <v>4344</v>
      </c>
      <c r="S1675" s="285" t="s">
        <v>6125</v>
      </c>
      <c r="T1675" s="38" t="s">
        <v>32</v>
      </c>
      <c r="U1675" s="38" t="s">
        <v>44</v>
      </c>
      <c r="V1675" s="286">
        <v>3600000</v>
      </c>
      <c r="W1675" s="38" t="s">
        <v>27</v>
      </c>
      <c r="X1675" s="43"/>
      <c r="Y1675" s="271"/>
      <c r="Z1675" s="271"/>
      <c r="AA1675" s="271"/>
      <c r="AB1675" s="271"/>
    </row>
    <row r="1676" spans="1:28" ht="16">
      <c r="A1676" s="34">
        <f>A1674+1</f>
        <v>381</v>
      </c>
      <c r="B1676" s="279">
        <v>45968</v>
      </c>
      <c r="C1676" s="34" t="s">
        <v>6126</v>
      </c>
      <c r="D1676" s="280"/>
      <c r="E1676" s="34" t="s">
        <v>5276</v>
      </c>
      <c r="F1676" s="282" t="s">
        <v>4746</v>
      </c>
      <c r="G1676" s="282"/>
      <c r="H1676" s="282"/>
      <c r="I1676" s="34" t="s">
        <v>26</v>
      </c>
      <c r="J1676" s="34" t="s">
        <v>27</v>
      </c>
      <c r="K1676" s="34" t="s">
        <v>388</v>
      </c>
      <c r="L1676" s="34" t="s">
        <v>107</v>
      </c>
      <c r="M1676" s="34" t="s">
        <v>81</v>
      </c>
      <c r="N1676" s="34" t="s">
        <v>389</v>
      </c>
      <c r="O1676" s="38"/>
      <c r="P1676" s="34"/>
      <c r="Q1676" s="34"/>
      <c r="R1676" s="284"/>
      <c r="S1676" s="285"/>
      <c r="T1676" s="38"/>
      <c r="U1676" s="38"/>
      <c r="V1676" s="42"/>
      <c r="W1676" s="38"/>
      <c r="X1676" s="43"/>
      <c r="Y1676" s="271"/>
      <c r="Z1676" s="271"/>
      <c r="AA1676" s="271"/>
      <c r="AB1676" s="271"/>
    </row>
    <row r="1677" spans="1:28" ht="16">
      <c r="A1677" s="34">
        <f t="shared" ref="A1677:A1714" si="35">A1676+1</f>
        <v>382</v>
      </c>
      <c r="B1677" s="279">
        <v>45968</v>
      </c>
      <c r="C1677" s="34" t="s">
        <v>6127</v>
      </c>
      <c r="D1677" s="280"/>
      <c r="E1677" s="34"/>
      <c r="F1677" s="144"/>
      <c r="G1677" s="144"/>
      <c r="H1677" s="144"/>
      <c r="I1677" s="34" t="s">
        <v>48</v>
      </c>
      <c r="J1677" s="34" t="s">
        <v>27</v>
      </c>
      <c r="K1677" s="34" t="s">
        <v>388</v>
      </c>
      <c r="L1677" s="34" t="s">
        <v>29</v>
      </c>
      <c r="M1677" s="34" t="s">
        <v>2244</v>
      </c>
      <c r="N1677" s="34" t="s">
        <v>389</v>
      </c>
      <c r="O1677" s="38"/>
      <c r="P1677" s="34"/>
      <c r="Q1677" s="34"/>
      <c r="R1677" s="284"/>
      <c r="S1677" s="285"/>
      <c r="T1677" s="38"/>
      <c r="U1677" s="38"/>
      <c r="V1677" s="42"/>
      <c r="W1677" s="38"/>
      <c r="X1677" s="43"/>
      <c r="Y1677" s="271"/>
      <c r="Z1677" s="271"/>
      <c r="AA1677" s="271"/>
      <c r="AB1677" s="271"/>
    </row>
    <row r="1678" spans="1:28" ht="16">
      <c r="A1678" s="34">
        <f t="shared" si="35"/>
        <v>383</v>
      </c>
      <c r="B1678" s="279">
        <v>45968</v>
      </c>
      <c r="C1678" s="34" t="s">
        <v>6128</v>
      </c>
      <c r="D1678" s="280"/>
      <c r="E1678" s="34" t="s">
        <v>5625</v>
      </c>
      <c r="F1678" s="144" t="s">
        <v>4273</v>
      </c>
      <c r="G1678" s="144"/>
      <c r="H1678" s="144"/>
      <c r="I1678" s="34" t="s">
        <v>26</v>
      </c>
      <c r="J1678" s="34" t="s">
        <v>38</v>
      </c>
      <c r="K1678" s="34" t="s">
        <v>388</v>
      </c>
      <c r="L1678" s="34" t="s">
        <v>107</v>
      </c>
      <c r="M1678" s="34" t="s">
        <v>161</v>
      </c>
      <c r="N1678" s="34" t="s">
        <v>389</v>
      </c>
      <c r="O1678" s="38"/>
      <c r="P1678" s="34"/>
      <c r="Q1678" s="34"/>
      <c r="R1678" s="284"/>
      <c r="S1678" s="285"/>
      <c r="T1678" s="38"/>
      <c r="U1678" s="38"/>
      <c r="V1678" s="42"/>
      <c r="W1678" s="38"/>
      <c r="X1678" s="43"/>
      <c r="Y1678" s="271"/>
      <c r="Z1678" s="271"/>
      <c r="AA1678" s="271"/>
      <c r="AB1678" s="271"/>
    </row>
    <row r="1679" spans="1:28" ht="16">
      <c r="A1679" s="34">
        <f t="shared" si="35"/>
        <v>384</v>
      </c>
      <c r="B1679" s="279">
        <v>45968</v>
      </c>
      <c r="C1679" s="34" t="s">
        <v>6129</v>
      </c>
      <c r="D1679" s="280"/>
      <c r="E1679" s="34" t="s">
        <v>5632</v>
      </c>
      <c r="F1679" s="144" t="s">
        <v>4273</v>
      </c>
      <c r="G1679" s="144"/>
      <c r="H1679" s="144"/>
      <c r="I1679" s="34" t="s">
        <v>26</v>
      </c>
      <c r="J1679" s="34" t="s">
        <v>38</v>
      </c>
      <c r="K1679" s="34" t="s">
        <v>388</v>
      </c>
      <c r="L1679" s="34" t="s">
        <v>107</v>
      </c>
      <c r="M1679" s="34" t="s">
        <v>161</v>
      </c>
      <c r="N1679" s="34" t="s">
        <v>389</v>
      </c>
      <c r="O1679" s="38"/>
      <c r="P1679" s="34"/>
      <c r="Q1679" s="34"/>
      <c r="R1679" s="284"/>
      <c r="S1679" s="285"/>
      <c r="T1679" s="38"/>
      <c r="U1679" s="38"/>
      <c r="V1679" s="42"/>
      <c r="W1679" s="38"/>
      <c r="X1679" s="43"/>
      <c r="Y1679" s="271"/>
      <c r="Z1679" s="271"/>
      <c r="AA1679" s="271"/>
      <c r="AB1679" s="271"/>
    </row>
    <row r="1680" spans="1:28" ht="17">
      <c r="A1680" s="34">
        <f t="shared" si="35"/>
        <v>385</v>
      </c>
      <c r="B1680" s="279">
        <v>45968</v>
      </c>
      <c r="C1680" s="34" t="s">
        <v>6130</v>
      </c>
      <c r="D1680" s="280"/>
      <c r="E1680" s="34"/>
      <c r="F1680" s="144"/>
      <c r="G1680" s="144"/>
      <c r="H1680" s="144"/>
      <c r="I1680" s="34" t="s">
        <v>26</v>
      </c>
      <c r="J1680" s="85" t="s">
        <v>27</v>
      </c>
      <c r="K1680" s="34" t="s">
        <v>390</v>
      </c>
      <c r="L1680" s="34" t="s">
        <v>29</v>
      </c>
      <c r="M1680" s="34" t="s">
        <v>361</v>
      </c>
      <c r="N1680" s="34" t="s">
        <v>227</v>
      </c>
      <c r="O1680" s="38" t="s">
        <v>697</v>
      </c>
      <c r="P1680" s="34"/>
      <c r="Q1680" s="34"/>
      <c r="R1680" s="284" t="s">
        <v>4508</v>
      </c>
      <c r="S1680" s="285"/>
      <c r="T1680" s="38"/>
      <c r="U1680" s="38"/>
      <c r="V1680" s="42"/>
      <c r="W1680" s="38"/>
      <c r="X1680" s="43"/>
      <c r="Y1680" s="271"/>
      <c r="Z1680" s="271"/>
      <c r="AA1680" s="271"/>
      <c r="AB1680" s="271"/>
    </row>
    <row r="1681" spans="1:28" ht="16">
      <c r="A1681" s="34">
        <f t="shared" si="35"/>
        <v>386</v>
      </c>
      <c r="B1681" s="279">
        <v>45968</v>
      </c>
      <c r="C1681" s="34" t="s">
        <v>6131</v>
      </c>
      <c r="D1681" s="280"/>
      <c r="E1681" s="34"/>
      <c r="F1681" s="144"/>
      <c r="G1681" s="144"/>
      <c r="H1681" s="144"/>
      <c r="I1681" s="34" t="s">
        <v>48</v>
      </c>
      <c r="J1681" s="34" t="s">
        <v>38</v>
      </c>
      <c r="K1681" s="34" t="s">
        <v>390</v>
      </c>
      <c r="L1681" s="34" t="s">
        <v>107</v>
      </c>
      <c r="M1681" s="34" t="s">
        <v>161</v>
      </c>
      <c r="N1681" s="34" t="s">
        <v>110</v>
      </c>
      <c r="O1681" s="38"/>
      <c r="P1681" s="34"/>
      <c r="Q1681" s="34"/>
      <c r="R1681" s="284"/>
      <c r="S1681" s="285"/>
      <c r="T1681" s="38"/>
      <c r="U1681" s="38"/>
      <c r="V1681" s="42"/>
      <c r="W1681" s="38"/>
      <c r="X1681" s="43"/>
      <c r="Y1681" s="271"/>
      <c r="Z1681" s="271"/>
      <c r="AA1681" s="271"/>
      <c r="AB1681" s="271"/>
    </row>
    <row r="1682" spans="1:28" ht="16">
      <c r="A1682" s="34">
        <f t="shared" si="35"/>
        <v>387</v>
      </c>
      <c r="B1682" s="279">
        <v>45969</v>
      </c>
      <c r="C1682" s="34" t="s">
        <v>41</v>
      </c>
      <c r="D1682" s="280"/>
      <c r="E1682" s="34" t="s">
        <v>5340</v>
      </c>
      <c r="F1682" s="144" t="s">
        <v>5789</v>
      </c>
      <c r="G1682" s="144"/>
      <c r="H1682" s="144"/>
      <c r="I1682" s="34" t="s">
        <v>26</v>
      </c>
      <c r="J1682" s="34" t="s">
        <v>27</v>
      </c>
      <c r="K1682" s="34" t="s">
        <v>391</v>
      </c>
      <c r="L1682" s="34" t="s">
        <v>29</v>
      </c>
      <c r="M1682" s="34" t="s">
        <v>91</v>
      </c>
      <c r="N1682" s="34" t="s">
        <v>234</v>
      </c>
      <c r="O1682" s="38" t="s">
        <v>4264</v>
      </c>
      <c r="P1682" s="34"/>
      <c r="Q1682" s="34"/>
      <c r="R1682" s="284"/>
      <c r="S1682" s="285"/>
      <c r="T1682" s="38"/>
      <c r="U1682" s="38"/>
      <c r="V1682" s="42"/>
      <c r="W1682" s="38"/>
      <c r="X1682" s="43"/>
      <c r="Y1682" s="271"/>
      <c r="Z1682" s="271"/>
      <c r="AA1682" s="271"/>
      <c r="AB1682" s="271"/>
    </row>
    <row r="1683" spans="1:28" ht="16">
      <c r="A1683" s="34">
        <f t="shared" si="35"/>
        <v>388</v>
      </c>
      <c r="B1683" s="279">
        <v>45969</v>
      </c>
      <c r="C1683" s="34" t="s">
        <v>6132</v>
      </c>
      <c r="D1683" s="280"/>
      <c r="E1683" s="34" t="s">
        <v>5752</v>
      </c>
      <c r="F1683" s="282" t="s">
        <v>5543</v>
      </c>
      <c r="G1683" s="282"/>
      <c r="H1683" s="282"/>
      <c r="I1683" s="34" t="s">
        <v>26</v>
      </c>
      <c r="J1683" s="34" t="s">
        <v>38</v>
      </c>
      <c r="K1683" s="34" t="s">
        <v>390</v>
      </c>
      <c r="L1683" s="34" t="s">
        <v>107</v>
      </c>
      <c r="M1683" s="34"/>
      <c r="N1683" s="34" t="s">
        <v>389</v>
      </c>
      <c r="O1683" s="38"/>
      <c r="P1683" s="34"/>
      <c r="Q1683" s="34"/>
      <c r="R1683" s="284"/>
      <c r="S1683" s="285"/>
      <c r="T1683" s="38"/>
      <c r="U1683" s="38"/>
      <c r="V1683" s="42"/>
      <c r="W1683" s="38"/>
      <c r="X1683" s="43"/>
      <c r="Y1683" s="271"/>
      <c r="Z1683" s="271"/>
      <c r="AA1683" s="271"/>
      <c r="AB1683" s="271"/>
    </row>
    <row r="1684" spans="1:28" ht="16">
      <c r="A1684" s="34">
        <f t="shared" si="35"/>
        <v>389</v>
      </c>
      <c r="B1684" s="279">
        <v>45969</v>
      </c>
      <c r="C1684" s="34" t="s">
        <v>6133</v>
      </c>
      <c r="D1684" s="280"/>
      <c r="E1684" s="34" t="s">
        <v>3996</v>
      </c>
      <c r="F1684" s="144" t="s">
        <v>4273</v>
      </c>
      <c r="G1684" s="144"/>
      <c r="H1684" s="144"/>
      <c r="I1684" s="34" t="s">
        <v>26</v>
      </c>
      <c r="J1684" s="34" t="s">
        <v>27</v>
      </c>
      <c r="K1684" s="34" t="s">
        <v>390</v>
      </c>
      <c r="L1684" s="34" t="s">
        <v>107</v>
      </c>
      <c r="M1684" s="34" t="s">
        <v>4324</v>
      </c>
      <c r="N1684" s="34" t="s">
        <v>389</v>
      </c>
      <c r="O1684" s="38"/>
      <c r="P1684" s="34"/>
      <c r="Q1684" s="34"/>
      <c r="R1684" s="284"/>
      <c r="S1684" s="285"/>
      <c r="T1684" s="38"/>
      <c r="U1684" s="38"/>
      <c r="V1684" s="42"/>
      <c r="W1684" s="38"/>
      <c r="X1684" s="43"/>
      <c r="Y1684" s="271"/>
      <c r="Z1684" s="271"/>
      <c r="AA1684" s="271"/>
      <c r="AB1684" s="271"/>
    </row>
    <row r="1685" spans="1:28" ht="17">
      <c r="A1685" s="34">
        <f t="shared" si="35"/>
        <v>390</v>
      </c>
      <c r="B1685" s="279">
        <v>45969</v>
      </c>
      <c r="C1685" s="34" t="s">
        <v>6134</v>
      </c>
      <c r="D1685" s="280"/>
      <c r="E1685" s="34" t="s">
        <v>5340</v>
      </c>
      <c r="F1685" s="144" t="s">
        <v>5789</v>
      </c>
      <c r="G1685" s="144"/>
      <c r="H1685" s="144"/>
      <c r="I1685" s="34" t="s">
        <v>26</v>
      </c>
      <c r="J1685" s="34" t="s">
        <v>27</v>
      </c>
      <c r="K1685" s="34" t="s">
        <v>390</v>
      </c>
      <c r="L1685" s="34" t="s">
        <v>29</v>
      </c>
      <c r="M1685" s="34" t="s">
        <v>91</v>
      </c>
      <c r="N1685" s="34" t="s">
        <v>234</v>
      </c>
      <c r="O1685" s="38" t="s">
        <v>4264</v>
      </c>
      <c r="P1685" s="34"/>
      <c r="Q1685" s="34"/>
      <c r="R1685" s="284" t="s">
        <v>4508</v>
      </c>
      <c r="S1685" s="285"/>
      <c r="T1685" s="38"/>
      <c r="U1685" s="38"/>
      <c r="V1685" s="42"/>
      <c r="W1685" s="38"/>
      <c r="X1685" s="43"/>
      <c r="Y1685" s="271"/>
      <c r="Z1685" s="271"/>
      <c r="AA1685" s="271"/>
      <c r="AB1685" s="271"/>
    </row>
    <row r="1686" spans="1:28" ht="17">
      <c r="A1686" s="34">
        <f t="shared" si="35"/>
        <v>391</v>
      </c>
      <c r="B1686" s="279">
        <v>45969</v>
      </c>
      <c r="C1686" s="34" t="s">
        <v>287</v>
      </c>
      <c r="D1686" s="280"/>
      <c r="E1686" s="34" t="s">
        <v>6135</v>
      </c>
      <c r="F1686" s="282" t="s">
        <v>24</v>
      </c>
      <c r="G1686" s="282"/>
      <c r="H1686" s="282"/>
      <c r="I1686" s="34" t="s">
        <v>26</v>
      </c>
      <c r="J1686" s="34" t="s">
        <v>27</v>
      </c>
      <c r="K1686" s="34" t="s">
        <v>388</v>
      </c>
      <c r="L1686" s="34" t="s">
        <v>29</v>
      </c>
      <c r="M1686" s="34" t="s">
        <v>91</v>
      </c>
      <c r="N1686" s="34" t="s">
        <v>234</v>
      </c>
      <c r="O1686" s="38" t="s">
        <v>32</v>
      </c>
      <c r="P1686" s="34"/>
      <c r="Q1686" s="34"/>
      <c r="R1686" s="284" t="s">
        <v>4680</v>
      </c>
      <c r="S1686" s="285" t="s">
        <v>2712</v>
      </c>
      <c r="T1686" s="38"/>
      <c r="U1686" s="38"/>
      <c r="V1686" s="286"/>
      <c r="W1686" s="38"/>
      <c r="X1686" s="43"/>
      <c r="Y1686" s="271"/>
      <c r="Z1686" s="271"/>
      <c r="AA1686" s="271"/>
      <c r="AB1686" s="271"/>
    </row>
    <row r="1687" spans="1:28" ht="17">
      <c r="A1687" s="34">
        <f t="shared" si="35"/>
        <v>392</v>
      </c>
      <c r="B1687" s="279">
        <v>45969</v>
      </c>
      <c r="C1687" s="34" t="s">
        <v>2948</v>
      </c>
      <c r="D1687" s="280"/>
      <c r="E1687" s="34" t="s">
        <v>6045</v>
      </c>
      <c r="F1687" s="144" t="s">
        <v>5783</v>
      </c>
      <c r="G1687" s="144"/>
      <c r="H1687" s="144"/>
      <c r="I1687" s="34" t="s">
        <v>26</v>
      </c>
      <c r="J1687" s="34" t="s">
        <v>27</v>
      </c>
      <c r="K1687" s="34" t="s">
        <v>388</v>
      </c>
      <c r="L1687" s="34" t="s">
        <v>29</v>
      </c>
      <c r="M1687" s="34" t="s">
        <v>229</v>
      </c>
      <c r="N1687" s="34" t="s">
        <v>234</v>
      </c>
      <c r="O1687" s="38" t="s">
        <v>697</v>
      </c>
      <c r="P1687" s="34"/>
      <c r="Q1687" s="34"/>
      <c r="R1687" s="284" t="s">
        <v>4364</v>
      </c>
      <c r="S1687" s="285"/>
      <c r="T1687" s="38"/>
      <c r="U1687" s="38"/>
      <c r="V1687" s="42"/>
      <c r="W1687" s="38"/>
      <c r="X1687" s="43"/>
      <c r="Y1687" s="271"/>
      <c r="Z1687" s="271"/>
      <c r="AA1687" s="271"/>
      <c r="AB1687" s="271"/>
    </row>
    <row r="1688" spans="1:28" ht="16">
      <c r="A1688" s="34">
        <f t="shared" si="35"/>
        <v>393</v>
      </c>
      <c r="B1688" s="279">
        <v>45969</v>
      </c>
      <c r="C1688" s="131" t="s">
        <v>6136</v>
      </c>
      <c r="D1688" s="321"/>
      <c r="E1688" s="131"/>
      <c r="F1688" s="388"/>
      <c r="G1688" s="388"/>
      <c r="H1688" s="388"/>
      <c r="I1688" s="131" t="s">
        <v>48</v>
      </c>
      <c r="J1688" s="131" t="s">
        <v>27</v>
      </c>
      <c r="K1688" s="131" t="s">
        <v>388</v>
      </c>
      <c r="L1688" s="131" t="s">
        <v>49</v>
      </c>
      <c r="M1688" s="131" t="s">
        <v>91</v>
      </c>
      <c r="N1688" s="131" t="s">
        <v>234</v>
      </c>
      <c r="O1688" s="133"/>
      <c r="P1688" s="131"/>
      <c r="Q1688" s="131"/>
      <c r="R1688" s="328"/>
      <c r="S1688" s="302"/>
      <c r="T1688" s="133"/>
      <c r="U1688" s="133"/>
      <c r="V1688" s="323"/>
      <c r="W1688" s="133"/>
      <c r="X1688" s="319"/>
      <c r="Y1688" s="320"/>
      <c r="Z1688" s="320"/>
      <c r="AA1688" s="320"/>
      <c r="AB1688" s="320"/>
    </row>
    <row r="1689" spans="1:28" ht="17">
      <c r="A1689" s="34">
        <f t="shared" si="35"/>
        <v>394</v>
      </c>
      <c r="B1689" s="279">
        <v>45969</v>
      </c>
      <c r="C1689" s="34" t="s">
        <v>6137</v>
      </c>
      <c r="D1689" s="280"/>
      <c r="E1689" s="34" t="s">
        <v>5340</v>
      </c>
      <c r="F1689" s="144" t="s">
        <v>5789</v>
      </c>
      <c r="G1689" s="144"/>
      <c r="H1689" s="144"/>
      <c r="I1689" s="34" t="s">
        <v>26</v>
      </c>
      <c r="J1689" s="34" t="s">
        <v>27</v>
      </c>
      <c r="K1689" s="34" t="s">
        <v>388</v>
      </c>
      <c r="L1689" s="34" t="s">
        <v>29</v>
      </c>
      <c r="M1689" s="34" t="s">
        <v>203</v>
      </c>
      <c r="N1689" s="34" t="s">
        <v>234</v>
      </c>
      <c r="O1689" s="38" t="s">
        <v>32</v>
      </c>
      <c r="P1689" s="34"/>
      <c r="Q1689" s="34"/>
      <c r="R1689" s="284" t="s">
        <v>5928</v>
      </c>
      <c r="S1689" s="285"/>
      <c r="T1689" s="38"/>
      <c r="U1689" s="38"/>
      <c r="V1689" s="286"/>
      <c r="W1689" s="38"/>
      <c r="X1689" s="43"/>
      <c r="Y1689" s="271"/>
      <c r="Z1689" s="271"/>
      <c r="AA1689" s="271"/>
      <c r="AB1689" s="271"/>
    </row>
    <row r="1690" spans="1:28" ht="17">
      <c r="A1690" s="34">
        <f t="shared" si="35"/>
        <v>395</v>
      </c>
      <c r="B1690" s="279">
        <v>45969</v>
      </c>
      <c r="C1690" s="34" t="s">
        <v>6138</v>
      </c>
      <c r="D1690" s="280"/>
      <c r="E1690" s="34" t="s">
        <v>2128</v>
      </c>
      <c r="F1690" s="282" t="s">
        <v>5543</v>
      </c>
      <c r="G1690" s="282"/>
      <c r="H1690" s="282"/>
      <c r="I1690" s="34" t="s">
        <v>26</v>
      </c>
      <c r="J1690" s="34" t="s">
        <v>38</v>
      </c>
      <c r="K1690" s="34" t="s">
        <v>390</v>
      </c>
      <c r="L1690" s="34" t="s">
        <v>107</v>
      </c>
      <c r="M1690" s="34" t="s">
        <v>161</v>
      </c>
      <c r="N1690" s="34" t="s">
        <v>227</v>
      </c>
      <c r="O1690" s="38" t="s">
        <v>4264</v>
      </c>
      <c r="P1690" s="34"/>
      <c r="Q1690" s="34"/>
      <c r="R1690" s="284" t="s">
        <v>4508</v>
      </c>
      <c r="S1690" s="285"/>
      <c r="T1690" s="38"/>
      <c r="U1690" s="38"/>
      <c r="V1690" s="42"/>
      <c r="W1690" s="38"/>
      <c r="X1690" s="43"/>
      <c r="Y1690" s="271"/>
      <c r="Z1690" s="271"/>
      <c r="AA1690" s="271"/>
      <c r="AB1690" s="271"/>
    </row>
    <row r="1691" spans="1:28" ht="16">
      <c r="A1691" s="34">
        <f t="shared" si="35"/>
        <v>396</v>
      </c>
      <c r="B1691" s="279">
        <v>45969</v>
      </c>
      <c r="C1691" s="34" t="s">
        <v>6139</v>
      </c>
      <c r="D1691" s="287"/>
      <c r="E1691" s="34"/>
      <c r="F1691" s="144"/>
      <c r="G1691" s="144"/>
      <c r="H1691" s="144"/>
      <c r="I1691" s="34" t="s">
        <v>48</v>
      </c>
      <c r="J1691" s="34" t="s">
        <v>27</v>
      </c>
      <c r="K1691" s="34" t="s">
        <v>388</v>
      </c>
      <c r="L1691" s="34" t="s">
        <v>29</v>
      </c>
      <c r="M1691" s="34" t="s">
        <v>81</v>
      </c>
      <c r="N1691" s="57" t="s">
        <v>234</v>
      </c>
      <c r="O1691" s="38"/>
      <c r="P1691" s="34"/>
      <c r="Q1691" s="34"/>
      <c r="R1691" s="284"/>
      <c r="S1691" s="285"/>
      <c r="T1691" s="38"/>
      <c r="U1691" s="38"/>
      <c r="V1691" s="42"/>
      <c r="W1691" s="38"/>
      <c r="X1691" s="43"/>
      <c r="Y1691" s="271"/>
      <c r="Z1691" s="271"/>
      <c r="AA1691" s="271"/>
      <c r="AB1691" s="271"/>
    </row>
    <row r="1692" spans="1:28" ht="17">
      <c r="A1692" s="34">
        <f t="shared" si="35"/>
        <v>397</v>
      </c>
      <c r="B1692" s="279">
        <v>45969</v>
      </c>
      <c r="C1692" s="34" t="s">
        <v>6133</v>
      </c>
      <c r="D1692" s="280"/>
      <c r="E1692" s="32" t="s">
        <v>3974</v>
      </c>
      <c r="F1692" s="144" t="s">
        <v>4273</v>
      </c>
      <c r="G1692" s="144"/>
      <c r="H1692" s="144"/>
      <c r="I1692" s="34" t="s">
        <v>26</v>
      </c>
      <c r="J1692" s="34" t="s">
        <v>38</v>
      </c>
      <c r="K1692" s="34" t="s">
        <v>390</v>
      </c>
      <c r="L1692" s="34" t="s">
        <v>107</v>
      </c>
      <c r="M1692" s="34" t="s">
        <v>161</v>
      </c>
      <c r="N1692" s="34" t="s">
        <v>227</v>
      </c>
      <c r="O1692" s="38" t="s">
        <v>32</v>
      </c>
      <c r="P1692" s="34"/>
      <c r="Q1692" s="34"/>
      <c r="R1692" s="284" t="s">
        <v>5027</v>
      </c>
      <c r="S1692" s="285" t="s">
        <v>2712</v>
      </c>
      <c r="T1692" s="38"/>
      <c r="U1692" s="38"/>
      <c r="V1692" s="286"/>
      <c r="W1692" s="38"/>
      <c r="X1692" s="43"/>
      <c r="Y1692" s="271"/>
      <c r="Z1692" s="271"/>
      <c r="AA1692" s="271"/>
      <c r="AB1692" s="271"/>
    </row>
    <row r="1693" spans="1:28" ht="16">
      <c r="A1693" s="34">
        <f t="shared" si="35"/>
        <v>398</v>
      </c>
      <c r="B1693" s="279">
        <v>45969</v>
      </c>
      <c r="C1693" s="34" t="s">
        <v>6140</v>
      </c>
      <c r="D1693" s="287"/>
      <c r="E1693" s="34" t="s">
        <v>6141</v>
      </c>
      <c r="F1693" s="282" t="s">
        <v>6142</v>
      </c>
      <c r="G1693" s="282"/>
      <c r="H1693" s="282"/>
      <c r="I1693" s="34" t="s">
        <v>26</v>
      </c>
      <c r="J1693" s="34" t="s">
        <v>27</v>
      </c>
      <c r="K1693" s="34" t="s">
        <v>388</v>
      </c>
      <c r="L1693" s="34" t="s">
        <v>107</v>
      </c>
      <c r="M1693" s="34" t="s">
        <v>81</v>
      </c>
      <c r="N1693" s="34" t="s">
        <v>234</v>
      </c>
      <c r="O1693" s="38"/>
      <c r="P1693" s="34"/>
      <c r="Q1693" s="34"/>
      <c r="R1693" s="284"/>
      <c r="S1693" s="285"/>
      <c r="T1693" s="38"/>
      <c r="U1693" s="38"/>
      <c r="V1693" s="42"/>
      <c r="W1693" s="38"/>
      <c r="X1693" s="43"/>
      <c r="Y1693" s="271"/>
      <c r="Z1693" s="271"/>
      <c r="AA1693" s="271"/>
      <c r="AB1693" s="271"/>
    </row>
    <row r="1694" spans="1:28" ht="16">
      <c r="A1694" s="34">
        <f t="shared" si="35"/>
        <v>399</v>
      </c>
      <c r="B1694" s="279">
        <v>45969</v>
      </c>
      <c r="C1694" s="34" t="s">
        <v>6143</v>
      </c>
      <c r="D1694" s="287"/>
      <c r="E1694" s="34" t="s">
        <v>6036</v>
      </c>
      <c r="F1694" s="282" t="s">
        <v>5543</v>
      </c>
      <c r="G1694" s="282"/>
      <c r="H1694" s="282"/>
      <c r="I1694" s="245" t="s">
        <v>26</v>
      </c>
      <c r="J1694" s="245" t="s">
        <v>27</v>
      </c>
      <c r="K1694" s="245" t="s">
        <v>388</v>
      </c>
      <c r="L1694" s="34" t="s">
        <v>107</v>
      </c>
      <c r="M1694" s="34" t="s">
        <v>81</v>
      </c>
      <c r="N1694" s="34" t="s">
        <v>234</v>
      </c>
      <c r="O1694" s="38"/>
      <c r="P1694" s="34"/>
      <c r="Q1694" s="34"/>
      <c r="R1694" s="284"/>
      <c r="S1694" s="285"/>
      <c r="T1694" s="38"/>
      <c r="U1694" s="38"/>
      <c r="V1694" s="42"/>
      <c r="W1694" s="38"/>
      <c r="X1694" s="43"/>
      <c r="Y1694" s="271"/>
      <c r="Z1694" s="271"/>
      <c r="AA1694" s="271"/>
      <c r="AB1694" s="271"/>
    </row>
    <row r="1695" spans="1:28" ht="21" customHeight="1">
      <c r="A1695" s="34">
        <f t="shared" si="35"/>
        <v>400</v>
      </c>
      <c r="B1695" s="279">
        <v>45969</v>
      </c>
      <c r="C1695" s="34" t="s">
        <v>6144</v>
      </c>
      <c r="D1695" s="287"/>
      <c r="E1695" s="34"/>
      <c r="F1695" s="299"/>
      <c r="G1695" s="299"/>
      <c r="H1695" s="299"/>
      <c r="I1695" s="245" t="s">
        <v>48</v>
      </c>
      <c r="J1695" s="245" t="s">
        <v>27</v>
      </c>
      <c r="K1695" s="245" t="s">
        <v>388</v>
      </c>
      <c r="L1695" s="34" t="s">
        <v>96</v>
      </c>
      <c r="M1695" s="34" t="s">
        <v>81</v>
      </c>
      <c r="N1695" s="34" t="s">
        <v>234</v>
      </c>
      <c r="O1695" s="38"/>
      <c r="P1695" s="34"/>
      <c r="Q1695" s="34"/>
      <c r="R1695" s="284"/>
      <c r="S1695" s="285"/>
      <c r="T1695" s="38"/>
      <c r="U1695" s="38"/>
      <c r="V1695" s="42"/>
      <c r="W1695" s="38"/>
      <c r="X1695" s="43"/>
      <c r="Y1695" s="271"/>
      <c r="Z1695" s="271"/>
      <c r="AA1695" s="271"/>
      <c r="AB1695" s="271"/>
    </row>
    <row r="1696" spans="1:28" ht="17">
      <c r="A1696" s="34">
        <f t="shared" si="35"/>
        <v>401</v>
      </c>
      <c r="B1696" s="279">
        <v>45969</v>
      </c>
      <c r="C1696" s="34" t="s">
        <v>6145</v>
      </c>
      <c r="D1696" s="280"/>
      <c r="E1696" s="34"/>
      <c r="F1696" s="299"/>
      <c r="G1696" s="299"/>
      <c r="H1696" s="299"/>
      <c r="I1696" s="245" t="s">
        <v>48</v>
      </c>
      <c r="J1696" s="245" t="s">
        <v>27</v>
      </c>
      <c r="K1696" s="245" t="s">
        <v>388</v>
      </c>
      <c r="L1696" s="34" t="s">
        <v>29</v>
      </c>
      <c r="M1696" s="34" t="s">
        <v>325</v>
      </c>
      <c r="N1696" s="34" t="s">
        <v>227</v>
      </c>
      <c r="O1696" s="38" t="s">
        <v>4264</v>
      </c>
      <c r="P1696" s="34"/>
      <c r="Q1696" s="34"/>
      <c r="R1696" s="284" t="s">
        <v>4364</v>
      </c>
      <c r="S1696" s="285"/>
      <c r="T1696" s="38"/>
      <c r="U1696" s="38"/>
      <c r="V1696" s="42"/>
      <c r="W1696" s="38"/>
      <c r="X1696" s="43"/>
      <c r="Y1696" s="271"/>
      <c r="Z1696" s="271"/>
      <c r="AA1696" s="271"/>
      <c r="AB1696" s="271"/>
    </row>
    <row r="1697" spans="1:28" ht="17">
      <c r="A1697" s="34">
        <f t="shared" si="35"/>
        <v>402</v>
      </c>
      <c r="B1697" s="316">
        <v>45969</v>
      </c>
      <c r="C1697" s="131" t="s">
        <v>6146</v>
      </c>
      <c r="D1697" s="321"/>
      <c r="E1697" s="131" t="s">
        <v>5735</v>
      </c>
      <c r="F1697" s="282" t="s">
        <v>5488</v>
      </c>
      <c r="G1697" s="282"/>
      <c r="H1697" s="282"/>
      <c r="I1697" s="376" t="s">
        <v>26</v>
      </c>
      <c r="J1697" s="376" t="s">
        <v>27</v>
      </c>
      <c r="K1697" s="376" t="s">
        <v>388</v>
      </c>
      <c r="L1697" s="131" t="s">
        <v>29</v>
      </c>
      <c r="M1697" s="131" t="s">
        <v>361</v>
      </c>
      <c r="N1697" s="131" t="s">
        <v>227</v>
      </c>
      <c r="O1697" s="133"/>
      <c r="P1697" s="131"/>
      <c r="Q1697" s="131"/>
      <c r="R1697" s="328" t="s">
        <v>4392</v>
      </c>
      <c r="S1697" s="302" t="s">
        <v>6147</v>
      </c>
      <c r="T1697" s="133"/>
      <c r="U1697" s="133"/>
      <c r="V1697" s="323"/>
      <c r="W1697" s="133"/>
      <c r="X1697" s="319"/>
      <c r="Y1697" s="320"/>
      <c r="Z1697" s="320"/>
      <c r="AA1697" s="320"/>
      <c r="AB1697" s="320"/>
    </row>
    <row r="1698" spans="1:28" ht="17">
      <c r="A1698" s="34">
        <f t="shared" si="35"/>
        <v>403</v>
      </c>
      <c r="B1698" s="279">
        <v>45969</v>
      </c>
      <c r="C1698" s="284" t="s">
        <v>6148</v>
      </c>
      <c r="D1698" s="280"/>
      <c r="E1698" s="284" t="s">
        <v>5741</v>
      </c>
      <c r="F1698" s="282" t="s">
        <v>24</v>
      </c>
      <c r="G1698" s="282"/>
      <c r="H1698" s="282"/>
      <c r="I1698" s="245" t="s">
        <v>26</v>
      </c>
      <c r="J1698" s="245" t="s">
        <v>27</v>
      </c>
      <c r="K1698" s="245" t="s">
        <v>388</v>
      </c>
      <c r="L1698" s="34" t="s">
        <v>29</v>
      </c>
      <c r="M1698" s="34" t="s">
        <v>361</v>
      </c>
      <c r="N1698" s="34" t="s">
        <v>227</v>
      </c>
      <c r="O1698" s="38" t="s">
        <v>4264</v>
      </c>
      <c r="P1698" s="274"/>
      <c r="Q1698" s="389"/>
      <c r="R1698" s="284" t="s">
        <v>4344</v>
      </c>
      <c r="S1698" s="313"/>
      <c r="T1698" s="38"/>
      <c r="U1698" s="38"/>
      <c r="V1698" s="390"/>
      <c r="W1698" s="38"/>
      <c r="X1698" s="274"/>
      <c r="Y1698" s="271"/>
      <c r="Z1698" s="271"/>
      <c r="AA1698" s="271"/>
      <c r="AB1698" s="271"/>
    </row>
    <row r="1699" spans="1:28" ht="18.75" customHeight="1">
      <c r="A1699" s="34">
        <f t="shared" si="35"/>
        <v>404</v>
      </c>
      <c r="B1699" s="279">
        <v>45969</v>
      </c>
      <c r="C1699" s="284" t="s">
        <v>6149</v>
      </c>
      <c r="D1699" s="280"/>
      <c r="E1699" s="284"/>
      <c r="F1699" s="299"/>
      <c r="G1699" s="299"/>
      <c r="H1699" s="299"/>
      <c r="I1699" s="245" t="s">
        <v>26</v>
      </c>
      <c r="J1699" s="245" t="s">
        <v>38</v>
      </c>
      <c r="K1699" s="245" t="s">
        <v>388</v>
      </c>
      <c r="L1699" s="34" t="s">
        <v>107</v>
      </c>
      <c r="M1699" s="34" t="s">
        <v>4324</v>
      </c>
      <c r="N1699" s="34" t="s">
        <v>234</v>
      </c>
      <c r="O1699" s="38" t="s">
        <v>4264</v>
      </c>
      <c r="P1699" s="274"/>
      <c r="Q1699" s="389"/>
      <c r="R1699" s="284" t="s">
        <v>4364</v>
      </c>
      <c r="S1699" s="313"/>
      <c r="T1699" s="38"/>
      <c r="U1699" s="38"/>
      <c r="V1699" s="390"/>
      <c r="W1699" s="38"/>
      <c r="X1699" s="274"/>
      <c r="Y1699" s="271"/>
      <c r="Z1699" s="271"/>
      <c r="AA1699" s="271"/>
      <c r="AB1699" s="271"/>
    </row>
    <row r="1700" spans="1:28" ht="17">
      <c r="A1700" s="34">
        <f t="shared" si="35"/>
        <v>405</v>
      </c>
      <c r="B1700" s="279">
        <v>45969</v>
      </c>
      <c r="C1700" s="284" t="s">
        <v>490</v>
      </c>
      <c r="D1700" s="287"/>
      <c r="E1700" s="274" t="s">
        <v>6141</v>
      </c>
      <c r="F1700" s="282" t="s">
        <v>6142</v>
      </c>
      <c r="G1700" s="282"/>
      <c r="H1700" s="282"/>
      <c r="I1700" s="34" t="s">
        <v>26</v>
      </c>
      <c r="J1700" s="34" t="s">
        <v>27</v>
      </c>
      <c r="K1700" s="34" t="s">
        <v>388</v>
      </c>
      <c r="L1700" s="34" t="s">
        <v>29</v>
      </c>
      <c r="M1700" s="34" t="s">
        <v>81</v>
      </c>
      <c r="N1700" s="34" t="s">
        <v>234</v>
      </c>
      <c r="O1700" s="38"/>
      <c r="P1700" s="274"/>
      <c r="Q1700" s="274"/>
      <c r="R1700" s="284"/>
      <c r="S1700" s="285"/>
      <c r="T1700" s="38"/>
      <c r="U1700" s="38"/>
      <c r="V1700" s="390"/>
      <c r="W1700" s="38"/>
      <c r="X1700" s="274"/>
      <c r="Y1700" s="271"/>
      <c r="Z1700" s="271"/>
      <c r="AA1700" s="271"/>
      <c r="AB1700" s="271"/>
    </row>
    <row r="1701" spans="1:28" ht="17">
      <c r="A1701" s="34">
        <f t="shared" si="35"/>
        <v>406</v>
      </c>
      <c r="B1701" s="279">
        <v>45969</v>
      </c>
      <c r="C1701" s="284" t="s">
        <v>6150</v>
      </c>
      <c r="D1701" s="287"/>
      <c r="E1701" s="34"/>
      <c r="F1701" s="382"/>
      <c r="G1701" s="382"/>
      <c r="H1701" s="382"/>
      <c r="I1701" s="34" t="s">
        <v>48</v>
      </c>
      <c r="J1701" s="34" t="s">
        <v>27</v>
      </c>
      <c r="K1701" s="34" t="s">
        <v>388</v>
      </c>
      <c r="L1701" s="34" t="s">
        <v>29</v>
      </c>
      <c r="M1701" s="34" t="s">
        <v>81</v>
      </c>
      <c r="N1701" s="34" t="s">
        <v>234</v>
      </c>
      <c r="O1701" s="38"/>
      <c r="P1701" s="34"/>
      <c r="Q1701" s="34"/>
      <c r="R1701" s="284"/>
      <c r="S1701" s="285"/>
      <c r="T1701" s="38"/>
      <c r="U1701" s="38"/>
      <c r="V1701" s="42"/>
      <c r="W1701" s="38"/>
      <c r="X1701" s="43"/>
      <c r="Y1701" s="271"/>
      <c r="Z1701" s="271"/>
      <c r="AA1701" s="271"/>
      <c r="AB1701" s="271"/>
    </row>
    <row r="1702" spans="1:28" ht="51">
      <c r="A1702" s="131">
        <f t="shared" si="35"/>
        <v>407</v>
      </c>
      <c r="B1702" s="316">
        <v>45969</v>
      </c>
      <c r="C1702" s="328" t="s">
        <v>6151</v>
      </c>
      <c r="D1702" s="321"/>
      <c r="E1702" s="131" t="s">
        <v>6152</v>
      </c>
      <c r="F1702" s="332" t="s">
        <v>6153</v>
      </c>
      <c r="G1702" s="332"/>
      <c r="H1702" s="332"/>
      <c r="I1702" s="131" t="s">
        <v>26</v>
      </c>
      <c r="J1702" s="131" t="s">
        <v>27</v>
      </c>
      <c r="K1702" s="131" t="s">
        <v>388</v>
      </c>
      <c r="L1702" s="131" t="s">
        <v>29</v>
      </c>
      <c r="M1702" s="131" t="s">
        <v>203</v>
      </c>
      <c r="N1702" s="131" t="s">
        <v>227</v>
      </c>
      <c r="O1702" s="133" t="s">
        <v>32</v>
      </c>
      <c r="P1702" s="131"/>
      <c r="Q1702" s="131"/>
      <c r="R1702" s="328" t="s">
        <v>4680</v>
      </c>
      <c r="S1702" s="302" t="s">
        <v>6154</v>
      </c>
      <c r="T1702" s="133"/>
      <c r="U1702" s="133"/>
      <c r="V1702" s="318"/>
      <c r="W1702" s="133"/>
      <c r="X1702" s="319"/>
      <c r="Y1702" s="320"/>
      <c r="Z1702" s="320"/>
      <c r="AA1702" s="320"/>
      <c r="AB1702" s="320"/>
    </row>
    <row r="1703" spans="1:28" ht="34">
      <c r="A1703" s="34">
        <f t="shared" si="35"/>
        <v>408</v>
      </c>
      <c r="B1703" s="279">
        <v>45969</v>
      </c>
      <c r="C1703" s="284" t="s">
        <v>3505</v>
      </c>
      <c r="D1703" s="280"/>
      <c r="E1703" s="34" t="s">
        <v>5473</v>
      </c>
      <c r="F1703" s="282" t="s">
        <v>5471</v>
      </c>
      <c r="G1703" s="282"/>
      <c r="H1703" s="282"/>
      <c r="I1703" s="34" t="s">
        <v>26</v>
      </c>
      <c r="J1703" s="34" t="s">
        <v>27</v>
      </c>
      <c r="K1703" s="34" t="s">
        <v>388</v>
      </c>
      <c r="L1703" s="34" t="s">
        <v>29</v>
      </c>
      <c r="M1703" s="34" t="s">
        <v>91</v>
      </c>
      <c r="N1703" s="34" t="s">
        <v>227</v>
      </c>
      <c r="O1703" s="38"/>
      <c r="P1703" s="34"/>
      <c r="Q1703" s="34"/>
      <c r="R1703" s="284" t="s">
        <v>6155</v>
      </c>
      <c r="S1703" s="285" t="s">
        <v>6156</v>
      </c>
      <c r="T1703" s="38"/>
      <c r="U1703" s="38"/>
      <c r="V1703" s="42"/>
      <c r="W1703" s="38"/>
      <c r="X1703" s="43"/>
      <c r="Y1703" s="271"/>
      <c r="Z1703" s="271"/>
      <c r="AA1703" s="271"/>
      <c r="AB1703" s="271"/>
    </row>
    <row r="1704" spans="1:28" ht="17">
      <c r="A1704" s="34">
        <f t="shared" si="35"/>
        <v>409</v>
      </c>
      <c r="B1704" s="279">
        <v>45969</v>
      </c>
      <c r="C1704" s="284" t="s">
        <v>6157</v>
      </c>
      <c r="D1704" s="280"/>
      <c r="E1704" s="34" t="s">
        <v>5728</v>
      </c>
      <c r="F1704" s="291" t="s">
        <v>5783</v>
      </c>
      <c r="G1704" s="291"/>
      <c r="H1704" s="291"/>
      <c r="I1704" s="34" t="s">
        <v>26</v>
      </c>
      <c r="J1704" s="34" t="s">
        <v>27</v>
      </c>
      <c r="K1704" s="34" t="s">
        <v>388</v>
      </c>
      <c r="L1704" s="34" t="s">
        <v>29</v>
      </c>
      <c r="M1704" s="34" t="s">
        <v>361</v>
      </c>
      <c r="N1704" s="34" t="s">
        <v>227</v>
      </c>
      <c r="O1704" s="38" t="s">
        <v>4264</v>
      </c>
      <c r="P1704" s="34"/>
      <c r="Q1704" s="34"/>
      <c r="R1704" s="284" t="s">
        <v>4364</v>
      </c>
      <c r="S1704" s="285"/>
      <c r="T1704" s="38"/>
      <c r="U1704" s="38"/>
      <c r="V1704" s="42"/>
      <c r="W1704" s="38"/>
      <c r="X1704" s="43"/>
      <c r="Y1704" s="271"/>
      <c r="Z1704" s="271"/>
      <c r="AA1704" s="271"/>
      <c r="AB1704" s="271"/>
    </row>
    <row r="1705" spans="1:28" ht="17">
      <c r="A1705" s="34">
        <f t="shared" si="35"/>
        <v>410</v>
      </c>
      <c r="B1705" s="279">
        <v>45969</v>
      </c>
      <c r="C1705" s="284" t="s">
        <v>2613</v>
      </c>
      <c r="D1705" s="280"/>
      <c r="E1705" s="34"/>
      <c r="F1705" s="144"/>
      <c r="G1705" s="144"/>
      <c r="H1705" s="144"/>
      <c r="I1705" s="34" t="s">
        <v>48</v>
      </c>
      <c r="J1705" s="34" t="s">
        <v>27</v>
      </c>
      <c r="K1705" s="34" t="s">
        <v>388</v>
      </c>
      <c r="L1705" s="34" t="s">
        <v>96</v>
      </c>
      <c r="M1705" s="34" t="s">
        <v>477</v>
      </c>
      <c r="N1705" s="34" t="s">
        <v>227</v>
      </c>
      <c r="O1705" s="38" t="s">
        <v>4264</v>
      </c>
      <c r="P1705" s="34"/>
      <c r="Q1705" s="34"/>
      <c r="R1705" s="284" t="s">
        <v>4508</v>
      </c>
      <c r="S1705" s="285"/>
      <c r="T1705" s="38"/>
      <c r="U1705" s="38"/>
      <c r="V1705" s="42"/>
      <c r="W1705" s="38"/>
      <c r="X1705" s="43"/>
      <c r="Y1705" s="271"/>
      <c r="Z1705" s="271"/>
      <c r="AA1705" s="271"/>
      <c r="AB1705" s="271"/>
    </row>
    <row r="1706" spans="1:28" ht="34">
      <c r="A1706" s="34">
        <f t="shared" si="35"/>
        <v>411</v>
      </c>
      <c r="B1706" s="279">
        <v>45969</v>
      </c>
      <c r="C1706" s="284" t="s">
        <v>6158</v>
      </c>
      <c r="D1706" s="287"/>
      <c r="E1706" s="34"/>
      <c r="F1706" s="382"/>
      <c r="G1706" s="382"/>
      <c r="H1706" s="382"/>
      <c r="I1706" s="34" t="s">
        <v>48</v>
      </c>
      <c r="J1706" s="34" t="s">
        <v>27</v>
      </c>
      <c r="K1706" s="34" t="s">
        <v>388</v>
      </c>
      <c r="L1706" s="34" t="s">
        <v>96</v>
      </c>
      <c r="M1706" s="34" t="s">
        <v>81</v>
      </c>
      <c r="N1706" s="34" t="s">
        <v>234</v>
      </c>
      <c r="O1706" s="38"/>
      <c r="P1706" s="34"/>
      <c r="Q1706" s="34"/>
      <c r="R1706" s="284"/>
      <c r="S1706" s="285"/>
      <c r="T1706" s="38"/>
      <c r="U1706" s="38"/>
      <c r="V1706" s="42"/>
      <c r="W1706" s="38"/>
      <c r="X1706" s="43"/>
      <c r="Y1706" s="271"/>
      <c r="Z1706" s="271"/>
      <c r="AA1706" s="271"/>
      <c r="AB1706" s="271"/>
    </row>
    <row r="1707" spans="1:28" ht="17">
      <c r="A1707" s="34">
        <f t="shared" si="35"/>
        <v>412</v>
      </c>
      <c r="B1707" s="279">
        <v>45969</v>
      </c>
      <c r="C1707" s="284" t="s">
        <v>6159</v>
      </c>
      <c r="D1707" s="280"/>
      <c r="E1707" s="34" t="s">
        <v>3996</v>
      </c>
      <c r="F1707" s="144" t="s">
        <v>4273</v>
      </c>
      <c r="G1707" s="144"/>
      <c r="H1707" s="144"/>
      <c r="I1707" s="34" t="s">
        <v>26</v>
      </c>
      <c r="J1707" s="34" t="s">
        <v>38</v>
      </c>
      <c r="K1707" s="34" t="s">
        <v>390</v>
      </c>
      <c r="L1707" s="34" t="s">
        <v>107</v>
      </c>
      <c r="M1707" s="34" t="s">
        <v>161</v>
      </c>
      <c r="N1707" s="34" t="s">
        <v>227</v>
      </c>
      <c r="O1707" s="38" t="s">
        <v>32</v>
      </c>
      <c r="P1707" s="34"/>
      <c r="Q1707" s="34"/>
      <c r="R1707" s="284" t="s">
        <v>5829</v>
      </c>
      <c r="S1707" s="285" t="s">
        <v>6160</v>
      </c>
      <c r="T1707" s="38"/>
      <c r="U1707" s="38"/>
      <c r="V1707" s="286"/>
      <c r="W1707" s="38"/>
      <c r="X1707" s="43"/>
      <c r="Y1707" s="271"/>
      <c r="Z1707" s="271"/>
      <c r="AA1707" s="271"/>
      <c r="AB1707" s="271"/>
    </row>
    <row r="1708" spans="1:28" ht="17">
      <c r="A1708" s="34">
        <f t="shared" si="35"/>
        <v>413</v>
      </c>
      <c r="B1708" s="279">
        <v>45969</v>
      </c>
      <c r="C1708" s="284" t="s">
        <v>6161</v>
      </c>
      <c r="D1708" s="280"/>
      <c r="E1708" s="34"/>
      <c r="F1708" s="144"/>
      <c r="G1708" s="144"/>
      <c r="H1708" s="144"/>
      <c r="I1708" s="34" t="s">
        <v>48</v>
      </c>
      <c r="J1708" s="34" t="s">
        <v>38</v>
      </c>
      <c r="K1708" s="34" t="s">
        <v>390</v>
      </c>
      <c r="L1708" s="34" t="s">
        <v>107</v>
      </c>
      <c r="M1708" s="34" t="s">
        <v>4324</v>
      </c>
      <c r="N1708" s="34" t="s">
        <v>227</v>
      </c>
      <c r="O1708" s="38" t="s">
        <v>4264</v>
      </c>
      <c r="P1708" s="34"/>
      <c r="Q1708" s="34"/>
      <c r="R1708" s="284" t="s">
        <v>4364</v>
      </c>
      <c r="S1708" s="285"/>
      <c r="T1708" s="38"/>
      <c r="U1708" s="38"/>
      <c r="V1708" s="42"/>
      <c r="W1708" s="38"/>
      <c r="X1708" s="43"/>
      <c r="Y1708" s="271"/>
      <c r="Z1708" s="271"/>
      <c r="AA1708" s="271"/>
      <c r="AB1708" s="271"/>
    </row>
    <row r="1709" spans="1:28" ht="17">
      <c r="A1709" s="34">
        <f t="shared" si="35"/>
        <v>414</v>
      </c>
      <c r="B1709" s="279">
        <v>45969</v>
      </c>
      <c r="C1709" s="284" t="s">
        <v>6162</v>
      </c>
      <c r="D1709" s="280"/>
      <c r="E1709" s="34"/>
      <c r="F1709" s="299"/>
      <c r="G1709" s="299"/>
      <c r="H1709" s="299"/>
      <c r="I1709" s="245" t="s">
        <v>48</v>
      </c>
      <c r="J1709" s="245" t="s">
        <v>27</v>
      </c>
      <c r="K1709" s="245" t="s">
        <v>390</v>
      </c>
      <c r="L1709" s="34" t="s">
        <v>29</v>
      </c>
      <c r="M1709" s="34" t="s">
        <v>203</v>
      </c>
      <c r="N1709" s="34" t="s">
        <v>234</v>
      </c>
      <c r="O1709" s="38" t="s">
        <v>32</v>
      </c>
      <c r="P1709" s="34" t="s">
        <v>387</v>
      </c>
      <c r="Q1709" s="44">
        <v>45983</v>
      </c>
      <c r="R1709" s="284" t="s">
        <v>4344</v>
      </c>
      <c r="S1709" s="285" t="s">
        <v>6012</v>
      </c>
      <c r="T1709" s="38" t="s">
        <v>32</v>
      </c>
      <c r="U1709" s="38" t="s">
        <v>44</v>
      </c>
      <c r="V1709" s="286">
        <v>5390000</v>
      </c>
      <c r="W1709" s="38" t="s">
        <v>27</v>
      </c>
      <c r="X1709" s="43"/>
      <c r="Y1709" s="271"/>
      <c r="Z1709" s="271"/>
      <c r="AA1709" s="271"/>
      <c r="AB1709" s="271"/>
    </row>
    <row r="1710" spans="1:28" ht="16">
      <c r="A1710" s="34">
        <f t="shared" si="35"/>
        <v>415</v>
      </c>
      <c r="B1710" s="279">
        <f t="shared" ref="B1710:G1710" si="36">B1709+1</f>
        <v>45970</v>
      </c>
      <c r="C1710" s="34" t="e">
        <f t="shared" si="36"/>
        <v>#VALUE!</v>
      </c>
      <c r="D1710" s="34"/>
      <c r="E1710" s="34">
        <f t="shared" si="36"/>
        <v>1</v>
      </c>
      <c r="F1710" s="34">
        <f t="shared" si="36"/>
        <v>1</v>
      </c>
      <c r="G1710" s="34">
        <f t="shared" si="36"/>
        <v>1</v>
      </c>
      <c r="H1710" s="34"/>
      <c r="I1710" s="34" t="e">
        <f t="shared" ref="I1710:AB1710" si="37">I1709+1</f>
        <v>#VALUE!</v>
      </c>
      <c r="J1710" s="34" t="e">
        <f t="shared" si="37"/>
        <v>#VALUE!</v>
      </c>
      <c r="K1710" s="34" t="e">
        <f t="shared" si="37"/>
        <v>#VALUE!</v>
      </c>
      <c r="L1710" s="34" t="e">
        <f t="shared" si="37"/>
        <v>#VALUE!</v>
      </c>
      <c r="M1710" s="34" t="e">
        <f t="shared" si="37"/>
        <v>#VALUE!</v>
      </c>
      <c r="N1710" s="34" t="e">
        <f t="shared" si="37"/>
        <v>#VALUE!</v>
      </c>
      <c r="O1710" s="34" t="e">
        <f t="shared" si="37"/>
        <v>#VALUE!</v>
      </c>
      <c r="P1710" s="34" t="e">
        <f t="shared" si="37"/>
        <v>#VALUE!</v>
      </c>
      <c r="Q1710" s="44">
        <f t="shared" si="37"/>
        <v>45984</v>
      </c>
      <c r="R1710" s="34" t="e">
        <f t="shared" si="37"/>
        <v>#VALUE!</v>
      </c>
      <c r="S1710" s="34" t="e">
        <f t="shared" si="37"/>
        <v>#VALUE!</v>
      </c>
      <c r="T1710" s="34" t="e">
        <f t="shared" si="37"/>
        <v>#VALUE!</v>
      </c>
      <c r="U1710" s="34" t="e">
        <f t="shared" si="37"/>
        <v>#VALUE!</v>
      </c>
      <c r="V1710" s="379">
        <f t="shared" si="37"/>
        <v>5390001</v>
      </c>
      <c r="W1710" s="34" t="e">
        <f t="shared" si="37"/>
        <v>#VALUE!</v>
      </c>
      <c r="X1710" s="34">
        <f t="shared" si="37"/>
        <v>1</v>
      </c>
      <c r="Y1710" s="34">
        <f t="shared" si="37"/>
        <v>1</v>
      </c>
      <c r="Z1710" s="34">
        <f t="shared" si="37"/>
        <v>1</v>
      </c>
      <c r="AA1710" s="34">
        <f t="shared" si="37"/>
        <v>1</v>
      </c>
      <c r="AB1710" s="34">
        <f t="shared" si="37"/>
        <v>1</v>
      </c>
    </row>
    <row r="1711" spans="1:28" ht="17">
      <c r="A1711" s="34">
        <f t="shared" si="35"/>
        <v>416</v>
      </c>
      <c r="B1711" s="279">
        <v>45969</v>
      </c>
      <c r="C1711" s="284" t="s">
        <v>6163</v>
      </c>
      <c r="D1711" s="280"/>
      <c r="E1711" s="34"/>
      <c r="F1711" s="299"/>
      <c r="G1711" s="299"/>
      <c r="H1711" s="299"/>
      <c r="I1711" s="245" t="s">
        <v>48</v>
      </c>
      <c r="J1711" s="245" t="s">
        <v>38</v>
      </c>
      <c r="K1711" s="245" t="s">
        <v>390</v>
      </c>
      <c r="L1711" s="34" t="s">
        <v>49</v>
      </c>
      <c r="M1711" s="34" t="s">
        <v>303</v>
      </c>
      <c r="N1711" s="34" t="s">
        <v>227</v>
      </c>
      <c r="O1711" s="38" t="s">
        <v>32</v>
      </c>
      <c r="P1711" s="34"/>
      <c r="Q1711" s="34"/>
      <c r="R1711" s="284" t="s">
        <v>4951</v>
      </c>
      <c r="S1711" s="285" t="s">
        <v>6164</v>
      </c>
      <c r="T1711" s="38"/>
      <c r="U1711" s="38"/>
      <c r="V1711" s="286"/>
      <c r="W1711" s="38"/>
      <c r="X1711" s="43"/>
      <c r="Y1711" s="271"/>
      <c r="Z1711" s="271"/>
      <c r="AA1711" s="271"/>
      <c r="AB1711" s="271"/>
    </row>
    <row r="1712" spans="1:28" ht="34">
      <c r="A1712" s="34">
        <f t="shared" si="35"/>
        <v>417</v>
      </c>
      <c r="B1712" s="279">
        <v>45969</v>
      </c>
      <c r="C1712" s="284" t="s">
        <v>6165</v>
      </c>
      <c r="D1712" s="280"/>
      <c r="E1712" s="34" t="s">
        <v>5615</v>
      </c>
      <c r="F1712" s="291" t="s">
        <v>4252</v>
      </c>
      <c r="G1712" s="291"/>
      <c r="H1712" s="291"/>
      <c r="I1712" s="245" t="s">
        <v>26</v>
      </c>
      <c r="J1712" s="245" t="s">
        <v>27</v>
      </c>
      <c r="K1712" s="245" t="s">
        <v>390</v>
      </c>
      <c r="L1712" s="34" t="s">
        <v>29</v>
      </c>
      <c r="M1712" s="34" t="s">
        <v>91</v>
      </c>
      <c r="N1712" s="34" t="s">
        <v>234</v>
      </c>
      <c r="O1712" s="38" t="s">
        <v>32</v>
      </c>
      <c r="P1712" s="34"/>
      <c r="Q1712" s="34"/>
      <c r="R1712" s="284" t="s">
        <v>4424</v>
      </c>
      <c r="S1712" s="285" t="s">
        <v>6166</v>
      </c>
      <c r="T1712" s="38"/>
      <c r="U1712" s="38"/>
      <c r="V1712" s="286"/>
      <c r="W1712" s="38"/>
      <c r="X1712" s="43"/>
      <c r="Y1712" s="271"/>
      <c r="Z1712" s="271"/>
      <c r="AA1712" s="271"/>
      <c r="AB1712" s="271"/>
    </row>
    <row r="1713" spans="1:28" ht="17">
      <c r="A1713" s="34">
        <f t="shared" si="35"/>
        <v>418</v>
      </c>
      <c r="B1713" s="279">
        <v>45969</v>
      </c>
      <c r="C1713" s="284" t="s">
        <v>6167</v>
      </c>
      <c r="D1713" s="280"/>
      <c r="E1713" s="34"/>
      <c r="F1713" s="299"/>
      <c r="G1713" s="299"/>
      <c r="H1713" s="299"/>
      <c r="I1713" s="245" t="s">
        <v>48</v>
      </c>
      <c r="J1713" s="245" t="s">
        <v>27</v>
      </c>
      <c r="K1713" s="245" t="s">
        <v>390</v>
      </c>
      <c r="L1713" s="34" t="s">
        <v>29</v>
      </c>
      <c r="M1713" s="34" t="s">
        <v>203</v>
      </c>
      <c r="N1713" s="34" t="s">
        <v>227</v>
      </c>
      <c r="O1713" s="38" t="s">
        <v>4264</v>
      </c>
      <c r="P1713" s="34"/>
      <c r="Q1713" s="49"/>
      <c r="R1713" s="284"/>
      <c r="S1713" s="285"/>
      <c r="T1713" s="38"/>
      <c r="U1713" s="38"/>
      <c r="V1713" s="42"/>
      <c r="W1713" s="38"/>
      <c r="X1713" s="43"/>
      <c r="Y1713" s="271"/>
      <c r="Z1713" s="271"/>
      <c r="AA1713" s="271"/>
      <c r="AB1713" s="271"/>
    </row>
    <row r="1714" spans="1:28" ht="17">
      <c r="A1714" s="34">
        <f t="shared" si="35"/>
        <v>419</v>
      </c>
      <c r="B1714" s="279">
        <v>45969</v>
      </c>
      <c r="C1714" s="284" t="s">
        <v>6168</v>
      </c>
      <c r="D1714" s="280"/>
      <c r="E1714" s="34"/>
      <c r="F1714" s="299"/>
      <c r="G1714" s="299"/>
      <c r="H1714" s="299"/>
      <c r="I1714" s="245" t="s">
        <v>48</v>
      </c>
      <c r="J1714" s="245" t="s">
        <v>38</v>
      </c>
      <c r="K1714" s="245" t="s">
        <v>388</v>
      </c>
      <c r="L1714" s="34" t="s">
        <v>107</v>
      </c>
      <c r="M1714" s="34" t="s">
        <v>161</v>
      </c>
      <c r="N1714" s="34" t="s">
        <v>227</v>
      </c>
      <c r="O1714" s="38" t="s">
        <v>32</v>
      </c>
      <c r="P1714" s="34"/>
      <c r="Q1714" s="49"/>
      <c r="R1714" s="284" t="s">
        <v>4364</v>
      </c>
      <c r="S1714" s="285" t="s">
        <v>4874</v>
      </c>
      <c r="T1714" s="38"/>
      <c r="U1714" s="38"/>
      <c r="V1714" s="286"/>
      <c r="W1714" s="38"/>
      <c r="X1714" s="43"/>
      <c r="Y1714" s="271"/>
      <c r="Z1714" s="271"/>
      <c r="AA1714" s="271"/>
      <c r="AB1714" s="271"/>
    </row>
    <row r="1715" spans="1:28" ht="17">
      <c r="A1715" s="34"/>
      <c r="B1715" s="279">
        <v>45970</v>
      </c>
      <c r="C1715" s="284" t="s">
        <v>6169</v>
      </c>
      <c r="D1715" s="280"/>
      <c r="E1715" s="34"/>
      <c r="F1715" s="299"/>
      <c r="G1715" s="299"/>
      <c r="H1715" s="299"/>
      <c r="I1715" s="245"/>
      <c r="J1715" s="245"/>
      <c r="K1715" s="245"/>
      <c r="L1715" s="34" t="s">
        <v>4394</v>
      </c>
      <c r="M1715" s="34" t="s">
        <v>217</v>
      </c>
      <c r="N1715" s="34"/>
      <c r="O1715" s="38" t="s">
        <v>32</v>
      </c>
      <c r="P1715" s="34" t="s">
        <v>108</v>
      </c>
      <c r="Q1715" s="49">
        <v>45970</v>
      </c>
      <c r="R1715" s="284" t="s">
        <v>4344</v>
      </c>
      <c r="S1715" s="285" t="s">
        <v>6170</v>
      </c>
      <c r="T1715" s="38" t="s">
        <v>32</v>
      </c>
      <c r="U1715" s="38" t="s">
        <v>44</v>
      </c>
      <c r="V1715" s="286" t="s">
        <v>6171</v>
      </c>
      <c r="W1715" s="38" t="s">
        <v>27</v>
      </c>
      <c r="X1715" s="43"/>
      <c r="Y1715" s="271"/>
      <c r="Z1715" s="271"/>
      <c r="AA1715" s="271"/>
      <c r="AB1715" s="271"/>
    </row>
    <row r="1716" spans="1:28" ht="17">
      <c r="A1716" s="34">
        <f>A1714+1</f>
        <v>420</v>
      </c>
      <c r="B1716" s="279">
        <v>45969</v>
      </c>
      <c r="C1716" s="284" t="s">
        <v>153</v>
      </c>
      <c r="D1716" s="280"/>
      <c r="E1716" s="34" t="s">
        <v>5615</v>
      </c>
      <c r="F1716" s="291" t="s">
        <v>4252</v>
      </c>
      <c r="G1716" s="291"/>
      <c r="H1716" s="291"/>
      <c r="I1716" s="245" t="s">
        <v>26</v>
      </c>
      <c r="J1716" s="245" t="s">
        <v>38</v>
      </c>
      <c r="K1716" s="245" t="s">
        <v>388</v>
      </c>
      <c r="L1716" s="34" t="s">
        <v>107</v>
      </c>
      <c r="M1716" s="34" t="s">
        <v>303</v>
      </c>
      <c r="N1716" s="34" t="s">
        <v>234</v>
      </c>
      <c r="O1716" s="38" t="s">
        <v>4264</v>
      </c>
      <c r="P1716" s="34"/>
      <c r="Q1716" s="34"/>
      <c r="R1716" s="284" t="s">
        <v>4364</v>
      </c>
      <c r="S1716" s="285"/>
      <c r="T1716" s="38"/>
      <c r="U1716" s="38"/>
      <c r="V1716" s="42"/>
      <c r="W1716" s="38"/>
      <c r="X1716" s="43"/>
      <c r="Y1716" s="271"/>
      <c r="Z1716" s="271"/>
      <c r="AA1716" s="271"/>
      <c r="AB1716" s="271"/>
    </row>
    <row r="1717" spans="1:28" ht="17">
      <c r="A1717" s="34">
        <f t="shared" ref="A1717:A1773" si="38">A1716+1</f>
        <v>421</v>
      </c>
      <c r="B1717" s="279">
        <v>45969</v>
      </c>
      <c r="C1717" s="284" t="s">
        <v>6172</v>
      </c>
      <c r="D1717" s="280"/>
      <c r="E1717" s="34" t="s">
        <v>6141</v>
      </c>
      <c r="F1717" s="282" t="s">
        <v>6142</v>
      </c>
      <c r="G1717" s="282"/>
      <c r="H1717" s="282"/>
      <c r="I1717" s="245" t="s">
        <v>26</v>
      </c>
      <c r="J1717" s="245" t="s">
        <v>27</v>
      </c>
      <c r="K1717" s="245" t="s">
        <v>388</v>
      </c>
      <c r="L1717" s="34" t="s">
        <v>107</v>
      </c>
      <c r="M1717" s="34" t="s">
        <v>81</v>
      </c>
      <c r="N1717" s="34" t="s">
        <v>389</v>
      </c>
      <c r="O1717" s="38"/>
      <c r="P1717" s="34"/>
      <c r="Q1717" s="34"/>
      <c r="R1717" s="284"/>
      <c r="S1717" s="285"/>
      <c r="T1717" s="38"/>
      <c r="U1717" s="38"/>
      <c r="V1717" s="42"/>
      <c r="W1717" s="38"/>
      <c r="X1717" s="43"/>
      <c r="Y1717" s="271"/>
      <c r="Z1717" s="271"/>
      <c r="AA1717" s="271"/>
      <c r="AB1717" s="271"/>
    </row>
    <row r="1718" spans="1:28" ht="17">
      <c r="A1718" s="34">
        <f t="shared" si="38"/>
        <v>422</v>
      </c>
      <c r="B1718" s="279">
        <v>45969</v>
      </c>
      <c r="C1718" s="284" t="s">
        <v>510</v>
      </c>
      <c r="D1718" s="280"/>
      <c r="E1718" s="34"/>
      <c r="F1718" s="299"/>
      <c r="G1718" s="299"/>
      <c r="H1718" s="299"/>
      <c r="I1718" s="245" t="s">
        <v>48</v>
      </c>
      <c r="J1718" s="245" t="s">
        <v>27</v>
      </c>
      <c r="K1718" s="245" t="s">
        <v>388</v>
      </c>
      <c r="L1718" s="34" t="s">
        <v>107</v>
      </c>
      <c r="M1718" s="34" t="s">
        <v>81</v>
      </c>
      <c r="N1718" s="34" t="s">
        <v>389</v>
      </c>
      <c r="O1718" s="38"/>
      <c r="P1718" s="34"/>
      <c r="Q1718" s="34"/>
      <c r="R1718" s="284"/>
      <c r="S1718" s="285"/>
      <c r="T1718" s="38"/>
      <c r="U1718" s="38"/>
      <c r="V1718" s="42"/>
      <c r="W1718" s="38"/>
      <c r="X1718" s="43"/>
      <c r="Y1718" s="271"/>
      <c r="Z1718" s="271"/>
      <c r="AA1718" s="271"/>
      <c r="AB1718" s="271"/>
    </row>
    <row r="1719" spans="1:28" ht="17">
      <c r="A1719" s="34">
        <f t="shared" si="38"/>
        <v>423</v>
      </c>
      <c r="B1719" s="279">
        <v>45969</v>
      </c>
      <c r="C1719" s="284" t="s">
        <v>6173</v>
      </c>
      <c r="D1719" s="280"/>
      <c r="E1719" s="34" t="s">
        <v>5403</v>
      </c>
      <c r="F1719" s="282" t="s">
        <v>24</v>
      </c>
      <c r="G1719" s="282"/>
      <c r="H1719" s="282"/>
      <c r="I1719" s="245" t="s">
        <v>26</v>
      </c>
      <c r="J1719" s="245" t="s">
        <v>27</v>
      </c>
      <c r="K1719" s="245" t="s">
        <v>388</v>
      </c>
      <c r="L1719" s="34" t="s">
        <v>29</v>
      </c>
      <c r="M1719" s="34" t="s">
        <v>203</v>
      </c>
      <c r="N1719" s="34" t="s">
        <v>389</v>
      </c>
      <c r="O1719" s="38"/>
      <c r="P1719" s="34"/>
      <c r="Q1719" s="34"/>
      <c r="R1719" s="284"/>
      <c r="S1719" s="285"/>
      <c r="T1719" s="38"/>
      <c r="U1719" s="38"/>
      <c r="V1719" s="42"/>
      <c r="W1719" s="38"/>
      <c r="X1719" s="43"/>
      <c r="Y1719" s="271"/>
      <c r="Z1719" s="271"/>
      <c r="AA1719" s="271"/>
      <c r="AB1719" s="271"/>
    </row>
    <row r="1720" spans="1:28" ht="17">
      <c r="A1720" s="34">
        <f t="shared" si="38"/>
        <v>424</v>
      </c>
      <c r="B1720" s="279">
        <v>45969</v>
      </c>
      <c r="C1720" s="284" t="s">
        <v>6174</v>
      </c>
      <c r="D1720" s="280"/>
      <c r="E1720" s="34"/>
      <c r="F1720" s="65"/>
      <c r="G1720" s="65"/>
      <c r="H1720" s="65"/>
      <c r="I1720" s="245" t="s">
        <v>48</v>
      </c>
      <c r="J1720" s="245" t="s">
        <v>27</v>
      </c>
      <c r="K1720" s="245" t="s">
        <v>388</v>
      </c>
      <c r="L1720" s="34" t="s">
        <v>49</v>
      </c>
      <c r="M1720" s="34" t="s">
        <v>361</v>
      </c>
      <c r="N1720" s="34" t="s">
        <v>389</v>
      </c>
      <c r="O1720" s="38"/>
      <c r="P1720" s="34"/>
      <c r="Q1720" s="34"/>
      <c r="R1720" s="284"/>
      <c r="S1720" s="285"/>
      <c r="T1720" s="38"/>
      <c r="U1720" s="38"/>
      <c r="V1720" s="42"/>
      <c r="W1720" s="38"/>
      <c r="X1720" s="43"/>
      <c r="Y1720" s="271"/>
      <c r="Z1720" s="271"/>
      <c r="AA1720" s="271"/>
      <c r="AB1720" s="271"/>
    </row>
    <row r="1721" spans="1:28" ht="17">
      <c r="A1721" s="34">
        <f t="shared" si="38"/>
        <v>425</v>
      </c>
      <c r="B1721" s="279">
        <v>45969</v>
      </c>
      <c r="C1721" s="284" t="s">
        <v>6175</v>
      </c>
      <c r="D1721" s="280"/>
      <c r="E1721" s="34"/>
      <c r="F1721" s="144"/>
      <c r="G1721" s="144"/>
      <c r="H1721" s="144"/>
      <c r="I1721" s="245" t="s">
        <v>48</v>
      </c>
      <c r="J1721" s="245" t="s">
        <v>38</v>
      </c>
      <c r="K1721" s="245" t="s">
        <v>388</v>
      </c>
      <c r="L1721" s="34" t="s">
        <v>107</v>
      </c>
      <c r="M1721" s="34" t="s">
        <v>161</v>
      </c>
      <c r="N1721" s="34" t="s">
        <v>389</v>
      </c>
      <c r="O1721" s="38"/>
      <c r="P1721" s="34"/>
      <c r="Q1721" s="49"/>
      <c r="R1721" s="284"/>
      <c r="S1721" s="285"/>
      <c r="T1721" s="38"/>
      <c r="U1721" s="38"/>
      <c r="V1721" s="42"/>
      <c r="W1721" s="38"/>
      <c r="X1721" s="43"/>
      <c r="Y1721" s="271"/>
      <c r="Z1721" s="271"/>
      <c r="AA1721" s="271"/>
      <c r="AB1721" s="271"/>
    </row>
    <row r="1722" spans="1:28" ht="17">
      <c r="A1722" s="34">
        <f t="shared" si="38"/>
        <v>426</v>
      </c>
      <c r="B1722" s="279">
        <v>45969</v>
      </c>
      <c r="C1722" s="284" t="s">
        <v>2591</v>
      </c>
      <c r="D1722" s="280"/>
      <c r="E1722" s="34" t="s">
        <v>5403</v>
      </c>
      <c r="F1722" s="282" t="s">
        <v>24</v>
      </c>
      <c r="G1722" s="282"/>
      <c r="H1722" s="282"/>
      <c r="I1722" s="245" t="s">
        <v>26</v>
      </c>
      <c r="J1722" s="245" t="s">
        <v>27</v>
      </c>
      <c r="K1722" s="245" t="s">
        <v>388</v>
      </c>
      <c r="L1722" s="34" t="s">
        <v>29</v>
      </c>
      <c r="M1722" s="34" t="s">
        <v>203</v>
      </c>
      <c r="N1722" s="34" t="s">
        <v>389</v>
      </c>
      <c r="O1722" s="38"/>
      <c r="P1722" s="34"/>
      <c r="Q1722" s="34"/>
      <c r="R1722" s="284"/>
      <c r="S1722" s="285"/>
      <c r="T1722" s="38"/>
      <c r="U1722" s="38"/>
      <c r="V1722" s="42"/>
      <c r="W1722" s="38"/>
      <c r="X1722" s="43"/>
      <c r="Y1722" s="271"/>
      <c r="Z1722" s="271"/>
      <c r="AA1722" s="271"/>
      <c r="AB1722" s="271"/>
    </row>
    <row r="1723" spans="1:28" ht="17">
      <c r="A1723" s="34">
        <f t="shared" si="38"/>
        <v>427</v>
      </c>
      <c r="B1723" s="279">
        <v>45969</v>
      </c>
      <c r="C1723" s="284" t="s">
        <v>6176</v>
      </c>
      <c r="D1723" s="280"/>
      <c r="E1723" s="34" t="s">
        <v>5735</v>
      </c>
      <c r="F1723" s="282" t="s">
        <v>5488</v>
      </c>
      <c r="G1723" s="282"/>
      <c r="H1723" s="282"/>
      <c r="I1723" s="245" t="s">
        <v>26</v>
      </c>
      <c r="J1723" s="245" t="s">
        <v>27</v>
      </c>
      <c r="K1723" s="245" t="s">
        <v>388</v>
      </c>
      <c r="L1723" s="34" t="s">
        <v>29</v>
      </c>
      <c r="M1723" s="34" t="s">
        <v>209</v>
      </c>
      <c r="N1723" s="34" t="s">
        <v>389</v>
      </c>
      <c r="O1723" s="38"/>
      <c r="P1723" s="34"/>
      <c r="Q1723" s="34"/>
      <c r="R1723" s="284"/>
      <c r="S1723" s="285"/>
      <c r="T1723" s="38"/>
      <c r="U1723" s="38"/>
      <c r="V1723" s="42"/>
      <c r="W1723" s="38"/>
      <c r="X1723" s="43"/>
      <c r="Y1723" s="271"/>
      <c r="Z1723" s="271"/>
      <c r="AA1723" s="271"/>
      <c r="AB1723" s="271"/>
    </row>
    <row r="1724" spans="1:28" ht="17">
      <c r="A1724" s="34">
        <f t="shared" si="38"/>
        <v>428</v>
      </c>
      <c r="B1724" s="279">
        <v>45969</v>
      </c>
      <c r="C1724" s="284" t="s">
        <v>418</v>
      </c>
      <c r="D1724" s="280"/>
      <c r="E1724" s="34" t="s">
        <v>5806</v>
      </c>
      <c r="F1724" s="364" t="s">
        <v>5795</v>
      </c>
      <c r="G1724" s="364"/>
      <c r="H1724" s="364"/>
      <c r="I1724" s="245" t="s">
        <v>26</v>
      </c>
      <c r="J1724" s="245" t="s">
        <v>38</v>
      </c>
      <c r="K1724" s="245" t="s">
        <v>388</v>
      </c>
      <c r="L1724" s="34" t="s">
        <v>107</v>
      </c>
      <c r="M1724" s="34" t="s">
        <v>161</v>
      </c>
      <c r="N1724" s="34" t="s">
        <v>389</v>
      </c>
      <c r="O1724" s="38"/>
      <c r="P1724" s="34"/>
      <c r="Q1724" s="34"/>
      <c r="R1724" s="284"/>
      <c r="S1724" s="285"/>
      <c r="T1724" s="38"/>
      <c r="U1724" s="38"/>
      <c r="V1724" s="42"/>
      <c r="W1724" s="38"/>
      <c r="X1724" s="43"/>
      <c r="Y1724" s="271"/>
      <c r="Z1724" s="271"/>
      <c r="AA1724" s="271"/>
      <c r="AB1724" s="271"/>
    </row>
    <row r="1725" spans="1:28" ht="17">
      <c r="A1725" s="34">
        <f t="shared" si="38"/>
        <v>429</v>
      </c>
      <c r="B1725" s="279">
        <v>45969</v>
      </c>
      <c r="C1725" s="284" t="s">
        <v>6177</v>
      </c>
      <c r="D1725" s="280"/>
      <c r="E1725" s="34"/>
      <c r="F1725" s="144"/>
      <c r="G1725" s="144"/>
      <c r="H1725" s="144"/>
      <c r="I1725" s="245" t="s">
        <v>48</v>
      </c>
      <c r="J1725" s="245" t="s">
        <v>38</v>
      </c>
      <c r="K1725" s="245" t="s">
        <v>388</v>
      </c>
      <c r="L1725" s="34" t="s">
        <v>107</v>
      </c>
      <c r="M1725" s="34" t="s">
        <v>161</v>
      </c>
      <c r="N1725" s="34" t="s">
        <v>389</v>
      </c>
      <c r="O1725" s="38"/>
      <c r="P1725" s="34"/>
      <c r="Q1725" s="34"/>
      <c r="R1725" s="284"/>
      <c r="S1725" s="285"/>
      <c r="T1725" s="38"/>
      <c r="U1725" s="38"/>
      <c r="V1725" s="42"/>
      <c r="W1725" s="38"/>
      <c r="X1725" s="43"/>
      <c r="Y1725" s="271"/>
      <c r="Z1725" s="271"/>
      <c r="AA1725" s="271"/>
      <c r="AB1725" s="271"/>
    </row>
    <row r="1726" spans="1:28" ht="17">
      <c r="A1726" s="34">
        <f t="shared" si="38"/>
        <v>430</v>
      </c>
      <c r="B1726" s="279">
        <v>45969</v>
      </c>
      <c r="C1726" s="284" t="s">
        <v>6178</v>
      </c>
      <c r="D1726" s="280"/>
      <c r="E1726" s="34" t="s">
        <v>5239</v>
      </c>
      <c r="F1726" s="282" t="s">
        <v>4746</v>
      </c>
      <c r="G1726" s="282"/>
      <c r="H1726" s="282"/>
      <c r="I1726" s="245" t="s">
        <v>26</v>
      </c>
      <c r="J1726" s="245" t="s">
        <v>27</v>
      </c>
      <c r="K1726" s="245" t="s">
        <v>388</v>
      </c>
      <c r="L1726" s="34" t="s">
        <v>107</v>
      </c>
      <c r="M1726" s="34" t="s">
        <v>81</v>
      </c>
      <c r="N1726" s="34" t="s">
        <v>389</v>
      </c>
      <c r="O1726" s="38"/>
      <c r="P1726" s="34"/>
      <c r="Q1726" s="34"/>
      <c r="R1726" s="284"/>
      <c r="S1726" s="285"/>
      <c r="T1726" s="38"/>
      <c r="U1726" s="38"/>
      <c r="V1726" s="42"/>
      <c r="W1726" s="38"/>
      <c r="X1726" s="43"/>
      <c r="Y1726" s="271"/>
      <c r="Z1726" s="271"/>
      <c r="AA1726" s="271"/>
      <c r="AB1726" s="271"/>
    </row>
    <row r="1727" spans="1:28" ht="17">
      <c r="A1727" s="34">
        <f t="shared" si="38"/>
        <v>431</v>
      </c>
      <c r="B1727" s="279">
        <v>45969</v>
      </c>
      <c r="C1727" s="284" t="s">
        <v>510</v>
      </c>
      <c r="D1727" s="280"/>
      <c r="E1727" s="34" t="s">
        <v>6179</v>
      </c>
      <c r="F1727" s="282" t="s">
        <v>6142</v>
      </c>
      <c r="G1727" s="282"/>
      <c r="H1727" s="282"/>
      <c r="I1727" s="245" t="s">
        <v>26</v>
      </c>
      <c r="J1727" s="245" t="s">
        <v>27</v>
      </c>
      <c r="K1727" s="245" t="s">
        <v>388</v>
      </c>
      <c r="L1727" s="34" t="s">
        <v>29</v>
      </c>
      <c r="M1727" s="34" t="s">
        <v>2244</v>
      </c>
      <c r="N1727" s="34" t="s">
        <v>389</v>
      </c>
      <c r="O1727" s="38"/>
      <c r="P1727" s="34"/>
      <c r="Q1727" s="34"/>
      <c r="R1727" s="284"/>
      <c r="S1727" s="285"/>
      <c r="T1727" s="38"/>
      <c r="U1727" s="38"/>
      <c r="V1727" s="42"/>
      <c r="W1727" s="38"/>
      <c r="X1727" s="43"/>
      <c r="Y1727" s="271"/>
      <c r="Z1727" s="271"/>
      <c r="AA1727" s="271"/>
      <c r="AB1727" s="271"/>
    </row>
    <row r="1728" spans="1:28" ht="17">
      <c r="A1728" s="34">
        <f t="shared" si="38"/>
        <v>432</v>
      </c>
      <c r="B1728" s="279">
        <v>45970</v>
      </c>
      <c r="C1728" s="284" t="s">
        <v>6180</v>
      </c>
      <c r="D1728" s="280"/>
      <c r="E1728" s="85" t="s">
        <v>5625</v>
      </c>
      <c r="F1728" s="144" t="s">
        <v>4273</v>
      </c>
      <c r="G1728" s="144"/>
      <c r="H1728" s="144"/>
      <c r="I1728" s="245" t="s">
        <v>26</v>
      </c>
      <c r="J1728" s="245" t="s">
        <v>38</v>
      </c>
      <c r="K1728" s="245" t="s">
        <v>391</v>
      </c>
      <c r="L1728" s="34" t="s">
        <v>107</v>
      </c>
      <c r="M1728" s="34" t="s">
        <v>4324</v>
      </c>
      <c r="N1728" s="34" t="s">
        <v>234</v>
      </c>
      <c r="O1728" s="38" t="s">
        <v>4264</v>
      </c>
      <c r="P1728" s="34"/>
      <c r="Q1728" s="34"/>
      <c r="R1728" s="284" t="s">
        <v>4364</v>
      </c>
      <c r="S1728" s="285"/>
      <c r="T1728" s="38"/>
      <c r="U1728" s="38"/>
      <c r="V1728" s="42"/>
      <c r="W1728" s="38"/>
      <c r="X1728" s="43"/>
      <c r="Y1728" s="271"/>
      <c r="Z1728" s="271"/>
      <c r="AA1728" s="271"/>
      <c r="AB1728" s="271"/>
    </row>
    <row r="1729" spans="1:28" ht="17">
      <c r="A1729" s="34">
        <f t="shared" si="38"/>
        <v>433</v>
      </c>
      <c r="B1729" s="279">
        <v>45970</v>
      </c>
      <c r="C1729" s="284" t="s">
        <v>6181</v>
      </c>
      <c r="D1729" s="292"/>
      <c r="E1729" s="34" t="s">
        <v>5625</v>
      </c>
      <c r="F1729" s="144" t="s">
        <v>4273</v>
      </c>
      <c r="G1729" s="144"/>
      <c r="H1729" s="144"/>
      <c r="I1729" s="245" t="s">
        <v>26</v>
      </c>
      <c r="J1729" s="245" t="s">
        <v>38</v>
      </c>
      <c r="K1729" s="245" t="s">
        <v>391</v>
      </c>
      <c r="L1729" s="34" t="s">
        <v>107</v>
      </c>
      <c r="M1729" s="34" t="s">
        <v>161</v>
      </c>
      <c r="N1729" s="34" t="s">
        <v>234</v>
      </c>
      <c r="O1729" s="38" t="s">
        <v>32</v>
      </c>
      <c r="P1729" s="34"/>
      <c r="Q1729" s="34"/>
      <c r="R1729" s="284" t="s">
        <v>4364</v>
      </c>
      <c r="S1729" s="285"/>
      <c r="T1729" s="38"/>
      <c r="U1729" s="38"/>
      <c r="V1729" s="286"/>
      <c r="W1729" s="38"/>
      <c r="X1729" s="43"/>
      <c r="Y1729" s="271"/>
      <c r="Z1729" s="271"/>
      <c r="AA1729" s="271"/>
      <c r="AB1729" s="271"/>
    </row>
    <row r="1730" spans="1:28" ht="17">
      <c r="A1730" s="34">
        <f t="shared" si="38"/>
        <v>434</v>
      </c>
      <c r="B1730" s="279">
        <v>45970</v>
      </c>
      <c r="C1730" s="284" t="s">
        <v>6182</v>
      </c>
      <c r="D1730" s="280"/>
      <c r="E1730" s="34" t="s">
        <v>5625</v>
      </c>
      <c r="F1730" s="144" t="s">
        <v>4273</v>
      </c>
      <c r="G1730" s="144"/>
      <c r="H1730" s="144"/>
      <c r="I1730" s="245" t="s">
        <v>26</v>
      </c>
      <c r="J1730" s="245" t="s">
        <v>38</v>
      </c>
      <c r="K1730" s="245" t="s">
        <v>391</v>
      </c>
      <c r="L1730" s="34" t="s">
        <v>107</v>
      </c>
      <c r="M1730" s="34" t="s">
        <v>161</v>
      </c>
      <c r="N1730" s="34" t="s">
        <v>234</v>
      </c>
      <c r="O1730" s="38" t="s">
        <v>4264</v>
      </c>
      <c r="P1730" s="34"/>
      <c r="Q1730" s="34"/>
      <c r="R1730" s="284" t="s">
        <v>6017</v>
      </c>
      <c r="S1730" s="285"/>
      <c r="T1730" s="38"/>
      <c r="U1730" s="38"/>
      <c r="V1730" s="42"/>
      <c r="W1730" s="38"/>
      <c r="X1730" s="43"/>
      <c r="Y1730" s="271"/>
      <c r="Z1730" s="271"/>
      <c r="AA1730" s="271"/>
      <c r="AB1730" s="271"/>
    </row>
    <row r="1731" spans="1:28" ht="17">
      <c r="A1731" s="34">
        <f t="shared" si="38"/>
        <v>435</v>
      </c>
      <c r="B1731" s="279">
        <v>45970</v>
      </c>
      <c r="C1731" s="284" t="s">
        <v>6183</v>
      </c>
      <c r="D1731" s="280"/>
      <c r="E1731" s="34" t="s">
        <v>5447</v>
      </c>
      <c r="F1731" s="291" t="s">
        <v>4252</v>
      </c>
      <c r="G1731" s="291"/>
      <c r="H1731" s="291"/>
      <c r="I1731" s="245" t="s">
        <v>26</v>
      </c>
      <c r="J1731" s="245" t="s">
        <v>27</v>
      </c>
      <c r="K1731" s="245" t="s">
        <v>390</v>
      </c>
      <c r="L1731" s="34" t="s">
        <v>29</v>
      </c>
      <c r="M1731" s="34" t="s">
        <v>91</v>
      </c>
      <c r="N1731" s="34" t="s">
        <v>389</v>
      </c>
      <c r="O1731" s="38"/>
      <c r="P1731" s="34"/>
      <c r="Q1731" s="34"/>
      <c r="R1731" s="284"/>
      <c r="S1731" s="391"/>
      <c r="T1731" s="38"/>
      <c r="U1731" s="38"/>
      <c r="V1731" s="42"/>
      <c r="W1731" s="38"/>
      <c r="X1731" s="43"/>
      <c r="Y1731" s="271"/>
      <c r="Z1731" s="271"/>
      <c r="AA1731" s="271"/>
      <c r="AB1731" s="271"/>
    </row>
    <row r="1732" spans="1:28" ht="17">
      <c r="A1732" s="34">
        <f t="shared" si="38"/>
        <v>436</v>
      </c>
      <c r="B1732" s="279">
        <v>45970</v>
      </c>
      <c r="C1732" s="284" t="s">
        <v>1138</v>
      </c>
      <c r="D1732" s="280"/>
      <c r="E1732" s="34" t="s">
        <v>5778</v>
      </c>
      <c r="F1732" s="282" t="s">
        <v>24</v>
      </c>
      <c r="G1732" s="282"/>
      <c r="H1732" s="282"/>
      <c r="I1732" s="245" t="s">
        <v>26</v>
      </c>
      <c r="J1732" s="245" t="s">
        <v>27</v>
      </c>
      <c r="K1732" s="245" t="s">
        <v>391</v>
      </c>
      <c r="L1732" s="34" t="s">
        <v>29</v>
      </c>
      <c r="M1732" s="34" t="s">
        <v>203</v>
      </c>
      <c r="N1732" s="34" t="s">
        <v>234</v>
      </c>
      <c r="O1732" s="38" t="s">
        <v>32</v>
      </c>
      <c r="P1732" s="34" t="s">
        <v>102</v>
      </c>
      <c r="Q1732" s="44">
        <v>45982</v>
      </c>
      <c r="R1732" s="284" t="s">
        <v>4344</v>
      </c>
      <c r="S1732" s="285" t="s">
        <v>6184</v>
      </c>
      <c r="T1732" s="38" t="s">
        <v>32</v>
      </c>
      <c r="U1732" s="38" t="s">
        <v>44</v>
      </c>
      <c r="V1732" s="286" t="s">
        <v>6185</v>
      </c>
      <c r="W1732" s="38" t="s">
        <v>27</v>
      </c>
      <c r="X1732" s="43"/>
      <c r="Y1732" s="271"/>
      <c r="Z1732" s="271"/>
      <c r="AA1732" s="271"/>
      <c r="AB1732" s="271"/>
    </row>
    <row r="1733" spans="1:28" ht="17">
      <c r="A1733" s="34">
        <f t="shared" si="38"/>
        <v>437</v>
      </c>
      <c r="B1733" s="279">
        <v>45970</v>
      </c>
      <c r="C1733" s="284" t="s">
        <v>364</v>
      </c>
      <c r="D1733" s="392"/>
      <c r="E1733" s="34" t="s">
        <v>6186</v>
      </c>
      <c r="F1733" s="282" t="s">
        <v>6142</v>
      </c>
      <c r="G1733" s="282"/>
      <c r="H1733" s="282"/>
      <c r="I1733" s="245" t="s">
        <v>26</v>
      </c>
      <c r="J1733" s="245" t="s">
        <v>38</v>
      </c>
      <c r="K1733" s="245" t="s">
        <v>391</v>
      </c>
      <c r="L1733" s="34" t="s">
        <v>107</v>
      </c>
      <c r="M1733" s="34" t="s">
        <v>161</v>
      </c>
      <c r="N1733" s="34" t="s">
        <v>221</v>
      </c>
      <c r="O1733" s="38"/>
      <c r="P1733" s="34"/>
      <c r="Q1733" s="34"/>
      <c r="R1733" s="284"/>
      <c r="S1733" s="285"/>
      <c r="T1733" s="38"/>
      <c r="U1733" s="38"/>
      <c r="V1733" s="42"/>
      <c r="W1733" s="38"/>
      <c r="X1733" s="43"/>
      <c r="Y1733" s="271"/>
      <c r="Z1733" s="271"/>
      <c r="AA1733" s="271"/>
      <c r="AB1733" s="271"/>
    </row>
    <row r="1734" spans="1:28" ht="17">
      <c r="A1734" s="34">
        <f t="shared" si="38"/>
        <v>438</v>
      </c>
      <c r="B1734" s="279">
        <v>45970</v>
      </c>
      <c r="C1734" s="284" t="s">
        <v>6187</v>
      </c>
      <c r="D1734" s="393"/>
      <c r="E1734" s="34"/>
      <c r="F1734" s="65"/>
      <c r="G1734" s="65"/>
      <c r="H1734" s="65"/>
      <c r="I1734" s="245" t="s">
        <v>48</v>
      </c>
      <c r="J1734" s="245" t="s">
        <v>27</v>
      </c>
      <c r="K1734" s="245" t="s">
        <v>391</v>
      </c>
      <c r="L1734" s="34" t="s">
        <v>29</v>
      </c>
      <c r="M1734" s="34" t="s">
        <v>212</v>
      </c>
      <c r="N1734" s="34" t="s">
        <v>234</v>
      </c>
      <c r="O1734" s="38" t="s">
        <v>4264</v>
      </c>
      <c r="P1734" s="34"/>
      <c r="Q1734" s="34"/>
      <c r="R1734" s="284" t="s">
        <v>4508</v>
      </c>
      <c r="S1734" s="285"/>
      <c r="T1734" s="38"/>
      <c r="U1734" s="38"/>
      <c r="V1734" s="42"/>
      <c r="W1734" s="38"/>
      <c r="X1734" s="43"/>
      <c r="Y1734" s="271"/>
      <c r="Z1734" s="271"/>
      <c r="AA1734" s="271"/>
      <c r="AB1734" s="271"/>
    </row>
    <row r="1735" spans="1:28" ht="17">
      <c r="A1735" s="34">
        <f t="shared" si="38"/>
        <v>439</v>
      </c>
      <c r="B1735" s="279">
        <v>45970</v>
      </c>
      <c r="C1735" s="284" t="s">
        <v>6188</v>
      </c>
      <c r="D1735" s="280"/>
      <c r="E1735" s="34" t="s">
        <v>5731</v>
      </c>
      <c r="F1735" s="282" t="s">
        <v>24</v>
      </c>
      <c r="G1735" s="282"/>
      <c r="H1735" s="282"/>
      <c r="I1735" s="245" t="s">
        <v>26</v>
      </c>
      <c r="J1735" s="245" t="s">
        <v>27</v>
      </c>
      <c r="K1735" s="245" t="s">
        <v>391</v>
      </c>
      <c r="L1735" s="34" t="s">
        <v>29</v>
      </c>
      <c r="M1735" s="34" t="s">
        <v>203</v>
      </c>
      <c r="N1735" s="34" t="s">
        <v>389</v>
      </c>
      <c r="O1735" s="38"/>
      <c r="P1735" s="34"/>
      <c r="Q1735" s="34"/>
      <c r="R1735" s="284"/>
      <c r="S1735" s="285"/>
      <c r="T1735" s="38"/>
      <c r="U1735" s="38"/>
      <c r="V1735" s="42"/>
      <c r="W1735" s="38"/>
      <c r="X1735" s="43"/>
      <c r="Y1735" s="271"/>
      <c r="Z1735" s="271"/>
      <c r="AA1735" s="271"/>
      <c r="AB1735" s="271"/>
    </row>
    <row r="1736" spans="1:28" ht="17">
      <c r="A1736" s="34">
        <f t="shared" si="38"/>
        <v>440</v>
      </c>
      <c r="B1736" s="279">
        <v>45970</v>
      </c>
      <c r="C1736" s="284" t="s">
        <v>178</v>
      </c>
      <c r="D1736" s="280"/>
      <c r="E1736" s="34" t="s">
        <v>6101</v>
      </c>
      <c r="F1736" s="291" t="s">
        <v>4252</v>
      </c>
      <c r="G1736" s="291"/>
      <c r="H1736" s="291"/>
      <c r="I1736" s="245" t="s">
        <v>26</v>
      </c>
      <c r="J1736" s="245" t="s">
        <v>27</v>
      </c>
      <c r="K1736" s="245" t="s">
        <v>391</v>
      </c>
      <c r="L1736" s="34" t="s">
        <v>29</v>
      </c>
      <c r="M1736" s="34" t="s">
        <v>217</v>
      </c>
      <c r="N1736" s="34" t="s">
        <v>234</v>
      </c>
      <c r="O1736" s="38" t="s">
        <v>32</v>
      </c>
      <c r="P1736" s="34"/>
      <c r="Q1736" s="34"/>
      <c r="R1736" s="284" t="s">
        <v>6189</v>
      </c>
      <c r="S1736" s="285" t="s">
        <v>6190</v>
      </c>
      <c r="T1736" s="38"/>
      <c r="U1736" s="38"/>
      <c r="V1736" s="286"/>
      <c r="W1736" s="38"/>
      <c r="X1736" s="43"/>
      <c r="Y1736" s="271"/>
      <c r="Z1736" s="271"/>
      <c r="AA1736" s="271"/>
      <c r="AB1736" s="271"/>
    </row>
    <row r="1737" spans="1:28" ht="17">
      <c r="A1737" s="34">
        <f t="shared" si="38"/>
        <v>441</v>
      </c>
      <c r="B1737" s="279">
        <v>45970</v>
      </c>
      <c r="C1737" s="284" t="s">
        <v>410</v>
      </c>
      <c r="D1737" s="280"/>
      <c r="E1737" s="34"/>
      <c r="F1737" s="144"/>
      <c r="G1737" s="144"/>
      <c r="H1737" s="144"/>
      <c r="I1737" s="245"/>
      <c r="J1737" s="245"/>
      <c r="K1737" s="245"/>
      <c r="L1737" s="34" t="s">
        <v>60</v>
      </c>
      <c r="M1737" s="34" t="s">
        <v>229</v>
      </c>
      <c r="N1737" s="34"/>
      <c r="O1737" s="38" t="s">
        <v>4264</v>
      </c>
      <c r="P1737" s="34" t="s">
        <v>6191</v>
      </c>
      <c r="Q1737" s="44">
        <v>45970</v>
      </c>
      <c r="R1737" s="284" t="s">
        <v>4344</v>
      </c>
      <c r="S1737" s="285"/>
      <c r="T1737" s="38" t="s">
        <v>4264</v>
      </c>
      <c r="U1737" s="38" t="s">
        <v>44</v>
      </c>
      <c r="V1737" s="42" t="s">
        <v>6192</v>
      </c>
      <c r="W1737" s="38" t="s">
        <v>27</v>
      </c>
      <c r="X1737" s="43"/>
      <c r="Y1737" s="271"/>
      <c r="Z1737" s="271"/>
      <c r="AA1737" s="271"/>
      <c r="AB1737" s="271"/>
    </row>
    <row r="1738" spans="1:28" ht="17">
      <c r="A1738" s="34">
        <f t="shared" si="38"/>
        <v>442</v>
      </c>
      <c r="B1738" s="279">
        <v>45970</v>
      </c>
      <c r="C1738" s="284" t="s">
        <v>6193</v>
      </c>
      <c r="D1738" s="280"/>
      <c r="E1738" s="34"/>
      <c r="F1738" s="65"/>
      <c r="G1738" s="65"/>
      <c r="H1738" s="65"/>
      <c r="I1738" s="245"/>
      <c r="J1738" s="245"/>
      <c r="K1738" s="245"/>
      <c r="L1738" s="34" t="s">
        <v>62</v>
      </c>
      <c r="M1738" s="34" t="s">
        <v>5817</v>
      </c>
      <c r="N1738" s="34"/>
      <c r="O1738" s="38" t="s">
        <v>4264</v>
      </c>
      <c r="P1738" s="34"/>
      <c r="Q1738" s="34"/>
      <c r="R1738" s="284" t="s">
        <v>4344</v>
      </c>
      <c r="S1738" s="285"/>
      <c r="T1738" s="38"/>
      <c r="U1738" s="38"/>
      <c r="V1738" s="42"/>
      <c r="W1738" s="38"/>
      <c r="X1738" s="43"/>
      <c r="Y1738" s="271"/>
      <c r="Z1738" s="271"/>
      <c r="AA1738" s="271"/>
      <c r="AB1738" s="271"/>
    </row>
    <row r="1739" spans="1:28" ht="17">
      <c r="A1739" s="34">
        <f t="shared" si="38"/>
        <v>443</v>
      </c>
      <c r="B1739" s="279">
        <v>45970</v>
      </c>
      <c r="C1739" s="284" t="s">
        <v>6194</v>
      </c>
      <c r="D1739" s="280"/>
      <c r="E1739" s="34" t="s">
        <v>5340</v>
      </c>
      <c r="F1739" s="144" t="s">
        <v>5789</v>
      </c>
      <c r="G1739" s="144"/>
      <c r="H1739" s="144"/>
      <c r="I1739" s="245" t="s">
        <v>26</v>
      </c>
      <c r="J1739" s="245" t="s">
        <v>27</v>
      </c>
      <c r="K1739" s="245" t="s">
        <v>390</v>
      </c>
      <c r="L1739" s="34" t="s">
        <v>29</v>
      </c>
      <c r="M1739" s="34" t="s">
        <v>91</v>
      </c>
      <c r="N1739" s="34" t="s">
        <v>227</v>
      </c>
      <c r="O1739" s="38" t="s">
        <v>4264</v>
      </c>
      <c r="P1739" s="34"/>
      <c r="Q1739" s="34"/>
      <c r="R1739" s="284" t="s">
        <v>4364</v>
      </c>
      <c r="S1739" s="285"/>
      <c r="T1739" s="38"/>
      <c r="U1739" s="38"/>
      <c r="V1739" s="42"/>
      <c r="W1739" s="38"/>
      <c r="X1739" s="43"/>
      <c r="Y1739" s="271"/>
      <c r="Z1739" s="271"/>
      <c r="AA1739" s="271"/>
      <c r="AB1739" s="271"/>
    </row>
    <row r="1740" spans="1:28" ht="17">
      <c r="A1740" s="131">
        <f t="shared" si="38"/>
        <v>444</v>
      </c>
      <c r="B1740" s="316">
        <v>45970</v>
      </c>
      <c r="C1740" s="328" t="s">
        <v>6195</v>
      </c>
      <c r="D1740" s="321"/>
      <c r="E1740" s="131"/>
      <c r="F1740" s="394"/>
      <c r="G1740" s="394"/>
      <c r="H1740" s="394"/>
      <c r="I1740" s="376" t="s">
        <v>48</v>
      </c>
      <c r="J1740" s="376" t="s">
        <v>27</v>
      </c>
      <c r="K1740" s="376" t="s">
        <v>391</v>
      </c>
      <c r="L1740" s="131" t="s">
        <v>29</v>
      </c>
      <c r="M1740" s="131" t="s">
        <v>91</v>
      </c>
      <c r="N1740" s="131" t="s">
        <v>227</v>
      </c>
      <c r="O1740" s="133" t="s">
        <v>32</v>
      </c>
      <c r="P1740" s="131"/>
      <c r="Q1740" s="131"/>
      <c r="R1740" s="328"/>
      <c r="S1740" s="302" t="s">
        <v>6196</v>
      </c>
      <c r="T1740" s="133"/>
      <c r="U1740" s="133"/>
      <c r="V1740" s="318"/>
      <c r="W1740" s="133"/>
      <c r="X1740" s="319"/>
      <c r="Y1740" s="320"/>
      <c r="Z1740" s="320"/>
      <c r="AA1740" s="320"/>
      <c r="AB1740" s="320"/>
    </row>
    <row r="1741" spans="1:28" ht="17">
      <c r="A1741" s="34">
        <f t="shared" si="38"/>
        <v>445</v>
      </c>
      <c r="B1741" s="279">
        <v>45970</v>
      </c>
      <c r="C1741" s="34"/>
      <c r="D1741" s="280"/>
      <c r="E1741" s="34"/>
      <c r="F1741" s="65"/>
      <c r="G1741" s="65"/>
      <c r="H1741" s="65"/>
      <c r="I1741" s="245"/>
      <c r="J1741" s="245"/>
      <c r="K1741" s="245"/>
      <c r="L1741" s="34" t="s">
        <v>62</v>
      </c>
      <c r="M1741" s="34" t="s">
        <v>203</v>
      </c>
      <c r="N1741" s="34"/>
      <c r="O1741" s="38" t="s">
        <v>4264</v>
      </c>
      <c r="P1741" s="34"/>
      <c r="Q1741" s="34"/>
      <c r="R1741" s="284" t="s">
        <v>4364</v>
      </c>
      <c r="S1741" s="285"/>
      <c r="T1741" s="38"/>
      <c r="U1741" s="38"/>
      <c r="V1741" s="42"/>
      <c r="W1741" s="38"/>
      <c r="X1741" s="43"/>
      <c r="Y1741" s="271"/>
      <c r="Z1741" s="271"/>
      <c r="AA1741" s="271"/>
      <c r="AB1741" s="271"/>
    </row>
    <row r="1742" spans="1:28" ht="34">
      <c r="A1742" s="34">
        <f t="shared" si="38"/>
        <v>446</v>
      </c>
      <c r="B1742" s="279">
        <v>45970</v>
      </c>
      <c r="C1742" s="34" t="s">
        <v>3127</v>
      </c>
      <c r="D1742" s="280"/>
      <c r="E1742" s="34"/>
      <c r="F1742" s="65"/>
      <c r="G1742" s="65"/>
      <c r="H1742" s="65"/>
      <c r="I1742" s="245"/>
      <c r="J1742" s="245"/>
      <c r="K1742" s="245"/>
      <c r="L1742" s="34" t="s">
        <v>62</v>
      </c>
      <c r="M1742" s="34" t="s">
        <v>161</v>
      </c>
      <c r="N1742" s="34"/>
      <c r="O1742" s="38" t="s">
        <v>32</v>
      </c>
      <c r="P1742" s="34"/>
      <c r="Q1742" s="34"/>
      <c r="R1742" s="284" t="s">
        <v>6197</v>
      </c>
      <c r="S1742" s="285" t="s">
        <v>6198</v>
      </c>
      <c r="T1742" s="38"/>
      <c r="U1742" s="38"/>
      <c r="V1742" s="286"/>
      <c r="W1742" s="38"/>
      <c r="X1742" s="43"/>
      <c r="Y1742" s="271"/>
      <c r="Z1742" s="271"/>
      <c r="AA1742" s="271"/>
      <c r="AB1742" s="271"/>
    </row>
    <row r="1743" spans="1:28" ht="16">
      <c r="A1743" s="34">
        <f t="shared" si="38"/>
        <v>447</v>
      </c>
      <c r="B1743" s="279">
        <v>45970</v>
      </c>
      <c r="C1743" s="34" t="s">
        <v>6199</v>
      </c>
      <c r="D1743" s="280"/>
      <c r="E1743" s="34" t="s">
        <v>3996</v>
      </c>
      <c r="F1743" s="144" t="s">
        <v>4273</v>
      </c>
      <c r="G1743" s="144"/>
      <c r="H1743" s="144"/>
      <c r="I1743" s="245" t="s">
        <v>26</v>
      </c>
      <c r="J1743" s="245" t="s">
        <v>38</v>
      </c>
      <c r="K1743" s="245" t="s">
        <v>390</v>
      </c>
      <c r="L1743" s="34" t="s">
        <v>107</v>
      </c>
      <c r="M1743" s="34" t="s">
        <v>161</v>
      </c>
      <c r="N1743" s="34" t="s">
        <v>221</v>
      </c>
      <c r="O1743" s="38"/>
      <c r="P1743" s="34"/>
      <c r="Q1743" s="34"/>
      <c r="R1743" s="284"/>
      <c r="S1743" s="285"/>
      <c r="T1743" s="38"/>
      <c r="U1743" s="38"/>
      <c r="V1743" s="42"/>
      <c r="W1743" s="38"/>
      <c r="X1743" s="43"/>
      <c r="Y1743" s="271"/>
      <c r="Z1743" s="271"/>
      <c r="AA1743" s="271"/>
      <c r="AB1743" s="271"/>
    </row>
    <row r="1744" spans="1:28" ht="16">
      <c r="A1744" s="34">
        <f t="shared" si="38"/>
        <v>448</v>
      </c>
      <c r="B1744" s="279">
        <v>45970</v>
      </c>
      <c r="C1744" s="34" t="s">
        <v>6200</v>
      </c>
      <c r="D1744" s="280"/>
      <c r="E1744" s="34"/>
      <c r="F1744" s="65"/>
      <c r="G1744" s="65"/>
      <c r="H1744" s="65"/>
      <c r="I1744" s="245" t="s">
        <v>48</v>
      </c>
      <c r="J1744" s="245" t="s">
        <v>27</v>
      </c>
      <c r="K1744" s="245" t="s">
        <v>390</v>
      </c>
      <c r="L1744" s="34" t="s">
        <v>107</v>
      </c>
      <c r="M1744" s="34"/>
      <c r="N1744" s="34" t="s">
        <v>110</v>
      </c>
      <c r="O1744" s="38"/>
      <c r="P1744" s="34"/>
      <c r="Q1744" s="34"/>
      <c r="R1744" s="284"/>
      <c r="S1744" s="285"/>
      <c r="T1744" s="38"/>
      <c r="U1744" s="38"/>
      <c r="V1744" s="42"/>
      <c r="W1744" s="38"/>
      <c r="X1744" s="43"/>
      <c r="Y1744" s="271"/>
      <c r="Z1744" s="271"/>
      <c r="AA1744" s="271"/>
      <c r="AB1744" s="271"/>
    </row>
    <row r="1745" spans="1:28" ht="16">
      <c r="A1745" s="34">
        <f t="shared" si="38"/>
        <v>449</v>
      </c>
      <c r="B1745" s="279">
        <v>45970</v>
      </c>
      <c r="C1745" s="34" t="s">
        <v>4709</v>
      </c>
      <c r="D1745" s="280"/>
      <c r="E1745" s="34" t="s">
        <v>5737</v>
      </c>
      <c r="F1745" s="282" t="s">
        <v>5471</v>
      </c>
      <c r="G1745" s="282"/>
      <c r="H1745" s="282"/>
      <c r="I1745" s="245" t="s">
        <v>26</v>
      </c>
      <c r="J1745" s="245" t="s">
        <v>27</v>
      </c>
      <c r="K1745" s="245" t="s">
        <v>390</v>
      </c>
      <c r="L1745" s="34" t="s">
        <v>29</v>
      </c>
      <c r="M1745" s="34" t="s">
        <v>203</v>
      </c>
      <c r="N1745" s="34" t="s">
        <v>389</v>
      </c>
      <c r="O1745" s="38"/>
      <c r="P1745" s="34"/>
      <c r="Q1745" s="34"/>
      <c r="R1745" s="284"/>
      <c r="S1745" s="285"/>
      <c r="T1745" s="38"/>
      <c r="U1745" s="38"/>
      <c r="V1745" s="42"/>
      <c r="W1745" s="38"/>
      <c r="X1745" s="43"/>
      <c r="Y1745" s="271"/>
      <c r="Z1745" s="271"/>
      <c r="AA1745" s="271"/>
      <c r="AB1745" s="271"/>
    </row>
    <row r="1746" spans="1:28" ht="17">
      <c r="A1746" s="34">
        <f t="shared" si="38"/>
        <v>450</v>
      </c>
      <c r="B1746" s="279">
        <v>45970</v>
      </c>
      <c r="C1746" s="34" t="s">
        <v>6201</v>
      </c>
      <c r="D1746" s="280"/>
      <c r="E1746" s="34" t="s">
        <v>2128</v>
      </c>
      <c r="F1746" s="282" t="s">
        <v>6202</v>
      </c>
      <c r="G1746" s="282"/>
      <c r="H1746" s="282"/>
      <c r="I1746" s="245" t="s">
        <v>26</v>
      </c>
      <c r="J1746" s="245" t="s">
        <v>27</v>
      </c>
      <c r="K1746" s="245" t="s">
        <v>390</v>
      </c>
      <c r="L1746" s="34" t="s">
        <v>107</v>
      </c>
      <c r="M1746" s="34" t="s">
        <v>5817</v>
      </c>
      <c r="N1746" s="34" t="s">
        <v>227</v>
      </c>
      <c r="O1746" s="38" t="s">
        <v>32</v>
      </c>
      <c r="P1746" s="34"/>
      <c r="Q1746" s="34"/>
      <c r="R1746" s="284" t="s">
        <v>4364</v>
      </c>
      <c r="S1746" s="285"/>
      <c r="T1746" s="38"/>
      <c r="U1746" s="38"/>
      <c r="V1746" s="286"/>
      <c r="W1746" s="38"/>
      <c r="X1746" s="43"/>
      <c r="Y1746" s="271"/>
      <c r="Z1746" s="271"/>
      <c r="AA1746" s="271"/>
      <c r="AB1746" s="271"/>
    </row>
    <row r="1747" spans="1:28" ht="22.5" customHeight="1">
      <c r="A1747" s="34">
        <f t="shared" si="38"/>
        <v>451</v>
      </c>
      <c r="B1747" s="279">
        <v>45970</v>
      </c>
      <c r="C1747" s="34" t="s">
        <v>6203</v>
      </c>
      <c r="D1747" s="280"/>
      <c r="E1747" s="34" t="s">
        <v>5763</v>
      </c>
      <c r="F1747" s="282" t="s">
        <v>5758</v>
      </c>
      <c r="G1747" s="282"/>
      <c r="H1747" s="282"/>
      <c r="I1747" s="245" t="s">
        <v>26</v>
      </c>
      <c r="J1747" s="245" t="s">
        <v>27</v>
      </c>
      <c r="K1747" s="245" t="s">
        <v>390</v>
      </c>
      <c r="L1747" s="34" t="s">
        <v>29</v>
      </c>
      <c r="M1747" s="34" t="s">
        <v>361</v>
      </c>
      <c r="N1747" s="34" t="s">
        <v>389</v>
      </c>
      <c r="O1747" s="38"/>
      <c r="P1747" s="34"/>
      <c r="Q1747" s="34"/>
      <c r="R1747" s="284"/>
      <c r="S1747" s="285"/>
      <c r="T1747" s="38"/>
      <c r="U1747" s="38"/>
      <c r="V1747" s="42"/>
      <c r="W1747" s="38"/>
      <c r="X1747" s="43"/>
      <c r="Y1747" s="271"/>
      <c r="Z1747" s="271"/>
      <c r="AA1747" s="271"/>
      <c r="AB1747" s="271"/>
    </row>
    <row r="1748" spans="1:28" ht="17">
      <c r="A1748" s="34">
        <f t="shared" si="38"/>
        <v>452</v>
      </c>
      <c r="B1748" s="279">
        <v>45970</v>
      </c>
      <c r="C1748" s="34" t="s">
        <v>6204</v>
      </c>
      <c r="D1748" s="280"/>
      <c r="E1748" s="34" t="s">
        <v>5625</v>
      </c>
      <c r="F1748" s="144" t="s">
        <v>4273</v>
      </c>
      <c r="G1748" s="144"/>
      <c r="H1748" s="144"/>
      <c r="I1748" s="245" t="s">
        <v>26</v>
      </c>
      <c r="J1748" s="245" t="s">
        <v>38</v>
      </c>
      <c r="K1748" s="245" t="s">
        <v>391</v>
      </c>
      <c r="L1748" s="34" t="s">
        <v>107</v>
      </c>
      <c r="M1748" s="34" t="s">
        <v>4324</v>
      </c>
      <c r="N1748" s="34" t="s">
        <v>234</v>
      </c>
      <c r="O1748" s="38" t="s">
        <v>4264</v>
      </c>
      <c r="P1748" s="34"/>
      <c r="Q1748" s="34"/>
      <c r="R1748" s="284" t="s">
        <v>4364</v>
      </c>
      <c r="S1748" s="285"/>
      <c r="T1748" s="38"/>
      <c r="U1748" s="38"/>
      <c r="V1748" s="42"/>
      <c r="W1748" s="38"/>
      <c r="X1748" s="43"/>
      <c r="Y1748" s="271"/>
      <c r="Z1748" s="271"/>
      <c r="AA1748" s="271"/>
      <c r="AB1748" s="271"/>
    </row>
    <row r="1749" spans="1:28" ht="17">
      <c r="A1749" s="34">
        <f t="shared" si="38"/>
        <v>453</v>
      </c>
      <c r="B1749" s="279">
        <v>45970</v>
      </c>
      <c r="C1749" s="34" t="s">
        <v>6205</v>
      </c>
      <c r="D1749" s="280"/>
      <c r="E1749" s="34" t="s">
        <v>5625</v>
      </c>
      <c r="F1749" s="144" t="s">
        <v>4273</v>
      </c>
      <c r="G1749" s="144"/>
      <c r="H1749" s="144"/>
      <c r="I1749" s="245" t="s">
        <v>26</v>
      </c>
      <c r="J1749" s="245" t="s">
        <v>38</v>
      </c>
      <c r="K1749" s="245" t="s">
        <v>391</v>
      </c>
      <c r="L1749" s="34" t="s">
        <v>107</v>
      </c>
      <c r="M1749" s="34" t="s">
        <v>4324</v>
      </c>
      <c r="N1749" s="34" t="s">
        <v>234</v>
      </c>
      <c r="O1749" s="38" t="s">
        <v>32</v>
      </c>
      <c r="P1749" s="34"/>
      <c r="Q1749" s="34"/>
      <c r="R1749" s="284" t="s">
        <v>6155</v>
      </c>
      <c r="S1749" s="285" t="s">
        <v>6206</v>
      </c>
      <c r="T1749" s="38"/>
      <c r="U1749" s="38"/>
      <c r="V1749" s="286"/>
      <c r="W1749" s="38"/>
      <c r="X1749" s="43"/>
      <c r="Y1749" s="271"/>
      <c r="Z1749" s="271"/>
      <c r="AA1749" s="271"/>
      <c r="AB1749" s="271"/>
    </row>
    <row r="1750" spans="1:28" ht="34">
      <c r="A1750" s="34">
        <f t="shared" si="38"/>
        <v>454</v>
      </c>
      <c r="B1750" s="316">
        <v>45970</v>
      </c>
      <c r="C1750" s="131" t="s">
        <v>6207</v>
      </c>
      <c r="D1750" s="321"/>
      <c r="E1750" s="131"/>
      <c r="F1750" s="394"/>
      <c r="G1750" s="394"/>
      <c r="H1750" s="394"/>
      <c r="I1750" s="376" t="s">
        <v>48</v>
      </c>
      <c r="J1750" s="376" t="s">
        <v>27</v>
      </c>
      <c r="K1750" s="376" t="s">
        <v>391</v>
      </c>
      <c r="L1750" s="131" t="s">
        <v>49</v>
      </c>
      <c r="M1750" s="131" t="s">
        <v>361</v>
      </c>
      <c r="N1750" s="131" t="s">
        <v>234</v>
      </c>
      <c r="O1750" s="133" t="s">
        <v>32</v>
      </c>
      <c r="P1750" s="131"/>
      <c r="Q1750" s="131"/>
      <c r="R1750" s="328" t="s">
        <v>4964</v>
      </c>
      <c r="S1750" s="302" t="s">
        <v>6208</v>
      </c>
      <c r="T1750" s="133"/>
      <c r="U1750" s="133"/>
      <c r="V1750" s="318"/>
      <c r="W1750" s="133"/>
      <c r="X1750" s="319"/>
      <c r="Y1750" s="320"/>
      <c r="Z1750" s="320"/>
      <c r="AA1750" s="320"/>
      <c r="AB1750" s="320"/>
    </row>
    <row r="1751" spans="1:28" ht="17">
      <c r="A1751" s="34">
        <f t="shared" si="38"/>
        <v>455</v>
      </c>
      <c r="B1751" s="279">
        <v>45970</v>
      </c>
      <c r="C1751" s="34" t="s">
        <v>6209</v>
      </c>
      <c r="D1751" s="280"/>
      <c r="E1751" s="34" t="s">
        <v>5778</v>
      </c>
      <c r="F1751" s="282" t="s">
        <v>24</v>
      </c>
      <c r="G1751" s="282"/>
      <c r="H1751" s="282"/>
      <c r="I1751" s="245" t="s">
        <v>26</v>
      </c>
      <c r="J1751" s="245" t="s">
        <v>27</v>
      </c>
      <c r="K1751" s="245" t="s">
        <v>391</v>
      </c>
      <c r="L1751" s="34" t="s">
        <v>29</v>
      </c>
      <c r="M1751" s="34" t="s">
        <v>203</v>
      </c>
      <c r="N1751" s="34" t="s">
        <v>234</v>
      </c>
      <c r="O1751" s="38" t="s">
        <v>4264</v>
      </c>
      <c r="P1751" s="34"/>
      <c r="Q1751" s="34"/>
      <c r="R1751" s="284" t="s">
        <v>4508</v>
      </c>
      <c r="S1751" s="285"/>
      <c r="T1751" s="38"/>
      <c r="U1751" s="38"/>
      <c r="V1751" s="42"/>
      <c r="W1751" s="38"/>
      <c r="X1751" s="43"/>
      <c r="Y1751" s="271"/>
      <c r="Z1751" s="271"/>
      <c r="AA1751" s="271"/>
      <c r="AB1751" s="271"/>
    </row>
    <row r="1752" spans="1:28" ht="16">
      <c r="A1752" s="34">
        <f t="shared" si="38"/>
        <v>456</v>
      </c>
      <c r="B1752" s="279">
        <v>45970</v>
      </c>
      <c r="C1752" s="34" t="s">
        <v>6210</v>
      </c>
      <c r="D1752" s="280"/>
      <c r="E1752" s="34" t="s">
        <v>6066</v>
      </c>
      <c r="F1752" s="282" t="s">
        <v>5543</v>
      </c>
      <c r="G1752" s="282"/>
      <c r="H1752" s="282"/>
      <c r="I1752" s="245" t="s">
        <v>26</v>
      </c>
      <c r="J1752" s="245" t="s">
        <v>38</v>
      </c>
      <c r="K1752" s="245" t="s">
        <v>391</v>
      </c>
      <c r="L1752" s="34" t="s">
        <v>107</v>
      </c>
      <c r="M1752" s="34" t="s">
        <v>303</v>
      </c>
      <c r="N1752" s="34" t="s">
        <v>221</v>
      </c>
      <c r="O1752" s="38"/>
      <c r="P1752" s="34"/>
      <c r="Q1752" s="34"/>
      <c r="R1752" s="284"/>
      <c r="S1752" s="297"/>
      <c r="T1752" s="38"/>
      <c r="U1752" s="38"/>
      <c r="V1752" s="42"/>
      <c r="W1752" s="38"/>
      <c r="X1752" s="43"/>
      <c r="Y1752" s="271"/>
      <c r="Z1752" s="271"/>
      <c r="AA1752" s="271"/>
      <c r="AB1752" s="271"/>
    </row>
    <row r="1753" spans="1:28" ht="16">
      <c r="A1753" s="34">
        <f t="shared" si="38"/>
        <v>457</v>
      </c>
      <c r="B1753" s="279">
        <v>45970</v>
      </c>
      <c r="C1753" s="34" t="s">
        <v>5395</v>
      </c>
      <c r="D1753" s="280"/>
      <c r="E1753" s="34" t="s">
        <v>5778</v>
      </c>
      <c r="F1753" s="282" t="s">
        <v>24</v>
      </c>
      <c r="G1753" s="282"/>
      <c r="H1753" s="282"/>
      <c r="I1753" s="245" t="s">
        <v>26</v>
      </c>
      <c r="J1753" s="245" t="s">
        <v>38</v>
      </c>
      <c r="K1753" s="245" t="s">
        <v>391</v>
      </c>
      <c r="L1753" s="34" t="s">
        <v>29</v>
      </c>
      <c r="M1753" s="34" t="s">
        <v>303</v>
      </c>
      <c r="N1753" s="34" t="s">
        <v>389</v>
      </c>
      <c r="O1753" s="38"/>
      <c r="P1753" s="34"/>
      <c r="Q1753" s="34"/>
      <c r="R1753" s="284"/>
      <c r="S1753" s="285"/>
      <c r="T1753" s="38"/>
      <c r="U1753" s="38"/>
      <c r="V1753" s="42"/>
      <c r="W1753" s="38"/>
      <c r="X1753" s="43"/>
      <c r="Y1753" s="271"/>
      <c r="Z1753" s="271"/>
      <c r="AA1753" s="271"/>
      <c r="AB1753" s="271"/>
    </row>
    <row r="1754" spans="1:28" ht="17">
      <c r="A1754" s="131">
        <f t="shared" si="38"/>
        <v>458</v>
      </c>
      <c r="B1754" s="316">
        <v>45970</v>
      </c>
      <c r="C1754" s="131" t="s">
        <v>6211</v>
      </c>
      <c r="D1754" s="321"/>
      <c r="E1754" s="131" t="s">
        <v>5797</v>
      </c>
      <c r="F1754" s="154" t="s">
        <v>4252</v>
      </c>
      <c r="G1754" s="154"/>
      <c r="H1754" s="154"/>
      <c r="I1754" s="376" t="s">
        <v>26</v>
      </c>
      <c r="J1754" s="376" t="s">
        <v>27</v>
      </c>
      <c r="K1754" s="376" t="s">
        <v>391</v>
      </c>
      <c r="L1754" s="131" t="s">
        <v>29</v>
      </c>
      <c r="M1754" s="131" t="s">
        <v>91</v>
      </c>
      <c r="N1754" s="131" t="s">
        <v>234</v>
      </c>
      <c r="O1754" s="133" t="s">
        <v>32</v>
      </c>
      <c r="P1754" s="131"/>
      <c r="Q1754" s="131"/>
      <c r="R1754" s="328" t="s">
        <v>4364</v>
      </c>
      <c r="S1754" s="302" t="s">
        <v>6212</v>
      </c>
      <c r="T1754" s="133"/>
      <c r="U1754" s="133"/>
      <c r="V1754" s="318"/>
      <c r="W1754" s="133"/>
      <c r="X1754" s="319"/>
      <c r="Y1754" s="320"/>
      <c r="Z1754" s="320"/>
      <c r="AA1754" s="320"/>
      <c r="AB1754" s="320"/>
    </row>
    <row r="1755" spans="1:28" ht="17">
      <c r="A1755" s="34">
        <f t="shared" si="38"/>
        <v>459</v>
      </c>
      <c r="B1755" s="279">
        <v>45970</v>
      </c>
      <c r="C1755" s="34" t="s">
        <v>6213</v>
      </c>
      <c r="D1755" s="280"/>
      <c r="E1755" s="34" t="s">
        <v>5276</v>
      </c>
      <c r="F1755" s="282" t="s">
        <v>4746</v>
      </c>
      <c r="G1755" s="282"/>
      <c r="H1755" s="282"/>
      <c r="I1755" s="245" t="s">
        <v>26</v>
      </c>
      <c r="J1755" s="245" t="s">
        <v>38</v>
      </c>
      <c r="K1755" s="245" t="s">
        <v>390</v>
      </c>
      <c r="L1755" s="34" t="s">
        <v>107</v>
      </c>
      <c r="M1755" s="34" t="s">
        <v>161</v>
      </c>
      <c r="N1755" s="34" t="s">
        <v>227</v>
      </c>
      <c r="O1755" s="38" t="s">
        <v>32</v>
      </c>
      <c r="P1755" s="34"/>
      <c r="Q1755" s="34"/>
      <c r="R1755" s="284" t="s">
        <v>4364</v>
      </c>
      <c r="S1755" s="285"/>
      <c r="T1755" s="38"/>
      <c r="U1755" s="38"/>
      <c r="V1755" s="286"/>
      <c r="W1755" s="38"/>
      <c r="X1755" s="43"/>
      <c r="Y1755" s="271"/>
      <c r="Z1755" s="271"/>
      <c r="AA1755" s="271"/>
      <c r="AB1755" s="271"/>
    </row>
    <row r="1756" spans="1:28" ht="17">
      <c r="A1756" s="34">
        <f t="shared" si="38"/>
        <v>460</v>
      </c>
      <c r="B1756" s="279">
        <v>45970</v>
      </c>
      <c r="C1756" s="34" t="s">
        <v>1676</v>
      </c>
      <c r="D1756" s="280"/>
      <c r="E1756" s="34" t="s">
        <v>3996</v>
      </c>
      <c r="F1756" s="144" t="s">
        <v>4273</v>
      </c>
      <c r="G1756" s="144"/>
      <c r="H1756" s="144"/>
      <c r="I1756" s="245" t="s">
        <v>26</v>
      </c>
      <c r="J1756" s="245" t="s">
        <v>38</v>
      </c>
      <c r="K1756" s="245" t="s">
        <v>390</v>
      </c>
      <c r="L1756" s="34" t="s">
        <v>107</v>
      </c>
      <c r="M1756" s="34" t="s">
        <v>161</v>
      </c>
      <c r="N1756" s="34" t="s">
        <v>234</v>
      </c>
      <c r="O1756" s="38" t="s">
        <v>4264</v>
      </c>
      <c r="P1756" s="34"/>
      <c r="Q1756" s="34"/>
      <c r="R1756" s="284" t="s">
        <v>4364</v>
      </c>
      <c r="S1756" s="285"/>
      <c r="T1756" s="38"/>
      <c r="U1756" s="38"/>
      <c r="V1756" s="42"/>
      <c r="W1756" s="38"/>
      <c r="X1756" s="43"/>
      <c r="Y1756" s="271"/>
      <c r="Z1756" s="271"/>
      <c r="AA1756" s="271"/>
      <c r="AB1756" s="271"/>
    </row>
    <row r="1757" spans="1:28" ht="16">
      <c r="A1757" s="34">
        <f t="shared" si="38"/>
        <v>461</v>
      </c>
      <c r="B1757" s="279">
        <v>45970</v>
      </c>
      <c r="C1757" s="34" t="s">
        <v>586</v>
      </c>
      <c r="D1757" s="303"/>
      <c r="E1757" s="34"/>
      <c r="F1757" s="144"/>
      <c r="G1757" s="144"/>
      <c r="H1757" s="144"/>
      <c r="I1757" s="245" t="s">
        <v>48</v>
      </c>
      <c r="J1757" s="245" t="s">
        <v>38</v>
      </c>
      <c r="K1757" s="245" t="s">
        <v>391</v>
      </c>
      <c r="L1757" s="34" t="s">
        <v>107</v>
      </c>
      <c r="M1757" s="34" t="s">
        <v>4324</v>
      </c>
      <c r="N1757" s="34" t="s">
        <v>234</v>
      </c>
      <c r="O1757" s="38" t="s">
        <v>32</v>
      </c>
      <c r="P1757" s="34"/>
      <c r="Q1757" s="55"/>
      <c r="R1757" s="284"/>
      <c r="S1757" s="285"/>
      <c r="T1757" s="38"/>
      <c r="U1757" s="38"/>
      <c r="V1757" s="286"/>
      <c r="W1757" s="38"/>
      <c r="X1757" s="43"/>
      <c r="Y1757" s="271"/>
      <c r="Z1757" s="271"/>
      <c r="AA1757" s="271"/>
      <c r="AB1757" s="271"/>
    </row>
    <row r="1758" spans="1:28" ht="17">
      <c r="A1758" s="34">
        <f t="shared" si="38"/>
        <v>462</v>
      </c>
      <c r="B1758" s="279">
        <v>45970</v>
      </c>
      <c r="C1758" s="34" t="s">
        <v>6214</v>
      </c>
      <c r="D1758" s="280"/>
      <c r="E1758" s="34"/>
      <c r="F1758" s="65"/>
      <c r="G1758" s="65"/>
      <c r="H1758" s="65"/>
      <c r="I1758" s="245" t="s">
        <v>48</v>
      </c>
      <c r="J1758" s="245" t="s">
        <v>38</v>
      </c>
      <c r="K1758" s="245" t="s">
        <v>390</v>
      </c>
      <c r="L1758" s="34" t="s">
        <v>107</v>
      </c>
      <c r="M1758" s="34" t="s">
        <v>4324</v>
      </c>
      <c r="N1758" s="34" t="s">
        <v>234</v>
      </c>
      <c r="O1758" s="38" t="s">
        <v>32</v>
      </c>
      <c r="P1758" s="34"/>
      <c r="Q1758" s="34"/>
      <c r="R1758" s="284" t="s">
        <v>4364</v>
      </c>
      <c r="S1758" s="285"/>
      <c r="T1758" s="38"/>
      <c r="U1758" s="38"/>
      <c r="V1758" s="286"/>
      <c r="W1758" s="38"/>
      <c r="X1758" s="43"/>
      <c r="Y1758" s="271"/>
      <c r="Z1758" s="271"/>
      <c r="AA1758" s="271"/>
      <c r="AB1758" s="271"/>
    </row>
    <row r="1759" spans="1:28" ht="17">
      <c r="A1759" s="353">
        <f t="shared" si="38"/>
        <v>463</v>
      </c>
      <c r="B1759" s="354">
        <v>45970</v>
      </c>
      <c r="C1759" s="353" t="s">
        <v>6215</v>
      </c>
      <c r="D1759" s="355"/>
      <c r="E1759" s="353"/>
      <c r="F1759" s="356"/>
      <c r="G1759" s="356"/>
      <c r="H1759" s="356"/>
      <c r="I1759" s="395" t="s">
        <v>48</v>
      </c>
      <c r="J1759" s="395" t="s">
        <v>27</v>
      </c>
      <c r="K1759" s="395" t="s">
        <v>390</v>
      </c>
      <c r="L1759" s="353" t="s">
        <v>96</v>
      </c>
      <c r="M1759" s="353" t="s">
        <v>4324</v>
      </c>
      <c r="N1759" s="353" t="s">
        <v>234</v>
      </c>
      <c r="O1759" s="357"/>
      <c r="P1759" s="353"/>
      <c r="Q1759" s="353"/>
      <c r="R1759" s="358"/>
      <c r="S1759" s="359" t="s">
        <v>6216</v>
      </c>
      <c r="T1759" s="357"/>
      <c r="U1759" s="357"/>
      <c r="V1759" s="370"/>
      <c r="W1759" s="357"/>
      <c r="X1759" s="361"/>
      <c r="Y1759" s="362"/>
      <c r="Z1759" s="362"/>
      <c r="AA1759" s="362"/>
      <c r="AB1759" s="362"/>
    </row>
    <row r="1760" spans="1:28" ht="16">
      <c r="A1760" s="34">
        <f t="shared" si="38"/>
        <v>464</v>
      </c>
      <c r="B1760" s="279">
        <v>45970</v>
      </c>
      <c r="C1760" s="34" t="s">
        <v>6217</v>
      </c>
      <c r="D1760" s="280"/>
      <c r="E1760" s="34" t="s">
        <v>5778</v>
      </c>
      <c r="F1760" s="282" t="s">
        <v>24</v>
      </c>
      <c r="G1760" s="282"/>
      <c r="H1760" s="282"/>
      <c r="I1760" s="245" t="s">
        <v>26</v>
      </c>
      <c r="J1760" s="245" t="s">
        <v>27</v>
      </c>
      <c r="K1760" s="245" t="s">
        <v>390</v>
      </c>
      <c r="L1760" s="34" t="s">
        <v>374</v>
      </c>
      <c r="M1760" s="34" t="s">
        <v>2244</v>
      </c>
      <c r="N1760" s="34" t="s">
        <v>227</v>
      </c>
      <c r="O1760" s="38" t="s">
        <v>1169</v>
      </c>
      <c r="P1760" s="34"/>
      <c r="Q1760" s="34"/>
      <c r="R1760" s="284"/>
      <c r="S1760" s="285"/>
      <c r="T1760" s="38"/>
      <c r="U1760" s="38"/>
      <c r="V1760" s="42"/>
      <c r="W1760" s="38"/>
      <c r="X1760" s="43"/>
      <c r="Y1760" s="271"/>
      <c r="Z1760" s="271"/>
      <c r="AA1760" s="271"/>
      <c r="AB1760" s="271"/>
    </row>
    <row r="1761" spans="1:28" ht="16">
      <c r="A1761" s="34">
        <f t="shared" si="38"/>
        <v>465</v>
      </c>
      <c r="B1761" s="279">
        <v>45970</v>
      </c>
      <c r="C1761" s="34" t="s">
        <v>6218</v>
      </c>
      <c r="D1761" s="280"/>
      <c r="E1761" s="34" t="s">
        <v>5340</v>
      </c>
      <c r="F1761" s="144" t="s">
        <v>5789</v>
      </c>
      <c r="G1761" s="144"/>
      <c r="H1761" s="144"/>
      <c r="I1761" s="245" t="s">
        <v>26</v>
      </c>
      <c r="J1761" s="245" t="s">
        <v>27</v>
      </c>
      <c r="K1761" s="245" t="s">
        <v>390</v>
      </c>
      <c r="L1761" s="34" t="s">
        <v>29</v>
      </c>
      <c r="M1761" s="34"/>
      <c r="N1761" s="34" t="s">
        <v>347</v>
      </c>
      <c r="O1761" s="38"/>
      <c r="P1761" s="34"/>
      <c r="Q1761" s="34"/>
      <c r="R1761" s="284"/>
      <c r="S1761" s="285"/>
      <c r="T1761" s="38"/>
      <c r="U1761" s="38"/>
      <c r="V1761" s="42"/>
      <c r="W1761" s="38"/>
      <c r="X1761" s="43"/>
      <c r="Y1761" s="271"/>
      <c r="Z1761" s="271"/>
      <c r="AA1761" s="271"/>
      <c r="AB1761" s="271"/>
    </row>
    <row r="1762" spans="1:28" ht="17">
      <c r="A1762" s="34">
        <f t="shared" si="38"/>
        <v>466</v>
      </c>
      <c r="B1762" s="279">
        <v>45970</v>
      </c>
      <c r="C1762" s="34" t="s">
        <v>6219</v>
      </c>
      <c r="D1762" s="280"/>
      <c r="E1762" s="34"/>
      <c r="F1762" s="144"/>
      <c r="G1762" s="144"/>
      <c r="H1762" s="144"/>
      <c r="I1762" s="245" t="s">
        <v>48</v>
      </c>
      <c r="J1762" s="245" t="s">
        <v>38</v>
      </c>
      <c r="K1762" s="245" t="s">
        <v>390</v>
      </c>
      <c r="L1762" s="34" t="s">
        <v>107</v>
      </c>
      <c r="M1762" s="34" t="s">
        <v>161</v>
      </c>
      <c r="N1762" s="34" t="s">
        <v>234</v>
      </c>
      <c r="O1762" s="38" t="s">
        <v>4264</v>
      </c>
      <c r="P1762" s="34"/>
      <c r="Q1762" s="34"/>
      <c r="R1762" s="284" t="s">
        <v>4364</v>
      </c>
      <c r="S1762" s="285"/>
      <c r="T1762" s="38"/>
      <c r="U1762" s="38"/>
      <c r="V1762" s="42"/>
      <c r="W1762" s="38"/>
      <c r="X1762" s="43"/>
      <c r="Y1762" s="271"/>
      <c r="Z1762" s="271"/>
      <c r="AA1762" s="271"/>
      <c r="AB1762" s="271"/>
    </row>
    <row r="1763" spans="1:28" ht="17">
      <c r="A1763" s="34">
        <f t="shared" si="38"/>
        <v>467</v>
      </c>
      <c r="B1763" s="279">
        <v>45970</v>
      </c>
      <c r="C1763" s="34" t="s">
        <v>6220</v>
      </c>
      <c r="D1763" s="280"/>
      <c r="E1763" s="34" t="s">
        <v>5340</v>
      </c>
      <c r="F1763" s="144" t="s">
        <v>5789</v>
      </c>
      <c r="G1763" s="144"/>
      <c r="H1763" s="144"/>
      <c r="I1763" s="245" t="s">
        <v>26</v>
      </c>
      <c r="J1763" s="245" t="s">
        <v>27</v>
      </c>
      <c r="K1763" s="245" t="s">
        <v>390</v>
      </c>
      <c r="L1763" s="34" t="s">
        <v>29</v>
      </c>
      <c r="M1763" s="34" t="s">
        <v>91</v>
      </c>
      <c r="N1763" s="34" t="s">
        <v>227</v>
      </c>
      <c r="O1763" s="38" t="s">
        <v>4264</v>
      </c>
      <c r="P1763" s="34"/>
      <c r="Q1763" s="34"/>
      <c r="R1763" s="284" t="s">
        <v>4364</v>
      </c>
      <c r="S1763" s="285"/>
      <c r="T1763" s="38"/>
      <c r="U1763" s="38"/>
      <c r="V1763" s="42"/>
      <c r="W1763" s="38"/>
      <c r="X1763" s="43"/>
      <c r="Y1763" s="271"/>
      <c r="Z1763" s="271"/>
      <c r="AA1763" s="271"/>
      <c r="AB1763" s="271"/>
    </row>
    <row r="1764" spans="1:28" ht="16">
      <c r="A1764" s="34">
        <f t="shared" si="38"/>
        <v>468</v>
      </c>
      <c r="B1764" s="279">
        <v>45970</v>
      </c>
      <c r="C1764" s="34" t="s">
        <v>6221</v>
      </c>
      <c r="D1764" s="308"/>
      <c r="E1764" s="34"/>
      <c r="F1764" s="65"/>
      <c r="G1764" s="65"/>
      <c r="H1764" s="65"/>
      <c r="I1764" s="245" t="s">
        <v>48</v>
      </c>
      <c r="J1764" s="245" t="s">
        <v>38</v>
      </c>
      <c r="K1764" s="245" t="s">
        <v>391</v>
      </c>
      <c r="L1764" s="34" t="s">
        <v>107</v>
      </c>
      <c r="M1764" s="34" t="s">
        <v>303</v>
      </c>
      <c r="N1764" s="34" t="s">
        <v>389</v>
      </c>
      <c r="O1764" s="38"/>
      <c r="P1764" s="34"/>
      <c r="Q1764" s="49"/>
      <c r="R1764" s="284"/>
      <c r="S1764" s="285"/>
      <c r="T1764" s="38"/>
      <c r="U1764" s="38"/>
      <c r="V1764" s="42"/>
      <c r="W1764" s="38"/>
      <c r="X1764" s="43"/>
      <c r="Y1764" s="271"/>
      <c r="Z1764" s="271"/>
      <c r="AA1764" s="271"/>
      <c r="AB1764" s="271"/>
    </row>
    <row r="1765" spans="1:28" ht="16">
      <c r="A1765" s="34">
        <f t="shared" si="38"/>
        <v>469</v>
      </c>
      <c r="B1765" s="279">
        <v>45970</v>
      </c>
      <c r="C1765" s="34" t="s">
        <v>6222</v>
      </c>
      <c r="D1765" s="292"/>
      <c r="E1765" s="34" t="s">
        <v>4926</v>
      </c>
      <c r="F1765" s="291" t="s">
        <v>4252</v>
      </c>
      <c r="G1765" s="291"/>
      <c r="H1765" s="291"/>
      <c r="I1765" s="245" t="s">
        <v>26</v>
      </c>
      <c r="J1765" s="245" t="s">
        <v>27</v>
      </c>
      <c r="K1765" s="245" t="s">
        <v>391</v>
      </c>
      <c r="L1765" s="34" t="s">
        <v>29</v>
      </c>
      <c r="M1765" s="34" t="s">
        <v>217</v>
      </c>
      <c r="N1765" s="34" t="s">
        <v>389</v>
      </c>
      <c r="O1765" s="38"/>
      <c r="P1765" s="34"/>
      <c r="Q1765" s="34"/>
      <c r="R1765" s="284"/>
      <c r="S1765" s="285"/>
      <c r="T1765" s="38"/>
      <c r="U1765" s="38"/>
      <c r="V1765" s="42"/>
      <c r="W1765" s="38"/>
      <c r="X1765" s="43"/>
      <c r="Y1765" s="271"/>
      <c r="Z1765" s="271"/>
      <c r="AA1765" s="271"/>
      <c r="AB1765" s="271"/>
    </row>
    <row r="1766" spans="1:28" ht="16">
      <c r="A1766" s="34">
        <f t="shared" si="38"/>
        <v>470</v>
      </c>
      <c r="B1766" s="279">
        <v>45970</v>
      </c>
      <c r="C1766" s="34" t="s">
        <v>6223</v>
      </c>
      <c r="D1766" s="304"/>
      <c r="E1766" s="34" t="s">
        <v>6141</v>
      </c>
      <c r="F1766" s="282"/>
      <c r="G1766" s="282"/>
      <c r="H1766" s="282"/>
      <c r="I1766" s="245" t="s">
        <v>26</v>
      </c>
      <c r="J1766" s="245" t="s">
        <v>27</v>
      </c>
      <c r="K1766" s="245" t="s">
        <v>391</v>
      </c>
      <c r="L1766" s="34" t="s">
        <v>107</v>
      </c>
      <c r="M1766" s="34" t="s">
        <v>81</v>
      </c>
      <c r="N1766" s="34" t="s">
        <v>389</v>
      </c>
      <c r="O1766" s="38"/>
      <c r="P1766" s="34"/>
      <c r="Q1766" s="34"/>
      <c r="R1766" s="284"/>
      <c r="S1766" s="285"/>
      <c r="T1766" s="38"/>
      <c r="U1766" s="38"/>
      <c r="V1766" s="42"/>
      <c r="W1766" s="38"/>
      <c r="X1766" s="43"/>
      <c r="Y1766" s="271"/>
      <c r="Z1766" s="271"/>
      <c r="AA1766" s="271"/>
      <c r="AB1766" s="271"/>
    </row>
    <row r="1767" spans="1:28" ht="16">
      <c r="A1767" s="34">
        <f t="shared" si="38"/>
        <v>471</v>
      </c>
      <c r="B1767" s="279">
        <v>45970</v>
      </c>
      <c r="C1767" s="34" t="s">
        <v>6224</v>
      </c>
      <c r="D1767" s="280"/>
      <c r="E1767" s="34"/>
      <c r="F1767" s="65"/>
      <c r="G1767" s="65"/>
      <c r="H1767" s="65"/>
      <c r="I1767" s="245" t="s">
        <v>48</v>
      </c>
      <c r="J1767" s="245" t="s">
        <v>27</v>
      </c>
      <c r="K1767" s="245" t="s">
        <v>391</v>
      </c>
      <c r="L1767" s="34" t="s">
        <v>49</v>
      </c>
      <c r="M1767" s="34" t="s">
        <v>81</v>
      </c>
      <c r="N1767" s="34" t="s">
        <v>389</v>
      </c>
      <c r="O1767" s="38"/>
      <c r="P1767" s="34"/>
      <c r="Q1767" s="34"/>
      <c r="R1767" s="284"/>
      <c r="S1767" s="285"/>
      <c r="T1767" s="38"/>
      <c r="U1767" s="38"/>
      <c r="V1767" s="42"/>
      <c r="W1767" s="38"/>
      <c r="X1767" s="43"/>
      <c r="Y1767" s="271"/>
      <c r="Z1767" s="271"/>
      <c r="AA1767" s="271"/>
      <c r="AB1767" s="271"/>
    </row>
    <row r="1768" spans="1:28" ht="16">
      <c r="A1768" s="34">
        <f t="shared" si="38"/>
        <v>472</v>
      </c>
      <c r="B1768" s="279">
        <v>45970</v>
      </c>
      <c r="C1768" s="34" t="s">
        <v>1812</v>
      </c>
      <c r="D1768" s="377"/>
      <c r="E1768" s="34"/>
      <c r="F1768" s="65"/>
      <c r="G1768" s="65"/>
      <c r="H1768" s="65"/>
      <c r="I1768" s="245" t="s">
        <v>48</v>
      </c>
      <c r="J1768" s="245" t="s">
        <v>27</v>
      </c>
      <c r="K1768" s="245" t="s">
        <v>391</v>
      </c>
      <c r="L1768" s="34" t="s">
        <v>107</v>
      </c>
      <c r="M1768" s="34" t="s">
        <v>81</v>
      </c>
      <c r="N1768" s="34" t="s">
        <v>234</v>
      </c>
      <c r="O1768" s="38" t="s">
        <v>4422</v>
      </c>
      <c r="P1768" s="34"/>
      <c r="Q1768" s="34"/>
      <c r="R1768" s="284"/>
      <c r="S1768" s="285"/>
      <c r="T1768" s="38"/>
      <c r="U1768" s="38"/>
      <c r="V1768" s="42"/>
      <c r="W1768" s="38"/>
      <c r="X1768" s="43"/>
      <c r="Y1768" s="271"/>
      <c r="Z1768" s="271"/>
      <c r="AA1768" s="271"/>
      <c r="AB1768" s="271"/>
    </row>
    <row r="1769" spans="1:28" ht="19.5" customHeight="1">
      <c r="A1769" s="34">
        <f t="shared" si="38"/>
        <v>473</v>
      </c>
      <c r="B1769" s="316">
        <v>45970</v>
      </c>
      <c r="C1769" s="131" t="s">
        <v>6225</v>
      </c>
      <c r="D1769" s="321"/>
      <c r="E1769" s="131" t="s">
        <v>5276</v>
      </c>
      <c r="F1769" s="154"/>
      <c r="G1769" s="154"/>
      <c r="H1769" s="154"/>
      <c r="I1769" s="376" t="s">
        <v>26</v>
      </c>
      <c r="J1769" s="376" t="s">
        <v>38</v>
      </c>
      <c r="K1769" s="376" t="s">
        <v>391</v>
      </c>
      <c r="L1769" s="131" t="s">
        <v>107</v>
      </c>
      <c r="M1769" s="131" t="s">
        <v>161</v>
      </c>
      <c r="N1769" s="131" t="s">
        <v>234</v>
      </c>
      <c r="O1769" s="133" t="s">
        <v>32</v>
      </c>
      <c r="P1769" s="131"/>
      <c r="Q1769" s="131"/>
      <c r="R1769" s="328" t="s">
        <v>4680</v>
      </c>
      <c r="S1769" s="302" t="s">
        <v>6226</v>
      </c>
      <c r="T1769" s="133"/>
      <c r="U1769" s="133"/>
      <c r="V1769" s="318"/>
      <c r="W1769" s="133"/>
      <c r="X1769" s="319"/>
      <c r="Y1769" s="320"/>
      <c r="Z1769" s="320"/>
      <c r="AA1769" s="320"/>
      <c r="AB1769" s="320"/>
    </row>
    <row r="1770" spans="1:28" ht="17">
      <c r="A1770" s="34">
        <f t="shared" si="38"/>
        <v>474</v>
      </c>
      <c r="B1770" s="279">
        <v>45970</v>
      </c>
      <c r="C1770" s="34" t="s">
        <v>6227</v>
      </c>
      <c r="D1770" s="280"/>
      <c r="E1770" s="34" t="s">
        <v>5797</v>
      </c>
      <c r="F1770" s="291" t="s">
        <v>4252</v>
      </c>
      <c r="G1770" s="291"/>
      <c r="H1770" s="291"/>
      <c r="I1770" s="245" t="s">
        <v>26</v>
      </c>
      <c r="J1770" s="245" t="s">
        <v>27</v>
      </c>
      <c r="K1770" s="245" t="s">
        <v>391</v>
      </c>
      <c r="L1770" s="34" t="s">
        <v>29</v>
      </c>
      <c r="M1770" s="34" t="s">
        <v>91</v>
      </c>
      <c r="N1770" s="34" t="s">
        <v>234</v>
      </c>
      <c r="O1770" s="38" t="s">
        <v>4264</v>
      </c>
      <c r="P1770" s="34"/>
      <c r="Q1770" s="34"/>
      <c r="R1770" s="284" t="s">
        <v>6017</v>
      </c>
      <c r="S1770" s="285" t="s">
        <v>6228</v>
      </c>
      <c r="T1770" s="38"/>
      <c r="U1770" s="38"/>
      <c r="V1770" s="42"/>
      <c r="W1770" s="38"/>
      <c r="X1770" s="43"/>
      <c r="Y1770" s="271"/>
      <c r="Z1770" s="271"/>
      <c r="AA1770" s="271"/>
      <c r="AB1770" s="271"/>
    </row>
    <row r="1771" spans="1:28" ht="16">
      <c r="A1771" s="34">
        <f t="shared" si="38"/>
        <v>475</v>
      </c>
      <c r="B1771" s="279">
        <v>45970</v>
      </c>
      <c r="C1771" s="34" t="s">
        <v>6229</v>
      </c>
      <c r="D1771" s="280"/>
      <c r="E1771" s="34" t="s">
        <v>5978</v>
      </c>
      <c r="F1771" s="282" t="s">
        <v>5471</v>
      </c>
      <c r="G1771" s="282"/>
      <c r="H1771" s="282"/>
      <c r="I1771" s="245" t="s">
        <v>26</v>
      </c>
      <c r="J1771" s="245" t="s">
        <v>27</v>
      </c>
      <c r="K1771" s="245" t="s">
        <v>391</v>
      </c>
      <c r="L1771" s="34" t="s">
        <v>29</v>
      </c>
      <c r="M1771" s="34" t="s">
        <v>217</v>
      </c>
      <c r="N1771" s="34" t="s">
        <v>389</v>
      </c>
      <c r="O1771" s="38"/>
      <c r="P1771" s="34"/>
      <c r="Q1771" s="55"/>
      <c r="R1771" s="284"/>
      <c r="S1771" s="285"/>
      <c r="T1771" s="38"/>
      <c r="U1771" s="38"/>
      <c r="V1771" s="42"/>
      <c r="W1771" s="38"/>
      <c r="X1771" s="43"/>
      <c r="Y1771" s="271"/>
      <c r="Z1771" s="271"/>
      <c r="AA1771" s="271"/>
      <c r="AB1771" s="271"/>
    </row>
    <row r="1772" spans="1:28" ht="16">
      <c r="A1772" s="34">
        <f t="shared" si="38"/>
        <v>476</v>
      </c>
      <c r="B1772" s="279">
        <v>45970</v>
      </c>
      <c r="C1772" s="34" t="s">
        <v>6230</v>
      </c>
      <c r="D1772" s="280"/>
      <c r="E1772" s="34"/>
      <c r="F1772" s="144"/>
      <c r="G1772" s="144"/>
      <c r="H1772" s="144"/>
      <c r="I1772" s="245" t="s">
        <v>48</v>
      </c>
      <c r="J1772" s="245" t="s">
        <v>27</v>
      </c>
      <c r="K1772" s="245" t="s">
        <v>391</v>
      </c>
      <c r="L1772" s="34" t="s">
        <v>29</v>
      </c>
      <c r="M1772" s="34" t="s">
        <v>91</v>
      </c>
      <c r="N1772" s="34" t="s">
        <v>389</v>
      </c>
      <c r="O1772" s="38"/>
      <c r="P1772" s="34"/>
      <c r="Q1772" s="34"/>
      <c r="R1772" s="284"/>
      <c r="S1772" s="285"/>
      <c r="T1772" s="38"/>
      <c r="U1772" s="38"/>
      <c r="V1772" s="42"/>
      <c r="W1772" s="38"/>
      <c r="X1772" s="43"/>
      <c r="Y1772" s="271"/>
      <c r="Z1772" s="271"/>
      <c r="AA1772" s="271"/>
      <c r="AB1772" s="271"/>
    </row>
    <row r="1773" spans="1:28" ht="17">
      <c r="A1773" s="34">
        <f t="shared" si="38"/>
        <v>477</v>
      </c>
      <c r="B1773" s="279">
        <v>45970</v>
      </c>
      <c r="C1773" s="34" t="s">
        <v>6231</v>
      </c>
      <c r="D1773" s="280"/>
      <c r="E1773" s="34" t="s">
        <v>6232</v>
      </c>
      <c r="F1773" s="291" t="s">
        <v>6233</v>
      </c>
      <c r="G1773" s="291"/>
      <c r="H1773" s="291"/>
      <c r="I1773" s="245" t="s">
        <v>26</v>
      </c>
      <c r="J1773" s="245" t="s">
        <v>27</v>
      </c>
      <c r="K1773" s="245" t="s">
        <v>391</v>
      </c>
      <c r="L1773" s="34" t="s">
        <v>29</v>
      </c>
      <c r="M1773" s="34" t="s">
        <v>203</v>
      </c>
      <c r="N1773" s="34" t="s">
        <v>234</v>
      </c>
      <c r="O1773" s="38" t="s">
        <v>32</v>
      </c>
      <c r="P1773" s="34" t="s">
        <v>92</v>
      </c>
      <c r="Q1773" s="55">
        <v>45992</v>
      </c>
      <c r="R1773" s="284" t="s">
        <v>4344</v>
      </c>
      <c r="S1773" s="285"/>
      <c r="T1773" s="38" t="s">
        <v>32</v>
      </c>
      <c r="U1773" s="38" t="s">
        <v>44</v>
      </c>
      <c r="V1773" s="286" t="s">
        <v>6234</v>
      </c>
      <c r="W1773" s="38" t="s">
        <v>27</v>
      </c>
      <c r="X1773" s="43"/>
      <c r="Y1773" s="271"/>
      <c r="Z1773" s="271"/>
      <c r="AA1773" s="271"/>
      <c r="AB1773" s="271"/>
    </row>
    <row r="1774" spans="1:28" ht="17">
      <c r="A1774" s="34"/>
      <c r="B1774" s="279">
        <v>45971</v>
      </c>
      <c r="C1774" s="34" t="s">
        <v>6235</v>
      </c>
      <c r="D1774" s="280"/>
      <c r="E1774" s="34"/>
      <c r="F1774" s="291"/>
      <c r="G1774" s="291"/>
      <c r="H1774" s="291"/>
      <c r="I1774" s="245"/>
      <c r="J1774" s="245"/>
      <c r="K1774" s="245"/>
      <c r="L1774" s="34" t="s">
        <v>4394</v>
      </c>
      <c r="M1774" s="34" t="s">
        <v>217</v>
      </c>
      <c r="N1774" s="34"/>
      <c r="O1774" s="38" t="s">
        <v>32</v>
      </c>
      <c r="P1774" s="34" t="s">
        <v>92</v>
      </c>
      <c r="Q1774" s="55">
        <v>45973</v>
      </c>
      <c r="R1774" s="284" t="s">
        <v>4344</v>
      </c>
      <c r="S1774" s="285" t="s">
        <v>6236</v>
      </c>
      <c r="T1774" s="38" t="s">
        <v>32</v>
      </c>
      <c r="U1774" s="38" t="s">
        <v>44</v>
      </c>
      <c r="V1774" s="286">
        <v>13250000</v>
      </c>
      <c r="W1774" s="38" t="s">
        <v>27</v>
      </c>
      <c r="X1774" s="43"/>
      <c r="Y1774" s="271"/>
      <c r="Z1774" s="271"/>
      <c r="AA1774" s="271"/>
      <c r="AB1774" s="271"/>
    </row>
    <row r="1775" spans="1:28" ht="17">
      <c r="A1775" s="34"/>
      <c r="B1775" s="279">
        <v>45971</v>
      </c>
      <c r="C1775" s="34" t="s">
        <v>279</v>
      </c>
      <c r="D1775" s="280"/>
      <c r="E1775" s="34"/>
      <c r="F1775" s="291"/>
      <c r="G1775" s="291"/>
      <c r="H1775" s="291"/>
      <c r="I1775" s="245"/>
      <c r="J1775" s="245"/>
      <c r="K1775" s="245"/>
      <c r="L1775" s="34" t="s">
        <v>4394</v>
      </c>
      <c r="M1775" s="34" t="s">
        <v>203</v>
      </c>
      <c r="N1775" s="34"/>
      <c r="O1775" s="38" t="s">
        <v>32</v>
      </c>
      <c r="P1775" s="34" t="s">
        <v>43</v>
      </c>
      <c r="Q1775" s="55">
        <v>46012</v>
      </c>
      <c r="R1775" s="284" t="s">
        <v>4344</v>
      </c>
      <c r="S1775" s="285" t="s">
        <v>6237</v>
      </c>
      <c r="T1775" s="38" t="s">
        <v>32</v>
      </c>
      <c r="U1775" s="38" t="s">
        <v>44</v>
      </c>
      <c r="V1775" s="286" t="s">
        <v>1498</v>
      </c>
      <c r="W1775" s="38" t="s">
        <v>27</v>
      </c>
      <c r="X1775" s="43"/>
      <c r="Y1775" s="271"/>
      <c r="Z1775" s="271"/>
      <c r="AA1775" s="271"/>
      <c r="AB1775" s="271"/>
    </row>
    <row r="1776" spans="1:28" ht="16">
      <c r="A1776" s="34">
        <f>A1773+1</f>
        <v>478</v>
      </c>
      <c r="B1776" s="279">
        <v>45970</v>
      </c>
      <c r="C1776" s="34" t="s">
        <v>6238</v>
      </c>
      <c r="D1776" s="280"/>
      <c r="E1776" s="34"/>
      <c r="F1776" s="65"/>
      <c r="G1776" s="65"/>
      <c r="H1776" s="65"/>
      <c r="I1776" s="245" t="s">
        <v>48</v>
      </c>
      <c r="J1776" s="245" t="s">
        <v>38</v>
      </c>
      <c r="K1776" s="245" t="s">
        <v>391</v>
      </c>
      <c r="L1776" s="34" t="s">
        <v>29</v>
      </c>
      <c r="M1776" s="34" t="s">
        <v>303</v>
      </c>
      <c r="N1776" s="34" t="s">
        <v>389</v>
      </c>
      <c r="O1776" s="38"/>
      <c r="P1776" s="34"/>
      <c r="Q1776" s="34"/>
      <c r="R1776" s="284"/>
      <c r="S1776" s="285"/>
      <c r="T1776" s="38"/>
      <c r="U1776" s="38"/>
      <c r="V1776" s="42"/>
      <c r="W1776" s="38"/>
      <c r="X1776" s="43"/>
      <c r="Y1776" s="271"/>
      <c r="Z1776" s="271"/>
      <c r="AA1776" s="271"/>
      <c r="AB1776" s="271"/>
    </row>
    <row r="1777" spans="1:28" ht="17">
      <c r="A1777" s="34">
        <f t="shared" ref="A1777:A1803" si="39">A1776+1</f>
        <v>479</v>
      </c>
      <c r="B1777" s="279">
        <v>45971</v>
      </c>
      <c r="C1777" s="34" t="s">
        <v>1812</v>
      </c>
      <c r="D1777" s="280"/>
      <c r="E1777" s="34"/>
      <c r="F1777" s="65"/>
      <c r="G1777" s="65"/>
      <c r="H1777" s="65"/>
      <c r="I1777" s="245" t="s">
        <v>48</v>
      </c>
      <c r="J1777" s="245" t="s">
        <v>27</v>
      </c>
      <c r="K1777" s="245" t="s">
        <v>391</v>
      </c>
      <c r="L1777" s="34" t="s">
        <v>29</v>
      </c>
      <c r="M1777" s="34" t="s">
        <v>203</v>
      </c>
      <c r="N1777" s="34" t="s">
        <v>227</v>
      </c>
      <c r="O1777" s="38" t="s">
        <v>4264</v>
      </c>
      <c r="P1777" s="34"/>
      <c r="Q1777" s="34"/>
      <c r="R1777" s="284" t="s">
        <v>4364</v>
      </c>
      <c r="S1777" s="285"/>
      <c r="T1777" s="38"/>
      <c r="U1777" s="38"/>
      <c r="V1777" s="42"/>
      <c r="W1777" s="38"/>
      <c r="X1777" s="43"/>
      <c r="Y1777" s="271"/>
      <c r="Z1777" s="271"/>
      <c r="AA1777" s="271"/>
      <c r="AB1777" s="271"/>
    </row>
    <row r="1778" spans="1:28" ht="17">
      <c r="A1778" s="34">
        <f t="shared" si="39"/>
        <v>480</v>
      </c>
      <c r="B1778" s="279">
        <v>45971</v>
      </c>
      <c r="C1778" s="34" t="s">
        <v>6239</v>
      </c>
      <c r="D1778" s="280"/>
      <c r="E1778" s="34"/>
      <c r="F1778" s="144"/>
      <c r="G1778" s="144"/>
      <c r="H1778" s="144"/>
      <c r="I1778" s="245"/>
      <c r="J1778" s="245"/>
      <c r="K1778" s="245"/>
      <c r="L1778" s="34" t="s">
        <v>62</v>
      </c>
      <c r="M1778" s="34" t="s">
        <v>161</v>
      </c>
      <c r="N1778" s="34"/>
      <c r="O1778" s="38" t="s">
        <v>4264</v>
      </c>
      <c r="P1778" s="34"/>
      <c r="Q1778" s="34"/>
      <c r="R1778" s="284" t="s">
        <v>4508</v>
      </c>
      <c r="S1778" s="285"/>
      <c r="T1778" s="38"/>
      <c r="U1778" s="38"/>
      <c r="V1778" s="42"/>
      <c r="W1778" s="38"/>
      <c r="X1778" s="43"/>
      <c r="Y1778" s="271"/>
      <c r="Z1778" s="271"/>
      <c r="AA1778" s="271"/>
      <c r="AB1778" s="271"/>
    </row>
    <row r="1779" spans="1:28" ht="17">
      <c r="A1779" s="34">
        <f t="shared" si="39"/>
        <v>481</v>
      </c>
      <c r="B1779" s="279">
        <v>45971</v>
      </c>
      <c r="C1779" s="34" t="s">
        <v>282</v>
      </c>
      <c r="D1779" s="280"/>
      <c r="E1779" s="34"/>
      <c r="F1779" s="144"/>
      <c r="G1779" s="144"/>
      <c r="H1779" s="144"/>
      <c r="I1779" s="245"/>
      <c r="J1779" s="245"/>
      <c r="K1779" s="245"/>
      <c r="L1779" s="34" t="s">
        <v>62</v>
      </c>
      <c r="M1779" s="34" t="s">
        <v>4324</v>
      </c>
      <c r="N1779" s="34"/>
      <c r="O1779" s="38" t="s">
        <v>32</v>
      </c>
      <c r="P1779" s="34"/>
      <c r="Q1779" s="34"/>
      <c r="R1779" s="284" t="s">
        <v>4364</v>
      </c>
      <c r="S1779" s="285"/>
      <c r="T1779" s="38"/>
      <c r="U1779" s="38"/>
      <c r="V1779" s="286"/>
      <c r="W1779" s="38"/>
      <c r="X1779" s="43"/>
      <c r="Y1779" s="271"/>
      <c r="Z1779" s="271"/>
      <c r="AA1779" s="271"/>
      <c r="AB1779" s="271"/>
    </row>
    <row r="1780" spans="1:28" ht="17">
      <c r="A1780" s="34">
        <f t="shared" si="39"/>
        <v>482</v>
      </c>
      <c r="B1780" s="279"/>
      <c r="C1780" s="34" t="s">
        <v>6240</v>
      </c>
      <c r="D1780" s="280"/>
      <c r="E1780" s="34"/>
      <c r="F1780" s="65"/>
      <c r="G1780" s="65"/>
      <c r="H1780" s="65"/>
      <c r="I1780" s="245" t="s">
        <v>48</v>
      </c>
      <c r="J1780" s="245" t="s">
        <v>27</v>
      </c>
      <c r="K1780" s="245" t="s">
        <v>388</v>
      </c>
      <c r="L1780" s="34" t="s">
        <v>29</v>
      </c>
      <c r="M1780" s="34" t="s">
        <v>91</v>
      </c>
      <c r="N1780" s="34" t="s">
        <v>234</v>
      </c>
      <c r="O1780" s="38" t="s">
        <v>4264</v>
      </c>
      <c r="P1780" s="34"/>
      <c r="Q1780" s="49"/>
      <c r="R1780" s="284" t="s">
        <v>4508</v>
      </c>
      <c r="S1780" s="285"/>
      <c r="T1780" s="38"/>
      <c r="U1780" s="38"/>
      <c r="V1780" s="42"/>
      <c r="W1780" s="38"/>
      <c r="X1780" s="43"/>
      <c r="Y1780" s="271"/>
      <c r="Z1780" s="271"/>
      <c r="AA1780" s="271"/>
      <c r="AB1780" s="271"/>
    </row>
    <row r="1781" spans="1:28" ht="16">
      <c r="A1781" s="34">
        <f t="shared" si="39"/>
        <v>483</v>
      </c>
      <c r="B1781" s="279">
        <v>45971</v>
      </c>
      <c r="C1781" s="34" t="s">
        <v>6241</v>
      </c>
      <c r="D1781" s="287"/>
      <c r="E1781" s="34"/>
      <c r="F1781" s="144"/>
      <c r="G1781" s="144"/>
      <c r="H1781" s="144"/>
      <c r="I1781" s="245" t="s">
        <v>48</v>
      </c>
      <c r="J1781" s="245" t="s">
        <v>27</v>
      </c>
      <c r="K1781" s="245" t="s">
        <v>388</v>
      </c>
      <c r="L1781" s="34" t="s">
        <v>107</v>
      </c>
      <c r="M1781" s="34" t="s">
        <v>81</v>
      </c>
      <c r="N1781" s="34" t="s">
        <v>234</v>
      </c>
      <c r="O1781" s="38"/>
      <c r="P1781" s="34"/>
      <c r="Q1781" s="34"/>
      <c r="R1781" s="284"/>
      <c r="S1781" s="285"/>
      <c r="T1781" s="38"/>
      <c r="U1781" s="38"/>
      <c r="V1781" s="42"/>
      <c r="W1781" s="38"/>
      <c r="X1781" s="43"/>
      <c r="Y1781" s="271"/>
      <c r="Z1781" s="271"/>
      <c r="AA1781" s="271"/>
      <c r="AB1781" s="271"/>
    </row>
    <row r="1782" spans="1:28" ht="17">
      <c r="A1782" s="34">
        <f t="shared" si="39"/>
        <v>484</v>
      </c>
      <c r="B1782" s="279">
        <v>45971</v>
      </c>
      <c r="C1782" s="34" t="s">
        <v>6242</v>
      </c>
      <c r="D1782" s="280"/>
      <c r="E1782" s="34" t="s">
        <v>5632</v>
      </c>
      <c r="F1782" s="144" t="s">
        <v>4273</v>
      </c>
      <c r="G1782" s="144"/>
      <c r="H1782" s="144"/>
      <c r="I1782" s="245" t="s">
        <v>26</v>
      </c>
      <c r="J1782" s="245" t="s">
        <v>27</v>
      </c>
      <c r="K1782" s="245" t="s">
        <v>391</v>
      </c>
      <c r="L1782" s="34" t="s">
        <v>107</v>
      </c>
      <c r="M1782" s="34" t="s">
        <v>161</v>
      </c>
      <c r="N1782" s="34" t="s">
        <v>234</v>
      </c>
      <c r="O1782" s="38" t="s">
        <v>4264</v>
      </c>
      <c r="P1782" s="34"/>
      <c r="Q1782" s="34"/>
      <c r="R1782" s="284" t="s">
        <v>4508</v>
      </c>
      <c r="S1782" s="285"/>
      <c r="T1782" s="38"/>
      <c r="U1782" s="38"/>
      <c r="V1782" s="42"/>
      <c r="W1782" s="38"/>
      <c r="X1782" s="43"/>
      <c r="Y1782" s="271"/>
      <c r="Z1782" s="271"/>
      <c r="AA1782" s="271"/>
      <c r="AB1782" s="271"/>
    </row>
    <row r="1783" spans="1:28" ht="16">
      <c r="A1783" s="34">
        <f t="shared" si="39"/>
        <v>485</v>
      </c>
      <c r="B1783" s="279">
        <v>45971</v>
      </c>
      <c r="C1783" s="34" t="s">
        <v>6243</v>
      </c>
      <c r="D1783" s="336"/>
      <c r="E1783" s="34"/>
      <c r="F1783" s="144"/>
      <c r="G1783" s="144"/>
      <c r="H1783" s="144"/>
      <c r="I1783" s="245" t="s">
        <v>48</v>
      </c>
      <c r="J1783" s="245" t="s">
        <v>27</v>
      </c>
      <c r="K1783" s="245" t="s">
        <v>391</v>
      </c>
      <c r="L1783" s="34" t="s">
        <v>96</v>
      </c>
      <c r="M1783" s="34" t="s">
        <v>81</v>
      </c>
      <c r="N1783" s="34" t="s">
        <v>234</v>
      </c>
      <c r="O1783" s="38"/>
      <c r="P1783" s="34"/>
      <c r="Q1783" s="34"/>
      <c r="R1783" s="284"/>
      <c r="S1783" s="285"/>
      <c r="T1783" s="38"/>
      <c r="U1783" s="38"/>
      <c r="V1783" s="42"/>
      <c r="W1783" s="38"/>
      <c r="X1783" s="38"/>
      <c r="Y1783" s="271"/>
      <c r="Z1783" s="271"/>
      <c r="AA1783" s="271"/>
      <c r="AB1783" s="271"/>
    </row>
    <row r="1784" spans="1:28" ht="16">
      <c r="A1784" s="34">
        <f t="shared" si="39"/>
        <v>486</v>
      </c>
      <c r="B1784" s="279">
        <v>45971</v>
      </c>
      <c r="C1784" s="34" t="s">
        <v>425</v>
      </c>
      <c r="D1784" s="280"/>
      <c r="E1784" s="34"/>
      <c r="F1784" s="144"/>
      <c r="G1784" s="144"/>
      <c r="H1784" s="144"/>
      <c r="I1784" s="245" t="s">
        <v>48</v>
      </c>
      <c r="J1784" s="245" t="s">
        <v>38</v>
      </c>
      <c r="K1784" s="245" t="s">
        <v>391</v>
      </c>
      <c r="L1784" s="34" t="s">
        <v>107</v>
      </c>
      <c r="M1784" s="34" t="s">
        <v>161</v>
      </c>
      <c r="N1784" s="34" t="s">
        <v>389</v>
      </c>
      <c r="O1784" s="38"/>
      <c r="P1784" s="34"/>
      <c r="Q1784" s="34"/>
      <c r="R1784" s="284"/>
      <c r="S1784" s="285"/>
      <c r="T1784" s="38"/>
      <c r="U1784" s="38"/>
      <c r="V1784" s="42"/>
      <c r="W1784" s="38"/>
      <c r="X1784" s="43"/>
      <c r="Y1784" s="271"/>
      <c r="Z1784" s="271"/>
      <c r="AA1784" s="271"/>
      <c r="AB1784" s="271"/>
    </row>
    <row r="1785" spans="1:28" ht="16">
      <c r="A1785" s="34">
        <f t="shared" si="39"/>
        <v>487</v>
      </c>
      <c r="B1785" s="279">
        <v>45971</v>
      </c>
      <c r="C1785" s="34" t="s">
        <v>6244</v>
      </c>
      <c r="D1785" s="280"/>
      <c r="E1785" s="34"/>
      <c r="F1785" s="65"/>
      <c r="G1785" s="65"/>
      <c r="H1785" s="65"/>
      <c r="I1785" s="245" t="s">
        <v>48</v>
      </c>
      <c r="J1785" s="245" t="s">
        <v>27</v>
      </c>
      <c r="K1785" s="245" t="s">
        <v>391</v>
      </c>
      <c r="L1785" s="34" t="s">
        <v>49</v>
      </c>
      <c r="M1785" s="34" t="s">
        <v>91</v>
      </c>
      <c r="N1785" s="34" t="s">
        <v>389</v>
      </c>
      <c r="O1785" s="38"/>
      <c r="P1785" s="34"/>
      <c r="Q1785" s="34"/>
      <c r="R1785" s="284"/>
      <c r="S1785" s="285"/>
      <c r="T1785" s="38"/>
      <c r="U1785" s="38"/>
      <c r="V1785" s="42"/>
      <c r="W1785" s="38"/>
      <c r="X1785" s="43"/>
      <c r="Y1785" s="271"/>
      <c r="Z1785" s="271"/>
      <c r="AA1785" s="271"/>
      <c r="AB1785" s="271"/>
    </row>
    <row r="1786" spans="1:28" ht="34">
      <c r="A1786" s="34">
        <f t="shared" si="39"/>
        <v>488</v>
      </c>
      <c r="B1786" s="279">
        <v>45971</v>
      </c>
      <c r="C1786" s="34" t="s">
        <v>6245</v>
      </c>
      <c r="D1786" s="280"/>
      <c r="E1786" s="34"/>
      <c r="F1786" s="144"/>
      <c r="G1786" s="144"/>
      <c r="H1786" s="144"/>
      <c r="I1786" s="245" t="s">
        <v>48</v>
      </c>
      <c r="J1786" s="245" t="s">
        <v>27</v>
      </c>
      <c r="K1786" s="245" t="s">
        <v>391</v>
      </c>
      <c r="L1786" s="34" t="s">
        <v>29</v>
      </c>
      <c r="M1786" s="34" t="s">
        <v>91</v>
      </c>
      <c r="N1786" s="34" t="s">
        <v>227</v>
      </c>
      <c r="O1786" s="38"/>
      <c r="P1786" s="34"/>
      <c r="Q1786" s="34"/>
      <c r="R1786" s="284" t="s">
        <v>6246</v>
      </c>
      <c r="S1786" s="285" t="s">
        <v>6247</v>
      </c>
      <c r="T1786" s="38"/>
      <c r="U1786" s="38"/>
      <c r="V1786" s="42"/>
      <c r="W1786" s="38"/>
      <c r="X1786" s="43"/>
      <c r="Y1786" s="271"/>
      <c r="Z1786" s="271"/>
      <c r="AA1786" s="271"/>
      <c r="AB1786" s="271"/>
    </row>
    <row r="1787" spans="1:28" ht="17">
      <c r="A1787" s="34">
        <f t="shared" si="39"/>
        <v>489</v>
      </c>
      <c r="B1787" s="279">
        <v>45971</v>
      </c>
      <c r="C1787" s="34" t="s">
        <v>6248</v>
      </c>
      <c r="D1787" s="280"/>
      <c r="E1787" s="34"/>
      <c r="F1787" s="65"/>
      <c r="G1787" s="65"/>
      <c r="H1787" s="65"/>
      <c r="I1787" s="245"/>
      <c r="J1787" s="245"/>
      <c r="K1787" s="245"/>
      <c r="L1787" s="34" t="s">
        <v>107</v>
      </c>
      <c r="M1787" s="34" t="s">
        <v>161</v>
      </c>
      <c r="N1787" s="34"/>
      <c r="O1787" s="38" t="s">
        <v>4264</v>
      </c>
      <c r="P1787" s="34"/>
      <c r="Q1787" s="396"/>
      <c r="R1787" s="284" t="s">
        <v>4344</v>
      </c>
      <c r="S1787" s="285"/>
      <c r="T1787" s="38" t="s">
        <v>4264</v>
      </c>
      <c r="U1787" s="38" t="s">
        <v>44</v>
      </c>
      <c r="V1787" s="42">
        <v>10300000</v>
      </c>
      <c r="W1787" s="38" t="s">
        <v>70</v>
      </c>
      <c r="X1787" s="43"/>
      <c r="Y1787" s="271"/>
      <c r="Z1787" s="271"/>
      <c r="AA1787" s="271"/>
      <c r="AB1787" s="271"/>
    </row>
    <row r="1788" spans="1:28" ht="17">
      <c r="A1788" s="34">
        <f t="shared" si="39"/>
        <v>490</v>
      </c>
      <c r="B1788" s="279">
        <v>45971</v>
      </c>
      <c r="C1788" s="34" t="s">
        <v>6249</v>
      </c>
      <c r="D1788" s="308"/>
      <c r="E1788" s="34"/>
      <c r="F1788" s="144"/>
      <c r="G1788" s="144"/>
      <c r="H1788" s="144"/>
      <c r="I1788" s="245" t="s">
        <v>48</v>
      </c>
      <c r="J1788" s="245" t="s">
        <v>38</v>
      </c>
      <c r="K1788" s="245" t="s">
        <v>391</v>
      </c>
      <c r="L1788" s="34" t="s">
        <v>96</v>
      </c>
      <c r="M1788" s="34" t="s">
        <v>303</v>
      </c>
      <c r="N1788" s="34" t="s">
        <v>234</v>
      </c>
      <c r="O1788" s="38" t="s">
        <v>32</v>
      </c>
      <c r="P1788" s="34"/>
      <c r="Q1788" s="34"/>
      <c r="R1788" s="284" t="s">
        <v>4364</v>
      </c>
      <c r="S1788" s="285"/>
      <c r="T1788" s="38"/>
      <c r="U1788" s="38"/>
      <c r="V1788" s="286"/>
      <c r="W1788" s="38"/>
      <c r="X1788" s="43"/>
      <c r="Y1788" s="271"/>
      <c r="Z1788" s="271"/>
      <c r="AA1788" s="271"/>
      <c r="AB1788" s="271"/>
    </row>
    <row r="1789" spans="1:28" ht="16">
      <c r="A1789" s="34">
        <f t="shared" si="39"/>
        <v>491</v>
      </c>
      <c r="B1789" s="279">
        <v>45971</v>
      </c>
      <c r="C1789" s="34" t="s">
        <v>772</v>
      </c>
      <c r="D1789" s="280"/>
      <c r="E1789" s="34"/>
      <c r="F1789" s="65"/>
      <c r="G1789" s="65"/>
      <c r="H1789" s="65"/>
      <c r="I1789" s="245" t="s">
        <v>48</v>
      </c>
      <c r="J1789" s="245" t="s">
        <v>27</v>
      </c>
      <c r="K1789" s="245" t="s">
        <v>391</v>
      </c>
      <c r="L1789" s="34" t="s">
        <v>107</v>
      </c>
      <c r="M1789" s="34" t="s">
        <v>81</v>
      </c>
      <c r="N1789" s="34" t="s">
        <v>389</v>
      </c>
      <c r="O1789" s="38"/>
      <c r="P1789" s="34"/>
      <c r="Q1789" s="34"/>
      <c r="R1789" s="284"/>
      <c r="S1789" s="285"/>
      <c r="T1789" s="38"/>
      <c r="U1789" s="38"/>
      <c r="V1789" s="42"/>
      <c r="W1789" s="38"/>
      <c r="X1789" s="43"/>
      <c r="Y1789" s="271"/>
      <c r="Z1789" s="271"/>
      <c r="AA1789" s="271"/>
      <c r="AB1789" s="271"/>
    </row>
    <row r="1790" spans="1:28" ht="17">
      <c r="A1790" s="34">
        <f t="shared" si="39"/>
        <v>492</v>
      </c>
      <c r="B1790" s="279">
        <v>45971</v>
      </c>
      <c r="C1790" s="34" t="s">
        <v>6250</v>
      </c>
      <c r="D1790" s="280"/>
      <c r="E1790" s="34"/>
      <c r="F1790" s="65"/>
      <c r="G1790" s="65"/>
      <c r="H1790" s="65"/>
      <c r="I1790" s="245"/>
      <c r="J1790" s="245"/>
      <c r="K1790" s="245"/>
      <c r="L1790" s="34" t="s">
        <v>62</v>
      </c>
      <c r="M1790" s="34" t="s">
        <v>161</v>
      </c>
      <c r="N1790" s="34"/>
      <c r="O1790" s="38" t="s">
        <v>4264</v>
      </c>
      <c r="P1790" s="34"/>
      <c r="Q1790" s="34"/>
      <c r="R1790" s="284" t="s">
        <v>4508</v>
      </c>
      <c r="S1790" s="285"/>
      <c r="T1790" s="38"/>
      <c r="U1790" s="38"/>
      <c r="V1790" s="42"/>
      <c r="W1790" s="38"/>
      <c r="X1790" s="43"/>
      <c r="Y1790" s="271"/>
      <c r="Z1790" s="271"/>
      <c r="AA1790" s="271"/>
      <c r="AB1790" s="271"/>
    </row>
    <row r="1791" spans="1:28" ht="17">
      <c r="A1791" s="34">
        <f t="shared" si="39"/>
        <v>493</v>
      </c>
      <c r="B1791" s="279">
        <v>45971</v>
      </c>
      <c r="C1791" s="34"/>
      <c r="D1791" s="280"/>
      <c r="E1791" s="34"/>
      <c r="F1791" s="144"/>
      <c r="G1791" s="144"/>
      <c r="H1791" s="144"/>
      <c r="I1791" s="245"/>
      <c r="J1791" s="245"/>
      <c r="K1791" s="245"/>
      <c r="L1791" s="34" t="s">
        <v>60</v>
      </c>
      <c r="M1791" s="34" t="s">
        <v>203</v>
      </c>
      <c r="N1791" s="34"/>
      <c r="O1791" s="38" t="s">
        <v>4264</v>
      </c>
      <c r="P1791" s="34"/>
      <c r="Q1791" s="34"/>
      <c r="R1791" s="284" t="s">
        <v>4364</v>
      </c>
      <c r="S1791" s="285"/>
      <c r="T1791" s="38"/>
      <c r="U1791" s="38"/>
      <c r="V1791" s="42"/>
      <c r="W1791" s="38"/>
      <c r="X1791" s="43"/>
      <c r="Y1791" s="271"/>
      <c r="Z1791" s="271"/>
      <c r="AA1791" s="271"/>
      <c r="AB1791" s="271"/>
    </row>
    <row r="1792" spans="1:28" ht="16">
      <c r="A1792" s="34">
        <f t="shared" si="39"/>
        <v>494</v>
      </c>
      <c r="B1792" s="279">
        <v>45971</v>
      </c>
      <c r="C1792" s="34" t="s">
        <v>6251</v>
      </c>
      <c r="D1792" s="397"/>
      <c r="E1792" s="34"/>
      <c r="F1792" s="144"/>
      <c r="G1792" s="144"/>
      <c r="H1792" s="144"/>
      <c r="I1792" s="245" t="s">
        <v>48</v>
      </c>
      <c r="J1792" s="245" t="s">
        <v>27</v>
      </c>
      <c r="K1792" s="245" t="s">
        <v>391</v>
      </c>
      <c r="L1792" s="34" t="s">
        <v>107</v>
      </c>
      <c r="M1792" s="34" t="s">
        <v>81</v>
      </c>
      <c r="N1792" s="9" t="s">
        <v>389</v>
      </c>
      <c r="O1792" s="38"/>
      <c r="P1792" s="34"/>
      <c r="Q1792" s="49"/>
      <c r="R1792" s="284"/>
      <c r="S1792" s="285"/>
      <c r="T1792" s="38"/>
      <c r="U1792" s="38"/>
      <c r="V1792" s="42"/>
      <c r="W1792" s="38"/>
      <c r="X1792" s="43"/>
      <c r="Y1792" s="271"/>
      <c r="Z1792" s="271"/>
      <c r="AA1792" s="271"/>
      <c r="AB1792" s="271"/>
    </row>
    <row r="1793" spans="1:28" ht="17">
      <c r="A1793" s="34">
        <f t="shared" si="39"/>
        <v>495</v>
      </c>
      <c r="B1793" s="279">
        <v>45971</v>
      </c>
      <c r="C1793" s="34" t="s">
        <v>6252</v>
      </c>
      <c r="D1793" s="280"/>
      <c r="E1793" s="34" t="s">
        <v>5806</v>
      </c>
      <c r="F1793" s="364" t="s">
        <v>5795</v>
      </c>
      <c r="G1793" s="364"/>
      <c r="H1793" s="364"/>
      <c r="I1793" s="245" t="s">
        <v>26</v>
      </c>
      <c r="J1793" s="245" t="s">
        <v>38</v>
      </c>
      <c r="K1793" s="245" t="s">
        <v>391</v>
      </c>
      <c r="L1793" s="34" t="s">
        <v>107</v>
      </c>
      <c r="M1793" s="34" t="s">
        <v>161</v>
      </c>
      <c r="N1793" s="34" t="s">
        <v>234</v>
      </c>
      <c r="O1793" s="38" t="s">
        <v>32</v>
      </c>
      <c r="P1793" s="34"/>
      <c r="Q1793" s="49"/>
      <c r="R1793" s="284" t="s">
        <v>4364</v>
      </c>
      <c r="S1793" s="285"/>
      <c r="T1793" s="38"/>
      <c r="U1793" s="38"/>
      <c r="V1793" s="286"/>
      <c r="W1793" s="38"/>
      <c r="X1793" s="43"/>
      <c r="Y1793" s="271"/>
      <c r="Z1793" s="271"/>
      <c r="AA1793" s="271"/>
      <c r="AB1793" s="271"/>
    </row>
    <row r="1794" spans="1:28" ht="17">
      <c r="A1794" s="34">
        <f t="shared" si="39"/>
        <v>496</v>
      </c>
      <c r="B1794" s="316">
        <v>45971</v>
      </c>
      <c r="C1794" s="131" t="s">
        <v>6253</v>
      </c>
      <c r="D1794" s="321"/>
      <c r="E1794" s="131" t="s">
        <v>6254</v>
      </c>
      <c r="F1794" s="394"/>
      <c r="G1794" s="394"/>
      <c r="H1794" s="394"/>
      <c r="I1794" s="376" t="s">
        <v>26</v>
      </c>
      <c r="J1794" s="376" t="s">
        <v>27</v>
      </c>
      <c r="K1794" s="376" t="s">
        <v>391</v>
      </c>
      <c r="L1794" s="131" t="s">
        <v>29</v>
      </c>
      <c r="M1794" s="131" t="s">
        <v>217</v>
      </c>
      <c r="N1794" s="131" t="s">
        <v>234</v>
      </c>
      <c r="O1794" s="133" t="s">
        <v>32</v>
      </c>
      <c r="P1794" s="131"/>
      <c r="Q1794" s="131"/>
      <c r="R1794" s="328" t="s">
        <v>4392</v>
      </c>
      <c r="S1794" s="302" t="s">
        <v>6255</v>
      </c>
      <c r="T1794" s="133"/>
      <c r="U1794" s="133"/>
      <c r="V1794" s="318"/>
      <c r="W1794" s="133"/>
      <c r="X1794" s="319"/>
      <c r="Y1794" s="320"/>
      <c r="Z1794" s="320"/>
      <c r="AA1794" s="320"/>
      <c r="AB1794" s="320"/>
    </row>
    <row r="1795" spans="1:28" ht="16">
      <c r="A1795" s="34">
        <f t="shared" si="39"/>
        <v>497</v>
      </c>
      <c r="B1795" s="279">
        <v>45971</v>
      </c>
      <c r="C1795" s="34" t="s">
        <v>6256</v>
      </c>
      <c r="D1795" s="280"/>
      <c r="E1795" s="34" t="s">
        <v>6141</v>
      </c>
      <c r="F1795" s="282" t="s">
        <v>6142</v>
      </c>
      <c r="G1795" s="282"/>
      <c r="H1795" s="282"/>
      <c r="I1795" s="245" t="s">
        <v>26</v>
      </c>
      <c r="J1795" s="245" t="s">
        <v>38</v>
      </c>
      <c r="K1795" s="245" t="s">
        <v>391</v>
      </c>
      <c r="L1795" s="34" t="s">
        <v>107</v>
      </c>
      <c r="M1795" s="34" t="s">
        <v>161</v>
      </c>
      <c r="N1795" s="34" t="s">
        <v>389</v>
      </c>
      <c r="O1795" s="38"/>
      <c r="P1795" s="34"/>
      <c r="Q1795" s="34"/>
      <c r="R1795" s="284"/>
      <c r="S1795" s="285"/>
      <c r="T1795" s="38"/>
      <c r="U1795" s="38"/>
      <c r="V1795" s="42"/>
      <c r="W1795" s="38"/>
      <c r="X1795" s="43"/>
      <c r="Y1795" s="271"/>
      <c r="Z1795" s="271"/>
      <c r="AA1795" s="271"/>
      <c r="AB1795" s="271"/>
    </row>
    <row r="1796" spans="1:28" ht="17">
      <c r="A1796" s="34">
        <f t="shared" si="39"/>
        <v>498</v>
      </c>
      <c r="B1796" s="316">
        <v>45971</v>
      </c>
      <c r="C1796" s="131" t="s">
        <v>6257</v>
      </c>
      <c r="D1796" s="321"/>
      <c r="E1796" s="131"/>
      <c r="F1796" s="154"/>
      <c r="G1796" s="154"/>
      <c r="H1796" s="154"/>
      <c r="I1796" s="376" t="s">
        <v>48</v>
      </c>
      <c r="J1796" s="376" t="s">
        <v>27</v>
      </c>
      <c r="K1796" s="376" t="s">
        <v>391</v>
      </c>
      <c r="L1796" s="131" t="s">
        <v>29</v>
      </c>
      <c r="M1796" s="131" t="s">
        <v>203</v>
      </c>
      <c r="N1796" s="131" t="s">
        <v>234</v>
      </c>
      <c r="O1796" s="133"/>
      <c r="P1796" s="131"/>
      <c r="Q1796" s="131"/>
      <c r="R1796" s="328"/>
      <c r="S1796" s="302" t="s">
        <v>6258</v>
      </c>
      <c r="T1796" s="133"/>
      <c r="U1796" s="133"/>
      <c r="V1796" s="323"/>
      <c r="W1796" s="133"/>
      <c r="X1796" s="319"/>
      <c r="Y1796" s="320"/>
      <c r="Z1796" s="320"/>
      <c r="AA1796" s="320"/>
      <c r="AB1796" s="320"/>
    </row>
    <row r="1797" spans="1:28" ht="16">
      <c r="A1797" s="34">
        <f t="shared" si="39"/>
        <v>499</v>
      </c>
      <c r="B1797" s="279">
        <v>45971</v>
      </c>
      <c r="C1797" s="34" t="s">
        <v>6259</v>
      </c>
      <c r="D1797" s="377"/>
      <c r="E1797" s="34" t="s">
        <v>6186</v>
      </c>
      <c r="F1797" s="282" t="s">
        <v>6142</v>
      </c>
      <c r="G1797" s="282"/>
      <c r="H1797" s="282"/>
      <c r="I1797" s="245" t="s">
        <v>26</v>
      </c>
      <c r="J1797" s="245" t="s">
        <v>27</v>
      </c>
      <c r="K1797" s="245" t="s">
        <v>391</v>
      </c>
      <c r="L1797" s="34" t="s">
        <v>107</v>
      </c>
      <c r="M1797" s="34" t="s">
        <v>81</v>
      </c>
      <c r="N1797" s="34" t="s">
        <v>234</v>
      </c>
      <c r="O1797" s="38"/>
      <c r="P1797" s="34"/>
      <c r="Q1797" s="34"/>
      <c r="R1797" s="284"/>
      <c r="S1797" s="285"/>
      <c r="T1797" s="38"/>
      <c r="U1797" s="38"/>
      <c r="V1797" s="42"/>
      <c r="W1797" s="38"/>
      <c r="X1797" s="43"/>
      <c r="Y1797" s="271"/>
      <c r="Z1797" s="271"/>
      <c r="AA1797" s="271"/>
      <c r="AB1797" s="271"/>
    </row>
    <row r="1798" spans="1:28" ht="16">
      <c r="A1798" s="34">
        <f t="shared" si="39"/>
        <v>500</v>
      </c>
      <c r="B1798" s="279">
        <v>45971</v>
      </c>
      <c r="C1798" s="34" t="s">
        <v>6260</v>
      </c>
      <c r="D1798" s="280"/>
      <c r="E1798" s="34" t="s">
        <v>5797</v>
      </c>
      <c r="F1798" s="291" t="s">
        <v>4252</v>
      </c>
      <c r="G1798" s="291"/>
      <c r="H1798" s="291"/>
      <c r="I1798" s="245" t="s">
        <v>26</v>
      </c>
      <c r="J1798" s="245" t="s">
        <v>27</v>
      </c>
      <c r="K1798" s="245" t="s">
        <v>391</v>
      </c>
      <c r="L1798" s="34" t="s">
        <v>29</v>
      </c>
      <c r="M1798" s="34" t="s">
        <v>91</v>
      </c>
      <c r="N1798" s="34" t="s">
        <v>221</v>
      </c>
      <c r="O1798" s="38"/>
      <c r="P1798" s="34"/>
      <c r="Q1798" s="34"/>
      <c r="R1798" s="284"/>
      <c r="S1798" s="285"/>
      <c r="T1798" s="38"/>
      <c r="U1798" s="38"/>
      <c r="V1798" s="42"/>
      <c r="W1798" s="38"/>
      <c r="X1798" s="43"/>
      <c r="Y1798" s="271"/>
      <c r="Z1798" s="271"/>
      <c r="AA1798" s="271"/>
      <c r="AB1798" s="271"/>
    </row>
    <row r="1799" spans="1:28" ht="17">
      <c r="A1799" s="34">
        <f t="shared" si="39"/>
        <v>501</v>
      </c>
      <c r="B1799" s="279">
        <v>45971</v>
      </c>
      <c r="C1799" s="34" t="s">
        <v>6261</v>
      </c>
      <c r="D1799" s="280"/>
      <c r="E1799" s="34"/>
      <c r="F1799" s="65"/>
      <c r="G1799" s="65"/>
      <c r="H1799" s="65"/>
      <c r="I1799" s="245" t="s">
        <v>48</v>
      </c>
      <c r="J1799" s="245" t="s">
        <v>27</v>
      </c>
      <c r="K1799" s="245" t="s">
        <v>391</v>
      </c>
      <c r="L1799" s="34" t="s">
        <v>29</v>
      </c>
      <c r="M1799" s="34" t="s">
        <v>217</v>
      </c>
      <c r="N1799" s="34" t="s">
        <v>234</v>
      </c>
      <c r="O1799" s="38" t="s">
        <v>32</v>
      </c>
      <c r="P1799" s="34"/>
      <c r="Q1799" s="34"/>
      <c r="R1799" s="284" t="s">
        <v>4364</v>
      </c>
      <c r="S1799" s="285"/>
      <c r="T1799" s="38"/>
      <c r="U1799" s="38"/>
      <c r="V1799" s="286"/>
      <c r="W1799" s="38"/>
      <c r="X1799" s="38"/>
      <c r="Y1799" s="271"/>
      <c r="Z1799" s="271"/>
      <c r="AA1799" s="271"/>
      <c r="AB1799" s="271"/>
    </row>
    <row r="1800" spans="1:28" ht="16">
      <c r="A1800" s="34">
        <f t="shared" si="39"/>
        <v>502</v>
      </c>
      <c r="B1800" s="279">
        <v>45971</v>
      </c>
      <c r="C1800" s="34" t="s">
        <v>6262</v>
      </c>
      <c r="D1800" s="280"/>
      <c r="E1800" s="34" t="s">
        <v>6263</v>
      </c>
      <c r="F1800" s="282" t="s">
        <v>6142</v>
      </c>
      <c r="G1800" s="282"/>
      <c r="H1800" s="282"/>
      <c r="I1800" s="245" t="s">
        <v>26</v>
      </c>
      <c r="J1800" s="245" t="s">
        <v>27</v>
      </c>
      <c r="K1800" s="245" t="s">
        <v>391</v>
      </c>
      <c r="L1800" s="34" t="s">
        <v>107</v>
      </c>
      <c r="M1800" s="34" t="s">
        <v>81</v>
      </c>
      <c r="N1800" s="34" t="s">
        <v>389</v>
      </c>
      <c r="O1800" s="38"/>
      <c r="P1800" s="34"/>
      <c r="Q1800" s="34"/>
      <c r="R1800" s="284"/>
      <c r="S1800" s="285"/>
      <c r="T1800" s="38"/>
      <c r="U1800" s="38"/>
      <c r="V1800" s="42"/>
      <c r="W1800" s="38"/>
      <c r="X1800" s="43"/>
      <c r="Y1800" s="271"/>
      <c r="Z1800" s="271"/>
      <c r="AA1800" s="271"/>
      <c r="AB1800" s="271"/>
    </row>
    <row r="1801" spans="1:28" ht="16">
      <c r="A1801" s="34">
        <f t="shared" si="39"/>
        <v>503</v>
      </c>
      <c r="B1801" s="279">
        <v>45971</v>
      </c>
      <c r="C1801" s="34" t="s">
        <v>6264</v>
      </c>
      <c r="D1801" s="280"/>
      <c r="E1801" s="34" t="s">
        <v>6186</v>
      </c>
      <c r="F1801" s="282" t="s">
        <v>6142</v>
      </c>
      <c r="G1801" s="282"/>
      <c r="H1801" s="282"/>
      <c r="I1801" s="245" t="s">
        <v>26</v>
      </c>
      <c r="J1801" s="245" t="s">
        <v>27</v>
      </c>
      <c r="K1801" s="245" t="s">
        <v>391</v>
      </c>
      <c r="L1801" s="34" t="s">
        <v>107</v>
      </c>
      <c r="M1801" s="34" t="s">
        <v>81</v>
      </c>
      <c r="N1801" s="34" t="s">
        <v>389</v>
      </c>
      <c r="O1801" s="38"/>
      <c r="P1801" s="34"/>
      <c r="Q1801" s="34"/>
      <c r="R1801" s="284"/>
      <c r="S1801" s="285"/>
      <c r="T1801" s="38"/>
      <c r="U1801" s="38"/>
      <c r="V1801" s="42"/>
      <c r="W1801" s="38"/>
      <c r="X1801" s="43"/>
      <c r="Y1801" s="271"/>
      <c r="Z1801" s="271"/>
      <c r="AA1801" s="271"/>
      <c r="AB1801" s="271"/>
    </row>
    <row r="1802" spans="1:28" ht="16">
      <c r="A1802" s="34">
        <f t="shared" si="39"/>
        <v>504</v>
      </c>
      <c r="B1802" s="279">
        <v>45971</v>
      </c>
      <c r="C1802" s="34" t="s">
        <v>6265</v>
      </c>
      <c r="D1802" s="280"/>
      <c r="E1802" s="34" t="s">
        <v>5778</v>
      </c>
      <c r="F1802" s="282" t="s">
        <v>24</v>
      </c>
      <c r="G1802" s="282"/>
      <c r="H1802" s="282"/>
      <c r="I1802" s="245" t="s">
        <v>26</v>
      </c>
      <c r="J1802" s="245" t="s">
        <v>27</v>
      </c>
      <c r="K1802" s="245" t="s">
        <v>391</v>
      </c>
      <c r="L1802" s="34" t="s">
        <v>29</v>
      </c>
      <c r="M1802" s="34"/>
      <c r="N1802" s="34" t="s">
        <v>347</v>
      </c>
      <c r="O1802" s="38"/>
      <c r="P1802" s="34"/>
      <c r="Q1802" s="34"/>
      <c r="R1802" s="284"/>
      <c r="S1802" s="285"/>
      <c r="T1802" s="38"/>
      <c r="U1802" s="38"/>
      <c r="V1802" s="42"/>
      <c r="W1802" s="38"/>
      <c r="X1802" s="43"/>
      <c r="Y1802" s="271"/>
      <c r="Z1802" s="271"/>
      <c r="AA1802" s="271"/>
      <c r="AB1802" s="271"/>
    </row>
    <row r="1803" spans="1:28" ht="17">
      <c r="A1803" s="34">
        <f t="shared" si="39"/>
        <v>505</v>
      </c>
      <c r="B1803" s="279">
        <v>45971</v>
      </c>
      <c r="C1803" s="34" t="s">
        <v>6266</v>
      </c>
      <c r="D1803" s="280"/>
      <c r="E1803" s="34" t="s">
        <v>5794</v>
      </c>
      <c r="F1803" s="364" t="s">
        <v>5795</v>
      </c>
      <c r="G1803" s="364"/>
      <c r="H1803" s="364"/>
      <c r="I1803" s="245" t="s">
        <v>26</v>
      </c>
      <c r="J1803" s="245" t="s">
        <v>38</v>
      </c>
      <c r="K1803" s="245" t="s">
        <v>388</v>
      </c>
      <c r="L1803" s="34" t="s">
        <v>107</v>
      </c>
      <c r="M1803" s="34" t="s">
        <v>161</v>
      </c>
      <c r="N1803" s="34" t="s">
        <v>234</v>
      </c>
      <c r="O1803" s="38" t="s">
        <v>32</v>
      </c>
      <c r="P1803" s="34"/>
      <c r="Q1803" s="34"/>
      <c r="R1803" s="284" t="s">
        <v>4364</v>
      </c>
      <c r="S1803" s="285"/>
      <c r="T1803" s="38"/>
      <c r="U1803" s="38"/>
      <c r="V1803" s="286"/>
      <c r="W1803" s="38"/>
      <c r="X1803" s="43"/>
      <c r="Y1803" s="271"/>
      <c r="Z1803" s="271"/>
      <c r="AA1803" s="271"/>
      <c r="AB1803" s="271"/>
    </row>
    <row r="1804" spans="1:28" ht="19">
      <c r="A1804" s="34"/>
      <c r="B1804" s="279">
        <v>45972</v>
      </c>
      <c r="C1804" s="398" t="s">
        <v>6267</v>
      </c>
      <c r="D1804" s="399"/>
      <c r="E1804" s="34"/>
      <c r="F1804" s="364"/>
      <c r="G1804" s="364"/>
      <c r="H1804" s="364"/>
      <c r="I1804" s="245"/>
      <c r="J1804" s="245"/>
      <c r="K1804" s="245"/>
      <c r="L1804" s="34"/>
      <c r="M1804" s="34" t="s">
        <v>4324</v>
      </c>
      <c r="N1804" s="34"/>
      <c r="O1804" s="38" t="s">
        <v>32</v>
      </c>
      <c r="P1804" s="34"/>
      <c r="Q1804" s="34"/>
      <c r="R1804" s="284" t="s">
        <v>4344</v>
      </c>
      <c r="S1804" s="285" t="s">
        <v>2891</v>
      </c>
      <c r="T1804" s="38" t="s">
        <v>32</v>
      </c>
      <c r="U1804" s="38" t="s">
        <v>44</v>
      </c>
      <c r="V1804" s="286">
        <v>8000000</v>
      </c>
      <c r="W1804" s="38" t="s">
        <v>70</v>
      </c>
      <c r="X1804" s="43"/>
      <c r="Y1804" s="271"/>
      <c r="Z1804" s="271"/>
      <c r="AA1804" s="271"/>
      <c r="AB1804" s="271"/>
    </row>
    <row r="1805" spans="1:28" ht="16">
      <c r="A1805" s="34">
        <f>A1803+1</f>
        <v>506</v>
      </c>
      <c r="B1805" s="279">
        <v>45971</v>
      </c>
      <c r="C1805" s="34" t="s">
        <v>6268</v>
      </c>
      <c r="D1805" s="280"/>
      <c r="E1805" s="34" t="s">
        <v>5731</v>
      </c>
      <c r="F1805" s="282" t="s">
        <v>24</v>
      </c>
      <c r="G1805" s="282"/>
      <c r="H1805" s="282"/>
      <c r="I1805" s="245" t="s">
        <v>26</v>
      </c>
      <c r="J1805" s="245" t="s">
        <v>27</v>
      </c>
      <c r="K1805" s="245" t="s">
        <v>388</v>
      </c>
      <c r="L1805" s="34" t="s">
        <v>29</v>
      </c>
      <c r="M1805" s="34" t="s">
        <v>203</v>
      </c>
      <c r="N1805" s="34" t="s">
        <v>389</v>
      </c>
      <c r="O1805" s="38"/>
      <c r="P1805" s="34"/>
      <c r="Q1805" s="34"/>
      <c r="R1805" s="284"/>
      <c r="S1805" s="285"/>
      <c r="T1805" s="38"/>
      <c r="U1805" s="38"/>
      <c r="V1805" s="42"/>
      <c r="W1805" s="38"/>
      <c r="X1805" s="43"/>
      <c r="Y1805" s="271"/>
      <c r="Z1805" s="271"/>
      <c r="AA1805" s="271"/>
      <c r="AB1805" s="271"/>
    </row>
    <row r="1806" spans="1:28" ht="16">
      <c r="A1806" s="34">
        <f t="shared" ref="A1806:A1820" si="40">A1805+1</f>
        <v>507</v>
      </c>
      <c r="B1806" s="279">
        <v>45971</v>
      </c>
      <c r="C1806" s="34" t="s">
        <v>6269</v>
      </c>
      <c r="D1806" s="280"/>
      <c r="E1806" s="34" t="s">
        <v>5630</v>
      </c>
      <c r="F1806" s="282" t="s">
        <v>5543</v>
      </c>
      <c r="G1806" s="282"/>
      <c r="H1806" s="282"/>
      <c r="I1806" s="245" t="s">
        <v>26</v>
      </c>
      <c r="J1806" s="245" t="s">
        <v>38</v>
      </c>
      <c r="K1806" s="245" t="s">
        <v>388</v>
      </c>
      <c r="L1806" s="34" t="s">
        <v>107</v>
      </c>
      <c r="M1806" s="34" t="s">
        <v>161</v>
      </c>
      <c r="N1806" s="34" t="s">
        <v>389</v>
      </c>
      <c r="O1806" s="38"/>
      <c r="P1806" s="34"/>
      <c r="Q1806" s="55"/>
      <c r="R1806" s="284"/>
      <c r="S1806" s="285"/>
      <c r="T1806" s="38"/>
      <c r="U1806" s="38"/>
      <c r="V1806" s="42"/>
      <c r="W1806" s="38"/>
      <c r="X1806" s="43"/>
      <c r="Y1806" s="271"/>
      <c r="Z1806" s="271"/>
      <c r="AA1806" s="271"/>
      <c r="AB1806" s="271"/>
    </row>
    <row r="1807" spans="1:28" ht="17">
      <c r="A1807" s="34">
        <f t="shared" si="40"/>
        <v>508</v>
      </c>
      <c r="B1807" s="279">
        <v>45972</v>
      </c>
      <c r="C1807" s="34" t="s">
        <v>6270</v>
      </c>
      <c r="D1807" s="280"/>
      <c r="E1807" s="34" t="s">
        <v>4899</v>
      </c>
      <c r="F1807" s="291" t="s">
        <v>4252</v>
      </c>
      <c r="G1807" s="291"/>
      <c r="H1807" s="291"/>
      <c r="I1807" s="245" t="s">
        <v>26</v>
      </c>
      <c r="J1807" s="245" t="s">
        <v>27</v>
      </c>
      <c r="K1807" s="245" t="s">
        <v>388</v>
      </c>
      <c r="L1807" s="34" t="s">
        <v>29</v>
      </c>
      <c r="M1807" s="34" t="s">
        <v>91</v>
      </c>
      <c r="N1807" s="34" t="s">
        <v>227</v>
      </c>
      <c r="O1807" s="38" t="s">
        <v>4264</v>
      </c>
      <c r="P1807" s="34"/>
      <c r="Q1807" s="34"/>
      <c r="R1807" s="284" t="s">
        <v>4508</v>
      </c>
      <c r="S1807" s="285"/>
      <c r="T1807" s="38"/>
      <c r="U1807" s="38"/>
      <c r="V1807" s="42"/>
      <c r="W1807" s="38"/>
      <c r="X1807" s="43"/>
      <c r="Y1807" s="271"/>
      <c r="Z1807" s="271"/>
      <c r="AA1807" s="271"/>
      <c r="AB1807" s="271"/>
    </row>
    <row r="1808" spans="1:28" ht="16">
      <c r="A1808" s="34">
        <f t="shared" si="40"/>
        <v>509</v>
      </c>
      <c r="B1808" s="279">
        <v>45972</v>
      </c>
      <c r="C1808" s="34" t="s">
        <v>6271</v>
      </c>
      <c r="D1808" s="377"/>
      <c r="E1808" s="34" t="s">
        <v>6141</v>
      </c>
      <c r="F1808" s="282" t="s">
        <v>6142</v>
      </c>
      <c r="G1808" s="282"/>
      <c r="H1808" s="282"/>
      <c r="I1808" s="245" t="s">
        <v>26</v>
      </c>
      <c r="J1808" s="245" t="s">
        <v>27</v>
      </c>
      <c r="K1808" s="245" t="s">
        <v>388</v>
      </c>
      <c r="L1808" s="34" t="s">
        <v>107</v>
      </c>
      <c r="M1808" s="34" t="s">
        <v>81</v>
      </c>
      <c r="N1808" s="34" t="s">
        <v>234</v>
      </c>
      <c r="O1808" s="38"/>
      <c r="P1808" s="34"/>
      <c r="Q1808" s="49"/>
      <c r="R1808" s="284"/>
      <c r="S1808" s="285"/>
      <c r="T1808" s="38"/>
      <c r="U1808" s="38"/>
      <c r="V1808" s="42"/>
      <c r="W1808" s="38"/>
      <c r="X1808" s="43"/>
      <c r="Y1808" s="271"/>
      <c r="Z1808" s="271"/>
      <c r="AA1808" s="271"/>
      <c r="AB1808" s="271"/>
    </row>
    <row r="1809" spans="1:28" ht="17">
      <c r="A1809" s="34">
        <f t="shared" si="40"/>
        <v>510</v>
      </c>
      <c r="B1809" s="279">
        <v>45972</v>
      </c>
      <c r="C1809" s="34" t="s">
        <v>6272</v>
      </c>
      <c r="D1809" s="280"/>
      <c r="E1809" s="34" t="s">
        <v>5625</v>
      </c>
      <c r="F1809" s="144" t="s">
        <v>4273</v>
      </c>
      <c r="G1809" s="144"/>
      <c r="H1809" s="144"/>
      <c r="I1809" s="245" t="s">
        <v>26</v>
      </c>
      <c r="J1809" s="245" t="s">
        <v>38</v>
      </c>
      <c r="K1809" s="245" t="s">
        <v>388</v>
      </c>
      <c r="L1809" s="34" t="s">
        <v>107</v>
      </c>
      <c r="M1809" s="34" t="s">
        <v>161</v>
      </c>
      <c r="N1809" s="34" t="s">
        <v>227</v>
      </c>
      <c r="O1809" s="38" t="s">
        <v>4264</v>
      </c>
      <c r="P1809" s="34"/>
      <c r="Q1809" s="34"/>
      <c r="R1809" s="284" t="s">
        <v>4364</v>
      </c>
      <c r="S1809" s="285"/>
      <c r="T1809" s="38"/>
      <c r="U1809" s="38"/>
      <c r="V1809" s="42"/>
      <c r="W1809" s="38"/>
      <c r="X1809" s="43"/>
      <c r="Y1809" s="271"/>
      <c r="Z1809" s="271"/>
      <c r="AA1809" s="271"/>
      <c r="AB1809" s="271"/>
    </row>
    <row r="1810" spans="1:28" ht="34">
      <c r="A1810" s="34">
        <f t="shared" si="40"/>
        <v>511</v>
      </c>
      <c r="B1810" s="279">
        <v>45972</v>
      </c>
      <c r="C1810" s="34" t="s">
        <v>6273</v>
      </c>
      <c r="D1810" s="280"/>
      <c r="E1810" s="34"/>
      <c r="F1810" s="144"/>
      <c r="G1810" s="144"/>
      <c r="H1810" s="144"/>
      <c r="I1810" s="245" t="s">
        <v>48</v>
      </c>
      <c r="J1810" s="245" t="s">
        <v>27</v>
      </c>
      <c r="K1810" s="245" t="s">
        <v>388</v>
      </c>
      <c r="L1810" s="34" t="s">
        <v>49</v>
      </c>
      <c r="M1810" s="34" t="s">
        <v>203</v>
      </c>
      <c r="N1810" s="34" t="s">
        <v>234</v>
      </c>
      <c r="O1810" s="38" t="s">
        <v>32</v>
      </c>
      <c r="P1810" s="34"/>
      <c r="Q1810" s="34"/>
      <c r="R1810" s="284" t="s">
        <v>4508</v>
      </c>
      <c r="S1810" s="285" t="s">
        <v>6274</v>
      </c>
      <c r="T1810" s="38"/>
      <c r="U1810" s="38"/>
      <c r="V1810" s="286"/>
      <c r="W1810" s="38"/>
      <c r="X1810" s="43"/>
      <c r="Y1810" s="271"/>
      <c r="Z1810" s="271"/>
      <c r="AA1810" s="271"/>
      <c r="AB1810" s="271"/>
    </row>
    <row r="1811" spans="1:28" ht="17">
      <c r="A1811" s="34">
        <f t="shared" si="40"/>
        <v>512</v>
      </c>
      <c r="B1811" s="279">
        <v>45972</v>
      </c>
      <c r="C1811" s="34" t="s">
        <v>6275</v>
      </c>
      <c r="D1811" s="280"/>
      <c r="E1811" s="34"/>
      <c r="F1811" s="144"/>
      <c r="G1811" s="144"/>
      <c r="H1811" s="144"/>
      <c r="I1811" s="245" t="s">
        <v>26</v>
      </c>
      <c r="J1811" s="245" t="s">
        <v>27</v>
      </c>
      <c r="K1811" s="245" t="s">
        <v>388</v>
      </c>
      <c r="L1811" s="34" t="s">
        <v>29</v>
      </c>
      <c r="M1811" s="34" t="s">
        <v>91</v>
      </c>
      <c r="N1811" s="34" t="s">
        <v>227</v>
      </c>
      <c r="O1811" s="38" t="s">
        <v>4264</v>
      </c>
      <c r="P1811" s="34" t="s">
        <v>129</v>
      </c>
      <c r="Q1811" s="44">
        <v>46001</v>
      </c>
      <c r="R1811" s="284" t="s">
        <v>4344</v>
      </c>
      <c r="S1811" s="285"/>
      <c r="T1811" s="38"/>
      <c r="U1811" s="38"/>
      <c r="V1811" s="42"/>
      <c r="W1811" s="38"/>
      <c r="X1811" s="43"/>
      <c r="Y1811" s="271"/>
      <c r="Z1811" s="271"/>
      <c r="AA1811" s="271"/>
      <c r="AB1811" s="271"/>
    </row>
    <row r="1812" spans="1:28" ht="17">
      <c r="A1812" s="34">
        <f t="shared" si="40"/>
        <v>513</v>
      </c>
      <c r="B1812" s="279">
        <v>45972</v>
      </c>
      <c r="C1812" s="34" t="s">
        <v>6276</v>
      </c>
      <c r="D1812" s="280"/>
      <c r="E1812" s="34"/>
      <c r="F1812" s="144"/>
      <c r="G1812" s="144"/>
      <c r="H1812" s="144"/>
      <c r="I1812" s="245" t="s">
        <v>26</v>
      </c>
      <c r="J1812" s="245" t="s">
        <v>38</v>
      </c>
      <c r="K1812" s="245" t="s">
        <v>388</v>
      </c>
      <c r="L1812" s="34" t="s">
        <v>107</v>
      </c>
      <c r="M1812" s="34" t="s">
        <v>161</v>
      </c>
      <c r="N1812" s="34" t="s">
        <v>227</v>
      </c>
      <c r="O1812" s="38" t="s">
        <v>32</v>
      </c>
      <c r="P1812" s="34"/>
      <c r="Q1812" s="34"/>
      <c r="R1812" s="284" t="s">
        <v>4364</v>
      </c>
      <c r="S1812" s="285"/>
      <c r="T1812" s="38"/>
      <c r="U1812" s="38"/>
      <c r="V1812" s="286"/>
      <c r="W1812" s="38"/>
      <c r="X1812" s="43"/>
      <c r="Y1812" s="271"/>
      <c r="Z1812" s="271"/>
      <c r="AA1812" s="271"/>
      <c r="AB1812" s="271"/>
    </row>
    <row r="1813" spans="1:28" ht="19.5" customHeight="1">
      <c r="A1813" s="34">
        <f t="shared" si="40"/>
        <v>514</v>
      </c>
      <c r="B1813" s="316">
        <v>45972</v>
      </c>
      <c r="C1813" s="131" t="s">
        <v>6277</v>
      </c>
      <c r="D1813" s="321"/>
      <c r="E1813" s="131"/>
      <c r="F1813" s="154"/>
      <c r="G1813" s="154"/>
      <c r="H1813" s="154"/>
      <c r="I1813" s="376" t="s">
        <v>26</v>
      </c>
      <c r="J1813" s="376" t="s">
        <v>27</v>
      </c>
      <c r="K1813" s="376" t="s">
        <v>388</v>
      </c>
      <c r="L1813" s="131" t="s">
        <v>29</v>
      </c>
      <c r="M1813" s="131" t="s">
        <v>91</v>
      </c>
      <c r="N1813" s="131" t="s">
        <v>234</v>
      </c>
      <c r="O1813" s="133"/>
      <c r="P1813" s="131"/>
      <c r="Q1813" s="131"/>
      <c r="R1813" s="328" t="s">
        <v>4364</v>
      </c>
      <c r="S1813" s="302" t="s">
        <v>6278</v>
      </c>
      <c r="T1813" s="133"/>
      <c r="U1813" s="133"/>
      <c r="V1813" s="323"/>
      <c r="W1813" s="133"/>
      <c r="X1813" s="319"/>
      <c r="Y1813" s="320"/>
      <c r="Z1813" s="320"/>
      <c r="AA1813" s="320"/>
      <c r="AB1813" s="320"/>
    </row>
    <row r="1814" spans="1:28" ht="16">
      <c r="A1814" s="34">
        <f t="shared" si="40"/>
        <v>515</v>
      </c>
      <c r="B1814" s="279">
        <v>45972</v>
      </c>
      <c r="C1814" s="34" t="s">
        <v>6279</v>
      </c>
      <c r="D1814" s="385"/>
      <c r="E1814" s="34" t="s">
        <v>5797</v>
      </c>
      <c r="F1814" s="291" t="s">
        <v>4252</v>
      </c>
      <c r="G1814" s="291"/>
      <c r="H1814" s="291"/>
      <c r="I1814" s="245" t="s">
        <v>26</v>
      </c>
      <c r="J1814" s="245" t="s">
        <v>27</v>
      </c>
      <c r="K1814" s="245" t="s">
        <v>391</v>
      </c>
      <c r="L1814" s="34" t="s">
        <v>29</v>
      </c>
      <c r="M1814" s="34" t="s">
        <v>91</v>
      </c>
      <c r="N1814" s="34" t="s">
        <v>160</v>
      </c>
      <c r="O1814" s="38"/>
      <c r="P1814" s="34"/>
      <c r="Q1814" s="34"/>
      <c r="R1814" s="284"/>
      <c r="S1814" s="285"/>
      <c r="T1814" s="38"/>
      <c r="U1814" s="38"/>
      <c r="V1814" s="42"/>
      <c r="W1814" s="38"/>
      <c r="X1814" s="43"/>
      <c r="Y1814" s="271"/>
      <c r="Z1814" s="271"/>
      <c r="AA1814" s="271"/>
      <c r="AB1814" s="271"/>
    </row>
    <row r="1815" spans="1:28" ht="16">
      <c r="A1815" s="34">
        <f t="shared" si="40"/>
        <v>516</v>
      </c>
      <c r="B1815" s="279">
        <v>45972</v>
      </c>
      <c r="C1815" s="34" t="s">
        <v>6280</v>
      </c>
      <c r="D1815" s="400"/>
      <c r="E1815" s="34"/>
      <c r="F1815" s="144"/>
      <c r="G1815" s="144"/>
      <c r="H1815" s="144"/>
      <c r="I1815" s="245" t="s">
        <v>48</v>
      </c>
      <c r="J1815" s="245" t="s">
        <v>27</v>
      </c>
      <c r="K1815" s="245" t="s">
        <v>388</v>
      </c>
      <c r="L1815" s="34" t="s">
        <v>29</v>
      </c>
      <c r="M1815" s="34" t="s">
        <v>81</v>
      </c>
      <c r="N1815" s="34" t="s">
        <v>234</v>
      </c>
      <c r="O1815" s="38"/>
      <c r="P1815" s="34"/>
      <c r="Q1815" s="34"/>
      <c r="R1815" s="284"/>
      <c r="S1815" s="285"/>
      <c r="T1815" s="38"/>
      <c r="U1815" s="38"/>
      <c r="V1815" s="42"/>
      <c r="W1815" s="38"/>
      <c r="X1815" s="43"/>
      <c r="Y1815" s="271"/>
      <c r="Z1815" s="271"/>
      <c r="AA1815" s="271"/>
      <c r="AB1815" s="271"/>
    </row>
    <row r="1816" spans="1:28" ht="17">
      <c r="A1816" s="34">
        <f t="shared" si="40"/>
        <v>517</v>
      </c>
      <c r="B1816" s="279">
        <v>45972</v>
      </c>
      <c r="C1816" s="34" t="s">
        <v>6281</v>
      </c>
      <c r="D1816" s="170"/>
      <c r="E1816" s="245" t="s">
        <v>5778</v>
      </c>
      <c r="F1816" s="282" t="s">
        <v>24</v>
      </c>
      <c r="G1816" s="282"/>
      <c r="H1816" s="282"/>
      <c r="I1816" s="245" t="s">
        <v>26</v>
      </c>
      <c r="J1816" s="245" t="s">
        <v>27</v>
      </c>
      <c r="K1816" s="245" t="s">
        <v>391</v>
      </c>
      <c r="L1816" s="34" t="s">
        <v>29</v>
      </c>
      <c r="M1816" s="34" t="s">
        <v>203</v>
      </c>
      <c r="N1816" s="34" t="s">
        <v>234</v>
      </c>
      <c r="O1816" s="38" t="s">
        <v>32</v>
      </c>
      <c r="P1816" s="34"/>
      <c r="Q1816" s="34"/>
      <c r="R1816" s="284" t="s">
        <v>4364</v>
      </c>
      <c r="S1816" s="285"/>
      <c r="T1816" s="38"/>
      <c r="U1816" s="38"/>
      <c r="V1816" s="286"/>
      <c r="W1816" s="38"/>
      <c r="X1816" s="43"/>
      <c r="Y1816" s="271"/>
      <c r="Z1816" s="271"/>
      <c r="AA1816" s="271"/>
      <c r="AB1816" s="271"/>
    </row>
    <row r="1817" spans="1:28" ht="17">
      <c r="A1817" s="34">
        <f t="shared" si="40"/>
        <v>518</v>
      </c>
      <c r="B1817" s="279">
        <v>45972</v>
      </c>
      <c r="C1817" s="34" t="s">
        <v>6282</v>
      </c>
      <c r="D1817" s="280"/>
      <c r="E1817" s="34" t="s">
        <v>5728</v>
      </c>
      <c r="F1817" s="291" t="s">
        <v>5783</v>
      </c>
      <c r="G1817" s="291"/>
      <c r="H1817" s="291"/>
      <c r="I1817" s="245" t="s">
        <v>26</v>
      </c>
      <c r="J1817" s="245" t="s">
        <v>27</v>
      </c>
      <c r="K1817" s="245" t="s">
        <v>390</v>
      </c>
      <c r="L1817" s="34" t="s">
        <v>29</v>
      </c>
      <c r="M1817" s="34" t="s">
        <v>91</v>
      </c>
      <c r="N1817" s="34" t="s">
        <v>227</v>
      </c>
      <c r="O1817" s="38" t="s">
        <v>4264</v>
      </c>
      <c r="P1817" s="34"/>
      <c r="Q1817" s="55"/>
      <c r="R1817" s="284" t="s">
        <v>4364</v>
      </c>
      <c r="S1817" s="285"/>
      <c r="T1817" s="38"/>
      <c r="U1817" s="38"/>
      <c r="V1817" s="42"/>
      <c r="W1817" s="38"/>
      <c r="X1817" s="43"/>
      <c r="Y1817" s="271"/>
      <c r="Z1817" s="271"/>
      <c r="AA1817" s="271"/>
      <c r="AB1817" s="271"/>
    </row>
    <row r="1818" spans="1:28" ht="17">
      <c r="A1818" s="34">
        <f t="shared" si="40"/>
        <v>519</v>
      </c>
      <c r="B1818" s="279">
        <v>45972</v>
      </c>
      <c r="C1818" s="34" t="s">
        <v>6283</v>
      </c>
      <c r="D1818" s="303"/>
      <c r="E1818" s="34"/>
      <c r="F1818" s="65"/>
      <c r="G1818" s="65"/>
      <c r="H1818" s="65"/>
      <c r="I1818" s="245" t="s">
        <v>48</v>
      </c>
      <c r="J1818" s="245" t="s">
        <v>38</v>
      </c>
      <c r="K1818" s="245" t="s">
        <v>390</v>
      </c>
      <c r="L1818" s="34" t="s">
        <v>107</v>
      </c>
      <c r="M1818" s="34" t="s">
        <v>161</v>
      </c>
      <c r="N1818" s="34" t="s">
        <v>234</v>
      </c>
      <c r="O1818" s="38" t="s">
        <v>32</v>
      </c>
      <c r="P1818" s="34"/>
      <c r="Q1818" s="55"/>
      <c r="R1818" s="284" t="s">
        <v>4364</v>
      </c>
      <c r="S1818" s="285"/>
      <c r="T1818" s="38"/>
      <c r="U1818" s="38"/>
      <c r="V1818" s="286"/>
      <c r="W1818" s="38"/>
      <c r="X1818" s="43"/>
      <c r="Y1818" s="271"/>
      <c r="Z1818" s="271"/>
      <c r="AA1818" s="271"/>
      <c r="AB1818" s="271"/>
    </row>
    <row r="1819" spans="1:28" ht="17">
      <c r="A1819" s="34">
        <f t="shared" si="40"/>
        <v>520</v>
      </c>
      <c r="B1819" s="279">
        <v>45972</v>
      </c>
      <c r="C1819" s="34" t="s">
        <v>6284</v>
      </c>
      <c r="D1819" s="280"/>
      <c r="E1819" s="34" t="s">
        <v>3996</v>
      </c>
      <c r="F1819" s="144" t="s">
        <v>4273</v>
      </c>
      <c r="G1819" s="144"/>
      <c r="H1819" s="144"/>
      <c r="I1819" s="245" t="s">
        <v>26</v>
      </c>
      <c r="J1819" s="245" t="s">
        <v>38</v>
      </c>
      <c r="K1819" s="245" t="s">
        <v>390</v>
      </c>
      <c r="L1819" s="34" t="s">
        <v>107</v>
      </c>
      <c r="M1819" s="34" t="s">
        <v>161</v>
      </c>
      <c r="N1819" s="34" t="s">
        <v>227</v>
      </c>
      <c r="O1819" s="38" t="s">
        <v>4264</v>
      </c>
      <c r="P1819" s="34"/>
      <c r="Q1819" s="34"/>
      <c r="R1819" s="284" t="s">
        <v>4364</v>
      </c>
      <c r="S1819" s="285"/>
      <c r="T1819" s="38"/>
      <c r="U1819" s="38"/>
      <c r="V1819" s="42"/>
      <c r="W1819" s="38"/>
      <c r="X1819" s="43"/>
      <c r="Y1819" s="271"/>
      <c r="Z1819" s="271"/>
      <c r="AA1819" s="271"/>
      <c r="AB1819" s="271"/>
    </row>
    <row r="1820" spans="1:28" ht="17">
      <c r="A1820" s="34">
        <f t="shared" si="40"/>
        <v>521</v>
      </c>
      <c r="B1820" s="279">
        <v>45972</v>
      </c>
      <c r="C1820" s="34" t="s">
        <v>6285</v>
      </c>
      <c r="D1820" s="280"/>
      <c r="E1820" s="34" t="s">
        <v>6263</v>
      </c>
      <c r="F1820" s="282" t="s">
        <v>6142</v>
      </c>
      <c r="G1820" s="282"/>
      <c r="H1820" s="282"/>
      <c r="I1820" s="245" t="s">
        <v>26</v>
      </c>
      <c r="J1820" s="245" t="s">
        <v>38</v>
      </c>
      <c r="K1820" s="245" t="s">
        <v>391</v>
      </c>
      <c r="L1820" s="34" t="s">
        <v>107</v>
      </c>
      <c r="M1820" s="34" t="s">
        <v>161</v>
      </c>
      <c r="N1820" s="34" t="s">
        <v>234</v>
      </c>
      <c r="O1820" s="38" t="s">
        <v>32</v>
      </c>
      <c r="P1820" s="34"/>
      <c r="Q1820" s="34"/>
      <c r="R1820" s="284" t="s">
        <v>4364</v>
      </c>
      <c r="S1820" s="285"/>
      <c r="T1820" s="38"/>
      <c r="U1820" s="38"/>
      <c r="V1820" s="286"/>
      <c r="W1820" s="38"/>
      <c r="X1820" s="43"/>
      <c r="Y1820" s="271"/>
      <c r="Z1820" s="271"/>
      <c r="AA1820" s="271"/>
      <c r="AB1820" s="271"/>
    </row>
    <row r="1821" spans="1:28" ht="22">
      <c r="A1821" s="34"/>
      <c r="B1821" s="279">
        <v>45973</v>
      </c>
      <c r="C1821" s="401" t="s">
        <v>6286</v>
      </c>
      <c r="D1821" s="402"/>
      <c r="E1821" s="34"/>
      <c r="F1821" s="282"/>
      <c r="G1821" s="282"/>
      <c r="H1821" s="282"/>
      <c r="I1821" s="245"/>
      <c r="J1821" s="245"/>
      <c r="K1821" s="245"/>
      <c r="L1821" s="34" t="s">
        <v>62</v>
      </c>
      <c r="M1821" s="34" t="s">
        <v>203</v>
      </c>
      <c r="N1821" s="34"/>
      <c r="O1821" s="38" t="s">
        <v>32</v>
      </c>
      <c r="P1821" s="34" t="s">
        <v>43</v>
      </c>
      <c r="Q1821" s="44">
        <v>45973</v>
      </c>
      <c r="R1821" s="284" t="s">
        <v>4344</v>
      </c>
      <c r="S1821" s="285" t="s">
        <v>6287</v>
      </c>
      <c r="T1821" s="38" t="s">
        <v>32</v>
      </c>
      <c r="U1821" s="38" t="s">
        <v>44</v>
      </c>
      <c r="V1821" s="286">
        <v>10800000</v>
      </c>
      <c r="W1821" s="38" t="s">
        <v>27</v>
      </c>
      <c r="X1821" s="43"/>
      <c r="Y1821" s="271"/>
      <c r="Z1821" s="271"/>
      <c r="AA1821" s="271"/>
      <c r="AB1821" s="271"/>
    </row>
    <row r="1822" spans="1:28" ht="16">
      <c r="A1822" s="34">
        <f>A1820+1</f>
        <v>522</v>
      </c>
      <c r="B1822" s="279">
        <v>45972</v>
      </c>
      <c r="C1822" s="34" t="s">
        <v>6288</v>
      </c>
      <c r="D1822" s="280"/>
      <c r="E1822" s="34"/>
      <c r="F1822" s="65"/>
      <c r="G1822" s="65"/>
      <c r="H1822" s="65"/>
      <c r="I1822" s="245" t="s">
        <v>48</v>
      </c>
      <c r="J1822" s="245" t="s">
        <v>27</v>
      </c>
      <c r="K1822" s="245" t="s">
        <v>391</v>
      </c>
      <c r="L1822" s="34" t="s">
        <v>29</v>
      </c>
      <c r="M1822" s="34" t="s">
        <v>91</v>
      </c>
      <c r="N1822" s="34" t="s">
        <v>389</v>
      </c>
      <c r="O1822" s="38"/>
      <c r="P1822" s="34"/>
      <c r="Q1822" s="34"/>
      <c r="R1822" s="284"/>
      <c r="S1822" s="285"/>
      <c r="T1822" s="38"/>
      <c r="U1822" s="38"/>
      <c r="V1822" s="42"/>
      <c r="W1822" s="38"/>
      <c r="X1822" s="43"/>
      <c r="Y1822" s="271"/>
      <c r="Z1822" s="271"/>
      <c r="AA1822" s="271"/>
      <c r="AB1822" s="271"/>
    </row>
    <row r="1823" spans="1:28" ht="16">
      <c r="A1823" s="34">
        <f t="shared" ref="A1823:A1912" si="41">A1822+1</f>
        <v>523</v>
      </c>
      <c r="B1823" s="279">
        <v>45972</v>
      </c>
      <c r="C1823" s="34" t="s">
        <v>880</v>
      </c>
      <c r="D1823" s="280"/>
      <c r="E1823" s="34" t="s">
        <v>5834</v>
      </c>
      <c r="F1823" s="364" t="s">
        <v>5795</v>
      </c>
      <c r="G1823" s="364"/>
      <c r="H1823" s="364"/>
      <c r="I1823" s="245" t="s">
        <v>26</v>
      </c>
      <c r="J1823" s="245" t="s">
        <v>38</v>
      </c>
      <c r="K1823" s="245" t="s">
        <v>391</v>
      </c>
      <c r="L1823" s="34" t="s">
        <v>107</v>
      </c>
      <c r="M1823" s="34" t="s">
        <v>161</v>
      </c>
      <c r="N1823" s="34" t="s">
        <v>389</v>
      </c>
      <c r="O1823" s="38"/>
      <c r="P1823" s="34"/>
      <c r="Q1823" s="34"/>
      <c r="R1823" s="284"/>
      <c r="S1823" s="285"/>
      <c r="T1823" s="38"/>
      <c r="U1823" s="38"/>
      <c r="V1823" s="42"/>
      <c r="W1823" s="38"/>
      <c r="X1823" s="43"/>
      <c r="Y1823" s="271"/>
      <c r="Z1823" s="271"/>
      <c r="AA1823" s="271"/>
      <c r="AB1823" s="271"/>
    </row>
    <row r="1824" spans="1:28" ht="16">
      <c r="A1824" s="34">
        <f t="shared" si="41"/>
        <v>524</v>
      </c>
      <c r="B1824" s="279">
        <v>45972</v>
      </c>
      <c r="C1824" s="34" t="s">
        <v>6289</v>
      </c>
      <c r="D1824" s="280"/>
      <c r="E1824" s="34" t="s">
        <v>6290</v>
      </c>
      <c r="F1824" s="144" t="s">
        <v>6291</v>
      </c>
      <c r="G1824" s="144"/>
      <c r="H1824" s="144"/>
      <c r="I1824" s="245" t="s">
        <v>26</v>
      </c>
      <c r="J1824" s="245" t="s">
        <v>38</v>
      </c>
      <c r="K1824" s="245" t="s">
        <v>391</v>
      </c>
      <c r="L1824" s="34" t="s">
        <v>107</v>
      </c>
      <c r="M1824" s="34" t="s">
        <v>161</v>
      </c>
      <c r="N1824" s="34" t="s">
        <v>389</v>
      </c>
      <c r="O1824" s="38"/>
      <c r="P1824" s="34"/>
      <c r="Q1824" s="34"/>
      <c r="R1824" s="284"/>
      <c r="S1824" s="285"/>
      <c r="T1824" s="38"/>
      <c r="U1824" s="38"/>
      <c r="V1824" s="42"/>
      <c r="W1824" s="38"/>
      <c r="X1824" s="43"/>
      <c r="Y1824" s="271"/>
      <c r="Z1824" s="271"/>
      <c r="AA1824" s="271"/>
      <c r="AB1824" s="271"/>
    </row>
    <row r="1825" spans="1:28" ht="16">
      <c r="A1825" s="34">
        <f t="shared" si="41"/>
        <v>525</v>
      </c>
      <c r="B1825" s="279">
        <v>45972</v>
      </c>
      <c r="C1825" s="34" t="s">
        <v>6292</v>
      </c>
      <c r="D1825" s="280"/>
      <c r="E1825" s="34" t="s">
        <v>6293</v>
      </c>
      <c r="F1825" s="144" t="s">
        <v>6294</v>
      </c>
      <c r="G1825" s="144"/>
      <c r="H1825" s="144"/>
      <c r="I1825" s="245" t="s">
        <v>26</v>
      </c>
      <c r="J1825" s="245" t="s">
        <v>38</v>
      </c>
      <c r="K1825" s="245" t="s">
        <v>391</v>
      </c>
      <c r="L1825" s="34" t="s">
        <v>107</v>
      </c>
      <c r="M1825" s="34" t="s">
        <v>161</v>
      </c>
      <c r="N1825" s="34" t="s">
        <v>389</v>
      </c>
      <c r="O1825" s="38"/>
      <c r="P1825" s="34"/>
      <c r="Q1825" s="34"/>
      <c r="R1825" s="284"/>
      <c r="S1825" s="285"/>
      <c r="T1825" s="38"/>
      <c r="U1825" s="38"/>
      <c r="V1825" s="42"/>
      <c r="W1825" s="38"/>
      <c r="X1825" s="43"/>
      <c r="Y1825" s="271"/>
      <c r="Z1825" s="271"/>
      <c r="AA1825" s="271"/>
      <c r="AB1825" s="271"/>
    </row>
    <row r="1826" spans="1:28" ht="16">
      <c r="A1826" s="34">
        <f t="shared" si="41"/>
        <v>526</v>
      </c>
      <c r="B1826" s="279">
        <v>45972</v>
      </c>
      <c r="C1826" s="34" t="s">
        <v>6295</v>
      </c>
      <c r="D1826" s="280"/>
      <c r="E1826" s="34" t="s">
        <v>4926</v>
      </c>
      <c r="F1826" s="291" t="s">
        <v>4252</v>
      </c>
      <c r="G1826" s="291"/>
      <c r="H1826" s="291"/>
      <c r="I1826" s="245" t="s">
        <v>26</v>
      </c>
      <c r="J1826" s="245" t="s">
        <v>27</v>
      </c>
      <c r="K1826" s="245" t="s">
        <v>388</v>
      </c>
      <c r="L1826" s="34" t="s">
        <v>29</v>
      </c>
      <c r="M1826" s="34" t="s">
        <v>203</v>
      </c>
      <c r="N1826" s="34" t="s">
        <v>389</v>
      </c>
      <c r="O1826" s="38"/>
      <c r="P1826" s="34"/>
      <c r="Q1826" s="34"/>
      <c r="R1826" s="284"/>
      <c r="S1826" s="285"/>
      <c r="T1826" s="38"/>
      <c r="U1826" s="38"/>
      <c r="V1826" s="42"/>
      <c r="W1826" s="38"/>
      <c r="X1826" s="43"/>
      <c r="Y1826" s="271"/>
      <c r="Z1826" s="271"/>
      <c r="AA1826" s="271"/>
      <c r="AB1826" s="271"/>
    </row>
    <row r="1827" spans="1:28" ht="16">
      <c r="A1827" s="34">
        <f t="shared" si="41"/>
        <v>527</v>
      </c>
      <c r="B1827" s="279">
        <v>45972</v>
      </c>
      <c r="C1827" s="34" t="s">
        <v>291</v>
      </c>
      <c r="D1827" s="280"/>
      <c r="E1827" s="34" t="s">
        <v>6263</v>
      </c>
      <c r="F1827" s="282" t="s">
        <v>6142</v>
      </c>
      <c r="G1827" s="282"/>
      <c r="H1827" s="282"/>
      <c r="I1827" s="245" t="s">
        <v>26</v>
      </c>
      <c r="J1827" s="245" t="s">
        <v>38</v>
      </c>
      <c r="K1827" s="245" t="s">
        <v>388</v>
      </c>
      <c r="L1827" s="34" t="s">
        <v>107</v>
      </c>
      <c r="M1827" s="34" t="s">
        <v>161</v>
      </c>
      <c r="N1827" s="34" t="s">
        <v>389</v>
      </c>
      <c r="O1827" s="38"/>
      <c r="P1827" s="34"/>
      <c r="Q1827" s="49"/>
      <c r="R1827" s="284"/>
      <c r="S1827" s="285"/>
      <c r="T1827" s="38"/>
      <c r="U1827" s="38"/>
      <c r="V1827" s="42"/>
      <c r="W1827" s="38"/>
      <c r="X1827" s="43"/>
      <c r="Y1827" s="271"/>
      <c r="Z1827" s="271"/>
      <c r="AA1827" s="271"/>
      <c r="AB1827" s="271"/>
    </row>
    <row r="1828" spans="1:28" ht="16">
      <c r="A1828" s="34">
        <f t="shared" si="41"/>
        <v>528</v>
      </c>
      <c r="B1828" s="279">
        <v>45972</v>
      </c>
      <c r="C1828" s="34" t="s">
        <v>6296</v>
      </c>
      <c r="D1828" s="280"/>
      <c r="E1828" s="34" t="s">
        <v>6263</v>
      </c>
      <c r="F1828" s="282" t="s">
        <v>6142</v>
      </c>
      <c r="G1828" s="282"/>
      <c r="H1828" s="282"/>
      <c r="I1828" s="245" t="s">
        <v>26</v>
      </c>
      <c r="J1828" s="245" t="s">
        <v>38</v>
      </c>
      <c r="K1828" s="245" t="s">
        <v>388</v>
      </c>
      <c r="L1828" s="34" t="s">
        <v>107</v>
      </c>
      <c r="M1828" s="34" t="s">
        <v>161</v>
      </c>
      <c r="N1828" s="34" t="s">
        <v>389</v>
      </c>
      <c r="O1828" s="38"/>
      <c r="P1828" s="34"/>
      <c r="Q1828" s="34"/>
      <c r="R1828" s="284"/>
      <c r="S1828" s="285"/>
      <c r="T1828" s="38"/>
      <c r="U1828" s="38"/>
      <c r="V1828" s="42"/>
      <c r="W1828" s="38"/>
      <c r="X1828" s="43"/>
      <c r="Y1828" s="271"/>
      <c r="Z1828" s="271"/>
      <c r="AA1828" s="271"/>
      <c r="AB1828" s="271"/>
    </row>
    <row r="1829" spans="1:28" ht="16">
      <c r="A1829" s="34">
        <f t="shared" si="41"/>
        <v>529</v>
      </c>
      <c r="B1829" s="279">
        <v>45972</v>
      </c>
      <c r="C1829" s="34" t="s">
        <v>117</v>
      </c>
      <c r="D1829" s="280"/>
      <c r="E1829" s="34" t="s">
        <v>5794</v>
      </c>
      <c r="F1829" s="364" t="s">
        <v>5795</v>
      </c>
      <c r="G1829" s="364"/>
      <c r="H1829" s="364"/>
      <c r="I1829" s="245" t="s">
        <v>26</v>
      </c>
      <c r="J1829" s="245" t="s">
        <v>38</v>
      </c>
      <c r="K1829" s="245" t="s">
        <v>388</v>
      </c>
      <c r="L1829" s="34" t="s">
        <v>107</v>
      </c>
      <c r="M1829" s="34" t="s">
        <v>161</v>
      </c>
      <c r="N1829" s="34" t="s">
        <v>389</v>
      </c>
      <c r="O1829" s="38"/>
      <c r="P1829" s="34"/>
      <c r="Q1829" s="34"/>
      <c r="R1829" s="284"/>
      <c r="S1829" s="285"/>
      <c r="T1829" s="38"/>
      <c r="U1829" s="38"/>
      <c r="V1829" s="42"/>
      <c r="W1829" s="38"/>
      <c r="X1829" s="43"/>
      <c r="Y1829" s="271"/>
      <c r="Z1829" s="271"/>
      <c r="AA1829" s="271"/>
      <c r="AB1829" s="271"/>
    </row>
    <row r="1830" spans="1:28" ht="16">
      <c r="A1830" s="34">
        <f t="shared" si="41"/>
        <v>530</v>
      </c>
      <c r="B1830" s="279">
        <v>45972</v>
      </c>
      <c r="C1830" s="34" t="s">
        <v>6297</v>
      </c>
      <c r="D1830" s="280"/>
      <c r="E1830" s="34" t="s">
        <v>5625</v>
      </c>
      <c r="F1830" s="144" t="s">
        <v>4273</v>
      </c>
      <c r="G1830" s="144"/>
      <c r="H1830" s="144"/>
      <c r="I1830" s="245" t="s">
        <v>26</v>
      </c>
      <c r="J1830" s="245" t="s">
        <v>27</v>
      </c>
      <c r="K1830" s="245" t="s">
        <v>388</v>
      </c>
      <c r="L1830" s="34" t="s">
        <v>107</v>
      </c>
      <c r="M1830" s="34" t="s">
        <v>81</v>
      </c>
      <c r="N1830" s="34" t="s">
        <v>389</v>
      </c>
      <c r="O1830" s="38"/>
      <c r="P1830" s="34"/>
      <c r="Q1830" s="34"/>
      <c r="R1830" s="284"/>
      <c r="S1830" s="285"/>
      <c r="T1830" s="38"/>
      <c r="U1830" s="38"/>
      <c r="V1830" s="42"/>
      <c r="W1830" s="38"/>
      <c r="X1830" s="43"/>
      <c r="Y1830" s="271"/>
      <c r="Z1830" s="271"/>
      <c r="AA1830" s="271"/>
      <c r="AB1830" s="271"/>
    </row>
    <row r="1831" spans="1:28" ht="16">
      <c r="A1831" s="34">
        <f t="shared" si="41"/>
        <v>531</v>
      </c>
      <c r="B1831" s="279">
        <v>45972</v>
      </c>
      <c r="C1831" s="34" t="s">
        <v>4790</v>
      </c>
      <c r="D1831" s="280"/>
      <c r="E1831" s="34" t="s">
        <v>5632</v>
      </c>
      <c r="F1831" s="144" t="s">
        <v>4273</v>
      </c>
      <c r="G1831" s="144"/>
      <c r="H1831" s="144"/>
      <c r="I1831" s="245" t="s">
        <v>26</v>
      </c>
      <c r="J1831" s="245" t="s">
        <v>38</v>
      </c>
      <c r="K1831" s="245" t="s">
        <v>388</v>
      </c>
      <c r="L1831" s="34" t="s">
        <v>107</v>
      </c>
      <c r="M1831" s="34" t="s">
        <v>161</v>
      </c>
      <c r="N1831" s="34" t="s">
        <v>389</v>
      </c>
      <c r="O1831" s="38"/>
      <c r="P1831" s="34"/>
      <c r="Q1831" s="34"/>
      <c r="R1831" s="284"/>
      <c r="S1831" s="285"/>
      <c r="T1831" s="38"/>
      <c r="U1831" s="38"/>
      <c r="V1831" s="42"/>
      <c r="W1831" s="38"/>
      <c r="X1831" s="43"/>
      <c r="Y1831" s="271"/>
      <c r="Z1831" s="271"/>
      <c r="AA1831" s="271"/>
      <c r="AB1831" s="271"/>
    </row>
    <row r="1832" spans="1:28" ht="16">
      <c r="A1832" s="34">
        <f t="shared" si="41"/>
        <v>532</v>
      </c>
      <c r="B1832" s="279">
        <v>45972</v>
      </c>
      <c r="C1832" s="34" t="s">
        <v>6298</v>
      </c>
      <c r="D1832" s="280"/>
      <c r="E1832" s="34" t="s">
        <v>5625</v>
      </c>
      <c r="F1832" s="144" t="s">
        <v>4273</v>
      </c>
      <c r="G1832" s="144"/>
      <c r="H1832" s="144"/>
      <c r="I1832" s="245" t="s">
        <v>26</v>
      </c>
      <c r="J1832" s="245" t="s">
        <v>38</v>
      </c>
      <c r="K1832" s="245" t="s">
        <v>388</v>
      </c>
      <c r="L1832" s="34" t="s">
        <v>107</v>
      </c>
      <c r="M1832" s="34" t="s">
        <v>161</v>
      </c>
      <c r="N1832" s="34" t="s">
        <v>389</v>
      </c>
      <c r="O1832" s="38"/>
      <c r="P1832" s="34"/>
      <c r="Q1832" s="34"/>
      <c r="R1832" s="284"/>
      <c r="S1832" s="285"/>
      <c r="T1832" s="38"/>
      <c r="U1832" s="38"/>
      <c r="V1832" s="42"/>
      <c r="W1832" s="38"/>
      <c r="X1832" s="43"/>
      <c r="Y1832" s="271"/>
      <c r="Z1832" s="271"/>
      <c r="AA1832" s="271"/>
      <c r="AB1832" s="271"/>
    </row>
    <row r="1833" spans="1:28" ht="16">
      <c r="A1833" s="34">
        <f t="shared" si="41"/>
        <v>533</v>
      </c>
      <c r="B1833" s="279">
        <v>45972</v>
      </c>
      <c r="C1833" s="34" t="s">
        <v>6299</v>
      </c>
      <c r="D1833" s="280"/>
      <c r="E1833" s="34" t="s">
        <v>5731</v>
      </c>
      <c r="F1833" s="282" t="s">
        <v>24</v>
      </c>
      <c r="G1833" s="282"/>
      <c r="H1833" s="282"/>
      <c r="I1833" s="245" t="s">
        <v>26</v>
      </c>
      <c r="J1833" s="245" t="s">
        <v>27</v>
      </c>
      <c r="K1833" s="245" t="s">
        <v>388</v>
      </c>
      <c r="L1833" s="34" t="s">
        <v>29</v>
      </c>
      <c r="M1833" s="34" t="s">
        <v>203</v>
      </c>
      <c r="N1833" s="34" t="s">
        <v>389</v>
      </c>
      <c r="O1833" s="38"/>
      <c r="P1833" s="34"/>
      <c r="Q1833" s="34"/>
      <c r="R1833" s="284"/>
      <c r="S1833" s="285"/>
      <c r="T1833" s="38"/>
      <c r="U1833" s="38"/>
      <c r="V1833" s="42"/>
      <c r="W1833" s="38"/>
      <c r="X1833" s="43"/>
      <c r="Y1833" s="271"/>
      <c r="Z1833" s="271"/>
      <c r="AA1833" s="271"/>
      <c r="AB1833" s="271"/>
    </row>
    <row r="1834" spans="1:28" ht="16">
      <c r="A1834" s="34">
        <f t="shared" si="41"/>
        <v>534</v>
      </c>
      <c r="B1834" s="279">
        <v>45972</v>
      </c>
      <c r="C1834" s="34" t="s">
        <v>6300</v>
      </c>
      <c r="D1834" s="280"/>
      <c r="E1834" s="34" t="s">
        <v>6301</v>
      </c>
      <c r="F1834" s="282" t="s">
        <v>5783</v>
      </c>
      <c r="G1834" s="282"/>
      <c r="H1834" s="282"/>
      <c r="I1834" s="245" t="s">
        <v>26</v>
      </c>
      <c r="J1834" s="245" t="s">
        <v>27</v>
      </c>
      <c r="K1834" s="245" t="s">
        <v>388</v>
      </c>
      <c r="L1834" s="34" t="s">
        <v>29</v>
      </c>
      <c r="M1834" s="34"/>
      <c r="N1834" s="34" t="s">
        <v>221</v>
      </c>
      <c r="O1834" s="38"/>
      <c r="P1834" s="34"/>
      <c r="Q1834" s="34"/>
      <c r="R1834" s="284"/>
      <c r="S1834" s="285"/>
      <c r="T1834" s="38"/>
      <c r="U1834" s="38"/>
      <c r="V1834" s="42"/>
      <c r="W1834" s="38"/>
      <c r="X1834" s="43"/>
      <c r="Y1834" s="271"/>
      <c r="Z1834" s="271"/>
      <c r="AA1834" s="271"/>
      <c r="AB1834" s="271"/>
    </row>
    <row r="1835" spans="1:28" ht="16.5" customHeight="1">
      <c r="A1835" s="34">
        <f t="shared" si="41"/>
        <v>535</v>
      </c>
      <c r="B1835" s="279">
        <v>45972</v>
      </c>
      <c r="C1835" s="34" t="s">
        <v>104</v>
      </c>
      <c r="D1835" s="280"/>
      <c r="E1835" s="34" t="s">
        <v>5632</v>
      </c>
      <c r="F1835" s="144" t="s">
        <v>4273</v>
      </c>
      <c r="G1835" s="144"/>
      <c r="H1835" s="144"/>
      <c r="I1835" s="245" t="s">
        <v>26</v>
      </c>
      <c r="J1835" s="245" t="s">
        <v>38</v>
      </c>
      <c r="K1835" s="245" t="s">
        <v>391</v>
      </c>
      <c r="L1835" s="34" t="s">
        <v>107</v>
      </c>
      <c r="M1835" s="34" t="s">
        <v>161</v>
      </c>
      <c r="N1835" s="34" t="s">
        <v>234</v>
      </c>
      <c r="O1835" s="38" t="s">
        <v>4264</v>
      </c>
      <c r="P1835" s="34"/>
      <c r="Q1835" s="49"/>
      <c r="R1835" s="284" t="s">
        <v>4364</v>
      </c>
      <c r="S1835" s="285"/>
      <c r="T1835" s="38"/>
      <c r="U1835" s="38"/>
      <c r="V1835" s="42"/>
      <c r="W1835" s="38"/>
      <c r="X1835" s="43"/>
      <c r="Y1835" s="271"/>
      <c r="Z1835" s="271"/>
      <c r="AA1835" s="271"/>
      <c r="AB1835" s="271"/>
    </row>
    <row r="1836" spans="1:28" ht="16">
      <c r="A1836" s="34">
        <f t="shared" si="41"/>
        <v>536</v>
      </c>
      <c r="B1836" s="279">
        <v>45972</v>
      </c>
      <c r="C1836" s="34" t="s">
        <v>6302</v>
      </c>
      <c r="D1836" s="403"/>
      <c r="E1836" s="34" t="s">
        <v>6186</v>
      </c>
      <c r="F1836" s="282" t="s">
        <v>6142</v>
      </c>
      <c r="G1836" s="282"/>
      <c r="H1836" s="282"/>
      <c r="I1836" s="245" t="s">
        <v>26</v>
      </c>
      <c r="J1836" s="245" t="s">
        <v>38</v>
      </c>
      <c r="K1836" s="245" t="s">
        <v>388</v>
      </c>
      <c r="L1836" s="34" t="s">
        <v>107</v>
      </c>
      <c r="M1836" s="34" t="s">
        <v>161</v>
      </c>
      <c r="N1836" s="34" t="s">
        <v>389</v>
      </c>
      <c r="O1836" s="38"/>
      <c r="P1836" s="34"/>
      <c r="Q1836" s="49"/>
      <c r="R1836" s="284"/>
      <c r="S1836" s="285"/>
      <c r="T1836" s="38"/>
      <c r="U1836" s="38"/>
      <c r="V1836" s="42"/>
      <c r="W1836" s="38"/>
      <c r="X1836" s="43"/>
      <c r="Y1836" s="271"/>
      <c r="Z1836" s="271"/>
      <c r="AA1836" s="271"/>
      <c r="AB1836" s="271"/>
    </row>
    <row r="1837" spans="1:28" ht="16">
      <c r="A1837" s="34">
        <f t="shared" si="41"/>
        <v>537</v>
      </c>
      <c r="B1837" s="279">
        <v>45972</v>
      </c>
      <c r="C1837" s="34" t="s">
        <v>6303</v>
      </c>
      <c r="D1837" s="303"/>
      <c r="E1837" s="34" t="s">
        <v>6304</v>
      </c>
      <c r="F1837" s="364" t="s">
        <v>5795</v>
      </c>
      <c r="G1837" s="364"/>
      <c r="H1837" s="364"/>
      <c r="I1837" s="245" t="s">
        <v>26</v>
      </c>
      <c r="J1837" s="245" t="s">
        <v>38</v>
      </c>
      <c r="K1837" s="245" t="s">
        <v>388</v>
      </c>
      <c r="L1837" s="34" t="s">
        <v>107</v>
      </c>
      <c r="M1837" s="34" t="s">
        <v>161</v>
      </c>
      <c r="N1837" s="34" t="s">
        <v>389</v>
      </c>
      <c r="O1837" s="38"/>
      <c r="P1837" s="34"/>
      <c r="Q1837" s="34"/>
      <c r="R1837" s="284"/>
      <c r="S1837" s="285"/>
      <c r="T1837" s="38"/>
      <c r="U1837" s="38"/>
      <c r="V1837" s="42"/>
      <c r="W1837" s="38"/>
      <c r="X1837" s="43"/>
      <c r="Y1837" s="271"/>
      <c r="Z1837" s="271"/>
      <c r="AA1837" s="271"/>
      <c r="AB1837" s="271"/>
    </row>
    <row r="1838" spans="1:28" ht="16">
      <c r="A1838" s="34">
        <f t="shared" si="41"/>
        <v>538</v>
      </c>
      <c r="B1838" s="279">
        <v>45972</v>
      </c>
      <c r="C1838" s="34" t="s">
        <v>2825</v>
      </c>
      <c r="D1838" s="280"/>
      <c r="E1838" s="34" t="s">
        <v>6186</v>
      </c>
      <c r="F1838" s="282" t="s">
        <v>6142</v>
      </c>
      <c r="G1838" s="282"/>
      <c r="H1838" s="282"/>
      <c r="I1838" s="245" t="s">
        <v>26</v>
      </c>
      <c r="J1838" s="245" t="s">
        <v>38</v>
      </c>
      <c r="K1838" s="245" t="s">
        <v>388</v>
      </c>
      <c r="L1838" s="34" t="s">
        <v>107</v>
      </c>
      <c r="M1838" s="34" t="s">
        <v>161</v>
      </c>
      <c r="N1838" s="34" t="s">
        <v>389</v>
      </c>
      <c r="O1838" s="38"/>
      <c r="P1838" s="34"/>
      <c r="Q1838" s="34"/>
      <c r="R1838" s="284"/>
      <c r="S1838" s="285"/>
      <c r="T1838" s="38"/>
      <c r="U1838" s="38"/>
      <c r="V1838" s="42"/>
      <c r="W1838" s="38"/>
      <c r="X1838" s="43"/>
      <c r="Y1838" s="271"/>
      <c r="Z1838" s="271"/>
      <c r="AA1838" s="271"/>
      <c r="AB1838" s="271"/>
    </row>
    <row r="1839" spans="1:28" ht="16">
      <c r="A1839" s="34">
        <f t="shared" si="41"/>
        <v>539</v>
      </c>
      <c r="B1839" s="279">
        <v>45972</v>
      </c>
      <c r="C1839" s="34" t="s">
        <v>628</v>
      </c>
      <c r="D1839" s="280"/>
      <c r="E1839" s="34"/>
      <c r="F1839" s="144"/>
      <c r="G1839" s="144"/>
      <c r="H1839" s="144"/>
      <c r="I1839" s="245" t="s">
        <v>48</v>
      </c>
      <c r="J1839" s="245" t="s">
        <v>38</v>
      </c>
      <c r="K1839" s="245" t="s">
        <v>388</v>
      </c>
      <c r="L1839" s="34" t="s">
        <v>107</v>
      </c>
      <c r="M1839" s="34" t="s">
        <v>161</v>
      </c>
      <c r="N1839" s="34" t="s">
        <v>389</v>
      </c>
      <c r="O1839" s="38"/>
      <c r="P1839" s="34"/>
      <c r="Q1839" s="34"/>
      <c r="R1839" s="284"/>
      <c r="S1839" s="285"/>
      <c r="T1839" s="38"/>
      <c r="U1839" s="38"/>
      <c r="V1839" s="42"/>
      <c r="W1839" s="38"/>
      <c r="X1839" s="43"/>
      <c r="Y1839" s="271"/>
      <c r="Z1839" s="271"/>
      <c r="AA1839" s="271"/>
      <c r="AB1839" s="271"/>
    </row>
    <row r="1840" spans="1:28" ht="16">
      <c r="A1840" s="34">
        <f t="shared" si="41"/>
        <v>540</v>
      </c>
      <c r="B1840" s="279">
        <v>45972</v>
      </c>
      <c r="C1840" s="34" t="s">
        <v>4790</v>
      </c>
      <c r="D1840" s="280"/>
      <c r="E1840" s="34" t="s">
        <v>5403</v>
      </c>
      <c r="F1840" s="282" t="s">
        <v>24</v>
      </c>
      <c r="G1840" s="282"/>
      <c r="H1840" s="282"/>
      <c r="I1840" s="245" t="s">
        <v>26</v>
      </c>
      <c r="J1840" s="245" t="s">
        <v>27</v>
      </c>
      <c r="K1840" s="245" t="s">
        <v>388</v>
      </c>
      <c r="L1840" s="34" t="s">
        <v>29</v>
      </c>
      <c r="M1840" s="34" t="s">
        <v>203</v>
      </c>
      <c r="N1840" s="34" t="s">
        <v>389</v>
      </c>
      <c r="O1840" s="38"/>
      <c r="P1840" s="34"/>
      <c r="Q1840" s="34"/>
      <c r="R1840" s="284"/>
      <c r="S1840" s="285"/>
      <c r="T1840" s="38"/>
      <c r="U1840" s="38"/>
      <c r="V1840" s="42"/>
      <c r="W1840" s="38"/>
      <c r="X1840" s="43"/>
      <c r="Y1840" s="271"/>
      <c r="Z1840" s="271"/>
      <c r="AA1840" s="271"/>
      <c r="AB1840" s="271"/>
    </row>
    <row r="1841" spans="1:28" ht="16">
      <c r="A1841" s="34">
        <f t="shared" si="41"/>
        <v>541</v>
      </c>
      <c r="B1841" s="279">
        <v>45972</v>
      </c>
      <c r="C1841" s="404" t="s">
        <v>2164</v>
      </c>
      <c r="D1841" s="280"/>
      <c r="E1841" s="34" t="s">
        <v>6141</v>
      </c>
      <c r="F1841" s="282" t="s">
        <v>6142</v>
      </c>
      <c r="G1841" s="282"/>
      <c r="H1841" s="282"/>
      <c r="I1841" s="245" t="s">
        <v>26</v>
      </c>
      <c r="J1841" s="245" t="s">
        <v>38</v>
      </c>
      <c r="K1841" s="245" t="s">
        <v>388</v>
      </c>
      <c r="L1841" s="34" t="s">
        <v>107</v>
      </c>
      <c r="M1841" s="34" t="s">
        <v>161</v>
      </c>
      <c r="N1841" s="34" t="s">
        <v>389</v>
      </c>
      <c r="O1841" s="38"/>
      <c r="P1841" s="34"/>
      <c r="Q1841" s="34"/>
      <c r="R1841" s="284"/>
      <c r="S1841" s="285"/>
      <c r="T1841" s="38"/>
      <c r="U1841" s="38"/>
      <c r="V1841" s="42"/>
      <c r="W1841" s="38"/>
      <c r="X1841" s="43"/>
      <c r="Y1841" s="271"/>
      <c r="Z1841" s="271"/>
      <c r="AA1841" s="271"/>
      <c r="AB1841" s="271"/>
    </row>
    <row r="1842" spans="1:28" ht="16">
      <c r="A1842" s="34">
        <f t="shared" si="41"/>
        <v>542</v>
      </c>
      <c r="B1842" s="279">
        <v>45972</v>
      </c>
      <c r="C1842" s="34" t="s">
        <v>6305</v>
      </c>
      <c r="D1842" s="280"/>
      <c r="E1842" s="34"/>
      <c r="F1842" s="144"/>
      <c r="G1842" s="144"/>
      <c r="H1842" s="144"/>
      <c r="I1842" s="245" t="s">
        <v>48</v>
      </c>
      <c r="J1842" s="245" t="s">
        <v>27</v>
      </c>
      <c r="K1842" s="245" t="s">
        <v>388</v>
      </c>
      <c r="L1842" s="34" t="s">
        <v>107</v>
      </c>
      <c r="M1842" s="34" t="s">
        <v>2244</v>
      </c>
      <c r="N1842" s="34" t="s">
        <v>389</v>
      </c>
      <c r="O1842" s="38"/>
      <c r="P1842" s="34"/>
      <c r="Q1842" s="34"/>
      <c r="R1842" s="284"/>
      <c r="S1842" s="285"/>
      <c r="T1842" s="38"/>
      <c r="U1842" s="38"/>
      <c r="V1842" s="42"/>
      <c r="W1842" s="38"/>
      <c r="X1842" s="43"/>
      <c r="Y1842" s="271"/>
      <c r="Z1842" s="271"/>
      <c r="AA1842" s="271"/>
      <c r="AB1842" s="271"/>
    </row>
    <row r="1843" spans="1:28" ht="16">
      <c r="A1843" s="34">
        <f t="shared" si="41"/>
        <v>543</v>
      </c>
      <c r="B1843" s="279">
        <v>45972</v>
      </c>
      <c r="C1843" s="34" t="s">
        <v>6306</v>
      </c>
      <c r="D1843" s="280"/>
      <c r="E1843" s="34"/>
      <c r="F1843" s="144"/>
      <c r="G1843" s="144"/>
      <c r="H1843" s="144"/>
      <c r="I1843" s="245" t="s">
        <v>48</v>
      </c>
      <c r="J1843" s="245" t="s">
        <v>38</v>
      </c>
      <c r="K1843" s="245" t="s">
        <v>388</v>
      </c>
      <c r="L1843" s="34" t="s">
        <v>107</v>
      </c>
      <c r="M1843" s="34" t="s">
        <v>161</v>
      </c>
      <c r="N1843" s="34" t="s">
        <v>389</v>
      </c>
      <c r="O1843" s="38"/>
      <c r="P1843" s="34"/>
      <c r="Q1843" s="34"/>
      <c r="R1843" s="284"/>
      <c r="S1843" s="285"/>
      <c r="T1843" s="38"/>
      <c r="U1843" s="38"/>
      <c r="V1843" s="42"/>
      <c r="W1843" s="38"/>
      <c r="X1843" s="43"/>
      <c r="Y1843" s="271"/>
      <c r="Z1843" s="271"/>
      <c r="AA1843" s="271"/>
      <c r="AB1843" s="271"/>
    </row>
    <row r="1844" spans="1:28" ht="16">
      <c r="A1844" s="34">
        <f t="shared" si="41"/>
        <v>544</v>
      </c>
      <c r="B1844" s="279">
        <v>45972</v>
      </c>
      <c r="C1844" s="34" t="s">
        <v>6307</v>
      </c>
      <c r="D1844" s="280"/>
      <c r="E1844" s="34" t="s">
        <v>4899</v>
      </c>
      <c r="F1844" s="291" t="s">
        <v>4252</v>
      </c>
      <c r="G1844" s="291"/>
      <c r="H1844" s="291"/>
      <c r="I1844" s="245" t="s">
        <v>26</v>
      </c>
      <c r="J1844" s="245" t="s">
        <v>27</v>
      </c>
      <c r="K1844" s="245" t="s">
        <v>388</v>
      </c>
      <c r="L1844" s="34" t="s">
        <v>29</v>
      </c>
      <c r="M1844" s="34" t="s">
        <v>91</v>
      </c>
      <c r="N1844" s="34" t="s">
        <v>389</v>
      </c>
      <c r="O1844" s="38"/>
      <c r="P1844" s="34"/>
      <c r="Q1844" s="34"/>
      <c r="R1844" s="284"/>
      <c r="S1844" s="285"/>
      <c r="T1844" s="38"/>
      <c r="U1844" s="38"/>
      <c r="V1844" s="42"/>
      <c r="W1844" s="38"/>
      <c r="X1844" s="43"/>
      <c r="Y1844" s="271"/>
      <c r="Z1844" s="271"/>
      <c r="AA1844" s="271"/>
      <c r="AB1844" s="271"/>
    </row>
    <row r="1845" spans="1:28" ht="16">
      <c r="A1845" s="34">
        <f t="shared" si="41"/>
        <v>545</v>
      </c>
      <c r="B1845" s="279">
        <v>45972</v>
      </c>
      <c r="C1845" s="34" t="s">
        <v>289</v>
      </c>
      <c r="D1845" s="280"/>
      <c r="E1845" s="34"/>
      <c r="F1845" s="65"/>
      <c r="G1845" s="65"/>
      <c r="H1845" s="65"/>
      <c r="I1845" s="245" t="s">
        <v>48</v>
      </c>
      <c r="J1845" s="245" t="s">
        <v>27</v>
      </c>
      <c r="K1845" s="245" t="s">
        <v>388</v>
      </c>
      <c r="L1845" s="34" t="s">
        <v>29</v>
      </c>
      <c r="M1845" s="34" t="s">
        <v>161</v>
      </c>
      <c r="N1845" s="34" t="s">
        <v>389</v>
      </c>
      <c r="O1845" s="38"/>
      <c r="P1845" s="34"/>
      <c r="Q1845" s="34"/>
      <c r="R1845" s="284"/>
      <c r="S1845" s="285"/>
      <c r="T1845" s="38"/>
      <c r="U1845" s="38"/>
      <c r="V1845" s="42"/>
      <c r="W1845" s="38"/>
      <c r="X1845" s="43"/>
      <c r="Y1845" s="271"/>
      <c r="Z1845" s="271"/>
      <c r="AA1845" s="271"/>
      <c r="AB1845" s="271"/>
    </row>
    <row r="1846" spans="1:28" ht="16">
      <c r="A1846" s="34">
        <f t="shared" si="41"/>
        <v>546</v>
      </c>
      <c r="B1846" s="279">
        <v>45972</v>
      </c>
      <c r="C1846" s="34" t="s">
        <v>6308</v>
      </c>
      <c r="D1846" s="280"/>
      <c r="E1846" s="34" t="s">
        <v>5632</v>
      </c>
      <c r="F1846" s="144" t="s">
        <v>4273</v>
      </c>
      <c r="G1846" s="144"/>
      <c r="H1846" s="144"/>
      <c r="I1846" s="245" t="s">
        <v>26</v>
      </c>
      <c r="J1846" s="245" t="s">
        <v>38</v>
      </c>
      <c r="K1846" s="245" t="s">
        <v>388</v>
      </c>
      <c r="L1846" s="34" t="s">
        <v>107</v>
      </c>
      <c r="M1846" s="34" t="s">
        <v>161</v>
      </c>
      <c r="N1846" s="34" t="s">
        <v>389</v>
      </c>
      <c r="O1846" s="38"/>
      <c r="P1846" s="34"/>
      <c r="Q1846" s="34"/>
      <c r="R1846" s="284"/>
      <c r="S1846" s="285"/>
      <c r="T1846" s="38"/>
      <c r="U1846" s="38"/>
      <c r="V1846" s="42"/>
      <c r="W1846" s="38"/>
      <c r="X1846" s="43"/>
      <c r="Y1846" s="271"/>
      <c r="Z1846" s="271"/>
      <c r="AA1846" s="271"/>
      <c r="AB1846" s="271"/>
    </row>
    <row r="1847" spans="1:28" ht="17">
      <c r="A1847" s="34">
        <f t="shared" si="41"/>
        <v>547</v>
      </c>
      <c r="B1847" s="279">
        <v>45972</v>
      </c>
      <c r="C1847" s="34" t="s">
        <v>3334</v>
      </c>
      <c r="D1847" s="280"/>
      <c r="E1847" s="34" t="s">
        <v>6309</v>
      </c>
      <c r="F1847" s="144" t="s">
        <v>6310</v>
      </c>
      <c r="G1847" s="144"/>
      <c r="H1847" s="144"/>
      <c r="I1847" s="245" t="s">
        <v>26</v>
      </c>
      <c r="J1847" s="245" t="s">
        <v>27</v>
      </c>
      <c r="K1847" s="245" t="s">
        <v>388</v>
      </c>
      <c r="L1847" s="34" t="s">
        <v>29</v>
      </c>
      <c r="M1847" s="34" t="s">
        <v>91</v>
      </c>
      <c r="N1847" s="34" t="s">
        <v>234</v>
      </c>
      <c r="O1847" s="38" t="s">
        <v>4264</v>
      </c>
      <c r="P1847" s="34"/>
      <c r="Q1847" s="34"/>
      <c r="R1847" s="284" t="s">
        <v>4508</v>
      </c>
      <c r="S1847" s="285"/>
      <c r="T1847" s="38"/>
      <c r="U1847" s="38"/>
      <c r="V1847" s="42"/>
      <c r="W1847" s="38"/>
      <c r="X1847" s="43"/>
      <c r="Y1847" s="271"/>
      <c r="Z1847" s="271"/>
      <c r="AA1847" s="271"/>
      <c r="AB1847" s="271"/>
    </row>
    <row r="1848" spans="1:28" ht="16">
      <c r="A1848" s="34">
        <f t="shared" si="41"/>
        <v>548</v>
      </c>
      <c r="B1848" s="279">
        <v>45973</v>
      </c>
      <c r="C1848" s="34" t="s">
        <v>3061</v>
      </c>
      <c r="D1848" s="296"/>
      <c r="E1848" s="34" t="s">
        <v>6141</v>
      </c>
      <c r="F1848" s="282" t="s">
        <v>6142</v>
      </c>
      <c r="G1848" s="282"/>
      <c r="H1848" s="282"/>
      <c r="I1848" s="245" t="s">
        <v>26</v>
      </c>
      <c r="J1848" s="245" t="s">
        <v>27</v>
      </c>
      <c r="K1848" s="245" t="s">
        <v>388</v>
      </c>
      <c r="L1848" s="34" t="s">
        <v>107</v>
      </c>
      <c r="M1848" s="34" t="s">
        <v>81</v>
      </c>
      <c r="N1848" s="34" t="s">
        <v>234</v>
      </c>
      <c r="O1848" s="38" t="s">
        <v>4422</v>
      </c>
      <c r="P1848" s="34"/>
      <c r="Q1848" s="34"/>
      <c r="R1848" s="284"/>
      <c r="S1848" s="285"/>
      <c r="T1848" s="38"/>
      <c r="U1848" s="38"/>
      <c r="V1848" s="42"/>
      <c r="W1848" s="38"/>
      <c r="X1848" s="43"/>
      <c r="Y1848" s="271"/>
      <c r="Z1848" s="271"/>
      <c r="AA1848" s="271"/>
      <c r="AB1848" s="271"/>
    </row>
    <row r="1849" spans="1:28" ht="16">
      <c r="A1849" s="34">
        <f t="shared" si="41"/>
        <v>549</v>
      </c>
      <c r="B1849" s="279">
        <v>45973</v>
      </c>
      <c r="C1849" s="34" t="s">
        <v>6311</v>
      </c>
      <c r="D1849" s="280"/>
      <c r="E1849" s="34" t="s">
        <v>6312</v>
      </c>
      <c r="F1849" s="364" t="s">
        <v>5795</v>
      </c>
      <c r="G1849" s="364"/>
      <c r="H1849" s="364"/>
      <c r="I1849" s="245" t="s">
        <v>26</v>
      </c>
      <c r="J1849" s="245" t="s">
        <v>38</v>
      </c>
      <c r="K1849" s="245" t="s">
        <v>391</v>
      </c>
      <c r="L1849" s="34" t="s">
        <v>107</v>
      </c>
      <c r="M1849" s="34" t="s">
        <v>161</v>
      </c>
      <c r="N1849" s="34" t="s">
        <v>389</v>
      </c>
      <c r="O1849" s="38"/>
      <c r="P1849" s="34"/>
      <c r="Q1849" s="34"/>
      <c r="R1849" s="284"/>
      <c r="S1849" s="285"/>
      <c r="T1849" s="38"/>
      <c r="U1849" s="38"/>
      <c r="V1849" s="42"/>
      <c r="W1849" s="38"/>
      <c r="X1849" s="43"/>
      <c r="Y1849" s="271"/>
      <c r="Z1849" s="271"/>
      <c r="AA1849" s="271"/>
      <c r="AB1849" s="271"/>
    </row>
    <row r="1850" spans="1:28" ht="16">
      <c r="A1850" s="34">
        <f t="shared" si="41"/>
        <v>550</v>
      </c>
      <c r="B1850" s="279">
        <v>45973</v>
      </c>
      <c r="C1850" s="34" t="s">
        <v>6313</v>
      </c>
      <c r="D1850" s="280"/>
      <c r="E1850" s="34" t="s">
        <v>5731</v>
      </c>
      <c r="F1850" s="282" t="s">
        <v>24</v>
      </c>
      <c r="G1850" s="282"/>
      <c r="H1850" s="282"/>
      <c r="I1850" s="245" t="s">
        <v>26</v>
      </c>
      <c r="J1850" s="245" t="s">
        <v>27</v>
      </c>
      <c r="K1850" s="245" t="s">
        <v>391</v>
      </c>
      <c r="L1850" s="34" t="s">
        <v>29</v>
      </c>
      <c r="M1850" s="34" t="s">
        <v>203</v>
      </c>
      <c r="N1850" s="34" t="s">
        <v>389</v>
      </c>
      <c r="O1850" s="38"/>
      <c r="P1850" s="34"/>
      <c r="Q1850" s="34"/>
      <c r="R1850" s="284"/>
      <c r="S1850" s="285"/>
      <c r="T1850" s="38"/>
      <c r="U1850" s="38"/>
      <c r="V1850" s="42"/>
      <c r="W1850" s="38"/>
      <c r="X1850" s="43"/>
      <c r="Y1850" s="271"/>
      <c r="Z1850" s="271"/>
      <c r="AA1850" s="271"/>
      <c r="AB1850" s="271"/>
    </row>
    <row r="1851" spans="1:28" ht="16">
      <c r="A1851" s="34">
        <f t="shared" si="41"/>
        <v>551</v>
      </c>
      <c r="B1851" s="279">
        <v>45973</v>
      </c>
      <c r="C1851" s="34" t="s">
        <v>338</v>
      </c>
      <c r="D1851" s="280"/>
      <c r="E1851" s="34" t="s">
        <v>6314</v>
      </c>
      <c r="F1851" s="291" t="s">
        <v>4252</v>
      </c>
      <c r="G1851" s="291"/>
      <c r="H1851" s="291"/>
      <c r="I1851" s="245" t="s">
        <v>26</v>
      </c>
      <c r="J1851" s="245" t="s">
        <v>27</v>
      </c>
      <c r="K1851" s="245" t="s">
        <v>391</v>
      </c>
      <c r="L1851" s="34" t="s">
        <v>29</v>
      </c>
      <c r="M1851" s="34" t="s">
        <v>91</v>
      </c>
      <c r="N1851" s="34" t="s">
        <v>389</v>
      </c>
      <c r="O1851" s="38"/>
      <c r="P1851" s="34"/>
      <c r="Q1851" s="34"/>
      <c r="R1851" s="284"/>
      <c r="S1851" s="285"/>
      <c r="T1851" s="38"/>
      <c r="U1851" s="38"/>
      <c r="V1851" s="42"/>
      <c r="W1851" s="38"/>
      <c r="X1851" s="43"/>
      <c r="Y1851" s="271"/>
      <c r="Z1851" s="271"/>
      <c r="AA1851" s="271"/>
      <c r="AB1851" s="271"/>
    </row>
    <row r="1852" spans="1:28" ht="16.5" customHeight="1">
      <c r="A1852" s="34">
        <f t="shared" si="41"/>
        <v>552</v>
      </c>
      <c r="B1852" s="279">
        <v>45973</v>
      </c>
      <c r="C1852" s="34" t="s">
        <v>808</v>
      </c>
      <c r="D1852" s="280"/>
      <c r="E1852" s="34" t="s">
        <v>5806</v>
      </c>
      <c r="F1852" s="364" t="s">
        <v>5795</v>
      </c>
      <c r="G1852" s="364"/>
      <c r="H1852" s="364"/>
      <c r="I1852" s="245" t="s">
        <v>26</v>
      </c>
      <c r="J1852" s="245" t="s">
        <v>38</v>
      </c>
      <c r="K1852" s="245" t="s">
        <v>391</v>
      </c>
      <c r="L1852" s="34" t="s">
        <v>107</v>
      </c>
      <c r="M1852" s="34" t="s">
        <v>4324</v>
      </c>
      <c r="N1852" s="34" t="s">
        <v>234</v>
      </c>
      <c r="O1852" s="38" t="s">
        <v>4264</v>
      </c>
      <c r="P1852" s="34"/>
      <c r="Q1852" s="34"/>
      <c r="R1852" s="284" t="s">
        <v>4364</v>
      </c>
      <c r="S1852" s="285"/>
      <c r="T1852" s="38"/>
      <c r="U1852" s="38"/>
      <c r="V1852" s="42"/>
      <c r="W1852" s="38"/>
      <c r="X1852" s="43"/>
      <c r="Y1852" s="271"/>
      <c r="Z1852" s="271"/>
      <c r="AA1852" s="271"/>
      <c r="AB1852" s="271"/>
    </row>
    <row r="1853" spans="1:28" ht="17">
      <c r="A1853" s="34">
        <f t="shared" si="41"/>
        <v>553</v>
      </c>
      <c r="B1853" s="279">
        <v>45973</v>
      </c>
      <c r="C1853" s="34" t="s">
        <v>6315</v>
      </c>
      <c r="D1853" s="280"/>
      <c r="E1853" s="34" t="s">
        <v>3859</v>
      </c>
      <c r="F1853" s="282" t="s">
        <v>4271</v>
      </c>
      <c r="G1853" s="282"/>
      <c r="H1853" s="282"/>
      <c r="I1853" s="245" t="s">
        <v>26</v>
      </c>
      <c r="J1853" s="245" t="s">
        <v>27</v>
      </c>
      <c r="K1853" s="245" t="s">
        <v>391</v>
      </c>
      <c r="L1853" s="34" t="s">
        <v>29</v>
      </c>
      <c r="M1853" s="34" t="s">
        <v>91</v>
      </c>
      <c r="N1853" s="34" t="s">
        <v>227</v>
      </c>
      <c r="O1853" s="38"/>
      <c r="P1853" s="34"/>
      <c r="Q1853" s="34"/>
      <c r="R1853" s="284" t="s">
        <v>4364</v>
      </c>
      <c r="S1853" s="285"/>
      <c r="T1853" s="38"/>
      <c r="U1853" s="38"/>
      <c r="V1853" s="42"/>
      <c r="W1853" s="38"/>
      <c r="X1853" s="43"/>
      <c r="Y1853" s="271"/>
      <c r="Z1853" s="271"/>
      <c r="AA1853" s="271"/>
      <c r="AB1853" s="271"/>
    </row>
    <row r="1854" spans="1:28" ht="16">
      <c r="A1854" s="34">
        <f t="shared" si="41"/>
        <v>554</v>
      </c>
      <c r="B1854" s="279">
        <v>45973</v>
      </c>
      <c r="C1854" s="34" t="s">
        <v>6316</v>
      </c>
      <c r="D1854" s="296"/>
      <c r="E1854" s="34"/>
      <c r="F1854" s="65"/>
      <c r="G1854" s="65"/>
      <c r="H1854" s="65"/>
      <c r="I1854" s="245" t="s">
        <v>48</v>
      </c>
      <c r="J1854" s="245" t="s">
        <v>27</v>
      </c>
      <c r="K1854" s="245" t="s">
        <v>391</v>
      </c>
      <c r="L1854" s="34" t="s">
        <v>107</v>
      </c>
      <c r="M1854" s="34" t="s">
        <v>81</v>
      </c>
      <c r="N1854" s="34" t="s">
        <v>234</v>
      </c>
      <c r="O1854" s="38" t="s">
        <v>4422</v>
      </c>
      <c r="P1854" s="34"/>
      <c r="Q1854" s="49"/>
      <c r="R1854" s="284"/>
      <c r="S1854" s="285"/>
      <c r="T1854" s="38"/>
      <c r="U1854" s="38"/>
      <c r="V1854" s="42"/>
      <c r="W1854" s="38"/>
      <c r="X1854" s="43"/>
      <c r="Y1854" s="271"/>
      <c r="Z1854" s="271"/>
      <c r="AA1854" s="271"/>
      <c r="AB1854" s="271"/>
    </row>
    <row r="1855" spans="1:28" ht="16">
      <c r="A1855" s="34">
        <f t="shared" si="41"/>
        <v>555</v>
      </c>
      <c r="B1855" s="279">
        <v>45973</v>
      </c>
      <c r="C1855" s="34" t="s">
        <v>2676</v>
      </c>
      <c r="D1855" s="280"/>
      <c r="E1855" s="34"/>
      <c r="F1855" s="65"/>
      <c r="G1855" s="65"/>
      <c r="H1855" s="65"/>
      <c r="I1855" s="245" t="s">
        <v>48</v>
      </c>
      <c r="J1855" s="245" t="s">
        <v>27</v>
      </c>
      <c r="K1855" s="245" t="s">
        <v>391</v>
      </c>
      <c r="L1855" s="34" t="s">
        <v>29</v>
      </c>
      <c r="M1855" s="34" t="s">
        <v>91</v>
      </c>
      <c r="N1855" s="34" t="s">
        <v>234</v>
      </c>
      <c r="O1855" s="38"/>
      <c r="P1855" s="34"/>
      <c r="Q1855" s="34"/>
      <c r="R1855" s="284"/>
      <c r="S1855" s="285"/>
      <c r="T1855" s="38"/>
      <c r="U1855" s="38"/>
      <c r="V1855" s="42"/>
      <c r="W1855" s="38"/>
      <c r="X1855" s="43"/>
      <c r="Y1855" s="271"/>
      <c r="Z1855" s="271"/>
      <c r="AA1855" s="271"/>
      <c r="AB1855" s="271"/>
    </row>
    <row r="1856" spans="1:28" ht="16">
      <c r="A1856" s="34">
        <f t="shared" si="41"/>
        <v>556</v>
      </c>
      <c r="B1856" s="279">
        <v>45973</v>
      </c>
      <c r="C1856" s="34" t="s">
        <v>6317</v>
      </c>
      <c r="D1856" s="304"/>
      <c r="E1856" s="34"/>
      <c r="F1856" s="65"/>
      <c r="G1856" s="65"/>
      <c r="H1856" s="65"/>
      <c r="I1856" s="245" t="s">
        <v>48</v>
      </c>
      <c r="J1856" s="245" t="s">
        <v>27</v>
      </c>
      <c r="K1856" s="245" t="s">
        <v>391</v>
      </c>
      <c r="L1856" s="34" t="s">
        <v>29</v>
      </c>
      <c r="M1856" s="34" t="s">
        <v>91</v>
      </c>
      <c r="N1856" s="34" t="s">
        <v>234</v>
      </c>
      <c r="O1856" s="38" t="s">
        <v>1169</v>
      </c>
      <c r="P1856" s="34"/>
      <c r="Q1856" s="34"/>
      <c r="R1856" s="284"/>
      <c r="S1856" s="285"/>
      <c r="T1856" s="38"/>
      <c r="U1856" s="38"/>
      <c r="V1856" s="42"/>
      <c r="W1856" s="38"/>
      <c r="X1856" s="43"/>
      <c r="Y1856" s="271"/>
      <c r="Z1856" s="271"/>
      <c r="AA1856" s="271"/>
      <c r="AB1856" s="271"/>
    </row>
    <row r="1857" spans="1:28" ht="17">
      <c r="A1857" s="353">
        <f t="shared" si="41"/>
        <v>557</v>
      </c>
      <c r="B1857" s="354">
        <v>45973</v>
      </c>
      <c r="C1857" s="353" t="s">
        <v>6318</v>
      </c>
      <c r="D1857" s="405"/>
      <c r="E1857" s="353" t="s">
        <v>5632</v>
      </c>
      <c r="F1857" s="356" t="s">
        <v>4273</v>
      </c>
      <c r="G1857" s="356"/>
      <c r="H1857" s="356"/>
      <c r="I1857" s="395" t="s">
        <v>26</v>
      </c>
      <c r="J1857" s="395" t="s">
        <v>38</v>
      </c>
      <c r="K1857" s="395" t="s">
        <v>390</v>
      </c>
      <c r="L1857" s="353" t="s">
        <v>107</v>
      </c>
      <c r="M1857" s="353" t="s">
        <v>161</v>
      </c>
      <c r="N1857" s="353" t="s">
        <v>234</v>
      </c>
      <c r="O1857" s="357"/>
      <c r="P1857" s="353"/>
      <c r="Q1857" s="353"/>
      <c r="R1857" s="358"/>
      <c r="S1857" s="359" t="s">
        <v>6319</v>
      </c>
      <c r="T1857" s="357"/>
      <c r="U1857" s="357"/>
      <c r="V1857" s="370"/>
      <c r="W1857" s="357"/>
      <c r="X1857" s="361"/>
      <c r="Y1857" s="362"/>
      <c r="Z1857" s="362"/>
      <c r="AA1857" s="362"/>
      <c r="AB1857" s="362"/>
    </row>
    <row r="1858" spans="1:28" ht="16">
      <c r="A1858" s="34">
        <f t="shared" si="41"/>
        <v>558</v>
      </c>
      <c r="B1858" s="279">
        <v>45973</v>
      </c>
      <c r="C1858" s="34" t="s">
        <v>6320</v>
      </c>
      <c r="D1858" s="304"/>
      <c r="E1858" s="34" t="s">
        <v>4899</v>
      </c>
      <c r="F1858" s="34" t="s">
        <v>4252</v>
      </c>
      <c r="G1858" s="34"/>
      <c r="H1858" s="34"/>
      <c r="I1858" s="245" t="s">
        <v>26</v>
      </c>
      <c r="J1858" s="245" t="s">
        <v>27</v>
      </c>
      <c r="K1858" s="245" t="s">
        <v>390</v>
      </c>
      <c r="L1858" s="34" t="s">
        <v>29</v>
      </c>
      <c r="M1858" s="34" t="s">
        <v>91</v>
      </c>
      <c r="N1858" s="34" t="s">
        <v>389</v>
      </c>
      <c r="O1858" s="38"/>
      <c r="P1858" s="34"/>
      <c r="Q1858" s="34"/>
      <c r="R1858" s="284"/>
      <c r="S1858" s="285"/>
      <c r="T1858" s="38"/>
      <c r="U1858" s="38"/>
      <c r="V1858" s="42"/>
      <c r="W1858" s="38"/>
      <c r="X1858" s="43"/>
      <c r="Y1858" s="271"/>
      <c r="Z1858" s="271"/>
      <c r="AA1858" s="271"/>
      <c r="AB1858" s="271"/>
    </row>
    <row r="1859" spans="1:28" ht="16">
      <c r="A1859" s="34">
        <f t="shared" si="41"/>
        <v>559</v>
      </c>
      <c r="B1859" s="279">
        <v>45973</v>
      </c>
      <c r="C1859" s="34" t="s">
        <v>263</v>
      </c>
      <c r="D1859" s="304"/>
      <c r="E1859" s="34" t="s">
        <v>6321</v>
      </c>
      <c r="F1859" s="144"/>
      <c r="G1859" s="144"/>
      <c r="H1859" s="144"/>
      <c r="I1859" s="245" t="s">
        <v>26</v>
      </c>
      <c r="J1859" s="245" t="s">
        <v>27</v>
      </c>
      <c r="K1859" s="245" t="s">
        <v>391</v>
      </c>
      <c r="L1859" s="34" t="s">
        <v>29</v>
      </c>
      <c r="M1859" s="34" t="s">
        <v>91</v>
      </c>
      <c r="N1859" s="34" t="s">
        <v>389</v>
      </c>
      <c r="O1859" s="38"/>
      <c r="P1859" s="34"/>
      <c r="Q1859" s="34"/>
      <c r="R1859" s="284"/>
      <c r="S1859" s="285"/>
      <c r="T1859" s="38"/>
      <c r="U1859" s="38"/>
      <c r="V1859" s="42"/>
      <c r="W1859" s="38"/>
      <c r="X1859" s="43"/>
      <c r="Y1859" s="271"/>
      <c r="Z1859" s="271"/>
      <c r="AA1859" s="271"/>
      <c r="AB1859" s="271"/>
    </row>
    <row r="1860" spans="1:28" ht="16">
      <c r="A1860" s="34">
        <f t="shared" si="41"/>
        <v>560</v>
      </c>
      <c r="B1860" s="279">
        <v>45973</v>
      </c>
      <c r="C1860" s="34" t="s">
        <v>6322</v>
      </c>
      <c r="D1860" s="303"/>
      <c r="E1860" s="34" t="s">
        <v>6309</v>
      </c>
      <c r="F1860" s="144"/>
      <c r="G1860" s="144"/>
      <c r="H1860" s="144"/>
      <c r="I1860" s="245" t="s">
        <v>26</v>
      </c>
      <c r="J1860" s="245" t="s">
        <v>27</v>
      </c>
      <c r="K1860" s="245" t="s">
        <v>391</v>
      </c>
      <c r="L1860" s="34" t="s">
        <v>29</v>
      </c>
      <c r="M1860" s="34" t="s">
        <v>91</v>
      </c>
      <c r="N1860" s="34" t="s">
        <v>389</v>
      </c>
      <c r="O1860" s="38"/>
      <c r="P1860" s="34"/>
      <c r="Q1860" s="55"/>
      <c r="R1860" s="284"/>
      <c r="S1860" s="285"/>
      <c r="T1860" s="38"/>
      <c r="U1860" s="38"/>
      <c r="V1860" s="42"/>
      <c r="W1860" s="38"/>
      <c r="X1860" s="43"/>
      <c r="Y1860" s="271"/>
      <c r="Z1860" s="271"/>
      <c r="AA1860" s="271"/>
      <c r="AB1860" s="271"/>
    </row>
    <row r="1861" spans="1:28" ht="17">
      <c r="A1861" s="34">
        <f t="shared" si="41"/>
        <v>561</v>
      </c>
      <c r="B1861" s="279">
        <v>45973</v>
      </c>
      <c r="C1861" s="34" t="s">
        <v>3794</v>
      </c>
      <c r="D1861" s="303"/>
      <c r="E1861" s="406" t="s">
        <v>6323</v>
      </c>
      <c r="F1861" s="38"/>
      <c r="G1861" s="38"/>
      <c r="H1861" s="38"/>
      <c r="I1861" s="245" t="s">
        <v>26</v>
      </c>
      <c r="J1861" s="245" t="s">
        <v>27</v>
      </c>
      <c r="K1861" s="245" t="s">
        <v>391</v>
      </c>
      <c r="L1861" s="34" t="s">
        <v>29</v>
      </c>
      <c r="M1861" s="34" t="s">
        <v>217</v>
      </c>
      <c r="N1861" s="34" t="s">
        <v>234</v>
      </c>
      <c r="O1861" s="38" t="s">
        <v>4264</v>
      </c>
      <c r="P1861" s="34"/>
      <c r="Q1861" s="49"/>
      <c r="R1861" s="284" t="s">
        <v>4364</v>
      </c>
      <c r="S1861" s="285"/>
      <c r="T1861" s="38"/>
      <c r="U1861" s="38"/>
      <c r="V1861" s="42"/>
      <c r="W1861" s="38"/>
      <c r="X1861" s="299"/>
      <c r="Y1861" s="271"/>
      <c r="Z1861" s="271"/>
      <c r="AA1861" s="271"/>
      <c r="AB1861" s="271"/>
    </row>
    <row r="1862" spans="1:28" ht="17">
      <c r="A1862" s="34">
        <f t="shared" si="41"/>
        <v>562</v>
      </c>
      <c r="B1862" s="279">
        <v>45973</v>
      </c>
      <c r="C1862" s="34" t="s">
        <v>6324</v>
      </c>
      <c r="D1862" s="308"/>
      <c r="E1862" s="38" t="s">
        <v>6101</v>
      </c>
      <c r="F1862" s="38"/>
      <c r="G1862" s="38"/>
      <c r="H1862" s="38"/>
      <c r="I1862" s="245" t="s">
        <v>26</v>
      </c>
      <c r="J1862" s="245" t="s">
        <v>27</v>
      </c>
      <c r="K1862" s="245" t="s">
        <v>391</v>
      </c>
      <c r="L1862" s="34" t="s">
        <v>29</v>
      </c>
      <c r="M1862" s="34" t="s">
        <v>91</v>
      </c>
      <c r="N1862" s="34" t="s">
        <v>227</v>
      </c>
      <c r="O1862" s="38"/>
      <c r="P1862" s="34"/>
      <c r="Q1862" s="49"/>
      <c r="R1862" s="284" t="s">
        <v>4364</v>
      </c>
      <c r="S1862" s="285"/>
      <c r="T1862" s="38"/>
      <c r="U1862" s="38"/>
      <c r="V1862" s="42"/>
      <c r="W1862" s="38"/>
      <c r="X1862" s="299"/>
      <c r="Y1862" s="271"/>
      <c r="Z1862" s="271"/>
      <c r="AA1862" s="271"/>
      <c r="AB1862" s="271"/>
    </row>
    <row r="1863" spans="1:28" ht="16">
      <c r="A1863" s="34">
        <f t="shared" si="41"/>
        <v>563</v>
      </c>
      <c r="B1863" s="279">
        <v>45973</v>
      </c>
      <c r="C1863" s="34" t="s">
        <v>6325</v>
      </c>
      <c r="D1863" s="304"/>
      <c r="E1863" s="34"/>
      <c r="F1863" s="65"/>
      <c r="G1863" s="65"/>
      <c r="H1863" s="65"/>
      <c r="I1863" s="245" t="s">
        <v>48</v>
      </c>
      <c r="J1863" s="245" t="s">
        <v>38</v>
      </c>
      <c r="K1863" s="245" t="s">
        <v>391</v>
      </c>
      <c r="L1863" s="34" t="s">
        <v>107</v>
      </c>
      <c r="M1863" s="34" t="s">
        <v>161</v>
      </c>
      <c r="N1863" s="34" t="s">
        <v>389</v>
      </c>
      <c r="O1863" s="38"/>
      <c r="P1863" s="34"/>
      <c r="Q1863" s="49"/>
      <c r="R1863" s="284"/>
      <c r="S1863" s="285"/>
      <c r="T1863" s="38"/>
      <c r="U1863" s="38"/>
      <c r="V1863" s="42"/>
      <c r="W1863" s="38"/>
      <c r="X1863" s="43"/>
      <c r="Y1863" s="271"/>
      <c r="Z1863" s="271"/>
      <c r="AA1863" s="271"/>
      <c r="AB1863" s="271"/>
    </row>
    <row r="1864" spans="1:28" ht="16">
      <c r="A1864" s="34">
        <f t="shared" si="41"/>
        <v>564</v>
      </c>
      <c r="B1864" s="279">
        <v>45973</v>
      </c>
      <c r="C1864" s="34" t="s">
        <v>6326</v>
      </c>
      <c r="D1864" s="280"/>
      <c r="E1864" s="34"/>
      <c r="F1864" s="65"/>
      <c r="G1864" s="65"/>
      <c r="H1864" s="65"/>
      <c r="I1864" s="245" t="s">
        <v>48</v>
      </c>
      <c r="J1864" s="245" t="s">
        <v>27</v>
      </c>
      <c r="K1864" s="245" t="s">
        <v>391</v>
      </c>
      <c r="L1864" s="34" t="s">
        <v>29</v>
      </c>
      <c r="M1864" s="34" t="s">
        <v>91</v>
      </c>
      <c r="N1864" s="34" t="s">
        <v>389</v>
      </c>
      <c r="O1864" s="38"/>
      <c r="P1864" s="34"/>
      <c r="Q1864" s="34"/>
      <c r="R1864" s="284"/>
      <c r="S1864" s="285"/>
      <c r="T1864" s="38"/>
      <c r="U1864" s="38"/>
      <c r="V1864" s="42"/>
      <c r="W1864" s="38"/>
      <c r="X1864" s="43"/>
      <c r="Y1864" s="271"/>
      <c r="Z1864" s="271"/>
      <c r="AA1864" s="271"/>
      <c r="AB1864" s="271"/>
    </row>
    <row r="1865" spans="1:28" ht="16.5" customHeight="1">
      <c r="A1865" s="34">
        <f t="shared" si="41"/>
        <v>565</v>
      </c>
      <c r="B1865" s="279">
        <v>45973</v>
      </c>
      <c r="C1865" s="34" t="s">
        <v>6327</v>
      </c>
      <c r="D1865" s="280"/>
      <c r="E1865" s="34" t="s">
        <v>5797</v>
      </c>
      <c r="F1865" s="65"/>
      <c r="G1865" s="65"/>
      <c r="H1865" s="65"/>
      <c r="I1865" s="245" t="s">
        <v>26</v>
      </c>
      <c r="J1865" s="245" t="s">
        <v>27</v>
      </c>
      <c r="K1865" s="245" t="s">
        <v>391</v>
      </c>
      <c r="L1865" s="34" t="s">
        <v>29</v>
      </c>
      <c r="M1865" s="34" t="s">
        <v>294</v>
      </c>
      <c r="N1865" s="34" t="s">
        <v>227</v>
      </c>
      <c r="O1865" s="38" t="s">
        <v>4264</v>
      </c>
      <c r="P1865" s="34"/>
      <c r="Q1865" s="34"/>
      <c r="R1865" s="284" t="s">
        <v>4508</v>
      </c>
      <c r="S1865" s="285"/>
      <c r="T1865" s="38"/>
      <c r="U1865" s="38"/>
      <c r="V1865" s="42"/>
      <c r="W1865" s="38"/>
      <c r="X1865" s="43"/>
      <c r="Y1865" s="271"/>
      <c r="Z1865" s="271"/>
      <c r="AA1865" s="271"/>
      <c r="AB1865" s="271"/>
    </row>
    <row r="1866" spans="1:28" ht="17">
      <c r="A1866" s="34">
        <f t="shared" si="41"/>
        <v>566</v>
      </c>
      <c r="B1866" s="279">
        <v>45973</v>
      </c>
      <c r="C1866" s="34" t="s">
        <v>6328</v>
      </c>
      <c r="D1866" s="280"/>
      <c r="E1866" s="34" t="s">
        <v>6141</v>
      </c>
      <c r="F1866" s="65"/>
      <c r="G1866" s="65"/>
      <c r="H1866" s="65"/>
      <c r="I1866" s="245" t="s">
        <v>26</v>
      </c>
      <c r="J1866" s="245" t="s">
        <v>38</v>
      </c>
      <c r="K1866" s="245" t="s">
        <v>390</v>
      </c>
      <c r="L1866" s="34" t="s">
        <v>107</v>
      </c>
      <c r="M1866" s="34" t="s">
        <v>161</v>
      </c>
      <c r="N1866" s="34" t="s">
        <v>227</v>
      </c>
      <c r="O1866" s="38" t="s">
        <v>4264</v>
      </c>
      <c r="P1866" s="34"/>
      <c r="Q1866" s="34"/>
      <c r="R1866" s="284" t="s">
        <v>4508</v>
      </c>
      <c r="S1866" s="285"/>
      <c r="T1866" s="38"/>
      <c r="U1866" s="38"/>
      <c r="V1866" s="42"/>
      <c r="W1866" s="38"/>
      <c r="X1866" s="43"/>
      <c r="Y1866" s="271"/>
      <c r="Z1866" s="271"/>
      <c r="AA1866" s="271"/>
      <c r="AB1866" s="271"/>
    </row>
    <row r="1867" spans="1:28" ht="16">
      <c r="A1867" s="34">
        <f t="shared" si="41"/>
        <v>567</v>
      </c>
      <c r="B1867" s="279">
        <v>45973</v>
      </c>
      <c r="C1867" s="34" t="s">
        <v>2318</v>
      </c>
      <c r="D1867" s="280"/>
      <c r="E1867" s="34" t="s">
        <v>6309</v>
      </c>
      <c r="F1867" s="144"/>
      <c r="G1867" s="144"/>
      <c r="H1867" s="144"/>
      <c r="I1867" s="245" t="s">
        <v>26</v>
      </c>
      <c r="J1867" s="245" t="s">
        <v>27</v>
      </c>
      <c r="K1867" s="245" t="s">
        <v>390</v>
      </c>
      <c r="L1867" s="34" t="s">
        <v>29</v>
      </c>
      <c r="M1867" s="34" t="s">
        <v>91</v>
      </c>
      <c r="N1867" s="34" t="s">
        <v>389</v>
      </c>
      <c r="O1867" s="38"/>
      <c r="P1867" s="34"/>
      <c r="Q1867" s="34"/>
      <c r="R1867" s="284"/>
      <c r="S1867" s="285"/>
      <c r="T1867" s="38"/>
      <c r="U1867" s="38"/>
      <c r="V1867" s="42"/>
      <c r="W1867" s="38"/>
      <c r="X1867" s="43"/>
      <c r="Y1867" s="271"/>
      <c r="Z1867" s="271"/>
      <c r="AA1867" s="271"/>
      <c r="AB1867" s="271"/>
    </row>
    <row r="1868" spans="1:28" ht="16">
      <c r="A1868" s="34">
        <f t="shared" si="41"/>
        <v>568</v>
      </c>
      <c r="B1868" s="279">
        <v>45973</v>
      </c>
      <c r="C1868" s="34" t="s">
        <v>6329</v>
      </c>
      <c r="D1868" s="280"/>
      <c r="E1868" s="34"/>
      <c r="F1868" s="65"/>
      <c r="G1868" s="65"/>
      <c r="H1868" s="65"/>
      <c r="I1868" s="245" t="s">
        <v>48</v>
      </c>
      <c r="J1868" s="245" t="s">
        <v>38</v>
      </c>
      <c r="K1868" s="245" t="s">
        <v>390</v>
      </c>
      <c r="L1868" s="34" t="s">
        <v>107</v>
      </c>
      <c r="M1868" s="34" t="s">
        <v>303</v>
      </c>
      <c r="N1868" s="34" t="s">
        <v>389</v>
      </c>
      <c r="O1868" s="38"/>
      <c r="P1868" s="34"/>
      <c r="Q1868" s="34"/>
      <c r="R1868" s="284"/>
      <c r="S1868" s="285"/>
      <c r="T1868" s="38"/>
      <c r="U1868" s="38"/>
      <c r="V1868" s="42"/>
      <c r="W1868" s="38"/>
      <c r="X1868" s="43"/>
      <c r="Y1868" s="271"/>
      <c r="Z1868" s="271"/>
      <c r="AA1868" s="271"/>
      <c r="AB1868" s="271"/>
    </row>
    <row r="1869" spans="1:28" ht="16">
      <c r="A1869" s="34">
        <f t="shared" si="41"/>
        <v>569</v>
      </c>
      <c r="B1869" s="279">
        <v>45973</v>
      </c>
      <c r="C1869" s="34" t="s">
        <v>6330</v>
      </c>
      <c r="D1869" s="280"/>
      <c r="E1869" s="34" t="s">
        <v>6309</v>
      </c>
      <c r="F1869" s="65"/>
      <c r="G1869" s="65"/>
      <c r="H1869" s="65"/>
      <c r="I1869" s="245" t="s">
        <v>26</v>
      </c>
      <c r="J1869" s="245" t="s">
        <v>27</v>
      </c>
      <c r="K1869" s="245" t="s">
        <v>390</v>
      </c>
      <c r="L1869" s="34" t="s">
        <v>29</v>
      </c>
      <c r="M1869" s="34" t="s">
        <v>91</v>
      </c>
      <c r="N1869" s="34" t="s">
        <v>221</v>
      </c>
      <c r="O1869" s="38"/>
      <c r="P1869" s="34"/>
      <c r="Q1869" s="34"/>
      <c r="R1869" s="284"/>
      <c r="S1869" s="285"/>
      <c r="T1869" s="38"/>
      <c r="U1869" s="38"/>
      <c r="V1869" s="42"/>
      <c r="W1869" s="38"/>
      <c r="X1869" s="43"/>
      <c r="Y1869" s="271"/>
      <c r="Z1869" s="271"/>
      <c r="AA1869" s="271"/>
      <c r="AB1869" s="271"/>
    </row>
    <row r="1870" spans="1:28" ht="17">
      <c r="A1870" s="34">
        <f t="shared" si="41"/>
        <v>570</v>
      </c>
      <c r="B1870" s="279">
        <v>45973</v>
      </c>
      <c r="C1870" s="34" t="s">
        <v>6331</v>
      </c>
      <c r="D1870" s="289"/>
      <c r="E1870" s="34"/>
      <c r="F1870" s="144"/>
      <c r="G1870" s="144"/>
      <c r="H1870" s="144"/>
      <c r="I1870" s="245" t="s">
        <v>26</v>
      </c>
      <c r="J1870" s="245" t="s">
        <v>38</v>
      </c>
      <c r="K1870" s="245" t="s">
        <v>388</v>
      </c>
      <c r="L1870" s="34" t="s">
        <v>107</v>
      </c>
      <c r="M1870" s="34" t="s">
        <v>161</v>
      </c>
      <c r="N1870" s="34" t="s">
        <v>234</v>
      </c>
      <c r="O1870" s="38" t="s">
        <v>4264</v>
      </c>
      <c r="P1870" s="34"/>
      <c r="Q1870" s="34"/>
      <c r="R1870" s="284" t="s">
        <v>4364</v>
      </c>
      <c r="S1870" s="285" t="s">
        <v>6332</v>
      </c>
      <c r="T1870" s="38"/>
      <c r="U1870" s="38"/>
      <c r="V1870" s="42"/>
      <c r="W1870" s="38"/>
      <c r="X1870" s="43"/>
      <c r="Y1870" s="271"/>
      <c r="Z1870" s="271"/>
      <c r="AA1870" s="271"/>
      <c r="AB1870" s="271"/>
    </row>
    <row r="1871" spans="1:28" ht="16.5" customHeight="1">
      <c r="A1871" s="34">
        <f t="shared" si="41"/>
        <v>571</v>
      </c>
      <c r="B1871" s="279">
        <v>45973</v>
      </c>
      <c r="C1871" s="34" t="s">
        <v>5549</v>
      </c>
      <c r="D1871" s="289"/>
      <c r="E1871" s="34"/>
      <c r="F1871" s="144"/>
      <c r="G1871" s="144"/>
      <c r="H1871" s="144"/>
      <c r="I1871" s="245" t="s">
        <v>26</v>
      </c>
      <c r="J1871" s="245" t="s">
        <v>27</v>
      </c>
      <c r="K1871" s="245" t="s">
        <v>388</v>
      </c>
      <c r="L1871" s="34" t="s">
        <v>29</v>
      </c>
      <c r="M1871" s="34" t="s">
        <v>91</v>
      </c>
      <c r="N1871" s="34" t="s">
        <v>227</v>
      </c>
      <c r="O1871" s="38" t="s">
        <v>4264</v>
      </c>
      <c r="P1871" s="34"/>
      <c r="Q1871" s="34"/>
      <c r="R1871" s="284" t="s">
        <v>4508</v>
      </c>
      <c r="S1871" s="285"/>
      <c r="T1871" s="38"/>
      <c r="U1871" s="38"/>
      <c r="V1871" s="42"/>
      <c r="W1871" s="38"/>
      <c r="X1871" s="43"/>
      <c r="Y1871" s="271"/>
      <c r="Z1871" s="271"/>
      <c r="AA1871" s="271"/>
      <c r="AB1871" s="271"/>
    </row>
    <row r="1872" spans="1:28" ht="16">
      <c r="A1872" s="34">
        <f t="shared" si="41"/>
        <v>572</v>
      </c>
      <c r="B1872" s="279">
        <v>45973</v>
      </c>
      <c r="C1872" s="34" t="s">
        <v>74</v>
      </c>
      <c r="D1872" s="280"/>
      <c r="E1872" s="34" t="s">
        <v>2982</v>
      </c>
      <c r="F1872" s="144"/>
      <c r="G1872" s="144"/>
      <c r="H1872" s="144"/>
      <c r="I1872" s="245" t="s">
        <v>26</v>
      </c>
      <c r="J1872" s="245" t="s">
        <v>27</v>
      </c>
      <c r="K1872" s="245" t="s">
        <v>388</v>
      </c>
      <c r="L1872" s="34" t="s">
        <v>29</v>
      </c>
      <c r="M1872" s="34" t="s">
        <v>203</v>
      </c>
      <c r="N1872" s="34" t="s">
        <v>389</v>
      </c>
      <c r="O1872" s="38"/>
      <c r="P1872" s="34"/>
      <c r="Q1872" s="34"/>
      <c r="R1872" s="284"/>
      <c r="S1872" s="285"/>
      <c r="T1872" s="38"/>
      <c r="U1872" s="38"/>
      <c r="V1872" s="42"/>
      <c r="W1872" s="38"/>
      <c r="X1872" s="43"/>
      <c r="Y1872" s="271"/>
      <c r="Z1872" s="271"/>
      <c r="AA1872" s="271"/>
      <c r="AB1872" s="271"/>
    </row>
    <row r="1873" spans="1:28" ht="16">
      <c r="A1873" s="34">
        <f t="shared" si="41"/>
        <v>573</v>
      </c>
      <c r="B1873" s="279">
        <v>45973</v>
      </c>
      <c r="C1873" s="34" t="s">
        <v>6333</v>
      </c>
      <c r="D1873" s="280"/>
      <c r="E1873" s="34"/>
      <c r="F1873" s="144"/>
      <c r="G1873" s="144"/>
      <c r="H1873" s="144"/>
      <c r="I1873" s="245" t="s">
        <v>48</v>
      </c>
      <c r="J1873" s="245" t="s">
        <v>27</v>
      </c>
      <c r="K1873" s="245" t="s">
        <v>388</v>
      </c>
      <c r="L1873" s="34" t="s">
        <v>49</v>
      </c>
      <c r="M1873" s="34" t="s">
        <v>81</v>
      </c>
      <c r="N1873" s="34" t="s">
        <v>389</v>
      </c>
      <c r="O1873" s="38"/>
      <c r="P1873" s="34"/>
      <c r="Q1873" s="34"/>
      <c r="R1873" s="284"/>
      <c r="S1873" s="285"/>
      <c r="T1873" s="38"/>
      <c r="U1873" s="38"/>
      <c r="V1873" s="42"/>
      <c r="W1873" s="38"/>
      <c r="X1873" s="43"/>
      <c r="Y1873" s="271"/>
      <c r="Z1873" s="271"/>
      <c r="AA1873" s="271"/>
      <c r="AB1873" s="271"/>
    </row>
    <row r="1874" spans="1:28" ht="16">
      <c r="A1874" s="34">
        <f t="shared" si="41"/>
        <v>574</v>
      </c>
      <c r="B1874" s="279">
        <v>45973</v>
      </c>
      <c r="C1874" s="34" t="s">
        <v>6334</v>
      </c>
      <c r="D1874" s="280"/>
      <c r="E1874" s="34" t="s">
        <v>6263</v>
      </c>
      <c r="F1874" s="144"/>
      <c r="G1874" s="144"/>
      <c r="H1874" s="144"/>
      <c r="I1874" s="245" t="s">
        <v>26</v>
      </c>
      <c r="J1874" s="245" t="s">
        <v>27</v>
      </c>
      <c r="K1874" s="245" t="s">
        <v>388</v>
      </c>
      <c r="L1874" s="34" t="s">
        <v>107</v>
      </c>
      <c r="M1874" s="34" t="s">
        <v>81</v>
      </c>
      <c r="N1874" s="34" t="s">
        <v>389</v>
      </c>
      <c r="O1874" s="38"/>
      <c r="P1874" s="34"/>
      <c r="Q1874" s="34"/>
      <c r="R1874" s="284"/>
      <c r="S1874" s="285"/>
      <c r="T1874" s="38"/>
      <c r="U1874" s="38"/>
      <c r="V1874" s="42"/>
      <c r="W1874" s="38"/>
      <c r="X1874" s="43"/>
      <c r="Y1874" s="271"/>
      <c r="Z1874" s="271"/>
      <c r="AA1874" s="271"/>
      <c r="AB1874" s="271"/>
    </row>
    <row r="1875" spans="1:28" ht="16">
      <c r="A1875" s="34">
        <f t="shared" si="41"/>
        <v>575</v>
      </c>
      <c r="B1875" s="279">
        <v>45973</v>
      </c>
      <c r="C1875" s="34" t="s">
        <v>920</v>
      </c>
      <c r="D1875" s="280"/>
      <c r="E1875" s="34"/>
      <c r="F1875" s="144"/>
      <c r="G1875" s="144"/>
      <c r="H1875" s="144"/>
      <c r="I1875" s="245" t="s">
        <v>48</v>
      </c>
      <c r="J1875" s="245" t="s">
        <v>27</v>
      </c>
      <c r="K1875" s="245" t="s">
        <v>388</v>
      </c>
      <c r="L1875" s="34" t="s">
        <v>29</v>
      </c>
      <c r="M1875" s="34"/>
      <c r="N1875" s="34" t="s">
        <v>389</v>
      </c>
      <c r="O1875" s="38"/>
      <c r="P1875" s="34"/>
      <c r="Q1875" s="34"/>
      <c r="R1875" s="284"/>
      <c r="S1875" s="285"/>
      <c r="T1875" s="38"/>
      <c r="U1875" s="38"/>
      <c r="V1875" s="42"/>
      <c r="W1875" s="38"/>
      <c r="X1875" s="43"/>
      <c r="Y1875" s="271"/>
      <c r="Z1875" s="271"/>
      <c r="AA1875" s="271"/>
      <c r="AB1875" s="271"/>
    </row>
    <row r="1876" spans="1:28" ht="16">
      <c r="A1876" s="34">
        <f t="shared" si="41"/>
        <v>576</v>
      </c>
      <c r="B1876" s="279">
        <v>45973</v>
      </c>
      <c r="C1876" s="34" t="s">
        <v>6335</v>
      </c>
      <c r="D1876" s="280"/>
      <c r="E1876" s="34" t="s">
        <v>6336</v>
      </c>
      <c r="F1876" s="144"/>
      <c r="G1876" s="144"/>
      <c r="H1876" s="144"/>
      <c r="I1876" s="245" t="s">
        <v>26</v>
      </c>
      <c r="J1876" s="245" t="s">
        <v>27</v>
      </c>
      <c r="K1876" s="245" t="s">
        <v>388</v>
      </c>
      <c r="L1876" s="34" t="s">
        <v>29</v>
      </c>
      <c r="M1876" s="34" t="s">
        <v>91</v>
      </c>
      <c r="N1876" s="34" t="s">
        <v>389</v>
      </c>
      <c r="O1876" s="38"/>
      <c r="P1876" s="34"/>
      <c r="Q1876" s="34"/>
      <c r="R1876" s="284"/>
      <c r="S1876" s="285"/>
      <c r="T1876" s="38"/>
      <c r="U1876" s="38"/>
      <c r="V1876" s="42"/>
      <c r="W1876" s="38"/>
      <c r="X1876" s="43"/>
      <c r="Y1876" s="271"/>
      <c r="Z1876" s="271"/>
      <c r="AA1876" s="271"/>
      <c r="AB1876" s="271"/>
    </row>
    <row r="1877" spans="1:28" ht="16">
      <c r="A1877" s="34">
        <f t="shared" si="41"/>
        <v>577</v>
      </c>
      <c r="B1877" s="279">
        <v>45973</v>
      </c>
      <c r="C1877" s="34" t="s">
        <v>75</v>
      </c>
      <c r="D1877" s="280"/>
      <c r="E1877" s="34" t="s">
        <v>5632</v>
      </c>
      <c r="F1877" s="144"/>
      <c r="G1877" s="144"/>
      <c r="H1877" s="144"/>
      <c r="I1877" s="245" t="s">
        <v>26</v>
      </c>
      <c r="J1877" s="245" t="s">
        <v>38</v>
      </c>
      <c r="K1877" s="245" t="s">
        <v>388</v>
      </c>
      <c r="L1877" s="34" t="s">
        <v>107</v>
      </c>
      <c r="M1877" s="34" t="s">
        <v>161</v>
      </c>
      <c r="N1877" s="34" t="s">
        <v>389</v>
      </c>
      <c r="O1877" s="38"/>
      <c r="P1877" s="34"/>
      <c r="Q1877" s="34"/>
      <c r="R1877" s="284"/>
      <c r="S1877" s="285"/>
      <c r="T1877" s="38"/>
      <c r="U1877" s="38"/>
      <c r="V1877" s="42"/>
      <c r="W1877" s="38"/>
      <c r="X1877" s="43"/>
      <c r="Y1877" s="271"/>
      <c r="Z1877" s="271"/>
      <c r="AA1877" s="271"/>
      <c r="AB1877" s="271"/>
    </row>
    <row r="1878" spans="1:28" ht="16">
      <c r="A1878" s="34">
        <f t="shared" si="41"/>
        <v>578</v>
      </c>
      <c r="B1878" s="279">
        <v>45973</v>
      </c>
      <c r="C1878" s="34" t="s">
        <v>6337</v>
      </c>
      <c r="D1878" s="280"/>
      <c r="E1878" s="34" t="s">
        <v>5794</v>
      </c>
      <c r="F1878" s="144"/>
      <c r="G1878" s="144"/>
      <c r="H1878" s="144"/>
      <c r="I1878" s="245" t="s">
        <v>26</v>
      </c>
      <c r="J1878" s="245" t="s">
        <v>38</v>
      </c>
      <c r="K1878" s="245" t="s">
        <v>388</v>
      </c>
      <c r="L1878" s="34" t="s">
        <v>107</v>
      </c>
      <c r="M1878" s="34" t="s">
        <v>161</v>
      </c>
      <c r="N1878" s="34" t="s">
        <v>389</v>
      </c>
      <c r="O1878" s="38"/>
      <c r="P1878" s="34"/>
      <c r="Q1878" s="34"/>
      <c r="R1878" s="284"/>
      <c r="S1878" s="285"/>
      <c r="T1878" s="38"/>
      <c r="U1878" s="38"/>
      <c r="V1878" s="42"/>
      <c r="W1878" s="38"/>
      <c r="X1878" s="43"/>
      <c r="Y1878" s="271"/>
      <c r="Z1878" s="271"/>
      <c r="AA1878" s="271"/>
      <c r="AB1878" s="271"/>
    </row>
    <row r="1879" spans="1:28" ht="16">
      <c r="A1879" s="34">
        <f t="shared" si="41"/>
        <v>579</v>
      </c>
      <c r="B1879" s="279">
        <v>45973</v>
      </c>
      <c r="C1879" s="34" t="s">
        <v>6338</v>
      </c>
      <c r="D1879" s="280"/>
      <c r="E1879" s="34" t="s">
        <v>4926</v>
      </c>
      <c r="F1879" s="144"/>
      <c r="G1879" s="144"/>
      <c r="H1879" s="144"/>
      <c r="I1879" s="245" t="s">
        <v>26</v>
      </c>
      <c r="J1879" s="245" t="s">
        <v>27</v>
      </c>
      <c r="K1879" s="245" t="s">
        <v>388</v>
      </c>
      <c r="L1879" s="34" t="s">
        <v>29</v>
      </c>
      <c r="M1879" s="34" t="s">
        <v>91</v>
      </c>
      <c r="N1879" s="34" t="s">
        <v>389</v>
      </c>
      <c r="O1879" s="38"/>
      <c r="P1879" s="34"/>
      <c r="Q1879" s="34"/>
      <c r="R1879" s="284"/>
      <c r="S1879" s="285"/>
      <c r="T1879" s="38"/>
      <c r="U1879" s="38"/>
      <c r="V1879" s="42"/>
      <c r="W1879" s="38"/>
      <c r="X1879" s="43"/>
      <c r="Y1879" s="271"/>
      <c r="Z1879" s="271"/>
      <c r="AA1879" s="271"/>
      <c r="AB1879" s="271"/>
    </row>
    <row r="1880" spans="1:28" ht="16">
      <c r="A1880" s="34">
        <f t="shared" si="41"/>
        <v>580</v>
      </c>
      <c r="B1880" s="279">
        <v>45973</v>
      </c>
      <c r="C1880" s="34" t="s">
        <v>6339</v>
      </c>
      <c r="D1880" s="280"/>
      <c r="E1880" s="34" t="s">
        <v>6141</v>
      </c>
      <c r="F1880" s="144"/>
      <c r="G1880" s="144"/>
      <c r="H1880" s="144"/>
      <c r="I1880" s="245" t="s">
        <v>26</v>
      </c>
      <c r="J1880" s="245" t="s">
        <v>27</v>
      </c>
      <c r="K1880" s="245" t="s">
        <v>390</v>
      </c>
      <c r="L1880" s="34" t="s">
        <v>107</v>
      </c>
      <c r="M1880" s="34" t="s">
        <v>81</v>
      </c>
      <c r="N1880" s="34" t="s">
        <v>389</v>
      </c>
      <c r="O1880" s="38"/>
      <c r="P1880" s="34"/>
      <c r="Q1880" s="34"/>
      <c r="R1880" s="284"/>
      <c r="S1880" s="285"/>
      <c r="T1880" s="38"/>
      <c r="U1880" s="38"/>
      <c r="V1880" s="42"/>
      <c r="W1880" s="38"/>
      <c r="X1880" s="43"/>
      <c r="Y1880" s="271"/>
      <c r="Z1880" s="271"/>
      <c r="AA1880" s="271"/>
      <c r="AB1880" s="271"/>
    </row>
    <row r="1881" spans="1:28" ht="16">
      <c r="A1881" s="34">
        <f t="shared" si="41"/>
        <v>581</v>
      </c>
      <c r="B1881" s="279">
        <v>45973</v>
      </c>
      <c r="C1881" s="34" t="s">
        <v>6340</v>
      </c>
      <c r="D1881" s="280"/>
      <c r="E1881" s="34" t="s">
        <v>6141</v>
      </c>
      <c r="F1881" s="65"/>
      <c r="G1881" s="65"/>
      <c r="H1881" s="65"/>
      <c r="I1881" s="245" t="s">
        <v>26</v>
      </c>
      <c r="J1881" s="245" t="s">
        <v>38</v>
      </c>
      <c r="K1881" s="245" t="s">
        <v>390</v>
      </c>
      <c r="L1881" s="34" t="s">
        <v>107</v>
      </c>
      <c r="M1881" s="34" t="s">
        <v>161</v>
      </c>
      <c r="N1881" s="34" t="s">
        <v>221</v>
      </c>
      <c r="O1881" s="38"/>
      <c r="P1881" s="34"/>
      <c r="Q1881" s="34"/>
      <c r="R1881" s="284"/>
      <c r="S1881" s="285"/>
      <c r="T1881" s="38"/>
      <c r="U1881" s="38"/>
      <c r="V1881" s="42"/>
      <c r="W1881" s="38"/>
      <c r="X1881" s="43"/>
      <c r="Y1881" s="271"/>
      <c r="Z1881" s="271"/>
      <c r="AA1881" s="271"/>
      <c r="AB1881" s="271"/>
    </row>
    <row r="1882" spans="1:28" ht="16">
      <c r="A1882" s="34">
        <f t="shared" si="41"/>
        <v>582</v>
      </c>
      <c r="B1882" s="279">
        <v>45973</v>
      </c>
      <c r="C1882" s="34" t="s">
        <v>210</v>
      </c>
      <c r="D1882" s="280"/>
      <c r="E1882" s="34" t="s">
        <v>5806</v>
      </c>
      <c r="F1882" s="65"/>
      <c r="G1882" s="65"/>
      <c r="H1882" s="65"/>
      <c r="I1882" s="245" t="s">
        <v>26</v>
      </c>
      <c r="J1882" s="245" t="s">
        <v>38</v>
      </c>
      <c r="K1882" s="245" t="s">
        <v>390</v>
      </c>
      <c r="L1882" s="34" t="s">
        <v>107</v>
      </c>
      <c r="M1882" s="34" t="s">
        <v>161</v>
      </c>
      <c r="N1882" s="34" t="s">
        <v>389</v>
      </c>
      <c r="O1882" s="38"/>
      <c r="P1882" s="34"/>
      <c r="Q1882" s="34"/>
      <c r="R1882" s="284"/>
      <c r="S1882" s="285"/>
      <c r="T1882" s="38"/>
      <c r="U1882" s="38"/>
      <c r="V1882" s="42"/>
      <c r="W1882" s="38"/>
      <c r="X1882" s="43"/>
      <c r="Y1882" s="271"/>
      <c r="Z1882" s="271"/>
      <c r="AA1882" s="271"/>
      <c r="AB1882" s="271"/>
    </row>
    <row r="1883" spans="1:28" ht="17">
      <c r="A1883" s="34">
        <f t="shared" si="41"/>
        <v>583</v>
      </c>
      <c r="B1883" s="279">
        <v>45974</v>
      </c>
      <c r="C1883" s="34" t="s">
        <v>6341</v>
      </c>
      <c r="D1883" s="280"/>
      <c r="E1883" s="34"/>
      <c r="F1883" s="144"/>
      <c r="G1883" s="144"/>
      <c r="H1883" s="144"/>
      <c r="I1883" s="245" t="s">
        <v>48</v>
      </c>
      <c r="J1883" s="245" t="s">
        <v>27</v>
      </c>
      <c r="K1883" s="245" t="s">
        <v>388</v>
      </c>
      <c r="L1883" s="34" t="s">
        <v>29</v>
      </c>
      <c r="M1883" s="34" t="s">
        <v>361</v>
      </c>
      <c r="N1883" s="34" t="s">
        <v>227</v>
      </c>
      <c r="O1883" s="38" t="s">
        <v>4264</v>
      </c>
      <c r="P1883" s="34"/>
      <c r="Q1883" s="34"/>
      <c r="R1883" s="284" t="s">
        <v>4508</v>
      </c>
      <c r="S1883" s="285"/>
      <c r="T1883" s="38"/>
      <c r="U1883" s="38"/>
      <c r="V1883" s="42"/>
      <c r="W1883" s="38"/>
      <c r="X1883" s="43"/>
      <c r="Y1883" s="271"/>
      <c r="Z1883" s="271"/>
      <c r="AA1883" s="271"/>
      <c r="AB1883" s="271"/>
    </row>
    <row r="1884" spans="1:28" ht="17">
      <c r="A1884" s="34">
        <f t="shared" si="41"/>
        <v>584</v>
      </c>
      <c r="B1884" s="316">
        <v>45974</v>
      </c>
      <c r="C1884" s="131" t="s">
        <v>206</v>
      </c>
      <c r="D1884" s="321"/>
      <c r="E1884" s="131"/>
      <c r="F1884" s="154"/>
      <c r="G1884" s="154"/>
      <c r="H1884" s="154"/>
      <c r="I1884" s="376" t="s">
        <v>26</v>
      </c>
      <c r="J1884" s="376" t="s">
        <v>38</v>
      </c>
      <c r="K1884" s="376" t="s">
        <v>388</v>
      </c>
      <c r="L1884" s="131" t="s">
        <v>107</v>
      </c>
      <c r="M1884" s="131" t="s">
        <v>161</v>
      </c>
      <c r="N1884" s="131" t="s">
        <v>234</v>
      </c>
      <c r="O1884" s="133"/>
      <c r="P1884" s="131"/>
      <c r="Q1884" s="131"/>
      <c r="R1884" s="328"/>
      <c r="S1884" s="302" t="s">
        <v>6342</v>
      </c>
      <c r="T1884" s="133"/>
      <c r="U1884" s="133"/>
      <c r="V1884" s="323"/>
      <c r="W1884" s="133"/>
      <c r="X1884" s="319"/>
      <c r="Y1884" s="320"/>
      <c r="Z1884" s="320"/>
      <c r="AA1884" s="320"/>
      <c r="AB1884" s="320"/>
    </row>
    <row r="1885" spans="1:28" ht="34">
      <c r="A1885" s="353">
        <f t="shared" si="41"/>
        <v>585</v>
      </c>
      <c r="B1885" s="354">
        <v>45974</v>
      </c>
      <c r="C1885" s="353" t="s">
        <v>6343</v>
      </c>
      <c r="D1885" s="355"/>
      <c r="E1885" s="353"/>
      <c r="F1885" s="356"/>
      <c r="G1885" s="356"/>
      <c r="H1885" s="356"/>
      <c r="I1885" s="395" t="s">
        <v>48</v>
      </c>
      <c r="J1885" s="395" t="s">
        <v>27</v>
      </c>
      <c r="K1885" s="395" t="s">
        <v>388</v>
      </c>
      <c r="L1885" s="353" t="s">
        <v>49</v>
      </c>
      <c r="M1885" s="353" t="s">
        <v>229</v>
      </c>
      <c r="N1885" s="353" t="s">
        <v>234</v>
      </c>
      <c r="O1885" s="357" t="s">
        <v>4264</v>
      </c>
      <c r="P1885" s="353"/>
      <c r="Q1885" s="353"/>
      <c r="R1885" s="358" t="s">
        <v>4508</v>
      </c>
      <c r="S1885" s="359" t="s">
        <v>6344</v>
      </c>
      <c r="T1885" s="357"/>
      <c r="U1885" s="357"/>
      <c r="V1885" s="370"/>
      <c r="W1885" s="357"/>
      <c r="X1885" s="361"/>
      <c r="Y1885" s="362"/>
      <c r="Z1885" s="362"/>
      <c r="AA1885" s="362"/>
      <c r="AB1885" s="362"/>
    </row>
    <row r="1886" spans="1:28" ht="17">
      <c r="A1886" s="34">
        <f t="shared" si="41"/>
        <v>586</v>
      </c>
      <c r="B1886" s="279">
        <v>45974</v>
      </c>
      <c r="C1886" s="34" t="s">
        <v>6345</v>
      </c>
      <c r="D1886" s="280"/>
      <c r="E1886" s="34"/>
      <c r="F1886" s="144"/>
      <c r="G1886" s="144"/>
      <c r="H1886" s="144"/>
      <c r="I1886" s="245" t="s">
        <v>48</v>
      </c>
      <c r="J1886" s="245" t="s">
        <v>27</v>
      </c>
      <c r="K1886" s="245" t="s">
        <v>388</v>
      </c>
      <c r="L1886" s="34" t="s">
        <v>29</v>
      </c>
      <c r="M1886" s="34" t="s">
        <v>91</v>
      </c>
      <c r="N1886" s="34" t="s">
        <v>234</v>
      </c>
      <c r="O1886" s="38" t="s">
        <v>4264</v>
      </c>
      <c r="P1886" s="34" t="s">
        <v>6346</v>
      </c>
      <c r="Q1886" s="44">
        <v>45975</v>
      </c>
      <c r="R1886" s="284" t="s">
        <v>4344</v>
      </c>
      <c r="S1886" s="285"/>
      <c r="T1886" s="38" t="s">
        <v>4264</v>
      </c>
      <c r="U1886" s="38" t="s">
        <v>44</v>
      </c>
      <c r="V1886" s="42" t="s">
        <v>6347</v>
      </c>
      <c r="W1886" s="38"/>
      <c r="X1886" s="43"/>
      <c r="Y1886" s="271"/>
      <c r="Z1886" s="271"/>
      <c r="AA1886" s="271"/>
      <c r="AB1886" s="271"/>
    </row>
    <row r="1887" spans="1:28" ht="16">
      <c r="A1887" s="34">
        <f t="shared" si="41"/>
        <v>587</v>
      </c>
      <c r="B1887" s="279">
        <v>45974</v>
      </c>
      <c r="C1887" s="34" t="s">
        <v>6348</v>
      </c>
      <c r="D1887" s="280"/>
      <c r="E1887" s="34" t="s">
        <v>6263</v>
      </c>
      <c r="F1887" s="85"/>
      <c r="G1887" s="85"/>
      <c r="H1887" s="85"/>
      <c r="I1887" s="245" t="s">
        <v>26</v>
      </c>
      <c r="J1887" s="245" t="s">
        <v>27</v>
      </c>
      <c r="K1887" s="245" t="s">
        <v>391</v>
      </c>
      <c r="L1887" s="34" t="s">
        <v>107</v>
      </c>
      <c r="M1887" s="34" t="s">
        <v>5817</v>
      </c>
      <c r="N1887" s="34" t="s">
        <v>234</v>
      </c>
      <c r="O1887" s="38" t="s">
        <v>4264</v>
      </c>
      <c r="P1887" s="34"/>
      <c r="Q1887" s="34"/>
      <c r="R1887" s="284"/>
      <c r="S1887" s="285"/>
      <c r="T1887" s="38"/>
      <c r="U1887" s="38"/>
      <c r="V1887" s="42"/>
      <c r="W1887" s="38"/>
      <c r="X1887" s="43"/>
      <c r="Y1887" s="271"/>
      <c r="Z1887" s="271"/>
      <c r="AA1887" s="271"/>
      <c r="AB1887" s="271"/>
    </row>
    <row r="1888" spans="1:28" ht="16">
      <c r="A1888" s="34">
        <f t="shared" si="41"/>
        <v>588</v>
      </c>
      <c r="B1888" s="279">
        <v>45974</v>
      </c>
      <c r="C1888" s="34" t="s">
        <v>3853</v>
      </c>
      <c r="D1888" s="280"/>
      <c r="E1888" s="34" t="s">
        <v>4926</v>
      </c>
      <c r="F1888" s="85"/>
      <c r="G1888" s="85"/>
      <c r="H1888" s="85"/>
      <c r="I1888" s="245" t="s">
        <v>26</v>
      </c>
      <c r="J1888" s="245" t="s">
        <v>27</v>
      </c>
      <c r="K1888" s="245" t="s">
        <v>388</v>
      </c>
      <c r="L1888" s="34" t="s">
        <v>29</v>
      </c>
      <c r="M1888" s="34" t="s">
        <v>91</v>
      </c>
      <c r="N1888" s="34" t="s">
        <v>389</v>
      </c>
      <c r="O1888" s="38"/>
      <c r="P1888" s="34"/>
      <c r="Q1888" s="34"/>
      <c r="R1888" s="284"/>
      <c r="S1888" s="285"/>
      <c r="T1888" s="38"/>
      <c r="U1888" s="38"/>
      <c r="V1888" s="42"/>
      <c r="W1888" s="38"/>
      <c r="X1888" s="43"/>
      <c r="Y1888" s="271"/>
      <c r="Z1888" s="271"/>
      <c r="AA1888" s="271"/>
      <c r="AB1888" s="271"/>
    </row>
    <row r="1889" spans="1:28" ht="16">
      <c r="A1889" s="34">
        <f t="shared" si="41"/>
        <v>589</v>
      </c>
      <c r="B1889" s="279">
        <v>45974</v>
      </c>
      <c r="C1889" s="34" t="s">
        <v>6349</v>
      </c>
      <c r="D1889" s="280"/>
      <c r="E1889" s="34" t="s">
        <v>6186</v>
      </c>
      <c r="F1889" s="85"/>
      <c r="G1889" s="85"/>
      <c r="H1889" s="85"/>
      <c r="I1889" s="245" t="s">
        <v>26</v>
      </c>
      <c r="J1889" s="245" t="s">
        <v>38</v>
      </c>
      <c r="K1889" s="245" t="s">
        <v>388</v>
      </c>
      <c r="L1889" s="34" t="s">
        <v>107</v>
      </c>
      <c r="M1889" s="34" t="s">
        <v>161</v>
      </c>
      <c r="N1889" s="34" t="s">
        <v>389</v>
      </c>
      <c r="O1889" s="38"/>
      <c r="P1889" s="34"/>
      <c r="Q1889" s="34"/>
      <c r="R1889" s="284"/>
      <c r="S1889" s="285"/>
      <c r="T1889" s="38"/>
      <c r="U1889" s="38"/>
      <c r="V1889" s="42"/>
      <c r="W1889" s="38"/>
      <c r="X1889" s="43"/>
      <c r="Y1889" s="271"/>
      <c r="Z1889" s="271"/>
      <c r="AA1889" s="271"/>
      <c r="AB1889" s="271"/>
    </row>
    <row r="1890" spans="1:28" ht="16">
      <c r="A1890" s="34">
        <f t="shared" si="41"/>
        <v>590</v>
      </c>
      <c r="B1890" s="279">
        <v>45974</v>
      </c>
      <c r="C1890" s="34" t="s">
        <v>6350</v>
      </c>
      <c r="D1890" s="280"/>
      <c r="E1890" s="34"/>
      <c r="F1890" s="85"/>
      <c r="G1890" s="85"/>
      <c r="H1890" s="85"/>
      <c r="I1890" s="245" t="s">
        <v>48</v>
      </c>
      <c r="J1890" s="245" t="s">
        <v>38</v>
      </c>
      <c r="K1890" s="245" t="s">
        <v>388</v>
      </c>
      <c r="L1890" s="34" t="s">
        <v>49</v>
      </c>
      <c r="M1890" s="34"/>
      <c r="N1890" s="34" t="s">
        <v>389</v>
      </c>
      <c r="O1890" s="38"/>
      <c r="P1890" s="34"/>
      <c r="Q1890" s="34"/>
      <c r="R1890" s="284"/>
      <c r="S1890" s="285"/>
      <c r="T1890" s="38"/>
      <c r="U1890" s="38"/>
      <c r="V1890" s="42"/>
      <c r="W1890" s="38"/>
      <c r="X1890" s="43"/>
      <c r="Y1890" s="271"/>
      <c r="Z1890" s="271"/>
      <c r="AA1890" s="271"/>
      <c r="AB1890" s="271"/>
    </row>
    <row r="1891" spans="1:28" ht="16">
      <c r="A1891" s="34">
        <f t="shared" si="41"/>
        <v>591</v>
      </c>
      <c r="B1891" s="279">
        <v>45974</v>
      </c>
      <c r="C1891" s="34" t="s">
        <v>6351</v>
      </c>
      <c r="D1891" s="280"/>
      <c r="E1891" s="34"/>
      <c r="F1891" s="85"/>
      <c r="G1891" s="85"/>
      <c r="H1891" s="85"/>
      <c r="I1891" s="245" t="s">
        <v>48</v>
      </c>
      <c r="J1891" s="245" t="s">
        <v>38</v>
      </c>
      <c r="K1891" s="245" t="s">
        <v>388</v>
      </c>
      <c r="L1891" s="34" t="s">
        <v>107</v>
      </c>
      <c r="M1891" s="34" t="s">
        <v>161</v>
      </c>
      <c r="N1891" s="34" t="s">
        <v>389</v>
      </c>
      <c r="O1891" s="38"/>
      <c r="P1891" s="34"/>
      <c r="Q1891" s="34"/>
      <c r="R1891" s="284"/>
      <c r="S1891" s="285"/>
      <c r="T1891" s="38"/>
      <c r="U1891" s="38"/>
      <c r="V1891" s="42"/>
      <c r="W1891" s="38"/>
      <c r="X1891" s="43"/>
      <c r="Y1891" s="271"/>
      <c r="Z1891" s="271"/>
      <c r="AA1891" s="271"/>
      <c r="AB1891" s="271"/>
    </row>
    <row r="1892" spans="1:28" ht="16">
      <c r="A1892" s="34">
        <f t="shared" si="41"/>
        <v>592</v>
      </c>
      <c r="B1892" s="279">
        <v>45974</v>
      </c>
      <c r="C1892" s="34" t="s">
        <v>6352</v>
      </c>
      <c r="D1892" s="280"/>
      <c r="E1892" s="34" t="s">
        <v>6141</v>
      </c>
      <c r="F1892" s="85"/>
      <c r="G1892" s="85"/>
      <c r="H1892" s="85"/>
      <c r="I1892" s="245" t="s">
        <v>26</v>
      </c>
      <c r="J1892" s="245" t="s">
        <v>38</v>
      </c>
      <c r="K1892" s="245" t="s">
        <v>388</v>
      </c>
      <c r="L1892" s="34" t="s">
        <v>107</v>
      </c>
      <c r="M1892" s="34" t="s">
        <v>161</v>
      </c>
      <c r="N1892" s="34" t="s">
        <v>389</v>
      </c>
      <c r="O1892" s="38"/>
      <c r="P1892" s="34"/>
      <c r="Q1892" s="34"/>
      <c r="R1892" s="284"/>
      <c r="S1892" s="285"/>
      <c r="T1892" s="38"/>
      <c r="U1892" s="38"/>
      <c r="V1892" s="42"/>
      <c r="W1892" s="38"/>
      <c r="X1892" s="43"/>
      <c r="Y1892" s="271"/>
      <c r="Z1892" s="271"/>
      <c r="AA1892" s="271"/>
      <c r="AB1892" s="271"/>
    </row>
    <row r="1893" spans="1:28" ht="16">
      <c r="A1893" s="34">
        <f t="shared" si="41"/>
        <v>593</v>
      </c>
      <c r="B1893" s="279">
        <v>45974</v>
      </c>
      <c r="C1893" s="34" t="s">
        <v>6353</v>
      </c>
      <c r="D1893" s="280"/>
      <c r="E1893" s="34" t="s">
        <v>5834</v>
      </c>
      <c r="F1893" s="85"/>
      <c r="G1893" s="85"/>
      <c r="H1893" s="85"/>
      <c r="I1893" s="245" t="s">
        <v>26</v>
      </c>
      <c r="J1893" s="245" t="s">
        <v>38</v>
      </c>
      <c r="K1893" s="245" t="s">
        <v>388</v>
      </c>
      <c r="L1893" s="34" t="s">
        <v>107</v>
      </c>
      <c r="M1893" s="34" t="s">
        <v>303</v>
      </c>
      <c r="N1893" s="34" t="s">
        <v>389</v>
      </c>
      <c r="O1893" s="38"/>
      <c r="P1893" s="34"/>
      <c r="Q1893" s="34"/>
      <c r="R1893" s="284"/>
      <c r="S1893" s="285"/>
      <c r="T1893" s="38"/>
      <c r="U1893" s="38"/>
      <c r="V1893" s="42"/>
      <c r="W1893" s="38"/>
      <c r="X1893" s="43"/>
      <c r="Y1893" s="271"/>
      <c r="Z1893" s="271"/>
      <c r="AA1893" s="271"/>
      <c r="AB1893" s="271"/>
    </row>
    <row r="1894" spans="1:28" ht="16">
      <c r="A1894" s="34">
        <f t="shared" si="41"/>
        <v>594</v>
      </c>
      <c r="B1894" s="279">
        <v>45974</v>
      </c>
      <c r="C1894" s="34" t="s">
        <v>6354</v>
      </c>
      <c r="D1894" s="280"/>
      <c r="E1894" s="34" t="s">
        <v>6312</v>
      </c>
      <c r="F1894" s="85"/>
      <c r="G1894" s="85"/>
      <c r="H1894" s="85"/>
      <c r="I1894" s="245" t="s">
        <v>26</v>
      </c>
      <c r="J1894" s="245" t="s">
        <v>38</v>
      </c>
      <c r="K1894" s="245" t="s">
        <v>391</v>
      </c>
      <c r="L1894" s="34" t="s">
        <v>107</v>
      </c>
      <c r="M1894" s="34" t="s">
        <v>161</v>
      </c>
      <c r="N1894" s="34" t="s">
        <v>389</v>
      </c>
      <c r="O1894" s="38"/>
      <c r="P1894" s="34"/>
      <c r="Q1894" s="34"/>
      <c r="R1894" s="284"/>
      <c r="S1894" s="285"/>
      <c r="T1894" s="38"/>
      <c r="U1894" s="38"/>
      <c r="V1894" s="42"/>
      <c r="W1894" s="38"/>
      <c r="X1894" s="43"/>
      <c r="Y1894" s="271"/>
      <c r="Z1894" s="271"/>
      <c r="AA1894" s="271"/>
      <c r="AB1894" s="271"/>
    </row>
    <row r="1895" spans="1:28" ht="16">
      <c r="A1895" s="34">
        <f t="shared" si="41"/>
        <v>595</v>
      </c>
      <c r="B1895" s="279">
        <f t="shared" ref="B1895:G1895" si="42">B1894+1</f>
        <v>45975</v>
      </c>
      <c r="C1895" s="34" t="e">
        <f t="shared" si="42"/>
        <v>#VALUE!</v>
      </c>
      <c r="D1895" s="34"/>
      <c r="E1895" s="34">
        <f t="shared" si="42"/>
        <v>1.2023652820144E+17</v>
      </c>
      <c r="F1895" s="34">
        <f t="shared" si="42"/>
        <v>1</v>
      </c>
      <c r="G1895" s="34">
        <f t="shared" si="42"/>
        <v>1</v>
      </c>
      <c r="H1895" s="34"/>
      <c r="I1895" s="34" t="e">
        <f t="shared" ref="I1895:AB1895" si="43">I1894+1</f>
        <v>#VALUE!</v>
      </c>
      <c r="J1895" s="34" t="e">
        <f t="shared" si="43"/>
        <v>#VALUE!</v>
      </c>
      <c r="K1895" s="34" t="e">
        <f t="shared" si="43"/>
        <v>#VALUE!</v>
      </c>
      <c r="L1895" s="34" t="e">
        <f t="shared" si="43"/>
        <v>#VALUE!</v>
      </c>
      <c r="M1895" s="34" t="e">
        <f t="shared" si="43"/>
        <v>#VALUE!</v>
      </c>
      <c r="N1895" s="34" t="e">
        <f t="shared" si="43"/>
        <v>#VALUE!</v>
      </c>
      <c r="O1895" s="34">
        <f t="shared" si="43"/>
        <v>1</v>
      </c>
      <c r="P1895" s="34">
        <f t="shared" si="43"/>
        <v>1</v>
      </c>
      <c r="Q1895" s="34">
        <f t="shared" si="43"/>
        <v>1</v>
      </c>
      <c r="R1895" s="34">
        <f t="shared" si="43"/>
        <v>1</v>
      </c>
      <c r="S1895" s="34">
        <f t="shared" si="43"/>
        <v>1</v>
      </c>
      <c r="T1895" s="34">
        <f t="shared" si="43"/>
        <v>1</v>
      </c>
      <c r="U1895" s="34">
        <f t="shared" si="43"/>
        <v>1</v>
      </c>
      <c r="V1895" s="379">
        <f t="shared" si="43"/>
        <v>1</v>
      </c>
      <c r="W1895" s="34">
        <f t="shared" si="43"/>
        <v>1</v>
      </c>
      <c r="X1895" s="34">
        <f t="shared" si="43"/>
        <v>1</v>
      </c>
      <c r="Y1895" s="34">
        <f t="shared" si="43"/>
        <v>1</v>
      </c>
      <c r="Z1895" s="34">
        <f t="shared" si="43"/>
        <v>1</v>
      </c>
      <c r="AA1895" s="34">
        <f t="shared" si="43"/>
        <v>1</v>
      </c>
      <c r="AB1895" s="34">
        <f t="shared" si="43"/>
        <v>1</v>
      </c>
    </row>
    <row r="1896" spans="1:28" ht="16">
      <c r="A1896" s="34">
        <f t="shared" si="41"/>
        <v>596</v>
      </c>
      <c r="B1896" s="279">
        <v>45974</v>
      </c>
      <c r="C1896" s="34" t="s">
        <v>6355</v>
      </c>
      <c r="D1896" s="280"/>
      <c r="E1896" s="34" t="s">
        <v>6356</v>
      </c>
      <c r="F1896" s="144"/>
      <c r="G1896" s="144"/>
      <c r="H1896" s="144"/>
      <c r="I1896" s="245" t="s">
        <v>26</v>
      </c>
      <c r="J1896" s="245" t="s">
        <v>27</v>
      </c>
      <c r="K1896" s="245" t="s">
        <v>391</v>
      </c>
      <c r="L1896" s="34" t="s">
        <v>29</v>
      </c>
      <c r="M1896" s="34" t="s">
        <v>203</v>
      </c>
      <c r="N1896" s="34" t="s">
        <v>389</v>
      </c>
      <c r="O1896" s="38"/>
      <c r="P1896" s="34"/>
      <c r="Q1896" s="34"/>
      <c r="R1896" s="284"/>
      <c r="S1896" s="285"/>
      <c r="T1896" s="38"/>
      <c r="U1896" s="38"/>
      <c r="V1896" s="42"/>
      <c r="W1896" s="38"/>
      <c r="X1896" s="43"/>
      <c r="Y1896" s="271"/>
      <c r="Z1896" s="271"/>
      <c r="AA1896" s="271"/>
      <c r="AB1896" s="271"/>
    </row>
    <row r="1897" spans="1:28" ht="17">
      <c r="A1897" s="34">
        <f t="shared" si="41"/>
        <v>597</v>
      </c>
      <c r="B1897" s="279">
        <v>45974</v>
      </c>
      <c r="C1897" s="34" t="s">
        <v>6357</v>
      </c>
      <c r="D1897" s="280"/>
      <c r="E1897" s="34"/>
      <c r="F1897" s="144"/>
      <c r="G1897" s="144"/>
      <c r="H1897" s="144"/>
      <c r="I1897" s="245" t="s">
        <v>48</v>
      </c>
      <c r="J1897" s="245" t="s">
        <v>27</v>
      </c>
      <c r="K1897" s="245" t="s">
        <v>391</v>
      </c>
      <c r="L1897" s="34" t="s">
        <v>29</v>
      </c>
      <c r="M1897" s="34" t="s">
        <v>91</v>
      </c>
      <c r="N1897" s="34" t="s">
        <v>234</v>
      </c>
      <c r="O1897" s="38" t="s">
        <v>4264</v>
      </c>
      <c r="P1897" s="34"/>
      <c r="Q1897" s="34"/>
      <c r="R1897" s="284" t="s">
        <v>4508</v>
      </c>
      <c r="S1897" s="285"/>
      <c r="T1897" s="38"/>
      <c r="U1897" s="38"/>
      <c r="V1897" s="42"/>
      <c r="W1897" s="38"/>
      <c r="X1897" s="43"/>
      <c r="Y1897" s="271"/>
      <c r="Z1897" s="271"/>
      <c r="AA1897" s="271"/>
      <c r="AB1897" s="271"/>
    </row>
    <row r="1898" spans="1:28" ht="17">
      <c r="A1898" s="34">
        <f t="shared" si="41"/>
        <v>598</v>
      </c>
      <c r="B1898" s="279">
        <v>45974</v>
      </c>
      <c r="C1898" s="34" t="s">
        <v>6358</v>
      </c>
      <c r="D1898" s="280"/>
      <c r="E1898" s="34"/>
      <c r="F1898" s="144"/>
      <c r="G1898" s="144"/>
      <c r="H1898" s="144"/>
      <c r="I1898" s="245" t="s">
        <v>48</v>
      </c>
      <c r="J1898" s="245" t="s">
        <v>38</v>
      </c>
      <c r="K1898" s="245" t="s">
        <v>391</v>
      </c>
      <c r="L1898" s="34" t="s">
        <v>107</v>
      </c>
      <c r="M1898" s="34" t="s">
        <v>5817</v>
      </c>
      <c r="N1898" s="34" t="s">
        <v>234</v>
      </c>
      <c r="O1898" s="38" t="s">
        <v>4264</v>
      </c>
      <c r="P1898" s="34"/>
      <c r="Q1898" s="34"/>
      <c r="R1898" s="284" t="s">
        <v>4344</v>
      </c>
      <c r="S1898" s="285"/>
      <c r="T1898" s="38"/>
      <c r="U1898" s="38"/>
      <c r="V1898" s="42"/>
      <c r="W1898" s="38"/>
      <c r="X1898" s="43"/>
      <c r="Y1898" s="271"/>
      <c r="Z1898" s="271"/>
      <c r="AA1898" s="271"/>
      <c r="AB1898" s="271"/>
    </row>
    <row r="1899" spans="1:28" ht="16">
      <c r="A1899" s="34">
        <f t="shared" si="41"/>
        <v>599</v>
      </c>
      <c r="B1899" s="279">
        <v>45974</v>
      </c>
      <c r="C1899" s="34" t="s">
        <v>6359</v>
      </c>
      <c r="D1899" s="280"/>
      <c r="E1899" s="34"/>
      <c r="F1899" s="144"/>
      <c r="G1899" s="144"/>
      <c r="H1899" s="144"/>
      <c r="I1899" s="245" t="s">
        <v>48</v>
      </c>
      <c r="J1899" s="245" t="s">
        <v>27</v>
      </c>
      <c r="K1899" s="245" t="s">
        <v>391</v>
      </c>
      <c r="L1899" s="34" t="s">
        <v>29</v>
      </c>
      <c r="M1899" s="34" t="s">
        <v>91</v>
      </c>
      <c r="N1899" s="34" t="s">
        <v>389</v>
      </c>
      <c r="O1899" s="38"/>
      <c r="P1899" s="34"/>
      <c r="Q1899" s="34"/>
      <c r="R1899" s="284"/>
      <c r="S1899" s="285"/>
      <c r="T1899" s="38"/>
      <c r="U1899" s="38"/>
      <c r="V1899" s="42"/>
      <c r="W1899" s="38"/>
      <c r="X1899" s="43"/>
      <c r="Y1899" s="271"/>
      <c r="Z1899" s="271"/>
      <c r="AA1899" s="271"/>
      <c r="AB1899" s="271"/>
    </row>
    <row r="1900" spans="1:28" ht="17">
      <c r="A1900" s="34">
        <f t="shared" si="41"/>
        <v>600</v>
      </c>
      <c r="B1900" s="279">
        <v>45974</v>
      </c>
      <c r="C1900" s="34" t="s">
        <v>6360</v>
      </c>
      <c r="D1900" s="280"/>
      <c r="E1900" s="34" t="s">
        <v>4899</v>
      </c>
      <c r="F1900" s="144"/>
      <c r="G1900" s="144"/>
      <c r="H1900" s="144"/>
      <c r="I1900" s="245" t="s">
        <v>26</v>
      </c>
      <c r="J1900" s="245" t="s">
        <v>27</v>
      </c>
      <c r="K1900" s="245" t="s">
        <v>390</v>
      </c>
      <c r="L1900" s="34" t="s">
        <v>29</v>
      </c>
      <c r="M1900" s="34" t="s">
        <v>91</v>
      </c>
      <c r="N1900" s="34" t="s">
        <v>227</v>
      </c>
      <c r="O1900" s="38" t="s">
        <v>4264</v>
      </c>
      <c r="P1900" s="34"/>
      <c r="Q1900" s="34"/>
      <c r="R1900" s="284" t="s">
        <v>4364</v>
      </c>
      <c r="S1900" s="285"/>
      <c r="T1900" s="38"/>
      <c r="U1900" s="38"/>
      <c r="V1900" s="42"/>
      <c r="W1900" s="38"/>
      <c r="X1900" s="43"/>
      <c r="Y1900" s="271"/>
      <c r="Z1900" s="271"/>
      <c r="AA1900" s="271"/>
      <c r="AB1900" s="271"/>
    </row>
    <row r="1901" spans="1:28" ht="16">
      <c r="A1901" s="34">
        <f t="shared" si="41"/>
        <v>601</v>
      </c>
      <c r="B1901" s="279">
        <v>45974</v>
      </c>
      <c r="C1901" s="34" t="s">
        <v>4106</v>
      </c>
      <c r="D1901" s="280"/>
      <c r="E1901" s="34"/>
      <c r="F1901" s="144"/>
      <c r="G1901" s="144"/>
      <c r="H1901" s="144"/>
      <c r="I1901" s="245" t="s">
        <v>48</v>
      </c>
      <c r="J1901" s="245" t="s">
        <v>38</v>
      </c>
      <c r="K1901" s="245" t="s">
        <v>390</v>
      </c>
      <c r="L1901" s="34" t="s">
        <v>107</v>
      </c>
      <c r="M1901" s="34" t="s">
        <v>161</v>
      </c>
      <c r="N1901" s="34" t="s">
        <v>389</v>
      </c>
      <c r="O1901" s="38"/>
      <c r="P1901" s="34"/>
      <c r="Q1901" s="34"/>
      <c r="R1901" s="284"/>
      <c r="S1901" s="285"/>
      <c r="T1901" s="38"/>
      <c r="U1901" s="38"/>
      <c r="V1901" s="42"/>
      <c r="W1901" s="38"/>
      <c r="X1901" s="43"/>
      <c r="Y1901" s="271"/>
      <c r="Z1901" s="271"/>
      <c r="AA1901" s="271"/>
      <c r="AB1901" s="271"/>
    </row>
    <row r="1902" spans="1:28" ht="16">
      <c r="A1902" s="34">
        <f t="shared" si="41"/>
        <v>602</v>
      </c>
      <c r="B1902" s="279">
        <v>45974</v>
      </c>
      <c r="C1902" s="34" t="s">
        <v>6361</v>
      </c>
      <c r="D1902" s="280"/>
      <c r="E1902" s="34" t="s">
        <v>5632</v>
      </c>
      <c r="F1902" s="144"/>
      <c r="G1902" s="144"/>
      <c r="H1902" s="144"/>
      <c r="I1902" s="245" t="s">
        <v>26</v>
      </c>
      <c r="J1902" s="245" t="s">
        <v>38</v>
      </c>
      <c r="K1902" s="245" t="s">
        <v>390</v>
      </c>
      <c r="L1902" s="34" t="s">
        <v>107</v>
      </c>
      <c r="M1902" s="34" t="s">
        <v>161</v>
      </c>
      <c r="N1902" s="34" t="s">
        <v>389</v>
      </c>
      <c r="O1902" s="38"/>
      <c r="P1902" s="34"/>
      <c r="Q1902" s="34"/>
      <c r="R1902" s="284"/>
      <c r="S1902" s="285"/>
      <c r="T1902" s="38"/>
      <c r="U1902" s="38"/>
      <c r="V1902" s="42"/>
      <c r="W1902" s="38"/>
      <c r="X1902" s="43"/>
      <c r="Y1902" s="271"/>
      <c r="Z1902" s="271"/>
      <c r="AA1902" s="271"/>
      <c r="AB1902" s="271"/>
    </row>
    <row r="1903" spans="1:28" ht="16">
      <c r="A1903" s="34">
        <f t="shared" si="41"/>
        <v>603</v>
      </c>
      <c r="B1903" s="279">
        <v>45974</v>
      </c>
      <c r="C1903" s="34" t="s">
        <v>700</v>
      </c>
      <c r="D1903" s="280"/>
      <c r="E1903" s="34" t="s">
        <v>5632</v>
      </c>
      <c r="F1903" s="144"/>
      <c r="G1903" s="144"/>
      <c r="H1903" s="144"/>
      <c r="I1903" s="245" t="s">
        <v>26</v>
      </c>
      <c r="J1903" s="245" t="s">
        <v>27</v>
      </c>
      <c r="K1903" s="245" t="s">
        <v>390</v>
      </c>
      <c r="L1903" s="34" t="s">
        <v>107</v>
      </c>
      <c r="M1903" s="34" t="s">
        <v>81</v>
      </c>
      <c r="N1903" s="34" t="s">
        <v>389</v>
      </c>
      <c r="O1903" s="38"/>
      <c r="P1903" s="34"/>
      <c r="Q1903" s="34"/>
      <c r="R1903" s="284"/>
      <c r="S1903" s="285"/>
      <c r="T1903" s="38"/>
      <c r="U1903" s="38"/>
      <c r="V1903" s="42"/>
      <c r="W1903" s="38"/>
      <c r="X1903" s="43"/>
      <c r="Y1903" s="271"/>
      <c r="Z1903" s="271"/>
      <c r="AA1903" s="271"/>
      <c r="AB1903" s="271"/>
    </row>
    <row r="1904" spans="1:28" ht="16">
      <c r="A1904" s="34">
        <f t="shared" si="41"/>
        <v>604</v>
      </c>
      <c r="B1904" s="279">
        <v>45974</v>
      </c>
      <c r="C1904" s="34" t="s">
        <v>6362</v>
      </c>
      <c r="D1904" s="280"/>
      <c r="E1904" s="34" t="s">
        <v>5731</v>
      </c>
      <c r="F1904" s="144"/>
      <c r="G1904" s="144"/>
      <c r="H1904" s="144"/>
      <c r="I1904" s="245" t="s">
        <v>26</v>
      </c>
      <c r="J1904" s="245" t="s">
        <v>27</v>
      </c>
      <c r="K1904" s="245" t="s">
        <v>390</v>
      </c>
      <c r="L1904" s="34" t="s">
        <v>29</v>
      </c>
      <c r="M1904" s="34" t="s">
        <v>361</v>
      </c>
      <c r="N1904" s="34" t="s">
        <v>389</v>
      </c>
      <c r="O1904" s="38"/>
      <c r="P1904" s="34"/>
      <c r="Q1904" s="34"/>
      <c r="R1904" s="284"/>
      <c r="S1904" s="285"/>
      <c r="T1904" s="38"/>
      <c r="U1904" s="38"/>
      <c r="V1904" s="42"/>
      <c r="W1904" s="38"/>
      <c r="X1904" s="43"/>
      <c r="Y1904" s="271"/>
      <c r="Z1904" s="271"/>
      <c r="AA1904" s="271"/>
      <c r="AB1904" s="271"/>
    </row>
    <row r="1905" spans="1:28" ht="16">
      <c r="A1905" s="34">
        <f t="shared" si="41"/>
        <v>605</v>
      </c>
      <c r="B1905" s="279">
        <v>45974</v>
      </c>
      <c r="C1905" s="34" t="s">
        <v>6363</v>
      </c>
      <c r="D1905" s="303"/>
      <c r="E1905" s="34" t="s">
        <v>4899</v>
      </c>
      <c r="F1905" s="144"/>
      <c r="G1905" s="144"/>
      <c r="H1905" s="144"/>
      <c r="I1905" s="245" t="s">
        <v>26</v>
      </c>
      <c r="J1905" s="245" t="s">
        <v>27</v>
      </c>
      <c r="K1905" s="245" t="s">
        <v>390</v>
      </c>
      <c r="L1905" s="34" t="s">
        <v>29</v>
      </c>
      <c r="M1905" s="34" t="s">
        <v>91</v>
      </c>
      <c r="N1905" s="34" t="s">
        <v>389</v>
      </c>
      <c r="O1905" s="38"/>
      <c r="P1905" s="34"/>
      <c r="Q1905" s="55"/>
      <c r="R1905" s="284"/>
      <c r="S1905" s="285"/>
      <c r="T1905" s="38"/>
      <c r="U1905" s="38"/>
      <c r="V1905" s="42"/>
      <c r="W1905" s="38"/>
      <c r="X1905" s="43"/>
      <c r="Y1905" s="271"/>
      <c r="Z1905" s="271"/>
      <c r="AA1905" s="271"/>
      <c r="AB1905" s="271"/>
    </row>
    <row r="1906" spans="1:28" ht="17">
      <c r="A1906" s="34">
        <f t="shared" si="41"/>
        <v>606</v>
      </c>
      <c r="B1906" s="279">
        <v>45974</v>
      </c>
      <c r="C1906" s="34" t="s">
        <v>6364</v>
      </c>
      <c r="D1906" s="289"/>
      <c r="E1906" s="34" t="s">
        <v>5403</v>
      </c>
      <c r="F1906" s="144"/>
      <c r="G1906" s="144"/>
      <c r="H1906" s="144"/>
      <c r="I1906" s="245" t="s">
        <v>26</v>
      </c>
      <c r="J1906" s="245" t="s">
        <v>27</v>
      </c>
      <c r="K1906" s="245" t="s">
        <v>390</v>
      </c>
      <c r="L1906" s="34" t="s">
        <v>29</v>
      </c>
      <c r="M1906" s="34" t="s">
        <v>361</v>
      </c>
      <c r="N1906" s="34" t="s">
        <v>234</v>
      </c>
      <c r="O1906" s="38" t="s">
        <v>4264</v>
      </c>
      <c r="P1906" s="34" t="s">
        <v>6346</v>
      </c>
      <c r="Q1906" s="55">
        <v>45977</v>
      </c>
      <c r="R1906" s="284" t="s">
        <v>6017</v>
      </c>
      <c r="S1906" s="285"/>
      <c r="T1906" s="38"/>
      <c r="U1906" s="38"/>
      <c r="V1906" s="42"/>
      <c r="W1906" s="38"/>
      <c r="X1906" s="43"/>
      <c r="Y1906" s="271"/>
      <c r="Z1906" s="271"/>
      <c r="AA1906" s="271"/>
      <c r="AB1906" s="271"/>
    </row>
    <row r="1907" spans="1:28" ht="17">
      <c r="A1907" s="34">
        <f t="shared" si="41"/>
        <v>607</v>
      </c>
      <c r="B1907" s="279">
        <v>45974</v>
      </c>
      <c r="C1907" s="34" t="s">
        <v>6365</v>
      </c>
      <c r="D1907" s="289"/>
      <c r="E1907" s="34"/>
      <c r="F1907" s="144"/>
      <c r="G1907" s="144"/>
      <c r="H1907" s="144"/>
      <c r="I1907" s="245" t="s">
        <v>48</v>
      </c>
      <c r="J1907" s="245" t="s">
        <v>38</v>
      </c>
      <c r="K1907" s="245" t="s">
        <v>390</v>
      </c>
      <c r="L1907" s="34" t="s">
        <v>107</v>
      </c>
      <c r="M1907" s="34" t="s">
        <v>4324</v>
      </c>
      <c r="N1907" s="34" t="s">
        <v>227</v>
      </c>
      <c r="O1907" s="38" t="s">
        <v>697</v>
      </c>
      <c r="P1907" s="34"/>
      <c r="Q1907" s="55"/>
      <c r="R1907" s="284" t="s">
        <v>4364</v>
      </c>
      <c r="S1907" s="285"/>
      <c r="T1907" s="38"/>
      <c r="U1907" s="38"/>
      <c r="V1907" s="42"/>
      <c r="W1907" s="38"/>
      <c r="X1907" s="43"/>
      <c r="Y1907" s="271"/>
      <c r="Z1907" s="271"/>
      <c r="AA1907" s="271"/>
      <c r="AB1907" s="271"/>
    </row>
    <row r="1908" spans="1:28" ht="16">
      <c r="A1908" s="34">
        <f t="shared" si="41"/>
        <v>608</v>
      </c>
      <c r="B1908" s="279">
        <v>45974</v>
      </c>
      <c r="C1908" s="34" t="s">
        <v>6366</v>
      </c>
      <c r="D1908" s="289"/>
      <c r="E1908" s="34"/>
      <c r="F1908" s="144"/>
      <c r="G1908" s="144"/>
      <c r="H1908" s="144"/>
      <c r="I1908" s="245" t="s">
        <v>48</v>
      </c>
      <c r="J1908" s="245" t="s">
        <v>27</v>
      </c>
      <c r="K1908" s="245" t="s">
        <v>390</v>
      </c>
      <c r="L1908" s="34" t="s">
        <v>96</v>
      </c>
      <c r="M1908" s="34" t="s">
        <v>81</v>
      </c>
      <c r="N1908" s="34" t="s">
        <v>389</v>
      </c>
      <c r="O1908" s="38"/>
      <c r="P1908" s="34"/>
      <c r="Q1908" s="55"/>
      <c r="R1908" s="284"/>
      <c r="S1908" s="285"/>
      <c r="T1908" s="38"/>
      <c r="U1908" s="38"/>
      <c r="V1908" s="42"/>
      <c r="W1908" s="38"/>
      <c r="X1908" s="43"/>
      <c r="Y1908" s="271"/>
      <c r="Z1908" s="271"/>
      <c r="AA1908" s="271"/>
      <c r="AB1908" s="271"/>
    </row>
    <row r="1909" spans="1:28" ht="16">
      <c r="A1909" s="34">
        <f t="shared" si="41"/>
        <v>609</v>
      </c>
      <c r="B1909" s="279">
        <v>45974</v>
      </c>
      <c r="C1909" s="34" t="s">
        <v>961</v>
      </c>
      <c r="D1909" s="303"/>
      <c r="E1909" s="34" t="s">
        <v>5731</v>
      </c>
      <c r="F1909" s="144"/>
      <c r="G1909" s="144"/>
      <c r="H1909" s="144"/>
      <c r="I1909" s="245" t="s">
        <v>48</v>
      </c>
      <c r="J1909" s="245"/>
      <c r="K1909" s="245" t="s">
        <v>390</v>
      </c>
      <c r="L1909" s="34" t="s">
        <v>107</v>
      </c>
      <c r="M1909" s="34"/>
      <c r="N1909" s="34" t="s">
        <v>110</v>
      </c>
      <c r="O1909" s="38"/>
      <c r="P1909" s="34"/>
      <c r="Q1909" s="55"/>
      <c r="R1909" s="284"/>
      <c r="S1909" s="313"/>
      <c r="T1909" s="38"/>
      <c r="U1909" s="38"/>
      <c r="V1909" s="42"/>
      <c r="W1909" s="38"/>
      <c r="X1909" s="43"/>
      <c r="Y1909" s="271"/>
      <c r="Z1909" s="271"/>
      <c r="AA1909" s="271"/>
      <c r="AB1909" s="271"/>
    </row>
    <row r="1910" spans="1:28" ht="16">
      <c r="A1910" s="34">
        <f t="shared" si="41"/>
        <v>610</v>
      </c>
      <c r="B1910" s="279">
        <v>45974</v>
      </c>
      <c r="C1910" s="34" t="s">
        <v>6367</v>
      </c>
      <c r="D1910" s="303"/>
      <c r="E1910" s="34"/>
      <c r="F1910" s="144"/>
      <c r="G1910" s="144"/>
      <c r="H1910" s="144"/>
      <c r="I1910" s="245" t="s">
        <v>26</v>
      </c>
      <c r="J1910" s="245" t="s">
        <v>27</v>
      </c>
      <c r="K1910" s="245" t="s">
        <v>390</v>
      </c>
      <c r="L1910" s="34" t="s">
        <v>29</v>
      </c>
      <c r="M1910" s="34" t="s">
        <v>203</v>
      </c>
      <c r="N1910" s="34" t="s">
        <v>389</v>
      </c>
      <c r="O1910" s="38"/>
      <c r="P1910" s="34"/>
      <c r="Q1910" s="55"/>
      <c r="R1910" s="284"/>
      <c r="S1910" s="285"/>
      <c r="T1910" s="38"/>
      <c r="U1910" s="38"/>
      <c r="V1910" s="42"/>
      <c r="W1910" s="38"/>
      <c r="X1910" s="43"/>
      <c r="Y1910" s="271"/>
      <c r="Z1910" s="271"/>
      <c r="AA1910" s="271"/>
      <c r="AB1910" s="271"/>
    </row>
    <row r="1911" spans="1:28" ht="16">
      <c r="A1911" s="34">
        <f t="shared" si="41"/>
        <v>611</v>
      </c>
      <c r="B1911" s="279">
        <v>45974</v>
      </c>
      <c r="C1911" s="34" t="s">
        <v>700</v>
      </c>
      <c r="D1911" s="287"/>
      <c r="E1911" s="34" t="s">
        <v>5632</v>
      </c>
      <c r="F1911" s="144"/>
      <c r="G1911" s="144"/>
      <c r="H1911" s="144"/>
      <c r="I1911" s="245" t="s">
        <v>26</v>
      </c>
      <c r="J1911" s="245" t="s">
        <v>27</v>
      </c>
      <c r="K1911" s="245" t="s">
        <v>390</v>
      </c>
      <c r="L1911" s="34" t="s">
        <v>29</v>
      </c>
      <c r="M1911" s="34" t="s">
        <v>81</v>
      </c>
      <c r="N1911" s="34" t="s">
        <v>234</v>
      </c>
      <c r="O1911" s="38" t="s">
        <v>4422</v>
      </c>
      <c r="P1911" s="34"/>
      <c r="Q1911" s="34"/>
      <c r="R1911" s="284"/>
      <c r="S1911" s="285"/>
      <c r="T1911" s="38"/>
      <c r="U1911" s="38"/>
      <c r="V1911" s="42"/>
      <c r="W1911" s="38"/>
      <c r="X1911" s="43"/>
      <c r="Y1911" s="271"/>
      <c r="Z1911" s="271"/>
      <c r="AA1911" s="271"/>
      <c r="AB1911" s="271"/>
    </row>
    <row r="1912" spans="1:28" ht="17">
      <c r="A1912" s="34">
        <f t="shared" si="41"/>
        <v>612</v>
      </c>
      <c r="B1912" s="279">
        <v>45974</v>
      </c>
      <c r="C1912" s="34" t="s">
        <v>89</v>
      </c>
      <c r="D1912" s="280"/>
      <c r="E1912" s="34"/>
      <c r="F1912" s="144"/>
      <c r="G1912" s="144"/>
      <c r="H1912" s="144"/>
      <c r="I1912" s="245" t="s">
        <v>48</v>
      </c>
      <c r="J1912" s="245" t="s">
        <v>38</v>
      </c>
      <c r="K1912" s="245" t="s">
        <v>390</v>
      </c>
      <c r="L1912" s="34" t="s">
        <v>107</v>
      </c>
      <c r="M1912" s="34" t="s">
        <v>4324</v>
      </c>
      <c r="N1912" s="34" t="s">
        <v>227</v>
      </c>
      <c r="O1912" s="38" t="s">
        <v>4264</v>
      </c>
      <c r="P1912" s="34"/>
      <c r="Q1912" s="34"/>
      <c r="R1912" s="284" t="s">
        <v>4364</v>
      </c>
      <c r="S1912" s="285"/>
      <c r="T1912" s="38"/>
      <c r="U1912" s="38"/>
      <c r="V1912" s="42"/>
      <c r="W1912" s="38"/>
      <c r="X1912" s="43"/>
      <c r="Y1912" s="271"/>
      <c r="Z1912" s="271"/>
      <c r="AA1912" s="271"/>
      <c r="AB1912" s="271"/>
    </row>
    <row r="1913" spans="1:28" ht="22">
      <c r="A1913" s="34"/>
      <c r="B1913" s="279">
        <v>45974</v>
      </c>
      <c r="C1913" s="34" t="s">
        <v>6368</v>
      </c>
      <c r="D1913" s="402"/>
      <c r="E1913" s="34"/>
      <c r="F1913" s="144"/>
      <c r="G1913" s="144"/>
      <c r="H1913" s="144"/>
      <c r="I1913" s="245" t="s">
        <v>26</v>
      </c>
      <c r="J1913" s="245" t="s">
        <v>27</v>
      </c>
      <c r="K1913" s="245"/>
      <c r="L1913" s="34" t="s">
        <v>29</v>
      </c>
      <c r="M1913" s="34" t="s">
        <v>91</v>
      </c>
      <c r="N1913" s="34"/>
      <c r="O1913" s="38" t="s">
        <v>32</v>
      </c>
      <c r="P1913" s="34" t="s">
        <v>92</v>
      </c>
      <c r="Q1913" s="49">
        <v>45974</v>
      </c>
      <c r="R1913" s="284" t="s">
        <v>4344</v>
      </c>
      <c r="S1913" s="285" t="s">
        <v>6369</v>
      </c>
      <c r="T1913" s="38" t="s">
        <v>32</v>
      </c>
      <c r="U1913" s="38" t="s">
        <v>44</v>
      </c>
      <c r="V1913" s="286">
        <v>6600000</v>
      </c>
      <c r="W1913" s="38" t="s">
        <v>27</v>
      </c>
      <c r="X1913" s="43"/>
      <c r="Y1913" s="271"/>
      <c r="Z1913" s="271"/>
      <c r="AA1913" s="271"/>
      <c r="AB1913" s="271"/>
    </row>
    <row r="1914" spans="1:28" ht="17">
      <c r="A1914" s="34">
        <f>A1912+1</f>
        <v>613</v>
      </c>
      <c r="B1914" s="279">
        <v>45974</v>
      </c>
      <c r="C1914" s="34" t="s">
        <v>6370</v>
      </c>
      <c r="D1914" s="280"/>
      <c r="E1914" s="34" t="s">
        <v>5806</v>
      </c>
      <c r="F1914" s="144"/>
      <c r="G1914" s="144"/>
      <c r="H1914" s="144"/>
      <c r="I1914" s="245" t="s">
        <v>26</v>
      </c>
      <c r="J1914" s="245" t="s">
        <v>38</v>
      </c>
      <c r="K1914" s="245" t="s">
        <v>390</v>
      </c>
      <c r="L1914" s="34" t="s">
        <v>107</v>
      </c>
      <c r="M1914" s="34" t="s">
        <v>161</v>
      </c>
      <c r="N1914" s="34" t="s">
        <v>234</v>
      </c>
      <c r="O1914" s="38" t="s">
        <v>32</v>
      </c>
      <c r="P1914" s="34"/>
      <c r="Q1914" s="49"/>
      <c r="R1914" s="284" t="s">
        <v>4364</v>
      </c>
      <c r="S1914" s="285"/>
      <c r="T1914" s="38"/>
      <c r="U1914" s="38"/>
      <c r="V1914" s="286"/>
      <c r="W1914" s="38"/>
      <c r="X1914" s="43"/>
      <c r="Y1914" s="271"/>
      <c r="Z1914" s="271"/>
      <c r="AA1914" s="271"/>
      <c r="AB1914" s="271"/>
    </row>
    <row r="1915" spans="1:28" ht="17">
      <c r="A1915" s="34">
        <f t="shared" ref="A1915:A1968" si="44">A1914+1</f>
        <v>614</v>
      </c>
      <c r="B1915" s="279">
        <v>45974</v>
      </c>
      <c r="C1915" s="34" t="s">
        <v>6371</v>
      </c>
      <c r="D1915" s="280"/>
      <c r="E1915" s="34"/>
      <c r="F1915" s="144"/>
      <c r="G1915" s="144"/>
      <c r="H1915" s="144"/>
      <c r="I1915" s="245" t="s">
        <v>48</v>
      </c>
      <c r="J1915" s="245" t="s">
        <v>27</v>
      </c>
      <c r="K1915" s="245" t="s">
        <v>390</v>
      </c>
      <c r="L1915" s="34" t="s">
        <v>29</v>
      </c>
      <c r="M1915" s="34" t="s">
        <v>91</v>
      </c>
      <c r="N1915" s="34" t="s">
        <v>227</v>
      </c>
      <c r="O1915" s="38" t="s">
        <v>697</v>
      </c>
      <c r="P1915" s="34"/>
      <c r="Q1915" s="34"/>
      <c r="R1915" s="284" t="s">
        <v>4344</v>
      </c>
      <c r="S1915" s="285"/>
      <c r="T1915" s="38" t="s">
        <v>697</v>
      </c>
      <c r="U1915" s="38" t="s">
        <v>44</v>
      </c>
      <c r="V1915" s="42">
        <v>4190000</v>
      </c>
      <c r="W1915" s="38" t="s">
        <v>27</v>
      </c>
      <c r="X1915" s="43"/>
      <c r="Y1915" s="271"/>
      <c r="Z1915" s="271"/>
      <c r="AA1915" s="271"/>
      <c r="AB1915" s="271"/>
    </row>
    <row r="1916" spans="1:28" ht="17">
      <c r="A1916" s="34">
        <f t="shared" si="44"/>
        <v>615</v>
      </c>
      <c r="B1916" s="279">
        <v>45975</v>
      </c>
      <c r="C1916" s="34" t="s">
        <v>31</v>
      </c>
      <c r="D1916" s="280"/>
      <c r="E1916" s="34"/>
      <c r="F1916" s="144"/>
      <c r="G1916" s="144"/>
      <c r="H1916" s="144"/>
      <c r="I1916" s="245" t="s">
        <v>48</v>
      </c>
      <c r="J1916" s="245" t="s">
        <v>38</v>
      </c>
      <c r="K1916" s="245" t="s">
        <v>391</v>
      </c>
      <c r="L1916" s="34" t="s">
        <v>107</v>
      </c>
      <c r="M1916" s="34" t="s">
        <v>5817</v>
      </c>
      <c r="N1916" s="34" t="s">
        <v>234</v>
      </c>
      <c r="O1916" s="38" t="s">
        <v>697</v>
      </c>
      <c r="P1916" s="34"/>
      <c r="Q1916" s="34"/>
      <c r="R1916" s="284" t="s">
        <v>4364</v>
      </c>
      <c r="S1916" s="285"/>
      <c r="T1916" s="38"/>
      <c r="U1916" s="38"/>
      <c r="V1916" s="42"/>
      <c r="W1916" s="38"/>
      <c r="X1916" s="43"/>
      <c r="Y1916" s="271"/>
      <c r="Z1916" s="271"/>
      <c r="AA1916" s="271"/>
      <c r="AB1916" s="271"/>
    </row>
    <row r="1917" spans="1:28" ht="17">
      <c r="A1917" s="34">
        <f t="shared" si="44"/>
        <v>616</v>
      </c>
      <c r="B1917" s="279">
        <v>45975</v>
      </c>
      <c r="C1917" s="34" t="s">
        <v>262</v>
      </c>
      <c r="D1917" s="280"/>
      <c r="E1917" s="34"/>
      <c r="F1917" s="144"/>
      <c r="G1917" s="144"/>
      <c r="H1917" s="144"/>
      <c r="I1917" s="245" t="s">
        <v>48</v>
      </c>
      <c r="J1917" s="245" t="s">
        <v>38</v>
      </c>
      <c r="K1917" s="245" t="s">
        <v>391</v>
      </c>
      <c r="L1917" s="34" t="s">
        <v>107</v>
      </c>
      <c r="M1917" s="34" t="s">
        <v>303</v>
      </c>
      <c r="N1917" s="34" t="s">
        <v>234</v>
      </c>
      <c r="O1917" s="38" t="s">
        <v>4264</v>
      </c>
      <c r="P1917" s="34"/>
      <c r="Q1917" s="34"/>
      <c r="R1917" s="284" t="s">
        <v>4364</v>
      </c>
      <c r="S1917" s="285"/>
      <c r="T1917" s="38"/>
      <c r="U1917" s="38"/>
      <c r="V1917" s="42"/>
      <c r="W1917" s="38"/>
      <c r="X1917" s="43"/>
      <c r="Y1917" s="271"/>
      <c r="Z1917" s="271"/>
      <c r="AA1917" s="271"/>
      <c r="AB1917" s="271"/>
    </row>
    <row r="1918" spans="1:28" ht="16">
      <c r="A1918" s="34">
        <f t="shared" si="44"/>
        <v>617</v>
      </c>
      <c r="B1918" s="279">
        <v>45975</v>
      </c>
      <c r="C1918" s="34" t="s">
        <v>6372</v>
      </c>
      <c r="D1918" s="280"/>
      <c r="E1918" s="34"/>
      <c r="F1918" s="144"/>
      <c r="G1918" s="144"/>
      <c r="H1918" s="144"/>
      <c r="I1918" s="245" t="s">
        <v>48</v>
      </c>
      <c r="J1918" s="245" t="s">
        <v>27</v>
      </c>
      <c r="K1918" s="245" t="s">
        <v>391</v>
      </c>
      <c r="L1918" s="34" t="s">
        <v>29</v>
      </c>
      <c r="M1918" s="34" t="s">
        <v>91</v>
      </c>
      <c r="N1918" s="34" t="s">
        <v>389</v>
      </c>
      <c r="O1918" s="38"/>
      <c r="P1918" s="34"/>
      <c r="Q1918" s="34"/>
      <c r="R1918" s="284"/>
      <c r="S1918" s="285"/>
      <c r="T1918" s="38"/>
      <c r="U1918" s="38"/>
      <c r="V1918" s="42"/>
      <c r="W1918" s="38"/>
      <c r="X1918" s="43"/>
      <c r="Y1918" s="271"/>
      <c r="Z1918" s="271"/>
      <c r="AA1918" s="271"/>
      <c r="AB1918" s="271"/>
    </row>
    <row r="1919" spans="1:28" ht="16">
      <c r="A1919" s="34">
        <f t="shared" si="44"/>
        <v>618</v>
      </c>
      <c r="B1919" s="279">
        <v>45975</v>
      </c>
      <c r="C1919" s="34" t="s">
        <v>6373</v>
      </c>
      <c r="D1919" s="280"/>
      <c r="E1919" s="34" t="s">
        <v>5778</v>
      </c>
      <c r="F1919" s="144"/>
      <c r="G1919" s="144"/>
      <c r="H1919" s="144"/>
      <c r="I1919" s="245" t="s">
        <v>26</v>
      </c>
      <c r="J1919" s="245" t="s">
        <v>27</v>
      </c>
      <c r="K1919" s="245" t="s">
        <v>391</v>
      </c>
      <c r="L1919" s="34" t="s">
        <v>29</v>
      </c>
      <c r="M1919" s="34" t="s">
        <v>203</v>
      </c>
      <c r="N1919" s="34" t="s">
        <v>221</v>
      </c>
      <c r="O1919" s="38"/>
      <c r="P1919" s="34"/>
      <c r="Q1919" s="34"/>
      <c r="R1919" s="284"/>
      <c r="S1919" s="285"/>
      <c r="T1919" s="38"/>
      <c r="U1919" s="38"/>
      <c r="V1919" s="42"/>
      <c r="W1919" s="38"/>
      <c r="X1919" s="43"/>
      <c r="Y1919" s="271"/>
      <c r="Z1919" s="271"/>
      <c r="AA1919" s="271"/>
      <c r="AB1919" s="271"/>
    </row>
    <row r="1920" spans="1:28" ht="17">
      <c r="A1920" s="34">
        <f t="shared" si="44"/>
        <v>619</v>
      </c>
      <c r="B1920" s="279">
        <v>45975</v>
      </c>
      <c r="C1920" s="34" t="s">
        <v>6374</v>
      </c>
      <c r="D1920" s="280"/>
      <c r="E1920" s="34" t="s">
        <v>6375</v>
      </c>
      <c r="F1920" s="144"/>
      <c r="G1920" s="144"/>
      <c r="H1920" s="144"/>
      <c r="I1920" s="245" t="s">
        <v>26</v>
      </c>
      <c r="J1920" s="245" t="s">
        <v>27</v>
      </c>
      <c r="K1920" s="245" t="s">
        <v>391</v>
      </c>
      <c r="L1920" s="34" t="s">
        <v>29</v>
      </c>
      <c r="M1920" s="34" t="s">
        <v>203</v>
      </c>
      <c r="N1920" s="34" t="s">
        <v>227</v>
      </c>
      <c r="O1920" s="38" t="s">
        <v>4264</v>
      </c>
      <c r="P1920" s="34"/>
      <c r="Q1920" s="34"/>
      <c r="R1920" s="284" t="s">
        <v>4364</v>
      </c>
      <c r="S1920" s="285" t="s">
        <v>2712</v>
      </c>
      <c r="T1920" s="38"/>
      <c r="U1920" s="38"/>
      <c r="V1920" s="42"/>
      <c r="W1920" s="38"/>
      <c r="X1920" s="43"/>
      <c r="Y1920" s="271"/>
      <c r="Z1920" s="271"/>
      <c r="AA1920" s="271"/>
      <c r="AB1920" s="271"/>
    </row>
    <row r="1921" spans="1:28" ht="16">
      <c r="A1921" s="34">
        <f t="shared" si="44"/>
        <v>620</v>
      </c>
      <c r="B1921" s="279">
        <v>45975</v>
      </c>
      <c r="C1921" s="34" t="s">
        <v>6376</v>
      </c>
      <c r="D1921" s="280"/>
      <c r="E1921" s="34" t="s">
        <v>6186</v>
      </c>
      <c r="F1921" s="144"/>
      <c r="G1921" s="144"/>
      <c r="H1921" s="144"/>
      <c r="I1921" s="245" t="s">
        <v>26</v>
      </c>
      <c r="J1921" s="245" t="s">
        <v>38</v>
      </c>
      <c r="K1921" s="245" t="s">
        <v>391</v>
      </c>
      <c r="L1921" s="34" t="s">
        <v>107</v>
      </c>
      <c r="M1921" s="34" t="s">
        <v>161</v>
      </c>
      <c r="N1921" s="34" t="s">
        <v>389</v>
      </c>
      <c r="O1921" s="38"/>
      <c r="P1921" s="34"/>
      <c r="Q1921" s="34"/>
      <c r="R1921" s="284"/>
      <c r="S1921" s="285"/>
      <c r="T1921" s="38"/>
      <c r="U1921" s="38"/>
      <c r="V1921" s="42"/>
      <c r="W1921" s="38"/>
      <c r="X1921" s="43"/>
      <c r="Y1921" s="271"/>
      <c r="Z1921" s="271"/>
      <c r="AA1921" s="271"/>
      <c r="AB1921" s="271"/>
    </row>
    <row r="1922" spans="1:28" ht="17">
      <c r="A1922" s="34">
        <f t="shared" si="44"/>
        <v>621</v>
      </c>
      <c r="B1922" s="279">
        <v>45975</v>
      </c>
      <c r="C1922" s="34" t="s">
        <v>6377</v>
      </c>
      <c r="D1922" s="280"/>
      <c r="E1922" s="34" t="s">
        <v>6378</v>
      </c>
      <c r="F1922" s="144"/>
      <c r="G1922" s="144"/>
      <c r="H1922" s="144"/>
      <c r="I1922" s="245" t="s">
        <v>26</v>
      </c>
      <c r="J1922" s="245" t="s">
        <v>27</v>
      </c>
      <c r="K1922" s="245" t="s">
        <v>391</v>
      </c>
      <c r="L1922" s="34" t="s">
        <v>29</v>
      </c>
      <c r="M1922" s="34" t="s">
        <v>91</v>
      </c>
      <c r="N1922" s="34" t="s">
        <v>234</v>
      </c>
      <c r="O1922" s="38" t="s">
        <v>32</v>
      </c>
      <c r="P1922" s="34"/>
      <c r="Q1922" s="34"/>
      <c r="R1922" s="284" t="s">
        <v>4364</v>
      </c>
      <c r="S1922" s="285" t="s">
        <v>2712</v>
      </c>
      <c r="T1922" s="38"/>
      <c r="U1922" s="38"/>
      <c r="V1922" s="286"/>
      <c r="W1922" s="38"/>
      <c r="X1922" s="43"/>
      <c r="Y1922" s="271"/>
      <c r="Z1922" s="271"/>
      <c r="AA1922" s="271"/>
      <c r="AB1922" s="271"/>
    </row>
    <row r="1923" spans="1:28" ht="17">
      <c r="A1923" s="34">
        <f t="shared" si="44"/>
        <v>622</v>
      </c>
      <c r="B1923" s="279">
        <v>45975</v>
      </c>
      <c r="C1923" s="34" t="s">
        <v>6379</v>
      </c>
      <c r="D1923" s="280"/>
      <c r="E1923" s="34" t="s">
        <v>4899</v>
      </c>
      <c r="F1923" s="144"/>
      <c r="G1923" s="144"/>
      <c r="H1923" s="144"/>
      <c r="I1923" s="245" t="s">
        <v>26</v>
      </c>
      <c r="J1923" s="245" t="s">
        <v>27</v>
      </c>
      <c r="K1923" s="245" t="s">
        <v>390</v>
      </c>
      <c r="L1923" s="34" t="s">
        <v>29</v>
      </c>
      <c r="M1923" s="34" t="s">
        <v>217</v>
      </c>
      <c r="N1923" s="34" t="s">
        <v>234</v>
      </c>
      <c r="O1923" s="38" t="s">
        <v>4264</v>
      </c>
      <c r="P1923" s="34"/>
      <c r="Q1923" s="34"/>
      <c r="R1923" s="284" t="s">
        <v>4364</v>
      </c>
      <c r="S1923" s="285"/>
      <c r="T1923" s="38"/>
      <c r="U1923" s="38"/>
      <c r="V1923" s="42"/>
      <c r="W1923" s="38"/>
      <c r="X1923" s="43"/>
      <c r="Y1923" s="271"/>
      <c r="Z1923" s="271"/>
      <c r="AA1923" s="271"/>
      <c r="AB1923" s="271"/>
    </row>
    <row r="1924" spans="1:28" ht="17">
      <c r="A1924" s="34">
        <f t="shared" si="44"/>
        <v>623</v>
      </c>
      <c r="B1924" s="279">
        <v>45975</v>
      </c>
      <c r="C1924" s="34" t="s">
        <v>6380</v>
      </c>
      <c r="D1924" s="280"/>
      <c r="E1924" s="34"/>
      <c r="F1924" s="144"/>
      <c r="G1924" s="144"/>
      <c r="H1924" s="144"/>
      <c r="I1924" s="245" t="s">
        <v>26</v>
      </c>
      <c r="J1924" s="245" t="s">
        <v>27</v>
      </c>
      <c r="K1924" s="245" t="s">
        <v>388</v>
      </c>
      <c r="L1924" s="34" t="s">
        <v>29</v>
      </c>
      <c r="M1924" s="34" t="s">
        <v>203</v>
      </c>
      <c r="N1924" s="34" t="s">
        <v>234</v>
      </c>
      <c r="O1924" s="38" t="s">
        <v>32</v>
      </c>
      <c r="P1924" s="34"/>
      <c r="Q1924" s="55"/>
      <c r="R1924" s="284" t="s">
        <v>4364</v>
      </c>
      <c r="S1924" s="285"/>
      <c r="T1924" s="38"/>
      <c r="U1924" s="38"/>
      <c r="V1924" s="286"/>
      <c r="W1924" s="38"/>
      <c r="X1924" s="43"/>
      <c r="Y1924" s="271"/>
      <c r="Z1924" s="271"/>
      <c r="AA1924" s="271"/>
      <c r="AB1924" s="271"/>
    </row>
    <row r="1925" spans="1:28" ht="17.25" customHeight="1">
      <c r="A1925" s="34">
        <f t="shared" si="44"/>
        <v>624</v>
      </c>
      <c r="B1925" s="279">
        <v>45975</v>
      </c>
      <c r="C1925" s="34" t="s">
        <v>6381</v>
      </c>
      <c r="D1925" s="287"/>
      <c r="E1925" s="34"/>
      <c r="F1925" s="144"/>
      <c r="G1925" s="144"/>
      <c r="H1925" s="144"/>
      <c r="I1925" s="245" t="s">
        <v>48</v>
      </c>
      <c r="J1925" s="245" t="s">
        <v>27</v>
      </c>
      <c r="K1925" s="245" t="s">
        <v>390</v>
      </c>
      <c r="L1925" s="34" t="s">
        <v>107</v>
      </c>
      <c r="M1925" s="34" t="s">
        <v>81</v>
      </c>
      <c r="N1925" s="34" t="s">
        <v>227</v>
      </c>
      <c r="O1925" s="38" t="s">
        <v>4422</v>
      </c>
      <c r="P1925" s="34"/>
      <c r="Q1925" s="34"/>
      <c r="R1925" s="284"/>
      <c r="S1925" s="285"/>
      <c r="T1925" s="38"/>
      <c r="U1925" s="38"/>
      <c r="V1925" s="42"/>
      <c r="W1925" s="38"/>
      <c r="X1925" s="43"/>
      <c r="Y1925" s="271"/>
      <c r="Z1925" s="271"/>
      <c r="AA1925" s="271"/>
      <c r="AB1925" s="271"/>
    </row>
    <row r="1926" spans="1:28" ht="17">
      <c r="A1926" s="34">
        <f t="shared" si="44"/>
        <v>625</v>
      </c>
      <c r="B1926" s="279">
        <v>45975</v>
      </c>
      <c r="C1926" s="34" t="s">
        <v>327</v>
      </c>
      <c r="D1926" s="280"/>
      <c r="E1926" s="34" t="s">
        <v>5806</v>
      </c>
      <c r="F1926" s="144"/>
      <c r="G1926" s="144"/>
      <c r="H1926" s="144"/>
      <c r="I1926" s="245" t="s">
        <v>26</v>
      </c>
      <c r="J1926" s="245" t="s">
        <v>38</v>
      </c>
      <c r="K1926" s="245" t="s">
        <v>388</v>
      </c>
      <c r="L1926" s="34" t="s">
        <v>107</v>
      </c>
      <c r="M1926" s="34" t="s">
        <v>161</v>
      </c>
      <c r="N1926" s="34" t="s">
        <v>227</v>
      </c>
      <c r="O1926" s="38" t="s">
        <v>4264</v>
      </c>
      <c r="P1926" s="34"/>
      <c r="Q1926" s="34"/>
      <c r="R1926" s="284" t="s">
        <v>4364</v>
      </c>
      <c r="S1926" s="285" t="s">
        <v>6382</v>
      </c>
      <c r="T1926" s="38"/>
      <c r="U1926" s="38"/>
      <c r="V1926" s="42"/>
      <c r="W1926" s="38"/>
      <c r="X1926" s="43"/>
      <c r="Y1926" s="271"/>
      <c r="Z1926" s="271"/>
      <c r="AA1926" s="271"/>
      <c r="AB1926" s="271"/>
    </row>
    <row r="1927" spans="1:28" ht="17">
      <c r="A1927" s="34">
        <f t="shared" si="44"/>
        <v>626</v>
      </c>
      <c r="B1927" s="279">
        <v>45975</v>
      </c>
      <c r="C1927" s="34" t="s">
        <v>6383</v>
      </c>
      <c r="D1927" s="304"/>
      <c r="E1927" s="34"/>
      <c r="F1927" s="144"/>
      <c r="G1927" s="144"/>
      <c r="H1927" s="144"/>
      <c r="I1927" s="245"/>
      <c r="J1927" s="245"/>
      <c r="K1927" s="245"/>
      <c r="L1927" s="34" t="s">
        <v>62</v>
      </c>
      <c r="M1927" s="34" t="s">
        <v>4324</v>
      </c>
      <c r="N1927" s="34"/>
      <c r="O1927" s="38" t="s">
        <v>697</v>
      </c>
      <c r="P1927" s="34"/>
      <c r="Q1927" s="34"/>
      <c r="R1927" s="284" t="s">
        <v>4364</v>
      </c>
      <c r="S1927" s="285"/>
      <c r="T1927" s="38"/>
      <c r="U1927" s="38"/>
      <c r="V1927" s="42"/>
      <c r="W1927" s="38"/>
      <c r="X1927" s="43"/>
      <c r="Y1927" s="271"/>
      <c r="Z1927" s="271"/>
      <c r="AA1927" s="271"/>
      <c r="AB1927" s="271"/>
    </row>
    <row r="1928" spans="1:28" ht="17">
      <c r="A1928" s="34">
        <f t="shared" si="44"/>
        <v>627</v>
      </c>
      <c r="B1928" s="279">
        <v>45975</v>
      </c>
      <c r="C1928" s="34" t="s">
        <v>5654</v>
      </c>
      <c r="D1928" s="280"/>
      <c r="E1928" s="34"/>
      <c r="F1928" s="144"/>
      <c r="G1928" s="144"/>
      <c r="H1928" s="144"/>
      <c r="I1928" s="245"/>
      <c r="J1928" s="245"/>
      <c r="K1928" s="245"/>
      <c r="L1928" s="34" t="s">
        <v>60</v>
      </c>
      <c r="M1928" s="34"/>
      <c r="N1928" s="34"/>
      <c r="O1928" s="38" t="s">
        <v>697</v>
      </c>
      <c r="P1928" s="34" t="s">
        <v>43</v>
      </c>
      <c r="Q1928" s="44">
        <v>45976</v>
      </c>
      <c r="R1928" s="284" t="s">
        <v>4344</v>
      </c>
      <c r="S1928" s="285"/>
      <c r="T1928" s="38" t="s">
        <v>697</v>
      </c>
      <c r="U1928" s="38" t="s">
        <v>44</v>
      </c>
      <c r="V1928" s="42">
        <v>8700000</v>
      </c>
      <c r="W1928" s="38" t="s">
        <v>27</v>
      </c>
      <c r="X1928" s="43"/>
      <c r="Y1928" s="271"/>
      <c r="Z1928" s="271"/>
      <c r="AA1928" s="271"/>
      <c r="AB1928" s="271"/>
    </row>
    <row r="1929" spans="1:28" ht="17">
      <c r="A1929" s="34">
        <f t="shared" si="44"/>
        <v>628</v>
      </c>
      <c r="B1929" s="279">
        <v>45975</v>
      </c>
      <c r="C1929" s="300" t="s">
        <v>6384</v>
      </c>
      <c r="D1929" s="280"/>
      <c r="E1929" s="34"/>
      <c r="F1929" s="144"/>
      <c r="G1929" s="144"/>
      <c r="H1929" s="144"/>
      <c r="I1929" s="245" t="s">
        <v>48</v>
      </c>
      <c r="J1929" s="245" t="s">
        <v>27</v>
      </c>
      <c r="K1929" s="245" t="s">
        <v>390</v>
      </c>
      <c r="L1929" s="34" t="s">
        <v>29</v>
      </c>
      <c r="M1929" s="34" t="s">
        <v>91</v>
      </c>
      <c r="N1929" s="34" t="s">
        <v>227</v>
      </c>
      <c r="O1929" s="38" t="s">
        <v>697</v>
      </c>
      <c r="P1929" s="34"/>
      <c r="Q1929" s="34"/>
      <c r="R1929" s="284" t="s">
        <v>4364</v>
      </c>
      <c r="S1929" s="285"/>
      <c r="T1929" s="38"/>
      <c r="U1929" s="38"/>
      <c r="V1929" s="42"/>
      <c r="W1929" s="38"/>
      <c r="X1929" s="43"/>
      <c r="Y1929" s="271"/>
      <c r="Z1929" s="271"/>
      <c r="AA1929" s="271"/>
      <c r="AB1929" s="271"/>
    </row>
    <row r="1930" spans="1:28" ht="16">
      <c r="A1930" s="34">
        <f t="shared" si="44"/>
        <v>629</v>
      </c>
      <c r="B1930" s="279">
        <v>45975</v>
      </c>
      <c r="C1930" s="34" t="s">
        <v>6385</v>
      </c>
      <c r="D1930" s="280"/>
      <c r="E1930" s="34" t="s">
        <v>4899</v>
      </c>
      <c r="F1930" s="144"/>
      <c r="G1930" s="144"/>
      <c r="H1930" s="144"/>
      <c r="I1930" s="245" t="s">
        <v>26</v>
      </c>
      <c r="J1930" s="245" t="s">
        <v>27</v>
      </c>
      <c r="K1930" s="245" t="s">
        <v>390</v>
      </c>
      <c r="L1930" s="34" t="s">
        <v>29</v>
      </c>
      <c r="M1930" s="34" t="s">
        <v>91</v>
      </c>
      <c r="N1930" s="34" t="s">
        <v>389</v>
      </c>
      <c r="O1930" s="38"/>
      <c r="P1930" s="34"/>
      <c r="Q1930" s="34"/>
      <c r="R1930" s="284"/>
      <c r="S1930" s="285"/>
      <c r="T1930" s="38"/>
      <c r="U1930" s="38"/>
      <c r="V1930" s="42"/>
      <c r="W1930" s="38"/>
      <c r="X1930" s="43"/>
      <c r="Y1930" s="271"/>
      <c r="Z1930" s="271"/>
      <c r="AA1930" s="271"/>
      <c r="AB1930" s="271"/>
    </row>
    <row r="1931" spans="1:28" ht="16">
      <c r="A1931" s="34">
        <f t="shared" si="44"/>
        <v>630</v>
      </c>
      <c r="B1931" s="279">
        <v>45975</v>
      </c>
      <c r="C1931" s="34" t="s">
        <v>6386</v>
      </c>
      <c r="D1931" s="280"/>
      <c r="E1931" s="34" t="s">
        <v>5632</v>
      </c>
      <c r="F1931" s="144"/>
      <c r="G1931" s="144"/>
      <c r="H1931" s="144"/>
      <c r="I1931" s="245" t="s">
        <v>26</v>
      </c>
      <c r="J1931" s="245" t="s">
        <v>27</v>
      </c>
      <c r="K1931" s="245" t="s">
        <v>390</v>
      </c>
      <c r="L1931" s="34" t="s">
        <v>107</v>
      </c>
      <c r="M1931" s="34" t="s">
        <v>2244</v>
      </c>
      <c r="N1931" s="34" t="s">
        <v>389</v>
      </c>
      <c r="O1931" s="38"/>
      <c r="P1931" s="34"/>
      <c r="Q1931" s="34"/>
      <c r="R1931" s="284"/>
      <c r="S1931" s="285"/>
      <c r="T1931" s="38"/>
      <c r="U1931" s="38"/>
      <c r="V1931" s="42"/>
      <c r="W1931" s="38"/>
      <c r="X1931" s="43"/>
      <c r="Y1931" s="271"/>
      <c r="Z1931" s="271"/>
      <c r="AA1931" s="271"/>
      <c r="AB1931" s="271"/>
    </row>
    <row r="1932" spans="1:28" ht="16">
      <c r="A1932" s="34">
        <f t="shared" si="44"/>
        <v>631</v>
      </c>
      <c r="B1932" s="279">
        <v>45975</v>
      </c>
      <c r="C1932" s="34" t="s">
        <v>6387</v>
      </c>
      <c r="D1932" s="280"/>
      <c r="E1932" s="34"/>
      <c r="F1932" s="144"/>
      <c r="G1932" s="144"/>
      <c r="H1932" s="144"/>
      <c r="I1932" s="245" t="s">
        <v>48</v>
      </c>
      <c r="J1932" s="245" t="s">
        <v>27</v>
      </c>
      <c r="K1932" s="245" t="s">
        <v>390</v>
      </c>
      <c r="L1932" s="34" t="s">
        <v>49</v>
      </c>
      <c r="M1932" s="34" t="s">
        <v>203</v>
      </c>
      <c r="N1932" s="34" t="s">
        <v>389</v>
      </c>
      <c r="O1932" s="38"/>
      <c r="P1932" s="34"/>
      <c r="Q1932" s="34"/>
      <c r="R1932" s="284"/>
      <c r="S1932" s="285"/>
      <c r="T1932" s="38"/>
      <c r="U1932" s="38"/>
      <c r="V1932" s="42"/>
      <c r="W1932" s="38"/>
      <c r="X1932" s="43"/>
      <c r="Y1932" s="271"/>
      <c r="Z1932" s="271"/>
      <c r="AA1932" s="271"/>
      <c r="AB1932" s="271"/>
    </row>
    <row r="1933" spans="1:28" ht="17">
      <c r="A1933" s="34">
        <f t="shared" si="44"/>
        <v>632</v>
      </c>
      <c r="B1933" s="279">
        <v>45975</v>
      </c>
      <c r="C1933" s="34" t="s">
        <v>2735</v>
      </c>
      <c r="D1933" s="280"/>
      <c r="E1933" s="34" t="s">
        <v>4926</v>
      </c>
      <c r="F1933" s="144"/>
      <c r="G1933" s="144"/>
      <c r="H1933" s="144"/>
      <c r="I1933" s="245" t="s">
        <v>26</v>
      </c>
      <c r="J1933" s="245" t="s">
        <v>27</v>
      </c>
      <c r="K1933" s="245" t="s">
        <v>391</v>
      </c>
      <c r="L1933" s="34" t="s">
        <v>29</v>
      </c>
      <c r="M1933" s="34" t="s">
        <v>217</v>
      </c>
      <c r="N1933" s="34" t="s">
        <v>227</v>
      </c>
      <c r="O1933" s="38" t="s">
        <v>4264</v>
      </c>
      <c r="P1933" s="34"/>
      <c r="Q1933" s="34"/>
      <c r="R1933" s="284" t="s">
        <v>4508</v>
      </c>
      <c r="S1933" s="285"/>
      <c r="T1933" s="38"/>
      <c r="U1933" s="38"/>
      <c r="V1933" s="42"/>
      <c r="W1933" s="38"/>
      <c r="X1933" s="43"/>
      <c r="Y1933" s="271"/>
      <c r="Z1933" s="271"/>
      <c r="AA1933" s="271"/>
      <c r="AB1933" s="271"/>
    </row>
    <row r="1934" spans="1:28" ht="16">
      <c r="A1934" s="34">
        <f t="shared" si="44"/>
        <v>633</v>
      </c>
      <c r="B1934" s="279">
        <v>45975</v>
      </c>
      <c r="C1934" s="34" t="s">
        <v>6388</v>
      </c>
      <c r="D1934" s="280"/>
      <c r="E1934" s="34" t="s">
        <v>5757</v>
      </c>
      <c r="F1934" s="144"/>
      <c r="G1934" s="144"/>
      <c r="H1934" s="144"/>
      <c r="I1934" s="245" t="s">
        <v>26</v>
      </c>
      <c r="J1934" s="245" t="s">
        <v>27</v>
      </c>
      <c r="K1934" s="245" t="s">
        <v>391</v>
      </c>
      <c r="L1934" s="34" t="s">
        <v>29</v>
      </c>
      <c r="M1934" s="34" t="s">
        <v>203</v>
      </c>
      <c r="N1934" s="34" t="s">
        <v>221</v>
      </c>
      <c r="O1934" s="38"/>
      <c r="P1934" s="34"/>
      <c r="Q1934" s="34"/>
      <c r="R1934" s="284"/>
      <c r="S1934" s="285"/>
      <c r="T1934" s="38"/>
      <c r="U1934" s="38"/>
      <c r="V1934" s="42"/>
      <c r="W1934" s="38"/>
      <c r="X1934" s="43"/>
      <c r="Y1934" s="271"/>
      <c r="Z1934" s="271"/>
      <c r="AA1934" s="271"/>
      <c r="AB1934" s="271"/>
    </row>
    <row r="1935" spans="1:28" ht="16">
      <c r="A1935" s="34">
        <f t="shared" si="44"/>
        <v>634</v>
      </c>
      <c r="B1935" s="279">
        <v>45975</v>
      </c>
      <c r="C1935" s="34" t="s">
        <v>488</v>
      </c>
      <c r="D1935" s="280"/>
      <c r="E1935" s="34"/>
      <c r="F1935" s="144"/>
      <c r="G1935" s="144"/>
      <c r="H1935" s="144"/>
      <c r="I1935" s="245" t="s">
        <v>48</v>
      </c>
      <c r="J1935" s="245" t="s">
        <v>38</v>
      </c>
      <c r="K1935" s="245" t="s">
        <v>391</v>
      </c>
      <c r="L1935" s="34" t="s">
        <v>107</v>
      </c>
      <c r="M1935" s="34" t="s">
        <v>4324</v>
      </c>
      <c r="N1935" s="34" t="s">
        <v>389</v>
      </c>
      <c r="O1935" s="38"/>
      <c r="P1935" s="34"/>
      <c r="Q1935" s="34"/>
      <c r="R1935" s="284"/>
      <c r="S1935" s="285"/>
      <c r="T1935" s="38"/>
      <c r="U1935" s="38"/>
      <c r="V1935" s="42"/>
      <c r="W1935" s="38"/>
      <c r="X1935" s="43"/>
      <c r="Y1935" s="271"/>
      <c r="Z1935" s="271"/>
      <c r="AA1935" s="271"/>
      <c r="AB1935" s="271"/>
    </row>
    <row r="1936" spans="1:28" ht="34">
      <c r="A1936" s="34">
        <f t="shared" si="44"/>
        <v>635</v>
      </c>
      <c r="B1936" s="279">
        <v>45975</v>
      </c>
      <c r="C1936" s="34" t="s">
        <v>5420</v>
      </c>
      <c r="D1936" s="280"/>
      <c r="E1936" s="34"/>
      <c r="F1936" s="144"/>
      <c r="G1936" s="144"/>
      <c r="H1936" s="144"/>
      <c r="I1936" s="245" t="s">
        <v>48</v>
      </c>
      <c r="J1936" s="245" t="s">
        <v>27</v>
      </c>
      <c r="K1936" s="245" t="s">
        <v>391</v>
      </c>
      <c r="L1936" s="34" t="s">
        <v>29</v>
      </c>
      <c r="M1936" s="34" t="s">
        <v>91</v>
      </c>
      <c r="N1936" s="34" t="s">
        <v>389</v>
      </c>
      <c r="O1936" s="38" t="s">
        <v>32</v>
      </c>
      <c r="P1936" s="34"/>
      <c r="Q1936" s="34"/>
      <c r="R1936" s="284" t="s">
        <v>4951</v>
      </c>
      <c r="S1936" s="285" t="s">
        <v>6389</v>
      </c>
      <c r="T1936" s="38"/>
      <c r="U1936" s="38"/>
      <c r="V1936" s="286"/>
      <c r="W1936" s="38"/>
      <c r="X1936" s="43"/>
      <c r="Y1936" s="271"/>
      <c r="Z1936" s="271"/>
      <c r="AA1936" s="271"/>
      <c r="AB1936" s="271"/>
    </row>
    <row r="1937" spans="1:28" ht="17">
      <c r="A1937" s="34">
        <f t="shared" si="44"/>
        <v>636</v>
      </c>
      <c r="B1937" s="279">
        <v>45975</v>
      </c>
      <c r="C1937" s="34" t="s">
        <v>98</v>
      </c>
      <c r="D1937" s="280"/>
      <c r="E1937" s="34" t="s">
        <v>5884</v>
      </c>
      <c r="F1937" s="144"/>
      <c r="G1937" s="144"/>
      <c r="H1937" s="144"/>
      <c r="I1937" s="245" t="s">
        <v>26</v>
      </c>
      <c r="J1937" s="245" t="s">
        <v>38</v>
      </c>
      <c r="K1937" s="245" t="s">
        <v>391</v>
      </c>
      <c r="L1937" s="34" t="s">
        <v>107</v>
      </c>
      <c r="M1937" s="34" t="s">
        <v>4324</v>
      </c>
      <c r="N1937" s="34" t="s">
        <v>234</v>
      </c>
      <c r="O1937" s="38" t="s">
        <v>32</v>
      </c>
      <c r="P1937" s="34"/>
      <c r="Q1937" s="34"/>
      <c r="R1937" s="284" t="s">
        <v>4364</v>
      </c>
      <c r="S1937" s="285"/>
      <c r="T1937" s="38"/>
      <c r="U1937" s="38"/>
      <c r="V1937" s="286"/>
      <c r="W1937" s="38"/>
      <c r="X1937" s="43"/>
      <c r="Y1937" s="271"/>
      <c r="Z1937" s="271"/>
      <c r="AA1937" s="271"/>
      <c r="AB1937" s="271"/>
    </row>
    <row r="1938" spans="1:28" ht="17">
      <c r="A1938" s="131">
        <f t="shared" si="44"/>
        <v>637</v>
      </c>
      <c r="B1938" s="316">
        <v>45975</v>
      </c>
      <c r="C1938" s="131" t="s">
        <v>6390</v>
      </c>
      <c r="D1938" s="321"/>
      <c r="E1938" s="131"/>
      <c r="F1938" s="154"/>
      <c r="G1938" s="154"/>
      <c r="H1938" s="154"/>
      <c r="I1938" s="376" t="s">
        <v>48</v>
      </c>
      <c r="J1938" s="376" t="s">
        <v>27</v>
      </c>
      <c r="K1938" s="376" t="s">
        <v>388</v>
      </c>
      <c r="L1938" s="131" t="s">
        <v>49</v>
      </c>
      <c r="M1938" s="131" t="s">
        <v>361</v>
      </c>
      <c r="N1938" s="131" t="s">
        <v>227</v>
      </c>
      <c r="O1938" s="133" t="s">
        <v>697</v>
      </c>
      <c r="P1938" s="131"/>
      <c r="Q1938" s="131"/>
      <c r="R1938" s="328" t="s">
        <v>4364</v>
      </c>
      <c r="S1938" s="302"/>
      <c r="T1938" s="133"/>
      <c r="U1938" s="133"/>
      <c r="V1938" s="323"/>
      <c r="W1938" s="133"/>
      <c r="X1938" s="319"/>
      <c r="Y1938" s="320"/>
      <c r="Z1938" s="320"/>
      <c r="AA1938" s="320"/>
      <c r="AB1938" s="320"/>
    </row>
    <row r="1939" spans="1:28" ht="17">
      <c r="A1939" s="34">
        <f t="shared" si="44"/>
        <v>638</v>
      </c>
      <c r="B1939" s="279">
        <v>45975</v>
      </c>
      <c r="C1939" s="34" t="s">
        <v>6391</v>
      </c>
      <c r="D1939" s="280"/>
      <c r="E1939" s="34"/>
      <c r="F1939" s="144"/>
      <c r="G1939" s="144"/>
      <c r="H1939" s="144"/>
      <c r="I1939" s="245" t="s">
        <v>48</v>
      </c>
      <c r="J1939" s="245" t="s">
        <v>27</v>
      </c>
      <c r="K1939" s="245" t="s">
        <v>388</v>
      </c>
      <c r="L1939" s="34" t="s">
        <v>29</v>
      </c>
      <c r="M1939" s="34" t="s">
        <v>203</v>
      </c>
      <c r="N1939" s="34" t="s">
        <v>227</v>
      </c>
      <c r="O1939" s="38" t="s">
        <v>4264</v>
      </c>
      <c r="P1939" s="34" t="s">
        <v>4811</v>
      </c>
      <c r="Q1939" s="44">
        <v>45976</v>
      </c>
      <c r="R1939" s="284" t="s">
        <v>4344</v>
      </c>
      <c r="S1939" s="285"/>
      <c r="T1939" s="38" t="s">
        <v>4264</v>
      </c>
      <c r="U1939" s="38" t="s">
        <v>44</v>
      </c>
      <c r="V1939" s="42" t="s">
        <v>462</v>
      </c>
      <c r="W1939" s="38" t="s">
        <v>27</v>
      </c>
      <c r="X1939" s="43"/>
      <c r="Y1939" s="271"/>
      <c r="Z1939" s="271"/>
      <c r="AA1939" s="271"/>
      <c r="AB1939" s="271"/>
    </row>
    <row r="1940" spans="1:28" ht="16">
      <c r="A1940" s="34">
        <f t="shared" si="44"/>
        <v>639</v>
      </c>
      <c r="B1940" s="279">
        <v>45975</v>
      </c>
      <c r="C1940" s="34" t="s">
        <v>6392</v>
      </c>
      <c r="D1940" s="280"/>
      <c r="E1940" s="85" t="s">
        <v>6141</v>
      </c>
      <c r="F1940" s="144"/>
      <c r="G1940" s="144"/>
      <c r="H1940" s="144"/>
      <c r="I1940" s="245" t="s">
        <v>26</v>
      </c>
      <c r="J1940" s="245" t="s">
        <v>27</v>
      </c>
      <c r="K1940" s="245" t="s">
        <v>388</v>
      </c>
      <c r="L1940" s="34" t="s">
        <v>107</v>
      </c>
      <c r="M1940" s="34" t="s">
        <v>81</v>
      </c>
      <c r="N1940" s="34" t="s">
        <v>389</v>
      </c>
      <c r="O1940" s="38"/>
      <c r="P1940" s="34"/>
      <c r="Q1940" s="34"/>
      <c r="R1940" s="284"/>
      <c r="S1940" s="285"/>
      <c r="T1940" s="38"/>
      <c r="U1940" s="38"/>
      <c r="V1940" s="42"/>
      <c r="W1940" s="38"/>
      <c r="X1940" s="43"/>
      <c r="Y1940" s="271"/>
      <c r="Z1940" s="271"/>
      <c r="AA1940" s="271"/>
      <c r="AB1940" s="271"/>
    </row>
    <row r="1941" spans="1:28" ht="16">
      <c r="A1941" s="34">
        <f t="shared" si="44"/>
        <v>640</v>
      </c>
      <c r="B1941" s="279">
        <v>45975</v>
      </c>
      <c r="C1941" s="34" t="s">
        <v>6393</v>
      </c>
      <c r="D1941" s="280"/>
      <c r="E1941" s="34" t="s">
        <v>6141</v>
      </c>
      <c r="F1941" s="144"/>
      <c r="G1941" s="144"/>
      <c r="H1941" s="144"/>
      <c r="I1941" s="245" t="s">
        <v>26</v>
      </c>
      <c r="J1941" s="245" t="s">
        <v>27</v>
      </c>
      <c r="K1941" s="245" t="s">
        <v>388</v>
      </c>
      <c r="L1941" s="34" t="s">
        <v>107</v>
      </c>
      <c r="M1941" s="34" t="s">
        <v>81</v>
      </c>
      <c r="N1941" s="34" t="s">
        <v>389</v>
      </c>
      <c r="O1941" s="38"/>
      <c r="P1941" s="34"/>
      <c r="Q1941" s="34"/>
      <c r="R1941" s="284"/>
      <c r="S1941" s="285"/>
      <c r="T1941" s="38"/>
      <c r="U1941" s="38"/>
      <c r="V1941" s="42"/>
      <c r="W1941" s="38"/>
      <c r="X1941" s="43"/>
      <c r="Y1941" s="271"/>
      <c r="Z1941" s="271"/>
      <c r="AA1941" s="271"/>
      <c r="AB1941" s="271"/>
    </row>
    <row r="1942" spans="1:28" ht="16">
      <c r="A1942" s="34">
        <f t="shared" si="44"/>
        <v>641</v>
      </c>
      <c r="B1942" s="279">
        <v>45975</v>
      </c>
      <c r="C1942" s="34" t="s">
        <v>6394</v>
      </c>
      <c r="D1942" s="280"/>
      <c r="E1942" s="34" t="s">
        <v>5806</v>
      </c>
      <c r="F1942" s="144"/>
      <c r="G1942" s="144"/>
      <c r="H1942" s="144"/>
      <c r="I1942" s="245" t="s">
        <v>26</v>
      </c>
      <c r="J1942" s="245" t="s">
        <v>38</v>
      </c>
      <c r="K1942" s="245" t="s">
        <v>388</v>
      </c>
      <c r="L1942" s="34" t="s">
        <v>107</v>
      </c>
      <c r="M1942" s="34" t="s">
        <v>161</v>
      </c>
      <c r="N1942" s="34" t="s">
        <v>389</v>
      </c>
      <c r="O1942" s="38"/>
      <c r="P1942" s="34"/>
      <c r="Q1942" s="34"/>
      <c r="R1942" s="284"/>
      <c r="S1942" s="285"/>
      <c r="T1942" s="38"/>
      <c r="U1942" s="38"/>
      <c r="V1942" s="42"/>
      <c r="W1942" s="38"/>
      <c r="X1942" s="43"/>
      <c r="Y1942" s="271"/>
      <c r="Z1942" s="271"/>
      <c r="AA1942" s="271"/>
      <c r="AB1942" s="271"/>
    </row>
    <row r="1943" spans="1:28" ht="16">
      <c r="A1943" s="34">
        <f t="shared" si="44"/>
        <v>642</v>
      </c>
      <c r="B1943" s="279">
        <v>45975</v>
      </c>
      <c r="C1943" s="34" t="s">
        <v>6395</v>
      </c>
      <c r="D1943" s="280"/>
      <c r="E1943" s="34" t="s">
        <v>6323</v>
      </c>
      <c r="F1943" s="144"/>
      <c r="G1943" s="144"/>
      <c r="H1943" s="144"/>
      <c r="I1943" s="245" t="s">
        <v>26</v>
      </c>
      <c r="J1943" s="245" t="s">
        <v>27</v>
      </c>
      <c r="K1943" s="245" t="s">
        <v>388</v>
      </c>
      <c r="L1943" s="34" t="s">
        <v>29</v>
      </c>
      <c r="M1943" s="34" t="s">
        <v>91</v>
      </c>
      <c r="N1943" s="34" t="s">
        <v>389</v>
      </c>
      <c r="O1943" s="38"/>
      <c r="P1943" s="34"/>
      <c r="Q1943" s="34"/>
      <c r="R1943" s="284"/>
      <c r="S1943" s="285"/>
      <c r="T1943" s="38"/>
      <c r="U1943" s="38"/>
      <c r="V1943" s="42"/>
      <c r="W1943" s="38"/>
      <c r="X1943" s="43"/>
      <c r="Y1943" s="271"/>
      <c r="Z1943" s="271"/>
      <c r="AA1943" s="271"/>
      <c r="AB1943" s="271"/>
    </row>
    <row r="1944" spans="1:28" ht="16">
      <c r="A1944" s="34">
        <f t="shared" si="44"/>
        <v>643</v>
      </c>
      <c r="B1944" s="279">
        <v>45975</v>
      </c>
      <c r="C1944" s="34" t="s">
        <v>6396</v>
      </c>
      <c r="D1944" s="280"/>
      <c r="E1944" s="34"/>
      <c r="F1944" s="144"/>
      <c r="G1944" s="144"/>
      <c r="H1944" s="144"/>
      <c r="I1944" s="245" t="s">
        <v>48</v>
      </c>
      <c r="J1944" s="245" t="s">
        <v>27</v>
      </c>
      <c r="K1944" s="245" t="s">
        <v>390</v>
      </c>
      <c r="L1944" s="34" t="s">
        <v>96</v>
      </c>
      <c r="M1944" s="34" t="s">
        <v>5817</v>
      </c>
      <c r="N1944" s="34" t="s">
        <v>227</v>
      </c>
      <c r="O1944" s="38"/>
      <c r="P1944" s="34"/>
      <c r="Q1944" s="34"/>
      <c r="R1944" s="284"/>
      <c r="S1944" s="285"/>
      <c r="T1944" s="38"/>
      <c r="U1944" s="38"/>
      <c r="V1944" s="42"/>
      <c r="W1944" s="38"/>
      <c r="X1944" s="43"/>
      <c r="Y1944" s="271"/>
      <c r="Z1944" s="271"/>
      <c r="AA1944" s="271"/>
      <c r="AB1944" s="271"/>
    </row>
    <row r="1945" spans="1:28" ht="16">
      <c r="A1945" s="34">
        <f t="shared" si="44"/>
        <v>644</v>
      </c>
      <c r="B1945" s="279">
        <v>45975</v>
      </c>
      <c r="C1945" s="34" t="s">
        <v>6397</v>
      </c>
      <c r="D1945" s="306"/>
      <c r="E1945" s="34" t="s">
        <v>6304</v>
      </c>
      <c r="F1945" s="144"/>
      <c r="G1945" s="144"/>
      <c r="H1945" s="144"/>
      <c r="I1945" s="245" t="s">
        <v>26</v>
      </c>
      <c r="J1945" s="245" t="s">
        <v>38</v>
      </c>
      <c r="K1945" s="245" t="s">
        <v>388</v>
      </c>
      <c r="L1945" s="34" t="s">
        <v>107</v>
      </c>
      <c r="M1945" s="34" t="s">
        <v>161</v>
      </c>
      <c r="N1945" s="34" t="s">
        <v>227</v>
      </c>
      <c r="O1945" s="38" t="s">
        <v>697</v>
      </c>
      <c r="P1945" s="34"/>
      <c r="Q1945" s="34"/>
      <c r="R1945" s="284"/>
      <c r="S1945" s="285"/>
      <c r="T1945" s="38"/>
      <c r="U1945" s="38"/>
      <c r="V1945" s="42"/>
      <c r="W1945" s="38"/>
      <c r="X1945" s="43"/>
      <c r="Y1945" s="271"/>
      <c r="Z1945" s="271"/>
      <c r="AA1945" s="271"/>
      <c r="AB1945" s="271"/>
    </row>
    <row r="1946" spans="1:28" ht="17">
      <c r="A1946" s="34">
        <f t="shared" si="44"/>
        <v>645</v>
      </c>
      <c r="B1946" s="279">
        <v>45976</v>
      </c>
      <c r="C1946" s="34" t="s">
        <v>6398</v>
      </c>
      <c r="D1946" s="280"/>
      <c r="E1946" s="34"/>
      <c r="F1946" s="144"/>
      <c r="G1946" s="144"/>
      <c r="H1946" s="144"/>
      <c r="I1946" s="245" t="s">
        <v>48</v>
      </c>
      <c r="J1946" s="245" t="s">
        <v>27</v>
      </c>
      <c r="K1946" s="245" t="s">
        <v>388</v>
      </c>
      <c r="L1946" s="34" t="s">
        <v>29</v>
      </c>
      <c r="M1946" s="34" t="s">
        <v>91</v>
      </c>
      <c r="N1946" s="34" t="s">
        <v>227</v>
      </c>
      <c r="O1946" s="38" t="s">
        <v>32</v>
      </c>
      <c r="P1946" s="34"/>
      <c r="Q1946" s="34"/>
      <c r="R1946" s="284" t="s">
        <v>5027</v>
      </c>
      <c r="S1946" s="285"/>
      <c r="T1946" s="38"/>
      <c r="U1946" s="38"/>
      <c r="V1946" s="286"/>
      <c r="W1946" s="38"/>
      <c r="X1946" s="43"/>
      <c r="Y1946" s="271"/>
      <c r="Z1946" s="271"/>
      <c r="AA1946" s="271"/>
      <c r="AB1946" s="271"/>
    </row>
    <row r="1947" spans="1:28" ht="17">
      <c r="A1947" s="34">
        <f t="shared" si="44"/>
        <v>646</v>
      </c>
      <c r="B1947" s="279">
        <v>45976</v>
      </c>
      <c r="C1947" s="34" t="s">
        <v>5275</v>
      </c>
      <c r="D1947" s="280"/>
      <c r="E1947" s="34" t="s">
        <v>6399</v>
      </c>
      <c r="F1947" s="144"/>
      <c r="G1947" s="144"/>
      <c r="H1947" s="144"/>
      <c r="I1947" s="245" t="s">
        <v>26</v>
      </c>
      <c r="J1947" s="245" t="s">
        <v>27</v>
      </c>
      <c r="K1947" s="245" t="s">
        <v>388</v>
      </c>
      <c r="L1947" s="34" t="s">
        <v>29</v>
      </c>
      <c r="M1947" s="34" t="s">
        <v>91</v>
      </c>
      <c r="N1947" s="34" t="s">
        <v>227</v>
      </c>
      <c r="O1947" s="38" t="s">
        <v>697</v>
      </c>
      <c r="P1947" s="34"/>
      <c r="Q1947" s="34"/>
      <c r="R1947" s="284" t="s">
        <v>5769</v>
      </c>
      <c r="S1947" s="285"/>
      <c r="T1947" s="38"/>
      <c r="U1947" s="38"/>
      <c r="V1947" s="42"/>
      <c r="W1947" s="38"/>
      <c r="X1947" s="43"/>
      <c r="Y1947" s="271"/>
      <c r="Z1947" s="271"/>
      <c r="AA1947" s="271"/>
      <c r="AB1947" s="271"/>
    </row>
    <row r="1948" spans="1:28" ht="17">
      <c r="A1948" s="34">
        <f t="shared" si="44"/>
        <v>647</v>
      </c>
      <c r="B1948" s="279">
        <v>45976</v>
      </c>
      <c r="C1948" s="34" t="s">
        <v>6400</v>
      </c>
      <c r="D1948" s="280"/>
      <c r="E1948" s="34" t="s">
        <v>6323</v>
      </c>
      <c r="F1948" s="144"/>
      <c r="G1948" s="144"/>
      <c r="H1948" s="144"/>
      <c r="I1948" s="245" t="s">
        <v>26</v>
      </c>
      <c r="J1948" s="245" t="s">
        <v>27</v>
      </c>
      <c r="K1948" s="245" t="s">
        <v>388</v>
      </c>
      <c r="L1948" s="34" t="s">
        <v>29</v>
      </c>
      <c r="M1948" s="34" t="s">
        <v>203</v>
      </c>
      <c r="N1948" s="34" t="s">
        <v>227</v>
      </c>
      <c r="O1948" s="38" t="s">
        <v>4264</v>
      </c>
      <c r="P1948" s="34"/>
      <c r="Q1948" s="49"/>
      <c r="R1948" s="284" t="s">
        <v>4508</v>
      </c>
      <c r="S1948" s="285"/>
      <c r="T1948" s="38"/>
      <c r="U1948" s="38"/>
      <c r="V1948" s="42"/>
      <c r="W1948" s="38"/>
      <c r="X1948" s="43"/>
      <c r="Y1948" s="271"/>
      <c r="Z1948" s="271"/>
      <c r="AA1948" s="271"/>
      <c r="AB1948" s="271"/>
    </row>
    <row r="1949" spans="1:28" ht="17">
      <c r="A1949" s="34">
        <f t="shared" si="44"/>
        <v>648</v>
      </c>
      <c r="B1949" s="279">
        <v>45976</v>
      </c>
      <c r="C1949" s="34" t="s">
        <v>6401</v>
      </c>
      <c r="D1949" s="280"/>
      <c r="E1949" s="34" t="s">
        <v>6402</v>
      </c>
      <c r="F1949" s="144"/>
      <c r="G1949" s="144"/>
      <c r="H1949" s="144"/>
      <c r="I1949" s="245" t="s">
        <v>26</v>
      </c>
      <c r="J1949" s="245" t="s">
        <v>27</v>
      </c>
      <c r="K1949" s="245" t="s">
        <v>388</v>
      </c>
      <c r="L1949" s="34" t="s">
        <v>29</v>
      </c>
      <c r="M1949" s="34" t="s">
        <v>91</v>
      </c>
      <c r="N1949" s="34" t="s">
        <v>234</v>
      </c>
      <c r="O1949" s="38" t="s">
        <v>32</v>
      </c>
      <c r="P1949" s="34" t="s">
        <v>220</v>
      </c>
      <c r="Q1949" s="44">
        <v>45985</v>
      </c>
      <c r="R1949" s="284" t="s">
        <v>4344</v>
      </c>
      <c r="S1949" s="285"/>
      <c r="T1949" s="38" t="s">
        <v>32</v>
      </c>
      <c r="U1949" s="38" t="s">
        <v>44</v>
      </c>
      <c r="V1949" s="286">
        <v>5180000</v>
      </c>
      <c r="W1949" s="38" t="s">
        <v>27</v>
      </c>
      <c r="X1949" s="43"/>
      <c r="Y1949" s="271"/>
      <c r="Z1949" s="271"/>
      <c r="AA1949" s="271"/>
      <c r="AB1949" s="271"/>
    </row>
    <row r="1950" spans="1:28" ht="17">
      <c r="A1950" s="34">
        <f t="shared" si="44"/>
        <v>649</v>
      </c>
      <c r="B1950" s="279">
        <v>45976</v>
      </c>
      <c r="C1950" s="34" t="s">
        <v>6403</v>
      </c>
      <c r="D1950" s="280"/>
      <c r="E1950" s="34"/>
      <c r="F1950" s="144"/>
      <c r="G1950" s="144"/>
      <c r="H1950" s="144"/>
      <c r="I1950" s="245" t="s">
        <v>48</v>
      </c>
      <c r="J1950" s="245" t="s">
        <v>38</v>
      </c>
      <c r="K1950" s="245" t="s">
        <v>388</v>
      </c>
      <c r="L1950" s="34" t="s">
        <v>29</v>
      </c>
      <c r="M1950" s="34" t="s">
        <v>303</v>
      </c>
      <c r="N1950" s="34" t="s">
        <v>234</v>
      </c>
      <c r="O1950" s="38" t="s">
        <v>4264</v>
      </c>
      <c r="P1950" s="34"/>
      <c r="Q1950" s="34"/>
      <c r="R1950" s="284" t="s">
        <v>4364</v>
      </c>
      <c r="S1950" s="285"/>
      <c r="T1950" s="38"/>
      <c r="U1950" s="38"/>
      <c r="V1950" s="42"/>
      <c r="W1950" s="38"/>
      <c r="X1950" s="43"/>
      <c r="Y1950" s="271"/>
      <c r="Z1950" s="271"/>
      <c r="AA1950" s="271"/>
      <c r="AB1950" s="271"/>
    </row>
    <row r="1951" spans="1:28" ht="16">
      <c r="A1951" s="131">
        <f t="shared" si="44"/>
        <v>650</v>
      </c>
      <c r="B1951" s="316">
        <v>45976</v>
      </c>
      <c r="C1951" s="131" t="s">
        <v>6404</v>
      </c>
      <c r="D1951" s="321"/>
      <c r="E1951" s="131"/>
      <c r="F1951" s="154"/>
      <c r="G1951" s="154"/>
      <c r="H1951" s="154"/>
      <c r="I1951" s="376" t="s">
        <v>26</v>
      </c>
      <c r="J1951" s="376" t="s">
        <v>38</v>
      </c>
      <c r="K1951" s="376" t="s">
        <v>388</v>
      </c>
      <c r="L1951" s="131" t="s">
        <v>107</v>
      </c>
      <c r="M1951" s="131" t="s">
        <v>81</v>
      </c>
      <c r="N1951" s="131" t="s">
        <v>234</v>
      </c>
      <c r="O1951" s="133" t="s">
        <v>32</v>
      </c>
      <c r="P1951" s="131"/>
      <c r="Q1951" s="131"/>
      <c r="R1951" s="328"/>
      <c r="S1951" s="302"/>
      <c r="T1951" s="133"/>
      <c r="U1951" s="133"/>
      <c r="V1951" s="318"/>
      <c r="W1951" s="133"/>
      <c r="X1951" s="319"/>
      <c r="Y1951" s="320"/>
      <c r="Z1951" s="320"/>
      <c r="AA1951" s="320"/>
      <c r="AB1951" s="320"/>
    </row>
    <row r="1952" spans="1:28" ht="17">
      <c r="A1952" s="34">
        <f t="shared" si="44"/>
        <v>651</v>
      </c>
      <c r="B1952" s="279">
        <v>45976</v>
      </c>
      <c r="C1952" s="34" t="s">
        <v>697</v>
      </c>
      <c r="D1952" s="280"/>
      <c r="E1952" s="34"/>
      <c r="F1952" s="144"/>
      <c r="G1952" s="144"/>
      <c r="H1952" s="144"/>
      <c r="I1952" s="245" t="s">
        <v>48</v>
      </c>
      <c r="J1952" s="245" t="s">
        <v>27</v>
      </c>
      <c r="K1952" s="245" t="s">
        <v>388</v>
      </c>
      <c r="L1952" s="34" t="s">
        <v>29</v>
      </c>
      <c r="M1952" s="34" t="s">
        <v>229</v>
      </c>
      <c r="N1952" s="34" t="s">
        <v>227</v>
      </c>
      <c r="O1952" s="38" t="s">
        <v>697</v>
      </c>
      <c r="P1952" s="34"/>
      <c r="Q1952" s="34"/>
      <c r="R1952" s="284" t="s">
        <v>4364</v>
      </c>
      <c r="S1952" s="285"/>
      <c r="T1952" s="38"/>
      <c r="U1952" s="38"/>
      <c r="V1952" s="42"/>
      <c r="W1952" s="38"/>
      <c r="X1952" s="43"/>
      <c r="Y1952" s="271"/>
      <c r="Z1952" s="271"/>
      <c r="AA1952" s="271"/>
      <c r="AB1952" s="271"/>
    </row>
    <row r="1953" spans="1:28" ht="17">
      <c r="A1953" s="34">
        <f t="shared" si="44"/>
        <v>652</v>
      </c>
      <c r="B1953" s="279">
        <v>45976</v>
      </c>
      <c r="C1953" s="34" t="s">
        <v>6405</v>
      </c>
      <c r="D1953" s="280"/>
      <c r="E1953" s="34" t="s">
        <v>4899</v>
      </c>
      <c r="F1953" s="144"/>
      <c r="G1953" s="144"/>
      <c r="H1953" s="144"/>
      <c r="I1953" s="245" t="s">
        <v>26</v>
      </c>
      <c r="J1953" s="245" t="s">
        <v>27</v>
      </c>
      <c r="K1953" s="245" t="s">
        <v>388</v>
      </c>
      <c r="L1953" s="34" t="s">
        <v>107</v>
      </c>
      <c r="M1953" s="34" t="s">
        <v>2244</v>
      </c>
      <c r="N1953" s="34" t="s">
        <v>227</v>
      </c>
      <c r="O1953" s="38" t="s">
        <v>32</v>
      </c>
      <c r="P1953" s="34"/>
      <c r="Q1953" s="34"/>
      <c r="R1953" s="284" t="s">
        <v>4364</v>
      </c>
      <c r="S1953" s="285" t="s">
        <v>6406</v>
      </c>
      <c r="T1953" s="38"/>
      <c r="U1953" s="38"/>
      <c r="V1953" s="286"/>
      <c r="W1953" s="38"/>
      <c r="X1953" s="43"/>
      <c r="Y1953" s="271"/>
      <c r="Z1953" s="271"/>
      <c r="AA1953" s="271"/>
      <c r="AB1953" s="271"/>
    </row>
    <row r="1954" spans="1:28" ht="17">
      <c r="A1954" s="34">
        <f t="shared" si="44"/>
        <v>653</v>
      </c>
      <c r="B1954" s="279">
        <v>45976</v>
      </c>
      <c r="C1954" s="34" t="s">
        <v>6407</v>
      </c>
      <c r="D1954" s="280"/>
      <c r="E1954" s="34"/>
      <c r="F1954" s="144"/>
      <c r="G1954" s="144"/>
      <c r="H1954" s="144"/>
      <c r="I1954" s="245" t="s">
        <v>48</v>
      </c>
      <c r="J1954" s="245" t="s">
        <v>27</v>
      </c>
      <c r="K1954" s="245" t="s">
        <v>388</v>
      </c>
      <c r="L1954" s="34" t="s">
        <v>29</v>
      </c>
      <c r="M1954" s="34" t="s">
        <v>91</v>
      </c>
      <c r="N1954" s="34" t="s">
        <v>227</v>
      </c>
      <c r="O1954" s="38" t="s">
        <v>4264</v>
      </c>
      <c r="P1954" s="34"/>
      <c r="Q1954" s="34"/>
      <c r="R1954" s="284" t="s">
        <v>4364</v>
      </c>
      <c r="S1954" s="285"/>
      <c r="T1954" s="38"/>
      <c r="U1954" s="38"/>
      <c r="V1954" s="42"/>
      <c r="W1954" s="38"/>
      <c r="X1954" s="43"/>
      <c r="Y1954" s="271"/>
      <c r="Z1954" s="271"/>
      <c r="AA1954" s="271"/>
      <c r="AB1954" s="271"/>
    </row>
    <row r="1955" spans="1:28" ht="17">
      <c r="A1955" s="34">
        <f t="shared" si="44"/>
        <v>654</v>
      </c>
      <c r="B1955" s="279">
        <v>45976</v>
      </c>
      <c r="C1955" s="34" t="s">
        <v>6408</v>
      </c>
      <c r="D1955" s="280"/>
      <c r="E1955" s="34"/>
      <c r="F1955" s="144"/>
      <c r="G1955" s="144"/>
      <c r="H1955" s="144"/>
      <c r="I1955" s="245" t="s">
        <v>26</v>
      </c>
      <c r="J1955" s="245" t="s">
        <v>27</v>
      </c>
      <c r="K1955" s="245" t="s">
        <v>388</v>
      </c>
      <c r="L1955" s="34" t="s">
        <v>29</v>
      </c>
      <c r="M1955" s="34" t="s">
        <v>91</v>
      </c>
      <c r="N1955" s="34" t="s">
        <v>234</v>
      </c>
      <c r="O1955" s="38" t="s">
        <v>697</v>
      </c>
      <c r="P1955" s="34"/>
      <c r="Q1955" s="34"/>
      <c r="R1955" s="284" t="s">
        <v>4364</v>
      </c>
      <c r="S1955" s="285"/>
      <c r="T1955" s="38"/>
      <c r="U1955" s="38"/>
      <c r="V1955" s="42"/>
      <c r="W1955" s="38"/>
      <c r="X1955" s="43"/>
      <c r="Y1955" s="271"/>
      <c r="Z1955" s="271"/>
      <c r="AA1955" s="271"/>
      <c r="AB1955" s="271"/>
    </row>
    <row r="1956" spans="1:28" ht="17">
      <c r="A1956" s="34">
        <f t="shared" si="44"/>
        <v>655</v>
      </c>
      <c r="B1956" s="279">
        <v>45976</v>
      </c>
      <c r="C1956" s="34" t="s">
        <v>133</v>
      </c>
      <c r="D1956" s="280"/>
      <c r="E1956" s="34"/>
      <c r="F1956" s="144"/>
      <c r="G1956" s="144"/>
      <c r="H1956" s="144"/>
      <c r="I1956" s="245" t="s">
        <v>26</v>
      </c>
      <c r="J1956" s="245" t="s">
        <v>27</v>
      </c>
      <c r="K1956" s="245" t="s">
        <v>388</v>
      </c>
      <c r="L1956" s="34" t="s">
        <v>29</v>
      </c>
      <c r="M1956" s="34" t="s">
        <v>91</v>
      </c>
      <c r="N1956" s="34" t="s">
        <v>227</v>
      </c>
      <c r="O1956" s="38"/>
      <c r="P1956" s="34"/>
      <c r="Q1956" s="34"/>
      <c r="R1956" s="284"/>
      <c r="S1956" s="285" t="s">
        <v>379</v>
      </c>
      <c r="T1956" s="38"/>
      <c r="U1956" s="38"/>
      <c r="V1956" s="42"/>
      <c r="W1956" s="38"/>
      <c r="X1956" s="43"/>
      <c r="Y1956" s="136"/>
      <c r="Z1956" s="136"/>
      <c r="AA1956" s="136"/>
      <c r="AB1956" s="136"/>
    </row>
    <row r="1957" spans="1:28" ht="17">
      <c r="A1957" s="34">
        <f t="shared" si="44"/>
        <v>656</v>
      </c>
      <c r="B1957" s="279">
        <v>45976</v>
      </c>
      <c r="C1957" s="34" t="s">
        <v>6409</v>
      </c>
      <c r="D1957" s="280"/>
      <c r="E1957" s="34"/>
      <c r="F1957" s="144"/>
      <c r="G1957" s="144"/>
      <c r="H1957" s="144"/>
      <c r="I1957" s="245" t="s">
        <v>26</v>
      </c>
      <c r="J1957" s="245" t="s">
        <v>27</v>
      </c>
      <c r="K1957" s="245" t="s">
        <v>388</v>
      </c>
      <c r="L1957" s="34" t="s">
        <v>29</v>
      </c>
      <c r="M1957" s="34" t="s">
        <v>203</v>
      </c>
      <c r="N1957" s="34" t="s">
        <v>227</v>
      </c>
      <c r="O1957" s="38" t="s">
        <v>4264</v>
      </c>
      <c r="P1957" s="34"/>
      <c r="Q1957" s="34"/>
      <c r="R1957" s="284" t="s">
        <v>4508</v>
      </c>
      <c r="S1957" s="285"/>
      <c r="T1957" s="38"/>
      <c r="U1957" s="38"/>
      <c r="V1957" s="42"/>
      <c r="W1957" s="38"/>
      <c r="X1957" s="43"/>
      <c r="Y1957" s="271"/>
      <c r="Z1957" s="271"/>
      <c r="AA1957" s="271"/>
      <c r="AB1957" s="271"/>
    </row>
    <row r="1958" spans="1:28" ht="16">
      <c r="A1958" s="34">
        <f t="shared" si="44"/>
        <v>657</v>
      </c>
      <c r="B1958" s="279">
        <v>45976</v>
      </c>
      <c r="C1958" s="34" t="s">
        <v>232</v>
      </c>
      <c r="D1958" s="84"/>
      <c r="E1958" s="245" t="s">
        <v>5778</v>
      </c>
      <c r="F1958" s="144"/>
      <c r="G1958" s="144"/>
      <c r="H1958" s="144"/>
      <c r="I1958" s="245" t="s">
        <v>26</v>
      </c>
      <c r="J1958" s="245" t="s">
        <v>27</v>
      </c>
      <c r="K1958" s="245" t="s">
        <v>388</v>
      </c>
      <c r="L1958" s="34" t="s">
        <v>29</v>
      </c>
      <c r="M1958" s="34" t="s">
        <v>203</v>
      </c>
      <c r="N1958" s="34" t="s">
        <v>389</v>
      </c>
      <c r="O1958" s="38"/>
      <c r="P1958" s="34"/>
      <c r="Q1958" s="34"/>
      <c r="R1958" s="284"/>
      <c r="S1958" s="285"/>
      <c r="T1958" s="38"/>
      <c r="U1958" s="38"/>
      <c r="V1958" s="42"/>
      <c r="W1958" s="38"/>
      <c r="X1958" s="43"/>
      <c r="Y1958" s="271"/>
      <c r="Z1958" s="271"/>
      <c r="AA1958" s="271"/>
      <c r="AB1958" s="271"/>
    </row>
    <row r="1959" spans="1:28" ht="16">
      <c r="A1959" s="34">
        <f t="shared" si="44"/>
        <v>658</v>
      </c>
      <c r="B1959" s="279">
        <v>45976</v>
      </c>
      <c r="C1959" s="34" t="s">
        <v>6410</v>
      </c>
      <c r="D1959" s="280"/>
      <c r="E1959" s="34" t="s">
        <v>5884</v>
      </c>
      <c r="F1959" s="144"/>
      <c r="G1959" s="144"/>
      <c r="H1959" s="144"/>
      <c r="I1959" s="245" t="s">
        <v>26</v>
      </c>
      <c r="J1959" s="245" t="s">
        <v>38</v>
      </c>
      <c r="K1959" s="245" t="s">
        <v>388</v>
      </c>
      <c r="L1959" s="34" t="s">
        <v>107</v>
      </c>
      <c r="M1959" s="34" t="s">
        <v>161</v>
      </c>
      <c r="N1959" s="34" t="s">
        <v>389</v>
      </c>
      <c r="O1959" s="38"/>
      <c r="P1959" s="34"/>
      <c r="Q1959" s="34"/>
      <c r="R1959" s="284"/>
      <c r="S1959" s="285"/>
      <c r="T1959" s="38"/>
      <c r="U1959" s="38"/>
      <c r="V1959" s="42"/>
      <c r="W1959" s="38"/>
      <c r="X1959" s="43"/>
      <c r="Y1959" s="271"/>
      <c r="Z1959" s="271"/>
      <c r="AA1959" s="271"/>
      <c r="AB1959" s="271"/>
    </row>
    <row r="1960" spans="1:28" ht="16">
      <c r="A1960" s="34">
        <f t="shared" si="44"/>
        <v>659</v>
      </c>
      <c r="B1960" s="279">
        <v>45976</v>
      </c>
      <c r="C1960" s="34" t="s">
        <v>6411</v>
      </c>
      <c r="D1960" s="280"/>
      <c r="E1960" s="34" t="s">
        <v>6412</v>
      </c>
      <c r="F1960" s="144"/>
      <c r="G1960" s="144"/>
      <c r="H1960" s="144"/>
      <c r="I1960" s="245" t="s">
        <v>26</v>
      </c>
      <c r="J1960" s="245" t="s">
        <v>27</v>
      </c>
      <c r="K1960" s="245" t="s">
        <v>388</v>
      </c>
      <c r="L1960" s="34" t="s">
        <v>29</v>
      </c>
      <c r="M1960" s="34" t="s">
        <v>91</v>
      </c>
      <c r="N1960" s="34" t="s">
        <v>389</v>
      </c>
      <c r="O1960" s="38"/>
      <c r="P1960" s="34"/>
      <c r="Q1960" s="34"/>
      <c r="R1960" s="284"/>
      <c r="S1960" s="285"/>
      <c r="T1960" s="38"/>
      <c r="U1960" s="38"/>
      <c r="V1960" s="42"/>
      <c r="W1960" s="38"/>
      <c r="X1960" s="43"/>
      <c r="Y1960" s="271"/>
      <c r="Z1960" s="271"/>
      <c r="AA1960" s="271"/>
      <c r="AB1960" s="271"/>
    </row>
    <row r="1961" spans="1:28" ht="16">
      <c r="A1961" s="34">
        <f t="shared" si="44"/>
        <v>660</v>
      </c>
      <c r="B1961" s="279">
        <v>45976</v>
      </c>
      <c r="C1961" s="34" t="s">
        <v>6413</v>
      </c>
      <c r="D1961" s="280"/>
      <c r="E1961" s="34" t="s">
        <v>6414</v>
      </c>
      <c r="F1961" s="144"/>
      <c r="G1961" s="144"/>
      <c r="H1961" s="144"/>
      <c r="I1961" s="245" t="s">
        <v>26</v>
      </c>
      <c r="J1961" s="245" t="s">
        <v>27</v>
      </c>
      <c r="K1961" s="245" t="s">
        <v>388</v>
      </c>
      <c r="L1961" s="34" t="s">
        <v>29</v>
      </c>
      <c r="M1961" s="34" t="s">
        <v>91</v>
      </c>
      <c r="N1961" s="34" t="s">
        <v>389</v>
      </c>
      <c r="O1961" s="38"/>
      <c r="P1961" s="34"/>
      <c r="Q1961" s="34"/>
      <c r="R1961" s="284"/>
      <c r="S1961" s="285"/>
      <c r="T1961" s="38"/>
      <c r="U1961" s="38"/>
      <c r="V1961" s="42"/>
      <c r="W1961" s="38"/>
      <c r="X1961" s="43"/>
      <c r="Y1961" s="271"/>
      <c r="Z1961" s="271"/>
      <c r="AA1961" s="271"/>
      <c r="AB1961" s="271"/>
    </row>
    <row r="1962" spans="1:28" ht="16">
      <c r="A1962" s="34">
        <f t="shared" si="44"/>
        <v>661</v>
      </c>
      <c r="B1962" s="279">
        <v>45976</v>
      </c>
      <c r="C1962" s="34" t="s">
        <v>6308</v>
      </c>
      <c r="D1962" s="280"/>
      <c r="E1962" s="34" t="s">
        <v>6141</v>
      </c>
      <c r="F1962" s="144"/>
      <c r="G1962" s="144"/>
      <c r="H1962" s="144"/>
      <c r="I1962" s="245" t="s">
        <v>26</v>
      </c>
      <c r="J1962" s="245" t="s">
        <v>38</v>
      </c>
      <c r="K1962" s="245" t="s">
        <v>388</v>
      </c>
      <c r="L1962" s="34" t="s">
        <v>107</v>
      </c>
      <c r="M1962" s="34" t="s">
        <v>161</v>
      </c>
      <c r="N1962" s="34" t="s">
        <v>389</v>
      </c>
      <c r="O1962" s="38"/>
      <c r="P1962" s="34"/>
      <c r="Q1962" s="34"/>
      <c r="R1962" s="284"/>
      <c r="S1962" s="285"/>
      <c r="T1962" s="38"/>
      <c r="U1962" s="38"/>
      <c r="V1962" s="42"/>
      <c r="W1962" s="38"/>
      <c r="X1962" s="43"/>
      <c r="Y1962" s="271"/>
      <c r="Z1962" s="271"/>
      <c r="AA1962" s="271"/>
      <c r="AB1962" s="271"/>
    </row>
    <row r="1963" spans="1:28" ht="16">
      <c r="A1963" s="34">
        <f t="shared" si="44"/>
        <v>662</v>
      </c>
      <c r="B1963" s="279">
        <v>45976</v>
      </c>
      <c r="C1963" s="34" t="s">
        <v>6415</v>
      </c>
      <c r="D1963" s="280"/>
      <c r="E1963" s="34" t="s">
        <v>4899</v>
      </c>
      <c r="F1963" s="144"/>
      <c r="G1963" s="144"/>
      <c r="H1963" s="144"/>
      <c r="I1963" s="245" t="s">
        <v>26</v>
      </c>
      <c r="J1963" s="245"/>
      <c r="K1963" s="245" t="s">
        <v>390</v>
      </c>
      <c r="L1963" s="34" t="s">
        <v>29</v>
      </c>
      <c r="M1963" s="34"/>
      <c r="N1963" s="34" t="s">
        <v>347</v>
      </c>
      <c r="O1963" s="38"/>
      <c r="P1963" s="34"/>
      <c r="Q1963" s="34"/>
      <c r="R1963" s="284"/>
      <c r="S1963" s="285"/>
      <c r="T1963" s="38"/>
      <c r="U1963" s="38"/>
      <c r="V1963" s="42"/>
      <c r="W1963" s="38"/>
      <c r="X1963" s="43"/>
      <c r="Y1963" s="271"/>
      <c r="Z1963" s="271"/>
      <c r="AA1963" s="271"/>
      <c r="AB1963" s="271"/>
    </row>
    <row r="1964" spans="1:28" ht="16">
      <c r="A1964" s="34">
        <f t="shared" si="44"/>
        <v>663</v>
      </c>
      <c r="B1964" s="279">
        <v>45976</v>
      </c>
      <c r="C1964" s="34" t="s">
        <v>6416</v>
      </c>
      <c r="D1964" s="280"/>
      <c r="E1964" s="34" t="s">
        <v>5737</v>
      </c>
      <c r="F1964" s="144"/>
      <c r="G1964" s="144"/>
      <c r="H1964" s="144"/>
      <c r="I1964" s="245" t="s">
        <v>26</v>
      </c>
      <c r="J1964" s="245" t="s">
        <v>27</v>
      </c>
      <c r="K1964" s="245" t="s">
        <v>390</v>
      </c>
      <c r="L1964" s="34" t="s">
        <v>29</v>
      </c>
      <c r="M1964" s="34" t="s">
        <v>91</v>
      </c>
      <c r="N1964" s="34" t="s">
        <v>221</v>
      </c>
      <c r="O1964" s="38"/>
      <c r="P1964" s="34"/>
      <c r="Q1964" s="34"/>
      <c r="R1964" s="284"/>
      <c r="S1964" s="285"/>
      <c r="T1964" s="38"/>
      <c r="U1964" s="38"/>
      <c r="V1964" s="42"/>
      <c r="W1964" s="38"/>
      <c r="X1964" s="43"/>
      <c r="Y1964" s="271"/>
      <c r="Z1964" s="271"/>
      <c r="AA1964" s="271"/>
      <c r="AB1964" s="271"/>
    </row>
    <row r="1965" spans="1:28" ht="17">
      <c r="A1965" s="34">
        <f t="shared" si="44"/>
        <v>664</v>
      </c>
      <c r="B1965" s="279">
        <v>45976</v>
      </c>
      <c r="C1965" s="404" t="s">
        <v>3484</v>
      </c>
      <c r="D1965" s="280"/>
      <c r="E1965" s="34" t="s">
        <v>5737</v>
      </c>
      <c r="F1965" s="144"/>
      <c r="G1965" s="144"/>
      <c r="H1965" s="144"/>
      <c r="I1965" s="245" t="s">
        <v>26</v>
      </c>
      <c r="J1965" s="245" t="s">
        <v>27</v>
      </c>
      <c r="K1965" s="245" t="s">
        <v>390</v>
      </c>
      <c r="L1965" s="34" t="s">
        <v>29</v>
      </c>
      <c r="M1965" s="34" t="s">
        <v>203</v>
      </c>
      <c r="N1965" s="34" t="s">
        <v>227</v>
      </c>
      <c r="O1965" s="38" t="s">
        <v>32</v>
      </c>
      <c r="P1965" s="34"/>
      <c r="Q1965" s="55"/>
      <c r="R1965" s="284" t="s">
        <v>5182</v>
      </c>
      <c r="S1965" s="285" t="s">
        <v>6417</v>
      </c>
      <c r="T1965" s="38"/>
      <c r="U1965" s="38"/>
      <c r="V1965" s="286"/>
      <c r="W1965" s="38"/>
      <c r="X1965" s="43"/>
      <c r="Y1965" s="271"/>
      <c r="Z1965" s="271"/>
      <c r="AA1965" s="271"/>
      <c r="AB1965" s="271"/>
    </row>
    <row r="1966" spans="1:28" ht="16">
      <c r="A1966" s="34">
        <f t="shared" si="44"/>
        <v>665</v>
      </c>
      <c r="B1966" s="279">
        <v>45976</v>
      </c>
      <c r="C1966" s="34" t="s">
        <v>6418</v>
      </c>
      <c r="D1966" s="280"/>
      <c r="E1966" s="34" t="s">
        <v>6312</v>
      </c>
      <c r="F1966" s="144"/>
      <c r="G1966" s="144"/>
      <c r="H1966" s="144"/>
      <c r="I1966" s="245" t="s">
        <v>26</v>
      </c>
      <c r="J1966" s="245" t="s">
        <v>38</v>
      </c>
      <c r="K1966" s="245" t="s">
        <v>390</v>
      </c>
      <c r="L1966" s="34" t="s">
        <v>107</v>
      </c>
      <c r="M1966" s="34" t="s">
        <v>303</v>
      </c>
      <c r="N1966" s="34" t="s">
        <v>389</v>
      </c>
      <c r="O1966" s="38"/>
      <c r="P1966" s="34"/>
      <c r="Q1966" s="34"/>
      <c r="R1966" s="284"/>
      <c r="S1966" s="285"/>
      <c r="T1966" s="38"/>
      <c r="U1966" s="38"/>
      <c r="V1966" s="42"/>
      <c r="W1966" s="38"/>
      <c r="X1966" s="43"/>
      <c r="Y1966" s="271"/>
      <c r="Z1966" s="271"/>
      <c r="AA1966" s="271"/>
      <c r="AB1966" s="271"/>
    </row>
    <row r="1967" spans="1:28" ht="17">
      <c r="A1967" s="34">
        <f t="shared" si="44"/>
        <v>666</v>
      </c>
      <c r="B1967" s="279">
        <v>45976</v>
      </c>
      <c r="C1967" s="34" t="s">
        <v>6419</v>
      </c>
      <c r="D1967" s="280"/>
      <c r="E1967" s="34"/>
      <c r="F1967" s="144"/>
      <c r="G1967" s="144"/>
      <c r="H1967" s="144"/>
      <c r="I1967" s="245" t="s">
        <v>48</v>
      </c>
      <c r="J1967" s="245" t="s">
        <v>27</v>
      </c>
      <c r="K1967" s="245" t="s">
        <v>390</v>
      </c>
      <c r="L1967" s="34" t="s">
        <v>29</v>
      </c>
      <c r="M1967" s="34" t="s">
        <v>91</v>
      </c>
      <c r="N1967" s="34" t="s">
        <v>234</v>
      </c>
      <c r="O1967" s="38" t="s">
        <v>697</v>
      </c>
      <c r="P1967" s="34"/>
      <c r="Q1967" s="34"/>
      <c r="R1967" s="284" t="s">
        <v>4508</v>
      </c>
      <c r="S1967" s="285"/>
      <c r="T1967" s="38"/>
      <c r="U1967" s="38"/>
      <c r="V1967" s="42"/>
      <c r="W1967" s="38"/>
      <c r="X1967" s="43"/>
      <c r="Y1967" s="271"/>
      <c r="Z1967" s="271"/>
      <c r="AA1967" s="271"/>
      <c r="AB1967" s="271"/>
    </row>
    <row r="1968" spans="1:28" ht="17">
      <c r="A1968" s="34">
        <f t="shared" si="44"/>
        <v>667</v>
      </c>
      <c r="B1968" s="279">
        <v>45976</v>
      </c>
      <c r="C1968" s="34" t="s">
        <v>317</v>
      </c>
      <c r="D1968" s="280"/>
      <c r="E1968" s="34" t="s">
        <v>5632</v>
      </c>
      <c r="F1968" s="144"/>
      <c r="G1968" s="144"/>
      <c r="H1968" s="144"/>
      <c r="I1968" s="245" t="s">
        <v>26</v>
      </c>
      <c r="J1968" s="245" t="s">
        <v>38</v>
      </c>
      <c r="K1968" s="245" t="s">
        <v>390</v>
      </c>
      <c r="L1968" s="34" t="s">
        <v>107</v>
      </c>
      <c r="M1968" s="34" t="s">
        <v>161</v>
      </c>
      <c r="N1968" s="34" t="s">
        <v>234</v>
      </c>
      <c r="O1968" s="38" t="s">
        <v>4264</v>
      </c>
      <c r="P1968" s="34"/>
      <c r="Q1968" s="34"/>
      <c r="R1968" s="284" t="s">
        <v>4939</v>
      </c>
      <c r="S1968" s="285" t="s">
        <v>6420</v>
      </c>
      <c r="T1968" s="38"/>
      <c r="U1968" s="38"/>
      <c r="V1968" s="42"/>
      <c r="W1968" s="38"/>
      <c r="X1968" s="43"/>
      <c r="Y1968" s="271"/>
      <c r="Z1968" s="271"/>
      <c r="AA1968" s="271"/>
      <c r="AB1968" s="271"/>
    </row>
    <row r="1969" spans="1:28" ht="17">
      <c r="A1969" s="34">
        <f>A1970+1</f>
        <v>669</v>
      </c>
      <c r="B1969" s="279">
        <v>45976</v>
      </c>
      <c r="C1969" s="34" t="s">
        <v>6421</v>
      </c>
      <c r="D1969" s="280"/>
      <c r="E1969" s="34"/>
      <c r="F1969" s="144"/>
      <c r="G1969" s="144"/>
      <c r="H1969" s="144"/>
      <c r="I1969" s="245" t="s">
        <v>48</v>
      </c>
      <c r="J1969" s="245" t="s">
        <v>27</v>
      </c>
      <c r="K1969" s="245" t="s">
        <v>390</v>
      </c>
      <c r="L1969" s="34" t="s">
        <v>29</v>
      </c>
      <c r="M1969" s="34" t="s">
        <v>240</v>
      </c>
      <c r="N1969" s="34" t="s">
        <v>389</v>
      </c>
      <c r="O1969" s="38" t="s">
        <v>697</v>
      </c>
      <c r="P1969" s="34" t="s">
        <v>43</v>
      </c>
      <c r="Q1969" s="44">
        <v>46004</v>
      </c>
      <c r="R1969" s="284" t="s">
        <v>4344</v>
      </c>
      <c r="S1969" s="285"/>
      <c r="T1969" s="38"/>
      <c r="U1969" s="38"/>
      <c r="V1969" s="42"/>
      <c r="W1969" s="38"/>
      <c r="X1969" s="43"/>
      <c r="Y1969" s="271"/>
      <c r="Z1969" s="271"/>
      <c r="AA1969" s="271"/>
      <c r="AB1969" s="271"/>
    </row>
    <row r="1970" spans="1:28" ht="17">
      <c r="A1970" s="34">
        <f t="shared" ref="A1970:A1971" si="45">A1968+1</f>
        <v>668</v>
      </c>
      <c r="B1970" s="279">
        <v>45976</v>
      </c>
      <c r="C1970" s="34" t="s">
        <v>440</v>
      </c>
      <c r="D1970" s="280"/>
      <c r="E1970" s="34"/>
      <c r="F1970" s="144"/>
      <c r="G1970" s="144"/>
      <c r="H1970" s="144"/>
      <c r="I1970" s="245" t="s">
        <v>48</v>
      </c>
      <c r="J1970" s="245" t="s">
        <v>27</v>
      </c>
      <c r="K1970" s="245" t="s">
        <v>390</v>
      </c>
      <c r="L1970" s="34" t="s">
        <v>29</v>
      </c>
      <c r="M1970" s="34" t="s">
        <v>203</v>
      </c>
      <c r="N1970" s="34" t="s">
        <v>227</v>
      </c>
      <c r="O1970" s="38" t="s">
        <v>697</v>
      </c>
      <c r="P1970" s="34"/>
      <c r="Q1970" s="34"/>
      <c r="R1970" s="284" t="s">
        <v>4364</v>
      </c>
      <c r="S1970" s="285"/>
      <c r="T1970" s="38"/>
      <c r="U1970" s="38"/>
      <c r="V1970" s="42"/>
      <c r="W1970" s="38"/>
      <c r="X1970" s="43"/>
      <c r="Y1970" s="271"/>
      <c r="Z1970" s="271"/>
      <c r="AA1970" s="271"/>
      <c r="AB1970" s="271"/>
    </row>
    <row r="1971" spans="1:28" ht="16">
      <c r="A1971" s="34">
        <f t="shared" si="45"/>
        <v>670</v>
      </c>
      <c r="B1971" s="279">
        <v>45976</v>
      </c>
      <c r="C1971" s="34" t="s">
        <v>2261</v>
      </c>
      <c r="D1971" s="280"/>
      <c r="E1971" s="34"/>
      <c r="F1971" s="144"/>
      <c r="G1971" s="144"/>
      <c r="H1971" s="144"/>
      <c r="I1971" s="245" t="s">
        <v>48</v>
      </c>
      <c r="J1971" s="245" t="s">
        <v>38</v>
      </c>
      <c r="K1971" s="245" t="s">
        <v>390</v>
      </c>
      <c r="L1971" s="34" t="s">
        <v>107</v>
      </c>
      <c r="M1971" s="34" t="s">
        <v>303</v>
      </c>
      <c r="N1971" s="34" t="s">
        <v>389</v>
      </c>
      <c r="O1971" s="38"/>
      <c r="P1971" s="34"/>
      <c r="Q1971" s="34"/>
      <c r="R1971" s="284"/>
      <c r="S1971" s="285"/>
      <c r="T1971" s="38"/>
      <c r="U1971" s="38"/>
      <c r="V1971" s="42"/>
      <c r="W1971" s="38"/>
      <c r="X1971" s="43"/>
      <c r="Y1971" s="271"/>
      <c r="Z1971" s="271"/>
      <c r="AA1971" s="271"/>
      <c r="AB1971" s="271"/>
    </row>
    <row r="1972" spans="1:28" ht="16">
      <c r="A1972" s="34">
        <f t="shared" ref="A1972:A1982" si="46">A1971+1</f>
        <v>671</v>
      </c>
      <c r="B1972" s="279">
        <v>45976</v>
      </c>
      <c r="C1972" s="34" t="s">
        <v>6422</v>
      </c>
      <c r="D1972" s="280"/>
      <c r="E1972" s="34" t="s">
        <v>5763</v>
      </c>
      <c r="F1972" s="144"/>
      <c r="G1972" s="144"/>
      <c r="H1972" s="144"/>
      <c r="I1972" s="245" t="s">
        <v>26</v>
      </c>
      <c r="J1972" s="245" t="s">
        <v>27</v>
      </c>
      <c r="K1972" s="245" t="s">
        <v>390</v>
      </c>
      <c r="L1972" s="34" t="s">
        <v>29</v>
      </c>
      <c r="M1972" s="34" t="s">
        <v>203</v>
      </c>
      <c r="N1972" s="34" t="s">
        <v>110</v>
      </c>
      <c r="O1972" s="38"/>
      <c r="P1972" s="34"/>
      <c r="Q1972" s="49"/>
      <c r="R1972" s="284"/>
      <c r="S1972" s="285"/>
      <c r="T1972" s="38"/>
      <c r="U1972" s="38"/>
      <c r="V1972" s="42"/>
      <c r="W1972" s="38"/>
      <c r="X1972" s="43"/>
      <c r="Y1972" s="271"/>
      <c r="Z1972" s="271"/>
      <c r="AA1972" s="271"/>
      <c r="AB1972" s="271"/>
    </row>
    <row r="1973" spans="1:28" ht="16">
      <c r="A1973" s="34">
        <f t="shared" si="46"/>
        <v>672</v>
      </c>
      <c r="B1973" s="279">
        <v>45976</v>
      </c>
      <c r="C1973" s="34" t="s">
        <v>6423</v>
      </c>
      <c r="D1973" s="289"/>
      <c r="E1973" s="34" t="s">
        <v>5806</v>
      </c>
      <c r="F1973" s="144"/>
      <c r="G1973" s="144"/>
      <c r="H1973" s="144"/>
      <c r="I1973" s="245" t="s">
        <v>26</v>
      </c>
      <c r="J1973" s="245" t="s">
        <v>38</v>
      </c>
      <c r="K1973" s="245" t="s">
        <v>390</v>
      </c>
      <c r="L1973" s="34" t="s">
        <v>107</v>
      </c>
      <c r="M1973" s="34" t="s">
        <v>161</v>
      </c>
      <c r="N1973" s="34" t="s">
        <v>389</v>
      </c>
      <c r="O1973" s="38"/>
      <c r="P1973" s="34"/>
      <c r="Q1973" s="34"/>
      <c r="R1973" s="284"/>
      <c r="S1973" s="285"/>
      <c r="T1973" s="38"/>
      <c r="U1973" s="38"/>
      <c r="V1973" s="42"/>
      <c r="W1973" s="38"/>
      <c r="X1973" s="43"/>
      <c r="Y1973" s="271"/>
      <c r="Z1973" s="271"/>
      <c r="AA1973" s="271"/>
      <c r="AB1973" s="271"/>
    </row>
    <row r="1974" spans="1:28" ht="17">
      <c r="A1974" s="34">
        <f t="shared" si="46"/>
        <v>673</v>
      </c>
      <c r="B1974" s="279">
        <v>45976</v>
      </c>
      <c r="C1974" s="34" t="s">
        <v>6424</v>
      </c>
      <c r="D1974" s="280"/>
      <c r="E1974" s="34" t="s">
        <v>6309</v>
      </c>
      <c r="F1974" s="144"/>
      <c r="G1974" s="144"/>
      <c r="H1974" s="144"/>
      <c r="I1974" s="245" t="s">
        <v>26</v>
      </c>
      <c r="J1974" s="245" t="s">
        <v>27</v>
      </c>
      <c r="K1974" s="245" t="s">
        <v>390</v>
      </c>
      <c r="L1974" s="34" t="s">
        <v>29</v>
      </c>
      <c r="M1974" s="34" t="s">
        <v>91</v>
      </c>
      <c r="N1974" s="34" t="s">
        <v>389</v>
      </c>
      <c r="O1974" s="38"/>
      <c r="P1974" s="34"/>
      <c r="Q1974" s="34"/>
      <c r="R1974" s="284" t="s">
        <v>4364</v>
      </c>
      <c r="S1974" s="285" t="s">
        <v>6425</v>
      </c>
      <c r="T1974" s="38"/>
      <c r="U1974" s="38"/>
      <c r="V1974" s="42"/>
      <c r="W1974" s="38"/>
      <c r="X1974" s="43"/>
      <c r="Y1974" s="271"/>
      <c r="Z1974" s="271"/>
      <c r="AA1974" s="271"/>
      <c r="AB1974" s="271"/>
    </row>
    <row r="1975" spans="1:28" ht="16">
      <c r="A1975" s="34">
        <f t="shared" si="46"/>
        <v>674</v>
      </c>
      <c r="B1975" s="279">
        <v>45976</v>
      </c>
      <c r="C1975" s="34" t="s">
        <v>6426</v>
      </c>
      <c r="D1975" s="336"/>
      <c r="E1975" s="34"/>
      <c r="F1975" s="144"/>
      <c r="G1975" s="144"/>
      <c r="H1975" s="144"/>
      <c r="I1975" s="245" t="s">
        <v>48</v>
      </c>
      <c r="J1975" s="245" t="s">
        <v>27</v>
      </c>
      <c r="K1975" s="245" t="s">
        <v>390</v>
      </c>
      <c r="L1975" s="34" t="s">
        <v>29</v>
      </c>
      <c r="M1975" s="34" t="s">
        <v>81</v>
      </c>
      <c r="N1975" s="34" t="s">
        <v>227</v>
      </c>
      <c r="O1975" s="38"/>
      <c r="P1975" s="34"/>
      <c r="Q1975" s="34"/>
      <c r="R1975" s="284"/>
      <c r="S1975" s="285"/>
      <c r="T1975" s="38"/>
      <c r="U1975" s="38"/>
      <c r="V1975" s="42"/>
      <c r="W1975" s="38"/>
      <c r="X1975" s="43"/>
      <c r="Y1975" s="271"/>
      <c r="Z1975" s="271"/>
      <c r="AA1975" s="271"/>
      <c r="AB1975" s="271"/>
    </row>
    <row r="1976" spans="1:28" ht="16">
      <c r="A1976" s="34">
        <f t="shared" si="46"/>
        <v>675</v>
      </c>
      <c r="B1976" s="279">
        <v>45976</v>
      </c>
      <c r="C1976" s="34" t="s">
        <v>6427</v>
      </c>
      <c r="D1976" s="292"/>
      <c r="E1976" s="34" t="s">
        <v>4899</v>
      </c>
      <c r="F1976" s="144"/>
      <c r="G1976" s="144"/>
      <c r="H1976" s="144"/>
      <c r="I1976" s="245" t="s">
        <v>26</v>
      </c>
      <c r="J1976" s="245" t="s">
        <v>27</v>
      </c>
      <c r="K1976" s="245" t="s">
        <v>390</v>
      </c>
      <c r="L1976" s="34" t="s">
        <v>29</v>
      </c>
      <c r="M1976" s="34" t="s">
        <v>91</v>
      </c>
      <c r="N1976" s="34" t="s">
        <v>389</v>
      </c>
      <c r="O1976" s="38"/>
      <c r="P1976" s="34"/>
      <c r="Q1976" s="49"/>
      <c r="R1976" s="284"/>
      <c r="S1976" s="285"/>
      <c r="T1976" s="38"/>
      <c r="U1976" s="38"/>
      <c r="V1976" s="42"/>
      <c r="W1976" s="38"/>
      <c r="X1976" s="43"/>
      <c r="Y1976" s="271"/>
      <c r="Z1976" s="271"/>
      <c r="AA1976" s="271"/>
      <c r="AB1976" s="271"/>
    </row>
    <row r="1977" spans="1:28" ht="34">
      <c r="A1977" s="131">
        <f t="shared" si="46"/>
        <v>676</v>
      </c>
      <c r="B1977" s="316">
        <v>45976</v>
      </c>
      <c r="C1977" s="131" t="s">
        <v>2392</v>
      </c>
      <c r="D1977" s="407"/>
      <c r="E1977" s="131" t="s">
        <v>5632</v>
      </c>
      <c r="F1977" s="154"/>
      <c r="G1977" s="154"/>
      <c r="H1977" s="154"/>
      <c r="I1977" s="376" t="s">
        <v>26</v>
      </c>
      <c r="J1977" s="376" t="s">
        <v>38</v>
      </c>
      <c r="K1977" s="376" t="s">
        <v>390</v>
      </c>
      <c r="L1977" s="131" t="s">
        <v>107</v>
      </c>
      <c r="M1977" s="131" t="s">
        <v>161</v>
      </c>
      <c r="N1977" s="131" t="s">
        <v>227</v>
      </c>
      <c r="O1977" s="133" t="s">
        <v>32</v>
      </c>
      <c r="P1977" s="131"/>
      <c r="Q1977" s="131"/>
      <c r="R1977" s="328" t="s">
        <v>4392</v>
      </c>
      <c r="S1977" s="302" t="s">
        <v>6428</v>
      </c>
      <c r="T1977" s="133"/>
      <c r="U1977" s="133"/>
      <c r="V1977" s="318"/>
      <c r="W1977" s="133"/>
      <c r="X1977" s="319"/>
      <c r="Y1977" s="320"/>
      <c r="Z1977" s="320"/>
      <c r="AA1977" s="320"/>
      <c r="AB1977" s="320"/>
    </row>
    <row r="1978" spans="1:28" ht="16">
      <c r="A1978" s="34">
        <f t="shared" si="46"/>
        <v>677</v>
      </c>
      <c r="B1978" s="279">
        <v>45977</v>
      </c>
      <c r="C1978" s="34" t="s">
        <v>6429</v>
      </c>
      <c r="D1978" s="408"/>
      <c r="E1978" s="34" t="s">
        <v>6323</v>
      </c>
      <c r="F1978" s="144"/>
      <c r="G1978" s="144"/>
      <c r="H1978" s="144"/>
      <c r="I1978" s="245" t="s">
        <v>26</v>
      </c>
      <c r="J1978" s="245" t="s">
        <v>27</v>
      </c>
      <c r="K1978" s="245" t="s">
        <v>391</v>
      </c>
      <c r="L1978" s="34" t="s">
        <v>29</v>
      </c>
      <c r="M1978" s="34" t="s">
        <v>91</v>
      </c>
      <c r="N1978" s="34" t="s">
        <v>389</v>
      </c>
      <c r="O1978" s="38"/>
      <c r="P1978" s="34"/>
      <c r="Q1978" s="34"/>
      <c r="R1978" s="284"/>
      <c r="S1978" s="285"/>
      <c r="T1978" s="38"/>
      <c r="U1978" s="38"/>
      <c r="V1978" s="42"/>
      <c r="W1978" s="38"/>
      <c r="X1978" s="43"/>
      <c r="Y1978" s="271"/>
      <c r="Z1978" s="271"/>
      <c r="AA1978" s="271"/>
      <c r="AB1978" s="271"/>
    </row>
    <row r="1979" spans="1:28" ht="16">
      <c r="A1979" s="34">
        <f t="shared" si="46"/>
        <v>678</v>
      </c>
      <c r="B1979" s="279">
        <v>45977</v>
      </c>
      <c r="C1979" s="34" t="s">
        <v>6430</v>
      </c>
      <c r="D1979" s="280"/>
      <c r="E1979" s="34" t="s">
        <v>4926</v>
      </c>
      <c r="F1979" s="144"/>
      <c r="G1979" s="144"/>
      <c r="H1979" s="144"/>
      <c r="I1979" s="245" t="s">
        <v>26</v>
      </c>
      <c r="J1979" s="245" t="s">
        <v>27</v>
      </c>
      <c r="K1979" s="245" t="s">
        <v>391</v>
      </c>
      <c r="L1979" s="34" t="s">
        <v>29</v>
      </c>
      <c r="M1979" s="34"/>
      <c r="N1979" s="34" t="s">
        <v>221</v>
      </c>
      <c r="O1979" s="38"/>
      <c r="P1979" s="34"/>
      <c r="Q1979" s="34"/>
      <c r="R1979" s="284"/>
      <c r="S1979" s="285"/>
      <c r="T1979" s="38"/>
      <c r="U1979" s="38"/>
      <c r="V1979" s="42"/>
      <c r="W1979" s="38"/>
      <c r="X1979" s="43"/>
      <c r="Y1979" s="271"/>
      <c r="Z1979" s="271"/>
      <c r="AA1979" s="271"/>
      <c r="AB1979" s="271"/>
    </row>
    <row r="1980" spans="1:28" ht="16">
      <c r="A1980" s="34">
        <f t="shared" si="46"/>
        <v>679</v>
      </c>
      <c r="B1980" s="279">
        <v>45977</v>
      </c>
      <c r="C1980" s="34" t="s">
        <v>6431</v>
      </c>
      <c r="D1980" s="280"/>
      <c r="E1980" s="34"/>
      <c r="F1980" s="144"/>
      <c r="G1980" s="144"/>
      <c r="H1980" s="144"/>
      <c r="I1980" s="245" t="s">
        <v>48</v>
      </c>
      <c r="J1980" s="245" t="s">
        <v>27</v>
      </c>
      <c r="K1980" s="245" t="s">
        <v>391</v>
      </c>
      <c r="L1980" s="34" t="s">
        <v>29</v>
      </c>
      <c r="M1980" s="34"/>
      <c r="N1980" s="34" t="s">
        <v>347</v>
      </c>
      <c r="O1980" s="38"/>
      <c r="P1980" s="34"/>
      <c r="Q1980" s="55"/>
      <c r="R1980" s="284"/>
      <c r="S1980" s="285"/>
      <c r="T1980" s="38"/>
      <c r="U1980" s="38"/>
      <c r="V1980" s="42"/>
      <c r="W1980" s="38"/>
      <c r="X1980" s="43"/>
      <c r="Y1980" s="271"/>
      <c r="Z1980" s="271"/>
      <c r="AA1980" s="271"/>
      <c r="AB1980" s="271"/>
    </row>
    <row r="1981" spans="1:28" ht="16">
      <c r="A1981" s="34">
        <f t="shared" si="46"/>
        <v>680</v>
      </c>
      <c r="B1981" s="279">
        <v>45977</v>
      </c>
      <c r="C1981" s="34" t="s">
        <v>6432</v>
      </c>
      <c r="D1981" s="280"/>
      <c r="E1981" s="34"/>
      <c r="F1981" s="144"/>
      <c r="G1981" s="144"/>
      <c r="H1981" s="144"/>
      <c r="I1981" s="245" t="s">
        <v>48</v>
      </c>
      <c r="J1981" s="245" t="s">
        <v>38</v>
      </c>
      <c r="K1981" s="245" t="s">
        <v>391</v>
      </c>
      <c r="L1981" s="34" t="s">
        <v>49</v>
      </c>
      <c r="M1981" s="34" t="s">
        <v>303</v>
      </c>
      <c r="N1981" s="34" t="s">
        <v>389</v>
      </c>
      <c r="O1981" s="38"/>
      <c r="P1981" s="34"/>
      <c r="Q1981" s="34"/>
      <c r="R1981" s="284"/>
      <c r="S1981" s="285"/>
      <c r="T1981" s="38"/>
      <c r="U1981" s="38"/>
      <c r="V1981" s="42"/>
      <c r="W1981" s="38"/>
      <c r="X1981" s="43"/>
      <c r="Y1981" s="271"/>
      <c r="Z1981" s="271"/>
      <c r="AA1981" s="271"/>
      <c r="AB1981" s="271"/>
    </row>
    <row r="1982" spans="1:28" ht="17">
      <c r="A1982" s="34">
        <f t="shared" si="46"/>
        <v>681</v>
      </c>
      <c r="B1982" s="279">
        <v>45977</v>
      </c>
      <c r="C1982" s="34" t="s">
        <v>1311</v>
      </c>
      <c r="D1982" s="280"/>
      <c r="E1982" s="34" t="s">
        <v>5632</v>
      </c>
      <c r="F1982" s="144"/>
      <c r="G1982" s="144"/>
      <c r="H1982" s="144"/>
      <c r="I1982" s="245" t="s">
        <v>26</v>
      </c>
      <c r="J1982" s="245" t="s">
        <v>38</v>
      </c>
      <c r="K1982" s="245" t="s">
        <v>390</v>
      </c>
      <c r="L1982" s="34" t="s">
        <v>107</v>
      </c>
      <c r="M1982" s="34" t="s">
        <v>81</v>
      </c>
      <c r="N1982" s="34" t="s">
        <v>234</v>
      </c>
      <c r="O1982" s="38"/>
      <c r="P1982" s="34"/>
      <c r="Q1982" s="34"/>
      <c r="R1982" s="284" t="s">
        <v>4508</v>
      </c>
      <c r="S1982" s="285" t="s">
        <v>6433</v>
      </c>
      <c r="T1982" s="38"/>
      <c r="U1982" s="38"/>
      <c r="V1982" s="42"/>
      <c r="W1982" s="38"/>
      <c r="X1982" s="43"/>
      <c r="Y1982" s="136"/>
      <c r="Z1982" s="136"/>
      <c r="AA1982" s="136"/>
      <c r="AB1982" s="136"/>
    </row>
    <row r="1983" spans="1:28" ht="17">
      <c r="A1983" s="34"/>
      <c r="B1983" s="279">
        <v>45977</v>
      </c>
      <c r="C1983" s="34" t="s">
        <v>6434</v>
      </c>
      <c r="D1983" s="325"/>
      <c r="E1983" s="34"/>
      <c r="F1983" s="144"/>
      <c r="G1983" s="144"/>
      <c r="H1983" s="144"/>
      <c r="I1983" s="245" t="s">
        <v>48</v>
      </c>
      <c r="J1983" s="245" t="s">
        <v>27</v>
      </c>
      <c r="K1983" s="245"/>
      <c r="L1983" s="34" t="s">
        <v>4394</v>
      </c>
      <c r="M1983" s="34"/>
      <c r="N1983" s="34"/>
      <c r="O1983" s="38" t="s">
        <v>697</v>
      </c>
      <c r="P1983" s="34"/>
      <c r="Q1983" s="34"/>
      <c r="R1983" s="284" t="s">
        <v>4344</v>
      </c>
      <c r="S1983" s="285" t="s">
        <v>6435</v>
      </c>
      <c r="T1983" s="38" t="s">
        <v>697</v>
      </c>
      <c r="U1983" s="38" t="s">
        <v>44</v>
      </c>
      <c r="V1983" s="42">
        <v>3471000</v>
      </c>
      <c r="W1983" s="38"/>
      <c r="X1983" s="43"/>
      <c r="Y1983" s="271"/>
      <c r="Z1983" s="271"/>
      <c r="AA1983" s="271"/>
      <c r="AB1983" s="271"/>
    </row>
    <row r="1984" spans="1:28" ht="16">
      <c r="A1984" s="34">
        <f t="shared" ref="A1984:A1985" si="47">A1983+1</f>
        <v>1</v>
      </c>
      <c r="B1984" s="279">
        <v>45977</v>
      </c>
      <c r="C1984" s="34" t="s">
        <v>6436</v>
      </c>
      <c r="D1984" s="280"/>
      <c r="E1984" s="34" t="s">
        <v>6323</v>
      </c>
      <c r="F1984" s="144"/>
      <c r="G1984" s="144"/>
      <c r="H1984" s="144"/>
      <c r="I1984" s="245" t="s">
        <v>26</v>
      </c>
      <c r="J1984" s="245" t="s">
        <v>27</v>
      </c>
      <c r="K1984" s="245" t="s">
        <v>391</v>
      </c>
      <c r="L1984" s="34" t="s">
        <v>29</v>
      </c>
      <c r="M1984" s="34" t="s">
        <v>217</v>
      </c>
      <c r="N1984" s="34" t="s">
        <v>389</v>
      </c>
      <c r="O1984" s="38"/>
      <c r="P1984" s="34"/>
      <c r="Q1984" s="49"/>
      <c r="R1984" s="284"/>
      <c r="S1984" s="285"/>
      <c r="T1984" s="38"/>
      <c r="U1984" s="38"/>
      <c r="V1984" s="42"/>
      <c r="W1984" s="38"/>
      <c r="X1984" s="43"/>
      <c r="Y1984" s="271"/>
      <c r="Z1984" s="271"/>
      <c r="AA1984" s="271"/>
      <c r="AB1984" s="271"/>
    </row>
    <row r="1985" spans="1:28" ht="16">
      <c r="A1985" s="34">
        <f t="shared" si="47"/>
        <v>2</v>
      </c>
      <c r="B1985" s="279">
        <v>45977</v>
      </c>
      <c r="C1985" s="34" t="s">
        <v>6437</v>
      </c>
      <c r="D1985" s="280"/>
      <c r="E1985" s="34" t="s">
        <v>5403</v>
      </c>
      <c r="F1985" s="144"/>
      <c r="G1985" s="144"/>
      <c r="H1985" s="144"/>
      <c r="I1985" s="245" t="s">
        <v>26</v>
      </c>
      <c r="J1985" s="245" t="s">
        <v>27</v>
      </c>
      <c r="K1985" s="245" t="s">
        <v>391</v>
      </c>
      <c r="L1985" s="34" t="s">
        <v>29</v>
      </c>
      <c r="M1985" s="34"/>
      <c r="N1985" s="34" t="s">
        <v>221</v>
      </c>
      <c r="O1985" s="38"/>
      <c r="P1985" s="34"/>
      <c r="Q1985" s="34"/>
      <c r="R1985" s="284"/>
      <c r="S1985" s="285"/>
      <c r="T1985" s="38"/>
      <c r="U1985" s="38"/>
      <c r="V1985" s="42"/>
      <c r="W1985" s="38"/>
      <c r="X1985" s="43"/>
      <c r="Y1985" s="271"/>
      <c r="Z1985" s="271"/>
      <c r="AA1985" s="271"/>
      <c r="AB1985" s="271"/>
    </row>
    <row r="1986" spans="1:28" ht="34">
      <c r="A1986" s="34"/>
      <c r="B1986" s="279">
        <v>45977</v>
      </c>
      <c r="C1986" s="34" t="s">
        <v>6438</v>
      </c>
      <c r="D1986" s="409"/>
      <c r="E1986" s="34"/>
      <c r="F1986" s="144"/>
      <c r="G1986" s="144"/>
      <c r="H1986" s="144"/>
      <c r="I1986" s="245"/>
      <c r="J1986" s="245"/>
      <c r="K1986" s="245"/>
      <c r="L1986" s="34" t="s">
        <v>4394</v>
      </c>
      <c r="M1986" s="34" t="s">
        <v>217</v>
      </c>
      <c r="N1986" s="34"/>
      <c r="O1986" s="38" t="s">
        <v>32</v>
      </c>
      <c r="P1986" s="34" t="s">
        <v>108</v>
      </c>
      <c r="Q1986" s="44">
        <v>45977</v>
      </c>
      <c r="R1986" s="284" t="s">
        <v>4344</v>
      </c>
      <c r="S1986" s="285" t="s">
        <v>6439</v>
      </c>
      <c r="T1986" s="38" t="s">
        <v>32</v>
      </c>
      <c r="U1986" s="38" t="s">
        <v>44</v>
      </c>
      <c r="V1986" s="286">
        <v>15140000</v>
      </c>
      <c r="W1986" s="38" t="s">
        <v>27</v>
      </c>
      <c r="X1986" s="43"/>
      <c r="Y1986" s="271"/>
      <c r="Z1986" s="271"/>
      <c r="AA1986" s="271"/>
      <c r="AB1986" s="271"/>
    </row>
    <row r="1987" spans="1:28" ht="17">
      <c r="A1987" s="34">
        <f>A1985+1</f>
        <v>3</v>
      </c>
      <c r="B1987" s="279">
        <v>45977</v>
      </c>
      <c r="C1987" s="34" t="s">
        <v>6440</v>
      </c>
      <c r="D1987" s="280"/>
      <c r="E1987" s="34" t="s">
        <v>6104</v>
      </c>
      <c r="F1987" s="144"/>
      <c r="G1987" s="144"/>
      <c r="H1987" s="144"/>
      <c r="I1987" s="245" t="s">
        <v>26</v>
      </c>
      <c r="J1987" s="245" t="s">
        <v>27</v>
      </c>
      <c r="K1987" s="245" t="s">
        <v>391</v>
      </c>
      <c r="L1987" s="34" t="s">
        <v>29</v>
      </c>
      <c r="M1987" s="34" t="s">
        <v>91</v>
      </c>
      <c r="N1987" s="34" t="s">
        <v>234</v>
      </c>
      <c r="O1987" s="38" t="s">
        <v>32</v>
      </c>
      <c r="P1987" s="34" t="s">
        <v>4750</v>
      </c>
      <c r="Q1987" s="44">
        <v>45984</v>
      </c>
      <c r="R1987" s="284" t="s">
        <v>4344</v>
      </c>
      <c r="S1987" s="285" t="s">
        <v>6441</v>
      </c>
      <c r="T1987" s="38" t="s">
        <v>32</v>
      </c>
      <c r="U1987" s="38" t="s">
        <v>44</v>
      </c>
      <c r="V1987" s="286" t="s">
        <v>6442</v>
      </c>
      <c r="W1987" s="38" t="s">
        <v>27</v>
      </c>
      <c r="X1987" s="43"/>
      <c r="Y1987" s="271"/>
      <c r="Z1987" s="271"/>
      <c r="AA1987" s="271"/>
      <c r="AB1987" s="271"/>
    </row>
    <row r="1988" spans="1:28" ht="16">
      <c r="A1988" s="34">
        <f t="shared" ref="A1988:A2122" si="48">A1987+1</f>
        <v>4</v>
      </c>
      <c r="B1988" s="279">
        <v>45977</v>
      </c>
      <c r="C1988" s="34" t="s">
        <v>6443</v>
      </c>
      <c r="D1988" s="289"/>
      <c r="E1988" s="34" t="s">
        <v>5403</v>
      </c>
      <c r="F1988" s="144"/>
      <c r="G1988" s="144"/>
      <c r="H1988" s="144"/>
      <c r="I1988" s="245" t="s">
        <v>26</v>
      </c>
      <c r="J1988" s="245" t="s">
        <v>27</v>
      </c>
      <c r="K1988" s="245" t="s">
        <v>391</v>
      </c>
      <c r="L1988" s="34" t="s">
        <v>29</v>
      </c>
      <c r="M1988" s="34"/>
      <c r="N1988" s="34" t="s">
        <v>221</v>
      </c>
      <c r="O1988" s="38"/>
      <c r="P1988" s="34"/>
      <c r="Q1988" s="34"/>
      <c r="R1988" s="284"/>
      <c r="S1988" s="285"/>
      <c r="T1988" s="38"/>
      <c r="U1988" s="38"/>
      <c r="V1988" s="42"/>
      <c r="W1988" s="38"/>
      <c r="X1988" s="43"/>
      <c r="Y1988" s="271"/>
      <c r="Z1988" s="271"/>
      <c r="AA1988" s="271"/>
      <c r="AB1988" s="271"/>
    </row>
    <row r="1989" spans="1:28" ht="16">
      <c r="A1989" s="34">
        <f t="shared" si="48"/>
        <v>5</v>
      </c>
      <c r="B1989" s="279">
        <v>45977</v>
      </c>
      <c r="C1989" s="34" t="s">
        <v>2339</v>
      </c>
      <c r="D1989" s="289"/>
      <c r="E1989" s="34"/>
      <c r="F1989" s="144"/>
      <c r="G1989" s="144"/>
      <c r="H1989" s="144"/>
      <c r="I1989" s="245" t="s">
        <v>48</v>
      </c>
      <c r="J1989" s="245" t="s">
        <v>27</v>
      </c>
      <c r="K1989" s="245" t="s">
        <v>391</v>
      </c>
      <c r="L1989" s="34" t="s">
        <v>107</v>
      </c>
      <c r="M1989" s="34" t="s">
        <v>81</v>
      </c>
      <c r="N1989" s="34" t="s">
        <v>389</v>
      </c>
      <c r="O1989" s="38"/>
      <c r="P1989" s="34"/>
      <c r="Q1989" s="34"/>
      <c r="R1989" s="284"/>
      <c r="S1989" s="285"/>
      <c r="T1989" s="38"/>
      <c r="U1989" s="38"/>
      <c r="V1989" s="42"/>
      <c r="W1989" s="38"/>
      <c r="X1989" s="43"/>
      <c r="Y1989" s="271"/>
      <c r="Z1989" s="271"/>
      <c r="AA1989" s="271"/>
      <c r="AB1989" s="271"/>
    </row>
    <row r="1990" spans="1:28" ht="17">
      <c r="A1990" s="34">
        <f t="shared" si="48"/>
        <v>6</v>
      </c>
      <c r="B1990" s="279">
        <v>45977</v>
      </c>
      <c r="C1990" s="34" t="s">
        <v>6444</v>
      </c>
      <c r="D1990" s="289"/>
      <c r="E1990" s="34"/>
      <c r="F1990" s="144"/>
      <c r="G1990" s="144"/>
      <c r="H1990" s="144"/>
      <c r="I1990" s="245"/>
      <c r="J1990" s="245"/>
      <c r="K1990" s="245"/>
      <c r="L1990" s="34" t="s">
        <v>374</v>
      </c>
      <c r="M1990" s="34" t="s">
        <v>229</v>
      </c>
      <c r="N1990" s="34"/>
      <c r="O1990" s="38" t="s">
        <v>697</v>
      </c>
      <c r="P1990" s="34" t="s">
        <v>251</v>
      </c>
      <c r="Q1990" s="44">
        <v>45988</v>
      </c>
      <c r="R1990" s="284" t="s">
        <v>4344</v>
      </c>
      <c r="S1990" s="285"/>
      <c r="T1990" s="38" t="s">
        <v>697</v>
      </c>
      <c r="U1990" s="38" t="s">
        <v>44</v>
      </c>
      <c r="V1990" s="42">
        <v>10800000</v>
      </c>
      <c r="W1990" s="38"/>
      <c r="X1990" s="43"/>
      <c r="Y1990" s="271"/>
      <c r="Z1990" s="271"/>
      <c r="AA1990" s="271"/>
      <c r="AB1990" s="271"/>
    </row>
    <row r="1991" spans="1:28" ht="34">
      <c r="A1991" s="34">
        <f t="shared" si="48"/>
        <v>7</v>
      </c>
      <c r="B1991" s="279">
        <v>45977</v>
      </c>
      <c r="C1991" s="34" t="s">
        <v>2782</v>
      </c>
      <c r="D1991" s="289"/>
      <c r="E1991" s="34" t="s">
        <v>5728</v>
      </c>
      <c r="F1991" s="144"/>
      <c r="G1991" s="144"/>
      <c r="H1991" s="144"/>
      <c r="I1991" s="245" t="s">
        <v>26</v>
      </c>
      <c r="J1991" s="245" t="s">
        <v>27</v>
      </c>
      <c r="K1991" s="245" t="s">
        <v>391</v>
      </c>
      <c r="L1991" s="34" t="s">
        <v>29</v>
      </c>
      <c r="M1991" s="34" t="s">
        <v>2244</v>
      </c>
      <c r="N1991" s="34" t="s">
        <v>234</v>
      </c>
      <c r="O1991" s="38" t="s">
        <v>32</v>
      </c>
      <c r="P1991" s="34"/>
      <c r="Q1991" s="34"/>
      <c r="R1991" s="284" t="s">
        <v>5829</v>
      </c>
      <c r="S1991" s="285" t="s">
        <v>6445</v>
      </c>
      <c r="T1991" s="38"/>
      <c r="U1991" s="38"/>
      <c r="V1991" s="286"/>
      <c r="W1991" s="38"/>
      <c r="X1991" s="43"/>
      <c r="Y1991" s="271"/>
      <c r="Z1991" s="271"/>
      <c r="AA1991" s="271"/>
      <c r="AB1991" s="271"/>
    </row>
    <row r="1992" spans="1:28" ht="16">
      <c r="A1992" s="34">
        <f t="shared" si="48"/>
        <v>8</v>
      </c>
      <c r="B1992" s="279">
        <v>45977</v>
      </c>
      <c r="C1992" s="34" t="s">
        <v>6446</v>
      </c>
      <c r="D1992" s="289"/>
      <c r="E1992" s="34" t="s">
        <v>6447</v>
      </c>
      <c r="F1992" s="144"/>
      <c r="G1992" s="144"/>
      <c r="H1992" s="144"/>
      <c r="I1992" s="245" t="s">
        <v>26</v>
      </c>
      <c r="J1992" s="245" t="s">
        <v>27</v>
      </c>
      <c r="K1992" s="245" t="s">
        <v>391</v>
      </c>
      <c r="L1992" s="34" t="s">
        <v>29</v>
      </c>
      <c r="M1992" s="34" t="s">
        <v>203</v>
      </c>
      <c r="N1992" s="34" t="s">
        <v>389</v>
      </c>
      <c r="O1992" s="38"/>
      <c r="P1992" s="34"/>
      <c r="Q1992" s="34"/>
      <c r="R1992" s="284"/>
      <c r="S1992" s="285"/>
      <c r="T1992" s="38"/>
      <c r="U1992" s="38"/>
      <c r="V1992" s="42"/>
      <c r="W1992" s="38"/>
      <c r="X1992" s="43"/>
      <c r="Y1992" s="271"/>
      <c r="Z1992" s="271"/>
      <c r="AA1992" s="271"/>
      <c r="AB1992" s="271"/>
    </row>
    <row r="1993" spans="1:28" ht="16">
      <c r="A1993" s="34">
        <f t="shared" si="48"/>
        <v>9</v>
      </c>
      <c r="B1993" s="279">
        <v>45977</v>
      </c>
      <c r="C1993" s="34" t="s">
        <v>6448</v>
      </c>
      <c r="D1993" s="289"/>
      <c r="E1993" s="34" t="s">
        <v>5403</v>
      </c>
      <c r="F1993" s="144"/>
      <c r="G1993" s="144"/>
      <c r="H1993" s="144"/>
      <c r="I1993" s="245" t="s">
        <v>26</v>
      </c>
      <c r="J1993" s="245" t="s">
        <v>27</v>
      </c>
      <c r="K1993" s="245" t="s">
        <v>391</v>
      </c>
      <c r="L1993" s="34" t="s">
        <v>29</v>
      </c>
      <c r="M1993" s="34" t="s">
        <v>203</v>
      </c>
      <c r="N1993" s="34" t="s">
        <v>347</v>
      </c>
      <c r="O1993" s="38"/>
      <c r="P1993" s="34"/>
      <c r="Q1993" s="34"/>
      <c r="R1993" s="284"/>
      <c r="S1993" s="285"/>
      <c r="T1993" s="38"/>
      <c r="U1993" s="38"/>
      <c r="V1993" s="42"/>
      <c r="W1993" s="38"/>
      <c r="X1993" s="43"/>
      <c r="Y1993" s="271"/>
      <c r="Z1993" s="271"/>
      <c r="AA1993" s="271"/>
      <c r="AB1993" s="271"/>
    </row>
    <row r="1994" spans="1:28" ht="17">
      <c r="A1994" s="34">
        <f t="shared" si="48"/>
        <v>10</v>
      </c>
      <c r="B1994" s="279">
        <v>45977</v>
      </c>
      <c r="C1994" s="34" t="s">
        <v>2457</v>
      </c>
      <c r="D1994" s="289"/>
      <c r="E1994" s="34"/>
      <c r="F1994" s="144"/>
      <c r="G1994" s="144"/>
      <c r="H1994" s="144"/>
      <c r="I1994" s="245" t="s">
        <v>48</v>
      </c>
      <c r="J1994" s="245" t="s">
        <v>27</v>
      </c>
      <c r="K1994" s="245" t="s">
        <v>390</v>
      </c>
      <c r="L1994" s="34" t="s">
        <v>29</v>
      </c>
      <c r="M1994" s="34" t="s">
        <v>91</v>
      </c>
      <c r="N1994" s="34" t="s">
        <v>227</v>
      </c>
      <c r="O1994" s="38" t="s">
        <v>697</v>
      </c>
      <c r="P1994" s="34"/>
      <c r="Q1994" s="34"/>
      <c r="R1994" s="284" t="s">
        <v>4508</v>
      </c>
      <c r="S1994" s="285" t="s">
        <v>6449</v>
      </c>
      <c r="T1994" s="38"/>
      <c r="U1994" s="38"/>
      <c r="V1994" s="42"/>
      <c r="W1994" s="38"/>
      <c r="X1994" s="43"/>
      <c r="Y1994" s="271"/>
      <c r="Z1994" s="271"/>
      <c r="AA1994" s="271"/>
      <c r="AB1994" s="271"/>
    </row>
    <row r="1995" spans="1:28" ht="17">
      <c r="A1995" s="34">
        <f t="shared" si="48"/>
        <v>11</v>
      </c>
      <c r="B1995" s="279">
        <v>45977</v>
      </c>
      <c r="C1995" s="34" t="s">
        <v>377</v>
      </c>
      <c r="D1995" s="383"/>
      <c r="E1995" s="34"/>
      <c r="F1995" s="144"/>
      <c r="G1995" s="144"/>
      <c r="H1995" s="144"/>
      <c r="I1995" s="245"/>
      <c r="J1995" s="245"/>
      <c r="K1995" s="245"/>
      <c r="L1995" s="34" t="s">
        <v>60</v>
      </c>
      <c r="M1995" s="34" t="s">
        <v>361</v>
      </c>
      <c r="N1995" s="34"/>
      <c r="O1995" s="38"/>
      <c r="P1995" s="34"/>
      <c r="Q1995" s="34"/>
      <c r="R1995" s="284"/>
      <c r="S1995" s="285" t="s">
        <v>6450</v>
      </c>
      <c r="T1995" s="38" t="s">
        <v>32</v>
      </c>
      <c r="U1995" s="38" t="s">
        <v>44</v>
      </c>
      <c r="V1995" s="42">
        <v>15140000</v>
      </c>
      <c r="W1995" s="38"/>
      <c r="X1995" s="43"/>
      <c r="Y1995" s="271"/>
      <c r="Z1995" s="271"/>
      <c r="AA1995" s="271"/>
      <c r="AB1995" s="271"/>
    </row>
    <row r="1996" spans="1:28" ht="16">
      <c r="A1996" s="34">
        <f t="shared" si="48"/>
        <v>12</v>
      </c>
      <c r="B1996" s="279">
        <v>45977</v>
      </c>
      <c r="C1996" s="34" t="s">
        <v>5476</v>
      </c>
      <c r="D1996" s="280"/>
      <c r="E1996" s="34" t="s">
        <v>6304</v>
      </c>
      <c r="F1996" s="144"/>
      <c r="G1996" s="144"/>
      <c r="H1996" s="144"/>
      <c r="I1996" s="245" t="s">
        <v>26</v>
      </c>
      <c r="J1996" s="245" t="s">
        <v>38</v>
      </c>
      <c r="K1996" s="245" t="s">
        <v>391</v>
      </c>
      <c r="L1996" s="34" t="s">
        <v>107</v>
      </c>
      <c r="M1996" s="34" t="s">
        <v>303</v>
      </c>
      <c r="N1996" s="34" t="s">
        <v>389</v>
      </c>
      <c r="O1996" s="38"/>
      <c r="P1996" s="34"/>
      <c r="Q1996" s="34"/>
      <c r="R1996" s="284"/>
      <c r="S1996" s="285"/>
      <c r="T1996" s="38"/>
      <c r="U1996" s="38"/>
      <c r="V1996" s="42"/>
      <c r="W1996" s="38"/>
      <c r="X1996" s="43"/>
      <c r="Y1996" s="271"/>
      <c r="Z1996" s="271"/>
      <c r="AA1996" s="271"/>
      <c r="AB1996" s="271"/>
    </row>
    <row r="1997" spans="1:28" ht="16">
      <c r="A1997" s="34">
        <f t="shared" si="48"/>
        <v>13</v>
      </c>
      <c r="B1997" s="279">
        <v>45977</v>
      </c>
      <c r="C1997" s="34" t="s">
        <v>6451</v>
      </c>
      <c r="D1997" s="280"/>
      <c r="E1997" s="34"/>
      <c r="F1997" s="144"/>
      <c r="G1997" s="144"/>
      <c r="H1997" s="144"/>
      <c r="I1997" s="245" t="s">
        <v>48</v>
      </c>
      <c r="J1997" s="245" t="s">
        <v>27</v>
      </c>
      <c r="K1997" s="245" t="s">
        <v>390</v>
      </c>
      <c r="L1997" s="34" t="s">
        <v>29</v>
      </c>
      <c r="M1997" s="34" t="s">
        <v>2244</v>
      </c>
      <c r="N1997" s="34" t="s">
        <v>234</v>
      </c>
      <c r="O1997" s="38" t="s">
        <v>4264</v>
      </c>
      <c r="P1997" s="34"/>
      <c r="Q1997" s="34"/>
      <c r="R1997" s="284"/>
      <c r="S1997" s="285"/>
      <c r="T1997" s="38"/>
      <c r="U1997" s="38"/>
      <c r="V1997" s="42"/>
      <c r="W1997" s="38"/>
      <c r="X1997" s="43"/>
      <c r="Y1997" s="271"/>
      <c r="Z1997" s="271"/>
      <c r="AA1997" s="271"/>
      <c r="AB1997" s="271"/>
    </row>
    <row r="1998" spans="1:28" ht="17">
      <c r="A1998" s="34">
        <f t="shared" si="48"/>
        <v>14</v>
      </c>
      <c r="B1998" s="279">
        <v>45977</v>
      </c>
      <c r="C1998" s="34" t="s">
        <v>82</v>
      </c>
      <c r="D1998" s="280"/>
      <c r="E1998" s="34" t="s">
        <v>6301</v>
      </c>
      <c r="F1998" s="144"/>
      <c r="G1998" s="144"/>
      <c r="H1998" s="144"/>
      <c r="I1998" s="245" t="s">
        <v>26</v>
      </c>
      <c r="J1998" s="245" t="s">
        <v>27</v>
      </c>
      <c r="K1998" s="245" t="s">
        <v>390</v>
      </c>
      <c r="L1998" s="34" t="s">
        <v>29</v>
      </c>
      <c r="M1998" s="34" t="s">
        <v>91</v>
      </c>
      <c r="N1998" s="34" t="s">
        <v>234</v>
      </c>
      <c r="O1998" s="38" t="s">
        <v>32</v>
      </c>
      <c r="P1998" s="34"/>
      <c r="Q1998" s="34"/>
      <c r="R1998" s="284" t="s">
        <v>5928</v>
      </c>
      <c r="S1998" s="285"/>
      <c r="T1998" s="38"/>
      <c r="U1998" s="38"/>
      <c r="V1998" s="286"/>
      <c r="W1998" s="38"/>
      <c r="X1998" s="43"/>
      <c r="Y1998" s="271"/>
      <c r="Z1998" s="271"/>
      <c r="AA1998" s="271"/>
      <c r="AB1998" s="271"/>
    </row>
    <row r="1999" spans="1:28" ht="17">
      <c r="A1999" s="34">
        <f t="shared" si="48"/>
        <v>15</v>
      </c>
      <c r="B1999" s="279">
        <v>45977</v>
      </c>
      <c r="C1999" s="34" t="s">
        <v>6452</v>
      </c>
      <c r="D1999" s="280"/>
      <c r="E1999" s="34"/>
      <c r="F1999" s="144" t="s">
        <v>6453</v>
      </c>
      <c r="G1999" s="144"/>
      <c r="H1999" s="144"/>
      <c r="I1999" s="245" t="s">
        <v>26</v>
      </c>
      <c r="J1999" s="245" t="s">
        <v>27</v>
      </c>
      <c r="K1999" s="245" t="s">
        <v>390</v>
      </c>
      <c r="L1999" s="34" t="s">
        <v>29</v>
      </c>
      <c r="M1999" s="34" t="s">
        <v>361</v>
      </c>
      <c r="N1999" s="34" t="s">
        <v>227</v>
      </c>
      <c r="O1999" s="38" t="s">
        <v>697</v>
      </c>
      <c r="P1999" s="34" t="s">
        <v>43</v>
      </c>
      <c r="Q1999" s="44">
        <v>45981</v>
      </c>
      <c r="R1999" s="284" t="s">
        <v>4344</v>
      </c>
      <c r="S1999" s="285" t="s">
        <v>6454</v>
      </c>
      <c r="T1999" s="38" t="s">
        <v>697</v>
      </c>
      <c r="U1999" s="38" t="s">
        <v>44</v>
      </c>
      <c r="V1999" s="42">
        <v>6290000</v>
      </c>
      <c r="W1999" s="38"/>
      <c r="X1999" s="43"/>
      <c r="Y1999" s="271"/>
      <c r="Z1999" s="271"/>
      <c r="AA1999" s="271"/>
      <c r="AB1999" s="271"/>
    </row>
    <row r="2000" spans="1:28" ht="16">
      <c r="A2000" s="34">
        <f t="shared" si="48"/>
        <v>16</v>
      </c>
      <c r="B2000" s="279">
        <v>45977</v>
      </c>
      <c r="C2000" s="34" t="s">
        <v>2043</v>
      </c>
      <c r="D2000" s="280"/>
      <c r="E2000" s="34" t="s">
        <v>6304</v>
      </c>
      <c r="F2000" s="410" t="s">
        <v>5795</v>
      </c>
      <c r="G2000" s="410"/>
      <c r="H2000" s="410"/>
      <c r="I2000" s="245" t="s">
        <v>26</v>
      </c>
      <c r="J2000" s="245" t="s">
        <v>38</v>
      </c>
      <c r="K2000" s="245" t="s">
        <v>391</v>
      </c>
      <c r="L2000" s="34" t="s">
        <v>107</v>
      </c>
      <c r="M2000" s="34" t="s">
        <v>161</v>
      </c>
      <c r="N2000" s="34" t="s">
        <v>389</v>
      </c>
      <c r="O2000" s="38"/>
      <c r="P2000" s="34"/>
      <c r="Q2000" s="34"/>
      <c r="R2000" s="284"/>
      <c r="S2000" s="285"/>
      <c r="T2000" s="38"/>
      <c r="U2000" s="38"/>
      <c r="V2000" s="42"/>
      <c r="W2000" s="38"/>
      <c r="X2000" s="43"/>
      <c r="Y2000" s="271"/>
      <c r="Z2000" s="271"/>
      <c r="AA2000" s="271"/>
      <c r="AB2000" s="271"/>
    </row>
    <row r="2001" spans="1:28" ht="17">
      <c r="A2001" s="34">
        <f t="shared" si="48"/>
        <v>17</v>
      </c>
      <c r="B2001" s="279">
        <v>45977</v>
      </c>
      <c r="C2001" s="34" t="s">
        <v>6455</v>
      </c>
      <c r="D2001" s="280"/>
      <c r="E2001" s="34"/>
      <c r="F2001" s="144"/>
      <c r="G2001" s="144"/>
      <c r="H2001" s="144"/>
      <c r="I2001" s="245" t="s">
        <v>48</v>
      </c>
      <c r="J2001" s="245" t="s">
        <v>38</v>
      </c>
      <c r="K2001" s="245" t="s">
        <v>391</v>
      </c>
      <c r="L2001" s="34" t="s">
        <v>96</v>
      </c>
      <c r="M2001" s="34" t="s">
        <v>303</v>
      </c>
      <c r="N2001" s="34" t="s">
        <v>234</v>
      </c>
      <c r="O2001" s="38" t="s">
        <v>697</v>
      </c>
      <c r="P2001" s="34"/>
      <c r="Q2001" s="34"/>
      <c r="R2001" s="284" t="s">
        <v>4508</v>
      </c>
      <c r="S2001" s="285"/>
      <c r="T2001" s="38"/>
      <c r="U2001" s="38"/>
      <c r="V2001" s="42"/>
      <c r="W2001" s="38"/>
      <c r="X2001" s="43"/>
      <c r="Y2001" s="271"/>
      <c r="Z2001" s="271"/>
      <c r="AA2001" s="271"/>
      <c r="AB2001" s="271"/>
    </row>
    <row r="2002" spans="1:28" ht="17">
      <c r="A2002" s="34">
        <f t="shared" si="48"/>
        <v>18</v>
      </c>
      <c r="B2002" s="279">
        <v>45977</v>
      </c>
      <c r="C2002" s="34" t="s">
        <v>6456</v>
      </c>
      <c r="D2002" s="280"/>
      <c r="E2002" s="34" t="s">
        <v>5403</v>
      </c>
      <c r="F2002" s="282" t="s">
        <v>24</v>
      </c>
      <c r="G2002" s="282"/>
      <c r="H2002" s="282"/>
      <c r="I2002" s="245" t="s">
        <v>26</v>
      </c>
      <c r="J2002" s="245" t="s">
        <v>27</v>
      </c>
      <c r="K2002" s="245" t="s">
        <v>391</v>
      </c>
      <c r="L2002" s="34" t="s">
        <v>29</v>
      </c>
      <c r="M2002" s="34" t="s">
        <v>203</v>
      </c>
      <c r="N2002" s="34" t="s">
        <v>234</v>
      </c>
      <c r="O2002" s="38" t="s">
        <v>4264</v>
      </c>
      <c r="P2002" s="34"/>
      <c r="Q2002" s="34"/>
      <c r="R2002" s="284" t="s">
        <v>4424</v>
      </c>
      <c r="S2002" s="285" t="s">
        <v>6457</v>
      </c>
      <c r="T2002" s="38"/>
      <c r="U2002" s="38"/>
      <c r="V2002" s="42"/>
      <c r="W2002" s="38"/>
      <c r="X2002" s="43"/>
      <c r="Y2002" s="271"/>
      <c r="Z2002" s="271"/>
      <c r="AA2002" s="271"/>
      <c r="AB2002" s="271"/>
    </row>
    <row r="2003" spans="1:28" ht="17">
      <c r="A2003" s="34">
        <f t="shared" si="48"/>
        <v>19</v>
      </c>
      <c r="B2003" s="279">
        <v>45977</v>
      </c>
      <c r="C2003" s="34" t="s">
        <v>6458</v>
      </c>
      <c r="D2003" s="280"/>
      <c r="E2003" s="34" t="s">
        <v>6304</v>
      </c>
      <c r="F2003" s="410" t="s">
        <v>5795</v>
      </c>
      <c r="G2003" s="410"/>
      <c r="H2003" s="410"/>
      <c r="I2003" s="245" t="s">
        <v>26</v>
      </c>
      <c r="J2003" s="245" t="s">
        <v>38</v>
      </c>
      <c r="K2003" s="245" t="s">
        <v>391</v>
      </c>
      <c r="L2003" s="34" t="s">
        <v>107</v>
      </c>
      <c r="M2003" s="34" t="s">
        <v>161</v>
      </c>
      <c r="N2003" s="34" t="s">
        <v>234</v>
      </c>
      <c r="O2003" s="38" t="s">
        <v>4264</v>
      </c>
      <c r="P2003" s="34"/>
      <c r="Q2003" s="34"/>
      <c r="R2003" s="284" t="s">
        <v>4508</v>
      </c>
      <c r="S2003" s="285" t="s">
        <v>6459</v>
      </c>
      <c r="T2003" s="38"/>
      <c r="U2003" s="38"/>
      <c r="V2003" s="42"/>
      <c r="W2003" s="38"/>
      <c r="X2003" s="43"/>
      <c r="Y2003" s="271"/>
      <c r="Z2003" s="271"/>
      <c r="AA2003" s="271"/>
      <c r="AB2003" s="271"/>
    </row>
    <row r="2004" spans="1:28" ht="34">
      <c r="A2004" s="34">
        <f t="shared" si="48"/>
        <v>20</v>
      </c>
      <c r="B2004" s="279">
        <v>45977</v>
      </c>
      <c r="C2004" s="34" t="s">
        <v>6460</v>
      </c>
      <c r="D2004" s="280"/>
      <c r="E2004" s="34"/>
      <c r="F2004" s="144"/>
      <c r="G2004" s="144"/>
      <c r="H2004" s="144"/>
      <c r="I2004" s="245" t="s">
        <v>48</v>
      </c>
      <c r="J2004" s="245" t="s">
        <v>38</v>
      </c>
      <c r="K2004" s="245" t="s">
        <v>391</v>
      </c>
      <c r="L2004" s="34" t="s">
        <v>107</v>
      </c>
      <c r="M2004" s="34" t="s">
        <v>161</v>
      </c>
      <c r="N2004" s="34" t="s">
        <v>234</v>
      </c>
      <c r="O2004" s="38" t="s">
        <v>32</v>
      </c>
      <c r="P2004" s="34"/>
      <c r="Q2004" s="34"/>
      <c r="R2004" s="284" t="s">
        <v>6461</v>
      </c>
      <c r="S2004" s="285" t="s">
        <v>6462</v>
      </c>
      <c r="T2004" s="38"/>
      <c r="U2004" s="38"/>
      <c r="V2004" s="286"/>
      <c r="W2004" s="38"/>
      <c r="X2004" s="43"/>
      <c r="Y2004" s="271"/>
      <c r="Z2004" s="271"/>
      <c r="AA2004" s="271"/>
      <c r="AB2004" s="271"/>
    </row>
    <row r="2005" spans="1:28" ht="16">
      <c r="A2005" s="34">
        <f t="shared" si="48"/>
        <v>21</v>
      </c>
      <c r="B2005" s="279">
        <v>45977</v>
      </c>
      <c r="C2005" s="34" t="s">
        <v>6463</v>
      </c>
      <c r="D2005" s="280"/>
      <c r="E2005" s="34"/>
      <c r="F2005" s="144"/>
      <c r="G2005" s="144"/>
      <c r="H2005" s="144"/>
      <c r="I2005" s="245" t="s">
        <v>48</v>
      </c>
      <c r="J2005" s="245" t="s">
        <v>38</v>
      </c>
      <c r="K2005" s="245" t="s">
        <v>391</v>
      </c>
      <c r="L2005" s="34" t="s">
        <v>107</v>
      </c>
      <c r="M2005" s="34" t="s">
        <v>161</v>
      </c>
      <c r="N2005" s="34" t="s">
        <v>389</v>
      </c>
      <c r="O2005" s="38"/>
      <c r="P2005" s="34"/>
      <c r="Q2005" s="34"/>
      <c r="R2005" s="284"/>
      <c r="S2005" s="285"/>
      <c r="T2005" s="38"/>
      <c r="U2005" s="38"/>
      <c r="V2005" s="42"/>
      <c r="W2005" s="38"/>
      <c r="X2005" s="43"/>
      <c r="Y2005" s="271"/>
      <c r="Z2005" s="271"/>
      <c r="AA2005" s="271"/>
      <c r="AB2005" s="271"/>
    </row>
    <row r="2006" spans="1:28" ht="16">
      <c r="A2006" s="34">
        <f t="shared" si="48"/>
        <v>22</v>
      </c>
      <c r="B2006" s="279">
        <v>45977</v>
      </c>
      <c r="C2006" s="34" t="s">
        <v>6464</v>
      </c>
      <c r="D2006" s="303"/>
      <c r="E2006" s="34" t="s">
        <v>5403</v>
      </c>
      <c r="F2006" s="282" t="s">
        <v>24</v>
      </c>
      <c r="G2006" s="282"/>
      <c r="H2006" s="282"/>
      <c r="I2006" s="245" t="s">
        <v>26</v>
      </c>
      <c r="J2006" s="245" t="s">
        <v>27</v>
      </c>
      <c r="K2006" s="245" t="s">
        <v>391</v>
      </c>
      <c r="L2006" s="34" t="s">
        <v>29</v>
      </c>
      <c r="M2006" s="34" t="s">
        <v>203</v>
      </c>
      <c r="N2006" s="34" t="s">
        <v>221</v>
      </c>
      <c r="O2006" s="38"/>
      <c r="P2006" s="34"/>
      <c r="Q2006" s="49"/>
      <c r="R2006" s="284"/>
      <c r="S2006" s="285"/>
      <c r="T2006" s="38"/>
      <c r="U2006" s="38"/>
      <c r="V2006" s="42"/>
      <c r="W2006" s="38"/>
      <c r="X2006" s="43"/>
      <c r="Y2006" s="271"/>
      <c r="Z2006" s="271"/>
      <c r="AA2006" s="271"/>
      <c r="AB2006" s="271"/>
    </row>
    <row r="2007" spans="1:28" ht="17">
      <c r="A2007" s="34">
        <f t="shared" si="48"/>
        <v>23</v>
      </c>
      <c r="B2007" s="279">
        <v>45977</v>
      </c>
      <c r="C2007" s="34" t="s">
        <v>6465</v>
      </c>
      <c r="D2007" s="280"/>
      <c r="E2007" s="34" t="s">
        <v>5625</v>
      </c>
      <c r="F2007" s="144" t="s">
        <v>4273</v>
      </c>
      <c r="G2007" s="144"/>
      <c r="H2007" s="144"/>
      <c r="I2007" s="245" t="s">
        <v>26</v>
      </c>
      <c r="J2007" s="245" t="s">
        <v>38</v>
      </c>
      <c r="K2007" s="245" t="s">
        <v>391</v>
      </c>
      <c r="L2007" s="34" t="s">
        <v>107</v>
      </c>
      <c r="M2007" s="34" t="s">
        <v>4324</v>
      </c>
      <c r="N2007" s="34" t="s">
        <v>234</v>
      </c>
      <c r="O2007" s="38" t="s">
        <v>697</v>
      </c>
      <c r="P2007" s="34"/>
      <c r="Q2007" s="34"/>
      <c r="R2007" s="284" t="s">
        <v>4508</v>
      </c>
      <c r="S2007" s="285"/>
      <c r="T2007" s="38"/>
      <c r="U2007" s="38"/>
      <c r="V2007" s="42"/>
      <c r="W2007" s="38"/>
      <c r="X2007" s="43"/>
      <c r="Y2007" s="271"/>
      <c r="Z2007" s="271"/>
      <c r="AA2007" s="271"/>
      <c r="AB2007" s="271"/>
    </row>
    <row r="2008" spans="1:28" ht="34">
      <c r="A2008" s="34">
        <f t="shared" si="48"/>
        <v>24</v>
      </c>
      <c r="B2008" s="279">
        <v>45977</v>
      </c>
      <c r="C2008" s="34" t="s">
        <v>6466</v>
      </c>
      <c r="D2008" s="303"/>
      <c r="E2008" s="34"/>
      <c r="F2008" s="144"/>
      <c r="G2008" s="144"/>
      <c r="H2008" s="144"/>
      <c r="I2008" s="245" t="s">
        <v>48</v>
      </c>
      <c r="J2008" s="245" t="s">
        <v>27</v>
      </c>
      <c r="K2008" s="245" t="s">
        <v>391</v>
      </c>
      <c r="L2008" s="34" t="s">
        <v>107</v>
      </c>
      <c r="M2008" s="34" t="s">
        <v>91</v>
      </c>
      <c r="N2008" s="34" t="s">
        <v>227</v>
      </c>
      <c r="O2008" s="38" t="s">
        <v>32</v>
      </c>
      <c r="P2008" s="34"/>
      <c r="Q2008" s="49"/>
      <c r="R2008" s="284" t="s">
        <v>6461</v>
      </c>
      <c r="S2008" s="285" t="s">
        <v>6467</v>
      </c>
      <c r="T2008" s="38"/>
      <c r="U2008" s="38"/>
      <c r="V2008" s="286"/>
      <c r="W2008" s="38"/>
      <c r="X2008" s="43"/>
      <c r="Y2008" s="271"/>
      <c r="Z2008" s="271"/>
      <c r="AA2008" s="271"/>
      <c r="AB2008" s="271"/>
    </row>
    <row r="2009" spans="1:28" ht="16">
      <c r="A2009" s="34">
        <f t="shared" si="48"/>
        <v>25</v>
      </c>
      <c r="B2009" s="279">
        <v>45977</v>
      </c>
      <c r="C2009" s="34" t="s">
        <v>6468</v>
      </c>
      <c r="D2009" s="280"/>
      <c r="E2009" s="34" t="s">
        <v>4899</v>
      </c>
      <c r="F2009" s="291" t="s">
        <v>4252</v>
      </c>
      <c r="G2009" s="291"/>
      <c r="H2009" s="291"/>
      <c r="I2009" s="245" t="s">
        <v>26</v>
      </c>
      <c r="J2009" s="245" t="s">
        <v>27</v>
      </c>
      <c r="K2009" s="245" t="s">
        <v>390</v>
      </c>
      <c r="L2009" s="34" t="s">
        <v>29</v>
      </c>
      <c r="M2009" s="34" t="s">
        <v>91</v>
      </c>
      <c r="N2009" s="34" t="s">
        <v>227</v>
      </c>
      <c r="O2009" s="38" t="s">
        <v>4264</v>
      </c>
      <c r="P2009" s="34"/>
      <c r="Q2009" s="34"/>
      <c r="R2009" s="284"/>
      <c r="S2009" s="285"/>
      <c r="T2009" s="38"/>
      <c r="U2009" s="38"/>
      <c r="V2009" s="42"/>
      <c r="W2009" s="38"/>
      <c r="X2009" s="43"/>
      <c r="Y2009" s="271"/>
      <c r="Z2009" s="271"/>
      <c r="AA2009" s="271"/>
      <c r="AB2009" s="271"/>
    </row>
    <row r="2010" spans="1:28" ht="16">
      <c r="A2010" s="34">
        <f t="shared" si="48"/>
        <v>26</v>
      </c>
      <c r="B2010" s="279">
        <v>45977</v>
      </c>
      <c r="C2010" s="34" t="s">
        <v>6469</v>
      </c>
      <c r="D2010" s="280"/>
      <c r="E2010" s="34" t="s">
        <v>6186</v>
      </c>
      <c r="F2010" s="282" t="s">
        <v>6142</v>
      </c>
      <c r="G2010" s="282"/>
      <c r="H2010" s="282"/>
      <c r="I2010" s="245" t="s">
        <v>26</v>
      </c>
      <c r="J2010" s="245" t="s">
        <v>27</v>
      </c>
      <c r="K2010" s="245" t="s">
        <v>391</v>
      </c>
      <c r="L2010" s="34" t="s">
        <v>107</v>
      </c>
      <c r="M2010" s="34" t="s">
        <v>161</v>
      </c>
      <c r="N2010" s="34" t="s">
        <v>389</v>
      </c>
      <c r="O2010" s="38"/>
      <c r="P2010" s="34"/>
      <c r="Q2010" s="34"/>
      <c r="R2010" s="284"/>
      <c r="S2010" s="285"/>
      <c r="T2010" s="38"/>
      <c r="U2010" s="38"/>
      <c r="V2010" s="42"/>
      <c r="W2010" s="38"/>
      <c r="X2010" s="43"/>
      <c r="Y2010" s="271"/>
      <c r="Z2010" s="271"/>
      <c r="AA2010" s="271"/>
      <c r="AB2010" s="271"/>
    </row>
    <row r="2011" spans="1:28" ht="17">
      <c r="A2011" s="34">
        <f t="shared" si="48"/>
        <v>27</v>
      </c>
      <c r="B2011" s="279">
        <v>45977</v>
      </c>
      <c r="C2011" s="34" t="s">
        <v>6470</v>
      </c>
      <c r="D2011" s="280"/>
      <c r="E2011" s="34"/>
      <c r="F2011" s="144"/>
      <c r="G2011" s="144"/>
      <c r="H2011" s="144"/>
      <c r="I2011" s="245" t="s">
        <v>48</v>
      </c>
      <c r="J2011" s="245" t="s">
        <v>38</v>
      </c>
      <c r="K2011" s="245" t="s">
        <v>390</v>
      </c>
      <c r="L2011" s="34" t="s">
        <v>29</v>
      </c>
      <c r="M2011" s="34" t="s">
        <v>4324</v>
      </c>
      <c r="N2011" s="34" t="s">
        <v>234</v>
      </c>
      <c r="O2011" s="38" t="s">
        <v>4264</v>
      </c>
      <c r="P2011" s="34"/>
      <c r="Q2011" s="49"/>
      <c r="R2011" s="284" t="s">
        <v>4424</v>
      </c>
      <c r="S2011" s="285"/>
      <c r="T2011" s="38"/>
      <c r="U2011" s="38"/>
      <c r="V2011" s="42"/>
      <c r="W2011" s="38"/>
      <c r="X2011" s="43"/>
      <c r="Y2011" s="271"/>
      <c r="Z2011" s="271"/>
      <c r="AA2011" s="271"/>
      <c r="AB2011" s="271"/>
    </row>
    <row r="2012" spans="1:28" ht="16">
      <c r="A2012" s="34">
        <f t="shared" si="48"/>
        <v>28</v>
      </c>
      <c r="B2012" s="279">
        <v>45977</v>
      </c>
      <c r="C2012" s="34" t="s">
        <v>210</v>
      </c>
      <c r="D2012" s="280"/>
      <c r="E2012" s="34"/>
      <c r="F2012" s="144"/>
      <c r="G2012" s="144"/>
      <c r="H2012" s="144"/>
      <c r="I2012" s="245" t="s">
        <v>48</v>
      </c>
      <c r="J2012" s="245" t="s">
        <v>38</v>
      </c>
      <c r="K2012" s="245" t="s">
        <v>390</v>
      </c>
      <c r="L2012" s="34" t="s">
        <v>107</v>
      </c>
      <c r="M2012" s="34" t="s">
        <v>4324</v>
      </c>
      <c r="N2012" s="34" t="s">
        <v>389</v>
      </c>
      <c r="O2012" s="38"/>
      <c r="P2012" s="34"/>
      <c r="Q2012" s="34"/>
      <c r="R2012" s="284"/>
      <c r="S2012" s="285"/>
      <c r="T2012" s="38"/>
      <c r="U2012" s="38"/>
      <c r="V2012" s="42"/>
      <c r="W2012" s="38"/>
      <c r="X2012" s="43"/>
      <c r="Y2012" s="271"/>
      <c r="Z2012" s="271"/>
      <c r="AA2012" s="271"/>
      <c r="AB2012" s="271"/>
    </row>
    <row r="2013" spans="1:28" ht="16">
      <c r="A2013" s="34">
        <f t="shared" si="48"/>
        <v>29</v>
      </c>
      <c r="B2013" s="279">
        <v>45977</v>
      </c>
      <c r="C2013" s="34" t="s">
        <v>6471</v>
      </c>
      <c r="D2013" s="280"/>
      <c r="E2013" s="34"/>
      <c r="F2013" s="144"/>
      <c r="G2013" s="144"/>
      <c r="H2013" s="144"/>
      <c r="I2013" s="245" t="s">
        <v>48</v>
      </c>
      <c r="J2013" s="245" t="s">
        <v>38</v>
      </c>
      <c r="K2013" s="245" t="s">
        <v>390</v>
      </c>
      <c r="L2013" s="34" t="s">
        <v>107</v>
      </c>
      <c r="M2013" s="34" t="s">
        <v>161</v>
      </c>
      <c r="N2013" s="34" t="s">
        <v>110</v>
      </c>
      <c r="O2013" s="38"/>
      <c r="P2013" s="34"/>
      <c r="Q2013" s="34"/>
      <c r="R2013" s="284"/>
      <c r="S2013" s="285"/>
      <c r="T2013" s="38"/>
      <c r="U2013" s="38"/>
      <c r="V2013" s="42"/>
      <c r="W2013" s="38"/>
      <c r="X2013" s="43"/>
      <c r="Y2013" s="271"/>
      <c r="Z2013" s="271"/>
      <c r="AA2013" s="271"/>
      <c r="AB2013" s="271"/>
    </row>
    <row r="2014" spans="1:28" ht="16">
      <c r="A2014" s="34">
        <f t="shared" si="48"/>
        <v>30</v>
      </c>
      <c r="B2014" s="279">
        <v>45977</v>
      </c>
      <c r="C2014" s="34" t="s">
        <v>6472</v>
      </c>
      <c r="D2014" s="280"/>
      <c r="E2014" s="34" t="s">
        <v>6186</v>
      </c>
      <c r="F2014" s="282" t="s">
        <v>6142</v>
      </c>
      <c r="G2014" s="282"/>
      <c r="H2014" s="282"/>
      <c r="I2014" s="245" t="s">
        <v>26</v>
      </c>
      <c r="J2014" s="245" t="s">
        <v>27</v>
      </c>
      <c r="K2014" s="245" t="s">
        <v>390</v>
      </c>
      <c r="L2014" s="34" t="s">
        <v>107</v>
      </c>
      <c r="M2014" s="34" t="s">
        <v>81</v>
      </c>
      <c r="N2014" s="34" t="s">
        <v>389</v>
      </c>
      <c r="O2014" s="38"/>
      <c r="P2014" s="34"/>
      <c r="Q2014" s="34"/>
      <c r="R2014" s="284"/>
      <c r="S2014" s="285"/>
      <c r="T2014" s="38"/>
      <c r="U2014" s="38"/>
      <c r="V2014" s="42"/>
      <c r="W2014" s="38"/>
      <c r="X2014" s="43"/>
      <c r="Y2014" s="271"/>
      <c r="Z2014" s="271"/>
      <c r="AA2014" s="271"/>
      <c r="AB2014" s="271"/>
    </row>
    <row r="2015" spans="1:28" ht="34">
      <c r="A2015" s="34">
        <f t="shared" si="48"/>
        <v>31</v>
      </c>
      <c r="B2015" s="279">
        <v>45978</v>
      </c>
      <c r="C2015" s="34" t="s">
        <v>6473</v>
      </c>
      <c r="D2015" s="280"/>
      <c r="E2015" s="34" t="s">
        <v>5794</v>
      </c>
      <c r="F2015" s="410" t="s">
        <v>5795</v>
      </c>
      <c r="G2015" s="410"/>
      <c r="H2015" s="410"/>
      <c r="I2015" s="245" t="s">
        <v>26</v>
      </c>
      <c r="J2015" s="245" t="s">
        <v>38</v>
      </c>
      <c r="K2015" s="245" t="s">
        <v>391</v>
      </c>
      <c r="L2015" s="34" t="s">
        <v>107</v>
      </c>
      <c r="M2015" s="34" t="s">
        <v>161</v>
      </c>
      <c r="N2015" s="34" t="s">
        <v>234</v>
      </c>
      <c r="O2015" s="38" t="s">
        <v>32</v>
      </c>
      <c r="P2015" s="34"/>
      <c r="Q2015" s="34"/>
      <c r="R2015" s="284" t="s">
        <v>4424</v>
      </c>
      <c r="S2015" s="285" t="s">
        <v>6474</v>
      </c>
      <c r="T2015" s="38"/>
      <c r="U2015" s="38"/>
      <c r="V2015" s="286"/>
      <c r="W2015" s="38"/>
      <c r="X2015" s="43"/>
      <c r="Y2015" s="271"/>
      <c r="Z2015" s="271"/>
      <c r="AA2015" s="271"/>
      <c r="AB2015" s="271"/>
    </row>
    <row r="2016" spans="1:28" ht="16">
      <c r="A2016" s="34">
        <f t="shared" si="48"/>
        <v>32</v>
      </c>
      <c r="B2016" s="279">
        <v>45978</v>
      </c>
      <c r="C2016" s="34" t="s">
        <v>6475</v>
      </c>
      <c r="D2016" s="287"/>
      <c r="E2016" s="34"/>
      <c r="F2016" s="144"/>
      <c r="G2016" s="144"/>
      <c r="H2016" s="144"/>
      <c r="I2016" s="245" t="s">
        <v>48</v>
      </c>
      <c r="J2016" s="245" t="s">
        <v>27</v>
      </c>
      <c r="K2016" s="245" t="s">
        <v>391</v>
      </c>
      <c r="L2016" s="34" t="s">
        <v>107</v>
      </c>
      <c r="M2016" s="34" t="s">
        <v>81</v>
      </c>
      <c r="N2016" s="34" t="s">
        <v>234</v>
      </c>
      <c r="O2016" s="38" t="s">
        <v>4422</v>
      </c>
      <c r="P2016" s="34"/>
      <c r="Q2016" s="34"/>
      <c r="R2016" s="284"/>
      <c r="S2016" s="285"/>
      <c r="T2016" s="38"/>
      <c r="U2016" s="38"/>
      <c r="V2016" s="42"/>
      <c r="W2016" s="38"/>
      <c r="X2016" s="43"/>
      <c r="Y2016" s="271"/>
      <c r="Z2016" s="271"/>
      <c r="AA2016" s="271"/>
      <c r="AB2016" s="271"/>
    </row>
    <row r="2017" spans="1:28" ht="16">
      <c r="A2017" s="34">
        <f t="shared" si="48"/>
        <v>33</v>
      </c>
      <c r="B2017" s="279">
        <v>45978</v>
      </c>
      <c r="C2017" s="34" t="s">
        <v>6476</v>
      </c>
      <c r="D2017" s="287"/>
      <c r="E2017" s="34"/>
      <c r="F2017" s="144"/>
      <c r="G2017" s="144"/>
      <c r="H2017" s="144"/>
      <c r="I2017" s="245" t="s">
        <v>48</v>
      </c>
      <c r="J2017" s="245" t="s">
        <v>27</v>
      </c>
      <c r="K2017" s="245" t="s">
        <v>391</v>
      </c>
      <c r="L2017" s="34" t="s">
        <v>107</v>
      </c>
      <c r="M2017" s="34" t="s">
        <v>81</v>
      </c>
      <c r="N2017" s="34" t="s">
        <v>234</v>
      </c>
      <c r="O2017" s="38" t="s">
        <v>4422</v>
      </c>
      <c r="P2017" s="34"/>
      <c r="Q2017" s="34"/>
      <c r="R2017" s="284"/>
      <c r="S2017" s="285"/>
      <c r="T2017" s="38"/>
      <c r="U2017" s="38"/>
      <c r="V2017" s="42"/>
      <c r="W2017" s="38"/>
      <c r="X2017" s="43"/>
      <c r="Y2017" s="271"/>
      <c r="Z2017" s="271"/>
      <c r="AA2017" s="271"/>
      <c r="AB2017" s="271"/>
    </row>
    <row r="2018" spans="1:28" ht="17">
      <c r="A2018" s="34">
        <f t="shared" si="48"/>
        <v>34</v>
      </c>
      <c r="B2018" s="279">
        <v>45978</v>
      </c>
      <c r="C2018" s="34" t="s">
        <v>6477</v>
      </c>
      <c r="D2018" s="280"/>
      <c r="E2018" s="34"/>
      <c r="F2018" s="144"/>
      <c r="G2018" s="144"/>
      <c r="H2018" s="144"/>
      <c r="I2018" s="245"/>
      <c r="J2018" s="245"/>
      <c r="K2018" s="245"/>
      <c r="L2018" s="34" t="s">
        <v>62</v>
      </c>
      <c r="M2018" s="34" t="s">
        <v>303</v>
      </c>
      <c r="N2018" s="34"/>
      <c r="O2018" s="38" t="s">
        <v>697</v>
      </c>
      <c r="P2018" s="34"/>
      <c r="Q2018" s="34"/>
      <c r="R2018" s="284" t="s">
        <v>5769</v>
      </c>
      <c r="S2018" s="285" t="s">
        <v>6478</v>
      </c>
      <c r="T2018" s="38"/>
      <c r="U2018" s="38"/>
      <c r="V2018" s="42"/>
      <c r="W2018" s="38"/>
      <c r="X2018" s="43"/>
      <c r="Y2018" s="271"/>
      <c r="Z2018" s="271"/>
      <c r="AA2018" s="271"/>
      <c r="AB2018" s="271"/>
    </row>
    <row r="2019" spans="1:28" ht="22.5" customHeight="1">
      <c r="A2019" s="34">
        <f t="shared" si="48"/>
        <v>35</v>
      </c>
      <c r="B2019" s="279">
        <v>45978</v>
      </c>
      <c r="C2019" s="34" t="s">
        <v>6479</v>
      </c>
      <c r="D2019" s="303"/>
      <c r="E2019" s="34"/>
      <c r="F2019" s="144"/>
      <c r="G2019" s="144"/>
      <c r="H2019" s="144"/>
      <c r="I2019" s="245"/>
      <c r="J2019" s="245"/>
      <c r="K2019" s="245"/>
      <c r="L2019" s="34" t="s">
        <v>62</v>
      </c>
      <c r="M2019" s="34" t="s">
        <v>212</v>
      </c>
      <c r="N2019" s="34"/>
      <c r="O2019" s="38" t="s">
        <v>697</v>
      </c>
      <c r="P2019" s="34"/>
      <c r="Q2019" s="34"/>
      <c r="R2019" s="284" t="s">
        <v>6480</v>
      </c>
      <c r="S2019" s="285"/>
      <c r="T2019" s="38"/>
      <c r="U2019" s="38"/>
      <c r="V2019" s="42"/>
      <c r="W2019" s="38"/>
      <c r="X2019" s="43"/>
      <c r="Y2019" s="271"/>
      <c r="Z2019" s="271"/>
      <c r="AA2019" s="271"/>
      <c r="AB2019" s="271"/>
    </row>
    <row r="2020" spans="1:28" ht="22.5" customHeight="1">
      <c r="A2020" s="34">
        <f t="shared" si="48"/>
        <v>36</v>
      </c>
      <c r="B2020" s="279">
        <v>45978</v>
      </c>
      <c r="C2020" s="34" t="s">
        <v>6481</v>
      </c>
      <c r="D2020" s="280"/>
      <c r="E2020" s="34"/>
      <c r="F2020" s="144"/>
      <c r="G2020" s="144"/>
      <c r="H2020" s="144"/>
      <c r="I2020" s="245"/>
      <c r="J2020" s="245"/>
      <c r="K2020" s="245"/>
      <c r="L2020" s="34" t="s">
        <v>62</v>
      </c>
      <c r="M2020" s="34" t="s">
        <v>4324</v>
      </c>
      <c r="N2020" s="34"/>
      <c r="O2020" s="38" t="s">
        <v>4264</v>
      </c>
      <c r="P2020" s="34"/>
      <c r="Q2020" s="34"/>
      <c r="R2020" s="284" t="s">
        <v>4364</v>
      </c>
      <c r="S2020" s="285"/>
      <c r="T2020" s="38"/>
      <c r="U2020" s="38"/>
      <c r="V2020" s="42"/>
      <c r="W2020" s="38"/>
      <c r="X2020" s="43"/>
      <c r="Y2020" s="271"/>
      <c r="Z2020" s="271"/>
      <c r="AA2020" s="271"/>
      <c r="AB2020" s="271"/>
    </row>
    <row r="2021" spans="1:28" ht="17">
      <c r="A2021" s="34">
        <f t="shared" si="48"/>
        <v>37</v>
      </c>
      <c r="B2021" s="279">
        <v>45978</v>
      </c>
      <c r="C2021" s="34" t="s">
        <v>6482</v>
      </c>
      <c r="D2021" s="280"/>
      <c r="E2021" s="34" t="s">
        <v>6101</v>
      </c>
      <c r="F2021" s="144" t="s">
        <v>6483</v>
      </c>
      <c r="G2021" s="144"/>
      <c r="H2021" s="144"/>
      <c r="I2021" s="245" t="s">
        <v>26</v>
      </c>
      <c r="J2021" s="245" t="s">
        <v>27</v>
      </c>
      <c r="K2021" s="245" t="s">
        <v>388</v>
      </c>
      <c r="L2021" s="34" t="s">
        <v>29</v>
      </c>
      <c r="M2021" s="34" t="s">
        <v>217</v>
      </c>
      <c r="N2021" s="34" t="s">
        <v>227</v>
      </c>
      <c r="O2021" s="38" t="s">
        <v>1169</v>
      </c>
      <c r="P2021" s="34"/>
      <c r="Q2021" s="34"/>
      <c r="R2021" s="284" t="s">
        <v>4364</v>
      </c>
      <c r="S2021" s="285"/>
      <c r="T2021" s="38"/>
      <c r="U2021" s="38"/>
      <c r="V2021" s="42"/>
      <c r="W2021" s="38"/>
      <c r="X2021" s="43"/>
      <c r="Y2021" s="271"/>
      <c r="Z2021" s="271"/>
      <c r="AA2021" s="271"/>
      <c r="AB2021" s="271"/>
    </row>
    <row r="2022" spans="1:28" ht="17">
      <c r="A2022" s="34">
        <f t="shared" si="48"/>
        <v>38</v>
      </c>
      <c r="B2022" s="279">
        <v>45978</v>
      </c>
      <c r="C2022" s="34" t="s">
        <v>6484</v>
      </c>
      <c r="D2022" s="280"/>
      <c r="E2022" s="34"/>
      <c r="F2022" s="144"/>
      <c r="G2022" s="144"/>
      <c r="H2022" s="144"/>
      <c r="I2022" s="245" t="s">
        <v>48</v>
      </c>
      <c r="J2022" s="245" t="s">
        <v>38</v>
      </c>
      <c r="K2022" s="245" t="s">
        <v>391</v>
      </c>
      <c r="L2022" s="34" t="s">
        <v>107</v>
      </c>
      <c r="M2022" s="34" t="s">
        <v>161</v>
      </c>
      <c r="N2022" s="34" t="s">
        <v>234</v>
      </c>
      <c r="O2022" s="38" t="s">
        <v>697</v>
      </c>
      <c r="P2022" s="34"/>
      <c r="Q2022" s="34"/>
      <c r="R2022" s="284" t="s">
        <v>5769</v>
      </c>
      <c r="S2022" s="285"/>
      <c r="T2022" s="38"/>
      <c r="U2022" s="38"/>
      <c r="V2022" s="42"/>
      <c r="W2022" s="38"/>
      <c r="X2022" s="43"/>
      <c r="Y2022" s="271"/>
      <c r="Z2022" s="271"/>
      <c r="AA2022" s="271"/>
      <c r="AB2022" s="271"/>
    </row>
    <row r="2023" spans="1:28" ht="17">
      <c r="A2023" s="34">
        <f t="shared" si="48"/>
        <v>39</v>
      </c>
      <c r="B2023" s="279">
        <v>45978</v>
      </c>
      <c r="C2023" s="34" t="s">
        <v>6485</v>
      </c>
      <c r="D2023" s="280"/>
      <c r="E2023" s="34" t="s">
        <v>5403</v>
      </c>
      <c r="F2023" s="282" t="s">
        <v>24</v>
      </c>
      <c r="G2023" s="282"/>
      <c r="H2023" s="282"/>
      <c r="I2023" s="245" t="s">
        <v>26</v>
      </c>
      <c r="J2023" s="245" t="s">
        <v>27</v>
      </c>
      <c r="K2023" s="245" t="s">
        <v>391</v>
      </c>
      <c r="L2023" s="34" t="s">
        <v>29</v>
      </c>
      <c r="M2023" s="34" t="s">
        <v>203</v>
      </c>
      <c r="N2023" s="34" t="s">
        <v>160</v>
      </c>
      <c r="O2023" s="38"/>
      <c r="P2023" s="34"/>
      <c r="Q2023" s="34"/>
      <c r="R2023" s="284" t="s">
        <v>6486</v>
      </c>
      <c r="S2023" s="285" t="s">
        <v>6487</v>
      </c>
      <c r="T2023" s="38"/>
      <c r="U2023" s="38"/>
      <c r="V2023" s="42"/>
      <c r="W2023" s="38"/>
      <c r="X2023" s="43"/>
      <c r="Y2023" s="271"/>
      <c r="Z2023" s="271"/>
      <c r="AA2023" s="271"/>
      <c r="AB2023" s="271"/>
    </row>
    <row r="2024" spans="1:28" ht="16">
      <c r="A2024" s="34">
        <f t="shared" si="48"/>
        <v>40</v>
      </c>
      <c r="B2024" s="279">
        <v>45978</v>
      </c>
      <c r="C2024" s="34" t="s">
        <v>6488</v>
      </c>
      <c r="D2024" s="400"/>
      <c r="E2024" s="34"/>
      <c r="F2024" s="144"/>
      <c r="G2024" s="144"/>
      <c r="H2024" s="144"/>
      <c r="I2024" s="245" t="s">
        <v>48</v>
      </c>
      <c r="J2024" s="245" t="s">
        <v>27</v>
      </c>
      <c r="K2024" s="245" t="s">
        <v>391</v>
      </c>
      <c r="L2024" s="34" t="s">
        <v>374</v>
      </c>
      <c r="M2024" s="34" t="s">
        <v>91</v>
      </c>
      <c r="N2024" s="34" t="s">
        <v>227</v>
      </c>
      <c r="O2024" s="38" t="s">
        <v>1169</v>
      </c>
      <c r="P2024" s="34"/>
      <c r="Q2024" s="279"/>
      <c r="R2024" s="284"/>
      <c r="S2024" s="285"/>
      <c r="T2024" s="38"/>
      <c r="U2024" s="38"/>
      <c r="V2024" s="42"/>
      <c r="W2024" s="38"/>
      <c r="X2024" s="43"/>
      <c r="Y2024" s="271"/>
      <c r="Z2024" s="271"/>
      <c r="AA2024" s="271"/>
      <c r="AB2024" s="271"/>
    </row>
    <row r="2025" spans="1:28" ht="17">
      <c r="A2025" s="34">
        <f t="shared" si="48"/>
        <v>41</v>
      </c>
      <c r="B2025" s="279">
        <v>45978</v>
      </c>
      <c r="C2025" s="34" t="s">
        <v>3251</v>
      </c>
      <c r="D2025" s="280"/>
      <c r="E2025" s="34" t="s">
        <v>6489</v>
      </c>
      <c r="F2025" s="144" t="s">
        <v>6490</v>
      </c>
      <c r="G2025" s="144"/>
      <c r="H2025" s="144"/>
      <c r="I2025" s="245" t="s">
        <v>26</v>
      </c>
      <c r="J2025" s="245" t="s">
        <v>38</v>
      </c>
      <c r="K2025" s="245" t="s">
        <v>391</v>
      </c>
      <c r="L2025" s="34" t="s">
        <v>29</v>
      </c>
      <c r="M2025" s="34" t="s">
        <v>303</v>
      </c>
      <c r="N2025" s="34" t="s">
        <v>234</v>
      </c>
      <c r="O2025" s="38" t="s">
        <v>32</v>
      </c>
      <c r="P2025" s="34"/>
      <c r="Q2025" s="34"/>
      <c r="R2025" s="284" t="s">
        <v>6155</v>
      </c>
      <c r="S2025" s="285" t="s">
        <v>6491</v>
      </c>
      <c r="T2025" s="38"/>
      <c r="U2025" s="38"/>
      <c r="V2025" s="286"/>
      <c r="W2025" s="38"/>
      <c r="X2025" s="43"/>
      <c r="Y2025" s="271"/>
      <c r="Z2025" s="271"/>
      <c r="AA2025" s="271"/>
      <c r="AB2025" s="271"/>
    </row>
    <row r="2026" spans="1:28" ht="17">
      <c r="A2026" s="34">
        <f t="shared" si="48"/>
        <v>42</v>
      </c>
      <c r="B2026" s="279">
        <v>45978</v>
      </c>
      <c r="C2026" s="34" t="s">
        <v>6492</v>
      </c>
      <c r="D2026" s="280"/>
      <c r="E2026" s="34" t="s">
        <v>6141</v>
      </c>
      <c r="F2026" s="282" t="s">
        <v>6142</v>
      </c>
      <c r="G2026" s="282"/>
      <c r="H2026" s="282"/>
      <c r="I2026" s="245" t="s">
        <v>26</v>
      </c>
      <c r="J2026" s="245" t="s">
        <v>38</v>
      </c>
      <c r="K2026" s="245" t="s">
        <v>391</v>
      </c>
      <c r="L2026" s="34" t="s">
        <v>107</v>
      </c>
      <c r="M2026" s="34" t="s">
        <v>161</v>
      </c>
      <c r="N2026" s="34" t="s">
        <v>234</v>
      </c>
      <c r="O2026" s="38" t="s">
        <v>697</v>
      </c>
      <c r="P2026" s="34"/>
      <c r="Q2026" s="34"/>
      <c r="R2026" s="284" t="s">
        <v>4951</v>
      </c>
      <c r="S2026" s="285"/>
      <c r="T2026" s="38"/>
      <c r="U2026" s="38"/>
      <c r="V2026" s="42"/>
      <c r="W2026" s="38"/>
      <c r="X2026" s="43"/>
      <c r="Y2026" s="271"/>
      <c r="Z2026" s="271"/>
      <c r="AA2026" s="271"/>
      <c r="AB2026" s="271"/>
    </row>
    <row r="2027" spans="1:28" ht="16">
      <c r="A2027" s="34">
        <f t="shared" si="48"/>
        <v>43</v>
      </c>
      <c r="B2027" s="279">
        <v>45978</v>
      </c>
      <c r="C2027" s="34" t="s">
        <v>1455</v>
      </c>
      <c r="D2027" s="280"/>
      <c r="E2027" s="34" t="s">
        <v>5625</v>
      </c>
      <c r="F2027" s="144" t="s">
        <v>4273</v>
      </c>
      <c r="G2027" s="144"/>
      <c r="H2027" s="144"/>
      <c r="I2027" s="245" t="s">
        <v>26</v>
      </c>
      <c r="J2027" s="245" t="s">
        <v>38</v>
      </c>
      <c r="K2027" s="245" t="s">
        <v>391</v>
      </c>
      <c r="L2027" s="34" t="s">
        <v>107</v>
      </c>
      <c r="M2027" s="34" t="s">
        <v>4324</v>
      </c>
      <c r="N2027" s="34" t="s">
        <v>389</v>
      </c>
      <c r="O2027" s="38"/>
      <c r="P2027" s="34"/>
      <c r="Q2027" s="34"/>
      <c r="R2027" s="284"/>
      <c r="S2027" s="285"/>
      <c r="T2027" s="38"/>
      <c r="U2027" s="38"/>
      <c r="V2027" s="42"/>
      <c r="W2027" s="38"/>
      <c r="X2027" s="43"/>
      <c r="Y2027" s="271"/>
      <c r="Z2027" s="271"/>
      <c r="AA2027" s="271"/>
      <c r="AB2027" s="271"/>
    </row>
    <row r="2028" spans="1:28" ht="16">
      <c r="A2028" s="34">
        <f t="shared" si="48"/>
        <v>44</v>
      </c>
      <c r="B2028" s="279">
        <v>45978</v>
      </c>
      <c r="C2028" s="34" t="s">
        <v>6493</v>
      </c>
      <c r="D2028" s="303"/>
      <c r="E2028" s="34" t="s">
        <v>5632</v>
      </c>
      <c r="F2028" s="144" t="s">
        <v>4273</v>
      </c>
      <c r="G2028" s="144"/>
      <c r="H2028" s="144"/>
      <c r="I2028" s="245" t="s">
        <v>26</v>
      </c>
      <c r="J2028" s="245" t="s">
        <v>38</v>
      </c>
      <c r="K2028" s="245" t="s">
        <v>391</v>
      </c>
      <c r="L2028" s="34" t="s">
        <v>107</v>
      </c>
      <c r="M2028" s="34" t="s">
        <v>4324</v>
      </c>
      <c r="N2028" s="34" t="s">
        <v>389</v>
      </c>
      <c r="O2028" s="38"/>
      <c r="P2028" s="34"/>
      <c r="Q2028" s="34"/>
      <c r="R2028" s="284"/>
      <c r="S2028" s="285"/>
      <c r="T2028" s="38"/>
      <c r="U2028" s="38"/>
      <c r="V2028" s="42"/>
      <c r="W2028" s="38"/>
      <c r="X2028" s="43"/>
      <c r="Y2028" s="271"/>
      <c r="Z2028" s="271"/>
      <c r="AA2028" s="271"/>
      <c r="AB2028" s="271"/>
    </row>
    <row r="2029" spans="1:28" ht="16">
      <c r="A2029" s="34">
        <f t="shared" si="48"/>
        <v>45</v>
      </c>
      <c r="B2029" s="279">
        <v>45978</v>
      </c>
      <c r="C2029" s="34" t="s">
        <v>6494</v>
      </c>
      <c r="D2029" s="280"/>
      <c r="E2029" s="34" t="s">
        <v>6412</v>
      </c>
      <c r="F2029" s="291" t="s">
        <v>4252</v>
      </c>
      <c r="G2029" s="291"/>
      <c r="H2029" s="291"/>
      <c r="I2029" s="245" t="s">
        <v>26</v>
      </c>
      <c r="J2029" s="245" t="s">
        <v>27</v>
      </c>
      <c r="K2029" s="245" t="s">
        <v>391</v>
      </c>
      <c r="L2029" s="34" t="s">
        <v>29</v>
      </c>
      <c r="M2029" s="34" t="s">
        <v>91</v>
      </c>
      <c r="N2029" s="34" t="s">
        <v>389</v>
      </c>
      <c r="O2029" s="38"/>
      <c r="P2029" s="34"/>
      <c r="Q2029" s="34"/>
      <c r="R2029" s="284"/>
      <c r="S2029" s="285"/>
      <c r="T2029" s="38"/>
      <c r="U2029" s="38"/>
      <c r="V2029" s="42"/>
      <c r="W2029" s="38"/>
      <c r="X2029" s="43"/>
      <c r="Y2029" s="271"/>
      <c r="Z2029" s="271"/>
      <c r="AA2029" s="271"/>
      <c r="AB2029" s="271"/>
    </row>
    <row r="2030" spans="1:28" ht="16">
      <c r="A2030" s="34">
        <f t="shared" si="48"/>
        <v>46</v>
      </c>
      <c r="B2030" s="279">
        <v>45978</v>
      </c>
      <c r="C2030" s="34" t="s">
        <v>6495</v>
      </c>
      <c r="D2030" s="280"/>
      <c r="E2030" s="34" t="s">
        <v>6186</v>
      </c>
      <c r="F2030" s="282" t="s">
        <v>6142</v>
      </c>
      <c r="G2030" s="282"/>
      <c r="H2030" s="282"/>
      <c r="I2030" s="245" t="s">
        <v>26</v>
      </c>
      <c r="J2030" s="245" t="s">
        <v>38</v>
      </c>
      <c r="K2030" s="245" t="s">
        <v>391</v>
      </c>
      <c r="L2030" s="34" t="s">
        <v>107</v>
      </c>
      <c r="M2030" s="34" t="s">
        <v>4324</v>
      </c>
      <c r="N2030" s="34" t="s">
        <v>221</v>
      </c>
      <c r="O2030" s="38"/>
      <c r="P2030" s="34"/>
      <c r="Q2030" s="34"/>
      <c r="R2030" s="284"/>
      <c r="S2030" s="285"/>
      <c r="T2030" s="38"/>
      <c r="U2030" s="38"/>
      <c r="V2030" s="42"/>
      <c r="W2030" s="38"/>
      <c r="X2030" s="43"/>
      <c r="Y2030" s="271"/>
      <c r="Z2030" s="271"/>
      <c r="AA2030" s="271"/>
      <c r="AB2030" s="271"/>
    </row>
    <row r="2031" spans="1:28" ht="17">
      <c r="A2031" s="34">
        <f t="shared" si="48"/>
        <v>47</v>
      </c>
      <c r="B2031" s="279">
        <v>45978</v>
      </c>
      <c r="C2031" s="34" t="s">
        <v>6496</v>
      </c>
      <c r="D2031" s="280"/>
      <c r="E2031" s="34"/>
      <c r="F2031" s="144"/>
      <c r="G2031" s="144"/>
      <c r="H2031" s="144"/>
      <c r="I2031" s="245" t="s">
        <v>48</v>
      </c>
      <c r="J2031" s="245" t="s">
        <v>38</v>
      </c>
      <c r="K2031" s="245" t="s">
        <v>391</v>
      </c>
      <c r="L2031" s="34" t="s">
        <v>107</v>
      </c>
      <c r="M2031" s="34" t="s">
        <v>4324</v>
      </c>
      <c r="N2031" s="34" t="s">
        <v>234</v>
      </c>
      <c r="O2031" s="38" t="s">
        <v>32</v>
      </c>
      <c r="P2031" s="34"/>
      <c r="Q2031" s="34"/>
      <c r="R2031" s="284" t="s">
        <v>5182</v>
      </c>
      <c r="S2031" s="285" t="s">
        <v>6497</v>
      </c>
      <c r="T2031" s="38"/>
      <c r="U2031" s="38"/>
      <c r="V2031" s="286"/>
      <c r="W2031" s="38"/>
      <c r="X2031" s="43"/>
      <c r="Y2031" s="271"/>
      <c r="Z2031" s="271"/>
      <c r="AA2031" s="271"/>
      <c r="AB2031" s="271"/>
    </row>
    <row r="2032" spans="1:28" ht="17">
      <c r="A2032" s="34">
        <f t="shared" si="48"/>
        <v>48</v>
      </c>
      <c r="B2032" s="279">
        <v>45978</v>
      </c>
      <c r="C2032" s="34" t="s">
        <v>6498</v>
      </c>
      <c r="D2032" s="280"/>
      <c r="E2032" s="34"/>
      <c r="F2032" s="144"/>
      <c r="G2032" s="144"/>
      <c r="H2032" s="144"/>
      <c r="I2032" s="245" t="s">
        <v>48</v>
      </c>
      <c r="J2032" s="245" t="s">
        <v>38</v>
      </c>
      <c r="K2032" s="245" t="s">
        <v>391</v>
      </c>
      <c r="L2032" s="34" t="s">
        <v>107</v>
      </c>
      <c r="M2032" s="34" t="s">
        <v>161</v>
      </c>
      <c r="N2032" s="34" t="s">
        <v>234</v>
      </c>
      <c r="O2032" s="38" t="s">
        <v>697</v>
      </c>
      <c r="P2032" s="34"/>
      <c r="Q2032" s="34"/>
      <c r="R2032" s="284" t="s">
        <v>4951</v>
      </c>
      <c r="S2032" s="285"/>
      <c r="T2032" s="38"/>
      <c r="U2032" s="38"/>
      <c r="V2032" s="42"/>
      <c r="W2032" s="38"/>
      <c r="X2032" s="43"/>
      <c r="Y2032" s="271"/>
      <c r="Z2032" s="271"/>
      <c r="AA2032" s="271"/>
      <c r="AB2032" s="271"/>
    </row>
    <row r="2033" spans="1:28" ht="16">
      <c r="A2033" s="34">
        <f t="shared" si="48"/>
        <v>49</v>
      </c>
      <c r="B2033" s="279">
        <v>45978</v>
      </c>
      <c r="C2033" s="34" t="s">
        <v>266</v>
      </c>
      <c r="D2033" s="280"/>
      <c r="E2033" s="34" t="s">
        <v>5403</v>
      </c>
      <c r="F2033" s="282" t="s">
        <v>24</v>
      </c>
      <c r="G2033" s="282"/>
      <c r="H2033" s="282"/>
      <c r="I2033" s="245" t="s">
        <v>26</v>
      </c>
      <c r="J2033" s="245" t="s">
        <v>27</v>
      </c>
      <c r="K2033" s="245" t="s">
        <v>391</v>
      </c>
      <c r="L2033" s="34" t="s">
        <v>29</v>
      </c>
      <c r="M2033" s="34" t="s">
        <v>203</v>
      </c>
      <c r="N2033" s="34" t="s">
        <v>221</v>
      </c>
      <c r="O2033" s="38"/>
      <c r="P2033" s="34"/>
      <c r="Q2033" s="34"/>
      <c r="R2033" s="284"/>
      <c r="S2033" s="285"/>
      <c r="T2033" s="38"/>
      <c r="U2033" s="38"/>
      <c r="V2033" s="42"/>
      <c r="W2033" s="38"/>
      <c r="X2033" s="43"/>
      <c r="Y2033" s="271"/>
      <c r="Z2033" s="271"/>
      <c r="AA2033" s="271"/>
      <c r="AB2033" s="271"/>
    </row>
    <row r="2034" spans="1:28" ht="22.5" customHeight="1">
      <c r="A2034" s="34">
        <f t="shared" si="48"/>
        <v>50</v>
      </c>
      <c r="B2034" s="279">
        <v>45978</v>
      </c>
      <c r="C2034" s="34" t="s">
        <v>6499</v>
      </c>
      <c r="D2034" s="280"/>
      <c r="E2034" s="34" t="s">
        <v>6500</v>
      </c>
      <c r="F2034" s="144" t="s">
        <v>6483</v>
      </c>
      <c r="G2034" s="144"/>
      <c r="H2034" s="144"/>
      <c r="I2034" s="245" t="s">
        <v>26</v>
      </c>
      <c r="J2034" s="245" t="s">
        <v>27</v>
      </c>
      <c r="K2034" s="245" t="s">
        <v>388</v>
      </c>
      <c r="L2034" s="34" t="s">
        <v>29</v>
      </c>
      <c r="M2034" s="34" t="s">
        <v>91</v>
      </c>
      <c r="N2034" s="34" t="s">
        <v>227</v>
      </c>
      <c r="O2034" s="38" t="s">
        <v>697</v>
      </c>
      <c r="P2034" s="34"/>
      <c r="Q2034" s="34"/>
      <c r="R2034" s="284" t="s">
        <v>4424</v>
      </c>
      <c r="S2034" s="285" t="s">
        <v>6501</v>
      </c>
      <c r="T2034" s="38"/>
      <c r="U2034" s="38"/>
      <c r="V2034" s="42"/>
      <c r="W2034" s="38"/>
      <c r="X2034" s="43"/>
      <c r="Y2034" s="271"/>
      <c r="Z2034" s="271"/>
      <c r="AA2034" s="271"/>
      <c r="AB2034" s="271"/>
    </row>
    <row r="2035" spans="1:28" ht="17">
      <c r="A2035" s="34">
        <f t="shared" si="48"/>
        <v>51</v>
      </c>
      <c r="B2035" s="279">
        <v>45978</v>
      </c>
      <c r="C2035" s="34" t="s">
        <v>6502</v>
      </c>
      <c r="D2035" s="280"/>
      <c r="E2035" s="34" t="s">
        <v>6500</v>
      </c>
      <c r="F2035" s="144" t="s">
        <v>6483</v>
      </c>
      <c r="G2035" s="144"/>
      <c r="H2035" s="144"/>
      <c r="I2035" s="245" t="s">
        <v>26</v>
      </c>
      <c r="J2035" s="245" t="s">
        <v>27</v>
      </c>
      <c r="K2035" s="245" t="s">
        <v>388</v>
      </c>
      <c r="L2035" s="34" t="s">
        <v>29</v>
      </c>
      <c r="M2035" s="34" t="s">
        <v>91</v>
      </c>
      <c r="N2035" s="34" t="s">
        <v>227</v>
      </c>
      <c r="O2035" s="38" t="s">
        <v>32</v>
      </c>
      <c r="P2035" s="34"/>
      <c r="Q2035" s="34"/>
      <c r="R2035" s="284" t="s">
        <v>4424</v>
      </c>
      <c r="S2035" s="285" t="s">
        <v>6503</v>
      </c>
      <c r="T2035" s="38"/>
      <c r="U2035" s="38"/>
      <c r="V2035" s="286"/>
      <c r="W2035" s="38"/>
      <c r="X2035" s="43"/>
      <c r="Y2035" s="271"/>
      <c r="Z2035" s="271"/>
      <c r="AA2035" s="271"/>
      <c r="AB2035" s="271"/>
    </row>
    <row r="2036" spans="1:28" ht="16">
      <c r="A2036" s="34">
        <f t="shared" si="48"/>
        <v>52</v>
      </c>
      <c r="B2036" s="279">
        <v>45978</v>
      </c>
      <c r="C2036" s="34" t="s">
        <v>6504</v>
      </c>
      <c r="D2036" s="296"/>
      <c r="E2036" s="34" t="s">
        <v>6141</v>
      </c>
      <c r="F2036" s="282" t="s">
        <v>6142</v>
      </c>
      <c r="G2036" s="282"/>
      <c r="H2036" s="282"/>
      <c r="I2036" s="245" t="s">
        <v>26</v>
      </c>
      <c r="J2036" s="245" t="s">
        <v>27</v>
      </c>
      <c r="K2036" s="245" t="s">
        <v>388</v>
      </c>
      <c r="L2036" s="34" t="s">
        <v>29</v>
      </c>
      <c r="M2036" s="34" t="s">
        <v>81</v>
      </c>
      <c r="N2036" s="34" t="s">
        <v>234</v>
      </c>
      <c r="O2036" s="38"/>
      <c r="P2036" s="34"/>
      <c r="Q2036" s="34"/>
      <c r="R2036" s="284"/>
      <c r="S2036" s="285"/>
      <c r="T2036" s="38"/>
      <c r="U2036" s="38"/>
      <c r="V2036" s="42"/>
      <c r="W2036" s="38"/>
      <c r="X2036" s="43"/>
      <c r="Y2036" s="271"/>
      <c r="Z2036" s="271"/>
      <c r="AA2036" s="271"/>
      <c r="AB2036" s="271"/>
    </row>
    <row r="2037" spans="1:28" ht="17">
      <c r="A2037" s="34">
        <f t="shared" si="48"/>
        <v>53</v>
      </c>
      <c r="B2037" s="279">
        <v>45978</v>
      </c>
      <c r="C2037" s="34" t="s">
        <v>6505</v>
      </c>
      <c r="D2037" s="280"/>
      <c r="E2037" s="34" t="s">
        <v>5625</v>
      </c>
      <c r="F2037" s="282" t="s">
        <v>6506</v>
      </c>
      <c r="G2037" s="282"/>
      <c r="H2037" s="282"/>
      <c r="I2037" s="245" t="s">
        <v>26</v>
      </c>
      <c r="J2037" s="245" t="s">
        <v>38</v>
      </c>
      <c r="K2037" s="245" t="s">
        <v>388</v>
      </c>
      <c r="L2037" s="34" t="s">
        <v>107</v>
      </c>
      <c r="M2037" s="34" t="s">
        <v>161</v>
      </c>
      <c r="N2037" s="34" t="s">
        <v>227</v>
      </c>
      <c r="O2037" s="38" t="s">
        <v>697</v>
      </c>
      <c r="P2037" s="34"/>
      <c r="Q2037" s="34"/>
      <c r="R2037" s="284" t="s">
        <v>4951</v>
      </c>
      <c r="S2037" s="285"/>
      <c r="T2037" s="38"/>
      <c r="U2037" s="38"/>
      <c r="V2037" s="42"/>
      <c r="W2037" s="38"/>
      <c r="X2037" s="43"/>
      <c r="Y2037" s="271"/>
      <c r="Z2037" s="271"/>
      <c r="AA2037" s="271"/>
      <c r="AB2037" s="271"/>
    </row>
    <row r="2038" spans="1:28" ht="17">
      <c r="A2038" s="34">
        <f t="shared" si="48"/>
        <v>54</v>
      </c>
      <c r="B2038" s="279">
        <v>45978</v>
      </c>
      <c r="C2038" s="34" t="s">
        <v>6507</v>
      </c>
      <c r="D2038" s="280"/>
      <c r="E2038" s="34" t="s">
        <v>6399</v>
      </c>
      <c r="F2038" s="144" t="s">
        <v>6483</v>
      </c>
      <c r="G2038" s="144"/>
      <c r="H2038" s="144"/>
      <c r="I2038" s="245" t="s">
        <v>26</v>
      </c>
      <c r="J2038" s="245" t="s">
        <v>27</v>
      </c>
      <c r="K2038" s="245" t="s">
        <v>388</v>
      </c>
      <c r="L2038" s="34" t="s">
        <v>29</v>
      </c>
      <c r="M2038" s="34" t="s">
        <v>91</v>
      </c>
      <c r="N2038" s="34" t="s">
        <v>389</v>
      </c>
      <c r="O2038" s="38" t="s">
        <v>32</v>
      </c>
      <c r="P2038" s="34"/>
      <c r="Q2038" s="34"/>
      <c r="R2038" s="284" t="s">
        <v>5182</v>
      </c>
      <c r="S2038" s="285" t="s">
        <v>6508</v>
      </c>
      <c r="T2038" s="38"/>
      <c r="U2038" s="38"/>
      <c r="V2038" s="286"/>
      <c r="W2038" s="38"/>
      <c r="X2038" s="43"/>
      <c r="Y2038" s="271"/>
      <c r="Z2038" s="271"/>
      <c r="AA2038" s="271"/>
      <c r="AB2038" s="271"/>
    </row>
    <row r="2039" spans="1:28" ht="16">
      <c r="A2039" s="34">
        <f t="shared" si="48"/>
        <v>55</v>
      </c>
      <c r="B2039" s="279">
        <v>45978</v>
      </c>
      <c r="C2039" s="34" t="s">
        <v>6509</v>
      </c>
      <c r="D2039" s="280"/>
      <c r="E2039" s="34" t="s">
        <v>6101</v>
      </c>
      <c r="F2039" s="144" t="s">
        <v>6483</v>
      </c>
      <c r="G2039" s="144"/>
      <c r="H2039" s="144"/>
      <c r="I2039" s="245" t="s">
        <v>26</v>
      </c>
      <c r="J2039" s="245" t="s">
        <v>27</v>
      </c>
      <c r="K2039" s="245" t="s">
        <v>388</v>
      </c>
      <c r="L2039" s="34" t="s">
        <v>29</v>
      </c>
      <c r="M2039" s="34" t="s">
        <v>91</v>
      </c>
      <c r="N2039" s="34" t="s">
        <v>389</v>
      </c>
      <c r="O2039" s="38"/>
      <c r="P2039" s="34"/>
      <c r="Q2039" s="34"/>
      <c r="R2039" s="284"/>
      <c r="S2039" s="285"/>
      <c r="T2039" s="38"/>
      <c r="U2039" s="38"/>
      <c r="V2039" s="42"/>
      <c r="W2039" s="38"/>
      <c r="X2039" s="43"/>
      <c r="Y2039" s="271"/>
      <c r="Z2039" s="271"/>
      <c r="AA2039" s="271"/>
      <c r="AB2039" s="271"/>
    </row>
    <row r="2040" spans="1:28" ht="16">
      <c r="A2040" s="34">
        <f t="shared" si="48"/>
        <v>56</v>
      </c>
      <c r="B2040" s="279">
        <v>45978</v>
      </c>
      <c r="C2040" s="34" t="s">
        <v>6510</v>
      </c>
      <c r="D2040" s="280"/>
      <c r="E2040" s="34"/>
      <c r="F2040" s="144"/>
      <c r="G2040" s="144"/>
      <c r="H2040" s="144"/>
      <c r="I2040" s="245" t="s">
        <v>48</v>
      </c>
      <c r="J2040" s="245" t="s">
        <v>27</v>
      </c>
      <c r="K2040" s="245" t="s">
        <v>388</v>
      </c>
      <c r="L2040" s="34" t="s">
        <v>29</v>
      </c>
      <c r="M2040" s="34"/>
      <c r="N2040" s="34" t="s">
        <v>231</v>
      </c>
      <c r="O2040" s="38"/>
      <c r="P2040" s="34"/>
      <c r="Q2040" s="34"/>
      <c r="R2040" s="284"/>
      <c r="S2040" s="285"/>
      <c r="T2040" s="38"/>
      <c r="U2040" s="38"/>
      <c r="V2040" s="42"/>
      <c r="W2040" s="38"/>
      <c r="X2040" s="43"/>
      <c r="Y2040" s="271"/>
      <c r="Z2040" s="271"/>
      <c r="AA2040" s="271"/>
      <c r="AB2040" s="271"/>
    </row>
    <row r="2041" spans="1:28" ht="16">
      <c r="A2041" s="34">
        <f t="shared" si="48"/>
        <v>57</v>
      </c>
      <c r="B2041" s="279">
        <v>45978</v>
      </c>
      <c r="C2041" s="34" t="s">
        <v>2164</v>
      </c>
      <c r="D2041" s="280"/>
      <c r="E2041" s="34" t="s">
        <v>6186</v>
      </c>
      <c r="F2041" s="282" t="s">
        <v>6142</v>
      </c>
      <c r="G2041" s="282"/>
      <c r="H2041" s="282"/>
      <c r="I2041" s="245" t="s">
        <v>26</v>
      </c>
      <c r="J2041" s="245" t="s">
        <v>27</v>
      </c>
      <c r="K2041" s="245" t="s">
        <v>388</v>
      </c>
      <c r="L2041" s="34" t="s">
        <v>107</v>
      </c>
      <c r="M2041" s="34" t="s">
        <v>81</v>
      </c>
      <c r="N2041" s="34" t="s">
        <v>389</v>
      </c>
      <c r="O2041" s="38"/>
      <c r="P2041" s="34"/>
      <c r="Q2041" s="34"/>
      <c r="R2041" s="284"/>
      <c r="S2041" s="285"/>
      <c r="T2041" s="38"/>
      <c r="U2041" s="38"/>
      <c r="V2041" s="42"/>
      <c r="W2041" s="38"/>
      <c r="X2041" s="43"/>
      <c r="Y2041" s="271"/>
      <c r="Z2041" s="271"/>
      <c r="AA2041" s="271"/>
      <c r="AB2041" s="271"/>
    </row>
    <row r="2042" spans="1:28" ht="16">
      <c r="A2042" s="34">
        <f t="shared" si="48"/>
        <v>58</v>
      </c>
      <c r="B2042" s="279">
        <v>45978</v>
      </c>
      <c r="C2042" s="34" t="s">
        <v>6511</v>
      </c>
      <c r="D2042" s="303"/>
      <c r="E2042" s="34" t="s">
        <v>5778</v>
      </c>
      <c r="F2042" s="144" t="s">
        <v>6512</v>
      </c>
      <c r="G2042" s="144"/>
      <c r="H2042" s="144"/>
      <c r="I2042" s="245" t="s">
        <v>26</v>
      </c>
      <c r="J2042" s="245" t="s">
        <v>27</v>
      </c>
      <c r="K2042" s="245" t="s">
        <v>388</v>
      </c>
      <c r="L2042" s="34" t="s">
        <v>29</v>
      </c>
      <c r="M2042" s="34" t="s">
        <v>203</v>
      </c>
      <c r="N2042" s="34" t="s">
        <v>389</v>
      </c>
      <c r="O2042" s="38"/>
      <c r="P2042" s="34"/>
      <c r="Q2042" s="55"/>
      <c r="R2042" s="284"/>
      <c r="S2042" s="285"/>
      <c r="T2042" s="38"/>
      <c r="U2042" s="38"/>
      <c r="V2042" s="42"/>
      <c r="W2042" s="38"/>
      <c r="X2042" s="43"/>
      <c r="Y2042" s="271"/>
      <c r="Z2042" s="271"/>
      <c r="AA2042" s="271"/>
      <c r="AB2042" s="271"/>
    </row>
    <row r="2043" spans="1:28" ht="17">
      <c r="A2043" s="34">
        <f t="shared" si="48"/>
        <v>59</v>
      </c>
      <c r="B2043" s="279">
        <v>45979</v>
      </c>
      <c r="C2043" s="34" t="s">
        <v>6513</v>
      </c>
      <c r="D2043" s="303"/>
      <c r="E2043" s="34" t="s">
        <v>6514</v>
      </c>
      <c r="F2043" s="134" t="s">
        <v>6515</v>
      </c>
      <c r="G2043" s="134"/>
      <c r="H2043" s="134"/>
      <c r="I2043" s="245" t="s">
        <v>26</v>
      </c>
      <c r="J2043" s="245" t="s">
        <v>27</v>
      </c>
      <c r="K2043" s="245" t="s">
        <v>388</v>
      </c>
      <c r="L2043" s="34" t="s">
        <v>29</v>
      </c>
      <c r="M2043" s="34" t="s">
        <v>91</v>
      </c>
      <c r="N2043" s="34" t="s">
        <v>227</v>
      </c>
      <c r="O2043" s="38" t="s">
        <v>697</v>
      </c>
      <c r="P2043" s="34" t="s">
        <v>121</v>
      </c>
      <c r="Q2043" s="55">
        <v>45983</v>
      </c>
      <c r="R2043" s="284" t="s">
        <v>4344</v>
      </c>
      <c r="S2043" s="285"/>
      <c r="T2043" s="38" t="s">
        <v>697</v>
      </c>
      <c r="U2043" s="38" t="s">
        <v>44</v>
      </c>
      <c r="V2043" s="42">
        <v>20250000</v>
      </c>
      <c r="W2043" s="38" t="s">
        <v>27</v>
      </c>
      <c r="X2043" s="43"/>
      <c r="Y2043" s="271"/>
      <c r="Z2043" s="271"/>
      <c r="AA2043" s="271"/>
      <c r="AB2043" s="271"/>
    </row>
    <row r="2044" spans="1:28" ht="16">
      <c r="A2044" s="34">
        <f t="shared" si="48"/>
        <v>60</v>
      </c>
      <c r="B2044" s="279">
        <v>45979</v>
      </c>
      <c r="C2044" s="34" t="s">
        <v>6516</v>
      </c>
      <c r="D2044" s="303"/>
      <c r="E2044" s="34" t="s">
        <v>6336</v>
      </c>
      <c r="F2044" s="134" t="s">
        <v>6517</v>
      </c>
      <c r="G2044" s="134"/>
      <c r="H2044" s="134"/>
      <c r="I2044" s="245" t="s">
        <v>26</v>
      </c>
      <c r="J2044" s="245" t="s">
        <v>27</v>
      </c>
      <c r="K2044" s="245" t="s">
        <v>391</v>
      </c>
      <c r="L2044" s="34" t="s">
        <v>29</v>
      </c>
      <c r="M2044" s="34" t="s">
        <v>91</v>
      </c>
      <c r="N2044" s="34" t="s">
        <v>389</v>
      </c>
      <c r="O2044" s="38"/>
      <c r="P2044" s="34"/>
      <c r="Q2044" s="55"/>
      <c r="R2044" s="284"/>
      <c r="S2044" s="285"/>
      <c r="T2044" s="38"/>
      <c r="U2044" s="38"/>
      <c r="V2044" s="42"/>
      <c r="W2044" s="38"/>
      <c r="X2044" s="43"/>
      <c r="Y2044" s="271"/>
      <c r="Z2044" s="271"/>
      <c r="AA2044" s="271"/>
      <c r="AB2044" s="271"/>
    </row>
    <row r="2045" spans="1:28" ht="16">
      <c r="A2045" s="411">
        <f t="shared" si="48"/>
        <v>61</v>
      </c>
      <c r="B2045" s="412">
        <v>45979</v>
      </c>
      <c r="C2045" s="413" t="s">
        <v>6518</v>
      </c>
      <c r="D2045" s="414"/>
      <c r="E2045" s="411" t="s">
        <v>5625</v>
      </c>
      <c r="F2045" s="415" t="s">
        <v>4273</v>
      </c>
      <c r="G2045" s="415"/>
      <c r="H2045" s="415"/>
      <c r="I2045" s="416" t="s">
        <v>26</v>
      </c>
      <c r="J2045" s="416" t="s">
        <v>38</v>
      </c>
      <c r="K2045" s="416" t="s">
        <v>391</v>
      </c>
      <c r="L2045" s="411" t="s">
        <v>107</v>
      </c>
      <c r="M2045" s="411" t="s">
        <v>303</v>
      </c>
      <c r="N2045" s="411" t="s">
        <v>234</v>
      </c>
      <c r="O2045" s="417"/>
      <c r="P2045" s="411"/>
      <c r="Q2045" s="418"/>
      <c r="R2045" s="419"/>
      <c r="S2045" s="420"/>
      <c r="T2045" s="417"/>
      <c r="U2045" s="417"/>
      <c r="V2045" s="421"/>
      <c r="W2045" s="417"/>
      <c r="X2045" s="422"/>
      <c r="Y2045" s="423"/>
      <c r="Z2045" s="423"/>
      <c r="AA2045" s="423"/>
      <c r="AB2045" s="423"/>
    </row>
    <row r="2046" spans="1:28" ht="17">
      <c r="A2046" s="34">
        <f t="shared" si="48"/>
        <v>62</v>
      </c>
      <c r="B2046" s="279">
        <v>45979</v>
      </c>
      <c r="C2046" s="34" t="s">
        <v>6519</v>
      </c>
      <c r="D2046" s="280"/>
      <c r="E2046" s="34"/>
      <c r="F2046" s="144"/>
      <c r="G2046" s="144"/>
      <c r="H2046" s="144"/>
      <c r="I2046" s="245" t="s">
        <v>48</v>
      </c>
      <c r="J2046" s="245" t="s">
        <v>27</v>
      </c>
      <c r="K2046" s="245" t="s">
        <v>391</v>
      </c>
      <c r="L2046" s="34" t="s">
        <v>29</v>
      </c>
      <c r="M2046" s="34" t="s">
        <v>203</v>
      </c>
      <c r="N2046" s="34" t="s">
        <v>234</v>
      </c>
      <c r="O2046" s="38" t="s">
        <v>32</v>
      </c>
      <c r="P2046" s="34"/>
      <c r="Q2046" s="34"/>
      <c r="R2046" s="284" t="s">
        <v>4964</v>
      </c>
      <c r="S2046" s="285" t="s">
        <v>6520</v>
      </c>
      <c r="T2046" s="38"/>
      <c r="U2046" s="38"/>
      <c r="V2046" s="286"/>
      <c r="W2046" s="38"/>
      <c r="X2046" s="43"/>
      <c r="Y2046" s="271"/>
      <c r="Z2046" s="271"/>
      <c r="AA2046" s="271"/>
      <c r="AB2046" s="271"/>
    </row>
    <row r="2047" spans="1:28" ht="16">
      <c r="A2047" s="34">
        <f t="shared" si="48"/>
        <v>63</v>
      </c>
      <c r="B2047" s="279">
        <v>45979</v>
      </c>
      <c r="C2047" s="34" t="s">
        <v>510</v>
      </c>
      <c r="D2047" s="280"/>
      <c r="E2047" s="34" t="s">
        <v>6336</v>
      </c>
      <c r="F2047" s="134" t="s">
        <v>6517</v>
      </c>
      <c r="G2047" s="134"/>
      <c r="H2047" s="134"/>
      <c r="I2047" s="245" t="s">
        <v>26</v>
      </c>
      <c r="J2047" s="245" t="s">
        <v>27</v>
      </c>
      <c r="K2047" s="245" t="s">
        <v>391</v>
      </c>
      <c r="L2047" s="34" t="s">
        <v>29</v>
      </c>
      <c r="M2047" s="34" t="s">
        <v>91</v>
      </c>
      <c r="N2047" s="34" t="s">
        <v>221</v>
      </c>
      <c r="O2047" s="38"/>
      <c r="P2047" s="34"/>
      <c r="Q2047" s="34"/>
      <c r="R2047" s="284"/>
      <c r="S2047" s="285"/>
      <c r="T2047" s="38"/>
      <c r="U2047" s="38"/>
      <c r="V2047" s="42"/>
      <c r="W2047" s="38"/>
      <c r="X2047" s="43"/>
      <c r="Y2047" s="271"/>
      <c r="Z2047" s="271"/>
      <c r="AA2047" s="271"/>
      <c r="AB2047" s="271"/>
    </row>
    <row r="2048" spans="1:28" ht="17">
      <c r="A2048" s="34">
        <f t="shared" si="48"/>
        <v>64</v>
      </c>
      <c r="B2048" s="279">
        <v>45979</v>
      </c>
      <c r="C2048" s="34" t="s">
        <v>6521</v>
      </c>
      <c r="D2048" s="280"/>
      <c r="E2048" s="34"/>
      <c r="F2048" s="144"/>
      <c r="G2048" s="144"/>
      <c r="H2048" s="144"/>
      <c r="I2048" s="245" t="s">
        <v>48</v>
      </c>
      <c r="J2048" s="245" t="s">
        <v>27</v>
      </c>
      <c r="K2048" s="245" t="s">
        <v>391</v>
      </c>
      <c r="L2048" s="34" t="s">
        <v>29</v>
      </c>
      <c r="M2048" s="34" t="s">
        <v>212</v>
      </c>
      <c r="N2048" s="34" t="s">
        <v>234</v>
      </c>
      <c r="O2048" s="38" t="s">
        <v>32</v>
      </c>
      <c r="P2048" s="34"/>
      <c r="Q2048" s="34"/>
      <c r="R2048" s="284" t="s">
        <v>4364</v>
      </c>
      <c r="S2048" s="285" t="s">
        <v>6522</v>
      </c>
      <c r="T2048" s="38"/>
      <c r="U2048" s="38"/>
      <c r="V2048" s="286"/>
      <c r="W2048" s="38"/>
      <c r="X2048" s="43"/>
      <c r="Y2048" s="271"/>
      <c r="Z2048" s="271"/>
      <c r="AA2048" s="271"/>
      <c r="AB2048" s="271"/>
    </row>
    <row r="2049" spans="1:28" ht="16">
      <c r="A2049" s="34">
        <f t="shared" si="48"/>
        <v>65</v>
      </c>
      <c r="B2049" s="279">
        <v>45979</v>
      </c>
      <c r="C2049" s="34" t="s">
        <v>6523</v>
      </c>
      <c r="D2049" s="287"/>
      <c r="E2049" s="34"/>
      <c r="F2049" s="144"/>
      <c r="G2049" s="144"/>
      <c r="H2049" s="144"/>
      <c r="I2049" s="245" t="s">
        <v>48</v>
      </c>
      <c r="J2049" s="245" t="s">
        <v>27</v>
      </c>
      <c r="K2049" s="245" t="s">
        <v>391</v>
      </c>
      <c r="L2049" s="34" t="s">
        <v>374</v>
      </c>
      <c r="M2049" s="34" t="s">
        <v>81</v>
      </c>
      <c r="N2049" s="34" t="s">
        <v>234</v>
      </c>
      <c r="O2049" s="38" t="s">
        <v>4422</v>
      </c>
      <c r="P2049" s="34"/>
      <c r="Q2049" s="34"/>
      <c r="R2049" s="284"/>
      <c r="S2049" s="285"/>
      <c r="T2049" s="38"/>
      <c r="U2049" s="38"/>
      <c r="V2049" s="42"/>
      <c r="W2049" s="38"/>
      <c r="X2049" s="43"/>
      <c r="Y2049" s="271"/>
      <c r="Z2049" s="271"/>
      <c r="AA2049" s="271"/>
      <c r="AB2049" s="271"/>
    </row>
    <row r="2050" spans="1:28" ht="17">
      <c r="A2050" s="34">
        <f t="shared" si="48"/>
        <v>66</v>
      </c>
      <c r="B2050" s="279">
        <v>45979</v>
      </c>
      <c r="C2050" s="34" t="s">
        <v>103</v>
      </c>
      <c r="D2050" s="280"/>
      <c r="E2050" s="134" t="s">
        <v>6101</v>
      </c>
      <c r="F2050" s="291" t="s">
        <v>4252</v>
      </c>
      <c r="G2050" s="291"/>
      <c r="H2050" s="291"/>
      <c r="I2050" s="245" t="s">
        <v>26</v>
      </c>
      <c r="J2050" s="245" t="s">
        <v>27</v>
      </c>
      <c r="K2050" s="245" t="s">
        <v>391</v>
      </c>
      <c r="L2050" s="34" t="s">
        <v>29</v>
      </c>
      <c r="M2050" s="34" t="s">
        <v>91</v>
      </c>
      <c r="N2050" s="34" t="s">
        <v>234</v>
      </c>
      <c r="O2050" s="38" t="s">
        <v>697</v>
      </c>
      <c r="P2050" s="34"/>
      <c r="Q2050" s="34"/>
      <c r="R2050" s="284" t="s">
        <v>4951</v>
      </c>
      <c r="S2050" s="285"/>
      <c r="T2050" s="38"/>
      <c r="U2050" s="38"/>
      <c r="V2050" s="42"/>
      <c r="W2050" s="38"/>
      <c r="X2050" s="43"/>
      <c r="Y2050" s="271"/>
      <c r="Z2050" s="271"/>
      <c r="AA2050" s="271"/>
      <c r="AB2050" s="271"/>
    </row>
    <row r="2051" spans="1:28" ht="17">
      <c r="A2051" s="34">
        <f t="shared" si="48"/>
        <v>67</v>
      </c>
      <c r="B2051" s="279">
        <v>45979</v>
      </c>
      <c r="C2051" s="34" t="s">
        <v>6524</v>
      </c>
      <c r="D2051" s="280"/>
      <c r="E2051" s="34"/>
      <c r="F2051" s="144"/>
      <c r="G2051" s="144"/>
      <c r="H2051" s="144"/>
      <c r="I2051" s="245" t="s">
        <v>48</v>
      </c>
      <c r="J2051" s="245" t="s">
        <v>27</v>
      </c>
      <c r="K2051" s="245" t="s">
        <v>388</v>
      </c>
      <c r="L2051" s="34" t="s">
        <v>107</v>
      </c>
      <c r="M2051" s="34" t="s">
        <v>2244</v>
      </c>
      <c r="N2051" s="34" t="s">
        <v>227</v>
      </c>
      <c r="O2051" s="38" t="s">
        <v>697</v>
      </c>
      <c r="P2051" s="34"/>
      <c r="Q2051" s="55"/>
      <c r="R2051" s="284" t="s">
        <v>4344</v>
      </c>
      <c r="S2051" s="285"/>
      <c r="T2051" s="38" t="s">
        <v>697</v>
      </c>
      <c r="U2051" s="38" t="s">
        <v>44</v>
      </c>
      <c r="V2051" s="42">
        <v>590000</v>
      </c>
      <c r="W2051" s="38"/>
      <c r="X2051" s="43"/>
      <c r="Y2051" s="271"/>
      <c r="Z2051" s="271"/>
      <c r="AA2051" s="271"/>
      <c r="AB2051" s="271"/>
    </row>
    <row r="2052" spans="1:28" ht="17">
      <c r="A2052" s="131">
        <f t="shared" si="48"/>
        <v>68</v>
      </c>
      <c r="B2052" s="316">
        <v>45979</v>
      </c>
      <c r="C2052" s="131" t="s">
        <v>2193</v>
      </c>
      <c r="D2052" s="321"/>
      <c r="E2052" s="131"/>
      <c r="F2052" s="154"/>
      <c r="G2052" s="154"/>
      <c r="H2052" s="154"/>
      <c r="I2052" s="376"/>
      <c r="J2052" s="376"/>
      <c r="K2052" s="376"/>
      <c r="L2052" s="131" t="s">
        <v>62</v>
      </c>
      <c r="M2052" s="131" t="s">
        <v>161</v>
      </c>
      <c r="N2052" s="131"/>
      <c r="O2052" s="133" t="s">
        <v>697</v>
      </c>
      <c r="P2052" s="131"/>
      <c r="Q2052" s="131"/>
      <c r="R2052" s="328" t="s">
        <v>4364</v>
      </c>
      <c r="S2052" s="302"/>
      <c r="T2052" s="133"/>
      <c r="U2052" s="133"/>
      <c r="V2052" s="323"/>
      <c r="W2052" s="133"/>
      <c r="X2052" s="319"/>
      <c r="Y2052" s="320"/>
      <c r="Z2052" s="320"/>
      <c r="AA2052" s="320"/>
      <c r="AB2052" s="320"/>
    </row>
    <row r="2053" spans="1:28" ht="17">
      <c r="A2053" s="34">
        <f t="shared" si="48"/>
        <v>69</v>
      </c>
      <c r="B2053" s="279">
        <v>45979</v>
      </c>
      <c r="C2053" s="34" t="s">
        <v>6525</v>
      </c>
      <c r="D2053" s="280"/>
      <c r="E2053" s="34"/>
      <c r="F2053" s="144"/>
      <c r="G2053" s="144"/>
      <c r="H2053" s="144"/>
      <c r="I2053" s="245"/>
      <c r="J2053" s="245"/>
      <c r="K2053" s="245"/>
      <c r="L2053" s="34" t="s">
        <v>62</v>
      </c>
      <c r="M2053" s="34" t="s">
        <v>161</v>
      </c>
      <c r="N2053" s="34"/>
      <c r="O2053" s="38" t="s">
        <v>32</v>
      </c>
      <c r="P2053" s="34"/>
      <c r="Q2053" s="55"/>
      <c r="R2053" s="284" t="s">
        <v>4364</v>
      </c>
      <c r="S2053" s="285" t="s">
        <v>6526</v>
      </c>
      <c r="T2053" s="38"/>
      <c r="U2053" s="38"/>
      <c r="V2053" s="286"/>
      <c r="W2053" s="38"/>
      <c r="X2053" s="43"/>
      <c r="Y2053" s="271"/>
      <c r="Z2053" s="271"/>
      <c r="AA2053" s="271"/>
      <c r="AB2053" s="271"/>
    </row>
    <row r="2054" spans="1:28" ht="17">
      <c r="A2054" s="34">
        <f t="shared" si="48"/>
        <v>70</v>
      </c>
      <c r="B2054" s="279">
        <v>45979</v>
      </c>
      <c r="C2054" s="34" t="s">
        <v>79</v>
      </c>
      <c r="D2054" s="280"/>
      <c r="E2054" s="34"/>
      <c r="F2054" s="144"/>
      <c r="G2054" s="144"/>
      <c r="H2054" s="144"/>
      <c r="I2054" s="245"/>
      <c r="J2054" s="245"/>
      <c r="K2054" s="245"/>
      <c r="L2054" s="34" t="s">
        <v>62</v>
      </c>
      <c r="M2054" s="34" t="s">
        <v>81</v>
      </c>
      <c r="N2054" s="34"/>
      <c r="O2054" s="38" t="s">
        <v>697</v>
      </c>
      <c r="P2054" s="34"/>
      <c r="Q2054" s="34"/>
      <c r="R2054" s="284" t="s">
        <v>4364</v>
      </c>
      <c r="S2054" s="285"/>
      <c r="T2054" s="38"/>
      <c r="U2054" s="38"/>
      <c r="V2054" s="42"/>
      <c r="W2054" s="38"/>
      <c r="X2054" s="43"/>
      <c r="Y2054" s="271"/>
      <c r="Z2054" s="271"/>
      <c r="AA2054" s="271"/>
      <c r="AB2054" s="271"/>
    </row>
    <row r="2055" spans="1:28" ht="17">
      <c r="A2055" s="34">
        <f t="shared" si="48"/>
        <v>71</v>
      </c>
      <c r="B2055" s="279">
        <v>45979</v>
      </c>
      <c r="C2055" s="34" t="s">
        <v>82</v>
      </c>
      <c r="D2055" s="424"/>
      <c r="E2055" s="34"/>
      <c r="F2055" s="144"/>
      <c r="G2055" s="144"/>
      <c r="H2055" s="144"/>
      <c r="I2055" s="245"/>
      <c r="J2055" s="245"/>
      <c r="K2055" s="245"/>
      <c r="L2055" s="34" t="s">
        <v>62</v>
      </c>
      <c r="M2055" s="34" t="s">
        <v>81</v>
      </c>
      <c r="N2055" s="34"/>
      <c r="O2055" s="38" t="s">
        <v>32</v>
      </c>
      <c r="P2055" s="34"/>
      <c r="Q2055" s="34"/>
      <c r="R2055" s="284" t="s">
        <v>110</v>
      </c>
      <c r="S2055" s="285" t="s">
        <v>6527</v>
      </c>
      <c r="T2055" s="38"/>
      <c r="U2055" s="38"/>
      <c r="V2055" s="286"/>
      <c r="W2055" s="38"/>
      <c r="X2055" s="43"/>
      <c r="Y2055" s="271"/>
      <c r="Z2055" s="271"/>
      <c r="AA2055" s="271"/>
      <c r="AB2055" s="271"/>
    </row>
    <row r="2056" spans="1:28" ht="16">
      <c r="A2056" s="34">
        <f t="shared" si="48"/>
        <v>72</v>
      </c>
      <c r="B2056" s="279">
        <v>45979</v>
      </c>
      <c r="C2056" s="34" t="s">
        <v>6528</v>
      </c>
      <c r="D2056" s="287"/>
      <c r="E2056" s="34" t="s">
        <v>6336</v>
      </c>
      <c r="F2056" s="134" t="s">
        <v>6517</v>
      </c>
      <c r="G2056" s="134"/>
      <c r="H2056" s="134"/>
      <c r="I2056" s="245" t="s">
        <v>26</v>
      </c>
      <c r="J2056" s="245" t="s">
        <v>27</v>
      </c>
      <c r="K2056" s="245" t="s">
        <v>388</v>
      </c>
      <c r="L2056" s="34" t="s">
        <v>29</v>
      </c>
      <c r="M2056" s="34" t="s">
        <v>81</v>
      </c>
      <c r="N2056" s="34" t="s">
        <v>234</v>
      </c>
      <c r="O2056" s="38" t="s">
        <v>4422</v>
      </c>
      <c r="P2056" s="34"/>
      <c r="Q2056" s="34"/>
      <c r="R2056" s="284"/>
      <c r="S2056" s="285"/>
      <c r="T2056" s="38"/>
      <c r="U2056" s="38"/>
      <c r="V2056" s="42"/>
      <c r="W2056" s="38"/>
      <c r="X2056" s="43"/>
      <c r="Y2056" s="271"/>
      <c r="Z2056" s="271"/>
      <c r="AA2056" s="271"/>
      <c r="AB2056" s="271"/>
    </row>
    <row r="2057" spans="1:28" ht="16">
      <c r="A2057" s="34">
        <f t="shared" si="48"/>
        <v>73</v>
      </c>
      <c r="B2057" s="279">
        <v>45979</v>
      </c>
      <c r="C2057" s="34" t="s">
        <v>6529</v>
      </c>
      <c r="D2057" s="287"/>
      <c r="E2057" s="34"/>
      <c r="F2057" s="144"/>
      <c r="G2057" s="144"/>
      <c r="H2057" s="144"/>
      <c r="I2057" s="245"/>
      <c r="J2057" s="245"/>
      <c r="K2057" s="245"/>
      <c r="L2057" s="34" t="s">
        <v>62</v>
      </c>
      <c r="M2057" s="34" t="s">
        <v>81</v>
      </c>
      <c r="N2057" s="34"/>
      <c r="O2057" s="38" t="s">
        <v>4422</v>
      </c>
      <c r="P2057" s="34"/>
      <c r="Q2057" s="34"/>
      <c r="R2057" s="284"/>
      <c r="S2057" s="285"/>
      <c r="T2057" s="38"/>
      <c r="U2057" s="38"/>
      <c r="V2057" s="42"/>
      <c r="W2057" s="38"/>
      <c r="X2057" s="43"/>
      <c r="Y2057" s="271"/>
      <c r="Z2057" s="271"/>
      <c r="AA2057" s="271"/>
      <c r="AB2057" s="271"/>
    </row>
    <row r="2058" spans="1:28" ht="34">
      <c r="A2058" s="34">
        <f t="shared" si="48"/>
        <v>74</v>
      </c>
      <c r="B2058" s="279">
        <v>45979</v>
      </c>
      <c r="C2058" s="34" t="s">
        <v>6530</v>
      </c>
      <c r="D2058" s="280"/>
      <c r="E2058" s="34"/>
      <c r="F2058" s="144"/>
      <c r="G2058" s="144"/>
      <c r="H2058" s="144"/>
      <c r="I2058" s="245"/>
      <c r="J2058" s="245"/>
      <c r="K2058" s="245"/>
      <c r="L2058" s="34" t="s">
        <v>62</v>
      </c>
      <c r="M2058" s="34" t="s">
        <v>81</v>
      </c>
      <c r="N2058" s="34"/>
      <c r="O2058" s="38" t="s">
        <v>697</v>
      </c>
      <c r="P2058" s="34"/>
      <c r="Q2058" s="34"/>
      <c r="R2058" s="284" t="s">
        <v>4508</v>
      </c>
      <c r="S2058" s="285" t="s">
        <v>6531</v>
      </c>
      <c r="T2058" s="38"/>
      <c r="U2058" s="38"/>
      <c r="V2058" s="42"/>
      <c r="W2058" s="38"/>
      <c r="X2058" s="43"/>
      <c r="Y2058" s="271"/>
      <c r="Z2058" s="271"/>
      <c r="AA2058" s="271"/>
      <c r="AB2058" s="271"/>
    </row>
    <row r="2059" spans="1:28" ht="22.5" customHeight="1">
      <c r="A2059" s="34">
        <f t="shared" si="48"/>
        <v>75</v>
      </c>
      <c r="B2059" s="279">
        <v>45979</v>
      </c>
      <c r="C2059" s="34" t="s">
        <v>6532</v>
      </c>
      <c r="D2059" s="424"/>
      <c r="E2059" s="34"/>
      <c r="F2059" s="144"/>
      <c r="G2059" s="144"/>
      <c r="H2059" s="144"/>
      <c r="I2059" s="245"/>
      <c r="J2059" s="245"/>
      <c r="K2059" s="245"/>
      <c r="L2059" s="34" t="s">
        <v>62</v>
      </c>
      <c r="M2059" s="34" t="s">
        <v>81</v>
      </c>
      <c r="N2059" s="34"/>
      <c r="O2059" s="38" t="s">
        <v>32</v>
      </c>
      <c r="P2059" s="34"/>
      <c r="Q2059" s="34"/>
      <c r="R2059" s="284" t="s">
        <v>6533</v>
      </c>
      <c r="S2059" s="285" t="s">
        <v>6534</v>
      </c>
      <c r="T2059" s="38"/>
      <c r="U2059" s="38"/>
      <c r="V2059" s="286"/>
      <c r="W2059" s="38"/>
      <c r="X2059" s="43"/>
      <c r="Y2059" s="271"/>
      <c r="Z2059" s="271"/>
      <c r="AA2059" s="271"/>
      <c r="AB2059" s="271"/>
    </row>
    <row r="2060" spans="1:28" ht="17">
      <c r="A2060" s="34">
        <f t="shared" si="48"/>
        <v>76</v>
      </c>
      <c r="B2060" s="279">
        <v>45979</v>
      </c>
      <c r="C2060" s="34" t="s">
        <v>6456</v>
      </c>
      <c r="D2060" s="280"/>
      <c r="E2060" s="34"/>
      <c r="F2060" s="144"/>
      <c r="G2060" s="144"/>
      <c r="H2060" s="144"/>
      <c r="I2060" s="245"/>
      <c r="J2060" s="245"/>
      <c r="K2060" s="245"/>
      <c r="L2060" s="34" t="s">
        <v>62</v>
      </c>
      <c r="M2060" s="34" t="s">
        <v>161</v>
      </c>
      <c r="N2060" s="34"/>
      <c r="O2060" s="38" t="s">
        <v>4264</v>
      </c>
      <c r="P2060" s="34"/>
      <c r="Q2060" s="34"/>
      <c r="R2060" s="284" t="s">
        <v>4364</v>
      </c>
      <c r="S2060" s="285"/>
      <c r="T2060" s="38"/>
      <c r="U2060" s="38"/>
      <c r="V2060" s="42"/>
      <c r="W2060" s="38"/>
      <c r="X2060" s="43"/>
      <c r="Y2060" s="271"/>
      <c r="Z2060" s="271"/>
      <c r="AA2060" s="271"/>
      <c r="AB2060" s="271"/>
    </row>
    <row r="2061" spans="1:28" ht="17">
      <c r="A2061" s="131">
        <f t="shared" si="48"/>
        <v>77</v>
      </c>
      <c r="B2061" s="316">
        <v>45979</v>
      </c>
      <c r="C2061" s="131" t="s">
        <v>6535</v>
      </c>
      <c r="D2061" s="321"/>
      <c r="E2061" s="131"/>
      <c r="F2061" s="154"/>
      <c r="G2061" s="154"/>
      <c r="H2061" s="154"/>
      <c r="I2061" s="376"/>
      <c r="J2061" s="376"/>
      <c r="K2061" s="376"/>
      <c r="L2061" s="131" t="s">
        <v>62</v>
      </c>
      <c r="M2061" s="131" t="s">
        <v>203</v>
      </c>
      <c r="N2061" s="131"/>
      <c r="O2061" s="133" t="s">
        <v>697</v>
      </c>
      <c r="P2061" s="131"/>
      <c r="Q2061" s="425"/>
      <c r="R2061" s="328" t="s">
        <v>6536</v>
      </c>
      <c r="S2061" s="302" t="s">
        <v>6537</v>
      </c>
      <c r="T2061" s="133"/>
      <c r="U2061" s="133"/>
      <c r="V2061" s="323"/>
      <c r="W2061" s="133"/>
      <c r="X2061" s="319"/>
      <c r="Y2061" s="320"/>
      <c r="Z2061" s="320"/>
      <c r="AA2061" s="320"/>
      <c r="AB2061" s="320"/>
    </row>
    <row r="2062" spans="1:28" ht="17">
      <c r="A2062" s="34">
        <f t="shared" si="48"/>
        <v>78</v>
      </c>
      <c r="B2062" s="279">
        <v>45979</v>
      </c>
      <c r="C2062" s="34" t="s">
        <v>6193</v>
      </c>
      <c r="D2062" s="424"/>
      <c r="E2062" s="34"/>
      <c r="F2062" s="144"/>
      <c r="G2062" s="144"/>
      <c r="H2062" s="144"/>
      <c r="I2062" s="245"/>
      <c r="J2062" s="245"/>
      <c r="K2062" s="245"/>
      <c r="L2062" s="34" t="s">
        <v>62</v>
      </c>
      <c r="M2062" s="34" t="s">
        <v>2244</v>
      </c>
      <c r="N2062" s="34"/>
      <c r="O2062" s="38" t="s">
        <v>32</v>
      </c>
      <c r="P2062" s="34"/>
      <c r="Q2062" s="34"/>
      <c r="R2062" s="284" t="s">
        <v>4364</v>
      </c>
      <c r="S2062" s="285" t="s">
        <v>6538</v>
      </c>
      <c r="T2062" s="38"/>
      <c r="U2062" s="38"/>
      <c r="V2062" s="286"/>
      <c r="W2062" s="38"/>
      <c r="X2062" s="43"/>
      <c r="Y2062" s="271"/>
      <c r="Z2062" s="271"/>
      <c r="AA2062" s="271"/>
      <c r="AB2062" s="271"/>
    </row>
    <row r="2063" spans="1:28" ht="17">
      <c r="A2063" s="34">
        <f t="shared" si="48"/>
        <v>79</v>
      </c>
      <c r="B2063" s="279">
        <v>45979</v>
      </c>
      <c r="C2063" s="34" t="s">
        <v>6539</v>
      </c>
      <c r="D2063" s="287"/>
      <c r="E2063" s="34"/>
      <c r="F2063" s="144"/>
      <c r="G2063" s="144"/>
      <c r="H2063" s="144"/>
      <c r="I2063" s="245"/>
      <c r="J2063" s="245"/>
      <c r="K2063" s="245"/>
      <c r="L2063" s="34" t="s">
        <v>62</v>
      </c>
      <c r="M2063" s="34" t="s">
        <v>81</v>
      </c>
      <c r="N2063" s="34"/>
      <c r="O2063" s="38" t="s">
        <v>4264</v>
      </c>
      <c r="P2063" s="34"/>
      <c r="Q2063" s="34"/>
      <c r="R2063" s="284" t="s">
        <v>4364</v>
      </c>
      <c r="S2063" s="285"/>
      <c r="T2063" s="38"/>
      <c r="U2063" s="38"/>
      <c r="V2063" s="42"/>
      <c r="W2063" s="38"/>
      <c r="X2063" s="43"/>
      <c r="Y2063" s="271"/>
      <c r="Z2063" s="271"/>
      <c r="AA2063" s="271"/>
      <c r="AB2063" s="271"/>
    </row>
    <row r="2064" spans="1:28" ht="16">
      <c r="A2064" s="34">
        <f t="shared" si="48"/>
        <v>80</v>
      </c>
      <c r="B2064" s="279">
        <v>45979</v>
      </c>
      <c r="C2064" s="34" t="s">
        <v>6540</v>
      </c>
      <c r="D2064" s="287"/>
      <c r="E2064" s="34"/>
      <c r="F2064" s="144"/>
      <c r="G2064" s="144"/>
      <c r="H2064" s="144"/>
      <c r="I2064" s="245"/>
      <c r="J2064" s="245"/>
      <c r="K2064" s="245"/>
      <c r="L2064" s="34" t="s">
        <v>62</v>
      </c>
      <c r="M2064" s="34" t="s">
        <v>81</v>
      </c>
      <c r="N2064" s="34"/>
      <c r="O2064" s="38" t="s">
        <v>4422</v>
      </c>
      <c r="P2064" s="34"/>
      <c r="Q2064" s="34"/>
      <c r="R2064" s="284"/>
      <c r="S2064" s="285"/>
      <c r="T2064" s="38"/>
      <c r="U2064" s="38"/>
      <c r="V2064" s="42"/>
      <c r="W2064" s="38"/>
      <c r="X2064" s="43"/>
      <c r="Y2064" s="271"/>
      <c r="Z2064" s="271"/>
      <c r="AA2064" s="271"/>
      <c r="AB2064" s="271"/>
    </row>
    <row r="2065" spans="1:28" ht="17">
      <c r="A2065" s="131">
        <f t="shared" si="48"/>
        <v>81</v>
      </c>
      <c r="B2065" s="316">
        <v>45979</v>
      </c>
      <c r="C2065" s="131" t="s">
        <v>6541</v>
      </c>
      <c r="D2065" s="321"/>
      <c r="E2065" s="131"/>
      <c r="F2065" s="154"/>
      <c r="G2065" s="154"/>
      <c r="H2065" s="154"/>
      <c r="I2065" s="376"/>
      <c r="J2065" s="376"/>
      <c r="K2065" s="376"/>
      <c r="L2065" s="131" t="s">
        <v>62</v>
      </c>
      <c r="M2065" s="131" t="s">
        <v>81</v>
      </c>
      <c r="N2065" s="131"/>
      <c r="O2065" s="133" t="s">
        <v>697</v>
      </c>
      <c r="P2065" s="131"/>
      <c r="Q2065" s="131"/>
      <c r="R2065" s="328" t="s">
        <v>5356</v>
      </c>
      <c r="S2065" s="302" t="s">
        <v>6537</v>
      </c>
      <c r="T2065" s="133"/>
      <c r="U2065" s="133"/>
      <c r="V2065" s="323"/>
      <c r="W2065" s="133"/>
      <c r="X2065" s="319"/>
      <c r="Y2065" s="320"/>
      <c r="Z2065" s="320"/>
      <c r="AA2065" s="320"/>
      <c r="AB2065" s="320"/>
    </row>
    <row r="2066" spans="1:28" ht="17">
      <c r="A2066" s="34">
        <f t="shared" si="48"/>
        <v>82</v>
      </c>
      <c r="B2066" s="279">
        <v>45979</v>
      </c>
      <c r="C2066" s="34" t="s">
        <v>6542</v>
      </c>
      <c r="D2066" s="280"/>
      <c r="E2066" s="34"/>
      <c r="F2066" s="144"/>
      <c r="G2066" s="144"/>
      <c r="H2066" s="144"/>
      <c r="I2066" s="245"/>
      <c r="J2066" s="245"/>
      <c r="K2066" s="245"/>
      <c r="L2066" s="34" t="s">
        <v>62</v>
      </c>
      <c r="M2066" s="34"/>
      <c r="N2066" s="34"/>
      <c r="O2066" s="38" t="s">
        <v>4264</v>
      </c>
      <c r="P2066" s="34"/>
      <c r="Q2066" s="34"/>
      <c r="R2066" s="284" t="s">
        <v>4508</v>
      </c>
      <c r="S2066" s="285"/>
      <c r="T2066" s="38"/>
      <c r="U2066" s="38"/>
      <c r="V2066" s="42"/>
      <c r="W2066" s="38"/>
      <c r="X2066" s="43"/>
      <c r="Y2066" s="271"/>
      <c r="Z2066" s="271"/>
      <c r="AA2066" s="271"/>
      <c r="AB2066" s="271"/>
    </row>
    <row r="2067" spans="1:28" ht="17">
      <c r="A2067" s="131">
        <f t="shared" si="48"/>
        <v>83</v>
      </c>
      <c r="B2067" s="316">
        <v>45979</v>
      </c>
      <c r="C2067" s="131" t="s">
        <v>6543</v>
      </c>
      <c r="D2067" s="321"/>
      <c r="E2067" s="131"/>
      <c r="F2067" s="154"/>
      <c r="G2067" s="154"/>
      <c r="H2067" s="154"/>
      <c r="I2067" s="376"/>
      <c r="J2067" s="376"/>
      <c r="K2067" s="376"/>
      <c r="L2067" s="131" t="s">
        <v>62</v>
      </c>
      <c r="M2067" s="131"/>
      <c r="N2067" s="131"/>
      <c r="O2067" s="133" t="s">
        <v>32</v>
      </c>
      <c r="P2067" s="131"/>
      <c r="Q2067" s="131"/>
      <c r="R2067" s="328" t="s">
        <v>4392</v>
      </c>
      <c r="S2067" s="302" t="s">
        <v>6544</v>
      </c>
      <c r="T2067" s="133"/>
      <c r="U2067" s="133"/>
      <c r="V2067" s="318"/>
      <c r="W2067" s="133"/>
      <c r="X2067" s="319"/>
      <c r="Y2067" s="320"/>
      <c r="Z2067" s="320"/>
      <c r="AA2067" s="320"/>
      <c r="AB2067" s="320"/>
    </row>
    <row r="2068" spans="1:28" ht="17">
      <c r="A2068" s="34">
        <f t="shared" si="48"/>
        <v>84</v>
      </c>
      <c r="B2068" s="279">
        <v>45979</v>
      </c>
      <c r="C2068" s="34" t="s">
        <v>2592</v>
      </c>
      <c r="D2068" s="304"/>
      <c r="E2068" s="34"/>
      <c r="F2068" s="144"/>
      <c r="G2068" s="144"/>
      <c r="H2068" s="144"/>
      <c r="I2068" s="245"/>
      <c r="J2068" s="245"/>
      <c r="K2068" s="245"/>
      <c r="L2068" s="34" t="s">
        <v>62</v>
      </c>
      <c r="M2068" s="34"/>
      <c r="N2068" s="34"/>
      <c r="O2068" s="38" t="s">
        <v>697</v>
      </c>
      <c r="P2068" s="34"/>
      <c r="Q2068" s="34"/>
      <c r="R2068" s="284" t="s">
        <v>4364</v>
      </c>
      <c r="S2068" s="285"/>
      <c r="T2068" s="38"/>
      <c r="U2068" s="38"/>
      <c r="V2068" s="42"/>
      <c r="W2068" s="38"/>
      <c r="X2068" s="43"/>
      <c r="Y2068" s="271"/>
      <c r="Z2068" s="271"/>
      <c r="AA2068" s="271"/>
      <c r="AB2068" s="271"/>
    </row>
    <row r="2069" spans="1:28" ht="17">
      <c r="A2069" s="34">
        <f t="shared" si="48"/>
        <v>85</v>
      </c>
      <c r="B2069" s="279">
        <v>45979</v>
      </c>
      <c r="C2069" s="34" t="s">
        <v>6545</v>
      </c>
      <c r="D2069" s="426"/>
      <c r="E2069" s="34"/>
      <c r="F2069" s="144"/>
      <c r="G2069" s="144"/>
      <c r="H2069" s="144"/>
      <c r="I2069" s="245"/>
      <c r="J2069" s="245"/>
      <c r="K2069" s="245"/>
      <c r="L2069" s="34" t="s">
        <v>62</v>
      </c>
      <c r="M2069" s="34" t="s">
        <v>2244</v>
      </c>
      <c r="N2069" s="34"/>
      <c r="O2069" s="38" t="s">
        <v>4264</v>
      </c>
      <c r="P2069" s="34"/>
      <c r="Q2069" s="34"/>
      <c r="R2069" s="284" t="s">
        <v>4508</v>
      </c>
      <c r="S2069" s="285"/>
      <c r="T2069" s="38"/>
      <c r="U2069" s="38"/>
      <c r="V2069" s="42"/>
      <c r="W2069" s="38"/>
      <c r="X2069" s="43"/>
      <c r="Y2069" s="271"/>
      <c r="Z2069" s="271"/>
      <c r="AA2069" s="271"/>
      <c r="AB2069" s="271"/>
    </row>
    <row r="2070" spans="1:28" ht="17">
      <c r="A2070" s="131">
        <f t="shared" si="48"/>
        <v>86</v>
      </c>
      <c r="B2070" s="316">
        <v>45979</v>
      </c>
      <c r="C2070" s="131" t="s">
        <v>6546</v>
      </c>
      <c r="D2070" s="321"/>
      <c r="E2070" s="131"/>
      <c r="F2070" s="154"/>
      <c r="G2070" s="154"/>
      <c r="H2070" s="154"/>
      <c r="I2070" s="376"/>
      <c r="J2070" s="376"/>
      <c r="K2070" s="376"/>
      <c r="L2070" s="131" t="s">
        <v>62</v>
      </c>
      <c r="M2070" s="131" t="s">
        <v>81</v>
      </c>
      <c r="N2070" s="131"/>
      <c r="O2070" s="133" t="s">
        <v>32</v>
      </c>
      <c r="P2070" s="131"/>
      <c r="Q2070" s="425"/>
      <c r="R2070" s="328" t="s">
        <v>4392</v>
      </c>
      <c r="S2070" s="302"/>
      <c r="T2070" s="133"/>
      <c r="U2070" s="133"/>
      <c r="V2070" s="318"/>
      <c r="W2070" s="133"/>
      <c r="X2070" s="319"/>
      <c r="Y2070" s="320"/>
      <c r="Z2070" s="320"/>
      <c r="AA2070" s="320"/>
      <c r="AB2070" s="320"/>
    </row>
    <row r="2071" spans="1:28" ht="17">
      <c r="A2071" s="34">
        <f t="shared" si="48"/>
        <v>87</v>
      </c>
      <c r="B2071" s="279">
        <v>45979</v>
      </c>
      <c r="C2071" s="34" t="s">
        <v>2769</v>
      </c>
      <c r="D2071" s="424"/>
      <c r="E2071" s="34"/>
      <c r="F2071" s="144"/>
      <c r="G2071" s="144"/>
      <c r="H2071" s="144"/>
      <c r="I2071" s="245"/>
      <c r="J2071" s="245"/>
      <c r="K2071" s="245"/>
      <c r="L2071" s="34" t="s">
        <v>62</v>
      </c>
      <c r="M2071" s="34" t="s">
        <v>81</v>
      </c>
      <c r="N2071" s="34"/>
      <c r="O2071" s="38" t="s">
        <v>32</v>
      </c>
      <c r="P2071" s="34"/>
      <c r="Q2071" s="34"/>
      <c r="R2071" s="284" t="s">
        <v>4964</v>
      </c>
      <c r="S2071" s="285" t="s">
        <v>6547</v>
      </c>
      <c r="T2071" s="38"/>
      <c r="U2071" s="38"/>
      <c r="V2071" s="286"/>
      <c r="W2071" s="38"/>
      <c r="X2071" s="43"/>
      <c r="Y2071" s="271"/>
      <c r="Z2071" s="271"/>
      <c r="AA2071" s="271"/>
      <c r="AB2071" s="271"/>
    </row>
    <row r="2072" spans="1:28" ht="17">
      <c r="A2072" s="34">
        <f t="shared" si="48"/>
        <v>88</v>
      </c>
      <c r="B2072" s="279">
        <v>45979</v>
      </c>
      <c r="C2072" s="34" t="s">
        <v>6548</v>
      </c>
      <c r="D2072" s="280"/>
      <c r="E2072" s="34"/>
      <c r="F2072" s="144"/>
      <c r="G2072" s="144"/>
      <c r="H2072" s="144"/>
      <c r="I2072" s="245"/>
      <c r="J2072" s="245"/>
      <c r="K2072" s="245"/>
      <c r="L2072" s="34" t="s">
        <v>62</v>
      </c>
      <c r="M2072" s="34"/>
      <c r="N2072" s="34"/>
      <c r="O2072" s="38" t="s">
        <v>4264</v>
      </c>
      <c r="P2072" s="34"/>
      <c r="Q2072" s="34"/>
      <c r="R2072" s="284" t="s">
        <v>4364</v>
      </c>
      <c r="S2072" s="285"/>
      <c r="T2072" s="38"/>
      <c r="U2072" s="38"/>
      <c r="V2072" s="42"/>
      <c r="W2072" s="38"/>
      <c r="X2072" s="43"/>
      <c r="Y2072" s="271"/>
      <c r="Z2072" s="271"/>
      <c r="AA2072" s="271"/>
      <c r="AB2072" s="271"/>
    </row>
    <row r="2073" spans="1:28" ht="18" customHeight="1">
      <c r="A2073" s="131">
        <f t="shared" si="48"/>
        <v>89</v>
      </c>
      <c r="B2073" s="316">
        <v>45979</v>
      </c>
      <c r="C2073" s="333" t="s">
        <v>6549</v>
      </c>
      <c r="D2073" s="321"/>
      <c r="E2073" s="131"/>
      <c r="F2073" s="154"/>
      <c r="G2073" s="154"/>
      <c r="H2073" s="154"/>
      <c r="I2073" s="376"/>
      <c r="J2073" s="376"/>
      <c r="K2073" s="376"/>
      <c r="L2073" s="131" t="s">
        <v>62</v>
      </c>
      <c r="M2073" s="131"/>
      <c r="N2073" s="131"/>
      <c r="O2073" s="133" t="s">
        <v>697</v>
      </c>
      <c r="P2073" s="131"/>
      <c r="Q2073" s="131"/>
      <c r="R2073" s="328" t="s">
        <v>6550</v>
      </c>
      <c r="S2073" s="302" t="s">
        <v>6537</v>
      </c>
      <c r="T2073" s="133"/>
      <c r="U2073" s="133"/>
      <c r="V2073" s="323"/>
      <c r="W2073" s="133"/>
      <c r="X2073" s="319"/>
      <c r="Y2073" s="320"/>
      <c r="Z2073" s="320"/>
      <c r="AA2073" s="320"/>
      <c r="AB2073" s="320"/>
    </row>
    <row r="2074" spans="1:28" ht="34">
      <c r="A2074" s="34">
        <f t="shared" si="48"/>
        <v>90</v>
      </c>
      <c r="B2074" s="279">
        <v>45979</v>
      </c>
      <c r="C2074" s="300" t="s">
        <v>6551</v>
      </c>
      <c r="D2074" s="424"/>
      <c r="E2074" s="34"/>
      <c r="F2074" s="144"/>
      <c r="G2074" s="144"/>
      <c r="H2074" s="144"/>
      <c r="I2074" s="245"/>
      <c r="J2074" s="245"/>
      <c r="K2074" s="245"/>
      <c r="L2074" s="34" t="s">
        <v>62</v>
      </c>
      <c r="M2074" s="34"/>
      <c r="N2074" s="34"/>
      <c r="O2074" s="38" t="s">
        <v>32</v>
      </c>
      <c r="P2074" s="34"/>
      <c r="Q2074" s="34"/>
      <c r="R2074" s="284" t="s">
        <v>6552</v>
      </c>
      <c r="S2074" s="285" t="s">
        <v>6553</v>
      </c>
      <c r="T2074" s="38"/>
      <c r="U2074" s="38"/>
      <c r="V2074" s="286"/>
      <c r="W2074" s="38"/>
      <c r="X2074" s="43"/>
      <c r="Y2074" s="271"/>
      <c r="Z2074" s="271"/>
      <c r="AA2074" s="271"/>
      <c r="AB2074" s="271"/>
    </row>
    <row r="2075" spans="1:28" ht="16">
      <c r="A2075" s="34">
        <f t="shared" si="48"/>
        <v>91</v>
      </c>
      <c r="B2075" s="279">
        <v>45979</v>
      </c>
      <c r="C2075" s="300" t="s">
        <v>6175</v>
      </c>
      <c r="D2075" s="287"/>
      <c r="E2075" s="34"/>
      <c r="F2075" s="144"/>
      <c r="G2075" s="144"/>
      <c r="H2075" s="144"/>
      <c r="I2075" s="245"/>
      <c r="J2075" s="245"/>
      <c r="K2075" s="245"/>
      <c r="L2075" s="34" t="s">
        <v>62</v>
      </c>
      <c r="M2075" s="34" t="s">
        <v>81</v>
      </c>
      <c r="N2075" s="34"/>
      <c r="O2075" s="38" t="s">
        <v>4422</v>
      </c>
      <c r="P2075" s="34"/>
      <c r="Q2075" s="55"/>
      <c r="R2075" s="284"/>
      <c r="S2075" s="285"/>
      <c r="T2075" s="38"/>
      <c r="U2075" s="38"/>
      <c r="V2075" s="42"/>
      <c r="W2075" s="38"/>
      <c r="X2075" s="43"/>
      <c r="Y2075" s="271"/>
      <c r="Z2075" s="271"/>
      <c r="AA2075" s="271"/>
      <c r="AB2075" s="271"/>
    </row>
    <row r="2076" spans="1:28" ht="16.5" customHeight="1">
      <c r="A2076" s="34">
        <f t="shared" si="48"/>
        <v>92</v>
      </c>
      <c r="B2076" s="279">
        <v>45979</v>
      </c>
      <c r="C2076" s="300" t="s">
        <v>3127</v>
      </c>
      <c r="D2076" s="280"/>
      <c r="E2076" s="34"/>
      <c r="F2076" s="144"/>
      <c r="G2076" s="144"/>
      <c r="H2076" s="144"/>
      <c r="I2076" s="245"/>
      <c r="J2076" s="245"/>
      <c r="K2076" s="245"/>
      <c r="L2076" s="34" t="s">
        <v>62</v>
      </c>
      <c r="M2076" s="34" t="s">
        <v>161</v>
      </c>
      <c r="N2076" s="34"/>
      <c r="O2076" s="38" t="s">
        <v>697</v>
      </c>
      <c r="P2076" s="34"/>
      <c r="Q2076" s="49"/>
      <c r="R2076" s="284" t="s">
        <v>4364</v>
      </c>
      <c r="S2076" s="285"/>
      <c r="T2076" s="38"/>
      <c r="U2076" s="38"/>
      <c r="V2076" s="38"/>
      <c r="W2076" s="38"/>
      <c r="X2076" s="43"/>
      <c r="Y2076" s="271"/>
      <c r="Z2076" s="271"/>
      <c r="AA2076" s="271"/>
      <c r="AB2076" s="271"/>
    </row>
    <row r="2077" spans="1:28" ht="17">
      <c r="A2077" s="34">
        <f t="shared" si="48"/>
        <v>93</v>
      </c>
      <c r="B2077" s="279">
        <v>45979</v>
      </c>
      <c r="C2077" s="300" t="s">
        <v>6554</v>
      </c>
      <c r="D2077" s="280"/>
      <c r="E2077" s="34"/>
      <c r="F2077" s="144"/>
      <c r="G2077" s="144"/>
      <c r="H2077" s="144"/>
      <c r="I2077" s="245"/>
      <c r="J2077" s="245"/>
      <c r="K2077" s="245"/>
      <c r="L2077" s="34" t="s">
        <v>62</v>
      </c>
      <c r="M2077" s="34" t="s">
        <v>203</v>
      </c>
      <c r="N2077" s="34"/>
      <c r="O2077" s="38" t="s">
        <v>32</v>
      </c>
      <c r="P2077" s="34"/>
      <c r="Q2077" s="34"/>
      <c r="R2077" s="284" t="s">
        <v>5786</v>
      </c>
      <c r="S2077" s="285" t="s">
        <v>6555</v>
      </c>
      <c r="T2077" s="38"/>
      <c r="U2077" s="38"/>
      <c r="V2077" s="286"/>
      <c r="W2077" s="38"/>
      <c r="X2077" s="43"/>
      <c r="Y2077" s="271"/>
      <c r="Z2077" s="271"/>
      <c r="AA2077" s="271"/>
      <c r="AB2077" s="271"/>
    </row>
    <row r="2078" spans="1:28" ht="17">
      <c r="A2078" s="34">
        <f t="shared" si="48"/>
        <v>94</v>
      </c>
      <c r="B2078" s="279">
        <v>45979</v>
      </c>
      <c r="C2078" s="300" t="s">
        <v>6556</v>
      </c>
      <c r="D2078" s="287"/>
      <c r="E2078" s="34"/>
      <c r="F2078" s="144"/>
      <c r="G2078" s="144"/>
      <c r="H2078" s="144"/>
      <c r="I2078" s="245"/>
      <c r="J2078" s="245"/>
      <c r="K2078" s="245"/>
      <c r="L2078" s="34" t="s">
        <v>62</v>
      </c>
      <c r="M2078" s="34" t="s">
        <v>81</v>
      </c>
      <c r="N2078" s="34"/>
      <c r="O2078" s="38" t="s">
        <v>4264</v>
      </c>
      <c r="P2078" s="34"/>
      <c r="Q2078" s="49"/>
      <c r="R2078" s="284" t="s">
        <v>4508</v>
      </c>
      <c r="S2078" s="285"/>
      <c r="T2078" s="38"/>
      <c r="U2078" s="38"/>
      <c r="V2078" s="42"/>
      <c r="W2078" s="38"/>
      <c r="X2078" s="43"/>
      <c r="Y2078" s="271"/>
      <c r="Z2078" s="271"/>
      <c r="AA2078" s="271"/>
      <c r="AB2078" s="271"/>
    </row>
    <row r="2079" spans="1:28" ht="17">
      <c r="A2079" s="34">
        <f t="shared" si="48"/>
        <v>95</v>
      </c>
      <c r="B2079" s="279">
        <v>45979</v>
      </c>
      <c r="C2079" s="300" t="s">
        <v>282</v>
      </c>
      <c r="D2079" s="280"/>
      <c r="E2079" s="34"/>
      <c r="F2079" s="144"/>
      <c r="G2079" s="144"/>
      <c r="H2079" s="144"/>
      <c r="I2079" s="245"/>
      <c r="J2079" s="245"/>
      <c r="K2079" s="245"/>
      <c r="L2079" s="34" t="s">
        <v>62</v>
      </c>
      <c r="M2079" s="34" t="s">
        <v>161</v>
      </c>
      <c r="N2079" s="34"/>
      <c r="O2079" s="38" t="s">
        <v>4264</v>
      </c>
      <c r="P2079" s="34"/>
      <c r="Q2079" s="34"/>
      <c r="R2079" s="284" t="s">
        <v>4364</v>
      </c>
      <c r="S2079" s="285"/>
      <c r="T2079" s="38"/>
      <c r="U2079" s="38"/>
      <c r="V2079" s="42"/>
      <c r="W2079" s="38"/>
      <c r="X2079" s="43"/>
      <c r="Y2079" s="271"/>
      <c r="Z2079" s="271"/>
      <c r="AA2079" s="271"/>
      <c r="AB2079" s="271"/>
    </row>
    <row r="2080" spans="1:28" ht="16">
      <c r="A2080" s="34">
        <f t="shared" si="48"/>
        <v>96</v>
      </c>
      <c r="B2080" s="279">
        <v>45979</v>
      </c>
      <c r="C2080" s="300" t="s">
        <v>6557</v>
      </c>
      <c r="D2080" s="287"/>
      <c r="E2080" s="34"/>
      <c r="F2080" s="144"/>
      <c r="G2080" s="144"/>
      <c r="H2080" s="144"/>
      <c r="I2080" s="245"/>
      <c r="J2080" s="245"/>
      <c r="K2080" s="245"/>
      <c r="L2080" s="34" t="s">
        <v>62</v>
      </c>
      <c r="M2080" s="34" t="s">
        <v>81</v>
      </c>
      <c r="N2080" s="34"/>
      <c r="O2080" s="38" t="s">
        <v>4422</v>
      </c>
      <c r="P2080" s="34"/>
      <c r="Q2080" s="34"/>
      <c r="R2080" s="284"/>
      <c r="S2080" s="285"/>
      <c r="T2080" s="38"/>
      <c r="U2080" s="38"/>
      <c r="V2080" s="42"/>
      <c r="W2080" s="38"/>
      <c r="X2080" s="43"/>
      <c r="Y2080" s="271"/>
      <c r="Z2080" s="271"/>
      <c r="AA2080" s="271"/>
      <c r="AB2080" s="271"/>
    </row>
    <row r="2081" spans="1:28" ht="17">
      <c r="A2081" s="34">
        <f t="shared" si="48"/>
        <v>97</v>
      </c>
      <c r="B2081" s="279">
        <v>45979</v>
      </c>
      <c r="C2081" s="300" t="s">
        <v>6276</v>
      </c>
      <c r="D2081" s="280"/>
      <c r="E2081" s="34"/>
      <c r="F2081" s="144"/>
      <c r="G2081" s="144"/>
      <c r="H2081" s="144"/>
      <c r="I2081" s="245"/>
      <c r="J2081" s="245"/>
      <c r="K2081" s="245"/>
      <c r="L2081" s="34" t="s">
        <v>62</v>
      </c>
      <c r="M2081" s="34" t="s">
        <v>161</v>
      </c>
      <c r="N2081" s="34"/>
      <c r="O2081" s="38"/>
      <c r="P2081" s="34"/>
      <c r="Q2081" s="34"/>
      <c r="R2081" s="284" t="s">
        <v>4364</v>
      </c>
      <c r="S2081" s="285"/>
      <c r="T2081" s="38"/>
      <c r="U2081" s="38"/>
      <c r="V2081" s="42"/>
      <c r="W2081" s="38"/>
      <c r="X2081" s="43"/>
      <c r="Y2081" s="271"/>
      <c r="Z2081" s="271"/>
      <c r="AA2081" s="271"/>
      <c r="AB2081" s="271"/>
    </row>
    <row r="2082" spans="1:28" ht="16">
      <c r="A2082" s="34">
        <f t="shared" si="48"/>
        <v>98</v>
      </c>
      <c r="B2082" s="279">
        <v>45979</v>
      </c>
      <c r="C2082" s="300" t="s">
        <v>6558</v>
      </c>
      <c r="D2082" s="287"/>
      <c r="E2082" s="34"/>
      <c r="F2082" s="144"/>
      <c r="G2082" s="144"/>
      <c r="H2082" s="144"/>
      <c r="I2082" s="245"/>
      <c r="J2082" s="245"/>
      <c r="K2082" s="245"/>
      <c r="L2082" s="34" t="s">
        <v>62</v>
      </c>
      <c r="M2082" s="34" t="s">
        <v>81</v>
      </c>
      <c r="N2082" s="34"/>
      <c r="O2082" s="38" t="s">
        <v>4422</v>
      </c>
      <c r="P2082" s="34"/>
      <c r="Q2082" s="34"/>
      <c r="R2082" s="284"/>
      <c r="S2082" s="285"/>
      <c r="T2082" s="38"/>
      <c r="U2082" s="38"/>
      <c r="V2082" s="42"/>
      <c r="W2082" s="38"/>
      <c r="X2082" s="43"/>
      <c r="Y2082" s="271"/>
      <c r="Z2082" s="271"/>
      <c r="AA2082" s="271"/>
      <c r="AB2082" s="271"/>
    </row>
    <row r="2083" spans="1:28" ht="17">
      <c r="A2083" s="34">
        <f t="shared" si="48"/>
        <v>99</v>
      </c>
      <c r="B2083" s="279">
        <v>45979</v>
      </c>
      <c r="C2083" s="300" t="s">
        <v>6559</v>
      </c>
      <c r="D2083" s="280"/>
      <c r="E2083" s="34"/>
      <c r="F2083" s="144"/>
      <c r="G2083" s="144"/>
      <c r="H2083" s="144"/>
      <c r="I2083" s="245" t="s">
        <v>48</v>
      </c>
      <c r="J2083" s="245" t="s">
        <v>27</v>
      </c>
      <c r="K2083" s="245" t="s">
        <v>390</v>
      </c>
      <c r="L2083" s="34" t="s">
        <v>29</v>
      </c>
      <c r="M2083" s="34" t="s">
        <v>91</v>
      </c>
      <c r="N2083" s="34" t="s">
        <v>227</v>
      </c>
      <c r="O2083" s="38" t="s">
        <v>697</v>
      </c>
      <c r="P2083" s="34"/>
      <c r="Q2083" s="34"/>
      <c r="R2083" s="284" t="s">
        <v>4508</v>
      </c>
      <c r="S2083" s="285"/>
      <c r="T2083" s="38"/>
      <c r="U2083" s="38"/>
      <c r="V2083" s="42"/>
      <c r="W2083" s="38"/>
      <c r="X2083" s="43"/>
      <c r="Y2083" s="271"/>
      <c r="Z2083" s="271"/>
      <c r="AA2083" s="271"/>
      <c r="AB2083" s="271"/>
    </row>
    <row r="2084" spans="1:28" ht="16">
      <c r="A2084" s="34">
        <f t="shared" si="48"/>
        <v>100</v>
      </c>
      <c r="B2084" s="279">
        <v>45979</v>
      </c>
      <c r="C2084" s="300" t="s">
        <v>6560</v>
      </c>
      <c r="D2084" s="426"/>
      <c r="E2084" s="34"/>
      <c r="F2084" s="144"/>
      <c r="G2084" s="144"/>
      <c r="H2084" s="144"/>
      <c r="I2084" s="245"/>
      <c r="J2084" s="245"/>
      <c r="K2084" s="245"/>
      <c r="L2084" s="34" t="s">
        <v>62</v>
      </c>
      <c r="M2084" s="34" t="s">
        <v>2244</v>
      </c>
      <c r="N2084" s="34"/>
      <c r="O2084" s="38" t="s">
        <v>4422</v>
      </c>
      <c r="P2084" s="34"/>
      <c r="Q2084" s="34"/>
      <c r="R2084" s="284"/>
      <c r="S2084" s="285"/>
      <c r="T2084" s="38"/>
      <c r="U2084" s="38"/>
      <c r="V2084" s="42"/>
      <c r="W2084" s="38"/>
      <c r="X2084" s="43"/>
      <c r="Y2084" s="271"/>
      <c r="Z2084" s="271"/>
      <c r="AA2084" s="271"/>
      <c r="AB2084" s="271"/>
    </row>
    <row r="2085" spans="1:28" ht="16">
      <c r="A2085" s="34">
        <f t="shared" si="48"/>
        <v>101</v>
      </c>
      <c r="B2085" s="279">
        <v>45979</v>
      </c>
      <c r="C2085" s="300" t="s">
        <v>77</v>
      </c>
      <c r="D2085" s="280"/>
      <c r="E2085" s="34"/>
      <c r="F2085" s="144"/>
      <c r="G2085" s="144"/>
      <c r="H2085" s="144"/>
      <c r="I2085" s="245"/>
      <c r="J2085" s="245"/>
      <c r="K2085" s="245"/>
      <c r="L2085" s="34" t="s">
        <v>62</v>
      </c>
      <c r="M2085" s="34" t="s">
        <v>2244</v>
      </c>
      <c r="N2085" s="34"/>
      <c r="O2085" s="38" t="s">
        <v>1169</v>
      </c>
      <c r="P2085" s="34"/>
      <c r="Q2085" s="34"/>
      <c r="R2085" s="284"/>
      <c r="S2085" s="285"/>
      <c r="T2085" s="38"/>
      <c r="U2085" s="38"/>
      <c r="V2085" s="42"/>
      <c r="W2085" s="38"/>
      <c r="X2085" s="43"/>
      <c r="Y2085" s="271"/>
      <c r="Z2085" s="271"/>
      <c r="AA2085" s="271"/>
      <c r="AB2085" s="271"/>
    </row>
    <row r="2086" spans="1:28" ht="17">
      <c r="A2086" s="34">
        <f t="shared" si="48"/>
        <v>102</v>
      </c>
      <c r="B2086" s="279">
        <v>45979</v>
      </c>
      <c r="C2086" s="300" t="s">
        <v>6561</v>
      </c>
      <c r="D2086" s="424"/>
      <c r="E2086" s="34"/>
      <c r="F2086" s="144"/>
      <c r="G2086" s="144"/>
      <c r="H2086" s="144"/>
      <c r="I2086" s="245" t="s">
        <v>48</v>
      </c>
      <c r="J2086" s="245" t="s">
        <v>27</v>
      </c>
      <c r="K2086" s="245" t="s">
        <v>390</v>
      </c>
      <c r="L2086" s="34" t="s">
        <v>107</v>
      </c>
      <c r="M2086" s="34" t="s">
        <v>2244</v>
      </c>
      <c r="N2086" s="34"/>
      <c r="O2086" s="38" t="s">
        <v>32</v>
      </c>
      <c r="P2086" s="34"/>
      <c r="Q2086" s="34"/>
      <c r="R2086" s="284" t="s">
        <v>6562</v>
      </c>
      <c r="S2086" s="285" t="s">
        <v>6563</v>
      </c>
      <c r="T2086" s="38" t="s">
        <v>32</v>
      </c>
      <c r="U2086" s="38" t="s">
        <v>44</v>
      </c>
      <c r="V2086" s="286">
        <v>590000</v>
      </c>
      <c r="W2086" s="38"/>
      <c r="X2086" s="43"/>
      <c r="Y2086" s="271"/>
      <c r="Z2086" s="271"/>
      <c r="AA2086" s="271"/>
      <c r="AB2086" s="271"/>
    </row>
    <row r="2087" spans="1:28" ht="17.25" customHeight="1">
      <c r="A2087" s="34">
        <f t="shared" si="48"/>
        <v>103</v>
      </c>
      <c r="B2087" s="279">
        <v>45979</v>
      </c>
      <c r="C2087" s="300" t="s">
        <v>488</v>
      </c>
      <c r="D2087" s="426"/>
      <c r="E2087" s="34"/>
      <c r="F2087" s="144"/>
      <c r="G2087" s="144"/>
      <c r="H2087" s="144"/>
      <c r="I2087" s="245"/>
      <c r="J2087" s="245"/>
      <c r="K2087" s="245"/>
      <c r="L2087" s="34" t="s">
        <v>62</v>
      </c>
      <c r="M2087" s="34" t="s">
        <v>5817</v>
      </c>
      <c r="N2087" s="34" t="s">
        <v>227</v>
      </c>
      <c r="O2087" s="38" t="s">
        <v>4264</v>
      </c>
      <c r="P2087" s="34"/>
      <c r="Q2087" s="34"/>
      <c r="R2087" s="284" t="s">
        <v>4508</v>
      </c>
      <c r="S2087" s="285"/>
      <c r="T2087" s="38"/>
      <c r="U2087" s="38"/>
      <c r="V2087" s="42"/>
      <c r="W2087" s="38"/>
      <c r="X2087" s="43"/>
      <c r="Y2087" s="271"/>
      <c r="Z2087" s="271"/>
      <c r="AA2087" s="271"/>
      <c r="AB2087" s="271"/>
    </row>
    <row r="2088" spans="1:28" ht="17">
      <c r="A2088" s="34">
        <f t="shared" si="48"/>
        <v>104</v>
      </c>
      <c r="B2088" s="279">
        <v>45979</v>
      </c>
      <c r="C2088" s="300" t="s">
        <v>6564</v>
      </c>
      <c r="D2088" s="280"/>
      <c r="E2088" s="34"/>
      <c r="F2088" s="144"/>
      <c r="G2088" s="144"/>
      <c r="H2088" s="144"/>
      <c r="I2088" s="245"/>
      <c r="J2088" s="245"/>
      <c r="K2088" s="245"/>
      <c r="L2088" s="34" t="s">
        <v>62</v>
      </c>
      <c r="M2088" s="34" t="s">
        <v>91</v>
      </c>
      <c r="N2088" s="34"/>
      <c r="O2088" s="38" t="s">
        <v>4264</v>
      </c>
      <c r="P2088" s="34"/>
      <c r="Q2088" s="34"/>
      <c r="R2088" s="284" t="s">
        <v>4364</v>
      </c>
      <c r="S2088" s="285"/>
      <c r="T2088" s="38"/>
      <c r="U2088" s="38"/>
      <c r="V2088" s="42"/>
      <c r="W2088" s="38"/>
      <c r="X2088" s="43"/>
      <c r="Y2088" s="271"/>
      <c r="Z2088" s="271"/>
      <c r="AA2088" s="271"/>
      <c r="AB2088" s="271"/>
    </row>
    <row r="2089" spans="1:28" ht="34">
      <c r="A2089" s="34">
        <f t="shared" si="48"/>
        <v>105</v>
      </c>
      <c r="B2089" s="279">
        <v>45979</v>
      </c>
      <c r="C2089" s="300" t="s">
        <v>3518</v>
      </c>
      <c r="D2089" s="280"/>
      <c r="E2089" s="34"/>
      <c r="F2089" s="144"/>
      <c r="G2089" s="144"/>
      <c r="H2089" s="144"/>
      <c r="I2089" s="245"/>
      <c r="J2089" s="245"/>
      <c r="K2089" s="245"/>
      <c r="L2089" s="34" t="s">
        <v>62</v>
      </c>
      <c r="M2089" s="34" t="s">
        <v>81</v>
      </c>
      <c r="N2089" s="34"/>
      <c r="O2089" s="38" t="s">
        <v>32</v>
      </c>
      <c r="P2089" s="34"/>
      <c r="Q2089" s="34"/>
      <c r="R2089" s="284" t="s">
        <v>4364</v>
      </c>
      <c r="S2089" s="285" t="s">
        <v>6565</v>
      </c>
      <c r="T2089" s="38"/>
      <c r="U2089" s="38"/>
      <c r="V2089" s="286"/>
      <c r="W2089" s="38"/>
      <c r="X2089" s="43"/>
      <c r="Y2089" s="271"/>
      <c r="Z2089" s="271"/>
      <c r="AA2089" s="271"/>
      <c r="AB2089" s="271"/>
    </row>
    <row r="2090" spans="1:28" ht="16">
      <c r="A2090" s="34">
        <f t="shared" si="48"/>
        <v>106</v>
      </c>
      <c r="B2090" s="279">
        <v>45979</v>
      </c>
      <c r="C2090" s="300" t="s">
        <v>4156</v>
      </c>
      <c r="D2090" s="426"/>
      <c r="E2090" s="34"/>
      <c r="F2090" s="144"/>
      <c r="G2090" s="144"/>
      <c r="H2090" s="144"/>
      <c r="I2090" s="245"/>
      <c r="J2090" s="245"/>
      <c r="K2090" s="245"/>
      <c r="L2090" s="34" t="s">
        <v>62</v>
      </c>
      <c r="M2090" s="34" t="s">
        <v>2244</v>
      </c>
      <c r="N2090" s="34"/>
      <c r="O2090" s="38" t="s">
        <v>4422</v>
      </c>
      <c r="P2090" s="34"/>
      <c r="Q2090" s="34"/>
      <c r="R2090" s="284"/>
      <c r="S2090" s="285"/>
      <c r="T2090" s="38"/>
      <c r="U2090" s="38"/>
      <c r="V2090" s="42"/>
      <c r="W2090" s="38"/>
      <c r="X2090" s="43"/>
      <c r="Y2090" s="271"/>
      <c r="Z2090" s="271"/>
      <c r="AA2090" s="271"/>
      <c r="AB2090" s="271"/>
    </row>
    <row r="2091" spans="1:28" ht="17">
      <c r="A2091" s="34">
        <f t="shared" si="48"/>
        <v>107</v>
      </c>
      <c r="B2091" s="279">
        <v>45979</v>
      </c>
      <c r="C2091" s="300" t="s">
        <v>6566</v>
      </c>
      <c r="D2091" s="280"/>
      <c r="E2091" s="34"/>
      <c r="F2091" s="144"/>
      <c r="G2091" s="144"/>
      <c r="H2091" s="144"/>
      <c r="I2091" s="245"/>
      <c r="J2091" s="245"/>
      <c r="K2091" s="245"/>
      <c r="L2091" s="34" t="s">
        <v>62</v>
      </c>
      <c r="M2091" s="34" t="s">
        <v>81</v>
      </c>
      <c r="N2091" s="34"/>
      <c r="O2091" s="38" t="s">
        <v>697</v>
      </c>
      <c r="P2091" s="34"/>
      <c r="Q2091" s="34"/>
      <c r="R2091" s="284" t="s">
        <v>110</v>
      </c>
      <c r="S2091" s="285"/>
      <c r="T2091" s="38"/>
      <c r="U2091" s="38"/>
      <c r="V2091" s="42"/>
      <c r="W2091" s="38"/>
      <c r="X2091" s="43"/>
      <c r="Y2091" s="271"/>
      <c r="Z2091" s="271"/>
      <c r="AA2091" s="271"/>
      <c r="AB2091" s="271"/>
    </row>
    <row r="2092" spans="1:28" ht="17">
      <c r="A2092" s="34">
        <f t="shared" si="48"/>
        <v>108</v>
      </c>
      <c r="B2092" s="279">
        <v>45979</v>
      </c>
      <c r="C2092" s="300" t="s">
        <v>6567</v>
      </c>
      <c r="D2092" s="424"/>
      <c r="E2092" s="34"/>
      <c r="F2092" s="144"/>
      <c r="G2092" s="144"/>
      <c r="H2092" s="144"/>
      <c r="I2092" s="245"/>
      <c r="J2092" s="245"/>
      <c r="K2092" s="245"/>
      <c r="L2092" s="34" t="s">
        <v>62</v>
      </c>
      <c r="M2092" s="34" t="s">
        <v>81</v>
      </c>
      <c r="N2092" s="34"/>
      <c r="O2092" s="38" t="s">
        <v>32</v>
      </c>
      <c r="P2092" s="34"/>
      <c r="Q2092" s="34"/>
      <c r="R2092" s="284" t="s">
        <v>4364</v>
      </c>
      <c r="S2092" s="285" t="s">
        <v>6568</v>
      </c>
      <c r="T2092" s="38"/>
      <c r="U2092" s="38"/>
      <c r="V2092" s="286"/>
      <c r="W2092" s="38"/>
      <c r="X2092" s="43"/>
      <c r="Y2092" s="271"/>
      <c r="Z2092" s="271"/>
      <c r="AA2092" s="271"/>
      <c r="AB2092" s="271"/>
    </row>
    <row r="2093" spans="1:28" ht="16">
      <c r="A2093" s="34">
        <f t="shared" si="48"/>
        <v>109</v>
      </c>
      <c r="B2093" s="279">
        <v>45979</v>
      </c>
      <c r="C2093" s="300" t="s">
        <v>6569</v>
      </c>
      <c r="D2093" s="280"/>
      <c r="E2093" s="34"/>
      <c r="F2093" s="144"/>
      <c r="G2093" s="144"/>
      <c r="H2093" s="144"/>
      <c r="I2093" s="245"/>
      <c r="J2093" s="245"/>
      <c r="K2093" s="245"/>
      <c r="L2093" s="34" t="s">
        <v>62</v>
      </c>
      <c r="M2093" s="34" t="s">
        <v>2244</v>
      </c>
      <c r="N2093" s="34"/>
      <c r="O2093" s="38" t="s">
        <v>1169</v>
      </c>
      <c r="P2093" s="34"/>
      <c r="Q2093" s="34"/>
      <c r="R2093" s="284"/>
      <c r="S2093" s="285"/>
      <c r="T2093" s="38"/>
      <c r="U2093" s="38"/>
      <c r="V2093" s="42"/>
      <c r="W2093" s="38"/>
      <c r="X2093" s="43"/>
      <c r="Y2093" s="271"/>
      <c r="Z2093" s="271"/>
      <c r="AA2093" s="271"/>
      <c r="AB2093" s="271"/>
    </row>
    <row r="2094" spans="1:28" ht="17">
      <c r="A2094" s="34">
        <f t="shared" si="48"/>
        <v>110</v>
      </c>
      <c r="B2094" s="279">
        <v>45979</v>
      </c>
      <c r="C2094" s="300" t="s">
        <v>6570</v>
      </c>
      <c r="D2094" s="303"/>
      <c r="E2094" s="38"/>
      <c r="F2094" s="38"/>
      <c r="G2094" s="38"/>
      <c r="H2094" s="38"/>
      <c r="I2094" s="245"/>
      <c r="J2094" s="245"/>
      <c r="K2094" s="245"/>
      <c r="L2094" s="34" t="s">
        <v>62</v>
      </c>
      <c r="M2094" s="34" t="s">
        <v>2244</v>
      </c>
      <c r="N2094" s="34"/>
      <c r="O2094" s="38" t="s">
        <v>697</v>
      </c>
      <c r="P2094" s="245"/>
      <c r="Q2094" s="245"/>
      <c r="R2094" s="284" t="s">
        <v>4508</v>
      </c>
      <c r="S2094" s="366"/>
      <c r="T2094" s="38"/>
      <c r="U2094" s="38"/>
      <c r="V2094" s="286"/>
      <c r="W2094" s="38"/>
      <c r="X2094" s="299"/>
      <c r="Y2094" s="271"/>
      <c r="Z2094" s="271"/>
      <c r="AA2094" s="271"/>
      <c r="AB2094" s="271"/>
    </row>
    <row r="2095" spans="1:28" ht="17">
      <c r="A2095" s="34">
        <f t="shared" si="48"/>
        <v>111</v>
      </c>
      <c r="B2095" s="279">
        <v>45979</v>
      </c>
      <c r="C2095" s="300" t="s">
        <v>285</v>
      </c>
      <c r="D2095" s="287"/>
      <c r="E2095" s="34"/>
      <c r="F2095" s="144"/>
      <c r="G2095" s="144"/>
      <c r="H2095" s="144"/>
      <c r="I2095" s="245"/>
      <c r="J2095" s="245"/>
      <c r="K2095" s="245"/>
      <c r="L2095" s="34" t="s">
        <v>62</v>
      </c>
      <c r="M2095" s="34" t="s">
        <v>81</v>
      </c>
      <c r="N2095" s="34"/>
      <c r="O2095" s="38" t="s">
        <v>4264</v>
      </c>
      <c r="P2095" s="34"/>
      <c r="Q2095" s="34"/>
      <c r="R2095" s="284" t="s">
        <v>4344</v>
      </c>
      <c r="S2095" s="285" t="s">
        <v>6571</v>
      </c>
      <c r="T2095" s="38"/>
      <c r="U2095" s="38"/>
      <c r="V2095" s="42"/>
      <c r="W2095" s="38"/>
      <c r="X2095" s="43"/>
      <c r="Y2095" s="271"/>
      <c r="Z2095" s="271"/>
      <c r="AA2095" s="271"/>
      <c r="AB2095" s="271"/>
    </row>
    <row r="2096" spans="1:28" ht="34">
      <c r="A2096" s="34">
        <f t="shared" si="48"/>
        <v>112</v>
      </c>
      <c r="B2096" s="279">
        <v>45979</v>
      </c>
      <c r="C2096" s="300" t="s">
        <v>6572</v>
      </c>
      <c r="D2096" s="424"/>
      <c r="E2096" s="34"/>
      <c r="F2096" s="144"/>
      <c r="G2096" s="144"/>
      <c r="H2096" s="144"/>
      <c r="I2096" s="245"/>
      <c r="J2096" s="245"/>
      <c r="K2096" s="245"/>
      <c r="L2096" s="34" t="s">
        <v>62</v>
      </c>
      <c r="M2096" s="34" t="s">
        <v>2244</v>
      </c>
      <c r="N2096" s="34"/>
      <c r="O2096" s="38" t="s">
        <v>32</v>
      </c>
      <c r="P2096" s="34"/>
      <c r="Q2096" s="49"/>
      <c r="R2096" s="284" t="s">
        <v>4424</v>
      </c>
      <c r="S2096" s="285" t="s">
        <v>6573</v>
      </c>
      <c r="T2096" s="38"/>
      <c r="U2096" s="38"/>
      <c r="V2096" s="286"/>
      <c r="W2096" s="38"/>
      <c r="X2096" s="43"/>
      <c r="Y2096" s="271"/>
      <c r="Z2096" s="271"/>
      <c r="AA2096" s="271"/>
      <c r="AB2096" s="271"/>
    </row>
    <row r="2097" spans="1:28" ht="17">
      <c r="A2097" s="34">
        <f t="shared" si="48"/>
        <v>113</v>
      </c>
      <c r="B2097" s="279">
        <v>45979</v>
      </c>
      <c r="C2097" s="300" t="s">
        <v>6574</v>
      </c>
      <c r="D2097" s="280"/>
      <c r="E2097" s="34"/>
      <c r="F2097" s="144"/>
      <c r="G2097" s="144"/>
      <c r="H2097" s="144"/>
      <c r="I2097" s="245"/>
      <c r="J2097" s="245"/>
      <c r="K2097" s="245"/>
      <c r="L2097" s="34" t="s">
        <v>62</v>
      </c>
      <c r="M2097" s="34" t="s">
        <v>5817</v>
      </c>
      <c r="N2097" s="34"/>
      <c r="O2097" s="38" t="s">
        <v>4264</v>
      </c>
      <c r="P2097" s="34"/>
      <c r="Q2097" s="34"/>
      <c r="R2097" s="284" t="s">
        <v>4364</v>
      </c>
      <c r="S2097" s="285"/>
      <c r="T2097" s="38"/>
      <c r="U2097" s="38"/>
      <c r="V2097" s="42"/>
      <c r="W2097" s="38"/>
      <c r="X2097" s="43"/>
      <c r="Y2097" s="271"/>
      <c r="Z2097" s="271"/>
      <c r="AA2097" s="271"/>
      <c r="AB2097" s="271"/>
    </row>
    <row r="2098" spans="1:28" ht="17">
      <c r="A2098" s="34">
        <f t="shared" si="48"/>
        <v>114</v>
      </c>
      <c r="B2098" s="279">
        <v>45979</v>
      </c>
      <c r="C2098" s="300" t="s">
        <v>6575</v>
      </c>
      <c r="D2098" s="280"/>
      <c r="E2098" s="34"/>
      <c r="F2098" s="144"/>
      <c r="G2098" s="144"/>
      <c r="H2098" s="144"/>
      <c r="I2098" s="245"/>
      <c r="J2098" s="245"/>
      <c r="K2098" s="245"/>
      <c r="L2098" s="34" t="s">
        <v>62</v>
      </c>
      <c r="M2098" s="34" t="s">
        <v>303</v>
      </c>
      <c r="N2098" s="34"/>
      <c r="O2098" s="38" t="s">
        <v>697</v>
      </c>
      <c r="P2098" s="34"/>
      <c r="Q2098" s="34"/>
      <c r="R2098" s="284" t="s">
        <v>4508</v>
      </c>
      <c r="S2098" s="285"/>
      <c r="T2098" s="38"/>
      <c r="U2098" s="38"/>
      <c r="V2098" s="42"/>
      <c r="W2098" s="38"/>
      <c r="X2098" s="43"/>
      <c r="Y2098" s="271"/>
      <c r="Z2098" s="271"/>
      <c r="AA2098" s="271"/>
      <c r="AB2098" s="271"/>
    </row>
    <row r="2099" spans="1:28" ht="17">
      <c r="A2099" s="34">
        <f t="shared" si="48"/>
        <v>115</v>
      </c>
      <c r="B2099" s="279">
        <v>45979</v>
      </c>
      <c r="C2099" s="300" t="s">
        <v>6576</v>
      </c>
      <c r="D2099" s="280"/>
      <c r="E2099" s="34"/>
      <c r="F2099" s="144"/>
      <c r="G2099" s="144"/>
      <c r="H2099" s="144"/>
      <c r="I2099" s="245"/>
      <c r="J2099" s="245"/>
      <c r="K2099" s="245"/>
      <c r="L2099" s="34" t="s">
        <v>62</v>
      </c>
      <c r="M2099" s="34" t="s">
        <v>2244</v>
      </c>
      <c r="N2099" s="34"/>
      <c r="O2099" s="38" t="s">
        <v>697</v>
      </c>
      <c r="P2099" s="34"/>
      <c r="Q2099" s="34"/>
      <c r="R2099" s="284" t="s">
        <v>4508</v>
      </c>
      <c r="S2099" s="285"/>
      <c r="T2099" s="38"/>
      <c r="U2099" s="38"/>
      <c r="V2099" s="42"/>
      <c r="W2099" s="38"/>
      <c r="X2099" s="43"/>
      <c r="Y2099" s="271"/>
      <c r="Z2099" s="271"/>
      <c r="AA2099" s="271"/>
      <c r="AB2099" s="271"/>
    </row>
    <row r="2100" spans="1:28" ht="16">
      <c r="A2100" s="34">
        <f t="shared" si="48"/>
        <v>116</v>
      </c>
      <c r="B2100" s="279">
        <v>45979</v>
      </c>
      <c r="C2100" s="300" t="s">
        <v>6577</v>
      </c>
      <c r="D2100" s="287"/>
      <c r="E2100" s="34"/>
      <c r="F2100" s="144"/>
      <c r="G2100" s="144"/>
      <c r="H2100" s="144"/>
      <c r="I2100" s="245" t="s">
        <v>48</v>
      </c>
      <c r="J2100" s="245" t="s">
        <v>27</v>
      </c>
      <c r="K2100" s="245" t="s">
        <v>391</v>
      </c>
      <c r="L2100" s="34" t="s">
        <v>96</v>
      </c>
      <c r="M2100" s="34" t="s">
        <v>81</v>
      </c>
      <c r="N2100" s="34" t="s">
        <v>234</v>
      </c>
      <c r="O2100" s="38" t="s">
        <v>4422</v>
      </c>
      <c r="P2100" s="34"/>
      <c r="Q2100" s="34"/>
      <c r="R2100" s="284"/>
      <c r="S2100" s="285"/>
      <c r="T2100" s="38"/>
      <c r="U2100" s="38"/>
      <c r="V2100" s="42"/>
      <c r="W2100" s="38"/>
      <c r="X2100" s="43"/>
      <c r="Y2100" s="271"/>
      <c r="Z2100" s="271"/>
      <c r="AA2100" s="271"/>
      <c r="AB2100" s="271"/>
    </row>
    <row r="2101" spans="1:28" ht="17">
      <c r="A2101" s="34">
        <f t="shared" si="48"/>
        <v>117</v>
      </c>
      <c r="B2101" s="279">
        <v>45979</v>
      </c>
      <c r="C2101" s="300" t="s">
        <v>6578</v>
      </c>
      <c r="D2101" s="280"/>
      <c r="E2101" s="34"/>
      <c r="F2101" s="144"/>
      <c r="G2101" s="144"/>
      <c r="H2101" s="144"/>
      <c r="I2101" s="245" t="s">
        <v>48</v>
      </c>
      <c r="J2101" s="245" t="s">
        <v>27</v>
      </c>
      <c r="K2101" s="245" t="s">
        <v>391</v>
      </c>
      <c r="L2101" s="34" t="s">
        <v>49</v>
      </c>
      <c r="M2101" s="34" t="s">
        <v>81</v>
      </c>
      <c r="N2101" s="34" t="s">
        <v>234</v>
      </c>
      <c r="O2101" s="38" t="s">
        <v>32</v>
      </c>
      <c r="P2101" s="34"/>
      <c r="Q2101" s="34"/>
      <c r="R2101" s="284" t="s">
        <v>4364</v>
      </c>
      <c r="S2101" s="285" t="s">
        <v>6579</v>
      </c>
      <c r="T2101" s="38"/>
      <c r="U2101" s="38"/>
      <c r="V2101" s="286"/>
      <c r="W2101" s="38"/>
      <c r="X2101" s="43"/>
      <c r="Y2101" s="271"/>
      <c r="Z2101" s="271"/>
      <c r="AA2101" s="271"/>
      <c r="AB2101" s="271"/>
    </row>
    <row r="2102" spans="1:28" ht="17">
      <c r="A2102" s="34">
        <f t="shared" si="48"/>
        <v>118</v>
      </c>
      <c r="B2102" s="279">
        <v>45979</v>
      </c>
      <c r="C2102" s="300" t="s">
        <v>6580</v>
      </c>
      <c r="D2102" s="280"/>
      <c r="E2102" s="34"/>
      <c r="F2102" s="144"/>
      <c r="G2102" s="144"/>
      <c r="H2102" s="144"/>
      <c r="I2102" s="245" t="s">
        <v>48</v>
      </c>
      <c r="J2102" s="245" t="s">
        <v>27</v>
      </c>
      <c r="K2102" s="245" t="s">
        <v>391</v>
      </c>
      <c r="L2102" s="34" t="s">
        <v>96</v>
      </c>
      <c r="M2102" s="34" t="s">
        <v>81</v>
      </c>
      <c r="N2102" s="34" t="s">
        <v>234</v>
      </c>
      <c r="O2102" s="38" t="s">
        <v>4264</v>
      </c>
      <c r="P2102" s="34"/>
      <c r="Q2102" s="34"/>
      <c r="R2102" s="284" t="s">
        <v>4364</v>
      </c>
      <c r="S2102" s="285"/>
      <c r="T2102" s="38"/>
      <c r="U2102" s="38"/>
      <c r="V2102" s="42"/>
      <c r="W2102" s="38"/>
      <c r="X2102" s="43"/>
      <c r="Y2102" s="271"/>
      <c r="Z2102" s="271"/>
      <c r="AA2102" s="271"/>
      <c r="AB2102" s="271"/>
    </row>
    <row r="2103" spans="1:28" ht="17">
      <c r="A2103" s="34">
        <f t="shared" si="48"/>
        <v>119</v>
      </c>
      <c r="B2103" s="279">
        <v>45979</v>
      </c>
      <c r="C2103" s="300" t="s">
        <v>6581</v>
      </c>
      <c r="D2103" s="280"/>
      <c r="E2103" s="34"/>
      <c r="F2103" s="136"/>
      <c r="G2103" s="136"/>
      <c r="H2103" s="136"/>
      <c r="I2103" s="245" t="s">
        <v>48</v>
      </c>
      <c r="J2103" s="245" t="s">
        <v>38</v>
      </c>
      <c r="K2103" s="245" t="s">
        <v>391</v>
      </c>
      <c r="L2103" s="34" t="s">
        <v>107</v>
      </c>
      <c r="M2103" s="34" t="s">
        <v>161</v>
      </c>
      <c r="N2103" s="34" t="s">
        <v>234</v>
      </c>
      <c r="O2103" s="38" t="s">
        <v>32</v>
      </c>
      <c r="P2103" s="34"/>
      <c r="Q2103" s="34"/>
      <c r="R2103" s="284" t="s">
        <v>4364</v>
      </c>
      <c r="S2103" s="285"/>
      <c r="T2103" s="38"/>
      <c r="U2103" s="38"/>
      <c r="V2103" s="286"/>
      <c r="W2103" s="38"/>
      <c r="X2103" s="43"/>
      <c r="Y2103" s="271"/>
      <c r="Z2103" s="271"/>
      <c r="AA2103" s="271"/>
      <c r="AB2103" s="271"/>
    </row>
    <row r="2104" spans="1:28" ht="16">
      <c r="A2104" s="34">
        <f t="shared" si="48"/>
        <v>120</v>
      </c>
      <c r="B2104" s="279">
        <v>45979</v>
      </c>
      <c r="C2104" s="300" t="s">
        <v>296</v>
      </c>
      <c r="D2104" s="280"/>
      <c r="E2104" s="34" t="s">
        <v>6336</v>
      </c>
      <c r="F2104" s="134" t="s">
        <v>6517</v>
      </c>
      <c r="G2104" s="134"/>
      <c r="H2104" s="134"/>
      <c r="I2104" s="245" t="s">
        <v>26</v>
      </c>
      <c r="J2104" s="245" t="s">
        <v>27</v>
      </c>
      <c r="K2104" s="245" t="s">
        <v>391</v>
      </c>
      <c r="L2104" s="34" t="s">
        <v>29</v>
      </c>
      <c r="M2104" s="34" t="s">
        <v>91</v>
      </c>
      <c r="N2104" s="34" t="s">
        <v>389</v>
      </c>
      <c r="O2104" s="38"/>
      <c r="P2104" s="34"/>
      <c r="Q2104" s="34"/>
      <c r="R2104" s="284"/>
      <c r="S2104" s="285"/>
      <c r="T2104" s="38"/>
      <c r="U2104" s="38"/>
      <c r="V2104" s="42"/>
      <c r="W2104" s="38"/>
      <c r="X2104" s="43"/>
      <c r="Y2104" s="271"/>
      <c r="Z2104" s="271"/>
      <c r="AA2104" s="271"/>
      <c r="AB2104" s="271"/>
    </row>
    <row r="2105" spans="1:28" ht="16">
      <c r="A2105" s="34">
        <f t="shared" si="48"/>
        <v>121</v>
      </c>
      <c r="B2105" s="279">
        <v>45979</v>
      </c>
      <c r="C2105" s="300" t="s">
        <v>6582</v>
      </c>
      <c r="D2105" s="280"/>
      <c r="E2105" s="34"/>
      <c r="F2105" s="144"/>
      <c r="G2105" s="144"/>
      <c r="H2105" s="144"/>
      <c r="I2105" s="245" t="s">
        <v>48</v>
      </c>
      <c r="J2105" s="245" t="s">
        <v>27</v>
      </c>
      <c r="K2105" s="245" t="s">
        <v>390</v>
      </c>
      <c r="L2105" s="34" t="s">
        <v>49</v>
      </c>
      <c r="M2105" s="34" t="s">
        <v>81</v>
      </c>
      <c r="N2105" s="34" t="s">
        <v>389</v>
      </c>
      <c r="O2105" s="38"/>
      <c r="P2105" s="34"/>
      <c r="Q2105" s="34"/>
      <c r="R2105" s="284"/>
      <c r="S2105" s="285"/>
      <c r="T2105" s="38"/>
      <c r="U2105" s="38"/>
      <c r="V2105" s="42"/>
      <c r="W2105" s="38"/>
      <c r="X2105" s="43"/>
      <c r="Y2105" s="271"/>
      <c r="Z2105" s="271"/>
      <c r="AA2105" s="271"/>
      <c r="AB2105" s="271"/>
    </row>
    <row r="2106" spans="1:28" ht="16">
      <c r="A2106" s="34">
        <f t="shared" si="48"/>
        <v>122</v>
      </c>
      <c r="B2106" s="279">
        <v>45979</v>
      </c>
      <c r="C2106" s="300" t="s">
        <v>6583</v>
      </c>
      <c r="D2106" s="280"/>
      <c r="E2106" s="34" t="s">
        <v>6186</v>
      </c>
      <c r="F2106" s="282" t="s">
        <v>6142</v>
      </c>
      <c r="G2106" s="282"/>
      <c r="H2106" s="282"/>
      <c r="I2106" s="245" t="s">
        <v>26</v>
      </c>
      <c r="J2106" s="245"/>
      <c r="K2106" s="245" t="s">
        <v>390</v>
      </c>
      <c r="L2106" s="34" t="s">
        <v>107</v>
      </c>
      <c r="M2106" s="34"/>
      <c r="N2106" s="34" t="s">
        <v>110</v>
      </c>
      <c r="O2106" s="38"/>
      <c r="P2106" s="34"/>
      <c r="Q2106" s="34"/>
      <c r="R2106" s="284"/>
      <c r="S2106" s="285"/>
      <c r="T2106" s="38"/>
      <c r="U2106" s="38"/>
      <c r="V2106" s="42"/>
      <c r="W2106" s="38"/>
      <c r="X2106" s="43"/>
      <c r="Y2106" s="271"/>
      <c r="Z2106" s="271"/>
      <c r="AA2106" s="271"/>
      <c r="AB2106" s="271"/>
    </row>
    <row r="2107" spans="1:28" ht="16">
      <c r="A2107" s="34">
        <f t="shared" si="48"/>
        <v>123</v>
      </c>
      <c r="B2107" s="279">
        <v>45979</v>
      </c>
      <c r="C2107" s="300" t="s">
        <v>6584</v>
      </c>
      <c r="D2107" s="280"/>
      <c r="E2107" s="34" t="s">
        <v>6336</v>
      </c>
      <c r="F2107" s="144" t="s">
        <v>6310</v>
      </c>
      <c r="G2107" s="144"/>
      <c r="H2107" s="144"/>
      <c r="I2107" s="245" t="s">
        <v>26</v>
      </c>
      <c r="J2107" s="245" t="s">
        <v>27</v>
      </c>
      <c r="K2107" s="245" t="s">
        <v>390</v>
      </c>
      <c r="L2107" s="34" t="s">
        <v>29</v>
      </c>
      <c r="M2107" s="34" t="s">
        <v>91</v>
      </c>
      <c r="N2107" s="34" t="s">
        <v>389</v>
      </c>
      <c r="O2107" s="38"/>
      <c r="P2107" s="34"/>
      <c r="Q2107" s="34"/>
      <c r="R2107" s="284"/>
      <c r="S2107" s="285"/>
      <c r="T2107" s="38"/>
      <c r="U2107" s="38"/>
      <c r="V2107" s="42"/>
      <c r="W2107" s="38"/>
      <c r="X2107" s="43"/>
      <c r="Y2107" s="271"/>
      <c r="Z2107" s="271"/>
      <c r="AA2107" s="271"/>
      <c r="AB2107" s="271"/>
    </row>
    <row r="2108" spans="1:28" ht="16">
      <c r="A2108" s="34">
        <f t="shared" si="48"/>
        <v>124</v>
      </c>
      <c r="B2108" s="279">
        <v>45979</v>
      </c>
      <c r="C2108" s="300" t="s">
        <v>6585</v>
      </c>
      <c r="D2108" s="280"/>
      <c r="E2108" s="34" t="s">
        <v>6186</v>
      </c>
      <c r="F2108" s="282" t="s">
        <v>6142</v>
      </c>
      <c r="G2108" s="282"/>
      <c r="H2108" s="282"/>
      <c r="I2108" s="245" t="s">
        <v>26</v>
      </c>
      <c r="J2108" s="245"/>
      <c r="K2108" s="245" t="s">
        <v>390</v>
      </c>
      <c r="L2108" s="34" t="s">
        <v>107</v>
      </c>
      <c r="M2108" s="34"/>
      <c r="N2108" s="34" t="s">
        <v>347</v>
      </c>
      <c r="O2108" s="38"/>
      <c r="P2108" s="34"/>
      <c r="Q2108" s="34"/>
      <c r="R2108" s="284"/>
      <c r="S2108" s="285"/>
      <c r="T2108" s="38"/>
      <c r="U2108" s="38"/>
      <c r="V2108" s="42"/>
      <c r="W2108" s="38"/>
      <c r="X2108" s="43"/>
      <c r="Y2108" s="271"/>
      <c r="Z2108" s="271"/>
      <c r="AA2108" s="271"/>
      <c r="AB2108" s="271"/>
    </row>
    <row r="2109" spans="1:28" ht="17">
      <c r="A2109" s="34">
        <f t="shared" si="48"/>
        <v>125</v>
      </c>
      <c r="B2109" s="279">
        <v>45979</v>
      </c>
      <c r="C2109" s="300" t="s">
        <v>6586</v>
      </c>
      <c r="D2109" s="280"/>
      <c r="E2109" s="34" t="s">
        <v>6304</v>
      </c>
      <c r="F2109" s="410" t="s">
        <v>5795</v>
      </c>
      <c r="G2109" s="410"/>
      <c r="H2109" s="410"/>
      <c r="I2109" s="245" t="s">
        <v>26</v>
      </c>
      <c r="J2109" s="245" t="s">
        <v>38</v>
      </c>
      <c r="K2109" s="245" t="s">
        <v>390</v>
      </c>
      <c r="L2109" s="34" t="s">
        <v>107</v>
      </c>
      <c r="M2109" s="34" t="s">
        <v>161</v>
      </c>
      <c r="N2109" s="34" t="s">
        <v>227</v>
      </c>
      <c r="O2109" s="38" t="s">
        <v>697</v>
      </c>
      <c r="P2109" s="34"/>
      <c r="Q2109" s="49"/>
      <c r="R2109" s="284" t="s">
        <v>4364</v>
      </c>
      <c r="S2109" s="285"/>
      <c r="T2109" s="38"/>
      <c r="U2109" s="38"/>
      <c r="V2109" s="42"/>
      <c r="W2109" s="38"/>
      <c r="X2109" s="43"/>
      <c r="Y2109" s="271"/>
      <c r="Z2109" s="271"/>
      <c r="AA2109" s="271"/>
      <c r="AB2109" s="271"/>
    </row>
    <row r="2110" spans="1:28" ht="16">
      <c r="A2110" s="34">
        <f t="shared" si="48"/>
        <v>126</v>
      </c>
      <c r="B2110" s="279">
        <v>45979</v>
      </c>
      <c r="C2110" s="300" t="s">
        <v>6587</v>
      </c>
      <c r="D2110" s="280"/>
      <c r="E2110" s="34" t="s">
        <v>5403</v>
      </c>
      <c r="F2110" s="282" t="s">
        <v>24</v>
      </c>
      <c r="G2110" s="282"/>
      <c r="H2110" s="282"/>
      <c r="I2110" s="245" t="s">
        <v>26</v>
      </c>
      <c r="J2110" s="245" t="s">
        <v>27</v>
      </c>
      <c r="K2110" s="245" t="s">
        <v>390</v>
      </c>
      <c r="L2110" s="34" t="s">
        <v>29</v>
      </c>
      <c r="M2110" s="34"/>
      <c r="N2110" s="34" t="s">
        <v>160</v>
      </c>
      <c r="O2110" s="38"/>
      <c r="P2110" s="34"/>
      <c r="Q2110" s="49"/>
      <c r="R2110" s="284"/>
      <c r="S2110" s="285"/>
      <c r="T2110" s="38"/>
      <c r="U2110" s="38"/>
      <c r="V2110" s="42"/>
      <c r="W2110" s="38"/>
      <c r="X2110" s="43"/>
      <c r="Y2110" s="271"/>
      <c r="Z2110" s="271"/>
      <c r="AA2110" s="271"/>
      <c r="AB2110" s="271"/>
    </row>
    <row r="2111" spans="1:28" ht="17">
      <c r="A2111" s="34">
        <f t="shared" si="48"/>
        <v>127</v>
      </c>
      <c r="B2111" s="279">
        <v>45979</v>
      </c>
      <c r="C2111" s="300" t="s">
        <v>6588</v>
      </c>
      <c r="D2111" s="280"/>
      <c r="E2111" s="34" t="s">
        <v>6101</v>
      </c>
      <c r="F2111" s="144" t="s">
        <v>6483</v>
      </c>
      <c r="G2111" s="144"/>
      <c r="H2111" s="144"/>
      <c r="I2111" s="245" t="s">
        <v>26</v>
      </c>
      <c r="J2111" s="245" t="s">
        <v>27</v>
      </c>
      <c r="K2111" s="245" t="s">
        <v>390</v>
      </c>
      <c r="L2111" s="34" t="s">
        <v>29</v>
      </c>
      <c r="M2111" s="34" t="s">
        <v>91</v>
      </c>
      <c r="N2111" s="34" t="s">
        <v>227</v>
      </c>
      <c r="O2111" s="38" t="s">
        <v>32</v>
      </c>
      <c r="P2111" s="34"/>
      <c r="Q2111" s="34"/>
      <c r="R2111" s="284" t="s">
        <v>4424</v>
      </c>
      <c r="S2111" s="285"/>
      <c r="T2111" s="38"/>
      <c r="U2111" s="38"/>
      <c r="V2111" s="42"/>
      <c r="W2111" s="38"/>
      <c r="X2111" s="43"/>
      <c r="Y2111" s="271"/>
      <c r="Z2111" s="271"/>
      <c r="AA2111" s="271"/>
      <c r="AB2111" s="271"/>
    </row>
    <row r="2112" spans="1:28" ht="16">
      <c r="A2112" s="34">
        <f t="shared" si="48"/>
        <v>128</v>
      </c>
      <c r="B2112" s="279">
        <v>45979</v>
      </c>
      <c r="C2112" s="300" t="s">
        <v>6589</v>
      </c>
      <c r="D2112" s="280"/>
      <c r="E2112" s="34" t="s">
        <v>6186</v>
      </c>
      <c r="F2112" s="282" t="s">
        <v>6142</v>
      </c>
      <c r="G2112" s="282"/>
      <c r="H2112" s="282"/>
      <c r="I2112" s="245" t="s">
        <v>26</v>
      </c>
      <c r="J2112" s="245"/>
      <c r="K2112" s="245" t="s">
        <v>390</v>
      </c>
      <c r="L2112" s="34" t="s">
        <v>107</v>
      </c>
      <c r="M2112" s="34"/>
      <c r="N2112" s="34" t="s">
        <v>221</v>
      </c>
      <c r="O2112" s="38"/>
      <c r="P2112" s="34"/>
      <c r="Q2112" s="34"/>
      <c r="R2112" s="284"/>
      <c r="S2112" s="285"/>
      <c r="T2112" s="38"/>
      <c r="U2112" s="38"/>
      <c r="V2112" s="42"/>
      <c r="W2112" s="38"/>
      <c r="X2112" s="43"/>
      <c r="Y2112" s="271"/>
      <c r="Z2112" s="271"/>
      <c r="AA2112" s="271"/>
      <c r="AB2112" s="271"/>
    </row>
    <row r="2113" spans="1:28" ht="18" customHeight="1">
      <c r="A2113" s="34">
        <f t="shared" si="48"/>
        <v>129</v>
      </c>
      <c r="B2113" s="279">
        <v>45979</v>
      </c>
      <c r="C2113" s="300" t="s">
        <v>6590</v>
      </c>
      <c r="D2113" s="280"/>
      <c r="E2113" s="34" t="s">
        <v>5403</v>
      </c>
      <c r="F2113" s="282" t="s">
        <v>24</v>
      </c>
      <c r="G2113" s="282"/>
      <c r="H2113" s="282"/>
      <c r="I2113" s="245" t="s">
        <v>26</v>
      </c>
      <c r="J2113" s="245" t="s">
        <v>27</v>
      </c>
      <c r="K2113" s="245" t="s">
        <v>390</v>
      </c>
      <c r="L2113" s="34" t="s">
        <v>29</v>
      </c>
      <c r="M2113" s="34" t="s">
        <v>209</v>
      </c>
      <c r="N2113" s="34" t="s">
        <v>227</v>
      </c>
      <c r="O2113" s="38" t="s">
        <v>4264</v>
      </c>
      <c r="P2113" s="34"/>
      <c r="Q2113" s="34"/>
      <c r="R2113" s="284" t="s">
        <v>6017</v>
      </c>
      <c r="S2113" s="285"/>
      <c r="T2113" s="38"/>
      <c r="U2113" s="38"/>
      <c r="V2113" s="42"/>
      <c r="W2113" s="38"/>
      <c r="X2113" s="43"/>
      <c r="Y2113" s="271"/>
      <c r="Z2113" s="271"/>
      <c r="AA2113" s="271"/>
      <c r="AB2113" s="271"/>
    </row>
    <row r="2114" spans="1:28" ht="16">
      <c r="A2114" s="34">
        <f t="shared" si="48"/>
        <v>130</v>
      </c>
      <c r="B2114" s="279">
        <v>45979</v>
      </c>
      <c r="C2114" s="300" t="s">
        <v>6591</v>
      </c>
      <c r="D2114" s="280"/>
      <c r="E2114" s="34" t="s">
        <v>6186</v>
      </c>
      <c r="F2114" s="282" t="s">
        <v>6142</v>
      </c>
      <c r="G2114" s="282"/>
      <c r="H2114" s="282"/>
      <c r="I2114" s="245" t="s">
        <v>26</v>
      </c>
      <c r="J2114" s="245"/>
      <c r="K2114" s="245" t="s">
        <v>390</v>
      </c>
      <c r="L2114" s="34" t="s">
        <v>107</v>
      </c>
      <c r="M2114" s="34"/>
      <c r="N2114" s="34" t="s">
        <v>221</v>
      </c>
      <c r="O2114" s="38"/>
      <c r="P2114" s="34"/>
      <c r="Q2114" s="55"/>
      <c r="R2114" s="284"/>
      <c r="S2114" s="285"/>
      <c r="T2114" s="38"/>
      <c r="U2114" s="38"/>
      <c r="V2114" s="42"/>
      <c r="W2114" s="38"/>
      <c r="X2114" s="43"/>
      <c r="Y2114" s="271"/>
      <c r="Z2114" s="271"/>
      <c r="AA2114" s="271"/>
      <c r="AB2114" s="271"/>
    </row>
    <row r="2115" spans="1:28" ht="16">
      <c r="A2115" s="34">
        <f t="shared" si="48"/>
        <v>131</v>
      </c>
      <c r="B2115" s="279">
        <v>45979</v>
      </c>
      <c r="C2115" s="300" t="s">
        <v>6592</v>
      </c>
      <c r="D2115" s="280"/>
      <c r="E2115" s="34" t="s">
        <v>5403</v>
      </c>
      <c r="F2115" s="282" t="s">
        <v>24</v>
      </c>
      <c r="G2115" s="282"/>
      <c r="H2115" s="282"/>
      <c r="I2115" s="245" t="s">
        <v>26</v>
      </c>
      <c r="J2115" s="245" t="s">
        <v>27</v>
      </c>
      <c r="K2115" s="245" t="s">
        <v>390</v>
      </c>
      <c r="L2115" s="34" t="s">
        <v>29</v>
      </c>
      <c r="M2115" s="34" t="s">
        <v>203</v>
      </c>
      <c r="N2115" s="34" t="s">
        <v>389</v>
      </c>
      <c r="O2115" s="38"/>
      <c r="P2115" s="34"/>
      <c r="Q2115" s="34"/>
      <c r="R2115" s="284"/>
      <c r="S2115" s="285"/>
      <c r="T2115" s="38"/>
      <c r="U2115" s="38"/>
      <c r="V2115" s="42"/>
      <c r="W2115" s="38"/>
      <c r="X2115" s="43"/>
      <c r="Y2115" s="271"/>
      <c r="Z2115" s="271"/>
      <c r="AA2115" s="271"/>
      <c r="AB2115" s="271"/>
    </row>
    <row r="2116" spans="1:28" ht="16">
      <c r="A2116" s="34">
        <f t="shared" si="48"/>
        <v>132</v>
      </c>
      <c r="B2116" s="279">
        <v>45979</v>
      </c>
      <c r="C2116" s="300" t="s">
        <v>6593</v>
      </c>
      <c r="D2116" s="280"/>
      <c r="E2116" s="34" t="s">
        <v>5625</v>
      </c>
      <c r="F2116" s="144" t="s">
        <v>4273</v>
      </c>
      <c r="G2116" s="144"/>
      <c r="H2116" s="144"/>
      <c r="I2116" s="245" t="s">
        <v>26</v>
      </c>
      <c r="J2116" s="245" t="s">
        <v>38</v>
      </c>
      <c r="K2116" s="245" t="s">
        <v>390</v>
      </c>
      <c r="L2116" s="34" t="s">
        <v>107</v>
      </c>
      <c r="M2116" s="34" t="s">
        <v>4324</v>
      </c>
      <c r="N2116" s="34" t="s">
        <v>389</v>
      </c>
      <c r="O2116" s="38"/>
      <c r="P2116" s="34"/>
      <c r="Q2116" s="55"/>
      <c r="R2116" s="284"/>
      <c r="S2116" s="285"/>
      <c r="T2116" s="38"/>
      <c r="U2116" s="38"/>
      <c r="V2116" s="42"/>
      <c r="W2116" s="38"/>
      <c r="X2116" s="136"/>
      <c r="Y2116" s="271"/>
      <c r="Z2116" s="271"/>
      <c r="AA2116" s="271"/>
      <c r="AB2116" s="271"/>
    </row>
    <row r="2117" spans="1:28" ht="16">
      <c r="A2117" s="34">
        <f t="shared" si="48"/>
        <v>133</v>
      </c>
      <c r="B2117" s="279">
        <v>45979</v>
      </c>
      <c r="C2117" s="300" t="s">
        <v>6594</v>
      </c>
      <c r="D2117" s="303"/>
      <c r="E2117" s="34"/>
      <c r="F2117" s="144"/>
      <c r="G2117" s="144"/>
      <c r="H2117" s="144"/>
      <c r="I2117" s="245" t="s">
        <v>48</v>
      </c>
      <c r="J2117" s="245"/>
      <c r="K2117" s="245" t="s">
        <v>390</v>
      </c>
      <c r="L2117" s="34" t="s">
        <v>29</v>
      </c>
      <c r="M2117" s="34"/>
      <c r="N2117" s="34" t="s">
        <v>160</v>
      </c>
      <c r="O2117" s="38"/>
      <c r="P2117" s="34"/>
      <c r="Q2117" s="34"/>
      <c r="R2117" s="284"/>
      <c r="S2117" s="285"/>
      <c r="T2117" s="38"/>
      <c r="U2117" s="38"/>
      <c r="V2117" s="42"/>
      <c r="W2117" s="38"/>
      <c r="X2117" s="43"/>
      <c r="Y2117" s="271"/>
      <c r="Z2117" s="271"/>
      <c r="AA2117" s="271"/>
      <c r="AB2117" s="271"/>
    </row>
    <row r="2118" spans="1:28" ht="16">
      <c r="A2118" s="34">
        <f t="shared" si="48"/>
        <v>134</v>
      </c>
      <c r="B2118" s="279">
        <v>45979</v>
      </c>
      <c r="C2118" s="300" t="s">
        <v>6595</v>
      </c>
      <c r="D2118" s="303"/>
      <c r="E2118" s="34" t="s">
        <v>5625</v>
      </c>
      <c r="F2118" s="144" t="s">
        <v>4273</v>
      </c>
      <c r="G2118" s="144"/>
      <c r="H2118" s="144"/>
      <c r="I2118" s="245" t="s">
        <v>26</v>
      </c>
      <c r="J2118" s="245" t="s">
        <v>38</v>
      </c>
      <c r="K2118" s="245" t="s">
        <v>390</v>
      </c>
      <c r="L2118" s="34" t="s">
        <v>107</v>
      </c>
      <c r="M2118" s="34" t="s">
        <v>4324</v>
      </c>
      <c r="N2118" s="34" t="s">
        <v>389</v>
      </c>
      <c r="O2118" s="38"/>
      <c r="P2118" s="34"/>
      <c r="Q2118" s="34"/>
      <c r="R2118" s="284"/>
      <c r="S2118" s="285"/>
      <c r="T2118" s="38"/>
      <c r="U2118" s="38"/>
      <c r="V2118" s="42"/>
      <c r="W2118" s="38"/>
      <c r="X2118" s="43"/>
      <c r="Y2118" s="271"/>
      <c r="Z2118" s="271"/>
      <c r="AA2118" s="271"/>
      <c r="AB2118" s="271"/>
    </row>
    <row r="2119" spans="1:28" ht="17">
      <c r="A2119" s="34">
        <f t="shared" si="48"/>
        <v>135</v>
      </c>
      <c r="B2119" s="279">
        <v>45979</v>
      </c>
      <c r="C2119" s="300" t="s">
        <v>6596</v>
      </c>
      <c r="D2119" s="280"/>
      <c r="E2119" s="34" t="s">
        <v>6336</v>
      </c>
      <c r="F2119" s="144" t="s">
        <v>6310</v>
      </c>
      <c r="G2119" s="144"/>
      <c r="H2119" s="144"/>
      <c r="I2119" s="245" t="s">
        <v>26</v>
      </c>
      <c r="J2119" s="245" t="s">
        <v>27</v>
      </c>
      <c r="K2119" s="245" t="s">
        <v>390</v>
      </c>
      <c r="L2119" s="34" t="s">
        <v>29</v>
      </c>
      <c r="M2119" s="34" t="s">
        <v>203</v>
      </c>
      <c r="N2119" s="34" t="s">
        <v>227</v>
      </c>
      <c r="O2119" s="38" t="s">
        <v>697</v>
      </c>
      <c r="P2119" s="34"/>
      <c r="Q2119" s="34"/>
      <c r="R2119" s="284" t="s">
        <v>4508</v>
      </c>
      <c r="S2119" s="285"/>
      <c r="T2119" s="38"/>
      <c r="U2119" s="38"/>
      <c r="V2119" s="42"/>
      <c r="W2119" s="38"/>
      <c r="X2119" s="43"/>
      <c r="Y2119" s="271"/>
      <c r="Z2119" s="271"/>
      <c r="AA2119" s="271"/>
      <c r="AB2119" s="271"/>
    </row>
    <row r="2120" spans="1:28" ht="17">
      <c r="A2120" s="34">
        <f t="shared" si="48"/>
        <v>136</v>
      </c>
      <c r="B2120" s="279">
        <v>45980</v>
      </c>
      <c r="C2120" s="300" t="s">
        <v>5172</v>
      </c>
      <c r="D2120" s="280"/>
      <c r="E2120" s="34" t="s">
        <v>4926</v>
      </c>
      <c r="F2120" s="136" t="s">
        <v>6597</v>
      </c>
      <c r="G2120" s="136"/>
      <c r="H2120" s="136"/>
      <c r="I2120" s="245" t="s">
        <v>26</v>
      </c>
      <c r="J2120" s="245" t="s">
        <v>27</v>
      </c>
      <c r="K2120" s="245" t="s">
        <v>388</v>
      </c>
      <c r="L2120" s="34" t="s">
        <v>29</v>
      </c>
      <c r="M2120" s="34" t="s">
        <v>217</v>
      </c>
      <c r="N2120" s="34" t="s">
        <v>160</v>
      </c>
      <c r="O2120" s="38" t="s">
        <v>4264</v>
      </c>
      <c r="P2120" s="34"/>
      <c r="Q2120" s="34"/>
      <c r="R2120" s="284" t="s">
        <v>4364</v>
      </c>
      <c r="S2120" s="285"/>
      <c r="T2120" s="38"/>
      <c r="U2120" s="38"/>
      <c r="V2120" s="42"/>
      <c r="W2120" s="38"/>
      <c r="X2120" s="38"/>
      <c r="Y2120" s="271"/>
      <c r="Z2120" s="271"/>
      <c r="AA2120" s="271"/>
      <c r="AB2120" s="271"/>
    </row>
    <row r="2121" spans="1:28" ht="17">
      <c r="A2121" s="34">
        <f t="shared" si="48"/>
        <v>137</v>
      </c>
      <c r="B2121" s="279">
        <v>45980</v>
      </c>
      <c r="C2121" s="300" t="s">
        <v>6598</v>
      </c>
      <c r="D2121" s="280"/>
      <c r="E2121" s="34"/>
      <c r="F2121" s="144"/>
      <c r="G2121" s="144"/>
      <c r="H2121" s="144"/>
      <c r="I2121" s="245" t="s">
        <v>48</v>
      </c>
      <c r="J2121" s="245" t="s">
        <v>27</v>
      </c>
      <c r="K2121" s="245" t="s">
        <v>388</v>
      </c>
      <c r="L2121" s="34" t="s">
        <v>96</v>
      </c>
      <c r="M2121" s="34" t="s">
        <v>81</v>
      </c>
      <c r="N2121" s="34" t="s">
        <v>234</v>
      </c>
      <c r="O2121" s="38" t="s">
        <v>697</v>
      </c>
      <c r="P2121" s="34"/>
      <c r="Q2121" s="34"/>
      <c r="R2121" s="284" t="s">
        <v>4508</v>
      </c>
      <c r="S2121" s="285"/>
      <c r="T2121" s="38"/>
      <c r="U2121" s="38"/>
      <c r="V2121" s="42"/>
      <c r="W2121" s="38"/>
      <c r="X2121" s="43"/>
      <c r="Y2121" s="271"/>
      <c r="Z2121" s="271"/>
      <c r="AA2121" s="271"/>
      <c r="AB2121" s="271"/>
    </row>
    <row r="2122" spans="1:28" ht="17">
      <c r="A2122" s="34">
        <f t="shared" si="48"/>
        <v>138</v>
      </c>
      <c r="B2122" s="279">
        <v>45980</v>
      </c>
      <c r="C2122" s="300" t="s">
        <v>4517</v>
      </c>
      <c r="D2122" s="427"/>
      <c r="E2122" s="34" t="s">
        <v>4337</v>
      </c>
      <c r="F2122" s="136" t="s">
        <v>6599</v>
      </c>
      <c r="G2122" s="136"/>
      <c r="H2122" s="136"/>
      <c r="I2122" s="245" t="s">
        <v>26</v>
      </c>
      <c r="J2122" s="245" t="s">
        <v>27</v>
      </c>
      <c r="K2122" s="245" t="s">
        <v>388</v>
      </c>
      <c r="L2122" s="34" t="s">
        <v>107</v>
      </c>
      <c r="M2122" s="34" t="s">
        <v>5817</v>
      </c>
      <c r="N2122" s="34" t="s">
        <v>227</v>
      </c>
      <c r="O2122" s="38" t="s">
        <v>4264</v>
      </c>
      <c r="P2122" s="34"/>
      <c r="Q2122" s="34"/>
      <c r="R2122" s="284" t="s">
        <v>4344</v>
      </c>
      <c r="S2122" s="285"/>
      <c r="T2122" s="38"/>
      <c r="U2122" s="38"/>
      <c r="V2122" s="42"/>
      <c r="W2122" s="38"/>
      <c r="X2122" s="43"/>
      <c r="Y2122" s="271"/>
      <c r="Z2122" s="271"/>
      <c r="AA2122" s="271"/>
      <c r="AB2122" s="271"/>
    </row>
    <row r="2123" spans="1:28" ht="17">
      <c r="A2123" s="34"/>
      <c r="B2123" s="279">
        <v>45980</v>
      </c>
      <c r="C2123" s="300" t="s">
        <v>893</v>
      </c>
      <c r="D2123" s="280"/>
      <c r="E2123" s="34"/>
      <c r="F2123" s="144"/>
      <c r="G2123" s="144"/>
      <c r="H2123" s="144"/>
      <c r="I2123" s="245"/>
      <c r="J2123" s="245"/>
      <c r="K2123" s="245"/>
      <c r="L2123" s="34" t="s">
        <v>4394</v>
      </c>
      <c r="M2123" s="34" t="s">
        <v>91</v>
      </c>
      <c r="N2123" s="34"/>
      <c r="O2123" s="38" t="s">
        <v>32</v>
      </c>
      <c r="P2123" s="34" t="s">
        <v>92</v>
      </c>
      <c r="Q2123" s="44">
        <v>45980</v>
      </c>
      <c r="R2123" s="284" t="s">
        <v>4344</v>
      </c>
      <c r="S2123" s="285" t="s">
        <v>6600</v>
      </c>
      <c r="T2123" s="38" t="s">
        <v>32</v>
      </c>
      <c r="U2123" s="38" t="s">
        <v>44</v>
      </c>
      <c r="V2123" s="286">
        <v>6080000</v>
      </c>
      <c r="W2123" s="38" t="s">
        <v>27</v>
      </c>
      <c r="X2123" s="43"/>
      <c r="Y2123" s="271"/>
      <c r="Z2123" s="271"/>
      <c r="AA2123" s="271"/>
      <c r="AB2123" s="271"/>
    </row>
    <row r="2124" spans="1:28" ht="17">
      <c r="A2124" s="34">
        <f>A2122+1</f>
        <v>139</v>
      </c>
      <c r="B2124" s="279">
        <v>45980</v>
      </c>
      <c r="C2124" s="300" t="s">
        <v>6601</v>
      </c>
      <c r="D2124" s="280"/>
      <c r="E2124" s="34" t="s">
        <v>6101</v>
      </c>
      <c r="F2124" s="144" t="s">
        <v>6483</v>
      </c>
      <c r="G2124" s="144"/>
      <c r="H2124" s="144"/>
      <c r="I2124" s="245" t="s">
        <v>26</v>
      </c>
      <c r="J2124" s="245" t="s">
        <v>27</v>
      </c>
      <c r="K2124" s="245" t="s">
        <v>388</v>
      </c>
      <c r="L2124" s="34" t="s">
        <v>29</v>
      </c>
      <c r="M2124" s="34" t="s">
        <v>91</v>
      </c>
      <c r="N2124" s="34" t="s">
        <v>234</v>
      </c>
      <c r="O2124" s="38" t="s">
        <v>32</v>
      </c>
      <c r="P2124" s="34"/>
      <c r="Q2124" s="34"/>
      <c r="R2124" s="284" t="s">
        <v>6602</v>
      </c>
      <c r="S2124" s="285" t="s">
        <v>6603</v>
      </c>
      <c r="T2124" s="38"/>
      <c r="U2124" s="38"/>
      <c r="V2124" s="286"/>
      <c r="W2124" s="38"/>
      <c r="X2124" s="43"/>
      <c r="Y2124" s="271"/>
      <c r="Z2124" s="271"/>
      <c r="AA2124" s="271"/>
      <c r="AB2124" s="271"/>
    </row>
    <row r="2125" spans="1:28" ht="17">
      <c r="A2125" s="34">
        <f t="shared" ref="A2125:A2143" si="49">A2124+1</f>
        <v>140</v>
      </c>
      <c r="B2125" s="279">
        <v>45980</v>
      </c>
      <c r="C2125" s="34" t="s">
        <v>6604</v>
      </c>
      <c r="D2125" s="383"/>
      <c r="E2125" s="34"/>
      <c r="F2125" s="144"/>
      <c r="G2125" s="144"/>
      <c r="H2125" s="144"/>
      <c r="I2125" s="245"/>
      <c r="J2125" s="245"/>
      <c r="K2125" s="245"/>
      <c r="L2125" s="34" t="s">
        <v>60</v>
      </c>
      <c r="M2125" s="34" t="s">
        <v>303</v>
      </c>
      <c r="N2125" s="34"/>
      <c r="O2125" s="38" t="s">
        <v>4264</v>
      </c>
      <c r="P2125" s="34"/>
      <c r="Q2125" s="55"/>
      <c r="R2125" s="284" t="s">
        <v>4508</v>
      </c>
      <c r="S2125" s="285"/>
      <c r="T2125" s="38"/>
      <c r="U2125" s="38"/>
      <c r="V2125" s="42"/>
      <c r="W2125" s="38"/>
      <c r="X2125" s="43"/>
      <c r="Y2125" s="271"/>
      <c r="Z2125" s="271"/>
      <c r="AA2125" s="271"/>
      <c r="AB2125" s="271"/>
    </row>
    <row r="2126" spans="1:28" ht="17">
      <c r="A2126" s="34">
        <f t="shared" si="49"/>
        <v>141</v>
      </c>
      <c r="B2126" s="279">
        <v>45980</v>
      </c>
      <c r="C2126" s="34" t="s">
        <v>6605</v>
      </c>
      <c r="D2126" s="280"/>
      <c r="E2126" s="34" t="s">
        <v>6101</v>
      </c>
      <c r="F2126" s="144" t="s">
        <v>6483</v>
      </c>
      <c r="G2126" s="144"/>
      <c r="H2126" s="144"/>
      <c r="I2126" s="245" t="s">
        <v>26</v>
      </c>
      <c r="J2126" s="245" t="s">
        <v>27</v>
      </c>
      <c r="K2126" s="245" t="s">
        <v>388</v>
      </c>
      <c r="L2126" s="34" t="s">
        <v>29</v>
      </c>
      <c r="M2126" s="34" t="s">
        <v>91</v>
      </c>
      <c r="N2126" s="34" t="s">
        <v>234</v>
      </c>
      <c r="O2126" s="38" t="s">
        <v>32</v>
      </c>
      <c r="P2126" s="34" t="s">
        <v>399</v>
      </c>
      <c r="Q2126" s="44">
        <v>45986</v>
      </c>
      <c r="R2126" s="284" t="s">
        <v>4344</v>
      </c>
      <c r="S2126" s="285"/>
      <c r="T2126" s="38" t="s">
        <v>32</v>
      </c>
      <c r="U2126" s="38" t="s">
        <v>44</v>
      </c>
      <c r="V2126" s="286">
        <v>7500000</v>
      </c>
      <c r="W2126" s="38" t="s">
        <v>27</v>
      </c>
      <c r="X2126" s="43"/>
      <c r="Y2126" s="271"/>
      <c r="Z2126" s="271"/>
      <c r="AA2126" s="271"/>
      <c r="AB2126" s="271"/>
    </row>
    <row r="2127" spans="1:28" ht="17">
      <c r="A2127" s="34">
        <f t="shared" si="49"/>
        <v>142</v>
      </c>
      <c r="B2127" s="279">
        <v>45980</v>
      </c>
      <c r="C2127" s="34" t="s">
        <v>783</v>
      </c>
      <c r="D2127" s="280"/>
      <c r="E2127" s="34"/>
      <c r="F2127" s="144"/>
      <c r="G2127" s="144"/>
      <c r="H2127" s="144"/>
      <c r="I2127" s="245"/>
      <c r="J2127" s="245"/>
      <c r="K2127" s="245"/>
      <c r="L2127" s="34" t="s">
        <v>60</v>
      </c>
      <c r="M2127" s="34" t="s">
        <v>91</v>
      </c>
      <c r="N2127" s="34"/>
      <c r="O2127" s="38" t="s">
        <v>4264</v>
      </c>
      <c r="P2127" s="34" t="s">
        <v>129</v>
      </c>
      <c r="Q2127" s="44">
        <v>45981</v>
      </c>
      <c r="R2127" s="284" t="s">
        <v>4344</v>
      </c>
      <c r="S2127" s="285"/>
      <c r="T2127" s="38"/>
      <c r="U2127" s="38"/>
      <c r="V2127" s="42"/>
      <c r="W2127" s="38"/>
      <c r="X2127" s="43"/>
      <c r="Y2127" s="271"/>
      <c r="Z2127" s="271"/>
      <c r="AA2127" s="271"/>
      <c r="AB2127" s="271"/>
    </row>
    <row r="2128" spans="1:28" ht="18" customHeight="1">
      <c r="A2128" s="34">
        <f t="shared" si="49"/>
        <v>143</v>
      </c>
      <c r="B2128" s="279">
        <v>45980</v>
      </c>
      <c r="C2128" s="34" t="s">
        <v>369</v>
      </c>
      <c r="D2128" s="280"/>
      <c r="E2128" s="34"/>
      <c r="F2128" s="144"/>
      <c r="G2128" s="144"/>
      <c r="H2128" s="144"/>
      <c r="I2128" s="245" t="s">
        <v>48</v>
      </c>
      <c r="J2128" s="245" t="s">
        <v>27</v>
      </c>
      <c r="K2128" s="245" t="s">
        <v>390</v>
      </c>
      <c r="L2128" s="34" t="s">
        <v>29</v>
      </c>
      <c r="M2128" s="34" t="s">
        <v>91</v>
      </c>
      <c r="N2128" s="34" t="s">
        <v>234</v>
      </c>
      <c r="O2128" s="38" t="s">
        <v>697</v>
      </c>
      <c r="P2128" s="34"/>
      <c r="Q2128" s="34"/>
      <c r="R2128" s="284" t="s">
        <v>5667</v>
      </c>
      <c r="S2128" s="285" t="s">
        <v>6606</v>
      </c>
      <c r="T2128" s="38"/>
      <c r="U2128" s="38"/>
      <c r="V2128" s="42"/>
      <c r="W2128" s="38"/>
      <c r="X2128" s="43"/>
      <c r="Y2128" s="271"/>
      <c r="Z2128" s="271"/>
      <c r="AA2128" s="271"/>
      <c r="AB2128" s="271"/>
    </row>
    <row r="2129" spans="1:28" ht="34">
      <c r="A2129" s="34">
        <f t="shared" si="49"/>
        <v>144</v>
      </c>
      <c r="B2129" s="279">
        <v>45980</v>
      </c>
      <c r="C2129" s="34" t="s">
        <v>6607</v>
      </c>
      <c r="D2129" s="280"/>
      <c r="E2129" s="34" t="s">
        <v>6101</v>
      </c>
      <c r="F2129" s="144" t="s">
        <v>6483</v>
      </c>
      <c r="G2129" s="144"/>
      <c r="H2129" s="144"/>
      <c r="I2129" s="245" t="s">
        <v>26</v>
      </c>
      <c r="J2129" s="245" t="s">
        <v>27</v>
      </c>
      <c r="K2129" s="245" t="s">
        <v>390</v>
      </c>
      <c r="L2129" s="34" t="s">
        <v>29</v>
      </c>
      <c r="M2129" s="34" t="s">
        <v>91</v>
      </c>
      <c r="N2129" s="34" t="s">
        <v>227</v>
      </c>
      <c r="O2129" s="38" t="s">
        <v>32</v>
      </c>
      <c r="P2129" s="34" t="s">
        <v>215</v>
      </c>
      <c r="Q2129" s="44">
        <v>45983</v>
      </c>
      <c r="R2129" s="284" t="s">
        <v>4344</v>
      </c>
      <c r="S2129" s="285" t="s">
        <v>6608</v>
      </c>
      <c r="T2129" s="38" t="s">
        <v>32</v>
      </c>
      <c r="U2129" s="38" t="s">
        <v>44</v>
      </c>
      <c r="V2129" s="286" t="s">
        <v>6609</v>
      </c>
      <c r="W2129" s="38" t="s">
        <v>27</v>
      </c>
      <c r="X2129" s="43"/>
      <c r="Y2129" s="136"/>
      <c r="Z2129" s="136"/>
      <c r="AA2129" s="136"/>
      <c r="AB2129" s="136"/>
    </row>
    <row r="2130" spans="1:28" ht="16">
      <c r="A2130" s="34">
        <f t="shared" si="49"/>
        <v>145</v>
      </c>
      <c r="B2130" s="279">
        <v>45980</v>
      </c>
      <c r="C2130" s="34" t="s">
        <v>6610</v>
      </c>
      <c r="D2130" s="280"/>
      <c r="E2130" s="34"/>
      <c r="F2130" s="144"/>
      <c r="G2130" s="144"/>
      <c r="H2130" s="144"/>
      <c r="I2130" s="245" t="s">
        <v>48</v>
      </c>
      <c r="J2130" s="245" t="s">
        <v>27</v>
      </c>
      <c r="K2130" s="245" t="s">
        <v>390</v>
      </c>
      <c r="L2130" s="34" t="s">
        <v>374</v>
      </c>
      <c r="M2130" s="34" t="s">
        <v>212</v>
      </c>
      <c r="N2130" s="34" t="s">
        <v>227</v>
      </c>
      <c r="O2130" s="38" t="s">
        <v>1169</v>
      </c>
      <c r="P2130" s="34"/>
      <c r="Q2130" s="34"/>
      <c r="R2130" s="284"/>
      <c r="S2130" s="285"/>
      <c r="T2130" s="38"/>
      <c r="U2130" s="38"/>
      <c r="V2130" s="42"/>
      <c r="W2130" s="38"/>
      <c r="X2130" s="38"/>
      <c r="Y2130" s="271"/>
      <c r="Z2130" s="271"/>
      <c r="AA2130" s="271"/>
      <c r="AB2130" s="271"/>
    </row>
    <row r="2131" spans="1:28" ht="17">
      <c r="A2131" s="34">
        <f t="shared" si="49"/>
        <v>146</v>
      </c>
      <c r="B2131" s="279">
        <v>45980</v>
      </c>
      <c r="C2131" s="34" t="s">
        <v>6611</v>
      </c>
      <c r="D2131" s="280"/>
      <c r="E2131" s="34"/>
      <c r="F2131" s="144"/>
      <c r="G2131" s="144"/>
      <c r="H2131" s="144"/>
      <c r="I2131" s="245"/>
      <c r="J2131" s="245"/>
      <c r="K2131" s="245"/>
      <c r="L2131" s="34" t="s">
        <v>60</v>
      </c>
      <c r="M2131" s="34"/>
      <c r="N2131" s="34"/>
      <c r="O2131" s="38" t="s">
        <v>697</v>
      </c>
      <c r="P2131" s="34" t="s">
        <v>129</v>
      </c>
      <c r="Q2131" s="34" t="s">
        <v>6612</v>
      </c>
      <c r="R2131" s="284" t="s">
        <v>4344</v>
      </c>
      <c r="S2131" s="285"/>
      <c r="T2131" s="38" t="s">
        <v>697</v>
      </c>
      <c r="U2131" s="38" t="s">
        <v>44</v>
      </c>
      <c r="V2131" s="42">
        <v>11700000</v>
      </c>
      <c r="W2131" s="38"/>
      <c r="X2131" s="43"/>
      <c r="Y2131" s="271"/>
      <c r="Z2131" s="271"/>
      <c r="AA2131" s="271"/>
      <c r="AB2131" s="271"/>
    </row>
    <row r="2132" spans="1:28" ht="16">
      <c r="A2132" s="34">
        <f t="shared" si="49"/>
        <v>147</v>
      </c>
      <c r="B2132" s="279">
        <v>45980</v>
      </c>
      <c r="C2132" s="34" t="s">
        <v>6613</v>
      </c>
      <c r="D2132" s="287"/>
      <c r="E2132" s="34"/>
      <c r="F2132" s="144"/>
      <c r="G2132" s="144"/>
      <c r="H2132" s="144"/>
      <c r="I2132" s="245" t="s">
        <v>48</v>
      </c>
      <c r="J2132" s="245" t="s">
        <v>27</v>
      </c>
      <c r="K2132" s="245" t="s">
        <v>390</v>
      </c>
      <c r="L2132" s="34" t="s">
        <v>49</v>
      </c>
      <c r="M2132" s="34" t="s">
        <v>81</v>
      </c>
      <c r="N2132" s="34" t="s">
        <v>227</v>
      </c>
      <c r="O2132" s="38" t="s">
        <v>4422</v>
      </c>
      <c r="P2132" s="34"/>
      <c r="Q2132" s="34"/>
      <c r="R2132" s="284"/>
      <c r="S2132" s="285"/>
      <c r="T2132" s="38"/>
      <c r="U2132" s="38"/>
      <c r="V2132" s="42"/>
      <c r="W2132" s="38"/>
      <c r="X2132" s="43"/>
      <c r="Y2132" s="271"/>
      <c r="Z2132" s="271"/>
      <c r="AA2132" s="271"/>
      <c r="AB2132" s="271"/>
    </row>
    <row r="2133" spans="1:28" ht="17">
      <c r="A2133" s="34">
        <f t="shared" si="49"/>
        <v>148</v>
      </c>
      <c r="B2133" s="279">
        <v>45980</v>
      </c>
      <c r="C2133" s="34" t="s">
        <v>6614</v>
      </c>
      <c r="D2133" s="280"/>
      <c r="E2133" s="34"/>
      <c r="F2133" s="144"/>
      <c r="G2133" s="144"/>
      <c r="H2133" s="144"/>
      <c r="I2133" s="245" t="s">
        <v>48</v>
      </c>
      <c r="J2133" s="245" t="s">
        <v>27</v>
      </c>
      <c r="K2133" s="245" t="s">
        <v>390</v>
      </c>
      <c r="L2133" s="34" t="s">
        <v>49</v>
      </c>
      <c r="M2133" s="34" t="s">
        <v>91</v>
      </c>
      <c r="N2133" s="34" t="s">
        <v>227</v>
      </c>
      <c r="O2133" s="38" t="s">
        <v>4264</v>
      </c>
      <c r="P2133" s="34"/>
      <c r="Q2133" s="34"/>
      <c r="R2133" s="284" t="s">
        <v>4508</v>
      </c>
      <c r="S2133" s="285"/>
      <c r="T2133" s="38"/>
      <c r="U2133" s="38"/>
      <c r="V2133" s="42"/>
      <c r="W2133" s="38"/>
      <c r="X2133" s="43"/>
      <c r="Y2133" s="271"/>
      <c r="Z2133" s="271"/>
      <c r="AA2133" s="271"/>
      <c r="AB2133" s="271"/>
    </row>
    <row r="2134" spans="1:28" ht="16">
      <c r="A2134" s="34">
        <f t="shared" si="49"/>
        <v>149</v>
      </c>
      <c r="B2134" s="279">
        <v>45980</v>
      </c>
      <c r="C2134" s="34" t="s">
        <v>4142</v>
      </c>
      <c r="D2134" s="280"/>
      <c r="E2134" s="34" t="s">
        <v>4337</v>
      </c>
      <c r="F2134" s="136" t="s">
        <v>6599</v>
      </c>
      <c r="G2134" s="136"/>
      <c r="H2134" s="136"/>
      <c r="I2134" s="245" t="s">
        <v>26</v>
      </c>
      <c r="J2134" s="245"/>
      <c r="K2134" s="245" t="s">
        <v>390</v>
      </c>
      <c r="L2134" s="34" t="s">
        <v>107</v>
      </c>
      <c r="M2134" s="34"/>
      <c r="N2134" s="34" t="s">
        <v>221</v>
      </c>
      <c r="O2134" s="38"/>
      <c r="P2134" s="34"/>
      <c r="Q2134" s="34"/>
      <c r="R2134" s="284"/>
      <c r="S2134" s="285"/>
      <c r="T2134" s="38"/>
      <c r="U2134" s="38"/>
      <c r="V2134" s="42"/>
      <c r="W2134" s="38"/>
      <c r="X2134" s="43"/>
      <c r="Y2134" s="271"/>
      <c r="Z2134" s="271"/>
      <c r="AA2134" s="271"/>
      <c r="AB2134" s="271"/>
    </row>
    <row r="2135" spans="1:28" ht="17">
      <c r="A2135" s="34">
        <f t="shared" si="49"/>
        <v>150</v>
      </c>
      <c r="B2135" s="279">
        <v>45980</v>
      </c>
      <c r="C2135" s="34" t="s">
        <v>609</v>
      </c>
      <c r="D2135" s="280"/>
      <c r="E2135" s="34"/>
      <c r="F2135" s="144"/>
      <c r="G2135" s="144"/>
      <c r="H2135" s="144"/>
      <c r="I2135" s="245"/>
      <c r="J2135" s="245"/>
      <c r="K2135" s="245"/>
      <c r="L2135" s="34" t="s">
        <v>62</v>
      </c>
      <c r="M2135" s="34" t="s">
        <v>2244</v>
      </c>
      <c r="N2135" s="34"/>
      <c r="O2135" s="38" t="s">
        <v>32</v>
      </c>
      <c r="P2135" s="34"/>
      <c r="Q2135" s="34"/>
      <c r="R2135" s="284"/>
      <c r="S2135" s="285" t="s">
        <v>6615</v>
      </c>
      <c r="T2135" s="38"/>
      <c r="U2135" s="38"/>
      <c r="V2135" s="286"/>
      <c r="W2135" s="38"/>
      <c r="X2135" s="43"/>
      <c r="Y2135" s="271"/>
      <c r="Z2135" s="271"/>
      <c r="AA2135" s="271"/>
      <c r="AB2135" s="271"/>
    </row>
    <row r="2136" spans="1:28" ht="17">
      <c r="A2136" s="34">
        <f t="shared" si="49"/>
        <v>151</v>
      </c>
      <c r="B2136" s="279">
        <v>45980</v>
      </c>
      <c r="C2136" s="34" t="s">
        <v>6616</v>
      </c>
      <c r="D2136" s="280"/>
      <c r="E2136" s="34"/>
      <c r="F2136" s="144"/>
      <c r="G2136" s="144"/>
      <c r="H2136" s="144"/>
      <c r="I2136" s="245"/>
      <c r="J2136" s="245"/>
      <c r="K2136" s="245"/>
      <c r="L2136" s="34" t="s">
        <v>62</v>
      </c>
      <c r="M2136" s="34" t="s">
        <v>477</v>
      </c>
      <c r="N2136" s="34"/>
      <c r="O2136" s="38" t="s">
        <v>4264</v>
      </c>
      <c r="P2136" s="34"/>
      <c r="Q2136" s="34"/>
      <c r="R2136" s="284" t="s">
        <v>4364</v>
      </c>
      <c r="S2136" s="285"/>
      <c r="T2136" s="38"/>
      <c r="U2136" s="38"/>
      <c r="V2136" s="42"/>
      <c r="W2136" s="38"/>
      <c r="X2136" s="43"/>
      <c r="Y2136" s="271"/>
      <c r="Z2136" s="271"/>
      <c r="AA2136" s="271"/>
      <c r="AB2136" s="271"/>
    </row>
    <row r="2137" spans="1:28" ht="17">
      <c r="A2137" s="34">
        <f t="shared" si="49"/>
        <v>152</v>
      </c>
      <c r="B2137" s="279">
        <v>45980</v>
      </c>
      <c r="C2137" s="34" t="s">
        <v>6617</v>
      </c>
      <c r="D2137" s="280"/>
      <c r="E2137" s="34"/>
      <c r="F2137" s="144"/>
      <c r="G2137" s="144"/>
      <c r="H2137" s="144"/>
      <c r="I2137" s="245"/>
      <c r="J2137" s="245"/>
      <c r="K2137" s="245"/>
      <c r="L2137" s="34" t="s">
        <v>62</v>
      </c>
      <c r="M2137" s="34"/>
      <c r="N2137" s="34"/>
      <c r="O2137" s="38" t="s">
        <v>32</v>
      </c>
      <c r="P2137" s="34"/>
      <c r="Q2137" s="34"/>
      <c r="R2137" s="284" t="s">
        <v>4364</v>
      </c>
      <c r="S2137" s="285"/>
      <c r="T2137" s="38"/>
      <c r="U2137" s="38"/>
      <c r="V2137" s="286"/>
      <c r="W2137" s="38"/>
      <c r="X2137" s="43"/>
      <c r="Y2137" s="271"/>
      <c r="Z2137" s="271"/>
      <c r="AA2137" s="271"/>
      <c r="AB2137" s="271"/>
    </row>
    <row r="2138" spans="1:28" ht="19.5" customHeight="1">
      <c r="A2138" s="34">
        <f t="shared" si="49"/>
        <v>153</v>
      </c>
      <c r="B2138" s="279"/>
      <c r="C2138" s="34" t="s">
        <v>6618</v>
      </c>
      <c r="D2138" s="280"/>
      <c r="E2138" s="34"/>
      <c r="F2138" s="144"/>
      <c r="G2138" s="144"/>
      <c r="H2138" s="144"/>
      <c r="I2138" s="245" t="s">
        <v>48</v>
      </c>
      <c r="J2138" s="245" t="s">
        <v>27</v>
      </c>
      <c r="K2138" s="245" t="s">
        <v>391</v>
      </c>
      <c r="L2138" s="34" t="s">
        <v>49</v>
      </c>
      <c r="M2138" s="34" t="s">
        <v>212</v>
      </c>
      <c r="N2138" s="34" t="s">
        <v>234</v>
      </c>
      <c r="O2138" s="38" t="s">
        <v>4264</v>
      </c>
      <c r="P2138" s="34"/>
      <c r="Q2138" s="34"/>
      <c r="R2138" s="284"/>
      <c r="S2138" s="285"/>
      <c r="T2138" s="38"/>
      <c r="U2138" s="38"/>
      <c r="V2138" s="42"/>
      <c r="W2138" s="38"/>
      <c r="X2138" s="43"/>
      <c r="Y2138" s="271"/>
      <c r="Z2138" s="271"/>
      <c r="AA2138" s="271"/>
      <c r="AB2138" s="271"/>
    </row>
    <row r="2139" spans="1:28" ht="34">
      <c r="A2139" s="34">
        <f t="shared" si="49"/>
        <v>154</v>
      </c>
      <c r="B2139" s="316">
        <v>45980</v>
      </c>
      <c r="C2139" s="131" t="s">
        <v>5844</v>
      </c>
      <c r="D2139" s="321"/>
      <c r="E2139" s="131"/>
      <c r="F2139" s="154"/>
      <c r="G2139" s="154"/>
      <c r="H2139" s="154"/>
      <c r="I2139" s="376" t="s">
        <v>48</v>
      </c>
      <c r="J2139" s="376" t="s">
        <v>27</v>
      </c>
      <c r="K2139" s="376" t="s">
        <v>391</v>
      </c>
      <c r="L2139" s="131" t="s">
        <v>29</v>
      </c>
      <c r="M2139" s="131" t="s">
        <v>203</v>
      </c>
      <c r="N2139" s="131" t="s">
        <v>234</v>
      </c>
      <c r="O2139" s="133" t="s">
        <v>32</v>
      </c>
      <c r="P2139" s="131"/>
      <c r="Q2139" s="131"/>
      <c r="R2139" s="328" t="s">
        <v>4792</v>
      </c>
      <c r="S2139" s="302" t="s">
        <v>6619</v>
      </c>
      <c r="T2139" s="133"/>
      <c r="U2139" s="133"/>
      <c r="V2139" s="318"/>
      <c r="W2139" s="133"/>
      <c r="X2139" s="319"/>
      <c r="Y2139" s="320"/>
      <c r="Z2139" s="320"/>
      <c r="AA2139" s="320"/>
      <c r="AB2139" s="320"/>
    </row>
    <row r="2140" spans="1:28" ht="16">
      <c r="A2140" s="34">
        <f t="shared" si="49"/>
        <v>155</v>
      </c>
      <c r="B2140" s="279">
        <v>45980</v>
      </c>
      <c r="C2140" s="34" t="s">
        <v>6620</v>
      </c>
      <c r="D2140" s="280"/>
      <c r="E2140" s="34" t="s">
        <v>6621</v>
      </c>
      <c r="F2140" s="136" t="s">
        <v>6599</v>
      </c>
      <c r="G2140" s="136"/>
      <c r="H2140" s="136"/>
      <c r="I2140" s="245" t="s">
        <v>26</v>
      </c>
      <c r="J2140" s="245" t="s">
        <v>38</v>
      </c>
      <c r="K2140" s="245" t="s">
        <v>391</v>
      </c>
      <c r="L2140" s="34" t="s">
        <v>107</v>
      </c>
      <c r="M2140" s="34" t="s">
        <v>303</v>
      </c>
      <c r="N2140" s="34" t="s">
        <v>389</v>
      </c>
      <c r="O2140" s="38"/>
      <c r="P2140" s="34"/>
      <c r="Q2140" s="34"/>
      <c r="R2140" s="284"/>
      <c r="S2140" s="285"/>
      <c r="T2140" s="38"/>
      <c r="U2140" s="38"/>
      <c r="V2140" s="42"/>
      <c r="W2140" s="38"/>
      <c r="X2140" s="43"/>
      <c r="Y2140" s="271"/>
      <c r="Z2140" s="271"/>
      <c r="AA2140" s="271"/>
      <c r="AB2140" s="271"/>
    </row>
    <row r="2141" spans="1:28" ht="17">
      <c r="A2141" s="34">
        <f t="shared" si="49"/>
        <v>156</v>
      </c>
      <c r="B2141" s="279">
        <v>45980</v>
      </c>
      <c r="C2141" s="34" t="s">
        <v>6622</v>
      </c>
      <c r="D2141" s="304"/>
      <c r="E2141" s="34" t="s">
        <v>6623</v>
      </c>
      <c r="F2141" s="282" t="s">
        <v>6142</v>
      </c>
      <c r="G2141" s="282"/>
      <c r="H2141" s="282"/>
      <c r="I2141" s="245" t="s">
        <v>26</v>
      </c>
      <c r="J2141" s="245" t="s">
        <v>38</v>
      </c>
      <c r="K2141" s="245" t="s">
        <v>391</v>
      </c>
      <c r="L2141" s="34" t="s">
        <v>107</v>
      </c>
      <c r="M2141" s="34" t="s">
        <v>161</v>
      </c>
      <c r="N2141" s="34" t="s">
        <v>234</v>
      </c>
      <c r="O2141" s="38" t="s">
        <v>4264</v>
      </c>
      <c r="P2141" s="34"/>
      <c r="Q2141" s="34"/>
      <c r="R2141" s="284" t="s">
        <v>4508</v>
      </c>
      <c r="S2141" s="285"/>
      <c r="T2141" s="38"/>
      <c r="U2141" s="38"/>
      <c r="V2141" s="42"/>
      <c r="W2141" s="38"/>
      <c r="X2141" s="43"/>
      <c r="Y2141" s="271"/>
      <c r="Z2141" s="271"/>
      <c r="AA2141" s="271"/>
      <c r="AB2141" s="271"/>
    </row>
    <row r="2142" spans="1:28" ht="16">
      <c r="A2142" s="34">
        <f t="shared" si="49"/>
        <v>157</v>
      </c>
      <c r="B2142" s="279">
        <v>45980</v>
      </c>
      <c r="C2142" s="34" t="s">
        <v>6624</v>
      </c>
      <c r="D2142" s="336"/>
      <c r="E2142" s="34"/>
      <c r="F2142" s="144"/>
      <c r="G2142" s="144"/>
      <c r="H2142" s="144"/>
      <c r="I2142" s="245" t="s">
        <v>48</v>
      </c>
      <c r="J2142" s="245" t="s">
        <v>27</v>
      </c>
      <c r="K2142" s="245" t="s">
        <v>390</v>
      </c>
      <c r="L2142" s="34" t="s">
        <v>49</v>
      </c>
      <c r="M2142" s="34" t="s">
        <v>81</v>
      </c>
      <c r="N2142" s="34" t="s">
        <v>227</v>
      </c>
      <c r="O2142" s="38"/>
      <c r="P2142" s="34"/>
      <c r="Q2142" s="34"/>
      <c r="R2142" s="284"/>
      <c r="S2142" s="285"/>
      <c r="T2142" s="38"/>
      <c r="U2142" s="38"/>
      <c r="V2142" s="42"/>
      <c r="W2142" s="38"/>
      <c r="X2142" s="43"/>
      <c r="Y2142" s="271"/>
      <c r="Z2142" s="271"/>
      <c r="AA2142" s="271"/>
      <c r="AB2142" s="271"/>
    </row>
    <row r="2143" spans="1:28" ht="16">
      <c r="A2143" s="34">
        <f t="shared" si="49"/>
        <v>158</v>
      </c>
      <c r="B2143" s="279"/>
      <c r="C2143" s="34" t="s">
        <v>3809</v>
      </c>
      <c r="D2143" s="294"/>
      <c r="E2143" s="34" t="s">
        <v>6625</v>
      </c>
      <c r="F2143" s="282" t="s">
        <v>6142</v>
      </c>
      <c r="G2143" s="282"/>
      <c r="H2143" s="282"/>
      <c r="I2143" s="245" t="s">
        <v>26</v>
      </c>
      <c r="J2143" s="245" t="s">
        <v>27</v>
      </c>
      <c r="K2143" s="245" t="s">
        <v>391</v>
      </c>
      <c r="L2143" s="34" t="s">
        <v>107</v>
      </c>
      <c r="M2143" s="34" t="s">
        <v>81</v>
      </c>
      <c r="N2143" s="34" t="s">
        <v>389</v>
      </c>
      <c r="O2143" s="38"/>
      <c r="P2143" s="34"/>
      <c r="Q2143" s="34"/>
      <c r="R2143" s="284"/>
      <c r="S2143" s="285"/>
      <c r="T2143" s="38"/>
      <c r="U2143" s="38"/>
      <c r="V2143" s="42"/>
      <c r="W2143" s="38"/>
      <c r="X2143" s="43"/>
      <c r="Y2143" s="271"/>
      <c r="Z2143" s="271"/>
      <c r="AA2143" s="271"/>
      <c r="AB2143" s="271"/>
    </row>
    <row r="2144" spans="1:28" ht="16">
      <c r="A2144" s="34"/>
      <c r="B2144" s="279">
        <v>45980</v>
      </c>
      <c r="C2144" s="34" t="s">
        <v>6626</v>
      </c>
      <c r="D2144" s="306"/>
      <c r="E2144" s="34"/>
      <c r="F2144" s="282" t="s">
        <v>6627</v>
      </c>
      <c r="G2144" s="282"/>
      <c r="H2144" s="282"/>
      <c r="I2144" s="245" t="s">
        <v>26</v>
      </c>
      <c r="J2144" s="245" t="s">
        <v>27</v>
      </c>
      <c r="K2144" s="245" t="s">
        <v>390</v>
      </c>
      <c r="L2144" s="34" t="s">
        <v>374</v>
      </c>
      <c r="M2144" s="34" t="s">
        <v>203</v>
      </c>
      <c r="N2144" s="34" t="s">
        <v>227</v>
      </c>
      <c r="O2144" s="38"/>
      <c r="P2144" s="34"/>
      <c r="Q2144" s="34"/>
      <c r="R2144" s="284"/>
      <c r="S2144" s="285"/>
      <c r="T2144" s="38"/>
      <c r="U2144" s="38"/>
      <c r="V2144" s="42"/>
      <c r="W2144" s="38"/>
      <c r="X2144" s="43"/>
      <c r="Y2144" s="271"/>
      <c r="Z2144" s="271"/>
      <c r="AA2144" s="271"/>
      <c r="AB2144" s="271"/>
    </row>
    <row r="2145" spans="1:28" ht="16">
      <c r="A2145" s="34">
        <f>A2143+1</f>
        <v>159</v>
      </c>
      <c r="B2145" s="279">
        <v>45980</v>
      </c>
      <c r="C2145" s="34" t="s">
        <v>270</v>
      </c>
      <c r="D2145" s="280"/>
      <c r="E2145" s="34"/>
      <c r="F2145" s="144"/>
      <c r="G2145" s="144"/>
      <c r="H2145" s="144"/>
      <c r="I2145" s="245" t="s">
        <v>48</v>
      </c>
      <c r="J2145" s="245" t="s">
        <v>27</v>
      </c>
      <c r="K2145" s="245" t="s">
        <v>391</v>
      </c>
      <c r="L2145" s="34" t="s">
        <v>107</v>
      </c>
      <c r="M2145" s="34" t="s">
        <v>81</v>
      </c>
      <c r="N2145" s="34" t="s">
        <v>389</v>
      </c>
      <c r="O2145" s="38"/>
      <c r="P2145" s="34"/>
      <c r="Q2145" s="34"/>
      <c r="R2145" s="284"/>
      <c r="S2145" s="285"/>
      <c r="T2145" s="38"/>
      <c r="U2145" s="38"/>
      <c r="V2145" s="42"/>
      <c r="W2145" s="38"/>
      <c r="X2145" s="43"/>
      <c r="Y2145" s="271"/>
      <c r="Z2145" s="271"/>
      <c r="AA2145" s="271"/>
      <c r="AB2145" s="271"/>
    </row>
    <row r="2146" spans="1:28" ht="17">
      <c r="A2146" s="34">
        <f t="shared" ref="A2146:A2189" si="50">A2145+1</f>
        <v>160</v>
      </c>
      <c r="B2146" s="279">
        <v>45981</v>
      </c>
      <c r="C2146" s="34" t="s">
        <v>6380</v>
      </c>
      <c r="D2146" s="280"/>
      <c r="E2146" s="34" t="s">
        <v>6628</v>
      </c>
      <c r="F2146" s="134" t="s">
        <v>6517</v>
      </c>
      <c r="G2146" s="134"/>
      <c r="H2146" s="134"/>
      <c r="I2146" s="245" t="s">
        <v>26</v>
      </c>
      <c r="J2146" s="245" t="s">
        <v>27</v>
      </c>
      <c r="K2146" s="245" t="s">
        <v>391</v>
      </c>
      <c r="L2146" s="34" t="s">
        <v>29</v>
      </c>
      <c r="M2146" s="34" t="s">
        <v>91</v>
      </c>
      <c r="N2146" s="34" t="s">
        <v>234</v>
      </c>
      <c r="O2146" s="38" t="s">
        <v>697</v>
      </c>
      <c r="P2146" s="34" t="s">
        <v>43</v>
      </c>
      <c r="Q2146" s="44">
        <v>46018</v>
      </c>
      <c r="R2146" s="284" t="s">
        <v>4344</v>
      </c>
      <c r="S2146" s="297"/>
      <c r="T2146" s="38"/>
      <c r="U2146" s="38"/>
      <c r="V2146" s="42"/>
      <c r="W2146" s="38"/>
      <c r="X2146" s="43"/>
      <c r="Y2146" s="136"/>
      <c r="Z2146" s="136"/>
      <c r="AA2146" s="136"/>
      <c r="AB2146" s="136"/>
    </row>
    <row r="2147" spans="1:28" ht="17">
      <c r="A2147" s="34">
        <f t="shared" si="50"/>
        <v>161</v>
      </c>
      <c r="B2147" s="279">
        <v>45981</v>
      </c>
      <c r="C2147" s="34" t="s">
        <v>4642</v>
      </c>
      <c r="D2147" s="280"/>
      <c r="E2147" s="34" t="s">
        <v>6628</v>
      </c>
      <c r="F2147" s="134" t="s">
        <v>6517</v>
      </c>
      <c r="G2147" s="134"/>
      <c r="H2147" s="134"/>
      <c r="I2147" s="245" t="s">
        <v>26</v>
      </c>
      <c r="J2147" s="245" t="s">
        <v>27</v>
      </c>
      <c r="K2147" s="245" t="s">
        <v>390</v>
      </c>
      <c r="L2147" s="34" t="s">
        <v>29</v>
      </c>
      <c r="M2147" s="34" t="s">
        <v>91</v>
      </c>
      <c r="N2147" s="34" t="s">
        <v>227</v>
      </c>
      <c r="O2147" s="38" t="s">
        <v>4264</v>
      </c>
      <c r="P2147" s="34"/>
      <c r="Q2147" s="34"/>
      <c r="R2147" s="284" t="s">
        <v>4364</v>
      </c>
      <c r="S2147" s="285"/>
      <c r="T2147" s="38"/>
      <c r="U2147" s="38"/>
      <c r="V2147" s="42"/>
      <c r="W2147" s="38"/>
      <c r="X2147" s="43"/>
      <c r="Y2147" s="271"/>
      <c r="Z2147" s="271"/>
      <c r="AA2147" s="271"/>
      <c r="AB2147" s="271"/>
    </row>
    <row r="2148" spans="1:28" ht="17">
      <c r="A2148" s="34">
        <f t="shared" si="50"/>
        <v>162</v>
      </c>
      <c r="B2148" s="279">
        <v>45981</v>
      </c>
      <c r="C2148" s="34" t="s">
        <v>369</v>
      </c>
      <c r="D2148" s="280"/>
      <c r="E2148" s="34" t="s">
        <v>6101</v>
      </c>
      <c r="F2148" s="144" t="s">
        <v>6483</v>
      </c>
      <c r="G2148" s="144"/>
      <c r="H2148" s="144"/>
      <c r="I2148" s="245" t="s">
        <v>26</v>
      </c>
      <c r="J2148" s="245" t="s">
        <v>27</v>
      </c>
      <c r="K2148" s="245" t="s">
        <v>390</v>
      </c>
      <c r="L2148" s="34" t="s">
        <v>29</v>
      </c>
      <c r="M2148" s="34" t="s">
        <v>91</v>
      </c>
      <c r="N2148" s="34" t="s">
        <v>227</v>
      </c>
      <c r="O2148" s="38" t="s">
        <v>32</v>
      </c>
      <c r="P2148" s="34" t="s">
        <v>116</v>
      </c>
      <c r="Q2148" s="55">
        <v>45987</v>
      </c>
      <c r="R2148" s="284" t="s">
        <v>4344</v>
      </c>
      <c r="S2148" s="285" t="s">
        <v>6629</v>
      </c>
      <c r="T2148" s="38" t="s">
        <v>32</v>
      </c>
      <c r="U2148" s="38" t="s">
        <v>44</v>
      </c>
      <c r="V2148" s="286" t="s">
        <v>6630</v>
      </c>
      <c r="W2148" s="38" t="s">
        <v>27</v>
      </c>
      <c r="X2148" s="43"/>
      <c r="Y2148" s="136"/>
      <c r="Z2148" s="136"/>
      <c r="AA2148" s="136"/>
      <c r="AB2148" s="136"/>
    </row>
    <row r="2149" spans="1:28" ht="17">
      <c r="A2149" s="34">
        <f t="shared" si="50"/>
        <v>163</v>
      </c>
      <c r="B2149" s="279">
        <v>45981</v>
      </c>
      <c r="C2149" s="34" t="s">
        <v>6631</v>
      </c>
      <c r="D2149" s="280"/>
      <c r="E2149" s="34" t="s">
        <v>5403</v>
      </c>
      <c r="F2149" s="282" t="s">
        <v>24</v>
      </c>
      <c r="G2149" s="282"/>
      <c r="H2149" s="282"/>
      <c r="I2149" s="245" t="s">
        <v>26</v>
      </c>
      <c r="J2149" s="245" t="s">
        <v>38</v>
      </c>
      <c r="K2149" s="245" t="s">
        <v>390</v>
      </c>
      <c r="L2149" s="34" t="s">
        <v>29</v>
      </c>
      <c r="M2149" s="34" t="s">
        <v>303</v>
      </c>
      <c r="N2149" s="34" t="s">
        <v>227</v>
      </c>
      <c r="O2149" s="38" t="s">
        <v>32</v>
      </c>
      <c r="P2149" s="34"/>
      <c r="Q2149" s="34"/>
      <c r="R2149" s="284" t="s">
        <v>5182</v>
      </c>
      <c r="S2149" s="285" t="s">
        <v>2712</v>
      </c>
      <c r="T2149" s="38"/>
      <c r="U2149" s="38"/>
      <c r="V2149" s="286"/>
      <c r="W2149" s="38"/>
      <c r="X2149" s="43"/>
      <c r="Y2149" s="271"/>
      <c r="Z2149" s="271"/>
      <c r="AA2149" s="271"/>
      <c r="AB2149" s="271"/>
    </row>
    <row r="2150" spans="1:28" ht="16">
      <c r="A2150" s="34">
        <f t="shared" si="50"/>
        <v>164</v>
      </c>
      <c r="B2150" s="279">
        <v>45981</v>
      </c>
      <c r="C2150" s="34" t="s">
        <v>6632</v>
      </c>
      <c r="D2150" s="280"/>
      <c r="E2150" s="34" t="s">
        <v>5403</v>
      </c>
      <c r="F2150" s="282" t="s">
        <v>24</v>
      </c>
      <c r="G2150" s="282"/>
      <c r="H2150" s="282"/>
      <c r="I2150" s="245" t="s">
        <v>26</v>
      </c>
      <c r="J2150" s="245" t="s">
        <v>27</v>
      </c>
      <c r="K2150" s="245" t="s">
        <v>390</v>
      </c>
      <c r="L2150" s="34" t="s">
        <v>29</v>
      </c>
      <c r="M2150" s="34" t="s">
        <v>203</v>
      </c>
      <c r="N2150" s="34" t="s">
        <v>160</v>
      </c>
      <c r="O2150" s="38"/>
      <c r="P2150" s="34"/>
      <c r="Q2150" s="34"/>
      <c r="R2150" s="284"/>
      <c r="S2150" s="285"/>
      <c r="T2150" s="38"/>
      <c r="U2150" s="38"/>
      <c r="V2150" s="42"/>
      <c r="W2150" s="38"/>
      <c r="X2150" s="43"/>
      <c r="Y2150" s="271"/>
      <c r="Z2150" s="271"/>
      <c r="AA2150" s="271"/>
      <c r="AB2150" s="271"/>
    </row>
    <row r="2151" spans="1:28" ht="16">
      <c r="A2151" s="34">
        <f t="shared" si="50"/>
        <v>165</v>
      </c>
      <c r="B2151" s="279">
        <v>45981</v>
      </c>
      <c r="C2151" s="34" t="s">
        <v>6633</v>
      </c>
      <c r="D2151" s="280"/>
      <c r="E2151" s="34"/>
      <c r="F2151" s="144"/>
      <c r="G2151" s="144"/>
      <c r="H2151" s="144"/>
      <c r="I2151" s="245" t="s">
        <v>48</v>
      </c>
      <c r="J2151" s="245" t="s">
        <v>27</v>
      </c>
      <c r="K2151" s="245" t="s">
        <v>390</v>
      </c>
      <c r="L2151" s="34" t="s">
        <v>107</v>
      </c>
      <c r="M2151" s="34"/>
      <c r="N2151" s="34" t="s">
        <v>110</v>
      </c>
      <c r="O2151" s="38"/>
      <c r="P2151" s="34"/>
      <c r="Q2151" s="34"/>
      <c r="R2151" s="284"/>
      <c r="S2151" s="285"/>
      <c r="T2151" s="38"/>
      <c r="U2151" s="38"/>
      <c r="V2151" s="42"/>
      <c r="W2151" s="38"/>
      <c r="X2151" s="43"/>
      <c r="Y2151" s="271"/>
      <c r="Z2151" s="271"/>
      <c r="AA2151" s="271"/>
      <c r="AB2151" s="271"/>
    </row>
    <row r="2152" spans="1:28" ht="16">
      <c r="A2152" s="34">
        <f t="shared" si="50"/>
        <v>166</v>
      </c>
      <c r="B2152" s="279">
        <v>45981</v>
      </c>
      <c r="C2152" s="34" t="s">
        <v>6634</v>
      </c>
      <c r="D2152" s="280"/>
      <c r="E2152" s="34" t="s">
        <v>5403</v>
      </c>
      <c r="F2152" s="282" t="s">
        <v>24</v>
      </c>
      <c r="G2152" s="282"/>
      <c r="H2152" s="282"/>
      <c r="I2152" s="245" t="s">
        <v>26</v>
      </c>
      <c r="J2152" s="245"/>
      <c r="K2152" s="245" t="s">
        <v>390</v>
      </c>
      <c r="L2152" s="34" t="s">
        <v>29</v>
      </c>
      <c r="M2152" s="34"/>
      <c r="N2152" s="34" t="s">
        <v>389</v>
      </c>
      <c r="O2152" s="38"/>
      <c r="P2152" s="34"/>
      <c r="Q2152" s="34"/>
      <c r="R2152" s="284"/>
      <c r="S2152" s="285"/>
      <c r="T2152" s="38"/>
      <c r="U2152" s="38"/>
      <c r="V2152" s="42"/>
      <c r="W2152" s="38"/>
      <c r="X2152" s="43"/>
      <c r="Y2152" s="271"/>
      <c r="Z2152" s="271"/>
      <c r="AA2152" s="271"/>
      <c r="AB2152" s="271"/>
    </row>
    <row r="2153" spans="1:28" ht="19.5" customHeight="1">
      <c r="A2153" s="34">
        <f t="shared" si="50"/>
        <v>167</v>
      </c>
      <c r="B2153" s="279">
        <v>45981</v>
      </c>
      <c r="C2153" s="34" t="s">
        <v>6635</v>
      </c>
      <c r="D2153" s="280"/>
      <c r="E2153" s="34"/>
      <c r="F2153" s="144"/>
      <c r="G2153" s="144"/>
      <c r="H2153" s="144"/>
      <c r="I2153" s="245" t="s">
        <v>48</v>
      </c>
      <c r="J2153" s="245" t="s">
        <v>27</v>
      </c>
      <c r="K2153" s="245" t="s">
        <v>390</v>
      </c>
      <c r="L2153" s="34" t="s">
        <v>29</v>
      </c>
      <c r="M2153" s="34" t="s">
        <v>91</v>
      </c>
      <c r="N2153" s="34" t="s">
        <v>227</v>
      </c>
      <c r="O2153" s="38" t="s">
        <v>697</v>
      </c>
      <c r="P2153" s="300" t="s">
        <v>387</v>
      </c>
      <c r="Q2153" s="428">
        <v>45982</v>
      </c>
      <c r="R2153" s="284" t="s">
        <v>4344</v>
      </c>
      <c r="S2153" s="285"/>
      <c r="T2153" s="38" t="s">
        <v>697</v>
      </c>
      <c r="U2153" s="38" t="s">
        <v>44</v>
      </c>
      <c r="V2153" s="42">
        <v>17520000</v>
      </c>
      <c r="W2153" s="38" t="s">
        <v>27</v>
      </c>
      <c r="X2153" s="136"/>
      <c r="Y2153" s="271"/>
      <c r="Z2153" s="271"/>
      <c r="AA2153" s="271"/>
      <c r="AB2153" s="271"/>
    </row>
    <row r="2154" spans="1:28" ht="18.75" customHeight="1">
      <c r="A2154" s="34">
        <f t="shared" si="50"/>
        <v>168</v>
      </c>
      <c r="B2154" s="279">
        <v>45981</v>
      </c>
      <c r="C2154" s="34" t="s">
        <v>6636</v>
      </c>
      <c r="D2154" s="280"/>
      <c r="E2154" s="34" t="s">
        <v>6628</v>
      </c>
      <c r="F2154" s="134" t="s">
        <v>6517</v>
      </c>
      <c r="G2154" s="134"/>
      <c r="H2154" s="134"/>
      <c r="I2154" s="245" t="s">
        <v>26</v>
      </c>
      <c r="J2154" s="245" t="s">
        <v>27</v>
      </c>
      <c r="K2154" s="245" t="s">
        <v>390</v>
      </c>
      <c r="L2154" s="34" t="s">
        <v>29</v>
      </c>
      <c r="M2154" s="34" t="s">
        <v>91</v>
      </c>
      <c r="N2154" s="34" t="s">
        <v>227</v>
      </c>
      <c r="O2154" s="38" t="s">
        <v>4264</v>
      </c>
      <c r="P2154" s="300" t="s">
        <v>129</v>
      </c>
      <c r="Q2154" s="428">
        <v>45990</v>
      </c>
      <c r="R2154" s="284" t="s">
        <v>4344</v>
      </c>
      <c r="S2154" s="297"/>
      <c r="T2154" s="38"/>
      <c r="U2154" s="38"/>
      <c r="V2154" s="42"/>
      <c r="W2154" s="38"/>
      <c r="X2154" s="136"/>
      <c r="Y2154" s="271"/>
      <c r="Z2154" s="271"/>
      <c r="AA2154" s="271"/>
      <c r="AB2154" s="271"/>
    </row>
    <row r="2155" spans="1:28" ht="34">
      <c r="A2155" s="34">
        <f t="shared" si="50"/>
        <v>169</v>
      </c>
      <c r="B2155" s="279">
        <v>45981</v>
      </c>
      <c r="C2155" s="34" t="s">
        <v>6637</v>
      </c>
      <c r="D2155" s="280"/>
      <c r="E2155" s="34" t="s">
        <v>6101</v>
      </c>
      <c r="F2155" s="144" t="s">
        <v>6483</v>
      </c>
      <c r="G2155" s="144"/>
      <c r="H2155" s="144"/>
      <c r="I2155" s="245" t="s">
        <v>26</v>
      </c>
      <c r="J2155" s="245" t="s">
        <v>27</v>
      </c>
      <c r="K2155" s="245" t="s">
        <v>390</v>
      </c>
      <c r="L2155" s="34" t="s">
        <v>29</v>
      </c>
      <c r="M2155" s="34" t="s">
        <v>91</v>
      </c>
      <c r="N2155" s="34" t="s">
        <v>227</v>
      </c>
      <c r="O2155" s="38" t="s">
        <v>32</v>
      </c>
      <c r="P2155" s="300" t="s">
        <v>92</v>
      </c>
      <c r="Q2155" s="428">
        <v>45982</v>
      </c>
      <c r="R2155" s="284" t="s">
        <v>4344</v>
      </c>
      <c r="S2155" s="297" t="s">
        <v>6638</v>
      </c>
      <c r="T2155" s="38" t="s">
        <v>32</v>
      </c>
      <c r="U2155" s="38" t="s">
        <v>44</v>
      </c>
      <c r="V2155" s="286">
        <v>5180000</v>
      </c>
      <c r="W2155" s="38" t="s">
        <v>27</v>
      </c>
      <c r="X2155" s="136"/>
      <c r="Y2155" s="271"/>
      <c r="Z2155" s="271"/>
      <c r="AA2155" s="271"/>
      <c r="AB2155" s="271"/>
    </row>
    <row r="2156" spans="1:28" ht="16">
      <c r="A2156" s="34">
        <f t="shared" si="50"/>
        <v>170</v>
      </c>
      <c r="B2156" s="279"/>
      <c r="C2156" s="34" t="s">
        <v>6639</v>
      </c>
      <c r="D2156" s="280"/>
      <c r="E2156" s="34" t="s">
        <v>6640</v>
      </c>
      <c r="F2156" s="282" t="s">
        <v>24</v>
      </c>
      <c r="G2156" s="282"/>
      <c r="H2156" s="282"/>
      <c r="I2156" s="245" t="s">
        <v>26</v>
      </c>
      <c r="J2156" s="245" t="s">
        <v>27</v>
      </c>
      <c r="K2156" s="245" t="s">
        <v>391</v>
      </c>
      <c r="L2156" s="34" t="s">
        <v>29</v>
      </c>
      <c r="M2156" s="34" t="s">
        <v>361</v>
      </c>
      <c r="N2156" s="34" t="s">
        <v>389</v>
      </c>
      <c r="O2156" s="38"/>
      <c r="P2156" s="300"/>
      <c r="Q2156" s="300"/>
      <c r="R2156" s="284"/>
      <c r="S2156" s="297"/>
      <c r="T2156" s="38"/>
      <c r="U2156" s="38"/>
      <c r="V2156" s="42"/>
      <c r="W2156" s="38"/>
      <c r="X2156" s="136"/>
      <c r="Y2156" s="271"/>
      <c r="Z2156" s="271"/>
      <c r="AA2156" s="271"/>
      <c r="AB2156" s="271"/>
    </row>
    <row r="2157" spans="1:28" ht="17">
      <c r="A2157" s="34">
        <f t="shared" si="50"/>
        <v>171</v>
      </c>
      <c r="B2157" s="279">
        <v>45981</v>
      </c>
      <c r="C2157" s="34" t="s">
        <v>6641</v>
      </c>
      <c r="D2157" s="383"/>
      <c r="E2157" s="34"/>
      <c r="F2157" s="38"/>
      <c r="G2157" s="38"/>
      <c r="H2157" s="38"/>
      <c r="I2157" s="245"/>
      <c r="J2157" s="245"/>
      <c r="K2157" s="245"/>
      <c r="L2157" s="34" t="s">
        <v>6642</v>
      </c>
      <c r="M2157" s="34" t="s">
        <v>217</v>
      </c>
      <c r="N2157" s="34"/>
      <c r="O2157" s="38" t="s">
        <v>4264</v>
      </c>
      <c r="P2157" s="300"/>
      <c r="Q2157" s="300"/>
      <c r="R2157" s="284" t="s">
        <v>4508</v>
      </c>
      <c r="S2157" s="297"/>
      <c r="T2157" s="38"/>
      <c r="U2157" s="38"/>
      <c r="V2157" s="42"/>
      <c r="W2157" s="38"/>
      <c r="X2157" s="136"/>
      <c r="Y2157" s="271"/>
      <c r="Z2157" s="271"/>
      <c r="AA2157" s="271"/>
      <c r="AB2157" s="271"/>
    </row>
    <row r="2158" spans="1:28" ht="17">
      <c r="A2158" s="34">
        <f t="shared" si="50"/>
        <v>172</v>
      </c>
      <c r="B2158" s="279">
        <v>45981</v>
      </c>
      <c r="C2158" s="34" t="s">
        <v>6643</v>
      </c>
      <c r="D2158" s="280"/>
      <c r="E2158" s="34"/>
      <c r="F2158" s="136"/>
      <c r="G2158" s="136"/>
      <c r="H2158" s="136"/>
      <c r="I2158" s="245" t="s">
        <v>48</v>
      </c>
      <c r="J2158" s="245" t="s">
        <v>27</v>
      </c>
      <c r="K2158" s="245" t="s">
        <v>391</v>
      </c>
      <c r="L2158" s="34" t="s">
        <v>29</v>
      </c>
      <c r="M2158" s="34" t="s">
        <v>212</v>
      </c>
      <c r="N2158" s="34" t="s">
        <v>227</v>
      </c>
      <c r="O2158" s="38" t="s">
        <v>697</v>
      </c>
      <c r="P2158" s="300" t="s">
        <v>129</v>
      </c>
      <c r="Q2158" s="428">
        <v>45982</v>
      </c>
      <c r="R2158" s="284" t="s">
        <v>4344</v>
      </c>
      <c r="S2158" s="297"/>
      <c r="T2158" s="38" t="s">
        <v>697</v>
      </c>
      <c r="U2158" s="38" t="s">
        <v>44</v>
      </c>
      <c r="V2158" s="42">
        <v>1800000</v>
      </c>
      <c r="W2158" s="38"/>
      <c r="X2158" s="136"/>
      <c r="Y2158" s="271"/>
      <c r="Z2158" s="271"/>
      <c r="AA2158" s="271"/>
      <c r="AB2158" s="271"/>
    </row>
    <row r="2159" spans="1:28" ht="17">
      <c r="A2159" s="34">
        <f t="shared" si="50"/>
        <v>173</v>
      </c>
      <c r="B2159" s="279">
        <v>45981</v>
      </c>
      <c r="C2159" s="34" t="s">
        <v>6644</v>
      </c>
      <c r="D2159" s="383"/>
      <c r="E2159" s="34"/>
      <c r="F2159" s="144"/>
      <c r="G2159" s="144"/>
      <c r="H2159" s="144"/>
      <c r="I2159" s="245"/>
      <c r="J2159" s="245"/>
      <c r="K2159" s="245"/>
      <c r="L2159" s="34" t="s">
        <v>164</v>
      </c>
      <c r="M2159" s="34" t="s">
        <v>161</v>
      </c>
      <c r="N2159" s="34"/>
      <c r="O2159" s="38" t="s">
        <v>697</v>
      </c>
      <c r="P2159" s="300"/>
      <c r="Q2159" s="428"/>
      <c r="R2159" s="284" t="s">
        <v>4364</v>
      </c>
      <c r="S2159" s="297"/>
      <c r="T2159" s="38"/>
      <c r="U2159" s="38"/>
      <c r="V2159" s="42"/>
      <c r="W2159" s="38"/>
      <c r="X2159" s="136"/>
      <c r="Y2159" s="271"/>
      <c r="Z2159" s="271"/>
      <c r="AA2159" s="271"/>
      <c r="AB2159" s="271"/>
    </row>
    <row r="2160" spans="1:28" ht="16">
      <c r="A2160" s="34">
        <f t="shared" si="50"/>
        <v>174</v>
      </c>
      <c r="B2160" s="279">
        <v>45981</v>
      </c>
      <c r="C2160" s="34" t="s">
        <v>2815</v>
      </c>
      <c r="D2160" s="280"/>
      <c r="E2160" s="34"/>
      <c r="F2160" s="38"/>
      <c r="G2160" s="38"/>
      <c r="H2160" s="38"/>
      <c r="I2160" s="245" t="s">
        <v>48</v>
      </c>
      <c r="J2160" s="245" t="s">
        <v>27</v>
      </c>
      <c r="K2160" s="245" t="s">
        <v>391</v>
      </c>
      <c r="L2160" s="34" t="s">
        <v>107</v>
      </c>
      <c r="M2160" s="34" t="s">
        <v>81</v>
      </c>
      <c r="N2160" s="34" t="s">
        <v>389</v>
      </c>
      <c r="O2160" s="38"/>
      <c r="P2160" s="300"/>
      <c r="Q2160" s="300"/>
      <c r="R2160" s="284"/>
      <c r="S2160" s="297"/>
      <c r="T2160" s="38"/>
      <c r="U2160" s="38"/>
      <c r="V2160" s="42"/>
      <c r="W2160" s="38"/>
      <c r="X2160" s="136"/>
      <c r="Y2160" s="271"/>
      <c r="Z2160" s="271"/>
      <c r="AA2160" s="271"/>
      <c r="AB2160" s="271"/>
    </row>
    <row r="2161" spans="1:28" ht="17">
      <c r="A2161" s="34">
        <f t="shared" si="50"/>
        <v>175</v>
      </c>
      <c r="B2161" s="279">
        <v>45981</v>
      </c>
      <c r="C2161" s="34" t="s">
        <v>6645</v>
      </c>
      <c r="D2161" s="280"/>
      <c r="E2161" s="34" t="s">
        <v>5737</v>
      </c>
      <c r="F2161" s="34"/>
      <c r="G2161" s="34"/>
      <c r="H2161" s="34"/>
      <c r="I2161" s="245" t="s">
        <v>26</v>
      </c>
      <c r="J2161" s="245" t="s">
        <v>27</v>
      </c>
      <c r="K2161" s="245" t="s">
        <v>391</v>
      </c>
      <c r="L2161" s="34" t="s">
        <v>29</v>
      </c>
      <c r="M2161" s="34" t="s">
        <v>91</v>
      </c>
      <c r="N2161" s="34" t="s">
        <v>234</v>
      </c>
      <c r="O2161" s="38" t="s">
        <v>32</v>
      </c>
      <c r="P2161" s="300"/>
      <c r="Q2161" s="300"/>
      <c r="R2161" s="284" t="s">
        <v>4964</v>
      </c>
      <c r="S2161" s="297" t="s">
        <v>6646</v>
      </c>
      <c r="T2161" s="38"/>
      <c r="U2161" s="38"/>
      <c r="V2161" s="286"/>
      <c r="W2161" s="38"/>
      <c r="X2161" s="136"/>
      <c r="Y2161" s="271"/>
      <c r="Z2161" s="271"/>
      <c r="AA2161" s="271"/>
      <c r="AB2161" s="271"/>
    </row>
    <row r="2162" spans="1:28" ht="16">
      <c r="A2162" s="34">
        <f t="shared" si="50"/>
        <v>176</v>
      </c>
      <c r="B2162" s="279">
        <v>45981</v>
      </c>
      <c r="C2162" s="34" t="s">
        <v>6647</v>
      </c>
      <c r="D2162" s="429"/>
      <c r="E2162" s="34"/>
      <c r="F2162" s="38"/>
      <c r="G2162" s="38"/>
      <c r="H2162" s="38"/>
      <c r="I2162" s="245"/>
      <c r="J2162" s="245"/>
      <c r="K2162" s="245"/>
      <c r="L2162" s="34" t="s">
        <v>62</v>
      </c>
      <c r="M2162" s="34"/>
      <c r="N2162" s="34"/>
      <c r="O2162" s="38" t="s">
        <v>4264</v>
      </c>
      <c r="P2162" s="300"/>
      <c r="Q2162" s="300"/>
      <c r="R2162" s="284"/>
      <c r="S2162" s="297"/>
      <c r="T2162" s="38"/>
      <c r="U2162" s="38"/>
      <c r="V2162" s="42"/>
      <c r="W2162" s="38"/>
      <c r="X2162" s="136"/>
      <c r="Y2162" s="271"/>
      <c r="Z2162" s="271"/>
      <c r="AA2162" s="271"/>
      <c r="AB2162" s="271"/>
    </row>
    <row r="2163" spans="1:28" ht="16">
      <c r="A2163" s="34">
        <f t="shared" si="50"/>
        <v>177</v>
      </c>
      <c r="B2163" s="279">
        <v>45981</v>
      </c>
      <c r="C2163" s="34" t="s">
        <v>6648</v>
      </c>
      <c r="D2163" s="426"/>
      <c r="E2163" s="34"/>
      <c r="F2163" s="136"/>
      <c r="G2163" s="136"/>
      <c r="H2163" s="136"/>
      <c r="I2163" s="245"/>
      <c r="J2163" s="245"/>
      <c r="K2163" s="245"/>
      <c r="L2163" s="34" t="s">
        <v>62</v>
      </c>
      <c r="M2163" s="34"/>
      <c r="N2163" s="34"/>
      <c r="O2163" s="38" t="s">
        <v>4422</v>
      </c>
      <c r="P2163" s="300"/>
      <c r="Q2163" s="300"/>
      <c r="R2163" s="284"/>
      <c r="S2163" s="297"/>
      <c r="T2163" s="38"/>
      <c r="U2163" s="38"/>
      <c r="V2163" s="42"/>
      <c r="W2163" s="38"/>
      <c r="X2163" s="136"/>
      <c r="Y2163" s="271"/>
      <c r="Z2163" s="271"/>
      <c r="AA2163" s="271"/>
      <c r="AB2163" s="271"/>
    </row>
    <row r="2164" spans="1:28" ht="17">
      <c r="A2164" s="34">
        <f t="shared" si="50"/>
        <v>178</v>
      </c>
      <c r="B2164" s="279">
        <v>45981</v>
      </c>
      <c r="C2164" s="34" t="s">
        <v>6649</v>
      </c>
      <c r="D2164" s="280"/>
      <c r="E2164" s="34" t="s">
        <v>6623</v>
      </c>
      <c r="F2164" s="282" t="s">
        <v>6142</v>
      </c>
      <c r="G2164" s="282"/>
      <c r="H2164" s="282"/>
      <c r="I2164" s="245" t="s">
        <v>26</v>
      </c>
      <c r="J2164" s="245" t="s">
        <v>38</v>
      </c>
      <c r="K2164" s="245" t="s">
        <v>391</v>
      </c>
      <c r="L2164" s="34" t="s">
        <v>107</v>
      </c>
      <c r="M2164" s="34" t="s">
        <v>161</v>
      </c>
      <c r="N2164" s="34" t="s">
        <v>234</v>
      </c>
      <c r="O2164" s="38" t="s">
        <v>697</v>
      </c>
      <c r="P2164" s="300"/>
      <c r="Q2164" s="300"/>
      <c r="R2164" s="284" t="s">
        <v>4364</v>
      </c>
      <c r="S2164" s="297"/>
      <c r="T2164" s="38"/>
      <c r="U2164" s="38"/>
      <c r="V2164" s="42"/>
      <c r="W2164" s="38"/>
      <c r="X2164" s="136"/>
      <c r="Y2164" s="271"/>
      <c r="Z2164" s="271"/>
      <c r="AA2164" s="271"/>
      <c r="AB2164" s="271"/>
    </row>
    <row r="2165" spans="1:28" ht="17.25" customHeight="1">
      <c r="A2165" s="34">
        <f t="shared" si="50"/>
        <v>179</v>
      </c>
      <c r="B2165" s="279">
        <v>45981</v>
      </c>
      <c r="C2165" s="34" t="s">
        <v>120</v>
      </c>
      <c r="D2165" s="280"/>
      <c r="E2165" s="34"/>
      <c r="F2165" s="136"/>
      <c r="G2165" s="136"/>
      <c r="H2165" s="136"/>
      <c r="I2165" s="245"/>
      <c r="J2165" s="245"/>
      <c r="K2165" s="245"/>
      <c r="L2165" s="34" t="s">
        <v>62</v>
      </c>
      <c r="M2165" s="34" t="s">
        <v>161</v>
      </c>
      <c r="N2165" s="34"/>
      <c r="O2165" s="38" t="s">
        <v>4264</v>
      </c>
      <c r="P2165" s="300"/>
      <c r="Q2165" s="300"/>
      <c r="R2165" s="284" t="s">
        <v>4364</v>
      </c>
      <c r="S2165" s="297"/>
      <c r="T2165" s="38"/>
      <c r="U2165" s="38"/>
      <c r="V2165" s="42"/>
      <c r="W2165" s="38"/>
      <c r="X2165" s="136"/>
      <c r="Y2165" s="271"/>
      <c r="Z2165" s="271"/>
      <c r="AA2165" s="271"/>
      <c r="AB2165" s="271"/>
    </row>
    <row r="2166" spans="1:28" ht="17">
      <c r="A2166" s="34">
        <f t="shared" si="50"/>
        <v>180</v>
      </c>
      <c r="B2166" s="279">
        <v>45981</v>
      </c>
      <c r="C2166" s="34" t="s">
        <v>6650</v>
      </c>
      <c r="D2166" s="280"/>
      <c r="E2166" s="34" t="s">
        <v>36</v>
      </c>
      <c r="F2166" s="144" t="s">
        <v>6651</v>
      </c>
      <c r="G2166" s="144"/>
      <c r="H2166" s="144"/>
      <c r="I2166" s="245" t="s">
        <v>26</v>
      </c>
      <c r="J2166" s="245" t="s">
        <v>38</v>
      </c>
      <c r="K2166" s="245" t="s">
        <v>391</v>
      </c>
      <c r="L2166" s="34" t="s">
        <v>29</v>
      </c>
      <c r="M2166" s="34" t="s">
        <v>161</v>
      </c>
      <c r="N2166" s="34" t="s">
        <v>234</v>
      </c>
      <c r="O2166" s="38" t="s">
        <v>32</v>
      </c>
      <c r="P2166" s="300"/>
      <c r="Q2166" s="300"/>
      <c r="R2166" s="284" t="s">
        <v>6652</v>
      </c>
      <c r="S2166" s="297" t="s">
        <v>3125</v>
      </c>
      <c r="T2166" s="38"/>
      <c r="U2166" s="38"/>
      <c r="V2166" s="286"/>
      <c r="W2166" s="38"/>
      <c r="X2166" s="136"/>
      <c r="Y2166" s="271"/>
      <c r="Z2166" s="271"/>
      <c r="AA2166" s="271"/>
      <c r="AB2166" s="271"/>
    </row>
    <row r="2167" spans="1:28" ht="17">
      <c r="A2167" s="34">
        <f t="shared" si="50"/>
        <v>181</v>
      </c>
      <c r="B2167" s="279">
        <v>45981</v>
      </c>
      <c r="C2167" s="34" t="s">
        <v>6653</v>
      </c>
      <c r="D2167" s="280"/>
      <c r="E2167" s="34"/>
      <c r="F2167" s="144"/>
      <c r="G2167" s="144"/>
      <c r="H2167" s="144"/>
      <c r="I2167" s="245"/>
      <c r="J2167" s="245"/>
      <c r="K2167" s="245"/>
      <c r="L2167" s="34" t="s">
        <v>62</v>
      </c>
      <c r="M2167" s="34" t="s">
        <v>81</v>
      </c>
      <c r="N2167" s="34"/>
      <c r="O2167" s="38" t="s">
        <v>697</v>
      </c>
      <c r="P2167" s="300"/>
      <c r="Q2167" s="428"/>
      <c r="R2167" s="284" t="s">
        <v>6480</v>
      </c>
      <c r="S2167" s="297"/>
      <c r="T2167" s="38"/>
      <c r="U2167" s="38"/>
      <c r="V2167" s="42"/>
      <c r="W2167" s="38"/>
      <c r="X2167" s="136"/>
      <c r="Y2167" s="271"/>
      <c r="Z2167" s="271"/>
      <c r="AA2167" s="271"/>
      <c r="AB2167" s="271"/>
    </row>
    <row r="2168" spans="1:28" ht="17">
      <c r="A2168" s="34">
        <f t="shared" si="50"/>
        <v>182</v>
      </c>
      <c r="B2168" s="279">
        <v>45981</v>
      </c>
      <c r="C2168" s="34" t="s">
        <v>2735</v>
      </c>
      <c r="D2168" s="280"/>
      <c r="E2168" s="34"/>
      <c r="F2168" s="144"/>
      <c r="G2168" s="144"/>
      <c r="H2168" s="144"/>
      <c r="I2168" s="245"/>
      <c r="J2168" s="245"/>
      <c r="K2168" s="245"/>
      <c r="L2168" s="34" t="s">
        <v>62</v>
      </c>
      <c r="M2168" s="34" t="s">
        <v>5817</v>
      </c>
      <c r="N2168" s="34"/>
      <c r="O2168" s="38" t="s">
        <v>697</v>
      </c>
      <c r="P2168" s="300"/>
      <c r="Q2168" s="300"/>
      <c r="R2168" s="284" t="s">
        <v>4344</v>
      </c>
      <c r="S2168" s="297"/>
      <c r="T2168" s="38"/>
      <c r="U2168" s="38"/>
      <c r="V2168" s="42"/>
      <c r="W2168" s="38"/>
      <c r="X2168" s="136"/>
      <c r="Y2168" s="271"/>
      <c r="Z2168" s="271"/>
      <c r="AA2168" s="271"/>
      <c r="AB2168" s="271"/>
    </row>
    <row r="2169" spans="1:28" ht="17">
      <c r="A2169" s="34">
        <f t="shared" si="50"/>
        <v>183</v>
      </c>
      <c r="B2169" s="279">
        <v>45981</v>
      </c>
      <c r="C2169" s="34" t="s">
        <v>6150</v>
      </c>
      <c r="D2169" s="430"/>
      <c r="E2169" s="34" t="s">
        <v>6625</v>
      </c>
      <c r="F2169" s="282" t="s">
        <v>6142</v>
      </c>
      <c r="G2169" s="282"/>
      <c r="H2169" s="282"/>
      <c r="I2169" s="245" t="s">
        <v>26</v>
      </c>
      <c r="J2169" s="245" t="s">
        <v>27</v>
      </c>
      <c r="K2169" s="245" t="s">
        <v>391</v>
      </c>
      <c r="L2169" s="34" t="s">
        <v>107</v>
      </c>
      <c r="M2169" s="34" t="s">
        <v>81</v>
      </c>
      <c r="N2169" s="34" t="s">
        <v>234</v>
      </c>
      <c r="O2169" s="38" t="s">
        <v>32</v>
      </c>
      <c r="P2169" s="300"/>
      <c r="Q2169" s="300"/>
      <c r="R2169" s="284" t="s">
        <v>4364</v>
      </c>
      <c r="S2169" s="297" t="s">
        <v>6654</v>
      </c>
      <c r="T2169" s="38"/>
      <c r="U2169" s="38"/>
      <c r="V2169" s="286"/>
      <c r="W2169" s="38"/>
      <c r="X2169" s="136"/>
      <c r="Y2169" s="271"/>
      <c r="Z2169" s="271"/>
      <c r="AA2169" s="271"/>
      <c r="AB2169" s="271"/>
    </row>
    <row r="2170" spans="1:28" ht="16">
      <c r="A2170" s="34">
        <f t="shared" si="50"/>
        <v>184</v>
      </c>
      <c r="B2170" s="279">
        <f t="shared" ref="B2170:G2170" si="51">B2169+1</f>
        <v>45982</v>
      </c>
      <c r="C2170" s="34" t="e">
        <f t="shared" si="51"/>
        <v>#VALUE!</v>
      </c>
      <c r="D2170" s="34"/>
      <c r="E2170" s="34">
        <f t="shared" si="51"/>
        <v>1.2023805391172E+17</v>
      </c>
      <c r="F2170" s="34" t="e">
        <f t="shared" si="51"/>
        <v>#VALUE!</v>
      </c>
      <c r="G2170" s="34">
        <f t="shared" si="51"/>
        <v>1</v>
      </c>
      <c r="H2170" s="34"/>
      <c r="I2170" s="34" t="e">
        <f t="shared" ref="I2170:AB2170" si="52">I2169+1</f>
        <v>#VALUE!</v>
      </c>
      <c r="J2170" s="34" t="e">
        <f t="shared" si="52"/>
        <v>#VALUE!</v>
      </c>
      <c r="K2170" s="34" t="e">
        <f t="shared" si="52"/>
        <v>#VALUE!</v>
      </c>
      <c r="L2170" s="34" t="e">
        <f t="shared" si="52"/>
        <v>#VALUE!</v>
      </c>
      <c r="M2170" s="34" t="e">
        <f t="shared" si="52"/>
        <v>#VALUE!</v>
      </c>
      <c r="N2170" s="34" t="e">
        <f t="shared" si="52"/>
        <v>#VALUE!</v>
      </c>
      <c r="O2170" s="34" t="e">
        <f t="shared" si="52"/>
        <v>#VALUE!</v>
      </c>
      <c r="P2170" s="34">
        <f t="shared" si="52"/>
        <v>1</v>
      </c>
      <c r="Q2170" s="34">
        <f t="shared" si="52"/>
        <v>1</v>
      </c>
      <c r="R2170" s="34" t="e">
        <f t="shared" si="52"/>
        <v>#VALUE!</v>
      </c>
      <c r="S2170" s="34" t="e">
        <f t="shared" si="52"/>
        <v>#VALUE!</v>
      </c>
      <c r="T2170" s="34">
        <f t="shared" si="52"/>
        <v>1</v>
      </c>
      <c r="U2170" s="34">
        <f t="shared" si="52"/>
        <v>1</v>
      </c>
      <c r="V2170" s="379">
        <f t="shared" si="52"/>
        <v>1</v>
      </c>
      <c r="W2170" s="34">
        <f t="shared" si="52"/>
        <v>1</v>
      </c>
      <c r="X2170" s="34">
        <f t="shared" si="52"/>
        <v>1</v>
      </c>
      <c r="Y2170" s="34">
        <f t="shared" si="52"/>
        <v>1</v>
      </c>
      <c r="Z2170" s="34">
        <f t="shared" si="52"/>
        <v>1</v>
      </c>
      <c r="AA2170" s="34">
        <f t="shared" si="52"/>
        <v>1</v>
      </c>
      <c r="AB2170" s="34">
        <f t="shared" si="52"/>
        <v>1</v>
      </c>
    </row>
    <row r="2171" spans="1:28" ht="34">
      <c r="A2171" s="34">
        <f t="shared" si="50"/>
        <v>185</v>
      </c>
      <c r="B2171" s="279">
        <v>45981</v>
      </c>
      <c r="C2171" s="34" t="s">
        <v>2925</v>
      </c>
      <c r="D2171" s="280"/>
      <c r="E2171" s="34"/>
      <c r="F2171" s="144"/>
      <c r="G2171" s="144"/>
      <c r="H2171" s="144"/>
      <c r="I2171" s="245" t="s">
        <v>48</v>
      </c>
      <c r="J2171" s="245" t="s">
        <v>27</v>
      </c>
      <c r="K2171" s="245" t="s">
        <v>391</v>
      </c>
      <c r="L2171" s="34" t="s">
        <v>29</v>
      </c>
      <c r="M2171" s="34" t="s">
        <v>203</v>
      </c>
      <c r="N2171" s="34" t="s">
        <v>234</v>
      </c>
      <c r="O2171" s="38" t="s">
        <v>32</v>
      </c>
      <c r="P2171" s="34"/>
      <c r="Q2171" s="34"/>
      <c r="R2171" s="284" t="s">
        <v>4364</v>
      </c>
      <c r="S2171" s="285" t="s">
        <v>6655</v>
      </c>
      <c r="T2171" s="38"/>
      <c r="U2171" s="38"/>
      <c r="V2171" s="286"/>
      <c r="W2171" s="38"/>
      <c r="X2171" s="43"/>
      <c r="Y2171" s="271"/>
      <c r="Z2171" s="271"/>
      <c r="AA2171" s="271"/>
      <c r="AB2171" s="271"/>
    </row>
    <row r="2172" spans="1:28" ht="17">
      <c r="A2172" s="34">
        <f t="shared" si="50"/>
        <v>186</v>
      </c>
      <c r="B2172" s="279">
        <v>45981</v>
      </c>
      <c r="C2172" s="34" t="s">
        <v>6656</v>
      </c>
      <c r="D2172" s="280"/>
      <c r="E2172" s="34"/>
      <c r="F2172" s="144"/>
      <c r="G2172" s="144"/>
      <c r="H2172" s="144"/>
      <c r="I2172" s="245"/>
      <c r="J2172" s="245"/>
      <c r="K2172" s="245"/>
      <c r="L2172" s="34" t="s">
        <v>62</v>
      </c>
      <c r="M2172" s="34" t="s">
        <v>161</v>
      </c>
      <c r="N2172" s="34"/>
      <c r="O2172" s="38" t="s">
        <v>32</v>
      </c>
      <c r="P2172" s="34"/>
      <c r="Q2172" s="34"/>
      <c r="R2172" s="284" t="s">
        <v>5027</v>
      </c>
      <c r="S2172" s="285"/>
      <c r="T2172" s="38"/>
      <c r="U2172" s="38"/>
      <c r="V2172" s="286"/>
      <c r="W2172" s="38"/>
      <c r="X2172" s="43"/>
      <c r="Y2172" s="271"/>
      <c r="Z2172" s="271"/>
      <c r="AA2172" s="271"/>
      <c r="AB2172" s="271"/>
    </row>
    <row r="2173" spans="1:28" ht="17">
      <c r="A2173" s="34">
        <f t="shared" si="50"/>
        <v>187</v>
      </c>
      <c r="B2173" s="279">
        <v>45981</v>
      </c>
      <c r="C2173" s="34" t="s">
        <v>6657</v>
      </c>
      <c r="D2173" s="280"/>
      <c r="E2173" s="34"/>
      <c r="F2173" s="144"/>
      <c r="G2173" s="144"/>
      <c r="H2173" s="144"/>
      <c r="I2173" s="245" t="s">
        <v>48</v>
      </c>
      <c r="J2173" s="245" t="s">
        <v>27</v>
      </c>
      <c r="K2173" s="245" t="s">
        <v>391</v>
      </c>
      <c r="L2173" s="34" t="s">
        <v>29</v>
      </c>
      <c r="M2173" s="34" t="s">
        <v>91</v>
      </c>
      <c r="N2173" s="34" t="s">
        <v>227</v>
      </c>
      <c r="O2173" s="38" t="s">
        <v>697</v>
      </c>
      <c r="P2173" s="34" t="s">
        <v>116</v>
      </c>
      <c r="Q2173" s="44">
        <v>45985</v>
      </c>
      <c r="R2173" s="284" t="s">
        <v>4344</v>
      </c>
      <c r="S2173" s="285"/>
      <c r="T2173" s="38"/>
      <c r="U2173" s="38"/>
      <c r="V2173" s="42"/>
      <c r="W2173" s="38"/>
      <c r="X2173" s="43"/>
      <c r="Y2173" s="271"/>
      <c r="Z2173" s="271"/>
      <c r="AA2173" s="271"/>
      <c r="AB2173" s="271"/>
    </row>
    <row r="2174" spans="1:28" ht="18.75" customHeight="1">
      <c r="A2174" s="34">
        <f t="shared" si="50"/>
        <v>188</v>
      </c>
      <c r="B2174" s="279">
        <v>45981</v>
      </c>
      <c r="C2174" s="34" t="s">
        <v>6658</v>
      </c>
      <c r="D2174" s="280"/>
      <c r="E2174" s="34"/>
      <c r="F2174" s="144"/>
      <c r="G2174" s="144"/>
      <c r="H2174" s="144"/>
      <c r="I2174" s="245" t="s">
        <v>48</v>
      </c>
      <c r="J2174" s="245" t="s">
        <v>27</v>
      </c>
      <c r="K2174" s="245" t="s">
        <v>391</v>
      </c>
      <c r="L2174" s="34" t="s">
        <v>29</v>
      </c>
      <c r="M2174" s="34" t="s">
        <v>91</v>
      </c>
      <c r="N2174" s="34" t="s">
        <v>234</v>
      </c>
      <c r="O2174" s="38" t="s">
        <v>4264</v>
      </c>
      <c r="P2174" s="34" t="s">
        <v>129</v>
      </c>
      <c r="Q2174" s="49">
        <v>45991</v>
      </c>
      <c r="R2174" s="284" t="s">
        <v>4508</v>
      </c>
      <c r="S2174" s="285"/>
      <c r="T2174" s="38"/>
      <c r="U2174" s="38"/>
      <c r="V2174" s="42"/>
      <c r="W2174" s="38"/>
      <c r="X2174" s="43"/>
      <c r="Y2174" s="271"/>
      <c r="Z2174" s="271"/>
      <c r="AA2174" s="271"/>
      <c r="AB2174" s="271"/>
    </row>
    <row r="2175" spans="1:28" ht="16">
      <c r="A2175" s="34">
        <f t="shared" si="50"/>
        <v>189</v>
      </c>
      <c r="B2175" s="279">
        <v>45981</v>
      </c>
      <c r="C2175" s="34" t="s">
        <v>241</v>
      </c>
      <c r="D2175" s="280"/>
      <c r="E2175" s="34" t="s">
        <v>6659</v>
      </c>
      <c r="F2175" s="134" t="s">
        <v>6517</v>
      </c>
      <c r="G2175" s="134"/>
      <c r="H2175" s="134"/>
      <c r="I2175" s="245" t="s">
        <v>26</v>
      </c>
      <c r="J2175" s="245" t="s">
        <v>27</v>
      </c>
      <c r="K2175" s="245" t="s">
        <v>391</v>
      </c>
      <c r="L2175" s="34" t="s">
        <v>29</v>
      </c>
      <c r="M2175" s="34" t="s">
        <v>91</v>
      </c>
      <c r="N2175" s="34" t="s">
        <v>389</v>
      </c>
      <c r="O2175" s="38"/>
      <c r="P2175" s="34"/>
      <c r="Q2175" s="49"/>
      <c r="R2175" s="284"/>
      <c r="S2175" s="285"/>
      <c r="T2175" s="38"/>
      <c r="U2175" s="38"/>
      <c r="V2175" s="42"/>
      <c r="W2175" s="38"/>
      <c r="X2175" s="43"/>
      <c r="Y2175" s="271"/>
      <c r="Z2175" s="271"/>
      <c r="AA2175" s="271"/>
      <c r="AB2175" s="271"/>
    </row>
    <row r="2176" spans="1:28" ht="16">
      <c r="A2176" s="34">
        <f t="shared" si="50"/>
        <v>190</v>
      </c>
      <c r="B2176" s="279">
        <v>45981</v>
      </c>
      <c r="C2176" s="34" t="s">
        <v>6660</v>
      </c>
      <c r="D2176" s="280"/>
      <c r="E2176" s="34" t="s">
        <v>6661</v>
      </c>
      <c r="F2176" s="144" t="s">
        <v>6662</v>
      </c>
      <c r="G2176" s="144"/>
      <c r="H2176" s="144"/>
      <c r="I2176" s="245" t="s">
        <v>26</v>
      </c>
      <c r="J2176" s="245" t="s">
        <v>27</v>
      </c>
      <c r="K2176" s="245" t="s">
        <v>391</v>
      </c>
      <c r="L2176" s="34" t="s">
        <v>29</v>
      </c>
      <c r="M2176" s="34" t="s">
        <v>91</v>
      </c>
      <c r="N2176" s="34" t="s">
        <v>389</v>
      </c>
      <c r="O2176" s="38"/>
      <c r="P2176" s="34"/>
      <c r="Q2176" s="49"/>
      <c r="R2176" s="284"/>
      <c r="S2176" s="285"/>
      <c r="T2176" s="38"/>
      <c r="U2176" s="38"/>
      <c r="V2176" s="42"/>
      <c r="W2176" s="38"/>
      <c r="X2176" s="43"/>
      <c r="Y2176" s="271"/>
      <c r="Z2176" s="271"/>
      <c r="AA2176" s="271"/>
      <c r="AB2176" s="271"/>
    </row>
    <row r="2177" spans="1:28" ht="16">
      <c r="A2177" s="34">
        <f t="shared" si="50"/>
        <v>191</v>
      </c>
      <c r="B2177" s="279">
        <v>45981</v>
      </c>
      <c r="C2177" s="34" t="s">
        <v>146</v>
      </c>
      <c r="D2177" s="280"/>
      <c r="E2177" s="34" t="s">
        <v>6663</v>
      </c>
      <c r="F2177" s="144" t="s">
        <v>6664</v>
      </c>
      <c r="G2177" s="144"/>
      <c r="H2177" s="144"/>
      <c r="I2177" s="245" t="s">
        <v>26</v>
      </c>
      <c r="J2177" s="245" t="s">
        <v>27</v>
      </c>
      <c r="K2177" s="245" t="s">
        <v>391</v>
      </c>
      <c r="L2177" s="34" t="s">
        <v>29</v>
      </c>
      <c r="M2177" s="34" t="s">
        <v>91</v>
      </c>
      <c r="N2177" s="34" t="s">
        <v>389</v>
      </c>
      <c r="O2177" s="38"/>
      <c r="P2177" s="34"/>
      <c r="Q2177" s="49"/>
      <c r="R2177" s="284"/>
      <c r="S2177" s="285"/>
      <c r="T2177" s="38"/>
      <c r="U2177" s="38"/>
      <c r="V2177" s="42"/>
      <c r="W2177" s="38"/>
      <c r="X2177" s="43"/>
      <c r="Y2177" s="271"/>
      <c r="Z2177" s="271"/>
      <c r="AA2177" s="271"/>
      <c r="AB2177" s="271"/>
    </row>
    <row r="2178" spans="1:28" ht="17">
      <c r="A2178" s="34">
        <f t="shared" si="50"/>
        <v>192</v>
      </c>
      <c r="B2178" s="279">
        <v>45981</v>
      </c>
      <c r="C2178" s="34" t="s">
        <v>6665</v>
      </c>
      <c r="D2178" s="280"/>
      <c r="E2178" s="34"/>
      <c r="F2178" s="144"/>
      <c r="G2178" s="144"/>
      <c r="H2178" s="144"/>
      <c r="I2178" s="245" t="s">
        <v>48</v>
      </c>
      <c r="J2178" s="245" t="s">
        <v>27</v>
      </c>
      <c r="K2178" s="245" t="s">
        <v>391</v>
      </c>
      <c r="L2178" s="34" t="s">
        <v>49</v>
      </c>
      <c r="M2178" s="34" t="s">
        <v>91</v>
      </c>
      <c r="N2178" s="34" t="s">
        <v>234</v>
      </c>
      <c r="O2178" s="38" t="s">
        <v>32</v>
      </c>
      <c r="P2178" s="34"/>
      <c r="Q2178" s="49"/>
      <c r="R2178" s="284" t="s">
        <v>6666</v>
      </c>
      <c r="S2178" s="285" t="s">
        <v>6667</v>
      </c>
      <c r="T2178" s="38"/>
      <c r="U2178" s="38"/>
      <c r="V2178" s="286"/>
      <c r="W2178" s="38"/>
      <c r="X2178" s="43"/>
      <c r="Y2178" s="271"/>
      <c r="Z2178" s="271"/>
      <c r="AA2178" s="271"/>
      <c r="AB2178" s="271"/>
    </row>
    <row r="2179" spans="1:28" ht="17">
      <c r="A2179" s="34">
        <f t="shared" si="50"/>
        <v>193</v>
      </c>
      <c r="B2179" s="279">
        <v>45981</v>
      </c>
      <c r="C2179" s="34" t="s">
        <v>6668</v>
      </c>
      <c r="D2179" s="280"/>
      <c r="E2179" s="34"/>
      <c r="F2179" s="144"/>
      <c r="G2179" s="144"/>
      <c r="H2179" s="144"/>
      <c r="I2179" s="245" t="s">
        <v>48</v>
      </c>
      <c r="J2179" s="245"/>
      <c r="K2179" s="245" t="s">
        <v>391</v>
      </c>
      <c r="L2179" s="34" t="s">
        <v>49</v>
      </c>
      <c r="M2179" s="34" t="s">
        <v>5817</v>
      </c>
      <c r="N2179" s="34" t="s">
        <v>227</v>
      </c>
      <c r="O2179" s="38" t="s">
        <v>697</v>
      </c>
      <c r="P2179" s="34"/>
      <c r="Q2179" s="49"/>
      <c r="R2179" s="284" t="s">
        <v>4344</v>
      </c>
      <c r="S2179" s="285"/>
      <c r="T2179" s="38" t="s">
        <v>697</v>
      </c>
      <c r="U2179" s="38" t="s">
        <v>44</v>
      </c>
      <c r="V2179" s="42">
        <v>590000</v>
      </c>
      <c r="W2179" s="38"/>
      <c r="X2179" s="43"/>
      <c r="Y2179" s="271"/>
      <c r="Z2179" s="271"/>
      <c r="AA2179" s="271"/>
      <c r="AB2179" s="271"/>
    </row>
    <row r="2180" spans="1:28" ht="17">
      <c r="A2180" s="34">
        <f t="shared" si="50"/>
        <v>194</v>
      </c>
      <c r="B2180" s="279">
        <v>45981</v>
      </c>
      <c r="C2180" s="34" t="s">
        <v>6669</v>
      </c>
      <c r="D2180" s="280"/>
      <c r="E2180" s="34"/>
      <c r="F2180" s="144"/>
      <c r="G2180" s="144"/>
      <c r="H2180" s="144"/>
      <c r="I2180" s="245" t="s">
        <v>48</v>
      </c>
      <c r="J2180" s="245"/>
      <c r="K2180" s="245" t="s">
        <v>391</v>
      </c>
      <c r="L2180" s="34" t="s">
        <v>49</v>
      </c>
      <c r="M2180" s="34" t="s">
        <v>5817</v>
      </c>
      <c r="N2180" s="34" t="s">
        <v>227</v>
      </c>
      <c r="O2180" s="38" t="s">
        <v>4264</v>
      </c>
      <c r="P2180" s="34"/>
      <c r="Q2180" s="49"/>
      <c r="R2180" s="284" t="s">
        <v>4364</v>
      </c>
      <c r="S2180" s="285"/>
      <c r="T2180" s="38"/>
      <c r="U2180" s="38"/>
      <c r="V2180" s="42"/>
      <c r="W2180" s="38"/>
      <c r="X2180" s="43"/>
      <c r="Y2180" s="271"/>
      <c r="Z2180" s="271"/>
      <c r="AA2180" s="271"/>
      <c r="AB2180" s="271"/>
    </row>
    <row r="2181" spans="1:28" ht="17">
      <c r="A2181" s="34">
        <f t="shared" si="50"/>
        <v>195</v>
      </c>
      <c r="B2181" s="279">
        <v>45981</v>
      </c>
      <c r="C2181" s="34" t="s">
        <v>6670</v>
      </c>
      <c r="D2181" s="280"/>
      <c r="E2181" s="34"/>
      <c r="F2181" s="144"/>
      <c r="G2181" s="144"/>
      <c r="H2181" s="144"/>
      <c r="I2181" s="245" t="s">
        <v>48</v>
      </c>
      <c r="J2181" s="245"/>
      <c r="K2181" s="245" t="s">
        <v>391</v>
      </c>
      <c r="L2181" s="34" t="s">
        <v>49</v>
      </c>
      <c r="M2181" s="34" t="s">
        <v>5817</v>
      </c>
      <c r="N2181" s="34" t="s">
        <v>227</v>
      </c>
      <c r="O2181" s="38" t="s">
        <v>32</v>
      </c>
      <c r="P2181" s="34"/>
      <c r="Q2181" s="49"/>
      <c r="R2181" s="284" t="s">
        <v>4344</v>
      </c>
      <c r="S2181" s="285" t="s">
        <v>6671</v>
      </c>
      <c r="T2181" s="38" t="s">
        <v>32</v>
      </c>
      <c r="U2181" s="38" t="s">
        <v>44</v>
      </c>
      <c r="V2181" s="286">
        <v>600000</v>
      </c>
      <c r="W2181" s="38"/>
      <c r="X2181" s="43"/>
      <c r="Y2181" s="271"/>
      <c r="Z2181" s="271"/>
      <c r="AA2181" s="271"/>
      <c r="AB2181" s="271"/>
    </row>
    <row r="2182" spans="1:28" ht="17">
      <c r="A2182" s="34">
        <f t="shared" si="50"/>
        <v>196</v>
      </c>
      <c r="B2182" s="279">
        <v>45981</v>
      </c>
      <c r="C2182" s="34" t="s">
        <v>6672</v>
      </c>
      <c r="D2182" s="280"/>
      <c r="E2182" s="34"/>
      <c r="F2182" s="144"/>
      <c r="G2182" s="144"/>
      <c r="H2182" s="144"/>
      <c r="I2182" s="245" t="s">
        <v>48</v>
      </c>
      <c r="J2182" s="245"/>
      <c r="K2182" s="245" t="s">
        <v>391</v>
      </c>
      <c r="L2182" s="34" t="s">
        <v>49</v>
      </c>
      <c r="M2182" s="34" t="s">
        <v>5817</v>
      </c>
      <c r="N2182" s="34" t="s">
        <v>227</v>
      </c>
      <c r="O2182" s="38" t="s">
        <v>697</v>
      </c>
      <c r="P2182" s="34"/>
      <c r="Q2182" s="49"/>
      <c r="R2182" s="284" t="s">
        <v>4364</v>
      </c>
      <c r="S2182" s="285"/>
      <c r="T2182" s="38"/>
      <c r="U2182" s="38"/>
      <c r="V2182" s="42"/>
      <c r="W2182" s="38"/>
      <c r="X2182" s="43"/>
      <c r="Y2182" s="271"/>
      <c r="Z2182" s="271"/>
      <c r="AA2182" s="271"/>
      <c r="AB2182" s="271"/>
    </row>
    <row r="2183" spans="1:28" ht="17">
      <c r="A2183" s="34">
        <f t="shared" si="50"/>
        <v>197</v>
      </c>
      <c r="B2183" s="279">
        <v>45981</v>
      </c>
      <c r="C2183" s="34" t="s">
        <v>6673</v>
      </c>
      <c r="D2183" s="280"/>
      <c r="E2183" s="34" t="s">
        <v>6659</v>
      </c>
      <c r="F2183" s="134" t="s">
        <v>6517</v>
      </c>
      <c r="G2183" s="134"/>
      <c r="H2183" s="134"/>
      <c r="I2183" s="245" t="s">
        <v>26</v>
      </c>
      <c r="J2183" s="245" t="s">
        <v>27</v>
      </c>
      <c r="K2183" s="245" t="s">
        <v>391</v>
      </c>
      <c r="L2183" s="34" t="s">
        <v>29</v>
      </c>
      <c r="M2183" s="34" t="s">
        <v>91</v>
      </c>
      <c r="N2183" s="34" t="s">
        <v>234</v>
      </c>
      <c r="O2183" s="38" t="s">
        <v>697</v>
      </c>
      <c r="P2183" s="34"/>
      <c r="Q2183" s="49"/>
      <c r="R2183" s="284" t="s">
        <v>6480</v>
      </c>
      <c r="S2183" s="285" t="s">
        <v>6674</v>
      </c>
      <c r="T2183" s="38"/>
      <c r="U2183" s="38"/>
      <c r="V2183" s="42"/>
      <c r="W2183" s="38"/>
      <c r="X2183" s="43"/>
      <c r="Y2183" s="271"/>
      <c r="Z2183" s="271"/>
      <c r="AA2183" s="271"/>
      <c r="AB2183" s="271"/>
    </row>
    <row r="2184" spans="1:28" ht="16">
      <c r="A2184" s="34">
        <f t="shared" si="50"/>
        <v>198</v>
      </c>
      <c r="B2184" s="279">
        <v>45981</v>
      </c>
      <c r="C2184" s="34" t="s">
        <v>6675</v>
      </c>
      <c r="D2184" s="280"/>
      <c r="E2184" s="34"/>
      <c r="F2184" s="144"/>
      <c r="G2184" s="144"/>
      <c r="H2184" s="144"/>
      <c r="I2184" s="245" t="s">
        <v>48</v>
      </c>
      <c r="J2184" s="245" t="s">
        <v>27</v>
      </c>
      <c r="K2184" s="245" t="s">
        <v>391</v>
      </c>
      <c r="L2184" s="34" t="s">
        <v>29</v>
      </c>
      <c r="M2184" s="34" t="s">
        <v>91</v>
      </c>
      <c r="N2184" s="34" t="s">
        <v>389</v>
      </c>
      <c r="O2184" s="38"/>
      <c r="P2184" s="34"/>
      <c r="Q2184" s="34"/>
      <c r="R2184" s="284"/>
      <c r="S2184" s="285"/>
      <c r="T2184" s="38"/>
      <c r="U2184" s="38"/>
      <c r="V2184" s="42"/>
      <c r="W2184" s="38"/>
      <c r="X2184" s="43"/>
      <c r="Y2184" s="271"/>
      <c r="Z2184" s="271"/>
      <c r="AA2184" s="271"/>
      <c r="AB2184" s="271"/>
    </row>
    <row r="2185" spans="1:28" ht="17">
      <c r="A2185" s="34">
        <f t="shared" si="50"/>
        <v>199</v>
      </c>
      <c r="B2185" s="279">
        <v>45981</v>
      </c>
      <c r="C2185" s="34" t="s">
        <v>6676</v>
      </c>
      <c r="D2185" s="303"/>
      <c r="E2185" s="34" t="s">
        <v>6623</v>
      </c>
      <c r="F2185" s="282" t="s">
        <v>6142</v>
      </c>
      <c r="G2185" s="282"/>
      <c r="H2185" s="282"/>
      <c r="I2185" s="245" t="s">
        <v>26</v>
      </c>
      <c r="J2185" s="245" t="s">
        <v>27</v>
      </c>
      <c r="K2185" s="245" t="s">
        <v>391</v>
      </c>
      <c r="L2185" s="34" t="s">
        <v>107</v>
      </c>
      <c r="M2185" s="34" t="s">
        <v>81</v>
      </c>
      <c r="N2185" s="34" t="s">
        <v>234</v>
      </c>
      <c r="O2185" s="38" t="s">
        <v>697</v>
      </c>
      <c r="P2185" s="34"/>
      <c r="Q2185" s="34"/>
      <c r="R2185" s="284" t="s">
        <v>4364</v>
      </c>
      <c r="S2185" s="285"/>
      <c r="T2185" s="38"/>
      <c r="U2185" s="38"/>
      <c r="V2185" s="42"/>
      <c r="W2185" s="38"/>
      <c r="X2185" s="43"/>
      <c r="Y2185" s="271"/>
      <c r="Z2185" s="271"/>
      <c r="AA2185" s="271"/>
      <c r="AB2185" s="271"/>
    </row>
    <row r="2186" spans="1:28" ht="17">
      <c r="A2186" s="34">
        <f t="shared" si="50"/>
        <v>200</v>
      </c>
      <c r="B2186" s="279">
        <v>45981</v>
      </c>
      <c r="C2186" s="34" t="s">
        <v>6677</v>
      </c>
      <c r="D2186" s="280"/>
      <c r="E2186" s="34"/>
      <c r="F2186" s="144"/>
      <c r="G2186" s="144"/>
      <c r="H2186" s="144"/>
      <c r="I2186" s="245" t="s">
        <v>48</v>
      </c>
      <c r="J2186" s="245"/>
      <c r="K2186" s="245" t="s">
        <v>388</v>
      </c>
      <c r="L2186" s="34" t="s">
        <v>49</v>
      </c>
      <c r="M2186" s="34" t="s">
        <v>5817</v>
      </c>
      <c r="N2186" s="34" t="s">
        <v>227</v>
      </c>
      <c r="O2186" s="38" t="s">
        <v>4264</v>
      </c>
      <c r="P2186" s="34"/>
      <c r="Q2186" s="34"/>
      <c r="R2186" s="284" t="s">
        <v>4344</v>
      </c>
      <c r="S2186" s="285"/>
      <c r="T2186" s="38" t="s">
        <v>4264</v>
      </c>
      <c r="U2186" s="38" t="s">
        <v>44</v>
      </c>
      <c r="V2186" s="42">
        <v>1490000</v>
      </c>
      <c r="W2186" s="38"/>
      <c r="X2186" s="43"/>
      <c r="Y2186" s="271"/>
      <c r="Z2186" s="271"/>
      <c r="AA2186" s="271"/>
      <c r="AB2186" s="271"/>
    </row>
    <row r="2187" spans="1:28" ht="19.5" customHeight="1">
      <c r="A2187" s="34">
        <f t="shared" si="50"/>
        <v>201</v>
      </c>
      <c r="B2187" s="279">
        <v>45981</v>
      </c>
      <c r="C2187" s="34" t="s">
        <v>6678</v>
      </c>
      <c r="D2187" s="280"/>
      <c r="E2187" s="34" t="s">
        <v>6679</v>
      </c>
      <c r="F2187" s="136" t="s">
        <v>6599</v>
      </c>
      <c r="G2187" s="136"/>
      <c r="H2187" s="136"/>
      <c r="I2187" s="245" t="s">
        <v>26</v>
      </c>
      <c r="J2187" s="245" t="s">
        <v>27</v>
      </c>
      <c r="K2187" s="245" t="s">
        <v>388</v>
      </c>
      <c r="L2187" s="34" t="s">
        <v>107</v>
      </c>
      <c r="M2187" s="34" t="s">
        <v>81</v>
      </c>
      <c r="N2187" s="34" t="s">
        <v>234</v>
      </c>
      <c r="O2187" s="38" t="s">
        <v>4264</v>
      </c>
      <c r="P2187" s="34"/>
      <c r="Q2187" s="34"/>
      <c r="R2187" s="284" t="s">
        <v>4364</v>
      </c>
      <c r="S2187" s="285"/>
      <c r="T2187" s="38"/>
      <c r="U2187" s="38"/>
      <c r="V2187" s="42"/>
      <c r="W2187" s="38"/>
      <c r="X2187" s="43"/>
      <c r="Y2187" s="271"/>
      <c r="Z2187" s="271"/>
      <c r="AA2187" s="271"/>
      <c r="AB2187" s="271"/>
    </row>
    <row r="2188" spans="1:28" ht="17">
      <c r="A2188" s="34">
        <f t="shared" si="50"/>
        <v>202</v>
      </c>
      <c r="B2188" s="279">
        <v>45981</v>
      </c>
      <c r="C2188" s="34" t="s">
        <v>6680</v>
      </c>
      <c r="D2188" s="280"/>
      <c r="E2188" s="34"/>
      <c r="F2188" s="144"/>
      <c r="G2188" s="144"/>
      <c r="H2188" s="144"/>
      <c r="I2188" s="245" t="s">
        <v>48</v>
      </c>
      <c r="J2188" s="245" t="s">
        <v>27</v>
      </c>
      <c r="K2188" s="245" t="s">
        <v>391</v>
      </c>
      <c r="L2188" s="34" t="s">
        <v>29</v>
      </c>
      <c r="M2188" s="34" t="s">
        <v>217</v>
      </c>
      <c r="N2188" s="34" t="s">
        <v>160</v>
      </c>
      <c r="O2188" s="38" t="s">
        <v>4264</v>
      </c>
      <c r="P2188" s="34"/>
      <c r="Q2188" s="34"/>
      <c r="R2188" s="284" t="s">
        <v>4364</v>
      </c>
      <c r="S2188" s="285"/>
      <c r="T2188" s="38"/>
      <c r="U2188" s="38"/>
      <c r="V2188" s="42"/>
      <c r="W2188" s="38"/>
      <c r="X2188" s="43"/>
      <c r="Y2188" s="271"/>
      <c r="Z2188" s="271"/>
      <c r="AA2188" s="271"/>
      <c r="AB2188" s="271"/>
    </row>
    <row r="2189" spans="1:28" ht="17">
      <c r="A2189" s="34">
        <f t="shared" si="50"/>
        <v>203</v>
      </c>
      <c r="B2189" s="279">
        <v>45981</v>
      </c>
      <c r="C2189" s="34" t="s">
        <v>6681</v>
      </c>
      <c r="D2189" s="280"/>
      <c r="E2189" s="34"/>
      <c r="F2189" s="144"/>
      <c r="G2189" s="144"/>
      <c r="H2189" s="144"/>
      <c r="I2189" s="245" t="s">
        <v>48</v>
      </c>
      <c r="J2189" s="245" t="s">
        <v>27</v>
      </c>
      <c r="K2189" s="245" t="s">
        <v>388</v>
      </c>
      <c r="L2189" s="34" t="s">
        <v>29</v>
      </c>
      <c r="M2189" s="34" t="s">
        <v>203</v>
      </c>
      <c r="N2189" s="34" t="s">
        <v>234</v>
      </c>
      <c r="O2189" s="38" t="s">
        <v>32</v>
      </c>
      <c r="P2189" s="34"/>
      <c r="Q2189" s="34"/>
      <c r="R2189" s="284" t="s">
        <v>4364</v>
      </c>
      <c r="S2189" s="285"/>
      <c r="T2189" s="38"/>
      <c r="U2189" s="38"/>
      <c r="V2189" s="286"/>
      <c r="W2189" s="38"/>
      <c r="X2189" s="43"/>
      <c r="Y2189" s="271"/>
      <c r="Z2189" s="271"/>
      <c r="AA2189" s="271"/>
      <c r="AB2189" s="271"/>
    </row>
    <row r="2190" spans="1:28" ht="34">
      <c r="A2190" s="34"/>
      <c r="B2190" s="279">
        <v>45982</v>
      </c>
      <c r="C2190" s="34" t="s">
        <v>6682</v>
      </c>
      <c r="D2190" s="280"/>
      <c r="E2190" s="34"/>
      <c r="F2190" s="144"/>
      <c r="G2190" s="144"/>
      <c r="H2190" s="144"/>
      <c r="I2190" s="245"/>
      <c r="J2190" s="245"/>
      <c r="K2190" s="245"/>
      <c r="L2190" s="34" t="s">
        <v>439</v>
      </c>
      <c r="M2190" s="34" t="s">
        <v>303</v>
      </c>
      <c r="N2190" s="34"/>
      <c r="O2190" s="38" t="s">
        <v>32</v>
      </c>
      <c r="P2190" s="34" t="s">
        <v>284</v>
      </c>
      <c r="Q2190" s="44">
        <v>45982</v>
      </c>
      <c r="R2190" s="284" t="s">
        <v>4344</v>
      </c>
      <c r="S2190" s="285" t="s">
        <v>6683</v>
      </c>
      <c r="T2190" s="38" t="s">
        <v>32</v>
      </c>
      <c r="U2190" s="38" t="s">
        <v>44</v>
      </c>
      <c r="V2190" s="286">
        <v>28100000</v>
      </c>
      <c r="W2190" s="38" t="s">
        <v>70</v>
      </c>
      <c r="X2190" s="43"/>
      <c r="Y2190" s="271"/>
      <c r="Z2190" s="271"/>
      <c r="AA2190" s="271"/>
      <c r="AB2190" s="271"/>
    </row>
    <row r="2191" spans="1:28" ht="16">
      <c r="A2191" s="34"/>
      <c r="B2191" s="279">
        <v>45981</v>
      </c>
      <c r="C2191" s="34" t="s">
        <v>64</v>
      </c>
      <c r="D2191" s="280"/>
      <c r="E2191" s="34" t="s">
        <v>6661</v>
      </c>
      <c r="F2191" s="144"/>
      <c r="G2191" s="144"/>
      <c r="H2191" s="144"/>
      <c r="I2191" s="245" t="s">
        <v>26</v>
      </c>
      <c r="J2191" s="245" t="s">
        <v>27</v>
      </c>
      <c r="K2191" s="245" t="s">
        <v>391</v>
      </c>
      <c r="L2191" s="34" t="s">
        <v>374</v>
      </c>
      <c r="M2191" s="34" t="s">
        <v>203</v>
      </c>
      <c r="N2191" s="34" t="s">
        <v>227</v>
      </c>
      <c r="O2191" s="38"/>
      <c r="P2191" s="34"/>
      <c r="Q2191" s="34"/>
      <c r="R2191" s="284"/>
      <c r="S2191" s="285"/>
      <c r="T2191" s="38"/>
      <c r="U2191" s="38"/>
      <c r="V2191" s="42"/>
      <c r="W2191" s="38"/>
      <c r="X2191" s="43"/>
      <c r="Y2191" s="271"/>
      <c r="Z2191" s="271"/>
      <c r="AA2191" s="271"/>
      <c r="AB2191" s="271"/>
    </row>
    <row r="2192" spans="1:28" ht="16">
      <c r="A2192" s="34">
        <f>A2189+1</f>
        <v>204</v>
      </c>
      <c r="B2192" s="279">
        <v>45981</v>
      </c>
      <c r="C2192" s="34" t="s">
        <v>6684</v>
      </c>
      <c r="D2192" s="280"/>
      <c r="E2192" s="34" t="s">
        <v>6685</v>
      </c>
      <c r="F2192" s="144" t="s">
        <v>6512</v>
      </c>
      <c r="G2192" s="144"/>
      <c r="H2192" s="144"/>
      <c r="I2192" s="245" t="s">
        <v>26</v>
      </c>
      <c r="J2192" s="245" t="s">
        <v>27</v>
      </c>
      <c r="K2192" s="245" t="s">
        <v>388</v>
      </c>
      <c r="L2192" s="34" t="s">
        <v>29</v>
      </c>
      <c r="M2192" s="34" t="s">
        <v>203</v>
      </c>
      <c r="N2192" s="34" t="s">
        <v>389</v>
      </c>
      <c r="O2192" s="38"/>
      <c r="P2192" s="34"/>
      <c r="Q2192" s="34"/>
      <c r="R2192" s="284"/>
      <c r="S2192" s="285"/>
      <c r="T2192" s="38"/>
      <c r="U2192" s="38"/>
      <c r="V2192" s="42"/>
      <c r="W2192" s="38"/>
      <c r="X2192" s="43"/>
      <c r="Y2192" s="271"/>
      <c r="Z2192" s="271"/>
      <c r="AA2192" s="271"/>
      <c r="AB2192" s="271"/>
    </row>
    <row r="2193" spans="1:28" ht="16">
      <c r="A2193" s="34">
        <f t="shared" ref="A2193:A2256" si="53">A2192+1</f>
        <v>205</v>
      </c>
      <c r="B2193" s="279">
        <v>45981</v>
      </c>
      <c r="C2193" s="34" t="s">
        <v>6686</v>
      </c>
      <c r="D2193" s="280"/>
      <c r="E2193" s="34" t="s">
        <v>6687</v>
      </c>
      <c r="F2193" s="144" t="s">
        <v>6512</v>
      </c>
      <c r="G2193" s="144"/>
      <c r="H2193" s="144"/>
      <c r="I2193" s="245" t="s">
        <v>26</v>
      </c>
      <c r="J2193" s="245" t="s">
        <v>27</v>
      </c>
      <c r="K2193" s="245" t="s">
        <v>388</v>
      </c>
      <c r="L2193" s="34" t="s">
        <v>29</v>
      </c>
      <c r="M2193" s="34" t="s">
        <v>203</v>
      </c>
      <c r="N2193" s="34" t="s">
        <v>389</v>
      </c>
      <c r="O2193" s="38"/>
      <c r="P2193" s="34"/>
      <c r="Q2193" s="34"/>
      <c r="R2193" s="284"/>
      <c r="S2193" s="285"/>
      <c r="T2193" s="38"/>
      <c r="U2193" s="38"/>
      <c r="V2193" s="42"/>
      <c r="W2193" s="38"/>
      <c r="X2193" s="43"/>
      <c r="Y2193" s="271"/>
      <c r="Z2193" s="271"/>
      <c r="AA2193" s="271"/>
      <c r="AB2193" s="271"/>
    </row>
    <row r="2194" spans="1:28" ht="21" customHeight="1">
      <c r="A2194" s="34">
        <f t="shared" si="53"/>
        <v>206</v>
      </c>
      <c r="B2194" s="279">
        <v>45981</v>
      </c>
      <c r="C2194" s="34" t="s">
        <v>6688</v>
      </c>
      <c r="D2194" s="303"/>
      <c r="E2194" s="34" t="s">
        <v>6659</v>
      </c>
      <c r="F2194" s="134" t="s">
        <v>6517</v>
      </c>
      <c r="G2194" s="134"/>
      <c r="H2194" s="134"/>
      <c r="I2194" s="245" t="s">
        <v>26</v>
      </c>
      <c r="J2194" s="245" t="s">
        <v>27</v>
      </c>
      <c r="K2194" s="245" t="s">
        <v>388</v>
      </c>
      <c r="L2194" s="34" t="s">
        <v>29</v>
      </c>
      <c r="M2194" s="34" t="s">
        <v>212</v>
      </c>
      <c r="N2194" s="34" t="s">
        <v>389</v>
      </c>
      <c r="O2194" s="38"/>
      <c r="P2194" s="34"/>
      <c r="Q2194" s="34"/>
      <c r="R2194" s="284"/>
      <c r="S2194" s="285"/>
      <c r="T2194" s="38"/>
      <c r="U2194" s="38"/>
      <c r="V2194" s="42"/>
      <c r="W2194" s="38"/>
      <c r="X2194" s="43"/>
      <c r="Y2194" s="271"/>
      <c r="Z2194" s="271"/>
      <c r="AA2194" s="271"/>
      <c r="AB2194" s="271"/>
    </row>
    <row r="2195" spans="1:28" ht="16">
      <c r="A2195" s="34">
        <f t="shared" si="53"/>
        <v>207</v>
      </c>
      <c r="B2195" s="279">
        <v>45981</v>
      </c>
      <c r="C2195" s="34" t="s">
        <v>6689</v>
      </c>
      <c r="D2195" s="280"/>
      <c r="E2195" s="34" t="s">
        <v>6659</v>
      </c>
      <c r="F2195" s="134" t="s">
        <v>6517</v>
      </c>
      <c r="G2195" s="134"/>
      <c r="H2195" s="134"/>
      <c r="I2195" s="245" t="s">
        <v>26</v>
      </c>
      <c r="J2195" s="245" t="s">
        <v>27</v>
      </c>
      <c r="K2195" s="245" t="s">
        <v>388</v>
      </c>
      <c r="L2195" s="34" t="s">
        <v>29</v>
      </c>
      <c r="M2195" s="34" t="s">
        <v>91</v>
      </c>
      <c r="N2195" s="34" t="s">
        <v>389</v>
      </c>
      <c r="O2195" s="38"/>
      <c r="P2195" s="34"/>
      <c r="Q2195" s="34"/>
      <c r="R2195" s="284"/>
      <c r="S2195" s="285"/>
      <c r="T2195" s="38"/>
      <c r="U2195" s="38"/>
      <c r="V2195" s="42"/>
      <c r="W2195" s="38"/>
      <c r="X2195" s="43"/>
      <c r="Y2195" s="271"/>
      <c r="Z2195" s="271"/>
      <c r="AA2195" s="271"/>
      <c r="AB2195" s="271"/>
    </row>
    <row r="2196" spans="1:28" ht="17">
      <c r="A2196" s="131">
        <f t="shared" si="53"/>
        <v>208</v>
      </c>
      <c r="B2196" s="316">
        <v>45982</v>
      </c>
      <c r="C2196" s="131" t="s">
        <v>264</v>
      </c>
      <c r="D2196" s="321"/>
      <c r="E2196" s="131" t="s">
        <v>6690</v>
      </c>
      <c r="F2196" s="320" t="s">
        <v>6599</v>
      </c>
      <c r="G2196" s="320"/>
      <c r="H2196" s="320"/>
      <c r="I2196" s="376" t="s">
        <v>26</v>
      </c>
      <c r="J2196" s="376" t="s">
        <v>27</v>
      </c>
      <c r="K2196" s="376" t="s">
        <v>391</v>
      </c>
      <c r="L2196" s="131" t="s">
        <v>107</v>
      </c>
      <c r="M2196" s="131" t="s">
        <v>361</v>
      </c>
      <c r="N2196" s="131" t="s">
        <v>227</v>
      </c>
      <c r="O2196" s="133" t="s">
        <v>697</v>
      </c>
      <c r="P2196" s="131"/>
      <c r="Q2196" s="131"/>
      <c r="R2196" s="328" t="s">
        <v>110</v>
      </c>
      <c r="S2196" s="302"/>
      <c r="T2196" s="133"/>
      <c r="U2196" s="133"/>
      <c r="V2196" s="323"/>
      <c r="W2196" s="133"/>
      <c r="X2196" s="319"/>
      <c r="Y2196" s="320"/>
      <c r="Z2196" s="320"/>
      <c r="AA2196" s="320"/>
      <c r="AB2196" s="320"/>
    </row>
    <row r="2197" spans="1:28" ht="17">
      <c r="A2197" s="34">
        <f t="shared" si="53"/>
        <v>209</v>
      </c>
      <c r="B2197" s="279">
        <v>45982</v>
      </c>
      <c r="C2197" s="34" t="s">
        <v>6691</v>
      </c>
      <c r="D2197" s="280"/>
      <c r="E2197" s="34" t="s">
        <v>6692</v>
      </c>
      <c r="F2197" s="144" t="s">
        <v>6664</v>
      </c>
      <c r="G2197" s="144"/>
      <c r="H2197" s="144"/>
      <c r="I2197" s="245" t="s">
        <v>26</v>
      </c>
      <c r="J2197" s="245" t="s">
        <v>27</v>
      </c>
      <c r="K2197" s="245" t="s">
        <v>391</v>
      </c>
      <c r="L2197" s="34" t="s">
        <v>29</v>
      </c>
      <c r="M2197" s="34" t="s">
        <v>91</v>
      </c>
      <c r="N2197" s="34" t="s">
        <v>234</v>
      </c>
      <c r="O2197" s="38" t="s">
        <v>4264</v>
      </c>
      <c r="P2197" s="34"/>
      <c r="Q2197" s="34"/>
      <c r="R2197" s="284" t="s">
        <v>4508</v>
      </c>
      <c r="S2197" s="285"/>
      <c r="T2197" s="38"/>
      <c r="U2197" s="38"/>
      <c r="V2197" s="42"/>
      <c r="W2197" s="38"/>
      <c r="X2197" s="43"/>
      <c r="Y2197" s="271"/>
      <c r="Z2197" s="271"/>
      <c r="AA2197" s="271"/>
      <c r="AB2197" s="271"/>
    </row>
    <row r="2198" spans="1:28" ht="34">
      <c r="A2198" s="34">
        <f t="shared" si="53"/>
        <v>210</v>
      </c>
      <c r="B2198" s="279">
        <v>45982</v>
      </c>
      <c r="C2198" s="34" t="s">
        <v>6693</v>
      </c>
      <c r="D2198" s="280"/>
      <c r="E2198" s="34"/>
      <c r="F2198" s="144"/>
      <c r="G2198" s="144"/>
      <c r="H2198" s="144"/>
      <c r="I2198" s="245" t="s">
        <v>26</v>
      </c>
      <c r="J2198" s="245" t="s">
        <v>27</v>
      </c>
      <c r="K2198" s="245" t="s">
        <v>388</v>
      </c>
      <c r="L2198" s="34" t="s">
        <v>107</v>
      </c>
      <c r="M2198" s="34" t="s">
        <v>5817</v>
      </c>
      <c r="N2198" s="34" t="s">
        <v>234</v>
      </c>
      <c r="O2198" s="38" t="s">
        <v>32</v>
      </c>
      <c r="P2198" s="34"/>
      <c r="Q2198" s="44"/>
      <c r="R2198" s="284" t="s">
        <v>4424</v>
      </c>
      <c r="S2198" s="285" t="s">
        <v>6694</v>
      </c>
      <c r="T2198" s="38"/>
      <c r="U2198" s="38"/>
      <c r="V2198" s="286"/>
      <c r="W2198" s="38"/>
      <c r="X2198" s="38"/>
      <c r="Y2198" s="271"/>
      <c r="Z2198" s="271"/>
      <c r="AA2198" s="271"/>
      <c r="AB2198" s="271"/>
    </row>
    <row r="2199" spans="1:28" ht="17">
      <c r="A2199" s="34">
        <f t="shared" si="53"/>
        <v>211</v>
      </c>
      <c r="B2199" s="279">
        <v>45982</v>
      </c>
      <c r="C2199" s="34" t="s">
        <v>6695</v>
      </c>
      <c r="D2199" s="280"/>
      <c r="E2199" s="34"/>
      <c r="F2199" s="144"/>
      <c r="G2199" s="144"/>
      <c r="H2199" s="144"/>
      <c r="I2199" s="245" t="s">
        <v>48</v>
      </c>
      <c r="J2199" s="245" t="s">
        <v>27</v>
      </c>
      <c r="K2199" s="245" t="s">
        <v>388</v>
      </c>
      <c r="L2199" s="34" t="s">
        <v>29</v>
      </c>
      <c r="M2199" s="34" t="s">
        <v>361</v>
      </c>
      <c r="N2199" s="34" t="s">
        <v>227</v>
      </c>
      <c r="O2199" s="38" t="s">
        <v>697</v>
      </c>
      <c r="P2199" s="34" t="s">
        <v>50</v>
      </c>
      <c r="Q2199" s="44">
        <v>45952</v>
      </c>
      <c r="R2199" s="284" t="s">
        <v>4344</v>
      </c>
      <c r="S2199" s="285"/>
      <c r="T2199" s="38" t="s">
        <v>697</v>
      </c>
      <c r="U2199" s="38" t="s">
        <v>44</v>
      </c>
      <c r="V2199" s="42">
        <v>3790000</v>
      </c>
      <c r="W2199" s="38"/>
      <c r="X2199" s="43"/>
      <c r="Y2199" s="271"/>
      <c r="Z2199" s="271"/>
      <c r="AA2199" s="271"/>
      <c r="AB2199" s="271"/>
    </row>
    <row r="2200" spans="1:28" ht="16.5" customHeight="1">
      <c r="A2200" s="34">
        <f t="shared" si="53"/>
        <v>212</v>
      </c>
      <c r="B2200" s="279">
        <v>45982</v>
      </c>
      <c r="C2200" s="34" t="s">
        <v>6696</v>
      </c>
      <c r="D2200" s="336"/>
      <c r="E2200" s="34"/>
      <c r="F2200" s="144"/>
      <c r="G2200" s="144"/>
      <c r="H2200" s="144"/>
      <c r="I2200" s="245" t="s">
        <v>48</v>
      </c>
      <c r="J2200" s="245" t="s">
        <v>27</v>
      </c>
      <c r="K2200" s="245" t="s">
        <v>388</v>
      </c>
      <c r="L2200" s="34" t="s">
        <v>29</v>
      </c>
      <c r="M2200" s="34" t="s">
        <v>81</v>
      </c>
      <c r="N2200" s="34" t="s">
        <v>234</v>
      </c>
      <c r="O2200" s="38" t="s">
        <v>4422</v>
      </c>
      <c r="P2200" s="34"/>
      <c r="Q2200" s="34"/>
      <c r="R2200" s="284"/>
      <c r="S2200" s="285"/>
      <c r="T2200" s="38"/>
      <c r="U2200" s="38"/>
      <c r="V2200" s="42"/>
      <c r="W2200" s="38"/>
      <c r="X2200" s="43"/>
      <c r="Y2200" s="271"/>
      <c r="Z2200" s="271"/>
      <c r="AA2200" s="271"/>
      <c r="AB2200" s="271"/>
    </row>
    <row r="2201" spans="1:28" ht="17">
      <c r="A2201" s="34">
        <f t="shared" si="53"/>
        <v>213</v>
      </c>
      <c r="B2201" s="279">
        <v>45982</v>
      </c>
      <c r="C2201" s="34" t="s">
        <v>1777</v>
      </c>
      <c r="D2201" s="280"/>
      <c r="E2201" s="34" t="s">
        <v>6697</v>
      </c>
      <c r="F2201" s="282" t="s">
        <v>6506</v>
      </c>
      <c r="G2201" s="282"/>
      <c r="H2201" s="282"/>
      <c r="I2201" s="245" t="s">
        <v>26</v>
      </c>
      <c r="J2201" s="245" t="s">
        <v>38</v>
      </c>
      <c r="K2201" s="245" t="s">
        <v>388</v>
      </c>
      <c r="L2201" s="34" t="s">
        <v>107</v>
      </c>
      <c r="M2201" s="34" t="s">
        <v>161</v>
      </c>
      <c r="N2201" s="34" t="s">
        <v>227</v>
      </c>
      <c r="O2201" s="38" t="s">
        <v>697</v>
      </c>
      <c r="P2201" s="34"/>
      <c r="Q2201" s="34"/>
      <c r="R2201" s="284" t="s">
        <v>4364</v>
      </c>
      <c r="S2201" s="285"/>
      <c r="T2201" s="38"/>
      <c r="U2201" s="38"/>
      <c r="V2201" s="42"/>
      <c r="W2201" s="38"/>
      <c r="X2201" s="43"/>
      <c r="Y2201" s="271"/>
      <c r="Z2201" s="271"/>
      <c r="AA2201" s="271"/>
      <c r="AB2201" s="271"/>
    </row>
    <row r="2202" spans="1:28" ht="17">
      <c r="A2202" s="34">
        <f t="shared" si="53"/>
        <v>214</v>
      </c>
      <c r="B2202" s="279">
        <v>45982</v>
      </c>
      <c r="C2202" s="34" t="s">
        <v>6698</v>
      </c>
      <c r="D2202" s="280"/>
      <c r="E2202" s="34"/>
      <c r="F2202" s="144"/>
      <c r="G2202" s="144"/>
      <c r="H2202" s="144"/>
      <c r="I2202" s="245" t="s">
        <v>48</v>
      </c>
      <c r="J2202" s="245" t="s">
        <v>38</v>
      </c>
      <c r="K2202" s="245" t="s">
        <v>390</v>
      </c>
      <c r="L2202" s="34" t="s">
        <v>96</v>
      </c>
      <c r="M2202" s="34" t="s">
        <v>161</v>
      </c>
      <c r="N2202" s="34" t="s">
        <v>234</v>
      </c>
      <c r="O2202" s="38" t="s">
        <v>4264</v>
      </c>
      <c r="P2202" s="34"/>
      <c r="Q2202" s="34"/>
      <c r="R2202" s="284" t="s">
        <v>4508</v>
      </c>
      <c r="S2202" s="285"/>
      <c r="T2202" s="38"/>
      <c r="U2202" s="38"/>
      <c r="V2202" s="42"/>
      <c r="W2202" s="38"/>
      <c r="X2202" s="43"/>
      <c r="Y2202" s="271"/>
      <c r="Z2202" s="271"/>
      <c r="AA2202" s="271"/>
      <c r="AB2202" s="271"/>
    </row>
    <row r="2203" spans="1:28" ht="17">
      <c r="A2203" s="34">
        <f t="shared" si="53"/>
        <v>215</v>
      </c>
      <c r="B2203" s="279">
        <v>45982</v>
      </c>
      <c r="C2203" s="34" t="s">
        <v>6699</v>
      </c>
      <c r="D2203" s="280"/>
      <c r="E2203" s="34" t="s">
        <v>6697</v>
      </c>
      <c r="F2203" s="282" t="s">
        <v>6506</v>
      </c>
      <c r="G2203" s="282"/>
      <c r="H2203" s="282"/>
      <c r="I2203" s="245" t="s">
        <v>26</v>
      </c>
      <c r="J2203" s="245" t="s">
        <v>38</v>
      </c>
      <c r="K2203" s="245" t="s">
        <v>388</v>
      </c>
      <c r="L2203" s="34" t="s">
        <v>107</v>
      </c>
      <c r="M2203" s="34" t="s">
        <v>4324</v>
      </c>
      <c r="N2203" s="34" t="s">
        <v>227</v>
      </c>
      <c r="O2203" s="38" t="s">
        <v>32</v>
      </c>
      <c r="P2203" s="34" t="s">
        <v>43</v>
      </c>
      <c r="Q2203" s="279">
        <v>46040</v>
      </c>
      <c r="R2203" s="284" t="s">
        <v>4344</v>
      </c>
      <c r="S2203" s="285" t="s">
        <v>6700</v>
      </c>
      <c r="T2203" s="38" t="s">
        <v>32</v>
      </c>
      <c r="U2203" s="38" t="s">
        <v>44</v>
      </c>
      <c r="V2203" s="286">
        <v>8000000</v>
      </c>
      <c r="W2203" s="38" t="s">
        <v>70</v>
      </c>
      <c r="X2203" s="43"/>
      <c r="Y2203" s="271"/>
      <c r="Z2203" s="271"/>
      <c r="AA2203" s="271"/>
      <c r="AB2203" s="271"/>
    </row>
    <row r="2204" spans="1:28" ht="17">
      <c r="A2204" s="34">
        <f t="shared" si="53"/>
        <v>216</v>
      </c>
      <c r="B2204" s="279">
        <v>45982</v>
      </c>
      <c r="C2204" s="34" t="s">
        <v>3096</v>
      </c>
      <c r="D2204" s="280"/>
      <c r="E2204" s="34" t="s">
        <v>5737</v>
      </c>
      <c r="F2204" s="144" t="s">
        <v>6701</v>
      </c>
      <c r="G2204" s="144"/>
      <c r="H2204" s="144"/>
      <c r="I2204" s="245" t="s">
        <v>26</v>
      </c>
      <c r="J2204" s="245" t="s">
        <v>27</v>
      </c>
      <c r="K2204" s="245" t="s">
        <v>390</v>
      </c>
      <c r="L2204" s="34" t="s">
        <v>29</v>
      </c>
      <c r="M2204" s="34" t="s">
        <v>203</v>
      </c>
      <c r="N2204" s="34" t="s">
        <v>227</v>
      </c>
      <c r="O2204" s="38" t="s">
        <v>4264</v>
      </c>
      <c r="P2204" s="34"/>
      <c r="Q2204" s="34"/>
      <c r="R2204" s="284" t="s">
        <v>4364</v>
      </c>
      <c r="S2204" s="285"/>
      <c r="T2204" s="38"/>
      <c r="U2204" s="38"/>
      <c r="V2204" s="42"/>
      <c r="W2204" s="38"/>
      <c r="X2204" s="43"/>
      <c r="Y2204" s="271"/>
      <c r="Z2204" s="271"/>
      <c r="AA2204" s="271"/>
      <c r="AB2204" s="271"/>
    </row>
    <row r="2205" spans="1:28" ht="17.25" customHeight="1">
      <c r="A2205" s="34">
        <f t="shared" si="53"/>
        <v>217</v>
      </c>
      <c r="B2205" s="279">
        <v>45982</v>
      </c>
      <c r="C2205" s="34" t="s">
        <v>6702</v>
      </c>
      <c r="D2205" s="280"/>
      <c r="E2205" s="34"/>
      <c r="F2205" s="144"/>
      <c r="G2205" s="144"/>
      <c r="H2205" s="144"/>
      <c r="I2205" s="245" t="s">
        <v>48</v>
      </c>
      <c r="J2205" s="245" t="s">
        <v>27</v>
      </c>
      <c r="K2205" s="245" t="s">
        <v>390</v>
      </c>
      <c r="L2205" s="34" t="s">
        <v>49</v>
      </c>
      <c r="M2205" s="34" t="s">
        <v>91</v>
      </c>
      <c r="N2205" s="34" t="s">
        <v>227</v>
      </c>
      <c r="O2205" s="38" t="s">
        <v>32</v>
      </c>
      <c r="P2205" s="34" t="s">
        <v>92</v>
      </c>
      <c r="Q2205" s="55">
        <v>45992</v>
      </c>
      <c r="R2205" s="284" t="s">
        <v>4344</v>
      </c>
      <c r="S2205" s="285" t="s">
        <v>6703</v>
      </c>
      <c r="T2205" s="38" t="s">
        <v>32</v>
      </c>
      <c r="U2205" s="38" t="s">
        <v>44</v>
      </c>
      <c r="V2205" s="286">
        <v>11000000</v>
      </c>
      <c r="W2205" s="38" t="s">
        <v>27</v>
      </c>
      <c r="X2205" s="43"/>
      <c r="Y2205" s="271"/>
      <c r="Z2205" s="271"/>
      <c r="AA2205" s="271"/>
      <c r="AB2205" s="271"/>
    </row>
    <row r="2206" spans="1:28" ht="17">
      <c r="A2206" s="34">
        <f t="shared" si="53"/>
        <v>218</v>
      </c>
      <c r="B2206" s="279">
        <v>45982</v>
      </c>
      <c r="C2206" s="34" t="s">
        <v>5377</v>
      </c>
      <c r="D2206" s="280"/>
      <c r="E2206" s="34" t="s">
        <v>6704</v>
      </c>
      <c r="F2206" s="144" t="s">
        <v>6664</v>
      </c>
      <c r="G2206" s="144"/>
      <c r="H2206" s="144"/>
      <c r="I2206" s="245" t="s">
        <v>26</v>
      </c>
      <c r="J2206" s="245" t="s">
        <v>27</v>
      </c>
      <c r="K2206" s="245" t="s">
        <v>391</v>
      </c>
      <c r="L2206" s="34" t="s">
        <v>29</v>
      </c>
      <c r="M2206" s="34" t="s">
        <v>91</v>
      </c>
      <c r="N2206" s="34" t="s">
        <v>234</v>
      </c>
      <c r="O2206" s="38" t="s">
        <v>32</v>
      </c>
      <c r="P2206" s="34"/>
      <c r="Q2206" s="34"/>
      <c r="R2206" s="284" t="s">
        <v>4364</v>
      </c>
      <c r="S2206" s="285"/>
      <c r="T2206" s="38"/>
      <c r="U2206" s="38"/>
      <c r="V2206" s="286"/>
      <c r="W2206" s="38"/>
      <c r="X2206" s="43"/>
      <c r="Y2206" s="271"/>
      <c r="Z2206" s="271"/>
      <c r="AA2206" s="271"/>
      <c r="AB2206" s="271"/>
    </row>
    <row r="2207" spans="1:28" ht="17">
      <c r="A2207" s="34">
        <f t="shared" si="53"/>
        <v>219</v>
      </c>
      <c r="B2207" s="279">
        <v>45982</v>
      </c>
      <c r="C2207" s="34" t="s">
        <v>6705</v>
      </c>
      <c r="D2207" s="280"/>
      <c r="E2207" s="34"/>
      <c r="F2207" s="144"/>
      <c r="G2207" s="144"/>
      <c r="H2207" s="144"/>
      <c r="I2207" s="245"/>
      <c r="J2207" s="245"/>
      <c r="K2207" s="245"/>
      <c r="L2207" s="34" t="s">
        <v>62</v>
      </c>
      <c r="M2207" s="34" t="s">
        <v>161</v>
      </c>
      <c r="N2207" s="34"/>
      <c r="O2207" s="38" t="s">
        <v>697</v>
      </c>
      <c r="P2207" s="34"/>
      <c r="Q2207" s="55"/>
      <c r="R2207" s="284" t="s">
        <v>4364</v>
      </c>
      <c r="S2207" s="285"/>
      <c r="T2207" s="38"/>
      <c r="U2207" s="38"/>
      <c r="V2207" s="42"/>
      <c r="W2207" s="38"/>
      <c r="X2207" s="43"/>
      <c r="Y2207" s="271"/>
      <c r="Z2207" s="271"/>
      <c r="AA2207" s="271"/>
      <c r="AB2207" s="271"/>
    </row>
    <row r="2208" spans="1:28" ht="17">
      <c r="A2208" s="34">
        <f t="shared" si="53"/>
        <v>220</v>
      </c>
      <c r="B2208" s="279">
        <v>45982</v>
      </c>
      <c r="C2208" s="34" t="s">
        <v>6706</v>
      </c>
      <c r="D2208" s="280"/>
      <c r="E2208" s="34"/>
      <c r="F2208" s="144"/>
      <c r="G2208" s="144"/>
      <c r="H2208" s="144"/>
      <c r="I2208" s="245"/>
      <c r="J2208" s="245"/>
      <c r="K2208" s="245"/>
      <c r="L2208" s="34" t="s">
        <v>62</v>
      </c>
      <c r="M2208" s="34" t="s">
        <v>5817</v>
      </c>
      <c r="N2208" s="34"/>
      <c r="O2208" s="38" t="s">
        <v>697</v>
      </c>
      <c r="P2208" s="34"/>
      <c r="Q2208" s="34"/>
      <c r="R2208" s="284" t="s">
        <v>4344</v>
      </c>
      <c r="S2208" s="285"/>
      <c r="T2208" s="38"/>
      <c r="U2208" s="38"/>
      <c r="V2208" s="42"/>
      <c r="W2208" s="38"/>
      <c r="X2208" s="43"/>
      <c r="Y2208" s="271"/>
      <c r="Z2208" s="271"/>
      <c r="AA2208" s="271"/>
      <c r="AB2208" s="271"/>
    </row>
    <row r="2209" spans="1:28" ht="34">
      <c r="A2209" s="34">
        <f t="shared" si="53"/>
        <v>221</v>
      </c>
      <c r="B2209" s="279">
        <v>45982</v>
      </c>
      <c r="C2209" s="34" t="s">
        <v>3127</v>
      </c>
      <c r="D2209" s="280"/>
      <c r="E2209" s="34"/>
      <c r="F2209" s="144"/>
      <c r="G2209" s="144"/>
      <c r="H2209" s="144"/>
      <c r="I2209" s="245"/>
      <c r="J2209" s="245"/>
      <c r="K2209" s="245"/>
      <c r="L2209" s="34" t="s">
        <v>62</v>
      </c>
      <c r="M2209" s="34" t="s">
        <v>5817</v>
      </c>
      <c r="N2209" s="34"/>
      <c r="O2209" s="38" t="s">
        <v>32</v>
      </c>
      <c r="P2209" s="34"/>
      <c r="Q2209" s="34"/>
      <c r="R2209" s="284" t="s">
        <v>4424</v>
      </c>
      <c r="S2209" s="285" t="s">
        <v>6707</v>
      </c>
      <c r="T2209" s="38"/>
      <c r="U2209" s="38"/>
      <c r="V2209" s="286"/>
      <c r="W2209" s="38"/>
      <c r="X2209" s="43"/>
      <c r="Y2209" s="271"/>
      <c r="Z2209" s="271"/>
      <c r="AA2209" s="271"/>
      <c r="AB2209" s="271"/>
    </row>
    <row r="2210" spans="1:28" ht="17">
      <c r="A2210" s="34">
        <f t="shared" si="53"/>
        <v>222</v>
      </c>
      <c r="B2210" s="279">
        <v>45982</v>
      </c>
      <c r="C2210" s="34" t="s">
        <v>6708</v>
      </c>
      <c r="D2210" s="280"/>
      <c r="E2210" s="34"/>
      <c r="F2210" s="144"/>
      <c r="G2210" s="144"/>
      <c r="H2210" s="144"/>
      <c r="I2210" s="245"/>
      <c r="J2210" s="245"/>
      <c r="K2210" s="245"/>
      <c r="L2210" s="34" t="s">
        <v>62</v>
      </c>
      <c r="M2210" s="34" t="s">
        <v>5817</v>
      </c>
      <c r="N2210" s="34"/>
      <c r="O2210" s="38" t="s">
        <v>4264</v>
      </c>
      <c r="P2210" s="34"/>
      <c r="Q2210" s="34"/>
      <c r="R2210" s="284" t="s">
        <v>4364</v>
      </c>
      <c r="S2210" s="285"/>
      <c r="T2210" s="38"/>
      <c r="U2210" s="38"/>
      <c r="V2210" s="42"/>
      <c r="W2210" s="38"/>
      <c r="X2210" s="43"/>
      <c r="Y2210" s="271"/>
      <c r="Z2210" s="271"/>
      <c r="AA2210" s="271"/>
      <c r="AB2210" s="271"/>
    </row>
    <row r="2211" spans="1:28" ht="17">
      <c r="A2211" s="34">
        <f t="shared" si="53"/>
        <v>223</v>
      </c>
      <c r="B2211" s="279">
        <v>45982</v>
      </c>
      <c r="C2211" s="34" t="s">
        <v>6709</v>
      </c>
      <c r="D2211" s="280"/>
      <c r="E2211" s="34"/>
      <c r="F2211" s="144"/>
      <c r="G2211" s="144"/>
      <c r="H2211" s="144"/>
      <c r="I2211" s="245"/>
      <c r="J2211" s="245"/>
      <c r="K2211" s="245"/>
      <c r="L2211" s="34" t="s">
        <v>62</v>
      </c>
      <c r="M2211" s="34" t="s">
        <v>5817</v>
      </c>
      <c r="N2211" s="34"/>
      <c r="O2211" s="38" t="s">
        <v>697</v>
      </c>
      <c r="P2211" s="34"/>
      <c r="Q2211" s="34"/>
      <c r="R2211" s="284" t="s">
        <v>4344</v>
      </c>
      <c r="S2211" s="285"/>
      <c r="T2211" s="38"/>
      <c r="U2211" s="38"/>
      <c r="V2211" s="42"/>
      <c r="W2211" s="38"/>
      <c r="X2211" s="43"/>
      <c r="Y2211" s="271"/>
      <c r="Z2211" s="271"/>
      <c r="AA2211" s="271"/>
      <c r="AB2211" s="271"/>
    </row>
    <row r="2212" spans="1:28" ht="17">
      <c r="A2212" s="34">
        <f t="shared" si="53"/>
        <v>224</v>
      </c>
      <c r="B2212" s="279">
        <v>45982</v>
      </c>
      <c r="C2212" s="34" t="s">
        <v>6710</v>
      </c>
      <c r="D2212" s="289"/>
      <c r="E2212" s="34"/>
      <c r="F2212" s="144"/>
      <c r="G2212" s="144"/>
      <c r="H2212" s="144"/>
      <c r="I2212" s="245"/>
      <c r="J2212" s="245"/>
      <c r="K2212" s="245"/>
      <c r="L2212" s="34" t="s">
        <v>62</v>
      </c>
      <c r="M2212" s="34" t="s">
        <v>5817</v>
      </c>
      <c r="N2212" s="34"/>
      <c r="O2212" s="38" t="s">
        <v>32</v>
      </c>
      <c r="P2212" s="34"/>
      <c r="Q2212" s="34"/>
      <c r="R2212" s="284" t="s">
        <v>4344</v>
      </c>
      <c r="S2212" s="285" t="s">
        <v>6711</v>
      </c>
      <c r="T2212" s="38" t="s">
        <v>32</v>
      </c>
      <c r="U2212" s="38"/>
      <c r="V2212" s="286"/>
      <c r="W2212" s="38"/>
      <c r="X2212" s="43"/>
      <c r="Y2212" s="271"/>
      <c r="Z2212" s="271"/>
      <c r="AA2212" s="271"/>
      <c r="AB2212" s="271"/>
    </row>
    <row r="2213" spans="1:28" ht="17">
      <c r="A2213" s="34">
        <f t="shared" si="53"/>
        <v>225</v>
      </c>
      <c r="B2213" s="279">
        <v>45982</v>
      </c>
      <c r="C2213" s="34" t="s">
        <v>6071</v>
      </c>
      <c r="D2213" s="289"/>
      <c r="E2213" s="34"/>
      <c r="F2213" s="144"/>
      <c r="G2213" s="144"/>
      <c r="H2213" s="144"/>
      <c r="I2213" s="245"/>
      <c r="J2213" s="245"/>
      <c r="K2213" s="245"/>
      <c r="L2213" s="34" t="s">
        <v>62</v>
      </c>
      <c r="M2213" s="34" t="s">
        <v>5817</v>
      </c>
      <c r="N2213" s="34"/>
      <c r="O2213" s="38" t="s">
        <v>4264</v>
      </c>
      <c r="P2213" s="34"/>
      <c r="Q2213" s="34"/>
      <c r="R2213" s="284" t="s">
        <v>4364</v>
      </c>
      <c r="S2213" s="285"/>
      <c r="T2213" s="38"/>
      <c r="U2213" s="38"/>
      <c r="V2213" s="42"/>
      <c r="W2213" s="38"/>
      <c r="X2213" s="43"/>
      <c r="Y2213" s="271"/>
      <c r="Z2213" s="271"/>
      <c r="AA2213" s="271"/>
      <c r="AB2213" s="271"/>
    </row>
    <row r="2214" spans="1:28" ht="17">
      <c r="A2214" s="34">
        <f t="shared" si="53"/>
        <v>226</v>
      </c>
      <c r="B2214" s="279">
        <v>45982</v>
      </c>
      <c r="C2214" s="34" t="s">
        <v>4922</v>
      </c>
      <c r="D2214" s="343"/>
      <c r="E2214" s="34"/>
      <c r="F2214" s="144"/>
      <c r="G2214" s="144"/>
      <c r="H2214" s="144"/>
      <c r="I2214" s="245"/>
      <c r="J2214" s="245"/>
      <c r="K2214" s="245"/>
      <c r="L2214" s="34" t="s">
        <v>62</v>
      </c>
      <c r="M2214" s="34" t="s">
        <v>5817</v>
      </c>
      <c r="N2214" s="34"/>
      <c r="O2214" s="38" t="s">
        <v>697</v>
      </c>
      <c r="P2214" s="34"/>
      <c r="Q2214" s="34"/>
      <c r="R2214" s="284" t="s">
        <v>4508</v>
      </c>
      <c r="S2214" s="285"/>
      <c r="T2214" s="38"/>
      <c r="U2214" s="38"/>
      <c r="V2214" s="42"/>
      <c r="W2214" s="38"/>
      <c r="X2214" s="43"/>
      <c r="Y2214" s="271"/>
      <c r="Z2214" s="271"/>
      <c r="AA2214" s="271"/>
      <c r="AB2214" s="271"/>
    </row>
    <row r="2215" spans="1:28" ht="16">
      <c r="A2215" s="34">
        <f t="shared" si="53"/>
        <v>227</v>
      </c>
      <c r="B2215" s="279">
        <v>45982</v>
      </c>
      <c r="C2215" s="34" t="s">
        <v>6712</v>
      </c>
      <c r="D2215" s="336"/>
      <c r="E2215" s="34"/>
      <c r="F2215" s="144"/>
      <c r="G2215" s="144"/>
      <c r="H2215" s="144"/>
      <c r="I2215" s="245"/>
      <c r="J2215" s="245"/>
      <c r="K2215" s="245"/>
      <c r="L2215" s="34" t="s">
        <v>62</v>
      </c>
      <c r="M2215" s="34" t="s">
        <v>81</v>
      </c>
      <c r="N2215" s="34"/>
      <c r="O2215" s="38" t="s">
        <v>4422</v>
      </c>
      <c r="P2215" s="34"/>
      <c r="Q2215" s="34"/>
      <c r="R2215" s="284"/>
      <c r="S2215" s="285"/>
      <c r="T2215" s="38"/>
      <c r="U2215" s="38"/>
      <c r="V2215" s="42"/>
      <c r="W2215" s="38"/>
      <c r="X2215" s="43"/>
      <c r="Y2215" s="271"/>
      <c r="Z2215" s="271"/>
      <c r="AA2215" s="271"/>
      <c r="AB2215" s="271"/>
    </row>
    <row r="2216" spans="1:28" ht="16">
      <c r="A2216" s="34">
        <f t="shared" si="53"/>
        <v>228</v>
      </c>
      <c r="B2216" s="279">
        <v>45982</v>
      </c>
      <c r="C2216" s="34" t="s">
        <v>355</v>
      </c>
      <c r="D2216" s="280"/>
      <c r="E2216" s="34" t="s">
        <v>6659</v>
      </c>
      <c r="F2216" s="134" t="s">
        <v>6517</v>
      </c>
      <c r="G2216" s="134"/>
      <c r="H2216" s="134"/>
      <c r="I2216" s="245" t="s">
        <v>26</v>
      </c>
      <c r="J2216" s="245" t="s">
        <v>27</v>
      </c>
      <c r="K2216" s="245" t="s">
        <v>391</v>
      </c>
      <c r="L2216" s="34" t="s">
        <v>29</v>
      </c>
      <c r="M2216" s="34" t="s">
        <v>91</v>
      </c>
      <c r="N2216" s="34" t="s">
        <v>389</v>
      </c>
      <c r="O2216" s="38"/>
      <c r="P2216" s="34"/>
      <c r="Q2216" s="34"/>
      <c r="R2216" s="284"/>
      <c r="S2216" s="285"/>
      <c r="T2216" s="38"/>
      <c r="U2216" s="38"/>
      <c r="V2216" s="42"/>
      <c r="W2216" s="38"/>
      <c r="X2216" s="43"/>
      <c r="Y2216" s="271"/>
      <c r="Z2216" s="271"/>
      <c r="AA2216" s="271"/>
      <c r="AB2216" s="271"/>
    </row>
    <row r="2217" spans="1:28" ht="16">
      <c r="A2217" s="34">
        <f t="shared" si="53"/>
        <v>229</v>
      </c>
      <c r="B2217" s="279">
        <v>45982</v>
      </c>
      <c r="C2217" s="34" t="s">
        <v>1532</v>
      </c>
      <c r="D2217" s="280"/>
      <c r="E2217" s="34"/>
      <c r="F2217" s="144"/>
      <c r="G2217" s="144"/>
      <c r="H2217" s="144"/>
      <c r="I2217" s="245" t="s">
        <v>48</v>
      </c>
      <c r="J2217" s="245" t="s">
        <v>27</v>
      </c>
      <c r="K2217" s="245" t="s">
        <v>391</v>
      </c>
      <c r="L2217" s="34" t="s">
        <v>374</v>
      </c>
      <c r="M2217" s="34" t="s">
        <v>217</v>
      </c>
      <c r="N2217" s="34" t="s">
        <v>234</v>
      </c>
      <c r="O2217" s="38" t="s">
        <v>1169</v>
      </c>
      <c r="P2217" s="34"/>
      <c r="Q2217" s="55"/>
      <c r="R2217" s="284"/>
      <c r="S2217" s="285"/>
      <c r="T2217" s="38"/>
      <c r="U2217" s="38"/>
      <c r="V2217" s="42"/>
      <c r="W2217" s="38"/>
      <c r="X2217" s="43"/>
      <c r="Y2217" s="271"/>
      <c r="Z2217" s="271"/>
      <c r="AA2217" s="271"/>
      <c r="AB2217" s="271"/>
    </row>
    <row r="2218" spans="1:28" ht="17">
      <c r="A2218" s="34">
        <f t="shared" si="53"/>
        <v>230</v>
      </c>
      <c r="B2218" s="279">
        <v>45982</v>
      </c>
      <c r="C2218" s="34" t="s">
        <v>6713</v>
      </c>
      <c r="D2218" s="280"/>
      <c r="E2218" s="34"/>
      <c r="F2218" s="144"/>
      <c r="G2218" s="144"/>
      <c r="H2218" s="144"/>
      <c r="I2218" s="245" t="s">
        <v>48</v>
      </c>
      <c r="J2218" s="245" t="s">
        <v>27</v>
      </c>
      <c r="K2218" s="245" t="s">
        <v>390</v>
      </c>
      <c r="L2218" s="34" t="s">
        <v>49</v>
      </c>
      <c r="M2218" s="34" t="s">
        <v>5817</v>
      </c>
      <c r="N2218" s="34" t="s">
        <v>227</v>
      </c>
      <c r="O2218" s="38" t="s">
        <v>32</v>
      </c>
      <c r="P2218" s="34"/>
      <c r="Q2218" s="34"/>
      <c r="R2218" s="284" t="s">
        <v>4364</v>
      </c>
      <c r="S2218" s="285" t="s">
        <v>6714</v>
      </c>
      <c r="T2218" s="38"/>
      <c r="U2218" s="38"/>
      <c r="V2218" s="286"/>
      <c r="W2218" s="38"/>
      <c r="X2218" s="43"/>
      <c r="Y2218" s="271"/>
      <c r="Z2218" s="271"/>
      <c r="AA2218" s="271"/>
      <c r="AB2218" s="271"/>
    </row>
    <row r="2219" spans="1:28" ht="17">
      <c r="A2219" s="34">
        <f t="shared" si="53"/>
        <v>231</v>
      </c>
      <c r="B2219" s="279">
        <v>45982</v>
      </c>
      <c r="C2219" s="34" t="s">
        <v>6715</v>
      </c>
      <c r="D2219" s="280"/>
      <c r="E2219" s="34"/>
      <c r="F2219" s="144"/>
      <c r="G2219" s="144"/>
      <c r="H2219" s="144"/>
      <c r="I2219" s="245"/>
      <c r="J2219" s="245"/>
      <c r="K2219" s="245"/>
      <c r="L2219" s="34"/>
      <c r="M2219" s="34" t="s">
        <v>5817</v>
      </c>
      <c r="N2219" s="34"/>
      <c r="O2219" s="38" t="s">
        <v>697</v>
      </c>
      <c r="P2219" s="34"/>
      <c r="Q2219" s="34"/>
      <c r="R2219" s="284" t="s">
        <v>4344</v>
      </c>
      <c r="S2219" s="285" t="s">
        <v>683</v>
      </c>
      <c r="T2219" s="38" t="s">
        <v>697</v>
      </c>
      <c r="U2219" s="38" t="s">
        <v>44</v>
      </c>
      <c r="V2219" s="42">
        <v>590000</v>
      </c>
      <c r="W2219" s="38"/>
      <c r="X2219" s="43"/>
      <c r="Y2219" s="271"/>
      <c r="Z2219" s="271"/>
      <c r="AA2219" s="271"/>
      <c r="AB2219" s="271"/>
    </row>
    <row r="2220" spans="1:28" ht="16">
      <c r="A2220" s="34">
        <f t="shared" si="53"/>
        <v>232</v>
      </c>
      <c r="B2220" s="279">
        <v>45982</v>
      </c>
      <c r="C2220" s="34" t="s">
        <v>6716</v>
      </c>
      <c r="D2220" s="280"/>
      <c r="E2220" s="34" t="s">
        <v>6704</v>
      </c>
      <c r="F2220" s="144" t="s">
        <v>6664</v>
      </c>
      <c r="G2220" s="144"/>
      <c r="H2220" s="144"/>
      <c r="I2220" s="245" t="s">
        <v>26</v>
      </c>
      <c r="J2220" s="245" t="s">
        <v>27</v>
      </c>
      <c r="K2220" s="245" t="s">
        <v>391</v>
      </c>
      <c r="L2220" s="34" t="s">
        <v>29</v>
      </c>
      <c r="M2220" s="34" t="s">
        <v>91</v>
      </c>
      <c r="N2220" s="34"/>
      <c r="O2220" s="38"/>
      <c r="P2220" s="34"/>
      <c r="Q2220" s="34"/>
      <c r="R2220" s="284"/>
      <c r="S2220" s="285"/>
      <c r="T2220" s="38"/>
      <c r="U2220" s="38"/>
      <c r="V2220" s="42"/>
      <c r="W2220" s="38"/>
      <c r="X2220" s="43"/>
      <c r="Y2220" s="271"/>
      <c r="Z2220" s="271"/>
      <c r="AA2220" s="271"/>
      <c r="AB2220" s="271"/>
    </row>
    <row r="2221" spans="1:28" ht="16">
      <c r="A2221" s="34">
        <f t="shared" si="53"/>
        <v>233</v>
      </c>
      <c r="B2221" s="279">
        <v>45982</v>
      </c>
      <c r="C2221" s="34"/>
      <c r="D2221" s="280"/>
      <c r="E2221" s="34" t="s">
        <v>6101</v>
      </c>
      <c r="F2221" s="144" t="s">
        <v>6483</v>
      </c>
      <c r="G2221" s="144"/>
      <c r="H2221" s="144"/>
      <c r="I2221" s="245" t="s">
        <v>26</v>
      </c>
      <c r="J2221" s="245" t="s">
        <v>27</v>
      </c>
      <c r="K2221" s="245" t="s">
        <v>390</v>
      </c>
      <c r="L2221" s="34" t="s">
        <v>29</v>
      </c>
      <c r="M2221" s="34" t="s">
        <v>91</v>
      </c>
      <c r="N2221" s="34" t="s">
        <v>389</v>
      </c>
      <c r="O2221" s="38"/>
      <c r="P2221" s="34"/>
      <c r="Q2221" s="34"/>
      <c r="R2221" s="284"/>
      <c r="S2221" s="285"/>
      <c r="T2221" s="38"/>
      <c r="U2221" s="38"/>
      <c r="V2221" s="42"/>
      <c r="W2221" s="38"/>
      <c r="X2221" s="43"/>
      <c r="Y2221" s="271"/>
      <c r="Z2221" s="271"/>
      <c r="AA2221" s="271"/>
      <c r="AB2221" s="271"/>
    </row>
    <row r="2222" spans="1:28" ht="17">
      <c r="A2222" s="34">
        <f t="shared" si="53"/>
        <v>234</v>
      </c>
      <c r="B2222" s="279">
        <v>45982</v>
      </c>
      <c r="C2222" s="34" t="s">
        <v>6717</v>
      </c>
      <c r="D2222" s="280"/>
      <c r="E2222" s="34"/>
      <c r="F2222" s="144"/>
      <c r="G2222" s="144"/>
      <c r="H2222" s="144"/>
      <c r="I2222" s="245" t="s">
        <v>48</v>
      </c>
      <c r="J2222" s="245" t="s">
        <v>38</v>
      </c>
      <c r="K2222" s="245" t="s">
        <v>391</v>
      </c>
      <c r="L2222" s="34" t="s">
        <v>49</v>
      </c>
      <c r="M2222" s="34" t="s">
        <v>161</v>
      </c>
      <c r="N2222" s="34" t="s">
        <v>234</v>
      </c>
      <c r="O2222" s="38" t="s">
        <v>4264</v>
      </c>
      <c r="P2222" s="34"/>
      <c r="Q2222" s="34"/>
      <c r="R2222" s="284" t="s">
        <v>4364</v>
      </c>
      <c r="S2222" s="285"/>
      <c r="T2222" s="38"/>
      <c r="U2222" s="38"/>
      <c r="V2222" s="42"/>
      <c r="W2222" s="38"/>
      <c r="X2222" s="43"/>
      <c r="Y2222" s="271"/>
      <c r="Z2222" s="271"/>
      <c r="AA2222" s="271"/>
      <c r="AB2222" s="271"/>
    </row>
    <row r="2223" spans="1:28" ht="16">
      <c r="A2223" s="34">
        <f t="shared" si="53"/>
        <v>235</v>
      </c>
      <c r="B2223" s="279">
        <v>45982</v>
      </c>
      <c r="C2223" s="34" t="s">
        <v>6718</v>
      </c>
      <c r="D2223" s="280"/>
      <c r="E2223" s="34"/>
      <c r="F2223" s="144"/>
      <c r="G2223" s="144"/>
      <c r="H2223" s="144"/>
      <c r="I2223" s="245" t="s">
        <v>48</v>
      </c>
      <c r="J2223" s="245" t="s">
        <v>38</v>
      </c>
      <c r="K2223" s="245" t="s">
        <v>391</v>
      </c>
      <c r="L2223" s="34" t="s">
        <v>107</v>
      </c>
      <c r="M2223" s="34" t="s">
        <v>4324</v>
      </c>
      <c r="N2223" s="34" t="s">
        <v>389</v>
      </c>
      <c r="O2223" s="38"/>
      <c r="P2223" s="34"/>
      <c r="Q2223" s="34"/>
      <c r="R2223" s="284"/>
      <c r="S2223" s="285"/>
      <c r="T2223" s="38"/>
      <c r="U2223" s="38"/>
      <c r="V2223" s="42"/>
      <c r="W2223" s="38"/>
      <c r="X2223" s="43"/>
      <c r="Y2223" s="271"/>
      <c r="Z2223" s="271"/>
      <c r="AA2223" s="271"/>
      <c r="AB2223" s="271"/>
    </row>
    <row r="2224" spans="1:28" ht="17">
      <c r="A2224" s="34">
        <f t="shared" si="53"/>
        <v>236</v>
      </c>
      <c r="B2224" s="279">
        <v>45982</v>
      </c>
      <c r="C2224" s="34" t="s">
        <v>6719</v>
      </c>
      <c r="D2224" s="280"/>
      <c r="E2224" s="34"/>
      <c r="F2224" s="144"/>
      <c r="G2224" s="144"/>
      <c r="H2224" s="144"/>
      <c r="I2224" s="245" t="s">
        <v>48</v>
      </c>
      <c r="J2224" s="245" t="s">
        <v>27</v>
      </c>
      <c r="K2224" s="245" t="s">
        <v>391</v>
      </c>
      <c r="L2224" s="34" t="s">
        <v>29</v>
      </c>
      <c r="M2224" s="34" t="s">
        <v>91</v>
      </c>
      <c r="N2224" s="34" t="s">
        <v>227</v>
      </c>
      <c r="O2224" s="38" t="s">
        <v>697</v>
      </c>
      <c r="P2224" s="34" t="s">
        <v>129</v>
      </c>
      <c r="Q2224" s="44">
        <v>45985</v>
      </c>
      <c r="R2224" s="284" t="s">
        <v>4344</v>
      </c>
      <c r="S2224" s="285"/>
      <c r="T2224" s="38" t="s">
        <v>697</v>
      </c>
      <c r="U2224" s="38" t="s">
        <v>44</v>
      </c>
      <c r="V2224" s="42">
        <v>1490000</v>
      </c>
      <c r="W2224" s="38"/>
      <c r="X2224" s="43"/>
      <c r="Y2224" s="271"/>
      <c r="Z2224" s="271"/>
      <c r="AA2224" s="271"/>
      <c r="AB2224" s="271"/>
    </row>
    <row r="2225" spans="1:28" ht="17">
      <c r="A2225" s="34">
        <f t="shared" si="53"/>
        <v>237</v>
      </c>
      <c r="B2225" s="279">
        <v>45982</v>
      </c>
      <c r="C2225" s="34" t="s">
        <v>181</v>
      </c>
      <c r="D2225" s="280"/>
      <c r="E2225" s="34" t="s">
        <v>5473</v>
      </c>
      <c r="F2225" s="144" t="s">
        <v>6720</v>
      </c>
      <c r="G2225" s="144"/>
      <c r="H2225" s="144"/>
      <c r="I2225" s="245" t="s">
        <v>26</v>
      </c>
      <c r="J2225" s="245" t="s">
        <v>27</v>
      </c>
      <c r="K2225" s="245" t="s">
        <v>391</v>
      </c>
      <c r="L2225" s="34" t="s">
        <v>374</v>
      </c>
      <c r="M2225" s="34" t="s">
        <v>217</v>
      </c>
      <c r="N2225" s="34" t="s">
        <v>227</v>
      </c>
      <c r="O2225" s="38" t="s">
        <v>697</v>
      </c>
      <c r="P2225" s="34"/>
      <c r="Q2225" s="34"/>
      <c r="R2225" s="284" t="s">
        <v>4364</v>
      </c>
      <c r="S2225" s="285"/>
      <c r="T2225" s="38"/>
      <c r="U2225" s="38"/>
      <c r="V2225" s="42"/>
      <c r="W2225" s="38"/>
      <c r="X2225" s="43"/>
      <c r="Y2225" s="271"/>
      <c r="Z2225" s="271"/>
      <c r="AA2225" s="271"/>
      <c r="AB2225" s="271"/>
    </row>
    <row r="2226" spans="1:28" ht="16">
      <c r="A2226" s="34">
        <f t="shared" si="53"/>
        <v>238</v>
      </c>
      <c r="B2226" s="279">
        <v>45982</v>
      </c>
      <c r="C2226" s="34" t="s">
        <v>6721</v>
      </c>
      <c r="D2226" s="280"/>
      <c r="E2226" s="34" t="s">
        <v>6623</v>
      </c>
      <c r="F2226" s="282" t="s">
        <v>6142</v>
      </c>
      <c r="G2226" s="282"/>
      <c r="H2226" s="282"/>
      <c r="I2226" s="245" t="s">
        <v>26</v>
      </c>
      <c r="J2226" s="245" t="s">
        <v>38</v>
      </c>
      <c r="K2226" s="245" t="s">
        <v>391</v>
      </c>
      <c r="L2226" s="34" t="s">
        <v>107</v>
      </c>
      <c r="M2226" s="34" t="s">
        <v>4324</v>
      </c>
      <c r="N2226" s="34" t="s">
        <v>389</v>
      </c>
      <c r="O2226" s="38"/>
      <c r="P2226" s="34"/>
      <c r="Q2226" s="34"/>
      <c r="R2226" s="284"/>
      <c r="S2226" s="285"/>
      <c r="T2226" s="38"/>
      <c r="U2226" s="38"/>
      <c r="V2226" s="42"/>
      <c r="W2226" s="38"/>
      <c r="X2226" s="43"/>
      <c r="Y2226" s="271"/>
      <c r="Z2226" s="271"/>
      <c r="AA2226" s="271"/>
      <c r="AB2226" s="271"/>
    </row>
    <row r="2227" spans="1:28" ht="16">
      <c r="A2227" s="34">
        <f t="shared" si="53"/>
        <v>239</v>
      </c>
      <c r="B2227" s="279">
        <v>45982</v>
      </c>
      <c r="C2227" s="34" t="s">
        <v>6722</v>
      </c>
      <c r="D2227" s="280"/>
      <c r="E2227" s="34"/>
      <c r="F2227" s="144"/>
      <c r="G2227" s="144"/>
      <c r="H2227" s="144"/>
      <c r="I2227" s="245" t="s">
        <v>48</v>
      </c>
      <c r="J2227" s="245" t="s">
        <v>27</v>
      </c>
      <c r="K2227" s="245" t="s">
        <v>391</v>
      </c>
      <c r="L2227" s="34" t="s">
        <v>107</v>
      </c>
      <c r="M2227" s="34" t="s">
        <v>81</v>
      </c>
      <c r="N2227" s="34" t="s">
        <v>389</v>
      </c>
      <c r="O2227" s="38"/>
      <c r="P2227" s="34"/>
      <c r="Q2227" s="34"/>
      <c r="R2227" s="284"/>
      <c r="S2227" s="285"/>
      <c r="T2227" s="38"/>
      <c r="U2227" s="38"/>
      <c r="V2227" s="42"/>
      <c r="W2227" s="38"/>
      <c r="X2227" s="43"/>
      <c r="Y2227" s="271"/>
      <c r="Z2227" s="271"/>
      <c r="AA2227" s="271"/>
      <c r="AB2227" s="271"/>
    </row>
    <row r="2228" spans="1:28" ht="51">
      <c r="A2228" s="34">
        <f t="shared" si="53"/>
        <v>240</v>
      </c>
      <c r="B2228" s="279">
        <v>45982</v>
      </c>
      <c r="C2228" s="34" t="s">
        <v>4748</v>
      </c>
      <c r="D2228" s="280"/>
      <c r="E2228" s="34" t="s">
        <v>6628</v>
      </c>
      <c r="F2228" s="134" t="s">
        <v>6517</v>
      </c>
      <c r="G2228" s="134"/>
      <c r="H2228" s="134"/>
      <c r="I2228" s="245" t="s">
        <v>26</v>
      </c>
      <c r="J2228" s="245" t="s">
        <v>27</v>
      </c>
      <c r="K2228" s="245" t="s">
        <v>391</v>
      </c>
      <c r="L2228" s="34" t="s">
        <v>29</v>
      </c>
      <c r="M2228" s="34" t="s">
        <v>91</v>
      </c>
      <c r="N2228" s="34" t="s">
        <v>227</v>
      </c>
      <c r="O2228" s="38"/>
      <c r="P2228" s="34"/>
      <c r="Q2228" s="34"/>
      <c r="R2228" s="284" t="s">
        <v>5851</v>
      </c>
      <c r="S2228" s="285" t="s">
        <v>6723</v>
      </c>
      <c r="T2228" s="38"/>
      <c r="U2228" s="38"/>
      <c r="V2228" s="42"/>
      <c r="W2228" s="38"/>
      <c r="X2228" s="43"/>
      <c r="Y2228" s="271"/>
      <c r="Z2228" s="271"/>
      <c r="AA2228" s="271"/>
      <c r="AB2228" s="271"/>
    </row>
    <row r="2229" spans="1:28" ht="17">
      <c r="A2229" s="353">
        <f t="shared" si="53"/>
        <v>241</v>
      </c>
      <c r="B2229" s="354">
        <v>45982</v>
      </c>
      <c r="C2229" s="353" t="s">
        <v>534</v>
      </c>
      <c r="D2229" s="355"/>
      <c r="E2229" s="353"/>
      <c r="F2229" s="356"/>
      <c r="G2229" s="356"/>
      <c r="H2229" s="356"/>
      <c r="I2229" s="395" t="s">
        <v>48</v>
      </c>
      <c r="J2229" s="395" t="s">
        <v>27</v>
      </c>
      <c r="K2229" s="395" t="s">
        <v>391</v>
      </c>
      <c r="L2229" s="353" t="s">
        <v>29</v>
      </c>
      <c r="M2229" s="353" t="s">
        <v>203</v>
      </c>
      <c r="N2229" s="353" t="s">
        <v>234</v>
      </c>
      <c r="O2229" s="357" t="s">
        <v>4264</v>
      </c>
      <c r="P2229" s="353"/>
      <c r="Q2229" s="353"/>
      <c r="R2229" s="358" t="s">
        <v>4508</v>
      </c>
      <c r="S2229" s="359" t="s">
        <v>6724</v>
      </c>
      <c r="T2229" s="357"/>
      <c r="U2229" s="357"/>
      <c r="V2229" s="370"/>
      <c r="W2229" s="357"/>
      <c r="X2229" s="361"/>
      <c r="Y2229" s="362"/>
      <c r="Z2229" s="362"/>
      <c r="AA2229" s="362"/>
      <c r="AB2229" s="362"/>
    </row>
    <row r="2230" spans="1:28" ht="22.5" customHeight="1">
      <c r="A2230" s="34">
        <f t="shared" si="53"/>
        <v>242</v>
      </c>
      <c r="B2230" s="279">
        <v>45982</v>
      </c>
      <c r="C2230" s="34" t="s">
        <v>6725</v>
      </c>
      <c r="D2230" s="280"/>
      <c r="E2230" s="34"/>
      <c r="F2230" s="144"/>
      <c r="G2230" s="144"/>
      <c r="H2230" s="144"/>
      <c r="I2230" s="245" t="s">
        <v>48</v>
      </c>
      <c r="J2230" s="245" t="s">
        <v>27</v>
      </c>
      <c r="K2230" s="245" t="s">
        <v>391</v>
      </c>
      <c r="L2230" s="34" t="s">
        <v>29</v>
      </c>
      <c r="M2230" s="34" t="s">
        <v>217</v>
      </c>
      <c r="N2230" s="34" t="s">
        <v>234</v>
      </c>
      <c r="O2230" s="38"/>
      <c r="P2230" s="34"/>
      <c r="Q2230" s="55"/>
      <c r="R2230" s="284" t="s">
        <v>4508</v>
      </c>
      <c r="S2230" s="285"/>
      <c r="T2230" s="38"/>
      <c r="U2230" s="38"/>
      <c r="V2230" s="42"/>
      <c r="W2230" s="38"/>
      <c r="X2230" s="43"/>
      <c r="Y2230" s="136"/>
      <c r="Z2230" s="136"/>
      <c r="AA2230" s="136"/>
      <c r="AB2230" s="136"/>
    </row>
    <row r="2231" spans="1:28" ht="17">
      <c r="A2231" s="34">
        <f t="shared" si="53"/>
        <v>243</v>
      </c>
      <c r="B2231" s="279">
        <v>45983</v>
      </c>
      <c r="C2231" s="34" t="s">
        <v>5461</v>
      </c>
      <c r="D2231" s="280"/>
      <c r="E2231" s="34"/>
      <c r="F2231" s="34"/>
      <c r="G2231" s="34"/>
      <c r="H2231" s="34"/>
      <c r="I2231" s="245" t="s">
        <v>48</v>
      </c>
      <c r="J2231" s="245" t="s">
        <v>27</v>
      </c>
      <c r="K2231" s="245" t="s">
        <v>388</v>
      </c>
      <c r="L2231" s="34" t="s">
        <v>107</v>
      </c>
      <c r="M2231" s="34" t="s">
        <v>5817</v>
      </c>
      <c r="N2231" s="34" t="s">
        <v>227</v>
      </c>
      <c r="O2231" s="38" t="s">
        <v>4264</v>
      </c>
      <c r="P2231" s="300"/>
      <c r="Q2231" s="300"/>
      <c r="R2231" s="284" t="s">
        <v>4344</v>
      </c>
      <c r="S2231" s="285"/>
      <c r="T2231" s="38" t="s">
        <v>4264</v>
      </c>
      <c r="U2231" s="38" t="s">
        <v>44</v>
      </c>
      <c r="V2231" s="42">
        <v>590000</v>
      </c>
      <c r="W2231" s="38"/>
      <c r="X2231" s="43"/>
      <c r="Y2231" s="271"/>
      <c r="Z2231" s="271"/>
      <c r="AA2231" s="271"/>
      <c r="AB2231" s="271"/>
    </row>
    <row r="2232" spans="1:28" ht="17">
      <c r="A2232" s="34">
        <f t="shared" si="53"/>
        <v>244</v>
      </c>
      <c r="B2232" s="279">
        <v>45983</v>
      </c>
      <c r="C2232" s="34" t="s">
        <v>6726</v>
      </c>
      <c r="D2232" s="280"/>
      <c r="E2232" s="34" t="s">
        <v>6628</v>
      </c>
      <c r="F2232" s="134" t="s">
        <v>6517</v>
      </c>
      <c r="G2232" s="134"/>
      <c r="H2232" s="134"/>
      <c r="I2232" s="245" t="s">
        <v>26</v>
      </c>
      <c r="J2232" s="245" t="s">
        <v>27</v>
      </c>
      <c r="K2232" s="245" t="s">
        <v>388</v>
      </c>
      <c r="L2232" s="34" t="s">
        <v>29</v>
      </c>
      <c r="M2232" s="34" t="s">
        <v>91</v>
      </c>
      <c r="N2232" s="34" t="s">
        <v>227</v>
      </c>
      <c r="O2232" s="38" t="s">
        <v>4264</v>
      </c>
      <c r="P2232" s="300" t="s">
        <v>6023</v>
      </c>
      <c r="Q2232" s="428">
        <v>45987</v>
      </c>
      <c r="R2232" s="284" t="s">
        <v>4344</v>
      </c>
      <c r="S2232" s="285"/>
      <c r="T2232" s="38"/>
      <c r="U2232" s="38"/>
      <c r="V2232" s="42"/>
      <c r="W2232" s="38"/>
      <c r="X2232" s="43"/>
      <c r="Y2232" s="271"/>
      <c r="Z2232" s="271"/>
      <c r="AA2232" s="271"/>
      <c r="AB2232" s="271"/>
    </row>
    <row r="2233" spans="1:28" ht="17">
      <c r="A2233" s="34">
        <f t="shared" si="53"/>
        <v>245</v>
      </c>
      <c r="B2233" s="279">
        <v>45983</v>
      </c>
      <c r="C2233" s="34" t="s">
        <v>6727</v>
      </c>
      <c r="D2233" s="280"/>
      <c r="E2233" s="34"/>
      <c r="F2233" s="144"/>
      <c r="G2233" s="144"/>
      <c r="H2233" s="144"/>
      <c r="I2233" s="245"/>
      <c r="J2233" s="245"/>
      <c r="K2233" s="245"/>
      <c r="L2233" s="34" t="s">
        <v>62</v>
      </c>
      <c r="M2233" s="34" t="s">
        <v>161</v>
      </c>
      <c r="N2233" s="34"/>
      <c r="O2233" s="38" t="s">
        <v>697</v>
      </c>
      <c r="P2233" s="300"/>
      <c r="Q2233" s="300"/>
      <c r="R2233" s="284" t="s">
        <v>4508</v>
      </c>
      <c r="S2233" s="285"/>
      <c r="T2233" s="38"/>
      <c r="U2233" s="38"/>
      <c r="V2233" s="42"/>
      <c r="W2233" s="38"/>
      <c r="X2233" s="43"/>
      <c r="Y2233" s="271"/>
      <c r="Z2233" s="271"/>
      <c r="AA2233" s="271"/>
      <c r="AB2233" s="271"/>
    </row>
    <row r="2234" spans="1:28" ht="17">
      <c r="A2234" s="34">
        <f t="shared" si="53"/>
        <v>246</v>
      </c>
      <c r="B2234" s="279">
        <v>45983</v>
      </c>
      <c r="C2234" s="34" t="s">
        <v>4610</v>
      </c>
      <c r="D2234" s="280"/>
      <c r="E2234" s="9" t="s">
        <v>6728</v>
      </c>
      <c r="F2234" s="34"/>
      <c r="G2234" s="34"/>
      <c r="H2234" s="34"/>
      <c r="I2234" s="245"/>
      <c r="J2234" s="245"/>
      <c r="K2234" s="245"/>
      <c r="L2234" s="34" t="s">
        <v>62</v>
      </c>
      <c r="M2234" s="34" t="s">
        <v>303</v>
      </c>
      <c r="N2234" s="34"/>
      <c r="O2234" s="38" t="s">
        <v>32</v>
      </c>
      <c r="P2234" s="300" t="s">
        <v>43</v>
      </c>
      <c r="Q2234" s="428">
        <v>46017</v>
      </c>
      <c r="R2234" s="284" t="s">
        <v>4344</v>
      </c>
      <c r="S2234" s="285" t="s">
        <v>6729</v>
      </c>
      <c r="T2234" s="38" t="s">
        <v>32</v>
      </c>
      <c r="U2234" s="38" t="s">
        <v>44</v>
      </c>
      <c r="V2234" s="286">
        <v>1490000</v>
      </c>
      <c r="W2234" s="38"/>
      <c r="X2234" s="43"/>
      <c r="Y2234" s="271"/>
      <c r="Z2234" s="271"/>
      <c r="AA2234" s="271"/>
      <c r="AB2234" s="271"/>
    </row>
    <row r="2235" spans="1:28" ht="17">
      <c r="A2235" s="34">
        <f t="shared" si="53"/>
        <v>247</v>
      </c>
      <c r="B2235" s="279">
        <v>45983</v>
      </c>
      <c r="C2235" s="34" t="s">
        <v>6730</v>
      </c>
      <c r="D2235" s="280"/>
      <c r="E2235" s="34"/>
      <c r="F2235" s="34"/>
      <c r="G2235" s="34"/>
      <c r="H2235" s="34"/>
      <c r="I2235" s="245"/>
      <c r="J2235" s="245"/>
      <c r="K2235" s="245"/>
      <c r="L2235" s="34" t="s">
        <v>62</v>
      </c>
      <c r="M2235" s="34" t="s">
        <v>5817</v>
      </c>
      <c r="N2235" s="34"/>
      <c r="O2235" s="38" t="s">
        <v>32</v>
      </c>
      <c r="P2235" s="300"/>
      <c r="Q2235" s="300"/>
      <c r="R2235" s="284" t="s">
        <v>4424</v>
      </c>
      <c r="S2235" s="285" t="s">
        <v>6731</v>
      </c>
      <c r="T2235" s="38"/>
      <c r="U2235" s="38"/>
      <c r="V2235" s="286"/>
      <c r="W2235" s="38"/>
      <c r="X2235" s="43"/>
      <c r="Y2235" s="271"/>
      <c r="Z2235" s="271"/>
      <c r="AA2235" s="271"/>
      <c r="AB2235" s="271"/>
    </row>
    <row r="2236" spans="1:28" ht="17">
      <c r="A2236" s="34">
        <f t="shared" si="53"/>
        <v>248</v>
      </c>
      <c r="B2236" s="279">
        <v>45983</v>
      </c>
      <c r="C2236" s="34" t="s">
        <v>6732</v>
      </c>
      <c r="D2236" s="280"/>
      <c r="E2236" s="9" t="s">
        <v>6728</v>
      </c>
      <c r="F2236" s="144"/>
      <c r="G2236" s="144"/>
      <c r="H2236" s="144"/>
      <c r="I2236" s="245"/>
      <c r="J2236" s="245"/>
      <c r="K2236" s="245"/>
      <c r="L2236" s="34" t="s">
        <v>62</v>
      </c>
      <c r="M2236" s="34" t="s">
        <v>5817</v>
      </c>
      <c r="N2236" s="34"/>
      <c r="O2236" s="38" t="s">
        <v>4264</v>
      </c>
      <c r="P2236" s="300"/>
      <c r="Q2236" s="300"/>
      <c r="R2236" s="284" t="s">
        <v>4344</v>
      </c>
      <c r="S2236" s="285"/>
      <c r="T2236" s="38" t="s">
        <v>4264</v>
      </c>
      <c r="U2236" s="38" t="s">
        <v>44</v>
      </c>
      <c r="V2236" s="42">
        <v>590000</v>
      </c>
      <c r="W2236" s="38"/>
      <c r="X2236" s="43"/>
      <c r="Y2236" s="271"/>
      <c r="Z2236" s="271"/>
      <c r="AA2236" s="271"/>
      <c r="AB2236" s="271"/>
    </row>
    <row r="2237" spans="1:28" ht="16">
      <c r="A2237" s="34">
        <f t="shared" si="53"/>
        <v>249</v>
      </c>
      <c r="B2237" s="279">
        <f t="shared" ref="B2237:G2237" si="54">B2236+1</f>
        <v>45984</v>
      </c>
      <c r="C2237" s="34" t="e">
        <f t="shared" si="54"/>
        <v>#VALUE!</v>
      </c>
      <c r="D2237" s="34"/>
      <c r="E2237" s="34" t="e">
        <f t="shared" si="54"/>
        <v>#VALUE!</v>
      </c>
      <c r="F2237" s="34">
        <f t="shared" si="54"/>
        <v>1</v>
      </c>
      <c r="G2237" s="34">
        <f t="shared" si="54"/>
        <v>1</v>
      </c>
      <c r="H2237" s="34"/>
      <c r="I2237" s="34">
        <f t="shared" ref="I2237:AB2237" si="55">I2236+1</f>
        <v>1</v>
      </c>
      <c r="J2237" s="34">
        <f t="shared" si="55"/>
        <v>1</v>
      </c>
      <c r="K2237" s="34">
        <f t="shared" si="55"/>
        <v>1</v>
      </c>
      <c r="L2237" s="34" t="e">
        <f t="shared" si="55"/>
        <v>#VALUE!</v>
      </c>
      <c r="M2237" s="34" t="e">
        <f t="shared" si="55"/>
        <v>#VALUE!</v>
      </c>
      <c r="N2237" s="34">
        <f t="shared" si="55"/>
        <v>1</v>
      </c>
      <c r="O2237" s="34" t="e">
        <f t="shared" si="55"/>
        <v>#VALUE!</v>
      </c>
      <c r="P2237" s="34">
        <f t="shared" si="55"/>
        <v>1</v>
      </c>
      <c r="Q2237" s="34">
        <f t="shared" si="55"/>
        <v>1</v>
      </c>
      <c r="R2237" s="34" t="e">
        <f t="shared" si="55"/>
        <v>#VALUE!</v>
      </c>
      <c r="S2237" s="34">
        <f t="shared" si="55"/>
        <v>1</v>
      </c>
      <c r="T2237" s="34" t="e">
        <f t="shared" si="55"/>
        <v>#VALUE!</v>
      </c>
      <c r="U2237" s="34" t="e">
        <f t="shared" si="55"/>
        <v>#VALUE!</v>
      </c>
      <c r="V2237" s="379">
        <f t="shared" si="55"/>
        <v>590001</v>
      </c>
      <c r="W2237" s="34">
        <f t="shared" si="55"/>
        <v>1</v>
      </c>
      <c r="X2237" s="34">
        <f t="shared" si="55"/>
        <v>1</v>
      </c>
      <c r="Y2237" s="34">
        <f t="shared" si="55"/>
        <v>1</v>
      </c>
      <c r="Z2237" s="34">
        <f t="shared" si="55"/>
        <v>1</v>
      </c>
      <c r="AA2237" s="34">
        <f t="shared" si="55"/>
        <v>1</v>
      </c>
      <c r="AB2237" s="34">
        <f t="shared" si="55"/>
        <v>1</v>
      </c>
    </row>
    <row r="2238" spans="1:28" ht="17">
      <c r="A2238" s="34">
        <f t="shared" si="53"/>
        <v>250</v>
      </c>
      <c r="B2238" s="279">
        <v>45983</v>
      </c>
      <c r="C2238" s="34" t="s">
        <v>6733</v>
      </c>
      <c r="D2238" s="280"/>
      <c r="E2238" s="34"/>
      <c r="F2238" s="144"/>
      <c r="G2238" s="144"/>
      <c r="H2238" s="144"/>
      <c r="I2238" s="245"/>
      <c r="J2238" s="245"/>
      <c r="K2238" s="245"/>
      <c r="L2238" s="34" t="s">
        <v>60</v>
      </c>
      <c r="M2238" s="34" t="s">
        <v>209</v>
      </c>
      <c r="N2238" s="34"/>
      <c r="O2238" s="38" t="s">
        <v>697</v>
      </c>
      <c r="P2238" s="300" t="s">
        <v>129</v>
      </c>
      <c r="Q2238" s="428">
        <v>45985</v>
      </c>
      <c r="R2238" s="284" t="s">
        <v>4344</v>
      </c>
      <c r="S2238" s="285"/>
      <c r="T2238" s="38"/>
      <c r="U2238" s="38"/>
      <c r="V2238" s="42"/>
      <c r="W2238" s="38"/>
      <c r="X2238" s="43"/>
      <c r="Y2238" s="271"/>
      <c r="Z2238" s="271"/>
      <c r="AA2238" s="271"/>
      <c r="AB2238" s="271"/>
    </row>
    <row r="2239" spans="1:28" ht="17">
      <c r="A2239" s="34">
        <f t="shared" si="53"/>
        <v>251</v>
      </c>
      <c r="B2239" s="431">
        <v>45983</v>
      </c>
      <c r="C2239" s="100" t="s">
        <v>474</v>
      </c>
      <c r="D2239" s="432"/>
      <c r="E2239" s="100" t="s">
        <v>6623</v>
      </c>
      <c r="F2239" s="433" t="s">
        <v>6142</v>
      </c>
      <c r="G2239" s="433"/>
      <c r="H2239" s="433"/>
      <c r="I2239" s="434" t="s">
        <v>26</v>
      </c>
      <c r="J2239" s="434" t="s">
        <v>27</v>
      </c>
      <c r="K2239" s="434" t="s">
        <v>388</v>
      </c>
      <c r="L2239" s="100" t="s">
        <v>107</v>
      </c>
      <c r="M2239" s="100" t="s">
        <v>81</v>
      </c>
      <c r="N2239" s="100" t="s">
        <v>234</v>
      </c>
      <c r="O2239" s="221" t="s">
        <v>4264</v>
      </c>
      <c r="P2239" s="435"/>
      <c r="Q2239" s="435"/>
      <c r="R2239" s="436" t="s">
        <v>4364</v>
      </c>
      <c r="S2239" s="437"/>
      <c r="T2239" s="221"/>
      <c r="U2239" s="221"/>
      <c r="V2239" s="438"/>
      <c r="W2239" s="221"/>
      <c r="X2239" s="439"/>
      <c r="Y2239" s="440"/>
      <c r="Z2239" s="440"/>
      <c r="AA2239" s="440"/>
      <c r="AB2239" s="440"/>
    </row>
    <row r="2240" spans="1:28" ht="17">
      <c r="A2240" s="34">
        <f t="shared" si="53"/>
        <v>252</v>
      </c>
      <c r="B2240" s="279">
        <v>45983</v>
      </c>
      <c r="C2240" s="34" t="s">
        <v>6734</v>
      </c>
      <c r="D2240" s="280"/>
      <c r="E2240" s="34" t="s">
        <v>6101</v>
      </c>
      <c r="F2240" s="144" t="s">
        <v>6483</v>
      </c>
      <c r="G2240" s="144"/>
      <c r="H2240" s="144"/>
      <c r="I2240" s="245" t="s">
        <v>26</v>
      </c>
      <c r="J2240" s="245" t="s">
        <v>27</v>
      </c>
      <c r="K2240" s="245" t="s">
        <v>388</v>
      </c>
      <c r="L2240" s="34" t="s">
        <v>29</v>
      </c>
      <c r="M2240" s="34" t="s">
        <v>91</v>
      </c>
      <c r="N2240" s="34" t="s">
        <v>227</v>
      </c>
      <c r="O2240" s="38" t="s">
        <v>32</v>
      </c>
      <c r="P2240" s="34"/>
      <c r="Q2240" s="34"/>
      <c r="R2240" s="284" t="s">
        <v>4364</v>
      </c>
      <c r="S2240" s="285" t="s">
        <v>6735</v>
      </c>
      <c r="T2240" s="38"/>
      <c r="U2240" s="38"/>
      <c r="V2240" s="286"/>
      <c r="W2240" s="38"/>
      <c r="X2240" s="43"/>
      <c r="Y2240" s="271"/>
      <c r="Z2240" s="271"/>
      <c r="AA2240" s="271"/>
      <c r="AB2240" s="271"/>
    </row>
    <row r="2241" spans="1:28" ht="17">
      <c r="A2241" s="34">
        <f t="shared" si="53"/>
        <v>253</v>
      </c>
      <c r="B2241" s="279">
        <v>45983</v>
      </c>
      <c r="C2241" s="34" t="s">
        <v>6718</v>
      </c>
      <c r="D2241" s="280"/>
      <c r="E2241" s="34"/>
      <c r="F2241" s="144"/>
      <c r="G2241" s="144"/>
      <c r="H2241" s="144"/>
      <c r="I2241" s="245" t="s">
        <v>48</v>
      </c>
      <c r="J2241" s="245" t="s">
        <v>38</v>
      </c>
      <c r="K2241" s="245" t="s">
        <v>388</v>
      </c>
      <c r="L2241" s="34" t="s">
        <v>107</v>
      </c>
      <c r="M2241" s="34" t="s">
        <v>4324</v>
      </c>
      <c r="N2241" s="34" t="s">
        <v>234</v>
      </c>
      <c r="O2241" s="38" t="s">
        <v>697</v>
      </c>
      <c r="P2241" s="34"/>
      <c r="Q2241" s="34"/>
      <c r="R2241" s="284" t="s">
        <v>4364</v>
      </c>
      <c r="S2241" s="285"/>
      <c r="T2241" s="38"/>
      <c r="U2241" s="38"/>
      <c r="V2241" s="42"/>
      <c r="W2241" s="38"/>
      <c r="X2241" s="43"/>
      <c r="Y2241" s="271"/>
      <c r="Z2241" s="271"/>
      <c r="AA2241" s="271"/>
      <c r="AB2241" s="271"/>
    </row>
    <row r="2242" spans="1:28" ht="17">
      <c r="A2242" s="34">
        <f t="shared" si="53"/>
        <v>254</v>
      </c>
      <c r="B2242" s="412">
        <v>45983</v>
      </c>
      <c r="C2242" s="411" t="s">
        <v>6736</v>
      </c>
      <c r="D2242" s="441"/>
      <c r="E2242" s="411"/>
      <c r="F2242" s="415"/>
      <c r="G2242" s="415"/>
      <c r="H2242" s="415"/>
      <c r="I2242" s="416" t="s">
        <v>48</v>
      </c>
      <c r="J2242" s="416" t="s">
        <v>27</v>
      </c>
      <c r="K2242" s="416" t="s">
        <v>388</v>
      </c>
      <c r="L2242" s="411" t="s">
        <v>107</v>
      </c>
      <c r="M2242" s="411" t="s">
        <v>81</v>
      </c>
      <c r="N2242" s="411" t="s">
        <v>234</v>
      </c>
      <c r="O2242" s="417"/>
      <c r="P2242" s="411"/>
      <c r="Q2242" s="411"/>
      <c r="R2242" s="419"/>
      <c r="S2242" s="420" t="s">
        <v>6737</v>
      </c>
      <c r="T2242" s="417"/>
      <c r="U2242" s="417"/>
      <c r="V2242" s="421"/>
      <c r="W2242" s="417"/>
      <c r="X2242" s="422"/>
      <c r="Y2242" s="423"/>
      <c r="Z2242" s="423"/>
      <c r="AA2242" s="423"/>
      <c r="AB2242" s="423"/>
    </row>
    <row r="2243" spans="1:28" ht="17">
      <c r="A2243" s="34">
        <f t="shared" si="53"/>
        <v>255</v>
      </c>
      <c r="B2243" s="279"/>
      <c r="C2243" s="34" t="s">
        <v>286</v>
      </c>
      <c r="D2243" s="280"/>
      <c r="E2243" s="34" t="s">
        <v>5625</v>
      </c>
      <c r="F2243" s="144" t="s">
        <v>4273</v>
      </c>
      <c r="G2243" s="144"/>
      <c r="H2243" s="144"/>
      <c r="I2243" s="245" t="s">
        <v>26</v>
      </c>
      <c r="J2243" s="245" t="s">
        <v>38</v>
      </c>
      <c r="K2243" s="245" t="s">
        <v>390</v>
      </c>
      <c r="L2243" s="34" t="s">
        <v>107</v>
      </c>
      <c r="M2243" s="34" t="s">
        <v>161</v>
      </c>
      <c r="N2243" s="34" t="s">
        <v>227</v>
      </c>
      <c r="O2243" s="38" t="s">
        <v>32</v>
      </c>
      <c r="P2243" s="34"/>
      <c r="Q2243" s="34"/>
      <c r="R2243" s="284"/>
      <c r="S2243" s="285" t="s">
        <v>6738</v>
      </c>
      <c r="T2243" s="38"/>
      <c r="U2243" s="38"/>
      <c r="V2243" s="286"/>
      <c r="W2243" s="38"/>
      <c r="X2243" s="43"/>
      <c r="Y2243" s="271"/>
      <c r="Z2243" s="271"/>
      <c r="AA2243" s="271"/>
      <c r="AB2243" s="271"/>
    </row>
    <row r="2244" spans="1:28" ht="17">
      <c r="A2244" s="34">
        <f t="shared" si="53"/>
        <v>256</v>
      </c>
      <c r="B2244" s="279">
        <v>45983</v>
      </c>
      <c r="C2244" s="34" t="s">
        <v>6739</v>
      </c>
      <c r="D2244" s="280"/>
      <c r="E2244" s="34"/>
      <c r="F2244" s="65"/>
      <c r="G2244" s="65"/>
      <c r="H2244" s="65"/>
      <c r="I2244" s="245"/>
      <c r="J2244" s="245"/>
      <c r="K2244" s="245"/>
      <c r="L2244" s="34" t="s">
        <v>374</v>
      </c>
      <c r="M2244" s="34" t="s">
        <v>91</v>
      </c>
      <c r="N2244" s="34"/>
      <c r="O2244" s="38" t="s">
        <v>697</v>
      </c>
      <c r="P2244" s="34" t="s">
        <v>116</v>
      </c>
      <c r="Q2244" s="55">
        <v>45984</v>
      </c>
      <c r="R2244" s="284" t="s">
        <v>4344</v>
      </c>
      <c r="S2244" s="285"/>
      <c r="T2244" s="38" t="s">
        <v>697</v>
      </c>
      <c r="U2244" s="38" t="s">
        <v>44</v>
      </c>
      <c r="V2244" s="42">
        <v>4190000</v>
      </c>
      <c r="W2244" s="38"/>
      <c r="X2244" s="43"/>
      <c r="Y2244" s="271"/>
      <c r="Z2244" s="271"/>
      <c r="AA2244" s="271"/>
      <c r="AB2244" s="271"/>
    </row>
    <row r="2245" spans="1:28" ht="17">
      <c r="A2245" s="34">
        <f t="shared" si="53"/>
        <v>257</v>
      </c>
      <c r="B2245" s="412"/>
      <c r="C2245" s="411" t="s">
        <v>6740</v>
      </c>
      <c r="D2245" s="442"/>
      <c r="E2245" s="411"/>
      <c r="F2245" s="415"/>
      <c r="G2245" s="415"/>
      <c r="H2245" s="415"/>
      <c r="I2245" s="416" t="s">
        <v>48</v>
      </c>
      <c r="J2245" s="416" t="s">
        <v>27</v>
      </c>
      <c r="K2245" s="416" t="s">
        <v>390</v>
      </c>
      <c r="L2245" s="411" t="s">
        <v>29</v>
      </c>
      <c r="M2245" s="411" t="s">
        <v>81</v>
      </c>
      <c r="N2245" s="411" t="s">
        <v>227</v>
      </c>
      <c r="O2245" s="417"/>
      <c r="P2245" s="411"/>
      <c r="Q2245" s="411"/>
      <c r="R2245" s="419"/>
      <c r="S2245" s="420" t="s">
        <v>6737</v>
      </c>
      <c r="T2245" s="417"/>
      <c r="U2245" s="417"/>
      <c r="V2245" s="421"/>
      <c r="W2245" s="417"/>
      <c r="X2245" s="422"/>
      <c r="Y2245" s="423"/>
      <c r="Z2245" s="423"/>
      <c r="AA2245" s="423"/>
      <c r="AB2245" s="423"/>
    </row>
    <row r="2246" spans="1:28" ht="16">
      <c r="A2246" s="34">
        <f t="shared" si="53"/>
        <v>258</v>
      </c>
      <c r="B2246" s="279">
        <v>45983</v>
      </c>
      <c r="C2246" s="34" t="s">
        <v>6741</v>
      </c>
      <c r="D2246" s="280"/>
      <c r="E2246" s="34" t="s">
        <v>6628</v>
      </c>
      <c r="F2246" s="134" t="s">
        <v>6517</v>
      </c>
      <c r="G2246" s="134"/>
      <c r="H2246" s="134"/>
      <c r="I2246" s="245" t="s">
        <v>26</v>
      </c>
      <c r="J2246" s="245" t="s">
        <v>27</v>
      </c>
      <c r="K2246" s="245" t="s">
        <v>390</v>
      </c>
      <c r="L2246" s="34" t="s">
        <v>29</v>
      </c>
      <c r="M2246" s="34" t="s">
        <v>91</v>
      </c>
      <c r="N2246" s="34" t="s">
        <v>389</v>
      </c>
      <c r="O2246" s="38"/>
      <c r="P2246" s="34"/>
      <c r="Q2246" s="34"/>
      <c r="R2246" s="284"/>
      <c r="S2246" s="285"/>
      <c r="T2246" s="38"/>
      <c r="U2246" s="38"/>
      <c r="V2246" s="42"/>
      <c r="W2246" s="38"/>
      <c r="X2246" s="43"/>
      <c r="Y2246" s="271"/>
      <c r="Z2246" s="271"/>
      <c r="AA2246" s="271"/>
      <c r="AB2246" s="271"/>
    </row>
    <row r="2247" spans="1:28" ht="17">
      <c r="A2247" s="34">
        <f t="shared" si="53"/>
        <v>259</v>
      </c>
      <c r="B2247" s="279">
        <v>45983</v>
      </c>
      <c r="C2247" s="34" t="s">
        <v>204</v>
      </c>
      <c r="D2247" s="280"/>
      <c r="E2247" s="34" t="s">
        <v>6623</v>
      </c>
      <c r="F2247" s="282" t="s">
        <v>6142</v>
      </c>
      <c r="G2247" s="282"/>
      <c r="H2247" s="282"/>
      <c r="I2247" s="245" t="s">
        <v>26</v>
      </c>
      <c r="J2247" s="245" t="s">
        <v>38</v>
      </c>
      <c r="K2247" s="245" t="s">
        <v>390</v>
      </c>
      <c r="L2247" s="34" t="s">
        <v>107</v>
      </c>
      <c r="M2247" s="34" t="s">
        <v>161</v>
      </c>
      <c r="N2247" s="34" t="s">
        <v>227</v>
      </c>
      <c r="O2247" s="38" t="s">
        <v>697</v>
      </c>
      <c r="P2247" s="34"/>
      <c r="Q2247" s="34"/>
      <c r="R2247" s="284" t="s">
        <v>4364</v>
      </c>
      <c r="S2247" s="285"/>
      <c r="T2247" s="38"/>
      <c r="U2247" s="38"/>
      <c r="V2247" s="42"/>
      <c r="W2247" s="38"/>
      <c r="X2247" s="43"/>
      <c r="Y2247" s="271"/>
      <c r="Z2247" s="271"/>
      <c r="AA2247" s="271"/>
      <c r="AB2247" s="271"/>
    </row>
    <row r="2248" spans="1:28" ht="17">
      <c r="A2248" s="131">
        <f t="shared" si="53"/>
        <v>260</v>
      </c>
      <c r="B2248" s="316">
        <v>45983</v>
      </c>
      <c r="C2248" s="131" t="s">
        <v>6742</v>
      </c>
      <c r="D2248" s="321"/>
      <c r="E2248" s="131"/>
      <c r="F2248" s="154"/>
      <c r="G2248" s="154"/>
      <c r="H2248" s="154"/>
      <c r="I2248" s="376" t="s">
        <v>48</v>
      </c>
      <c r="J2248" s="376" t="s">
        <v>27</v>
      </c>
      <c r="K2248" s="376" t="s">
        <v>390</v>
      </c>
      <c r="L2248" s="131" t="s">
        <v>29</v>
      </c>
      <c r="M2248" s="131" t="s">
        <v>91</v>
      </c>
      <c r="N2248" s="154" t="s">
        <v>227</v>
      </c>
      <c r="O2248" s="133" t="s">
        <v>697</v>
      </c>
      <c r="P2248" s="131"/>
      <c r="Q2248" s="131"/>
      <c r="R2248" s="328" t="s">
        <v>4680</v>
      </c>
      <c r="S2248" s="302"/>
      <c r="T2248" s="133"/>
      <c r="U2248" s="133"/>
      <c r="V2248" s="323"/>
      <c r="W2248" s="133"/>
      <c r="X2248" s="319"/>
      <c r="Y2248" s="320"/>
      <c r="Z2248" s="320"/>
      <c r="AA2248" s="320"/>
      <c r="AB2248" s="320"/>
    </row>
    <row r="2249" spans="1:28" ht="16">
      <c r="A2249" s="34">
        <f t="shared" si="53"/>
        <v>261</v>
      </c>
      <c r="B2249" s="279">
        <v>45983</v>
      </c>
      <c r="C2249" s="34" t="s">
        <v>1154</v>
      </c>
      <c r="D2249" s="280"/>
      <c r="E2249" s="34" t="s">
        <v>6628</v>
      </c>
      <c r="F2249" s="134" t="s">
        <v>6517</v>
      </c>
      <c r="G2249" s="134"/>
      <c r="H2249" s="134"/>
      <c r="I2249" s="245" t="s">
        <v>26</v>
      </c>
      <c r="J2249" s="245"/>
      <c r="K2249" s="245" t="s">
        <v>390</v>
      </c>
      <c r="L2249" s="34" t="s">
        <v>29</v>
      </c>
      <c r="M2249" s="34"/>
      <c r="N2249" s="34" t="s">
        <v>221</v>
      </c>
      <c r="O2249" s="38"/>
      <c r="P2249" s="34"/>
      <c r="Q2249" s="34"/>
      <c r="R2249" s="284"/>
      <c r="S2249" s="285"/>
      <c r="T2249" s="38"/>
      <c r="U2249" s="38"/>
      <c r="V2249" s="42"/>
      <c r="W2249" s="38"/>
      <c r="X2249" s="43"/>
      <c r="Y2249" s="271"/>
      <c r="Z2249" s="271"/>
      <c r="AA2249" s="271"/>
      <c r="AB2249" s="271"/>
    </row>
    <row r="2250" spans="1:28" ht="16">
      <c r="A2250" s="34">
        <f t="shared" si="53"/>
        <v>262</v>
      </c>
      <c r="B2250" s="279">
        <v>45983</v>
      </c>
      <c r="C2250" s="34" t="s">
        <v>1083</v>
      </c>
      <c r="D2250" s="280"/>
      <c r="E2250" s="34" t="s">
        <v>5403</v>
      </c>
      <c r="F2250" s="282" t="s">
        <v>24</v>
      </c>
      <c r="G2250" s="282"/>
      <c r="H2250" s="282"/>
      <c r="I2250" s="245" t="s">
        <v>26</v>
      </c>
      <c r="J2250" s="245" t="s">
        <v>27</v>
      </c>
      <c r="K2250" s="245" t="s">
        <v>390</v>
      </c>
      <c r="L2250" s="34" t="s">
        <v>29</v>
      </c>
      <c r="M2250" s="34"/>
      <c r="N2250" s="34" t="s">
        <v>389</v>
      </c>
      <c r="O2250" s="38"/>
      <c r="P2250" s="34"/>
      <c r="Q2250" s="34"/>
      <c r="R2250" s="284"/>
      <c r="S2250" s="285"/>
      <c r="T2250" s="38"/>
      <c r="U2250" s="38"/>
      <c r="V2250" s="42"/>
      <c r="W2250" s="38"/>
      <c r="X2250" s="43"/>
      <c r="Y2250" s="271"/>
      <c r="Z2250" s="271"/>
      <c r="AA2250" s="271"/>
      <c r="AB2250" s="271"/>
    </row>
    <row r="2251" spans="1:28" ht="16">
      <c r="A2251" s="34">
        <f t="shared" si="53"/>
        <v>263</v>
      </c>
      <c r="B2251" s="279">
        <v>45983</v>
      </c>
      <c r="C2251" s="34" t="s">
        <v>6743</v>
      </c>
      <c r="D2251" s="280"/>
      <c r="E2251" s="34"/>
      <c r="F2251" s="282"/>
      <c r="G2251" s="282"/>
      <c r="H2251" s="282"/>
      <c r="I2251" s="245" t="s">
        <v>48</v>
      </c>
      <c r="J2251" s="245" t="s">
        <v>27</v>
      </c>
      <c r="K2251" s="245" t="s">
        <v>390</v>
      </c>
      <c r="L2251" s="34" t="s">
        <v>29</v>
      </c>
      <c r="M2251" s="34" t="s">
        <v>91</v>
      </c>
      <c r="N2251" s="34" t="s">
        <v>389</v>
      </c>
      <c r="O2251" s="38"/>
      <c r="P2251" s="34"/>
      <c r="Q2251" s="34"/>
      <c r="R2251" s="284"/>
      <c r="S2251" s="285"/>
      <c r="T2251" s="38"/>
      <c r="U2251" s="38"/>
      <c r="V2251" s="42"/>
      <c r="W2251" s="38"/>
      <c r="X2251" s="43"/>
      <c r="Y2251" s="271"/>
      <c r="Z2251" s="271"/>
      <c r="AA2251" s="271"/>
      <c r="AB2251" s="271"/>
    </row>
    <row r="2252" spans="1:28" ht="16">
      <c r="A2252" s="34">
        <f t="shared" si="53"/>
        <v>264</v>
      </c>
      <c r="B2252" s="279">
        <v>45983</v>
      </c>
      <c r="C2252" s="34" t="s">
        <v>262</v>
      </c>
      <c r="D2252" s="280"/>
      <c r="E2252" s="34" t="s">
        <v>6623</v>
      </c>
      <c r="F2252" s="282" t="s">
        <v>6142</v>
      </c>
      <c r="G2252" s="282"/>
      <c r="H2252" s="282"/>
      <c r="I2252" s="245" t="s">
        <v>26</v>
      </c>
      <c r="J2252" s="245"/>
      <c r="K2252" s="245" t="s">
        <v>390</v>
      </c>
      <c r="L2252" s="34" t="s">
        <v>107</v>
      </c>
      <c r="M2252" s="34"/>
      <c r="N2252" s="34" t="s">
        <v>110</v>
      </c>
      <c r="O2252" s="38"/>
      <c r="P2252" s="34"/>
      <c r="Q2252" s="55"/>
      <c r="R2252" s="284"/>
      <c r="S2252" s="285"/>
      <c r="T2252" s="38"/>
      <c r="U2252" s="38"/>
      <c r="V2252" s="42"/>
      <c r="W2252" s="38"/>
      <c r="X2252" s="43"/>
      <c r="Y2252" s="271"/>
      <c r="Z2252" s="271"/>
      <c r="AA2252" s="271"/>
      <c r="AB2252" s="271"/>
    </row>
    <row r="2253" spans="1:28" ht="16">
      <c r="A2253" s="34">
        <f t="shared" si="53"/>
        <v>265</v>
      </c>
      <c r="B2253" s="279">
        <v>45983</v>
      </c>
      <c r="C2253" s="34" t="s">
        <v>3464</v>
      </c>
      <c r="D2253" s="280"/>
      <c r="E2253" s="34" t="s">
        <v>6101</v>
      </c>
      <c r="F2253" s="144" t="s">
        <v>6744</v>
      </c>
      <c r="G2253" s="144"/>
      <c r="H2253" s="144"/>
      <c r="I2253" s="245" t="s">
        <v>26</v>
      </c>
      <c r="J2253" s="245" t="s">
        <v>27</v>
      </c>
      <c r="K2253" s="245" t="s">
        <v>390</v>
      </c>
      <c r="L2253" s="34" t="s">
        <v>29</v>
      </c>
      <c r="M2253" s="34" t="s">
        <v>91</v>
      </c>
      <c r="N2253" s="34" t="s">
        <v>389</v>
      </c>
      <c r="O2253" s="38"/>
      <c r="P2253" s="34"/>
      <c r="Q2253" s="34"/>
      <c r="R2253" s="284"/>
      <c r="S2253" s="285"/>
      <c r="T2253" s="38"/>
      <c r="U2253" s="38"/>
      <c r="V2253" s="42"/>
      <c r="W2253" s="38"/>
      <c r="X2253" s="43"/>
      <c r="Y2253" s="271"/>
      <c r="Z2253" s="271"/>
      <c r="AA2253" s="271"/>
      <c r="AB2253" s="271"/>
    </row>
    <row r="2254" spans="1:28" ht="16">
      <c r="A2254" s="34">
        <f t="shared" si="53"/>
        <v>266</v>
      </c>
      <c r="B2254" s="279">
        <v>45983</v>
      </c>
      <c r="C2254" s="34" t="s">
        <v>1343</v>
      </c>
      <c r="D2254" s="280"/>
      <c r="E2254" s="34" t="s">
        <v>6628</v>
      </c>
      <c r="F2254" s="134" t="s">
        <v>6517</v>
      </c>
      <c r="G2254" s="134"/>
      <c r="H2254" s="134"/>
      <c r="I2254" s="245" t="s">
        <v>26</v>
      </c>
      <c r="J2254" s="245" t="s">
        <v>27</v>
      </c>
      <c r="K2254" s="245" t="s">
        <v>390</v>
      </c>
      <c r="L2254" s="34" t="s">
        <v>29</v>
      </c>
      <c r="M2254" s="34" t="s">
        <v>91</v>
      </c>
      <c r="N2254" s="34" t="s">
        <v>389</v>
      </c>
      <c r="O2254" s="38"/>
      <c r="P2254" s="34"/>
      <c r="Q2254" s="55"/>
      <c r="R2254" s="284"/>
      <c r="S2254" s="285"/>
      <c r="T2254" s="38"/>
      <c r="U2254" s="38"/>
      <c r="V2254" s="42"/>
      <c r="W2254" s="38"/>
      <c r="X2254" s="43"/>
      <c r="Y2254" s="271"/>
      <c r="Z2254" s="271"/>
      <c r="AA2254" s="271"/>
      <c r="AB2254" s="271"/>
    </row>
    <row r="2255" spans="1:28" ht="17.25" customHeight="1">
      <c r="A2255" s="131">
        <f t="shared" si="53"/>
        <v>267</v>
      </c>
      <c r="B2255" s="316">
        <v>45983</v>
      </c>
      <c r="C2255" s="131" t="s">
        <v>6745</v>
      </c>
      <c r="D2255" s="321"/>
      <c r="E2255" s="131" t="s">
        <v>6628</v>
      </c>
      <c r="F2255" s="443" t="s">
        <v>6517</v>
      </c>
      <c r="G2255" s="443"/>
      <c r="H2255" s="443"/>
      <c r="I2255" s="376" t="s">
        <v>26</v>
      </c>
      <c r="J2255" s="376" t="s">
        <v>38</v>
      </c>
      <c r="K2255" s="376" t="s">
        <v>390</v>
      </c>
      <c r="L2255" s="131" t="s">
        <v>29</v>
      </c>
      <c r="M2255" s="131" t="s">
        <v>303</v>
      </c>
      <c r="N2255" s="131" t="s">
        <v>227</v>
      </c>
      <c r="O2255" s="133" t="s">
        <v>697</v>
      </c>
      <c r="P2255" s="131"/>
      <c r="Q2255" s="131"/>
      <c r="R2255" s="328" t="s">
        <v>4680</v>
      </c>
      <c r="S2255" s="302"/>
      <c r="T2255" s="133"/>
      <c r="U2255" s="133"/>
      <c r="V2255" s="323"/>
      <c r="W2255" s="133"/>
      <c r="X2255" s="319"/>
      <c r="Y2255" s="320"/>
      <c r="Z2255" s="320"/>
      <c r="AA2255" s="320"/>
      <c r="AB2255" s="320"/>
    </row>
    <row r="2256" spans="1:28" ht="16.5" customHeight="1">
      <c r="A2256" s="34">
        <f t="shared" si="53"/>
        <v>268</v>
      </c>
      <c r="B2256" s="279">
        <v>45983</v>
      </c>
      <c r="C2256" s="34" t="s">
        <v>6746</v>
      </c>
      <c r="D2256" s="280"/>
      <c r="E2256" s="34"/>
      <c r="F2256" s="144"/>
      <c r="G2256" s="144"/>
      <c r="H2256" s="144"/>
      <c r="I2256" s="245" t="s">
        <v>48</v>
      </c>
      <c r="J2256" s="245" t="s">
        <v>27</v>
      </c>
      <c r="K2256" s="245" t="s">
        <v>388</v>
      </c>
      <c r="L2256" s="34" t="s">
        <v>29</v>
      </c>
      <c r="M2256" s="34" t="s">
        <v>203</v>
      </c>
      <c r="N2256" s="34" t="s">
        <v>227</v>
      </c>
      <c r="O2256" s="38" t="s">
        <v>32</v>
      </c>
      <c r="P2256" s="34" t="s">
        <v>734</v>
      </c>
      <c r="Q2256" s="55">
        <v>45998</v>
      </c>
      <c r="R2256" s="284" t="s">
        <v>4344</v>
      </c>
      <c r="S2256" s="285"/>
      <c r="T2256" s="38"/>
      <c r="U2256" s="38"/>
      <c r="V2256" s="286"/>
      <c r="W2256" s="38"/>
      <c r="X2256" s="43"/>
      <c r="Y2256" s="271"/>
      <c r="Z2256" s="271"/>
      <c r="AA2256" s="271"/>
      <c r="AB2256" s="271"/>
    </row>
    <row r="2257" spans="1:28" ht="16.5" customHeight="1">
      <c r="A2257" s="34"/>
      <c r="B2257" s="279"/>
      <c r="C2257" s="34" t="s">
        <v>6747</v>
      </c>
      <c r="D2257" s="280"/>
      <c r="E2257" s="34"/>
      <c r="F2257" s="144"/>
      <c r="G2257" s="144"/>
      <c r="H2257" s="144"/>
      <c r="I2257" s="245"/>
      <c r="J2257" s="245"/>
      <c r="K2257" s="245"/>
      <c r="L2257" s="34" t="s">
        <v>439</v>
      </c>
      <c r="M2257" s="34" t="s">
        <v>212</v>
      </c>
      <c r="N2257" s="34"/>
      <c r="O2257" s="38" t="s">
        <v>32</v>
      </c>
      <c r="P2257" s="34" t="s">
        <v>108</v>
      </c>
      <c r="Q2257" s="55">
        <v>45984</v>
      </c>
      <c r="R2257" s="284" t="s">
        <v>4344</v>
      </c>
      <c r="S2257" s="285" t="s">
        <v>6748</v>
      </c>
      <c r="T2257" s="38" t="s">
        <v>32</v>
      </c>
      <c r="U2257" s="38" t="s">
        <v>44</v>
      </c>
      <c r="V2257" s="286">
        <v>2600000</v>
      </c>
      <c r="W2257" s="38" t="s">
        <v>27</v>
      </c>
      <c r="X2257" s="43"/>
      <c r="Y2257" s="271"/>
      <c r="Z2257" s="271"/>
      <c r="AA2257" s="271"/>
      <c r="AB2257" s="271"/>
    </row>
    <row r="2258" spans="1:28" ht="17">
      <c r="A2258" s="34">
        <f>A2256+1</f>
        <v>269</v>
      </c>
      <c r="B2258" s="279">
        <v>45984</v>
      </c>
      <c r="C2258" s="34" t="s">
        <v>6749</v>
      </c>
      <c r="D2258" s="289"/>
      <c r="E2258" s="34" t="s">
        <v>6750</v>
      </c>
      <c r="F2258" s="134" t="s">
        <v>6517</v>
      </c>
      <c r="G2258" s="134"/>
      <c r="H2258" s="134"/>
      <c r="I2258" s="245" t="s">
        <v>26</v>
      </c>
      <c r="J2258" s="245" t="s">
        <v>27</v>
      </c>
      <c r="K2258" s="245" t="s">
        <v>391</v>
      </c>
      <c r="L2258" s="34" t="s">
        <v>29</v>
      </c>
      <c r="M2258" s="34" t="s">
        <v>91</v>
      </c>
      <c r="N2258" s="34" t="s">
        <v>234</v>
      </c>
      <c r="O2258" s="38" t="s">
        <v>697</v>
      </c>
      <c r="P2258" s="34"/>
      <c r="Q2258" s="34"/>
      <c r="R2258" s="284" t="s">
        <v>6480</v>
      </c>
      <c r="S2258" s="285"/>
      <c r="T2258" s="38"/>
      <c r="U2258" s="38"/>
      <c r="V2258" s="42"/>
      <c r="W2258" s="38"/>
      <c r="X2258" s="43"/>
      <c r="Y2258" s="271"/>
      <c r="Z2258" s="271"/>
      <c r="AA2258" s="271"/>
      <c r="AB2258" s="271"/>
    </row>
    <row r="2259" spans="1:28" ht="17">
      <c r="A2259" s="34">
        <f t="shared" ref="A2259:A2384" si="56">A2258+1</f>
        <v>270</v>
      </c>
      <c r="B2259" s="316">
        <v>45984</v>
      </c>
      <c r="C2259" s="131" t="s">
        <v>6751</v>
      </c>
      <c r="D2259" s="374"/>
      <c r="E2259" s="131"/>
      <c r="F2259" s="154"/>
      <c r="G2259" s="154"/>
      <c r="H2259" s="154"/>
      <c r="I2259" s="376" t="s">
        <v>48</v>
      </c>
      <c r="J2259" s="376" t="s">
        <v>27</v>
      </c>
      <c r="K2259" s="376" t="s">
        <v>388</v>
      </c>
      <c r="L2259" s="131" t="s">
        <v>49</v>
      </c>
      <c r="M2259" s="131" t="s">
        <v>91</v>
      </c>
      <c r="N2259" s="131" t="s">
        <v>227</v>
      </c>
      <c r="O2259" s="133" t="s">
        <v>32</v>
      </c>
      <c r="P2259" s="131"/>
      <c r="Q2259" s="131"/>
      <c r="R2259" s="328" t="s">
        <v>6752</v>
      </c>
      <c r="S2259" s="302" t="s">
        <v>6753</v>
      </c>
      <c r="T2259" s="133"/>
      <c r="U2259" s="133"/>
      <c r="V2259" s="318"/>
      <c r="W2259" s="133"/>
      <c r="X2259" s="319"/>
      <c r="Y2259" s="320"/>
      <c r="Z2259" s="320"/>
      <c r="AA2259" s="320"/>
      <c r="AB2259" s="320"/>
    </row>
    <row r="2260" spans="1:28" ht="17">
      <c r="A2260" s="131">
        <f t="shared" si="56"/>
        <v>271</v>
      </c>
      <c r="B2260" s="316">
        <v>45984</v>
      </c>
      <c r="C2260" s="131" t="s">
        <v>6754</v>
      </c>
      <c r="D2260" s="321"/>
      <c r="E2260" s="131"/>
      <c r="F2260" s="154"/>
      <c r="G2260" s="154"/>
      <c r="H2260" s="154"/>
      <c r="I2260" s="376"/>
      <c r="J2260" s="376"/>
      <c r="K2260" s="376"/>
      <c r="L2260" s="131" t="s">
        <v>62</v>
      </c>
      <c r="M2260" s="131" t="s">
        <v>203</v>
      </c>
      <c r="N2260" s="131"/>
      <c r="O2260" s="133" t="s">
        <v>697</v>
      </c>
      <c r="P2260" s="131"/>
      <c r="Q2260" s="131"/>
      <c r="R2260" s="328" t="s">
        <v>4680</v>
      </c>
      <c r="S2260" s="302" t="s">
        <v>6755</v>
      </c>
      <c r="T2260" s="133"/>
      <c r="U2260" s="133"/>
      <c r="V2260" s="323"/>
      <c r="W2260" s="133"/>
      <c r="X2260" s="319"/>
      <c r="Y2260" s="320"/>
      <c r="Z2260" s="320"/>
      <c r="AA2260" s="320"/>
      <c r="AB2260" s="320"/>
    </row>
    <row r="2261" spans="1:28" ht="17">
      <c r="A2261" s="34">
        <f t="shared" si="56"/>
        <v>272</v>
      </c>
      <c r="B2261" s="279">
        <v>45984</v>
      </c>
      <c r="C2261" s="34" t="s">
        <v>6756</v>
      </c>
      <c r="D2261" s="280"/>
      <c r="E2261" s="34"/>
      <c r="F2261" s="144"/>
      <c r="G2261" s="144"/>
      <c r="H2261" s="144"/>
      <c r="I2261" s="245"/>
      <c r="J2261" s="245"/>
      <c r="K2261" s="245"/>
      <c r="L2261" s="34" t="s">
        <v>62</v>
      </c>
      <c r="M2261" s="34" t="s">
        <v>5817</v>
      </c>
      <c r="N2261" s="34"/>
      <c r="O2261" s="38" t="s">
        <v>32</v>
      </c>
      <c r="P2261" s="34"/>
      <c r="Q2261" s="34"/>
      <c r="R2261" s="284" t="s">
        <v>4364</v>
      </c>
      <c r="S2261" s="285" t="s">
        <v>6714</v>
      </c>
      <c r="T2261" s="38"/>
      <c r="U2261" s="38"/>
      <c r="V2261" s="286"/>
      <c r="W2261" s="38"/>
      <c r="X2261" s="43"/>
      <c r="Y2261" s="271"/>
      <c r="Z2261" s="271"/>
      <c r="AA2261" s="271"/>
      <c r="AB2261" s="271"/>
    </row>
    <row r="2262" spans="1:28" ht="17">
      <c r="A2262" s="34">
        <f t="shared" si="56"/>
        <v>273</v>
      </c>
      <c r="B2262" s="279">
        <v>45984</v>
      </c>
      <c r="C2262" s="34" t="s">
        <v>6757</v>
      </c>
      <c r="D2262" s="280"/>
      <c r="E2262" s="34"/>
      <c r="F2262" s="144"/>
      <c r="G2262" s="144"/>
      <c r="H2262" s="144"/>
      <c r="I2262" s="245"/>
      <c r="J2262" s="245"/>
      <c r="K2262" s="245"/>
      <c r="L2262" s="34" t="s">
        <v>62</v>
      </c>
      <c r="M2262" s="34" t="s">
        <v>161</v>
      </c>
      <c r="N2262" s="34"/>
      <c r="O2262" s="38"/>
      <c r="P2262" s="34"/>
      <c r="Q2262" s="34"/>
      <c r="R2262" s="284" t="s">
        <v>4364</v>
      </c>
      <c r="S2262" s="285" t="s">
        <v>6714</v>
      </c>
      <c r="T2262" s="38"/>
      <c r="U2262" s="38"/>
      <c r="V2262" s="42"/>
      <c r="W2262" s="38"/>
      <c r="X2262" s="43"/>
      <c r="Y2262" s="271"/>
      <c r="Z2262" s="271"/>
      <c r="AA2262" s="271"/>
      <c r="AB2262" s="271"/>
    </row>
    <row r="2263" spans="1:28" ht="17">
      <c r="A2263" s="34">
        <f t="shared" si="56"/>
        <v>274</v>
      </c>
      <c r="B2263" s="316">
        <v>45984</v>
      </c>
      <c r="C2263" s="131" t="s">
        <v>6758</v>
      </c>
      <c r="D2263" s="444"/>
      <c r="E2263" s="131"/>
      <c r="F2263" s="154"/>
      <c r="G2263" s="154"/>
      <c r="H2263" s="154"/>
      <c r="I2263" s="376"/>
      <c r="J2263" s="376"/>
      <c r="K2263" s="376"/>
      <c r="L2263" s="131" t="s">
        <v>62</v>
      </c>
      <c r="M2263" s="131" t="s">
        <v>161</v>
      </c>
      <c r="N2263" s="131"/>
      <c r="O2263" s="133" t="s">
        <v>32</v>
      </c>
      <c r="P2263" s="131"/>
      <c r="Q2263" s="131"/>
      <c r="R2263" s="328" t="s">
        <v>4680</v>
      </c>
      <c r="S2263" s="302" t="s">
        <v>6759</v>
      </c>
      <c r="T2263" s="133"/>
      <c r="U2263" s="133"/>
      <c r="V2263" s="318"/>
      <c r="W2263" s="133"/>
      <c r="X2263" s="319"/>
      <c r="Y2263" s="320"/>
      <c r="Z2263" s="320"/>
      <c r="AA2263" s="320"/>
      <c r="AB2263" s="320"/>
    </row>
    <row r="2264" spans="1:28" ht="16">
      <c r="A2264" s="34">
        <f t="shared" si="56"/>
        <v>275</v>
      </c>
      <c r="B2264" s="431">
        <v>45984</v>
      </c>
      <c r="C2264" s="100" t="s">
        <v>645</v>
      </c>
      <c r="D2264" s="432"/>
      <c r="E2264" s="100"/>
      <c r="F2264" s="221"/>
      <c r="G2264" s="221"/>
      <c r="H2264" s="221"/>
      <c r="I2264" s="434"/>
      <c r="J2264" s="434"/>
      <c r="K2264" s="434"/>
      <c r="L2264" s="100" t="s">
        <v>62</v>
      </c>
      <c r="M2264" s="100" t="s">
        <v>81</v>
      </c>
      <c r="N2264" s="100"/>
      <c r="O2264" s="221"/>
      <c r="P2264" s="100"/>
      <c r="Q2264" s="100"/>
      <c r="R2264" s="436"/>
      <c r="S2264" s="437"/>
      <c r="T2264" s="221"/>
      <c r="U2264" s="221"/>
      <c r="V2264" s="438"/>
      <c r="W2264" s="221"/>
      <c r="X2264" s="439"/>
      <c r="Y2264" s="440"/>
      <c r="Z2264" s="440"/>
      <c r="AA2264" s="440"/>
      <c r="AB2264" s="440"/>
    </row>
    <row r="2265" spans="1:28" ht="17">
      <c r="A2265" s="34">
        <f t="shared" si="56"/>
        <v>276</v>
      </c>
      <c r="B2265" s="279">
        <v>45984</v>
      </c>
      <c r="C2265" s="34" t="s">
        <v>615</v>
      </c>
      <c r="D2265" s="280"/>
      <c r="E2265" s="34"/>
      <c r="F2265" s="144"/>
      <c r="G2265" s="144"/>
      <c r="H2265" s="144"/>
      <c r="I2265" s="245"/>
      <c r="J2265" s="245"/>
      <c r="K2265" s="245"/>
      <c r="L2265" s="34" t="s">
        <v>62</v>
      </c>
      <c r="M2265" s="34" t="s">
        <v>5817</v>
      </c>
      <c r="N2265" s="34"/>
      <c r="O2265" s="38" t="s">
        <v>697</v>
      </c>
      <c r="P2265" s="34"/>
      <c r="Q2265" s="34"/>
      <c r="R2265" s="284" t="s">
        <v>4344</v>
      </c>
      <c r="S2265" s="285"/>
      <c r="T2265" s="38" t="s">
        <v>697</v>
      </c>
      <c r="U2265" s="38" t="s">
        <v>44</v>
      </c>
      <c r="V2265" s="42">
        <v>1490000</v>
      </c>
      <c r="W2265" s="38"/>
      <c r="X2265" s="43"/>
      <c r="Y2265" s="271"/>
      <c r="Z2265" s="271"/>
      <c r="AA2265" s="271"/>
      <c r="AB2265" s="271"/>
    </row>
    <row r="2266" spans="1:28" ht="17">
      <c r="A2266" s="34">
        <f t="shared" si="56"/>
        <v>277</v>
      </c>
      <c r="B2266" s="279">
        <v>45984</v>
      </c>
      <c r="C2266" s="34" t="s">
        <v>94</v>
      </c>
      <c r="D2266" s="280"/>
      <c r="E2266" s="34" t="s">
        <v>6750</v>
      </c>
      <c r="F2266" s="134" t="s">
        <v>6517</v>
      </c>
      <c r="G2266" s="134"/>
      <c r="H2266" s="134"/>
      <c r="I2266" s="245" t="s">
        <v>26</v>
      </c>
      <c r="J2266" s="245" t="s">
        <v>27</v>
      </c>
      <c r="K2266" s="245" t="s">
        <v>390</v>
      </c>
      <c r="L2266" s="34" t="s">
        <v>29</v>
      </c>
      <c r="M2266" s="34" t="s">
        <v>91</v>
      </c>
      <c r="N2266" s="34" t="s">
        <v>234</v>
      </c>
      <c r="O2266" s="38" t="s">
        <v>697</v>
      </c>
      <c r="P2266" s="34"/>
      <c r="Q2266" s="34"/>
      <c r="R2266" s="284" t="s">
        <v>6480</v>
      </c>
      <c r="S2266" s="285"/>
      <c r="T2266" s="38"/>
      <c r="U2266" s="38"/>
      <c r="V2266" s="42"/>
      <c r="W2266" s="38"/>
      <c r="X2266" s="43"/>
      <c r="Y2266" s="271"/>
      <c r="Z2266" s="271"/>
      <c r="AA2266" s="271"/>
      <c r="AB2266" s="271"/>
    </row>
    <row r="2267" spans="1:28" ht="17">
      <c r="A2267" s="34">
        <f t="shared" si="56"/>
        <v>278</v>
      </c>
      <c r="B2267" s="279">
        <v>45984</v>
      </c>
      <c r="C2267" s="34" t="s">
        <v>6760</v>
      </c>
      <c r="D2267" s="280"/>
      <c r="E2267" s="34"/>
      <c r="F2267" s="144"/>
      <c r="G2267" s="144"/>
      <c r="H2267" s="144"/>
      <c r="I2267" s="245" t="s">
        <v>26</v>
      </c>
      <c r="J2267" s="245" t="s">
        <v>27</v>
      </c>
      <c r="K2267" s="245" t="s">
        <v>390</v>
      </c>
      <c r="L2267" s="34" t="s">
        <v>29</v>
      </c>
      <c r="M2267" s="34" t="s">
        <v>212</v>
      </c>
      <c r="N2267" s="34" t="s">
        <v>227</v>
      </c>
      <c r="O2267" s="38" t="s">
        <v>32</v>
      </c>
      <c r="P2267" s="34" t="s">
        <v>399</v>
      </c>
      <c r="Q2267" s="44">
        <v>45988</v>
      </c>
      <c r="R2267" s="284" t="s">
        <v>4344</v>
      </c>
      <c r="S2267" s="285" t="s">
        <v>6761</v>
      </c>
      <c r="T2267" s="38" t="s">
        <v>32</v>
      </c>
      <c r="U2267" s="38" t="s">
        <v>44</v>
      </c>
      <c r="V2267" s="286" t="s">
        <v>6762</v>
      </c>
      <c r="W2267" s="38" t="s">
        <v>27</v>
      </c>
      <c r="X2267" s="43"/>
      <c r="Y2267" s="271"/>
      <c r="Z2267" s="271"/>
      <c r="AA2267" s="271"/>
      <c r="AB2267" s="271"/>
    </row>
    <row r="2268" spans="1:28" ht="17">
      <c r="A2268" s="34">
        <f t="shared" si="56"/>
        <v>279</v>
      </c>
      <c r="B2268" s="279">
        <v>45984</v>
      </c>
      <c r="C2268" s="34" t="s">
        <v>6763</v>
      </c>
      <c r="D2268" s="280"/>
      <c r="E2268" s="34" t="s">
        <v>2209</v>
      </c>
      <c r="F2268" s="144" t="s">
        <v>6764</v>
      </c>
      <c r="G2268" s="144"/>
      <c r="H2268" s="144"/>
      <c r="I2268" s="245" t="s">
        <v>26</v>
      </c>
      <c r="J2268" s="245" t="s">
        <v>27</v>
      </c>
      <c r="K2268" s="245" t="s">
        <v>391</v>
      </c>
      <c r="L2268" s="34" t="s">
        <v>29</v>
      </c>
      <c r="M2268" s="34" t="s">
        <v>91</v>
      </c>
      <c r="N2268" s="34" t="s">
        <v>227</v>
      </c>
      <c r="O2268" s="38" t="s">
        <v>697</v>
      </c>
      <c r="P2268" s="34"/>
      <c r="Q2268" s="34"/>
      <c r="R2268" s="284" t="s">
        <v>4364</v>
      </c>
      <c r="S2268" s="285"/>
      <c r="T2268" s="38"/>
      <c r="U2268" s="38"/>
      <c r="V2268" s="42"/>
      <c r="W2268" s="38"/>
      <c r="X2268" s="43"/>
      <c r="Y2268" s="271"/>
      <c r="Z2268" s="271"/>
      <c r="AA2268" s="271"/>
      <c r="AB2268" s="271"/>
    </row>
    <row r="2269" spans="1:28" ht="17">
      <c r="A2269" s="34">
        <f t="shared" si="56"/>
        <v>280</v>
      </c>
      <c r="B2269" s="316">
        <v>45984</v>
      </c>
      <c r="C2269" s="131" t="s">
        <v>247</v>
      </c>
      <c r="D2269" s="321"/>
      <c r="E2269" s="133" t="s">
        <v>6765</v>
      </c>
      <c r="F2269" s="154" t="s">
        <v>6664</v>
      </c>
      <c r="G2269" s="154"/>
      <c r="H2269" s="154"/>
      <c r="I2269" s="376" t="s">
        <v>26</v>
      </c>
      <c r="J2269" s="376" t="s">
        <v>27</v>
      </c>
      <c r="K2269" s="376" t="s">
        <v>391</v>
      </c>
      <c r="L2269" s="131" t="s">
        <v>29</v>
      </c>
      <c r="M2269" s="131" t="s">
        <v>91</v>
      </c>
      <c r="N2269" s="131" t="s">
        <v>227</v>
      </c>
      <c r="O2269" s="133" t="s">
        <v>32</v>
      </c>
      <c r="P2269" s="131"/>
      <c r="Q2269" s="131"/>
      <c r="R2269" s="328" t="s">
        <v>4392</v>
      </c>
      <c r="S2269" s="302" t="s">
        <v>6766</v>
      </c>
      <c r="T2269" s="133"/>
      <c r="U2269" s="133"/>
      <c r="V2269" s="318"/>
      <c r="W2269" s="133"/>
      <c r="X2269" s="319"/>
      <c r="Y2269" s="320"/>
      <c r="Z2269" s="320"/>
      <c r="AA2269" s="320"/>
      <c r="AB2269" s="320"/>
    </row>
    <row r="2270" spans="1:28" ht="16">
      <c r="A2270" s="34">
        <f t="shared" si="56"/>
        <v>281</v>
      </c>
      <c r="B2270" s="279">
        <v>45984</v>
      </c>
      <c r="C2270" s="34" t="s">
        <v>6767</v>
      </c>
      <c r="D2270" s="397"/>
      <c r="E2270" s="34" t="s">
        <v>6768</v>
      </c>
      <c r="F2270" s="134" t="s">
        <v>6517</v>
      </c>
      <c r="G2270" s="134"/>
      <c r="H2270" s="134"/>
      <c r="I2270" s="245" t="s">
        <v>26</v>
      </c>
      <c r="J2270" s="245" t="s">
        <v>27</v>
      </c>
      <c r="K2270" s="245" t="s">
        <v>391</v>
      </c>
      <c r="L2270" s="34" t="s">
        <v>29</v>
      </c>
      <c r="M2270" s="34" t="s">
        <v>91</v>
      </c>
      <c r="N2270" s="34" t="s">
        <v>389</v>
      </c>
      <c r="O2270" s="38"/>
      <c r="P2270" s="34"/>
      <c r="Q2270" s="34"/>
      <c r="R2270" s="284"/>
      <c r="S2270" s="285"/>
      <c r="T2270" s="38"/>
      <c r="U2270" s="38"/>
      <c r="V2270" s="42"/>
      <c r="W2270" s="38"/>
      <c r="X2270" s="43"/>
      <c r="Y2270" s="271"/>
      <c r="Z2270" s="271"/>
      <c r="AA2270" s="271"/>
      <c r="AB2270" s="271"/>
    </row>
    <row r="2271" spans="1:28" ht="17">
      <c r="A2271" s="34">
        <f t="shared" si="56"/>
        <v>282</v>
      </c>
      <c r="B2271" s="279">
        <v>45984</v>
      </c>
      <c r="C2271" s="34" t="s">
        <v>524</v>
      </c>
      <c r="D2271" s="280"/>
      <c r="E2271" s="34" t="s">
        <v>6769</v>
      </c>
      <c r="F2271" s="282" t="s">
        <v>24</v>
      </c>
      <c r="G2271" s="282"/>
      <c r="H2271" s="282"/>
      <c r="I2271" s="245" t="s">
        <v>26</v>
      </c>
      <c r="J2271" s="245" t="s">
        <v>27</v>
      </c>
      <c r="K2271" s="245" t="s">
        <v>391</v>
      </c>
      <c r="L2271" s="34" t="s">
        <v>29</v>
      </c>
      <c r="M2271" s="34" t="s">
        <v>203</v>
      </c>
      <c r="N2271" s="34" t="s">
        <v>234</v>
      </c>
      <c r="O2271" s="38" t="s">
        <v>32</v>
      </c>
      <c r="P2271" s="34"/>
      <c r="Q2271" s="34"/>
      <c r="R2271" s="284" t="s">
        <v>4364</v>
      </c>
      <c r="S2271" s="285"/>
      <c r="T2271" s="38"/>
      <c r="U2271" s="38"/>
      <c r="V2271" s="286"/>
      <c r="W2271" s="38"/>
      <c r="X2271" s="43"/>
      <c r="Y2271" s="271"/>
      <c r="Z2271" s="271"/>
      <c r="AA2271" s="271"/>
      <c r="AB2271" s="271"/>
    </row>
    <row r="2272" spans="1:28" ht="17">
      <c r="A2272" s="34">
        <f t="shared" si="56"/>
        <v>283</v>
      </c>
      <c r="B2272" s="279">
        <v>45984</v>
      </c>
      <c r="C2272" s="34" t="s">
        <v>6770</v>
      </c>
      <c r="D2272" s="280"/>
      <c r="E2272" s="34" t="s">
        <v>6690</v>
      </c>
      <c r="F2272" s="136" t="s">
        <v>6599</v>
      </c>
      <c r="G2272" s="136"/>
      <c r="H2272" s="136"/>
      <c r="I2272" s="245" t="s">
        <v>26</v>
      </c>
      <c r="J2272" s="245" t="s">
        <v>38</v>
      </c>
      <c r="K2272" s="245" t="s">
        <v>391</v>
      </c>
      <c r="L2272" s="34" t="s">
        <v>107</v>
      </c>
      <c r="M2272" s="34" t="s">
        <v>303</v>
      </c>
      <c r="N2272" s="34" t="s">
        <v>234</v>
      </c>
      <c r="O2272" s="38" t="s">
        <v>697</v>
      </c>
      <c r="P2272" s="34"/>
      <c r="Q2272" s="34"/>
      <c r="R2272" s="284" t="s">
        <v>4424</v>
      </c>
      <c r="S2272" s="285"/>
      <c r="T2272" s="38"/>
      <c r="U2272" s="38"/>
      <c r="V2272" s="42"/>
      <c r="W2272" s="38"/>
      <c r="X2272" s="43"/>
      <c r="Y2272" s="271"/>
      <c r="Z2272" s="271"/>
      <c r="AA2272" s="271"/>
      <c r="AB2272" s="271"/>
    </row>
    <row r="2273" spans="1:28" ht="16">
      <c r="A2273" s="34">
        <f t="shared" si="56"/>
        <v>284</v>
      </c>
      <c r="B2273" s="279">
        <v>45984</v>
      </c>
      <c r="C2273" s="34" t="s">
        <v>6771</v>
      </c>
      <c r="D2273" s="280"/>
      <c r="E2273" s="34" t="s">
        <v>6772</v>
      </c>
      <c r="F2273" s="144" t="s">
        <v>4273</v>
      </c>
      <c r="G2273" s="144"/>
      <c r="H2273" s="144"/>
      <c r="I2273" s="245" t="s">
        <v>26</v>
      </c>
      <c r="J2273" s="245" t="s">
        <v>38</v>
      </c>
      <c r="K2273" s="245" t="s">
        <v>391</v>
      </c>
      <c r="L2273" s="34" t="s">
        <v>107</v>
      </c>
      <c r="M2273" s="34" t="s">
        <v>4324</v>
      </c>
      <c r="N2273" s="34" t="s">
        <v>389</v>
      </c>
      <c r="O2273" s="38"/>
      <c r="P2273" s="34"/>
      <c r="Q2273" s="34"/>
      <c r="R2273" s="284"/>
      <c r="S2273" s="285"/>
      <c r="T2273" s="38"/>
      <c r="U2273" s="38"/>
      <c r="V2273" s="42"/>
      <c r="W2273" s="38"/>
      <c r="X2273" s="43"/>
      <c r="Y2273" s="271"/>
      <c r="Z2273" s="271"/>
      <c r="AA2273" s="271"/>
      <c r="AB2273" s="271"/>
    </row>
    <row r="2274" spans="1:28" ht="17">
      <c r="A2274" s="34">
        <f t="shared" si="56"/>
        <v>285</v>
      </c>
      <c r="B2274" s="279">
        <v>45984</v>
      </c>
      <c r="C2274" s="34" t="s">
        <v>61</v>
      </c>
      <c r="D2274" s="280"/>
      <c r="E2274" s="34"/>
      <c r="F2274" s="144"/>
      <c r="G2274" s="144"/>
      <c r="H2274" s="144"/>
      <c r="I2274" s="245"/>
      <c r="J2274" s="245"/>
      <c r="K2274" s="245"/>
      <c r="L2274" s="34" t="s">
        <v>62</v>
      </c>
      <c r="M2274" s="34" t="s">
        <v>5817</v>
      </c>
      <c r="N2274" s="34"/>
      <c r="O2274" s="38" t="s">
        <v>697</v>
      </c>
      <c r="P2274" s="34"/>
      <c r="Q2274" s="34"/>
      <c r="R2274" s="284" t="s">
        <v>4344</v>
      </c>
      <c r="S2274" s="285"/>
      <c r="T2274" s="38"/>
      <c r="U2274" s="38"/>
      <c r="V2274" s="42"/>
      <c r="W2274" s="38"/>
      <c r="X2274" s="43"/>
      <c r="Y2274" s="271"/>
      <c r="Z2274" s="271"/>
      <c r="AA2274" s="271"/>
      <c r="AB2274" s="271"/>
    </row>
    <row r="2275" spans="1:28" ht="17">
      <c r="A2275" s="34">
        <f t="shared" si="56"/>
        <v>286</v>
      </c>
      <c r="B2275" s="279">
        <v>45984</v>
      </c>
      <c r="C2275" s="445" t="s">
        <v>6773</v>
      </c>
      <c r="D2275" s="280"/>
      <c r="E2275" s="34" t="s">
        <v>6774</v>
      </c>
      <c r="F2275" s="144" t="s">
        <v>6775</v>
      </c>
      <c r="G2275" s="144"/>
      <c r="H2275" s="144"/>
      <c r="I2275" s="245" t="s">
        <v>26</v>
      </c>
      <c r="J2275" s="245" t="s">
        <v>27</v>
      </c>
      <c r="K2275" s="245" t="s">
        <v>391</v>
      </c>
      <c r="L2275" s="34" t="s">
        <v>29</v>
      </c>
      <c r="M2275" s="34" t="s">
        <v>91</v>
      </c>
      <c r="N2275" s="34" t="s">
        <v>234</v>
      </c>
      <c r="O2275" s="38" t="s">
        <v>697</v>
      </c>
      <c r="P2275" s="34"/>
      <c r="Q2275" s="34"/>
      <c r="R2275" s="284" t="s">
        <v>4364</v>
      </c>
      <c r="S2275" s="285"/>
      <c r="T2275" s="38"/>
      <c r="U2275" s="38"/>
      <c r="V2275" s="42"/>
      <c r="W2275" s="38"/>
      <c r="X2275" s="43"/>
      <c r="Y2275" s="271"/>
      <c r="Z2275" s="271"/>
      <c r="AA2275" s="271"/>
      <c r="AB2275" s="271"/>
    </row>
    <row r="2276" spans="1:28" ht="17">
      <c r="A2276" s="34">
        <f t="shared" si="56"/>
        <v>287</v>
      </c>
      <c r="B2276" s="279">
        <v>45984</v>
      </c>
      <c r="C2276" s="34" t="s">
        <v>6776</v>
      </c>
      <c r="D2276" s="280"/>
      <c r="E2276" s="34" t="s">
        <v>6659</v>
      </c>
      <c r="F2276" s="134" t="s">
        <v>6517</v>
      </c>
      <c r="G2276" s="134"/>
      <c r="H2276" s="134"/>
      <c r="I2276" s="245" t="s">
        <v>26</v>
      </c>
      <c r="J2276" s="245" t="s">
        <v>27</v>
      </c>
      <c r="K2276" s="245" t="s">
        <v>391</v>
      </c>
      <c r="L2276" s="34" t="s">
        <v>29</v>
      </c>
      <c r="M2276" s="34" t="s">
        <v>91</v>
      </c>
      <c r="N2276" s="34" t="s">
        <v>234</v>
      </c>
      <c r="O2276" s="38" t="s">
        <v>32</v>
      </c>
      <c r="P2276" s="34"/>
      <c r="Q2276" s="34"/>
      <c r="R2276" s="284" t="s">
        <v>5182</v>
      </c>
      <c r="S2276" s="285" t="s">
        <v>6777</v>
      </c>
      <c r="T2276" s="38"/>
      <c r="U2276" s="38"/>
      <c r="V2276" s="286"/>
      <c r="W2276" s="38"/>
      <c r="X2276" s="43"/>
      <c r="Y2276" s="271"/>
      <c r="Z2276" s="271"/>
      <c r="AA2276" s="271"/>
      <c r="AB2276" s="271"/>
    </row>
    <row r="2277" spans="1:28" ht="16">
      <c r="A2277" s="34">
        <f t="shared" si="56"/>
        <v>288</v>
      </c>
      <c r="B2277" s="279">
        <v>45984</v>
      </c>
      <c r="C2277" s="34" t="s">
        <v>6778</v>
      </c>
      <c r="D2277" s="280"/>
      <c r="E2277" s="34" t="s">
        <v>6690</v>
      </c>
      <c r="F2277" s="136" t="s">
        <v>6599</v>
      </c>
      <c r="G2277" s="136"/>
      <c r="H2277" s="136"/>
      <c r="I2277" s="245" t="s">
        <v>26</v>
      </c>
      <c r="J2277" s="245" t="s">
        <v>38</v>
      </c>
      <c r="K2277" s="245" t="s">
        <v>391</v>
      </c>
      <c r="L2277" s="34" t="s">
        <v>107</v>
      </c>
      <c r="M2277" s="34" t="s">
        <v>161</v>
      </c>
      <c r="N2277" s="34" t="s">
        <v>389</v>
      </c>
      <c r="O2277" s="38"/>
      <c r="P2277" s="34"/>
      <c r="Q2277" s="34"/>
      <c r="R2277" s="284"/>
      <c r="S2277" s="285"/>
      <c r="T2277" s="38"/>
      <c r="U2277" s="38"/>
      <c r="V2277" s="42"/>
      <c r="W2277" s="38"/>
      <c r="X2277" s="43"/>
      <c r="Y2277" s="271"/>
      <c r="Z2277" s="271"/>
      <c r="AA2277" s="271"/>
      <c r="AB2277" s="271"/>
    </row>
    <row r="2278" spans="1:28" ht="17">
      <c r="A2278" s="34">
        <f t="shared" si="56"/>
        <v>289</v>
      </c>
      <c r="B2278" s="279">
        <v>45984</v>
      </c>
      <c r="C2278" s="34" t="s">
        <v>6779</v>
      </c>
      <c r="D2278" s="280"/>
      <c r="E2278" s="34" t="s">
        <v>6679</v>
      </c>
      <c r="F2278" s="136" t="s">
        <v>6599</v>
      </c>
      <c r="G2278" s="136"/>
      <c r="H2278" s="136"/>
      <c r="I2278" s="245" t="s">
        <v>26</v>
      </c>
      <c r="J2278" s="245" t="s">
        <v>38</v>
      </c>
      <c r="K2278" s="245" t="s">
        <v>391</v>
      </c>
      <c r="L2278" s="34" t="s">
        <v>107</v>
      </c>
      <c r="M2278" s="34" t="s">
        <v>161</v>
      </c>
      <c r="N2278" s="34" t="s">
        <v>234</v>
      </c>
      <c r="O2278" s="38" t="s">
        <v>32</v>
      </c>
      <c r="P2278" s="34"/>
      <c r="Q2278" s="34"/>
      <c r="R2278" s="284" t="s">
        <v>4364</v>
      </c>
      <c r="S2278" s="285"/>
      <c r="T2278" s="38"/>
      <c r="U2278" s="38"/>
      <c r="V2278" s="286"/>
      <c r="W2278" s="38"/>
      <c r="X2278" s="43"/>
      <c r="Y2278" s="271"/>
      <c r="Z2278" s="271"/>
      <c r="AA2278" s="271"/>
      <c r="AB2278" s="271"/>
    </row>
    <row r="2279" spans="1:28" ht="17">
      <c r="A2279" s="34">
        <f t="shared" si="56"/>
        <v>290</v>
      </c>
      <c r="B2279" s="279">
        <v>45984</v>
      </c>
      <c r="C2279" s="34" t="s">
        <v>6780</v>
      </c>
      <c r="D2279" s="280"/>
      <c r="E2279" s="34"/>
      <c r="F2279" s="144"/>
      <c r="G2279" s="144"/>
      <c r="H2279" s="144"/>
      <c r="I2279" s="245"/>
      <c r="J2279" s="245"/>
      <c r="K2279" s="245"/>
      <c r="L2279" s="34" t="s">
        <v>62</v>
      </c>
      <c r="M2279" s="34" t="s">
        <v>5817</v>
      </c>
      <c r="N2279" s="34"/>
      <c r="O2279" s="38" t="s">
        <v>32</v>
      </c>
      <c r="P2279" s="34"/>
      <c r="Q2279" s="34"/>
      <c r="R2279" s="284" t="s">
        <v>5182</v>
      </c>
      <c r="S2279" s="285" t="s">
        <v>6781</v>
      </c>
      <c r="T2279" s="38"/>
      <c r="U2279" s="38"/>
      <c r="V2279" s="286"/>
      <c r="W2279" s="38"/>
      <c r="X2279" s="43"/>
      <c r="Y2279" s="271"/>
      <c r="Z2279" s="271"/>
      <c r="AA2279" s="271"/>
      <c r="AB2279" s="271"/>
    </row>
    <row r="2280" spans="1:28" ht="16">
      <c r="A2280" s="34">
        <f t="shared" si="56"/>
        <v>291</v>
      </c>
      <c r="B2280" s="279">
        <v>45984</v>
      </c>
      <c r="C2280" s="34" t="s">
        <v>6782</v>
      </c>
      <c r="D2280" s="280"/>
      <c r="E2280" s="34" t="s">
        <v>6783</v>
      </c>
      <c r="F2280" s="144" t="s">
        <v>6664</v>
      </c>
      <c r="G2280" s="144"/>
      <c r="H2280" s="144"/>
      <c r="I2280" s="245" t="s">
        <v>26</v>
      </c>
      <c r="J2280" s="245" t="s">
        <v>27</v>
      </c>
      <c r="K2280" s="245" t="s">
        <v>391</v>
      </c>
      <c r="L2280" s="34" t="s">
        <v>29</v>
      </c>
      <c r="M2280" s="34" t="s">
        <v>91</v>
      </c>
      <c r="N2280" s="34" t="s">
        <v>389</v>
      </c>
      <c r="O2280" s="38"/>
      <c r="P2280" s="34"/>
      <c r="Q2280" s="34"/>
      <c r="R2280" s="284"/>
      <c r="S2280" s="285"/>
      <c r="T2280" s="38"/>
      <c r="U2280" s="38"/>
      <c r="V2280" s="42"/>
      <c r="W2280" s="38"/>
      <c r="X2280" s="43"/>
      <c r="Y2280" s="271"/>
      <c r="Z2280" s="271"/>
      <c r="AA2280" s="271"/>
      <c r="AB2280" s="271"/>
    </row>
    <row r="2281" spans="1:28" ht="16">
      <c r="A2281" s="34">
        <f t="shared" si="56"/>
        <v>292</v>
      </c>
      <c r="B2281" s="279">
        <v>45984</v>
      </c>
      <c r="C2281" s="34" t="s">
        <v>6784</v>
      </c>
      <c r="D2281" s="280"/>
      <c r="E2281" s="34" t="s">
        <v>6785</v>
      </c>
      <c r="F2281" s="134" t="s">
        <v>6517</v>
      </c>
      <c r="G2281" s="134"/>
      <c r="H2281" s="134"/>
      <c r="I2281" s="245" t="s">
        <v>26</v>
      </c>
      <c r="J2281" s="245" t="s">
        <v>27</v>
      </c>
      <c r="K2281" s="245" t="s">
        <v>391</v>
      </c>
      <c r="L2281" s="34" t="s">
        <v>29</v>
      </c>
      <c r="M2281" s="34" t="s">
        <v>91</v>
      </c>
      <c r="N2281" s="34" t="s">
        <v>389</v>
      </c>
      <c r="O2281" s="38"/>
      <c r="P2281" s="34"/>
      <c r="Q2281" s="34"/>
      <c r="R2281" s="284"/>
      <c r="S2281" s="285"/>
      <c r="T2281" s="38"/>
      <c r="U2281" s="38"/>
      <c r="V2281" s="42"/>
      <c r="W2281" s="38"/>
      <c r="X2281" s="43"/>
      <c r="Y2281" s="271"/>
      <c r="Z2281" s="271"/>
      <c r="AA2281" s="271"/>
      <c r="AB2281" s="271"/>
    </row>
    <row r="2282" spans="1:28" ht="17">
      <c r="A2282" s="34">
        <f t="shared" si="56"/>
        <v>293</v>
      </c>
      <c r="B2282" s="279">
        <v>45984</v>
      </c>
      <c r="C2282" s="34" t="s">
        <v>6786</v>
      </c>
      <c r="D2282" s="280"/>
      <c r="E2282" s="34" t="s">
        <v>6787</v>
      </c>
      <c r="F2282" s="144" t="s">
        <v>4273</v>
      </c>
      <c r="G2282" s="144"/>
      <c r="H2282" s="144"/>
      <c r="I2282" s="245" t="s">
        <v>26</v>
      </c>
      <c r="J2282" s="245" t="s">
        <v>38</v>
      </c>
      <c r="K2282" s="245" t="s">
        <v>391</v>
      </c>
      <c r="L2282" s="34" t="s">
        <v>107</v>
      </c>
      <c r="M2282" s="34" t="s">
        <v>5817</v>
      </c>
      <c r="N2282" s="34" t="s">
        <v>234</v>
      </c>
      <c r="O2282" s="38" t="s">
        <v>697</v>
      </c>
      <c r="P2282" s="34"/>
      <c r="Q2282" s="34"/>
      <c r="R2282" s="284" t="s">
        <v>4364</v>
      </c>
      <c r="S2282" s="285"/>
      <c r="T2282" s="38"/>
      <c r="U2282" s="38"/>
      <c r="V2282" s="42"/>
      <c r="W2282" s="38"/>
      <c r="X2282" s="43"/>
      <c r="Y2282" s="271"/>
      <c r="Z2282" s="271"/>
      <c r="AA2282" s="271"/>
      <c r="AB2282" s="271"/>
    </row>
    <row r="2283" spans="1:28" ht="16">
      <c r="A2283" s="34">
        <f t="shared" si="56"/>
        <v>294</v>
      </c>
      <c r="B2283" s="279">
        <v>45984</v>
      </c>
      <c r="C2283" s="34" t="s">
        <v>6788</v>
      </c>
      <c r="D2283" s="280"/>
      <c r="E2283" s="34" t="s">
        <v>6789</v>
      </c>
      <c r="F2283" s="134" t="s">
        <v>6517</v>
      </c>
      <c r="G2283" s="134"/>
      <c r="H2283" s="134"/>
      <c r="I2283" s="245" t="s">
        <v>26</v>
      </c>
      <c r="J2283" s="245" t="s">
        <v>27</v>
      </c>
      <c r="K2283" s="245" t="s">
        <v>391</v>
      </c>
      <c r="L2283" s="34" t="s">
        <v>29</v>
      </c>
      <c r="M2283" s="34" t="s">
        <v>91</v>
      </c>
      <c r="N2283" s="34" t="s">
        <v>389</v>
      </c>
      <c r="O2283" s="38"/>
      <c r="P2283" s="34"/>
      <c r="Q2283" s="34"/>
      <c r="R2283" s="284"/>
      <c r="S2283" s="285"/>
      <c r="T2283" s="38"/>
      <c r="U2283" s="38"/>
      <c r="V2283" s="42"/>
      <c r="W2283" s="38"/>
      <c r="X2283" s="43"/>
      <c r="Y2283" s="271"/>
      <c r="Z2283" s="271"/>
      <c r="AA2283" s="271"/>
      <c r="AB2283" s="271"/>
    </row>
    <row r="2284" spans="1:28" ht="16">
      <c r="A2284" s="34">
        <f t="shared" si="56"/>
        <v>295</v>
      </c>
      <c r="B2284" s="279">
        <v>45984</v>
      </c>
      <c r="C2284" s="34" t="s">
        <v>6790</v>
      </c>
      <c r="D2284" s="280"/>
      <c r="E2284" s="9" t="s">
        <v>6789</v>
      </c>
      <c r="F2284" s="134" t="s">
        <v>6517</v>
      </c>
      <c r="G2284" s="134"/>
      <c r="H2284" s="134"/>
      <c r="I2284" s="245" t="s">
        <v>26</v>
      </c>
      <c r="J2284" s="245" t="s">
        <v>27</v>
      </c>
      <c r="K2284" s="245" t="s">
        <v>391</v>
      </c>
      <c r="L2284" s="34" t="s">
        <v>29</v>
      </c>
      <c r="M2284" s="34" t="s">
        <v>91</v>
      </c>
      <c r="N2284" s="34" t="s">
        <v>389</v>
      </c>
      <c r="O2284" s="38"/>
      <c r="P2284" s="34"/>
      <c r="Q2284" s="34"/>
      <c r="R2284" s="284"/>
      <c r="S2284" s="285"/>
      <c r="T2284" s="38"/>
      <c r="U2284" s="38"/>
      <c r="V2284" s="42"/>
      <c r="W2284" s="38"/>
      <c r="X2284" s="43"/>
      <c r="Y2284" s="271"/>
      <c r="Z2284" s="271"/>
      <c r="AA2284" s="271"/>
      <c r="AB2284" s="271"/>
    </row>
    <row r="2285" spans="1:28" ht="16">
      <c r="A2285" s="34">
        <f t="shared" si="56"/>
        <v>296</v>
      </c>
      <c r="B2285" s="279">
        <v>45984</v>
      </c>
      <c r="C2285" s="34" t="s">
        <v>6791</v>
      </c>
      <c r="D2285" s="287"/>
      <c r="E2285" s="34" t="s">
        <v>5473</v>
      </c>
      <c r="F2285" s="144" t="s">
        <v>6792</v>
      </c>
      <c r="G2285" s="144"/>
      <c r="H2285" s="144"/>
      <c r="I2285" s="245" t="s">
        <v>26</v>
      </c>
      <c r="J2285" s="245" t="s">
        <v>27</v>
      </c>
      <c r="K2285" s="245" t="s">
        <v>391</v>
      </c>
      <c r="L2285" s="34" t="s">
        <v>29</v>
      </c>
      <c r="M2285" s="34" t="s">
        <v>81</v>
      </c>
      <c r="N2285" s="34" t="s">
        <v>234</v>
      </c>
      <c r="O2285" s="38" t="s">
        <v>4422</v>
      </c>
      <c r="P2285" s="34"/>
      <c r="Q2285" s="34"/>
      <c r="R2285" s="284"/>
      <c r="S2285" s="285"/>
      <c r="T2285" s="38"/>
      <c r="U2285" s="38"/>
      <c r="V2285" s="42"/>
      <c r="W2285" s="38"/>
      <c r="X2285" s="43"/>
      <c r="Y2285" s="271"/>
      <c r="Z2285" s="271"/>
      <c r="AA2285" s="271"/>
      <c r="AB2285" s="271"/>
    </row>
    <row r="2286" spans="1:28" ht="16">
      <c r="A2286" s="34">
        <f t="shared" si="56"/>
        <v>297</v>
      </c>
      <c r="B2286" s="279">
        <v>45984</v>
      </c>
      <c r="C2286" s="34" t="s">
        <v>6793</v>
      </c>
      <c r="D2286" s="280"/>
      <c r="E2286" s="9" t="s">
        <v>6768</v>
      </c>
      <c r="F2286" s="134" t="s">
        <v>6517</v>
      </c>
      <c r="G2286" s="134"/>
      <c r="H2286" s="134"/>
      <c r="I2286" s="245" t="s">
        <v>26</v>
      </c>
      <c r="J2286" s="245" t="s">
        <v>27</v>
      </c>
      <c r="K2286" s="245" t="s">
        <v>391</v>
      </c>
      <c r="L2286" s="34" t="s">
        <v>29</v>
      </c>
      <c r="M2286" s="34" t="s">
        <v>91</v>
      </c>
      <c r="N2286" s="34" t="s">
        <v>389</v>
      </c>
      <c r="O2286" s="38"/>
      <c r="P2286" s="34"/>
      <c r="Q2286" s="34"/>
      <c r="R2286" s="284"/>
      <c r="S2286" s="285"/>
      <c r="T2286" s="38"/>
      <c r="U2286" s="38"/>
      <c r="V2286" s="42"/>
      <c r="W2286" s="38"/>
      <c r="X2286" s="43"/>
      <c r="Y2286" s="271"/>
      <c r="Z2286" s="271"/>
      <c r="AA2286" s="271"/>
      <c r="AB2286" s="271"/>
    </row>
    <row r="2287" spans="1:28" ht="17">
      <c r="A2287" s="34">
        <f t="shared" si="56"/>
        <v>298</v>
      </c>
      <c r="B2287" s="279">
        <v>45984</v>
      </c>
      <c r="C2287" s="34" t="s">
        <v>2906</v>
      </c>
      <c r="D2287" s="170"/>
      <c r="E2287" s="34" t="s">
        <v>6789</v>
      </c>
      <c r="F2287" s="134" t="s">
        <v>6517</v>
      </c>
      <c r="G2287" s="134"/>
      <c r="H2287" s="134"/>
      <c r="I2287" s="245" t="s">
        <v>26</v>
      </c>
      <c r="J2287" s="245" t="s">
        <v>27</v>
      </c>
      <c r="K2287" s="245" t="s">
        <v>391</v>
      </c>
      <c r="L2287" s="34" t="s">
        <v>29</v>
      </c>
      <c r="M2287" s="34" t="s">
        <v>91</v>
      </c>
      <c r="N2287" s="34" t="s">
        <v>234</v>
      </c>
      <c r="O2287" s="38" t="s">
        <v>697</v>
      </c>
      <c r="P2287" s="34"/>
      <c r="Q2287" s="34"/>
      <c r="R2287" s="284" t="s">
        <v>4364</v>
      </c>
      <c r="S2287" s="285"/>
      <c r="T2287" s="38"/>
      <c r="U2287" s="38"/>
      <c r="V2287" s="42"/>
      <c r="W2287" s="38"/>
      <c r="X2287" s="43"/>
      <c r="Y2287" s="271"/>
      <c r="Z2287" s="271"/>
      <c r="AA2287" s="271"/>
      <c r="AB2287" s="271"/>
    </row>
    <row r="2288" spans="1:28" ht="17">
      <c r="A2288" s="34">
        <f t="shared" si="56"/>
        <v>299</v>
      </c>
      <c r="B2288" s="279"/>
      <c r="C2288" s="34" t="s">
        <v>6794</v>
      </c>
      <c r="D2288" s="170"/>
      <c r="E2288" s="34" t="s">
        <v>6690</v>
      </c>
      <c r="F2288" s="136" t="s">
        <v>6599</v>
      </c>
      <c r="G2288" s="136"/>
      <c r="H2288" s="136"/>
      <c r="I2288" s="245" t="s">
        <v>26</v>
      </c>
      <c r="J2288" s="245" t="s">
        <v>27</v>
      </c>
      <c r="K2288" s="245" t="s">
        <v>390</v>
      </c>
      <c r="L2288" s="34" t="s">
        <v>107</v>
      </c>
      <c r="M2288" s="34" t="s">
        <v>5817</v>
      </c>
      <c r="N2288" s="34" t="s">
        <v>227</v>
      </c>
      <c r="O2288" s="38" t="s">
        <v>697</v>
      </c>
      <c r="P2288" s="34"/>
      <c r="Q2288" s="34"/>
      <c r="R2288" s="284" t="s">
        <v>4344</v>
      </c>
      <c r="S2288" s="285"/>
      <c r="T2288" s="38"/>
      <c r="U2288" s="38"/>
      <c r="V2288" s="42"/>
      <c r="W2288" s="38"/>
      <c r="X2288" s="43"/>
      <c r="Y2288" s="271"/>
      <c r="Z2288" s="271"/>
      <c r="AA2288" s="271"/>
      <c r="AB2288" s="271"/>
    </row>
    <row r="2289" spans="1:28" ht="16.5" customHeight="1">
      <c r="A2289" s="34">
        <f t="shared" si="56"/>
        <v>300</v>
      </c>
      <c r="B2289" s="279">
        <v>45985</v>
      </c>
      <c r="C2289" s="34" t="s">
        <v>5251</v>
      </c>
      <c r="D2289" s="170"/>
      <c r="E2289" s="34"/>
      <c r="F2289" s="136"/>
      <c r="G2289" s="136"/>
      <c r="H2289" s="136"/>
      <c r="I2289" s="245" t="s">
        <v>48</v>
      </c>
      <c r="J2289" s="245" t="s">
        <v>27</v>
      </c>
      <c r="K2289" s="245" t="s">
        <v>390</v>
      </c>
      <c r="L2289" s="34" t="s">
        <v>29</v>
      </c>
      <c r="M2289" s="34" t="s">
        <v>91</v>
      </c>
      <c r="N2289" s="34" t="s">
        <v>227</v>
      </c>
      <c r="O2289" s="38" t="s">
        <v>4264</v>
      </c>
      <c r="P2289" s="34" t="s">
        <v>6795</v>
      </c>
      <c r="Q2289" s="44">
        <v>45992</v>
      </c>
      <c r="R2289" s="284" t="s">
        <v>4344</v>
      </c>
      <c r="S2289" s="285"/>
      <c r="T2289" s="38"/>
      <c r="U2289" s="38"/>
      <c r="V2289" s="42"/>
      <c r="W2289" s="38"/>
      <c r="X2289" s="43"/>
      <c r="Y2289" s="271"/>
      <c r="Z2289" s="271"/>
      <c r="AA2289" s="271"/>
      <c r="AB2289" s="271"/>
    </row>
    <row r="2290" spans="1:28" ht="16">
      <c r="A2290" s="34">
        <f t="shared" si="56"/>
        <v>301</v>
      </c>
      <c r="B2290" s="279">
        <v>45984</v>
      </c>
      <c r="C2290" s="34" t="s">
        <v>6796</v>
      </c>
      <c r="D2290" s="280"/>
      <c r="E2290" s="34" t="s">
        <v>141</v>
      </c>
      <c r="F2290" s="144" t="s">
        <v>6797</v>
      </c>
      <c r="G2290" s="144"/>
      <c r="H2290" s="144"/>
      <c r="I2290" s="245" t="s">
        <v>26</v>
      </c>
      <c r="J2290" s="245" t="s">
        <v>27</v>
      </c>
      <c r="K2290" s="245" t="s">
        <v>391</v>
      </c>
      <c r="L2290" s="34" t="s">
        <v>29</v>
      </c>
      <c r="M2290" s="34" t="s">
        <v>91</v>
      </c>
      <c r="N2290" s="34" t="s">
        <v>234</v>
      </c>
      <c r="O2290" s="38"/>
      <c r="P2290" s="34"/>
      <c r="Q2290" s="34"/>
      <c r="R2290" s="284"/>
      <c r="S2290" s="285"/>
      <c r="T2290" s="38"/>
      <c r="U2290" s="38"/>
      <c r="V2290" s="42"/>
      <c r="W2290" s="38"/>
      <c r="X2290" s="43"/>
      <c r="Y2290" s="136"/>
      <c r="Z2290" s="136"/>
      <c r="AA2290" s="136"/>
      <c r="AB2290" s="136"/>
    </row>
    <row r="2291" spans="1:28" ht="17">
      <c r="A2291" s="34">
        <f t="shared" si="56"/>
        <v>302</v>
      </c>
      <c r="B2291" s="279">
        <v>45984</v>
      </c>
      <c r="C2291" s="34" t="s">
        <v>6798</v>
      </c>
      <c r="D2291" s="280"/>
      <c r="E2291" s="34" t="s">
        <v>6799</v>
      </c>
      <c r="F2291" s="144" t="s">
        <v>6664</v>
      </c>
      <c r="G2291" s="144"/>
      <c r="H2291" s="144"/>
      <c r="I2291" s="245" t="s">
        <v>26</v>
      </c>
      <c r="J2291" s="245" t="s">
        <v>27</v>
      </c>
      <c r="K2291" s="245" t="s">
        <v>391</v>
      </c>
      <c r="L2291" s="34" t="s">
        <v>29</v>
      </c>
      <c r="M2291" s="34" t="s">
        <v>91</v>
      </c>
      <c r="N2291" s="34" t="s">
        <v>234</v>
      </c>
      <c r="O2291" s="38" t="s">
        <v>697</v>
      </c>
      <c r="P2291" s="34"/>
      <c r="Q2291" s="34"/>
      <c r="R2291" s="284" t="s">
        <v>4364</v>
      </c>
      <c r="S2291" s="285"/>
      <c r="T2291" s="38"/>
      <c r="U2291" s="38"/>
      <c r="V2291" s="42"/>
      <c r="W2291" s="38"/>
      <c r="X2291" s="43"/>
      <c r="Y2291" s="271"/>
      <c r="Z2291" s="271"/>
      <c r="AA2291" s="271"/>
      <c r="AB2291" s="271"/>
    </row>
    <row r="2292" spans="1:28" ht="17">
      <c r="A2292" s="34">
        <f t="shared" si="56"/>
        <v>303</v>
      </c>
      <c r="B2292" s="279">
        <v>45984</v>
      </c>
      <c r="C2292" s="34" t="s">
        <v>6800</v>
      </c>
      <c r="D2292" s="280"/>
      <c r="E2292" s="34" t="s">
        <v>6750</v>
      </c>
      <c r="F2292" s="134" t="s">
        <v>6517</v>
      </c>
      <c r="G2292" s="134"/>
      <c r="H2292" s="134"/>
      <c r="I2292" s="245" t="s">
        <v>26</v>
      </c>
      <c r="J2292" s="245" t="s">
        <v>27</v>
      </c>
      <c r="K2292" s="245" t="s">
        <v>391</v>
      </c>
      <c r="L2292" s="34" t="s">
        <v>29</v>
      </c>
      <c r="M2292" s="34" t="s">
        <v>91</v>
      </c>
      <c r="N2292" s="34" t="s">
        <v>234</v>
      </c>
      <c r="O2292" s="38" t="s">
        <v>4264</v>
      </c>
      <c r="P2292" s="34"/>
      <c r="Q2292" s="34"/>
      <c r="R2292" s="284" t="s">
        <v>4364</v>
      </c>
      <c r="S2292" s="285"/>
      <c r="T2292" s="38"/>
      <c r="U2292" s="38"/>
      <c r="V2292" s="42"/>
      <c r="W2292" s="38"/>
      <c r="X2292" s="43"/>
      <c r="Y2292" s="271"/>
      <c r="Z2292" s="271"/>
      <c r="AA2292" s="271"/>
      <c r="AB2292" s="271"/>
    </row>
    <row r="2293" spans="1:28" ht="16">
      <c r="A2293" s="34">
        <f t="shared" si="56"/>
        <v>304</v>
      </c>
      <c r="B2293" s="279">
        <v>45984</v>
      </c>
      <c r="C2293" s="34" t="s">
        <v>6801</v>
      </c>
      <c r="D2293" s="280"/>
      <c r="E2293" s="34" t="s">
        <v>6789</v>
      </c>
      <c r="F2293" s="134" t="s">
        <v>6517</v>
      </c>
      <c r="G2293" s="134"/>
      <c r="H2293" s="134"/>
      <c r="I2293" s="245" t="s">
        <v>26</v>
      </c>
      <c r="J2293" s="245" t="s">
        <v>27</v>
      </c>
      <c r="K2293" s="245" t="s">
        <v>391</v>
      </c>
      <c r="L2293" s="34" t="s">
        <v>29</v>
      </c>
      <c r="M2293" s="34" t="s">
        <v>91</v>
      </c>
      <c r="N2293" s="34" t="s">
        <v>234</v>
      </c>
      <c r="O2293" s="38"/>
      <c r="P2293" s="34"/>
      <c r="Q2293" s="34"/>
      <c r="R2293" s="284"/>
      <c r="S2293" s="285"/>
      <c r="T2293" s="38"/>
      <c r="U2293" s="38"/>
      <c r="V2293" s="42"/>
      <c r="W2293" s="38"/>
      <c r="X2293" s="43"/>
      <c r="Y2293" s="136"/>
      <c r="Z2293" s="136"/>
      <c r="AA2293" s="136"/>
      <c r="AB2293" s="136"/>
    </row>
    <row r="2294" spans="1:28" ht="17">
      <c r="A2294" s="34">
        <f t="shared" si="56"/>
        <v>305</v>
      </c>
      <c r="B2294" s="279">
        <v>45985</v>
      </c>
      <c r="C2294" s="34" t="s">
        <v>6802</v>
      </c>
      <c r="D2294" s="303"/>
      <c r="E2294" s="34" t="s">
        <v>6623</v>
      </c>
      <c r="F2294" s="282" t="s">
        <v>6142</v>
      </c>
      <c r="G2294" s="282"/>
      <c r="H2294" s="282"/>
      <c r="I2294" s="245" t="s">
        <v>26</v>
      </c>
      <c r="J2294" s="245" t="s">
        <v>38</v>
      </c>
      <c r="K2294" s="245" t="s">
        <v>390</v>
      </c>
      <c r="L2294" s="34" t="s">
        <v>107</v>
      </c>
      <c r="M2294" s="34" t="s">
        <v>161</v>
      </c>
      <c r="N2294" s="34" t="s">
        <v>234</v>
      </c>
      <c r="O2294" s="38" t="s">
        <v>4264</v>
      </c>
      <c r="P2294" s="34"/>
      <c r="Q2294" s="34"/>
      <c r="R2294" s="284" t="s">
        <v>4364</v>
      </c>
      <c r="S2294" s="285"/>
      <c r="T2294" s="38"/>
      <c r="U2294" s="38"/>
      <c r="V2294" s="42"/>
      <c r="W2294" s="38"/>
      <c r="X2294" s="43"/>
      <c r="Y2294" s="271"/>
      <c r="Z2294" s="271"/>
      <c r="AA2294" s="271"/>
      <c r="AB2294" s="271"/>
    </row>
    <row r="2295" spans="1:28" ht="17">
      <c r="A2295" s="34">
        <f t="shared" si="56"/>
        <v>306</v>
      </c>
      <c r="B2295" s="279">
        <v>45985</v>
      </c>
      <c r="C2295" s="34" t="s">
        <v>6803</v>
      </c>
      <c r="D2295" s="303"/>
      <c r="E2295" s="34"/>
      <c r="F2295" s="144"/>
      <c r="G2295" s="144"/>
      <c r="H2295" s="144"/>
      <c r="I2295" s="245" t="s">
        <v>48</v>
      </c>
      <c r="J2295" s="245" t="s">
        <v>27</v>
      </c>
      <c r="K2295" s="245" t="s">
        <v>391</v>
      </c>
      <c r="L2295" s="34" t="s">
        <v>29</v>
      </c>
      <c r="M2295" s="34" t="s">
        <v>209</v>
      </c>
      <c r="N2295" s="34" t="s">
        <v>234</v>
      </c>
      <c r="O2295" s="38" t="s">
        <v>4264</v>
      </c>
      <c r="P2295" s="34"/>
      <c r="Q2295" s="44">
        <v>46006</v>
      </c>
      <c r="R2295" s="284" t="s">
        <v>4344</v>
      </c>
      <c r="S2295" s="285"/>
      <c r="T2295" s="38"/>
      <c r="U2295" s="38"/>
      <c r="V2295" s="42"/>
      <c r="W2295" s="38"/>
      <c r="X2295" s="43"/>
      <c r="Y2295" s="271"/>
      <c r="Z2295" s="271"/>
      <c r="AA2295" s="271"/>
      <c r="AB2295" s="271"/>
    </row>
    <row r="2296" spans="1:28" ht="17">
      <c r="A2296" s="34">
        <f t="shared" si="56"/>
        <v>307</v>
      </c>
      <c r="B2296" s="279">
        <v>45985</v>
      </c>
      <c r="C2296" s="34" t="s">
        <v>2558</v>
      </c>
      <c r="D2296" s="161"/>
      <c r="E2296" s="34"/>
      <c r="F2296" s="144"/>
      <c r="G2296" s="144"/>
      <c r="H2296" s="144"/>
      <c r="I2296" s="245" t="s">
        <v>48</v>
      </c>
      <c r="J2296" s="245" t="s">
        <v>27</v>
      </c>
      <c r="K2296" s="245" t="s">
        <v>388</v>
      </c>
      <c r="L2296" s="34" t="s">
        <v>29</v>
      </c>
      <c r="M2296" s="34" t="s">
        <v>217</v>
      </c>
      <c r="N2296" s="34" t="s">
        <v>234</v>
      </c>
      <c r="O2296" s="38" t="s">
        <v>697</v>
      </c>
      <c r="P2296" s="34" t="s">
        <v>239</v>
      </c>
      <c r="Q2296" s="44">
        <v>46021</v>
      </c>
      <c r="R2296" s="284" t="s">
        <v>4344</v>
      </c>
      <c r="S2296" s="285"/>
      <c r="T2296" s="38"/>
      <c r="U2296" s="38"/>
      <c r="V2296" s="42"/>
      <c r="W2296" s="38"/>
      <c r="X2296" s="43"/>
      <c r="Y2296" s="136"/>
      <c r="Z2296" s="136"/>
      <c r="AA2296" s="136"/>
      <c r="AB2296" s="136"/>
    </row>
    <row r="2297" spans="1:28" ht="16">
      <c r="A2297" s="34">
        <f t="shared" si="56"/>
        <v>308</v>
      </c>
      <c r="B2297" s="279">
        <v>45985</v>
      </c>
      <c r="C2297" s="34" t="s">
        <v>6804</v>
      </c>
      <c r="D2297" s="446"/>
      <c r="E2297" s="34" t="s">
        <v>6785</v>
      </c>
      <c r="F2297" s="134" t="s">
        <v>6517</v>
      </c>
      <c r="G2297" s="134"/>
      <c r="H2297" s="134"/>
      <c r="I2297" s="245" t="s">
        <v>26</v>
      </c>
      <c r="J2297" s="245" t="s">
        <v>27</v>
      </c>
      <c r="K2297" s="245" t="s">
        <v>391</v>
      </c>
      <c r="L2297" s="34" t="s">
        <v>29</v>
      </c>
      <c r="M2297" s="34" t="s">
        <v>91</v>
      </c>
      <c r="N2297" s="34" t="s">
        <v>389</v>
      </c>
      <c r="O2297" s="38"/>
      <c r="P2297" s="34"/>
      <c r="Q2297" s="34"/>
      <c r="R2297" s="284"/>
      <c r="S2297" s="285"/>
      <c r="T2297" s="38"/>
      <c r="U2297" s="38"/>
      <c r="V2297" s="42"/>
      <c r="W2297" s="38"/>
      <c r="X2297" s="43"/>
      <c r="Y2297" s="271"/>
      <c r="Z2297" s="271"/>
      <c r="AA2297" s="271"/>
      <c r="AB2297" s="271"/>
    </row>
    <row r="2298" spans="1:28" ht="17">
      <c r="A2298" s="34">
        <f t="shared" si="56"/>
        <v>309</v>
      </c>
      <c r="B2298" s="279">
        <v>45985</v>
      </c>
      <c r="C2298" s="34" t="s">
        <v>2708</v>
      </c>
      <c r="D2298" s="447"/>
      <c r="E2298" s="34" t="s">
        <v>6785</v>
      </c>
      <c r="F2298" s="134" t="s">
        <v>6517</v>
      </c>
      <c r="G2298" s="134"/>
      <c r="H2298" s="134"/>
      <c r="I2298" s="245" t="s">
        <v>26</v>
      </c>
      <c r="J2298" s="245" t="s">
        <v>27</v>
      </c>
      <c r="K2298" s="245" t="s">
        <v>391</v>
      </c>
      <c r="L2298" s="34" t="s">
        <v>29</v>
      </c>
      <c r="M2298" s="34" t="s">
        <v>91</v>
      </c>
      <c r="N2298" s="34" t="s">
        <v>234</v>
      </c>
      <c r="O2298" s="38" t="s">
        <v>697</v>
      </c>
      <c r="P2298" s="34" t="s">
        <v>395</v>
      </c>
      <c r="Q2298" s="44">
        <v>45995</v>
      </c>
      <c r="R2298" s="284" t="s">
        <v>4344</v>
      </c>
      <c r="S2298" s="285"/>
      <c r="T2298" s="38" t="s">
        <v>697</v>
      </c>
      <c r="U2298" s="38" t="s">
        <v>44</v>
      </c>
      <c r="V2298" s="42"/>
      <c r="W2298" s="38"/>
      <c r="X2298" s="43"/>
      <c r="Y2298" s="271"/>
      <c r="Z2298" s="271"/>
      <c r="AA2298" s="271"/>
      <c r="AB2298" s="271"/>
    </row>
    <row r="2299" spans="1:28" ht="17">
      <c r="A2299" s="34">
        <f t="shared" si="56"/>
        <v>310</v>
      </c>
      <c r="B2299" s="279">
        <v>45985</v>
      </c>
      <c r="C2299" s="34" t="s">
        <v>6805</v>
      </c>
      <c r="D2299" s="303"/>
      <c r="E2299" s="34"/>
      <c r="F2299" s="144"/>
      <c r="G2299" s="144"/>
      <c r="H2299" s="144"/>
      <c r="I2299" s="245" t="s">
        <v>48</v>
      </c>
      <c r="J2299" s="245" t="s">
        <v>27</v>
      </c>
      <c r="K2299" s="245" t="s">
        <v>388</v>
      </c>
      <c r="L2299" s="34" t="s">
        <v>49</v>
      </c>
      <c r="M2299" s="34" t="s">
        <v>91</v>
      </c>
      <c r="N2299" s="34" t="s">
        <v>234</v>
      </c>
      <c r="O2299" s="38" t="s">
        <v>4264</v>
      </c>
      <c r="P2299" s="34"/>
      <c r="Q2299" s="34"/>
      <c r="R2299" s="284" t="s">
        <v>6017</v>
      </c>
      <c r="S2299" s="285"/>
      <c r="T2299" s="38"/>
      <c r="U2299" s="38"/>
      <c r="V2299" s="42"/>
      <c r="W2299" s="38"/>
      <c r="X2299" s="43"/>
      <c r="Y2299" s="271"/>
      <c r="Z2299" s="271"/>
      <c r="AA2299" s="271"/>
      <c r="AB2299" s="271"/>
    </row>
    <row r="2300" spans="1:28" ht="17">
      <c r="A2300" s="34">
        <f t="shared" si="56"/>
        <v>311</v>
      </c>
      <c r="B2300" s="279">
        <v>45985</v>
      </c>
      <c r="C2300" s="34" t="s">
        <v>6806</v>
      </c>
      <c r="D2300" s="303"/>
      <c r="E2300" s="34" t="s">
        <v>6768</v>
      </c>
      <c r="F2300" s="134" t="s">
        <v>6517</v>
      </c>
      <c r="G2300" s="134"/>
      <c r="H2300" s="134"/>
      <c r="I2300" s="245" t="s">
        <v>26</v>
      </c>
      <c r="J2300" s="245" t="s">
        <v>27</v>
      </c>
      <c r="K2300" s="245" t="s">
        <v>388</v>
      </c>
      <c r="L2300" s="34" t="s">
        <v>29</v>
      </c>
      <c r="M2300" s="34" t="s">
        <v>2244</v>
      </c>
      <c r="N2300" s="34" t="s">
        <v>234</v>
      </c>
      <c r="O2300" s="38" t="s">
        <v>697</v>
      </c>
      <c r="P2300" s="34"/>
      <c r="Q2300" s="34"/>
      <c r="R2300" s="284" t="s">
        <v>4364</v>
      </c>
      <c r="S2300" s="285"/>
      <c r="T2300" s="38"/>
      <c r="U2300" s="38"/>
      <c r="V2300" s="42"/>
      <c r="W2300" s="38"/>
      <c r="X2300" s="43"/>
      <c r="Y2300" s="271"/>
      <c r="Z2300" s="271"/>
      <c r="AA2300" s="271"/>
      <c r="AB2300" s="271"/>
    </row>
    <row r="2301" spans="1:28" ht="17">
      <c r="A2301" s="34">
        <f t="shared" si="56"/>
        <v>312</v>
      </c>
      <c r="B2301" s="279">
        <v>45985</v>
      </c>
      <c r="C2301" s="34" t="s">
        <v>6807</v>
      </c>
      <c r="D2301" s="303"/>
      <c r="E2301" s="34" t="s">
        <v>6808</v>
      </c>
      <c r="F2301" s="134" t="s">
        <v>6517</v>
      </c>
      <c r="G2301" s="134"/>
      <c r="H2301" s="134"/>
      <c r="I2301" s="245" t="s">
        <v>26</v>
      </c>
      <c r="J2301" s="245" t="s">
        <v>27</v>
      </c>
      <c r="K2301" s="245" t="s">
        <v>388</v>
      </c>
      <c r="L2301" s="34" t="s">
        <v>29</v>
      </c>
      <c r="M2301" s="34" t="s">
        <v>91</v>
      </c>
      <c r="N2301" s="34" t="s">
        <v>227</v>
      </c>
      <c r="O2301" s="38" t="s">
        <v>4264</v>
      </c>
      <c r="P2301" s="34"/>
      <c r="Q2301" s="34"/>
      <c r="R2301" s="284" t="s">
        <v>4508</v>
      </c>
      <c r="S2301" s="285"/>
      <c r="T2301" s="38"/>
      <c r="U2301" s="38"/>
      <c r="V2301" s="42"/>
      <c r="W2301" s="38"/>
      <c r="X2301" s="43"/>
      <c r="Y2301" s="271"/>
      <c r="Z2301" s="271"/>
      <c r="AA2301" s="271"/>
      <c r="AB2301" s="271"/>
    </row>
    <row r="2302" spans="1:28" ht="17">
      <c r="A2302" s="34">
        <f t="shared" si="56"/>
        <v>313</v>
      </c>
      <c r="B2302" s="279">
        <v>45985</v>
      </c>
      <c r="C2302" s="34" t="s">
        <v>6809</v>
      </c>
      <c r="D2302" s="303"/>
      <c r="E2302" s="34"/>
      <c r="F2302" s="144"/>
      <c r="G2302" s="144"/>
      <c r="H2302" s="144"/>
      <c r="I2302" s="245" t="s">
        <v>48</v>
      </c>
      <c r="J2302" s="245" t="s">
        <v>38</v>
      </c>
      <c r="K2302" s="245" t="s">
        <v>388</v>
      </c>
      <c r="L2302" s="34" t="s">
        <v>107</v>
      </c>
      <c r="M2302" s="34" t="s">
        <v>161</v>
      </c>
      <c r="N2302" s="34" t="s">
        <v>227</v>
      </c>
      <c r="O2302" s="38" t="s">
        <v>4264</v>
      </c>
      <c r="P2302" s="34"/>
      <c r="Q2302" s="34"/>
      <c r="R2302" s="284" t="s">
        <v>4364</v>
      </c>
      <c r="S2302" s="285"/>
      <c r="T2302" s="38"/>
      <c r="U2302" s="38"/>
      <c r="V2302" s="42"/>
      <c r="W2302" s="38"/>
      <c r="X2302" s="43"/>
      <c r="Y2302" s="271"/>
      <c r="Z2302" s="271"/>
      <c r="AA2302" s="271"/>
      <c r="AB2302" s="271"/>
    </row>
    <row r="2303" spans="1:28" ht="17">
      <c r="A2303" s="34">
        <f t="shared" si="56"/>
        <v>314</v>
      </c>
      <c r="B2303" s="279">
        <v>45985</v>
      </c>
      <c r="C2303" s="34" t="s">
        <v>6810</v>
      </c>
      <c r="D2303" s="303"/>
      <c r="E2303" s="34"/>
      <c r="F2303" s="144"/>
      <c r="G2303" s="144"/>
      <c r="H2303" s="144"/>
      <c r="I2303" s="245" t="s">
        <v>48</v>
      </c>
      <c r="J2303" s="245" t="s">
        <v>38</v>
      </c>
      <c r="K2303" s="245" t="s">
        <v>388</v>
      </c>
      <c r="L2303" s="34" t="s">
        <v>107</v>
      </c>
      <c r="M2303" s="34" t="s">
        <v>161</v>
      </c>
      <c r="N2303" s="34" t="s">
        <v>227</v>
      </c>
      <c r="O2303" s="38" t="s">
        <v>697</v>
      </c>
      <c r="P2303" s="34"/>
      <c r="Q2303" s="34"/>
      <c r="R2303" s="284" t="s">
        <v>4364</v>
      </c>
      <c r="S2303" s="285"/>
      <c r="T2303" s="38"/>
      <c r="U2303" s="38"/>
      <c r="V2303" s="42"/>
      <c r="W2303" s="38"/>
      <c r="X2303" s="43"/>
      <c r="Y2303" s="271"/>
      <c r="Z2303" s="271"/>
      <c r="AA2303" s="271"/>
      <c r="AB2303" s="271"/>
    </row>
    <row r="2304" spans="1:28" ht="16">
      <c r="A2304" s="34">
        <f t="shared" si="56"/>
        <v>315</v>
      </c>
      <c r="B2304" s="279">
        <v>45985</v>
      </c>
      <c r="C2304" s="34" t="s">
        <v>6811</v>
      </c>
      <c r="D2304" s="303"/>
      <c r="E2304" s="34"/>
      <c r="F2304" s="144"/>
      <c r="G2304" s="144"/>
      <c r="H2304" s="144"/>
      <c r="I2304" s="245"/>
      <c r="J2304" s="245" t="s">
        <v>27</v>
      </c>
      <c r="K2304" s="245"/>
      <c r="L2304" s="34" t="s">
        <v>62</v>
      </c>
      <c r="M2304" s="34" t="s">
        <v>203</v>
      </c>
      <c r="N2304" s="34"/>
      <c r="O2304" s="38" t="s">
        <v>697</v>
      </c>
      <c r="P2304" s="34"/>
      <c r="Q2304" s="34"/>
      <c r="R2304" s="284"/>
      <c r="S2304" s="285"/>
      <c r="T2304" s="38"/>
      <c r="U2304" s="38"/>
      <c r="V2304" s="42"/>
      <c r="W2304" s="38"/>
      <c r="X2304" s="43"/>
      <c r="Y2304" s="271"/>
      <c r="Z2304" s="271"/>
      <c r="AA2304" s="271"/>
      <c r="AB2304" s="271"/>
    </row>
    <row r="2305" spans="1:28" ht="17">
      <c r="A2305" s="34">
        <f t="shared" si="56"/>
        <v>316</v>
      </c>
      <c r="B2305" s="279">
        <v>45985</v>
      </c>
      <c r="C2305" s="34" t="s">
        <v>6812</v>
      </c>
      <c r="D2305" s="303"/>
      <c r="E2305" s="34" t="s">
        <v>6765</v>
      </c>
      <c r="F2305" s="144" t="s">
        <v>6744</v>
      </c>
      <c r="G2305" s="144"/>
      <c r="H2305" s="144"/>
      <c r="I2305" s="245" t="s">
        <v>26</v>
      </c>
      <c r="J2305" s="245" t="s">
        <v>27</v>
      </c>
      <c r="K2305" s="245" t="s">
        <v>388</v>
      </c>
      <c r="L2305" s="34" t="s">
        <v>29</v>
      </c>
      <c r="M2305" s="34" t="s">
        <v>91</v>
      </c>
      <c r="N2305" s="34" t="s">
        <v>227</v>
      </c>
      <c r="O2305" s="38" t="s">
        <v>4264</v>
      </c>
      <c r="P2305" s="34"/>
      <c r="Q2305" s="34"/>
      <c r="R2305" s="284" t="s">
        <v>4364</v>
      </c>
      <c r="S2305" s="285"/>
      <c r="T2305" s="38"/>
      <c r="U2305" s="38"/>
      <c r="V2305" s="42"/>
      <c r="W2305" s="38"/>
      <c r="X2305" s="43"/>
      <c r="Y2305" s="271"/>
      <c r="Z2305" s="271"/>
      <c r="AA2305" s="271"/>
      <c r="AB2305" s="271"/>
    </row>
    <row r="2306" spans="1:28" ht="17">
      <c r="A2306" s="34">
        <f t="shared" si="56"/>
        <v>317</v>
      </c>
      <c r="B2306" s="279">
        <v>45985</v>
      </c>
      <c r="C2306" s="34" t="s">
        <v>6099</v>
      </c>
      <c r="D2306" s="303"/>
      <c r="E2306" s="34" t="s">
        <v>6293</v>
      </c>
      <c r="F2306" s="144" t="s">
        <v>6294</v>
      </c>
      <c r="G2306" s="144"/>
      <c r="H2306" s="144"/>
      <c r="I2306" s="245" t="s">
        <v>26</v>
      </c>
      <c r="J2306" s="245" t="s">
        <v>27</v>
      </c>
      <c r="K2306" s="245" t="s">
        <v>390</v>
      </c>
      <c r="L2306" s="34" t="s">
        <v>107</v>
      </c>
      <c r="M2306" s="34" t="s">
        <v>161</v>
      </c>
      <c r="N2306" s="34" t="s">
        <v>227</v>
      </c>
      <c r="O2306" s="38" t="s">
        <v>32</v>
      </c>
      <c r="P2306" s="34"/>
      <c r="Q2306" s="34"/>
      <c r="R2306" s="284" t="s">
        <v>4424</v>
      </c>
      <c r="S2306" s="285"/>
      <c r="T2306" s="38"/>
      <c r="U2306" s="38"/>
      <c r="V2306" s="286"/>
      <c r="W2306" s="38"/>
      <c r="X2306" s="43"/>
      <c r="Y2306" s="271"/>
      <c r="Z2306" s="271"/>
      <c r="AA2306" s="271"/>
      <c r="AB2306" s="271"/>
    </row>
    <row r="2307" spans="1:28" ht="34">
      <c r="A2307" s="34">
        <f t="shared" si="56"/>
        <v>318</v>
      </c>
      <c r="B2307" s="279">
        <v>45985</v>
      </c>
      <c r="C2307" s="34" t="s">
        <v>80</v>
      </c>
      <c r="D2307" s="303"/>
      <c r="E2307" s="34" t="s">
        <v>6813</v>
      </c>
      <c r="F2307" s="144" t="s">
        <v>6814</v>
      </c>
      <c r="G2307" s="144"/>
      <c r="H2307" s="144"/>
      <c r="I2307" s="245" t="s">
        <v>26</v>
      </c>
      <c r="J2307" s="245" t="s">
        <v>27</v>
      </c>
      <c r="K2307" s="245" t="s">
        <v>391</v>
      </c>
      <c r="L2307" s="34" t="s">
        <v>29</v>
      </c>
      <c r="M2307" s="34" t="s">
        <v>91</v>
      </c>
      <c r="N2307" s="34" t="s">
        <v>234</v>
      </c>
      <c r="O2307" s="38" t="s">
        <v>32</v>
      </c>
      <c r="P2307" s="34"/>
      <c r="Q2307" s="34"/>
      <c r="R2307" s="284" t="s">
        <v>4364</v>
      </c>
      <c r="S2307" s="285" t="s">
        <v>6815</v>
      </c>
      <c r="T2307" s="38"/>
      <c r="U2307" s="38"/>
      <c r="V2307" s="286"/>
      <c r="W2307" s="38"/>
      <c r="X2307" s="43"/>
      <c r="Y2307" s="271"/>
      <c r="Z2307" s="271"/>
      <c r="AA2307" s="271"/>
      <c r="AB2307" s="271"/>
    </row>
    <row r="2308" spans="1:28" ht="17">
      <c r="A2308" s="34">
        <f t="shared" si="56"/>
        <v>319</v>
      </c>
      <c r="B2308" s="279">
        <v>45985</v>
      </c>
      <c r="C2308" s="34" t="s">
        <v>6816</v>
      </c>
      <c r="D2308" s="303"/>
      <c r="E2308" s="34"/>
      <c r="F2308" s="144"/>
      <c r="G2308" s="144"/>
      <c r="H2308" s="144"/>
      <c r="I2308" s="245" t="s">
        <v>48</v>
      </c>
      <c r="J2308" s="245" t="s">
        <v>27</v>
      </c>
      <c r="K2308" s="245" t="s">
        <v>391</v>
      </c>
      <c r="L2308" s="34" t="s">
        <v>29</v>
      </c>
      <c r="M2308" s="34" t="s">
        <v>203</v>
      </c>
      <c r="N2308" s="34" t="s">
        <v>234</v>
      </c>
      <c r="O2308" s="38" t="s">
        <v>697</v>
      </c>
      <c r="P2308" s="34"/>
      <c r="Q2308" s="34"/>
      <c r="R2308" s="284" t="s">
        <v>4364</v>
      </c>
      <c r="S2308" s="285"/>
      <c r="T2308" s="38"/>
      <c r="U2308" s="38"/>
      <c r="V2308" s="42"/>
      <c r="W2308" s="38"/>
      <c r="X2308" s="43"/>
      <c r="Y2308" s="271"/>
      <c r="Z2308" s="271"/>
      <c r="AA2308" s="271"/>
      <c r="AB2308" s="271"/>
    </row>
    <row r="2309" spans="1:28" ht="17">
      <c r="A2309" s="34">
        <f t="shared" si="56"/>
        <v>320</v>
      </c>
      <c r="B2309" s="279">
        <v>45985</v>
      </c>
      <c r="C2309" s="34" t="s">
        <v>6817</v>
      </c>
      <c r="D2309" s="303"/>
      <c r="E2309" s="34"/>
      <c r="F2309" s="144"/>
      <c r="G2309" s="144"/>
      <c r="H2309" s="144"/>
      <c r="I2309" s="245" t="s">
        <v>48</v>
      </c>
      <c r="J2309" s="245" t="s">
        <v>27</v>
      </c>
      <c r="K2309" s="245" t="s">
        <v>391</v>
      </c>
      <c r="L2309" s="34" t="s">
        <v>29</v>
      </c>
      <c r="M2309" s="34" t="s">
        <v>209</v>
      </c>
      <c r="N2309" s="34" t="s">
        <v>234</v>
      </c>
      <c r="O2309" s="38" t="s">
        <v>4264</v>
      </c>
      <c r="P2309" s="34"/>
      <c r="Q2309" s="34"/>
      <c r="R2309" s="284" t="s">
        <v>4364</v>
      </c>
      <c r="S2309" s="285"/>
      <c r="T2309" s="38"/>
      <c r="U2309" s="38"/>
      <c r="V2309" s="42"/>
      <c r="W2309" s="38"/>
      <c r="X2309" s="43"/>
      <c r="Y2309" s="271"/>
      <c r="Z2309" s="271"/>
      <c r="AA2309" s="271"/>
      <c r="AB2309" s="271"/>
    </row>
    <row r="2310" spans="1:28" ht="17">
      <c r="A2310" s="34">
        <f t="shared" si="56"/>
        <v>321</v>
      </c>
      <c r="B2310" s="279">
        <v>45985</v>
      </c>
      <c r="C2310" s="34" t="s">
        <v>6818</v>
      </c>
      <c r="D2310" s="303"/>
      <c r="E2310" s="34" t="s">
        <v>6789</v>
      </c>
      <c r="F2310" s="134" t="s">
        <v>6517</v>
      </c>
      <c r="G2310" s="134"/>
      <c r="H2310" s="134"/>
      <c r="I2310" s="245" t="s">
        <v>26</v>
      </c>
      <c r="J2310" s="245" t="s">
        <v>27</v>
      </c>
      <c r="K2310" s="245" t="s">
        <v>391</v>
      </c>
      <c r="L2310" s="34" t="s">
        <v>29</v>
      </c>
      <c r="M2310" s="34" t="s">
        <v>91</v>
      </c>
      <c r="N2310" s="34" t="s">
        <v>234</v>
      </c>
      <c r="O2310" s="38" t="s">
        <v>32</v>
      </c>
      <c r="P2310" s="34"/>
      <c r="Q2310" s="34"/>
      <c r="R2310" s="284" t="s">
        <v>4364</v>
      </c>
      <c r="S2310" s="285" t="s">
        <v>6819</v>
      </c>
      <c r="T2310" s="38"/>
      <c r="U2310" s="38"/>
      <c r="V2310" s="286"/>
      <c r="W2310" s="38"/>
      <c r="X2310" s="43"/>
      <c r="Y2310" s="271"/>
      <c r="Z2310" s="271"/>
      <c r="AA2310" s="271"/>
      <c r="AB2310" s="271"/>
    </row>
    <row r="2311" spans="1:28" ht="16">
      <c r="A2311" s="34">
        <f t="shared" si="56"/>
        <v>322</v>
      </c>
      <c r="B2311" s="279">
        <v>45985</v>
      </c>
      <c r="C2311" s="34" t="s">
        <v>6793</v>
      </c>
      <c r="D2311" s="303"/>
      <c r="E2311" s="34" t="s">
        <v>6768</v>
      </c>
      <c r="F2311" s="134" t="s">
        <v>6517</v>
      </c>
      <c r="G2311" s="134"/>
      <c r="H2311" s="134"/>
      <c r="I2311" s="245" t="s">
        <v>26</v>
      </c>
      <c r="J2311" s="245" t="s">
        <v>27</v>
      </c>
      <c r="K2311" s="245" t="s">
        <v>391</v>
      </c>
      <c r="L2311" s="34" t="s">
        <v>29</v>
      </c>
      <c r="M2311" s="34" t="s">
        <v>91</v>
      </c>
      <c r="N2311" s="34" t="s">
        <v>160</v>
      </c>
      <c r="O2311" s="38"/>
      <c r="P2311" s="34"/>
      <c r="Q2311" s="34"/>
      <c r="R2311" s="284"/>
      <c r="S2311" s="285"/>
      <c r="T2311" s="38"/>
      <c r="U2311" s="38"/>
      <c r="V2311" s="42"/>
      <c r="W2311" s="38"/>
      <c r="X2311" s="43"/>
      <c r="Y2311" s="271"/>
      <c r="Z2311" s="271"/>
      <c r="AA2311" s="271"/>
      <c r="AB2311" s="271"/>
    </row>
    <row r="2312" spans="1:28" ht="17">
      <c r="A2312" s="34">
        <f t="shared" si="56"/>
        <v>323</v>
      </c>
      <c r="B2312" s="279">
        <v>45985</v>
      </c>
      <c r="C2312" s="34" t="s">
        <v>6820</v>
      </c>
      <c r="D2312" s="303"/>
      <c r="E2312" s="34" t="s">
        <v>6659</v>
      </c>
      <c r="F2312" s="134" t="s">
        <v>6517</v>
      </c>
      <c r="G2312" s="134"/>
      <c r="H2312" s="134"/>
      <c r="I2312" s="245" t="s">
        <v>26</v>
      </c>
      <c r="J2312" s="245" t="s">
        <v>27</v>
      </c>
      <c r="K2312" s="245" t="s">
        <v>391</v>
      </c>
      <c r="L2312" s="34" t="s">
        <v>29</v>
      </c>
      <c r="M2312" s="34" t="s">
        <v>91</v>
      </c>
      <c r="N2312" s="34" t="s">
        <v>227</v>
      </c>
      <c r="O2312" s="38" t="s">
        <v>4264</v>
      </c>
      <c r="P2312" s="34"/>
      <c r="Q2312" s="34"/>
      <c r="R2312" s="284" t="s">
        <v>4364</v>
      </c>
      <c r="S2312" s="285"/>
      <c r="T2312" s="38"/>
      <c r="U2312" s="38"/>
      <c r="V2312" s="42"/>
      <c r="W2312" s="38"/>
      <c r="X2312" s="43"/>
      <c r="Y2312" s="271"/>
      <c r="Z2312" s="271"/>
      <c r="AA2312" s="271"/>
      <c r="AB2312" s="271"/>
    </row>
    <row r="2313" spans="1:28" ht="17">
      <c r="A2313" s="34">
        <f t="shared" si="56"/>
        <v>324</v>
      </c>
      <c r="B2313" s="279">
        <v>45985</v>
      </c>
      <c r="C2313" s="34" t="s">
        <v>6590</v>
      </c>
      <c r="D2313" s="303"/>
      <c r="E2313" s="34" t="s">
        <v>6750</v>
      </c>
      <c r="F2313" s="134" t="s">
        <v>6517</v>
      </c>
      <c r="G2313" s="134"/>
      <c r="H2313" s="134"/>
      <c r="I2313" s="245" t="s">
        <v>26</v>
      </c>
      <c r="J2313" s="245" t="s">
        <v>27</v>
      </c>
      <c r="K2313" s="245" t="s">
        <v>391</v>
      </c>
      <c r="L2313" s="34" t="s">
        <v>29</v>
      </c>
      <c r="M2313" s="34" t="s">
        <v>203</v>
      </c>
      <c r="N2313" s="34" t="s">
        <v>234</v>
      </c>
      <c r="O2313" s="38" t="s">
        <v>4264</v>
      </c>
      <c r="P2313" s="34" t="s">
        <v>92</v>
      </c>
      <c r="Q2313" s="44">
        <v>45990</v>
      </c>
      <c r="R2313" s="284" t="s">
        <v>4344</v>
      </c>
      <c r="S2313" s="285"/>
      <c r="T2313" s="38"/>
      <c r="U2313" s="38"/>
      <c r="V2313" s="42"/>
      <c r="W2313" s="38"/>
      <c r="X2313" s="43"/>
      <c r="Y2313" s="271"/>
      <c r="Z2313" s="271"/>
      <c r="AA2313" s="271"/>
      <c r="AB2313" s="271"/>
    </row>
    <row r="2314" spans="1:28" ht="16">
      <c r="A2314" s="34">
        <f t="shared" si="56"/>
        <v>325</v>
      </c>
      <c r="B2314" s="279">
        <v>45985</v>
      </c>
      <c r="C2314" s="34" t="s">
        <v>6821</v>
      </c>
      <c r="D2314" s="303"/>
      <c r="E2314" s="34" t="s">
        <v>6822</v>
      </c>
      <c r="F2314" s="282" t="s">
        <v>24</v>
      </c>
      <c r="G2314" s="282"/>
      <c r="H2314" s="282"/>
      <c r="I2314" s="245" t="s">
        <v>26</v>
      </c>
      <c r="J2314" s="245" t="s">
        <v>27</v>
      </c>
      <c r="K2314" s="245" t="s">
        <v>391</v>
      </c>
      <c r="L2314" s="34" t="s">
        <v>29</v>
      </c>
      <c r="M2314" s="34" t="s">
        <v>203</v>
      </c>
      <c r="N2314" s="34" t="s">
        <v>389</v>
      </c>
      <c r="O2314" s="38"/>
      <c r="P2314" s="34"/>
      <c r="Q2314" s="34"/>
      <c r="R2314" s="284"/>
      <c r="S2314" s="285"/>
      <c r="T2314" s="38"/>
      <c r="U2314" s="38"/>
      <c r="V2314" s="42"/>
      <c r="W2314" s="38"/>
      <c r="X2314" s="43"/>
      <c r="Y2314" s="271"/>
      <c r="Z2314" s="271"/>
      <c r="AA2314" s="271"/>
      <c r="AB2314" s="271"/>
    </row>
    <row r="2315" spans="1:28" ht="16">
      <c r="A2315" s="131">
        <f t="shared" si="56"/>
        <v>326</v>
      </c>
      <c r="B2315" s="316">
        <v>45985</v>
      </c>
      <c r="C2315" s="131" t="s">
        <v>6823</v>
      </c>
      <c r="D2315" s="317"/>
      <c r="E2315" s="131" t="s">
        <v>6685</v>
      </c>
      <c r="F2315" s="332" t="s">
        <v>24</v>
      </c>
      <c r="G2315" s="332"/>
      <c r="H2315" s="332"/>
      <c r="I2315" s="376" t="s">
        <v>26</v>
      </c>
      <c r="J2315" s="376" t="s">
        <v>27</v>
      </c>
      <c r="K2315" s="376" t="s">
        <v>391</v>
      </c>
      <c r="L2315" s="131" t="s">
        <v>29</v>
      </c>
      <c r="M2315" s="131" t="s">
        <v>91</v>
      </c>
      <c r="N2315" s="131" t="s">
        <v>234</v>
      </c>
      <c r="O2315" s="133"/>
      <c r="P2315" s="131"/>
      <c r="Q2315" s="131"/>
      <c r="R2315" s="328"/>
      <c r="S2315" s="302"/>
      <c r="T2315" s="133"/>
      <c r="U2315" s="133"/>
      <c r="V2315" s="323"/>
      <c r="W2315" s="133"/>
      <c r="X2315" s="319"/>
      <c r="Y2315" s="320"/>
      <c r="Z2315" s="320"/>
      <c r="AA2315" s="320"/>
      <c r="AB2315" s="320"/>
    </row>
    <row r="2316" spans="1:28" ht="17">
      <c r="A2316" s="34">
        <f t="shared" si="56"/>
        <v>327</v>
      </c>
      <c r="B2316" s="279">
        <v>45985</v>
      </c>
      <c r="C2316" s="34" t="s">
        <v>6824</v>
      </c>
      <c r="D2316" s="303"/>
      <c r="E2316" s="34"/>
      <c r="F2316" s="144"/>
      <c r="G2316" s="144"/>
      <c r="H2316" s="144"/>
      <c r="I2316" s="245"/>
      <c r="J2316" s="245"/>
      <c r="K2316" s="245"/>
      <c r="L2316" s="34" t="s">
        <v>62</v>
      </c>
      <c r="M2316" s="34" t="s">
        <v>161</v>
      </c>
      <c r="N2316" s="34"/>
      <c r="O2316" s="38" t="s">
        <v>32</v>
      </c>
      <c r="P2316" s="34"/>
      <c r="Q2316" s="34"/>
      <c r="R2316" s="284" t="s">
        <v>4364</v>
      </c>
      <c r="S2316" s="285" t="s">
        <v>6714</v>
      </c>
      <c r="T2316" s="38"/>
      <c r="U2316" s="38"/>
      <c r="V2316" s="286"/>
      <c r="W2316" s="38"/>
      <c r="X2316" s="43"/>
      <c r="Y2316" s="271"/>
      <c r="Z2316" s="271"/>
      <c r="AA2316" s="271"/>
      <c r="AB2316" s="271"/>
    </row>
    <row r="2317" spans="1:28" ht="51">
      <c r="A2317" s="34">
        <f t="shared" si="56"/>
        <v>328</v>
      </c>
      <c r="B2317" s="279">
        <v>45985</v>
      </c>
      <c r="C2317" s="34" t="s">
        <v>6825</v>
      </c>
      <c r="D2317" s="303"/>
      <c r="E2317" s="8" t="s">
        <v>6826</v>
      </c>
      <c r="F2317" s="144"/>
      <c r="G2317" s="144"/>
      <c r="H2317" s="144"/>
      <c r="I2317" s="245"/>
      <c r="J2317" s="245"/>
      <c r="K2317" s="245"/>
      <c r="L2317" s="34" t="s">
        <v>62</v>
      </c>
      <c r="M2317" s="34" t="s">
        <v>361</v>
      </c>
      <c r="N2317" s="34"/>
      <c r="O2317" s="38" t="s">
        <v>32</v>
      </c>
      <c r="P2317" s="34"/>
      <c r="Q2317" s="44"/>
      <c r="R2317" s="284" t="s">
        <v>4344</v>
      </c>
      <c r="S2317" s="285" t="s">
        <v>6827</v>
      </c>
      <c r="T2317" s="38"/>
      <c r="U2317" s="38"/>
      <c r="V2317" s="286"/>
      <c r="W2317" s="38"/>
      <c r="X2317" s="43"/>
      <c r="Y2317" s="271"/>
      <c r="Z2317" s="271"/>
      <c r="AA2317" s="271"/>
      <c r="AB2317" s="271"/>
    </row>
    <row r="2318" spans="1:28" ht="16">
      <c r="A2318" s="34">
        <f t="shared" si="56"/>
        <v>329</v>
      </c>
      <c r="B2318" s="279">
        <v>45985</v>
      </c>
      <c r="C2318" s="34" t="s">
        <v>6828</v>
      </c>
      <c r="D2318" s="303"/>
      <c r="E2318" s="34" t="s">
        <v>6829</v>
      </c>
      <c r="F2318" s="134" t="s">
        <v>6517</v>
      </c>
      <c r="G2318" s="134"/>
      <c r="H2318" s="134"/>
      <c r="I2318" s="245" t="s">
        <v>26</v>
      </c>
      <c r="J2318" s="245" t="s">
        <v>27</v>
      </c>
      <c r="K2318" s="245" t="s">
        <v>391</v>
      </c>
      <c r="L2318" s="34" t="s">
        <v>29</v>
      </c>
      <c r="M2318" s="34" t="s">
        <v>91</v>
      </c>
      <c r="N2318" s="34" t="s">
        <v>389</v>
      </c>
      <c r="O2318" s="38"/>
      <c r="P2318" s="34"/>
      <c r="Q2318" s="34"/>
      <c r="R2318" s="284"/>
      <c r="S2318" s="285"/>
      <c r="T2318" s="38"/>
      <c r="U2318" s="38"/>
      <c r="V2318" s="42"/>
      <c r="W2318" s="38"/>
      <c r="X2318" s="43"/>
      <c r="Y2318" s="271"/>
      <c r="Z2318" s="271"/>
      <c r="AA2318" s="271"/>
      <c r="AB2318" s="271"/>
    </row>
    <row r="2319" spans="1:28" ht="17">
      <c r="A2319" s="34">
        <f t="shared" si="56"/>
        <v>330</v>
      </c>
      <c r="B2319" s="279">
        <v>45985</v>
      </c>
      <c r="C2319" s="34" t="s">
        <v>6830</v>
      </c>
      <c r="D2319" s="303"/>
      <c r="E2319" s="34"/>
      <c r="F2319" s="144"/>
      <c r="G2319" s="144"/>
      <c r="H2319" s="144"/>
      <c r="I2319" s="245"/>
      <c r="J2319" s="245"/>
      <c r="K2319" s="245"/>
      <c r="L2319" s="34" t="s">
        <v>62</v>
      </c>
      <c r="M2319" s="34" t="s">
        <v>203</v>
      </c>
      <c r="N2319" s="34"/>
      <c r="O2319" s="38" t="s">
        <v>697</v>
      </c>
      <c r="P2319" s="34"/>
      <c r="Q2319" s="34"/>
      <c r="R2319" s="284" t="s">
        <v>4364</v>
      </c>
      <c r="S2319" s="285"/>
      <c r="T2319" s="38"/>
      <c r="U2319" s="38"/>
      <c r="V2319" s="42"/>
      <c r="W2319" s="38"/>
      <c r="X2319" s="43"/>
      <c r="Y2319" s="271"/>
      <c r="Z2319" s="271"/>
      <c r="AA2319" s="271"/>
      <c r="AB2319" s="271"/>
    </row>
    <row r="2320" spans="1:28" ht="16">
      <c r="A2320" s="34">
        <f t="shared" si="56"/>
        <v>331</v>
      </c>
      <c r="B2320" s="279">
        <v>45985</v>
      </c>
      <c r="C2320" s="34" t="s">
        <v>6831</v>
      </c>
      <c r="D2320" s="303"/>
      <c r="E2320" s="34" t="s">
        <v>6832</v>
      </c>
      <c r="F2320" s="282" t="s">
        <v>24</v>
      </c>
      <c r="G2320" s="282"/>
      <c r="H2320" s="282"/>
      <c r="I2320" s="245" t="s">
        <v>26</v>
      </c>
      <c r="J2320" s="245" t="s">
        <v>27</v>
      </c>
      <c r="K2320" s="245" t="s">
        <v>391</v>
      </c>
      <c r="L2320" s="34" t="s">
        <v>29</v>
      </c>
      <c r="M2320" s="34" t="s">
        <v>203</v>
      </c>
      <c r="N2320" s="34" t="s">
        <v>389</v>
      </c>
      <c r="O2320" s="38"/>
      <c r="P2320" s="34"/>
      <c r="Q2320" s="34"/>
      <c r="R2320" s="284"/>
      <c r="S2320" s="285"/>
      <c r="T2320" s="38"/>
      <c r="U2320" s="38"/>
      <c r="V2320" s="42"/>
      <c r="W2320" s="38"/>
      <c r="X2320" s="43"/>
      <c r="Y2320" s="271"/>
      <c r="Z2320" s="271"/>
      <c r="AA2320" s="271"/>
      <c r="AB2320" s="271"/>
    </row>
    <row r="2321" spans="1:28" ht="16">
      <c r="A2321" s="34">
        <f t="shared" si="56"/>
        <v>332</v>
      </c>
      <c r="B2321" s="279">
        <v>45985</v>
      </c>
      <c r="C2321" s="34" t="s">
        <v>6833</v>
      </c>
      <c r="D2321" s="303"/>
      <c r="E2321" s="34" t="s">
        <v>6768</v>
      </c>
      <c r="F2321" s="134" t="s">
        <v>6517</v>
      </c>
      <c r="G2321" s="134"/>
      <c r="H2321" s="134"/>
      <c r="I2321" s="245" t="s">
        <v>26</v>
      </c>
      <c r="J2321" s="245" t="s">
        <v>27</v>
      </c>
      <c r="K2321" s="245" t="s">
        <v>391</v>
      </c>
      <c r="L2321" s="34" t="s">
        <v>29</v>
      </c>
      <c r="M2321" s="34" t="s">
        <v>91</v>
      </c>
      <c r="N2321" s="34" t="s">
        <v>389</v>
      </c>
      <c r="O2321" s="38"/>
      <c r="P2321" s="34"/>
      <c r="Q2321" s="34"/>
      <c r="R2321" s="284"/>
      <c r="S2321" s="285"/>
      <c r="T2321" s="38"/>
      <c r="U2321" s="38"/>
      <c r="V2321" s="42"/>
      <c r="W2321" s="38"/>
      <c r="X2321" s="43"/>
      <c r="Y2321" s="271"/>
      <c r="Z2321" s="271"/>
      <c r="AA2321" s="271"/>
      <c r="AB2321" s="271"/>
    </row>
    <row r="2322" spans="1:28" ht="17">
      <c r="A2322" s="34">
        <f t="shared" si="56"/>
        <v>333</v>
      </c>
      <c r="B2322" s="279">
        <v>45985</v>
      </c>
      <c r="C2322" s="34" t="s">
        <v>6635</v>
      </c>
      <c r="D2322" s="303"/>
      <c r="E2322" s="34"/>
      <c r="F2322" s="144"/>
      <c r="G2322" s="144"/>
      <c r="H2322" s="144"/>
      <c r="I2322" s="245"/>
      <c r="J2322" s="245"/>
      <c r="K2322" s="245"/>
      <c r="L2322" s="34" t="s">
        <v>60</v>
      </c>
      <c r="M2322" s="34" t="s">
        <v>209</v>
      </c>
      <c r="N2322" s="34"/>
      <c r="O2322" s="38" t="s">
        <v>697</v>
      </c>
      <c r="P2322" s="34" t="s">
        <v>43</v>
      </c>
      <c r="Q2322" s="44">
        <v>45984</v>
      </c>
      <c r="R2322" s="284" t="s">
        <v>4344</v>
      </c>
      <c r="S2322" s="285"/>
      <c r="T2322" s="38" t="s">
        <v>697</v>
      </c>
      <c r="U2322" s="38" t="s">
        <v>44</v>
      </c>
      <c r="V2322" s="42">
        <v>17520000</v>
      </c>
      <c r="W2322" s="38" t="s">
        <v>27</v>
      </c>
      <c r="X2322" s="43"/>
      <c r="Y2322" s="271"/>
      <c r="Z2322" s="271"/>
      <c r="AA2322" s="271"/>
      <c r="AB2322" s="271"/>
    </row>
    <row r="2323" spans="1:28" ht="17">
      <c r="A2323" s="34">
        <f t="shared" si="56"/>
        <v>334</v>
      </c>
      <c r="B2323" s="279">
        <v>45985</v>
      </c>
      <c r="C2323" s="34" t="s">
        <v>6834</v>
      </c>
      <c r="D2323" s="303"/>
      <c r="E2323" s="34"/>
      <c r="F2323" s="144"/>
      <c r="G2323" s="144"/>
      <c r="H2323" s="144"/>
      <c r="I2323" s="245"/>
      <c r="J2323" s="245"/>
      <c r="K2323" s="245"/>
      <c r="L2323" s="34" t="s">
        <v>374</v>
      </c>
      <c r="M2323" s="34" t="s">
        <v>91</v>
      </c>
      <c r="N2323" s="34"/>
      <c r="O2323" s="38" t="s">
        <v>697</v>
      </c>
      <c r="P2323" s="34" t="s">
        <v>129</v>
      </c>
      <c r="Q2323" s="44">
        <v>45984</v>
      </c>
      <c r="R2323" s="284" t="s">
        <v>4344</v>
      </c>
      <c r="S2323" s="285"/>
      <c r="T2323" s="38" t="s">
        <v>697</v>
      </c>
      <c r="U2323" s="38" t="s">
        <v>44</v>
      </c>
      <c r="V2323" s="42">
        <v>4190000</v>
      </c>
      <c r="W2323" s="38" t="s">
        <v>27</v>
      </c>
      <c r="X2323" s="43"/>
      <c r="Y2323" s="271"/>
      <c r="Z2323" s="271"/>
      <c r="AA2323" s="271"/>
      <c r="AB2323" s="271"/>
    </row>
    <row r="2324" spans="1:28" ht="17">
      <c r="A2324" s="34">
        <f t="shared" si="56"/>
        <v>335</v>
      </c>
      <c r="B2324" s="279">
        <v>45985</v>
      </c>
      <c r="C2324" s="34" t="s">
        <v>6835</v>
      </c>
      <c r="D2324" s="303"/>
      <c r="E2324" s="34"/>
      <c r="F2324" s="144"/>
      <c r="G2324" s="144"/>
      <c r="H2324" s="144"/>
      <c r="I2324" s="245"/>
      <c r="J2324" s="245"/>
      <c r="K2324" s="245"/>
      <c r="L2324" s="34" t="s">
        <v>62</v>
      </c>
      <c r="M2324" s="34" t="s">
        <v>161</v>
      </c>
      <c r="N2324" s="34"/>
      <c r="O2324" s="38" t="s">
        <v>697</v>
      </c>
      <c r="P2324" s="34"/>
      <c r="Q2324" s="34"/>
      <c r="R2324" s="284" t="s">
        <v>4344</v>
      </c>
      <c r="S2324" s="285"/>
      <c r="T2324" s="38" t="s">
        <v>697</v>
      </c>
      <c r="U2324" s="38" t="s">
        <v>44</v>
      </c>
      <c r="V2324" s="42">
        <v>12300000</v>
      </c>
      <c r="W2324" s="38" t="s">
        <v>70</v>
      </c>
      <c r="X2324" s="43"/>
      <c r="Y2324" s="271"/>
      <c r="Z2324" s="271"/>
      <c r="AA2324" s="271"/>
      <c r="AB2324" s="271"/>
    </row>
    <row r="2325" spans="1:28" ht="16">
      <c r="A2325" s="34">
        <f t="shared" si="56"/>
        <v>336</v>
      </c>
      <c r="B2325" s="279">
        <v>45985</v>
      </c>
      <c r="C2325" s="34" t="s">
        <v>6836</v>
      </c>
      <c r="D2325" s="303"/>
      <c r="E2325" s="34" t="s">
        <v>6765</v>
      </c>
      <c r="F2325" s="144" t="s">
        <v>6744</v>
      </c>
      <c r="G2325" s="144"/>
      <c r="H2325" s="144"/>
      <c r="I2325" s="245" t="s">
        <v>26</v>
      </c>
      <c r="J2325" s="245" t="s">
        <v>27</v>
      </c>
      <c r="K2325" s="245" t="s">
        <v>388</v>
      </c>
      <c r="L2325" s="34" t="s">
        <v>29</v>
      </c>
      <c r="M2325" s="34" t="s">
        <v>91</v>
      </c>
      <c r="N2325" s="34" t="s">
        <v>389</v>
      </c>
      <c r="O2325" s="38"/>
      <c r="P2325" s="34"/>
      <c r="Q2325" s="34"/>
      <c r="R2325" s="284"/>
      <c r="S2325" s="285"/>
      <c r="T2325" s="38"/>
      <c r="U2325" s="38"/>
      <c r="V2325" s="42"/>
      <c r="W2325" s="38"/>
      <c r="X2325" s="43"/>
      <c r="Y2325" s="271"/>
      <c r="Z2325" s="271"/>
      <c r="AA2325" s="271"/>
      <c r="AB2325" s="271"/>
    </row>
    <row r="2326" spans="1:28" ht="16">
      <c r="A2326" s="34">
        <f t="shared" si="56"/>
        <v>337</v>
      </c>
      <c r="B2326" s="279">
        <v>45985</v>
      </c>
      <c r="C2326" s="34" t="s">
        <v>6837</v>
      </c>
      <c r="D2326" s="303"/>
      <c r="E2326" s="34" t="s">
        <v>42</v>
      </c>
      <c r="F2326" s="144" t="s">
        <v>6838</v>
      </c>
      <c r="G2326" s="144"/>
      <c r="H2326" s="144"/>
      <c r="I2326" s="245" t="s">
        <v>26</v>
      </c>
      <c r="J2326" s="245" t="s">
        <v>27</v>
      </c>
      <c r="K2326" s="245" t="s">
        <v>388</v>
      </c>
      <c r="L2326" s="34" t="s">
        <v>29</v>
      </c>
      <c r="M2326" s="34" t="s">
        <v>91</v>
      </c>
      <c r="N2326" s="34" t="s">
        <v>227</v>
      </c>
      <c r="O2326" s="38" t="s">
        <v>1169</v>
      </c>
      <c r="P2326" s="34"/>
      <c r="Q2326" s="34"/>
      <c r="R2326" s="284"/>
      <c r="S2326" s="285"/>
      <c r="T2326" s="38"/>
      <c r="U2326" s="38"/>
      <c r="V2326" s="42"/>
      <c r="W2326" s="38"/>
      <c r="X2326" s="43"/>
      <c r="Y2326" s="271"/>
      <c r="Z2326" s="271"/>
      <c r="AA2326" s="271"/>
      <c r="AB2326" s="271"/>
    </row>
    <row r="2327" spans="1:28" ht="34">
      <c r="A2327" s="34">
        <f t="shared" si="56"/>
        <v>338</v>
      </c>
      <c r="B2327" s="279">
        <v>45986</v>
      </c>
      <c r="C2327" s="34" t="s">
        <v>6839</v>
      </c>
      <c r="D2327" s="303"/>
      <c r="E2327" s="34"/>
      <c r="F2327" s="144"/>
      <c r="G2327" s="144"/>
      <c r="H2327" s="144"/>
      <c r="I2327" s="245"/>
      <c r="J2327" s="245"/>
      <c r="K2327" s="245"/>
      <c r="L2327" s="34" t="s">
        <v>62</v>
      </c>
      <c r="M2327" s="34" t="s">
        <v>161</v>
      </c>
      <c r="N2327" s="34"/>
      <c r="O2327" s="38" t="s">
        <v>32</v>
      </c>
      <c r="P2327" s="34"/>
      <c r="Q2327" s="34"/>
      <c r="R2327" s="284" t="s">
        <v>4424</v>
      </c>
      <c r="S2327" s="285" t="s">
        <v>6840</v>
      </c>
      <c r="T2327" s="38"/>
      <c r="U2327" s="38"/>
      <c r="V2327" s="286"/>
      <c r="W2327" s="38"/>
      <c r="X2327" s="43"/>
      <c r="Y2327" s="136"/>
      <c r="Z2327" s="136"/>
      <c r="AA2327" s="136"/>
      <c r="AB2327" s="136"/>
    </row>
    <row r="2328" spans="1:28" ht="16">
      <c r="A2328" s="34">
        <f t="shared" si="56"/>
        <v>339</v>
      </c>
      <c r="B2328" s="279">
        <v>45985</v>
      </c>
      <c r="C2328" s="34" t="s">
        <v>406</v>
      </c>
      <c r="D2328" s="303"/>
      <c r="E2328" s="34" t="s">
        <v>6841</v>
      </c>
      <c r="F2328" s="134" t="s">
        <v>6517</v>
      </c>
      <c r="G2328" s="134"/>
      <c r="H2328" s="134"/>
      <c r="I2328" s="245" t="s">
        <v>26</v>
      </c>
      <c r="J2328" s="245" t="s">
        <v>27</v>
      </c>
      <c r="K2328" s="245" t="s">
        <v>388</v>
      </c>
      <c r="L2328" s="34" t="s">
        <v>29</v>
      </c>
      <c r="M2328" s="34" t="s">
        <v>203</v>
      </c>
      <c r="N2328" s="34" t="s">
        <v>389</v>
      </c>
      <c r="O2328" s="38"/>
      <c r="P2328" s="34"/>
      <c r="Q2328" s="34"/>
      <c r="R2328" s="284"/>
      <c r="S2328" s="285"/>
      <c r="T2328" s="38"/>
      <c r="U2328" s="38"/>
      <c r="V2328" s="42"/>
      <c r="W2328" s="38"/>
      <c r="X2328" s="43"/>
      <c r="Y2328" s="271"/>
      <c r="Z2328" s="271"/>
      <c r="AA2328" s="271"/>
      <c r="AB2328" s="271"/>
    </row>
    <row r="2329" spans="1:28" ht="16">
      <c r="A2329" s="34">
        <f t="shared" si="56"/>
        <v>340</v>
      </c>
      <c r="B2329" s="279">
        <v>45985</v>
      </c>
      <c r="C2329" s="34" t="s">
        <v>6842</v>
      </c>
      <c r="D2329" s="303"/>
      <c r="E2329" s="34"/>
      <c r="F2329" s="144"/>
      <c r="G2329" s="144"/>
      <c r="H2329" s="144"/>
      <c r="I2329" s="245" t="s">
        <v>48</v>
      </c>
      <c r="J2329" s="245" t="s">
        <v>27</v>
      </c>
      <c r="K2329" s="245" t="s">
        <v>388</v>
      </c>
      <c r="L2329" s="34" t="s">
        <v>29</v>
      </c>
      <c r="M2329" s="34" t="s">
        <v>81</v>
      </c>
      <c r="N2329" s="34" t="s">
        <v>234</v>
      </c>
      <c r="O2329" s="38"/>
      <c r="P2329" s="34"/>
      <c r="Q2329" s="34"/>
      <c r="R2329" s="284"/>
      <c r="S2329" s="285"/>
      <c r="T2329" s="38"/>
      <c r="U2329" s="38"/>
      <c r="V2329" s="42"/>
      <c r="W2329" s="38"/>
      <c r="X2329" s="43"/>
      <c r="Y2329" s="271"/>
      <c r="Z2329" s="271"/>
      <c r="AA2329" s="271"/>
      <c r="AB2329" s="271"/>
    </row>
    <row r="2330" spans="1:28" ht="16">
      <c r="A2330" s="34">
        <f t="shared" si="56"/>
        <v>341</v>
      </c>
      <c r="B2330" s="279">
        <v>45985</v>
      </c>
      <c r="C2330" s="34" t="s">
        <v>445</v>
      </c>
      <c r="D2330" s="303"/>
      <c r="E2330" s="34" t="s">
        <v>6843</v>
      </c>
      <c r="F2330" s="144" t="s">
        <v>6744</v>
      </c>
      <c r="G2330" s="144"/>
      <c r="H2330" s="144"/>
      <c r="I2330" s="245" t="s">
        <v>26</v>
      </c>
      <c r="J2330" s="245" t="s">
        <v>27</v>
      </c>
      <c r="K2330" s="245" t="s">
        <v>388</v>
      </c>
      <c r="L2330" s="34" t="s">
        <v>29</v>
      </c>
      <c r="M2330" s="34" t="s">
        <v>91</v>
      </c>
      <c r="N2330" s="34" t="s">
        <v>389</v>
      </c>
      <c r="O2330" s="38"/>
      <c r="P2330" s="34"/>
      <c r="Q2330" s="34"/>
      <c r="R2330" s="284"/>
      <c r="S2330" s="285"/>
      <c r="T2330" s="38"/>
      <c r="U2330" s="38"/>
      <c r="V2330" s="42"/>
      <c r="W2330" s="38"/>
      <c r="X2330" s="43"/>
      <c r="Y2330" s="271"/>
      <c r="Z2330" s="271"/>
      <c r="AA2330" s="271"/>
      <c r="AB2330" s="271"/>
    </row>
    <row r="2331" spans="1:28" ht="16">
      <c r="A2331" s="34">
        <f t="shared" si="56"/>
        <v>342</v>
      </c>
      <c r="B2331" s="279">
        <v>45985</v>
      </c>
      <c r="C2331" s="34" t="s">
        <v>1532</v>
      </c>
      <c r="D2331" s="303"/>
      <c r="E2331" s="34" t="s">
        <v>6659</v>
      </c>
      <c r="F2331" s="134" t="s">
        <v>6517</v>
      </c>
      <c r="G2331" s="134"/>
      <c r="H2331" s="134"/>
      <c r="I2331" s="245" t="s">
        <v>26</v>
      </c>
      <c r="J2331" s="245" t="s">
        <v>27</v>
      </c>
      <c r="K2331" s="245" t="s">
        <v>388</v>
      </c>
      <c r="L2331" s="34" t="s">
        <v>29</v>
      </c>
      <c r="M2331" s="34" t="s">
        <v>203</v>
      </c>
      <c r="N2331" s="34" t="s">
        <v>389</v>
      </c>
      <c r="O2331" s="38"/>
      <c r="P2331" s="34"/>
      <c r="Q2331" s="34"/>
      <c r="R2331" s="284"/>
      <c r="S2331" s="285"/>
      <c r="T2331" s="38"/>
      <c r="U2331" s="38"/>
      <c r="V2331" s="42"/>
      <c r="W2331" s="38"/>
      <c r="X2331" s="43"/>
      <c r="Y2331" s="271"/>
      <c r="Z2331" s="271"/>
      <c r="AA2331" s="271"/>
      <c r="AB2331" s="271"/>
    </row>
    <row r="2332" spans="1:28" ht="16">
      <c r="A2332" s="34">
        <f t="shared" si="56"/>
        <v>343</v>
      </c>
      <c r="B2332" s="279">
        <v>45985</v>
      </c>
      <c r="C2332" s="34" t="s">
        <v>6844</v>
      </c>
      <c r="D2332" s="303"/>
      <c r="E2332" s="34"/>
      <c r="F2332" s="144"/>
      <c r="G2332" s="144"/>
      <c r="H2332" s="144"/>
      <c r="I2332" s="245" t="s">
        <v>48</v>
      </c>
      <c r="J2332" s="245" t="s">
        <v>27</v>
      </c>
      <c r="K2332" s="245" t="s">
        <v>388</v>
      </c>
      <c r="L2332" s="34" t="s">
        <v>49</v>
      </c>
      <c r="M2332" s="34" t="s">
        <v>81</v>
      </c>
      <c r="N2332" s="34" t="s">
        <v>234</v>
      </c>
      <c r="O2332" s="38"/>
      <c r="P2332" s="34"/>
      <c r="Q2332" s="34"/>
      <c r="R2332" s="284"/>
      <c r="S2332" s="285"/>
      <c r="T2332" s="38"/>
      <c r="U2332" s="38"/>
      <c r="V2332" s="42"/>
      <c r="W2332" s="38"/>
      <c r="X2332" s="43"/>
      <c r="Y2332" s="271"/>
      <c r="Z2332" s="271"/>
      <c r="AA2332" s="271"/>
      <c r="AB2332" s="271"/>
    </row>
    <row r="2333" spans="1:28" ht="17">
      <c r="A2333" s="131">
        <f t="shared" si="56"/>
        <v>344</v>
      </c>
      <c r="B2333" s="316">
        <v>45985</v>
      </c>
      <c r="C2333" s="131" t="s">
        <v>6845</v>
      </c>
      <c r="D2333" s="317"/>
      <c r="E2333" s="131"/>
      <c r="F2333" s="154"/>
      <c r="G2333" s="154"/>
      <c r="H2333" s="154"/>
      <c r="I2333" s="376" t="s">
        <v>48</v>
      </c>
      <c r="J2333" s="376" t="s">
        <v>27</v>
      </c>
      <c r="K2333" s="376" t="s">
        <v>391</v>
      </c>
      <c r="L2333" s="131" t="s">
        <v>29</v>
      </c>
      <c r="M2333" s="131" t="s">
        <v>203</v>
      </c>
      <c r="N2333" s="131" t="s">
        <v>234</v>
      </c>
      <c r="O2333" s="133"/>
      <c r="P2333" s="131"/>
      <c r="Q2333" s="131"/>
      <c r="R2333" s="328" t="s">
        <v>4680</v>
      </c>
      <c r="S2333" s="302"/>
      <c r="T2333" s="133"/>
      <c r="U2333" s="133"/>
      <c r="V2333" s="323"/>
      <c r="W2333" s="133"/>
      <c r="X2333" s="319"/>
      <c r="Y2333" s="320"/>
      <c r="Z2333" s="320"/>
      <c r="AA2333" s="320"/>
      <c r="AB2333" s="320"/>
    </row>
    <row r="2334" spans="1:28" ht="17">
      <c r="A2334" s="34">
        <f t="shared" si="56"/>
        <v>345</v>
      </c>
      <c r="B2334" s="279">
        <v>45986</v>
      </c>
      <c r="C2334" s="34" t="s">
        <v>6846</v>
      </c>
      <c r="D2334" s="303"/>
      <c r="E2334" s="34" t="s">
        <v>6704</v>
      </c>
      <c r="F2334" s="144" t="s">
        <v>6664</v>
      </c>
      <c r="G2334" s="144"/>
      <c r="H2334" s="144"/>
      <c r="I2334" s="245" t="s">
        <v>26</v>
      </c>
      <c r="J2334" s="245" t="s">
        <v>27</v>
      </c>
      <c r="K2334" s="245" t="s">
        <v>388</v>
      </c>
      <c r="L2334" s="34" t="s">
        <v>29</v>
      </c>
      <c r="M2334" s="34" t="s">
        <v>217</v>
      </c>
      <c r="N2334" s="34" t="s">
        <v>234</v>
      </c>
      <c r="O2334" s="38" t="s">
        <v>4264</v>
      </c>
      <c r="P2334" s="34" t="s">
        <v>6346</v>
      </c>
      <c r="Q2334" s="44">
        <v>45992</v>
      </c>
      <c r="R2334" s="284" t="s">
        <v>4344</v>
      </c>
      <c r="S2334" s="285"/>
      <c r="T2334" s="38"/>
      <c r="U2334" s="38"/>
      <c r="V2334" s="42"/>
      <c r="W2334" s="38"/>
      <c r="X2334" s="43"/>
      <c r="Y2334" s="271"/>
      <c r="Z2334" s="271"/>
      <c r="AA2334" s="271"/>
      <c r="AB2334" s="271"/>
    </row>
    <row r="2335" spans="1:28" ht="17">
      <c r="A2335" s="34">
        <f t="shared" si="56"/>
        <v>346</v>
      </c>
      <c r="B2335" s="279">
        <v>45986</v>
      </c>
      <c r="C2335" s="34" t="s">
        <v>6847</v>
      </c>
      <c r="D2335" s="303"/>
      <c r="E2335" s="34" t="s">
        <v>6768</v>
      </c>
      <c r="F2335" s="134" t="s">
        <v>6517</v>
      </c>
      <c r="G2335" s="134"/>
      <c r="H2335" s="134"/>
      <c r="I2335" s="245" t="s">
        <v>26</v>
      </c>
      <c r="J2335" s="245" t="s">
        <v>27</v>
      </c>
      <c r="K2335" s="245" t="s">
        <v>391</v>
      </c>
      <c r="L2335" s="34" t="s">
        <v>29</v>
      </c>
      <c r="M2335" s="34" t="s">
        <v>91</v>
      </c>
      <c r="N2335" s="34" t="s">
        <v>234</v>
      </c>
      <c r="O2335" s="38" t="s">
        <v>32</v>
      </c>
      <c r="P2335" s="34" t="s">
        <v>387</v>
      </c>
      <c r="Q2335" s="55">
        <v>45993</v>
      </c>
      <c r="R2335" s="284" t="s">
        <v>4344</v>
      </c>
      <c r="S2335" s="285"/>
      <c r="T2335" s="38"/>
      <c r="U2335" s="38"/>
      <c r="V2335" s="286"/>
      <c r="W2335" s="38"/>
      <c r="X2335" s="43"/>
      <c r="Y2335" s="271"/>
      <c r="Z2335" s="271"/>
      <c r="AA2335" s="271"/>
      <c r="AB2335" s="271"/>
    </row>
    <row r="2336" spans="1:28" ht="16">
      <c r="A2336" s="34">
        <f t="shared" si="56"/>
        <v>347</v>
      </c>
      <c r="B2336" s="279">
        <v>45986</v>
      </c>
      <c r="C2336" s="34" t="s">
        <v>6848</v>
      </c>
      <c r="D2336" s="303"/>
      <c r="E2336" s="34" t="s">
        <v>6849</v>
      </c>
      <c r="F2336" s="134" t="s">
        <v>6517</v>
      </c>
      <c r="G2336" s="134"/>
      <c r="H2336" s="134"/>
      <c r="I2336" s="245" t="s">
        <v>26</v>
      </c>
      <c r="J2336" s="245" t="s">
        <v>27</v>
      </c>
      <c r="K2336" s="245" t="s">
        <v>391</v>
      </c>
      <c r="L2336" s="34" t="s">
        <v>29</v>
      </c>
      <c r="M2336" s="34" t="s">
        <v>91</v>
      </c>
      <c r="N2336" s="34" t="s">
        <v>389</v>
      </c>
      <c r="O2336" s="38"/>
      <c r="P2336" s="34"/>
      <c r="Q2336" s="34"/>
      <c r="R2336" s="284"/>
      <c r="S2336" s="285"/>
      <c r="T2336" s="38"/>
      <c r="U2336" s="38"/>
      <c r="V2336" s="42"/>
      <c r="W2336" s="38"/>
      <c r="X2336" s="43"/>
      <c r="Y2336" s="271"/>
      <c r="Z2336" s="271"/>
      <c r="AA2336" s="271"/>
      <c r="AB2336" s="271"/>
    </row>
    <row r="2337" spans="1:28" ht="17">
      <c r="A2337" s="34">
        <f t="shared" si="56"/>
        <v>348</v>
      </c>
      <c r="B2337" s="279">
        <v>45986</v>
      </c>
      <c r="C2337" s="34" t="s">
        <v>6850</v>
      </c>
      <c r="D2337" s="303"/>
      <c r="E2337" s="34" t="s">
        <v>6690</v>
      </c>
      <c r="F2337" s="136" t="s">
        <v>6599</v>
      </c>
      <c r="G2337" s="136"/>
      <c r="H2337" s="136"/>
      <c r="I2337" s="245" t="s">
        <v>26</v>
      </c>
      <c r="J2337" s="245" t="s">
        <v>38</v>
      </c>
      <c r="K2337" s="245" t="s">
        <v>391</v>
      </c>
      <c r="L2337" s="34" t="s">
        <v>107</v>
      </c>
      <c r="M2337" s="34" t="s">
        <v>161</v>
      </c>
      <c r="N2337" s="34" t="s">
        <v>234</v>
      </c>
      <c r="O2337" s="38" t="s">
        <v>697</v>
      </c>
      <c r="P2337" s="34"/>
      <c r="Q2337" s="34"/>
      <c r="R2337" s="284" t="s">
        <v>4508</v>
      </c>
      <c r="S2337" s="285"/>
      <c r="T2337" s="38"/>
      <c r="U2337" s="38"/>
      <c r="V2337" s="42"/>
      <c r="W2337" s="38"/>
      <c r="X2337" s="43"/>
      <c r="Y2337" s="271"/>
      <c r="Z2337" s="271"/>
      <c r="AA2337" s="271"/>
      <c r="AB2337" s="271"/>
    </row>
    <row r="2338" spans="1:28" ht="16">
      <c r="A2338" s="34">
        <f t="shared" si="56"/>
        <v>349</v>
      </c>
      <c r="B2338" s="279">
        <v>45986</v>
      </c>
      <c r="C2338" s="34" t="s">
        <v>147</v>
      </c>
      <c r="D2338" s="303"/>
      <c r="E2338" s="34" t="s">
        <v>6659</v>
      </c>
      <c r="F2338" s="134" t="s">
        <v>6517</v>
      </c>
      <c r="G2338" s="134"/>
      <c r="H2338" s="134"/>
      <c r="I2338" s="245" t="s">
        <v>26</v>
      </c>
      <c r="J2338" s="245" t="s">
        <v>27</v>
      </c>
      <c r="K2338" s="245" t="s">
        <v>391</v>
      </c>
      <c r="L2338" s="34" t="s">
        <v>29</v>
      </c>
      <c r="M2338" s="34" t="s">
        <v>91</v>
      </c>
      <c r="N2338" s="34" t="s">
        <v>389</v>
      </c>
      <c r="O2338" s="38"/>
      <c r="P2338" s="34"/>
      <c r="Q2338" s="34"/>
      <c r="R2338" s="284"/>
      <c r="S2338" s="285"/>
      <c r="T2338" s="38"/>
      <c r="U2338" s="38"/>
      <c r="V2338" s="42"/>
      <c r="W2338" s="38"/>
      <c r="X2338" s="43"/>
      <c r="Y2338" s="271"/>
      <c r="Z2338" s="271"/>
      <c r="AA2338" s="271"/>
      <c r="AB2338" s="271"/>
    </row>
    <row r="2339" spans="1:28" ht="17">
      <c r="A2339" s="34">
        <f t="shared" si="56"/>
        <v>350</v>
      </c>
      <c r="B2339" s="279">
        <v>45986</v>
      </c>
      <c r="C2339" s="34" t="s">
        <v>502</v>
      </c>
      <c r="D2339" s="303"/>
      <c r="E2339" s="34" t="s">
        <v>6787</v>
      </c>
      <c r="F2339" s="144" t="s">
        <v>4273</v>
      </c>
      <c r="G2339" s="144"/>
      <c r="H2339" s="144"/>
      <c r="I2339" s="245" t="s">
        <v>26</v>
      </c>
      <c r="J2339" s="245" t="s">
        <v>38</v>
      </c>
      <c r="K2339" s="245" t="s">
        <v>388</v>
      </c>
      <c r="L2339" s="34" t="s">
        <v>107</v>
      </c>
      <c r="M2339" s="34" t="s">
        <v>4324</v>
      </c>
      <c r="N2339" s="34" t="s">
        <v>234</v>
      </c>
      <c r="O2339" s="38" t="s">
        <v>4264</v>
      </c>
      <c r="P2339" s="34"/>
      <c r="Q2339" s="34"/>
      <c r="R2339" s="284" t="s">
        <v>4364</v>
      </c>
      <c r="S2339" s="285"/>
      <c r="T2339" s="38"/>
      <c r="U2339" s="38"/>
      <c r="V2339" s="42"/>
      <c r="W2339" s="38"/>
      <c r="X2339" s="43"/>
      <c r="Y2339" s="271"/>
      <c r="Z2339" s="271"/>
      <c r="AA2339" s="271"/>
      <c r="AB2339" s="271"/>
    </row>
    <row r="2340" spans="1:28" ht="16">
      <c r="A2340" s="34">
        <f t="shared" si="56"/>
        <v>351</v>
      </c>
      <c r="B2340" s="279">
        <v>45986</v>
      </c>
      <c r="C2340" s="34" t="s">
        <v>6851</v>
      </c>
      <c r="D2340" s="303"/>
      <c r="E2340" s="34" t="s">
        <v>6789</v>
      </c>
      <c r="F2340" s="134" t="s">
        <v>6517</v>
      </c>
      <c r="G2340" s="134"/>
      <c r="H2340" s="134"/>
      <c r="I2340" s="245" t="s">
        <v>26</v>
      </c>
      <c r="J2340" s="245" t="s">
        <v>27</v>
      </c>
      <c r="K2340" s="245" t="s">
        <v>391</v>
      </c>
      <c r="L2340" s="34" t="s">
        <v>29</v>
      </c>
      <c r="M2340" s="34" t="s">
        <v>91</v>
      </c>
      <c r="N2340" s="34" t="s">
        <v>160</v>
      </c>
      <c r="O2340" s="38"/>
      <c r="P2340" s="34"/>
      <c r="Q2340" s="34"/>
      <c r="R2340" s="284"/>
      <c r="S2340" s="285"/>
      <c r="T2340" s="38"/>
      <c r="U2340" s="38"/>
      <c r="V2340" s="42"/>
      <c r="W2340" s="38"/>
      <c r="X2340" s="43"/>
      <c r="Y2340" s="271"/>
      <c r="Z2340" s="271"/>
      <c r="AA2340" s="271"/>
      <c r="AB2340" s="271"/>
    </row>
    <row r="2341" spans="1:28" ht="17">
      <c r="A2341" s="34">
        <f t="shared" si="56"/>
        <v>352</v>
      </c>
      <c r="B2341" s="279">
        <v>45986</v>
      </c>
      <c r="C2341" s="34" t="s">
        <v>6852</v>
      </c>
      <c r="D2341" s="303"/>
      <c r="E2341" s="34" t="s">
        <v>6853</v>
      </c>
      <c r="F2341" s="144" t="s">
        <v>6664</v>
      </c>
      <c r="G2341" s="144"/>
      <c r="H2341" s="144"/>
      <c r="I2341" s="245" t="s">
        <v>26</v>
      </c>
      <c r="J2341" s="245" t="s">
        <v>27</v>
      </c>
      <c r="K2341" s="245" t="s">
        <v>388</v>
      </c>
      <c r="L2341" s="34" t="s">
        <v>29</v>
      </c>
      <c r="M2341" s="34" t="s">
        <v>91</v>
      </c>
      <c r="N2341" s="34" t="s">
        <v>234</v>
      </c>
      <c r="O2341" s="38" t="s">
        <v>4264</v>
      </c>
      <c r="P2341" s="34" t="s">
        <v>154</v>
      </c>
      <c r="Q2341" s="44">
        <v>45992</v>
      </c>
      <c r="R2341" s="284" t="s">
        <v>4344</v>
      </c>
      <c r="S2341" s="285"/>
      <c r="T2341" s="38"/>
      <c r="U2341" s="38"/>
      <c r="V2341" s="42"/>
      <c r="W2341" s="38"/>
      <c r="X2341" s="43"/>
      <c r="Y2341" s="271"/>
      <c r="Z2341" s="271"/>
      <c r="AA2341" s="271"/>
      <c r="AB2341" s="271"/>
    </row>
    <row r="2342" spans="1:28" ht="17">
      <c r="A2342" s="34">
        <f t="shared" si="56"/>
        <v>353</v>
      </c>
      <c r="B2342" s="279">
        <v>45986</v>
      </c>
      <c r="C2342" s="34" t="s">
        <v>6854</v>
      </c>
      <c r="D2342" s="303"/>
      <c r="E2342" s="34"/>
      <c r="F2342" s="144"/>
      <c r="G2342" s="144"/>
      <c r="H2342" s="144"/>
      <c r="I2342" s="245" t="s">
        <v>48</v>
      </c>
      <c r="J2342" s="245" t="s">
        <v>38</v>
      </c>
      <c r="K2342" s="245" t="s">
        <v>391</v>
      </c>
      <c r="L2342" s="34" t="s">
        <v>49</v>
      </c>
      <c r="M2342" s="34" t="s">
        <v>161</v>
      </c>
      <c r="N2342" s="34" t="s">
        <v>227</v>
      </c>
      <c r="O2342" s="38" t="s">
        <v>4264</v>
      </c>
      <c r="P2342" s="34"/>
      <c r="Q2342" s="34"/>
      <c r="R2342" s="284" t="s">
        <v>4364</v>
      </c>
      <c r="S2342" s="285"/>
      <c r="T2342" s="38"/>
      <c r="U2342" s="38"/>
      <c r="V2342" s="42"/>
      <c r="W2342" s="38"/>
      <c r="X2342" s="43"/>
      <c r="Y2342" s="271"/>
      <c r="Z2342" s="271"/>
      <c r="AA2342" s="271"/>
      <c r="AB2342" s="271"/>
    </row>
    <row r="2343" spans="1:28" ht="17">
      <c r="A2343" s="34">
        <f t="shared" si="56"/>
        <v>354</v>
      </c>
      <c r="B2343" s="279">
        <v>45986</v>
      </c>
      <c r="C2343" s="34" t="s">
        <v>739</v>
      </c>
      <c r="D2343" s="303"/>
      <c r="E2343" s="34"/>
      <c r="F2343" s="144"/>
      <c r="G2343" s="144"/>
      <c r="H2343" s="144"/>
      <c r="I2343" s="245"/>
      <c r="J2343" s="245"/>
      <c r="K2343" s="245"/>
      <c r="L2343" s="34" t="s">
        <v>62</v>
      </c>
      <c r="M2343" s="34" t="s">
        <v>5817</v>
      </c>
      <c r="N2343" s="34"/>
      <c r="O2343" s="38" t="s">
        <v>4264</v>
      </c>
      <c r="P2343" s="34"/>
      <c r="Q2343" s="34"/>
      <c r="R2343" s="284" t="s">
        <v>4344</v>
      </c>
      <c r="S2343" s="285"/>
      <c r="T2343" s="38"/>
      <c r="U2343" s="38"/>
      <c r="V2343" s="42"/>
      <c r="W2343" s="38"/>
      <c r="X2343" s="43"/>
      <c r="Y2343" s="271"/>
      <c r="Z2343" s="271"/>
      <c r="AA2343" s="271"/>
      <c r="AB2343" s="271"/>
    </row>
    <row r="2344" spans="1:28" ht="17">
      <c r="A2344" s="34">
        <f t="shared" si="56"/>
        <v>355</v>
      </c>
      <c r="B2344" s="279">
        <v>45986</v>
      </c>
      <c r="C2344" s="34" t="s">
        <v>6855</v>
      </c>
      <c r="D2344" s="303"/>
      <c r="E2344" s="34" t="s">
        <v>6768</v>
      </c>
      <c r="F2344" s="134" t="s">
        <v>6517</v>
      </c>
      <c r="G2344" s="134"/>
      <c r="H2344" s="134"/>
      <c r="I2344" s="245" t="s">
        <v>26</v>
      </c>
      <c r="J2344" s="245" t="s">
        <v>27</v>
      </c>
      <c r="K2344" s="245" t="s">
        <v>391</v>
      </c>
      <c r="L2344" s="34" t="s">
        <v>29</v>
      </c>
      <c r="M2344" s="34" t="s">
        <v>91</v>
      </c>
      <c r="N2344" s="34" t="s">
        <v>234</v>
      </c>
      <c r="O2344" s="38" t="s">
        <v>32</v>
      </c>
      <c r="P2344" s="34"/>
      <c r="Q2344" s="34"/>
      <c r="R2344" s="284" t="s">
        <v>4364</v>
      </c>
      <c r="S2344" s="285"/>
      <c r="T2344" s="38"/>
      <c r="U2344" s="38"/>
      <c r="V2344" s="286"/>
      <c r="W2344" s="38"/>
      <c r="X2344" s="43"/>
      <c r="Y2344" s="271"/>
      <c r="Z2344" s="271"/>
      <c r="AA2344" s="271"/>
      <c r="AB2344" s="271"/>
    </row>
    <row r="2345" spans="1:28" ht="16">
      <c r="A2345" s="34">
        <f t="shared" si="56"/>
        <v>356</v>
      </c>
      <c r="B2345" s="279">
        <v>45986</v>
      </c>
      <c r="C2345" s="34" t="s">
        <v>6856</v>
      </c>
      <c r="D2345" s="303"/>
      <c r="E2345" s="34" t="s">
        <v>6623</v>
      </c>
      <c r="F2345" s="282" t="s">
        <v>6142</v>
      </c>
      <c r="G2345" s="282"/>
      <c r="H2345" s="282"/>
      <c r="I2345" s="245" t="s">
        <v>26</v>
      </c>
      <c r="J2345" s="245" t="s">
        <v>27</v>
      </c>
      <c r="K2345" s="245" t="s">
        <v>391</v>
      </c>
      <c r="L2345" s="34" t="s">
        <v>107</v>
      </c>
      <c r="M2345" s="34" t="s">
        <v>203</v>
      </c>
      <c r="N2345" s="34" t="s">
        <v>389</v>
      </c>
      <c r="O2345" s="38"/>
      <c r="P2345" s="34"/>
      <c r="Q2345" s="34"/>
      <c r="R2345" s="284"/>
      <c r="S2345" s="285"/>
      <c r="T2345" s="38"/>
      <c r="U2345" s="38"/>
      <c r="V2345" s="42"/>
      <c r="W2345" s="38"/>
      <c r="X2345" s="43"/>
      <c r="Y2345" s="271"/>
      <c r="Z2345" s="271"/>
      <c r="AA2345" s="271"/>
      <c r="AB2345" s="271"/>
    </row>
    <row r="2346" spans="1:28" ht="17">
      <c r="A2346" s="34">
        <f t="shared" si="56"/>
        <v>357</v>
      </c>
      <c r="B2346" s="279">
        <v>45986</v>
      </c>
      <c r="C2346" s="34" t="s">
        <v>6857</v>
      </c>
      <c r="D2346" s="303"/>
      <c r="E2346" s="34"/>
      <c r="F2346" s="144"/>
      <c r="G2346" s="144"/>
      <c r="H2346" s="144"/>
      <c r="I2346" s="245"/>
      <c r="J2346" s="245"/>
      <c r="K2346" s="245"/>
      <c r="L2346" s="34" t="s">
        <v>62</v>
      </c>
      <c r="M2346" s="34" t="s">
        <v>5817</v>
      </c>
      <c r="N2346" s="34"/>
      <c r="O2346" s="38" t="s">
        <v>697</v>
      </c>
      <c r="P2346" s="34"/>
      <c r="Q2346" s="34"/>
      <c r="R2346" s="284" t="s">
        <v>4344</v>
      </c>
      <c r="S2346" s="285" t="s">
        <v>6858</v>
      </c>
      <c r="T2346" s="38"/>
      <c r="U2346" s="38"/>
      <c r="V2346" s="42"/>
      <c r="W2346" s="38"/>
      <c r="X2346" s="43"/>
      <c r="Y2346" s="271"/>
      <c r="Z2346" s="271"/>
      <c r="AA2346" s="271"/>
      <c r="AB2346" s="271"/>
    </row>
    <row r="2347" spans="1:28" ht="17">
      <c r="A2347" s="34">
        <f t="shared" si="56"/>
        <v>358</v>
      </c>
      <c r="B2347" s="279">
        <v>45986</v>
      </c>
      <c r="C2347" s="34" t="s">
        <v>6859</v>
      </c>
      <c r="D2347" s="303"/>
      <c r="E2347" s="34" t="s">
        <v>6663</v>
      </c>
      <c r="F2347" s="144" t="s">
        <v>6664</v>
      </c>
      <c r="G2347" s="144"/>
      <c r="H2347" s="144"/>
      <c r="I2347" s="245" t="s">
        <v>26</v>
      </c>
      <c r="J2347" s="245" t="s">
        <v>27</v>
      </c>
      <c r="K2347" s="245" t="s">
        <v>391</v>
      </c>
      <c r="L2347" s="34" t="s">
        <v>29</v>
      </c>
      <c r="M2347" s="34" t="s">
        <v>91</v>
      </c>
      <c r="N2347" s="34" t="s">
        <v>234</v>
      </c>
      <c r="O2347" s="38" t="s">
        <v>697</v>
      </c>
      <c r="P2347" s="34"/>
      <c r="Q2347" s="34"/>
      <c r="R2347" s="284" t="s">
        <v>4364</v>
      </c>
      <c r="S2347" s="285"/>
      <c r="T2347" s="38"/>
      <c r="U2347" s="38"/>
      <c r="V2347" s="42"/>
      <c r="W2347" s="38"/>
      <c r="X2347" s="43"/>
      <c r="Y2347" s="271"/>
      <c r="Z2347" s="271"/>
      <c r="AA2347" s="271"/>
      <c r="AB2347" s="271"/>
    </row>
    <row r="2348" spans="1:28" ht="17">
      <c r="A2348" s="34">
        <f t="shared" si="56"/>
        <v>359</v>
      </c>
      <c r="B2348" s="279">
        <v>45986</v>
      </c>
      <c r="C2348" s="34" t="s">
        <v>6860</v>
      </c>
      <c r="D2348" s="303"/>
      <c r="E2348" s="34"/>
      <c r="F2348" s="144"/>
      <c r="G2348" s="144"/>
      <c r="H2348" s="144"/>
      <c r="I2348" s="245"/>
      <c r="J2348" s="245"/>
      <c r="K2348" s="245"/>
      <c r="L2348" s="34" t="s">
        <v>62</v>
      </c>
      <c r="M2348" s="34" t="s">
        <v>5817</v>
      </c>
      <c r="N2348" s="34"/>
      <c r="O2348" s="38" t="s">
        <v>4264</v>
      </c>
      <c r="P2348" s="34"/>
      <c r="Q2348" s="34"/>
      <c r="R2348" s="284" t="s">
        <v>4364</v>
      </c>
      <c r="S2348" s="285"/>
      <c r="T2348" s="38"/>
      <c r="U2348" s="38"/>
      <c r="V2348" s="42"/>
      <c r="W2348" s="38"/>
      <c r="X2348" s="43"/>
      <c r="Y2348" s="271"/>
      <c r="Z2348" s="271"/>
      <c r="AA2348" s="271"/>
      <c r="AB2348" s="271"/>
    </row>
    <row r="2349" spans="1:28" ht="17">
      <c r="A2349" s="34">
        <f t="shared" si="56"/>
        <v>360</v>
      </c>
      <c r="B2349" s="279">
        <v>45986</v>
      </c>
      <c r="C2349" s="34" t="s">
        <v>6861</v>
      </c>
      <c r="D2349" s="303"/>
      <c r="E2349" s="34"/>
      <c r="F2349" s="144"/>
      <c r="G2349" s="144"/>
      <c r="H2349" s="144"/>
      <c r="I2349" s="245"/>
      <c r="J2349" s="245"/>
      <c r="K2349" s="245"/>
      <c r="L2349" s="34" t="s">
        <v>62</v>
      </c>
      <c r="M2349" s="34" t="s">
        <v>5817</v>
      </c>
      <c r="N2349" s="34"/>
      <c r="O2349" s="38" t="s">
        <v>697</v>
      </c>
      <c r="P2349" s="34"/>
      <c r="Q2349" s="34"/>
      <c r="R2349" s="284" t="s">
        <v>4344</v>
      </c>
      <c r="S2349" s="285" t="s">
        <v>6858</v>
      </c>
      <c r="T2349" s="38"/>
      <c r="U2349" s="38"/>
      <c r="V2349" s="42"/>
      <c r="W2349" s="38"/>
      <c r="X2349" s="43"/>
      <c r="Y2349" s="271"/>
      <c r="Z2349" s="271"/>
      <c r="AA2349" s="271"/>
      <c r="AB2349" s="271"/>
    </row>
    <row r="2350" spans="1:28" ht="16">
      <c r="A2350" s="34">
        <f t="shared" si="56"/>
        <v>361</v>
      </c>
      <c r="B2350" s="279">
        <v>45986</v>
      </c>
      <c r="C2350" s="34" t="s">
        <v>3664</v>
      </c>
      <c r="D2350" s="303"/>
      <c r="E2350" s="34"/>
      <c r="F2350" s="144"/>
      <c r="G2350" s="144"/>
      <c r="H2350" s="144"/>
      <c r="I2350" s="245"/>
      <c r="J2350" s="245"/>
      <c r="K2350" s="245"/>
      <c r="L2350" s="34" t="s">
        <v>62</v>
      </c>
      <c r="M2350" s="34" t="s">
        <v>161</v>
      </c>
      <c r="N2350" s="34"/>
      <c r="O2350" s="38" t="s">
        <v>4264</v>
      </c>
      <c r="P2350" s="34"/>
      <c r="Q2350" s="34"/>
      <c r="R2350" s="284"/>
      <c r="S2350" s="285"/>
      <c r="T2350" s="38"/>
      <c r="U2350" s="38"/>
      <c r="V2350" s="42"/>
      <c r="W2350" s="38"/>
      <c r="X2350" s="43"/>
      <c r="Y2350" s="271"/>
      <c r="Z2350" s="271"/>
      <c r="AA2350" s="271"/>
      <c r="AB2350" s="271"/>
    </row>
    <row r="2351" spans="1:28" ht="17">
      <c r="A2351" s="34">
        <f t="shared" si="56"/>
        <v>362</v>
      </c>
      <c r="B2351" s="279">
        <v>45986</v>
      </c>
      <c r="C2351" s="34" t="s">
        <v>6862</v>
      </c>
      <c r="D2351" s="303"/>
      <c r="E2351" s="34"/>
      <c r="F2351" s="144"/>
      <c r="G2351" s="144"/>
      <c r="H2351" s="144"/>
      <c r="I2351" s="245" t="s">
        <v>48</v>
      </c>
      <c r="J2351" s="245" t="s">
        <v>38</v>
      </c>
      <c r="K2351" s="245" t="s">
        <v>391</v>
      </c>
      <c r="L2351" s="34" t="s">
        <v>29</v>
      </c>
      <c r="M2351" s="34" t="s">
        <v>161</v>
      </c>
      <c r="N2351" s="34" t="s">
        <v>234</v>
      </c>
      <c r="O2351" s="38" t="s">
        <v>4264</v>
      </c>
      <c r="P2351" s="34"/>
      <c r="Q2351" s="34"/>
      <c r="R2351" s="284" t="s">
        <v>4364</v>
      </c>
      <c r="S2351" s="285"/>
      <c r="T2351" s="38"/>
      <c r="U2351" s="38"/>
      <c r="V2351" s="42"/>
      <c r="W2351" s="38"/>
      <c r="X2351" s="43"/>
      <c r="Y2351" s="271"/>
      <c r="Z2351" s="271"/>
      <c r="AA2351" s="271"/>
      <c r="AB2351" s="271"/>
    </row>
    <row r="2352" spans="1:28" ht="17">
      <c r="A2352" s="34">
        <f t="shared" si="56"/>
        <v>363</v>
      </c>
      <c r="B2352" s="279">
        <v>45986</v>
      </c>
      <c r="C2352" s="34" t="s">
        <v>6776</v>
      </c>
      <c r="D2352" s="303"/>
      <c r="E2352" s="34" t="s">
        <v>6783</v>
      </c>
      <c r="F2352" s="144" t="s">
        <v>6744</v>
      </c>
      <c r="G2352" s="144"/>
      <c r="H2352" s="144"/>
      <c r="I2352" s="245" t="s">
        <v>26</v>
      </c>
      <c r="J2352" s="245" t="s">
        <v>27</v>
      </c>
      <c r="K2352" s="245" t="s">
        <v>388</v>
      </c>
      <c r="L2352" s="34" t="s">
        <v>29</v>
      </c>
      <c r="M2352" s="34" t="s">
        <v>91</v>
      </c>
      <c r="N2352" s="34" t="s">
        <v>227</v>
      </c>
      <c r="O2352" s="38" t="s">
        <v>4264</v>
      </c>
      <c r="P2352" s="34"/>
      <c r="Q2352" s="34"/>
      <c r="R2352" s="284" t="s">
        <v>4364</v>
      </c>
      <c r="S2352" s="285"/>
      <c r="T2352" s="38"/>
      <c r="U2352" s="38"/>
      <c r="V2352" s="42"/>
      <c r="W2352" s="38"/>
      <c r="X2352" s="43"/>
      <c r="Y2352" s="271"/>
      <c r="Z2352" s="271"/>
      <c r="AA2352" s="271"/>
      <c r="AB2352" s="271"/>
    </row>
    <row r="2353" spans="1:28" ht="17">
      <c r="A2353" s="34">
        <f t="shared" si="56"/>
        <v>364</v>
      </c>
      <c r="B2353" s="279">
        <v>45986</v>
      </c>
      <c r="C2353" s="34" t="s">
        <v>3608</v>
      </c>
      <c r="D2353" s="303"/>
      <c r="E2353" s="34" t="s">
        <v>6863</v>
      </c>
      <c r="F2353" s="144" t="s">
        <v>6864</v>
      </c>
      <c r="G2353" s="144"/>
      <c r="H2353" s="144"/>
      <c r="I2353" s="245" t="s">
        <v>26</v>
      </c>
      <c r="J2353" s="245" t="s">
        <v>27</v>
      </c>
      <c r="K2353" s="245" t="s">
        <v>388</v>
      </c>
      <c r="L2353" s="34" t="s">
        <v>107</v>
      </c>
      <c r="M2353" s="34" t="s">
        <v>5817</v>
      </c>
      <c r="N2353" s="34" t="s">
        <v>227</v>
      </c>
      <c r="O2353" s="38" t="s">
        <v>4264</v>
      </c>
      <c r="P2353" s="34"/>
      <c r="Q2353" s="34"/>
      <c r="R2353" s="284" t="s">
        <v>4364</v>
      </c>
      <c r="S2353" s="285"/>
      <c r="T2353" s="38"/>
      <c r="U2353" s="38"/>
      <c r="V2353" s="42"/>
      <c r="W2353" s="38"/>
      <c r="X2353" s="43"/>
      <c r="Y2353" s="271"/>
      <c r="Z2353" s="271"/>
      <c r="AA2353" s="271"/>
      <c r="AB2353" s="271"/>
    </row>
    <row r="2354" spans="1:28" ht="17">
      <c r="A2354" s="34">
        <f t="shared" si="56"/>
        <v>365</v>
      </c>
      <c r="B2354" s="279">
        <v>45986</v>
      </c>
      <c r="C2354" s="34" t="s">
        <v>103</v>
      </c>
      <c r="D2354" s="303"/>
      <c r="E2354" s="34"/>
      <c r="F2354" s="144"/>
      <c r="G2354" s="144"/>
      <c r="H2354" s="144"/>
      <c r="I2354" s="245" t="s">
        <v>48</v>
      </c>
      <c r="J2354" s="245" t="s">
        <v>27</v>
      </c>
      <c r="K2354" s="245" t="s">
        <v>388</v>
      </c>
      <c r="L2354" s="34" t="s">
        <v>29</v>
      </c>
      <c r="M2354" s="34" t="s">
        <v>212</v>
      </c>
      <c r="N2354" s="34" t="s">
        <v>234</v>
      </c>
      <c r="O2354" s="38" t="s">
        <v>32</v>
      </c>
      <c r="P2354" s="34"/>
      <c r="Q2354" s="34"/>
      <c r="R2354" s="284" t="s">
        <v>4364</v>
      </c>
      <c r="S2354" s="285"/>
      <c r="T2354" s="38"/>
      <c r="U2354" s="38"/>
      <c r="V2354" s="286"/>
      <c r="W2354" s="38"/>
      <c r="X2354" s="43"/>
      <c r="Y2354" s="271"/>
      <c r="Z2354" s="271"/>
      <c r="AA2354" s="271"/>
      <c r="AB2354" s="271"/>
    </row>
    <row r="2355" spans="1:28" ht="17">
      <c r="A2355" s="34">
        <f t="shared" si="56"/>
        <v>366</v>
      </c>
      <c r="B2355" s="279">
        <v>45986</v>
      </c>
      <c r="C2355" s="34" t="s">
        <v>6865</v>
      </c>
      <c r="D2355" s="303"/>
      <c r="E2355" s="34"/>
      <c r="F2355" s="144"/>
      <c r="G2355" s="144"/>
      <c r="H2355" s="144"/>
      <c r="I2355" s="245"/>
      <c r="J2355" s="245"/>
      <c r="K2355" s="245"/>
      <c r="L2355" s="34" t="s">
        <v>62</v>
      </c>
      <c r="M2355" s="34" t="s">
        <v>5817</v>
      </c>
      <c r="N2355" s="34"/>
      <c r="O2355" s="38" t="s">
        <v>32</v>
      </c>
      <c r="P2355" s="34"/>
      <c r="Q2355" s="34"/>
      <c r="R2355" s="284" t="s">
        <v>4344</v>
      </c>
      <c r="S2355" s="285" t="s">
        <v>6866</v>
      </c>
      <c r="T2355" s="38"/>
      <c r="U2355" s="38"/>
      <c r="V2355" s="286"/>
      <c r="W2355" s="38"/>
      <c r="X2355" s="43"/>
      <c r="Y2355" s="271"/>
      <c r="Z2355" s="271"/>
      <c r="AA2355" s="271"/>
      <c r="AB2355" s="271"/>
    </row>
    <row r="2356" spans="1:28" ht="17">
      <c r="A2356" s="34">
        <f t="shared" si="56"/>
        <v>367</v>
      </c>
      <c r="B2356" s="279">
        <v>45986</v>
      </c>
      <c r="C2356" s="34" t="s">
        <v>6867</v>
      </c>
      <c r="D2356" s="303"/>
      <c r="E2356" s="34"/>
      <c r="F2356" s="144"/>
      <c r="G2356" s="144"/>
      <c r="H2356" s="144"/>
      <c r="I2356" s="245" t="s">
        <v>48</v>
      </c>
      <c r="J2356" s="245" t="s">
        <v>27</v>
      </c>
      <c r="K2356" s="245" t="s">
        <v>388</v>
      </c>
      <c r="L2356" s="34" t="s">
        <v>49</v>
      </c>
      <c r="M2356" s="34" t="s">
        <v>5817</v>
      </c>
      <c r="N2356" s="34" t="s">
        <v>227</v>
      </c>
      <c r="O2356" s="38" t="s">
        <v>32</v>
      </c>
      <c r="P2356" s="34"/>
      <c r="Q2356" s="34"/>
      <c r="R2356" s="284" t="s">
        <v>4364</v>
      </c>
      <c r="S2356" s="285"/>
      <c r="T2356" s="38"/>
      <c r="U2356" s="38"/>
      <c r="V2356" s="286"/>
      <c r="W2356" s="38"/>
      <c r="X2356" s="43"/>
      <c r="Y2356" s="271"/>
      <c r="Z2356" s="271"/>
      <c r="AA2356" s="271"/>
      <c r="AB2356" s="271"/>
    </row>
    <row r="2357" spans="1:28" ht="16">
      <c r="A2357" s="34">
        <f t="shared" si="56"/>
        <v>368</v>
      </c>
      <c r="B2357" s="279">
        <v>45986</v>
      </c>
      <c r="C2357" s="34" t="s">
        <v>4614</v>
      </c>
      <c r="D2357" s="448"/>
      <c r="E2357" s="34"/>
      <c r="F2357" s="144"/>
      <c r="G2357" s="144"/>
      <c r="H2357" s="144"/>
      <c r="I2357" s="245" t="s">
        <v>48</v>
      </c>
      <c r="J2357" s="245" t="s">
        <v>27</v>
      </c>
      <c r="K2357" s="245" t="s">
        <v>388</v>
      </c>
      <c r="L2357" s="34" t="s">
        <v>29</v>
      </c>
      <c r="M2357" s="34" t="s">
        <v>81</v>
      </c>
      <c r="N2357" s="34" t="s">
        <v>234</v>
      </c>
      <c r="O2357" s="38" t="s">
        <v>4422</v>
      </c>
      <c r="P2357" s="34"/>
      <c r="Q2357" s="34"/>
      <c r="R2357" s="284"/>
      <c r="S2357" s="285"/>
      <c r="T2357" s="38"/>
      <c r="U2357" s="38"/>
      <c r="V2357" s="42"/>
      <c r="W2357" s="38"/>
      <c r="X2357" s="43"/>
      <c r="Y2357" s="271"/>
      <c r="Z2357" s="271"/>
      <c r="AA2357" s="271"/>
      <c r="AB2357" s="271"/>
    </row>
    <row r="2358" spans="1:28" ht="17">
      <c r="A2358" s="34">
        <f t="shared" si="56"/>
        <v>369</v>
      </c>
      <c r="B2358" s="279">
        <v>45986</v>
      </c>
      <c r="C2358" s="34" t="s">
        <v>6868</v>
      </c>
      <c r="D2358" s="303"/>
      <c r="E2358" s="34"/>
      <c r="F2358" s="144"/>
      <c r="G2358" s="144"/>
      <c r="H2358" s="144"/>
      <c r="I2358" s="245"/>
      <c r="J2358" s="245"/>
      <c r="K2358" s="245"/>
      <c r="L2358" s="34" t="s">
        <v>164</v>
      </c>
      <c r="M2358" s="34" t="s">
        <v>5817</v>
      </c>
      <c r="N2358" s="34"/>
      <c r="O2358" s="38" t="s">
        <v>697</v>
      </c>
      <c r="P2358" s="34"/>
      <c r="Q2358" s="34"/>
      <c r="R2358" s="284" t="s">
        <v>4364</v>
      </c>
      <c r="S2358" s="285"/>
      <c r="T2358" s="38"/>
      <c r="U2358" s="38"/>
      <c r="V2358" s="42"/>
      <c r="W2358" s="38"/>
      <c r="X2358" s="43"/>
      <c r="Y2358" s="271"/>
      <c r="Z2358" s="271"/>
      <c r="AA2358" s="271"/>
      <c r="AB2358" s="271"/>
    </row>
    <row r="2359" spans="1:28" ht="17">
      <c r="A2359" s="34">
        <f t="shared" si="56"/>
        <v>370</v>
      </c>
      <c r="B2359" s="279">
        <v>45986</v>
      </c>
      <c r="C2359" s="34" t="s">
        <v>6869</v>
      </c>
      <c r="D2359" s="449"/>
      <c r="E2359" s="34"/>
      <c r="F2359" s="144"/>
      <c r="G2359" s="144"/>
      <c r="H2359" s="144"/>
      <c r="I2359" s="245"/>
      <c r="J2359" s="245"/>
      <c r="K2359" s="245"/>
      <c r="L2359" s="34" t="s">
        <v>6870</v>
      </c>
      <c r="M2359" s="34" t="s">
        <v>203</v>
      </c>
      <c r="N2359" s="34"/>
      <c r="O2359" s="38" t="s">
        <v>697</v>
      </c>
      <c r="P2359" s="34" t="s">
        <v>121</v>
      </c>
      <c r="Q2359" s="44">
        <v>45988</v>
      </c>
      <c r="R2359" s="284" t="s">
        <v>4344</v>
      </c>
      <c r="S2359" s="285"/>
      <c r="T2359" s="38"/>
      <c r="U2359" s="38"/>
      <c r="V2359" s="42"/>
      <c r="W2359" s="38"/>
      <c r="X2359" s="43"/>
      <c r="Y2359" s="271"/>
      <c r="Z2359" s="271"/>
      <c r="AA2359" s="271"/>
      <c r="AB2359" s="271"/>
    </row>
    <row r="2360" spans="1:28" ht="17">
      <c r="A2360" s="34">
        <f t="shared" si="56"/>
        <v>371</v>
      </c>
      <c r="B2360" s="279">
        <v>45986</v>
      </c>
      <c r="C2360" s="34" t="s">
        <v>6871</v>
      </c>
      <c r="D2360" s="303"/>
      <c r="E2360" s="34"/>
      <c r="F2360" s="144"/>
      <c r="G2360" s="144"/>
      <c r="H2360" s="144"/>
      <c r="I2360" s="245" t="s">
        <v>48</v>
      </c>
      <c r="J2360" s="245" t="s">
        <v>27</v>
      </c>
      <c r="K2360" s="245" t="s">
        <v>390</v>
      </c>
      <c r="L2360" s="34" t="s">
        <v>107</v>
      </c>
      <c r="M2360" s="34" t="s">
        <v>5817</v>
      </c>
      <c r="N2360" s="34" t="s">
        <v>227</v>
      </c>
      <c r="O2360" s="38" t="s">
        <v>4264</v>
      </c>
      <c r="P2360" s="34"/>
      <c r="Q2360" s="34"/>
      <c r="R2360" s="284" t="s">
        <v>4344</v>
      </c>
      <c r="S2360" s="285"/>
      <c r="T2360" s="38"/>
      <c r="U2360" s="38"/>
      <c r="V2360" s="42"/>
      <c r="W2360" s="38"/>
      <c r="X2360" s="43"/>
      <c r="Y2360" s="271"/>
      <c r="Z2360" s="271"/>
      <c r="AA2360" s="271"/>
      <c r="AB2360" s="271"/>
    </row>
    <row r="2361" spans="1:28" ht="17">
      <c r="A2361" s="34">
        <f t="shared" si="56"/>
        <v>372</v>
      </c>
      <c r="B2361" s="279">
        <v>45986</v>
      </c>
      <c r="C2361" s="34" t="s">
        <v>6872</v>
      </c>
      <c r="D2361" s="303"/>
      <c r="E2361" s="34" t="s">
        <v>6623</v>
      </c>
      <c r="F2361" s="282" t="s">
        <v>6142</v>
      </c>
      <c r="G2361" s="282"/>
      <c r="H2361" s="282"/>
      <c r="I2361" s="245" t="s">
        <v>26</v>
      </c>
      <c r="J2361" s="245" t="s">
        <v>27</v>
      </c>
      <c r="K2361" s="245" t="s">
        <v>390</v>
      </c>
      <c r="L2361" s="34" t="s">
        <v>107</v>
      </c>
      <c r="M2361" s="34" t="s">
        <v>5817</v>
      </c>
      <c r="N2361" s="34" t="s">
        <v>227</v>
      </c>
      <c r="O2361" s="38" t="s">
        <v>32</v>
      </c>
      <c r="P2361" s="34"/>
      <c r="Q2361" s="34"/>
      <c r="R2361" s="284" t="s">
        <v>4344</v>
      </c>
      <c r="S2361" s="285" t="s">
        <v>6873</v>
      </c>
      <c r="T2361" s="38" t="s">
        <v>32</v>
      </c>
      <c r="U2361" s="38"/>
      <c r="V2361" s="286"/>
      <c r="W2361" s="38"/>
      <c r="X2361" s="43"/>
      <c r="Y2361" s="271"/>
      <c r="Z2361" s="271"/>
      <c r="AA2361" s="271"/>
      <c r="AB2361" s="271"/>
    </row>
    <row r="2362" spans="1:28" ht="16">
      <c r="A2362" s="34">
        <f t="shared" si="56"/>
        <v>373</v>
      </c>
      <c r="B2362" s="279">
        <v>45986</v>
      </c>
      <c r="C2362" s="34" t="s">
        <v>6874</v>
      </c>
      <c r="D2362" s="303"/>
      <c r="E2362" s="34" t="s">
        <v>6623</v>
      </c>
      <c r="F2362" s="282" t="s">
        <v>6142</v>
      </c>
      <c r="G2362" s="282"/>
      <c r="H2362" s="282"/>
      <c r="I2362" s="245" t="s">
        <v>26</v>
      </c>
      <c r="J2362" s="245" t="s">
        <v>27</v>
      </c>
      <c r="K2362" s="245" t="s">
        <v>390</v>
      </c>
      <c r="L2362" s="34" t="s">
        <v>107</v>
      </c>
      <c r="M2362" s="34" t="s">
        <v>81</v>
      </c>
      <c r="N2362" s="34" t="s">
        <v>160</v>
      </c>
      <c r="O2362" s="38"/>
      <c r="P2362" s="34"/>
      <c r="Q2362" s="34"/>
      <c r="R2362" s="284"/>
      <c r="S2362" s="285"/>
      <c r="T2362" s="38"/>
      <c r="U2362" s="38"/>
      <c r="V2362" s="42"/>
      <c r="W2362" s="38"/>
      <c r="X2362" s="43"/>
      <c r="Y2362" s="271"/>
      <c r="Z2362" s="271"/>
      <c r="AA2362" s="271"/>
      <c r="AB2362" s="271"/>
    </row>
    <row r="2363" spans="1:28" ht="17">
      <c r="A2363" s="34">
        <f t="shared" si="56"/>
        <v>374</v>
      </c>
      <c r="B2363" s="279">
        <v>45986</v>
      </c>
      <c r="C2363" s="34" t="s">
        <v>6875</v>
      </c>
      <c r="D2363" s="303"/>
      <c r="E2363" s="34"/>
      <c r="F2363" s="144"/>
      <c r="G2363" s="144"/>
      <c r="H2363" s="144"/>
      <c r="I2363" s="245"/>
      <c r="J2363" s="245"/>
      <c r="K2363" s="245"/>
      <c r="L2363" s="34" t="s">
        <v>62</v>
      </c>
      <c r="M2363" s="34" t="s">
        <v>5817</v>
      </c>
      <c r="N2363" s="34"/>
      <c r="O2363" s="38" t="s">
        <v>697</v>
      </c>
      <c r="P2363" s="34"/>
      <c r="Q2363" s="34"/>
      <c r="R2363" s="284" t="s">
        <v>4364</v>
      </c>
      <c r="S2363" s="285"/>
      <c r="T2363" s="38"/>
      <c r="U2363" s="38"/>
      <c r="V2363" s="42"/>
      <c r="W2363" s="38"/>
      <c r="X2363" s="43"/>
      <c r="Y2363" s="271"/>
      <c r="Z2363" s="271"/>
      <c r="AA2363" s="271"/>
      <c r="AB2363" s="271"/>
    </row>
    <row r="2364" spans="1:28" ht="34">
      <c r="A2364" s="34">
        <f t="shared" si="56"/>
        <v>375</v>
      </c>
      <c r="B2364" s="279">
        <v>45986</v>
      </c>
      <c r="C2364" s="34" t="s">
        <v>6876</v>
      </c>
      <c r="D2364" s="303"/>
      <c r="E2364" s="9" t="s">
        <v>6877</v>
      </c>
      <c r="F2364" s="144"/>
      <c r="G2364" s="144"/>
      <c r="H2364" s="144"/>
      <c r="I2364" s="245"/>
      <c r="J2364" s="245"/>
      <c r="K2364" s="245"/>
      <c r="L2364" s="34" t="s">
        <v>62</v>
      </c>
      <c r="M2364" s="34" t="s">
        <v>303</v>
      </c>
      <c r="N2364" s="34"/>
      <c r="O2364" s="38" t="s">
        <v>32</v>
      </c>
      <c r="P2364" s="34"/>
      <c r="Q2364" s="34"/>
      <c r="R2364" s="284" t="s">
        <v>6602</v>
      </c>
      <c r="S2364" s="285" t="s">
        <v>6878</v>
      </c>
      <c r="T2364" s="38"/>
      <c r="U2364" s="38"/>
      <c r="V2364" s="286"/>
      <c r="W2364" s="38"/>
      <c r="X2364" s="43"/>
      <c r="Y2364" s="271"/>
      <c r="Z2364" s="271"/>
      <c r="AA2364" s="271"/>
      <c r="AB2364" s="271"/>
    </row>
    <row r="2365" spans="1:28" ht="17">
      <c r="A2365" s="34">
        <f t="shared" si="56"/>
        <v>376</v>
      </c>
      <c r="B2365" s="279">
        <v>45986</v>
      </c>
      <c r="C2365" s="34" t="s">
        <v>6879</v>
      </c>
      <c r="D2365" s="303"/>
      <c r="E2365" s="34"/>
      <c r="F2365" s="144"/>
      <c r="G2365" s="144"/>
      <c r="H2365" s="144"/>
      <c r="I2365" s="245" t="s">
        <v>48</v>
      </c>
      <c r="J2365" s="245" t="s">
        <v>27</v>
      </c>
      <c r="K2365" s="245" t="s">
        <v>388</v>
      </c>
      <c r="L2365" s="34" t="s">
        <v>29</v>
      </c>
      <c r="M2365" s="34" t="s">
        <v>217</v>
      </c>
      <c r="N2365" s="34" t="s">
        <v>227</v>
      </c>
      <c r="O2365" s="38" t="s">
        <v>697</v>
      </c>
      <c r="P2365" s="34"/>
      <c r="Q2365" s="34"/>
      <c r="R2365" s="284" t="s">
        <v>4364</v>
      </c>
      <c r="S2365" s="285"/>
      <c r="T2365" s="38"/>
      <c r="U2365" s="38"/>
      <c r="V2365" s="42"/>
      <c r="W2365" s="38"/>
      <c r="X2365" s="43"/>
      <c r="Y2365" s="271"/>
      <c r="Z2365" s="271"/>
      <c r="AA2365" s="271"/>
      <c r="AB2365" s="271"/>
    </row>
    <row r="2366" spans="1:28" ht="16">
      <c r="A2366" s="34">
        <f t="shared" si="56"/>
        <v>377</v>
      </c>
      <c r="B2366" s="279">
        <v>45986</v>
      </c>
      <c r="C2366" s="34" t="s">
        <v>33</v>
      </c>
      <c r="D2366" s="450"/>
      <c r="E2366" s="34"/>
      <c r="F2366" s="144"/>
      <c r="G2366" s="144"/>
      <c r="H2366" s="144"/>
      <c r="I2366" s="245" t="s">
        <v>48</v>
      </c>
      <c r="J2366" s="245" t="s">
        <v>27</v>
      </c>
      <c r="K2366" s="245" t="s">
        <v>390</v>
      </c>
      <c r="L2366" s="34" t="s">
        <v>29</v>
      </c>
      <c r="M2366" s="34" t="s">
        <v>81</v>
      </c>
      <c r="N2366" s="34" t="s">
        <v>234</v>
      </c>
      <c r="O2366" s="38" t="s">
        <v>4422</v>
      </c>
      <c r="P2366" s="34"/>
      <c r="Q2366" s="34"/>
      <c r="R2366" s="284"/>
      <c r="S2366" s="285"/>
      <c r="T2366" s="38"/>
      <c r="U2366" s="38"/>
      <c r="V2366" s="42"/>
      <c r="W2366" s="38"/>
      <c r="X2366" s="43"/>
      <c r="Y2366" s="271"/>
      <c r="Z2366" s="271"/>
      <c r="AA2366" s="271"/>
      <c r="AB2366" s="271"/>
    </row>
    <row r="2367" spans="1:28" ht="17">
      <c r="A2367" s="34">
        <f t="shared" si="56"/>
        <v>378</v>
      </c>
      <c r="B2367" s="279">
        <v>45986</v>
      </c>
      <c r="C2367" s="34" t="s">
        <v>6880</v>
      </c>
      <c r="D2367" s="303"/>
      <c r="E2367" s="34"/>
      <c r="F2367" s="144"/>
      <c r="G2367" s="144"/>
      <c r="H2367" s="144"/>
      <c r="I2367" s="245" t="s">
        <v>48</v>
      </c>
      <c r="J2367" s="245" t="s">
        <v>27</v>
      </c>
      <c r="K2367" s="245" t="s">
        <v>390</v>
      </c>
      <c r="L2367" s="34" t="s">
        <v>29</v>
      </c>
      <c r="M2367" s="34" t="s">
        <v>229</v>
      </c>
      <c r="N2367" s="34" t="s">
        <v>389</v>
      </c>
      <c r="O2367" s="38"/>
      <c r="P2367" s="34"/>
      <c r="Q2367" s="34"/>
      <c r="R2367" s="284" t="s">
        <v>4508</v>
      </c>
      <c r="S2367" s="285"/>
      <c r="T2367" s="38"/>
      <c r="U2367" s="38"/>
      <c r="V2367" s="42"/>
      <c r="W2367" s="38"/>
      <c r="X2367" s="43"/>
      <c r="Y2367" s="271"/>
      <c r="Z2367" s="271"/>
      <c r="AA2367" s="271"/>
      <c r="AB2367" s="271"/>
    </row>
    <row r="2368" spans="1:28" ht="17">
      <c r="A2368" s="34">
        <f t="shared" si="56"/>
        <v>379</v>
      </c>
      <c r="B2368" s="279">
        <v>45986</v>
      </c>
      <c r="C2368" s="34" t="s">
        <v>6881</v>
      </c>
      <c r="D2368" s="303"/>
      <c r="E2368" s="34"/>
      <c r="F2368" s="144"/>
      <c r="G2368" s="144"/>
      <c r="H2368" s="144"/>
      <c r="I2368" s="245" t="s">
        <v>48</v>
      </c>
      <c r="J2368" s="245" t="s">
        <v>27</v>
      </c>
      <c r="K2368" s="245" t="s">
        <v>390</v>
      </c>
      <c r="L2368" s="34" t="s">
        <v>29</v>
      </c>
      <c r="M2368" s="34" t="s">
        <v>229</v>
      </c>
      <c r="N2368" s="34" t="s">
        <v>227</v>
      </c>
      <c r="O2368" s="38" t="s">
        <v>4264</v>
      </c>
      <c r="P2368" s="34"/>
      <c r="Q2368" s="34"/>
      <c r="R2368" s="284" t="s">
        <v>4364</v>
      </c>
      <c r="S2368" s="285"/>
      <c r="T2368" s="38"/>
      <c r="U2368" s="38"/>
      <c r="V2368" s="42"/>
      <c r="W2368" s="38"/>
      <c r="X2368" s="43"/>
      <c r="Y2368" s="271"/>
      <c r="Z2368" s="271"/>
      <c r="AA2368" s="271"/>
      <c r="AB2368" s="271"/>
    </row>
    <row r="2369" spans="1:28" ht="51">
      <c r="A2369" s="34">
        <f t="shared" si="56"/>
        <v>380</v>
      </c>
      <c r="B2369" s="279">
        <v>45986</v>
      </c>
      <c r="C2369" s="34" t="s">
        <v>6882</v>
      </c>
      <c r="D2369" s="303"/>
      <c r="E2369" s="34" t="s">
        <v>6768</v>
      </c>
      <c r="F2369" s="134" t="s">
        <v>6517</v>
      </c>
      <c r="G2369" s="134"/>
      <c r="H2369" s="134"/>
      <c r="I2369" s="245" t="s">
        <v>26</v>
      </c>
      <c r="J2369" s="245" t="s">
        <v>27</v>
      </c>
      <c r="K2369" s="245" t="s">
        <v>390</v>
      </c>
      <c r="L2369" s="34" t="s">
        <v>29</v>
      </c>
      <c r="M2369" s="34" t="s">
        <v>325</v>
      </c>
      <c r="N2369" s="34" t="s">
        <v>389</v>
      </c>
      <c r="O2369" s="38"/>
      <c r="P2369" s="34"/>
      <c r="Q2369" s="34"/>
      <c r="R2369" s="284" t="s">
        <v>5928</v>
      </c>
      <c r="S2369" s="285" t="s">
        <v>6883</v>
      </c>
      <c r="T2369" s="38"/>
      <c r="U2369" s="38"/>
      <c r="V2369" s="42"/>
      <c r="W2369" s="38"/>
      <c r="X2369" s="43"/>
      <c r="Y2369" s="271"/>
      <c r="Z2369" s="271"/>
      <c r="AA2369" s="271"/>
      <c r="AB2369" s="271"/>
    </row>
    <row r="2370" spans="1:28" ht="16">
      <c r="A2370" s="34">
        <f t="shared" si="56"/>
        <v>381</v>
      </c>
      <c r="B2370" s="279">
        <v>45986</v>
      </c>
      <c r="C2370" s="34" t="s">
        <v>6884</v>
      </c>
      <c r="D2370" s="303"/>
      <c r="E2370" s="34" t="s">
        <v>6659</v>
      </c>
      <c r="F2370" s="134" t="s">
        <v>6517</v>
      </c>
      <c r="G2370" s="134"/>
      <c r="H2370" s="134"/>
      <c r="I2370" s="245" t="s">
        <v>26</v>
      </c>
      <c r="J2370" s="245" t="s">
        <v>27</v>
      </c>
      <c r="K2370" s="245" t="s">
        <v>388</v>
      </c>
      <c r="L2370" s="34" t="s">
        <v>29</v>
      </c>
      <c r="M2370" s="34" t="s">
        <v>91</v>
      </c>
      <c r="N2370" s="34" t="s">
        <v>389</v>
      </c>
      <c r="O2370" s="38"/>
      <c r="P2370" s="34"/>
      <c r="Q2370" s="34"/>
      <c r="R2370" s="284"/>
      <c r="S2370" s="285"/>
      <c r="T2370" s="38"/>
      <c r="U2370" s="38"/>
      <c r="V2370" s="42"/>
      <c r="W2370" s="38"/>
      <c r="X2370" s="43"/>
      <c r="Y2370" s="271"/>
      <c r="Z2370" s="271"/>
      <c r="AA2370" s="271"/>
      <c r="AB2370" s="271"/>
    </row>
    <row r="2371" spans="1:28" ht="16">
      <c r="A2371" s="34">
        <f t="shared" si="56"/>
        <v>382</v>
      </c>
      <c r="B2371" s="279">
        <v>45986</v>
      </c>
      <c r="C2371" s="34" t="s">
        <v>6885</v>
      </c>
      <c r="D2371" s="303"/>
      <c r="E2371" s="34" t="s">
        <v>6623</v>
      </c>
      <c r="F2371" s="282" t="s">
        <v>6142</v>
      </c>
      <c r="G2371" s="282"/>
      <c r="H2371" s="282"/>
      <c r="I2371" s="245" t="s">
        <v>26</v>
      </c>
      <c r="J2371" s="245" t="s">
        <v>38</v>
      </c>
      <c r="K2371" s="245" t="s">
        <v>388</v>
      </c>
      <c r="L2371" s="34" t="s">
        <v>107</v>
      </c>
      <c r="M2371" s="34" t="s">
        <v>161</v>
      </c>
      <c r="N2371" s="34" t="s">
        <v>389</v>
      </c>
      <c r="O2371" s="38"/>
      <c r="P2371" s="34"/>
      <c r="Q2371" s="34"/>
      <c r="R2371" s="284"/>
      <c r="S2371" s="285"/>
      <c r="T2371" s="38"/>
      <c r="U2371" s="38"/>
      <c r="V2371" s="42"/>
      <c r="W2371" s="38"/>
      <c r="X2371" s="43"/>
      <c r="Y2371" s="271"/>
      <c r="Z2371" s="271"/>
      <c r="AA2371" s="271"/>
      <c r="AB2371" s="271"/>
    </row>
    <row r="2372" spans="1:28" ht="17">
      <c r="A2372" s="34">
        <f t="shared" si="56"/>
        <v>383</v>
      </c>
      <c r="B2372" s="279">
        <v>45986</v>
      </c>
      <c r="C2372" s="34" t="s">
        <v>6886</v>
      </c>
      <c r="D2372" s="303"/>
      <c r="E2372" s="34" t="s">
        <v>6887</v>
      </c>
      <c r="F2372" s="144" t="s">
        <v>6888</v>
      </c>
      <c r="G2372" s="144"/>
      <c r="H2372" s="144"/>
      <c r="I2372" s="245" t="s">
        <v>26</v>
      </c>
      <c r="J2372" s="245" t="s">
        <v>27</v>
      </c>
      <c r="K2372" s="245" t="s">
        <v>388</v>
      </c>
      <c r="L2372" s="34" t="s">
        <v>29</v>
      </c>
      <c r="M2372" s="34" t="s">
        <v>91</v>
      </c>
      <c r="N2372" s="34" t="s">
        <v>160</v>
      </c>
      <c r="O2372" s="38"/>
      <c r="P2372" s="34"/>
      <c r="Q2372" s="34"/>
      <c r="R2372" s="284" t="s">
        <v>4364</v>
      </c>
      <c r="S2372" s="285"/>
      <c r="T2372" s="38"/>
      <c r="U2372" s="38"/>
      <c r="V2372" s="42"/>
      <c r="W2372" s="38"/>
      <c r="X2372" s="43"/>
      <c r="Y2372" s="271"/>
      <c r="Z2372" s="271"/>
      <c r="AA2372" s="271"/>
      <c r="AB2372" s="271"/>
    </row>
    <row r="2373" spans="1:28" ht="16">
      <c r="A2373" s="34">
        <f t="shared" si="56"/>
        <v>384</v>
      </c>
      <c r="B2373" s="279">
        <v>45986</v>
      </c>
      <c r="C2373" s="34" t="s">
        <v>6889</v>
      </c>
      <c r="D2373" s="303"/>
      <c r="E2373" s="34" t="s">
        <v>6768</v>
      </c>
      <c r="F2373" s="134" t="s">
        <v>6517</v>
      </c>
      <c r="G2373" s="134"/>
      <c r="H2373" s="134"/>
      <c r="I2373" s="245" t="s">
        <v>26</v>
      </c>
      <c r="J2373" s="245" t="s">
        <v>27</v>
      </c>
      <c r="K2373" s="245" t="s">
        <v>388</v>
      </c>
      <c r="L2373" s="34" t="s">
        <v>29</v>
      </c>
      <c r="M2373" s="34" t="s">
        <v>91</v>
      </c>
      <c r="N2373" s="34" t="s">
        <v>389</v>
      </c>
      <c r="O2373" s="38"/>
      <c r="P2373" s="34"/>
      <c r="Q2373" s="34"/>
      <c r="R2373" s="284"/>
      <c r="S2373" s="285"/>
      <c r="T2373" s="38"/>
      <c r="U2373" s="38"/>
      <c r="V2373" s="42"/>
      <c r="W2373" s="38"/>
      <c r="X2373" s="43"/>
      <c r="Y2373" s="271"/>
      <c r="Z2373" s="271"/>
      <c r="AA2373" s="271"/>
      <c r="AB2373" s="271"/>
    </row>
    <row r="2374" spans="1:28" ht="17">
      <c r="A2374" s="34">
        <f t="shared" si="56"/>
        <v>385</v>
      </c>
      <c r="B2374" s="279">
        <v>45986</v>
      </c>
      <c r="C2374" s="34" t="s">
        <v>6890</v>
      </c>
      <c r="D2374" s="303"/>
      <c r="E2374" s="34"/>
      <c r="F2374" s="144"/>
      <c r="G2374" s="144"/>
      <c r="H2374" s="144"/>
      <c r="I2374" s="245" t="s">
        <v>48</v>
      </c>
      <c r="J2374" s="245" t="s">
        <v>27</v>
      </c>
      <c r="K2374" s="245" t="s">
        <v>388</v>
      </c>
      <c r="L2374" s="34" t="s">
        <v>96</v>
      </c>
      <c r="M2374" s="34" t="s">
        <v>5817</v>
      </c>
      <c r="N2374" s="34" t="s">
        <v>227</v>
      </c>
      <c r="O2374" s="38" t="s">
        <v>697</v>
      </c>
      <c r="P2374" s="34"/>
      <c r="Q2374" s="34"/>
      <c r="R2374" s="284" t="s">
        <v>4508</v>
      </c>
      <c r="S2374" s="285"/>
      <c r="T2374" s="38"/>
      <c r="U2374" s="38"/>
      <c r="V2374" s="42"/>
      <c r="W2374" s="38"/>
      <c r="X2374" s="43"/>
      <c r="Y2374" s="271"/>
      <c r="Z2374" s="271"/>
      <c r="AA2374" s="271"/>
      <c r="AB2374" s="271"/>
    </row>
    <row r="2375" spans="1:28" ht="16">
      <c r="A2375" s="34">
        <f t="shared" si="56"/>
        <v>386</v>
      </c>
      <c r="B2375" s="279">
        <v>45986</v>
      </c>
      <c r="C2375" s="34" t="s">
        <v>6891</v>
      </c>
      <c r="D2375" s="303"/>
      <c r="E2375" s="34" t="s">
        <v>6768</v>
      </c>
      <c r="F2375" s="134" t="s">
        <v>6517</v>
      </c>
      <c r="G2375" s="134"/>
      <c r="H2375" s="134"/>
      <c r="I2375" s="245" t="s">
        <v>26</v>
      </c>
      <c r="J2375" s="245" t="s">
        <v>27</v>
      </c>
      <c r="K2375" s="245" t="s">
        <v>388</v>
      </c>
      <c r="L2375" s="34" t="s">
        <v>29</v>
      </c>
      <c r="M2375" s="34" t="s">
        <v>91</v>
      </c>
      <c r="N2375" s="34" t="s">
        <v>227</v>
      </c>
      <c r="O2375" s="38"/>
      <c r="P2375" s="34"/>
      <c r="Q2375" s="34"/>
      <c r="R2375" s="284"/>
      <c r="S2375" s="285"/>
      <c r="T2375" s="38"/>
      <c r="U2375" s="38"/>
      <c r="V2375" s="42"/>
      <c r="W2375" s="38"/>
      <c r="X2375" s="43"/>
      <c r="Y2375" s="271"/>
      <c r="Z2375" s="271"/>
      <c r="AA2375" s="271"/>
      <c r="AB2375" s="271"/>
    </row>
    <row r="2376" spans="1:28" ht="16">
      <c r="A2376" s="131">
        <f t="shared" si="56"/>
        <v>387</v>
      </c>
      <c r="B2376" s="316">
        <v>45986</v>
      </c>
      <c r="C2376" s="131" t="s">
        <v>6892</v>
      </c>
      <c r="D2376" s="317"/>
      <c r="E2376" s="131"/>
      <c r="F2376" s="154"/>
      <c r="G2376" s="154"/>
      <c r="H2376" s="154"/>
      <c r="I2376" s="376" t="s">
        <v>48</v>
      </c>
      <c r="J2376" s="376" t="s">
        <v>27</v>
      </c>
      <c r="K2376" s="376" t="s">
        <v>388</v>
      </c>
      <c r="L2376" s="131" t="s">
        <v>29</v>
      </c>
      <c r="M2376" s="131" t="s">
        <v>217</v>
      </c>
      <c r="N2376" s="131" t="s">
        <v>389</v>
      </c>
      <c r="O2376" s="133"/>
      <c r="P2376" s="131"/>
      <c r="Q2376" s="131"/>
      <c r="R2376" s="328"/>
      <c r="S2376" s="302"/>
      <c r="T2376" s="133"/>
      <c r="U2376" s="133"/>
      <c r="V2376" s="323"/>
      <c r="W2376" s="133"/>
      <c r="X2376" s="319"/>
      <c r="Y2376" s="320"/>
      <c r="Z2376" s="320"/>
      <c r="AA2376" s="320"/>
      <c r="AB2376" s="320"/>
    </row>
    <row r="2377" spans="1:28" ht="16">
      <c r="A2377" s="34">
        <f t="shared" si="56"/>
        <v>388</v>
      </c>
      <c r="B2377" s="279">
        <v>45986</v>
      </c>
      <c r="C2377" s="34" t="s">
        <v>6865</v>
      </c>
      <c r="D2377" s="303"/>
      <c r="E2377" s="34"/>
      <c r="F2377" s="144"/>
      <c r="G2377" s="144"/>
      <c r="H2377" s="144"/>
      <c r="I2377" s="245" t="s">
        <v>48</v>
      </c>
      <c r="J2377" s="245" t="s">
        <v>27</v>
      </c>
      <c r="K2377" s="245" t="s">
        <v>388</v>
      </c>
      <c r="L2377" s="34" t="s">
        <v>107</v>
      </c>
      <c r="M2377" s="34" t="s">
        <v>5817</v>
      </c>
      <c r="N2377" s="34" t="s">
        <v>389</v>
      </c>
      <c r="O2377" s="38"/>
      <c r="P2377" s="34"/>
      <c r="Q2377" s="34"/>
      <c r="R2377" s="284"/>
      <c r="S2377" s="285"/>
      <c r="T2377" s="38"/>
      <c r="U2377" s="38"/>
      <c r="V2377" s="42"/>
      <c r="W2377" s="38"/>
      <c r="X2377" s="43"/>
      <c r="Y2377" s="271"/>
      <c r="Z2377" s="271"/>
      <c r="AA2377" s="271"/>
      <c r="AB2377" s="271"/>
    </row>
    <row r="2378" spans="1:28" ht="17">
      <c r="A2378" s="34">
        <f t="shared" si="56"/>
        <v>389</v>
      </c>
      <c r="B2378" s="279">
        <v>45986</v>
      </c>
      <c r="C2378" s="34" t="s">
        <v>6893</v>
      </c>
      <c r="D2378" s="303"/>
      <c r="E2378" s="34" t="s">
        <v>6768</v>
      </c>
      <c r="F2378" s="134" t="s">
        <v>6517</v>
      </c>
      <c r="G2378" s="134"/>
      <c r="H2378" s="134"/>
      <c r="I2378" s="245" t="s">
        <v>26</v>
      </c>
      <c r="J2378" s="245" t="s">
        <v>27</v>
      </c>
      <c r="K2378" s="245" t="s">
        <v>390</v>
      </c>
      <c r="L2378" s="34" t="s">
        <v>29</v>
      </c>
      <c r="M2378" s="34" t="s">
        <v>91</v>
      </c>
      <c r="N2378" s="34" t="s">
        <v>234</v>
      </c>
      <c r="O2378" s="38" t="s">
        <v>4264</v>
      </c>
      <c r="P2378" s="34"/>
      <c r="Q2378" s="34"/>
      <c r="R2378" s="284" t="s">
        <v>4364</v>
      </c>
      <c r="S2378" s="285"/>
      <c r="T2378" s="38"/>
      <c r="U2378" s="38"/>
      <c r="V2378" s="42"/>
      <c r="W2378" s="38"/>
      <c r="X2378" s="43"/>
      <c r="Y2378" s="271"/>
      <c r="Z2378" s="271"/>
      <c r="AA2378" s="271"/>
      <c r="AB2378" s="271"/>
    </row>
    <row r="2379" spans="1:28" ht="16">
      <c r="A2379" s="34">
        <f t="shared" si="56"/>
        <v>390</v>
      </c>
      <c r="B2379" s="279">
        <v>45986</v>
      </c>
      <c r="C2379" s="34" t="s">
        <v>6894</v>
      </c>
      <c r="D2379" s="303"/>
      <c r="E2379" s="34" t="s">
        <v>6768</v>
      </c>
      <c r="F2379" s="134" t="s">
        <v>6517</v>
      </c>
      <c r="G2379" s="134"/>
      <c r="H2379" s="134"/>
      <c r="I2379" s="245" t="s">
        <v>26</v>
      </c>
      <c r="J2379" s="245" t="s">
        <v>27</v>
      </c>
      <c r="K2379" s="245" t="s">
        <v>390</v>
      </c>
      <c r="L2379" s="34" t="s">
        <v>29</v>
      </c>
      <c r="M2379" s="34" t="s">
        <v>91</v>
      </c>
      <c r="N2379" s="34" t="s">
        <v>389</v>
      </c>
      <c r="O2379" s="38"/>
      <c r="P2379" s="34"/>
      <c r="Q2379" s="34"/>
      <c r="R2379" s="284"/>
      <c r="S2379" s="285"/>
      <c r="T2379" s="38"/>
      <c r="U2379" s="38"/>
      <c r="V2379" s="42"/>
      <c r="W2379" s="38"/>
      <c r="X2379" s="43"/>
      <c r="Y2379" s="271"/>
      <c r="Z2379" s="271"/>
      <c r="AA2379" s="271"/>
      <c r="AB2379" s="271"/>
    </row>
    <row r="2380" spans="1:28" ht="16">
      <c r="A2380" s="34">
        <f t="shared" si="56"/>
        <v>391</v>
      </c>
      <c r="B2380" s="279">
        <v>45986</v>
      </c>
      <c r="C2380" s="34" t="s">
        <v>6895</v>
      </c>
      <c r="D2380" s="303"/>
      <c r="E2380" s="34" t="s">
        <v>6783</v>
      </c>
      <c r="F2380" s="144" t="s">
        <v>6744</v>
      </c>
      <c r="G2380" s="144"/>
      <c r="H2380" s="144"/>
      <c r="I2380" s="245" t="s">
        <v>26</v>
      </c>
      <c r="J2380" s="245" t="s">
        <v>27</v>
      </c>
      <c r="K2380" s="245" t="s">
        <v>390</v>
      </c>
      <c r="L2380" s="34" t="s">
        <v>29</v>
      </c>
      <c r="M2380" s="34" t="s">
        <v>91</v>
      </c>
      <c r="N2380" s="34" t="s">
        <v>389</v>
      </c>
      <c r="O2380" s="38"/>
      <c r="P2380" s="34"/>
      <c r="Q2380" s="34"/>
      <c r="R2380" s="284"/>
      <c r="S2380" s="285"/>
      <c r="T2380" s="38"/>
      <c r="U2380" s="38"/>
      <c r="V2380" s="42"/>
      <c r="W2380" s="38"/>
      <c r="X2380" s="43"/>
      <c r="Y2380" s="271"/>
      <c r="Z2380" s="271"/>
      <c r="AA2380" s="271"/>
      <c r="AB2380" s="271"/>
    </row>
    <row r="2381" spans="1:28" ht="16">
      <c r="A2381" s="34">
        <f t="shared" si="56"/>
        <v>392</v>
      </c>
      <c r="B2381" s="279">
        <v>45986</v>
      </c>
      <c r="C2381" s="34" t="s">
        <v>6896</v>
      </c>
      <c r="D2381" s="303"/>
      <c r="E2381" s="34" t="s">
        <v>6783</v>
      </c>
      <c r="F2381" s="144" t="s">
        <v>6744</v>
      </c>
      <c r="G2381" s="144"/>
      <c r="H2381" s="144"/>
      <c r="I2381" s="245" t="s">
        <v>26</v>
      </c>
      <c r="J2381" s="245" t="s">
        <v>27</v>
      </c>
      <c r="K2381" s="245" t="s">
        <v>390</v>
      </c>
      <c r="L2381" s="34" t="s">
        <v>29</v>
      </c>
      <c r="M2381" s="34" t="s">
        <v>91</v>
      </c>
      <c r="N2381" s="34" t="s">
        <v>221</v>
      </c>
      <c r="O2381" s="38"/>
      <c r="P2381" s="34"/>
      <c r="Q2381" s="34"/>
      <c r="R2381" s="284"/>
      <c r="S2381" s="285"/>
      <c r="T2381" s="38"/>
      <c r="U2381" s="38"/>
      <c r="V2381" s="42"/>
      <c r="W2381" s="38"/>
      <c r="X2381" s="43"/>
      <c r="Y2381" s="271"/>
      <c r="Z2381" s="271"/>
      <c r="AA2381" s="271"/>
      <c r="AB2381" s="271"/>
    </row>
    <row r="2382" spans="1:28" ht="16">
      <c r="A2382" s="34">
        <f t="shared" si="56"/>
        <v>393</v>
      </c>
      <c r="B2382" s="279">
        <v>45986</v>
      </c>
      <c r="C2382" s="34" t="s">
        <v>6897</v>
      </c>
      <c r="D2382" s="303"/>
      <c r="E2382" s="34" t="s">
        <v>6783</v>
      </c>
      <c r="F2382" s="144" t="s">
        <v>6744</v>
      </c>
      <c r="G2382" s="144"/>
      <c r="H2382" s="144"/>
      <c r="I2382" s="245" t="s">
        <v>26</v>
      </c>
      <c r="J2382" s="245" t="s">
        <v>27</v>
      </c>
      <c r="K2382" s="245" t="s">
        <v>390</v>
      </c>
      <c r="L2382" s="34" t="s">
        <v>29</v>
      </c>
      <c r="M2382" s="34" t="s">
        <v>91</v>
      </c>
      <c r="N2382" s="34" t="s">
        <v>389</v>
      </c>
      <c r="O2382" s="38"/>
      <c r="P2382" s="34"/>
      <c r="Q2382" s="34"/>
      <c r="R2382" s="284"/>
      <c r="S2382" s="285"/>
      <c r="T2382" s="38"/>
      <c r="U2382" s="38"/>
      <c r="V2382" s="42"/>
      <c r="W2382" s="38"/>
      <c r="X2382" s="43"/>
      <c r="Y2382" s="271"/>
      <c r="Z2382" s="271"/>
      <c r="AA2382" s="271"/>
      <c r="AB2382" s="271"/>
    </row>
    <row r="2383" spans="1:28" ht="16">
      <c r="A2383" s="34">
        <f t="shared" si="56"/>
        <v>394</v>
      </c>
      <c r="B2383" s="279">
        <v>45986</v>
      </c>
      <c r="C2383" s="34" t="s">
        <v>6898</v>
      </c>
      <c r="D2383" s="303"/>
      <c r="E2383" s="34" t="s">
        <v>6783</v>
      </c>
      <c r="F2383" s="144" t="s">
        <v>6744</v>
      </c>
      <c r="G2383" s="144"/>
      <c r="H2383" s="144"/>
      <c r="I2383" s="245" t="s">
        <v>26</v>
      </c>
      <c r="J2383" s="245" t="s">
        <v>27</v>
      </c>
      <c r="K2383" s="245" t="s">
        <v>390</v>
      </c>
      <c r="L2383" s="34" t="s">
        <v>29</v>
      </c>
      <c r="M2383" s="34" t="s">
        <v>91</v>
      </c>
      <c r="N2383" s="34" t="s">
        <v>389</v>
      </c>
      <c r="O2383" s="38"/>
      <c r="P2383" s="34"/>
      <c r="Q2383" s="34"/>
      <c r="R2383" s="284"/>
      <c r="S2383" s="285"/>
      <c r="T2383" s="38"/>
      <c r="U2383" s="38"/>
      <c r="V2383" s="42"/>
      <c r="W2383" s="38"/>
      <c r="X2383" s="43"/>
      <c r="Y2383" s="271"/>
      <c r="Z2383" s="271"/>
      <c r="AA2383" s="271"/>
      <c r="AB2383" s="271"/>
    </row>
    <row r="2384" spans="1:28" ht="17">
      <c r="A2384" s="34">
        <f t="shared" si="56"/>
        <v>395</v>
      </c>
      <c r="B2384" s="279">
        <v>45986</v>
      </c>
      <c r="C2384" s="34" t="s">
        <v>6899</v>
      </c>
      <c r="D2384" s="303"/>
      <c r="E2384" s="34"/>
      <c r="F2384" s="144"/>
      <c r="G2384" s="144"/>
      <c r="H2384" s="144"/>
      <c r="I2384" s="245" t="s">
        <v>48</v>
      </c>
      <c r="J2384" s="245" t="s">
        <v>27</v>
      </c>
      <c r="K2384" s="245" t="s">
        <v>390</v>
      </c>
      <c r="L2384" s="34" t="s">
        <v>107</v>
      </c>
      <c r="M2384" s="34" t="s">
        <v>5817</v>
      </c>
      <c r="N2384" s="34" t="s">
        <v>227</v>
      </c>
      <c r="O2384" s="38" t="s">
        <v>32</v>
      </c>
      <c r="P2384" s="34"/>
      <c r="Q2384" s="44"/>
      <c r="R2384" s="284" t="s">
        <v>4364</v>
      </c>
      <c r="S2384" s="285" t="s">
        <v>6900</v>
      </c>
      <c r="T2384" s="38"/>
      <c r="U2384" s="38"/>
      <c r="V2384" s="286"/>
      <c r="W2384" s="38"/>
      <c r="X2384" s="43"/>
      <c r="Y2384" s="271"/>
      <c r="Z2384" s="271"/>
      <c r="AA2384" s="271"/>
      <c r="AB2384" s="271"/>
    </row>
    <row r="2385" spans="1:28" ht="17">
      <c r="A2385" s="34"/>
      <c r="B2385" s="279">
        <v>45987</v>
      </c>
      <c r="C2385" s="34" t="s">
        <v>6901</v>
      </c>
      <c r="D2385" s="303"/>
      <c r="E2385" s="34"/>
      <c r="F2385" s="134"/>
      <c r="G2385" s="134"/>
      <c r="H2385" s="134"/>
      <c r="I2385" s="245"/>
      <c r="J2385" s="245"/>
      <c r="K2385" s="245"/>
      <c r="L2385" s="34" t="s">
        <v>62</v>
      </c>
      <c r="M2385" s="34" t="s">
        <v>91</v>
      </c>
      <c r="N2385" s="34"/>
      <c r="O2385" s="38" t="s">
        <v>32</v>
      </c>
      <c r="P2385" s="34" t="s">
        <v>6902</v>
      </c>
      <c r="Q2385" s="451">
        <v>45987</v>
      </c>
      <c r="R2385" s="284" t="s">
        <v>4344</v>
      </c>
      <c r="S2385" s="285" t="s">
        <v>6903</v>
      </c>
      <c r="T2385" s="38" t="s">
        <v>32</v>
      </c>
      <c r="U2385" s="38" t="s">
        <v>44</v>
      </c>
      <c r="V2385" s="286">
        <v>2490000</v>
      </c>
      <c r="W2385" s="38" t="s">
        <v>27</v>
      </c>
      <c r="X2385" s="43"/>
      <c r="Y2385" s="271"/>
      <c r="Z2385" s="271"/>
      <c r="AA2385" s="271"/>
      <c r="AB2385" s="271"/>
    </row>
    <row r="2386" spans="1:28" ht="17">
      <c r="A2386" s="34">
        <f>A2384+1</f>
        <v>396</v>
      </c>
      <c r="B2386" s="279">
        <v>45987</v>
      </c>
      <c r="C2386" s="34" t="s">
        <v>5119</v>
      </c>
      <c r="D2386" s="303"/>
      <c r="E2386" s="34" t="s">
        <v>6768</v>
      </c>
      <c r="F2386" s="134" t="s">
        <v>6517</v>
      </c>
      <c r="G2386" s="134"/>
      <c r="H2386" s="134"/>
      <c r="I2386" s="245" t="s">
        <v>26</v>
      </c>
      <c r="J2386" s="245" t="s">
        <v>27</v>
      </c>
      <c r="K2386" s="245" t="s">
        <v>390</v>
      </c>
      <c r="L2386" s="34" t="s">
        <v>29</v>
      </c>
      <c r="M2386" s="34" t="s">
        <v>91</v>
      </c>
      <c r="N2386" s="34" t="s">
        <v>227</v>
      </c>
      <c r="O2386" s="38" t="s">
        <v>32</v>
      </c>
      <c r="P2386" s="34"/>
      <c r="Q2386" s="34"/>
      <c r="R2386" s="284" t="s">
        <v>4364</v>
      </c>
      <c r="S2386" s="285" t="s">
        <v>2712</v>
      </c>
      <c r="T2386" s="38"/>
      <c r="U2386" s="38"/>
      <c r="V2386" s="286"/>
      <c r="W2386" s="38"/>
      <c r="X2386" s="43"/>
      <c r="Y2386" s="271"/>
      <c r="Z2386" s="271"/>
      <c r="AA2386" s="271"/>
      <c r="AB2386" s="271"/>
    </row>
    <row r="2387" spans="1:28" ht="17">
      <c r="A2387" s="34">
        <f t="shared" ref="A2387:A2431" si="57">A2386+1</f>
        <v>397</v>
      </c>
      <c r="B2387" s="279">
        <v>45987</v>
      </c>
      <c r="C2387" s="34" t="s">
        <v>6904</v>
      </c>
      <c r="D2387" s="303"/>
      <c r="E2387" s="34"/>
      <c r="F2387" s="144"/>
      <c r="G2387" s="144"/>
      <c r="H2387" s="144"/>
      <c r="I2387" s="245"/>
      <c r="J2387" s="245"/>
      <c r="K2387" s="245"/>
      <c r="L2387" s="34" t="s">
        <v>62</v>
      </c>
      <c r="M2387" s="34" t="s">
        <v>4324</v>
      </c>
      <c r="N2387" s="34"/>
      <c r="O2387" s="38" t="s">
        <v>697</v>
      </c>
      <c r="P2387" s="34"/>
      <c r="Q2387" s="34"/>
      <c r="R2387" s="284" t="s">
        <v>4364</v>
      </c>
      <c r="S2387" s="285"/>
      <c r="T2387" s="38"/>
      <c r="U2387" s="38"/>
      <c r="V2387" s="42"/>
      <c r="W2387" s="38"/>
      <c r="X2387" s="43"/>
      <c r="Y2387" s="271"/>
      <c r="Z2387" s="271"/>
      <c r="AA2387" s="271"/>
      <c r="AB2387" s="271"/>
    </row>
    <row r="2388" spans="1:28" ht="17">
      <c r="A2388" s="34">
        <f t="shared" si="57"/>
        <v>398</v>
      </c>
      <c r="B2388" s="279">
        <v>45987</v>
      </c>
      <c r="C2388" s="34" t="s">
        <v>6905</v>
      </c>
      <c r="D2388" s="303"/>
      <c r="E2388" s="34"/>
      <c r="F2388" s="144"/>
      <c r="G2388" s="144"/>
      <c r="H2388" s="144"/>
      <c r="I2388" s="245"/>
      <c r="J2388" s="245"/>
      <c r="K2388" s="245"/>
      <c r="L2388" s="34" t="s">
        <v>62</v>
      </c>
      <c r="M2388" s="34" t="s">
        <v>5817</v>
      </c>
      <c r="N2388" s="34"/>
      <c r="O2388" s="38" t="s">
        <v>4264</v>
      </c>
      <c r="P2388" s="34"/>
      <c r="Q2388" s="34"/>
      <c r="R2388" s="284" t="s">
        <v>4364</v>
      </c>
      <c r="S2388" s="285"/>
      <c r="T2388" s="38"/>
      <c r="U2388" s="38"/>
      <c r="V2388" s="42"/>
      <c r="W2388" s="38"/>
      <c r="X2388" s="43"/>
      <c r="Y2388" s="271"/>
      <c r="Z2388" s="271"/>
      <c r="AA2388" s="271"/>
      <c r="AB2388" s="271"/>
    </row>
    <row r="2389" spans="1:28" ht="17">
      <c r="A2389" s="34">
        <f t="shared" si="57"/>
        <v>399</v>
      </c>
      <c r="B2389" s="279">
        <v>45987</v>
      </c>
      <c r="C2389" s="34" t="s">
        <v>6648</v>
      </c>
      <c r="D2389" s="303"/>
      <c r="E2389" s="34"/>
      <c r="F2389" s="144"/>
      <c r="G2389" s="144"/>
      <c r="H2389" s="144"/>
      <c r="I2389" s="245"/>
      <c r="J2389" s="245"/>
      <c r="K2389" s="245"/>
      <c r="L2389" s="34" t="s">
        <v>62</v>
      </c>
      <c r="M2389" s="34" t="s">
        <v>5817</v>
      </c>
      <c r="N2389" s="34"/>
      <c r="O2389" s="38" t="s">
        <v>697</v>
      </c>
      <c r="P2389" s="34"/>
      <c r="Q2389" s="34"/>
      <c r="R2389" s="284" t="s">
        <v>4364</v>
      </c>
      <c r="S2389" s="285"/>
      <c r="T2389" s="38"/>
      <c r="U2389" s="38"/>
      <c r="V2389" s="42"/>
      <c r="W2389" s="38"/>
      <c r="X2389" s="43"/>
      <c r="Y2389" s="271"/>
      <c r="Z2389" s="271"/>
      <c r="AA2389" s="271"/>
      <c r="AB2389" s="271"/>
    </row>
    <row r="2390" spans="1:28" ht="16">
      <c r="A2390" s="34">
        <f t="shared" si="57"/>
        <v>400</v>
      </c>
      <c r="B2390" s="279">
        <v>45987</v>
      </c>
      <c r="C2390" s="34" t="s">
        <v>6906</v>
      </c>
      <c r="D2390" s="303"/>
      <c r="E2390" s="34"/>
      <c r="F2390" s="144"/>
      <c r="G2390" s="144"/>
      <c r="H2390" s="144"/>
      <c r="I2390" s="245" t="s">
        <v>48</v>
      </c>
      <c r="J2390" s="245" t="s">
        <v>27</v>
      </c>
      <c r="K2390" s="245" t="s">
        <v>391</v>
      </c>
      <c r="L2390" s="34" t="s">
        <v>49</v>
      </c>
      <c r="M2390" s="34" t="s">
        <v>203</v>
      </c>
      <c r="N2390" s="34" t="s">
        <v>389</v>
      </c>
      <c r="O2390" s="38"/>
      <c r="P2390" s="34"/>
      <c r="Q2390" s="34"/>
      <c r="R2390" s="284"/>
      <c r="S2390" s="285"/>
      <c r="T2390" s="38"/>
      <c r="U2390" s="38"/>
      <c r="V2390" s="42"/>
      <c r="W2390" s="38"/>
      <c r="X2390" s="43"/>
      <c r="Y2390" s="271"/>
      <c r="Z2390" s="271"/>
      <c r="AA2390" s="271"/>
      <c r="AB2390" s="271"/>
    </row>
    <row r="2391" spans="1:28" ht="17">
      <c r="A2391" s="34">
        <f t="shared" si="57"/>
        <v>401</v>
      </c>
      <c r="B2391" s="279">
        <v>45987</v>
      </c>
      <c r="C2391" s="34" t="s">
        <v>6907</v>
      </c>
      <c r="D2391" s="303"/>
      <c r="E2391" s="34"/>
      <c r="F2391" s="144"/>
      <c r="G2391" s="144"/>
      <c r="H2391" s="144"/>
      <c r="I2391" s="245"/>
      <c r="J2391" s="245"/>
      <c r="K2391" s="245"/>
      <c r="L2391" s="34" t="s">
        <v>62</v>
      </c>
      <c r="M2391" s="34" t="s">
        <v>161</v>
      </c>
      <c r="N2391" s="34"/>
      <c r="O2391" s="38" t="s">
        <v>32</v>
      </c>
      <c r="P2391" s="34"/>
      <c r="Q2391" s="34"/>
      <c r="R2391" s="284" t="s">
        <v>4364</v>
      </c>
      <c r="S2391" s="285"/>
      <c r="T2391" s="38"/>
      <c r="U2391" s="38"/>
      <c r="V2391" s="286"/>
      <c r="W2391" s="38"/>
      <c r="X2391" s="43"/>
      <c r="Y2391" s="271"/>
      <c r="Z2391" s="271"/>
      <c r="AA2391" s="271"/>
      <c r="AB2391" s="271"/>
    </row>
    <row r="2392" spans="1:28" ht="17">
      <c r="A2392" s="34">
        <f t="shared" si="57"/>
        <v>402</v>
      </c>
      <c r="B2392" s="279">
        <v>45987</v>
      </c>
      <c r="C2392" s="34" t="s">
        <v>6908</v>
      </c>
      <c r="D2392" s="303"/>
      <c r="E2392" s="34"/>
      <c r="F2392" s="144"/>
      <c r="G2392" s="144"/>
      <c r="H2392" s="144"/>
      <c r="I2392" s="245"/>
      <c r="J2392" s="245"/>
      <c r="K2392" s="245"/>
      <c r="L2392" s="34" t="s">
        <v>62</v>
      </c>
      <c r="M2392" s="34" t="s">
        <v>5817</v>
      </c>
      <c r="N2392" s="34"/>
      <c r="O2392" s="38" t="s">
        <v>32</v>
      </c>
      <c r="P2392" s="34"/>
      <c r="Q2392" s="34"/>
      <c r="R2392" s="284" t="s">
        <v>4344</v>
      </c>
      <c r="S2392" s="285" t="s">
        <v>6909</v>
      </c>
      <c r="T2392" s="38"/>
      <c r="U2392" s="38"/>
      <c r="V2392" s="286"/>
      <c r="W2392" s="38"/>
      <c r="X2392" s="43"/>
      <c r="Y2392" s="271"/>
      <c r="Z2392" s="271"/>
      <c r="AA2392" s="271"/>
      <c r="AB2392" s="271"/>
    </row>
    <row r="2393" spans="1:28" ht="16">
      <c r="A2393" s="34">
        <f t="shared" si="57"/>
        <v>403</v>
      </c>
      <c r="B2393" s="279">
        <v>45987</v>
      </c>
      <c r="C2393" s="34" t="s">
        <v>6910</v>
      </c>
      <c r="D2393" s="303"/>
      <c r="E2393" s="34" t="s">
        <v>6659</v>
      </c>
      <c r="F2393" s="134" t="s">
        <v>6517</v>
      </c>
      <c r="G2393" s="134"/>
      <c r="H2393" s="134"/>
      <c r="I2393" s="245" t="s">
        <v>26</v>
      </c>
      <c r="J2393" s="245" t="s">
        <v>27</v>
      </c>
      <c r="K2393" s="245" t="s">
        <v>391</v>
      </c>
      <c r="L2393" s="34" t="s">
        <v>29</v>
      </c>
      <c r="M2393" s="34" t="s">
        <v>91</v>
      </c>
      <c r="N2393" s="34" t="s">
        <v>389</v>
      </c>
      <c r="O2393" s="38"/>
      <c r="P2393" s="34"/>
      <c r="Q2393" s="34"/>
      <c r="R2393" s="284"/>
      <c r="S2393" s="285"/>
      <c r="T2393" s="38"/>
      <c r="U2393" s="38"/>
      <c r="V2393" s="42"/>
      <c r="W2393" s="38"/>
      <c r="X2393" s="43"/>
      <c r="Y2393" s="271"/>
      <c r="Z2393" s="271"/>
      <c r="AA2393" s="271"/>
      <c r="AB2393" s="271"/>
    </row>
    <row r="2394" spans="1:28" ht="16">
      <c r="A2394" s="34">
        <f t="shared" si="57"/>
        <v>404</v>
      </c>
      <c r="B2394" s="279">
        <v>45987</v>
      </c>
      <c r="C2394" s="34" t="s">
        <v>6911</v>
      </c>
      <c r="D2394" s="450"/>
      <c r="E2394" s="34"/>
      <c r="F2394" s="144"/>
      <c r="G2394" s="144"/>
      <c r="H2394" s="144"/>
      <c r="I2394" s="245" t="s">
        <v>48</v>
      </c>
      <c r="J2394" s="245" t="s">
        <v>27</v>
      </c>
      <c r="K2394" s="245" t="s">
        <v>391</v>
      </c>
      <c r="L2394" s="34" t="s">
        <v>29</v>
      </c>
      <c r="M2394" s="34" t="s">
        <v>81</v>
      </c>
      <c r="N2394" s="34" t="s">
        <v>234</v>
      </c>
      <c r="O2394" s="38" t="s">
        <v>4422</v>
      </c>
      <c r="P2394" s="34"/>
      <c r="Q2394" s="34"/>
      <c r="R2394" s="284"/>
      <c r="S2394" s="285"/>
      <c r="T2394" s="38"/>
      <c r="U2394" s="38"/>
      <c r="V2394" s="42"/>
      <c r="W2394" s="38"/>
      <c r="X2394" s="43"/>
      <c r="Y2394" s="271"/>
      <c r="Z2394" s="271"/>
      <c r="AA2394" s="271"/>
      <c r="AB2394" s="271"/>
    </row>
    <row r="2395" spans="1:28" ht="17">
      <c r="A2395" s="34">
        <f t="shared" si="57"/>
        <v>405</v>
      </c>
      <c r="B2395" s="279">
        <v>45987</v>
      </c>
      <c r="C2395" s="34" t="s">
        <v>6912</v>
      </c>
      <c r="D2395" s="303"/>
      <c r="E2395" s="34" t="s">
        <v>6783</v>
      </c>
      <c r="F2395" s="144" t="s">
        <v>6744</v>
      </c>
      <c r="G2395" s="144"/>
      <c r="H2395" s="144"/>
      <c r="I2395" s="245" t="s">
        <v>26</v>
      </c>
      <c r="J2395" s="245" t="s">
        <v>27</v>
      </c>
      <c r="K2395" s="245" t="s">
        <v>390</v>
      </c>
      <c r="L2395" s="34" t="s">
        <v>29</v>
      </c>
      <c r="M2395" s="34" t="s">
        <v>91</v>
      </c>
      <c r="N2395" s="34" t="s">
        <v>234</v>
      </c>
      <c r="O2395" s="38" t="s">
        <v>4264</v>
      </c>
      <c r="P2395" s="34"/>
      <c r="Q2395" s="34"/>
      <c r="R2395" s="284" t="s">
        <v>4364</v>
      </c>
      <c r="S2395" s="285"/>
      <c r="T2395" s="38"/>
      <c r="U2395" s="38"/>
      <c r="V2395" s="42"/>
      <c r="W2395" s="38"/>
      <c r="X2395" s="43"/>
      <c r="Y2395" s="271"/>
      <c r="Z2395" s="271"/>
      <c r="AA2395" s="271"/>
      <c r="AB2395" s="271"/>
    </row>
    <row r="2396" spans="1:28" ht="17">
      <c r="A2396" s="34">
        <f t="shared" si="57"/>
        <v>406</v>
      </c>
      <c r="B2396" s="279">
        <v>45987</v>
      </c>
      <c r="C2396" s="34" t="s">
        <v>1954</v>
      </c>
      <c r="D2396" s="303"/>
      <c r="E2396" s="34"/>
      <c r="F2396" s="144"/>
      <c r="G2396" s="144"/>
      <c r="H2396" s="144"/>
      <c r="I2396" s="245"/>
      <c r="J2396" s="245"/>
      <c r="K2396" s="245"/>
      <c r="L2396" s="34" t="s">
        <v>62</v>
      </c>
      <c r="M2396" s="34" t="s">
        <v>5817</v>
      </c>
      <c r="N2396" s="34"/>
      <c r="O2396" s="38" t="s">
        <v>4264</v>
      </c>
      <c r="P2396" s="34"/>
      <c r="Q2396" s="34"/>
      <c r="R2396" s="284" t="s">
        <v>4344</v>
      </c>
      <c r="S2396" s="285" t="s">
        <v>6913</v>
      </c>
      <c r="T2396" s="38"/>
      <c r="U2396" s="38"/>
      <c r="V2396" s="42"/>
      <c r="W2396" s="38"/>
      <c r="X2396" s="43"/>
      <c r="Y2396" s="271"/>
      <c r="Z2396" s="271"/>
      <c r="AA2396" s="271"/>
      <c r="AB2396" s="271"/>
    </row>
    <row r="2397" spans="1:28" ht="17">
      <c r="A2397" s="34">
        <f t="shared" si="57"/>
        <v>407</v>
      </c>
      <c r="B2397" s="279">
        <v>45987</v>
      </c>
      <c r="C2397" s="34" t="s">
        <v>662</v>
      </c>
      <c r="D2397" s="303"/>
      <c r="E2397" s="34"/>
      <c r="F2397" s="144"/>
      <c r="G2397" s="144"/>
      <c r="H2397" s="144"/>
      <c r="I2397" s="245"/>
      <c r="J2397" s="245"/>
      <c r="K2397" s="245"/>
      <c r="L2397" s="34" t="s">
        <v>62</v>
      </c>
      <c r="M2397" s="34" t="s">
        <v>5817</v>
      </c>
      <c r="N2397" s="34"/>
      <c r="O2397" s="38" t="s">
        <v>32</v>
      </c>
      <c r="P2397" s="34"/>
      <c r="Q2397" s="34"/>
      <c r="R2397" s="284" t="s">
        <v>4344</v>
      </c>
      <c r="S2397" s="285" t="s">
        <v>6711</v>
      </c>
      <c r="T2397" s="38"/>
      <c r="U2397" s="38"/>
      <c r="V2397" s="286"/>
      <c r="W2397" s="38"/>
      <c r="X2397" s="43"/>
      <c r="Y2397" s="271"/>
      <c r="Z2397" s="271"/>
      <c r="AA2397" s="271"/>
      <c r="AB2397" s="271"/>
    </row>
    <row r="2398" spans="1:28" ht="16">
      <c r="A2398" s="34">
        <f t="shared" si="57"/>
        <v>408</v>
      </c>
      <c r="B2398" s="279">
        <v>45987</v>
      </c>
      <c r="C2398" s="34" t="s">
        <v>6914</v>
      </c>
      <c r="D2398" s="303"/>
      <c r="E2398" s="34" t="s">
        <v>6915</v>
      </c>
      <c r="F2398" s="144" t="s">
        <v>6664</v>
      </c>
      <c r="G2398" s="144"/>
      <c r="H2398" s="144"/>
      <c r="I2398" s="245" t="s">
        <v>26</v>
      </c>
      <c r="J2398" s="245" t="s">
        <v>27</v>
      </c>
      <c r="K2398" s="245" t="s">
        <v>391</v>
      </c>
      <c r="L2398" s="34" t="s">
        <v>29</v>
      </c>
      <c r="M2398" s="34" t="s">
        <v>91</v>
      </c>
      <c r="N2398" s="34" t="s">
        <v>389</v>
      </c>
      <c r="O2398" s="38"/>
      <c r="P2398" s="34"/>
      <c r="Q2398" s="34"/>
      <c r="R2398" s="284"/>
      <c r="S2398" s="285"/>
      <c r="T2398" s="38"/>
      <c r="U2398" s="38"/>
      <c r="V2398" s="42"/>
      <c r="W2398" s="38"/>
      <c r="X2398" s="43"/>
      <c r="Y2398" s="271"/>
      <c r="Z2398" s="271"/>
      <c r="AA2398" s="271"/>
      <c r="AB2398" s="271"/>
    </row>
    <row r="2399" spans="1:28" ht="16">
      <c r="A2399" s="34">
        <f t="shared" si="57"/>
        <v>409</v>
      </c>
      <c r="B2399" s="279">
        <v>45987</v>
      </c>
      <c r="C2399" s="34" t="s">
        <v>6916</v>
      </c>
      <c r="D2399" s="303"/>
      <c r="E2399" s="34" t="s">
        <v>6750</v>
      </c>
      <c r="F2399" s="134" t="s">
        <v>6517</v>
      </c>
      <c r="G2399" s="134"/>
      <c r="H2399" s="134"/>
      <c r="I2399" s="245" t="s">
        <v>26</v>
      </c>
      <c r="J2399" s="245" t="s">
        <v>27</v>
      </c>
      <c r="K2399" s="245" t="s">
        <v>391</v>
      </c>
      <c r="L2399" s="34" t="s">
        <v>29</v>
      </c>
      <c r="M2399" s="34" t="s">
        <v>91</v>
      </c>
      <c r="N2399" s="34" t="s">
        <v>221</v>
      </c>
      <c r="O2399" s="38"/>
      <c r="P2399" s="34"/>
      <c r="Q2399" s="34"/>
      <c r="R2399" s="284"/>
      <c r="S2399" s="285"/>
      <c r="T2399" s="38"/>
      <c r="U2399" s="38"/>
      <c r="V2399" s="42"/>
      <c r="W2399" s="38"/>
      <c r="X2399" s="43"/>
      <c r="Y2399" s="271"/>
      <c r="Z2399" s="271"/>
      <c r="AA2399" s="271"/>
      <c r="AB2399" s="271"/>
    </row>
    <row r="2400" spans="1:28" ht="16">
      <c r="A2400" s="34">
        <f t="shared" si="57"/>
        <v>410</v>
      </c>
      <c r="B2400" s="279">
        <v>45987</v>
      </c>
      <c r="C2400" s="34" t="s">
        <v>6917</v>
      </c>
      <c r="D2400" s="303"/>
      <c r="E2400" s="34" t="s">
        <v>6783</v>
      </c>
      <c r="F2400" s="144" t="s">
        <v>6664</v>
      </c>
      <c r="G2400" s="144"/>
      <c r="H2400" s="144"/>
      <c r="I2400" s="245" t="s">
        <v>26</v>
      </c>
      <c r="J2400" s="245" t="s">
        <v>27</v>
      </c>
      <c r="K2400" s="245" t="s">
        <v>391</v>
      </c>
      <c r="L2400" s="34" t="s">
        <v>29</v>
      </c>
      <c r="M2400" s="34" t="s">
        <v>91</v>
      </c>
      <c r="N2400" s="34" t="s">
        <v>389</v>
      </c>
      <c r="O2400" s="38"/>
      <c r="P2400" s="34"/>
      <c r="Q2400" s="34"/>
      <c r="R2400" s="284"/>
      <c r="S2400" s="285"/>
      <c r="T2400" s="38"/>
      <c r="U2400" s="38"/>
      <c r="V2400" s="42"/>
      <c r="W2400" s="38"/>
      <c r="X2400" s="43"/>
      <c r="Y2400" s="271"/>
      <c r="Z2400" s="271"/>
      <c r="AA2400" s="271"/>
      <c r="AB2400" s="271"/>
    </row>
    <row r="2401" spans="1:28" ht="16">
      <c r="A2401" s="34">
        <f t="shared" si="57"/>
        <v>411</v>
      </c>
      <c r="B2401" s="279">
        <v>45987</v>
      </c>
      <c r="C2401" s="34" t="s">
        <v>769</v>
      </c>
      <c r="D2401" s="303"/>
      <c r="E2401" s="34" t="s">
        <v>6915</v>
      </c>
      <c r="F2401" s="144" t="s">
        <v>6664</v>
      </c>
      <c r="G2401" s="144"/>
      <c r="H2401" s="144"/>
      <c r="I2401" s="245" t="s">
        <v>26</v>
      </c>
      <c r="J2401" s="245" t="s">
        <v>27</v>
      </c>
      <c r="K2401" s="245" t="s">
        <v>391</v>
      </c>
      <c r="L2401" s="34" t="s">
        <v>29</v>
      </c>
      <c r="M2401" s="34" t="s">
        <v>91</v>
      </c>
      <c r="N2401" s="34" t="s">
        <v>389</v>
      </c>
      <c r="O2401" s="38"/>
      <c r="P2401" s="34"/>
      <c r="Q2401" s="34"/>
      <c r="R2401" s="284"/>
      <c r="S2401" s="285"/>
      <c r="T2401" s="38"/>
      <c r="U2401" s="38"/>
      <c r="V2401" s="42"/>
      <c r="W2401" s="38"/>
      <c r="X2401" s="43"/>
      <c r="Y2401" s="271"/>
      <c r="Z2401" s="271"/>
      <c r="AA2401" s="271"/>
      <c r="AB2401" s="271"/>
    </row>
    <row r="2402" spans="1:28" ht="16">
      <c r="A2402" s="34">
        <f t="shared" si="57"/>
        <v>412</v>
      </c>
      <c r="B2402" s="279">
        <v>45987</v>
      </c>
      <c r="C2402" s="34" t="s">
        <v>6918</v>
      </c>
      <c r="D2402" s="303"/>
      <c r="E2402" s="34" t="s">
        <v>6768</v>
      </c>
      <c r="F2402" s="134" t="s">
        <v>6517</v>
      </c>
      <c r="G2402" s="134"/>
      <c r="H2402" s="134"/>
      <c r="I2402" s="245" t="s">
        <v>26</v>
      </c>
      <c r="J2402" s="245" t="s">
        <v>27</v>
      </c>
      <c r="K2402" s="245" t="s">
        <v>391</v>
      </c>
      <c r="L2402" s="34" t="s">
        <v>29</v>
      </c>
      <c r="M2402" s="34" t="s">
        <v>91</v>
      </c>
      <c r="N2402" s="34" t="s">
        <v>389</v>
      </c>
      <c r="O2402" s="38"/>
      <c r="P2402" s="34"/>
      <c r="Q2402" s="34"/>
      <c r="R2402" s="284"/>
      <c r="S2402" s="285"/>
      <c r="T2402" s="38"/>
      <c r="U2402" s="38"/>
      <c r="V2402" s="42"/>
      <c r="W2402" s="38"/>
      <c r="X2402" s="43"/>
      <c r="Y2402" s="271"/>
      <c r="Z2402" s="271"/>
      <c r="AA2402" s="271"/>
      <c r="AB2402" s="271"/>
    </row>
    <row r="2403" spans="1:28" ht="16">
      <c r="A2403" s="34">
        <f t="shared" si="57"/>
        <v>413</v>
      </c>
      <c r="B2403" s="279">
        <v>45987</v>
      </c>
      <c r="C2403" s="34" t="s">
        <v>526</v>
      </c>
      <c r="D2403" s="303"/>
      <c r="E2403" s="34" t="s">
        <v>6768</v>
      </c>
      <c r="F2403" s="134" t="s">
        <v>6517</v>
      </c>
      <c r="G2403" s="134"/>
      <c r="H2403" s="134"/>
      <c r="I2403" s="245" t="s">
        <v>26</v>
      </c>
      <c r="J2403" s="245" t="s">
        <v>27</v>
      </c>
      <c r="K2403" s="245" t="s">
        <v>390</v>
      </c>
      <c r="L2403" s="34" t="s">
        <v>29</v>
      </c>
      <c r="M2403" s="34" t="s">
        <v>91</v>
      </c>
      <c r="N2403" s="34" t="s">
        <v>110</v>
      </c>
      <c r="O2403" s="38"/>
      <c r="P2403" s="34"/>
      <c r="Q2403" s="34"/>
      <c r="R2403" s="284"/>
      <c r="S2403" s="285"/>
      <c r="T2403" s="38"/>
      <c r="U2403" s="38"/>
      <c r="V2403" s="42"/>
      <c r="W2403" s="38"/>
      <c r="X2403" s="43"/>
      <c r="Y2403" s="271"/>
      <c r="Z2403" s="271"/>
      <c r="AA2403" s="271"/>
      <c r="AB2403" s="271"/>
    </row>
    <row r="2404" spans="1:28" ht="16">
      <c r="A2404" s="34">
        <f t="shared" si="57"/>
        <v>414</v>
      </c>
      <c r="B2404" s="279">
        <v>45987</v>
      </c>
      <c r="C2404" s="34" t="s">
        <v>6919</v>
      </c>
      <c r="D2404" s="303"/>
      <c r="E2404" s="34" t="s">
        <v>6787</v>
      </c>
      <c r="F2404" s="144" t="s">
        <v>4273</v>
      </c>
      <c r="G2404" s="144"/>
      <c r="H2404" s="144"/>
      <c r="I2404" s="245" t="s">
        <v>26</v>
      </c>
      <c r="J2404" s="245" t="s">
        <v>38</v>
      </c>
      <c r="K2404" s="245" t="s">
        <v>390</v>
      </c>
      <c r="L2404" s="34" t="s">
        <v>107</v>
      </c>
      <c r="M2404" s="34" t="s">
        <v>161</v>
      </c>
      <c r="N2404" s="34" t="s">
        <v>389</v>
      </c>
      <c r="O2404" s="38"/>
      <c r="P2404" s="34"/>
      <c r="Q2404" s="34"/>
      <c r="R2404" s="284"/>
      <c r="S2404" s="285"/>
      <c r="T2404" s="38"/>
      <c r="U2404" s="38"/>
      <c r="V2404" s="42"/>
      <c r="W2404" s="38"/>
      <c r="X2404" s="43"/>
      <c r="Y2404" s="271"/>
      <c r="Z2404" s="271"/>
      <c r="AA2404" s="271"/>
      <c r="AB2404" s="271"/>
    </row>
    <row r="2405" spans="1:28" ht="16">
      <c r="A2405" s="34">
        <f t="shared" si="57"/>
        <v>415</v>
      </c>
      <c r="B2405" s="279">
        <v>45987</v>
      </c>
      <c r="C2405" s="34" t="s">
        <v>397</v>
      </c>
      <c r="D2405" s="303"/>
      <c r="E2405" s="34" t="s">
        <v>6822</v>
      </c>
      <c r="F2405" s="282" t="s">
        <v>24</v>
      </c>
      <c r="G2405" s="282"/>
      <c r="H2405" s="282"/>
      <c r="I2405" s="245" t="s">
        <v>26</v>
      </c>
      <c r="J2405" s="245" t="s">
        <v>27</v>
      </c>
      <c r="K2405" s="245" t="s">
        <v>390</v>
      </c>
      <c r="L2405" s="34" t="s">
        <v>29</v>
      </c>
      <c r="M2405" s="34" t="s">
        <v>217</v>
      </c>
      <c r="N2405" s="34" t="s">
        <v>389</v>
      </c>
      <c r="O2405" s="38"/>
      <c r="P2405" s="34"/>
      <c r="Q2405" s="34"/>
      <c r="R2405" s="284"/>
      <c r="S2405" s="285"/>
      <c r="T2405" s="38"/>
      <c r="U2405" s="38"/>
      <c r="V2405" s="42"/>
      <c r="W2405" s="38"/>
      <c r="X2405" s="43"/>
      <c r="Y2405" s="271"/>
      <c r="Z2405" s="271"/>
      <c r="AA2405" s="271"/>
      <c r="AB2405" s="271"/>
    </row>
    <row r="2406" spans="1:28" ht="17">
      <c r="A2406" s="131">
        <f t="shared" si="57"/>
        <v>416</v>
      </c>
      <c r="B2406" s="316">
        <v>45987</v>
      </c>
      <c r="C2406" s="131" t="s">
        <v>6920</v>
      </c>
      <c r="D2406" s="317"/>
      <c r="E2406" s="131" t="s">
        <v>6799</v>
      </c>
      <c r="F2406" s="154" t="s">
        <v>6664</v>
      </c>
      <c r="G2406" s="154"/>
      <c r="H2406" s="154"/>
      <c r="I2406" s="376" t="s">
        <v>26</v>
      </c>
      <c r="J2406" s="376" t="s">
        <v>27</v>
      </c>
      <c r="K2406" s="376" t="s">
        <v>391</v>
      </c>
      <c r="L2406" s="131" t="s">
        <v>29</v>
      </c>
      <c r="M2406" s="131" t="s">
        <v>91</v>
      </c>
      <c r="N2406" s="131" t="s">
        <v>227</v>
      </c>
      <c r="O2406" s="133"/>
      <c r="P2406" s="131"/>
      <c r="Q2406" s="131"/>
      <c r="R2406" s="328" t="s">
        <v>5679</v>
      </c>
      <c r="S2406" s="302" t="s">
        <v>6921</v>
      </c>
      <c r="T2406" s="133"/>
      <c r="U2406" s="133"/>
      <c r="V2406" s="323"/>
      <c r="W2406" s="133"/>
      <c r="X2406" s="319"/>
      <c r="Y2406" s="320"/>
      <c r="Z2406" s="320"/>
      <c r="AA2406" s="320"/>
      <c r="AB2406" s="320"/>
    </row>
    <row r="2407" spans="1:28" ht="17">
      <c r="A2407" s="34">
        <f t="shared" si="57"/>
        <v>417</v>
      </c>
      <c r="B2407" s="279">
        <v>45987</v>
      </c>
      <c r="C2407" s="34" t="s">
        <v>4431</v>
      </c>
      <c r="D2407" s="303"/>
      <c r="E2407" s="34" t="s">
        <v>6663</v>
      </c>
      <c r="F2407" s="144" t="s">
        <v>6744</v>
      </c>
      <c r="G2407" s="144"/>
      <c r="H2407" s="144"/>
      <c r="I2407" s="245" t="s">
        <v>26</v>
      </c>
      <c r="J2407" s="245" t="s">
        <v>27</v>
      </c>
      <c r="K2407" s="245" t="s">
        <v>388</v>
      </c>
      <c r="L2407" s="34" t="s">
        <v>29</v>
      </c>
      <c r="M2407" s="34" t="s">
        <v>91</v>
      </c>
      <c r="N2407" s="34" t="s">
        <v>227</v>
      </c>
      <c r="O2407" s="38" t="s">
        <v>4264</v>
      </c>
      <c r="P2407" s="34"/>
      <c r="Q2407" s="34"/>
      <c r="R2407" s="284" t="s">
        <v>4364</v>
      </c>
      <c r="S2407" s="285"/>
      <c r="T2407" s="38"/>
      <c r="U2407" s="38"/>
      <c r="V2407" s="42"/>
      <c r="W2407" s="38"/>
      <c r="X2407" s="43"/>
      <c r="Y2407" s="271"/>
      <c r="Z2407" s="271"/>
      <c r="AA2407" s="271"/>
      <c r="AB2407" s="271"/>
    </row>
    <row r="2408" spans="1:28" ht="16">
      <c r="A2408" s="34">
        <f t="shared" si="57"/>
        <v>418</v>
      </c>
      <c r="B2408" s="279">
        <v>45987</v>
      </c>
      <c r="C2408" s="34" t="s">
        <v>6922</v>
      </c>
      <c r="D2408" s="303"/>
      <c r="E2408" s="34" t="s">
        <v>6625</v>
      </c>
      <c r="F2408" s="282" t="s">
        <v>6142</v>
      </c>
      <c r="G2408" s="282"/>
      <c r="H2408" s="282"/>
      <c r="I2408" s="245" t="s">
        <v>26</v>
      </c>
      <c r="J2408" s="245" t="s">
        <v>38</v>
      </c>
      <c r="K2408" s="245" t="s">
        <v>388</v>
      </c>
      <c r="L2408" s="34" t="s">
        <v>107</v>
      </c>
      <c r="M2408" s="34" t="s">
        <v>161</v>
      </c>
      <c r="N2408" s="34" t="s">
        <v>389</v>
      </c>
      <c r="O2408" s="38"/>
      <c r="P2408" s="34"/>
      <c r="Q2408" s="34"/>
      <c r="R2408" s="284"/>
      <c r="S2408" s="285"/>
      <c r="T2408" s="38"/>
      <c r="U2408" s="38"/>
      <c r="V2408" s="42"/>
      <c r="W2408" s="38"/>
      <c r="X2408" s="43"/>
      <c r="Y2408" s="271"/>
      <c r="Z2408" s="271"/>
      <c r="AA2408" s="271"/>
      <c r="AB2408" s="271"/>
    </row>
    <row r="2409" spans="1:28" ht="17">
      <c r="A2409" s="34">
        <f t="shared" si="57"/>
        <v>419</v>
      </c>
      <c r="B2409" s="279">
        <v>45987</v>
      </c>
      <c r="C2409" s="34" t="s">
        <v>6923</v>
      </c>
      <c r="D2409" s="303"/>
      <c r="E2409" s="34" t="s">
        <v>5061</v>
      </c>
      <c r="F2409" s="144" t="s">
        <v>4604</v>
      </c>
      <c r="G2409" s="144"/>
      <c r="H2409" s="144"/>
      <c r="I2409" s="245" t="s">
        <v>26</v>
      </c>
      <c r="J2409" s="245" t="s">
        <v>38</v>
      </c>
      <c r="K2409" s="245" t="s">
        <v>388</v>
      </c>
      <c r="L2409" s="34" t="s">
        <v>29</v>
      </c>
      <c r="M2409" s="34" t="s">
        <v>303</v>
      </c>
      <c r="N2409" s="34" t="s">
        <v>234</v>
      </c>
      <c r="O2409" s="38" t="s">
        <v>32</v>
      </c>
      <c r="P2409" s="34"/>
      <c r="Q2409" s="34"/>
      <c r="R2409" s="284" t="s">
        <v>4364</v>
      </c>
      <c r="S2409" s="285"/>
      <c r="T2409" s="38"/>
      <c r="U2409" s="38"/>
      <c r="V2409" s="286"/>
      <c r="W2409" s="38"/>
      <c r="X2409" s="43"/>
      <c r="Y2409" s="271"/>
      <c r="Z2409" s="271"/>
      <c r="AA2409" s="271"/>
      <c r="AB2409" s="271"/>
    </row>
    <row r="2410" spans="1:28" ht="16">
      <c r="A2410" s="34">
        <f t="shared" si="57"/>
        <v>420</v>
      </c>
      <c r="B2410" s="279">
        <v>45987</v>
      </c>
      <c r="C2410" s="34" t="s">
        <v>6924</v>
      </c>
      <c r="D2410" s="303"/>
      <c r="E2410" s="34"/>
      <c r="F2410" s="144"/>
      <c r="G2410" s="144"/>
      <c r="H2410" s="144"/>
      <c r="I2410" s="245" t="s">
        <v>26</v>
      </c>
      <c r="J2410" s="245" t="s">
        <v>38</v>
      </c>
      <c r="K2410" s="245" t="s">
        <v>388</v>
      </c>
      <c r="L2410" s="34" t="s">
        <v>107</v>
      </c>
      <c r="M2410" s="34" t="s">
        <v>4324</v>
      </c>
      <c r="N2410" s="34" t="s">
        <v>389</v>
      </c>
      <c r="O2410" s="38"/>
      <c r="P2410" s="34"/>
      <c r="Q2410" s="34"/>
      <c r="R2410" s="284"/>
      <c r="S2410" s="285"/>
      <c r="T2410" s="38"/>
      <c r="U2410" s="38"/>
      <c r="V2410" s="42"/>
      <c r="W2410" s="38"/>
      <c r="X2410" s="43"/>
      <c r="Y2410" s="271"/>
      <c r="Z2410" s="271"/>
      <c r="AA2410" s="271"/>
      <c r="AB2410" s="271"/>
    </row>
    <row r="2411" spans="1:28" ht="16">
      <c r="A2411" s="34">
        <f t="shared" si="57"/>
        <v>421</v>
      </c>
      <c r="B2411" s="279">
        <v>45987</v>
      </c>
      <c r="C2411" s="34" t="s">
        <v>6925</v>
      </c>
      <c r="D2411" s="303"/>
      <c r="E2411" s="34" t="s">
        <v>6783</v>
      </c>
      <c r="F2411" s="144" t="s">
        <v>6744</v>
      </c>
      <c r="G2411" s="144"/>
      <c r="H2411" s="144"/>
      <c r="I2411" s="245" t="s">
        <v>26</v>
      </c>
      <c r="J2411" s="245" t="s">
        <v>27</v>
      </c>
      <c r="K2411" s="245" t="s">
        <v>388</v>
      </c>
      <c r="L2411" s="34" t="s">
        <v>29</v>
      </c>
      <c r="M2411" s="34" t="s">
        <v>91</v>
      </c>
      <c r="N2411" s="34" t="s">
        <v>389</v>
      </c>
      <c r="O2411" s="38"/>
      <c r="P2411" s="34"/>
      <c r="Q2411" s="34"/>
      <c r="R2411" s="284"/>
      <c r="S2411" s="285"/>
      <c r="T2411" s="38"/>
      <c r="U2411" s="38"/>
      <c r="V2411" s="42"/>
      <c r="W2411" s="38"/>
      <c r="X2411" s="43"/>
      <c r="Y2411" s="271"/>
      <c r="Z2411" s="271"/>
      <c r="AA2411" s="271"/>
      <c r="AB2411" s="271"/>
    </row>
    <row r="2412" spans="1:28" ht="16">
      <c r="A2412" s="34">
        <f t="shared" si="57"/>
        <v>422</v>
      </c>
      <c r="B2412" s="279">
        <v>45987</v>
      </c>
      <c r="C2412" s="34" t="s">
        <v>6926</v>
      </c>
      <c r="D2412" s="303"/>
      <c r="E2412" s="34" t="s">
        <v>6659</v>
      </c>
      <c r="F2412" s="134" t="s">
        <v>6517</v>
      </c>
      <c r="G2412" s="134"/>
      <c r="H2412" s="134"/>
      <c r="I2412" s="245" t="s">
        <v>26</v>
      </c>
      <c r="J2412" s="245" t="s">
        <v>27</v>
      </c>
      <c r="K2412" s="245" t="s">
        <v>388</v>
      </c>
      <c r="L2412" s="34" t="s">
        <v>29</v>
      </c>
      <c r="M2412" s="34" t="s">
        <v>91</v>
      </c>
      <c r="N2412" s="34" t="s">
        <v>389</v>
      </c>
      <c r="O2412" s="38"/>
      <c r="P2412" s="34"/>
      <c r="Q2412" s="34"/>
      <c r="R2412" s="284"/>
      <c r="S2412" s="285"/>
      <c r="T2412" s="38"/>
      <c r="U2412" s="38"/>
      <c r="V2412" s="42"/>
      <c r="W2412" s="38"/>
      <c r="X2412" s="43"/>
      <c r="Y2412" s="271"/>
      <c r="Z2412" s="271"/>
      <c r="AA2412" s="271"/>
      <c r="AB2412" s="271"/>
    </row>
    <row r="2413" spans="1:28" ht="16">
      <c r="A2413" s="34">
        <f t="shared" si="57"/>
        <v>423</v>
      </c>
      <c r="B2413" s="279">
        <v>45988</v>
      </c>
      <c r="C2413" s="34" t="s">
        <v>6927</v>
      </c>
      <c r="D2413" s="303"/>
      <c r="E2413" s="34" t="s">
        <v>6769</v>
      </c>
      <c r="F2413" s="144" t="s">
        <v>6928</v>
      </c>
      <c r="G2413" s="144"/>
      <c r="H2413" s="144"/>
      <c r="I2413" s="245" t="s">
        <v>26</v>
      </c>
      <c r="J2413" s="245" t="s">
        <v>27</v>
      </c>
      <c r="K2413" s="245" t="s">
        <v>388</v>
      </c>
      <c r="L2413" s="34" t="s">
        <v>29</v>
      </c>
      <c r="M2413" s="34" t="s">
        <v>203</v>
      </c>
      <c r="N2413" s="34" t="s">
        <v>389</v>
      </c>
      <c r="O2413" s="38"/>
      <c r="P2413" s="34"/>
      <c r="Q2413" s="34"/>
      <c r="R2413" s="284"/>
      <c r="S2413" s="285"/>
      <c r="T2413" s="38"/>
      <c r="U2413" s="38"/>
      <c r="V2413" s="42"/>
      <c r="W2413" s="38"/>
      <c r="X2413" s="43"/>
      <c r="Y2413" s="271"/>
      <c r="Z2413" s="271"/>
      <c r="AA2413" s="271"/>
      <c r="AB2413" s="271"/>
    </row>
    <row r="2414" spans="1:28" ht="51">
      <c r="A2414" s="34">
        <f t="shared" si="57"/>
        <v>424</v>
      </c>
      <c r="B2414" s="279">
        <v>45988</v>
      </c>
      <c r="C2414" s="34" t="s">
        <v>6929</v>
      </c>
      <c r="D2414" s="303"/>
      <c r="E2414" s="34"/>
      <c r="F2414" s="144"/>
      <c r="G2414" s="144"/>
      <c r="H2414" s="144"/>
      <c r="I2414" s="245" t="s">
        <v>48</v>
      </c>
      <c r="J2414" s="245" t="s">
        <v>27</v>
      </c>
      <c r="K2414" s="245" t="s">
        <v>388</v>
      </c>
      <c r="L2414" s="34" t="s">
        <v>29</v>
      </c>
      <c r="M2414" s="34" t="s">
        <v>361</v>
      </c>
      <c r="N2414" s="34" t="s">
        <v>227</v>
      </c>
      <c r="O2414" s="38" t="s">
        <v>32</v>
      </c>
      <c r="P2414" s="34"/>
      <c r="Q2414" s="34"/>
      <c r="R2414" s="284" t="s">
        <v>5667</v>
      </c>
      <c r="S2414" s="285" t="s">
        <v>6930</v>
      </c>
      <c r="T2414" s="38"/>
      <c r="U2414" s="38"/>
      <c r="V2414" s="286"/>
      <c r="W2414" s="38"/>
      <c r="X2414" s="43"/>
      <c r="Y2414" s="271"/>
      <c r="Z2414" s="271"/>
      <c r="AA2414" s="271"/>
      <c r="AB2414" s="271"/>
    </row>
    <row r="2415" spans="1:28" ht="17">
      <c r="A2415" s="34">
        <f t="shared" si="57"/>
        <v>425</v>
      </c>
      <c r="B2415" s="279">
        <v>45988</v>
      </c>
      <c r="C2415" s="34" t="s">
        <v>6931</v>
      </c>
      <c r="D2415" s="303"/>
      <c r="E2415" s="34" t="s">
        <v>6822</v>
      </c>
      <c r="F2415" s="144" t="s">
        <v>6928</v>
      </c>
      <c r="G2415" s="144"/>
      <c r="H2415" s="144"/>
      <c r="I2415" s="245" t="s">
        <v>26</v>
      </c>
      <c r="J2415" s="245" t="s">
        <v>27</v>
      </c>
      <c r="K2415" s="245" t="s">
        <v>391</v>
      </c>
      <c r="L2415" s="34" t="s">
        <v>29</v>
      </c>
      <c r="M2415" s="34" t="s">
        <v>217</v>
      </c>
      <c r="N2415" s="34" t="s">
        <v>227</v>
      </c>
      <c r="O2415" s="38" t="s">
        <v>32</v>
      </c>
      <c r="P2415" s="34"/>
      <c r="Q2415" s="34"/>
      <c r="R2415" s="284" t="s">
        <v>5829</v>
      </c>
      <c r="S2415" s="285" t="s">
        <v>5270</v>
      </c>
      <c r="T2415" s="38"/>
      <c r="U2415" s="38"/>
      <c r="V2415" s="286"/>
      <c r="W2415" s="38"/>
      <c r="X2415" s="43"/>
      <c r="Y2415" s="271"/>
      <c r="Z2415" s="271"/>
      <c r="AA2415" s="271"/>
      <c r="AB2415" s="271"/>
    </row>
    <row r="2416" spans="1:28" ht="17">
      <c r="A2416" s="34">
        <f t="shared" si="57"/>
        <v>426</v>
      </c>
      <c r="B2416" s="279">
        <v>45988</v>
      </c>
      <c r="C2416" s="34" t="s">
        <v>6932</v>
      </c>
      <c r="D2416" s="303"/>
      <c r="E2416" s="34" t="s">
        <v>6849</v>
      </c>
      <c r="F2416" s="134" t="s">
        <v>6517</v>
      </c>
      <c r="G2416" s="134"/>
      <c r="H2416" s="134"/>
      <c r="I2416" s="245" t="s">
        <v>26</v>
      </c>
      <c r="J2416" s="245" t="s">
        <v>27</v>
      </c>
      <c r="K2416" s="245" t="s">
        <v>388</v>
      </c>
      <c r="L2416" s="34" t="s">
        <v>29</v>
      </c>
      <c r="M2416" s="34" t="s">
        <v>91</v>
      </c>
      <c r="N2416" s="34" t="s">
        <v>227</v>
      </c>
      <c r="O2416" s="38" t="s">
        <v>4264</v>
      </c>
      <c r="P2416" s="34" t="s">
        <v>517</v>
      </c>
      <c r="Q2416" s="44">
        <v>46004</v>
      </c>
      <c r="R2416" s="284" t="s">
        <v>4344</v>
      </c>
      <c r="S2416" s="285"/>
      <c r="T2416" s="38"/>
      <c r="U2416" s="38"/>
      <c r="V2416" s="42"/>
      <c r="W2416" s="38"/>
      <c r="X2416" s="43"/>
      <c r="Y2416" s="271"/>
      <c r="Z2416" s="271"/>
      <c r="AA2416" s="271"/>
      <c r="AB2416" s="271"/>
    </row>
    <row r="2417" spans="1:28" ht="16">
      <c r="A2417" s="34">
        <f t="shared" si="57"/>
        <v>427</v>
      </c>
      <c r="B2417" s="279">
        <v>45988</v>
      </c>
      <c r="C2417" s="34" t="s">
        <v>6933</v>
      </c>
      <c r="D2417" s="303"/>
      <c r="E2417" s="34" t="s">
        <v>6623</v>
      </c>
      <c r="F2417" s="282" t="s">
        <v>6142</v>
      </c>
      <c r="G2417" s="282"/>
      <c r="H2417" s="282"/>
      <c r="I2417" s="245" t="s">
        <v>26</v>
      </c>
      <c r="J2417" s="245" t="s">
        <v>27</v>
      </c>
      <c r="K2417" s="245" t="s">
        <v>388</v>
      </c>
      <c r="L2417" s="34" t="s">
        <v>107</v>
      </c>
      <c r="M2417" s="34" t="s">
        <v>203</v>
      </c>
      <c r="N2417" s="34" t="s">
        <v>389</v>
      </c>
      <c r="O2417" s="38"/>
      <c r="P2417" s="34"/>
      <c r="Q2417" s="34"/>
      <c r="R2417" s="284"/>
      <c r="S2417" s="285"/>
      <c r="T2417" s="38"/>
      <c r="U2417" s="38"/>
      <c r="V2417" s="42"/>
      <c r="W2417" s="38"/>
      <c r="X2417" s="43"/>
      <c r="Y2417" s="271"/>
      <c r="Z2417" s="271"/>
      <c r="AA2417" s="271"/>
      <c r="AB2417" s="271"/>
    </row>
    <row r="2418" spans="1:28" ht="18.75" customHeight="1">
      <c r="A2418" s="34">
        <f t="shared" si="57"/>
        <v>428</v>
      </c>
      <c r="B2418" s="279">
        <v>45988</v>
      </c>
      <c r="C2418" s="34" t="s">
        <v>5839</v>
      </c>
      <c r="D2418" s="303"/>
      <c r="E2418" s="34" t="s">
        <v>6785</v>
      </c>
      <c r="F2418" s="134" t="s">
        <v>6517</v>
      </c>
      <c r="G2418" s="134"/>
      <c r="H2418" s="134"/>
      <c r="I2418" s="245" t="s">
        <v>26</v>
      </c>
      <c r="J2418" s="245"/>
      <c r="K2418" s="245"/>
      <c r="L2418" s="34" t="s">
        <v>62</v>
      </c>
      <c r="M2418" s="34" t="s">
        <v>5817</v>
      </c>
      <c r="N2418" s="34"/>
      <c r="O2418" s="38" t="s">
        <v>4264</v>
      </c>
      <c r="P2418" s="34"/>
      <c r="Q2418" s="34"/>
      <c r="R2418" s="284" t="s">
        <v>4364</v>
      </c>
      <c r="S2418" s="285"/>
      <c r="T2418" s="38"/>
      <c r="U2418" s="38"/>
      <c r="V2418" s="42"/>
      <c r="W2418" s="38"/>
      <c r="X2418" s="43"/>
      <c r="Y2418" s="271"/>
      <c r="Z2418" s="271"/>
      <c r="AA2418" s="271"/>
      <c r="AB2418" s="271"/>
    </row>
    <row r="2419" spans="1:28" ht="16">
      <c r="A2419" s="34">
        <f t="shared" si="57"/>
        <v>429</v>
      </c>
      <c r="B2419" s="279">
        <v>45988</v>
      </c>
      <c r="C2419" s="34" t="s">
        <v>6934</v>
      </c>
      <c r="D2419" s="303"/>
      <c r="E2419" s="34" t="s">
        <v>6785</v>
      </c>
      <c r="F2419" s="134" t="s">
        <v>6517</v>
      </c>
      <c r="G2419" s="134"/>
      <c r="H2419" s="134"/>
      <c r="I2419" s="245" t="s">
        <v>26</v>
      </c>
      <c r="J2419" s="245" t="s">
        <v>27</v>
      </c>
      <c r="K2419" s="245" t="s">
        <v>388</v>
      </c>
      <c r="L2419" s="34" t="s">
        <v>29</v>
      </c>
      <c r="M2419" s="34" t="s">
        <v>91</v>
      </c>
      <c r="N2419" s="34" t="s">
        <v>389</v>
      </c>
      <c r="O2419" s="38"/>
      <c r="P2419" s="34"/>
      <c r="Q2419" s="34"/>
      <c r="R2419" s="284"/>
      <c r="S2419" s="285"/>
      <c r="T2419" s="38"/>
      <c r="U2419" s="38"/>
      <c r="V2419" s="42"/>
      <c r="W2419" s="38"/>
      <c r="X2419" s="43"/>
      <c r="Y2419" s="271"/>
      <c r="Z2419" s="271"/>
      <c r="AA2419" s="271"/>
      <c r="AB2419" s="271"/>
    </row>
    <row r="2420" spans="1:28" ht="34">
      <c r="A2420" s="34">
        <f t="shared" si="57"/>
        <v>430</v>
      </c>
      <c r="B2420" s="279">
        <v>45988</v>
      </c>
      <c r="C2420" s="34" t="s">
        <v>6935</v>
      </c>
      <c r="D2420" s="303"/>
      <c r="E2420" s="34" t="s">
        <v>6849</v>
      </c>
      <c r="F2420" s="134" t="s">
        <v>6517</v>
      </c>
      <c r="G2420" s="134"/>
      <c r="H2420" s="134"/>
      <c r="I2420" s="245" t="s">
        <v>26</v>
      </c>
      <c r="J2420" s="245" t="s">
        <v>27</v>
      </c>
      <c r="K2420" s="245" t="s">
        <v>388</v>
      </c>
      <c r="L2420" s="34" t="s">
        <v>29</v>
      </c>
      <c r="M2420" s="34" t="s">
        <v>91</v>
      </c>
      <c r="N2420" s="34" t="s">
        <v>227</v>
      </c>
      <c r="O2420" s="38" t="s">
        <v>32</v>
      </c>
      <c r="P2420" s="34"/>
      <c r="Q2420" s="34"/>
      <c r="R2420" s="284" t="s">
        <v>4792</v>
      </c>
      <c r="S2420" s="285" t="s">
        <v>6936</v>
      </c>
      <c r="T2420" s="38"/>
      <c r="U2420" s="38"/>
      <c r="V2420" s="286"/>
      <c r="W2420" s="38"/>
      <c r="X2420" s="43"/>
      <c r="Y2420" s="271"/>
      <c r="Z2420" s="271"/>
      <c r="AA2420" s="271"/>
      <c r="AB2420" s="271"/>
    </row>
    <row r="2421" spans="1:28" ht="17">
      <c r="A2421" s="34">
        <f t="shared" si="57"/>
        <v>431</v>
      </c>
      <c r="B2421" s="279">
        <v>45988</v>
      </c>
      <c r="C2421" s="34" t="s">
        <v>6937</v>
      </c>
      <c r="D2421" s="303"/>
      <c r="E2421" s="34"/>
      <c r="F2421" s="134"/>
      <c r="G2421" s="134"/>
      <c r="H2421" s="134"/>
      <c r="I2421" s="245"/>
      <c r="J2421" s="245"/>
      <c r="K2421" s="245"/>
      <c r="L2421" s="34" t="s">
        <v>62</v>
      </c>
      <c r="M2421" s="34" t="s">
        <v>5817</v>
      </c>
      <c r="N2421" s="34"/>
      <c r="O2421" s="38" t="s">
        <v>32</v>
      </c>
      <c r="P2421" s="34"/>
      <c r="Q2421" s="34"/>
      <c r="R2421" s="284" t="s">
        <v>4364</v>
      </c>
      <c r="S2421" s="285" t="s">
        <v>6938</v>
      </c>
      <c r="T2421" s="38"/>
      <c r="U2421" s="38"/>
      <c r="V2421" s="286"/>
      <c r="W2421" s="38"/>
      <c r="X2421" s="43"/>
      <c r="Y2421" s="271"/>
      <c r="Z2421" s="271"/>
      <c r="AA2421" s="271"/>
      <c r="AB2421" s="271"/>
    </row>
    <row r="2422" spans="1:28" ht="17">
      <c r="A2422" s="34">
        <f t="shared" si="57"/>
        <v>432</v>
      </c>
      <c r="B2422" s="279">
        <v>45988</v>
      </c>
      <c r="C2422" s="34" t="s">
        <v>4889</v>
      </c>
      <c r="D2422" s="303"/>
      <c r="E2422" s="34"/>
      <c r="F2422" s="144"/>
      <c r="G2422" s="144"/>
      <c r="H2422" s="144"/>
      <c r="I2422" s="245"/>
      <c r="J2422" s="245"/>
      <c r="K2422" s="245"/>
      <c r="L2422" s="34" t="s">
        <v>62</v>
      </c>
      <c r="M2422" s="34" t="s">
        <v>5817</v>
      </c>
      <c r="N2422" s="34"/>
      <c r="O2422" s="38" t="s">
        <v>4264</v>
      </c>
      <c r="P2422" s="34"/>
      <c r="Q2422" s="34"/>
      <c r="R2422" s="284" t="s">
        <v>4364</v>
      </c>
      <c r="S2422" s="285"/>
      <c r="T2422" s="38"/>
      <c r="U2422" s="38"/>
      <c r="V2422" s="42"/>
      <c r="W2422" s="38"/>
      <c r="X2422" s="43"/>
      <c r="Y2422" s="271"/>
      <c r="Z2422" s="271"/>
      <c r="AA2422" s="271"/>
      <c r="AB2422" s="271"/>
    </row>
    <row r="2423" spans="1:28" ht="17">
      <c r="A2423" s="34">
        <f t="shared" si="57"/>
        <v>433</v>
      </c>
      <c r="B2423" s="279">
        <v>45988</v>
      </c>
      <c r="C2423" s="34" t="s">
        <v>6939</v>
      </c>
      <c r="D2423" s="303"/>
      <c r="E2423" s="34" t="s">
        <v>6768</v>
      </c>
      <c r="F2423" s="134" t="s">
        <v>6517</v>
      </c>
      <c r="G2423" s="134"/>
      <c r="H2423" s="134"/>
      <c r="I2423" s="245" t="s">
        <v>26</v>
      </c>
      <c r="J2423" s="245" t="s">
        <v>27</v>
      </c>
      <c r="K2423" s="245" t="s">
        <v>388</v>
      </c>
      <c r="L2423" s="34" t="s">
        <v>29</v>
      </c>
      <c r="M2423" s="34" t="s">
        <v>91</v>
      </c>
      <c r="N2423" s="34" t="s">
        <v>160</v>
      </c>
      <c r="O2423" s="38" t="s">
        <v>4264</v>
      </c>
      <c r="P2423" s="34" t="s">
        <v>129</v>
      </c>
      <c r="Q2423" s="44">
        <v>45991</v>
      </c>
      <c r="R2423" s="284" t="s">
        <v>4344</v>
      </c>
      <c r="S2423" s="285"/>
      <c r="T2423" s="38"/>
      <c r="U2423" s="38"/>
      <c r="V2423" s="42"/>
      <c r="W2423" s="38"/>
      <c r="X2423" s="43"/>
      <c r="Y2423" s="271"/>
      <c r="Z2423" s="271"/>
      <c r="AA2423" s="271"/>
      <c r="AB2423" s="271"/>
    </row>
    <row r="2424" spans="1:28" ht="18.75" customHeight="1">
      <c r="A2424" s="34">
        <f t="shared" si="57"/>
        <v>434</v>
      </c>
      <c r="B2424" s="279">
        <v>45988</v>
      </c>
      <c r="C2424" s="34" t="s">
        <v>6940</v>
      </c>
      <c r="D2424" s="303"/>
      <c r="E2424" s="34"/>
      <c r="F2424" s="144"/>
      <c r="G2424" s="144"/>
      <c r="H2424" s="144"/>
      <c r="I2424" s="245"/>
      <c r="J2424" s="245"/>
      <c r="K2424" s="245"/>
      <c r="L2424" s="34" t="s">
        <v>62</v>
      </c>
      <c r="M2424" s="34" t="s">
        <v>5817</v>
      </c>
      <c r="N2424" s="34"/>
      <c r="O2424" s="38" t="s">
        <v>4264</v>
      </c>
      <c r="P2424" s="34"/>
      <c r="Q2424" s="34"/>
      <c r="R2424" s="284" t="s">
        <v>4364</v>
      </c>
      <c r="S2424" s="285"/>
      <c r="T2424" s="38"/>
      <c r="U2424" s="38"/>
      <c r="V2424" s="42"/>
      <c r="W2424" s="38"/>
      <c r="X2424" s="43"/>
      <c r="Y2424" s="271"/>
      <c r="Z2424" s="271"/>
      <c r="AA2424" s="271"/>
      <c r="AB2424" s="271"/>
    </row>
    <row r="2425" spans="1:28" ht="16">
      <c r="A2425" s="34">
        <f t="shared" si="57"/>
        <v>435</v>
      </c>
      <c r="B2425" s="279">
        <v>45988</v>
      </c>
      <c r="C2425" s="34" t="s">
        <v>3794</v>
      </c>
      <c r="D2425" s="303"/>
      <c r="E2425" s="34"/>
      <c r="F2425" s="144"/>
      <c r="G2425" s="144"/>
      <c r="H2425" s="144"/>
      <c r="I2425" s="245"/>
      <c r="J2425" s="245"/>
      <c r="K2425" s="245"/>
      <c r="L2425" s="34" t="s">
        <v>62</v>
      </c>
      <c r="M2425" s="34" t="s">
        <v>5817</v>
      </c>
      <c r="N2425" s="34"/>
      <c r="O2425" s="38" t="s">
        <v>32</v>
      </c>
      <c r="P2425" s="34"/>
      <c r="Q2425" s="34"/>
      <c r="R2425" s="284"/>
      <c r="S2425" s="285"/>
      <c r="T2425" s="38"/>
      <c r="U2425" s="38"/>
      <c r="V2425" s="286"/>
      <c r="W2425" s="38"/>
      <c r="X2425" s="43"/>
      <c r="Y2425" s="271"/>
      <c r="Z2425" s="271"/>
      <c r="AA2425" s="271"/>
      <c r="AB2425" s="271"/>
    </row>
    <row r="2426" spans="1:28" ht="17">
      <c r="A2426" s="34">
        <f t="shared" si="57"/>
        <v>436</v>
      </c>
      <c r="B2426" s="279">
        <v>45988</v>
      </c>
      <c r="C2426" s="34" t="s">
        <v>469</v>
      </c>
      <c r="D2426" s="303"/>
      <c r="E2426" s="34"/>
      <c r="F2426" s="144"/>
      <c r="G2426" s="144"/>
      <c r="H2426" s="144"/>
      <c r="I2426" s="245"/>
      <c r="J2426" s="245"/>
      <c r="K2426" s="245"/>
      <c r="L2426" s="34" t="s">
        <v>62</v>
      </c>
      <c r="M2426" s="34" t="s">
        <v>5817</v>
      </c>
      <c r="N2426" s="34"/>
      <c r="O2426" s="38" t="s">
        <v>4264</v>
      </c>
      <c r="P2426" s="34"/>
      <c r="Q2426" s="34"/>
      <c r="R2426" s="284" t="s">
        <v>4344</v>
      </c>
      <c r="S2426" s="285"/>
      <c r="T2426" s="38"/>
      <c r="U2426" s="38"/>
      <c r="V2426" s="42"/>
      <c r="W2426" s="38"/>
      <c r="X2426" s="43"/>
      <c r="Y2426" s="271"/>
      <c r="Z2426" s="271"/>
      <c r="AA2426" s="271"/>
      <c r="AB2426" s="271"/>
    </row>
    <row r="2427" spans="1:28" ht="17">
      <c r="A2427" s="34">
        <f t="shared" si="57"/>
        <v>437</v>
      </c>
      <c r="B2427" s="279">
        <v>45988</v>
      </c>
      <c r="C2427" s="34" t="s">
        <v>1942</v>
      </c>
      <c r="D2427" s="303"/>
      <c r="E2427" s="34"/>
      <c r="F2427" s="144"/>
      <c r="G2427" s="144"/>
      <c r="H2427" s="144"/>
      <c r="I2427" s="245"/>
      <c r="J2427" s="245"/>
      <c r="K2427" s="245"/>
      <c r="L2427" s="34" t="s">
        <v>62</v>
      </c>
      <c r="M2427" s="34" t="s">
        <v>5817</v>
      </c>
      <c r="N2427" s="34"/>
      <c r="O2427" s="38" t="s">
        <v>32</v>
      </c>
      <c r="P2427" s="34"/>
      <c r="Q2427" s="34"/>
      <c r="R2427" s="284" t="s">
        <v>5667</v>
      </c>
      <c r="S2427" s="285" t="s">
        <v>6941</v>
      </c>
      <c r="T2427" s="38"/>
      <c r="U2427" s="38"/>
      <c r="V2427" s="286"/>
      <c r="W2427" s="38"/>
      <c r="X2427" s="43"/>
      <c r="Y2427" s="271"/>
      <c r="Z2427" s="271"/>
      <c r="AA2427" s="271"/>
      <c r="AB2427" s="271"/>
    </row>
    <row r="2428" spans="1:28" ht="17">
      <c r="A2428" s="34">
        <f t="shared" si="57"/>
        <v>438</v>
      </c>
      <c r="B2428" s="279">
        <v>45988</v>
      </c>
      <c r="C2428" s="34" t="s">
        <v>6942</v>
      </c>
      <c r="D2428" s="303"/>
      <c r="E2428" s="34"/>
      <c r="F2428" s="144"/>
      <c r="G2428" s="144"/>
      <c r="H2428" s="144"/>
      <c r="I2428" s="245"/>
      <c r="J2428" s="245"/>
      <c r="K2428" s="245"/>
      <c r="L2428" s="34" t="s">
        <v>62</v>
      </c>
      <c r="M2428" s="34" t="s">
        <v>5817</v>
      </c>
      <c r="N2428" s="34"/>
      <c r="O2428" s="38" t="s">
        <v>4264</v>
      </c>
      <c r="P2428" s="34"/>
      <c r="Q2428" s="34"/>
      <c r="R2428" s="284" t="s">
        <v>4364</v>
      </c>
      <c r="S2428" s="285"/>
      <c r="T2428" s="38"/>
      <c r="U2428" s="38"/>
      <c r="V2428" s="42"/>
      <c r="W2428" s="38"/>
      <c r="X2428" s="43"/>
      <c r="Y2428" s="271"/>
      <c r="Z2428" s="271"/>
      <c r="AA2428" s="271"/>
      <c r="AB2428" s="271"/>
    </row>
    <row r="2429" spans="1:28" ht="17">
      <c r="A2429" s="34">
        <f t="shared" si="57"/>
        <v>439</v>
      </c>
      <c r="B2429" s="279">
        <v>45988</v>
      </c>
      <c r="C2429" s="34" t="s">
        <v>531</v>
      </c>
      <c r="D2429" s="303"/>
      <c r="E2429" s="34"/>
      <c r="F2429" s="144"/>
      <c r="G2429" s="144"/>
      <c r="H2429" s="144"/>
      <c r="I2429" s="245"/>
      <c r="J2429" s="245"/>
      <c r="K2429" s="245"/>
      <c r="L2429" s="34" t="s">
        <v>62</v>
      </c>
      <c r="M2429" s="34" t="s">
        <v>5817</v>
      </c>
      <c r="N2429" s="34"/>
      <c r="O2429" s="38" t="s">
        <v>32</v>
      </c>
      <c r="P2429" s="34"/>
      <c r="Q2429" s="34"/>
      <c r="R2429" s="284" t="s">
        <v>4344</v>
      </c>
      <c r="S2429" s="285" t="s">
        <v>6711</v>
      </c>
      <c r="T2429" s="38"/>
      <c r="U2429" s="38"/>
      <c r="V2429" s="286"/>
      <c r="W2429" s="38"/>
      <c r="X2429" s="43"/>
      <c r="Y2429" s="271"/>
      <c r="Z2429" s="271"/>
      <c r="AA2429" s="271"/>
      <c r="AB2429" s="271"/>
    </row>
    <row r="2430" spans="1:28" ht="17">
      <c r="A2430" s="34">
        <f t="shared" si="57"/>
        <v>440</v>
      </c>
      <c r="B2430" s="279">
        <v>45988</v>
      </c>
      <c r="C2430" s="34" t="s">
        <v>211</v>
      </c>
      <c r="D2430" s="303"/>
      <c r="E2430" s="34"/>
      <c r="F2430" s="144"/>
      <c r="G2430" s="144"/>
      <c r="H2430" s="144"/>
      <c r="I2430" s="245"/>
      <c r="J2430" s="245"/>
      <c r="K2430" s="245"/>
      <c r="L2430" s="34" t="s">
        <v>62</v>
      </c>
      <c r="M2430" s="34" t="s">
        <v>5817</v>
      </c>
      <c r="N2430" s="34"/>
      <c r="O2430" s="38" t="s">
        <v>4264</v>
      </c>
      <c r="P2430" s="34"/>
      <c r="Q2430" s="34"/>
      <c r="R2430" s="284" t="s">
        <v>4364</v>
      </c>
      <c r="S2430" s="285"/>
      <c r="T2430" s="38"/>
      <c r="U2430" s="38"/>
      <c r="V2430" s="42"/>
      <c r="W2430" s="38"/>
      <c r="X2430" s="43"/>
      <c r="Y2430" s="271"/>
      <c r="Z2430" s="271"/>
      <c r="AA2430" s="271"/>
      <c r="AB2430" s="271"/>
    </row>
    <row r="2431" spans="1:28" ht="17">
      <c r="A2431" s="34">
        <f t="shared" si="57"/>
        <v>441</v>
      </c>
      <c r="B2431" s="279">
        <v>45988</v>
      </c>
      <c r="C2431" s="34" t="s">
        <v>6943</v>
      </c>
      <c r="D2431" s="303"/>
      <c r="E2431" s="34"/>
      <c r="F2431" s="144"/>
      <c r="G2431" s="144"/>
      <c r="H2431" s="144"/>
      <c r="I2431" s="245"/>
      <c r="J2431" s="245"/>
      <c r="K2431" s="245"/>
      <c r="L2431" s="34" t="s">
        <v>62</v>
      </c>
      <c r="M2431" s="34" t="s">
        <v>5817</v>
      </c>
      <c r="N2431" s="34"/>
      <c r="O2431" s="38" t="s">
        <v>32</v>
      </c>
      <c r="P2431" s="34"/>
      <c r="Q2431" s="34"/>
      <c r="R2431" s="284" t="s">
        <v>4364</v>
      </c>
      <c r="S2431" s="285"/>
      <c r="T2431" s="38"/>
      <c r="U2431" s="38"/>
      <c r="V2431" s="286"/>
      <c r="W2431" s="38"/>
      <c r="X2431" s="43"/>
      <c r="Y2431" s="271"/>
      <c r="Z2431" s="271"/>
      <c r="AA2431" s="271"/>
      <c r="AB2431" s="271"/>
    </row>
    <row r="2432" spans="1:28" ht="17">
      <c r="A2432" s="34">
        <f>A2433+1</f>
        <v>443</v>
      </c>
      <c r="B2432" s="279">
        <v>45988</v>
      </c>
      <c r="C2432" s="34" t="s">
        <v>2676</v>
      </c>
      <c r="D2432" s="303"/>
      <c r="E2432" s="34"/>
      <c r="F2432" s="144"/>
      <c r="G2432" s="144"/>
      <c r="H2432" s="144"/>
      <c r="I2432" s="245"/>
      <c r="J2432" s="245"/>
      <c r="K2432" s="245"/>
      <c r="L2432" s="34" t="s">
        <v>62</v>
      </c>
      <c r="M2432" s="34" t="s">
        <v>5817</v>
      </c>
      <c r="N2432" s="34"/>
      <c r="O2432" s="38" t="s">
        <v>32</v>
      </c>
      <c r="P2432" s="34"/>
      <c r="Q2432" s="34"/>
      <c r="R2432" s="284" t="s">
        <v>4939</v>
      </c>
      <c r="S2432" s="285" t="s">
        <v>6944</v>
      </c>
      <c r="T2432" s="38"/>
      <c r="U2432" s="38"/>
      <c r="V2432" s="286"/>
      <c r="W2432" s="38"/>
      <c r="X2432" s="43"/>
      <c r="Y2432" s="271"/>
      <c r="Z2432" s="271"/>
      <c r="AA2432" s="271"/>
      <c r="AB2432" s="271"/>
    </row>
    <row r="2433" spans="1:28" ht="17">
      <c r="A2433" s="34">
        <f t="shared" ref="A2433:A2434" si="58">A2431+1</f>
        <v>442</v>
      </c>
      <c r="B2433" s="279">
        <v>45988</v>
      </c>
      <c r="C2433" s="34" t="s">
        <v>535</v>
      </c>
      <c r="D2433" s="303"/>
      <c r="E2433" s="34"/>
      <c r="F2433" s="144"/>
      <c r="G2433" s="144"/>
      <c r="H2433" s="144"/>
      <c r="I2433" s="245"/>
      <c r="J2433" s="245"/>
      <c r="K2433" s="245"/>
      <c r="L2433" s="34" t="s">
        <v>62</v>
      </c>
      <c r="M2433" s="34" t="s">
        <v>5817</v>
      </c>
      <c r="N2433" s="34"/>
      <c r="O2433" s="38" t="s">
        <v>4264</v>
      </c>
      <c r="P2433" s="34"/>
      <c r="Q2433" s="34"/>
      <c r="R2433" s="284" t="s">
        <v>4364</v>
      </c>
      <c r="S2433" s="285"/>
      <c r="T2433" s="38"/>
      <c r="U2433" s="38"/>
      <c r="V2433" s="42"/>
      <c r="W2433" s="38"/>
      <c r="X2433" s="43"/>
      <c r="Y2433" s="271"/>
      <c r="Z2433" s="271"/>
      <c r="AA2433" s="271"/>
      <c r="AB2433" s="271"/>
    </row>
    <row r="2434" spans="1:28" ht="17">
      <c r="A2434" s="34">
        <f t="shared" si="58"/>
        <v>444</v>
      </c>
      <c r="B2434" s="279">
        <v>45988</v>
      </c>
      <c r="C2434" s="34" t="s">
        <v>6945</v>
      </c>
      <c r="D2434" s="303"/>
      <c r="E2434" s="34"/>
      <c r="F2434" s="144"/>
      <c r="G2434" s="144"/>
      <c r="H2434" s="144"/>
      <c r="I2434" s="245" t="s">
        <v>48</v>
      </c>
      <c r="J2434" s="245" t="s">
        <v>27</v>
      </c>
      <c r="K2434" s="245" t="s">
        <v>390</v>
      </c>
      <c r="L2434" s="34" t="s">
        <v>96</v>
      </c>
      <c r="M2434" s="34" t="s">
        <v>5817</v>
      </c>
      <c r="N2434" s="34" t="s">
        <v>227</v>
      </c>
      <c r="O2434" s="38" t="s">
        <v>32</v>
      </c>
      <c r="P2434" s="34"/>
      <c r="Q2434" s="34"/>
      <c r="R2434" s="284" t="s">
        <v>4964</v>
      </c>
      <c r="S2434" s="285" t="s">
        <v>6946</v>
      </c>
      <c r="T2434" s="38"/>
      <c r="U2434" s="38"/>
      <c r="V2434" s="286"/>
      <c r="W2434" s="38"/>
      <c r="X2434" s="43"/>
      <c r="Y2434" s="271"/>
      <c r="Z2434" s="271"/>
      <c r="AA2434" s="271"/>
      <c r="AB2434" s="271"/>
    </row>
    <row r="2435" spans="1:28" ht="17">
      <c r="A2435" s="34">
        <f t="shared" ref="A2435:A2464" si="59">A2434+1</f>
        <v>445</v>
      </c>
      <c r="B2435" s="279">
        <v>45988</v>
      </c>
      <c r="C2435" s="34" t="s">
        <v>6947</v>
      </c>
      <c r="D2435" s="303"/>
      <c r="E2435" s="34"/>
      <c r="F2435" s="144"/>
      <c r="G2435" s="144"/>
      <c r="H2435" s="144"/>
      <c r="I2435" s="245"/>
      <c r="J2435" s="245"/>
      <c r="K2435" s="245"/>
      <c r="L2435" s="34" t="s">
        <v>62</v>
      </c>
      <c r="M2435" s="34" t="s">
        <v>161</v>
      </c>
      <c r="N2435" s="34"/>
      <c r="O2435" s="38" t="s">
        <v>4264</v>
      </c>
      <c r="P2435" s="34"/>
      <c r="Q2435" s="34"/>
      <c r="R2435" s="284" t="s">
        <v>4364</v>
      </c>
      <c r="S2435" s="285"/>
      <c r="T2435" s="38"/>
      <c r="U2435" s="38"/>
      <c r="V2435" s="42"/>
      <c r="W2435" s="38"/>
      <c r="X2435" s="43"/>
      <c r="Y2435" s="271"/>
      <c r="Z2435" s="271"/>
      <c r="AA2435" s="271"/>
      <c r="AB2435" s="271"/>
    </row>
    <row r="2436" spans="1:28" ht="17">
      <c r="A2436" s="34">
        <f t="shared" si="59"/>
        <v>446</v>
      </c>
      <c r="B2436" s="279">
        <v>45988</v>
      </c>
      <c r="C2436" s="34" t="s">
        <v>6948</v>
      </c>
      <c r="D2436" s="303"/>
      <c r="E2436" s="34"/>
      <c r="F2436" s="144"/>
      <c r="G2436" s="144"/>
      <c r="H2436" s="144"/>
      <c r="I2436" s="245"/>
      <c r="J2436" s="245"/>
      <c r="K2436" s="245"/>
      <c r="L2436" s="34" t="s">
        <v>62</v>
      </c>
      <c r="M2436" s="34" t="s">
        <v>5817</v>
      </c>
      <c r="N2436" s="34"/>
      <c r="O2436" s="38" t="s">
        <v>4264</v>
      </c>
      <c r="P2436" s="34"/>
      <c r="Q2436" s="34"/>
      <c r="R2436" s="284" t="s">
        <v>4364</v>
      </c>
      <c r="S2436" s="285"/>
      <c r="T2436" s="38"/>
      <c r="U2436" s="38"/>
      <c r="V2436" s="42"/>
      <c r="W2436" s="38"/>
      <c r="X2436" s="43"/>
      <c r="Y2436" s="271"/>
      <c r="Z2436" s="271"/>
      <c r="AA2436" s="271"/>
      <c r="AB2436" s="271"/>
    </row>
    <row r="2437" spans="1:28" ht="17">
      <c r="A2437" s="34">
        <f t="shared" si="59"/>
        <v>447</v>
      </c>
      <c r="B2437" s="279">
        <v>45988</v>
      </c>
      <c r="C2437" s="34" t="s">
        <v>6949</v>
      </c>
      <c r="D2437" s="303"/>
      <c r="E2437" s="34"/>
      <c r="F2437" s="144"/>
      <c r="G2437" s="144"/>
      <c r="H2437" s="144"/>
      <c r="I2437" s="245"/>
      <c r="J2437" s="245"/>
      <c r="K2437" s="245"/>
      <c r="L2437" s="34" t="s">
        <v>62</v>
      </c>
      <c r="M2437" s="34" t="s">
        <v>5817</v>
      </c>
      <c r="N2437" s="34"/>
      <c r="O2437" s="38" t="s">
        <v>32</v>
      </c>
      <c r="P2437" s="34"/>
      <c r="Q2437" s="34"/>
      <c r="R2437" s="284" t="s">
        <v>5667</v>
      </c>
      <c r="S2437" s="285" t="s">
        <v>6950</v>
      </c>
      <c r="T2437" s="38"/>
      <c r="U2437" s="38"/>
      <c r="V2437" s="286"/>
      <c r="W2437" s="38"/>
      <c r="X2437" s="43"/>
      <c r="Y2437" s="271"/>
      <c r="Z2437" s="271"/>
      <c r="AA2437" s="271"/>
      <c r="AB2437" s="271"/>
    </row>
    <row r="2438" spans="1:28" ht="17">
      <c r="A2438" s="34">
        <f t="shared" si="59"/>
        <v>448</v>
      </c>
      <c r="B2438" s="279">
        <v>45988</v>
      </c>
      <c r="C2438" s="34" t="s">
        <v>6951</v>
      </c>
      <c r="D2438" s="303"/>
      <c r="E2438" s="34"/>
      <c r="F2438" s="144"/>
      <c r="G2438" s="144"/>
      <c r="H2438" s="144"/>
      <c r="I2438" s="245"/>
      <c r="J2438" s="245"/>
      <c r="K2438" s="245"/>
      <c r="L2438" s="34" t="s">
        <v>62</v>
      </c>
      <c r="M2438" s="34" t="s">
        <v>5817</v>
      </c>
      <c r="N2438" s="34"/>
      <c r="O2438" s="38" t="s">
        <v>4264</v>
      </c>
      <c r="P2438" s="34"/>
      <c r="Q2438" s="34"/>
      <c r="R2438" s="284" t="s">
        <v>4364</v>
      </c>
      <c r="S2438" s="285"/>
      <c r="T2438" s="38"/>
      <c r="U2438" s="38"/>
      <c r="V2438" s="42"/>
      <c r="W2438" s="38"/>
      <c r="X2438" s="43"/>
      <c r="Y2438" s="271"/>
      <c r="Z2438" s="271"/>
      <c r="AA2438" s="271"/>
      <c r="AB2438" s="271"/>
    </row>
    <row r="2439" spans="1:28" ht="17">
      <c r="A2439" s="34">
        <f t="shared" si="59"/>
        <v>449</v>
      </c>
      <c r="B2439" s="279">
        <v>45988</v>
      </c>
      <c r="C2439" s="34" t="s">
        <v>6952</v>
      </c>
      <c r="D2439" s="303"/>
      <c r="E2439" s="34"/>
      <c r="F2439" s="144"/>
      <c r="G2439" s="144"/>
      <c r="H2439" s="144"/>
      <c r="I2439" s="245"/>
      <c r="J2439" s="245"/>
      <c r="K2439" s="245"/>
      <c r="L2439" s="34" t="s">
        <v>62</v>
      </c>
      <c r="M2439" s="34" t="s">
        <v>5817</v>
      </c>
      <c r="N2439" s="34"/>
      <c r="O2439" s="38" t="s">
        <v>32</v>
      </c>
      <c r="P2439" s="34"/>
      <c r="Q2439" s="34"/>
      <c r="R2439" s="284" t="s">
        <v>5667</v>
      </c>
      <c r="S2439" s="285" t="s">
        <v>6953</v>
      </c>
      <c r="T2439" s="38"/>
      <c r="U2439" s="38"/>
      <c r="V2439" s="286"/>
      <c r="W2439" s="38"/>
      <c r="X2439" s="43"/>
      <c r="Y2439" s="271"/>
      <c r="Z2439" s="271"/>
      <c r="AA2439" s="271"/>
      <c r="AB2439" s="271"/>
    </row>
    <row r="2440" spans="1:28" ht="34">
      <c r="A2440" s="34">
        <f t="shared" si="59"/>
        <v>450</v>
      </c>
      <c r="B2440" s="279">
        <v>45988</v>
      </c>
      <c r="C2440" s="34" t="s">
        <v>6954</v>
      </c>
      <c r="D2440" s="303"/>
      <c r="E2440" s="34"/>
      <c r="F2440" s="144"/>
      <c r="G2440" s="144"/>
      <c r="H2440" s="144"/>
      <c r="I2440" s="245"/>
      <c r="J2440" s="245"/>
      <c r="K2440" s="245"/>
      <c r="L2440" s="34" t="s">
        <v>62</v>
      </c>
      <c r="M2440" s="34" t="s">
        <v>161</v>
      </c>
      <c r="N2440" s="34"/>
      <c r="O2440" s="38" t="s">
        <v>32</v>
      </c>
      <c r="P2440" s="34"/>
      <c r="Q2440" s="34"/>
      <c r="R2440" s="284" t="s">
        <v>4424</v>
      </c>
      <c r="S2440" s="285" t="s">
        <v>6955</v>
      </c>
      <c r="T2440" s="38"/>
      <c r="U2440" s="38"/>
      <c r="V2440" s="286"/>
      <c r="W2440" s="38"/>
      <c r="X2440" s="43"/>
      <c r="Y2440" s="271"/>
      <c r="Z2440" s="271"/>
      <c r="AA2440" s="271"/>
      <c r="AB2440" s="271"/>
    </row>
    <row r="2441" spans="1:28" ht="17">
      <c r="A2441" s="34">
        <f t="shared" si="59"/>
        <v>451</v>
      </c>
      <c r="B2441" s="279">
        <v>45988</v>
      </c>
      <c r="C2441" s="34" t="s">
        <v>6956</v>
      </c>
      <c r="D2441" s="303"/>
      <c r="E2441" s="34"/>
      <c r="F2441" s="144"/>
      <c r="G2441" s="144"/>
      <c r="H2441" s="144"/>
      <c r="I2441" s="245"/>
      <c r="J2441" s="245"/>
      <c r="K2441" s="245"/>
      <c r="L2441" s="34" t="s">
        <v>62</v>
      </c>
      <c r="M2441" s="34" t="s">
        <v>5817</v>
      </c>
      <c r="N2441" s="34"/>
      <c r="O2441" s="38" t="s">
        <v>4264</v>
      </c>
      <c r="P2441" s="34"/>
      <c r="Q2441" s="34"/>
      <c r="R2441" s="284" t="s">
        <v>4364</v>
      </c>
      <c r="S2441" s="285"/>
      <c r="T2441" s="38"/>
      <c r="U2441" s="38"/>
      <c r="V2441" s="42"/>
      <c r="W2441" s="38"/>
      <c r="X2441" s="43"/>
      <c r="Y2441" s="271"/>
      <c r="Z2441" s="271"/>
      <c r="AA2441" s="271"/>
      <c r="AB2441" s="271"/>
    </row>
    <row r="2442" spans="1:28" ht="17">
      <c r="A2442" s="34">
        <f t="shared" si="59"/>
        <v>452</v>
      </c>
      <c r="B2442" s="279">
        <v>45988</v>
      </c>
      <c r="C2442" s="34" t="s">
        <v>6957</v>
      </c>
      <c r="D2442" s="303"/>
      <c r="E2442" s="34" t="s">
        <v>6849</v>
      </c>
      <c r="F2442" s="144" t="s">
        <v>6517</v>
      </c>
      <c r="G2442" s="144"/>
      <c r="H2442" s="144"/>
      <c r="I2442" s="245" t="s">
        <v>26</v>
      </c>
      <c r="J2442" s="245" t="s">
        <v>27</v>
      </c>
      <c r="K2442" s="245" t="s">
        <v>388</v>
      </c>
      <c r="L2442" s="34" t="s">
        <v>29</v>
      </c>
      <c r="M2442" s="34" t="s">
        <v>91</v>
      </c>
      <c r="N2442" s="34" t="s">
        <v>227</v>
      </c>
      <c r="O2442" s="38" t="s">
        <v>4264</v>
      </c>
      <c r="P2442" s="34"/>
      <c r="Q2442" s="34"/>
      <c r="R2442" s="284" t="s">
        <v>4508</v>
      </c>
      <c r="S2442" s="285"/>
      <c r="T2442" s="38"/>
      <c r="U2442" s="38"/>
      <c r="V2442" s="42"/>
      <c r="W2442" s="38"/>
      <c r="X2442" s="43"/>
      <c r="Y2442" s="271"/>
      <c r="Z2442" s="271"/>
      <c r="AA2442" s="271"/>
      <c r="AB2442" s="271"/>
    </row>
    <row r="2443" spans="1:28" ht="17">
      <c r="A2443" s="131">
        <f t="shared" si="59"/>
        <v>453</v>
      </c>
      <c r="B2443" s="316">
        <v>45988</v>
      </c>
      <c r="C2443" s="131" t="s">
        <v>6958</v>
      </c>
      <c r="D2443" s="317"/>
      <c r="E2443" s="131"/>
      <c r="F2443" s="154"/>
      <c r="G2443" s="154"/>
      <c r="H2443" s="154"/>
      <c r="I2443" s="376" t="s">
        <v>48</v>
      </c>
      <c r="J2443" s="376" t="s">
        <v>38</v>
      </c>
      <c r="K2443" s="376" t="s">
        <v>391</v>
      </c>
      <c r="L2443" s="131" t="s">
        <v>107</v>
      </c>
      <c r="M2443" s="131" t="s">
        <v>161</v>
      </c>
      <c r="N2443" s="131" t="s">
        <v>234</v>
      </c>
      <c r="O2443" s="133"/>
      <c r="P2443" s="131"/>
      <c r="Q2443" s="131"/>
      <c r="R2443" s="328" t="s">
        <v>4680</v>
      </c>
      <c r="S2443" s="302"/>
      <c r="T2443" s="133"/>
      <c r="U2443" s="133"/>
      <c r="V2443" s="323"/>
      <c r="W2443" s="133"/>
      <c r="X2443" s="319"/>
      <c r="Y2443" s="320"/>
      <c r="Z2443" s="320"/>
      <c r="AA2443" s="320"/>
      <c r="AB2443" s="320"/>
    </row>
    <row r="2444" spans="1:28" ht="16">
      <c r="A2444" s="34">
        <f t="shared" si="59"/>
        <v>454</v>
      </c>
      <c r="B2444" s="279">
        <v>45988</v>
      </c>
      <c r="C2444" s="34" t="s">
        <v>6959</v>
      </c>
      <c r="D2444" s="303"/>
      <c r="E2444" s="34" t="s">
        <v>6849</v>
      </c>
      <c r="F2444" s="144" t="s">
        <v>6517</v>
      </c>
      <c r="G2444" s="144"/>
      <c r="H2444" s="144"/>
      <c r="I2444" s="245" t="s">
        <v>26</v>
      </c>
      <c r="J2444" s="245" t="s">
        <v>27</v>
      </c>
      <c r="K2444" s="245" t="s">
        <v>391</v>
      </c>
      <c r="L2444" s="34" t="s">
        <v>29</v>
      </c>
      <c r="M2444" s="34" t="s">
        <v>91</v>
      </c>
      <c r="N2444" s="34" t="s">
        <v>389</v>
      </c>
      <c r="O2444" s="38"/>
      <c r="P2444" s="34"/>
      <c r="Q2444" s="34"/>
      <c r="R2444" s="284"/>
      <c r="S2444" s="285"/>
      <c r="T2444" s="38"/>
      <c r="U2444" s="38"/>
      <c r="V2444" s="42"/>
      <c r="W2444" s="38"/>
      <c r="X2444" s="43"/>
      <c r="Y2444" s="271"/>
      <c r="Z2444" s="271"/>
      <c r="AA2444" s="271"/>
      <c r="AB2444" s="271"/>
    </row>
    <row r="2445" spans="1:28" ht="16">
      <c r="A2445" s="34">
        <f t="shared" si="59"/>
        <v>455</v>
      </c>
      <c r="B2445" s="279">
        <v>45988</v>
      </c>
      <c r="C2445" s="34" t="s">
        <v>6960</v>
      </c>
      <c r="D2445" s="303"/>
      <c r="E2445" s="34"/>
      <c r="F2445" s="144"/>
      <c r="G2445" s="144"/>
      <c r="H2445" s="144"/>
      <c r="I2445" s="245" t="s">
        <v>48</v>
      </c>
      <c r="J2445" s="245" t="s">
        <v>27</v>
      </c>
      <c r="K2445" s="245" t="s">
        <v>391</v>
      </c>
      <c r="L2445" s="34" t="s">
        <v>49</v>
      </c>
      <c r="M2445" s="34" t="s">
        <v>361</v>
      </c>
      <c r="N2445" s="34" t="s">
        <v>389</v>
      </c>
      <c r="O2445" s="38"/>
      <c r="P2445" s="34"/>
      <c r="Q2445" s="34"/>
      <c r="R2445" s="284"/>
      <c r="S2445" s="285"/>
      <c r="T2445" s="38"/>
      <c r="U2445" s="38"/>
      <c r="V2445" s="42"/>
      <c r="W2445" s="38"/>
      <c r="X2445" s="43"/>
      <c r="Y2445" s="271"/>
      <c r="Z2445" s="271"/>
      <c r="AA2445" s="271"/>
      <c r="AB2445" s="271"/>
    </row>
    <row r="2446" spans="1:28" ht="17">
      <c r="A2446" s="34">
        <f t="shared" si="59"/>
        <v>456</v>
      </c>
      <c r="B2446" s="279">
        <v>45988</v>
      </c>
      <c r="C2446" s="34" t="s">
        <v>1639</v>
      </c>
      <c r="D2446" s="303"/>
      <c r="E2446" s="34" t="s">
        <v>6765</v>
      </c>
      <c r="F2446" s="144" t="s">
        <v>6664</v>
      </c>
      <c r="G2446" s="144"/>
      <c r="H2446" s="144"/>
      <c r="I2446" s="245" t="s">
        <v>26</v>
      </c>
      <c r="J2446" s="245" t="s">
        <v>27</v>
      </c>
      <c r="K2446" s="245" t="s">
        <v>391</v>
      </c>
      <c r="L2446" s="34" t="s">
        <v>29</v>
      </c>
      <c r="M2446" s="34" t="s">
        <v>91</v>
      </c>
      <c r="N2446" s="34" t="s">
        <v>227</v>
      </c>
      <c r="O2446" s="38" t="s">
        <v>697</v>
      </c>
      <c r="P2446" s="34" t="s">
        <v>251</v>
      </c>
      <c r="Q2446" s="44">
        <v>45993</v>
      </c>
      <c r="R2446" s="284" t="s">
        <v>4344</v>
      </c>
      <c r="S2446" s="285"/>
      <c r="T2446" s="38"/>
      <c r="U2446" s="38"/>
      <c r="V2446" s="42"/>
      <c r="W2446" s="38"/>
      <c r="X2446" s="43"/>
      <c r="Y2446" s="271"/>
      <c r="Z2446" s="271"/>
      <c r="AA2446" s="271"/>
      <c r="AB2446" s="271"/>
    </row>
    <row r="2447" spans="1:28" ht="16">
      <c r="A2447" s="34">
        <f t="shared" si="59"/>
        <v>457</v>
      </c>
      <c r="B2447" s="279">
        <v>45988</v>
      </c>
      <c r="C2447" s="34" t="s">
        <v>6961</v>
      </c>
      <c r="D2447" s="303"/>
      <c r="E2447" s="34" t="s">
        <v>6962</v>
      </c>
      <c r="F2447" s="144" t="s">
        <v>6664</v>
      </c>
      <c r="G2447" s="144"/>
      <c r="H2447" s="144"/>
      <c r="I2447" s="245" t="s">
        <v>26</v>
      </c>
      <c r="J2447" s="245" t="s">
        <v>27</v>
      </c>
      <c r="K2447" s="245" t="s">
        <v>391</v>
      </c>
      <c r="L2447" s="34" t="s">
        <v>29</v>
      </c>
      <c r="M2447" s="34" t="s">
        <v>91</v>
      </c>
      <c r="N2447" s="34" t="s">
        <v>389</v>
      </c>
      <c r="O2447" s="38"/>
      <c r="P2447" s="34"/>
      <c r="Q2447" s="34"/>
      <c r="R2447" s="284"/>
      <c r="S2447" s="285"/>
      <c r="T2447" s="38"/>
      <c r="U2447" s="38"/>
      <c r="V2447" s="42"/>
      <c r="W2447" s="38"/>
      <c r="X2447" s="43"/>
      <c r="Y2447" s="271"/>
      <c r="Z2447" s="271"/>
      <c r="AA2447" s="271"/>
      <c r="AB2447" s="271"/>
    </row>
    <row r="2448" spans="1:28" ht="17">
      <c r="A2448" s="34">
        <f t="shared" si="59"/>
        <v>458</v>
      </c>
      <c r="B2448" s="279">
        <v>45988</v>
      </c>
      <c r="C2448" s="34" t="s">
        <v>6963</v>
      </c>
      <c r="D2448" s="303"/>
      <c r="E2448" s="34" t="s">
        <v>6765</v>
      </c>
      <c r="F2448" s="144"/>
      <c r="G2448" s="144"/>
      <c r="H2448" s="144"/>
      <c r="I2448" s="245" t="s">
        <v>26</v>
      </c>
      <c r="J2448" s="245" t="s">
        <v>27</v>
      </c>
      <c r="K2448" s="245" t="s">
        <v>391</v>
      </c>
      <c r="L2448" s="34" t="s">
        <v>29</v>
      </c>
      <c r="M2448" s="34" t="s">
        <v>91</v>
      </c>
      <c r="N2448" s="34" t="s">
        <v>234</v>
      </c>
      <c r="O2448" s="38" t="s">
        <v>32</v>
      </c>
      <c r="P2448" s="34"/>
      <c r="Q2448" s="34"/>
      <c r="R2448" s="284" t="s">
        <v>4364</v>
      </c>
      <c r="S2448" s="285"/>
      <c r="T2448" s="38"/>
      <c r="U2448" s="38"/>
      <c r="V2448" s="286"/>
      <c r="W2448" s="38"/>
      <c r="X2448" s="43"/>
      <c r="Y2448" s="271"/>
      <c r="Z2448" s="271"/>
      <c r="AA2448" s="271"/>
      <c r="AB2448" s="271"/>
    </row>
    <row r="2449" spans="1:28" ht="17">
      <c r="A2449" s="34">
        <f t="shared" si="59"/>
        <v>459</v>
      </c>
      <c r="B2449" s="279">
        <v>45988</v>
      </c>
      <c r="C2449" s="34" t="s">
        <v>6964</v>
      </c>
      <c r="D2449" s="303"/>
      <c r="E2449" s="34"/>
      <c r="F2449" s="144"/>
      <c r="G2449" s="144"/>
      <c r="H2449" s="144"/>
      <c r="I2449" s="245" t="s">
        <v>48</v>
      </c>
      <c r="J2449" s="245" t="s">
        <v>38</v>
      </c>
      <c r="K2449" s="245" t="s">
        <v>390</v>
      </c>
      <c r="L2449" s="34" t="s">
        <v>49</v>
      </c>
      <c r="M2449" s="34" t="s">
        <v>161</v>
      </c>
      <c r="N2449" s="34" t="s">
        <v>234</v>
      </c>
      <c r="O2449" s="38" t="s">
        <v>32</v>
      </c>
      <c r="P2449" s="34"/>
      <c r="Q2449" s="34"/>
      <c r="R2449" s="284" t="s">
        <v>4364</v>
      </c>
      <c r="S2449" s="285"/>
      <c r="T2449" s="38"/>
      <c r="U2449" s="38"/>
      <c r="V2449" s="286"/>
      <c r="W2449" s="38"/>
      <c r="X2449" s="43"/>
      <c r="Y2449" s="271"/>
      <c r="Z2449" s="271"/>
      <c r="AA2449" s="271"/>
      <c r="AB2449" s="271"/>
    </row>
    <row r="2450" spans="1:28" ht="17">
      <c r="A2450" s="34">
        <f t="shared" si="59"/>
        <v>460</v>
      </c>
      <c r="B2450" s="279">
        <v>45988</v>
      </c>
      <c r="C2450" s="34" t="s">
        <v>6965</v>
      </c>
      <c r="D2450" s="303"/>
      <c r="E2450" s="34"/>
      <c r="F2450" s="144"/>
      <c r="G2450" s="144"/>
      <c r="H2450" s="144"/>
      <c r="I2450" s="245" t="s">
        <v>48</v>
      </c>
      <c r="J2450" s="245" t="s">
        <v>27</v>
      </c>
      <c r="K2450" s="245" t="s">
        <v>390</v>
      </c>
      <c r="L2450" s="34" t="s">
        <v>49</v>
      </c>
      <c r="M2450" s="34" t="s">
        <v>5817</v>
      </c>
      <c r="N2450" s="34" t="s">
        <v>227</v>
      </c>
      <c r="O2450" s="38" t="s">
        <v>697</v>
      </c>
      <c r="P2450" s="34"/>
      <c r="Q2450" s="34"/>
      <c r="R2450" s="284" t="s">
        <v>4508</v>
      </c>
      <c r="S2450" s="285"/>
      <c r="T2450" s="38"/>
      <c r="U2450" s="38"/>
      <c r="V2450" s="42"/>
      <c r="W2450" s="38"/>
      <c r="X2450" s="43"/>
      <c r="Y2450" s="271"/>
      <c r="Z2450" s="271"/>
      <c r="AA2450" s="271"/>
      <c r="AB2450" s="271"/>
    </row>
    <row r="2451" spans="1:28" ht="17">
      <c r="A2451" s="34">
        <f t="shared" si="59"/>
        <v>461</v>
      </c>
      <c r="B2451" s="279">
        <v>45988</v>
      </c>
      <c r="C2451" s="34" t="s">
        <v>79</v>
      </c>
      <c r="D2451" s="303"/>
      <c r="E2451" s="34"/>
      <c r="F2451" s="144"/>
      <c r="G2451" s="144"/>
      <c r="H2451" s="144"/>
      <c r="I2451" s="245" t="s">
        <v>48</v>
      </c>
      <c r="J2451" s="245" t="s">
        <v>27</v>
      </c>
      <c r="K2451" s="245" t="s">
        <v>390</v>
      </c>
      <c r="L2451" s="34" t="s">
        <v>107</v>
      </c>
      <c r="M2451" s="34" t="s">
        <v>5817</v>
      </c>
      <c r="N2451" s="34" t="s">
        <v>227</v>
      </c>
      <c r="O2451" s="38" t="s">
        <v>32</v>
      </c>
      <c r="P2451" s="34"/>
      <c r="Q2451" s="34"/>
      <c r="R2451" s="284" t="s">
        <v>4364</v>
      </c>
      <c r="S2451" s="285" t="s">
        <v>6966</v>
      </c>
      <c r="T2451" s="38"/>
      <c r="U2451" s="38"/>
      <c r="V2451" s="286"/>
      <c r="W2451" s="38"/>
      <c r="X2451" s="43"/>
      <c r="Y2451" s="271"/>
      <c r="Z2451" s="271"/>
      <c r="AA2451" s="271"/>
      <c r="AB2451" s="271"/>
    </row>
    <row r="2452" spans="1:28" ht="17">
      <c r="A2452" s="34">
        <f t="shared" si="59"/>
        <v>462</v>
      </c>
      <c r="B2452" s="279">
        <v>45988</v>
      </c>
      <c r="C2452" s="34" t="s">
        <v>1641</v>
      </c>
      <c r="D2452" s="303"/>
      <c r="E2452" s="34"/>
      <c r="F2452" s="144"/>
      <c r="G2452" s="144"/>
      <c r="H2452" s="144"/>
      <c r="I2452" s="245" t="s">
        <v>48</v>
      </c>
      <c r="J2452" s="245" t="s">
        <v>27</v>
      </c>
      <c r="K2452" s="245" t="s">
        <v>390</v>
      </c>
      <c r="L2452" s="34" t="s">
        <v>29</v>
      </c>
      <c r="M2452" s="34" t="s">
        <v>5817</v>
      </c>
      <c r="N2452" s="34" t="s">
        <v>227</v>
      </c>
      <c r="O2452" s="38" t="s">
        <v>697</v>
      </c>
      <c r="P2452" s="34"/>
      <c r="Q2452" s="34"/>
      <c r="R2452" s="284" t="s">
        <v>4508</v>
      </c>
      <c r="S2452" s="285"/>
      <c r="T2452" s="38"/>
      <c r="U2452" s="38"/>
      <c r="V2452" s="42"/>
      <c r="W2452" s="38"/>
      <c r="X2452" s="43"/>
      <c r="Y2452" s="271"/>
      <c r="Z2452" s="271"/>
      <c r="AA2452" s="271"/>
      <c r="AB2452" s="271"/>
    </row>
    <row r="2453" spans="1:28" ht="17">
      <c r="A2453" s="34">
        <f t="shared" si="59"/>
        <v>463</v>
      </c>
      <c r="B2453" s="279">
        <v>45988</v>
      </c>
      <c r="C2453" s="34" t="s">
        <v>6967</v>
      </c>
      <c r="D2453" s="303"/>
      <c r="E2453" s="34"/>
      <c r="F2453" s="144"/>
      <c r="G2453" s="144"/>
      <c r="H2453" s="144"/>
      <c r="I2453" s="245" t="s">
        <v>48</v>
      </c>
      <c r="J2453" s="245" t="s">
        <v>38</v>
      </c>
      <c r="K2453" s="245" t="s">
        <v>390</v>
      </c>
      <c r="L2453" s="34" t="s">
        <v>107</v>
      </c>
      <c r="M2453" s="34" t="s">
        <v>4324</v>
      </c>
      <c r="N2453" s="34" t="s">
        <v>234</v>
      </c>
      <c r="O2453" s="38" t="s">
        <v>697</v>
      </c>
      <c r="P2453" s="34"/>
      <c r="Q2453" s="34"/>
      <c r="R2453" s="284" t="s">
        <v>4364</v>
      </c>
      <c r="S2453" s="285"/>
      <c r="T2453" s="38"/>
      <c r="U2453" s="38"/>
      <c r="V2453" s="42"/>
      <c r="W2453" s="38"/>
      <c r="X2453" s="43"/>
      <c r="Y2453" s="271"/>
      <c r="Z2453" s="271"/>
      <c r="AA2453" s="271"/>
      <c r="AB2453" s="271"/>
    </row>
    <row r="2454" spans="1:28" ht="17">
      <c r="A2454" s="34">
        <f t="shared" si="59"/>
        <v>464</v>
      </c>
      <c r="B2454" s="279">
        <v>45988</v>
      </c>
      <c r="C2454" s="34" t="s">
        <v>6968</v>
      </c>
      <c r="D2454" s="303"/>
      <c r="E2454" s="34"/>
      <c r="F2454" s="144"/>
      <c r="G2454" s="144"/>
      <c r="H2454" s="144"/>
      <c r="I2454" s="245" t="s">
        <v>48</v>
      </c>
      <c r="J2454" s="245" t="s">
        <v>38</v>
      </c>
      <c r="K2454" s="245" t="s">
        <v>390</v>
      </c>
      <c r="L2454" s="34" t="s">
        <v>49</v>
      </c>
      <c r="M2454" s="34" t="s">
        <v>161</v>
      </c>
      <c r="N2454" s="34" t="s">
        <v>227</v>
      </c>
      <c r="O2454" s="38" t="s">
        <v>32</v>
      </c>
      <c r="P2454" s="34"/>
      <c r="Q2454" s="34"/>
      <c r="R2454" s="284" t="s">
        <v>4364</v>
      </c>
      <c r="S2454" s="285"/>
      <c r="T2454" s="38"/>
      <c r="U2454" s="38"/>
      <c r="V2454" s="286"/>
      <c r="W2454" s="38"/>
      <c r="X2454" s="43"/>
      <c r="Y2454" s="271"/>
      <c r="Z2454" s="271"/>
      <c r="AA2454" s="271"/>
      <c r="AB2454" s="271"/>
    </row>
    <row r="2455" spans="1:28" ht="17">
      <c r="A2455" s="34">
        <f t="shared" si="59"/>
        <v>465</v>
      </c>
      <c r="B2455" s="279">
        <v>45988</v>
      </c>
      <c r="C2455" s="34" t="s">
        <v>6969</v>
      </c>
      <c r="D2455" s="303"/>
      <c r="E2455" s="34"/>
      <c r="F2455" s="144"/>
      <c r="G2455" s="144"/>
      <c r="H2455" s="144"/>
      <c r="I2455" s="245" t="s">
        <v>48</v>
      </c>
      <c r="J2455" s="245" t="s">
        <v>27</v>
      </c>
      <c r="K2455" s="245" t="s">
        <v>390</v>
      </c>
      <c r="L2455" s="34" t="s">
        <v>49</v>
      </c>
      <c r="M2455" s="34" t="s">
        <v>5817</v>
      </c>
      <c r="N2455" s="34" t="s">
        <v>234</v>
      </c>
      <c r="O2455" s="38" t="s">
        <v>697</v>
      </c>
      <c r="P2455" s="34"/>
      <c r="Q2455" s="34"/>
      <c r="R2455" s="284" t="s">
        <v>4364</v>
      </c>
      <c r="S2455" s="285"/>
      <c r="T2455" s="38"/>
      <c r="U2455" s="38"/>
      <c r="V2455" s="42"/>
      <c r="W2455" s="38"/>
      <c r="X2455" s="43"/>
      <c r="Y2455" s="271"/>
      <c r="Z2455" s="271"/>
      <c r="AA2455" s="271"/>
      <c r="AB2455" s="271"/>
    </row>
    <row r="2456" spans="1:28" ht="17">
      <c r="A2456" s="34">
        <f t="shared" si="59"/>
        <v>466</v>
      </c>
      <c r="B2456" s="279">
        <v>45988</v>
      </c>
      <c r="C2456" s="34" t="s">
        <v>6970</v>
      </c>
      <c r="D2456" s="303"/>
      <c r="E2456" s="34"/>
      <c r="F2456" s="144"/>
      <c r="G2456" s="144"/>
      <c r="H2456" s="144"/>
      <c r="I2456" s="245" t="s">
        <v>48</v>
      </c>
      <c r="J2456" s="245" t="s">
        <v>27</v>
      </c>
      <c r="K2456" s="245" t="s">
        <v>390</v>
      </c>
      <c r="L2456" s="34" t="s">
        <v>49</v>
      </c>
      <c r="M2456" s="34" t="s">
        <v>5817</v>
      </c>
      <c r="N2456" s="34" t="s">
        <v>227</v>
      </c>
      <c r="O2456" s="38" t="s">
        <v>32</v>
      </c>
      <c r="P2456" s="34"/>
      <c r="Q2456" s="34"/>
      <c r="R2456" s="284" t="s">
        <v>4344</v>
      </c>
      <c r="S2456" s="285" t="s">
        <v>6909</v>
      </c>
      <c r="T2456" s="38" t="s">
        <v>32</v>
      </c>
      <c r="U2456" s="38" t="s">
        <v>44</v>
      </c>
      <c r="V2456" s="286">
        <v>1490000</v>
      </c>
      <c r="W2456" s="38"/>
      <c r="X2456" s="43"/>
      <c r="Y2456" s="271"/>
      <c r="Z2456" s="271"/>
      <c r="AA2456" s="271"/>
      <c r="AB2456" s="271"/>
    </row>
    <row r="2457" spans="1:28" ht="16">
      <c r="A2457" s="34">
        <f t="shared" si="59"/>
        <v>467</v>
      </c>
      <c r="B2457" s="279">
        <v>45988</v>
      </c>
      <c r="C2457" s="34" t="s">
        <v>6971</v>
      </c>
      <c r="D2457" s="450"/>
      <c r="E2457" s="34"/>
      <c r="F2457" s="144"/>
      <c r="G2457" s="144"/>
      <c r="H2457" s="144"/>
      <c r="I2457" s="245" t="s">
        <v>48</v>
      </c>
      <c r="J2457" s="245" t="s">
        <v>27</v>
      </c>
      <c r="K2457" s="245" t="s">
        <v>390</v>
      </c>
      <c r="L2457" s="34" t="s">
        <v>49</v>
      </c>
      <c r="M2457" s="34" t="s">
        <v>81</v>
      </c>
      <c r="N2457" s="34" t="s">
        <v>227</v>
      </c>
      <c r="O2457" s="38" t="s">
        <v>4422</v>
      </c>
      <c r="P2457" s="34"/>
      <c r="Q2457" s="34"/>
      <c r="R2457" s="284"/>
      <c r="S2457" s="285"/>
      <c r="T2457" s="38"/>
      <c r="U2457" s="38"/>
      <c r="V2457" s="42"/>
      <c r="W2457" s="38"/>
      <c r="X2457" s="43"/>
      <c r="Y2457" s="271"/>
      <c r="Z2457" s="271"/>
      <c r="AA2457" s="271"/>
      <c r="AB2457" s="271"/>
    </row>
    <row r="2458" spans="1:28" ht="17">
      <c r="A2458" s="34">
        <f t="shared" si="59"/>
        <v>468</v>
      </c>
      <c r="B2458" s="279">
        <v>45988</v>
      </c>
      <c r="C2458" s="34" t="s">
        <v>6972</v>
      </c>
      <c r="D2458" s="303"/>
      <c r="E2458" s="34"/>
      <c r="F2458" s="144"/>
      <c r="G2458" s="144"/>
      <c r="H2458" s="144"/>
      <c r="I2458" s="245" t="s">
        <v>48</v>
      </c>
      <c r="J2458" s="245" t="s">
        <v>27</v>
      </c>
      <c r="K2458" s="245" t="s">
        <v>390</v>
      </c>
      <c r="L2458" s="34" t="s">
        <v>49</v>
      </c>
      <c r="M2458" s="34" t="s">
        <v>203</v>
      </c>
      <c r="N2458" s="34" t="s">
        <v>227</v>
      </c>
      <c r="O2458" s="38" t="s">
        <v>697</v>
      </c>
      <c r="P2458" s="34"/>
      <c r="Q2458" s="34"/>
      <c r="R2458" s="284" t="s">
        <v>4364</v>
      </c>
      <c r="S2458" s="285"/>
      <c r="T2458" s="38"/>
      <c r="U2458" s="38"/>
      <c r="V2458" s="42"/>
      <c r="W2458" s="38"/>
      <c r="X2458" s="43"/>
      <c r="Y2458" s="271"/>
      <c r="Z2458" s="271"/>
      <c r="AA2458" s="271"/>
      <c r="AB2458" s="271"/>
    </row>
    <row r="2459" spans="1:28" ht="17">
      <c r="A2459" s="34">
        <f t="shared" si="59"/>
        <v>469</v>
      </c>
      <c r="B2459" s="279">
        <v>45988</v>
      </c>
      <c r="C2459" s="34" t="s">
        <v>6973</v>
      </c>
      <c r="D2459" s="303"/>
      <c r="E2459" s="34" t="s">
        <v>6849</v>
      </c>
      <c r="F2459" s="144" t="s">
        <v>6517</v>
      </c>
      <c r="G2459" s="144"/>
      <c r="H2459" s="144"/>
      <c r="I2459" s="245" t="s">
        <v>26</v>
      </c>
      <c r="J2459" s="245" t="s">
        <v>27</v>
      </c>
      <c r="K2459" s="245" t="s">
        <v>390</v>
      </c>
      <c r="L2459" s="34" t="s">
        <v>29</v>
      </c>
      <c r="M2459" s="34" t="s">
        <v>91</v>
      </c>
      <c r="N2459" s="34" t="s">
        <v>389</v>
      </c>
      <c r="O2459" s="38"/>
      <c r="P2459" s="34"/>
      <c r="Q2459" s="34"/>
      <c r="R2459" s="284" t="s">
        <v>4364</v>
      </c>
      <c r="S2459" s="285" t="s">
        <v>6714</v>
      </c>
      <c r="T2459" s="38"/>
      <c r="U2459" s="38"/>
      <c r="V2459" s="42"/>
      <c r="W2459" s="38"/>
      <c r="X2459" s="43"/>
      <c r="Y2459" s="271"/>
      <c r="Z2459" s="271"/>
      <c r="AA2459" s="271"/>
      <c r="AB2459" s="271"/>
    </row>
    <row r="2460" spans="1:28" ht="17">
      <c r="A2460" s="34">
        <f t="shared" si="59"/>
        <v>470</v>
      </c>
      <c r="B2460" s="279">
        <v>45988</v>
      </c>
      <c r="C2460" s="34" t="s">
        <v>6974</v>
      </c>
      <c r="D2460" s="303"/>
      <c r="E2460" s="34"/>
      <c r="F2460" s="144"/>
      <c r="G2460" s="144"/>
      <c r="H2460" s="144"/>
      <c r="I2460" s="245" t="s">
        <v>48</v>
      </c>
      <c r="J2460" s="245" t="s">
        <v>38</v>
      </c>
      <c r="K2460" s="245" t="s">
        <v>390</v>
      </c>
      <c r="L2460" s="34" t="s">
        <v>49</v>
      </c>
      <c r="M2460" s="34" t="s">
        <v>161</v>
      </c>
      <c r="N2460" s="34" t="s">
        <v>227</v>
      </c>
      <c r="O2460" s="38" t="s">
        <v>697</v>
      </c>
      <c r="P2460" s="34"/>
      <c r="Q2460" s="34"/>
      <c r="R2460" s="284" t="s">
        <v>4508</v>
      </c>
      <c r="S2460" s="285"/>
      <c r="T2460" s="38"/>
      <c r="U2460" s="38"/>
      <c r="V2460" s="42"/>
      <c r="W2460" s="38"/>
      <c r="X2460" s="43"/>
      <c r="Y2460" s="271"/>
      <c r="Z2460" s="271"/>
      <c r="AA2460" s="271"/>
      <c r="AB2460" s="271"/>
    </row>
    <row r="2461" spans="1:28" ht="17">
      <c r="A2461" s="34">
        <f t="shared" si="59"/>
        <v>471</v>
      </c>
      <c r="B2461" s="279">
        <v>45988</v>
      </c>
      <c r="C2461" s="34" t="s">
        <v>6975</v>
      </c>
      <c r="D2461" s="303"/>
      <c r="E2461" s="34"/>
      <c r="F2461" s="144"/>
      <c r="G2461" s="144"/>
      <c r="H2461" s="144"/>
      <c r="I2461" s="245" t="s">
        <v>48</v>
      </c>
      <c r="J2461" s="245" t="s">
        <v>27</v>
      </c>
      <c r="K2461" s="245" t="s">
        <v>390</v>
      </c>
      <c r="L2461" s="34" t="s">
        <v>49</v>
      </c>
      <c r="M2461" s="34" t="s">
        <v>5817</v>
      </c>
      <c r="N2461" s="34" t="s">
        <v>227</v>
      </c>
      <c r="O2461" s="38" t="s">
        <v>697</v>
      </c>
      <c r="P2461" s="34"/>
      <c r="Q2461" s="34"/>
      <c r="R2461" s="284" t="s">
        <v>4364</v>
      </c>
      <c r="S2461" s="285"/>
      <c r="T2461" s="38"/>
      <c r="U2461" s="38"/>
      <c r="V2461" s="42"/>
      <c r="W2461" s="38"/>
      <c r="X2461" s="43"/>
      <c r="Y2461" s="271"/>
      <c r="Z2461" s="271"/>
      <c r="AA2461" s="271"/>
      <c r="AB2461" s="271"/>
    </row>
    <row r="2462" spans="1:28" ht="16">
      <c r="A2462" s="34">
        <f t="shared" si="59"/>
        <v>472</v>
      </c>
      <c r="B2462" s="279">
        <v>45988</v>
      </c>
      <c r="C2462" s="34" t="s">
        <v>6577</v>
      </c>
      <c r="D2462" s="450"/>
      <c r="E2462" s="34"/>
      <c r="F2462" s="144"/>
      <c r="G2462" s="144"/>
      <c r="H2462" s="144"/>
      <c r="I2462" s="245" t="s">
        <v>48</v>
      </c>
      <c r="J2462" s="245" t="s">
        <v>27</v>
      </c>
      <c r="K2462" s="245" t="s">
        <v>390</v>
      </c>
      <c r="L2462" s="34" t="s">
        <v>49</v>
      </c>
      <c r="M2462" s="34" t="s">
        <v>81</v>
      </c>
      <c r="N2462" s="34" t="s">
        <v>234</v>
      </c>
      <c r="O2462" s="38" t="s">
        <v>4422</v>
      </c>
      <c r="P2462" s="34"/>
      <c r="Q2462" s="34"/>
      <c r="R2462" s="284"/>
      <c r="S2462" s="285"/>
      <c r="T2462" s="38"/>
      <c r="U2462" s="38"/>
      <c r="V2462" s="42"/>
      <c r="W2462" s="38"/>
      <c r="X2462" s="43"/>
      <c r="Y2462" s="271"/>
      <c r="Z2462" s="271"/>
      <c r="AA2462" s="271"/>
      <c r="AB2462" s="271"/>
    </row>
    <row r="2463" spans="1:28" ht="17">
      <c r="A2463" s="131">
        <f t="shared" si="59"/>
        <v>473</v>
      </c>
      <c r="B2463" s="316">
        <v>45988</v>
      </c>
      <c r="C2463" s="131" t="s">
        <v>6976</v>
      </c>
      <c r="D2463" s="317"/>
      <c r="E2463" s="131"/>
      <c r="F2463" s="154"/>
      <c r="G2463" s="154"/>
      <c r="H2463" s="154"/>
      <c r="I2463" s="376" t="s">
        <v>48</v>
      </c>
      <c r="J2463" s="376" t="s">
        <v>27</v>
      </c>
      <c r="K2463" s="376" t="s">
        <v>390</v>
      </c>
      <c r="L2463" s="131" t="s">
        <v>49</v>
      </c>
      <c r="M2463" s="131" t="s">
        <v>91</v>
      </c>
      <c r="N2463" s="131" t="s">
        <v>227</v>
      </c>
      <c r="O2463" s="133" t="s">
        <v>32</v>
      </c>
      <c r="P2463" s="131"/>
      <c r="Q2463" s="131"/>
      <c r="R2463" s="328"/>
      <c r="S2463" s="302" t="s">
        <v>6977</v>
      </c>
      <c r="T2463" s="133"/>
      <c r="U2463" s="133"/>
      <c r="V2463" s="318"/>
      <c r="W2463" s="133"/>
      <c r="X2463" s="319"/>
      <c r="Y2463" s="320"/>
      <c r="Z2463" s="320"/>
      <c r="AA2463" s="320"/>
      <c r="AB2463" s="320"/>
    </row>
    <row r="2464" spans="1:28" ht="16">
      <c r="A2464" s="34">
        <f t="shared" si="59"/>
        <v>474</v>
      </c>
      <c r="B2464" s="279">
        <v>45988</v>
      </c>
      <c r="C2464" s="34" t="s">
        <v>6978</v>
      </c>
      <c r="D2464" s="303"/>
      <c r="E2464" s="34"/>
      <c r="F2464" s="144"/>
      <c r="G2464" s="144"/>
      <c r="H2464" s="144"/>
      <c r="I2464" s="245" t="s">
        <v>48</v>
      </c>
      <c r="J2464" s="245" t="s">
        <v>27</v>
      </c>
      <c r="K2464" s="245" t="s">
        <v>390</v>
      </c>
      <c r="L2464" s="34" t="s">
        <v>49</v>
      </c>
      <c r="M2464" s="34" t="s">
        <v>81</v>
      </c>
      <c r="N2464" s="34" t="s">
        <v>389</v>
      </c>
      <c r="O2464" s="38"/>
      <c r="P2464" s="34"/>
      <c r="Q2464" s="34"/>
      <c r="R2464" s="284"/>
      <c r="S2464" s="285"/>
      <c r="T2464" s="38"/>
      <c r="U2464" s="38"/>
      <c r="V2464" s="42"/>
      <c r="W2464" s="38"/>
      <c r="X2464" s="43"/>
      <c r="Y2464" s="271"/>
      <c r="Z2464" s="271"/>
      <c r="AA2464" s="271"/>
      <c r="AB2464" s="271"/>
    </row>
    <row r="2465" spans="1:28" ht="22">
      <c r="A2465" s="34"/>
      <c r="B2465" s="279">
        <v>45989</v>
      </c>
      <c r="C2465" s="34" t="s">
        <v>6979</v>
      </c>
      <c r="D2465" s="401"/>
      <c r="E2465" s="34"/>
      <c r="F2465" s="144"/>
      <c r="G2465" s="144"/>
      <c r="H2465" s="144"/>
      <c r="I2465" s="245"/>
      <c r="J2465" s="245"/>
      <c r="K2465" s="245"/>
      <c r="L2465" s="34" t="s">
        <v>439</v>
      </c>
      <c r="M2465" s="34" t="s">
        <v>212</v>
      </c>
      <c r="N2465" s="34"/>
      <c r="O2465" s="38" t="s">
        <v>32</v>
      </c>
      <c r="P2465" s="34" t="s">
        <v>6980</v>
      </c>
      <c r="Q2465" s="44">
        <v>45989</v>
      </c>
      <c r="R2465" s="284" t="s">
        <v>4344</v>
      </c>
      <c r="S2465" s="285" t="s">
        <v>6981</v>
      </c>
      <c r="T2465" s="38" t="s">
        <v>32</v>
      </c>
      <c r="U2465" s="38" t="s">
        <v>44</v>
      </c>
      <c r="V2465" s="286">
        <v>1800000</v>
      </c>
      <c r="W2465" s="38" t="s">
        <v>27</v>
      </c>
      <c r="X2465" s="43"/>
      <c r="Y2465" s="271"/>
      <c r="Z2465" s="271"/>
      <c r="AA2465" s="271"/>
      <c r="AB2465" s="271"/>
    </row>
    <row r="2466" spans="1:28" ht="16">
      <c r="A2466" s="34">
        <f>A2464+1</f>
        <v>475</v>
      </c>
      <c r="B2466" s="279">
        <v>45989</v>
      </c>
      <c r="C2466" s="34" t="s">
        <v>137</v>
      </c>
      <c r="D2466" s="303"/>
      <c r="E2466" s="34" t="s">
        <v>6982</v>
      </c>
      <c r="F2466" s="144" t="s">
        <v>6983</v>
      </c>
      <c r="G2466" s="144"/>
      <c r="H2466" s="144"/>
      <c r="I2466" s="245" t="s">
        <v>26</v>
      </c>
      <c r="J2466" s="245" t="s">
        <v>27</v>
      </c>
      <c r="K2466" s="245" t="s">
        <v>391</v>
      </c>
      <c r="L2466" s="34" t="s">
        <v>374</v>
      </c>
      <c r="M2466" s="34" t="s">
        <v>91</v>
      </c>
      <c r="N2466" s="34" t="s">
        <v>227</v>
      </c>
      <c r="O2466" s="38" t="s">
        <v>1169</v>
      </c>
      <c r="P2466" s="34"/>
      <c r="Q2466" s="34"/>
      <c r="R2466" s="284"/>
      <c r="S2466" s="285"/>
      <c r="T2466" s="38"/>
      <c r="U2466" s="38"/>
      <c r="V2466" s="42"/>
      <c r="W2466" s="38"/>
      <c r="X2466" s="43"/>
      <c r="Y2466" s="271"/>
      <c r="Z2466" s="271"/>
      <c r="AA2466" s="271"/>
      <c r="AB2466" s="271"/>
    </row>
    <row r="2467" spans="1:28" ht="17">
      <c r="A2467" s="34">
        <f t="shared" ref="A2467:A2514" si="60">A2466+1</f>
        <v>476</v>
      </c>
      <c r="B2467" s="279">
        <v>45989</v>
      </c>
      <c r="C2467" s="34" t="s">
        <v>6984</v>
      </c>
      <c r="D2467" s="303"/>
      <c r="E2467" s="34" t="s">
        <v>6783</v>
      </c>
      <c r="F2467" s="144" t="s">
        <v>6664</v>
      </c>
      <c r="G2467" s="144"/>
      <c r="H2467" s="144"/>
      <c r="I2467" s="245" t="s">
        <v>26</v>
      </c>
      <c r="J2467" s="245" t="s">
        <v>27</v>
      </c>
      <c r="K2467" s="245" t="s">
        <v>391</v>
      </c>
      <c r="L2467" s="34" t="s">
        <v>29</v>
      </c>
      <c r="M2467" s="34" t="s">
        <v>203</v>
      </c>
      <c r="N2467" s="34" t="s">
        <v>234</v>
      </c>
      <c r="O2467" s="38" t="s">
        <v>32</v>
      </c>
      <c r="P2467" s="34" t="s">
        <v>129</v>
      </c>
      <c r="Q2467" s="55">
        <v>45994</v>
      </c>
      <c r="R2467" s="284" t="s">
        <v>4344</v>
      </c>
      <c r="S2467" s="285" t="s">
        <v>3896</v>
      </c>
      <c r="T2467" s="38" t="s">
        <v>32</v>
      </c>
      <c r="U2467" s="38"/>
      <c r="V2467" s="286"/>
      <c r="W2467" s="38"/>
      <c r="X2467" s="43"/>
      <c r="Y2467" s="271"/>
      <c r="Z2467" s="271"/>
      <c r="AA2467" s="271"/>
      <c r="AB2467" s="271"/>
    </row>
    <row r="2468" spans="1:28" ht="16">
      <c r="A2468" s="34">
        <f t="shared" si="60"/>
        <v>477</v>
      </c>
      <c r="B2468" s="279">
        <v>45989</v>
      </c>
      <c r="C2468" s="34" t="s">
        <v>6985</v>
      </c>
      <c r="D2468" s="303"/>
      <c r="E2468" s="34" t="s">
        <v>6849</v>
      </c>
      <c r="F2468" s="144" t="s">
        <v>6517</v>
      </c>
      <c r="G2468" s="144"/>
      <c r="H2468" s="144"/>
      <c r="I2468" s="245" t="s">
        <v>26</v>
      </c>
      <c r="J2468" s="245" t="s">
        <v>27</v>
      </c>
      <c r="K2468" s="245" t="s">
        <v>391</v>
      </c>
      <c r="L2468" s="34" t="s">
        <v>29</v>
      </c>
      <c r="M2468" s="34" t="s">
        <v>91</v>
      </c>
      <c r="N2468" s="34" t="s">
        <v>389</v>
      </c>
      <c r="O2468" s="38"/>
      <c r="P2468" s="34"/>
      <c r="Q2468" s="34"/>
      <c r="R2468" s="284"/>
      <c r="S2468" s="285"/>
      <c r="T2468" s="38"/>
      <c r="U2468" s="38"/>
      <c r="V2468" s="42"/>
      <c r="W2468" s="38"/>
      <c r="X2468" s="43"/>
      <c r="Y2468" s="271"/>
      <c r="Z2468" s="271"/>
      <c r="AA2468" s="271"/>
      <c r="AB2468" s="271"/>
    </row>
    <row r="2469" spans="1:28" ht="16">
      <c r="A2469" s="34">
        <f t="shared" si="60"/>
        <v>478</v>
      </c>
      <c r="B2469" s="279">
        <v>45989</v>
      </c>
      <c r="C2469" s="34" t="s">
        <v>6986</v>
      </c>
      <c r="D2469" s="303"/>
      <c r="E2469" s="34" t="s">
        <v>6785</v>
      </c>
      <c r="F2469" s="144" t="s">
        <v>6517</v>
      </c>
      <c r="G2469" s="144"/>
      <c r="H2469" s="144"/>
      <c r="I2469" s="245" t="s">
        <v>26</v>
      </c>
      <c r="J2469" s="245" t="s">
        <v>27</v>
      </c>
      <c r="K2469" s="245" t="s">
        <v>391</v>
      </c>
      <c r="L2469" s="34" t="s">
        <v>29</v>
      </c>
      <c r="M2469" s="34" t="s">
        <v>217</v>
      </c>
      <c r="N2469" s="34" t="s">
        <v>389</v>
      </c>
      <c r="O2469" s="38"/>
      <c r="P2469" s="34"/>
      <c r="Q2469" s="34"/>
      <c r="R2469" s="284"/>
      <c r="S2469" s="285"/>
      <c r="T2469" s="38"/>
      <c r="U2469" s="38"/>
      <c r="V2469" s="42"/>
      <c r="W2469" s="38"/>
      <c r="X2469" s="43"/>
      <c r="Y2469" s="271"/>
      <c r="Z2469" s="271"/>
      <c r="AA2469" s="271"/>
      <c r="AB2469" s="271"/>
    </row>
    <row r="2470" spans="1:28" ht="17">
      <c r="A2470" s="131">
        <f t="shared" si="60"/>
        <v>479</v>
      </c>
      <c r="B2470" s="316">
        <v>45989</v>
      </c>
      <c r="C2470" s="131" t="s">
        <v>6987</v>
      </c>
      <c r="D2470" s="317"/>
      <c r="E2470" s="131" t="s">
        <v>6853</v>
      </c>
      <c r="F2470" s="154" t="s">
        <v>6664</v>
      </c>
      <c r="G2470" s="154"/>
      <c r="H2470" s="154"/>
      <c r="I2470" s="376" t="s">
        <v>26</v>
      </c>
      <c r="J2470" s="376" t="s">
        <v>27</v>
      </c>
      <c r="K2470" s="376" t="s">
        <v>391</v>
      </c>
      <c r="L2470" s="131" t="s">
        <v>29</v>
      </c>
      <c r="M2470" s="131" t="s">
        <v>91</v>
      </c>
      <c r="N2470" s="131" t="s">
        <v>227</v>
      </c>
      <c r="O2470" s="133" t="s">
        <v>697</v>
      </c>
      <c r="P2470" s="131"/>
      <c r="Q2470" s="131"/>
      <c r="R2470" s="328" t="s">
        <v>6988</v>
      </c>
      <c r="S2470" s="302" t="s">
        <v>6989</v>
      </c>
      <c r="T2470" s="133"/>
      <c r="U2470" s="133"/>
      <c r="V2470" s="323"/>
      <c r="W2470" s="133"/>
      <c r="X2470" s="319"/>
      <c r="Y2470" s="320"/>
      <c r="Z2470" s="320"/>
      <c r="AA2470" s="320"/>
      <c r="AB2470" s="320"/>
    </row>
    <row r="2471" spans="1:28" ht="17">
      <c r="A2471" s="131">
        <f t="shared" si="60"/>
        <v>480</v>
      </c>
      <c r="B2471" s="316">
        <v>45989</v>
      </c>
      <c r="C2471" s="131" t="s">
        <v>6990</v>
      </c>
      <c r="D2471" s="317"/>
      <c r="E2471" s="131" t="s">
        <v>6787</v>
      </c>
      <c r="F2471" s="154" t="s">
        <v>4273</v>
      </c>
      <c r="G2471" s="154"/>
      <c r="H2471" s="154"/>
      <c r="I2471" s="376" t="s">
        <v>26</v>
      </c>
      <c r="J2471" s="376" t="s">
        <v>38</v>
      </c>
      <c r="K2471" s="376" t="s">
        <v>391</v>
      </c>
      <c r="L2471" s="131" t="s">
        <v>107</v>
      </c>
      <c r="M2471" s="131" t="s">
        <v>5817</v>
      </c>
      <c r="N2471" s="131" t="s">
        <v>227</v>
      </c>
      <c r="O2471" s="133"/>
      <c r="P2471" s="131"/>
      <c r="Q2471" s="131"/>
      <c r="R2471" s="328" t="s">
        <v>5356</v>
      </c>
      <c r="S2471" s="302" t="s">
        <v>6991</v>
      </c>
      <c r="T2471" s="133"/>
      <c r="U2471" s="133"/>
      <c r="V2471" s="323"/>
      <c r="W2471" s="133"/>
      <c r="X2471" s="319"/>
      <c r="Y2471" s="320"/>
      <c r="Z2471" s="320"/>
      <c r="AA2471" s="320"/>
      <c r="AB2471" s="320"/>
    </row>
    <row r="2472" spans="1:28" ht="16">
      <c r="A2472" s="34">
        <f t="shared" si="60"/>
        <v>481</v>
      </c>
      <c r="B2472" s="279">
        <v>45989</v>
      </c>
      <c r="C2472" s="34" t="s">
        <v>6992</v>
      </c>
      <c r="D2472" s="303"/>
      <c r="E2472" s="34" t="s">
        <v>6625</v>
      </c>
      <c r="F2472" s="282" t="s">
        <v>6142</v>
      </c>
      <c r="G2472" s="282"/>
      <c r="H2472" s="282"/>
      <c r="I2472" s="245" t="s">
        <v>26</v>
      </c>
      <c r="J2472" s="245" t="s">
        <v>38</v>
      </c>
      <c r="K2472" s="245" t="s">
        <v>391</v>
      </c>
      <c r="L2472" s="34" t="s">
        <v>107</v>
      </c>
      <c r="M2472" s="34" t="s">
        <v>161</v>
      </c>
      <c r="N2472" s="34" t="s">
        <v>389</v>
      </c>
      <c r="O2472" s="38"/>
      <c r="P2472" s="34"/>
      <c r="Q2472" s="34"/>
      <c r="R2472" s="284"/>
      <c r="S2472" s="285"/>
      <c r="T2472" s="38"/>
      <c r="U2472" s="38"/>
      <c r="V2472" s="42"/>
      <c r="W2472" s="38"/>
      <c r="X2472" s="43"/>
      <c r="Y2472" s="271"/>
      <c r="Z2472" s="271"/>
      <c r="AA2472" s="271"/>
      <c r="AB2472" s="271"/>
    </row>
    <row r="2473" spans="1:28" ht="17">
      <c r="A2473" s="34">
        <f t="shared" si="60"/>
        <v>482</v>
      </c>
      <c r="B2473" s="279">
        <v>45989</v>
      </c>
      <c r="C2473" s="34" t="s">
        <v>6993</v>
      </c>
      <c r="D2473" s="303"/>
      <c r="E2473" s="34"/>
      <c r="F2473" s="144"/>
      <c r="G2473" s="144"/>
      <c r="H2473" s="144"/>
      <c r="I2473" s="245" t="s">
        <v>48</v>
      </c>
      <c r="J2473" s="245" t="s">
        <v>27</v>
      </c>
      <c r="K2473" s="245" t="s">
        <v>391</v>
      </c>
      <c r="L2473" s="34" t="s">
        <v>49</v>
      </c>
      <c r="M2473" s="34" t="s">
        <v>91</v>
      </c>
      <c r="N2473" s="34" t="s">
        <v>227</v>
      </c>
      <c r="O2473" s="38" t="s">
        <v>697</v>
      </c>
      <c r="P2473" s="34"/>
      <c r="Q2473" s="34"/>
      <c r="R2473" s="284" t="s">
        <v>4508</v>
      </c>
      <c r="S2473" s="285"/>
      <c r="T2473" s="38"/>
      <c r="U2473" s="38"/>
      <c r="V2473" s="42"/>
      <c r="W2473" s="38"/>
      <c r="X2473" s="43"/>
      <c r="Y2473" s="271"/>
      <c r="Z2473" s="271"/>
      <c r="AA2473" s="271"/>
      <c r="AB2473" s="271"/>
    </row>
    <row r="2474" spans="1:28" ht="17">
      <c r="A2474" s="131">
        <f t="shared" si="60"/>
        <v>483</v>
      </c>
      <c r="B2474" s="316">
        <v>45989</v>
      </c>
      <c r="C2474" s="131" t="s">
        <v>6994</v>
      </c>
      <c r="D2474" s="317"/>
      <c r="E2474" s="131" t="s">
        <v>6843</v>
      </c>
      <c r="F2474" s="154" t="s">
        <v>6995</v>
      </c>
      <c r="G2474" s="154"/>
      <c r="H2474" s="154"/>
      <c r="I2474" s="376" t="s">
        <v>26</v>
      </c>
      <c r="J2474" s="376" t="s">
        <v>27</v>
      </c>
      <c r="K2474" s="376" t="s">
        <v>390</v>
      </c>
      <c r="L2474" s="131" t="s">
        <v>29</v>
      </c>
      <c r="M2474" s="131" t="s">
        <v>91</v>
      </c>
      <c r="N2474" s="131" t="s">
        <v>227</v>
      </c>
      <c r="O2474" s="133" t="s">
        <v>697</v>
      </c>
      <c r="P2474" s="131"/>
      <c r="Q2474" s="131"/>
      <c r="R2474" s="328" t="s">
        <v>6996</v>
      </c>
      <c r="S2474" s="302" t="s">
        <v>6997</v>
      </c>
      <c r="T2474" s="133"/>
      <c r="U2474" s="133"/>
      <c r="V2474" s="323"/>
      <c r="W2474" s="133"/>
      <c r="X2474" s="319"/>
      <c r="Y2474" s="320"/>
      <c r="Z2474" s="320"/>
      <c r="AA2474" s="320"/>
      <c r="AB2474" s="320"/>
    </row>
    <row r="2475" spans="1:28" ht="17">
      <c r="A2475" s="34">
        <f t="shared" si="60"/>
        <v>484</v>
      </c>
      <c r="B2475" s="279">
        <v>45989</v>
      </c>
      <c r="C2475" s="34" t="s">
        <v>370</v>
      </c>
      <c r="D2475" s="303"/>
      <c r="E2475" s="34"/>
      <c r="F2475" s="144"/>
      <c r="G2475" s="144"/>
      <c r="H2475" s="144"/>
      <c r="I2475" s="245" t="s">
        <v>48</v>
      </c>
      <c r="J2475" s="245" t="s">
        <v>38</v>
      </c>
      <c r="K2475" s="245" t="s">
        <v>388</v>
      </c>
      <c r="L2475" s="34" t="s">
        <v>107</v>
      </c>
      <c r="M2475" s="34" t="s">
        <v>161</v>
      </c>
      <c r="N2475" s="34" t="s">
        <v>234</v>
      </c>
      <c r="O2475" s="38" t="s">
        <v>32</v>
      </c>
      <c r="P2475" s="34"/>
      <c r="Q2475" s="34"/>
      <c r="R2475" s="284" t="s">
        <v>5829</v>
      </c>
      <c r="S2475" s="285" t="s">
        <v>6998</v>
      </c>
      <c r="T2475" s="38"/>
      <c r="U2475" s="38"/>
      <c r="V2475" s="286"/>
      <c r="W2475" s="38"/>
      <c r="X2475" s="43"/>
      <c r="Y2475" s="271"/>
      <c r="Z2475" s="271"/>
      <c r="AA2475" s="271"/>
      <c r="AB2475" s="271"/>
    </row>
    <row r="2476" spans="1:28" ht="17">
      <c r="A2476" s="34">
        <f t="shared" si="60"/>
        <v>485</v>
      </c>
      <c r="B2476" s="279">
        <v>45989</v>
      </c>
      <c r="C2476" s="34" t="s">
        <v>6999</v>
      </c>
      <c r="D2476" s="303"/>
      <c r="E2476" s="34" t="s">
        <v>6625</v>
      </c>
      <c r="F2476" s="282" t="s">
        <v>6142</v>
      </c>
      <c r="G2476" s="282"/>
      <c r="H2476" s="282"/>
      <c r="I2476" s="245" t="s">
        <v>26</v>
      </c>
      <c r="J2476" s="245" t="s">
        <v>38</v>
      </c>
      <c r="K2476" s="245" t="s">
        <v>388</v>
      </c>
      <c r="L2476" s="34" t="s">
        <v>107</v>
      </c>
      <c r="M2476" s="34" t="s">
        <v>161</v>
      </c>
      <c r="N2476" s="34" t="s">
        <v>234</v>
      </c>
      <c r="O2476" s="38" t="s">
        <v>697</v>
      </c>
      <c r="P2476" s="34"/>
      <c r="Q2476" s="34"/>
      <c r="R2476" s="284" t="s">
        <v>4364</v>
      </c>
      <c r="S2476" s="285"/>
      <c r="T2476" s="38"/>
      <c r="U2476" s="38"/>
      <c r="V2476" s="42"/>
      <c r="W2476" s="38"/>
      <c r="X2476" s="43"/>
      <c r="Y2476" s="271"/>
      <c r="Z2476" s="271"/>
      <c r="AA2476" s="271"/>
      <c r="AB2476" s="271"/>
    </row>
    <row r="2477" spans="1:28" ht="17">
      <c r="A2477" s="34">
        <f t="shared" si="60"/>
        <v>486</v>
      </c>
      <c r="B2477" s="279">
        <v>45989</v>
      </c>
      <c r="C2477" s="34" t="s">
        <v>7000</v>
      </c>
      <c r="D2477" s="303"/>
      <c r="E2477" s="34"/>
      <c r="F2477" s="144"/>
      <c r="G2477" s="144"/>
      <c r="H2477" s="144"/>
      <c r="I2477" s="245" t="s">
        <v>48</v>
      </c>
      <c r="J2477" s="245" t="s">
        <v>27</v>
      </c>
      <c r="K2477" s="245" t="s">
        <v>388</v>
      </c>
      <c r="L2477" s="34" t="s">
        <v>107</v>
      </c>
      <c r="M2477" s="34" t="s">
        <v>5817</v>
      </c>
      <c r="N2477" s="34" t="s">
        <v>227</v>
      </c>
      <c r="O2477" s="38" t="s">
        <v>697</v>
      </c>
      <c r="P2477" s="34"/>
      <c r="Q2477" s="34"/>
      <c r="R2477" s="284" t="s">
        <v>4344</v>
      </c>
      <c r="S2477" s="285"/>
      <c r="T2477" s="38"/>
      <c r="U2477" s="38"/>
      <c r="V2477" s="42"/>
      <c r="W2477" s="38"/>
      <c r="X2477" s="43"/>
      <c r="Y2477" s="271"/>
      <c r="Z2477" s="271"/>
      <c r="AA2477" s="271"/>
      <c r="AB2477" s="271"/>
    </row>
    <row r="2478" spans="1:28" ht="17">
      <c r="A2478" s="34">
        <f t="shared" si="60"/>
        <v>487</v>
      </c>
      <c r="B2478" s="279">
        <v>45989</v>
      </c>
      <c r="C2478" s="34" t="s">
        <v>7001</v>
      </c>
      <c r="D2478" s="303"/>
      <c r="E2478" s="34" t="s">
        <v>7002</v>
      </c>
      <c r="F2478" s="144" t="s">
        <v>7003</v>
      </c>
      <c r="G2478" s="144"/>
      <c r="H2478" s="144"/>
      <c r="I2478" s="245" t="s">
        <v>26</v>
      </c>
      <c r="J2478" s="245" t="s">
        <v>27</v>
      </c>
      <c r="K2478" s="245" t="s">
        <v>388</v>
      </c>
      <c r="L2478" s="34" t="s">
        <v>29</v>
      </c>
      <c r="M2478" s="34" t="s">
        <v>5817</v>
      </c>
      <c r="N2478" s="34" t="s">
        <v>227</v>
      </c>
      <c r="O2478" s="38"/>
      <c r="P2478" s="34"/>
      <c r="Q2478" s="34"/>
      <c r="R2478" s="284" t="s">
        <v>4680</v>
      </c>
      <c r="S2478" s="285" t="s">
        <v>7004</v>
      </c>
      <c r="T2478" s="38"/>
      <c r="U2478" s="38"/>
      <c r="V2478" s="42"/>
      <c r="W2478" s="38"/>
      <c r="X2478" s="43"/>
      <c r="Y2478" s="136"/>
      <c r="Z2478" s="136"/>
      <c r="AA2478" s="136"/>
      <c r="AB2478" s="136"/>
    </row>
    <row r="2479" spans="1:28" ht="17">
      <c r="A2479" s="34">
        <f t="shared" si="60"/>
        <v>488</v>
      </c>
      <c r="B2479" s="279">
        <v>45989</v>
      </c>
      <c r="C2479" s="34" t="s">
        <v>7005</v>
      </c>
      <c r="D2479" s="303"/>
      <c r="E2479" s="34"/>
      <c r="F2479" s="144"/>
      <c r="G2479" s="144"/>
      <c r="H2479" s="144"/>
      <c r="I2479" s="245" t="s">
        <v>48</v>
      </c>
      <c r="J2479" s="245" t="s">
        <v>27</v>
      </c>
      <c r="K2479" s="245" t="s">
        <v>390</v>
      </c>
      <c r="L2479" s="34" t="s">
        <v>49</v>
      </c>
      <c r="M2479" s="34" t="s">
        <v>5817</v>
      </c>
      <c r="N2479" s="34" t="s">
        <v>227</v>
      </c>
      <c r="O2479" s="38" t="s">
        <v>697</v>
      </c>
      <c r="P2479" s="34"/>
      <c r="Q2479" s="34"/>
      <c r="R2479" s="284" t="s">
        <v>4364</v>
      </c>
      <c r="S2479" s="285"/>
      <c r="T2479" s="38"/>
      <c r="U2479" s="38"/>
      <c r="V2479" s="42"/>
      <c r="W2479" s="38"/>
      <c r="X2479" s="43"/>
      <c r="Y2479" s="271"/>
      <c r="Z2479" s="271"/>
      <c r="AA2479" s="271"/>
      <c r="AB2479" s="271"/>
    </row>
    <row r="2480" spans="1:28" ht="17">
      <c r="A2480" s="34">
        <f t="shared" si="60"/>
        <v>489</v>
      </c>
      <c r="B2480" s="279">
        <v>45989</v>
      </c>
      <c r="C2480" s="34" t="s">
        <v>7006</v>
      </c>
      <c r="D2480" s="303"/>
      <c r="E2480" s="34"/>
      <c r="F2480" s="144"/>
      <c r="G2480" s="144"/>
      <c r="H2480" s="144"/>
      <c r="I2480" s="245"/>
      <c r="J2480" s="245"/>
      <c r="K2480" s="245"/>
      <c r="L2480" s="34" t="s">
        <v>62</v>
      </c>
      <c r="M2480" s="34" t="s">
        <v>5817</v>
      </c>
      <c r="N2480" s="34"/>
      <c r="O2480" s="38" t="s">
        <v>32</v>
      </c>
      <c r="P2480" s="34"/>
      <c r="Q2480" s="34"/>
      <c r="R2480" s="284" t="s">
        <v>4344</v>
      </c>
      <c r="S2480" s="285" t="s">
        <v>6909</v>
      </c>
      <c r="T2480" s="38" t="s">
        <v>32</v>
      </c>
      <c r="U2480" s="38" t="s">
        <v>44</v>
      </c>
      <c r="V2480" s="286">
        <v>1490000</v>
      </c>
      <c r="W2480" s="38"/>
      <c r="X2480" s="43"/>
      <c r="Y2480" s="271"/>
      <c r="Z2480" s="271"/>
      <c r="AA2480" s="271"/>
      <c r="AB2480" s="271"/>
    </row>
    <row r="2481" spans="1:28" ht="17">
      <c r="A2481" s="34">
        <f t="shared" si="60"/>
        <v>490</v>
      </c>
      <c r="B2481" s="279">
        <v>45989</v>
      </c>
      <c r="C2481" s="34" t="s">
        <v>6691</v>
      </c>
      <c r="D2481" s="303"/>
      <c r="E2481" s="34"/>
      <c r="F2481" s="144"/>
      <c r="G2481" s="144"/>
      <c r="H2481" s="144"/>
      <c r="I2481" s="245"/>
      <c r="J2481" s="245"/>
      <c r="K2481" s="245"/>
      <c r="L2481" s="34" t="s">
        <v>62</v>
      </c>
      <c r="M2481" s="34" t="s">
        <v>5817</v>
      </c>
      <c r="N2481" s="34"/>
      <c r="O2481" s="38" t="s">
        <v>697</v>
      </c>
      <c r="P2481" s="34"/>
      <c r="Q2481" s="34"/>
      <c r="R2481" s="284" t="s">
        <v>5769</v>
      </c>
      <c r="S2481" s="285" t="s">
        <v>7007</v>
      </c>
      <c r="T2481" s="38"/>
      <c r="U2481" s="38"/>
      <c r="V2481" s="42"/>
      <c r="W2481" s="38"/>
      <c r="X2481" s="43"/>
      <c r="Y2481" s="271"/>
      <c r="Z2481" s="271"/>
      <c r="AA2481" s="271"/>
      <c r="AB2481" s="271"/>
    </row>
    <row r="2482" spans="1:28" ht="17">
      <c r="A2482" s="34">
        <f t="shared" si="60"/>
        <v>491</v>
      </c>
      <c r="B2482" s="279">
        <v>45989</v>
      </c>
      <c r="C2482" s="34" t="s">
        <v>7008</v>
      </c>
      <c r="D2482" s="303"/>
      <c r="E2482" s="34"/>
      <c r="F2482" s="144"/>
      <c r="G2482" s="144"/>
      <c r="H2482" s="144"/>
      <c r="I2482" s="245"/>
      <c r="J2482" s="245"/>
      <c r="K2482" s="245"/>
      <c r="L2482" s="34" t="s">
        <v>62</v>
      </c>
      <c r="M2482" s="34" t="s">
        <v>5817</v>
      </c>
      <c r="N2482" s="34"/>
      <c r="O2482" s="38" t="s">
        <v>32</v>
      </c>
      <c r="P2482" s="34"/>
      <c r="Q2482" s="34"/>
      <c r="R2482" s="284" t="s">
        <v>4344</v>
      </c>
      <c r="S2482" s="285" t="s">
        <v>7009</v>
      </c>
      <c r="T2482" s="38" t="s">
        <v>32</v>
      </c>
      <c r="U2482" s="38" t="s">
        <v>44</v>
      </c>
      <c r="V2482" s="286">
        <v>590000</v>
      </c>
      <c r="W2482" s="38"/>
      <c r="X2482" s="43"/>
      <c r="Y2482" s="271"/>
      <c r="Z2482" s="271"/>
      <c r="AA2482" s="271"/>
      <c r="AB2482" s="271"/>
    </row>
    <row r="2483" spans="1:28" ht="16.5" customHeight="1">
      <c r="A2483" s="34">
        <f t="shared" si="60"/>
        <v>492</v>
      </c>
      <c r="B2483" s="279">
        <v>45989</v>
      </c>
      <c r="C2483" s="34" t="s">
        <v>252</v>
      </c>
      <c r="D2483" s="303"/>
      <c r="E2483" s="34"/>
      <c r="F2483" s="144"/>
      <c r="G2483" s="144"/>
      <c r="H2483" s="144"/>
      <c r="I2483" s="245"/>
      <c r="J2483" s="245"/>
      <c r="K2483" s="245"/>
      <c r="L2483" s="34" t="s">
        <v>4394</v>
      </c>
      <c r="M2483" s="34" t="s">
        <v>161</v>
      </c>
      <c r="N2483" s="34"/>
      <c r="O2483" s="38" t="s">
        <v>697</v>
      </c>
      <c r="P2483" s="34"/>
      <c r="Q2483" s="34"/>
      <c r="R2483" s="284" t="s">
        <v>4344</v>
      </c>
      <c r="S2483" s="285"/>
      <c r="T2483" s="38"/>
      <c r="U2483" s="38"/>
      <c r="V2483" s="42"/>
      <c r="W2483" s="38"/>
      <c r="X2483" s="43"/>
      <c r="Y2483" s="271"/>
      <c r="Z2483" s="271"/>
      <c r="AA2483" s="271"/>
      <c r="AB2483" s="271"/>
    </row>
    <row r="2484" spans="1:28" ht="34">
      <c r="A2484" s="34">
        <f t="shared" si="60"/>
        <v>493</v>
      </c>
      <c r="B2484" s="279">
        <v>45989</v>
      </c>
      <c r="C2484" s="34" t="s">
        <v>7010</v>
      </c>
      <c r="D2484" s="303"/>
      <c r="E2484" s="34"/>
      <c r="F2484" s="144"/>
      <c r="G2484" s="144"/>
      <c r="H2484" s="144"/>
      <c r="I2484" s="245"/>
      <c r="J2484" s="245"/>
      <c r="K2484" s="245"/>
      <c r="L2484" s="34" t="s">
        <v>62</v>
      </c>
      <c r="M2484" s="34" t="s">
        <v>5817</v>
      </c>
      <c r="N2484" s="34"/>
      <c r="O2484" s="38" t="s">
        <v>32</v>
      </c>
      <c r="P2484" s="34"/>
      <c r="Q2484" s="34"/>
      <c r="R2484" s="284" t="s">
        <v>4951</v>
      </c>
      <c r="S2484" s="285" t="s">
        <v>7011</v>
      </c>
      <c r="T2484" s="38"/>
      <c r="U2484" s="38"/>
      <c r="V2484" s="286"/>
      <c r="W2484" s="38"/>
      <c r="X2484" s="43"/>
      <c r="Y2484" s="271"/>
      <c r="Z2484" s="271"/>
      <c r="AA2484" s="271"/>
      <c r="AB2484" s="271"/>
    </row>
    <row r="2485" spans="1:28" ht="17">
      <c r="A2485" s="34">
        <f t="shared" si="60"/>
        <v>494</v>
      </c>
      <c r="B2485" s="279">
        <v>45989</v>
      </c>
      <c r="C2485" s="34" t="s">
        <v>588</v>
      </c>
      <c r="D2485" s="303"/>
      <c r="E2485" s="34"/>
      <c r="F2485" s="144"/>
      <c r="G2485" s="144"/>
      <c r="H2485" s="144"/>
      <c r="I2485" s="245"/>
      <c r="J2485" s="245"/>
      <c r="K2485" s="245"/>
      <c r="L2485" s="34" t="s">
        <v>62</v>
      </c>
      <c r="M2485" s="34" t="s">
        <v>5817</v>
      </c>
      <c r="N2485" s="34"/>
      <c r="O2485" s="38" t="s">
        <v>697</v>
      </c>
      <c r="P2485" s="34"/>
      <c r="Q2485" s="34"/>
      <c r="R2485" s="284" t="s">
        <v>5667</v>
      </c>
      <c r="S2485" s="285" t="s">
        <v>7012</v>
      </c>
      <c r="T2485" s="38"/>
      <c r="U2485" s="38"/>
      <c r="V2485" s="42"/>
      <c r="W2485" s="38"/>
      <c r="X2485" s="43"/>
      <c r="Y2485" s="271"/>
      <c r="Z2485" s="271"/>
      <c r="AA2485" s="271"/>
      <c r="AB2485" s="271"/>
    </row>
    <row r="2486" spans="1:28" ht="34">
      <c r="A2486" s="34">
        <f t="shared" si="60"/>
        <v>495</v>
      </c>
      <c r="B2486" s="279">
        <v>45989</v>
      </c>
      <c r="C2486" s="34" t="s">
        <v>7013</v>
      </c>
      <c r="D2486" s="303"/>
      <c r="E2486" s="34"/>
      <c r="F2486" s="144"/>
      <c r="G2486" s="144"/>
      <c r="H2486" s="144"/>
      <c r="I2486" s="245"/>
      <c r="J2486" s="245"/>
      <c r="K2486" s="245"/>
      <c r="L2486" s="34" t="s">
        <v>62</v>
      </c>
      <c r="M2486" s="34" t="s">
        <v>161</v>
      </c>
      <c r="N2486" s="34"/>
      <c r="O2486" s="38"/>
      <c r="P2486" s="34"/>
      <c r="Q2486" s="34"/>
      <c r="R2486" s="284" t="s">
        <v>4951</v>
      </c>
      <c r="S2486" s="285" t="s">
        <v>7014</v>
      </c>
      <c r="T2486" s="38"/>
      <c r="U2486" s="38"/>
      <c r="V2486" s="42"/>
      <c r="W2486" s="38"/>
      <c r="X2486" s="43"/>
      <c r="Y2486" s="271"/>
      <c r="Z2486" s="271"/>
      <c r="AA2486" s="271"/>
      <c r="AB2486" s="271"/>
    </row>
    <row r="2487" spans="1:28" ht="17">
      <c r="A2487" s="34">
        <f t="shared" si="60"/>
        <v>496</v>
      </c>
      <c r="B2487" s="279">
        <v>45989</v>
      </c>
      <c r="C2487" s="34" t="s">
        <v>7015</v>
      </c>
      <c r="D2487" s="303"/>
      <c r="E2487" s="34"/>
      <c r="F2487" s="144"/>
      <c r="G2487" s="144"/>
      <c r="H2487" s="144"/>
      <c r="I2487" s="245"/>
      <c r="J2487" s="245"/>
      <c r="K2487" s="245"/>
      <c r="L2487" s="34" t="s">
        <v>62</v>
      </c>
      <c r="M2487" s="34" t="s">
        <v>5817</v>
      </c>
      <c r="N2487" s="34"/>
      <c r="O2487" s="38" t="s">
        <v>32</v>
      </c>
      <c r="P2487" s="34"/>
      <c r="Q2487" s="34"/>
      <c r="R2487" s="284" t="s">
        <v>4344</v>
      </c>
      <c r="S2487" s="285" t="s">
        <v>7016</v>
      </c>
      <c r="T2487" s="38" t="s">
        <v>32</v>
      </c>
      <c r="U2487" s="38" t="s">
        <v>44</v>
      </c>
      <c r="V2487" s="286">
        <v>590000</v>
      </c>
      <c r="W2487" s="38"/>
      <c r="X2487" s="43"/>
      <c r="Y2487" s="271"/>
      <c r="Z2487" s="271"/>
      <c r="AA2487" s="271"/>
      <c r="AB2487" s="271"/>
    </row>
    <row r="2488" spans="1:28" ht="17">
      <c r="A2488" s="34">
        <f t="shared" si="60"/>
        <v>497</v>
      </c>
      <c r="B2488" s="279">
        <v>45989</v>
      </c>
      <c r="C2488" s="34" t="s">
        <v>7017</v>
      </c>
      <c r="D2488" s="303"/>
      <c r="E2488" s="34"/>
      <c r="F2488" s="144"/>
      <c r="G2488" s="144"/>
      <c r="H2488" s="144"/>
      <c r="I2488" s="245"/>
      <c r="J2488" s="245"/>
      <c r="K2488" s="245"/>
      <c r="L2488" s="34" t="s">
        <v>62</v>
      </c>
      <c r="M2488" s="34" t="s">
        <v>5817</v>
      </c>
      <c r="N2488" s="34"/>
      <c r="O2488" s="38" t="s">
        <v>32</v>
      </c>
      <c r="P2488" s="34"/>
      <c r="Q2488" s="34"/>
      <c r="R2488" s="284" t="s">
        <v>4424</v>
      </c>
      <c r="S2488" s="285" t="s">
        <v>7018</v>
      </c>
      <c r="T2488" s="38"/>
      <c r="U2488" s="38"/>
      <c r="V2488" s="286"/>
      <c r="W2488" s="38"/>
      <c r="X2488" s="43"/>
      <c r="Y2488" s="271"/>
      <c r="Z2488" s="271"/>
      <c r="AA2488" s="271"/>
      <c r="AB2488" s="271"/>
    </row>
    <row r="2489" spans="1:28" ht="17">
      <c r="A2489" s="34">
        <f t="shared" si="60"/>
        <v>498</v>
      </c>
      <c r="B2489" s="279">
        <v>45989</v>
      </c>
      <c r="C2489" s="34" t="s">
        <v>6460</v>
      </c>
      <c r="D2489" s="303"/>
      <c r="E2489" s="34"/>
      <c r="F2489" s="144"/>
      <c r="G2489" s="144"/>
      <c r="H2489" s="144"/>
      <c r="I2489" s="245"/>
      <c r="J2489" s="245"/>
      <c r="K2489" s="245"/>
      <c r="L2489" s="34" t="s">
        <v>62</v>
      </c>
      <c r="M2489" s="34" t="s">
        <v>5817</v>
      </c>
      <c r="N2489" s="34"/>
      <c r="O2489" s="38" t="s">
        <v>697</v>
      </c>
      <c r="P2489" s="34"/>
      <c r="Q2489" s="34"/>
      <c r="R2489" s="284" t="s">
        <v>4344</v>
      </c>
      <c r="S2489" s="285"/>
      <c r="T2489" s="38"/>
      <c r="U2489" s="38"/>
      <c r="V2489" s="42"/>
      <c r="W2489" s="38"/>
      <c r="X2489" s="43"/>
      <c r="Y2489" s="271"/>
      <c r="Z2489" s="271"/>
      <c r="AA2489" s="271"/>
      <c r="AB2489" s="271"/>
    </row>
    <row r="2490" spans="1:28" ht="34">
      <c r="A2490" s="34">
        <f t="shared" si="60"/>
        <v>499</v>
      </c>
      <c r="B2490" s="279">
        <v>45989</v>
      </c>
      <c r="C2490" s="34" t="s">
        <v>7019</v>
      </c>
      <c r="D2490" s="303"/>
      <c r="E2490" s="34"/>
      <c r="F2490" s="144"/>
      <c r="G2490" s="144"/>
      <c r="H2490" s="144"/>
      <c r="I2490" s="245" t="s">
        <v>48</v>
      </c>
      <c r="J2490" s="245" t="s">
        <v>27</v>
      </c>
      <c r="K2490" s="245" t="s">
        <v>390</v>
      </c>
      <c r="L2490" s="34" t="s">
        <v>49</v>
      </c>
      <c r="M2490" s="34" t="s">
        <v>5817</v>
      </c>
      <c r="N2490" s="34" t="s">
        <v>227</v>
      </c>
      <c r="O2490" s="38" t="s">
        <v>32</v>
      </c>
      <c r="P2490" s="34"/>
      <c r="Q2490" s="34"/>
      <c r="R2490" s="284" t="s">
        <v>5667</v>
      </c>
      <c r="S2490" s="285" t="s">
        <v>7020</v>
      </c>
      <c r="T2490" s="38"/>
      <c r="U2490" s="38"/>
      <c r="V2490" s="286"/>
      <c r="W2490" s="38"/>
      <c r="X2490" s="43"/>
      <c r="Y2490" s="271"/>
      <c r="Z2490" s="271"/>
      <c r="AA2490" s="271"/>
      <c r="AB2490" s="271"/>
    </row>
    <row r="2491" spans="1:28" ht="17">
      <c r="A2491" s="452">
        <f t="shared" si="60"/>
        <v>500</v>
      </c>
      <c r="B2491" s="453">
        <v>45989</v>
      </c>
      <c r="C2491" s="452" t="s">
        <v>7021</v>
      </c>
      <c r="D2491" s="454"/>
      <c r="E2491" s="452"/>
      <c r="F2491" s="455"/>
      <c r="G2491" s="455"/>
      <c r="H2491" s="455"/>
      <c r="I2491" s="456" t="s">
        <v>48</v>
      </c>
      <c r="J2491" s="456" t="s">
        <v>38</v>
      </c>
      <c r="K2491" s="456" t="s">
        <v>390</v>
      </c>
      <c r="L2491" s="452" t="s">
        <v>49</v>
      </c>
      <c r="M2491" s="452" t="s">
        <v>303</v>
      </c>
      <c r="N2491" s="452" t="s">
        <v>227</v>
      </c>
      <c r="O2491" s="457" t="s">
        <v>697</v>
      </c>
      <c r="P2491" s="452"/>
      <c r="Q2491" s="452"/>
      <c r="R2491" s="458" t="s">
        <v>4424</v>
      </c>
      <c r="S2491" s="459" t="s">
        <v>7022</v>
      </c>
      <c r="T2491" s="457"/>
      <c r="U2491" s="457"/>
      <c r="V2491" s="460"/>
      <c r="W2491" s="457"/>
      <c r="X2491" s="461"/>
      <c r="Y2491" s="462"/>
      <c r="Z2491" s="462"/>
      <c r="AA2491" s="462"/>
      <c r="AB2491" s="462"/>
    </row>
    <row r="2492" spans="1:28" ht="17">
      <c r="A2492" s="34">
        <f t="shared" si="60"/>
        <v>501</v>
      </c>
      <c r="B2492" s="279">
        <v>45989</v>
      </c>
      <c r="C2492" s="34" t="s">
        <v>7023</v>
      </c>
      <c r="D2492" s="303"/>
      <c r="E2492" s="34" t="s">
        <v>6659</v>
      </c>
      <c r="F2492" s="144" t="s">
        <v>6517</v>
      </c>
      <c r="G2492" s="144"/>
      <c r="H2492" s="144"/>
      <c r="I2492" s="245" t="s">
        <v>26</v>
      </c>
      <c r="J2492" s="245" t="s">
        <v>27</v>
      </c>
      <c r="K2492" s="245" t="s">
        <v>390</v>
      </c>
      <c r="L2492" s="34" t="s">
        <v>29</v>
      </c>
      <c r="M2492" s="34" t="s">
        <v>91</v>
      </c>
      <c r="N2492" s="34" t="s">
        <v>234</v>
      </c>
      <c r="O2492" s="38" t="s">
        <v>697</v>
      </c>
      <c r="P2492" s="34"/>
      <c r="Q2492" s="34"/>
      <c r="R2492" s="284" t="s">
        <v>4364</v>
      </c>
      <c r="S2492" s="285"/>
      <c r="T2492" s="38"/>
      <c r="U2492" s="38"/>
      <c r="V2492" s="42"/>
      <c r="W2492" s="38"/>
      <c r="X2492" s="43"/>
      <c r="Y2492" s="271"/>
      <c r="Z2492" s="271"/>
      <c r="AA2492" s="271"/>
      <c r="AB2492" s="271"/>
    </row>
    <row r="2493" spans="1:28" ht="16">
      <c r="A2493" s="34">
        <f t="shared" si="60"/>
        <v>502</v>
      </c>
      <c r="B2493" s="279">
        <v>45989</v>
      </c>
      <c r="C2493" s="34" t="s">
        <v>244</v>
      </c>
      <c r="D2493" s="448"/>
      <c r="E2493" s="34" t="s">
        <v>6659</v>
      </c>
      <c r="F2493" s="144" t="s">
        <v>6517</v>
      </c>
      <c r="G2493" s="144"/>
      <c r="H2493" s="144"/>
      <c r="I2493" s="245" t="s">
        <v>26</v>
      </c>
      <c r="J2493" s="245" t="s">
        <v>27</v>
      </c>
      <c r="K2493" s="245" t="s">
        <v>390</v>
      </c>
      <c r="L2493" s="34" t="s">
        <v>374</v>
      </c>
      <c r="M2493" s="34" t="s">
        <v>91</v>
      </c>
      <c r="N2493" s="34" t="s">
        <v>227</v>
      </c>
      <c r="O2493" s="38" t="s">
        <v>1169</v>
      </c>
      <c r="P2493" s="34"/>
      <c r="Q2493" s="34"/>
      <c r="R2493" s="284"/>
      <c r="S2493" s="285"/>
      <c r="T2493" s="38"/>
      <c r="U2493" s="38"/>
      <c r="V2493" s="42"/>
      <c r="W2493" s="38"/>
      <c r="X2493" s="43"/>
      <c r="Y2493" s="271"/>
      <c r="Z2493" s="271"/>
      <c r="AA2493" s="271"/>
      <c r="AB2493" s="271"/>
    </row>
    <row r="2494" spans="1:28" ht="16">
      <c r="A2494" s="34">
        <f t="shared" si="60"/>
        <v>503</v>
      </c>
      <c r="B2494" s="279">
        <v>45989</v>
      </c>
      <c r="C2494" s="34" t="s">
        <v>5697</v>
      </c>
      <c r="D2494" s="303"/>
      <c r="E2494" s="34" t="s">
        <v>7024</v>
      </c>
      <c r="F2494" s="144" t="s">
        <v>7025</v>
      </c>
      <c r="G2494" s="144"/>
      <c r="H2494" s="144"/>
      <c r="I2494" s="245" t="s">
        <v>26</v>
      </c>
      <c r="J2494" s="245" t="s">
        <v>27</v>
      </c>
      <c r="K2494" s="245" t="s">
        <v>390</v>
      </c>
      <c r="L2494" s="34" t="s">
        <v>29</v>
      </c>
      <c r="M2494" s="34" t="s">
        <v>217</v>
      </c>
      <c r="N2494" s="34" t="s">
        <v>389</v>
      </c>
      <c r="O2494" s="38"/>
      <c r="P2494" s="34"/>
      <c r="Q2494" s="34"/>
      <c r="R2494" s="284"/>
      <c r="S2494" s="285"/>
      <c r="T2494" s="38"/>
      <c r="U2494" s="38"/>
      <c r="V2494" s="42"/>
      <c r="W2494" s="38"/>
      <c r="X2494" s="43"/>
      <c r="Y2494" s="271"/>
      <c r="Z2494" s="271"/>
      <c r="AA2494" s="271"/>
      <c r="AB2494" s="271"/>
    </row>
    <row r="2495" spans="1:28" ht="16">
      <c r="A2495" s="34">
        <f t="shared" si="60"/>
        <v>504</v>
      </c>
      <c r="B2495" s="279">
        <v>45989</v>
      </c>
      <c r="C2495" s="34" t="s">
        <v>7026</v>
      </c>
      <c r="D2495" s="303"/>
      <c r="E2495" s="34" t="s">
        <v>6768</v>
      </c>
      <c r="F2495" s="144" t="s">
        <v>6517</v>
      </c>
      <c r="G2495" s="144"/>
      <c r="H2495" s="144"/>
      <c r="I2495" s="245" t="s">
        <v>26</v>
      </c>
      <c r="J2495" s="245" t="s">
        <v>27</v>
      </c>
      <c r="K2495" s="245" t="s">
        <v>390</v>
      </c>
      <c r="L2495" s="34" t="s">
        <v>29</v>
      </c>
      <c r="M2495" s="34" t="s">
        <v>91</v>
      </c>
      <c r="N2495" s="34" t="s">
        <v>389</v>
      </c>
      <c r="O2495" s="38"/>
      <c r="P2495" s="34"/>
      <c r="Q2495" s="34"/>
      <c r="R2495" s="284"/>
      <c r="S2495" s="285"/>
      <c r="T2495" s="38"/>
      <c r="U2495" s="38"/>
      <c r="V2495" s="42"/>
      <c r="W2495" s="38"/>
      <c r="X2495" s="43"/>
      <c r="Y2495" s="271"/>
      <c r="Z2495" s="271"/>
      <c r="AA2495" s="271"/>
      <c r="AB2495" s="271"/>
    </row>
    <row r="2496" spans="1:28" ht="16">
      <c r="A2496" s="34">
        <f t="shared" si="60"/>
        <v>505</v>
      </c>
      <c r="B2496" s="279">
        <v>45989</v>
      </c>
      <c r="C2496" s="34" t="s">
        <v>7027</v>
      </c>
      <c r="D2496" s="303"/>
      <c r="E2496" s="34" t="s">
        <v>6768</v>
      </c>
      <c r="F2496" s="144" t="s">
        <v>6517</v>
      </c>
      <c r="G2496" s="144"/>
      <c r="H2496" s="144"/>
      <c r="I2496" s="245" t="s">
        <v>26</v>
      </c>
      <c r="J2496" s="245" t="s">
        <v>27</v>
      </c>
      <c r="K2496" s="245" t="s">
        <v>390</v>
      </c>
      <c r="L2496" s="34" t="s">
        <v>29</v>
      </c>
      <c r="M2496" s="34" t="s">
        <v>91</v>
      </c>
      <c r="N2496" s="34" t="s">
        <v>389</v>
      </c>
      <c r="O2496" s="38"/>
      <c r="P2496" s="34"/>
      <c r="Q2496" s="34"/>
      <c r="R2496" s="284"/>
      <c r="S2496" s="285"/>
      <c r="T2496" s="38"/>
      <c r="U2496" s="38"/>
      <c r="V2496" s="42"/>
      <c r="W2496" s="38"/>
      <c r="X2496" s="43"/>
      <c r="Y2496" s="271"/>
      <c r="Z2496" s="271"/>
      <c r="AA2496" s="271"/>
      <c r="AB2496" s="271"/>
    </row>
    <row r="2497" spans="1:28" ht="16">
      <c r="A2497" s="34">
        <f t="shared" si="60"/>
        <v>506</v>
      </c>
      <c r="B2497" s="279">
        <v>45989</v>
      </c>
      <c r="C2497" s="34" t="s">
        <v>7028</v>
      </c>
      <c r="D2497" s="303"/>
      <c r="E2497" s="34" t="s">
        <v>6772</v>
      </c>
      <c r="F2497" s="144" t="s">
        <v>4273</v>
      </c>
      <c r="G2497" s="144"/>
      <c r="H2497" s="144"/>
      <c r="I2497" s="245" t="s">
        <v>26</v>
      </c>
      <c r="J2497" s="245" t="s">
        <v>38</v>
      </c>
      <c r="K2497" s="245" t="s">
        <v>390</v>
      </c>
      <c r="L2497" s="34" t="s">
        <v>107</v>
      </c>
      <c r="M2497" s="34" t="s">
        <v>161</v>
      </c>
      <c r="N2497" s="34" t="s">
        <v>389</v>
      </c>
      <c r="O2497" s="38"/>
      <c r="P2497" s="34"/>
      <c r="Q2497" s="34"/>
      <c r="R2497" s="284"/>
      <c r="S2497" s="285"/>
      <c r="T2497" s="38"/>
      <c r="U2497" s="38"/>
      <c r="V2497" s="42"/>
      <c r="W2497" s="38"/>
      <c r="X2497" s="43"/>
      <c r="Y2497" s="271"/>
      <c r="Z2497" s="271"/>
      <c r="AA2497" s="271"/>
      <c r="AB2497" s="271"/>
    </row>
    <row r="2498" spans="1:28" ht="16">
      <c r="A2498" s="34">
        <f t="shared" si="60"/>
        <v>507</v>
      </c>
      <c r="B2498" s="279">
        <v>45989</v>
      </c>
      <c r="C2498" s="34" t="s">
        <v>7029</v>
      </c>
      <c r="D2498" s="303"/>
      <c r="E2498" s="34" t="s">
        <v>6769</v>
      </c>
      <c r="F2498" s="282" t="s">
        <v>24</v>
      </c>
      <c r="G2498" s="282"/>
      <c r="H2498" s="282"/>
      <c r="I2498" s="245" t="s">
        <v>26</v>
      </c>
      <c r="J2498" s="245" t="s">
        <v>27</v>
      </c>
      <c r="K2498" s="245" t="s">
        <v>390</v>
      </c>
      <c r="L2498" s="34" t="s">
        <v>29</v>
      </c>
      <c r="M2498" s="34" t="s">
        <v>217</v>
      </c>
      <c r="N2498" s="34" t="s">
        <v>389</v>
      </c>
      <c r="O2498" s="38"/>
      <c r="P2498" s="34"/>
      <c r="Q2498" s="34"/>
      <c r="R2498" s="284"/>
      <c r="S2498" s="285"/>
      <c r="T2498" s="38"/>
      <c r="U2498" s="38"/>
      <c r="V2498" s="42"/>
      <c r="W2498" s="38"/>
      <c r="X2498" s="43"/>
      <c r="Y2498" s="271"/>
      <c r="Z2498" s="271"/>
      <c r="AA2498" s="271"/>
      <c r="AB2498" s="271"/>
    </row>
    <row r="2499" spans="1:28" ht="16">
      <c r="A2499" s="34">
        <f t="shared" si="60"/>
        <v>508</v>
      </c>
      <c r="B2499" s="279">
        <v>45989</v>
      </c>
      <c r="C2499" s="34" t="s">
        <v>7030</v>
      </c>
      <c r="D2499" s="303"/>
      <c r="E2499" s="34" t="s">
        <v>6789</v>
      </c>
      <c r="F2499" s="144" t="s">
        <v>6517</v>
      </c>
      <c r="G2499" s="144"/>
      <c r="H2499" s="144"/>
      <c r="I2499" s="245" t="s">
        <v>26</v>
      </c>
      <c r="J2499" s="245" t="s">
        <v>27</v>
      </c>
      <c r="K2499" s="245" t="s">
        <v>390</v>
      </c>
      <c r="L2499" s="34" t="s">
        <v>29</v>
      </c>
      <c r="M2499" s="34" t="s">
        <v>91</v>
      </c>
      <c r="N2499" s="34" t="s">
        <v>389</v>
      </c>
      <c r="O2499" s="38"/>
      <c r="P2499" s="34"/>
      <c r="Q2499" s="34"/>
      <c r="R2499" s="284"/>
      <c r="S2499" s="285"/>
      <c r="T2499" s="38"/>
      <c r="U2499" s="38"/>
      <c r="V2499" s="42"/>
      <c r="W2499" s="38"/>
      <c r="X2499" s="43"/>
      <c r="Y2499" s="271"/>
      <c r="Z2499" s="271"/>
      <c r="AA2499" s="271"/>
      <c r="AB2499" s="271"/>
    </row>
    <row r="2500" spans="1:28" ht="17">
      <c r="A2500" s="34">
        <f t="shared" si="60"/>
        <v>509</v>
      </c>
      <c r="B2500" s="279">
        <v>45989</v>
      </c>
      <c r="C2500" s="34" t="s">
        <v>442</v>
      </c>
      <c r="D2500" s="303"/>
      <c r="E2500" s="34" t="s">
        <v>5806</v>
      </c>
      <c r="F2500" s="136" t="s">
        <v>6599</v>
      </c>
      <c r="G2500" s="136"/>
      <c r="H2500" s="136"/>
      <c r="I2500" s="245" t="s">
        <v>26</v>
      </c>
      <c r="J2500" s="245" t="s">
        <v>38</v>
      </c>
      <c r="K2500" s="245" t="s">
        <v>390</v>
      </c>
      <c r="L2500" s="34" t="s">
        <v>107</v>
      </c>
      <c r="M2500" s="34" t="s">
        <v>161</v>
      </c>
      <c r="N2500" s="34" t="s">
        <v>227</v>
      </c>
      <c r="O2500" s="38" t="s">
        <v>32</v>
      </c>
      <c r="P2500" s="34"/>
      <c r="Q2500" s="34"/>
      <c r="R2500" s="284" t="s">
        <v>5829</v>
      </c>
      <c r="S2500" s="285" t="s">
        <v>7031</v>
      </c>
      <c r="T2500" s="38"/>
      <c r="U2500" s="38"/>
      <c r="V2500" s="286"/>
      <c r="W2500" s="38"/>
      <c r="X2500" s="43"/>
      <c r="Y2500" s="271"/>
      <c r="Z2500" s="271"/>
      <c r="AA2500" s="271"/>
      <c r="AB2500" s="271"/>
    </row>
    <row r="2501" spans="1:28" ht="17">
      <c r="A2501" s="34">
        <f t="shared" si="60"/>
        <v>510</v>
      </c>
      <c r="B2501" s="279">
        <v>45989</v>
      </c>
      <c r="C2501" s="34" t="s">
        <v>7032</v>
      </c>
      <c r="D2501" s="303"/>
      <c r="E2501" s="34" t="s">
        <v>6772</v>
      </c>
      <c r="F2501" s="144" t="s">
        <v>4273</v>
      </c>
      <c r="G2501" s="144"/>
      <c r="H2501" s="144"/>
      <c r="I2501" s="245" t="s">
        <v>26</v>
      </c>
      <c r="J2501" s="245" t="s">
        <v>27</v>
      </c>
      <c r="K2501" s="245" t="s">
        <v>390</v>
      </c>
      <c r="L2501" s="34" t="s">
        <v>107</v>
      </c>
      <c r="M2501" s="34" t="s">
        <v>5817</v>
      </c>
      <c r="N2501" s="34" t="s">
        <v>227</v>
      </c>
      <c r="O2501" s="38" t="s">
        <v>32</v>
      </c>
      <c r="P2501" s="34"/>
      <c r="Q2501" s="34"/>
      <c r="R2501" s="284" t="s">
        <v>4364</v>
      </c>
      <c r="S2501" s="285"/>
      <c r="T2501" s="38"/>
      <c r="U2501" s="38"/>
      <c r="V2501" s="286"/>
      <c r="W2501" s="38"/>
      <c r="X2501" s="43"/>
      <c r="Y2501" s="271"/>
      <c r="Z2501" s="271"/>
      <c r="AA2501" s="271"/>
      <c r="AB2501" s="271"/>
    </row>
    <row r="2502" spans="1:28" ht="17">
      <c r="A2502" s="34">
        <f t="shared" si="60"/>
        <v>511</v>
      </c>
      <c r="B2502" s="279">
        <v>45989</v>
      </c>
      <c r="C2502" s="34" t="s">
        <v>3782</v>
      </c>
      <c r="D2502" s="303"/>
      <c r="E2502" s="34" t="s">
        <v>6663</v>
      </c>
      <c r="F2502" s="144" t="s">
        <v>6995</v>
      </c>
      <c r="G2502" s="144"/>
      <c r="H2502" s="144"/>
      <c r="I2502" s="245" t="s">
        <v>26</v>
      </c>
      <c r="J2502" s="245" t="s">
        <v>27</v>
      </c>
      <c r="K2502" s="245" t="s">
        <v>390</v>
      </c>
      <c r="L2502" s="34" t="s">
        <v>29</v>
      </c>
      <c r="M2502" s="34" t="s">
        <v>91</v>
      </c>
      <c r="N2502" s="34" t="s">
        <v>234</v>
      </c>
      <c r="O2502" s="38" t="s">
        <v>697</v>
      </c>
      <c r="P2502" s="34"/>
      <c r="Q2502" s="34"/>
      <c r="R2502" s="284" t="s">
        <v>4508</v>
      </c>
      <c r="S2502" s="285"/>
      <c r="T2502" s="38"/>
      <c r="U2502" s="38"/>
      <c r="V2502" s="42"/>
      <c r="W2502" s="38"/>
      <c r="X2502" s="43"/>
      <c r="Y2502" s="271"/>
      <c r="Z2502" s="271"/>
      <c r="AA2502" s="271"/>
      <c r="AB2502" s="271"/>
    </row>
    <row r="2503" spans="1:28" ht="16">
      <c r="A2503" s="34">
        <f t="shared" si="60"/>
        <v>512</v>
      </c>
      <c r="B2503" s="279">
        <v>45989</v>
      </c>
      <c r="C2503" s="34" t="s">
        <v>7033</v>
      </c>
      <c r="D2503" s="448"/>
      <c r="E2503" s="34" t="s">
        <v>6628</v>
      </c>
      <c r="F2503" s="144" t="s">
        <v>6517</v>
      </c>
      <c r="G2503" s="144"/>
      <c r="H2503" s="144"/>
      <c r="I2503" s="245" t="s">
        <v>26</v>
      </c>
      <c r="J2503" s="245" t="s">
        <v>27</v>
      </c>
      <c r="K2503" s="245" t="s">
        <v>388</v>
      </c>
      <c r="L2503" s="34" t="s">
        <v>29</v>
      </c>
      <c r="M2503" s="34" t="s">
        <v>361</v>
      </c>
      <c r="N2503" s="34" t="s">
        <v>234</v>
      </c>
      <c r="O2503" s="38" t="s">
        <v>1169</v>
      </c>
      <c r="P2503" s="34"/>
      <c r="Q2503" s="34"/>
      <c r="R2503" s="284"/>
      <c r="S2503" s="285"/>
      <c r="T2503" s="38"/>
      <c r="U2503" s="38"/>
      <c r="V2503" s="42"/>
      <c r="W2503" s="38"/>
      <c r="X2503" s="43"/>
      <c r="Y2503" s="271"/>
      <c r="Z2503" s="271"/>
      <c r="AA2503" s="271"/>
      <c r="AB2503" s="271"/>
    </row>
    <row r="2504" spans="1:28" ht="17">
      <c r="A2504" s="34">
        <f t="shared" si="60"/>
        <v>513</v>
      </c>
      <c r="B2504" s="279">
        <v>45989</v>
      </c>
      <c r="C2504" s="34" t="s">
        <v>594</v>
      </c>
      <c r="D2504" s="303"/>
      <c r="E2504" s="34" t="s">
        <v>6787</v>
      </c>
      <c r="F2504" s="282" t="s">
        <v>6506</v>
      </c>
      <c r="G2504" s="282"/>
      <c r="H2504" s="282"/>
      <c r="I2504" s="245" t="s">
        <v>26</v>
      </c>
      <c r="J2504" s="245" t="s">
        <v>38</v>
      </c>
      <c r="K2504" s="245" t="s">
        <v>388</v>
      </c>
      <c r="L2504" s="34" t="s">
        <v>107</v>
      </c>
      <c r="M2504" s="34" t="s">
        <v>4324</v>
      </c>
      <c r="N2504" s="34" t="s">
        <v>234</v>
      </c>
      <c r="O2504" s="38" t="s">
        <v>697</v>
      </c>
      <c r="P2504" s="34"/>
      <c r="Q2504" s="34"/>
      <c r="R2504" s="284" t="s">
        <v>4364</v>
      </c>
      <c r="S2504" s="285"/>
      <c r="T2504" s="38"/>
      <c r="U2504" s="38"/>
      <c r="V2504" s="42"/>
      <c r="W2504" s="38"/>
      <c r="X2504" s="43"/>
      <c r="Y2504" s="271"/>
      <c r="Z2504" s="271"/>
      <c r="AA2504" s="271"/>
      <c r="AB2504" s="271"/>
    </row>
    <row r="2505" spans="1:28" ht="16">
      <c r="A2505" s="34">
        <f t="shared" si="60"/>
        <v>514</v>
      </c>
      <c r="B2505" s="279">
        <v>45989</v>
      </c>
      <c r="C2505" s="34" t="s">
        <v>7034</v>
      </c>
      <c r="D2505" s="303"/>
      <c r="E2505" s="34"/>
      <c r="F2505" s="144"/>
      <c r="G2505" s="144"/>
      <c r="H2505" s="144"/>
      <c r="I2505" s="245" t="s">
        <v>48</v>
      </c>
      <c r="J2505" s="245" t="s">
        <v>38</v>
      </c>
      <c r="K2505" s="245" t="s">
        <v>388</v>
      </c>
      <c r="L2505" s="34" t="s">
        <v>107</v>
      </c>
      <c r="M2505" s="34" t="s">
        <v>161</v>
      </c>
      <c r="N2505" s="34" t="s">
        <v>389</v>
      </c>
      <c r="O2505" s="38"/>
      <c r="P2505" s="34"/>
      <c r="Q2505" s="34"/>
      <c r="R2505" s="284"/>
      <c r="S2505" s="285"/>
      <c r="T2505" s="38"/>
      <c r="U2505" s="38"/>
      <c r="V2505" s="42"/>
      <c r="W2505" s="38"/>
      <c r="X2505" s="43"/>
      <c r="Y2505" s="271"/>
      <c r="Z2505" s="271"/>
      <c r="AA2505" s="271"/>
      <c r="AB2505" s="271"/>
    </row>
    <row r="2506" spans="1:28" ht="16">
      <c r="A2506" s="34">
        <f t="shared" si="60"/>
        <v>515</v>
      </c>
      <c r="B2506" s="279">
        <v>45989</v>
      </c>
      <c r="C2506" s="34" t="s">
        <v>7035</v>
      </c>
      <c r="D2506" s="303"/>
      <c r="E2506" s="34" t="s">
        <v>6625</v>
      </c>
      <c r="F2506" s="282" t="s">
        <v>6142</v>
      </c>
      <c r="G2506" s="282"/>
      <c r="H2506" s="282"/>
      <c r="I2506" s="245" t="s">
        <v>26</v>
      </c>
      <c r="J2506" s="245" t="s">
        <v>38</v>
      </c>
      <c r="K2506" s="245" t="s">
        <v>388</v>
      </c>
      <c r="L2506" s="34" t="s">
        <v>107</v>
      </c>
      <c r="M2506" s="34" t="s">
        <v>161</v>
      </c>
      <c r="N2506" s="34" t="s">
        <v>389</v>
      </c>
      <c r="O2506" s="38"/>
      <c r="P2506" s="34"/>
      <c r="Q2506" s="34"/>
      <c r="R2506" s="284"/>
      <c r="S2506" s="285"/>
      <c r="T2506" s="38"/>
      <c r="U2506" s="38"/>
      <c r="V2506" s="42"/>
      <c r="W2506" s="38"/>
      <c r="X2506" s="43"/>
      <c r="Y2506" s="271"/>
      <c r="Z2506" s="271"/>
      <c r="AA2506" s="271"/>
      <c r="AB2506" s="271"/>
    </row>
    <row r="2507" spans="1:28" ht="16">
      <c r="A2507" s="34">
        <f t="shared" si="60"/>
        <v>516</v>
      </c>
      <c r="B2507" s="279">
        <v>45989</v>
      </c>
      <c r="C2507" s="34" t="s">
        <v>7036</v>
      </c>
      <c r="D2507" s="303"/>
      <c r="E2507" s="34" t="s">
        <v>6765</v>
      </c>
      <c r="F2507" s="144" t="s">
        <v>6995</v>
      </c>
      <c r="G2507" s="144"/>
      <c r="H2507" s="144"/>
      <c r="I2507" s="245" t="s">
        <v>26</v>
      </c>
      <c r="J2507" s="245" t="s">
        <v>27</v>
      </c>
      <c r="K2507" s="245" t="s">
        <v>388</v>
      </c>
      <c r="L2507" s="34" t="s">
        <v>29</v>
      </c>
      <c r="M2507" s="34" t="s">
        <v>91</v>
      </c>
      <c r="N2507" s="34" t="s">
        <v>389</v>
      </c>
      <c r="O2507" s="38"/>
      <c r="P2507" s="34"/>
      <c r="Q2507" s="34"/>
      <c r="R2507" s="284"/>
      <c r="S2507" s="285"/>
      <c r="T2507" s="38"/>
      <c r="U2507" s="38"/>
      <c r="V2507" s="42"/>
      <c r="W2507" s="38"/>
      <c r="X2507" s="43"/>
      <c r="Y2507" s="271"/>
      <c r="Z2507" s="271"/>
      <c r="AA2507" s="271"/>
      <c r="AB2507" s="271"/>
    </row>
    <row r="2508" spans="1:28" ht="16">
      <c r="A2508" s="34">
        <f t="shared" si="60"/>
        <v>517</v>
      </c>
      <c r="B2508" s="279">
        <v>45989</v>
      </c>
      <c r="C2508" s="34" t="s">
        <v>7037</v>
      </c>
      <c r="D2508" s="303"/>
      <c r="E2508" s="34"/>
      <c r="F2508" s="144"/>
      <c r="G2508" s="144"/>
      <c r="H2508" s="144"/>
      <c r="I2508" s="245" t="s">
        <v>48</v>
      </c>
      <c r="J2508" s="245"/>
      <c r="K2508" s="245" t="s">
        <v>388</v>
      </c>
      <c r="L2508" s="34" t="s">
        <v>96</v>
      </c>
      <c r="M2508" s="34"/>
      <c r="N2508" s="34" t="s">
        <v>231</v>
      </c>
      <c r="O2508" s="38"/>
      <c r="P2508" s="34"/>
      <c r="Q2508" s="34"/>
      <c r="R2508" s="284"/>
      <c r="S2508" s="285"/>
      <c r="T2508" s="38"/>
      <c r="U2508" s="38"/>
      <c r="V2508" s="42"/>
      <c r="W2508" s="38"/>
      <c r="X2508" s="43"/>
      <c r="Y2508" s="271"/>
      <c r="Z2508" s="271"/>
      <c r="AA2508" s="271"/>
      <c r="AB2508" s="271"/>
    </row>
    <row r="2509" spans="1:28" ht="16">
      <c r="A2509" s="34">
        <f t="shared" si="60"/>
        <v>518</v>
      </c>
      <c r="B2509" s="279">
        <v>45989</v>
      </c>
      <c r="C2509" s="34" t="s">
        <v>7038</v>
      </c>
      <c r="D2509" s="303"/>
      <c r="E2509" s="34" t="s">
        <v>6768</v>
      </c>
      <c r="F2509" s="144" t="s">
        <v>6517</v>
      </c>
      <c r="G2509" s="144"/>
      <c r="H2509" s="144"/>
      <c r="I2509" s="245" t="s">
        <v>26</v>
      </c>
      <c r="J2509" s="245" t="s">
        <v>27</v>
      </c>
      <c r="K2509" s="245" t="s">
        <v>388</v>
      </c>
      <c r="L2509" s="34" t="s">
        <v>29</v>
      </c>
      <c r="M2509" s="34" t="s">
        <v>91</v>
      </c>
      <c r="N2509" s="34" t="s">
        <v>389</v>
      </c>
      <c r="O2509" s="38"/>
      <c r="P2509" s="34"/>
      <c r="Q2509" s="34"/>
      <c r="R2509" s="284"/>
      <c r="S2509" s="285"/>
      <c r="T2509" s="38"/>
      <c r="U2509" s="38"/>
      <c r="V2509" s="42"/>
      <c r="W2509" s="38"/>
      <c r="X2509" s="43"/>
      <c r="Y2509" s="271"/>
      <c r="Z2509" s="271"/>
      <c r="AA2509" s="271"/>
      <c r="AB2509" s="271"/>
    </row>
    <row r="2510" spans="1:28" ht="16">
      <c r="A2510" s="34">
        <f t="shared" si="60"/>
        <v>519</v>
      </c>
      <c r="B2510" s="279">
        <v>45989</v>
      </c>
      <c r="C2510" s="34" t="s">
        <v>7039</v>
      </c>
      <c r="D2510" s="303"/>
      <c r="E2510" s="34"/>
      <c r="F2510" s="144"/>
      <c r="G2510" s="144"/>
      <c r="H2510" s="144"/>
      <c r="I2510" s="245" t="s">
        <v>48</v>
      </c>
      <c r="J2510" s="245" t="s">
        <v>27</v>
      </c>
      <c r="K2510" s="245" t="s">
        <v>388</v>
      </c>
      <c r="L2510" s="34" t="s">
        <v>107</v>
      </c>
      <c r="M2510" s="34" t="s">
        <v>81</v>
      </c>
      <c r="N2510" s="34" t="s">
        <v>389</v>
      </c>
      <c r="O2510" s="38"/>
      <c r="P2510" s="34"/>
      <c r="Q2510" s="34"/>
      <c r="R2510" s="284"/>
      <c r="S2510" s="285"/>
      <c r="T2510" s="38"/>
      <c r="U2510" s="38"/>
      <c r="V2510" s="42"/>
      <c r="W2510" s="38"/>
      <c r="X2510" s="43"/>
      <c r="Y2510" s="271"/>
      <c r="Z2510" s="271"/>
      <c r="AA2510" s="271"/>
      <c r="AB2510" s="271"/>
    </row>
    <row r="2511" spans="1:28" ht="16">
      <c r="A2511" s="34">
        <f t="shared" si="60"/>
        <v>520</v>
      </c>
      <c r="B2511" s="279">
        <v>45989</v>
      </c>
      <c r="C2511" s="34" t="s">
        <v>7040</v>
      </c>
      <c r="D2511" s="303"/>
      <c r="E2511" s="34" t="s">
        <v>6849</v>
      </c>
      <c r="F2511" s="144" t="s">
        <v>6517</v>
      </c>
      <c r="G2511" s="144"/>
      <c r="H2511" s="144"/>
      <c r="I2511" s="245" t="s">
        <v>26</v>
      </c>
      <c r="J2511" s="245" t="s">
        <v>27</v>
      </c>
      <c r="K2511" s="245" t="s">
        <v>388</v>
      </c>
      <c r="L2511" s="34" t="s">
        <v>29</v>
      </c>
      <c r="M2511" s="34" t="s">
        <v>91</v>
      </c>
      <c r="N2511" s="34" t="s">
        <v>227</v>
      </c>
      <c r="O2511" s="38"/>
      <c r="P2511" s="34"/>
      <c r="Q2511" s="34"/>
      <c r="R2511" s="284"/>
      <c r="S2511" s="285"/>
      <c r="T2511" s="38"/>
      <c r="U2511" s="38"/>
      <c r="V2511" s="42"/>
      <c r="W2511" s="38"/>
      <c r="X2511" s="43"/>
      <c r="Y2511" s="271"/>
      <c r="Z2511" s="271"/>
      <c r="AA2511" s="271"/>
      <c r="AB2511" s="271"/>
    </row>
    <row r="2512" spans="1:28" ht="16">
      <c r="A2512" s="34">
        <f t="shared" si="60"/>
        <v>521</v>
      </c>
      <c r="B2512" s="279">
        <v>45989</v>
      </c>
      <c r="C2512" s="34" t="s">
        <v>7041</v>
      </c>
      <c r="D2512" s="303"/>
      <c r="E2512" s="34" t="s">
        <v>6787</v>
      </c>
      <c r="F2512" s="282" t="s">
        <v>6506</v>
      </c>
      <c r="G2512" s="282"/>
      <c r="H2512" s="282"/>
      <c r="I2512" s="245" t="s">
        <v>26</v>
      </c>
      <c r="J2512" s="245" t="s">
        <v>27</v>
      </c>
      <c r="K2512" s="245" t="s">
        <v>388</v>
      </c>
      <c r="L2512" s="34" t="s">
        <v>107</v>
      </c>
      <c r="M2512" s="34" t="s">
        <v>5817</v>
      </c>
      <c r="N2512" s="34" t="s">
        <v>389</v>
      </c>
      <c r="O2512" s="38"/>
      <c r="P2512" s="34"/>
      <c r="Q2512" s="34"/>
      <c r="R2512" s="284"/>
      <c r="S2512" s="285"/>
      <c r="T2512" s="38"/>
      <c r="U2512" s="38"/>
      <c r="V2512" s="42"/>
      <c r="W2512" s="38"/>
      <c r="X2512" s="43"/>
      <c r="Y2512" s="271"/>
      <c r="Z2512" s="271"/>
      <c r="AA2512" s="271"/>
      <c r="AB2512" s="271"/>
    </row>
    <row r="2513" spans="1:28" ht="17">
      <c r="A2513" s="34">
        <f t="shared" si="60"/>
        <v>522</v>
      </c>
      <c r="B2513" s="279">
        <v>45989</v>
      </c>
      <c r="C2513" s="34" t="s">
        <v>7042</v>
      </c>
      <c r="D2513" s="303"/>
      <c r="E2513" s="34"/>
      <c r="F2513" s="144"/>
      <c r="G2513" s="144"/>
      <c r="H2513" s="144"/>
      <c r="I2513" s="245" t="s">
        <v>48</v>
      </c>
      <c r="J2513" s="245" t="s">
        <v>27</v>
      </c>
      <c r="K2513" s="245" t="s">
        <v>390</v>
      </c>
      <c r="L2513" s="34" t="s">
        <v>96</v>
      </c>
      <c r="M2513" s="34" t="s">
        <v>5817</v>
      </c>
      <c r="N2513" s="34" t="s">
        <v>227</v>
      </c>
      <c r="O2513" s="38" t="s">
        <v>697</v>
      </c>
      <c r="P2513" s="34"/>
      <c r="Q2513" s="34"/>
      <c r="R2513" s="284" t="s">
        <v>4508</v>
      </c>
      <c r="S2513" s="285"/>
      <c r="T2513" s="38"/>
      <c r="U2513" s="38"/>
      <c r="V2513" s="42"/>
      <c r="W2513" s="38"/>
      <c r="X2513" s="43"/>
      <c r="Y2513" s="271"/>
      <c r="Z2513" s="271"/>
      <c r="AA2513" s="271"/>
      <c r="AB2513" s="271"/>
    </row>
    <row r="2514" spans="1:28" ht="17">
      <c r="A2514" s="34">
        <f t="shared" si="60"/>
        <v>523</v>
      </c>
      <c r="B2514" s="279">
        <v>45990</v>
      </c>
      <c r="C2514" s="34" t="s">
        <v>335</v>
      </c>
      <c r="D2514" s="303"/>
      <c r="E2514" s="34" t="s">
        <v>7043</v>
      </c>
      <c r="F2514" s="144" t="s">
        <v>7044</v>
      </c>
      <c r="G2514" s="144"/>
      <c r="H2514" s="144"/>
      <c r="I2514" s="245" t="s">
        <v>26</v>
      </c>
      <c r="J2514" s="245" t="s">
        <v>27</v>
      </c>
      <c r="K2514" s="245" t="s">
        <v>388</v>
      </c>
      <c r="L2514" s="34" t="s">
        <v>107</v>
      </c>
      <c r="M2514" s="34" t="s">
        <v>5817</v>
      </c>
      <c r="N2514" s="34" t="s">
        <v>227</v>
      </c>
      <c r="O2514" s="38" t="s">
        <v>32</v>
      </c>
      <c r="P2514" s="34"/>
      <c r="Q2514" s="34"/>
      <c r="R2514" s="284" t="s">
        <v>4424</v>
      </c>
      <c r="S2514" s="285"/>
      <c r="T2514" s="38"/>
      <c r="U2514" s="38"/>
      <c r="V2514" s="286"/>
      <c r="W2514" s="38"/>
      <c r="X2514" s="43"/>
      <c r="Y2514" s="271"/>
      <c r="Z2514" s="271"/>
      <c r="AA2514" s="271"/>
      <c r="AB2514" s="271"/>
    </row>
    <row r="2515" spans="1:28" ht="18">
      <c r="A2515" s="34"/>
      <c r="B2515" s="279">
        <v>45990</v>
      </c>
      <c r="C2515" s="34" t="s">
        <v>39</v>
      </c>
      <c r="D2515" s="28"/>
      <c r="E2515" s="34"/>
      <c r="F2515" s="144"/>
      <c r="G2515" s="144"/>
      <c r="H2515" s="144"/>
      <c r="I2515" s="245"/>
      <c r="J2515" s="245"/>
      <c r="K2515" s="245"/>
      <c r="L2515" s="34" t="s">
        <v>107</v>
      </c>
      <c r="M2515" s="34" t="s">
        <v>161</v>
      </c>
      <c r="N2515" s="34"/>
      <c r="O2515" s="38" t="s">
        <v>32</v>
      </c>
      <c r="P2515" s="34" t="s">
        <v>43</v>
      </c>
      <c r="Q2515" s="44">
        <v>45990</v>
      </c>
      <c r="R2515" s="284" t="s">
        <v>4344</v>
      </c>
      <c r="S2515" s="285" t="s">
        <v>7045</v>
      </c>
      <c r="T2515" s="38" t="s">
        <v>32</v>
      </c>
      <c r="U2515" s="38" t="s">
        <v>44</v>
      </c>
      <c r="V2515" s="286">
        <v>12000000</v>
      </c>
      <c r="W2515" s="38" t="s">
        <v>70</v>
      </c>
      <c r="X2515" s="43"/>
      <c r="Y2515" s="271"/>
      <c r="Z2515" s="271"/>
      <c r="AA2515" s="271"/>
      <c r="AB2515" s="271"/>
    </row>
    <row r="2516" spans="1:28" ht="17">
      <c r="A2516" s="34"/>
      <c r="B2516" s="279">
        <v>45990</v>
      </c>
      <c r="C2516" s="34" t="s">
        <v>4795</v>
      </c>
      <c r="D2516" s="303"/>
      <c r="E2516" s="34"/>
      <c r="F2516" s="144"/>
      <c r="G2516" s="144"/>
      <c r="H2516" s="144"/>
      <c r="I2516" s="245"/>
      <c r="J2516" s="245"/>
      <c r="K2516" s="245"/>
      <c r="L2516" s="34" t="s">
        <v>62</v>
      </c>
      <c r="M2516" s="34" t="s">
        <v>161</v>
      </c>
      <c r="N2516" s="34"/>
      <c r="O2516" s="38" t="s">
        <v>32</v>
      </c>
      <c r="P2516" s="34" t="s">
        <v>43</v>
      </c>
      <c r="Q2516" s="44">
        <v>45990</v>
      </c>
      <c r="R2516" s="284" t="s">
        <v>4344</v>
      </c>
      <c r="S2516" s="285" t="s">
        <v>7046</v>
      </c>
      <c r="T2516" s="38" t="s">
        <v>32</v>
      </c>
      <c r="U2516" s="38" t="s">
        <v>44</v>
      </c>
      <c r="V2516" s="286">
        <v>12300000</v>
      </c>
      <c r="W2516" s="38" t="s">
        <v>70</v>
      </c>
      <c r="X2516" s="43"/>
      <c r="Y2516" s="271"/>
      <c r="Z2516" s="271"/>
      <c r="AA2516" s="271"/>
      <c r="AB2516" s="271"/>
    </row>
    <row r="2517" spans="1:28" ht="17">
      <c r="A2517" s="34">
        <f>A2514+1</f>
        <v>524</v>
      </c>
      <c r="B2517" s="279">
        <v>45990</v>
      </c>
      <c r="C2517" s="34" t="s">
        <v>7047</v>
      </c>
      <c r="D2517" s="303"/>
      <c r="E2517" s="34" t="s">
        <v>7048</v>
      </c>
      <c r="F2517" s="144" t="s">
        <v>7049</v>
      </c>
      <c r="G2517" s="144"/>
      <c r="H2517" s="144"/>
      <c r="I2517" s="245" t="s">
        <v>26</v>
      </c>
      <c r="J2517" s="245" t="s">
        <v>27</v>
      </c>
      <c r="K2517" s="245" t="s">
        <v>388</v>
      </c>
      <c r="L2517" s="34" t="s">
        <v>107</v>
      </c>
      <c r="M2517" s="34" t="s">
        <v>5817</v>
      </c>
      <c r="N2517" s="34" t="s">
        <v>227</v>
      </c>
      <c r="O2517" s="38" t="s">
        <v>697</v>
      </c>
      <c r="P2517" s="34"/>
      <c r="Q2517" s="34"/>
      <c r="R2517" s="284" t="s">
        <v>4364</v>
      </c>
      <c r="S2517" s="285"/>
      <c r="T2517" s="38"/>
      <c r="U2517" s="38"/>
      <c r="V2517" s="42"/>
      <c r="W2517" s="38"/>
      <c r="X2517" s="43"/>
      <c r="Y2517" s="271"/>
      <c r="Z2517" s="271"/>
      <c r="AA2517" s="271"/>
      <c r="AB2517" s="271"/>
    </row>
    <row r="2518" spans="1:28" ht="17">
      <c r="A2518" s="34">
        <f t="shared" ref="A2518:A2587" si="61">A2517+1</f>
        <v>525</v>
      </c>
      <c r="B2518" s="279">
        <v>45990</v>
      </c>
      <c r="C2518" s="34" t="s">
        <v>7050</v>
      </c>
      <c r="D2518" s="463"/>
      <c r="E2518" s="34" t="s">
        <v>7051</v>
      </c>
      <c r="F2518" s="144" t="s">
        <v>7052</v>
      </c>
      <c r="G2518" s="144"/>
      <c r="H2518" s="144"/>
      <c r="I2518" s="245" t="s">
        <v>26</v>
      </c>
      <c r="J2518" s="245" t="s">
        <v>27</v>
      </c>
      <c r="K2518" s="245" t="s">
        <v>388</v>
      </c>
      <c r="L2518" s="34" t="s">
        <v>107</v>
      </c>
      <c r="M2518" s="34" t="s">
        <v>5817</v>
      </c>
      <c r="N2518" s="34" t="s">
        <v>227</v>
      </c>
      <c r="O2518" s="38" t="s">
        <v>32</v>
      </c>
      <c r="P2518" s="34"/>
      <c r="Q2518" s="34"/>
      <c r="R2518" s="284"/>
      <c r="S2518" s="285" t="s">
        <v>7053</v>
      </c>
      <c r="T2518" s="38"/>
      <c r="U2518" s="38"/>
      <c r="V2518" s="286"/>
      <c r="W2518" s="38"/>
      <c r="X2518" s="43"/>
      <c r="Y2518" s="271"/>
      <c r="Z2518" s="271"/>
      <c r="AA2518" s="271"/>
      <c r="AB2518" s="271"/>
    </row>
    <row r="2519" spans="1:28" ht="17">
      <c r="A2519" s="34">
        <f t="shared" si="61"/>
        <v>526</v>
      </c>
      <c r="B2519" s="279">
        <v>45990</v>
      </c>
      <c r="C2519" s="34" t="s">
        <v>4747</v>
      </c>
      <c r="D2519" s="303"/>
      <c r="E2519" s="34" t="s">
        <v>7054</v>
      </c>
      <c r="F2519" s="144" t="s">
        <v>7055</v>
      </c>
      <c r="G2519" s="144"/>
      <c r="H2519" s="144"/>
      <c r="I2519" s="245" t="s">
        <v>26</v>
      </c>
      <c r="J2519" s="245" t="s">
        <v>27</v>
      </c>
      <c r="K2519" s="245" t="s">
        <v>388</v>
      </c>
      <c r="L2519" s="34" t="s">
        <v>107</v>
      </c>
      <c r="M2519" s="34" t="s">
        <v>5817</v>
      </c>
      <c r="N2519" s="34" t="s">
        <v>227</v>
      </c>
      <c r="O2519" s="38" t="s">
        <v>697</v>
      </c>
      <c r="P2519" s="34"/>
      <c r="Q2519" s="34"/>
      <c r="R2519" s="284" t="s">
        <v>4364</v>
      </c>
      <c r="S2519" s="285"/>
      <c r="T2519" s="38"/>
      <c r="U2519" s="38"/>
      <c r="V2519" s="42"/>
      <c r="W2519" s="38"/>
      <c r="X2519" s="43"/>
      <c r="Y2519" s="271"/>
      <c r="Z2519" s="271"/>
      <c r="AA2519" s="271"/>
      <c r="AB2519" s="271"/>
    </row>
    <row r="2520" spans="1:28" ht="16">
      <c r="A2520" s="34">
        <f t="shared" si="61"/>
        <v>527</v>
      </c>
      <c r="B2520" s="279">
        <v>45990</v>
      </c>
      <c r="C2520" s="34" t="s">
        <v>6224</v>
      </c>
      <c r="D2520" s="450"/>
      <c r="E2520" s="34"/>
      <c r="F2520" s="144"/>
      <c r="G2520" s="144"/>
      <c r="H2520" s="144"/>
      <c r="I2520" s="245" t="s">
        <v>48</v>
      </c>
      <c r="J2520" s="245" t="s">
        <v>27</v>
      </c>
      <c r="K2520" s="245" t="s">
        <v>388</v>
      </c>
      <c r="L2520" s="34" t="s">
        <v>49</v>
      </c>
      <c r="M2520" s="34" t="s">
        <v>81</v>
      </c>
      <c r="N2520" s="34" t="s">
        <v>234</v>
      </c>
      <c r="O2520" s="38" t="s">
        <v>4422</v>
      </c>
      <c r="P2520" s="34"/>
      <c r="Q2520" s="34"/>
      <c r="R2520" s="284"/>
      <c r="S2520" s="285"/>
      <c r="T2520" s="38"/>
      <c r="U2520" s="38"/>
      <c r="V2520" s="42"/>
      <c r="W2520" s="38"/>
      <c r="X2520" s="43"/>
      <c r="Y2520" s="271"/>
      <c r="Z2520" s="271"/>
      <c r="AA2520" s="271"/>
      <c r="AB2520" s="271"/>
    </row>
    <row r="2521" spans="1:28" ht="17">
      <c r="A2521" s="34">
        <f t="shared" si="61"/>
        <v>528</v>
      </c>
      <c r="B2521" s="279">
        <v>45990</v>
      </c>
      <c r="C2521" s="34" t="s">
        <v>7056</v>
      </c>
      <c r="D2521" s="303"/>
      <c r="E2521" s="34" t="s">
        <v>7057</v>
      </c>
      <c r="F2521" s="144" t="s">
        <v>7055</v>
      </c>
      <c r="G2521" s="144"/>
      <c r="H2521" s="144"/>
      <c r="I2521" s="245" t="s">
        <v>26</v>
      </c>
      <c r="J2521" s="245" t="s">
        <v>27</v>
      </c>
      <c r="K2521" s="245" t="s">
        <v>388</v>
      </c>
      <c r="L2521" s="34" t="s">
        <v>107</v>
      </c>
      <c r="M2521" s="34" t="s">
        <v>5817</v>
      </c>
      <c r="N2521" s="34" t="s">
        <v>227</v>
      </c>
      <c r="O2521" s="38" t="s">
        <v>32</v>
      </c>
      <c r="P2521" s="34"/>
      <c r="Q2521" s="34"/>
      <c r="R2521" s="284" t="s">
        <v>5219</v>
      </c>
      <c r="S2521" s="285" t="s">
        <v>7058</v>
      </c>
      <c r="T2521" s="38"/>
      <c r="U2521" s="38"/>
      <c r="V2521" s="286"/>
      <c r="W2521" s="38"/>
      <c r="X2521" s="43"/>
      <c r="Y2521" s="271"/>
      <c r="Z2521" s="271"/>
      <c r="AA2521" s="271"/>
      <c r="AB2521" s="271"/>
    </row>
    <row r="2522" spans="1:28" ht="17">
      <c r="A2522" s="34">
        <f t="shared" si="61"/>
        <v>529</v>
      </c>
      <c r="B2522" s="279">
        <v>45990</v>
      </c>
      <c r="C2522" s="34" t="s">
        <v>502</v>
      </c>
      <c r="D2522" s="303"/>
      <c r="E2522" s="34" t="s">
        <v>7059</v>
      </c>
      <c r="F2522" s="144" t="s">
        <v>7055</v>
      </c>
      <c r="G2522" s="144"/>
      <c r="H2522" s="144"/>
      <c r="I2522" s="245" t="s">
        <v>26</v>
      </c>
      <c r="J2522" s="245" t="s">
        <v>27</v>
      </c>
      <c r="K2522" s="245" t="s">
        <v>388</v>
      </c>
      <c r="L2522" s="34" t="s">
        <v>107</v>
      </c>
      <c r="M2522" s="34" t="s">
        <v>5817</v>
      </c>
      <c r="N2522" s="34" t="s">
        <v>227</v>
      </c>
      <c r="O2522" s="38" t="s">
        <v>697</v>
      </c>
      <c r="P2522" s="34"/>
      <c r="Q2522" s="34"/>
      <c r="R2522" s="284" t="s">
        <v>4344</v>
      </c>
      <c r="S2522" s="285"/>
      <c r="T2522" s="38"/>
      <c r="U2522" s="38"/>
      <c r="V2522" s="42"/>
      <c r="W2522" s="38"/>
      <c r="X2522" s="43"/>
      <c r="Y2522" s="271"/>
      <c r="Z2522" s="271"/>
      <c r="AA2522" s="271"/>
      <c r="AB2522" s="271"/>
    </row>
    <row r="2523" spans="1:28" ht="17">
      <c r="A2523" s="34">
        <f t="shared" si="61"/>
        <v>530</v>
      </c>
      <c r="B2523" s="279">
        <v>45990</v>
      </c>
      <c r="C2523" s="34" t="s">
        <v>7060</v>
      </c>
      <c r="D2523" s="464"/>
      <c r="E2523" s="34"/>
      <c r="F2523" s="144"/>
      <c r="G2523" s="144"/>
      <c r="H2523" s="144"/>
      <c r="I2523" s="245" t="s">
        <v>48</v>
      </c>
      <c r="J2523" s="245" t="s">
        <v>27</v>
      </c>
      <c r="K2523" s="245" t="s">
        <v>388</v>
      </c>
      <c r="L2523" s="34" t="s">
        <v>96</v>
      </c>
      <c r="M2523" s="34" t="s">
        <v>5817</v>
      </c>
      <c r="N2523" s="34" t="s">
        <v>227</v>
      </c>
      <c r="O2523" s="38" t="s">
        <v>32</v>
      </c>
      <c r="P2523" s="34"/>
      <c r="Q2523" s="34"/>
      <c r="R2523" s="284" t="s">
        <v>4364</v>
      </c>
      <c r="S2523" s="285"/>
      <c r="T2523" s="38"/>
      <c r="U2523" s="38"/>
      <c r="V2523" s="286"/>
      <c r="W2523" s="38"/>
      <c r="X2523" s="43"/>
      <c r="Y2523" s="271"/>
      <c r="Z2523" s="271"/>
      <c r="AA2523" s="271"/>
      <c r="AB2523" s="271"/>
    </row>
    <row r="2524" spans="1:28" ht="17">
      <c r="A2524" s="34">
        <f t="shared" si="61"/>
        <v>531</v>
      </c>
      <c r="B2524" s="279">
        <v>45990</v>
      </c>
      <c r="C2524" s="34" t="s">
        <v>5304</v>
      </c>
      <c r="D2524" s="303"/>
      <c r="E2524" s="34" t="s">
        <v>6849</v>
      </c>
      <c r="F2524" s="144" t="s">
        <v>6517</v>
      </c>
      <c r="G2524" s="144"/>
      <c r="H2524" s="144"/>
      <c r="I2524" s="245" t="s">
        <v>26</v>
      </c>
      <c r="J2524" s="245" t="s">
        <v>27</v>
      </c>
      <c r="K2524" s="245" t="s">
        <v>388</v>
      </c>
      <c r="L2524" s="34" t="s">
        <v>29</v>
      </c>
      <c r="M2524" s="34" t="s">
        <v>217</v>
      </c>
      <c r="N2524" s="34" t="s">
        <v>227</v>
      </c>
      <c r="O2524" s="38" t="s">
        <v>697</v>
      </c>
      <c r="P2524" s="34" t="s">
        <v>129</v>
      </c>
      <c r="Q2524" s="44">
        <v>45995</v>
      </c>
      <c r="R2524" s="284" t="s">
        <v>4344</v>
      </c>
      <c r="S2524" s="285"/>
      <c r="T2524" s="38"/>
      <c r="U2524" s="38"/>
      <c r="V2524" s="42"/>
      <c r="W2524" s="38"/>
      <c r="X2524" s="43"/>
      <c r="Y2524" s="271"/>
      <c r="Z2524" s="271"/>
      <c r="AA2524" s="271"/>
      <c r="AB2524" s="271"/>
    </row>
    <row r="2525" spans="1:28" ht="17">
      <c r="A2525" s="34">
        <f t="shared" si="61"/>
        <v>532</v>
      </c>
      <c r="B2525" s="279">
        <v>45990</v>
      </c>
      <c r="C2525" s="34" t="s">
        <v>7061</v>
      </c>
      <c r="D2525" s="303"/>
      <c r="E2525" s="34" t="s">
        <v>7054</v>
      </c>
      <c r="F2525" s="144" t="s">
        <v>7055</v>
      </c>
      <c r="G2525" s="144"/>
      <c r="H2525" s="144"/>
      <c r="I2525" s="245" t="s">
        <v>26</v>
      </c>
      <c r="J2525" s="245" t="s">
        <v>27</v>
      </c>
      <c r="K2525" s="245" t="s">
        <v>388</v>
      </c>
      <c r="L2525" s="34" t="s">
        <v>107</v>
      </c>
      <c r="M2525" s="34" t="s">
        <v>5817</v>
      </c>
      <c r="N2525" s="34" t="s">
        <v>227</v>
      </c>
      <c r="O2525" s="38" t="s">
        <v>32</v>
      </c>
      <c r="P2525" s="34"/>
      <c r="Q2525" s="34"/>
      <c r="R2525" s="284"/>
      <c r="S2525" s="285" t="s">
        <v>7062</v>
      </c>
      <c r="T2525" s="38"/>
      <c r="U2525" s="38"/>
      <c r="V2525" s="286"/>
      <c r="W2525" s="38"/>
      <c r="X2525" s="43"/>
      <c r="Y2525" s="271"/>
      <c r="Z2525" s="271"/>
      <c r="AA2525" s="271"/>
      <c r="AB2525" s="271"/>
    </row>
    <row r="2526" spans="1:28" ht="17">
      <c r="A2526" s="34">
        <f t="shared" si="61"/>
        <v>533</v>
      </c>
      <c r="B2526" s="279">
        <v>45990</v>
      </c>
      <c r="C2526" s="34" t="s">
        <v>7063</v>
      </c>
      <c r="D2526" s="303"/>
      <c r="E2526" s="34" t="s">
        <v>7043</v>
      </c>
      <c r="F2526" s="144" t="s">
        <v>7044</v>
      </c>
      <c r="G2526" s="144"/>
      <c r="H2526" s="144"/>
      <c r="I2526" s="245" t="s">
        <v>26</v>
      </c>
      <c r="J2526" s="245" t="s">
        <v>27</v>
      </c>
      <c r="K2526" s="245" t="s">
        <v>390</v>
      </c>
      <c r="L2526" s="34" t="s">
        <v>107</v>
      </c>
      <c r="M2526" s="34" t="s">
        <v>5817</v>
      </c>
      <c r="N2526" s="34" t="s">
        <v>234</v>
      </c>
      <c r="O2526" s="38" t="s">
        <v>697</v>
      </c>
      <c r="P2526" s="34"/>
      <c r="Q2526" s="34"/>
      <c r="R2526" s="284" t="s">
        <v>4364</v>
      </c>
      <c r="S2526" s="285"/>
      <c r="T2526" s="38"/>
      <c r="U2526" s="38"/>
      <c r="V2526" s="42"/>
      <c r="W2526" s="38"/>
      <c r="X2526" s="43"/>
      <c r="Y2526" s="271"/>
      <c r="Z2526" s="271"/>
      <c r="AA2526" s="271"/>
      <c r="AB2526" s="271"/>
    </row>
    <row r="2527" spans="1:28" ht="19.5" customHeight="1">
      <c r="A2527" s="34">
        <f t="shared" si="61"/>
        <v>534</v>
      </c>
      <c r="B2527" s="279">
        <v>45990</v>
      </c>
      <c r="C2527" s="34" t="s">
        <v>488</v>
      </c>
      <c r="D2527" s="448"/>
      <c r="E2527" s="34" t="s">
        <v>7064</v>
      </c>
      <c r="F2527" s="144" t="s">
        <v>4934</v>
      </c>
      <c r="G2527" s="144"/>
      <c r="H2527" s="144"/>
      <c r="I2527" s="245" t="s">
        <v>26</v>
      </c>
      <c r="J2527" s="245"/>
      <c r="K2527" s="245" t="s">
        <v>388</v>
      </c>
      <c r="L2527" s="34" t="s">
        <v>29</v>
      </c>
      <c r="M2527" s="34" t="s">
        <v>498</v>
      </c>
      <c r="N2527" s="34" t="s">
        <v>227</v>
      </c>
      <c r="O2527" s="38" t="s">
        <v>4422</v>
      </c>
      <c r="P2527" s="34"/>
      <c r="Q2527" s="34"/>
      <c r="R2527" s="284"/>
      <c r="S2527" s="285"/>
      <c r="T2527" s="38"/>
      <c r="U2527" s="38"/>
      <c r="V2527" s="42"/>
      <c r="W2527" s="38"/>
      <c r="X2527" s="43"/>
      <c r="Y2527" s="271"/>
      <c r="Z2527" s="271"/>
      <c r="AA2527" s="271"/>
      <c r="AB2527" s="271"/>
    </row>
    <row r="2528" spans="1:28" ht="16">
      <c r="A2528" s="34">
        <f t="shared" si="61"/>
        <v>535</v>
      </c>
      <c r="B2528" s="279">
        <v>45990</v>
      </c>
      <c r="C2528" s="34" t="s">
        <v>7065</v>
      </c>
      <c r="D2528" s="465"/>
      <c r="E2528" s="34" t="s">
        <v>7051</v>
      </c>
      <c r="F2528" s="144" t="s">
        <v>7052</v>
      </c>
      <c r="G2528" s="144"/>
      <c r="H2528" s="144"/>
      <c r="I2528" s="245" t="s">
        <v>26</v>
      </c>
      <c r="J2528" s="245" t="s">
        <v>27</v>
      </c>
      <c r="K2528" s="245" t="s">
        <v>388</v>
      </c>
      <c r="L2528" s="34" t="s">
        <v>107</v>
      </c>
      <c r="M2528" s="34" t="s">
        <v>5817</v>
      </c>
      <c r="N2528" s="34" t="s">
        <v>227</v>
      </c>
      <c r="O2528" s="38" t="s">
        <v>32</v>
      </c>
      <c r="P2528" s="34"/>
      <c r="Q2528" s="34"/>
      <c r="R2528" s="284"/>
      <c r="S2528" s="285"/>
      <c r="T2528" s="38"/>
      <c r="U2528" s="38"/>
      <c r="V2528" s="286"/>
      <c r="W2528" s="38"/>
      <c r="X2528" s="43"/>
      <c r="Y2528" s="271"/>
      <c r="Z2528" s="271"/>
      <c r="AA2528" s="271"/>
      <c r="AB2528" s="271"/>
    </row>
    <row r="2529" spans="1:28" ht="17">
      <c r="A2529" s="34">
        <f t="shared" si="61"/>
        <v>536</v>
      </c>
      <c r="B2529" s="316">
        <v>45990</v>
      </c>
      <c r="C2529" s="131" t="s">
        <v>7066</v>
      </c>
      <c r="D2529" s="317"/>
      <c r="E2529" s="131" t="s">
        <v>7059</v>
      </c>
      <c r="F2529" s="154" t="s">
        <v>7067</v>
      </c>
      <c r="G2529" s="154"/>
      <c r="H2529" s="154"/>
      <c r="I2529" s="376" t="s">
        <v>26</v>
      </c>
      <c r="J2529" s="376" t="s">
        <v>27</v>
      </c>
      <c r="K2529" s="376" t="s">
        <v>390</v>
      </c>
      <c r="L2529" s="131" t="s">
        <v>107</v>
      </c>
      <c r="M2529" s="131" t="s">
        <v>5817</v>
      </c>
      <c r="N2529" s="131" t="s">
        <v>227</v>
      </c>
      <c r="O2529" s="133" t="s">
        <v>697</v>
      </c>
      <c r="P2529" s="131"/>
      <c r="Q2529" s="131"/>
      <c r="R2529" s="328" t="s">
        <v>110</v>
      </c>
      <c r="S2529" s="302"/>
      <c r="T2529" s="133"/>
      <c r="U2529" s="133"/>
      <c r="V2529" s="323"/>
      <c r="W2529" s="133"/>
      <c r="X2529" s="319"/>
      <c r="Y2529" s="320"/>
      <c r="Z2529" s="320"/>
      <c r="AA2529" s="320"/>
      <c r="AB2529" s="320"/>
    </row>
    <row r="2530" spans="1:28" ht="17">
      <c r="A2530" s="34">
        <f t="shared" si="61"/>
        <v>537</v>
      </c>
      <c r="B2530" s="279">
        <v>45990</v>
      </c>
      <c r="C2530" s="34" t="s">
        <v>7068</v>
      </c>
      <c r="D2530" s="303"/>
      <c r="E2530" s="34"/>
      <c r="F2530" s="144"/>
      <c r="G2530" s="144"/>
      <c r="H2530" s="144"/>
      <c r="I2530" s="245" t="s">
        <v>48</v>
      </c>
      <c r="J2530" s="245" t="s">
        <v>27</v>
      </c>
      <c r="K2530" s="245" t="s">
        <v>390</v>
      </c>
      <c r="L2530" s="34" t="s">
        <v>29</v>
      </c>
      <c r="M2530" s="34" t="s">
        <v>203</v>
      </c>
      <c r="N2530" s="34" t="s">
        <v>234</v>
      </c>
      <c r="O2530" s="38" t="s">
        <v>32</v>
      </c>
      <c r="P2530" s="34"/>
      <c r="Q2530" s="34"/>
      <c r="R2530" s="284" t="s">
        <v>7069</v>
      </c>
      <c r="S2530" s="285" t="s">
        <v>4424</v>
      </c>
      <c r="T2530" s="38"/>
      <c r="U2530" s="38"/>
      <c r="V2530" s="286"/>
      <c r="W2530" s="38"/>
      <c r="X2530" s="43"/>
      <c r="Y2530" s="271"/>
      <c r="Z2530" s="271"/>
      <c r="AA2530" s="271"/>
      <c r="AB2530" s="271"/>
    </row>
    <row r="2531" spans="1:28" ht="19.5" customHeight="1">
      <c r="A2531" s="34">
        <f t="shared" si="61"/>
        <v>538</v>
      </c>
      <c r="B2531" s="279">
        <v>45990</v>
      </c>
      <c r="C2531" s="34" t="s">
        <v>2339</v>
      </c>
      <c r="D2531" s="303"/>
      <c r="E2531" s="34"/>
      <c r="F2531" s="144"/>
      <c r="G2531" s="144"/>
      <c r="H2531" s="144"/>
      <c r="I2531" s="245" t="s">
        <v>48</v>
      </c>
      <c r="J2531" s="245" t="s">
        <v>27</v>
      </c>
      <c r="K2531" s="245" t="s">
        <v>390</v>
      </c>
      <c r="L2531" s="34" t="s">
        <v>29</v>
      </c>
      <c r="M2531" s="34" t="s">
        <v>203</v>
      </c>
      <c r="N2531" s="34" t="s">
        <v>227</v>
      </c>
      <c r="O2531" s="38" t="s">
        <v>697</v>
      </c>
      <c r="P2531" s="34"/>
      <c r="Q2531" s="34"/>
      <c r="R2531" s="284" t="s">
        <v>4508</v>
      </c>
      <c r="S2531" s="285"/>
      <c r="T2531" s="38"/>
      <c r="U2531" s="38"/>
      <c r="V2531" s="42"/>
      <c r="W2531" s="38"/>
      <c r="X2531" s="43"/>
      <c r="Y2531" s="271"/>
      <c r="Z2531" s="271"/>
      <c r="AA2531" s="271"/>
      <c r="AB2531" s="271"/>
    </row>
    <row r="2532" spans="1:28" ht="16">
      <c r="A2532" s="131">
        <f t="shared" si="61"/>
        <v>539</v>
      </c>
      <c r="B2532" s="316">
        <v>45990</v>
      </c>
      <c r="C2532" s="131" t="s">
        <v>7070</v>
      </c>
      <c r="D2532" s="317"/>
      <c r="E2532" s="131"/>
      <c r="F2532" s="154"/>
      <c r="G2532" s="154"/>
      <c r="H2532" s="154"/>
      <c r="I2532" s="376" t="s">
        <v>48</v>
      </c>
      <c r="J2532" s="376" t="s">
        <v>27</v>
      </c>
      <c r="K2532" s="376" t="s">
        <v>390</v>
      </c>
      <c r="L2532" s="131" t="s">
        <v>29</v>
      </c>
      <c r="M2532" s="131" t="s">
        <v>203</v>
      </c>
      <c r="N2532" s="131" t="s">
        <v>389</v>
      </c>
      <c r="O2532" s="133"/>
      <c r="P2532" s="131"/>
      <c r="Q2532" s="131"/>
      <c r="R2532" s="328"/>
      <c r="S2532" s="302"/>
      <c r="T2532" s="133"/>
      <c r="U2532" s="133"/>
      <c r="V2532" s="323"/>
      <c r="W2532" s="133"/>
      <c r="X2532" s="319"/>
      <c r="Y2532" s="320"/>
      <c r="Z2532" s="320"/>
      <c r="AA2532" s="320"/>
      <c r="AB2532" s="320"/>
    </row>
    <row r="2533" spans="1:28" ht="17">
      <c r="A2533" s="34">
        <f t="shared" si="61"/>
        <v>540</v>
      </c>
      <c r="B2533" s="279">
        <v>45990</v>
      </c>
      <c r="C2533" s="34" t="s">
        <v>7071</v>
      </c>
      <c r="D2533" s="303"/>
      <c r="E2533" s="34" t="s">
        <v>7072</v>
      </c>
      <c r="F2533" s="144" t="s">
        <v>7073</v>
      </c>
      <c r="G2533" s="144"/>
      <c r="H2533" s="144"/>
      <c r="I2533" s="245" t="s">
        <v>26</v>
      </c>
      <c r="J2533" s="245" t="s">
        <v>27</v>
      </c>
      <c r="K2533" s="245" t="s">
        <v>390</v>
      </c>
      <c r="L2533" s="34" t="s">
        <v>107</v>
      </c>
      <c r="M2533" s="34" t="s">
        <v>5817</v>
      </c>
      <c r="N2533" s="34" t="s">
        <v>227</v>
      </c>
      <c r="O2533" s="38" t="s">
        <v>697</v>
      </c>
      <c r="P2533" s="34"/>
      <c r="Q2533" s="34"/>
      <c r="R2533" s="284" t="s">
        <v>4364</v>
      </c>
      <c r="S2533" s="285"/>
      <c r="T2533" s="38"/>
      <c r="U2533" s="38"/>
      <c r="V2533" s="42"/>
      <c r="W2533" s="38"/>
      <c r="X2533" s="43"/>
      <c r="Y2533" s="271"/>
      <c r="Z2533" s="271"/>
      <c r="AA2533" s="271"/>
      <c r="AB2533" s="271"/>
    </row>
    <row r="2534" spans="1:28" ht="16">
      <c r="A2534" s="34">
        <f t="shared" si="61"/>
        <v>541</v>
      </c>
      <c r="B2534" s="279">
        <v>45990</v>
      </c>
      <c r="C2534" s="34" t="s">
        <v>7074</v>
      </c>
      <c r="D2534" s="448"/>
      <c r="E2534" s="34" t="s">
        <v>6915</v>
      </c>
      <c r="F2534" s="144" t="s">
        <v>7075</v>
      </c>
      <c r="G2534" s="144"/>
      <c r="H2534" s="144"/>
      <c r="I2534" s="245" t="s">
        <v>26</v>
      </c>
      <c r="J2534" s="245" t="s">
        <v>27</v>
      </c>
      <c r="K2534" s="245" t="s">
        <v>390</v>
      </c>
      <c r="L2534" s="34" t="s">
        <v>29</v>
      </c>
      <c r="M2534" s="34" t="s">
        <v>498</v>
      </c>
      <c r="N2534" s="34" t="s">
        <v>227</v>
      </c>
      <c r="O2534" s="38" t="s">
        <v>4422</v>
      </c>
      <c r="P2534" s="34"/>
      <c r="Q2534" s="34"/>
      <c r="R2534" s="284"/>
      <c r="S2534" s="285"/>
      <c r="T2534" s="38"/>
      <c r="U2534" s="38"/>
      <c r="V2534" s="42"/>
      <c r="W2534" s="38"/>
      <c r="X2534" s="43"/>
      <c r="Y2534" s="271"/>
      <c r="Z2534" s="271"/>
      <c r="AA2534" s="271"/>
      <c r="AB2534" s="271"/>
    </row>
    <row r="2535" spans="1:28" ht="17">
      <c r="A2535" s="34">
        <f t="shared" si="61"/>
        <v>542</v>
      </c>
      <c r="B2535" s="279">
        <v>45990</v>
      </c>
      <c r="C2535" s="34" t="s">
        <v>7076</v>
      </c>
      <c r="D2535" s="303"/>
      <c r="E2535" s="34" t="s">
        <v>7059</v>
      </c>
      <c r="F2535" s="144" t="s">
        <v>7067</v>
      </c>
      <c r="G2535" s="144"/>
      <c r="H2535" s="144"/>
      <c r="I2535" s="245" t="s">
        <v>26</v>
      </c>
      <c r="J2535" s="245" t="s">
        <v>27</v>
      </c>
      <c r="K2535" s="245" t="s">
        <v>390</v>
      </c>
      <c r="L2535" s="34" t="s">
        <v>107</v>
      </c>
      <c r="M2535" s="34" t="s">
        <v>5817</v>
      </c>
      <c r="N2535" s="34" t="s">
        <v>227</v>
      </c>
      <c r="O2535" s="38" t="s">
        <v>32</v>
      </c>
      <c r="P2535" s="34"/>
      <c r="Q2535" s="34"/>
      <c r="R2535" s="284" t="s">
        <v>4364</v>
      </c>
      <c r="S2535" s="285"/>
      <c r="T2535" s="38"/>
      <c r="U2535" s="38"/>
      <c r="V2535" s="286"/>
      <c r="W2535" s="38"/>
      <c r="X2535" s="43"/>
      <c r="Y2535" s="271"/>
      <c r="Z2535" s="271"/>
      <c r="AA2535" s="271"/>
      <c r="AB2535" s="271"/>
    </row>
    <row r="2536" spans="1:28" ht="17">
      <c r="A2536" s="34">
        <f t="shared" si="61"/>
        <v>543</v>
      </c>
      <c r="B2536" s="279">
        <v>45990</v>
      </c>
      <c r="C2536" s="34" t="s">
        <v>7077</v>
      </c>
      <c r="D2536" s="303"/>
      <c r="E2536" s="34" t="s">
        <v>7078</v>
      </c>
      <c r="F2536" s="144" t="s">
        <v>7044</v>
      </c>
      <c r="G2536" s="144"/>
      <c r="H2536" s="144"/>
      <c r="I2536" s="245" t="s">
        <v>26</v>
      </c>
      <c r="J2536" s="245" t="s">
        <v>27</v>
      </c>
      <c r="K2536" s="245" t="s">
        <v>388</v>
      </c>
      <c r="L2536" s="34" t="s">
        <v>107</v>
      </c>
      <c r="M2536" s="34" t="s">
        <v>5817</v>
      </c>
      <c r="N2536" s="34" t="s">
        <v>227</v>
      </c>
      <c r="O2536" s="38" t="s">
        <v>697</v>
      </c>
      <c r="P2536" s="34"/>
      <c r="Q2536" s="34"/>
      <c r="R2536" s="284" t="s">
        <v>4364</v>
      </c>
      <c r="S2536" s="285"/>
      <c r="T2536" s="38"/>
      <c r="U2536" s="38"/>
      <c r="V2536" s="42"/>
      <c r="W2536" s="38"/>
      <c r="X2536" s="43"/>
      <c r="Y2536" s="271"/>
      <c r="Z2536" s="271"/>
      <c r="AA2536" s="271"/>
      <c r="AB2536" s="271"/>
    </row>
    <row r="2537" spans="1:28" ht="34">
      <c r="A2537" s="131">
        <f t="shared" si="61"/>
        <v>544</v>
      </c>
      <c r="B2537" s="316">
        <v>45990</v>
      </c>
      <c r="C2537" s="131" t="s">
        <v>7079</v>
      </c>
      <c r="D2537" s="317"/>
      <c r="E2537" s="131" t="s">
        <v>6982</v>
      </c>
      <c r="F2537" s="154" t="s">
        <v>7080</v>
      </c>
      <c r="G2537" s="154"/>
      <c r="H2537" s="154"/>
      <c r="I2537" s="376" t="s">
        <v>26</v>
      </c>
      <c r="J2537" s="376" t="s">
        <v>27</v>
      </c>
      <c r="K2537" s="376" t="s">
        <v>390</v>
      </c>
      <c r="L2537" s="131" t="s">
        <v>29</v>
      </c>
      <c r="M2537" s="131" t="s">
        <v>203</v>
      </c>
      <c r="N2537" s="131" t="s">
        <v>227</v>
      </c>
      <c r="O2537" s="133" t="s">
        <v>32</v>
      </c>
      <c r="P2537" s="131"/>
      <c r="Q2537" s="131"/>
      <c r="R2537" s="328" t="s">
        <v>7081</v>
      </c>
      <c r="S2537" s="302" t="s">
        <v>7082</v>
      </c>
      <c r="T2537" s="133"/>
      <c r="U2537" s="133"/>
      <c r="V2537" s="318"/>
      <c r="W2537" s="133"/>
      <c r="X2537" s="319"/>
      <c r="Y2537" s="320"/>
      <c r="Z2537" s="320"/>
      <c r="AA2537" s="320"/>
      <c r="AB2537" s="320"/>
    </row>
    <row r="2538" spans="1:28" ht="17">
      <c r="A2538" s="34">
        <f t="shared" si="61"/>
        <v>545</v>
      </c>
      <c r="B2538" s="279">
        <v>45990</v>
      </c>
      <c r="C2538" s="34" t="s">
        <v>7083</v>
      </c>
      <c r="D2538" s="303"/>
      <c r="E2538" s="34" t="s">
        <v>7048</v>
      </c>
      <c r="F2538" s="144" t="s">
        <v>7073</v>
      </c>
      <c r="G2538" s="144"/>
      <c r="H2538" s="144"/>
      <c r="I2538" s="245" t="s">
        <v>26</v>
      </c>
      <c r="J2538" s="245" t="s">
        <v>27</v>
      </c>
      <c r="K2538" s="245" t="s">
        <v>390</v>
      </c>
      <c r="L2538" s="34" t="s">
        <v>107</v>
      </c>
      <c r="M2538" s="34" t="s">
        <v>5817</v>
      </c>
      <c r="N2538" s="34" t="s">
        <v>227</v>
      </c>
      <c r="O2538" s="38" t="s">
        <v>697</v>
      </c>
      <c r="P2538" s="34"/>
      <c r="Q2538" s="34"/>
      <c r="R2538" s="284" t="s">
        <v>4508</v>
      </c>
      <c r="S2538" s="285"/>
      <c r="T2538" s="38"/>
      <c r="U2538" s="38"/>
      <c r="V2538" s="42"/>
      <c r="W2538" s="38"/>
      <c r="X2538" s="43"/>
      <c r="Y2538" s="271"/>
      <c r="Z2538" s="271"/>
      <c r="AA2538" s="271"/>
      <c r="AB2538" s="271"/>
    </row>
    <row r="2539" spans="1:28" ht="16">
      <c r="A2539" s="34">
        <f t="shared" si="61"/>
        <v>546</v>
      </c>
      <c r="B2539" s="279">
        <v>45990</v>
      </c>
      <c r="C2539" s="34" t="s">
        <v>4542</v>
      </c>
      <c r="D2539" s="466"/>
      <c r="E2539" s="34" t="s">
        <v>7059</v>
      </c>
      <c r="F2539" s="144" t="s">
        <v>7067</v>
      </c>
      <c r="G2539" s="144"/>
      <c r="H2539" s="144"/>
      <c r="I2539" s="245" t="s">
        <v>26</v>
      </c>
      <c r="J2539" s="245" t="s">
        <v>27</v>
      </c>
      <c r="K2539" s="245" t="s">
        <v>390</v>
      </c>
      <c r="L2539" s="34" t="s">
        <v>107</v>
      </c>
      <c r="M2539" s="34" t="s">
        <v>5817</v>
      </c>
      <c r="N2539" s="34" t="s">
        <v>227</v>
      </c>
      <c r="O2539" s="38" t="s">
        <v>32</v>
      </c>
      <c r="P2539" s="34"/>
      <c r="Q2539" s="34"/>
      <c r="R2539" s="284"/>
      <c r="S2539" s="285"/>
      <c r="T2539" s="38"/>
      <c r="U2539" s="38"/>
      <c r="V2539" s="286"/>
      <c r="W2539" s="38"/>
      <c r="X2539" s="43"/>
      <c r="Y2539" s="271"/>
      <c r="Z2539" s="271"/>
      <c r="AA2539" s="271"/>
      <c r="AB2539" s="271"/>
    </row>
    <row r="2540" spans="1:28" ht="16">
      <c r="A2540" s="34">
        <f t="shared" si="61"/>
        <v>547</v>
      </c>
      <c r="B2540" s="279">
        <v>45990</v>
      </c>
      <c r="C2540" s="34" t="s">
        <v>7084</v>
      </c>
      <c r="D2540" s="448"/>
      <c r="E2540" s="34"/>
      <c r="F2540" s="144"/>
      <c r="G2540" s="144"/>
      <c r="H2540" s="144"/>
      <c r="I2540" s="245" t="s">
        <v>48</v>
      </c>
      <c r="J2540" s="245" t="s">
        <v>27</v>
      </c>
      <c r="K2540" s="245" t="s">
        <v>390</v>
      </c>
      <c r="L2540" s="34" t="s">
        <v>49</v>
      </c>
      <c r="M2540" s="34" t="s">
        <v>81</v>
      </c>
      <c r="N2540" s="34" t="s">
        <v>227</v>
      </c>
      <c r="O2540" s="38" t="s">
        <v>4422</v>
      </c>
      <c r="P2540" s="34"/>
      <c r="Q2540" s="34"/>
      <c r="R2540" s="284"/>
      <c r="S2540" s="285"/>
      <c r="T2540" s="38"/>
      <c r="U2540" s="38"/>
      <c r="V2540" s="42"/>
      <c r="W2540" s="38"/>
      <c r="X2540" s="43"/>
      <c r="Y2540" s="271"/>
      <c r="Z2540" s="271"/>
      <c r="AA2540" s="271"/>
      <c r="AB2540" s="271"/>
    </row>
    <row r="2541" spans="1:28" ht="17">
      <c r="A2541" s="34">
        <f t="shared" si="61"/>
        <v>548</v>
      </c>
      <c r="B2541" s="279">
        <v>45990</v>
      </c>
      <c r="C2541" s="34" t="s">
        <v>7085</v>
      </c>
      <c r="D2541" s="303"/>
      <c r="E2541" s="34"/>
      <c r="F2541" s="144"/>
      <c r="G2541" s="144"/>
      <c r="H2541" s="144"/>
      <c r="I2541" s="245"/>
      <c r="J2541" s="245"/>
      <c r="K2541" s="245"/>
      <c r="L2541" s="34" t="s">
        <v>374</v>
      </c>
      <c r="M2541" s="34" t="s">
        <v>91</v>
      </c>
      <c r="N2541" s="34"/>
      <c r="O2541" s="38" t="s">
        <v>697</v>
      </c>
      <c r="P2541" s="34" t="s">
        <v>43</v>
      </c>
      <c r="Q2541" s="44">
        <v>45993</v>
      </c>
      <c r="R2541" s="284" t="s">
        <v>4344</v>
      </c>
      <c r="S2541" s="285"/>
      <c r="T2541" s="38"/>
      <c r="U2541" s="38"/>
      <c r="V2541" s="42"/>
      <c r="W2541" s="38"/>
      <c r="X2541" s="43"/>
      <c r="Y2541" s="271"/>
      <c r="Z2541" s="271"/>
      <c r="AA2541" s="271"/>
      <c r="AB2541" s="271"/>
    </row>
    <row r="2542" spans="1:28" ht="17">
      <c r="A2542" s="34">
        <f t="shared" si="61"/>
        <v>549</v>
      </c>
      <c r="B2542" s="279">
        <v>45990</v>
      </c>
      <c r="C2542" s="34" t="s">
        <v>211</v>
      </c>
      <c r="D2542" s="303"/>
      <c r="E2542" s="34"/>
      <c r="F2542" s="144"/>
      <c r="G2542" s="144"/>
      <c r="H2542" s="144"/>
      <c r="I2542" s="245"/>
      <c r="J2542" s="245"/>
      <c r="K2542" s="245"/>
      <c r="L2542" s="34" t="s">
        <v>62</v>
      </c>
      <c r="M2542" s="34" t="s">
        <v>5817</v>
      </c>
      <c r="N2542" s="34"/>
      <c r="O2542" s="38" t="s">
        <v>697</v>
      </c>
      <c r="P2542" s="34"/>
      <c r="Q2542" s="34"/>
      <c r="R2542" s="284" t="s">
        <v>4364</v>
      </c>
      <c r="S2542" s="285"/>
      <c r="T2542" s="38"/>
      <c r="U2542" s="38"/>
      <c r="V2542" s="42"/>
      <c r="W2542" s="38"/>
      <c r="X2542" s="43"/>
      <c r="Y2542" s="271"/>
      <c r="Z2542" s="271"/>
      <c r="AA2542" s="271"/>
      <c r="AB2542" s="271"/>
    </row>
    <row r="2543" spans="1:28" ht="16">
      <c r="A2543" s="34">
        <f t="shared" si="61"/>
        <v>550</v>
      </c>
      <c r="B2543" s="279">
        <v>45990</v>
      </c>
      <c r="C2543" s="34" t="s">
        <v>7086</v>
      </c>
      <c r="D2543" s="466"/>
      <c r="E2543" s="34"/>
      <c r="F2543" s="144"/>
      <c r="G2543" s="144"/>
      <c r="H2543" s="144"/>
      <c r="I2543" s="245"/>
      <c r="J2543" s="245"/>
      <c r="K2543" s="245"/>
      <c r="L2543" s="34" t="s">
        <v>62</v>
      </c>
      <c r="M2543" s="34" t="s">
        <v>5817</v>
      </c>
      <c r="N2543" s="34"/>
      <c r="O2543" s="38" t="s">
        <v>32</v>
      </c>
      <c r="P2543" s="34"/>
      <c r="Q2543" s="34"/>
      <c r="R2543" s="284"/>
      <c r="S2543" s="285"/>
      <c r="T2543" s="38"/>
      <c r="U2543" s="38"/>
      <c r="V2543" s="286"/>
      <c r="W2543" s="38"/>
      <c r="X2543" s="43"/>
      <c r="Y2543" s="271"/>
      <c r="Z2543" s="271"/>
      <c r="AA2543" s="271"/>
      <c r="AB2543" s="271"/>
    </row>
    <row r="2544" spans="1:28" ht="17">
      <c r="A2544" s="34">
        <f t="shared" si="61"/>
        <v>551</v>
      </c>
      <c r="B2544" s="279">
        <v>45990</v>
      </c>
      <c r="C2544" s="34" t="s">
        <v>7087</v>
      </c>
      <c r="D2544" s="303"/>
      <c r="E2544" s="34"/>
      <c r="F2544" s="144"/>
      <c r="G2544" s="144"/>
      <c r="H2544" s="144"/>
      <c r="I2544" s="245"/>
      <c r="J2544" s="245"/>
      <c r="K2544" s="245"/>
      <c r="L2544" s="34" t="s">
        <v>62</v>
      </c>
      <c r="M2544" s="34" t="s">
        <v>5817</v>
      </c>
      <c r="N2544" s="34"/>
      <c r="O2544" s="38" t="s">
        <v>4264</v>
      </c>
      <c r="P2544" s="34"/>
      <c r="Q2544" s="34"/>
      <c r="R2544" s="284" t="s">
        <v>4364</v>
      </c>
      <c r="S2544" s="285"/>
      <c r="T2544" s="38"/>
      <c r="U2544" s="38"/>
      <c r="V2544" s="42"/>
      <c r="W2544" s="38"/>
      <c r="X2544" s="43"/>
      <c r="Y2544" s="271"/>
      <c r="Z2544" s="271"/>
      <c r="AA2544" s="271"/>
      <c r="AB2544" s="271"/>
    </row>
    <row r="2545" spans="1:28" ht="17">
      <c r="A2545" s="34">
        <f t="shared" si="61"/>
        <v>552</v>
      </c>
      <c r="B2545" s="279">
        <v>45990</v>
      </c>
      <c r="C2545" s="34" t="s">
        <v>7088</v>
      </c>
      <c r="D2545" s="303"/>
      <c r="E2545" s="34"/>
      <c r="F2545" s="144"/>
      <c r="G2545" s="144"/>
      <c r="H2545" s="144"/>
      <c r="I2545" s="245"/>
      <c r="J2545" s="245"/>
      <c r="K2545" s="245"/>
      <c r="L2545" s="34" t="s">
        <v>62</v>
      </c>
      <c r="M2545" s="34" t="s">
        <v>5817</v>
      </c>
      <c r="N2545" s="34"/>
      <c r="O2545" s="38" t="s">
        <v>697</v>
      </c>
      <c r="P2545" s="34"/>
      <c r="Q2545" s="34"/>
      <c r="R2545" s="284" t="s">
        <v>4364</v>
      </c>
      <c r="S2545" s="285"/>
      <c r="T2545" s="38"/>
      <c r="U2545" s="38"/>
      <c r="V2545" s="42"/>
      <c r="W2545" s="38"/>
      <c r="X2545" s="43"/>
      <c r="Y2545" s="271"/>
      <c r="Z2545" s="271"/>
      <c r="AA2545" s="271"/>
      <c r="AB2545" s="271"/>
    </row>
    <row r="2546" spans="1:28" ht="17">
      <c r="A2546" s="34">
        <f t="shared" si="61"/>
        <v>553</v>
      </c>
      <c r="B2546" s="279">
        <v>45990</v>
      </c>
      <c r="C2546" s="34" t="s">
        <v>7089</v>
      </c>
      <c r="D2546" s="303"/>
      <c r="E2546" s="34"/>
      <c r="F2546" s="144"/>
      <c r="G2546" s="144"/>
      <c r="H2546" s="144"/>
      <c r="I2546" s="245"/>
      <c r="J2546" s="245"/>
      <c r="K2546" s="245"/>
      <c r="L2546" s="34" t="s">
        <v>62</v>
      </c>
      <c r="M2546" s="34" t="s">
        <v>5817</v>
      </c>
      <c r="N2546" s="34"/>
      <c r="O2546" s="38" t="s">
        <v>32</v>
      </c>
      <c r="P2546" s="34"/>
      <c r="Q2546" s="34"/>
      <c r="R2546" s="284" t="s">
        <v>6996</v>
      </c>
      <c r="S2546" s="285" t="s">
        <v>7090</v>
      </c>
      <c r="T2546" s="38"/>
      <c r="U2546" s="38"/>
      <c r="V2546" s="286"/>
      <c r="W2546" s="38"/>
      <c r="X2546" s="43"/>
      <c r="Y2546" s="271"/>
      <c r="Z2546" s="271"/>
      <c r="AA2546" s="271"/>
      <c r="AB2546" s="271"/>
    </row>
    <row r="2547" spans="1:28" ht="16">
      <c r="A2547" s="34">
        <f t="shared" si="61"/>
        <v>554</v>
      </c>
      <c r="B2547" s="279">
        <v>45990</v>
      </c>
      <c r="C2547" s="34" t="s">
        <v>7091</v>
      </c>
      <c r="D2547" s="303"/>
      <c r="E2547" s="34"/>
      <c r="F2547" s="144"/>
      <c r="G2547" s="144"/>
      <c r="H2547" s="144"/>
      <c r="I2547" s="245"/>
      <c r="J2547" s="245"/>
      <c r="K2547" s="245"/>
      <c r="L2547" s="34" t="s">
        <v>62</v>
      </c>
      <c r="M2547" s="34" t="s">
        <v>203</v>
      </c>
      <c r="N2547" s="34"/>
      <c r="O2547" s="38"/>
      <c r="P2547" s="34"/>
      <c r="Q2547" s="34"/>
      <c r="R2547" s="284"/>
      <c r="S2547" s="285"/>
      <c r="T2547" s="38"/>
      <c r="U2547" s="38"/>
      <c r="V2547" s="42"/>
      <c r="W2547" s="38"/>
      <c r="X2547" s="43"/>
      <c r="Y2547" s="271"/>
      <c r="Z2547" s="271"/>
      <c r="AA2547" s="271"/>
      <c r="AB2547" s="271"/>
    </row>
    <row r="2548" spans="1:28" ht="16">
      <c r="A2548" s="34">
        <f t="shared" si="61"/>
        <v>555</v>
      </c>
      <c r="B2548" s="279">
        <v>45990</v>
      </c>
      <c r="C2548" s="34" t="s">
        <v>7092</v>
      </c>
      <c r="D2548" s="303"/>
      <c r="E2548" s="34"/>
      <c r="F2548" s="144"/>
      <c r="G2548" s="144"/>
      <c r="H2548" s="144"/>
      <c r="I2548" s="245"/>
      <c r="J2548" s="245"/>
      <c r="K2548" s="245"/>
      <c r="L2548" s="34" t="s">
        <v>62</v>
      </c>
      <c r="M2548" s="34" t="s">
        <v>5817</v>
      </c>
      <c r="N2548" s="34"/>
      <c r="O2548" s="38" t="s">
        <v>4264</v>
      </c>
      <c r="P2548" s="34"/>
      <c r="Q2548" s="34"/>
      <c r="R2548" s="284"/>
      <c r="S2548" s="285"/>
      <c r="T2548" s="38"/>
      <c r="U2548" s="38"/>
      <c r="V2548" s="42"/>
      <c r="W2548" s="38"/>
      <c r="X2548" s="43"/>
      <c r="Y2548" s="271"/>
      <c r="Z2548" s="271"/>
      <c r="AA2548" s="271"/>
      <c r="AB2548" s="271"/>
    </row>
    <row r="2549" spans="1:28" ht="17">
      <c r="A2549" s="34">
        <f t="shared" si="61"/>
        <v>556</v>
      </c>
      <c r="B2549" s="279">
        <v>45990</v>
      </c>
      <c r="C2549" s="34" t="s">
        <v>7093</v>
      </c>
      <c r="D2549" s="303"/>
      <c r="E2549" s="34"/>
      <c r="F2549" s="144"/>
      <c r="G2549" s="144"/>
      <c r="H2549" s="144"/>
      <c r="I2549" s="245"/>
      <c r="J2549" s="245"/>
      <c r="K2549" s="245"/>
      <c r="L2549" s="34" t="s">
        <v>62</v>
      </c>
      <c r="M2549" s="34" t="s">
        <v>5817</v>
      </c>
      <c r="N2549" s="34"/>
      <c r="O2549" s="38" t="s">
        <v>697</v>
      </c>
      <c r="P2549" s="34"/>
      <c r="Q2549" s="34"/>
      <c r="R2549" s="284" t="s">
        <v>4364</v>
      </c>
      <c r="S2549" s="285"/>
      <c r="T2549" s="38"/>
      <c r="U2549" s="38"/>
      <c r="V2549" s="42"/>
      <c r="W2549" s="38"/>
      <c r="X2549" s="43"/>
      <c r="Y2549" s="271"/>
      <c r="Z2549" s="271"/>
      <c r="AA2549" s="271"/>
      <c r="AB2549" s="271"/>
    </row>
    <row r="2550" spans="1:28" ht="17">
      <c r="A2550" s="34">
        <f t="shared" si="61"/>
        <v>557</v>
      </c>
      <c r="B2550" s="279">
        <v>45990</v>
      </c>
      <c r="C2550" s="34" t="s">
        <v>7094</v>
      </c>
      <c r="D2550" s="466"/>
      <c r="E2550" s="34"/>
      <c r="F2550" s="144"/>
      <c r="G2550" s="144"/>
      <c r="H2550" s="144"/>
      <c r="I2550" s="245"/>
      <c r="J2550" s="245"/>
      <c r="K2550" s="245"/>
      <c r="L2550" s="34" t="s">
        <v>62</v>
      </c>
      <c r="M2550" s="34" t="s">
        <v>5817</v>
      </c>
      <c r="N2550" s="34"/>
      <c r="O2550" s="38" t="s">
        <v>32</v>
      </c>
      <c r="P2550" s="34"/>
      <c r="Q2550" s="34"/>
      <c r="R2550" s="284"/>
      <c r="S2550" s="285" t="s">
        <v>7095</v>
      </c>
      <c r="T2550" s="38"/>
      <c r="U2550" s="38"/>
      <c r="V2550" s="286"/>
      <c r="W2550" s="38"/>
      <c r="X2550" s="43"/>
      <c r="Y2550" s="271"/>
      <c r="Z2550" s="271"/>
      <c r="AA2550" s="271"/>
      <c r="AB2550" s="271"/>
    </row>
    <row r="2551" spans="1:28" ht="17">
      <c r="A2551" s="34">
        <f t="shared" si="61"/>
        <v>558</v>
      </c>
      <c r="B2551" s="279">
        <v>45990</v>
      </c>
      <c r="C2551" s="34" t="s">
        <v>7096</v>
      </c>
      <c r="D2551" s="303"/>
      <c r="E2551" s="34"/>
      <c r="F2551" s="144"/>
      <c r="G2551" s="144"/>
      <c r="H2551" s="144"/>
      <c r="I2551" s="245"/>
      <c r="J2551" s="245"/>
      <c r="K2551" s="245"/>
      <c r="L2551" s="34" t="s">
        <v>62</v>
      </c>
      <c r="M2551" s="34" t="s">
        <v>5817</v>
      </c>
      <c r="N2551" s="34"/>
      <c r="O2551" s="38" t="s">
        <v>4264</v>
      </c>
      <c r="P2551" s="34"/>
      <c r="Q2551" s="34"/>
      <c r="R2551" s="284" t="s">
        <v>4364</v>
      </c>
      <c r="S2551" s="285"/>
      <c r="T2551" s="38"/>
      <c r="U2551" s="38"/>
      <c r="V2551" s="42"/>
      <c r="W2551" s="38"/>
      <c r="X2551" s="43"/>
      <c r="Y2551" s="271"/>
      <c r="Z2551" s="271"/>
      <c r="AA2551" s="271"/>
      <c r="AB2551" s="271"/>
    </row>
    <row r="2552" spans="1:28" ht="17">
      <c r="A2552" s="34">
        <f t="shared" si="61"/>
        <v>559</v>
      </c>
      <c r="B2552" s="279">
        <v>45990</v>
      </c>
      <c r="C2552" s="34" t="s">
        <v>7097</v>
      </c>
      <c r="D2552" s="303"/>
      <c r="E2552" s="34"/>
      <c r="F2552" s="144"/>
      <c r="G2552" s="144"/>
      <c r="H2552" s="144"/>
      <c r="I2552" s="245"/>
      <c r="J2552" s="245"/>
      <c r="K2552" s="245"/>
      <c r="L2552" s="34" t="s">
        <v>62</v>
      </c>
      <c r="M2552" s="34" t="s">
        <v>5817</v>
      </c>
      <c r="N2552" s="34"/>
      <c r="O2552" s="38" t="s">
        <v>32</v>
      </c>
      <c r="P2552" s="34"/>
      <c r="Q2552" s="34"/>
      <c r="R2552" s="284" t="s">
        <v>4344</v>
      </c>
      <c r="S2552" s="285" t="s">
        <v>7098</v>
      </c>
      <c r="T2552" s="38" t="s">
        <v>32</v>
      </c>
      <c r="U2552" s="38" t="s">
        <v>44</v>
      </c>
      <c r="V2552" s="286">
        <v>590000</v>
      </c>
      <c r="W2552" s="38"/>
      <c r="X2552" s="43"/>
      <c r="Y2552" s="271"/>
      <c r="Z2552" s="271"/>
      <c r="AA2552" s="271"/>
      <c r="AB2552" s="271"/>
    </row>
    <row r="2553" spans="1:28" ht="17">
      <c r="A2553" s="34">
        <f t="shared" si="61"/>
        <v>560</v>
      </c>
      <c r="B2553" s="279">
        <v>45990</v>
      </c>
      <c r="C2553" s="34" t="s">
        <v>7099</v>
      </c>
      <c r="D2553" s="303"/>
      <c r="E2553" s="34"/>
      <c r="F2553" s="144"/>
      <c r="G2553" s="144"/>
      <c r="H2553" s="144"/>
      <c r="I2553" s="245"/>
      <c r="J2553" s="245"/>
      <c r="K2553" s="245"/>
      <c r="L2553" s="34" t="s">
        <v>62</v>
      </c>
      <c r="M2553" s="34" t="s">
        <v>5817</v>
      </c>
      <c r="N2553" s="34"/>
      <c r="O2553" s="38" t="s">
        <v>697</v>
      </c>
      <c r="P2553" s="34"/>
      <c r="Q2553" s="34"/>
      <c r="R2553" s="284" t="s">
        <v>4364</v>
      </c>
      <c r="S2553" s="285"/>
      <c r="T2553" s="38"/>
      <c r="U2553" s="38"/>
      <c r="V2553" s="42"/>
      <c r="W2553" s="38"/>
      <c r="X2553" s="43"/>
      <c r="Y2553" s="271"/>
      <c r="Z2553" s="271"/>
      <c r="AA2553" s="271"/>
      <c r="AB2553" s="271"/>
    </row>
    <row r="2554" spans="1:28" ht="16">
      <c r="A2554" s="34">
        <f t="shared" si="61"/>
        <v>561</v>
      </c>
      <c r="B2554" s="279">
        <v>45990</v>
      </c>
      <c r="C2554" s="34" t="s">
        <v>7100</v>
      </c>
      <c r="D2554" s="466"/>
      <c r="E2554" s="34"/>
      <c r="F2554" s="144"/>
      <c r="G2554" s="144"/>
      <c r="H2554" s="144"/>
      <c r="I2554" s="245"/>
      <c r="J2554" s="245"/>
      <c r="K2554" s="245"/>
      <c r="L2554" s="34" t="s">
        <v>62</v>
      </c>
      <c r="M2554" s="34" t="s">
        <v>5817</v>
      </c>
      <c r="N2554" s="34"/>
      <c r="O2554" s="38" t="s">
        <v>32</v>
      </c>
      <c r="P2554" s="34"/>
      <c r="Q2554" s="34"/>
      <c r="R2554" s="284"/>
      <c r="S2554" s="285"/>
      <c r="T2554" s="38"/>
      <c r="U2554" s="38"/>
      <c r="V2554" s="286"/>
      <c r="W2554" s="38"/>
      <c r="X2554" s="43"/>
      <c r="Y2554" s="271"/>
      <c r="Z2554" s="271"/>
      <c r="AA2554" s="271"/>
      <c r="AB2554" s="271"/>
    </row>
    <row r="2555" spans="1:28" ht="17">
      <c r="A2555" s="34">
        <f t="shared" si="61"/>
        <v>562</v>
      </c>
      <c r="B2555" s="279">
        <v>45990</v>
      </c>
      <c r="C2555" s="34" t="s">
        <v>7101</v>
      </c>
      <c r="D2555" s="467"/>
      <c r="E2555" s="34"/>
      <c r="F2555" s="144"/>
      <c r="G2555" s="144"/>
      <c r="H2555" s="144"/>
      <c r="I2555" s="245"/>
      <c r="J2555" s="245"/>
      <c r="K2555" s="245"/>
      <c r="L2555" s="34" t="s">
        <v>7102</v>
      </c>
      <c r="M2555" s="34" t="s">
        <v>5817</v>
      </c>
      <c r="N2555" s="34"/>
      <c r="O2555" s="38" t="s">
        <v>697</v>
      </c>
      <c r="P2555" s="34"/>
      <c r="Q2555" s="34"/>
      <c r="R2555" s="284" t="s">
        <v>4364</v>
      </c>
      <c r="S2555" s="285"/>
      <c r="T2555" s="38"/>
      <c r="U2555" s="38"/>
      <c r="V2555" s="42"/>
      <c r="W2555" s="38"/>
      <c r="X2555" s="43"/>
      <c r="Y2555" s="271"/>
      <c r="Z2555" s="271"/>
      <c r="AA2555" s="271"/>
      <c r="AB2555" s="271"/>
    </row>
    <row r="2556" spans="1:28" ht="16">
      <c r="A2556" s="34">
        <f t="shared" si="61"/>
        <v>563</v>
      </c>
      <c r="B2556" s="279">
        <v>45990</v>
      </c>
      <c r="C2556" s="34" t="s">
        <v>1150</v>
      </c>
      <c r="D2556" s="303"/>
      <c r="E2556" s="34"/>
      <c r="F2556" s="144"/>
      <c r="G2556" s="144"/>
      <c r="H2556" s="144"/>
      <c r="I2556" s="245"/>
      <c r="J2556" s="245"/>
      <c r="K2556" s="245"/>
      <c r="L2556" s="34" t="s">
        <v>7102</v>
      </c>
      <c r="M2556" s="34" t="s">
        <v>5817</v>
      </c>
      <c r="N2556" s="34"/>
      <c r="O2556" s="38"/>
      <c r="P2556" s="34"/>
      <c r="Q2556" s="34"/>
      <c r="R2556" s="284"/>
      <c r="S2556" s="285"/>
      <c r="T2556" s="38"/>
      <c r="U2556" s="38"/>
      <c r="V2556" s="286"/>
      <c r="W2556" s="38"/>
      <c r="X2556" s="43"/>
      <c r="Y2556" s="136"/>
      <c r="Z2556" s="136"/>
      <c r="AA2556" s="136"/>
      <c r="AB2556" s="136"/>
    </row>
    <row r="2557" spans="1:28" ht="16">
      <c r="A2557" s="34">
        <f t="shared" si="61"/>
        <v>564</v>
      </c>
      <c r="B2557" s="279">
        <v>45990</v>
      </c>
      <c r="C2557" s="34" t="s">
        <v>7103</v>
      </c>
      <c r="D2557" s="303"/>
      <c r="E2557" s="144" t="s">
        <v>7104</v>
      </c>
      <c r="F2557" s="144" t="s">
        <v>7105</v>
      </c>
      <c r="G2557" s="144"/>
      <c r="H2557" s="144"/>
      <c r="I2557" s="245" t="s">
        <v>26</v>
      </c>
      <c r="J2557" s="245" t="s">
        <v>27</v>
      </c>
      <c r="K2557" s="245" t="s">
        <v>390</v>
      </c>
      <c r="L2557" s="34" t="s">
        <v>107</v>
      </c>
      <c r="M2557" s="34" t="s">
        <v>5817</v>
      </c>
      <c r="N2557" s="34" t="s">
        <v>227</v>
      </c>
      <c r="O2557" s="38"/>
      <c r="P2557" s="34"/>
      <c r="Q2557" s="34"/>
      <c r="R2557" s="284"/>
      <c r="S2557" s="285"/>
      <c r="T2557" s="38"/>
      <c r="U2557" s="38"/>
      <c r="V2557" s="42"/>
      <c r="W2557" s="38"/>
      <c r="X2557" s="43"/>
      <c r="Y2557" s="136"/>
      <c r="Z2557" s="136"/>
      <c r="AA2557" s="136"/>
      <c r="AB2557" s="136"/>
    </row>
    <row r="2558" spans="1:28" ht="17">
      <c r="A2558" s="34">
        <f t="shared" si="61"/>
        <v>565</v>
      </c>
      <c r="B2558" s="279">
        <v>45990</v>
      </c>
      <c r="C2558" s="34" t="s">
        <v>6811</v>
      </c>
      <c r="D2558" s="303"/>
      <c r="E2558" s="34" t="s">
        <v>7048</v>
      </c>
      <c r="F2558" s="144" t="s">
        <v>7073</v>
      </c>
      <c r="G2558" s="144"/>
      <c r="H2558" s="144"/>
      <c r="I2558" s="245" t="s">
        <v>26</v>
      </c>
      <c r="J2558" s="245" t="s">
        <v>27</v>
      </c>
      <c r="K2558" s="245" t="s">
        <v>390</v>
      </c>
      <c r="L2558" s="34" t="s">
        <v>107</v>
      </c>
      <c r="M2558" s="34" t="s">
        <v>5817</v>
      </c>
      <c r="N2558" s="34" t="s">
        <v>227</v>
      </c>
      <c r="O2558" s="38" t="s">
        <v>697</v>
      </c>
      <c r="P2558" s="34"/>
      <c r="Q2558" s="34"/>
      <c r="R2558" s="284" t="s">
        <v>4364</v>
      </c>
      <c r="S2558" s="285"/>
      <c r="T2558" s="38"/>
      <c r="U2558" s="38"/>
      <c r="V2558" s="42"/>
      <c r="W2558" s="38"/>
      <c r="X2558" s="43"/>
      <c r="Y2558" s="271"/>
      <c r="Z2558" s="271"/>
      <c r="AA2558" s="271"/>
      <c r="AB2558" s="271"/>
    </row>
    <row r="2559" spans="1:28" ht="16">
      <c r="A2559" s="34">
        <f t="shared" si="61"/>
        <v>566</v>
      </c>
      <c r="B2559" s="279">
        <v>45990</v>
      </c>
      <c r="C2559" s="34" t="s">
        <v>5172</v>
      </c>
      <c r="D2559" s="450"/>
      <c r="E2559" s="34" t="s">
        <v>37</v>
      </c>
      <c r="F2559" s="144" t="s">
        <v>7106</v>
      </c>
      <c r="G2559" s="144"/>
      <c r="H2559" s="144"/>
      <c r="I2559" s="245" t="s">
        <v>26</v>
      </c>
      <c r="J2559" s="245" t="s">
        <v>27</v>
      </c>
      <c r="K2559" s="245" t="s">
        <v>388</v>
      </c>
      <c r="L2559" s="34" t="s">
        <v>29</v>
      </c>
      <c r="M2559" s="34" t="s">
        <v>81</v>
      </c>
      <c r="N2559" s="34" t="s">
        <v>234</v>
      </c>
      <c r="O2559" s="38" t="s">
        <v>4422</v>
      </c>
      <c r="P2559" s="34"/>
      <c r="Q2559" s="34"/>
      <c r="R2559" s="284"/>
      <c r="S2559" s="285"/>
      <c r="T2559" s="38"/>
      <c r="U2559" s="38"/>
      <c r="V2559" s="42"/>
      <c r="W2559" s="38"/>
      <c r="X2559" s="43"/>
      <c r="Y2559" s="271"/>
      <c r="Z2559" s="271"/>
      <c r="AA2559" s="271"/>
      <c r="AB2559" s="271"/>
    </row>
    <row r="2560" spans="1:28" ht="17">
      <c r="A2560" s="34">
        <f t="shared" si="61"/>
        <v>567</v>
      </c>
      <c r="B2560" s="279">
        <v>45990</v>
      </c>
      <c r="C2560" s="34" t="s">
        <v>7107</v>
      </c>
      <c r="D2560" s="468"/>
      <c r="E2560" s="34" t="s">
        <v>7043</v>
      </c>
      <c r="F2560" s="144" t="s">
        <v>7108</v>
      </c>
      <c r="G2560" s="144"/>
      <c r="H2560" s="144"/>
      <c r="I2560" s="245" t="s">
        <v>26</v>
      </c>
      <c r="J2560" s="245" t="s">
        <v>27</v>
      </c>
      <c r="K2560" s="245" t="s">
        <v>388</v>
      </c>
      <c r="L2560" s="34" t="s">
        <v>107</v>
      </c>
      <c r="M2560" s="34" t="s">
        <v>5817</v>
      </c>
      <c r="N2560" s="34" t="s">
        <v>227</v>
      </c>
      <c r="O2560" s="38" t="s">
        <v>32</v>
      </c>
      <c r="P2560" s="34"/>
      <c r="Q2560" s="34"/>
      <c r="R2560" s="284" t="s">
        <v>4364</v>
      </c>
      <c r="S2560" s="285" t="s">
        <v>6900</v>
      </c>
      <c r="T2560" s="38"/>
      <c r="U2560" s="38"/>
      <c r="V2560" s="286"/>
      <c r="W2560" s="38"/>
      <c r="X2560" s="43"/>
      <c r="Y2560" s="271"/>
      <c r="Z2560" s="271"/>
      <c r="AA2560" s="271"/>
      <c r="AB2560" s="271"/>
    </row>
    <row r="2561" spans="1:28" ht="17">
      <c r="A2561" s="34">
        <f t="shared" si="61"/>
        <v>568</v>
      </c>
      <c r="B2561" s="279">
        <v>45990</v>
      </c>
      <c r="C2561" s="34" t="s">
        <v>7109</v>
      </c>
      <c r="D2561" s="303"/>
      <c r="E2561" s="34" t="s">
        <v>7043</v>
      </c>
      <c r="F2561" s="144" t="s">
        <v>7108</v>
      </c>
      <c r="G2561" s="144"/>
      <c r="H2561" s="144"/>
      <c r="I2561" s="245" t="s">
        <v>26</v>
      </c>
      <c r="J2561" s="245" t="s">
        <v>27</v>
      </c>
      <c r="K2561" s="245" t="s">
        <v>388</v>
      </c>
      <c r="L2561" s="34" t="s">
        <v>107</v>
      </c>
      <c r="M2561" s="34" t="s">
        <v>5817</v>
      </c>
      <c r="N2561" s="34" t="s">
        <v>227</v>
      </c>
      <c r="O2561" s="38" t="s">
        <v>4264</v>
      </c>
      <c r="P2561" s="34"/>
      <c r="Q2561" s="34"/>
      <c r="R2561" s="284" t="s">
        <v>4344</v>
      </c>
      <c r="S2561" s="285"/>
      <c r="T2561" s="38"/>
      <c r="U2561" s="38"/>
      <c r="V2561" s="42"/>
      <c r="W2561" s="38"/>
      <c r="X2561" s="43"/>
      <c r="Y2561" s="136"/>
      <c r="Z2561" s="136"/>
      <c r="AA2561" s="136"/>
      <c r="AB2561" s="136"/>
    </row>
    <row r="2562" spans="1:28" ht="17">
      <c r="A2562" s="34">
        <f t="shared" si="61"/>
        <v>569</v>
      </c>
      <c r="B2562" s="279">
        <v>45990</v>
      </c>
      <c r="C2562" s="34" t="s">
        <v>7041</v>
      </c>
      <c r="D2562" s="303"/>
      <c r="E2562" s="34" t="s">
        <v>6787</v>
      </c>
      <c r="F2562" s="282" t="s">
        <v>6506</v>
      </c>
      <c r="G2562" s="282"/>
      <c r="H2562" s="282"/>
      <c r="I2562" s="245" t="s">
        <v>26</v>
      </c>
      <c r="J2562" s="245" t="s">
        <v>27</v>
      </c>
      <c r="K2562" s="245" t="s">
        <v>388</v>
      </c>
      <c r="L2562" s="34" t="s">
        <v>107</v>
      </c>
      <c r="M2562" s="34" t="s">
        <v>5817</v>
      </c>
      <c r="N2562" s="34" t="s">
        <v>227</v>
      </c>
      <c r="O2562" s="38" t="s">
        <v>697</v>
      </c>
      <c r="P2562" s="34"/>
      <c r="Q2562" s="34"/>
      <c r="R2562" s="284" t="s">
        <v>4364</v>
      </c>
      <c r="S2562" s="285"/>
      <c r="T2562" s="38"/>
      <c r="U2562" s="38"/>
      <c r="V2562" s="42"/>
      <c r="W2562" s="38"/>
      <c r="X2562" s="43"/>
      <c r="Y2562" s="271"/>
      <c r="Z2562" s="271"/>
      <c r="AA2562" s="271"/>
      <c r="AB2562" s="271"/>
    </row>
    <row r="2563" spans="1:28" ht="17">
      <c r="A2563" s="34">
        <f t="shared" si="61"/>
        <v>570</v>
      </c>
      <c r="B2563" s="279">
        <v>45990</v>
      </c>
      <c r="C2563" s="34" t="s">
        <v>7110</v>
      </c>
      <c r="D2563" s="468"/>
      <c r="E2563" s="34" t="s">
        <v>7111</v>
      </c>
      <c r="F2563" s="144" t="s">
        <v>7105</v>
      </c>
      <c r="G2563" s="144"/>
      <c r="H2563" s="144"/>
      <c r="I2563" s="245" t="s">
        <v>26</v>
      </c>
      <c r="J2563" s="245" t="s">
        <v>27</v>
      </c>
      <c r="K2563" s="245" t="s">
        <v>388</v>
      </c>
      <c r="L2563" s="34" t="s">
        <v>107</v>
      </c>
      <c r="M2563" s="34" t="s">
        <v>5817</v>
      </c>
      <c r="N2563" s="34" t="s">
        <v>227</v>
      </c>
      <c r="O2563" s="38" t="s">
        <v>32</v>
      </c>
      <c r="P2563" s="34"/>
      <c r="Q2563" s="34"/>
      <c r="R2563" s="284" t="s">
        <v>4364</v>
      </c>
      <c r="S2563" s="285"/>
      <c r="T2563" s="38"/>
      <c r="U2563" s="38"/>
      <c r="V2563" s="286"/>
      <c r="W2563" s="38"/>
      <c r="X2563" s="43"/>
      <c r="Y2563" s="271"/>
      <c r="Z2563" s="271"/>
      <c r="AA2563" s="271"/>
      <c r="AB2563" s="271"/>
    </row>
    <row r="2564" spans="1:28" ht="16">
      <c r="A2564" s="34">
        <f t="shared" si="61"/>
        <v>571</v>
      </c>
      <c r="B2564" s="279">
        <v>45990</v>
      </c>
      <c r="C2564" s="34" t="s">
        <v>7112</v>
      </c>
      <c r="D2564" s="303"/>
      <c r="E2564" s="34" t="s">
        <v>6623</v>
      </c>
      <c r="F2564" s="282" t="s">
        <v>6142</v>
      </c>
      <c r="G2564" s="282"/>
      <c r="H2564" s="282"/>
      <c r="I2564" s="245" t="s">
        <v>26</v>
      </c>
      <c r="J2564" s="245" t="s">
        <v>27</v>
      </c>
      <c r="K2564" s="245" t="s">
        <v>388</v>
      </c>
      <c r="L2564" s="34" t="s">
        <v>107</v>
      </c>
      <c r="M2564" s="34" t="s">
        <v>5817</v>
      </c>
      <c r="N2564" s="34" t="s">
        <v>389</v>
      </c>
      <c r="O2564" s="38"/>
      <c r="P2564" s="34"/>
      <c r="Q2564" s="34"/>
      <c r="R2564" s="284"/>
      <c r="S2564" s="285"/>
      <c r="T2564" s="38"/>
      <c r="U2564" s="38"/>
      <c r="V2564" s="42"/>
      <c r="W2564" s="38"/>
      <c r="X2564" s="43"/>
      <c r="Y2564" s="271"/>
      <c r="Z2564" s="271"/>
      <c r="AA2564" s="271"/>
      <c r="AB2564" s="271"/>
    </row>
    <row r="2565" spans="1:28" ht="16">
      <c r="A2565" s="34">
        <f t="shared" si="61"/>
        <v>572</v>
      </c>
      <c r="B2565" s="279">
        <v>45990</v>
      </c>
      <c r="C2565" s="34" t="s">
        <v>7113</v>
      </c>
      <c r="D2565" s="303"/>
      <c r="E2565" s="34" t="s">
        <v>7059</v>
      </c>
      <c r="F2565" s="144" t="s">
        <v>7067</v>
      </c>
      <c r="G2565" s="144"/>
      <c r="H2565" s="144"/>
      <c r="I2565" s="245" t="s">
        <v>26</v>
      </c>
      <c r="J2565" s="245" t="s">
        <v>27</v>
      </c>
      <c r="K2565" s="245" t="s">
        <v>388</v>
      </c>
      <c r="L2565" s="34" t="s">
        <v>107</v>
      </c>
      <c r="M2565" s="34" t="s">
        <v>5817</v>
      </c>
      <c r="N2565" s="34" t="s">
        <v>389</v>
      </c>
      <c r="O2565" s="38"/>
      <c r="P2565" s="34"/>
      <c r="Q2565" s="34"/>
      <c r="R2565" s="284"/>
      <c r="S2565" s="285"/>
      <c r="T2565" s="38"/>
      <c r="U2565" s="38"/>
      <c r="V2565" s="42"/>
      <c r="W2565" s="38"/>
      <c r="X2565" s="43"/>
      <c r="Y2565" s="271"/>
      <c r="Z2565" s="271"/>
      <c r="AA2565" s="271"/>
      <c r="AB2565" s="271"/>
    </row>
    <row r="2566" spans="1:28" ht="16">
      <c r="A2566" s="34">
        <f t="shared" si="61"/>
        <v>573</v>
      </c>
      <c r="B2566" s="279">
        <v>45990</v>
      </c>
      <c r="C2566" s="34" t="s">
        <v>7114</v>
      </c>
      <c r="D2566" s="303"/>
      <c r="E2566" s="34" t="s">
        <v>6625</v>
      </c>
      <c r="F2566" s="282" t="s">
        <v>6142</v>
      </c>
      <c r="G2566" s="282"/>
      <c r="H2566" s="282"/>
      <c r="I2566" s="245" t="s">
        <v>26</v>
      </c>
      <c r="J2566" s="245" t="s">
        <v>27</v>
      </c>
      <c r="K2566" s="245" t="s">
        <v>388</v>
      </c>
      <c r="L2566" s="34" t="s">
        <v>107</v>
      </c>
      <c r="M2566" s="34" t="s">
        <v>5817</v>
      </c>
      <c r="N2566" s="34" t="s">
        <v>389</v>
      </c>
      <c r="O2566" s="38"/>
      <c r="P2566" s="34"/>
      <c r="Q2566" s="34"/>
      <c r="R2566" s="284"/>
      <c r="S2566" s="285"/>
      <c r="T2566" s="38"/>
      <c r="U2566" s="38"/>
      <c r="V2566" s="42"/>
      <c r="W2566" s="38"/>
      <c r="X2566" s="43"/>
      <c r="Y2566" s="271"/>
      <c r="Z2566" s="271"/>
      <c r="AA2566" s="271"/>
      <c r="AB2566" s="271"/>
    </row>
    <row r="2567" spans="1:28" ht="16">
      <c r="A2567" s="34">
        <f t="shared" si="61"/>
        <v>574</v>
      </c>
      <c r="B2567" s="279">
        <v>45990</v>
      </c>
      <c r="C2567" s="34" t="s">
        <v>7115</v>
      </c>
      <c r="D2567" s="303"/>
      <c r="E2567" s="34" t="s">
        <v>6783</v>
      </c>
      <c r="F2567" s="144" t="s">
        <v>7075</v>
      </c>
      <c r="G2567" s="144"/>
      <c r="H2567" s="144"/>
      <c r="I2567" s="245" t="s">
        <v>26</v>
      </c>
      <c r="J2567" s="245" t="s">
        <v>27</v>
      </c>
      <c r="K2567" s="245" t="s">
        <v>388</v>
      </c>
      <c r="L2567" s="34" t="s">
        <v>29</v>
      </c>
      <c r="M2567" s="34" t="s">
        <v>91</v>
      </c>
      <c r="N2567" s="34" t="s">
        <v>389</v>
      </c>
      <c r="O2567" s="38"/>
      <c r="P2567" s="34"/>
      <c r="Q2567" s="34"/>
      <c r="R2567" s="284"/>
      <c r="S2567" s="285"/>
      <c r="T2567" s="38"/>
      <c r="U2567" s="38"/>
      <c r="V2567" s="42"/>
      <c r="W2567" s="38"/>
      <c r="X2567" s="43"/>
      <c r="Y2567" s="271"/>
      <c r="Z2567" s="271"/>
      <c r="AA2567" s="271"/>
      <c r="AB2567" s="271"/>
    </row>
    <row r="2568" spans="1:28" ht="16">
      <c r="A2568" s="34">
        <f t="shared" si="61"/>
        <v>575</v>
      </c>
      <c r="B2568" s="279">
        <v>45990</v>
      </c>
      <c r="C2568" s="34" t="s">
        <v>7116</v>
      </c>
      <c r="D2568" s="303"/>
      <c r="E2568" s="34" t="s">
        <v>6659</v>
      </c>
      <c r="F2568" s="144" t="s">
        <v>6517</v>
      </c>
      <c r="G2568" s="144"/>
      <c r="H2568" s="144"/>
      <c r="I2568" s="245" t="s">
        <v>26</v>
      </c>
      <c r="J2568" s="245" t="s">
        <v>27</v>
      </c>
      <c r="K2568" s="245" t="s">
        <v>388</v>
      </c>
      <c r="L2568" s="34" t="s">
        <v>29</v>
      </c>
      <c r="M2568" s="34" t="s">
        <v>91</v>
      </c>
      <c r="N2568" s="34" t="s">
        <v>389</v>
      </c>
      <c r="O2568" s="38"/>
      <c r="P2568" s="34"/>
      <c r="Q2568" s="34"/>
      <c r="R2568" s="284"/>
      <c r="S2568" s="285"/>
      <c r="T2568" s="38"/>
      <c r="U2568" s="38"/>
      <c r="V2568" s="42"/>
      <c r="W2568" s="38"/>
      <c r="X2568" s="43"/>
      <c r="Y2568" s="271"/>
      <c r="Z2568" s="271"/>
      <c r="AA2568" s="271"/>
      <c r="AB2568" s="271"/>
    </row>
    <row r="2569" spans="1:28" ht="16">
      <c r="A2569" s="34">
        <f t="shared" si="61"/>
        <v>576</v>
      </c>
      <c r="B2569" s="279">
        <v>45990</v>
      </c>
      <c r="C2569" s="34" t="s">
        <v>2321</v>
      </c>
      <c r="D2569" s="303"/>
      <c r="E2569" s="34" t="s">
        <v>7048</v>
      </c>
      <c r="F2569" s="144" t="s">
        <v>7073</v>
      </c>
      <c r="G2569" s="144"/>
      <c r="H2569" s="144"/>
      <c r="I2569" s="245" t="s">
        <v>26</v>
      </c>
      <c r="J2569" s="245" t="s">
        <v>27</v>
      </c>
      <c r="K2569" s="245" t="s">
        <v>388</v>
      </c>
      <c r="L2569" s="34" t="s">
        <v>107</v>
      </c>
      <c r="M2569" s="34" t="s">
        <v>5817</v>
      </c>
      <c r="N2569" s="34" t="s">
        <v>389</v>
      </c>
      <c r="O2569" s="38"/>
      <c r="P2569" s="34"/>
      <c r="Q2569" s="34"/>
      <c r="R2569" s="284"/>
      <c r="S2569" s="285"/>
      <c r="T2569" s="38"/>
      <c r="U2569" s="38"/>
      <c r="V2569" s="42"/>
      <c r="W2569" s="38"/>
      <c r="X2569" s="43"/>
      <c r="Y2569" s="271"/>
      <c r="Z2569" s="271"/>
      <c r="AA2569" s="271"/>
      <c r="AB2569" s="271"/>
    </row>
    <row r="2570" spans="1:28" ht="16">
      <c r="A2570" s="34">
        <f t="shared" si="61"/>
        <v>577</v>
      </c>
      <c r="B2570" s="279">
        <v>45990</v>
      </c>
      <c r="C2570" s="34" t="s">
        <v>760</v>
      </c>
      <c r="D2570" s="303"/>
      <c r="E2570" s="34" t="s">
        <v>7111</v>
      </c>
      <c r="F2570" s="144" t="s">
        <v>7105</v>
      </c>
      <c r="G2570" s="144"/>
      <c r="H2570" s="144"/>
      <c r="I2570" s="245" t="s">
        <v>26</v>
      </c>
      <c r="J2570" s="245" t="s">
        <v>27</v>
      </c>
      <c r="K2570" s="245" t="s">
        <v>388</v>
      </c>
      <c r="L2570" s="34" t="s">
        <v>107</v>
      </c>
      <c r="M2570" s="34" t="s">
        <v>5817</v>
      </c>
      <c r="N2570" s="34" t="s">
        <v>389</v>
      </c>
      <c r="O2570" s="38"/>
      <c r="P2570" s="34"/>
      <c r="Q2570" s="34"/>
      <c r="R2570" s="284"/>
      <c r="S2570" s="285"/>
      <c r="T2570" s="38"/>
      <c r="U2570" s="38"/>
      <c r="V2570" s="42"/>
      <c r="W2570" s="38"/>
      <c r="X2570" s="43"/>
      <c r="Y2570" s="271"/>
      <c r="Z2570" s="271"/>
      <c r="AA2570" s="271"/>
      <c r="AB2570" s="271"/>
    </row>
    <row r="2571" spans="1:28" ht="16">
      <c r="A2571" s="34">
        <f t="shared" si="61"/>
        <v>578</v>
      </c>
      <c r="B2571" s="279">
        <v>45990</v>
      </c>
      <c r="C2571" s="34" t="s">
        <v>7117</v>
      </c>
      <c r="D2571" s="303"/>
      <c r="E2571" s="34" t="s">
        <v>7048</v>
      </c>
      <c r="F2571" s="144" t="s">
        <v>7073</v>
      </c>
      <c r="G2571" s="144"/>
      <c r="H2571" s="144"/>
      <c r="I2571" s="245" t="s">
        <v>26</v>
      </c>
      <c r="J2571" s="245" t="s">
        <v>27</v>
      </c>
      <c r="K2571" s="245" t="s">
        <v>388</v>
      </c>
      <c r="L2571" s="34" t="s">
        <v>107</v>
      </c>
      <c r="M2571" s="34" t="s">
        <v>5817</v>
      </c>
      <c r="N2571" s="34" t="s">
        <v>389</v>
      </c>
      <c r="O2571" s="38"/>
      <c r="P2571" s="34"/>
      <c r="Q2571" s="34"/>
      <c r="R2571" s="284"/>
      <c r="S2571" s="285"/>
      <c r="T2571" s="38"/>
      <c r="U2571" s="38"/>
      <c r="V2571" s="42"/>
      <c r="W2571" s="38"/>
      <c r="X2571" s="43"/>
      <c r="Y2571" s="271"/>
      <c r="Z2571" s="271"/>
      <c r="AA2571" s="271"/>
      <c r="AB2571" s="271"/>
    </row>
    <row r="2572" spans="1:28" ht="16">
      <c r="A2572" s="34">
        <f t="shared" si="61"/>
        <v>579</v>
      </c>
      <c r="B2572" s="279">
        <v>45990</v>
      </c>
      <c r="C2572" s="34" t="s">
        <v>7118</v>
      </c>
      <c r="D2572" s="303"/>
      <c r="E2572" s="34"/>
      <c r="F2572" s="144"/>
      <c r="G2572" s="144"/>
      <c r="H2572" s="144"/>
      <c r="I2572" s="245" t="s">
        <v>48</v>
      </c>
      <c r="J2572" s="245" t="s">
        <v>38</v>
      </c>
      <c r="K2572" s="245" t="s">
        <v>388</v>
      </c>
      <c r="L2572" s="34" t="s">
        <v>107</v>
      </c>
      <c r="M2572" s="34" t="s">
        <v>4324</v>
      </c>
      <c r="N2572" s="34" t="s">
        <v>389</v>
      </c>
      <c r="O2572" s="38"/>
      <c r="P2572" s="34"/>
      <c r="Q2572" s="34"/>
      <c r="R2572" s="284"/>
      <c r="S2572" s="285"/>
      <c r="T2572" s="38"/>
      <c r="U2572" s="38"/>
      <c r="V2572" s="42"/>
      <c r="W2572" s="38"/>
      <c r="X2572" s="43"/>
      <c r="Y2572" s="271"/>
      <c r="Z2572" s="271"/>
      <c r="AA2572" s="271"/>
      <c r="AB2572" s="271"/>
    </row>
    <row r="2573" spans="1:28" ht="16">
      <c r="A2573" s="34">
        <f t="shared" si="61"/>
        <v>580</v>
      </c>
      <c r="B2573" s="279">
        <v>45990</v>
      </c>
      <c r="C2573" s="34" t="s">
        <v>100</v>
      </c>
      <c r="D2573" s="303"/>
      <c r="E2573" s="34" t="s">
        <v>6849</v>
      </c>
      <c r="F2573" s="144" t="s">
        <v>6517</v>
      </c>
      <c r="G2573" s="144"/>
      <c r="H2573" s="144"/>
      <c r="I2573" s="245" t="s">
        <v>26</v>
      </c>
      <c r="J2573" s="245" t="s">
        <v>27</v>
      </c>
      <c r="K2573" s="245" t="s">
        <v>388</v>
      </c>
      <c r="L2573" s="34" t="s">
        <v>29</v>
      </c>
      <c r="M2573" s="34" t="s">
        <v>91</v>
      </c>
      <c r="N2573" s="34" t="s">
        <v>389</v>
      </c>
      <c r="O2573" s="38"/>
      <c r="P2573" s="34"/>
      <c r="Q2573" s="34"/>
      <c r="R2573" s="284"/>
      <c r="S2573" s="285"/>
      <c r="T2573" s="38"/>
      <c r="U2573" s="38"/>
      <c r="V2573" s="42"/>
      <c r="W2573" s="38"/>
      <c r="X2573" s="43"/>
      <c r="Y2573" s="271"/>
      <c r="Z2573" s="271"/>
      <c r="AA2573" s="271"/>
      <c r="AB2573" s="271"/>
    </row>
    <row r="2574" spans="1:28" ht="16">
      <c r="A2574" s="34">
        <f t="shared" si="61"/>
        <v>581</v>
      </c>
      <c r="B2574" s="279">
        <v>45990</v>
      </c>
      <c r="C2574" s="34" t="s">
        <v>152</v>
      </c>
      <c r="D2574" s="303"/>
      <c r="E2574" s="34" t="s">
        <v>6822</v>
      </c>
      <c r="F2574" s="144" t="s">
        <v>7119</v>
      </c>
      <c r="G2574" s="144"/>
      <c r="H2574" s="144"/>
      <c r="I2574" s="245" t="s">
        <v>26</v>
      </c>
      <c r="J2574" s="245" t="s">
        <v>27</v>
      </c>
      <c r="K2574" s="245" t="s">
        <v>388</v>
      </c>
      <c r="L2574" s="34" t="s">
        <v>29</v>
      </c>
      <c r="M2574" s="34" t="s">
        <v>203</v>
      </c>
      <c r="N2574" s="34" t="s">
        <v>389</v>
      </c>
      <c r="O2574" s="38"/>
      <c r="P2574" s="34"/>
      <c r="Q2574" s="34"/>
      <c r="R2574" s="284"/>
      <c r="S2574" s="285"/>
      <c r="T2574" s="38"/>
      <c r="U2574" s="38"/>
      <c r="V2574" s="42"/>
      <c r="W2574" s="38"/>
      <c r="X2574" s="43"/>
      <c r="Y2574" s="271"/>
      <c r="Z2574" s="271"/>
      <c r="AA2574" s="271"/>
      <c r="AB2574" s="271"/>
    </row>
    <row r="2575" spans="1:28" ht="16">
      <c r="A2575" s="34">
        <f t="shared" si="61"/>
        <v>582</v>
      </c>
      <c r="B2575" s="279">
        <v>45990</v>
      </c>
      <c r="C2575" s="34" t="s">
        <v>7120</v>
      </c>
      <c r="D2575" s="303"/>
      <c r="E2575" s="34" t="s">
        <v>6663</v>
      </c>
      <c r="F2575" s="144" t="s">
        <v>7075</v>
      </c>
      <c r="G2575" s="144"/>
      <c r="H2575" s="144"/>
      <c r="I2575" s="245" t="s">
        <v>26</v>
      </c>
      <c r="J2575" s="245" t="s">
        <v>27</v>
      </c>
      <c r="K2575" s="245" t="s">
        <v>388</v>
      </c>
      <c r="L2575" s="34" t="s">
        <v>29</v>
      </c>
      <c r="M2575" s="34" t="s">
        <v>91</v>
      </c>
      <c r="N2575" s="34" t="s">
        <v>389</v>
      </c>
      <c r="O2575" s="38"/>
      <c r="P2575" s="34"/>
      <c r="Q2575" s="34"/>
      <c r="R2575" s="284"/>
      <c r="S2575" s="285"/>
      <c r="T2575" s="38"/>
      <c r="U2575" s="38"/>
      <c r="V2575" s="42"/>
      <c r="W2575" s="38"/>
      <c r="X2575" s="43"/>
      <c r="Y2575" s="271"/>
      <c r="Z2575" s="271"/>
      <c r="AA2575" s="271"/>
      <c r="AB2575" s="271"/>
    </row>
    <row r="2576" spans="1:28" ht="16">
      <c r="A2576" s="34">
        <f t="shared" si="61"/>
        <v>583</v>
      </c>
      <c r="B2576" s="279">
        <v>45990</v>
      </c>
      <c r="C2576" s="34" t="s">
        <v>7121</v>
      </c>
      <c r="D2576" s="303"/>
      <c r="E2576" s="34"/>
      <c r="F2576" s="144"/>
      <c r="G2576" s="144"/>
      <c r="H2576" s="144"/>
      <c r="I2576" s="245" t="s">
        <v>48</v>
      </c>
      <c r="J2576" s="245" t="s">
        <v>38</v>
      </c>
      <c r="K2576" s="245" t="s">
        <v>388</v>
      </c>
      <c r="L2576" s="34" t="s">
        <v>107</v>
      </c>
      <c r="M2576" s="34" t="s">
        <v>161</v>
      </c>
      <c r="N2576" s="34" t="s">
        <v>389</v>
      </c>
      <c r="O2576" s="38"/>
      <c r="P2576" s="34"/>
      <c r="Q2576" s="34"/>
      <c r="R2576" s="284"/>
      <c r="S2576" s="285"/>
      <c r="T2576" s="38"/>
      <c r="U2576" s="38"/>
      <c r="V2576" s="42"/>
      <c r="W2576" s="38"/>
      <c r="X2576" s="43"/>
      <c r="Y2576" s="271"/>
      <c r="Z2576" s="271"/>
      <c r="AA2576" s="271"/>
      <c r="AB2576" s="271"/>
    </row>
    <row r="2577" spans="1:28" ht="17">
      <c r="A2577" s="34">
        <f t="shared" si="61"/>
        <v>584</v>
      </c>
      <c r="B2577" s="279">
        <v>45990</v>
      </c>
      <c r="C2577" s="34" t="s">
        <v>616</v>
      </c>
      <c r="D2577" s="303"/>
      <c r="E2577" s="34" t="s">
        <v>7043</v>
      </c>
      <c r="F2577" s="144" t="s">
        <v>7044</v>
      </c>
      <c r="G2577" s="144"/>
      <c r="H2577" s="144"/>
      <c r="I2577" s="245" t="s">
        <v>26</v>
      </c>
      <c r="J2577" s="245" t="s">
        <v>27</v>
      </c>
      <c r="K2577" s="245" t="s">
        <v>390</v>
      </c>
      <c r="L2577" s="34" t="s">
        <v>107</v>
      </c>
      <c r="M2577" s="34" t="s">
        <v>5817</v>
      </c>
      <c r="N2577" s="34" t="s">
        <v>227</v>
      </c>
      <c r="O2577" s="38" t="s">
        <v>4264</v>
      </c>
      <c r="P2577" s="34"/>
      <c r="Q2577" s="34"/>
      <c r="R2577" s="284" t="s">
        <v>4364</v>
      </c>
      <c r="S2577" s="285"/>
      <c r="T2577" s="38"/>
      <c r="U2577" s="38"/>
      <c r="V2577" s="42"/>
      <c r="W2577" s="38"/>
      <c r="X2577" s="43"/>
      <c r="Y2577" s="271"/>
      <c r="Z2577" s="271"/>
      <c r="AA2577" s="271"/>
      <c r="AB2577" s="271"/>
    </row>
    <row r="2578" spans="1:28" ht="16">
      <c r="A2578" s="34">
        <f t="shared" si="61"/>
        <v>585</v>
      </c>
      <c r="B2578" s="279">
        <v>45990</v>
      </c>
      <c r="C2578" s="34" t="s">
        <v>73</v>
      </c>
      <c r="D2578" s="303"/>
      <c r="E2578" s="34" t="s">
        <v>7054</v>
      </c>
      <c r="F2578" s="144" t="s">
        <v>7067</v>
      </c>
      <c r="G2578" s="144"/>
      <c r="H2578" s="144"/>
      <c r="I2578" s="245" t="s">
        <v>26</v>
      </c>
      <c r="J2578" s="245" t="s">
        <v>27</v>
      </c>
      <c r="K2578" s="245" t="s">
        <v>388</v>
      </c>
      <c r="L2578" s="34" t="s">
        <v>107</v>
      </c>
      <c r="M2578" s="34" t="s">
        <v>5817</v>
      </c>
      <c r="N2578" s="34" t="s">
        <v>389</v>
      </c>
      <c r="O2578" s="38"/>
      <c r="P2578" s="34"/>
      <c r="Q2578" s="34"/>
      <c r="R2578" s="284"/>
      <c r="S2578" s="285"/>
      <c r="T2578" s="38"/>
      <c r="U2578" s="38"/>
      <c r="V2578" s="42"/>
      <c r="W2578" s="38"/>
      <c r="X2578" s="43"/>
      <c r="Y2578" s="271"/>
      <c r="Z2578" s="271"/>
      <c r="AA2578" s="271"/>
      <c r="AB2578" s="271"/>
    </row>
    <row r="2579" spans="1:28" ht="16">
      <c r="A2579" s="34">
        <f t="shared" si="61"/>
        <v>586</v>
      </c>
      <c r="B2579" s="279">
        <v>45990</v>
      </c>
      <c r="C2579" s="34" t="s">
        <v>4834</v>
      </c>
      <c r="D2579" s="303"/>
      <c r="E2579" s="34" t="s">
        <v>6750</v>
      </c>
      <c r="F2579" s="144" t="s">
        <v>6517</v>
      </c>
      <c r="G2579" s="144"/>
      <c r="H2579" s="144"/>
      <c r="I2579" s="245" t="s">
        <v>26</v>
      </c>
      <c r="J2579" s="245" t="s">
        <v>27</v>
      </c>
      <c r="K2579" s="245" t="s">
        <v>388</v>
      </c>
      <c r="L2579" s="34" t="s">
        <v>29</v>
      </c>
      <c r="M2579" s="34" t="s">
        <v>91</v>
      </c>
      <c r="N2579" s="34" t="s">
        <v>389</v>
      </c>
      <c r="O2579" s="38"/>
      <c r="P2579" s="34"/>
      <c r="Q2579" s="34"/>
      <c r="R2579" s="284"/>
      <c r="S2579" s="285"/>
      <c r="T2579" s="38"/>
      <c r="U2579" s="38"/>
      <c r="V2579" s="42"/>
      <c r="W2579" s="38"/>
      <c r="X2579" s="43"/>
      <c r="Y2579" s="271"/>
      <c r="Z2579" s="271"/>
      <c r="AA2579" s="271"/>
      <c r="AB2579" s="271"/>
    </row>
    <row r="2580" spans="1:28" ht="17">
      <c r="A2580" s="34">
        <f t="shared" si="61"/>
        <v>587</v>
      </c>
      <c r="B2580" s="279">
        <v>45990</v>
      </c>
      <c r="C2580" s="34" t="s">
        <v>7122</v>
      </c>
      <c r="D2580" s="303"/>
      <c r="E2580" s="34" t="s">
        <v>7048</v>
      </c>
      <c r="F2580" s="144" t="s">
        <v>7073</v>
      </c>
      <c r="G2580" s="144"/>
      <c r="H2580" s="144"/>
      <c r="I2580" s="245" t="s">
        <v>26</v>
      </c>
      <c r="J2580" s="245" t="s">
        <v>27</v>
      </c>
      <c r="K2580" s="245" t="s">
        <v>390</v>
      </c>
      <c r="L2580" s="34" t="s">
        <v>107</v>
      </c>
      <c r="M2580" s="34" t="s">
        <v>5817</v>
      </c>
      <c r="N2580" s="34" t="s">
        <v>227</v>
      </c>
      <c r="O2580" s="38" t="s">
        <v>697</v>
      </c>
      <c r="P2580" s="34"/>
      <c r="Q2580" s="34"/>
      <c r="R2580" s="284" t="s">
        <v>4364</v>
      </c>
      <c r="S2580" s="285"/>
      <c r="T2580" s="38"/>
      <c r="U2580" s="38"/>
      <c r="V2580" s="42"/>
      <c r="W2580" s="38"/>
      <c r="X2580" s="43"/>
      <c r="Y2580" s="271"/>
      <c r="Z2580" s="271"/>
      <c r="AA2580" s="271"/>
      <c r="AB2580" s="271"/>
    </row>
    <row r="2581" spans="1:28" ht="17">
      <c r="A2581" s="34">
        <f t="shared" si="61"/>
        <v>588</v>
      </c>
      <c r="B2581" s="279">
        <v>45990</v>
      </c>
      <c r="C2581" s="34" t="s">
        <v>7123</v>
      </c>
      <c r="D2581" s="303"/>
      <c r="E2581" s="34" t="s">
        <v>7059</v>
      </c>
      <c r="F2581" s="144" t="s">
        <v>7067</v>
      </c>
      <c r="G2581" s="144"/>
      <c r="H2581" s="144"/>
      <c r="I2581" s="245" t="s">
        <v>26</v>
      </c>
      <c r="J2581" s="245" t="s">
        <v>27</v>
      </c>
      <c r="K2581" s="245" t="s">
        <v>390</v>
      </c>
      <c r="L2581" s="34" t="s">
        <v>107</v>
      </c>
      <c r="M2581" s="34" t="s">
        <v>5817</v>
      </c>
      <c r="N2581" s="34" t="s">
        <v>227</v>
      </c>
      <c r="O2581" s="38" t="s">
        <v>32</v>
      </c>
      <c r="P2581" s="34"/>
      <c r="Q2581" s="34"/>
      <c r="R2581" s="284" t="s">
        <v>4364</v>
      </c>
      <c r="S2581" s="285" t="s">
        <v>7124</v>
      </c>
      <c r="T2581" s="38"/>
      <c r="U2581" s="38"/>
      <c r="V2581" s="286"/>
      <c r="W2581" s="38"/>
      <c r="X2581" s="43"/>
      <c r="Y2581" s="136"/>
      <c r="Z2581" s="136"/>
      <c r="AA2581" s="136"/>
      <c r="AB2581" s="136"/>
    </row>
    <row r="2582" spans="1:28" ht="17">
      <c r="A2582" s="131">
        <f t="shared" si="61"/>
        <v>589</v>
      </c>
      <c r="B2582" s="316">
        <v>45990</v>
      </c>
      <c r="C2582" s="131" t="s">
        <v>5297</v>
      </c>
      <c r="D2582" s="317"/>
      <c r="E2582" s="131" t="s">
        <v>6915</v>
      </c>
      <c r="F2582" s="154" t="s">
        <v>6995</v>
      </c>
      <c r="G2582" s="154"/>
      <c r="H2582" s="154"/>
      <c r="I2582" s="376" t="s">
        <v>26</v>
      </c>
      <c r="J2582" s="376" t="s">
        <v>27</v>
      </c>
      <c r="K2582" s="376" t="s">
        <v>390</v>
      </c>
      <c r="L2582" s="131" t="s">
        <v>29</v>
      </c>
      <c r="M2582" s="131" t="s">
        <v>91</v>
      </c>
      <c r="N2582" s="131" t="s">
        <v>389</v>
      </c>
      <c r="O2582" s="133" t="s">
        <v>697</v>
      </c>
      <c r="P2582" s="131"/>
      <c r="Q2582" s="131"/>
      <c r="R2582" s="328" t="s">
        <v>4364</v>
      </c>
      <c r="S2582" s="302"/>
      <c r="T2582" s="133"/>
      <c r="U2582" s="133"/>
      <c r="V2582" s="323"/>
      <c r="W2582" s="133"/>
      <c r="X2582" s="319"/>
      <c r="Y2582" s="320"/>
      <c r="Z2582" s="320"/>
      <c r="AA2582" s="320"/>
      <c r="AB2582" s="320"/>
    </row>
    <row r="2583" spans="1:28" ht="17">
      <c r="A2583" s="34">
        <f t="shared" si="61"/>
        <v>590</v>
      </c>
      <c r="B2583" s="279">
        <v>45990</v>
      </c>
      <c r="C2583" s="34" t="s">
        <v>7125</v>
      </c>
      <c r="D2583" s="303"/>
      <c r="E2583" s="34"/>
      <c r="F2583" s="144"/>
      <c r="G2583" s="144"/>
      <c r="H2583" s="144"/>
      <c r="I2583" s="245" t="s">
        <v>48</v>
      </c>
      <c r="J2583" s="245" t="s">
        <v>38</v>
      </c>
      <c r="K2583" s="245" t="s">
        <v>390</v>
      </c>
      <c r="L2583" s="34" t="s">
        <v>29</v>
      </c>
      <c r="M2583" s="34" t="s">
        <v>303</v>
      </c>
      <c r="N2583" s="34" t="s">
        <v>234</v>
      </c>
      <c r="O2583" s="38" t="s">
        <v>697</v>
      </c>
      <c r="P2583" s="34"/>
      <c r="Q2583" s="34"/>
      <c r="R2583" s="284" t="s">
        <v>4364</v>
      </c>
      <c r="S2583" s="285"/>
      <c r="T2583" s="38"/>
      <c r="U2583" s="38"/>
      <c r="V2583" s="42"/>
      <c r="W2583" s="38"/>
      <c r="X2583" s="43"/>
      <c r="Y2583" s="271"/>
      <c r="Z2583" s="271"/>
      <c r="AA2583" s="271"/>
      <c r="AB2583" s="271"/>
    </row>
    <row r="2584" spans="1:28" ht="17">
      <c r="A2584" s="34">
        <f t="shared" si="61"/>
        <v>591</v>
      </c>
      <c r="B2584" s="279">
        <v>45990</v>
      </c>
      <c r="C2584" s="34" t="s">
        <v>7126</v>
      </c>
      <c r="D2584" s="303"/>
      <c r="E2584" s="34"/>
      <c r="F2584" s="144"/>
      <c r="G2584" s="144"/>
      <c r="H2584" s="144"/>
      <c r="I2584" s="245" t="s">
        <v>48</v>
      </c>
      <c r="J2584" s="245" t="s">
        <v>27</v>
      </c>
      <c r="K2584" s="245" t="s">
        <v>390</v>
      </c>
      <c r="L2584" s="34" t="s">
        <v>96</v>
      </c>
      <c r="M2584" s="34" t="s">
        <v>5817</v>
      </c>
      <c r="N2584" s="34" t="s">
        <v>227</v>
      </c>
      <c r="O2584" s="38" t="s">
        <v>4264</v>
      </c>
      <c r="P2584" s="34"/>
      <c r="Q2584" s="34"/>
      <c r="R2584" s="284" t="s">
        <v>4364</v>
      </c>
      <c r="S2584" s="285"/>
      <c r="T2584" s="38"/>
      <c r="U2584" s="38"/>
      <c r="V2584" s="42"/>
      <c r="W2584" s="38"/>
      <c r="X2584" s="43"/>
      <c r="Y2584" s="271"/>
      <c r="Z2584" s="271"/>
      <c r="AA2584" s="271"/>
      <c r="AB2584" s="271"/>
    </row>
    <row r="2585" spans="1:28" ht="17">
      <c r="A2585" s="469">
        <f t="shared" si="61"/>
        <v>592</v>
      </c>
      <c r="B2585" s="470">
        <v>45991</v>
      </c>
      <c r="C2585" s="469" t="s">
        <v>7127</v>
      </c>
      <c r="D2585" s="471"/>
      <c r="E2585" s="469" t="s">
        <v>5242</v>
      </c>
      <c r="F2585" s="472" t="s">
        <v>7128</v>
      </c>
      <c r="G2585" s="472"/>
      <c r="H2585" s="472"/>
      <c r="I2585" s="473" t="s">
        <v>26</v>
      </c>
      <c r="J2585" s="473" t="s">
        <v>27</v>
      </c>
      <c r="K2585" s="473" t="s">
        <v>390</v>
      </c>
      <c r="L2585" s="469" t="s">
        <v>107</v>
      </c>
      <c r="M2585" s="469" t="s">
        <v>5817</v>
      </c>
      <c r="N2585" s="469" t="s">
        <v>227</v>
      </c>
      <c r="O2585" s="474" t="s">
        <v>697</v>
      </c>
      <c r="P2585" s="469"/>
      <c r="Q2585" s="469"/>
      <c r="R2585" s="475" t="s">
        <v>4344</v>
      </c>
      <c r="S2585" s="476"/>
      <c r="T2585" s="474"/>
      <c r="U2585" s="474"/>
      <c r="V2585" s="477"/>
      <c r="W2585" s="474"/>
      <c r="X2585" s="478"/>
      <c r="Y2585" s="479"/>
      <c r="Z2585" s="479"/>
      <c r="AA2585" s="479"/>
      <c r="AB2585" s="479"/>
    </row>
    <row r="2586" spans="1:28" ht="16">
      <c r="A2586" s="34">
        <f t="shared" si="61"/>
        <v>593</v>
      </c>
      <c r="B2586" s="49">
        <v>45991</v>
      </c>
      <c r="C2586" s="34" t="s">
        <v>7129</v>
      </c>
      <c r="D2586" s="303"/>
      <c r="E2586" s="34" t="s">
        <v>7130</v>
      </c>
      <c r="F2586" s="144" t="s">
        <v>7067</v>
      </c>
      <c r="G2586" s="144"/>
      <c r="H2586" s="144"/>
      <c r="I2586" s="245" t="s">
        <v>26</v>
      </c>
      <c r="J2586" s="245" t="s">
        <v>27</v>
      </c>
      <c r="K2586" s="245" t="s">
        <v>390</v>
      </c>
      <c r="L2586" s="34" t="s">
        <v>107</v>
      </c>
      <c r="M2586" s="34" t="s">
        <v>5817</v>
      </c>
      <c r="N2586" s="34" t="s">
        <v>227</v>
      </c>
      <c r="O2586" s="38" t="s">
        <v>4264</v>
      </c>
      <c r="P2586" s="34"/>
      <c r="Q2586" s="34"/>
      <c r="R2586" s="284"/>
      <c r="S2586" s="285"/>
      <c r="T2586" s="38"/>
      <c r="U2586" s="38"/>
      <c r="V2586" s="42"/>
      <c r="W2586" s="38"/>
      <c r="X2586" s="43"/>
      <c r="Y2586" s="271"/>
      <c r="Z2586" s="271"/>
      <c r="AA2586" s="271"/>
      <c r="AB2586" s="271"/>
    </row>
    <row r="2587" spans="1:28" ht="17">
      <c r="A2587" s="34">
        <f t="shared" si="61"/>
        <v>594</v>
      </c>
      <c r="B2587" s="49">
        <v>45991</v>
      </c>
      <c r="C2587" s="34" t="s">
        <v>7131</v>
      </c>
      <c r="D2587" s="303"/>
      <c r="E2587" s="34" t="s">
        <v>7132</v>
      </c>
      <c r="F2587" s="144" t="s">
        <v>7044</v>
      </c>
      <c r="G2587" s="144"/>
      <c r="H2587" s="144"/>
      <c r="I2587" s="245" t="s">
        <v>26</v>
      </c>
      <c r="J2587" s="245" t="s">
        <v>27</v>
      </c>
      <c r="K2587" s="245" t="s">
        <v>390</v>
      </c>
      <c r="L2587" s="34" t="s">
        <v>107</v>
      </c>
      <c r="M2587" s="34" t="s">
        <v>5817</v>
      </c>
      <c r="N2587" s="34" t="s">
        <v>227</v>
      </c>
      <c r="O2587" s="38" t="s">
        <v>4264</v>
      </c>
      <c r="P2587" s="34"/>
      <c r="Q2587" s="34"/>
      <c r="R2587" s="284" t="s">
        <v>4364</v>
      </c>
      <c r="S2587" s="285"/>
      <c r="T2587" s="38"/>
      <c r="U2587" s="38"/>
      <c r="V2587" s="42"/>
      <c r="W2587" s="38"/>
      <c r="X2587" s="43"/>
      <c r="Y2587" s="271"/>
      <c r="Z2587" s="271"/>
      <c r="AA2587" s="271"/>
      <c r="AB2587" s="271"/>
    </row>
    <row r="2588" spans="1:28" ht="22">
      <c r="A2588" s="34"/>
      <c r="B2588" s="49">
        <v>45991</v>
      </c>
      <c r="C2588" s="34" t="s">
        <v>7133</v>
      </c>
      <c r="D2588" s="402"/>
      <c r="E2588" s="34"/>
      <c r="F2588" s="144"/>
      <c r="G2588" s="144"/>
      <c r="H2588" s="144"/>
      <c r="I2588" s="245"/>
      <c r="J2588" s="245"/>
      <c r="K2588" s="245"/>
      <c r="L2588" s="34" t="s">
        <v>29</v>
      </c>
      <c r="M2588" s="34" t="s">
        <v>91</v>
      </c>
      <c r="N2588" s="34"/>
      <c r="O2588" s="38" t="s">
        <v>32</v>
      </c>
      <c r="P2588" s="34" t="s">
        <v>674</v>
      </c>
      <c r="Q2588" s="44">
        <v>45991</v>
      </c>
      <c r="R2588" s="284" t="s">
        <v>4344</v>
      </c>
      <c r="S2588" s="285" t="s">
        <v>7134</v>
      </c>
      <c r="T2588" s="38" t="s">
        <v>32</v>
      </c>
      <c r="U2588" s="38" t="s">
        <v>44</v>
      </c>
      <c r="V2588" s="286">
        <v>3700000</v>
      </c>
      <c r="W2588" s="38" t="s">
        <v>27</v>
      </c>
      <c r="X2588" s="43"/>
      <c r="Y2588" s="271"/>
      <c r="Z2588" s="271"/>
      <c r="AA2588" s="271"/>
      <c r="AB2588" s="271"/>
    </row>
    <row r="2589" spans="1:28" ht="17">
      <c r="A2589" s="34"/>
      <c r="B2589" s="49">
        <v>45991</v>
      </c>
      <c r="C2589" s="34" t="s">
        <v>419</v>
      </c>
      <c r="D2589" s="480"/>
      <c r="E2589" s="34"/>
      <c r="F2589" s="144"/>
      <c r="G2589" s="144"/>
      <c r="H2589" s="144"/>
      <c r="I2589" s="245" t="s">
        <v>26</v>
      </c>
      <c r="J2589" s="245" t="s">
        <v>27</v>
      </c>
      <c r="K2589" s="245"/>
      <c r="L2589" s="34" t="s">
        <v>29</v>
      </c>
      <c r="M2589" s="34" t="s">
        <v>91</v>
      </c>
      <c r="N2589" s="34"/>
      <c r="O2589" s="38" t="s">
        <v>32</v>
      </c>
      <c r="P2589" s="34" t="s">
        <v>129</v>
      </c>
      <c r="Q2589" s="44">
        <v>45991</v>
      </c>
      <c r="R2589" s="284" t="s">
        <v>4344</v>
      </c>
      <c r="S2589" s="285" t="s">
        <v>2736</v>
      </c>
      <c r="T2589" s="38" t="s">
        <v>32</v>
      </c>
      <c r="U2589" s="38" t="s">
        <v>44</v>
      </c>
      <c r="V2589" s="286">
        <v>1490000</v>
      </c>
      <c r="W2589" s="38" t="s">
        <v>27</v>
      </c>
      <c r="X2589" s="43"/>
      <c r="Y2589" s="271"/>
      <c r="Z2589" s="271"/>
      <c r="AA2589" s="271"/>
      <c r="AB2589" s="271"/>
    </row>
    <row r="2590" spans="1:28" ht="22">
      <c r="A2590" s="34"/>
      <c r="B2590" s="49">
        <v>45991</v>
      </c>
      <c r="C2590" s="34" t="s">
        <v>145</v>
      </c>
      <c r="D2590" s="402"/>
      <c r="E2590" s="34"/>
      <c r="F2590" s="144"/>
      <c r="G2590" s="144"/>
      <c r="H2590" s="144"/>
      <c r="I2590" s="245"/>
      <c r="J2590" s="245"/>
      <c r="K2590" s="245"/>
      <c r="L2590" s="34" t="s">
        <v>62</v>
      </c>
      <c r="M2590" s="34" t="s">
        <v>91</v>
      </c>
      <c r="N2590" s="34"/>
      <c r="O2590" s="38" t="s">
        <v>32</v>
      </c>
      <c r="P2590" s="34" t="s">
        <v>7135</v>
      </c>
      <c r="Q2590" s="44">
        <v>45991</v>
      </c>
      <c r="R2590" s="284" t="s">
        <v>4344</v>
      </c>
      <c r="S2590" s="285" t="s">
        <v>7136</v>
      </c>
      <c r="T2590" s="38" t="s">
        <v>32</v>
      </c>
      <c r="U2590" s="38" t="s">
        <v>44</v>
      </c>
      <c r="V2590" s="286">
        <v>7500000</v>
      </c>
      <c r="W2590" s="38" t="s">
        <v>27</v>
      </c>
      <c r="X2590" s="43"/>
      <c r="Y2590" s="271"/>
      <c r="Z2590" s="271"/>
      <c r="AA2590" s="271"/>
      <c r="AB2590" s="271"/>
    </row>
    <row r="2591" spans="1:28" ht="34">
      <c r="A2591" s="34"/>
      <c r="B2591" s="49">
        <v>45991</v>
      </c>
      <c r="C2591" s="34" t="s">
        <v>7137</v>
      </c>
      <c r="D2591" s="402"/>
      <c r="E2591" s="34"/>
      <c r="F2591" s="144"/>
      <c r="G2591" s="144"/>
      <c r="H2591" s="144"/>
      <c r="I2591" s="245"/>
      <c r="J2591" s="245"/>
      <c r="K2591" s="245"/>
      <c r="L2591" s="34"/>
      <c r="M2591" s="34"/>
      <c r="N2591" s="34"/>
      <c r="O2591" s="38"/>
      <c r="P2591" s="34" t="s">
        <v>7135</v>
      </c>
      <c r="Q2591" s="44">
        <v>45991</v>
      </c>
      <c r="R2591" s="284" t="s">
        <v>4344</v>
      </c>
      <c r="S2591" s="285" t="s">
        <v>7138</v>
      </c>
      <c r="T2591" s="38" t="s">
        <v>32</v>
      </c>
      <c r="U2591" s="38" t="s">
        <v>44</v>
      </c>
      <c r="V2591" s="286">
        <v>8700000</v>
      </c>
      <c r="W2591" s="38" t="s">
        <v>27</v>
      </c>
      <c r="X2591" s="43"/>
      <c r="Y2591" s="271"/>
      <c r="Z2591" s="271"/>
      <c r="AA2591" s="271"/>
      <c r="AB2591" s="271"/>
    </row>
    <row r="2592" spans="1:28" ht="17">
      <c r="A2592" s="34">
        <f>A2587+1</f>
        <v>595</v>
      </c>
      <c r="B2592" s="49">
        <v>45991</v>
      </c>
      <c r="C2592" s="34" t="s">
        <v>1935</v>
      </c>
      <c r="D2592" s="303"/>
      <c r="E2592" s="34"/>
      <c r="F2592" s="144"/>
      <c r="G2592" s="144"/>
      <c r="H2592" s="144"/>
      <c r="I2592" s="245" t="s">
        <v>48</v>
      </c>
      <c r="J2592" s="245" t="s">
        <v>38</v>
      </c>
      <c r="K2592" s="245" t="s">
        <v>390</v>
      </c>
      <c r="L2592" s="34" t="s">
        <v>29</v>
      </c>
      <c r="M2592" s="34" t="s">
        <v>161</v>
      </c>
      <c r="N2592" s="34" t="s">
        <v>234</v>
      </c>
      <c r="O2592" s="38" t="s">
        <v>32</v>
      </c>
      <c r="P2592" s="34"/>
      <c r="Q2592" s="34"/>
      <c r="R2592" s="284" t="s">
        <v>4364</v>
      </c>
      <c r="S2592" s="285"/>
      <c r="T2592" s="38"/>
      <c r="U2592" s="38"/>
      <c r="V2592" s="286"/>
      <c r="W2592" s="38"/>
      <c r="X2592" s="43"/>
      <c r="Y2592" s="271"/>
      <c r="Z2592" s="271"/>
      <c r="AA2592" s="271"/>
      <c r="AB2592" s="271"/>
    </row>
    <row r="2593" spans="1:28" ht="17">
      <c r="A2593" s="131">
        <f t="shared" ref="A2593:A2600" si="62">A2592+1</f>
        <v>596</v>
      </c>
      <c r="B2593" s="322">
        <v>45991</v>
      </c>
      <c r="C2593" s="131" t="s">
        <v>7139</v>
      </c>
      <c r="D2593" s="317"/>
      <c r="E2593" s="131" t="s">
        <v>6704</v>
      </c>
      <c r="F2593" s="154" t="s">
        <v>7140</v>
      </c>
      <c r="G2593" s="154"/>
      <c r="H2593" s="154"/>
      <c r="I2593" s="376" t="s">
        <v>26</v>
      </c>
      <c r="J2593" s="376" t="s">
        <v>27</v>
      </c>
      <c r="K2593" s="376" t="s">
        <v>390</v>
      </c>
      <c r="L2593" s="131" t="s">
        <v>29</v>
      </c>
      <c r="M2593" s="131" t="s">
        <v>91</v>
      </c>
      <c r="N2593" s="131" t="s">
        <v>234</v>
      </c>
      <c r="O2593" s="133" t="s">
        <v>32</v>
      </c>
      <c r="P2593" s="131"/>
      <c r="Q2593" s="131"/>
      <c r="R2593" s="328" t="s">
        <v>4680</v>
      </c>
      <c r="S2593" s="302" t="s">
        <v>7141</v>
      </c>
      <c r="T2593" s="133"/>
      <c r="U2593" s="133"/>
      <c r="V2593" s="318"/>
      <c r="W2593" s="133"/>
      <c r="X2593" s="319"/>
      <c r="Y2593" s="320"/>
      <c r="Z2593" s="320"/>
      <c r="AA2593" s="320"/>
      <c r="AB2593" s="320"/>
    </row>
    <row r="2594" spans="1:28" ht="17">
      <c r="A2594" s="34">
        <f t="shared" si="62"/>
        <v>597</v>
      </c>
      <c r="B2594" s="49">
        <v>45991</v>
      </c>
      <c r="C2594" s="34" t="s">
        <v>3466</v>
      </c>
      <c r="D2594" s="303"/>
      <c r="E2594" s="34" t="s">
        <v>4899</v>
      </c>
      <c r="F2594" s="144" t="s">
        <v>7140</v>
      </c>
      <c r="G2594" s="144"/>
      <c r="H2594" s="144"/>
      <c r="I2594" s="245" t="s">
        <v>26</v>
      </c>
      <c r="J2594" s="245" t="s">
        <v>27</v>
      </c>
      <c r="K2594" s="245" t="s">
        <v>390</v>
      </c>
      <c r="L2594" s="34" t="s">
        <v>29</v>
      </c>
      <c r="M2594" s="34" t="s">
        <v>203</v>
      </c>
      <c r="N2594" s="34" t="s">
        <v>234</v>
      </c>
      <c r="O2594" s="38" t="s">
        <v>4264</v>
      </c>
      <c r="P2594" s="34"/>
      <c r="Q2594" s="34"/>
      <c r="R2594" s="284" t="s">
        <v>4364</v>
      </c>
      <c r="S2594" s="285"/>
      <c r="T2594" s="38"/>
      <c r="U2594" s="38"/>
      <c r="V2594" s="42"/>
      <c r="W2594" s="38"/>
      <c r="X2594" s="43"/>
      <c r="Y2594" s="271"/>
      <c r="Z2594" s="271"/>
      <c r="AA2594" s="271"/>
      <c r="AB2594" s="271"/>
    </row>
    <row r="2595" spans="1:28" ht="16">
      <c r="A2595" s="34">
        <f t="shared" si="62"/>
        <v>598</v>
      </c>
      <c r="B2595" s="49">
        <v>45991</v>
      </c>
      <c r="C2595" s="34" t="s">
        <v>5464</v>
      </c>
      <c r="D2595" s="448"/>
      <c r="E2595" s="34" t="s">
        <v>6661</v>
      </c>
      <c r="F2595" s="144" t="s">
        <v>7080</v>
      </c>
      <c r="G2595" s="144"/>
      <c r="H2595" s="144"/>
      <c r="I2595" s="245" t="s">
        <v>26</v>
      </c>
      <c r="J2595" s="245" t="s">
        <v>27</v>
      </c>
      <c r="K2595" s="245" t="s">
        <v>390</v>
      </c>
      <c r="L2595" s="34" t="s">
        <v>29</v>
      </c>
      <c r="M2595" s="34" t="s">
        <v>498</v>
      </c>
      <c r="N2595" s="34" t="s">
        <v>234</v>
      </c>
      <c r="O2595" s="38" t="s">
        <v>4422</v>
      </c>
      <c r="P2595" s="34"/>
      <c r="Q2595" s="34"/>
      <c r="R2595" s="284"/>
      <c r="S2595" s="285"/>
      <c r="T2595" s="38"/>
      <c r="U2595" s="38"/>
      <c r="V2595" s="42"/>
      <c r="W2595" s="38"/>
      <c r="X2595" s="43"/>
      <c r="Y2595" s="271"/>
      <c r="Z2595" s="271"/>
      <c r="AA2595" s="271"/>
      <c r="AB2595" s="271"/>
    </row>
    <row r="2596" spans="1:28" ht="17">
      <c r="A2596" s="34">
        <f t="shared" si="62"/>
        <v>599</v>
      </c>
      <c r="B2596" s="49">
        <v>45991</v>
      </c>
      <c r="C2596" s="34" t="s">
        <v>604</v>
      </c>
      <c r="D2596" s="303"/>
      <c r="E2596" s="34" t="s">
        <v>7051</v>
      </c>
      <c r="F2596" s="144" t="s">
        <v>7142</v>
      </c>
      <c r="G2596" s="144"/>
      <c r="H2596" s="144"/>
      <c r="I2596" s="245" t="s">
        <v>26</v>
      </c>
      <c r="J2596" s="245" t="s">
        <v>27</v>
      </c>
      <c r="K2596" s="245" t="s">
        <v>390</v>
      </c>
      <c r="L2596" s="34" t="s">
        <v>107</v>
      </c>
      <c r="M2596" s="34" t="s">
        <v>5817</v>
      </c>
      <c r="N2596" s="34" t="s">
        <v>227</v>
      </c>
      <c r="O2596" s="38" t="s">
        <v>697</v>
      </c>
      <c r="P2596" s="34"/>
      <c r="Q2596" s="34"/>
      <c r="R2596" s="284" t="s">
        <v>4508</v>
      </c>
      <c r="S2596" s="285"/>
      <c r="T2596" s="38"/>
      <c r="U2596" s="38"/>
      <c r="V2596" s="42"/>
      <c r="W2596" s="38"/>
      <c r="X2596" s="43"/>
      <c r="Y2596" s="271"/>
      <c r="Z2596" s="271"/>
      <c r="AA2596" s="271"/>
      <c r="AB2596" s="271"/>
    </row>
    <row r="2597" spans="1:28" ht="17">
      <c r="A2597" s="34">
        <f t="shared" si="62"/>
        <v>600</v>
      </c>
      <c r="B2597" s="49">
        <v>45991</v>
      </c>
      <c r="C2597" s="34" t="s">
        <v>1185</v>
      </c>
      <c r="D2597" s="303"/>
      <c r="E2597" s="34" t="s">
        <v>7059</v>
      </c>
      <c r="F2597" s="144" t="s">
        <v>7067</v>
      </c>
      <c r="G2597" s="144"/>
      <c r="H2597" s="144"/>
      <c r="I2597" s="245" t="s">
        <v>26</v>
      </c>
      <c r="J2597" s="245" t="s">
        <v>27</v>
      </c>
      <c r="K2597" s="245" t="s">
        <v>390</v>
      </c>
      <c r="L2597" s="34" t="s">
        <v>107</v>
      </c>
      <c r="M2597" s="34" t="s">
        <v>5817</v>
      </c>
      <c r="N2597" s="34" t="s">
        <v>227</v>
      </c>
      <c r="O2597" s="38" t="s">
        <v>32</v>
      </c>
      <c r="P2597" s="34"/>
      <c r="Q2597" s="34"/>
      <c r="R2597" s="284" t="s">
        <v>4344</v>
      </c>
      <c r="S2597" s="285" t="s">
        <v>6909</v>
      </c>
      <c r="T2597" s="38" t="s">
        <v>32</v>
      </c>
      <c r="U2597" s="38" t="s">
        <v>44</v>
      </c>
      <c r="V2597" s="286"/>
      <c r="W2597" s="38"/>
      <c r="X2597" s="43"/>
      <c r="Y2597" s="271"/>
      <c r="Z2597" s="271"/>
      <c r="AA2597" s="271"/>
      <c r="AB2597" s="271"/>
    </row>
    <row r="2598" spans="1:28" ht="15.75" customHeight="1">
      <c r="A2598" s="34">
        <f t="shared" si="62"/>
        <v>601</v>
      </c>
      <c r="B2598" s="49">
        <v>45991</v>
      </c>
      <c r="C2598" s="34" t="s">
        <v>7143</v>
      </c>
      <c r="D2598" s="303"/>
      <c r="E2598" s="34" t="s">
        <v>6785</v>
      </c>
      <c r="F2598" s="144" t="s">
        <v>7144</v>
      </c>
      <c r="G2598" s="144"/>
      <c r="H2598" s="144"/>
      <c r="I2598" s="245" t="s">
        <v>26</v>
      </c>
      <c r="J2598" s="245" t="s">
        <v>27</v>
      </c>
      <c r="K2598" s="245" t="s">
        <v>390</v>
      </c>
      <c r="L2598" s="34" t="s">
        <v>29</v>
      </c>
      <c r="M2598" s="34" t="s">
        <v>91</v>
      </c>
      <c r="N2598" s="34" t="s">
        <v>234</v>
      </c>
      <c r="O2598" s="38" t="s">
        <v>697</v>
      </c>
      <c r="P2598" s="34"/>
      <c r="Q2598" s="34"/>
      <c r="R2598" s="284" t="s">
        <v>4364</v>
      </c>
      <c r="S2598" s="285"/>
      <c r="T2598" s="38"/>
      <c r="U2598" s="38"/>
      <c r="V2598" s="42"/>
      <c r="W2598" s="38"/>
      <c r="X2598" s="43"/>
      <c r="Y2598" s="271"/>
      <c r="Z2598" s="271"/>
      <c r="AA2598" s="271"/>
      <c r="AB2598" s="271"/>
    </row>
    <row r="2599" spans="1:28" ht="16">
      <c r="A2599" s="34">
        <f t="shared" si="62"/>
        <v>602</v>
      </c>
      <c r="B2599" s="49">
        <v>45991</v>
      </c>
      <c r="C2599" s="34" t="s">
        <v>632</v>
      </c>
      <c r="D2599" s="448"/>
      <c r="E2599" s="34" t="s">
        <v>6659</v>
      </c>
      <c r="F2599" s="144" t="s">
        <v>7144</v>
      </c>
      <c r="G2599" s="144"/>
      <c r="H2599" s="144"/>
      <c r="I2599" s="245" t="s">
        <v>26</v>
      </c>
      <c r="J2599" s="245" t="s">
        <v>27</v>
      </c>
      <c r="K2599" s="245" t="s">
        <v>390</v>
      </c>
      <c r="L2599" s="34" t="s">
        <v>29</v>
      </c>
      <c r="M2599" s="34" t="s">
        <v>498</v>
      </c>
      <c r="N2599" s="34" t="s">
        <v>227</v>
      </c>
      <c r="O2599" s="38" t="s">
        <v>4422</v>
      </c>
      <c r="P2599" s="34"/>
      <c r="Q2599" s="34"/>
      <c r="R2599" s="284"/>
      <c r="S2599" s="285"/>
      <c r="T2599" s="38"/>
      <c r="U2599" s="38"/>
      <c r="V2599" s="42"/>
      <c r="W2599" s="38"/>
      <c r="X2599" s="43"/>
      <c r="Y2599" s="271"/>
      <c r="Z2599" s="271"/>
      <c r="AA2599" s="271"/>
      <c r="AB2599" s="271"/>
    </row>
    <row r="2600" spans="1:28" ht="17">
      <c r="A2600" s="34">
        <f t="shared" si="62"/>
        <v>603</v>
      </c>
      <c r="B2600" s="49">
        <v>45991</v>
      </c>
      <c r="C2600" s="34" t="s">
        <v>7145</v>
      </c>
      <c r="D2600" s="303"/>
      <c r="E2600" s="34" t="s">
        <v>7054</v>
      </c>
      <c r="F2600" s="144" t="s">
        <v>7067</v>
      </c>
      <c r="G2600" s="144"/>
      <c r="H2600" s="144"/>
      <c r="I2600" s="245" t="s">
        <v>26</v>
      </c>
      <c r="J2600" s="245" t="s">
        <v>27</v>
      </c>
      <c r="K2600" s="245" t="s">
        <v>390</v>
      </c>
      <c r="L2600" s="34" t="s">
        <v>107</v>
      </c>
      <c r="M2600" s="34" t="s">
        <v>5817</v>
      </c>
      <c r="N2600" s="34" t="s">
        <v>227</v>
      </c>
      <c r="O2600" s="38" t="s">
        <v>4264</v>
      </c>
      <c r="P2600" s="34"/>
      <c r="Q2600" s="34"/>
      <c r="R2600" s="284" t="s">
        <v>4364</v>
      </c>
      <c r="S2600" s="285"/>
      <c r="T2600" s="38"/>
      <c r="U2600" s="38"/>
      <c r="V2600" s="42"/>
      <c r="W2600" s="38"/>
      <c r="X2600" s="43"/>
      <c r="Y2600" s="271"/>
      <c r="Z2600" s="271"/>
      <c r="AA2600" s="271"/>
      <c r="AB2600" s="271"/>
    </row>
    <row r="2601" spans="1:28" ht="17">
      <c r="A2601" s="34"/>
      <c r="B2601" s="49"/>
      <c r="C2601" s="34" t="s">
        <v>7146</v>
      </c>
      <c r="D2601" s="303"/>
      <c r="E2601" s="34" t="s">
        <v>6679</v>
      </c>
      <c r="F2601" s="144" t="s">
        <v>7147</v>
      </c>
      <c r="G2601" s="144"/>
      <c r="H2601" s="144"/>
      <c r="I2601" s="245" t="s">
        <v>26</v>
      </c>
      <c r="J2601" s="245" t="s">
        <v>38</v>
      </c>
      <c r="K2601" s="245" t="s">
        <v>388</v>
      </c>
      <c r="L2601" s="34" t="s">
        <v>107</v>
      </c>
      <c r="M2601" s="34" t="s">
        <v>161</v>
      </c>
      <c r="N2601" s="34" t="s">
        <v>227</v>
      </c>
      <c r="O2601" s="38" t="s">
        <v>4264</v>
      </c>
      <c r="P2601" s="34"/>
      <c r="Q2601" s="34"/>
      <c r="R2601" s="284" t="s">
        <v>4364</v>
      </c>
      <c r="S2601" s="285"/>
      <c r="T2601" s="38"/>
      <c r="U2601" s="38"/>
      <c r="V2601" s="42"/>
      <c r="W2601" s="38"/>
      <c r="X2601" s="43"/>
      <c r="Y2601" s="271"/>
      <c r="Z2601" s="271"/>
      <c r="AA2601" s="271"/>
      <c r="AB2601" s="271"/>
    </row>
    <row r="2602" spans="1:28" ht="34">
      <c r="A2602" s="481">
        <f>A2600+1</f>
        <v>604</v>
      </c>
      <c r="B2602" s="482">
        <v>45991</v>
      </c>
      <c r="C2602" s="481" t="s">
        <v>7148</v>
      </c>
      <c r="D2602" s="466"/>
      <c r="E2602" s="481" t="s">
        <v>6663</v>
      </c>
      <c r="F2602" s="483" t="s">
        <v>6995</v>
      </c>
      <c r="G2602" s="483"/>
      <c r="H2602" s="483"/>
      <c r="I2602" s="484" t="s">
        <v>26</v>
      </c>
      <c r="J2602" s="484" t="s">
        <v>27</v>
      </c>
      <c r="K2602" s="484" t="s">
        <v>390</v>
      </c>
      <c r="L2602" s="481" t="s">
        <v>29</v>
      </c>
      <c r="M2602" s="481" t="s">
        <v>91</v>
      </c>
      <c r="N2602" s="481" t="s">
        <v>227</v>
      </c>
      <c r="O2602" s="485" t="s">
        <v>32</v>
      </c>
      <c r="P2602" s="481"/>
      <c r="Q2602" s="481"/>
      <c r="R2602" s="486" t="s">
        <v>7149</v>
      </c>
      <c r="S2602" s="487" t="s">
        <v>7150</v>
      </c>
      <c r="T2602" s="485"/>
      <c r="U2602" s="485"/>
      <c r="V2602" s="488"/>
      <c r="W2602" s="485"/>
      <c r="X2602" s="489"/>
      <c r="Y2602" s="490"/>
      <c r="Z2602" s="490"/>
      <c r="AA2602" s="490"/>
      <c r="AB2602" s="490"/>
    </row>
    <row r="2603" spans="1:28" ht="17">
      <c r="A2603" s="34">
        <f t="shared" ref="A2603:A2669" si="63">A2602+1</f>
        <v>605</v>
      </c>
      <c r="B2603" s="49">
        <v>45991</v>
      </c>
      <c r="C2603" s="34" t="s">
        <v>7151</v>
      </c>
      <c r="D2603" s="303"/>
      <c r="E2603" s="34" t="s">
        <v>6750</v>
      </c>
      <c r="F2603" s="144" t="s">
        <v>6517</v>
      </c>
      <c r="G2603" s="144"/>
      <c r="H2603" s="144"/>
      <c r="I2603" s="245" t="s">
        <v>26</v>
      </c>
      <c r="J2603" s="245" t="s">
        <v>27</v>
      </c>
      <c r="K2603" s="245" t="s">
        <v>388</v>
      </c>
      <c r="L2603" s="34" t="s">
        <v>29</v>
      </c>
      <c r="M2603" s="34" t="s">
        <v>91</v>
      </c>
      <c r="N2603" s="34" t="s">
        <v>227</v>
      </c>
      <c r="O2603" s="38" t="s">
        <v>4264</v>
      </c>
      <c r="P2603" s="34"/>
      <c r="Q2603" s="34"/>
      <c r="R2603" s="284" t="s">
        <v>4364</v>
      </c>
      <c r="S2603" s="285"/>
      <c r="T2603" s="38"/>
      <c r="U2603" s="38"/>
      <c r="V2603" s="42"/>
      <c r="W2603" s="38"/>
      <c r="X2603" s="43"/>
      <c r="Y2603" s="271"/>
      <c r="Z2603" s="271"/>
      <c r="AA2603" s="271"/>
      <c r="AB2603" s="271"/>
    </row>
    <row r="2604" spans="1:28" ht="17">
      <c r="A2604" s="34">
        <f t="shared" si="63"/>
        <v>606</v>
      </c>
      <c r="B2604" s="49">
        <v>45991</v>
      </c>
      <c r="C2604" s="34" t="s">
        <v>7152</v>
      </c>
      <c r="D2604" s="303"/>
      <c r="E2604" s="34" t="s">
        <v>7153</v>
      </c>
      <c r="F2604" s="144" t="s">
        <v>6995</v>
      </c>
      <c r="G2604" s="144"/>
      <c r="H2604" s="144"/>
      <c r="I2604" s="245" t="s">
        <v>26</v>
      </c>
      <c r="J2604" s="245" t="s">
        <v>27</v>
      </c>
      <c r="K2604" s="245" t="s">
        <v>390</v>
      </c>
      <c r="L2604" s="34" t="s">
        <v>29</v>
      </c>
      <c r="M2604" s="34" t="s">
        <v>91</v>
      </c>
      <c r="N2604" s="34" t="s">
        <v>234</v>
      </c>
      <c r="O2604" s="38" t="s">
        <v>697</v>
      </c>
      <c r="P2604" s="34"/>
      <c r="Q2604" s="34"/>
      <c r="R2604" s="284" t="s">
        <v>4364</v>
      </c>
      <c r="S2604" s="285"/>
      <c r="T2604" s="38"/>
      <c r="U2604" s="38"/>
      <c r="V2604" s="42"/>
      <c r="W2604" s="38"/>
      <c r="X2604" s="43"/>
      <c r="Y2604" s="271"/>
      <c r="Z2604" s="271"/>
      <c r="AA2604" s="271"/>
      <c r="AB2604" s="271"/>
    </row>
    <row r="2605" spans="1:28" ht="17">
      <c r="A2605" s="131">
        <f t="shared" si="63"/>
        <v>607</v>
      </c>
      <c r="B2605" s="322">
        <v>45991</v>
      </c>
      <c r="C2605" s="131" t="s">
        <v>7154</v>
      </c>
      <c r="D2605" s="317"/>
      <c r="E2605" s="131" t="s">
        <v>7130</v>
      </c>
      <c r="F2605" s="154" t="s">
        <v>7155</v>
      </c>
      <c r="G2605" s="154"/>
      <c r="H2605" s="154"/>
      <c r="I2605" s="376" t="s">
        <v>26</v>
      </c>
      <c r="J2605" s="376" t="s">
        <v>27</v>
      </c>
      <c r="K2605" s="376" t="s">
        <v>390</v>
      </c>
      <c r="L2605" s="131" t="s">
        <v>107</v>
      </c>
      <c r="M2605" s="131" t="s">
        <v>5817</v>
      </c>
      <c r="N2605" s="131" t="s">
        <v>227</v>
      </c>
      <c r="O2605" s="133" t="s">
        <v>697</v>
      </c>
      <c r="P2605" s="131"/>
      <c r="Q2605" s="131"/>
      <c r="R2605" s="328" t="s">
        <v>4680</v>
      </c>
      <c r="S2605" s="302"/>
      <c r="T2605" s="133"/>
      <c r="U2605" s="133"/>
      <c r="V2605" s="323"/>
      <c r="W2605" s="133"/>
      <c r="X2605" s="319"/>
      <c r="Y2605" s="320"/>
      <c r="Z2605" s="320"/>
      <c r="AA2605" s="320"/>
      <c r="AB2605" s="320"/>
    </row>
    <row r="2606" spans="1:28" ht="17">
      <c r="A2606" s="34">
        <f t="shared" si="63"/>
        <v>608</v>
      </c>
      <c r="B2606" s="49">
        <v>45991</v>
      </c>
      <c r="C2606" s="34" t="s">
        <v>7156</v>
      </c>
      <c r="D2606" s="303"/>
      <c r="E2606" s="34" t="s">
        <v>6962</v>
      </c>
      <c r="F2606" s="144" t="s">
        <v>6995</v>
      </c>
      <c r="G2606" s="144"/>
      <c r="H2606" s="144"/>
      <c r="I2606" s="245" t="s">
        <v>26</v>
      </c>
      <c r="J2606" s="245" t="s">
        <v>27</v>
      </c>
      <c r="K2606" s="245" t="s">
        <v>390</v>
      </c>
      <c r="L2606" s="34" t="s">
        <v>374</v>
      </c>
      <c r="M2606" s="34" t="s">
        <v>91</v>
      </c>
      <c r="N2606" s="34" t="s">
        <v>227</v>
      </c>
      <c r="O2606" s="38" t="s">
        <v>32</v>
      </c>
      <c r="P2606" s="34"/>
      <c r="Q2606" s="34"/>
      <c r="R2606" s="284" t="s">
        <v>5829</v>
      </c>
      <c r="S2606" s="285" t="s">
        <v>5270</v>
      </c>
      <c r="T2606" s="38"/>
      <c r="U2606" s="38"/>
      <c r="V2606" s="286"/>
      <c r="W2606" s="38"/>
      <c r="X2606" s="43"/>
      <c r="Y2606" s="271"/>
      <c r="Z2606" s="271"/>
      <c r="AA2606" s="271"/>
      <c r="AB2606" s="271"/>
    </row>
    <row r="2607" spans="1:28" ht="17">
      <c r="A2607" s="34">
        <f t="shared" si="63"/>
        <v>609</v>
      </c>
      <c r="B2607" s="49">
        <v>45991</v>
      </c>
      <c r="C2607" s="34" t="s">
        <v>7157</v>
      </c>
      <c r="D2607" s="303"/>
      <c r="E2607" s="34" t="s">
        <v>7158</v>
      </c>
      <c r="F2607" s="144" t="s">
        <v>7159</v>
      </c>
      <c r="G2607" s="144"/>
      <c r="H2607" s="144"/>
      <c r="I2607" s="245" t="s">
        <v>26</v>
      </c>
      <c r="J2607" s="245" t="s">
        <v>27</v>
      </c>
      <c r="K2607" s="245" t="s">
        <v>390</v>
      </c>
      <c r="L2607" s="34" t="s">
        <v>374</v>
      </c>
      <c r="M2607" s="34" t="s">
        <v>91</v>
      </c>
      <c r="N2607" s="34" t="s">
        <v>234</v>
      </c>
      <c r="O2607" s="38" t="s">
        <v>4264</v>
      </c>
      <c r="P2607" s="34"/>
      <c r="Q2607" s="34"/>
      <c r="R2607" s="284" t="s">
        <v>4364</v>
      </c>
      <c r="S2607" s="285"/>
      <c r="T2607" s="38"/>
      <c r="U2607" s="38"/>
      <c r="V2607" s="42"/>
      <c r="W2607" s="38"/>
      <c r="X2607" s="43"/>
      <c r="Y2607" s="271"/>
      <c r="Z2607" s="271"/>
      <c r="AA2607" s="271"/>
      <c r="AB2607" s="271"/>
    </row>
    <row r="2608" spans="1:28" ht="17">
      <c r="A2608" s="34">
        <f t="shared" si="63"/>
        <v>610</v>
      </c>
      <c r="B2608" s="49">
        <v>45991</v>
      </c>
      <c r="C2608" s="34" t="s">
        <v>6311</v>
      </c>
      <c r="D2608" s="303"/>
      <c r="E2608" s="34" t="s">
        <v>6663</v>
      </c>
      <c r="F2608" s="144" t="s">
        <v>6995</v>
      </c>
      <c r="G2608" s="144"/>
      <c r="H2608" s="144"/>
      <c r="I2608" s="245" t="s">
        <v>26</v>
      </c>
      <c r="J2608" s="245" t="s">
        <v>27</v>
      </c>
      <c r="K2608" s="245" t="s">
        <v>391</v>
      </c>
      <c r="L2608" s="34" t="s">
        <v>29</v>
      </c>
      <c r="M2608" s="34" t="s">
        <v>91</v>
      </c>
      <c r="N2608" s="34" t="s">
        <v>227</v>
      </c>
      <c r="O2608" s="38" t="s">
        <v>697</v>
      </c>
      <c r="P2608" s="34"/>
      <c r="Q2608" s="34"/>
      <c r="R2608" s="284" t="s">
        <v>4364</v>
      </c>
      <c r="S2608" s="285"/>
      <c r="T2608" s="38"/>
      <c r="U2608" s="38"/>
      <c r="V2608" s="42"/>
      <c r="W2608" s="38"/>
      <c r="X2608" s="43"/>
      <c r="Y2608" s="271"/>
      <c r="Z2608" s="271"/>
      <c r="AA2608" s="271"/>
      <c r="AB2608" s="271"/>
    </row>
    <row r="2609" spans="1:28" ht="17">
      <c r="A2609" s="34">
        <f t="shared" si="63"/>
        <v>611</v>
      </c>
      <c r="B2609" s="49">
        <v>45991</v>
      </c>
      <c r="C2609" s="34" t="s">
        <v>615</v>
      </c>
      <c r="D2609" s="303"/>
      <c r="E2609" s="34" t="s">
        <v>6769</v>
      </c>
      <c r="F2609" s="282" t="s">
        <v>24</v>
      </c>
      <c r="G2609" s="282"/>
      <c r="H2609" s="282"/>
      <c r="I2609" s="245" t="s">
        <v>26</v>
      </c>
      <c r="J2609" s="245" t="s">
        <v>27</v>
      </c>
      <c r="K2609" s="245" t="s">
        <v>391</v>
      </c>
      <c r="L2609" s="34" t="s">
        <v>29</v>
      </c>
      <c r="M2609" s="34" t="s">
        <v>91</v>
      </c>
      <c r="N2609" s="34" t="s">
        <v>227</v>
      </c>
      <c r="O2609" s="38" t="s">
        <v>32</v>
      </c>
      <c r="P2609" s="34" t="s">
        <v>284</v>
      </c>
      <c r="Q2609" s="55">
        <v>45993</v>
      </c>
      <c r="R2609" s="284" t="s">
        <v>4344</v>
      </c>
      <c r="S2609" s="285"/>
      <c r="T2609" s="38"/>
      <c r="U2609" s="38"/>
      <c r="V2609" s="286"/>
      <c r="W2609" s="38"/>
      <c r="X2609" s="43"/>
      <c r="Y2609" s="271"/>
      <c r="Z2609" s="271"/>
      <c r="AA2609" s="271"/>
      <c r="AB2609" s="271"/>
    </row>
    <row r="2610" spans="1:28" ht="16">
      <c r="A2610" s="34">
        <f t="shared" si="63"/>
        <v>612</v>
      </c>
      <c r="B2610" s="49">
        <v>45991</v>
      </c>
      <c r="C2610" s="34" t="s">
        <v>7160</v>
      </c>
      <c r="D2610" s="303"/>
      <c r="E2610" s="34" t="s">
        <v>6768</v>
      </c>
      <c r="F2610" s="144" t="s">
        <v>6517</v>
      </c>
      <c r="G2610" s="144"/>
      <c r="H2610" s="144"/>
      <c r="I2610" s="245" t="s">
        <v>26</v>
      </c>
      <c r="J2610" s="245" t="s">
        <v>27</v>
      </c>
      <c r="K2610" s="245" t="s">
        <v>391</v>
      </c>
      <c r="L2610" s="34" t="s">
        <v>29</v>
      </c>
      <c r="M2610" s="34" t="s">
        <v>91</v>
      </c>
      <c r="N2610" s="34" t="s">
        <v>389</v>
      </c>
      <c r="O2610" s="38"/>
      <c r="P2610" s="34"/>
      <c r="Q2610" s="34"/>
      <c r="R2610" s="284"/>
      <c r="S2610" s="285"/>
      <c r="T2610" s="38"/>
      <c r="U2610" s="38"/>
      <c r="V2610" s="42"/>
      <c r="W2610" s="38"/>
      <c r="X2610" s="43"/>
      <c r="Y2610" s="271"/>
      <c r="Z2610" s="271"/>
      <c r="AA2610" s="271"/>
      <c r="AB2610" s="271"/>
    </row>
    <row r="2611" spans="1:28" ht="17">
      <c r="A2611" s="34">
        <f t="shared" si="63"/>
        <v>613</v>
      </c>
      <c r="B2611" s="49">
        <v>45991</v>
      </c>
      <c r="C2611" s="34" t="s">
        <v>7161</v>
      </c>
      <c r="D2611" s="463"/>
      <c r="E2611" s="34" t="s">
        <v>7130</v>
      </c>
      <c r="F2611" s="144" t="s">
        <v>7067</v>
      </c>
      <c r="G2611" s="144"/>
      <c r="H2611" s="144"/>
      <c r="I2611" s="245" t="s">
        <v>26</v>
      </c>
      <c r="J2611" s="245" t="s">
        <v>27</v>
      </c>
      <c r="K2611" s="245" t="s">
        <v>391</v>
      </c>
      <c r="L2611" s="34" t="s">
        <v>107</v>
      </c>
      <c r="M2611" s="34" t="s">
        <v>5817</v>
      </c>
      <c r="N2611" s="34" t="s">
        <v>227</v>
      </c>
      <c r="O2611" s="38" t="s">
        <v>32</v>
      </c>
      <c r="P2611" s="34"/>
      <c r="Q2611" s="34"/>
      <c r="R2611" s="284" t="s">
        <v>4364</v>
      </c>
      <c r="S2611" s="285" t="s">
        <v>7162</v>
      </c>
      <c r="T2611" s="38"/>
      <c r="U2611" s="38"/>
      <c r="V2611" s="286"/>
      <c r="W2611" s="38"/>
      <c r="X2611" s="43"/>
      <c r="Y2611" s="271"/>
      <c r="Z2611" s="271"/>
      <c r="AA2611" s="271"/>
      <c r="AB2611" s="271"/>
    </row>
    <row r="2612" spans="1:28" ht="16">
      <c r="A2612" s="34">
        <f t="shared" si="63"/>
        <v>614</v>
      </c>
      <c r="B2612" s="49">
        <v>45991</v>
      </c>
      <c r="C2612" s="34" t="s">
        <v>362</v>
      </c>
      <c r="D2612" s="303"/>
      <c r="E2612" s="34"/>
      <c r="F2612" s="144"/>
      <c r="G2612" s="144"/>
      <c r="H2612" s="144"/>
      <c r="I2612" s="245" t="s">
        <v>48</v>
      </c>
      <c r="J2612" s="245" t="s">
        <v>27</v>
      </c>
      <c r="K2612" s="245" t="s">
        <v>391</v>
      </c>
      <c r="L2612" s="34" t="s">
        <v>29</v>
      </c>
      <c r="M2612" s="34" t="s">
        <v>203</v>
      </c>
      <c r="N2612" s="34" t="s">
        <v>389</v>
      </c>
      <c r="O2612" s="38"/>
      <c r="P2612" s="34"/>
      <c r="Q2612" s="34"/>
      <c r="R2612" s="284"/>
      <c r="S2612" s="285"/>
      <c r="T2612" s="38"/>
      <c r="U2612" s="38"/>
      <c r="V2612" s="42"/>
      <c r="W2612" s="38"/>
      <c r="X2612" s="43"/>
      <c r="Y2612" s="271"/>
      <c r="Z2612" s="271"/>
      <c r="AA2612" s="271"/>
      <c r="AB2612" s="271"/>
    </row>
    <row r="2613" spans="1:28" ht="17">
      <c r="A2613" s="34">
        <f t="shared" si="63"/>
        <v>615</v>
      </c>
      <c r="B2613" s="49">
        <v>45991</v>
      </c>
      <c r="C2613" s="34" t="s">
        <v>2556</v>
      </c>
      <c r="D2613" s="303"/>
      <c r="E2613" s="34" t="s">
        <v>7130</v>
      </c>
      <c r="F2613" s="144" t="s">
        <v>7067</v>
      </c>
      <c r="G2613" s="144"/>
      <c r="H2613" s="144"/>
      <c r="I2613" s="245" t="s">
        <v>26</v>
      </c>
      <c r="J2613" s="245" t="s">
        <v>27</v>
      </c>
      <c r="K2613" s="245" t="s">
        <v>391</v>
      </c>
      <c r="L2613" s="34" t="s">
        <v>107</v>
      </c>
      <c r="M2613" s="34" t="s">
        <v>5817</v>
      </c>
      <c r="N2613" s="34" t="s">
        <v>227</v>
      </c>
      <c r="O2613" s="38" t="s">
        <v>4264</v>
      </c>
      <c r="P2613" s="34"/>
      <c r="Q2613" s="34"/>
      <c r="R2613" s="284" t="s">
        <v>4364</v>
      </c>
      <c r="S2613" s="285"/>
      <c r="T2613" s="38"/>
      <c r="U2613" s="38"/>
      <c r="V2613" s="42"/>
      <c r="W2613" s="38"/>
      <c r="X2613" s="43"/>
      <c r="Y2613" s="271"/>
      <c r="Z2613" s="271"/>
      <c r="AA2613" s="271"/>
      <c r="AB2613" s="271"/>
    </row>
    <row r="2614" spans="1:28" ht="16">
      <c r="A2614" s="34">
        <f t="shared" si="63"/>
        <v>616</v>
      </c>
      <c r="B2614" s="49">
        <v>45991</v>
      </c>
      <c r="C2614" s="34" t="s">
        <v>7163</v>
      </c>
      <c r="D2614" s="303"/>
      <c r="E2614" s="34" t="s">
        <v>7164</v>
      </c>
      <c r="F2614" s="282" t="s">
        <v>24</v>
      </c>
      <c r="G2614" s="282"/>
      <c r="H2614" s="282"/>
      <c r="I2614" s="245" t="s">
        <v>26</v>
      </c>
      <c r="J2614" s="245" t="s">
        <v>27</v>
      </c>
      <c r="K2614" s="245" t="s">
        <v>391</v>
      </c>
      <c r="L2614" s="34" t="s">
        <v>29</v>
      </c>
      <c r="M2614" s="34" t="s">
        <v>203</v>
      </c>
      <c r="N2614" s="34" t="s">
        <v>389</v>
      </c>
      <c r="O2614" s="38"/>
      <c r="P2614" s="34"/>
      <c r="Q2614" s="34"/>
      <c r="R2614" s="284"/>
      <c r="S2614" s="285"/>
      <c r="T2614" s="38"/>
      <c r="U2614" s="38"/>
      <c r="V2614" s="42"/>
      <c r="W2614" s="38"/>
      <c r="X2614" s="43"/>
      <c r="Y2614" s="271"/>
      <c r="Z2614" s="271"/>
      <c r="AA2614" s="271"/>
      <c r="AB2614" s="271"/>
    </row>
    <row r="2615" spans="1:28" ht="17">
      <c r="A2615" s="34">
        <f t="shared" si="63"/>
        <v>617</v>
      </c>
      <c r="B2615" s="49">
        <v>45991</v>
      </c>
      <c r="C2615" s="34" t="s">
        <v>452</v>
      </c>
      <c r="D2615" s="303"/>
      <c r="E2615" s="34"/>
      <c r="F2615" s="144"/>
      <c r="G2615" s="144"/>
      <c r="H2615" s="144"/>
      <c r="I2615" s="245"/>
      <c r="J2615" s="245"/>
      <c r="K2615" s="245"/>
      <c r="L2615" s="34" t="s">
        <v>62</v>
      </c>
      <c r="M2615" s="34" t="s">
        <v>5817</v>
      </c>
      <c r="N2615" s="34"/>
      <c r="O2615" s="38" t="s">
        <v>697</v>
      </c>
      <c r="P2615" s="34"/>
      <c r="Q2615" s="34"/>
      <c r="R2615" s="284" t="s">
        <v>4344</v>
      </c>
      <c r="S2615" s="285"/>
      <c r="T2615" s="38"/>
      <c r="U2615" s="38"/>
      <c r="V2615" s="42"/>
      <c r="W2615" s="38"/>
      <c r="X2615" s="43"/>
      <c r="Y2615" s="271"/>
      <c r="Z2615" s="271"/>
      <c r="AA2615" s="271"/>
      <c r="AB2615" s="271"/>
    </row>
    <row r="2616" spans="1:28" ht="16">
      <c r="A2616" s="481">
        <f t="shared" si="63"/>
        <v>618</v>
      </c>
      <c r="B2616" s="482">
        <v>45991</v>
      </c>
      <c r="C2616" s="481" t="s">
        <v>7165</v>
      </c>
      <c r="D2616" s="466"/>
      <c r="E2616" s="481"/>
      <c r="F2616" s="483"/>
      <c r="G2616" s="483"/>
      <c r="H2616" s="483"/>
      <c r="I2616" s="484"/>
      <c r="J2616" s="484"/>
      <c r="K2616" s="484"/>
      <c r="L2616" s="481" t="s">
        <v>62</v>
      </c>
      <c r="M2616" s="481" t="s">
        <v>81</v>
      </c>
      <c r="N2616" s="481"/>
      <c r="O2616" s="485"/>
      <c r="P2616" s="481"/>
      <c r="Q2616" s="481"/>
      <c r="R2616" s="486"/>
      <c r="S2616" s="487"/>
      <c r="T2616" s="485"/>
      <c r="U2616" s="485"/>
      <c r="V2616" s="491"/>
      <c r="W2616" s="485"/>
      <c r="X2616" s="489"/>
      <c r="Y2616" s="490"/>
      <c r="Z2616" s="490"/>
      <c r="AA2616" s="490"/>
      <c r="AB2616" s="490"/>
    </row>
    <row r="2617" spans="1:28" ht="17">
      <c r="A2617" s="34">
        <f t="shared" si="63"/>
        <v>619</v>
      </c>
      <c r="B2617" s="49">
        <v>45991</v>
      </c>
      <c r="C2617" s="34" t="s">
        <v>2740</v>
      </c>
      <c r="D2617" s="303"/>
      <c r="E2617" s="34"/>
      <c r="F2617" s="144"/>
      <c r="G2617" s="144"/>
      <c r="H2617" s="144"/>
      <c r="I2617" s="245"/>
      <c r="J2617" s="245"/>
      <c r="K2617" s="245"/>
      <c r="L2617" s="34" t="s">
        <v>62</v>
      </c>
      <c r="M2617" s="34" t="s">
        <v>5817</v>
      </c>
      <c r="N2617" s="34"/>
      <c r="O2617" s="38" t="s">
        <v>4264</v>
      </c>
      <c r="P2617" s="34"/>
      <c r="Q2617" s="34"/>
      <c r="R2617" s="284" t="s">
        <v>4364</v>
      </c>
      <c r="S2617" s="285"/>
      <c r="T2617" s="38"/>
      <c r="U2617" s="38"/>
      <c r="V2617" s="42"/>
      <c r="W2617" s="38"/>
      <c r="X2617" s="43"/>
      <c r="Y2617" s="271"/>
      <c r="Z2617" s="271"/>
      <c r="AA2617" s="271"/>
      <c r="AB2617" s="271"/>
    </row>
    <row r="2618" spans="1:28" ht="17">
      <c r="A2618" s="34">
        <f t="shared" si="63"/>
        <v>620</v>
      </c>
      <c r="B2618" s="49">
        <v>45991</v>
      </c>
      <c r="C2618" s="34" t="s">
        <v>7166</v>
      </c>
      <c r="D2618" s="303"/>
      <c r="E2618" s="34"/>
      <c r="F2618" s="144"/>
      <c r="G2618" s="144"/>
      <c r="H2618" s="144"/>
      <c r="I2618" s="245"/>
      <c r="J2618" s="245"/>
      <c r="K2618" s="245"/>
      <c r="L2618" s="34" t="s">
        <v>62</v>
      </c>
      <c r="M2618" s="34" t="s">
        <v>5817</v>
      </c>
      <c r="N2618" s="34"/>
      <c r="O2618" s="38" t="s">
        <v>697</v>
      </c>
      <c r="P2618" s="34"/>
      <c r="Q2618" s="34"/>
      <c r="R2618" s="284" t="s">
        <v>4364</v>
      </c>
      <c r="S2618" s="285"/>
      <c r="T2618" s="38"/>
      <c r="U2618" s="38"/>
      <c r="V2618" s="42"/>
      <c r="W2618" s="38"/>
      <c r="X2618" s="43"/>
      <c r="Y2618" s="271"/>
      <c r="Z2618" s="271"/>
      <c r="AA2618" s="271"/>
      <c r="AB2618" s="271"/>
    </row>
    <row r="2619" spans="1:28" ht="17">
      <c r="A2619" s="131">
        <f t="shared" si="63"/>
        <v>621</v>
      </c>
      <c r="B2619" s="322">
        <v>45991</v>
      </c>
      <c r="C2619" s="131" t="s">
        <v>7167</v>
      </c>
      <c r="D2619" s="317"/>
      <c r="E2619" s="131"/>
      <c r="F2619" s="154"/>
      <c r="G2619" s="154"/>
      <c r="H2619" s="154"/>
      <c r="I2619" s="376"/>
      <c r="J2619" s="376"/>
      <c r="K2619" s="376"/>
      <c r="L2619" s="131" t="s">
        <v>62</v>
      </c>
      <c r="M2619" s="131" t="s">
        <v>5817</v>
      </c>
      <c r="N2619" s="131"/>
      <c r="O2619" s="133" t="s">
        <v>32</v>
      </c>
      <c r="P2619" s="131"/>
      <c r="Q2619" s="131"/>
      <c r="R2619" s="328" t="s">
        <v>4392</v>
      </c>
      <c r="S2619" s="302" t="s">
        <v>4192</v>
      </c>
      <c r="T2619" s="133"/>
      <c r="U2619" s="133"/>
      <c r="V2619" s="318"/>
      <c r="W2619" s="133"/>
      <c r="X2619" s="319"/>
      <c r="Y2619" s="320"/>
      <c r="Z2619" s="320"/>
      <c r="AA2619" s="320"/>
      <c r="AB2619" s="320"/>
    </row>
    <row r="2620" spans="1:28" ht="19.5" customHeight="1">
      <c r="A2620" s="34">
        <f t="shared" si="63"/>
        <v>622</v>
      </c>
      <c r="B2620" s="49">
        <v>45991</v>
      </c>
      <c r="C2620" s="34" t="s">
        <v>7168</v>
      </c>
      <c r="D2620" s="303"/>
      <c r="E2620" s="34"/>
      <c r="F2620" s="144"/>
      <c r="G2620" s="144"/>
      <c r="H2620" s="144"/>
      <c r="I2620" s="245"/>
      <c r="J2620" s="245"/>
      <c r="K2620" s="245"/>
      <c r="L2620" s="34" t="s">
        <v>62</v>
      </c>
      <c r="M2620" s="34" t="s">
        <v>161</v>
      </c>
      <c r="N2620" s="34"/>
      <c r="O2620" s="38" t="s">
        <v>32</v>
      </c>
      <c r="P2620" s="34"/>
      <c r="Q2620" s="34"/>
      <c r="R2620" s="284" t="s">
        <v>4364</v>
      </c>
      <c r="S2620" s="285"/>
      <c r="T2620" s="38"/>
      <c r="U2620" s="38"/>
      <c r="V2620" s="286"/>
      <c r="W2620" s="38"/>
      <c r="X2620" s="43"/>
      <c r="Y2620" s="271"/>
      <c r="Z2620" s="271"/>
      <c r="AA2620" s="271"/>
      <c r="AB2620" s="271"/>
    </row>
    <row r="2621" spans="1:28" ht="17">
      <c r="A2621" s="34">
        <f t="shared" si="63"/>
        <v>623</v>
      </c>
      <c r="B2621" s="49">
        <v>45991</v>
      </c>
      <c r="C2621" s="34" t="s">
        <v>490</v>
      </c>
      <c r="D2621" s="303"/>
      <c r="E2621" s="34"/>
      <c r="F2621" s="144"/>
      <c r="G2621" s="144"/>
      <c r="H2621" s="144"/>
      <c r="I2621" s="245"/>
      <c r="J2621" s="245"/>
      <c r="K2621" s="245"/>
      <c r="L2621" s="34" t="s">
        <v>62</v>
      </c>
      <c r="M2621" s="34" t="s">
        <v>212</v>
      </c>
      <c r="N2621" s="34"/>
      <c r="O2621" s="38" t="s">
        <v>697</v>
      </c>
      <c r="P2621" s="34" t="s">
        <v>395</v>
      </c>
      <c r="Q2621" s="44">
        <v>45991</v>
      </c>
      <c r="R2621" s="284" t="s">
        <v>4344</v>
      </c>
      <c r="S2621" s="285"/>
      <c r="T2621" s="38"/>
      <c r="U2621" s="38"/>
      <c r="V2621" s="42"/>
      <c r="W2621" s="38"/>
      <c r="X2621" s="43"/>
      <c r="Y2621" s="271"/>
      <c r="Z2621" s="271"/>
      <c r="AA2621" s="271"/>
      <c r="AB2621" s="271"/>
    </row>
    <row r="2622" spans="1:28" ht="17">
      <c r="A2622" s="34">
        <f t="shared" si="63"/>
        <v>624</v>
      </c>
      <c r="B2622" s="49">
        <v>45991</v>
      </c>
      <c r="C2622" s="34" t="s">
        <v>7169</v>
      </c>
      <c r="D2622" s="303"/>
      <c r="E2622" s="34"/>
      <c r="F2622" s="144"/>
      <c r="G2622" s="144"/>
      <c r="H2622" s="144"/>
      <c r="I2622" s="245" t="s">
        <v>48</v>
      </c>
      <c r="J2622" s="245" t="s">
        <v>27</v>
      </c>
      <c r="K2622" s="245" t="s">
        <v>391</v>
      </c>
      <c r="L2622" s="34" t="s">
        <v>107</v>
      </c>
      <c r="M2622" s="34" t="s">
        <v>5817</v>
      </c>
      <c r="N2622" s="34" t="s">
        <v>227</v>
      </c>
      <c r="O2622" s="38" t="s">
        <v>4264</v>
      </c>
      <c r="P2622" s="34"/>
      <c r="Q2622" s="34"/>
      <c r="R2622" s="284" t="s">
        <v>4344</v>
      </c>
      <c r="S2622" s="285" t="s">
        <v>7170</v>
      </c>
      <c r="T2622" s="38"/>
      <c r="U2622" s="38"/>
      <c r="V2622" s="42"/>
      <c r="W2622" s="38"/>
      <c r="X2622" s="43"/>
      <c r="Y2622" s="271"/>
      <c r="Z2622" s="271"/>
      <c r="AA2622" s="271"/>
      <c r="AB2622" s="271"/>
    </row>
    <row r="2623" spans="1:28" ht="16">
      <c r="A2623" s="34">
        <f t="shared" si="63"/>
        <v>625</v>
      </c>
      <c r="B2623" s="49">
        <v>45991</v>
      </c>
      <c r="C2623" s="34" t="s">
        <v>3151</v>
      </c>
      <c r="D2623" s="303"/>
      <c r="E2623" s="34" t="s">
        <v>7048</v>
      </c>
      <c r="F2623" s="144" t="s">
        <v>7067</v>
      </c>
      <c r="G2623" s="144"/>
      <c r="H2623" s="144"/>
      <c r="I2623" s="245" t="s">
        <v>26</v>
      </c>
      <c r="J2623" s="245" t="s">
        <v>27</v>
      </c>
      <c r="K2623" s="245" t="s">
        <v>391</v>
      </c>
      <c r="L2623" s="34" t="s">
        <v>107</v>
      </c>
      <c r="M2623" s="34" t="s">
        <v>5817</v>
      </c>
      <c r="N2623" s="34" t="s">
        <v>389</v>
      </c>
      <c r="O2623" s="38"/>
      <c r="P2623" s="34"/>
      <c r="Q2623" s="34"/>
      <c r="R2623" s="284"/>
      <c r="S2623" s="285"/>
      <c r="T2623" s="38"/>
      <c r="U2623" s="38"/>
      <c r="V2623" s="42"/>
      <c r="W2623" s="38"/>
      <c r="X2623" s="43"/>
      <c r="Y2623" s="271"/>
      <c r="Z2623" s="271"/>
      <c r="AA2623" s="271"/>
      <c r="AB2623" s="271"/>
    </row>
    <row r="2624" spans="1:28" ht="17">
      <c r="A2624" s="34">
        <f t="shared" si="63"/>
        <v>626</v>
      </c>
      <c r="B2624" s="49">
        <v>45991</v>
      </c>
      <c r="C2624" s="34" t="s">
        <v>321</v>
      </c>
      <c r="D2624" s="303"/>
      <c r="E2624" s="34"/>
      <c r="F2624" s="144"/>
      <c r="G2624" s="144"/>
      <c r="H2624" s="144"/>
      <c r="I2624" s="245"/>
      <c r="J2624" s="245"/>
      <c r="K2624" s="245"/>
      <c r="L2624" s="34" t="s">
        <v>62</v>
      </c>
      <c r="M2624" s="34" t="s">
        <v>5817</v>
      </c>
      <c r="N2624" s="34"/>
      <c r="O2624" s="38" t="s">
        <v>697</v>
      </c>
      <c r="P2624" s="34"/>
      <c r="Q2624" s="34"/>
      <c r="R2624" s="284" t="s">
        <v>4364</v>
      </c>
      <c r="S2624" s="285"/>
      <c r="T2624" s="38"/>
      <c r="U2624" s="38"/>
      <c r="V2624" s="42"/>
      <c r="W2624" s="38"/>
      <c r="X2624" s="43"/>
      <c r="Y2624" s="271"/>
      <c r="Z2624" s="271"/>
      <c r="AA2624" s="271"/>
      <c r="AB2624" s="271"/>
    </row>
    <row r="2625" spans="1:28" ht="34">
      <c r="A2625" s="34">
        <f t="shared" si="63"/>
        <v>627</v>
      </c>
      <c r="B2625" s="49">
        <v>45991</v>
      </c>
      <c r="C2625" s="34" t="s">
        <v>5078</v>
      </c>
      <c r="D2625" s="303"/>
      <c r="E2625" s="34"/>
      <c r="F2625" s="144"/>
      <c r="G2625" s="144"/>
      <c r="H2625" s="144"/>
      <c r="I2625" s="245"/>
      <c r="J2625" s="245"/>
      <c r="K2625" s="245"/>
      <c r="L2625" s="34" t="s">
        <v>62</v>
      </c>
      <c r="M2625" s="34" t="s">
        <v>5817</v>
      </c>
      <c r="N2625" s="34"/>
      <c r="O2625" s="38" t="s">
        <v>32</v>
      </c>
      <c r="P2625" s="34"/>
      <c r="Q2625" s="34"/>
      <c r="R2625" s="284" t="s">
        <v>5679</v>
      </c>
      <c r="S2625" s="285" t="s">
        <v>7171</v>
      </c>
      <c r="T2625" s="38"/>
      <c r="U2625" s="38"/>
      <c r="V2625" s="286"/>
      <c r="W2625" s="38"/>
      <c r="X2625" s="43"/>
      <c r="Y2625" s="271"/>
      <c r="Z2625" s="271"/>
      <c r="AA2625" s="271"/>
      <c r="AB2625" s="271"/>
    </row>
    <row r="2626" spans="1:28" ht="15" customHeight="1">
      <c r="A2626" s="34">
        <f t="shared" si="63"/>
        <v>628</v>
      </c>
      <c r="B2626" s="49">
        <v>45991</v>
      </c>
      <c r="C2626" s="34" t="s">
        <v>7172</v>
      </c>
      <c r="D2626" s="303"/>
      <c r="E2626" s="34" t="s">
        <v>6799</v>
      </c>
      <c r="F2626" s="144" t="s">
        <v>6995</v>
      </c>
      <c r="G2626" s="144"/>
      <c r="H2626" s="144"/>
      <c r="I2626" s="245" t="s">
        <v>26</v>
      </c>
      <c r="J2626" s="245" t="s">
        <v>27</v>
      </c>
      <c r="K2626" s="245" t="s">
        <v>391</v>
      </c>
      <c r="L2626" s="34" t="s">
        <v>29</v>
      </c>
      <c r="M2626" s="34" t="s">
        <v>91</v>
      </c>
      <c r="N2626" s="34" t="s">
        <v>227</v>
      </c>
      <c r="O2626" s="38" t="s">
        <v>4264</v>
      </c>
      <c r="P2626" s="34" t="s">
        <v>399</v>
      </c>
      <c r="Q2626" s="44">
        <v>45998</v>
      </c>
      <c r="R2626" s="284" t="s">
        <v>4344</v>
      </c>
      <c r="S2626" s="285"/>
      <c r="T2626" s="38"/>
      <c r="U2626" s="38"/>
      <c r="V2626" s="42"/>
      <c r="W2626" s="38"/>
      <c r="X2626" s="43"/>
      <c r="Y2626" s="271"/>
      <c r="Z2626" s="271"/>
      <c r="AA2626" s="271"/>
      <c r="AB2626" s="271"/>
    </row>
    <row r="2627" spans="1:28" ht="16">
      <c r="A2627" s="34">
        <f t="shared" si="63"/>
        <v>629</v>
      </c>
      <c r="B2627" s="49">
        <v>45991</v>
      </c>
      <c r="C2627" s="34" t="s">
        <v>7173</v>
      </c>
      <c r="D2627" s="303"/>
      <c r="E2627" s="34" t="s">
        <v>7174</v>
      </c>
      <c r="F2627" s="144" t="s">
        <v>7067</v>
      </c>
      <c r="G2627" s="144"/>
      <c r="H2627" s="144"/>
      <c r="I2627" s="245" t="s">
        <v>26</v>
      </c>
      <c r="J2627" s="245" t="s">
        <v>27</v>
      </c>
      <c r="K2627" s="245" t="s">
        <v>391</v>
      </c>
      <c r="L2627" s="34" t="s">
        <v>107</v>
      </c>
      <c r="M2627" s="34" t="s">
        <v>5817</v>
      </c>
      <c r="N2627" s="34" t="s">
        <v>389</v>
      </c>
      <c r="O2627" s="38"/>
      <c r="P2627" s="34"/>
      <c r="Q2627" s="34"/>
      <c r="R2627" s="284"/>
      <c r="S2627" s="285"/>
      <c r="T2627" s="38"/>
      <c r="U2627" s="38"/>
      <c r="V2627" s="42"/>
      <c r="W2627" s="38"/>
      <c r="X2627" s="43"/>
      <c r="Y2627" s="271"/>
      <c r="Z2627" s="271"/>
      <c r="AA2627" s="271"/>
      <c r="AB2627" s="271"/>
    </row>
    <row r="2628" spans="1:28" ht="16">
      <c r="A2628" s="34">
        <f t="shared" si="63"/>
        <v>630</v>
      </c>
      <c r="B2628" s="49">
        <v>45991</v>
      </c>
      <c r="C2628" s="34" t="s">
        <v>7175</v>
      </c>
      <c r="D2628" s="303"/>
      <c r="E2628" s="34" t="s">
        <v>7176</v>
      </c>
      <c r="F2628" s="144" t="s">
        <v>7067</v>
      </c>
      <c r="G2628" s="144"/>
      <c r="H2628" s="144"/>
      <c r="I2628" s="245" t="s">
        <v>26</v>
      </c>
      <c r="J2628" s="245" t="s">
        <v>27</v>
      </c>
      <c r="K2628" s="245" t="s">
        <v>391</v>
      </c>
      <c r="L2628" s="34" t="s">
        <v>107</v>
      </c>
      <c r="M2628" s="34" t="s">
        <v>5817</v>
      </c>
      <c r="N2628" s="34" t="s">
        <v>389</v>
      </c>
      <c r="O2628" s="38"/>
      <c r="P2628" s="34"/>
      <c r="Q2628" s="34"/>
      <c r="R2628" s="284"/>
      <c r="S2628" s="285"/>
      <c r="T2628" s="38"/>
      <c r="U2628" s="38"/>
      <c r="V2628" s="42"/>
      <c r="W2628" s="38"/>
      <c r="X2628" s="43"/>
      <c r="Y2628" s="271"/>
      <c r="Z2628" s="271"/>
      <c r="AA2628" s="271"/>
      <c r="AB2628" s="271"/>
    </row>
    <row r="2629" spans="1:28" ht="17">
      <c r="A2629" s="34">
        <f t="shared" si="63"/>
        <v>631</v>
      </c>
      <c r="B2629" s="49">
        <v>45991</v>
      </c>
      <c r="C2629" s="34" t="s">
        <v>7177</v>
      </c>
      <c r="D2629" s="303"/>
      <c r="E2629" s="34" t="s">
        <v>7059</v>
      </c>
      <c r="F2629" s="144" t="s">
        <v>7067</v>
      </c>
      <c r="G2629" s="144"/>
      <c r="H2629" s="144"/>
      <c r="I2629" s="245" t="s">
        <v>26</v>
      </c>
      <c r="J2629" s="245" t="s">
        <v>27</v>
      </c>
      <c r="K2629" s="245" t="s">
        <v>391</v>
      </c>
      <c r="L2629" s="34" t="s">
        <v>107</v>
      </c>
      <c r="M2629" s="34" t="s">
        <v>5817</v>
      </c>
      <c r="N2629" s="34" t="s">
        <v>227</v>
      </c>
      <c r="O2629" s="38" t="s">
        <v>4264</v>
      </c>
      <c r="P2629" s="34"/>
      <c r="Q2629" s="34"/>
      <c r="R2629" s="284" t="s">
        <v>4364</v>
      </c>
      <c r="S2629" s="285"/>
      <c r="T2629" s="38"/>
      <c r="U2629" s="38"/>
      <c r="V2629" s="42"/>
      <c r="W2629" s="38"/>
      <c r="X2629" s="43"/>
      <c r="Y2629" s="271"/>
      <c r="Z2629" s="271"/>
      <c r="AA2629" s="271"/>
      <c r="AB2629" s="271"/>
    </row>
    <row r="2630" spans="1:28" ht="17">
      <c r="A2630" s="131">
        <f t="shared" si="63"/>
        <v>632</v>
      </c>
      <c r="B2630" s="322">
        <v>45991</v>
      </c>
      <c r="C2630" s="131" t="s">
        <v>7178</v>
      </c>
      <c r="D2630" s="317"/>
      <c r="E2630" s="131" t="s">
        <v>7048</v>
      </c>
      <c r="F2630" s="154" t="s">
        <v>7067</v>
      </c>
      <c r="G2630" s="154"/>
      <c r="H2630" s="154"/>
      <c r="I2630" s="376" t="s">
        <v>26</v>
      </c>
      <c r="J2630" s="376" t="s">
        <v>27</v>
      </c>
      <c r="K2630" s="376" t="s">
        <v>391</v>
      </c>
      <c r="L2630" s="131" t="s">
        <v>107</v>
      </c>
      <c r="M2630" s="131" t="s">
        <v>5817</v>
      </c>
      <c r="N2630" s="131" t="s">
        <v>227</v>
      </c>
      <c r="O2630" s="133"/>
      <c r="P2630" s="131"/>
      <c r="Q2630" s="131"/>
      <c r="R2630" s="328" t="s">
        <v>4680</v>
      </c>
      <c r="S2630" s="302"/>
      <c r="T2630" s="133"/>
      <c r="U2630" s="133"/>
      <c r="V2630" s="323"/>
      <c r="W2630" s="133"/>
      <c r="X2630" s="319"/>
      <c r="Y2630" s="320"/>
      <c r="Z2630" s="320"/>
      <c r="AA2630" s="320"/>
      <c r="AB2630" s="320"/>
    </row>
    <row r="2631" spans="1:28" ht="16">
      <c r="A2631" s="34">
        <f t="shared" si="63"/>
        <v>633</v>
      </c>
      <c r="B2631" s="49">
        <v>45991</v>
      </c>
      <c r="C2631" s="34" t="s">
        <v>4938</v>
      </c>
      <c r="D2631" s="465"/>
      <c r="E2631" s="34" t="s">
        <v>6623</v>
      </c>
      <c r="F2631" s="282" t="s">
        <v>6142</v>
      </c>
      <c r="G2631" s="282"/>
      <c r="H2631" s="282"/>
      <c r="I2631" s="245" t="s">
        <v>26</v>
      </c>
      <c r="J2631" s="245" t="s">
        <v>27</v>
      </c>
      <c r="K2631" s="245" t="s">
        <v>391</v>
      </c>
      <c r="L2631" s="34" t="s">
        <v>107</v>
      </c>
      <c r="M2631" s="34" t="s">
        <v>5817</v>
      </c>
      <c r="N2631" s="34" t="s">
        <v>227</v>
      </c>
      <c r="O2631" s="38" t="s">
        <v>697</v>
      </c>
      <c r="P2631" s="34"/>
      <c r="Q2631" s="34"/>
      <c r="R2631" s="284"/>
      <c r="S2631" s="285"/>
      <c r="T2631" s="38"/>
      <c r="U2631" s="38"/>
      <c r="V2631" s="42"/>
      <c r="W2631" s="38"/>
      <c r="X2631" s="43"/>
      <c r="Y2631" s="271"/>
      <c r="Z2631" s="271"/>
      <c r="AA2631" s="271"/>
      <c r="AB2631" s="271"/>
    </row>
    <row r="2632" spans="1:28" ht="16">
      <c r="A2632" s="34">
        <f t="shared" si="63"/>
        <v>634</v>
      </c>
      <c r="B2632" s="49">
        <v>45991</v>
      </c>
      <c r="C2632" s="34" t="s">
        <v>7179</v>
      </c>
      <c r="D2632" s="448"/>
      <c r="E2632" s="34" t="s">
        <v>7180</v>
      </c>
      <c r="F2632" s="144"/>
      <c r="G2632" s="144" t="s">
        <v>7181</v>
      </c>
      <c r="H2632" s="144"/>
      <c r="I2632" s="245" t="s">
        <v>26</v>
      </c>
      <c r="J2632" s="245" t="s">
        <v>27</v>
      </c>
      <c r="K2632" s="245" t="s">
        <v>391</v>
      </c>
      <c r="L2632" s="34" t="s">
        <v>374</v>
      </c>
      <c r="M2632" s="34" t="s">
        <v>361</v>
      </c>
      <c r="N2632" s="34" t="s">
        <v>227</v>
      </c>
      <c r="O2632" s="38" t="s">
        <v>1169</v>
      </c>
      <c r="P2632" s="34"/>
      <c r="Q2632" s="34"/>
      <c r="R2632" s="284"/>
      <c r="S2632" s="285"/>
      <c r="T2632" s="38"/>
      <c r="U2632" s="38"/>
      <c r="V2632" s="42"/>
      <c r="W2632" s="38"/>
      <c r="X2632" s="43"/>
      <c r="Y2632" s="271"/>
      <c r="Z2632" s="271"/>
      <c r="AA2632" s="271"/>
      <c r="AB2632" s="271"/>
    </row>
    <row r="2633" spans="1:28" ht="17">
      <c r="A2633" s="34">
        <f t="shared" si="63"/>
        <v>635</v>
      </c>
      <c r="B2633" s="49">
        <v>45991</v>
      </c>
      <c r="C2633" s="34" t="s">
        <v>3641</v>
      </c>
      <c r="D2633" s="303"/>
      <c r="E2633" s="34"/>
      <c r="F2633" s="144"/>
      <c r="G2633" s="144"/>
      <c r="H2633" s="144"/>
      <c r="I2633" s="245" t="s">
        <v>26</v>
      </c>
      <c r="J2633" s="245" t="s">
        <v>27</v>
      </c>
      <c r="K2633" s="245"/>
      <c r="L2633" s="34" t="s">
        <v>29</v>
      </c>
      <c r="M2633" s="34"/>
      <c r="N2633" s="34"/>
      <c r="O2633" s="38" t="s">
        <v>32</v>
      </c>
      <c r="P2633" s="34" t="s">
        <v>517</v>
      </c>
      <c r="Q2633" s="55">
        <v>45992</v>
      </c>
      <c r="R2633" s="284" t="s">
        <v>4344</v>
      </c>
      <c r="S2633" s="285" t="s">
        <v>7182</v>
      </c>
      <c r="T2633" s="38" t="s">
        <v>32</v>
      </c>
      <c r="U2633" s="38"/>
      <c r="V2633" s="286"/>
      <c r="W2633" s="38"/>
      <c r="X2633" s="43"/>
      <c r="Y2633" s="271"/>
      <c r="Z2633" s="271"/>
      <c r="AA2633" s="271"/>
      <c r="AB2633" s="271"/>
    </row>
    <row r="2634" spans="1:28" ht="16">
      <c r="A2634" s="34">
        <f t="shared" si="63"/>
        <v>636</v>
      </c>
      <c r="B2634" s="49">
        <v>45991</v>
      </c>
      <c r="C2634" s="34" t="s">
        <v>7183</v>
      </c>
      <c r="D2634" s="303"/>
      <c r="E2634" s="34" t="s">
        <v>6849</v>
      </c>
      <c r="F2634" s="144" t="s">
        <v>6517</v>
      </c>
      <c r="G2634" s="144"/>
      <c r="H2634" s="144"/>
      <c r="I2634" s="245" t="s">
        <v>26</v>
      </c>
      <c r="J2634" s="245" t="s">
        <v>27</v>
      </c>
      <c r="K2634" s="245" t="s">
        <v>391</v>
      </c>
      <c r="L2634" s="34" t="s">
        <v>29</v>
      </c>
      <c r="M2634" s="34" t="s">
        <v>91</v>
      </c>
      <c r="N2634" s="34" t="s">
        <v>389</v>
      </c>
      <c r="O2634" s="38"/>
      <c r="P2634" s="34"/>
      <c r="Q2634" s="34"/>
      <c r="R2634" s="284"/>
      <c r="S2634" s="285"/>
      <c r="T2634" s="38"/>
      <c r="U2634" s="38"/>
      <c r="V2634" s="42"/>
      <c r="W2634" s="38"/>
      <c r="X2634" s="43"/>
      <c r="Y2634" s="271"/>
      <c r="Z2634" s="271"/>
      <c r="AA2634" s="271"/>
      <c r="AB2634" s="271"/>
    </row>
    <row r="2635" spans="1:28" ht="17">
      <c r="A2635" s="34">
        <f t="shared" si="63"/>
        <v>637</v>
      </c>
      <c r="B2635" s="49">
        <v>45991</v>
      </c>
      <c r="C2635" s="34" t="s">
        <v>7184</v>
      </c>
      <c r="D2635" s="303"/>
      <c r="E2635" s="34" t="s">
        <v>7130</v>
      </c>
      <c r="F2635" s="144" t="s">
        <v>7067</v>
      </c>
      <c r="G2635" s="144"/>
      <c r="H2635" s="144"/>
      <c r="I2635" s="245" t="s">
        <v>26</v>
      </c>
      <c r="J2635" s="245" t="s">
        <v>38</v>
      </c>
      <c r="K2635" s="245" t="s">
        <v>391</v>
      </c>
      <c r="L2635" s="34" t="s">
        <v>107</v>
      </c>
      <c r="M2635" s="34" t="s">
        <v>161</v>
      </c>
      <c r="N2635" s="34" t="s">
        <v>227</v>
      </c>
      <c r="O2635" s="38" t="s">
        <v>697</v>
      </c>
      <c r="P2635" s="34"/>
      <c r="Q2635" s="34"/>
      <c r="R2635" s="284" t="s">
        <v>4364</v>
      </c>
      <c r="S2635" s="285" t="s">
        <v>7185</v>
      </c>
      <c r="T2635" s="38"/>
      <c r="U2635" s="38"/>
      <c r="V2635" s="42"/>
      <c r="W2635" s="38"/>
      <c r="X2635" s="43"/>
      <c r="Y2635" s="271"/>
      <c r="Z2635" s="271"/>
      <c r="AA2635" s="271"/>
      <c r="AB2635" s="271"/>
    </row>
    <row r="2636" spans="1:28" ht="17">
      <c r="A2636" s="34">
        <f t="shared" si="63"/>
        <v>638</v>
      </c>
      <c r="B2636" s="49">
        <v>45991</v>
      </c>
      <c r="C2636" s="34" t="s">
        <v>7186</v>
      </c>
      <c r="D2636" s="303"/>
      <c r="E2636" s="34" t="s">
        <v>7130</v>
      </c>
      <c r="F2636" s="144" t="s">
        <v>7067</v>
      </c>
      <c r="G2636" s="144"/>
      <c r="H2636" s="144"/>
      <c r="I2636" s="245" t="s">
        <v>26</v>
      </c>
      <c r="J2636" s="245" t="s">
        <v>27</v>
      </c>
      <c r="K2636" s="245" t="s">
        <v>391</v>
      </c>
      <c r="L2636" s="34" t="s">
        <v>107</v>
      </c>
      <c r="M2636" s="34" t="s">
        <v>5817</v>
      </c>
      <c r="N2636" s="34" t="s">
        <v>227</v>
      </c>
      <c r="O2636" s="38" t="s">
        <v>697</v>
      </c>
      <c r="P2636" s="34"/>
      <c r="Q2636" s="34"/>
      <c r="R2636" s="284" t="s">
        <v>4424</v>
      </c>
      <c r="S2636" s="285" t="s">
        <v>7187</v>
      </c>
      <c r="T2636" s="38"/>
      <c r="U2636" s="38"/>
      <c r="V2636" s="42"/>
      <c r="W2636" s="38"/>
      <c r="X2636" s="43"/>
      <c r="Y2636" s="271"/>
      <c r="Z2636" s="271"/>
      <c r="AA2636" s="271"/>
      <c r="AB2636" s="271"/>
    </row>
    <row r="2637" spans="1:28" ht="17">
      <c r="A2637" s="34">
        <f t="shared" si="63"/>
        <v>639</v>
      </c>
      <c r="B2637" s="49">
        <v>45991</v>
      </c>
      <c r="C2637" s="34" t="s">
        <v>7188</v>
      </c>
      <c r="D2637" s="303"/>
      <c r="E2637" s="34"/>
      <c r="F2637" s="144"/>
      <c r="G2637" s="144"/>
      <c r="H2637" s="144"/>
      <c r="I2637" s="245" t="s">
        <v>48</v>
      </c>
      <c r="J2637" s="245" t="s">
        <v>38</v>
      </c>
      <c r="K2637" s="245" t="s">
        <v>391</v>
      </c>
      <c r="L2637" s="34" t="s">
        <v>29</v>
      </c>
      <c r="M2637" s="34" t="s">
        <v>161</v>
      </c>
      <c r="N2637" s="34" t="s">
        <v>234</v>
      </c>
      <c r="O2637" s="38" t="s">
        <v>4264</v>
      </c>
      <c r="P2637" s="34"/>
      <c r="Q2637" s="34"/>
      <c r="R2637" s="284" t="s">
        <v>4364</v>
      </c>
      <c r="S2637" s="285"/>
      <c r="T2637" s="38"/>
      <c r="U2637" s="38"/>
      <c r="V2637" s="42"/>
      <c r="W2637" s="38"/>
      <c r="X2637" s="43"/>
      <c r="Y2637" s="271"/>
      <c r="Z2637" s="271"/>
      <c r="AA2637" s="271"/>
      <c r="AB2637" s="271"/>
    </row>
    <row r="2638" spans="1:28" ht="16">
      <c r="A2638" s="34">
        <f t="shared" si="63"/>
        <v>640</v>
      </c>
      <c r="B2638" s="49">
        <v>45991</v>
      </c>
      <c r="C2638" s="34" t="s">
        <v>7189</v>
      </c>
      <c r="D2638" s="303"/>
      <c r="E2638" s="34" t="s">
        <v>7130</v>
      </c>
      <c r="F2638" s="144" t="s">
        <v>7067</v>
      </c>
      <c r="G2638" s="144"/>
      <c r="H2638" s="144"/>
      <c r="I2638" s="245" t="s">
        <v>26</v>
      </c>
      <c r="J2638" s="245" t="s">
        <v>27</v>
      </c>
      <c r="K2638" s="245" t="s">
        <v>391</v>
      </c>
      <c r="L2638" s="34" t="s">
        <v>107</v>
      </c>
      <c r="M2638" s="34" t="s">
        <v>5817</v>
      </c>
      <c r="N2638" s="34" t="s">
        <v>227</v>
      </c>
      <c r="O2638" s="38"/>
      <c r="P2638" s="34"/>
      <c r="Q2638" s="34"/>
      <c r="R2638" s="284"/>
      <c r="S2638" s="285"/>
      <c r="T2638" s="38"/>
      <c r="U2638" s="38"/>
      <c r="V2638" s="42"/>
      <c r="W2638" s="38"/>
      <c r="X2638" s="43"/>
      <c r="Y2638" s="136"/>
      <c r="Z2638" s="136"/>
      <c r="AA2638" s="136"/>
      <c r="AB2638" s="136"/>
    </row>
    <row r="2639" spans="1:28" ht="16">
      <c r="A2639" s="34">
        <f t="shared" si="63"/>
        <v>641</v>
      </c>
      <c r="B2639" s="49">
        <v>45991</v>
      </c>
      <c r="C2639" s="34" t="s">
        <v>7190</v>
      </c>
      <c r="D2639" s="303"/>
      <c r="E2639" s="34" t="s">
        <v>6789</v>
      </c>
      <c r="F2639" s="144" t="s">
        <v>6517</v>
      </c>
      <c r="G2639" s="144"/>
      <c r="H2639" s="144"/>
      <c r="I2639" s="245" t="s">
        <v>26</v>
      </c>
      <c r="J2639" s="245" t="s">
        <v>27</v>
      </c>
      <c r="K2639" s="245" t="s">
        <v>391</v>
      </c>
      <c r="L2639" s="34" t="s">
        <v>29</v>
      </c>
      <c r="M2639" s="34" t="s">
        <v>91</v>
      </c>
      <c r="N2639" s="34" t="s">
        <v>234</v>
      </c>
      <c r="O2639" s="38"/>
      <c r="P2639" s="34"/>
      <c r="Q2639" s="34"/>
      <c r="R2639" s="284"/>
      <c r="S2639" s="285"/>
      <c r="T2639" s="38"/>
      <c r="U2639" s="38"/>
      <c r="V2639" s="42"/>
      <c r="W2639" s="38"/>
      <c r="X2639" s="43"/>
      <c r="Y2639" s="136"/>
      <c r="Z2639" s="136"/>
      <c r="AA2639" s="136"/>
      <c r="AB2639" s="136"/>
    </row>
    <row r="2640" spans="1:28" ht="16">
      <c r="A2640" s="34">
        <f t="shared" si="63"/>
        <v>642</v>
      </c>
      <c r="B2640" s="49">
        <v>45991</v>
      </c>
      <c r="C2640" s="34" t="s">
        <v>7191</v>
      </c>
      <c r="D2640" s="303"/>
      <c r="E2640" s="34" t="s">
        <v>7048</v>
      </c>
      <c r="F2640" s="144" t="s">
        <v>7067</v>
      </c>
      <c r="G2640" s="144"/>
      <c r="H2640" s="144"/>
      <c r="I2640" s="245" t="s">
        <v>26</v>
      </c>
      <c r="J2640" s="245" t="s">
        <v>27</v>
      </c>
      <c r="K2640" s="245" t="s">
        <v>391</v>
      </c>
      <c r="L2640" s="34" t="s">
        <v>107</v>
      </c>
      <c r="M2640" s="34" t="s">
        <v>5817</v>
      </c>
      <c r="N2640" s="34" t="s">
        <v>234</v>
      </c>
      <c r="O2640" s="38"/>
      <c r="P2640" s="34"/>
      <c r="Q2640" s="34"/>
      <c r="R2640" s="284"/>
      <c r="S2640" s="285"/>
      <c r="T2640" s="38"/>
      <c r="U2640" s="38"/>
      <c r="V2640" s="42"/>
      <c r="W2640" s="38"/>
      <c r="X2640" s="43"/>
      <c r="Y2640" s="271"/>
      <c r="Z2640" s="271"/>
      <c r="AA2640" s="271"/>
      <c r="AB2640" s="271"/>
    </row>
    <row r="2641" spans="1:28" ht="17">
      <c r="A2641" s="34">
        <f t="shared" si="63"/>
        <v>643</v>
      </c>
      <c r="B2641" s="49">
        <v>45991</v>
      </c>
      <c r="C2641" s="34" t="s">
        <v>7192</v>
      </c>
      <c r="D2641" s="303"/>
      <c r="E2641" s="34"/>
      <c r="F2641" s="144"/>
      <c r="G2641" s="144"/>
      <c r="H2641" s="144"/>
      <c r="I2641" s="245" t="s">
        <v>26</v>
      </c>
      <c r="J2641" s="245" t="s">
        <v>27</v>
      </c>
      <c r="K2641" s="245" t="s">
        <v>391</v>
      </c>
      <c r="L2641" s="34" t="s">
        <v>107</v>
      </c>
      <c r="M2641" s="34" t="s">
        <v>5817</v>
      </c>
      <c r="N2641" s="34" t="s">
        <v>227</v>
      </c>
      <c r="O2641" s="38" t="s">
        <v>697</v>
      </c>
      <c r="P2641" s="34"/>
      <c r="Q2641" s="34"/>
      <c r="R2641" s="284" t="s">
        <v>4364</v>
      </c>
      <c r="S2641" s="285" t="s">
        <v>7193</v>
      </c>
      <c r="T2641" s="38"/>
      <c r="U2641" s="38"/>
      <c r="V2641" s="42"/>
      <c r="W2641" s="38"/>
      <c r="X2641" s="43"/>
      <c r="Y2641" s="271"/>
      <c r="Z2641" s="271"/>
      <c r="AA2641" s="271"/>
      <c r="AB2641" s="271"/>
    </row>
    <row r="2642" spans="1:28" ht="17">
      <c r="A2642" s="34">
        <f t="shared" si="63"/>
        <v>644</v>
      </c>
      <c r="B2642" s="49">
        <v>45991</v>
      </c>
      <c r="C2642" s="34" t="s">
        <v>7194</v>
      </c>
      <c r="D2642" s="303"/>
      <c r="E2642" s="34"/>
      <c r="F2642" s="144"/>
      <c r="G2642" s="144"/>
      <c r="H2642" s="144"/>
      <c r="I2642" s="245" t="s">
        <v>48</v>
      </c>
      <c r="J2642" s="245" t="s">
        <v>27</v>
      </c>
      <c r="K2642" s="245" t="s">
        <v>391</v>
      </c>
      <c r="L2642" s="34" t="s">
        <v>29</v>
      </c>
      <c r="M2642" s="34" t="s">
        <v>91</v>
      </c>
      <c r="N2642" s="34" t="s">
        <v>234</v>
      </c>
      <c r="O2642" s="38" t="s">
        <v>697</v>
      </c>
      <c r="P2642" s="34"/>
      <c r="Q2642" s="34"/>
      <c r="R2642" s="284" t="s">
        <v>4364</v>
      </c>
      <c r="S2642" s="285" t="s">
        <v>7195</v>
      </c>
      <c r="T2642" s="38"/>
      <c r="U2642" s="38"/>
      <c r="V2642" s="42"/>
      <c r="W2642" s="38"/>
      <c r="X2642" s="43"/>
      <c r="Y2642" s="271"/>
      <c r="Z2642" s="271"/>
      <c r="AA2642" s="271"/>
      <c r="AB2642" s="271"/>
    </row>
    <row r="2643" spans="1:28" ht="17">
      <c r="A2643" s="34">
        <f t="shared" si="63"/>
        <v>645</v>
      </c>
      <c r="B2643" s="49">
        <v>45991</v>
      </c>
      <c r="C2643" s="34" t="s">
        <v>354</v>
      </c>
      <c r="D2643" s="303"/>
      <c r="E2643" s="34"/>
      <c r="F2643" s="144"/>
      <c r="G2643" s="144"/>
      <c r="H2643" s="144"/>
      <c r="I2643" s="245" t="s">
        <v>48</v>
      </c>
      <c r="J2643" s="245" t="s">
        <v>27</v>
      </c>
      <c r="K2643" s="245" t="s">
        <v>391</v>
      </c>
      <c r="L2643" s="34" t="s">
        <v>29</v>
      </c>
      <c r="M2643" s="34" t="s">
        <v>91</v>
      </c>
      <c r="N2643" s="34" t="s">
        <v>227</v>
      </c>
      <c r="O2643" s="38" t="s">
        <v>32</v>
      </c>
      <c r="P2643" s="34" t="s">
        <v>108</v>
      </c>
      <c r="Q2643" s="55">
        <v>45996</v>
      </c>
      <c r="R2643" s="284" t="s">
        <v>4344</v>
      </c>
      <c r="S2643" s="285" t="s">
        <v>7196</v>
      </c>
      <c r="T2643" s="38" t="s">
        <v>32</v>
      </c>
      <c r="U2643" s="38" t="s">
        <v>44</v>
      </c>
      <c r="V2643" s="286">
        <v>7400000</v>
      </c>
      <c r="W2643" s="38" t="s">
        <v>27</v>
      </c>
      <c r="X2643" s="43"/>
      <c r="Y2643" s="271"/>
      <c r="Z2643" s="271"/>
      <c r="AA2643" s="271"/>
      <c r="AB2643" s="271"/>
    </row>
    <row r="2644" spans="1:28" ht="17">
      <c r="A2644" s="34">
        <f t="shared" si="63"/>
        <v>646</v>
      </c>
      <c r="B2644" s="49">
        <v>45991</v>
      </c>
      <c r="C2644" s="34" t="s">
        <v>5491</v>
      </c>
      <c r="D2644" s="303"/>
      <c r="E2644" s="34" t="s">
        <v>7197</v>
      </c>
      <c r="F2644" s="144" t="s">
        <v>7128</v>
      </c>
      <c r="G2644" s="144"/>
      <c r="H2644" s="144"/>
      <c r="I2644" s="245" t="s">
        <v>26</v>
      </c>
      <c r="J2644" s="245" t="s">
        <v>38</v>
      </c>
      <c r="K2644" s="245" t="s">
        <v>391</v>
      </c>
      <c r="L2644" s="34" t="s">
        <v>107</v>
      </c>
      <c r="M2644" s="34" t="s">
        <v>5817</v>
      </c>
      <c r="N2644" s="34" t="s">
        <v>234</v>
      </c>
      <c r="O2644" s="38" t="s">
        <v>697</v>
      </c>
      <c r="P2644" s="34"/>
      <c r="Q2644" s="34"/>
      <c r="R2644" s="284" t="s">
        <v>4364</v>
      </c>
      <c r="S2644" s="285" t="s">
        <v>7195</v>
      </c>
      <c r="T2644" s="38"/>
      <c r="U2644" s="38"/>
      <c r="V2644" s="42"/>
      <c r="W2644" s="38"/>
      <c r="X2644" s="43"/>
      <c r="Y2644" s="271"/>
      <c r="Z2644" s="271"/>
      <c r="AA2644" s="271"/>
      <c r="AB2644" s="271"/>
    </row>
    <row r="2645" spans="1:28" ht="16">
      <c r="A2645" s="34">
        <f t="shared" si="63"/>
        <v>647</v>
      </c>
      <c r="B2645" s="49">
        <v>45991</v>
      </c>
      <c r="C2645" s="34" t="s">
        <v>7198</v>
      </c>
      <c r="D2645" s="303"/>
      <c r="E2645" s="34" t="s">
        <v>6704</v>
      </c>
      <c r="F2645" s="144" t="s">
        <v>6995</v>
      </c>
      <c r="G2645" s="144"/>
      <c r="H2645" s="144"/>
      <c r="I2645" s="245" t="s">
        <v>26</v>
      </c>
      <c r="J2645" s="245" t="s">
        <v>27</v>
      </c>
      <c r="K2645" s="245" t="s">
        <v>391</v>
      </c>
      <c r="L2645" s="34" t="s">
        <v>29</v>
      </c>
      <c r="M2645" s="34" t="s">
        <v>91</v>
      </c>
      <c r="N2645" s="34" t="s">
        <v>389</v>
      </c>
      <c r="O2645" s="38"/>
      <c r="P2645" s="34"/>
      <c r="Q2645" s="34"/>
      <c r="R2645" s="284"/>
      <c r="S2645" s="285"/>
      <c r="T2645" s="38"/>
      <c r="U2645" s="38"/>
      <c r="V2645" s="42"/>
      <c r="W2645" s="38"/>
      <c r="X2645" s="43"/>
      <c r="Y2645" s="271"/>
      <c r="Z2645" s="271"/>
      <c r="AA2645" s="271"/>
      <c r="AB2645" s="271"/>
    </row>
    <row r="2646" spans="1:28" ht="16.5" customHeight="1">
      <c r="A2646" s="34">
        <f t="shared" si="63"/>
        <v>648</v>
      </c>
      <c r="B2646" s="49">
        <v>45991</v>
      </c>
      <c r="C2646" s="34" t="s">
        <v>7199</v>
      </c>
      <c r="D2646" s="303"/>
      <c r="E2646" s="34" t="s">
        <v>6849</v>
      </c>
      <c r="F2646" s="144" t="s">
        <v>6517</v>
      </c>
      <c r="G2646" s="144"/>
      <c r="H2646" s="144"/>
      <c r="I2646" s="245" t="s">
        <v>26</v>
      </c>
      <c r="J2646" s="245" t="s">
        <v>27</v>
      </c>
      <c r="K2646" s="245" t="s">
        <v>391</v>
      </c>
      <c r="L2646" s="34" t="s">
        <v>29</v>
      </c>
      <c r="M2646" s="34" t="s">
        <v>91</v>
      </c>
      <c r="N2646" s="34" t="s">
        <v>389</v>
      </c>
      <c r="O2646" s="38"/>
      <c r="P2646" s="34"/>
      <c r="Q2646" s="34"/>
      <c r="R2646" s="284"/>
      <c r="S2646" s="285"/>
      <c r="T2646" s="38"/>
      <c r="U2646" s="38"/>
      <c r="V2646" s="42"/>
      <c r="W2646" s="38"/>
      <c r="X2646" s="43"/>
      <c r="Y2646" s="271"/>
      <c r="Z2646" s="271"/>
      <c r="AA2646" s="271"/>
      <c r="AB2646" s="271"/>
    </row>
    <row r="2647" spans="1:28" ht="17">
      <c r="A2647" s="34">
        <f t="shared" si="63"/>
        <v>649</v>
      </c>
      <c r="B2647" s="49">
        <v>45991</v>
      </c>
      <c r="C2647" s="34" t="s">
        <v>7091</v>
      </c>
      <c r="D2647" s="303"/>
      <c r="E2647" s="34"/>
      <c r="F2647" s="144"/>
      <c r="G2647" s="144"/>
      <c r="H2647" s="144"/>
      <c r="I2647" s="245" t="s">
        <v>48</v>
      </c>
      <c r="J2647" s="245" t="s">
        <v>27</v>
      </c>
      <c r="K2647" s="245" t="s">
        <v>391</v>
      </c>
      <c r="L2647" s="34" t="s">
        <v>29</v>
      </c>
      <c r="M2647" s="34" t="s">
        <v>203</v>
      </c>
      <c r="N2647" s="34" t="s">
        <v>234</v>
      </c>
      <c r="O2647" s="38" t="s">
        <v>4264</v>
      </c>
      <c r="P2647" s="34" t="s">
        <v>7200</v>
      </c>
      <c r="Q2647" s="44">
        <v>46002</v>
      </c>
      <c r="R2647" s="284" t="s">
        <v>4344</v>
      </c>
      <c r="S2647" s="285"/>
      <c r="T2647" s="38"/>
      <c r="U2647" s="38"/>
      <c r="V2647" s="42"/>
      <c r="W2647" s="38"/>
      <c r="X2647" s="43"/>
      <c r="Y2647" s="271"/>
      <c r="Z2647" s="271"/>
      <c r="AA2647" s="271"/>
      <c r="AB2647" s="271"/>
    </row>
    <row r="2648" spans="1:28" ht="17">
      <c r="A2648" s="34">
        <f t="shared" si="63"/>
        <v>650</v>
      </c>
      <c r="B2648" s="49">
        <v>45991</v>
      </c>
      <c r="C2648" s="34" t="s">
        <v>7201</v>
      </c>
      <c r="D2648" s="303"/>
      <c r="E2648" s="34"/>
      <c r="F2648" s="144"/>
      <c r="G2648" s="144"/>
      <c r="H2648" s="144"/>
      <c r="I2648" s="245" t="s">
        <v>48</v>
      </c>
      <c r="J2648" s="245" t="s">
        <v>27</v>
      </c>
      <c r="K2648" s="245" t="s">
        <v>391</v>
      </c>
      <c r="L2648" s="34" t="s">
        <v>29</v>
      </c>
      <c r="M2648" s="34" t="s">
        <v>91</v>
      </c>
      <c r="N2648" s="34" t="s">
        <v>227</v>
      </c>
      <c r="O2648" s="38" t="s">
        <v>697</v>
      </c>
      <c r="P2648" s="34" t="s">
        <v>598</v>
      </c>
      <c r="Q2648" s="44">
        <v>45994</v>
      </c>
      <c r="R2648" s="284" t="s">
        <v>4344</v>
      </c>
      <c r="S2648" s="285" t="s">
        <v>7195</v>
      </c>
      <c r="T2648" s="38" t="s">
        <v>697</v>
      </c>
      <c r="U2648" s="38" t="s">
        <v>44</v>
      </c>
      <c r="V2648" s="42">
        <v>7500000</v>
      </c>
      <c r="W2648" s="38" t="s">
        <v>27</v>
      </c>
      <c r="X2648" s="43"/>
      <c r="Y2648" s="271"/>
      <c r="Z2648" s="271"/>
      <c r="AA2648" s="271"/>
      <c r="AB2648" s="271"/>
    </row>
    <row r="2649" spans="1:28" ht="17">
      <c r="A2649" s="34">
        <f t="shared" si="63"/>
        <v>651</v>
      </c>
      <c r="B2649" s="49">
        <v>45991</v>
      </c>
      <c r="C2649" s="34" t="s">
        <v>7202</v>
      </c>
      <c r="D2649" s="303"/>
      <c r="E2649" s="34" t="s">
        <v>7078</v>
      </c>
      <c r="F2649" s="144" t="s">
        <v>7067</v>
      </c>
      <c r="G2649" s="144"/>
      <c r="H2649" s="144"/>
      <c r="I2649" s="245" t="s">
        <v>26</v>
      </c>
      <c r="J2649" s="245" t="s">
        <v>38</v>
      </c>
      <c r="K2649" s="245" t="s">
        <v>391</v>
      </c>
      <c r="L2649" s="34" t="s">
        <v>107</v>
      </c>
      <c r="M2649" s="34" t="s">
        <v>161</v>
      </c>
      <c r="N2649" s="34" t="s">
        <v>234</v>
      </c>
      <c r="O2649" s="38" t="s">
        <v>32</v>
      </c>
      <c r="P2649" s="34"/>
      <c r="Q2649" s="34"/>
      <c r="R2649" s="284" t="s">
        <v>4364</v>
      </c>
      <c r="S2649" s="285"/>
      <c r="T2649" s="38"/>
      <c r="U2649" s="38"/>
      <c r="V2649" s="286"/>
      <c r="W2649" s="38"/>
      <c r="X2649" s="43"/>
      <c r="Y2649" s="271"/>
      <c r="Z2649" s="271"/>
      <c r="AA2649" s="271"/>
      <c r="AB2649" s="271"/>
    </row>
    <row r="2650" spans="1:28" ht="17">
      <c r="A2650" s="34">
        <f t="shared" si="63"/>
        <v>652</v>
      </c>
      <c r="B2650" s="322">
        <v>45991</v>
      </c>
      <c r="C2650" s="131" t="s">
        <v>7203</v>
      </c>
      <c r="D2650" s="317"/>
      <c r="E2650" s="131" t="s">
        <v>6849</v>
      </c>
      <c r="F2650" s="154" t="s">
        <v>6517</v>
      </c>
      <c r="G2650" s="154"/>
      <c r="H2650" s="154"/>
      <c r="I2650" s="376" t="s">
        <v>26</v>
      </c>
      <c r="J2650" s="376" t="s">
        <v>27</v>
      </c>
      <c r="K2650" s="376" t="s">
        <v>391</v>
      </c>
      <c r="L2650" s="131" t="s">
        <v>29</v>
      </c>
      <c r="M2650" s="131" t="s">
        <v>91</v>
      </c>
      <c r="N2650" s="131" t="s">
        <v>227</v>
      </c>
      <c r="O2650" s="133" t="s">
        <v>32</v>
      </c>
      <c r="P2650" s="131"/>
      <c r="Q2650" s="131"/>
      <c r="R2650" s="328" t="s">
        <v>4392</v>
      </c>
      <c r="S2650" s="302" t="s">
        <v>7204</v>
      </c>
      <c r="T2650" s="133"/>
      <c r="U2650" s="133"/>
      <c r="V2650" s="318"/>
      <c r="W2650" s="133"/>
      <c r="X2650" s="319"/>
      <c r="Y2650" s="320"/>
      <c r="Z2650" s="320"/>
      <c r="AA2650" s="320"/>
      <c r="AB2650" s="320"/>
    </row>
    <row r="2651" spans="1:28" ht="17">
      <c r="A2651" s="34">
        <f t="shared" si="63"/>
        <v>653</v>
      </c>
      <c r="B2651" s="49">
        <v>45991</v>
      </c>
      <c r="C2651" s="34" t="s">
        <v>7205</v>
      </c>
      <c r="D2651" s="303"/>
      <c r="E2651" s="34" t="s">
        <v>7111</v>
      </c>
      <c r="F2651" s="144" t="s">
        <v>7206</v>
      </c>
      <c r="G2651" s="144"/>
      <c r="H2651" s="144"/>
      <c r="I2651" s="245" t="s">
        <v>26</v>
      </c>
      <c r="J2651" s="245" t="s">
        <v>27</v>
      </c>
      <c r="K2651" s="245" t="s">
        <v>390</v>
      </c>
      <c r="L2651" s="34" t="s">
        <v>107</v>
      </c>
      <c r="M2651" s="34" t="s">
        <v>5817</v>
      </c>
      <c r="N2651" s="34" t="s">
        <v>227</v>
      </c>
      <c r="O2651" s="38" t="s">
        <v>4264</v>
      </c>
      <c r="P2651" s="34"/>
      <c r="Q2651" s="34"/>
      <c r="R2651" s="284" t="s">
        <v>4364</v>
      </c>
      <c r="S2651" s="285"/>
      <c r="T2651" s="38"/>
      <c r="U2651" s="38"/>
      <c r="V2651" s="42"/>
      <c r="W2651" s="38"/>
      <c r="X2651" s="43"/>
      <c r="Y2651" s="271"/>
      <c r="Z2651" s="271"/>
      <c r="AA2651" s="271"/>
      <c r="AB2651" s="271"/>
    </row>
    <row r="2652" spans="1:28" ht="17">
      <c r="A2652" s="34">
        <f t="shared" si="63"/>
        <v>654</v>
      </c>
      <c r="B2652" s="49">
        <v>45991</v>
      </c>
      <c r="C2652" s="34" t="s">
        <v>7207</v>
      </c>
      <c r="D2652" s="303"/>
      <c r="E2652" s="34" t="s">
        <v>7072</v>
      </c>
      <c r="F2652" s="144" t="s">
        <v>7073</v>
      </c>
      <c r="G2652" s="144"/>
      <c r="H2652" s="144"/>
      <c r="I2652" s="245" t="s">
        <v>26</v>
      </c>
      <c r="J2652" s="245" t="s">
        <v>27</v>
      </c>
      <c r="K2652" s="245" t="s">
        <v>391</v>
      </c>
      <c r="L2652" s="34" t="s">
        <v>107</v>
      </c>
      <c r="M2652" s="34" t="s">
        <v>5817</v>
      </c>
      <c r="N2652" s="34" t="s">
        <v>227</v>
      </c>
      <c r="O2652" s="38" t="s">
        <v>4264</v>
      </c>
      <c r="P2652" s="34"/>
      <c r="Q2652" s="34"/>
      <c r="R2652" s="284" t="s">
        <v>4364</v>
      </c>
      <c r="S2652" s="285"/>
      <c r="T2652" s="38"/>
      <c r="U2652" s="38"/>
      <c r="V2652" s="42"/>
      <c r="W2652" s="38"/>
      <c r="X2652" s="43"/>
      <c r="Y2652" s="271"/>
      <c r="Z2652" s="271"/>
      <c r="AA2652" s="271"/>
      <c r="AB2652" s="271"/>
    </row>
    <row r="2653" spans="1:28" ht="17">
      <c r="A2653" s="34">
        <f t="shared" si="63"/>
        <v>655</v>
      </c>
      <c r="B2653" s="49">
        <v>45991</v>
      </c>
      <c r="C2653" s="34" t="s">
        <v>4150</v>
      </c>
      <c r="D2653" s="303"/>
      <c r="E2653" s="34" t="s">
        <v>7208</v>
      </c>
      <c r="F2653" s="144" t="s">
        <v>7209</v>
      </c>
      <c r="G2653" s="144"/>
      <c r="H2653" s="144"/>
      <c r="I2653" s="245" t="s">
        <v>26</v>
      </c>
      <c r="J2653" s="245" t="s">
        <v>27</v>
      </c>
      <c r="K2653" s="245" t="s">
        <v>390</v>
      </c>
      <c r="L2653" s="34" t="s">
        <v>29</v>
      </c>
      <c r="M2653" s="34" t="s">
        <v>203</v>
      </c>
      <c r="N2653" s="34" t="s">
        <v>227</v>
      </c>
      <c r="O2653" s="38" t="s">
        <v>4264</v>
      </c>
      <c r="P2653" s="34"/>
      <c r="Q2653" s="34"/>
      <c r="R2653" s="284" t="s">
        <v>4364</v>
      </c>
      <c r="S2653" s="285"/>
      <c r="T2653" s="38"/>
      <c r="U2653" s="38"/>
      <c r="V2653" s="42"/>
      <c r="W2653" s="38"/>
      <c r="X2653" s="43"/>
      <c r="Y2653" s="271"/>
      <c r="Z2653" s="271"/>
      <c r="AA2653" s="271"/>
      <c r="AB2653" s="271"/>
    </row>
    <row r="2654" spans="1:28" ht="17">
      <c r="A2654" s="34">
        <f t="shared" si="63"/>
        <v>656</v>
      </c>
      <c r="B2654" s="49">
        <v>45991</v>
      </c>
      <c r="C2654" s="34" t="s">
        <v>654</v>
      </c>
      <c r="D2654" s="303"/>
      <c r="E2654" s="34" t="s">
        <v>7048</v>
      </c>
      <c r="F2654" s="144" t="s">
        <v>7073</v>
      </c>
      <c r="G2654" s="144"/>
      <c r="H2654" s="144"/>
      <c r="I2654" s="245" t="s">
        <v>26</v>
      </c>
      <c r="J2654" s="245" t="s">
        <v>27</v>
      </c>
      <c r="K2654" s="245" t="s">
        <v>390</v>
      </c>
      <c r="L2654" s="34" t="s">
        <v>107</v>
      </c>
      <c r="M2654" s="34" t="s">
        <v>5817</v>
      </c>
      <c r="N2654" s="34" t="s">
        <v>227</v>
      </c>
      <c r="O2654" s="38" t="s">
        <v>697</v>
      </c>
      <c r="P2654" s="34"/>
      <c r="Q2654" s="34"/>
      <c r="R2654" s="284" t="s">
        <v>4364</v>
      </c>
      <c r="S2654" s="285"/>
      <c r="T2654" s="38"/>
      <c r="U2654" s="38"/>
      <c r="V2654" s="42"/>
      <c r="W2654" s="38"/>
      <c r="X2654" s="43"/>
      <c r="Y2654" s="271"/>
      <c r="Z2654" s="271"/>
      <c r="AA2654" s="271"/>
      <c r="AB2654" s="271"/>
    </row>
    <row r="2655" spans="1:28" ht="17">
      <c r="A2655" s="34">
        <f t="shared" si="63"/>
        <v>657</v>
      </c>
      <c r="B2655" s="49">
        <v>45991</v>
      </c>
      <c r="C2655" s="34" t="s">
        <v>7210</v>
      </c>
      <c r="D2655" s="303"/>
      <c r="E2655" s="34" t="s">
        <v>6787</v>
      </c>
      <c r="F2655" s="144" t="s">
        <v>7211</v>
      </c>
      <c r="G2655" s="144"/>
      <c r="H2655" s="144"/>
      <c r="I2655" s="245" t="s">
        <v>26</v>
      </c>
      <c r="J2655" s="245" t="s">
        <v>38</v>
      </c>
      <c r="K2655" s="245" t="s">
        <v>390</v>
      </c>
      <c r="L2655" s="34" t="s">
        <v>107</v>
      </c>
      <c r="M2655" s="34" t="s">
        <v>161</v>
      </c>
      <c r="N2655" s="34" t="s">
        <v>227</v>
      </c>
      <c r="O2655" s="38" t="s">
        <v>4264</v>
      </c>
      <c r="P2655" s="34"/>
      <c r="Q2655" s="34"/>
      <c r="R2655" s="284" t="s">
        <v>4364</v>
      </c>
      <c r="S2655" s="285"/>
      <c r="T2655" s="38"/>
      <c r="U2655" s="38"/>
      <c r="V2655" s="42"/>
      <c r="W2655" s="38"/>
      <c r="X2655" s="43"/>
      <c r="Y2655" s="271"/>
      <c r="Z2655" s="271"/>
      <c r="AA2655" s="271"/>
      <c r="AB2655" s="271"/>
    </row>
    <row r="2656" spans="1:28" ht="16">
      <c r="A2656" s="34">
        <f t="shared" si="63"/>
        <v>658</v>
      </c>
      <c r="B2656" s="49">
        <v>45991</v>
      </c>
      <c r="C2656" s="34" t="s">
        <v>7212</v>
      </c>
      <c r="D2656" s="465"/>
      <c r="E2656" s="34" t="s">
        <v>4821</v>
      </c>
      <c r="F2656" s="144" t="s">
        <v>7213</v>
      </c>
      <c r="G2656" s="144"/>
      <c r="H2656" s="144"/>
      <c r="I2656" s="245" t="s">
        <v>26</v>
      </c>
      <c r="J2656" s="245" t="s">
        <v>27</v>
      </c>
      <c r="K2656" s="245" t="s">
        <v>390</v>
      </c>
      <c r="L2656" s="34" t="s">
        <v>107</v>
      </c>
      <c r="M2656" s="34" t="s">
        <v>2244</v>
      </c>
      <c r="N2656" s="34" t="s">
        <v>227</v>
      </c>
      <c r="O2656" s="38"/>
      <c r="P2656" s="34"/>
      <c r="Q2656" s="34"/>
      <c r="R2656" s="284"/>
      <c r="S2656" s="285"/>
      <c r="T2656" s="38"/>
      <c r="U2656" s="38"/>
      <c r="V2656" s="42"/>
      <c r="W2656" s="38"/>
      <c r="X2656" s="43"/>
      <c r="Y2656" s="271"/>
      <c r="Z2656" s="271"/>
      <c r="AA2656" s="271"/>
      <c r="AB2656" s="271"/>
    </row>
    <row r="2657" spans="1:28" ht="17">
      <c r="A2657" s="34">
        <f t="shared" si="63"/>
        <v>659</v>
      </c>
      <c r="B2657" s="49">
        <v>45991</v>
      </c>
      <c r="C2657" s="34" t="s">
        <v>7214</v>
      </c>
      <c r="D2657" s="303"/>
      <c r="E2657" s="34" t="s">
        <v>7215</v>
      </c>
      <c r="F2657" s="144" t="s">
        <v>7044</v>
      </c>
      <c r="G2657" s="144"/>
      <c r="H2657" s="144"/>
      <c r="I2657" s="245" t="s">
        <v>26</v>
      </c>
      <c r="J2657" s="245" t="s">
        <v>27</v>
      </c>
      <c r="K2657" s="245" t="s">
        <v>390</v>
      </c>
      <c r="L2657" s="34" t="s">
        <v>107</v>
      </c>
      <c r="M2657" s="34" t="s">
        <v>91</v>
      </c>
      <c r="N2657" s="34" t="s">
        <v>227</v>
      </c>
      <c r="O2657" s="38" t="s">
        <v>697</v>
      </c>
      <c r="P2657" s="34"/>
      <c r="Q2657" s="34"/>
      <c r="R2657" s="284" t="s">
        <v>4951</v>
      </c>
      <c r="S2657" s="285"/>
      <c r="T2657" s="38"/>
      <c r="U2657" s="38"/>
      <c r="V2657" s="42"/>
      <c r="W2657" s="38"/>
      <c r="X2657" s="43"/>
      <c r="Y2657" s="271"/>
      <c r="Z2657" s="271"/>
      <c r="AA2657" s="271"/>
      <c r="AB2657" s="271"/>
    </row>
    <row r="2658" spans="1:28" ht="16">
      <c r="A2658" s="34">
        <f t="shared" si="63"/>
        <v>660</v>
      </c>
      <c r="B2658" s="49">
        <v>45991</v>
      </c>
      <c r="C2658" s="34" t="s">
        <v>703</v>
      </c>
      <c r="D2658" s="303"/>
      <c r="E2658" s="34" t="s">
        <v>7216</v>
      </c>
      <c r="F2658" s="282" t="s">
        <v>24</v>
      </c>
      <c r="G2658" s="144"/>
      <c r="H2658" s="144"/>
      <c r="I2658" s="245" t="s">
        <v>26</v>
      </c>
      <c r="J2658" s="245" t="s">
        <v>27</v>
      </c>
      <c r="K2658" s="245" t="s">
        <v>390</v>
      </c>
      <c r="L2658" s="34" t="s">
        <v>29</v>
      </c>
      <c r="M2658" s="34" t="s">
        <v>203</v>
      </c>
      <c r="N2658" s="34" t="s">
        <v>389</v>
      </c>
      <c r="O2658" s="38"/>
      <c r="P2658" s="34"/>
      <c r="Q2658" s="34"/>
      <c r="R2658" s="284"/>
      <c r="S2658" s="285"/>
      <c r="T2658" s="38"/>
      <c r="U2658" s="38"/>
      <c r="V2658" s="42"/>
      <c r="W2658" s="38"/>
      <c r="X2658" s="43"/>
      <c r="Y2658" s="271"/>
      <c r="Z2658" s="271"/>
      <c r="AA2658" s="271"/>
      <c r="AB2658" s="271"/>
    </row>
    <row r="2659" spans="1:28" ht="16">
      <c r="A2659" s="34">
        <f t="shared" si="63"/>
        <v>661</v>
      </c>
      <c r="B2659" s="49">
        <v>45991</v>
      </c>
      <c r="C2659" s="34" t="s">
        <v>7217</v>
      </c>
      <c r="D2659" s="303"/>
      <c r="E2659" s="34" t="s">
        <v>7130</v>
      </c>
      <c r="F2659" s="144" t="s">
        <v>7067</v>
      </c>
      <c r="G2659" s="144"/>
      <c r="H2659" s="144"/>
      <c r="I2659" s="245" t="s">
        <v>26</v>
      </c>
      <c r="J2659" s="245" t="s">
        <v>27</v>
      </c>
      <c r="K2659" s="245" t="s">
        <v>390</v>
      </c>
      <c r="L2659" s="34" t="s">
        <v>107</v>
      </c>
      <c r="M2659" s="34" t="s">
        <v>5817</v>
      </c>
      <c r="N2659" s="34" t="s">
        <v>227</v>
      </c>
      <c r="O2659" s="38" t="s">
        <v>4264</v>
      </c>
      <c r="P2659" s="34"/>
      <c r="Q2659" s="34"/>
      <c r="R2659" s="284"/>
      <c r="S2659" s="285"/>
      <c r="T2659" s="38"/>
      <c r="U2659" s="38"/>
      <c r="V2659" s="42"/>
      <c r="W2659" s="38"/>
      <c r="X2659" s="43"/>
      <c r="Y2659" s="271"/>
      <c r="Z2659" s="271"/>
      <c r="AA2659" s="271"/>
      <c r="AB2659" s="271"/>
    </row>
    <row r="2660" spans="1:28" ht="17">
      <c r="A2660" s="34">
        <f t="shared" si="63"/>
        <v>662</v>
      </c>
      <c r="B2660" s="49">
        <v>45991</v>
      </c>
      <c r="C2660" s="34" t="s">
        <v>7218</v>
      </c>
      <c r="D2660" s="303"/>
      <c r="E2660" s="34" t="s">
        <v>7219</v>
      </c>
      <c r="F2660" s="144" t="s">
        <v>7220</v>
      </c>
      <c r="G2660" s="144"/>
      <c r="H2660" s="144"/>
      <c r="I2660" s="245" t="s">
        <v>26</v>
      </c>
      <c r="J2660" s="245" t="s">
        <v>27</v>
      </c>
      <c r="K2660" s="245" t="s">
        <v>390</v>
      </c>
      <c r="L2660" s="34" t="s">
        <v>107</v>
      </c>
      <c r="M2660" s="34" t="s">
        <v>5817</v>
      </c>
      <c r="N2660" s="34" t="s">
        <v>227</v>
      </c>
      <c r="O2660" s="38" t="s">
        <v>4264</v>
      </c>
      <c r="P2660" s="34"/>
      <c r="Q2660" s="34"/>
      <c r="R2660" s="284" t="s">
        <v>4344</v>
      </c>
      <c r="S2660" s="285" t="s">
        <v>7221</v>
      </c>
      <c r="T2660" s="38"/>
      <c r="U2660" s="38"/>
      <c r="V2660" s="42"/>
      <c r="W2660" s="38"/>
      <c r="X2660" s="43"/>
      <c r="Y2660" s="271"/>
      <c r="Z2660" s="271"/>
      <c r="AA2660" s="271"/>
      <c r="AB2660" s="271"/>
    </row>
    <row r="2661" spans="1:28" ht="17">
      <c r="A2661" s="34">
        <f t="shared" si="63"/>
        <v>663</v>
      </c>
      <c r="B2661" s="49">
        <v>45991</v>
      </c>
      <c r="C2661" s="34" t="s">
        <v>7222</v>
      </c>
      <c r="D2661" s="303"/>
      <c r="E2661" s="34" t="s">
        <v>7223</v>
      </c>
      <c r="F2661" s="144" t="s">
        <v>7142</v>
      </c>
      <c r="G2661" s="144"/>
      <c r="H2661" s="144"/>
      <c r="I2661" s="245" t="s">
        <v>26</v>
      </c>
      <c r="J2661" s="245" t="s">
        <v>27</v>
      </c>
      <c r="K2661" s="245" t="s">
        <v>390</v>
      </c>
      <c r="L2661" s="34" t="s">
        <v>107</v>
      </c>
      <c r="M2661" s="34" t="s">
        <v>5817</v>
      </c>
      <c r="N2661" s="34" t="s">
        <v>227</v>
      </c>
      <c r="O2661" s="38" t="s">
        <v>697</v>
      </c>
      <c r="P2661" s="34"/>
      <c r="Q2661" s="34"/>
      <c r="R2661" s="284" t="s">
        <v>4508</v>
      </c>
      <c r="S2661" s="285"/>
      <c r="T2661" s="38"/>
      <c r="U2661" s="38"/>
      <c r="V2661" s="42"/>
      <c r="W2661" s="38"/>
      <c r="X2661" s="43"/>
      <c r="Y2661" s="271"/>
      <c r="Z2661" s="271"/>
      <c r="AA2661" s="271"/>
      <c r="AB2661" s="271"/>
    </row>
    <row r="2662" spans="1:28" ht="17">
      <c r="A2662" s="34">
        <f t="shared" si="63"/>
        <v>664</v>
      </c>
      <c r="B2662" s="49">
        <v>45991</v>
      </c>
      <c r="C2662" s="34" t="s">
        <v>7224</v>
      </c>
      <c r="D2662" s="303"/>
      <c r="E2662" s="34"/>
      <c r="F2662" s="144"/>
      <c r="G2662" s="144"/>
      <c r="H2662" s="144"/>
      <c r="I2662" s="245" t="s">
        <v>26</v>
      </c>
      <c r="J2662" s="245" t="s">
        <v>27</v>
      </c>
      <c r="K2662" s="245" t="s">
        <v>390</v>
      </c>
      <c r="L2662" s="34" t="s">
        <v>29</v>
      </c>
      <c r="M2662" s="34" t="s">
        <v>212</v>
      </c>
      <c r="N2662" s="34" t="s">
        <v>227</v>
      </c>
      <c r="O2662" s="38" t="s">
        <v>4264</v>
      </c>
      <c r="P2662" s="34"/>
      <c r="Q2662" s="34"/>
      <c r="R2662" s="284" t="s">
        <v>4508</v>
      </c>
      <c r="S2662" s="285"/>
      <c r="T2662" s="38"/>
      <c r="U2662" s="38"/>
      <c r="V2662" s="42"/>
      <c r="W2662" s="38"/>
      <c r="X2662" s="43"/>
      <c r="Y2662" s="271"/>
      <c r="Z2662" s="271"/>
      <c r="AA2662" s="271"/>
      <c r="AB2662" s="271"/>
    </row>
    <row r="2663" spans="1:28" ht="16">
      <c r="A2663" s="34">
        <f t="shared" si="63"/>
        <v>665</v>
      </c>
      <c r="B2663" s="49">
        <v>45991</v>
      </c>
      <c r="C2663" s="34" t="s">
        <v>599</v>
      </c>
      <c r="D2663" s="303"/>
      <c r="E2663" s="34" t="s">
        <v>7078</v>
      </c>
      <c r="F2663" s="144" t="s">
        <v>7044</v>
      </c>
      <c r="G2663" s="144"/>
      <c r="H2663" s="144"/>
      <c r="I2663" s="245" t="s">
        <v>26</v>
      </c>
      <c r="J2663" s="245" t="s">
        <v>27</v>
      </c>
      <c r="K2663" s="245" t="s">
        <v>390</v>
      </c>
      <c r="L2663" s="34" t="s">
        <v>107</v>
      </c>
      <c r="M2663" s="34" t="s">
        <v>5817</v>
      </c>
      <c r="N2663" s="34" t="s">
        <v>227</v>
      </c>
      <c r="O2663" s="38" t="s">
        <v>4264</v>
      </c>
      <c r="P2663" s="34"/>
      <c r="Q2663" s="34"/>
      <c r="R2663" s="284"/>
      <c r="S2663" s="285"/>
      <c r="T2663" s="38"/>
      <c r="U2663" s="38"/>
      <c r="V2663" s="42"/>
      <c r="W2663" s="38"/>
      <c r="X2663" s="43"/>
      <c r="Y2663" s="271"/>
      <c r="Z2663" s="271"/>
      <c r="AA2663" s="271"/>
      <c r="AB2663" s="271"/>
    </row>
    <row r="2664" spans="1:28" ht="16">
      <c r="A2664" s="34">
        <f t="shared" si="63"/>
        <v>666</v>
      </c>
      <c r="B2664" s="49">
        <v>45991</v>
      </c>
      <c r="C2664" s="34" t="s">
        <v>7225</v>
      </c>
      <c r="D2664" s="303"/>
      <c r="E2664" s="34" t="s">
        <v>7078</v>
      </c>
      <c r="F2664" s="144" t="s">
        <v>7044</v>
      </c>
      <c r="G2664" s="144"/>
      <c r="H2664" s="144"/>
      <c r="I2664" s="245" t="s">
        <v>26</v>
      </c>
      <c r="J2664" s="245" t="s">
        <v>27</v>
      </c>
      <c r="K2664" s="245" t="s">
        <v>390</v>
      </c>
      <c r="L2664" s="34" t="s">
        <v>107</v>
      </c>
      <c r="M2664" s="34" t="s">
        <v>5817</v>
      </c>
      <c r="N2664" s="34" t="s">
        <v>227</v>
      </c>
      <c r="O2664" s="38" t="s">
        <v>697</v>
      </c>
      <c r="P2664" s="34"/>
      <c r="Q2664" s="34"/>
      <c r="R2664" s="284"/>
      <c r="S2664" s="285"/>
      <c r="T2664" s="38"/>
      <c r="U2664" s="38"/>
      <c r="V2664" s="42"/>
      <c r="W2664" s="38"/>
      <c r="X2664" s="43"/>
      <c r="Y2664" s="271"/>
      <c r="Z2664" s="271"/>
      <c r="AA2664" s="271"/>
      <c r="AB2664" s="271"/>
    </row>
    <row r="2665" spans="1:28" ht="16">
      <c r="A2665" s="34">
        <f t="shared" si="63"/>
        <v>667</v>
      </c>
      <c r="B2665" s="49">
        <v>45991</v>
      </c>
      <c r="C2665" s="34" t="s">
        <v>7226</v>
      </c>
      <c r="D2665" s="303"/>
      <c r="E2665" s="34" t="s">
        <v>6704</v>
      </c>
      <c r="F2665" s="144" t="s">
        <v>6995</v>
      </c>
      <c r="G2665" s="144"/>
      <c r="H2665" s="144"/>
      <c r="I2665" s="245" t="s">
        <v>26</v>
      </c>
      <c r="J2665" s="245" t="s">
        <v>27</v>
      </c>
      <c r="K2665" s="245" t="s">
        <v>390</v>
      </c>
      <c r="L2665" s="34" t="s">
        <v>29</v>
      </c>
      <c r="M2665" s="34" t="s">
        <v>91</v>
      </c>
      <c r="N2665" s="34" t="s">
        <v>389</v>
      </c>
      <c r="O2665" s="38"/>
      <c r="P2665" s="34"/>
      <c r="Q2665" s="34"/>
      <c r="R2665" s="284"/>
      <c r="S2665" s="285"/>
      <c r="T2665" s="38"/>
      <c r="U2665" s="38"/>
      <c r="V2665" s="42"/>
      <c r="W2665" s="38"/>
      <c r="X2665" s="43"/>
      <c r="Y2665" s="271"/>
      <c r="Z2665" s="271"/>
      <c r="AA2665" s="271"/>
      <c r="AB2665" s="271"/>
    </row>
    <row r="2666" spans="1:28" ht="16">
      <c r="A2666" s="34">
        <f t="shared" si="63"/>
        <v>668</v>
      </c>
      <c r="B2666" s="49">
        <v>45991</v>
      </c>
      <c r="C2666" s="34" t="s">
        <v>7227</v>
      </c>
      <c r="D2666" s="303"/>
      <c r="E2666" s="34" t="s">
        <v>7228</v>
      </c>
      <c r="F2666" s="144" t="s">
        <v>7220</v>
      </c>
      <c r="G2666" s="144"/>
      <c r="H2666" s="144"/>
      <c r="I2666" s="245" t="s">
        <v>26</v>
      </c>
      <c r="J2666" s="245" t="s">
        <v>27</v>
      </c>
      <c r="K2666" s="245" t="s">
        <v>390</v>
      </c>
      <c r="L2666" s="34" t="s">
        <v>107</v>
      </c>
      <c r="M2666" s="34" t="s">
        <v>5817</v>
      </c>
      <c r="N2666" s="34" t="s">
        <v>389</v>
      </c>
      <c r="O2666" s="38"/>
      <c r="P2666" s="34"/>
      <c r="Q2666" s="34"/>
      <c r="R2666" s="284"/>
      <c r="S2666" s="285"/>
      <c r="T2666" s="38"/>
      <c r="U2666" s="38"/>
      <c r="V2666" s="42"/>
      <c r="W2666" s="38"/>
      <c r="X2666" s="43"/>
      <c r="Y2666" s="271"/>
      <c r="Z2666" s="271"/>
      <c r="AA2666" s="271"/>
      <c r="AB2666" s="271"/>
    </row>
    <row r="2667" spans="1:28" ht="17">
      <c r="A2667" s="34">
        <f t="shared" si="63"/>
        <v>669</v>
      </c>
      <c r="B2667" s="49">
        <v>45991</v>
      </c>
      <c r="C2667" s="34" t="s">
        <v>7229</v>
      </c>
      <c r="D2667" s="303"/>
      <c r="E2667" s="34"/>
      <c r="F2667" s="144"/>
      <c r="G2667" s="144"/>
      <c r="H2667" s="144"/>
      <c r="I2667" s="245" t="s">
        <v>48</v>
      </c>
      <c r="J2667" s="245" t="s">
        <v>27</v>
      </c>
      <c r="K2667" s="245" t="s">
        <v>390</v>
      </c>
      <c r="L2667" s="34" t="s">
        <v>49</v>
      </c>
      <c r="M2667" s="34" t="s">
        <v>5817</v>
      </c>
      <c r="N2667" s="34" t="s">
        <v>227</v>
      </c>
      <c r="O2667" s="38" t="s">
        <v>4264</v>
      </c>
      <c r="P2667" s="34"/>
      <c r="Q2667" s="34"/>
      <c r="R2667" s="284" t="s">
        <v>4364</v>
      </c>
      <c r="S2667" s="285"/>
      <c r="T2667" s="38"/>
      <c r="U2667" s="38"/>
      <c r="V2667" s="42"/>
      <c r="W2667" s="38"/>
      <c r="X2667" s="43"/>
      <c r="Y2667" s="271"/>
      <c r="Z2667" s="271"/>
      <c r="AA2667" s="271"/>
      <c r="AB2667" s="271"/>
    </row>
    <row r="2668" spans="1:28" ht="17">
      <c r="A2668" s="34">
        <f t="shared" si="63"/>
        <v>670</v>
      </c>
      <c r="B2668" s="49">
        <v>45991</v>
      </c>
      <c r="C2668" s="34" t="s">
        <v>313</v>
      </c>
      <c r="D2668" s="303"/>
      <c r="E2668" s="34" t="s">
        <v>7130</v>
      </c>
      <c r="F2668" s="144" t="s">
        <v>7067</v>
      </c>
      <c r="G2668" s="144"/>
      <c r="H2668" s="144"/>
      <c r="I2668" s="245" t="s">
        <v>26</v>
      </c>
      <c r="J2668" s="245" t="s">
        <v>27</v>
      </c>
      <c r="K2668" s="245" t="s">
        <v>390</v>
      </c>
      <c r="L2668" s="34" t="s">
        <v>107</v>
      </c>
      <c r="M2668" s="34" t="s">
        <v>5817</v>
      </c>
      <c r="N2668" s="34" t="s">
        <v>227</v>
      </c>
      <c r="O2668" s="38" t="s">
        <v>4264</v>
      </c>
      <c r="P2668" s="34"/>
      <c r="Q2668" s="34"/>
      <c r="R2668" s="284" t="s">
        <v>4364</v>
      </c>
      <c r="S2668" s="285"/>
      <c r="T2668" s="38"/>
      <c r="U2668" s="38"/>
      <c r="V2668" s="42"/>
      <c r="W2668" s="38"/>
      <c r="X2668" s="43"/>
      <c r="Y2668" s="271"/>
      <c r="Z2668" s="271"/>
      <c r="AA2668" s="271"/>
      <c r="AB2668" s="271"/>
    </row>
    <row r="2669" spans="1:28" ht="17">
      <c r="A2669" s="34">
        <f t="shared" si="63"/>
        <v>671</v>
      </c>
      <c r="B2669" s="49">
        <v>45991</v>
      </c>
      <c r="C2669" s="34" t="s">
        <v>7230</v>
      </c>
      <c r="D2669" s="303"/>
      <c r="E2669" s="34" t="s">
        <v>6787</v>
      </c>
      <c r="F2669" s="144" t="s">
        <v>7231</v>
      </c>
      <c r="G2669" s="144"/>
      <c r="H2669" s="144"/>
      <c r="I2669" s="245" t="s">
        <v>26</v>
      </c>
      <c r="J2669" s="245" t="s">
        <v>38</v>
      </c>
      <c r="K2669" s="245" t="s">
        <v>390</v>
      </c>
      <c r="L2669" s="34" t="s">
        <v>107</v>
      </c>
      <c r="M2669" s="34" t="s">
        <v>5817</v>
      </c>
      <c r="N2669" s="34" t="s">
        <v>234</v>
      </c>
      <c r="O2669" s="38" t="s">
        <v>697</v>
      </c>
      <c r="P2669" s="34"/>
      <c r="Q2669" s="34"/>
      <c r="R2669" s="284" t="s">
        <v>4364</v>
      </c>
      <c r="S2669" s="285"/>
      <c r="T2669" s="38"/>
      <c r="U2669" s="38"/>
      <c r="V2669" s="42"/>
      <c r="W2669" s="38"/>
      <c r="X2669" s="43"/>
      <c r="Y2669" s="271"/>
      <c r="Z2669" s="271"/>
      <c r="AA2669" s="271"/>
      <c r="AB2669" s="271"/>
    </row>
    <row r="2670" spans="1:28" ht="16">
      <c r="A2670" s="34"/>
      <c r="B2670" s="49"/>
      <c r="C2670" s="34"/>
      <c r="D2670" s="303"/>
      <c r="E2670" s="34"/>
      <c r="F2670" s="144"/>
      <c r="G2670" s="144"/>
      <c r="H2670" s="144"/>
      <c r="I2670" s="245"/>
      <c r="J2670" s="245"/>
      <c r="K2670" s="245"/>
      <c r="L2670" s="34"/>
      <c r="M2670" s="34"/>
      <c r="N2670" s="34"/>
      <c r="O2670" s="38"/>
      <c r="P2670" s="34"/>
      <c r="Q2670" s="34"/>
      <c r="R2670" s="284"/>
      <c r="S2670" s="285"/>
      <c r="T2670" s="38"/>
      <c r="U2670" s="38"/>
      <c r="V2670" s="42"/>
      <c r="W2670" s="38"/>
      <c r="X2670" s="43"/>
      <c r="Y2670" s="271"/>
      <c r="Z2670" s="271"/>
      <c r="AA2670" s="271"/>
      <c r="AB2670" s="271"/>
    </row>
    <row r="2671" spans="1:28" ht="16">
      <c r="A2671" s="34">
        <v>1</v>
      </c>
      <c r="B2671" s="279">
        <v>45992</v>
      </c>
      <c r="C2671" s="34" t="s">
        <v>7232</v>
      </c>
      <c r="D2671" s="303"/>
      <c r="E2671" s="34" t="s">
        <v>7048</v>
      </c>
      <c r="F2671" s="144" t="s">
        <v>7067</v>
      </c>
      <c r="G2671" s="144"/>
      <c r="H2671" s="144"/>
      <c r="I2671" s="245" t="s">
        <v>26</v>
      </c>
      <c r="J2671" s="245" t="s">
        <v>27</v>
      </c>
      <c r="K2671" s="245" t="s">
        <v>391</v>
      </c>
      <c r="L2671" s="34" t="s">
        <v>107</v>
      </c>
      <c r="M2671" s="34" t="s">
        <v>5817</v>
      </c>
      <c r="N2671" s="34" t="s">
        <v>389</v>
      </c>
      <c r="O2671" s="38"/>
      <c r="P2671" s="34"/>
      <c r="Q2671" s="34"/>
      <c r="R2671" s="284"/>
      <c r="S2671" s="285"/>
      <c r="T2671" s="38"/>
      <c r="U2671" s="38"/>
      <c r="V2671" s="42"/>
      <c r="W2671" s="38"/>
      <c r="X2671" s="43"/>
      <c r="Y2671" s="271"/>
      <c r="Z2671" s="271"/>
      <c r="AA2671" s="271"/>
      <c r="AB2671" s="271"/>
    </row>
    <row r="2672" spans="1:28" ht="17">
      <c r="A2672" s="34">
        <f t="shared" ref="A2672:A2926" si="64">A2671+1</f>
        <v>2</v>
      </c>
      <c r="B2672" s="279">
        <v>45992</v>
      </c>
      <c r="C2672" s="34" t="s">
        <v>7233</v>
      </c>
      <c r="D2672" s="303"/>
      <c r="E2672" s="34" t="s">
        <v>7130</v>
      </c>
      <c r="F2672" s="144" t="s">
        <v>7067</v>
      </c>
      <c r="G2672" s="144"/>
      <c r="H2672" s="144"/>
      <c r="I2672" s="245" t="s">
        <v>26</v>
      </c>
      <c r="J2672" s="245" t="s">
        <v>27</v>
      </c>
      <c r="K2672" s="245" t="s">
        <v>391</v>
      </c>
      <c r="L2672" s="34" t="s">
        <v>107</v>
      </c>
      <c r="M2672" s="34" t="s">
        <v>5817</v>
      </c>
      <c r="N2672" s="34" t="s">
        <v>227</v>
      </c>
      <c r="O2672" s="38" t="s">
        <v>697</v>
      </c>
      <c r="P2672" s="34"/>
      <c r="Q2672" s="34"/>
      <c r="R2672" s="284" t="s">
        <v>4364</v>
      </c>
      <c r="S2672" s="285"/>
      <c r="T2672" s="38"/>
      <c r="U2672" s="38"/>
      <c r="V2672" s="42"/>
      <c r="W2672" s="38"/>
      <c r="X2672" s="43"/>
      <c r="Y2672" s="271"/>
      <c r="Z2672" s="271"/>
      <c r="AA2672" s="271"/>
      <c r="AB2672" s="271"/>
    </row>
    <row r="2673" spans="1:28" ht="17">
      <c r="A2673" s="34">
        <f t="shared" si="64"/>
        <v>3</v>
      </c>
      <c r="B2673" s="279">
        <v>45992</v>
      </c>
      <c r="C2673" s="34" t="s">
        <v>1300</v>
      </c>
      <c r="D2673" s="303"/>
      <c r="E2673" s="34" t="s">
        <v>6625</v>
      </c>
      <c r="F2673" s="144" t="s">
        <v>7067</v>
      </c>
      <c r="G2673" s="144"/>
      <c r="H2673" s="144"/>
      <c r="I2673" s="245" t="s">
        <v>26</v>
      </c>
      <c r="J2673" s="245" t="s">
        <v>27</v>
      </c>
      <c r="K2673" s="245" t="s">
        <v>391</v>
      </c>
      <c r="L2673" s="34" t="s">
        <v>107</v>
      </c>
      <c r="M2673" s="34" t="s">
        <v>5817</v>
      </c>
      <c r="N2673" s="34" t="s">
        <v>227</v>
      </c>
      <c r="O2673" s="38" t="s">
        <v>697</v>
      </c>
      <c r="P2673" s="34"/>
      <c r="Q2673" s="34"/>
      <c r="R2673" s="284" t="s">
        <v>5667</v>
      </c>
      <c r="S2673" s="285" t="s">
        <v>7234</v>
      </c>
      <c r="T2673" s="38"/>
      <c r="U2673" s="38"/>
      <c r="V2673" s="42"/>
      <c r="W2673" s="38"/>
      <c r="X2673" s="43"/>
      <c r="Y2673" s="271"/>
      <c r="Z2673" s="271"/>
      <c r="AA2673" s="271"/>
      <c r="AB2673" s="271"/>
    </row>
    <row r="2674" spans="1:28" ht="17">
      <c r="A2674" s="34">
        <f t="shared" si="64"/>
        <v>4</v>
      </c>
      <c r="B2674" s="279">
        <v>45992</v>
      </c>
      <c r="C2674" s="34" t="s">
        <v>6199</v>
      </c>
      <c r="D2674" s="303"/>
      <c r="E2674" s="34" t="s">
        <v>6843</v>
      </c>
      <c r="F2674" s="144" t="s">
        <v>6995</v>
      </c>
      <c r="G2674" s="144"/>
      <c r="H2674" s="144"/>
      <c r="I2674" s="245" t="s">
        <v>26</v>
      </c>
      <c r="J2674" s="245" t="s">
        <v>27</v>
      </c>
      <c r="K2674" s="245" t="s">
        <v>391</v>
      </c>
      <c r="L2674" s="34" t="s">
        <v>29</v>
      </c>
      <c r="M2674" s="34" t="s">
        <v>91</v>
      </c>
      <c r="N2674" s="34" t="s">
        <v>234</v>
      </c>
      <c r="O2674" s="38" t="s">
        <v>697</v>
      </c>
      <c r="P2674" s="34"/>
      <c r="Q2674" s="34"/>
      <c r="R2674" s="284" t="s">
        <v>4364</v>
      </c>
      <c r="S2674" s="285"/>
      <c r="T2674" s="38"/>
      <c r="U2674" s="38"/>
      <c r="V2674" s="42"/>
      <c r="W2674" s="38"/>
      <c r="X2674" s="43"/>
      <c r="Y2674" s="271"/>
      <c r="Z2674" s="271"/>
      <c r="AA2674" s="271"/>
      <c r="AB2674" s="271"/>
    </row>
    <row r="2675" spans="1:28" ht="17">
      <c r="A2675" s="34">
        <f t="shared" si="64"/>
        <v>5</v>
      </c>
      <c r="B2675" s="279">
        <v>45992</v>
      </c>
      <c r="C2675" s="34" t="s">
        <v>7235</v>
      </c>
      <c r="D2675" s="303"/>
      <c r="E2675" s="34" t="s">
        <v>7054</v>
      </c>
      <c r="F2675" s="144" t="s">
        <v>7067</v>
      </c>
      <c r="G2675" s="144"/>
      <c r="H2675" s="144"/>
      <c r="I2675" s="245" t="s">
        <v>26</v>
      </c>
      <c r="J2675" s="245" t="s">
        <v>27</v>
      </c>
      <c r="K2675" s="245" t="s">
        <v>391</v>
      </c>
      <c r="L2675" s="34" t="s">
        <v>107</v>
      </c>
      <c r="M2675" s="34" t="s">
        <v>5817</v>
      </c>
      <c r="N2675" s="34" t="s">
        <v>227</v>
      </c>
      <c r="O2675" s="38" t="s">
        <v>4264</v>
      </c>
      <c r="P2675" s="34"/>
      <c r="Q2675" s="34"/>
      <c r="R2675" s="284" t="s">
        <v>4364</v>
      </c>
      <c r="S2675" s="285"/>
      <c r="T2675" s="38"/>
      <c r="U2675" s="38"/>
      <c r="V2675" s="42"/>
      <c r="W2675" s="38"/>
      <c r="X2675" s="43"/>
      <c r="Y2675" s="271"/>
      <c r="Z2675" s="271"/>
      <c r="AA2675" s="271"/>
      <c r="AB2675" s="271"/>
    </row>
    <row r="2676" spans="1:28" ht="17">
      <c r="A2676" s="34">
        <f t="shared" si="64"/>
        <v>6</v>
      </c>
      <c r="B2676" s="279">
        <v>45992</v>
      </c>
      <c r="C2676" s="34" t="s">
        <v>4312</v>
      </c>
      <c r="D2676" s="303"/>
      <c r="E2676" s="34" t="s">
        <v>7130</v>
      </c>
      <c r="F2676" s="144" t="s">
        <v>7067</v>
      </c>
      <c r="G2676" s="144"/>
      <c r="H2676" s="144"/>
      <c r="I2676" s="245" t="s">
        <v>26</v>
      </c>
      <c r="J2676" s="245" t="s">
        <v>27</v>
      </c>
      <c r="K2676" s="245" t="s">
        <v>391</v>
      </c>
      <c r="L2676" s="34" t="s">
        <v>107</v>
      </c>
      <c r="M2676" s="34" t="s">
        <v>5817</v>
      </c>
      <c r="N2676" s="34" t="s">
        <v>227</v>
      </c>
      <c r="O2676" s="38" t="s">
        <v>697</v>
      </c>
      <c r="P2676" s="34"/>
      <c r="Q2676" s="34"/>
      <c r="R2676" s="284" t="s">
        <v>4364</v>
      </c>
      <c r="S2676" s="285"/>
      <c r="T2676" s="38"/>
      <c r="U2676" s="38"/>
      <c r="V2676" s="42"/>
      <c r="W2676" s="38"/>
      <c r="X2676" s="43"/>
      <c r="Y2676" s="271"/>
      <c r="Z2676" s="271"/>
      <c r="AA2676" s="271"/>
      <c r="AB2676" s="271"/>
    </row>
    <row r="2677" spans="1:28" ht="17">
      <c r="A2677" s="34">
        <f t="shared" si="64"/>
        <v>7</v>
      </c>
      <c r="B2677" s="279">
        <v>45992</v>
      </c>
      <c r="C2677" s="34" t="s">
        <v>7236</v>
      </c>
      <c r="D2677" s="303"/>
      <c r="E2677" s="34"/>
      <c r="F2677" s="144"/>
      <c r="G2677" s="144"/>
      <c r="H2677" s="144"/>
      <c r="I2677" s="245" t="s">
        <v>48</v>
      </c>
      <c r="J2677" s="245" t="s">
        <v>27</v>
      </c>
      <c r="K2677" s="245" t="s">
        <v>391</v>
      </c>
      <c r="L2677" s="34" t="s">
        <v>107</v>
      </c>
      <c r="M2677" s="34" t="s">
        <v>5817</v>
      </c>
      <c r="N2677" s="34" t="s">
        <v>227</v>
      </c>
      <c r="O2677" s="38" t="s">
        <v>4264</v>
      </c>
      <c r="P2677" s="34"/>
      <c r="Q2677" s="34"/>
      <c r="R2677" s="284" t="s">
        <v>4364</v>
      </c>
      <c r="S2677" s="285"/>
      <c r="T2677" s="38"/>
      <c r="U2677" s="38"/>
      <c r="V2677" s="42"/>
      <c r="W2677" s="38"/>
      <c r="X2677" s="43"/>
      <c r="Y2677" s="271"/>
      <c r="Z2677" s="271"/>
      <c r="AA2677" s="271"/>
      <c r="AB2677" s="271"/>
    </row>
    <row r="2678" spans="1:28" ht="17">
      <c r="A2678" s="34">
        <f t="shared" si="64"/>
        <v>8</v>
      </c>
      <c r="B2678" s="279">
        <v>45992</v>
      </c>
      <c r="C2678" s="34" t="s">
        <v>7237</v>
      </c>
      <c r="D2678" s="303"/>
      <c r="E2678" s="34" t="s">
        <v>7132</v>
      </c>
      <c r="F2678" s="144" t="s">
        <v>7067</v>
      </c>
      <c r="G2678" s="144"/>
      <c r="H2678" s="144"/>
      <c r="I2678" s="245" t="s">
        <v>26</v>
      </c>
      <c r="J2678" s="245" t="s">
        <v>27</v>
      </c>
      <c r="K2678" s="245" t="s">
        <v>391</v>
      </c>
      <c r="L2678" s="34" t="s">
        <v>107</v>
      </c>
      <c r="M2678" s="34" t="s">
        <v>5817</v>
      </c>
      <c r="N2678" s="34" t="s">
        <v>227</v>
      </c>
      <c r="O2678" s="38" t="s">
        <v>4264</v>
      </c>
      <c r="P2678" s="34"/>
      <c r="Q2678" s="34"/>
      <c r="R2678" s="284" t="s">
        <v>4364</v>
      </c>
      <c r="S2678" s="285"/>
      <c r="T2678" s="38"/>
      <c r="U2678" s="38"/>
      <c r="V2678" s="42"/>
      <c r="W2678" s="38"/>
      <c r="X2678" s="43"/>
      <c r="Y2678" s="271"/>
      <c r="Z2678" s="271"/>
      <c r="AA2678" s="271"/>
      <c r="AB2678" s="271"/>
    </row>
    <row r="2679" spans="1:28" ht="34">
      <c r="A2679" s="34">
        <f t="shared" si="64"/>
        <v>9</v>
      </c>
      <c r="B2679" s="279">
        <v>45992</v>
      </c>
      <c r="C2679" s="34" t="s">
        <v>7238</v>
      </c>
      <c r="D2679" s="303"/>
      <c r="E2679" s="34" t="s">
        <v>6321</v>
      </c>
      <c r="F2679" s="144" t="s">
        <v>6995</v>
      </c>
      <c r="G2679" s="144"/>
      <c r="H2679" s="144"/>
      <c r="I2679" s="245" t="s">
        <v>26</v>
      </c>
      <c r="J2679" s="245" t="s">
        <v>27</v>
      </c>
      <c r="K2679" s="245" t="s">
        <v>391</v>
      </c>
      <c r="L2679" s="34" t="s">
        <v>29</v>
      </c>
      <c r="M2679" s="34" t="s">
        <v>203</v>
      </c>
      <c r="N2679" s="34" t="s">
        <v>227</v>
      </c>
      <c r="O2679" s="38" t="s">
        <v>32</v>
      </c>
      <c r="P2679" s="34"/>
      <c r="Q2679" s="34"/>
      <c r="R2679" s="284" t="s">
        <v>4951</v>
      </c>
      <c r="S2679" s="285" t="s">
        <v>7239</v>
      </c>
      <c r="T2679" s="38"/>
      <c r="U2679" s="38"/>
      <c r="V2679" s="286"/>
      <c r="W2679" s="38"/>
      <c r="X2679" s="43"/>
      <c r="Y2679" s="271"/>
      <c r="Z2679" s="271"/>
      <c r="AA2679" s="271"/>
      <c r="AB2679" s="271"/>
    </row>
    <row r="2680" spans="1:28" ht="17">
      <c r="A2680" s="34">
        <f t="shared" si="64"/>
        <v>10</v>
      </c>
      <c r="B2680" s="279">
        <v>45992</v>
      </c>
      <c r="C2680" s="34" t="s">
        <v>35</v>
      </c>
      <c r="D2680" s="303"/>
      <c r="E2680" s="34"/>
      <c r="F2680" s="144"/>
      <c r="G2680" s="144"/>
      <c r="H2680" s="144"/>
      <c r="I2680" s="245" t="s">
        <v>48</v>
      </c>
      <c r="J2680" s="245" t="s">
        <v>27</v>
      </c>
      <c r="K2680" s="245" t="s">
        <v>391</v>
      </c>
      <c r="L2680" s="34" t="s">
        <v>29</v>
      </c>
      <c r="M2680" s="34" t="s">
        <v>229</v>
      </c>
      <c r="N2680" s="34" t="s">
        <v>234</v>
      </c>
      <c r="O2680" s="38" t="s">
        <v>4264</v>
      </c>
      <c r="P2680" s="34"/>
      <c r="Q2680" s="34"/>
      <c r="R2680" s="284" t="s">
        <v>4364</v>
      </c>
      <c r="S2680" s="285"/>
      <c r="T2680" s="38"/>
      <c r="U2680" s="38"/>
      <c r="V2680" s="42"/>
      <c r="W2680" s="38"/>
      <c r="X2680" s="43"/>
      <c r="Y2680" s="271"/>
      <c r="Z2680" s="271"/>
      <c r="AA2680" s="271"/>
      <c r="AB2680" s="271"/>
    </row>
    <row r="2681" spans="1:28" ht="16">
      <c r="A2681" s="34">
        <f t="shared" si="64"/>
        <v>11</v>
      </c>
      <c r="B2681" s="279">
        <v>45992</v>
      </c>
      <c r="C2681" s="34" t="s">
        <v>7240</v>
      </c>
      <c r="D2681" s="448"/>
      <c r="E2681" s="34" t="s">
        <v>6789</v>
      </c>
      <c r="F2681" s="144" t="s">
        <v>6517</v>
      </c>
      <c r="G2681" s="144"/>
      <c r="H2681" s="144"/>
      <c r="I2681" s="245" t="s">
        <v>26</v>
      </c>
      <c r="J2681" s="245" t="s">
        <v>27</v>
      </c>
      <c r="K2681" s="245" t="s">
        <v>391</v>
      </c>
      <c r="L2681" s="34" t="s">
        <v>374</v>
      </c>
      <c r="M2681" s="34" t="s">
        <v>91</v>
      </c>
      <c r="N2681" s="34" t="s">
        <v>234</v>
      </c>
      <c r="O2681" s="38" t="s">
        <v>1169</v>
      </c>
      <c r="P2681" s="34"/>
      <c r="Q2681" s="34"/>
      <c r="R2681" s="284"/>
      <c r="S2681" s="285"/>
      <c r="T2681" s="38"/>
      <c r="U2681" s="38"/>
      <c r="V2681" s="42"/>
      <c r="W2681" s="38"/>
      <c r="X2681" s="43"/>
      <c r="Y2681" s="271"/>
      <c r="Z2681" s="271"/>
      <c r="AA2681" s="271"/>
      <c r="AB2681" s="271"/>
    </row>
    <row r="2682" spans="1:28" ht="17">
      <c r="A2682" s="131">
        <f t="shared" si="64"/>
        <v>12</v>
      </c>
      <c r="B2682" s="316">
        <v>45992</v>
      </c>
      <c r="C2682" s="131" t="s">
        <v>7241</v>
      </c>
      <c r="D2682" s="317"/>
      <c r="E2682" s="131"/>
      <c r="F2682" s="154"/>
      <c r="G2682" s="154"/>
      <c r="H2682" s="154"/>
      <c r="I2682" s="376" t="s">
        <v>26</v>
      </c>
      <c r="J2682" s="376" t="s">
        <v>38</v>
      </c>
      <c r="K2682" s="376" t="s">
        <v>391</v>
      </c>
      <c r="L2682" s="131" t="s">
        <v>107</v>
      </c>
      <c r="M2682" s="131" t="s">
        <v>5817</v>
      </c>
      <c r="N2682" s="131" t="s">
        <v>234</v>
      </c>
      <c r="O2682" s="133" t="s">
        <v>32</v>
      </c>
      <c r="P2682" s="131"/>
      <c r="Q2682" s="131"/>
      <c r="R2682" s="328" t="s">
        <v>4680</v>
      </c>
      <c r="S2682" s="302" t="s">
        <v>1600</v>
      </c>
      <c r="T2682" s="133"/>
      <c r="U2682" s="133"/>
      <c r="V2682" s="318"/>
      <c r="W2682" s="133"/>
      <c r="X2682" s="319"/>
      <c r="Y2682" s="320"/>
      <c r="Z2682" s="320"/>
      <c r="AA2682" s="320"/>
      <c r="AB2682" s="320"/>
    </row>
    <row r="2683" spans="1:28" ht="17">
      <c r="A2683" s="34">
        <f t="shared" si="64"/>
        <v>13</v>
      </c>
      <c r="B2683" s="279">
        <v>45992</v>
      </c>
      <c r="C2683" s="34" t="s">
        <v>7242</v>
      </c>
      <c r="D2683" s="303"/>
      <c r="E2683" s="34" t="s">
        <v>7078</v>
      </c>
      <c r="F2683" s="144" t="s">
        <v>7067</v>
      </c>
      <c r="G2683" s="144"/>
      <c r="H2683" s="144"/>
      <c r="I2683" s="245" t="s">
        <v>26</v>
      </c>
      <c r="J2683" s="245" t="s">
        <v>27</v>
      </c>
      <c r="K2683" s="245" t="s">
        <v>391</v>
      </c>
      <c r="L2683" s="34" t="s">
        <v>107</v>
      </c>
      <c r="M2683" s="34" t="s">
        <v>5817</v>
      </c>
      <c r="N2683" s="34" t="s">
        <v>227</v>
      </c>
      <c r="O2683" s="38" t="s">
        <v>697</v>
      </c>
      <c r="P2683" s="34"/>
      <c r="Q2683" s="34"/>
      <c r="R2683" s="284" t="s">
        <v>4364</v>
      </c>
      <c r="S2683" s="285"/>
      <c r="T2683" s="38"/>
      <c r="U2683" s="38"/>
      <c r="V2683" s="42"/>
      <c r="W2683" s="38"/>
      <c r="X2683" s="43"/>
      <c r="Y2683" s="271"/>
      <c r="Z2683" s="271"/>
      <c r="AA2683" s="271"/>
      <c r="AB2683" s="271"/>
    </row>
    <row r="2684" spans="1:28" ht="17">
      <c r="A2684" s="34">
        <f t="shared" si="64"/>
        <v>14</v>
      </c>
      <c r="B2684" s="279">
        <v>45992</v>
      </c>
      <c r="C2684" s="34" t="s">
        <v>7243</v>
      </c>
      <c r="D2684" s="303"/>
      <c r="E2684" s="34" t="s">
        <v>6765</v>
      </c>
      <c r="F2684" s="144" t="s">
        <v>6995</v>
      </c>
      <c r="G2684" s="144"/>
      <c r="H2684" s="144"/>
      <c r="I2684" s="245" t="s">
        <v>26</v>
      </c>
      <c r="J2684" s="245" t="s">
        <v>27</v>
      </c>
      <c r="K2684" s="245" t="s">
        <v>391</v>
      </c>
      <c r="L2684" s="34" t="s">
        <v>29</v>
      </c>
      <c r="M2684" s="34" t="s">
        <v>91</v>
      </c>
      <c r="N2684" s="34" t="s">
        <v>234</v>
      </c>
      <c r="O2684" s="38" t="s">
        <v>697</v>
      </c>
      <c r="P2684" s="34"/>
      <c r="Q2684" s="34"/>
      <c r="R2684" s="284" t="s">
        <v>4364</v>
      </c>
      <c r="S2684" s="285"/>
      <c r="T2684" s="38"/>
      <c r="U2684" s="38"/>
      <c r="V2684" s="42"/>
      <c r="W2684" s="38"/>
      <c r="X2684" s="43"/>
      <c r="Y2684" s="271"/>
      <c r="Z2684" s="271"/>
      <c r="AA2684" s="271"/>
      <c r="AB2684" s="271"/>
    </row>
    <row r="2685" spans="1:28" ht="17">
      <c r="A2685" s="34">
        <f t="shared" si="64"/>
        <v>15</v>
      </c>
      <c r="B2685" s="279">
        <v>45992</v>
      </c>
      <c r="C2685" s="34" t="s">
        <v>4532</v>
      </c>
      <c r="D2685" s="303"/>
      <c r="E2685" s="34" t="s">
        <v>6765</v>
      </c>
      <c r="F2685" s="144" t="s">
        <v>6995</v>
      </c>
      <c r="G2685" s="144"/>
      <c r="H2685" s="144"/>
      <c r="I2685" s="245" t="s">
        <v>26</v>
      </c>
      <c r="J2685" s="245" t="s">
        <v>27</v>
      </c>
      <c r="K2685" s="245" t="s">
        <v>391</v>
      </c>
      <c r="L2685" s="34" t="s">
        <v>29</v>
      </c>
      <c r="M2685" s="34" t="s">
        <v>91</v>
      </c>
      <c r="N2685" s="34" t="s">
        <v>234</v>
      </c>
      <c r="O2685" s="38" t="s">
        <v>32</v>
      </c>
      <c r="P2685" s="34"/>
      <c r="Q2685" s="34"/>
      <c r="R2685" s="284" t="s">
        <v>5829</v>
      </c>
      <c r="S2685" s="285" t="s">
        <v>7244</v>
      </c>
      <c r="T2685" s="38"/>
      <c r="U2685" s="38"/>
      <c r="V2685" s="286"/>
      <c r="W2685" s="38"/>
      <c r="X2685" s="43"/>
      <c r="Y2685" s="271"/>
      <c r="Z2685" s="271"/>
      <c r="AA2685" s="271"/>
      <c r="AB2685" s="271"/>
    </row>
    <row r="2686" spans="1:28" ht="17">
      <c r="A2686" s="34">
        <f t="shared" si="64"/>
        <v>16</v>
      </c>
      <c r="B2686" s="279">
        <v>45992</v>
      </c>
      <c r="C2686" s="34" t="s">
        <v>593</v>
      </c>
      <c r="D2686" s="303"/>
      <c r="E2686" s="34"/>
      <c r="F2686" s="144"/>
      <c r="G2686" s="144"/>
      <c r="H2686" s="144"/>
      <c r="I2686" s="245" t="s">
        <v>48</v>
      </c>
      <c r="J2686" s="245" t="s">
        <v>27</v>
      </c>
      <c r="K2686" s="245" t="s">
        <v>388</v>
      </c>
      <c r="L2686" s="34" t="s">
        <v>29</v>
      </c>
      <c r="M2686" s="34" t="s">
        <v>91</v>
      </c>
      <c r="N2686" s="34" t="s">
        <v>227</v>
      </c>
      <c r="O2686" s="38" t="s">
        <v>4264</v>
      </c>
      <c r="P2686" s="34" t="s">
        <v>92</v>
      </c>
      <c r="Q2686" s="44">
        <v>45997</v>
      </c>
      <c r="R2686" s="284" t="s">
        <v>4344</v>
      </c>
      <c r="S2686" s="285"/>
      <c r="T2686" s="38" t="s">
        <v>4264</v>
      </c>
      <c r="U2686" s="38" t="s">
        <v>44</v>
      </c>
      <c r="V2686" s="42"/>
      <c r="W2686" s="38" t="s">
        <v>27</v>
      </c>
      <c r="X2686" s="43"/>
      <c r="Y2686" s="271"/>
      <c r="Z2686" s="271"/>
      <c r="AA2686" s="271"/>
      <c r="AB2686" s="271"/>
    </row>
    <row r="2687" spans="1:28" ht="17">
      <c r="A2687" s="34">
        <f t="shared" si="64"/>
        <v>17</v>
      </c>
      <c r="B2687" s="279">
        <v>45992</v>
      </c>
      <c r="C2687" s="34" t="s">
        <v>7245</v>
      </c>
      <c r="D2687" s="303"/>
      <c r="E2687" s="34" t="s">
        <v>7130</v>
      </c>
      <c r="F2687" s="144" t="s">
        <v>7067</v>
      </c>
      <c r="G2687" s="144"/>
      <c r="H2687" s="144"/>
      <c r="I2687" s="245" t="s">
        <v>26</v>
      </c>
      <c r="J2687" s="245" t="s">
        <v>27</v>
      </c>
      <c r="K2687" s="245" t="s">
        <v>388</v>
      </c>
      <c r="L2687" s="34" t="s">
        <v>107</v>
      </c>
      <c r="M2687" s="34" t="s">
        <v>5817</v>
      </c>
      <c r="N2687" s="34" t="s">
        <v>227</v>
      </c>
      <c r="O2687" s="38" t="s">
        <v>697</v>
      </c>
      <c r="P2687" s="34"/>
      <c r="Q2687" s="34"/>
      <c r="R2687" s="284" t="s">
        <v>4508</v>
      </c>
      <c r="S2687" s="285"/>
      <c r="T2687" s="38"/>
      <c r="U2687" s="38"/>
      <c r="V2687" s="42"/>
      <c r="W2687" s="38"/>
      <c r="X2687" s="43"/>
      <c r="Y2687" s="271"/>
      <c r="Z2687" s="271"/>
      <c r="AA2687" s="271"/>
      <c r="AB2687" s="271"/>
    </row>
    <row r="2688" spans="1:28" ht="17">
      <c r="A2688" s="34">
        <f t="shared" si="64"/>
        <v>18</v>
      </c>
      <c r="B2688" s="279">
        <v>45992</v>
      </c>
      <c r="C2688" s="34" t="s">
        <v>7246</v>
      </c>
      <c r="D2688" s="303"/>
      <c r="E2688" s="34" t="s">
        <v>7132</v>
      </c>
      <c r="F2688" s="144" t="s">
        <v>7044</v>
      </c>
      <c r="G2688" s="144"/>
      <c r="H2688" s="144"/>
      <c r="I2688" s="245" t="s">
        <v>26</v>
      </c>
      <c r="J2688" s="245" t="s">
        <v>27</v>
      </c>
      <c r="K2688" s="245" t="s">
        <v>388</v>
      </c>
      <c r="L2688" s="34" t="s">
        <v>107</v>
      </c>
      <c r="M2688" s="34" t="s">
        <v>5817</v>
      </c>
      <c r="N2688" s="34" t="s">
        <v>227</v>
      </c>
      <c r="O2688" s="38" t="s">
        <v>4264</v>
      </c>
      <c r="P2688" s="34"/>
      <c r="Q2688" s="34"/>
      <c r="R2688" s="284" t="s">
        <v>4344</v>
      </c>
      <c r="S2688" s="285"/>
      <c r="T2688" s="38"/>
      <c r="U2688" s="38"/>
      <c r="V2688" s="42"/>
      <c r="W2688" s="38"/>
      <c r="X2688" s="43"/>
      <c r="Y2688" s="271"/>
      <c r="Z2688" s="271"/>
      <c r="AA2688" s="271"/>
      <c r="AB2688" s="271"/>
    </row>
    <row r="2689" spans="1:28" ht="16">
      <c r="A2689" s="34">
        <f t="shared" si="64"/>
        <v>19</v>
      </c>
      <c r="B2689" s="279">
        <v>45992</v>
      </c>
      <c r="C2689" s="34" t="s">
        <v>1343</v>
      </c>
      <c r="D2689" s="448"/>
      <c r="E2689" s="34" t="s">
        <v>6982</v>
      </c>
      <c r="F2689" s="144" t="s">
        <v>7247</v>
      </c>
      <c r="G2689" s="144"/>
      <c r="H2689" s="144"/>
      <c r="I2689" s="245" t="s">
        <v>26</v>
      </c>
      <c r="J2689" s="245" t="s">
        <v>27</v>
      </c>
      <c r="K2689" s="245" t="s">
        <v>388</v>
      </c>
      <c r="L2689" s="34" t="s">
        <v>374</v>
      </c>
      <c r="M2689" s="34" t="s">
        <v>203</v>
      </c>
      <c r="N2689" s="34" t="s">
        <v>227</v>
      </c>
      <c r="O2689" s="38" t="s">
        <v>1169</v>
      </c>
      <c r="P2689" s="34"/>
      <c r="Q2689" s="34"/>
      <c r="R2689" s="284"/>
      <c r="S2689" s="285"/>
      <c r="T2689" s="38"/>
      <c r="U2689" s="38"/>
      <c r="V2689" s="42"/>
      <c r="W2689" s="38"/>
      <c r="X2689" s="43"/>
      <c r="Y2689" s="271"/>
      <c r="Z2689" s="271"/>
      <c r="AA2689" s="271"/>
      <c r="AB2689" s="271"/>
    </row>
    <row r="2690" spans="1:28" ht="17">
      <c r="A2690" s="34">
        <f t="shared" si="64"/>
        <v>20</v>
      </c>
      <c r="B2690" s="279">
        <v>45992</v>
      </c>
      <c r="C2690" s="34" t="s">
        <v>6131</v>
      </c>
      <c r="D2690" s="303"/>
      <c r="E2690" s="34" t="s">
        <v>7043</v>
      </c>
      <c r="F2690" s="144" t="s">
        <v>7044</v>
      </c>
      <c r="G2690" s="144"/>
      <c r="H2690" s="144"/>
      <c r="I2690" s="245" t="s">
        <v>26</v>
      </c>
      <c r="J2690" s="245" t="s">
        <v>27</v>
      </c>
      <c r="K2690" s="245" t="s">
        <v>390</v>
      </c>
      <c r="L2690" s="34" t="s">
        <v>107</v>
      </c>
      <c r="M2690" s="34" t="s">
        <v>5817</v>
      </c>
      <c r="N2690" s="34" t="s">
        <v>227</v>
      </c>
      <c r="O2690" s="38" t="s">
        <v>697</v>
      </c>
      <c r="P2690" s="34"/>
      <c r="Q2690" s="34"/>
      <c r="R2690" s="284" t="s">
        <v>4364</v>
      </c>
      <c r="S2690" s="285"/>
      <c r="T2690" s="38"/>
      <c r="U2690" s="38"/>
      <c r="V2690" s="42"/>
      <c r="W2690" s="38"/>
      <c r="X2690" s="43"/>
      <c r="Y2690" s="271"/>
      <c r="Z2690" s="271"/>
      <c r="AA2690" s="271"/>
      <c r="AB2690" s="271"/>
    </row>
    <row r="2691" spans="1:28" ht="17">
      <c r="A2691" s="34">
        <f t="shared" si="64"/>
        <v>21</v>
      </c>
      <c r="B2691" s="279">
        <v>45992</v>
      </c>
      <c r="C2691" s="34" t="s">
        <v>5980</v>
      </c>
      <c r="D2691" s="303"/>
      <c r="E2691" s="34" t="s">
        <v>7248</v>
      </c>
      <c r="F2691" s="144" t="s">
        <v>7249</v>
      </c>
      <c r="G2691" s="144"/>
      <c r="H2691" s="144"/>
      <c r="I2691" s="245" t="s">
        <v>26</v>
      </c>
      <c r="J2691" s="245" t="s">
        <v>27</v>
      </c>
      <c r="K2691" s="245" t="s">
        <v>388</v>
      </c>
      <c r="L2691" s="34" t="s">
        <v>29</v>
      </c>
      <c r="M2691" s="34" t="s">
        <v>91</v>
      </c>
      <c r="N2691" s="34" t="s">
        <v>227</v>
      </c>
      <c r="O2691" s="38" t="s">
        <v>697</v>
      </c>
      <c r="P2691" s="34" t="s">
        <v>43</v>
      </c>
      <c r="Q2691" s="44">
        <v>45997</v>
      </c>
      <c r="R2691" s="284" t="s">
        <v>4344</v>
      </c>
      <c r="S2691" s="285"/>
      <c r="T2691" s="38" t="s">
        <v>697</v>
      </c>
      <c r="U2691" s="38" t="s">
        <v>44</v>
      </c>
      <c r="V2691" s="42">
        <v>7500000</v>
      </c>
      <c r="W2691" s="38" t="s">
        <v>27</v>
      </c>
      <c r="X2691" s="43"/>
      <c r="Y2691" s="271"/>
      <c r="Z2691" s="271"/>
      <c r="AA2691" s="271"/>
      <c r="AB2691" s="271"/>
    </row>
    <row r="2692" spans="1:28" ht="17">
      <c r="A2692" s="34">
        <f t="shared" si="64"/>
        <v>22</v>
      </c>
      <c r="B2692" s="279">
        <v>45992</v>
      </c>
      <c r="C2692" s="34" t="s">
        <v>7039</v>
      </c>
      <c r="D2692" s="303"/>
      <c r="E2692" s="34" t="s">
        <v>7164</v>
      </c>
      <c r="F2692" s="144" t="s">
        <v>7250</v>
      </c>
      <c r="G2692" s="144"/>
      <c r="H2692" s="144"/>
      <c r="I2692" s="245" t="s">
        <v>26</v>
      </c>
      <c r="J2692" s="245" t="s">
        <v>27</v>
      </c>
      <c r="K2692" s="245" t="s">
        <v>388</v>
      </c>
      <c r="L2692" s="34" t="s">
        <v>29</v>
      </c>
      <c r="M2692" s="34" t="s">
        <v>91</v>
      </c>
      <c r="N2692" s="34" t="s">
        <v>227</v>
      </c>
      <c r="O2692" s="38" t="s">
        <v>32</v>
      </c>
      <c r="P2692" s="34"/>
      <c r="Q2692" s="34"/>
      <c r="R2692" s="284" t="s">
        <v>5182</v>
      </c>
      <c r="S2692" s="285" t="s">
        <v>6508</v>
      </c>
      <c r="T2692" s="38"/>
      <c r="U2692" s="38"/>
      <c r="V2692" s="286"/>
      <c r="W2692" s="38"/>
      <c r="X2692" s="43"/>
      <c r="Y2692" s="271"/>
      <c r="Z2692" s="271"/>
      <c r="AA2692" s="271"/>
      <c r="AB2692" s="271"/>
    </row>
    <row r="2693" spans="1:28" ht="17">
      <c r="A2693" s="34">
        <f t="shared" si="64"/>
        <v>23</v>
      </c>
      <c r="B2693" s="279">
        <v>45992</v>
      </c>
      <c r="C2693" s="34" t="s">
        <v>2740</v>
      </c>
      <c r="D2693" s="303"/>
      <c r="E2693" s="34" t="s">
        <v>7223</v>
      </c>
      <c r="F2693" s="144" t="s">
        <v>7142</v>
      </c>
      <c r="G2693" s="144"/>
      <c r="H2693" s="144"/>
      <c r="I2693" s="245" t="s">
        <v>26</v>
      </c>
      <c r="J2693" s="245" t="s">
        <v>27</v>
      </c>
      <c r="K2693" s="245" t="s">
        <v>388</v>
      </c>
      <c r="L2693" s="34" t="s">
        <v>107</v>
      </c>
      <c r="M2693" s="34" t="s">
        <v>5817</v>
      </c>
      <c r="N2693" s="34" t="s">
        <v>227</v>
      </c>
      <c r="O2693" s="38" t="s">
        <v>4264</v>
      </c>
      <c r="P2693" s="34"/>
      <c r="Q2693" s="34"/>
      <c r="R2693" s="284" t="s">
        <v>4344</v>
      </c>
      <c r="S2693" s="285"/>
      <c r="T2693" s="38"/>
      <c r="U2693" s="38"/>
      <c r="V2693" s="42"/>
      <c r="W2693" s="38"/>
      <c r="X2693" s="43"/>
      <c r="Y2693" s="271"/>
      <c r="Z2693" s="271"/>
      <c r="AA2693" s="271"/>
      <c r="AB2693" s="271"/>
    </row>
    <row r="2694" spans="1:28" ht="17">
      <c r="A2694" s="34">
        <f t="shared" si="64"/>
        <v>24</v>
      </c>
      <c r="B2694" s="279">
        <v>45992</v>
      </c>
      <c r="C2694" s="34" t="s">
        <v>7236</v>
      </c>
      <c r="D2694" s="303"/>
      <c r="E2694" s="34" t="s">
        <v>7059</v>
      </c>
      <c r="F2694" s="144" t="s">
        <v>7067</v>
      </c>
      <c r="G2694" s="144"/>
      <c r="H2694" s="144"/>
      <c r="I2694" s="245" t="s">
        <v>26</v>
      </c>
      <c r="J2694" s="245" t="s">
        <v>27</v>
      </c>
      <c r="K2694" s="245" t="s">
        <v>388</v>
      </c>
      <c r="L2694" s="34" t="s">
        <v>107</v>
      </c>
      <c r="M2694" s="34" t="s">
        <v>5817</v>
      </c>
      <c r="N2694" s="34" t="s">
        <v>227</v>
      </c>
      <c r="O2694" s="38" t="s">
        <v>4264</v>
      </c>
      <c r="P2694" s="34"/>
      <c r="Q2694" s="34"/>
      <c r="R2694" s="284" t="s">
        <v>4364</v>
      </c>
      <c r="S2694" s="285"/>
      <c r="T2694" s="38"/>
      <c r="U2694" s="38"/>
      <c r="V2694" s="42"/>
      <c r="W2694" s="38"/>
      <c r="X2694" s="43"/>
      <c r="Y2694" s="271"/>
      <c r="Z2694" s="271"/>
      <c r="AA2694" s="271"/>
      <c r="AB2694" s="271"/>
    </row>
    <row r="2695" spans="1:28" ht="16">
      <c r="A2695" s="34">
        <f t="shared" si="64"/>
        <v>25</v>
      </c>
      <c r="B2695" s="279">
        <v>45992</v>
      </c>
      <c r="C2695" s="34" t="s">
        <v>7251</v>
      </c>
      <c r="D2695" s="303"/>
      <c r="E2695" s="34"/>
      <c r="F2695" s="144"/>
      <c r="G2695" s="144"/>
      <c r="H2695" s="144"/>
      <c r="I2695" s="245" t="s">
        <v>48</v>
      </c>
      <c r="J2695" s="245" t="s">
        <v>27</v>
      </c>
      <c r="K2695" s="245" t="s">
        <v>391</v>
      </c>
      <c r="L2695" s="34" t="s">
        <v>29</v>
      </c>
      <c r="M2695" s="34" t="s">
        <v>203</v>
      </c>
      <c r="N2695" s="34"/>
      <c r="O2695" s="38" t="s">
        <v>4264</v>
      </c>
      <c r="P2695" s="34"/>
      <c r="Q2695" s="34"/>
      <c r="R2695" s="284"/>
      <c r="S2695" s="285"/>
      <c r="T2695" s="38"/>
      <c r="U2695" s="38"/>
      <c r="V2695" s="42"/>
      <c r="W2695" s="38"/>
      <c r="X2695" s="43"/>
      <c r="Y2695" s="136"/>
      <c r="Z2695" s="136"/>
      <c r="AA2695" s="136"/>
      <c r="AB2695" s="136"/>
    </row>
    <row r="2696" spans="1:28" ht="17">
      <c r="A2696" s="34">
        <f t="shared" si="64"/>
        <v>26</v>
      </c>
      <c r="B2696" s="279">
        <v>45992</v>
      </c>
      <c r="C2696" s="34" t="s">
        <v>2341</v>
      </c>
      <c r="D2696" s="303"/>
      <c r="E2696" s="34"/>
      <c r="F2696" s="144"/>
      <c r="G2696" s="144"/>
      <c r="H2696" s="144"/>
      <c r="I2696" s="245" t="s">
        <v>48</v>
      </c>
      <c r="J2696" s="245" t="s">
        <v>27</v>
      </c>
      <c r="K2696" s="245" t="s">
        <v>388</v>
      </c>
      <c r="L2696" s="34" t="s">
        <v>107</v>
      </c>
      <c r="M2696" s="34" t="s">
        <v>5817</v>
      </c>
      <c r="N2696" s="34" t="s">
        <v>227</v>
      </c>
      <c r="O2696" s="38" t="s">
        <v>4264</v>
      </c>
      <c r="P2696" s="34"/>
      <c r="Q2696" s="34"/>
      <c r="R2696" s="284" t="s">
        <v>4344</v>
      </c>
      <c r="S2696" s="285" t="s">
        <v>7170</v>
      </c>
      <c r="T2696" s="38"/>
      <c r="U2696" s="38"/>
      <c r="V2696" s="42"/>
      <c r="W2696" s="38"/>
      <c r="X2696" s="43"/>
      <c r="Y2696" s="136"/>
      <c r="Z2696" s="136"/>
      <c r="AA2696" s="136"/>
      <c r="AB2696" s="136"/>
    </row>
    <row r="2697" spans="1:28" ht="16">
      <c r="A2697" s="34">
        <f t="shared" si="64"/>
        <v>27</v>
      </c>
      <c r="B2697" s="279">
        <v>45992</v>
      </c>
      <c r="C2697" s="34" t="s">
        <v>7252</v>
      </c>
      <c r="D2697" s="303"/>
      <c r="E2697" s="34"/>
      <c r="F2697" s="144"/>
      <c r="G2697" s="144"/>
      <c r="H2697" s="144"/>
      <c r="I2697" s="245"/>
      <c r="J2697" s="245"/>
      <c r="K2697" s="245"/>
      <c r="L2697" s="34" t="s">
        <v>62</v>
      </c>
      <c r="M2697" s="34" t="s">
        <v>5817</v>
      </c>
      <c r="N2697" s="34"/>
      <c r="O2697" s="38" t="s">
        <v>4264</v>
      </c>
      <c r="P2697" s="34"/>
      <c r="Q2697" s="34"/>
      <c r="R2697" s="284"/>
      <c r="S2697" s="285"/>
      <c r="T2697" s="38"/>
      <c r="U2697" s="38"/>
      <c r="V2697" s="42"/>
      <c r="W2697" s="38"/>
      <c r="X2697" s="43"/>
      <c r="Y2697" s="271"/>
      <c r="Z2697" s="271"/>
      <c r="AA2697" s="271"/>
      <c r="AB2697" s="271"/>
    </row>
    <row r="2698" spans="1:28" ht="17">
      <c r="A2698" s="34">
        <f t="shared" si="64"/>
        <v>28</v>
      </c>
      <c r="B2698" s="279">
        <v>45992</v>
      </c>
      <c r="C2698" s="34" t="s">
        <v>7253</v>
      </c>
      <c r="D2698" s="303"/>
      <c r="E2698" s="34"/>
      <c r="F2698" s="144"/>
      <c r="G2698" s="144"/>
      <c r="H2698" s="144"/>
      <c r="I2698" s="245"/>
      <c r="J2698" s="245"/>
      <c r="K2698" s="245"/>
      <c r="L2698" s="34" t="s">
        <v>62</v>
      </c>
      <c r="M2698" s="34" t="s">
        <v>161</v>
      </c>
      <c r="N2698" s="34"/>
      <c r="O2698" s="38" t="s">
        <v>4264</v>
      </c>
      <c r="P2698" s="34"/>
      <c r="Q2698" s="34"/>
      <c r="R2698" s="284" t="s">
        <v>4364</v>
      </c>
      <c r="S2698" s="285"/>
      <c r="T2698" s="38"/>
      <c r="U2698" s="38"/>
      <c r="V2698" s="42"/>
      <c r="W2698" s="38"/>
      <c r="X2698" s="43"/>
      <c r="Y2698" s="271"/>
      <c r="Z2698" s="271"/>
      <c r="AA2698" s="271"/>
      <c r="AB2698" s="271"/>
    </row>
    <row r="2699" spans="1:28" ht="17">
      <c r="A2699" s="34">
        <f t="shared" si="64"/>
        <v>29</v>
      </c>
      <c r="B2699" s="279">
        <v>45992</v>
      </c>
      <c r="C2699" s="34" t="s">
        <v>184</v>
      </c>
      <c r="D2699" s="303"/>
      <c r="E2699" s="34"/>
      <c r="F2699" s="144"/>
      <c r="G2699" s="144"/>
      <c r="H2699" s="144"/>
      <c r="I2699" s="245"/>
      <c r="J2699" s="245"/>
      <c r="K2699" s="245"/>
      <c r="L2699" s="34" t="s">
        <v>62</v>
      </c>
      <c r="M2699" s="34" t="s">
        <v>5817</v>
      </c>
      <c r="N2699" s="34"/>
      <c r="O2699" s="38" t="s">
        <v>4264</v>
      </c>
      <c r="P2699" s="34"/>
      <c r="Q2699" s="34"/>
      <c r="R2699" s="284" t="s">
        <v>4364</v>
      </c>
      <c r="S2699" s="285"/>
      <c r="T2699" s="38"/>
      <c r="U2699" s="38"/>
      <c r="V2699" s="42"/>
      <c r="W2699" s="38"/>
      <c r="X2699" s="43"/>
      <c r="Y2699" s="271"/>
      <c r="Z2699" s="271"/>
      <c r="AA2699" s="271"/>
      <c r="AB2699" s="271"/>
    </row>
    <row r="2700" spans="1:28" ht="17">
      <c r="A2700" s="34">
        <f t="shared" si="64"/>
        <v>30</v>
      </c>
      <c r="B2700" s="279">
        <v>45992</v>
      </c>
      <c r="C2700" s="34" t="s">
        <v>4385</v>
      </c>
      <c r="D2700" s="303"/>
      <c r="E2700" s="34"/>
      <c r="F2700" s="144"/>
      <c r="G2700" s="144"/>
      <c r="H2700" s="144"/>
      <c r="I2700" s="245"/>
      <c r="J2700" s="245"/>
      <c r="K2700" s="245"/>
      <c r="L2700" s="34" t="s">
        <v>62</v>
      </c>
      <c r="M2700" s="34" t="s">
        <v>5817</v>
      </c>
      <c r="N2700" s="34"/>
      <c r="O2700" s="38" t="s">
        <v>4264</v>
      </c>
      <c r="P2700" s="34"/>
      <c r="Q2700" s="34"/>
      <c r="R2700" s="284" t="s">
        <v>4364</v>
      </c>
      <c r="S2700" s="285"/>
      <c r="T2700" s="38"/>
      <c r="U2700" s="38"/>
      <c r="V2700" s="42"/>
      <c r="W2700" s="38"/>
      <c r="X2700" s="43"/>
      <c r="Y2700" s="271"/>
      <c r="Z2700" s="271"/>
      <c r="AA2700" s="271"/>
      <c r="AB2700" s="271"/>
    </row>
    <row r="2701" spans="1:28" ht="17">
      <c r="A2701" s="34">
        <f t="shared" si="64"/>
        <v>31</v>
      </c>
      <c r="B2701" s="316">
        <v>45992</v>
      </c>
      <c r="C2701" s="131" t="s">
        <v>7254</v>
      </c>
      <c r="D2701" s="317"/>
      <c r="E2701" s="131"/>
      <c r="F2701" s="154"/>
      <c r="G2701" s="154"/>
      <c r="H2701" s="154"/>
      <c r="I2701" s="376"/>
      <c r="J2701" s="376"/>
      <c r="K2701" s="376"/>
      <c r="L2701" s="131" t="s">
        <v>62</v>
      </c>
      <c r="M2701" s="131" t="s">
        <v>5817</v>
      </c>
      <c r="N2701" s="131"/>
      <c r="O2701" s="133" t="s">
        <v>697</v>
      </c>
      <c r="P2701" s="131"/>
      <c r="Q2701" s="131"/>
      <c r="R2701" s="328" t="s">
        <v>5667</v>
      </c>
      <c r="S2701" s="302" t="s">
        <v>7234</v>
      </c>
      <c r="T2701" s="133"/>
      <c r="U2701" s="133"/>
      <c r="V2701" s="323"/>
      <c r="W2701" s="133"/>
      <c r="X2701" s="319"/>
      <c r="Y2701" s="320"/>
      <c r="Z2701" s="320"/>
      <c r="AA2701" s="320"/>
      <c r="AB2701" s="320"/>
    </row>
    <row r="2702" spans="1:28" ht="17">
      <c r="A2702" s="34">
        <f t="shared" si="64"/>
        <v>32</v>
      </c>
      <c r="B2702" s="279">
        <v>45992</v>
      </c>
      <c r="C2702" s="34" t="s">
        <v>7255</v>
      </c>
      <c r="D2702" s="303"/>
      <c r="E2702" s="34"/>
      <c r="F2702" s="144"/>
      <c r="G2702" s="144"/>
      <c r="H2702" s="144"/>
      <c r="I2702" s="245"/>
      <c r="J2702" s="245"/>
      <c r="K2702" s="245"/>
      <c r="L2702" s="34" t="s">
        <v>62</v>
      </c>
      <c r="M2702" s="34" t="s">
        <v>5817</v>
      </c>
      <c r="N2702" s="34"/>
      <c r="O2702" s="38" t="s">
        <v>4264</v>
      </c>
      <c r="P2702" s="34"/>
      <c r="Q2702" s="34"/>
      <c r="R2702" s="284" t="s">
        <v>4344</v>
      </c>
      <c r="S2702" s="285" t="s">
        <v>7170</v>
      </c>
      <c r="T2702" s="38"/>
      <c r="U2702" s="38"/>
      <c r="V2702" s="42"/>
      <c r="W2702" s="38"/>
      <c r="X2702" s="43"/>
      <c r="Y2702" s="271"/>
      <c r="Z2702" s="271"/>
      <c r="AA2702" s="271"/>
      <c r="AB2702" s="271"/>
    </row>
    <row r="2703" spans="1:28" ht="16">
      <c r="A2703" s="34">
        <f t="shared" si="64"/>
        <v>33</v>
      </c>
      <c r="B2703" s="279">
        <v>45992</v>
      </c>
      <c r="C2703" s="34" t="s">
        <v>7256</v>
      </c>
      <c r="D2703" s="448"/>
      <c r="E2703" s="34"/>
      <c r="F2703" s="144"/>
      <c r="G2703" s="144"/>
      <c r="H2703" s="144"/>
      <c r="I2703" s="245"/>
      <c r="J2703" s="245"/>
      <c r="K2703" s="245"/>
      <c r="L2703" s="34" t="s">
        <v>62</v>
      </c>
      <c r="M2703" s="34" t="s">
        <v>81</v>
      </c>
      <c r="N2703" s="34"/>
      <c r="O2703" s="38" t="s">
        <v>4422</v>
      </c>
      <c r="P2703" s="34"/>
      <c r="Q2703" s="34"/>
      <c r="R2703" s="284"/>
      <c r="S2703" s="285"/>
      <c r="T2703" s="38"/>
      <c r="U2703" s="38"/>
      <c r="V2703" s="42"/>
      <c r="W2703" s="38"/>
      <c r="X2703" s="43"/>
      <c r="Y2703" s="271"/>
      <c r="Z2703" s="271"/>
      <c r="AA2703" s="271"/>
      <c r="AB2703" s="271"/>
    </row>
    <row r="2704" spans="1:28" ht="17">
      <c r="A2704" s="34">
        <f t="shared" si="64"/>
        <v>34</v>
      </c>
      <c r="B2704" s="279">
        <v>45992</v>
      </c>
      <c r="C2704" s="34" t="s">
        <v>7257</v>
      </c>
      <c r="D2704" s="303"/>
      <c r="E2704" s="34"/>
      <c r="F2704" s="144"/>
      <c r="G2704" s="144"/>
      <c r="H2704" s="144"/>
      <c r="I2704" s="245"/>
      <c r="J2704" s="245"/>
      <c r="K2704" s="245"/>
      <c r="L2704" s="34" t="s">
        <v>62</v>
      </c>
      <c r="M2704" s="34" t="s">
        <v>161</v>
      </c>
      <c r="N2704" s="34"/>
      <c r="O2704" s="38" t="s">
        <v>697</v>
      </c>
      <c r="P2704" s="34"/>
      <c r="Q2704" s="34"/>
      <c r="R2704" s="284" t="s">
        <v>7258</v>
      </c>
      <c r="S2704" s="285"/>
      <c r="T2704" s="38"/>
      <c r="U2704" s="38"/>
      <c r="V2704" s="42"/>
      <c r="W2704" s="38"/>
      <c r="X2704" s="43"/>
      <c r="Y2704" s="271"/>
      <c r="Z2704" s="271"/>
      <c r="AA2704" s="271"/>
      <c r="AB2704" s="271"/>
    </row>
    <row r="2705" spans="1:28" ht="17">
      <c r="A2705" s="34">
        <f t="shared" si="64"/>
        <v>35</v>
      </c>
      <c r="B2705" s="279">
        <v>45992</v>
      </c>
      <c r="C2705" s="34" t="s">
        <v>7259</v>
      </c>
      <c r="D2705" s="303"/>
      <c r="E2705" s="34"/>
      <c r="F2705" s="144"/>
      <c r="G2705" s="144"/>
      <c r="H2705" s="144"/>
      <c r="I2705" s="245"/>
      <c r="J2705" s="245"/>
      <c r="K2705" s="245"/>
      <c r="L2705" s="34" t="s">
        <v>62</v>
      </c>
      <c r="M2705" s="34" t="s">
        <v>5817</v>
      </c>
      <c r="N2705" s="34"/>
      <c r="O2705" s="38" t="s">
        <v>4264</v>
      </c>
      <c r="P2705" s="34"/>
      <c r="Q2705" s="34"/>
      <c r="R2705" s="284" t="s">
        <v>4364</v>
      </c>
      <c r="S2705" s="285"/>
      <c r="T2705" s="38"/>
      <c r="U2705" s="38"/>
      <c r="V2705" s="42"/>
      <c r="W2705" s="38"/>
      <c r="X2705" s="43"/>
      <c r="Y2705" s="271"/>
      <c r="Z2705" s="271"/>
      <c r="AA2705" s="271"/>
      <c r="AB2705" s="271"/>
    </row>
    <row r="2706" spans="1:28" ht="17">
      <c r="A2706" s="34">
        <f t="shared" si="64"/>
        <v>36</v>
      </c>
      <c r="B2706" s="279">
        <v>45992</v>
      </c>
      <c r="C2706" s="34" t="s">
        <v>7260</v>
      </c>
      <c r="D2706" s="303"/>
      <c r="E2706" s="34"/>
      <c r="F2706" s="144"/>
      <c r="G2706" s="144"/>
      <c r="H2706" s="144"/>
      <c r="I2706" s="245"/>
      <c r="J2706" s="245"/>
      <c r="K2706" s="245"/>
      <c r="L2706" s="34" t="s">
        <v>62</v>
      </c>
      <c r="M2706" s="34" t="s">
        <v>5817</v>
      </c>
      <c r="N2706" s="34"/>
      <c r="O2706" s="38" t="s">
        <v>4264</v>
      </c>
      <c r="P2706" s="34"/>
      <c r="Q2706" s="34"/>
      <c r="R2706" s="284" t="s">
        <v>4364</v>
      </c>
      <c r="S2706" s="285"/>
      <c r="T2706" s="38"/>
      <c r="U2706" s="38"/>
      <c r="V2706" s="42"/>
      <c r="W2706" s="38"/>
      <c r="X2706" s="43"/>
      <c r="Y2706" s="271"/>
      <c r="Z2706" s="271"/>
      <c r="AA2706" s="271"/>
      <c r="AB2706" s="271"/>
    </row>
    <row r="2707" spans="1:28" ht="16">
      <c r="A2707" s="34">
        <f t="shared" si="64"/>
        <v>37</v>
      </c>
      <c r="B2707" s="279">
        <v>45992</v>
      </c>
      <c r="C2707" s="34" t="s">
        <v>7261</v>
      </c>
      <c r="D2707" s="448"/>
      <c r="E2707" s="34" t="s">
        <v>78</v>
      </c>
      <c r="F2707" s="144" t="s">
        <v>7262</v>
      </c>
      <c r="G2707" s="144"/>
      <c r="H2707" s="144"/>
      <c r="I2707" s="245" t="s">
        <v>26</v>
      </c>
      <c r="J2707" s="245" t="s">
        <v>27</v>
      </c>
      <c r="K2707" s="245" t="s">
        <v>391</v>
      </c>
      <c r="L2707" s="34" t="s">
        <v>374</v>
      </c>
      <c r="M2707" s="34" t="s">
        <v>229</v>
      </c>
      <c r="N2707" s="34" t="s">
        <v>227</v>
      </c>
      <c r="O2707" s="38" t="s">
        <v>1169</v>
      </c>
      <c r="P2707" s="34"/>
      <c r="Q2707" s="34"/>
      <c r="R2707" s="284"/>
      <c r="S2707" s="285"/>
      <c r="T2707" s="38"/>
      <c r="U2707" s="38"/>
      <c r="V2707" s="42"/>
      <c r="W2707" s="38"/>
      <c r="X2707" s="43"/>
      <c r="Y2707" s="271"/>
      <c r="Z2707" s="271"/>
      <c r="AA2707" s="271"/>
      <c r="AB2707" s="271"/>
    </row>
    <row r="2708" spans="1:28" ht="16">
      <c r="A2708" s="34">
        <f t="shared" si="64"/>
        <v>38</v>
      </c>
      <c r="B2708" s="279">
        <v>45992</v>
      </c>
      <c r="C2708" s="34" t="s">
        <v>7263</v>
      </c>
      <c r="D2708" s="303"/>
      <c r="E2708" s="34" t="s">
        <v>6789</v>
      </c>
      <c r="F2708" s="144" t="s">
        <v>6517</v>
      </c>
      <c r="G2708" s="144"/>
      <c r="H2708" s="144"/>
      <c r="I2708" s="245" t="s">
        <v>26</v>
      </c>
      <c r="J2708" s="245" t="s">
        <v>27</v>
      </c>
      <c r="K2708" s="245" t="s">
        <v>391</v>
      </c>
      <c r="L2708" s="34" t="s">
        <v>29</v>
      </c>
      <c r="M2708" s="34" t="s">
        <v>91</v>
      </c>
      <c r="N2708" s="34" t="s">
        <v>234</v>
      </c>
      <c r="O2708" s="38" t="s">
        <v>4264</v>
      </c>
      <c r="P2708" s="34"/>
      <c r="Q2708" s="34"/>
      <c r="R2708" s="284"/>
      <c r="S2708" s="285"/>
      <c r="T2708" s="38"/>
      <c r="U2708" s="38"/>
      <c r="V2708" s="42"/>
      <c r="W2708" s="38"/>
      <c r="X2708" s="43"/>
      <c r="Y2708" s="271"/>
      <c r="Z2708" s="271"/>
      <c r="AA2708" s="271"/>
      <c r="AB2708" s="271"/>
    </row>
    <row r="2709" spans="1:28" ht="17">
      <c r="A2709" s="34">
        <f t="shared" si="64"/>
        <v>39</v>
      </c>
      <c r="B2709" s="279">
        <v>45992</v>
      </c>
      <c r="C2709" s="34" t="s">
        <v>7264</v>
      </c>
      <c r="D2709" s="303"/>
      <c r="E2709" s="34" t="s">
        <v>6704</v>
      </c>
      <c r="F2709" s="144" t="s">
        <v>6995</v>
      </c>
      <c r="G2709" s="144"/>
      <c r="H2709" s="144"/>
      <c r="I2709" s="245" t="s">
        <v>26</v>
      </c>
      <c r="J2709" s="245" t="s">
        <v>27</v>
      </c>
      <c r="K2709" s="245" t="s">
        <v>391</v>
      </c>
      <c r="L2709" s="34" t="s">
        <v>29</v>
      </c>
      <c r="M2709" s="34" t="s">
        <v>212</v>
      </c>
      <c r="N2709" s="34" t="s">
        <v>234</v>
      </c>
      <c r="O2709" s="38" t="s">
        <v>32</v>
      </c>
      <c r="P2709" s="34" t="s">
        <v>465</v>
      </c>
      <c r="Q2709" s="55">
        <v>45998</v>
      </c>
      <c r="R2709" s="284" t="s">
        <v>4344</v>
      </c>
      <c r="S2709" s="285"/>
      <c r="T2709" s="38"/>
      <c r="U2709" s="38"/>
      <c r="V2709" s="286"/>
      <c r="W2709" s="38"/>
      <c r="X2709" s="43"/>
      <c r="Y2709" s="271"/>
      <c r="Z2709" s="271"/>
      <c r="AA2709" s="271"/>
      <c r="AB2709" s="271"/>
    </row>
    <row r="2710" spans="1:28" ht="16">
      <c r="A2710" s="34">
        <f t="shared" si="64"/>
        <v>40</v>
      </c>
      <c r="B2710" s="279">
        <v>45992</v>
      </c>
      <c r="C2710" s="34" t="s">
        <v>7265</v>
      </c>
      <c r="D2710" s="303"/>
      <c r="E2710" s="34" t="s">
        <v>7266</v>
      </c>
      <c r="F2710" s="144" t="s">
        <v>7267</v>
      </c>
      <c r="G2710" s="144"/>
      <c r="H2710" s="144"/>
      <c r="I2710" s="245" t="s">
        <v>26</v>
      </c>
      <c r="J2710" s="245" t="s">
        <v>27</v>
      </c>
      <c r="K2710" s="245" t="s">
        <v>391</v>
      </c>
      <c r="L2710" s="34" t="s">
        <v>29</v>
      </c>
      <c r="M2710" s="34" t="s">
        <v>2244</v>
      </c>
      <c r="N2710" s="34" t="s">
        <v>234</v>
      </c>
      <c r="O2710" s="38" t="s">
        <v>4264</v>
      </c>
      <c r="P2710" s="34"/>
      <c r="Q2710" s="34"/>
      <c r="R2710" s="284"/>
      <c r="S2710" s="285"/>
      <c r="T2710" s="38"/>
      <c r="U2710" s="38"/>
      <c r="V2710" s="42"/>
      <c r="W2710" s="38"/>
      <c r="X2710" s="43"/>
      <c r="Y2710" s="271"/>
      <c r="Z2710" s="271"/>
      <c r="AA2710" s="271"/>
      <c r="AB2710" s="271"/>
    </row>
    <row r="2711" spans="1:28" ht="16">
      <c r="A2711" s="34">
        <f t="shared" si="64"/>
        <v>41</v>
      </c>
      <c r="B2711" s="279">
        <v>45992</v>
      </c>
      <c r="C2711" s="34" t="s">
        <v>7268</v>
      </c>
      <c r="D2711" s="303"/>
      <c r="E2711" s="34" t="s">
        <v>7164</v>
      </c>
      <c r="F2711" s="282" t="s">
        <v>24</v>
      </c>
      <c r="G2711" s="144"/>
      <c r="H2711" s="144"/>
      <c r="I2711" s="245" t="s">
        <v>26</v>
      </c>
      <c r="J2711" s="245" t="s">
        <v>27</v>
      </c>
      <c r="K2711" s="245" t="s">
        <v>391</v>
      </c>
      <c r="L2711" s="34" t="s">
        <v>29</v>
      </c>
      <c r="M2711" s="34" t="s">
        <v>203</v>
      </c>
      <c r="N2711" s="34" t="s">
        <v>389</v>
      </c>
      <c r="O2711" s="38"/>
      <c r="P2711" s="34"/>
      <c r="Q2711" s="34"/>
      <c r="R2711" s="284"/>
      <c r="S2711" s="285"/>
      <c r="T2711" s="38"/>
      <c r="U2711" s="38"/>
      <c r="V2711" s="42"/>
      <c r="W2711" s="38"/>
      <c r="X2711" s="43"/>
      <c r="Y2711" s="271"/>
      <c r="Z2711" s="271"/>
      <c r="AA2711" s="271"/>
      <c r="AB2711" s="271"/>
    </row>
    <row r="2712" spans="1:28" ht="17">
      <c r="A2712" s="34">
        <f t="shared" si="64"/>
        <v>42</v>
      </c>
      <c r="B2712" s="279">
        <v>45992</v>
      </c>
      <c r="C2712" s="34" t="s">
        <v>7269</v>
      </c>
      <c r="D2712" s="303"/>
      <c r="E2712" s="34" t="s">
        <v>7219</v>
      </c>
      <c r="F2712" s="144" t="s">
        <v>7067</v>
      </c>
      <c r="G2712" s="144"/>
      <c r="H2712" s="144"/>
      <c r="I2712" s="245" t="s">
        <v>26</v>
      </c>
      <c r="J2712" s="245" t="s">
        <v>27</v>
      </c>
      <c r="K2712" s="245" t="s">
        <v>391</v>
      </c>
      <c r="L2712" s="34" t="s">
        <v>107</v>
      </c>
      <c r="M2712" s="34" t="s">
        <v>5817</v>
      </c>
      <c r="N2712" s="34" t="s">
        <v>227</v>
      </c>
      <c r="O2712" s="38" t="s">
        <v>4264</v>
      </c>
      <c r="P2712" s="34"/>
      <c r="Q2712" s="34"/>
      <c r="R2712" s="284" t="s">
        <v>4344</v>
      </c>
      <c r="S2712" s="285"/>
      <c r="T2712" s="38"/>
      <c r="U2712" s="38"/>
      <c r="V2712" s="42"/>
      <c r="W2712" s="38"/>
      <c r="X2712" s="43"/>
      <c r="Y2712" s="271"/>
      <c r="Z2712" s="271"/>
      <c r="AA2712" s="271"/>
      <c r="AB2712" s="271"/>
    </row>
    <row r="2713" spans="1:28" ht="17">
      <c r="A2713" s="34">
        <f t="shared" si="64"/>
        <v>43</v>
      </c>
      <c r="B2713" s="279">
        <v>45992</v>
      </c>
      <c r="C2713" s="34" t="s">
        <v>7270</v>
      </c>
      <c r="D2713" s="303"/>
      <c r="E2713" s="34" t="s">
        <v>7219</v>
      </c>
      <c r="F2713" s="144" t="s">
        <v>7067</v>
      </c>
      <c r="G2713" s="144"/>
      <c r="H2713" s="144"/>
      <c r="I2713" s="245" t="s">
        <v>26</v>
      </c>
      <c r="J2713" s="245" t="s">
        <v>27</v>
      </c>
      <c r="K2713" s="245" t="s">
        <v>391</v>
      </c>
      <c r="L2713" s="34" t="s">
        <v>107</v>
      </c>
      <c r="M2713" s="34" t="s">
        <v>5817</v>
      </c>
      <c r="N2713" s="34" t="s">
        <v>227</v>
      </c>
      <c r="O2713" s="38" t="s">
        <v>32</v>
      </c>
      <c r="P2713" s="34"/>
      <c r="Q2713" s="34"/>
      <c r="R2713" s="284" t="s">
        <v>4344</v>
      </c>
      <c r="S2713" s="285"/>
      <c r="T2713" s="38"/>
      <c r="U2713" s="38"/>
      <c r="V2713" s="286"/>
      <c r="W2713" s="38"/>
      <c r="X2713" s="43"/>
      <c r="Y2713" s="271"/>
      <c r="Z2713" s="271"/>
      <c r="AA2713" s="271"/>
      <c r="AB2713" s="271"/>
    </row>
    <row r="2714" spans="1:28" ht="17">
      <c r="A2714" s="34">
        <f t="shared" si="64"/>
        <v>44</v>
      </c>
      <c r="B2714" s="279">
        <v>45993</v>
      </c>
      <c r="C2714" s="34" t="s">
        <v>285</v>
      </c>
      <c r="D2714" s="303"/>
      <c r="E2714" s="34" t="s">
        <v>7130</v>
      </c>
      <c r="F2714" s="144" t="s">
        <v>7067</v>
      </c>
      <c r="G2714" s="144"/>
      <c r="H2714" s="144"/>
      <c r="I2714" s="245" t="s">
        <v>26</v>
      </c>
      <c r="J2714" s="245" t="s">
        <v>27</v>
      </c>
      <c r="K2714" s="245" t="s">
        <v>390</v>
      </c>
      <c r="L2714" s="34" t="s">
        <v>107</v>
      </c>
      <c r="M2714" s="34" t="s">
        <v>5817</v>
      </c>
      <c r="N2714" s="34" t="s">
        <v>227</v>
      </c>
      <c r="O2714" s="38" t="s">
        <v>32</v>
      </c>
      <c r="P2714" s="34"/>
      <c r="Q2714" s="34"/>
      <c r="R2714" s="284" t="s">
        <v>4964</v>
      </c>
      <c r="S2714" s="285"/>
      <c r="T2714" s="38"/>
      <c r="U2714" s="38"/>
      <c r="V2714" s="286"/>
      <c r="W2714" s="38"/>
      <c r="X2714" s="43"/>
      <c r="Y2714" s="271"/>
      <c r="Z2714" s="271"/>
      <c r="AA2714" s="271"/>
      <c r="AB2714" s="271"/>
    </row>
    <row r="2715" spans="1:28" ht="16">
      <c r="A2715" s="34">
        <f t="shared" si="64"/>
        <v>45</v>
      </c>
      <c r="B2715" s="279">
        <v>45993</v>
      </c>
      <c r="C2715" s="34" t="s">
        <v>7271</v>
      </c>
      <c r="D2715" s="303"/>
      <c r="E2715" s="34" t="s">
        <v>7130</v>
      </c>
      <c r="F2715" s="144" t="s">
        <v>7067</v>
      </c>
      <c r="G2715" s="144"/>
      <c r="H2715" s="144"/>
      <c r="I2715" s="245" t="s">
        <v>26</v>
      </c>
      <c r="J2715" s="245" t="s">
        <v>27</v>
      </c>
      <c r="K2715" s="245" t="s">
        <v>390</v>
      </c>
      <c r="L2715" s="34" t="s">
        <v>107</v>
      </c>
      <c r="M2715" s="34" t="s">
        <v>5817</v>
      </c>
      <c r="N2715" s="34" t="s">
        <v>389</v>
      </c>
      <c r="O2715" s="38"/>
      <c r="P2715" s="34"/>
      <c r="Q2715" s="34"/>
      <c r="R2715" s="284"/>
      <c r="S2715" s="285"/>
      <c r="T2715" s="38"/>
      <c r="U2715" s="38"/>
      <c r="V2715" s="42"/>
      <c r="W2715" s="38"/>
      <c r="X2715" s="43"/>
      <c r="Y2715" s="271"/>
      <c r="Z2715" s="271"/>
      <c r="AA2715" s="271"/>
      <c r="AB2715" s="271"/>
    </row>
    <row r="2716" spans="1:28" ht="16">
      <c r="A2716" s="34">
        <f t="shared" si="64"/>
        <v>46</v>
      </c>
      <c r="B2716" s="279">
        <v>45993</v>
      </c>
      <c r="C2716" s="34" t="s">
        <v>143</v>
      </c>
      <c r="D2716" s="303"/>
      <c r="E2716" s="34" t="s">
        <v>7048</v>
      </c>
      <c r="F2716" s="144" t="s">
        <v>7272</v>
      </c>
      <c r="G2716" s="144"/>
      <c r="H2716" s="144"/>
      <c r="I2716" s="245" t="s">
        <v>26</v>
      </c>
      <c r="J2716" s="245" t="s">
        <v>27</v>
      </c>
      <c r="K2716" s="245" t="s">
        <v>390</v>
      </c>
      <c r="L2716" s="34" t="s">
        <v>107</v>
      </c>
      <c r="M2716" s="34" t="s">
        <v>5817</v>
      </c>
      <c r="N2716" s="34" t="s">
        <v>389</v>
      </c>
      <c r="O2716" s="38"/>
      <c r="P2716" s="34"/>
      <c r="Q2716" s="34"/>
      <c r="R2716" s="284"/>
      <c r="S2716" s="285"/>
      <c r="T2716" s="38"/>
      <c r="U2716" s="38"/>
      <c r="V2716" s="42"/>
      <c r="W2716" s="38"/>
      <c r="X2716" s="43"/>
      <c r="Y2716" s="271"/>
      <c r="Z2716" s="271"/>
      <c r="AA2716" s="271"/>
      <c r="AB2716" s="271"/>
    </row>
    <row r="2717" spans="1:28" ht="16">
      <c r="A2717" s="34">
        <f t="shared" si="64"/>
        <v>47</v>
      </c>
      <c r="B2717" s="279">
        <v>45993</v>
      </c>
      <c r="C2717" s="34" t="s">
        <v>7273</v>
      </c>
      <c r="D2717" s="303"/>
      <c r="E2717" s="34" t="s">
        <v>7043</v>
      </c>
      <c r="F2717" s="144" t="s">
        <v>7044</v>
      </c>
      <c r="G2717" s="144"/>
      <c r="H2717" s="144"/>
      <c r="I2717" s="245" t="s">
        <v>26</v>
      </c>
      <c r="J2717" s="245" t="s">
        <v>27</v>
      </c>
      <c r="K2717" s="245" t="s">
        <v>390</v>
      </c>
      <c r="L2717" s="34" t="s">
        <v>107</v>
      </c>
      <c r="M2717" s="34" t="s">
        <v>5817</v>
      </c>
      <c r="N2717" s="34" t="s">
        <v>389</v>
      </c>
      <c r="O2717" s="38"/>
      <c r="P2717" s="34"/>
      <c r="Q2717" s="34"/>
      <c r="R2717" s="284"/>
      <c r="S2717" s="285"/>
      <c r="T2717" s="38"/>
      <c r="U2717" s="38"/>
      <c r="V2717" s="42"/>
      <c r="W2717" s="38"/>
      <c r="X2717" s="43"/>
      <c r="Y2717" s="271"/>
      <c r="Z2717" s="271"/>
      <c r="AA2717" s="271"/>
      <c r="AB2717" s="271"/>
    </row>
    <row r="2718" spans="1:28" ht="16">
      <c r="A2718" s="34">
        <f t="shared" si="64"/>
        <v>48</v>
      </c>
      <c r="B2718" s="279">
        <v>45993</v>
      </c>
      <c r="C2718" s="34" t="s">
        <v>7274</v>
      </c>
      <c r="D2718" s="303"/>
      <c r="E2718" s="34" t="s">
        <v>6841</v>
      </c>
      <c r="F2718" s="144" t="s">
        <v>7275</v>
      </c>
      <c r="G2718" s="144"/>
      <c r="H2718" s="144"/>
      <c r="I2718" s="245" t="s">
        <v>26</v>
      </c>
      <c r="J2718" s="245" t="s">
        <v>27</v>
      </c>
      <c r="K2718" s="245" t="s">
        <v>390</v>
      </c>
      <c r="L2718" s="34" t="s">
        <v>29</v>
      </c>
      <c r="M2718" s="34" t="s">
        <v>91</v>
      </c>
      <c r="N2718" s="34" t="s">
        <v>234</v>
      </c>
      <c r="O2718" s="38" t="s">
        <v>4264</v>
      </c>
      <c r="P2718" s="34"/>
      <c r="Q2718" s="34"/>
      <c r="R2718" s="284"/>
      <c r="S2718" s="285"/>
      <c r="T2718" s="38"/>
      <c r="U2718" s="38"/>
      <c r="V2718" s="42"/>
      <c r="W2718" s="38"/>
      <c r="X2718" s="43"/>
      <c r="Y2718" s="271"/>
      <c r="Z2718" s="271"/>
      <c r="AA2718" s="271"/>
      <c r="AB2718" s="271"/>
    </row>
    <row r="2719" spans="1:28" ht="16">
      <c r="A2719" s="34">
        <f t="shared" si="64"/>
        <v>49</v>
      </c>
      <c r="B2719" s="279">
        <v>45993</v>
      </c>
      <c r="C2719" s="34" t="s">
        <v>7276</v>
      </c>
      <c r="D2719" s="303"/>
      <c r="E2719" s="34" t="s">
        <v>6772</v>
      </c>
      <c r="F2719" s="144" t="s">
        <v>7211</v>
      </c>
      <c r="G2719" s="144"/>
      <c r="H2719" s="144"/>
      <c r="I2719" s="245" t="s">
        <v>26</v>
      </c>
      <c r="J2719" s="245" t="s">
        <v>38</v>
      </c>
      <c r="K2719" s="245" t="s">
        <v>391</v>
      </c>
      <c r="L2719" s="34" t="s">
        <v>107</v>
      </c>
      <c r="M2719" s="34" t="s">
        <v>161</v>
      </c>
      <c r="N2719" s="34" t="s">
        <v>234</v>
      </c>
      <c r="O2719" s="38" t="s">
        <v>4264</v>
      </c>
      <c r="P2719" s="34"/>
      <c r="Q2719" s="34"/>
      <c r="R2719" s="284"/>
      <c r="S2719" s="285"/>
      <c r="T2719" s="38"/>
      <c r="U2719" s="38"/>
      <c r="V2719" s="42"/>
      <c r="W2719" s="38"/>
      <c r="X2719" s="43"/>
      <c r="Y2719" s="271"/>
      <c r="Z2719" s="271"/>
      <c r="AA2719" s="271"/>
      <c r="AB2719" s="271"/>
    </row>
    <row r="2720" spans="1:28" ht="17">
      <c r="A2720" s="34">
        <f t="shared" si="64"/>
        <v>50</v>
      </c>
      <c r="B2720" s="279">
        <v>45993</v>
      </c>
      <c r="C2720" s="34" t="s">
        <v>4978</v>
      </c>
      <c r="D2720" s="303"/>
      <c r="E2720" s="34" t="s">
        <v>6843</v>
      </c>
      <c r="F2720" s="144" t="s">
        <v>6995</v>
      </c>
      <c r="G2720" s="144"/>
      <c r="H2720" s="144"/>
      <c r="I2720" s="245" t="s">
        <v>26</v>
      </c>
      <c r="J2720" s="245" t="s">
        <v>27</v>
      </c>
      <c r="K2720" s="245" t="s">
        <v>388</v>
      </c>
      <c r="L2720" s="34" t="s">
        <v>29</v>
      </c>
      <c r="M2720" s="34" t="s">
        <v>91</v>
      </c>
      <c r="N2720" s="34" t="s">
        <v>234</v>
      </c>
      <c r="O2720" s="38" t="s">
        <v>32</v>
      </c>
      <c r="P2720" s="34"/>
      <c r="Q2720" s="34"/>
      <c r="R2720" s="284" t="s">
        <v>4508</v>
      </c>
      <c r="S2720" s="285"/>
      <c r="T2720" s="38"/>
      <c r="U2720" s="38"/>
      <c r="V2720" s="286"/>
      <c r="W2720" s="38"/>
      <c r="X2720" s="43"/>
      <c r="Y2720" s="271"/>
      <c r="Z2720" s="271"/>
      <c r="AA2720" s="271"/>
      <c r="AB2720" s="271"/>
    </row>
    <row r="2721" spans="1:28" ht="16">
      <c r="A2721" s="34">
        <f t="shared" si="64"/>
        <v>51</v>
      </c>
      <c r="B2721" s="279">
        <v>45993</v>
      </c>
      <c r="C2721" s="34" t="s">
        <v>486</v>
      </c>
      <c r="D2721" s="303"/>
      <c r="E2721" s="34" t="s">
        <v>7078</v>
      </c>
      <c r="F2721" s="144" t="s">
        <v>7044</v>
      </c>
      <c r="G2721" s="144"/>
      <c r="H2721" s="144"/>
      <c r="I2721" s="245" t="s">
        <v>26</v>
      </c>
      <c r="J2721" s="245" t="s">
        <v>27</v>
      </c>
      <c r="K2721" s="245" t="s">
        <v>388</v>
      </c>
      <c r="L2721" s="34" t="s">
        <v>107</v>
      </c>
      <c r="M2721" s="34" t="s">
        <v>5817</v>
      </c>
      <c r="N2721" s="34" t="s">
        <v>389</v>
      </c>
      <c r="O2721" s="38"/>
      <c r="P2721" s="34"/>
      <c r="Q2721" s="34"/>
      <c r="R2721" s="284"/>
      <c r="S2721" s="285"/>
      <c r="T2721" s="38"/>
      <c r="U2721" s="38"/>
      <c r="V2721" s="42"/>
      <c r="W2721" s="38"/>
      <c r="X2721" s="43"/>
      <c r="Y2721" s="271"/>
      <c r="Z2721" s="271"/>
      <c r="AA2721" s="271"/>
      <c r="AB2721" s="271"/>
    </row>
    <row r="2722" spans="1:28" ht="16">
      <c r="A2722" s="34">
        <f t="shared" si="64"/>
        <v>52</v>
      </c>
      <c r="B2722" s="279">
        <v>45993</v>
      </c>
      <c r="C2722" s="34" t="s">
        <v>7277</v>
      </c>
      <c r="D2722" s="303"/>
      <c r="E2722" s="34" t="s">
        <v>7219</v>
      </c>
      <c r="F2722" s="144" t="s">
        <v>7220</v>
      </c>
      <c r="G2722" s="144"/>
      <c r="H2722" s="144"/>
      <c r="I2722" s="245" t="s">
        <v>26</v>
      </c>
      <c r="J2722" s="245" t="s">
        <v>27</v>
      </c>
      <c r="K2722" s="245" t="s">
        <v>388</v>
      </c>
      <c r="L2722" s="34" t="s">
        <v>107</v>
      </c>
      <c r="M2722" s="34" t="s">
        <v>5817</v>
      </c>
      <c r="N2722" s="34" t="s">
        <v>389</v>
      </c>
      <c r="O2722" s="38"/>
      <c r="P2722" s="34"/>
      <c r="Q2722" s="34"/>
      <c r="R2722" s="284"/>
      <c r="S2722" s="285"/>
      <c r="T2722" s="38"/>
      <c r="U2722" s="38"/>
      <c r="V2722" s="42"/>
      <c r="W2722" s="38"/>
      <c r="X2722" s="43"/>
      <c r="Y2722" s="271"/>
      <c r="Z2722" s="271"/>
      <c r="AA2722" s="271"/>
      <c r="AB2722" s="271"/>
    </row>
    <row r="2723" spans="1:28" ht="16">
      <c r="A2723" s="34">
        <f t="shared" si="64"/>
        <v>53</v>
      </c>
      <c r="B2723" s="279">
        <v>45993</v>
      </c>
      <c r="C2723" s="34" t="s">
        <v>7278</v>
      </c>
      <c r="D2723" s="303"/>
      <c r="E2723" s="34" t="s">
        <v>7059</v>
      </c>
      <c r="F2723" s="144" t="s">
        <v>7067</v>
      </c>
      <c r="G2723" s="144"/>
      <c r="H2723" s="144"/>
      <c r="I2723" s="245" t="s">
        <v>26</v>
      </c>
      <c r="J2723" s="245" t="s">
        <v>27</v>
      </c>
      <c r="K2723" s="245" t="s">
        <v>388</v>
      </c>
      <c r="L2723" s="34" t="s">
        <v>107</v>
      </c>
      <c r="M2723" s="34" t="s">
        <v>5817</v>
      </c>
      <c r="N2723" s="34" t="s">
        <v>389</v>
      </c>
      <c r="O2723" s="38"/>
      <c r="P2723" s="34"/>
      <c r="Q2723" s="34"/>
      <c r="R2723" s="284"/>
      <c r="S2723" s="285"/>
      <c r="T2723" s="38"/>
      <c r="U2723" s="38"/>
      <c r="V2723" s="42"/>
      <c r="W2723" s="38"/>
      <c r="X2723" s="43"/>
      <c r="Y2723" s="271"/>
      <c r="Z2723" s="271"/>
      <c r="AA2723" s="271"/>
      <c r="AB2723" s="271"/>
    </row>
    <row r="2724" spans="1:28" ht="16">
      <c r="A2724" s="34">
        <f t="shared" si="64"/>
        <v>54</v>
      </c>
      <c r="B2724" s="279">
        <v>45993</v>
      </c>
      <c r="C2724" s="34" t="s">
        <v>7279</v>
      </c>
      <c r="D2724" s="303"/>
      <c r="E2724" s="34" t="s">
        <v>6785</v>
      </c>
      <c r="F2724" s="144" t="s">
        <v>7275</v>
      </c>
      <c r="G2724" s="144"/>
      <c r="H2724" s="144"/>
      <c r="I2724" s="245" t="s">
        <v>26</v>
      </c>
      <c r="J2724" s="245" t="s">
        <v>27</v>
      </c>
      <c r="K2724" s="245" t="s">
        <v>388</v>
      </c>
      <c r="L2724" s="34" t="s">
        <v>29</v>
      </c>
      <c r="M2724" s="34" t="s">
        <v>91</v>
      </c>
      <c r="N2724" s="34" t="s">
        <v>389</v>
      </c>
      <c r="O2724" s="38"/>
      <c r="P2724" s="34"/>
      <c r="Q2724" s="34"/>
      <c r="R2724" s="284"/>
      <c r="S2724" s="285"/>
      <c r="T2724" s="38"/>
      <c r="U2724" s="38"/>
      <c r="V2724" s="42"/>
      <c r="W2724" s="38"/>
      <c r="X2724" s="43"/>
      <c r="Y2724" s="271"/>
      <c r="Z2724" s="271"/>
      <c r="AA2724" s="271"/>
      <c r="AB2724" s="271"/>
    </row>
    <row r="2725" spans="1:28" ht="16">
      <c r="A2725" s="34">
        <f t="shared" si="64"/>
        <v>55</v>
      </c>
      <c r="B2725" s="279">
        <v>45993</v>
      </c>
      <c r="C2725" s="34" t="s">
        <v>7280</v>
      </c>
      <c r="D2725" s="303"/>
      <c r="E2725" s="34" t="s">
        <v>6765</v>
      </c>
      <c r="F2725" s="144" t="s">
        <v>6995</v>
      </c>
      <c r="G2725" s="144"/>
      <c r="H2725" s="144"/>
      <c r="I2725" s="245" t="s">
        <v>26</v>
      </c>
      <c r="J2725" s="245" t="s">
        <v>27</v>
      </c>
      <c r="K2725" s="245" t="s">
        <v>388</v>
      </c>
      <c r="L2725" s="34" t="s">
        <v>29</v>
      </c>
      <c r="M2725" s="34" t="s">
        <v>91</v>
      </c>
      <c r="N2725" s="34" t="s">
        <v>389</v>
      </c>
      <c r="O2725" s="38"/>
      <c r="P2725" s="34"/>
      <c r="Q2725" s="34"/>
      <c r="R2725" s="284"/>
      <c r="S2725" s="285"/>
      <c r="T2725" s="38"/>
      <c r="U2725" s="38"/>
      <c r="V2725" s="42"/>
      <c r="W2725" s="38"/>
      <c r="X2725" s="43"/>
      <c r="Y2725" s="271"/>
      <c r="Z2725" s="271"/>
      <c r="AA2725" s="271"/>
      <c r="AB2725" s="271"/>
    </row>
    <row r="2726" spans="1:28" ht="17">
      <c r="A2726" s="34">
        <f t="shared" si="64"/>
        <v>56</v>
      </c>
      <c r="B2726" s="279">
        <v>45993</v>
      </c>
      <c r="C2726" s="34" t="s">
        <v>7281</v>
      </c>
      <c r="D2726" s="303"/>
      <c r="E2726" s="34"/>
      <c r="F2726" s="144"/>
      <c r="G2726" s="144"/>
      <c r="H2726" s="144"/>
      <c r="I2726" s="245" t="s">
        <v>48</v>
      </c>
      <c r="J2726" s="245" t="s">
        <v>27</v>
      </c>
      <c r="K2726" s="245" t="s">
        <v>388</v>
      </c>
      <c r="L2726" s="34" t="s">
        <v>96</v>
      </c>
      <c r="M2726" s="34" t="s">
        <v>5817</v>
      </c>
      <c r="N2726" s="34" t="s">
        <v>227</v>
      </c>
      <c r="O2726" s="38" t="s">
        <v>32</v>
      </c>
      <c r="P2726" s="34"/>
      <c r="Q2726" s="34"/>
      <c r="R2726" s="284" t="s">
        <v>4344</v>
      </c>
      <c r="S2726" s="285" t="s">
        <v>6909</v>
      </c>
      <c r="T2726" s="38" t="s">
        <v>32</v>
      </c>
      <c r="U2726" s="38"/>
      <c r="V2726" s="42"/>
      <c r="W2726" s="38"/>
      <c r="X2726" s="43"/>
      <c r="Y2726" s="271"/>
      <c r="Z2726" s="271"/>
      <c r="AA2726" s="271"/>
      <c r="AB2726" s="271"/>
    </row>
    <row r="2727" spans="1:28" ht="16">
      <c r="A2727" s="34">
        <f t="shared" si="64"/>
        <v>57</v>
      </c>
      <c r="B2727" s="279">
        <v>45993</v>
      </c>
      <c r="C2727" s="34" t="s">
        <v>7282</v>
      </c>
      <c r="D2727" s="303"/>
      <c r="E2727" s="34" t="s">
        <v>7048</v>
      </c>
      <c r="F2727" s="144" t="s">
        <v>7073</v>
      </c>
      <c r="G2727" s="144"/>
      <c r="H2727" s="144"/>
      <c r="I2727" s="245" t="s">
        <v>26</v>
      </c>
      <c r="J2727" s="245" t="s">
        <v>27</v>
      </c>
      <c r="K2727" s="245" t="s">
        <v>388</v>
      </c>
      <c r="L2727" s="34" t="s">
        <v>107</v>
      </c>
      <c r="M2727" s="34" t="s">
        <v>209</v>
      </c>
      <c r="N2727" s="34" t="s">
        <v>389</v>
      </c>
      <c r="O2727" s="38"/>
      <c r="P2727" s="34"/>
      <c r="Q2727" s="34"/>
      <c r="R2727" s="284"/>
      <c r="S2727" s="285"/>
      <c r="T2727" s="38"/>
      <c r="U2727" s="38"/>
      <c r="V2727" s="42"/>
      <c r="W2727" s="38"/>
      <c r="X2727" s="43"/>
      <c r="Y2727" s="271"/>
      <c r="Z2727" s="271"/>
      <c r="AA2727" s="271"/>
      <c r="AB2727" s="271"/>
    </row>
    <row r="2728" spans="1:28" ht="16">
      <c r="A2728" s="34">
        <f t="shared" si="64"/>
        <v>58</v>
      </c>
      <c r="B2728" s="279">
        <v>45993</v>
      </c>
      <c r="C2728" s="34" t="s">
        <v>7283</v>
      </c>
      <c r="D2728" s="303"/>
      <c r="E2728" s="34" t="s">
        <v>6783</v>
      </c>
      <c r="F2728" s="144" t="s">
        <v>6995</v>
      </c>
      <c r="G2728" s="144"/>
      <c r="H2728" s="144"/>
      <c r="I2728" s="245" t="s">
        <v>26</v>
      </c>
      <c r="J2728" s="245" t="s">
        <v>27</v>
      </c>
      <c r="K2728" s="245" t="s">
        <v>388</v>
      </c>
      <c r="L2728" s="34" t="s">
        <v>29</v>
      </c>
      <c r="M2728" s="34" t="s">
        <v>361</v>
      </c>
      <c r="N2728" s="34" t="s">
        <v>389</v>
      </c>
      <c r="O2728" s="38"/>
      <c r="P2728" s="34"/>
      <c r="Q2728" s="34"/>
      <c r="R2728" s="284"/>
      <c r="S2728" s="285"/>
      <c r="T2728" s="38"/>
      <c r="U2728" s="38"/>
      <c r="V2728" s="42"/>
      <c r="W2728" s="38"/>
      <c r="X2728" s="43"/>
      <c r="Y2728" s="271"/>
      <c r="Z2728" s="271"/>
      <c r="AA2728" s="271"/>
      <c r="AB2728" s="271"/>
    </row>
    <row r="2729" spans="1:28" ht="16">
      <c r="A2729" s="34">
        <f t="shared" si="64"/>
        <v>59</v>
      </c>
      <c r="B2729" s="279">
        <v>45993</v>
      </c>
      <c r="C2729" s="34" t="s">
        <v>1656</v>
      </c>
      <c r="D2729" s="303"/>
      <c r="E2729" s="34" t="s">
        <v>7284</v>
      </c>
      <c r="F2729" s="144" t="s">
        <v>7250</v>
      </c>
      <c r="G2729" s="144"/>
      <c r="H2729" s="144"/>
      <c r="I2729" s="245" t="s">
        <v>26</v>
      </c>
      <c r="J2729" s="245" t="s">
        <v>27</v>
      </c>
      <c r="K2729" s="245" t="s">
        <v>388</v>
      </c>
      <c r="L2729" s="34" t="s">
        <v>29</v>
      </c>
      <c r="M2729" s="34" t="s">
        <v>91</v>
      </c>
      <c r="N2729" s="34" t="s">
        <v>389</v>
      </c>
      <c r="O2729" s="38"/>
      <c r="P2729" s="34"/>
      <c r="Q2729" s="34"/>
      <c r="R2729" s="284"/>
      <c r="S2729" s="285"/>
      <c r="T2729" s="38"/>
      <c r="U2729" s="38"/>
      <c r="V2729" s="42"/>
      <c r="W2729" s="38"/>
      <c r="X2729" s="43"/>
      <c r="Y2729" s="271"/>
      <c r="Z2729" s="271"/>
      <c r="AA2729" s="271"/>
      <c r="AB2729" s="271"/>
    </row>
    <row r="2730" spans="1:28" ht="16">
      <c r="A2730" s="34">
        <f t="shared" si="64"/>
        <v>60</v>
      </c>
      <c r="B2730" s="279">
        <v>45993</v>
      </c>
      <c r="C2730" s="34" t="s">
        <v>7285</v>
      </c>
      <c r="D2730" s="303"/>
      <c r="E2730" s="34" t="s">
        <v>6704</v>
      </c>
      <c r="F2730" s="144" t="s">
        <v>6995</v>
      </c>
      <c r="G2730" s="144"/>
      <c r="H2730" s="144"/>
      <c r="I2730" s="245" t="s">
        <v>26</v>
      </c>
      <c r="J2730" s="245" t="s">
        <v>27</v>
      </c>
      <c r="K2730" s="245" t="s">
        <v>388</v>
      </c>
      <c r="L2730" s="34" t="s">
        <v>29</v>
      </c>
      <c r="M2730" s="34" t="s">
        <v>91</v>
      </c>
      <c r="N2730" s="34" t="s">
        <v>389</v>
      </c>
      <c r="O2730" s="38"/>
      <c r="P2730" s="34"/>
      <c r="Q2730" s="34"/>
      <c r="R2730" s="284"/>
      <c r="S2730" s="285"/>
      <c r="T2730" s="38"/>
      <c r="U2730" s="38"/>
      <c r="V2730" s="42"/>
      <c r="W2730" s="38"/>
      <c r="X2730" s="43"/>
      <c r="Y2730" s="271"/>
      <c r="Z2730" s="271"/>
      <c r="AA2730" s="271"/>
      <c r="AB2730" s="271"/>
    </row>
    <row r="2731" spans="1:28" ht="16">
      <c r="A2731" s="34">
        <f t="shared" si="64"/>
        <v>61</v>
      </c>
      <c r="B2731" s="279">
        <v>45993</v>
      </c>
      <c r="C2731" s="34" t="s">
        <v>7286</v>
      </c>
      <c r="D2731" s="303"/>
      <c r="E2731" s="34"/>
      <c r="F2731" s="144"/>
      <c r="G2731" s="144"/>
      <c r="H2731" s="144"/>
      <c r="I2731" s="245" t="s">
        <v>48</v>
      </c>
      <c r="J2731" s="245" t="s">
        <v>38</v>
      </c>
      <c r="K2731" s="245" t="s">
        <v>388</v>
      </c>
      <c r="L2731" s="34" t="s">
        <v>107</v>
      </c>
      <c r="M2731" s="34" t="s">
        <v>161</v>
      </c>
      <c r="N2731" s="34" t="s">
        <v>389</v>
      </c>
      <c r="O2731" s="38"/>
      <c r="P2731" s="34"/>
      <c r="Q2731" s="34"/>
      <c r="R2731" s="284"/>
      <c r="S2731" s="285"/>
      <c r="T2731" s="38"/>
      <c r="U2731" s="38"/>
      <c r="V2731" s="42"/>
      <c r="W2731" s="38"/>
      <c r="X2731" s="43"/>
      <c r="Y2731" s="271"/>
      <c r="Z2731" s="271"/>
      <c r="AA2731" s="271"/>
      <c r="AB2731" s="271"/>
    </row>
    <row r="2732" spans="1:28" ht="16">
      <c r="A2732" s="34">
        <f t="shared" si="64"/>
        <v>62</v>
      </c>
      <c r="B2732" s="279">
        <v>45993</v>
      </c>
      <c r="C2732" s="34" t="s">
        <v>7287</v>
      </c>
      <c r="D2732" s="303"/>
      <c r="E2732" s="34" t="s">
        <v>6750</v>
      </c>
      <c r="F2732" s="144" t="s">
        <v>7275</v>
      </c>
      <c r="G2732" s="144"/>
      <c r="H2732" s="144"/>
      <c r="I2732" s="245" t="s">
        <v>26</v>
      </c>
      <c r="J2732" s="245" t="s">
        <v>27</v>
      </c>
      <c r="K2732" s="245" t="s">
        <v>388</v>
      </c>
      <c r="L2732" s="34" t="s">
        <v>29</v>
      </c>
      <c r="M2732" s="34" t="s">
        <v>91</v>
      </c>
      <c r="N2732" s="34" t="s">
        <v>389</v>
      </c>
      <c r="O2732" s="38"/>
      <c r="P2732" s="34"/>
      <c r="Q2732" s="34"/>
      <c r="R2732" s="284"/>
      <c r="S2732" s="285"/>
      <c r="T2732" s="38"/>
      <c r="U2732" s="38"/>
      <c r="V2732" s="42"/>
      <c r="W2732" s="38"/>
      <c r="X2732" s="43"/>
      <c r="Y2732" s="271"/>
      <c r="Z2732" s="271"/>
      <c r="AA2732" s="271"/>
      <c r="AB2732" s="271"/>
    </row>
    <row r="2733" spans="1:28" ht="16">
      <c r="A2733" s="34">
        <f t="shared" si="64"/>
        <v>63</v>
      </c>
      <c r="B2733" s="279">
        <v>45993</v>
      </c>
      <c r="C2733" s="34" t="s">
        <v>7288</v>
      </c>
      <c r="D2733" s="303"/>
      <c r="E2733" s="34" t="s">
        <v>7059</v>
      </c>
      <c r="F2733" s="144" t="s">
        <v>7067</v>
      </c>
      <c r="G2733" s="144"/>
      <c r="H2733" s="144"/>
      <c r="I2733" s="245" t="s">
        <v>26</v>
      </c>
      <c r="J2733" s="245" t="s">
        <v>27</v>
      </c>
      <c r="K2733" s="245" t="s">
        <v>388</v>
      </c>
      <c r="L2733" s="34" t="s">
        <v>107</v>
      </c>
      <c r="M2733" s="34" t="s">
        <v>5817</v>
      </c>
      <c r="N2733" s="34" t="s">
        <v>227</v>
      </c>
      <c r="O2733" s="38" t="s">
        <v>4264</v>
      </c>
      <c r="P2733" s="34"/>
      <c r="Q2733" s="34"/>
      <c r="R2733" s="284"/>
      <c r="S2733" s="285"/>
      <c r="T2733" s="38"/>
      <c r="U2733" s="38"/>
      <c r="V2733" s="42"/>
      <c r="W2733" s="38"/>
      <c r="X2733" s="43"/>
      <c r="Y2733" s="271"/>
      <c r="Z2733" s="271"/>
      <c r="AA2733" s="271"/>
      <c r="AB2733" s="271"/>
    </row>
    <row r="2734" spans="1:28" ht="17">
      <c r="A2734" s="34">
        <f t="shared" si="64"/>
        <v>64</v>
      </c>
      <c r="B2734" s="279">
        <v>45993</v>
      </c>
      <c r="C2734" s="34" t="s">
        <v>7289</v>
      </c>
      <c r="D2734" s="303"/>
      <c r="E2734" s="34" t="s">
        <v>6849</v>
      </c>
      <c r="F2734" s="144" t="s">
        <v>7275</v>
      </c>
      <c r="G2734" s="144"/>
      <c r="H2734" s="144"/>
      <c r="I2734" s="245" t="s">
        <v>26</v>
      </c>
      <c r="J2734" s="245" t="s">
        <v>27</v>
      </c>
      <c r="K2734" s="245" t="s">
        <v>388</v>
      </c>
      <c r="L2734" s="34" t="s">
        <v>29</v>
      </c>
      <c r="M2734" s="34" t="s">
        <v>91</v>
      </c>
      <c r="N2734" s="34" t="s">
        <v>227</v>
      </c>
      <c r="O2734" s="38" t="s">
        <v>4264</v>
      </c>
      <c r="P2734" s="34" t="s">
        <v>129</v>
      </c>
      <c r="Q2734" s="44">
        <v>45999</v>
      </c>
      <c r="R2734" s="284" t="s">
        <v>4344</v>
      </c>
      <c r="S2734" s="285"/>
      <c r="T2734" s="38"/>
      <c r="U2734" s="38"/>
      <c r="V2734" s="42"/>
      <c r="W2734" s="38"/>
      <c r="X2734" s="43"/>
      <c r="Y2734" s="271"/>
      <c r="Z2734" s="271"/>
      <c r="AA2734" s="271"/>
      <c r="AB2734" s="271"/>
    </row>
    <row r="2735" spans="1:28" ht="34">
      <c r="A2735" s="34">
        <f t="shared" si="64"/>
        <v>65</v>
      </c>
      <c r="B2735" s="279">
        <v>45993</v>
      </c>
      <c r="C2735" s="34" t="s">
        <v>7290</v>
      </c>
      <c r="D2735" s="303"/>
      <c r="E2735" s="34" t="s">
        <v>7051</v>
      </c>
      <c r="F2735" s="144" t="s">
        <v>7142</v>
      </c>
      <c r="G2735" s="144"/>
      <c r="H2735" s="144"/>
      <c r="I2735" s="245"/>
      <c r="J2735" s="245"/>
      <c r="K2735" s="245"/>
      <c r="L2735" s="34" t="s">
        <v>107</v>
      </c>
      <c r="M2735" s="34" t="s">
        <v>5817</v>
      </c>
      <c r="N2735" s="34" t="s">
        <v>227</v>
      </c>
      <c r="O2735" s="38" t="s">
        <v>32</v>
      </c>
      <c r="P2735" s="34"/>
      <c r="Q2735" s="34"/>
      <c r="R2735" s="284" t="s">
        <v>6552</v>
      </c>
      <c r="S2735" s="285" t="s">
        <v>7291</v>
      </c>
      <c r="T2735" s="38"/>
      <c r="U2735" s="38"/>
      <c r="V2735" s="286"/>
      <c r="W2735" s="38"/>
      <c r="X2735" s="43"/>
      <c r="Y2735" s="271"/>
      <c r="Z2735" s="271"/>
      <c r="AA2735" s="271"/>
      <c r="AB2735" s="271"/>
    </row>
    <row r="2736" spans="1:28" ht="16">
      <c r="A2736" s="34">
        <f t="shared" si="64"/>
        <v>66</v>
      </c>
      <c r="B2736" s="279">
        <v>45993</v>
      </c>
      <c r="C2736" s="34"/>
      <c r="D2736" s="303"/>
      <c r="E2736" s="34"/>
      <c r="F2736" s="144"/>
      <c r="G2736" s="144"/>
      <c r="H2736" s="144"/>
      <c r="I2736" s="245" t="s">
        <v>48</v>
      </c>
      <c r="J2736" s="245"/>
      <c r="K2736" s="245" t="s">
        <v>388</v>
      </c>
      <c r="L2736" s="34" t="s">
        <v>49</v>
      </c>
      <c r="M2736" s="34" t="s">
        <v>91</v>
      </c>
      <c r="N2736" s="34" t="s">
        <v>234</v>
      </c>
      <c r="O2736" s="38"/>
      <c r="P2736" s="34"/>
      <c r="Q2736" s="34"/>
      <c r="R2736" s="284"/>
      <c r="S2736" s="285"/>
      <c r="T2736" s="38"/>
      <c r="U2736" s="38"/>
      <c r="V2736" s="42"/>
      <c r="W2736" s="38"/>
      <c r="X2736" s="43"/>
      <c r="Y2736" s="271"/>
      <c r="Z2736" s="271"/>
      <c r="AA2736" s="271"/>
      <c r="AB2736" s="271"/>
    </row>
    <row r="2737" spans="1:28" ht="17">
      <c r="A2737" s="34">
        <f t="shared" si="64"/>
        <v>67</v>
      </c>
      <c r="B2737" s="279">
        <v>45993</v>
      </c>
      <c r="C2737" s="34" t="s">
        <v>7292</v>
      </c>
      <c r="D2737" s="303"/>
      <c r="E2737" s="34" t="s">
        <v>6799</v>
      </c>
      <c r="F2737" s="144" t="s">
        <v>6995</v>
      </c>
      <c r="G2737" s="144"/>
      <c r="H2737" s="144"/>
      <c r="I2737" s="245" t="s">
        <v>26</v>
      </c>
      <c r="J2737" s="245" t="s">
        <v>27</v>
      </c>
      <c r="K2737" s="245" t="s">
        <v>388</v>
      </c>
      <c r="L2737" s="34" t="s">
        <v>29</v>
      </c>
      <c r="M2737" s="34" t="s">
        <v>91</v>
      </c>
      <c r="N2737" s="34" t="s">
        <v>234</v>
      </c>
      <c r="O2737" s="38" t="s">
        <v>32</v>
      </c>
      <c r="P2737" s="34"/>
      <c r="Q2737" s="34"/>
      <c r="R2737" s="284" t="s">
        <v>5829</v>
      </c>
      <c r="S2737" s="285"/>
      <c r="T2737" s="38"/>
      <c r="U2737" s="38"/>
      <c r="V2737" s="286"/>
      <c r="W2737" s="38"/>
      <c r="X2737" s="43"/>
      <c r="Y2737" s="271"/>
      <c r="Z2737" s="271"/>
      <c r="AA2737" s="271"/>
      <c r="AB2737" s="271"/>
    </row>
    <row r="2738" spans="1:28" ht="16">
      <c r="A2738" s="34">
        <f t="shared" si="64"/>
        <v>68</v>
      </c>
      <c r="B2738" s="279">
        <v>45993</v>
      </c>
      <c r="C2738" s="34" t="s">
        <v>144</v>
      </c>
      <c r="D2738" s="303"/>
      <c r="E2738" s="34"/>
      <c r="F2738" s="144"/>
      <c r="G2738" s="144"/>
      <c r="H2738" s="144"/>
      <c r="I2738" s="245" t="s">
        <v>48</v>
      </c>
      <c r="J2738" s="245" t="s">
        <v>27</v>
      </c>
      <c r="K2738" s="245" t="s">
        <v>388</v>
      </c>
      <c r="L2738" s="34" t="s">
        <v>29</v>
      </c>
      <c r="M2738" s="34" t="s">
        <v>91</v>
      </c>
      <c r="N2738" s="34" t="s">
        <v>227</v>
      </c>
      <c r="O2738" s="38" t="s">
        <v>4264</v>
      </c>
      <c r="P2738" s="34"/>
      <c r="Q2738" s="34"/>
      <c r="R2738" s="284"/>
      <c r="S2738" s="285"/>
      <c r="T2738" s="38"/>
      <c r="U2738" s="38"/>
      <c r="V2738" s="42"/>
      <c r="W2738" s="38"/>
      <c r="X2738" s="43"/>
      <c r="Y2738" s="271"/>
      <c r="Z2738" s="271"/>
      <c r="AA2738" s="271"/>
      <c r="AB2738" s="271"/>
    </row>
    <row r="2739" spans="1:28" ht="17">
      <c r="A2739" s="131">
        <f t="shared" si="64"/>
        <v>69</v>
      </c>
      <c r="B2739" s="316">
        <v>45993</v>
      </c>
      <c r="C2739" s="131" t="s">
        <v>7293</v>
      </c>
      <c r="D2739" s="317"/>
      <c r="E2739" s="131" t="s">
        <v>7072</v>
      </c>
      <c r="F2739" s="154" t="s">
        <v>7073</v>
      </c>
      <c r="G2739" s="154"/>
      <c r="H2739" s="154"/>
      <c r="I2739" s="376" t="s">
        <v>26</v>
      </c>
      <c r="J2739" s="376" t="s">
        <v>27</v>
      </c>
      <c r="K2739" s="376" t="s">
        <v>388</v>
      </c>
      <c r="L2739" s="131" t="s">
        <v>107</v>
      </c>
      <c r="M2739" s="131" t="s">
        <v>5817</v>
      </c>
      <c r="N2739" s="131" t="s">
        <v>227</v>
      </c>
      <c r="O2739" s="133" t="s">
        <v>32</v>
      </c>
      <c r="P2739" s="131"/>
      <c r="Q2739" s="131"/>
      <c r="R2739" s="328" t="s">
        <v>5182</v>
      </c>
      <c r="S2739" s="302" t="s">
        <v>6938</v>
      </c>
      <c r="T2739" s="133"/>
      <c r="U2739" s="133"/>
      <c r="V2739" s="318"/>
      <c r="W2739" s="133"/>
      <c r="X2739" s="319"/>
      <c r="Y2739" s="320"/>
      <c r="Z2739" s="320"/>
      <c r="AA2739" s="320"/>
      <c r="AB2739" s="320"/>
    </row>
    <row r="2740" spans="1:28" ht="16">
      <c r="A2740" s="34">
        <f t="shared" si="64"/>
        <v>70</v>
      </c>
      <c r="B2740" s="279">
        <v>45993</v>
      </c>
      <c r="C2740" s="34" t="s">
        <v>7294</v>
      </c>
      <c r="D2740" s="303"/>
      <c r="E2740" s="34" t="s">
        <v>7059</v>
      </c>
      <c r="F2740" s="144" t="s">
        <v>7067</v>
      </c>
      <c r="G2740" s="144"/>
      <c r="H2740" s="144"/>
      <c r="I2740" s="245" t="s">
        <v>26</v>
      </c>
      <c r="J2740" s="245" t="s">
        <v>27</v>
      </c>
      <c r="K2740" s="245" t="s">
        <v>388</v>
      </c>
      <c r="L2740" s="34" t="s">
        <v>107</v>
      </c>
      <c r="M2740" s="34" t="s">
        <v>5817</v>
      </c>
      <c r="N2740" s="34" t="s">
        <v>227</v>
      </c>
      <c r="O2740" s="38" t="s">
        <v>4264</v>
      </c>
      <c r="P2740" s="34"/>
      <c r="Q2740" s="34"/>
      <c r="R2740" s="284"/>
      <c r="S2740" s="285"/>
      <c r="T2740" s="38"/>
      <c r="U2740" s="38"/>
      <c r="V2740" s="42"/>
      <c r="W2740" s="38"/>
      <c r="X2740" s="43"/>
      <c r="Y2740" s="271"/>
      <c r="Z2740" s="271"/>
      <c r="AA2740" s="271"/>
      <c r="AB2740" s="271"/>
    </row>
    <row r="2741" spans="1:28" ht="17">
      <c r="A2741" s="34">
        <f t="shared" si="64"/>
        <v>71</v>
      </c>
      <c r="B2741" s="279">
        <v>45993</v>
      </c>
      <c r="C2741" s="34" t="s">
        <v>6739</v>
      </c>
      <c r="D2741" s="492"/>
      <c r="E2741" s="34"/>
      <c r="F2741" s="144"/>
      <c r="G2741" s="144"/>
      <c r="H2741" s="144"/>
      <c r="I2741" s="245"/>
      <c r="J2741" s="245"/>
      <c r="K2741" s="245"/>
      <c r="L2741" s="34" t="s">
        <v>164</v>
      </c>
      <c r="M2741" s="34" t="s">
        <v>217</v>
      </c>
      <c r="N2741" s="34"/>
      <c r="O2741" s="38" t="s">
        <v>32</v>
      </c>
      <c r="P2741" s="34" t="s">
        <v>251</v>
      </c>
      <c r="Q2741" s="55">
        <v>45994</v>
      </c>
      <c r="R2741" s="284" t="s">
        <v>4344</v>
      </c>
      <c r="S2741" s="285" t="s">
        <v>379</v>
      </c>
      <c r="T2741" s="38"/>
      <c r="U2741" s="38"/>
      <c r="V2741" s="286"/>
      <c r="W2741" s="38"/>
      <c r="X2741" s="43"/>
      <c r="Y2741" s="271"/>
      <c r="Z2741" s="271"/>
      <c r="AA2741" s="271"/>
      <c r="AB2741" s="271"/>
    </row>
    <row r="2742" spans="1:28" ht="17">
      <c r="A2742" s="34">
        <f t="shared" si="64"/>
        <v>72</v>
      </c>
      <c r="B2742" s="279">
        <v>45993</v>
      </c>
      <c r="C2742" s="34" t="s">
        <v>7295</v>
      </c>
      <c r="D2742" s="303"/>
      <c r="E2742" s="34" t="s">
        <v>7176</v>
      </c>
      <c r="F2742" s="144" t="s">
        <v>7073</v>
      </c>
      <c r="G2742" s="144"/>
      <c r="H2742" s="144"/>
      <c r="I2742" s="245" t="s">
        <v>26</v>
      </c>
      <c r="J2742" s="245" t="s">
        <v>27</v>
      </c>
      <c r="K2742" s="245" t="s">
        <v>388</v>
      </c>
      <c r="L2742" s="34" t="s">
        <v>107</v>
      </c>
      <c r="M2742" s="34" t="s">
        <v>5817</v>
      </c>
      <c r="N2742" s="34" t="s">
        <v>227</v>
      </c>
      <c r="O2742" s="38" t="s">
        <v>4264</v>
      </c>
      <c r="P2742" s="34"/>
      <c r="Q2742" s="34"/>
      <c r="R2742" s="284" t="s">
        <v>4344</v>
      </c>
      <c r="S2742" s="285" t="s">
        <v>7296</v>
      </c>
      <c r="T2742" s="38"/>
      <c r="U2742" s="38"/>
      <c r="V2742" s="42"/>
      <c r="W2742" s="38"/>
      <c r="X2742" s="43"/>
      <c r="Y2742" s="271"/>
      <c r="Z2742" s="271"/>
      <c r="AA2742" s="271"/>
      <c r="AB2742" s="271"/>
    </row>
    <row r="2743" spans="1:28" ht="17">
      <c r="A2743" s="34">
        <f t="shared" si="64"/>
        <v>73</v>
      </c>
      <c r="B2743" s="279">
        <v>45993</v>
      </c>
      <c r="C2743" s="34" t="s">
        <v>7297</v>
      </c>
      <c r="D2743" s="468"/>
      <c r="E2743" s="34" t="s">
        <v>7223</v>
      </c>
      <c r="F2743" s="144" t="s">
        <v>7142</v>
      </c>
      <c r="G2743" s="144"/>
      <c r="H2743" s="144"/>
      <c r="I2743" s="245" t="s">
        <v>26</v>
      </c>
      <c r="J2743" s="245" t="s">
        <v>27</v>
      </c>
      <c r="K2743" s="245" t="s">
        <v>388</v>
      </c>
      <c r="L2743" s="34" t="s">
        <v>107</v>
      </c>
      <c r="M2743" s="34" t="s">
        <v>5817</v>
      </c>
      <c r="N2743" s="34" t="s">
        <v>227</v>
      </c>
      <c r="O2743" s="38" t="s">
        <v>32</v>
      </c>
      <c r="P2743" s="34"/>
      <c r="Q2743" s="34"/>
      <c r="R2743" s="284"/>
      <c r="S2743" s="285" t="s">
        <v>6508</v>
      </c>
      <c r="T2743" s="38"/>
      <c r="U2743" s="38"/>
      <c r="V2743" s="286"/>
      <c r="W2743" s="38"/>
      <c r="X2743" s="43"/>
      <c r="Y2743" s="271"/>
      <c r="Z2743" s="271"/>
      <c r="AA2743" s="271"/>
      <c r="AB2743" s="271"/>
    </row>
    <row r="2744" spans="1:28" ht="16">
      <c r="A2744" s="34">
        <f t="shared" si="64"/>
        <v>74</v>
      </c>
      <c r="B2744" s="279">
        <v>45993</v>
      </c>
      <c r="C2744" s="34" t="s">
        <v>5271</v>
      </c>
      <c r="D2744" s="303"/>
      <c r="E2744" s="34" t="s">
        <v>7072</v>
      </c>
      <c r="F2744" s="144" t="s">
        <v>7073</v>
      </c>
      <c r="G2744" s="144"/>
      <c r="H2744" s="144"/>
      <c r="I2744" s="245" t="s">
        <v>26</v>
      </c>
      <c r="J2744" s="245" t="s">
        <v>27</v>
      </c>
      <c r="K2744" s="245" t="s">
        <v>388</v>
      </c>
      <c r="L2744" s="34" t="s">
        <v>107</v>
      </c>
      <c r="M2744" s="34" t="s">
        <v>5817</v>
      </c>
      <c r="N2744" s="34" t="s">
        <v>227</v>
      </c>
      <c r="O2744" s="38" t="s">
        <v>4264</v>
      </c>
      <c r="P2744" s="34"/>
      <c r="Q2744" s="34"/>
      <c r="R2744" s="284"/>
      <c r="S2744" s="285"/>
      <c r="T2744" s="38"/>
      <c r="U2744" s="38"/>
      <c r="V2744" s="42"/>
      <c r="W2744" s="38"/>
      <c r="X2744" s="43"/>
      <c r="Y2744" s="271"/>
      <c r="Z2744" s="271"/>
      <c r="AA2744" s="271"/>
      <c r="AB2744" s="271"/>
    </row>
    <row r="2745" spans="1:28" ht="17">
      <c r="A2745" s="34">
        <f t="shared" si="64"/>
        <v>75</v>
      </c>
      <c r="B2745" s="279">
        <v>45993</v>
      </c>
      <c r="C2745" s="34" t="s">
        <v>345</v>
      </c>
      <c r="D2745" s="303"/>
      <c r="E2745" s="34"/>
      <c r="F2745" s="144"/>
      <c r="G2745" s="144"/>
      <c r="H2745" s="144"/>
      <c r="I2745" s="245" t="s">
        <v>48</v>
      </c>
      <c r="J2745" s="245" t="s">
        <v>27</v>
      </c>
      <c r="K2745" s="245" t="s">
        <v>391</v>
      </c>
      <c r="L2745" s="34" t="s">
        <v>29</v>
      </c>
      <c r="M2745" s="34" t="s">
        <v>203</v>
      </c>
      <c r="N2745" s="34" t="s">
        <v>227</v>
      </c>
      <c r="O2745" s="38" t="s">
        <v>32</v>
      </c>
      <c r="P2745" s="34"/>
      <c r="Q2745" s="34"/>
      <c r="R2745" s="284" t="s">
        <v>4951</v>
      </c>
      <c r="S2745" s="285" t="s">
        <v>7082</v>
      </c>
      <c r="T2745" s="38"/>
      <c r="U2745" s="38"/>
      <c r="V2745" s="286"/>
      <c r="W2745" s="38"/>
      <c r="X2745" s="43"/>
      <c r="Y2745" s="271"/>
      <c r="Z2745" s="271"/>
      <c r="AA2745" s="271"/>
      <c r="AB2745" s="271"/>
    </row>
    <row r="2746" spans="1:28" ht="17">
      <c r="A2746" s="34">
        <f t="shared" si="64"/>
        <v>76</v>
      </c>
      <c r="B2746" s="279">
        <v>45993</v>
      </c>
      <c r="C2746" s="34" t="s">
        <v>7298</v>
      </c>
      <c r="D2746" s="303"/>
      <c r="E2746" s="34"/>
      <c r="F2746" s="144"/>
      <c r="G2746" s="144"/>
      <c r="H2746" s="144"/>
      <c r="I2746" s="245" t="s">
        <v>48</v>
      </c>
      <c r="J2746" s="245" t="s">
        <v>27</v>
      </c>
      <c r="K2746" s="245" t="s">
        <v>391</v>
      </c>
      <c r="L2746" s="34" t="s">
        <v>29</v>
      </c>
      <c r="M2746" s="34" t="s">
        <v>203</v>
      </c>
      <c r="N2746" s="34" t="s">
        <v>234</v>
      </c>
      <c r="O2746" s="38" t="s">
        <v>32</v>
      </c>
      <c r="P2746" s="34"/>
      <c r="Q2746" s="34"/>
      <c r="R2746" s="284" t="s">
        <v>6155</v>
      </c>
      <c r="S2746" s="285" t="s">
        <v>5700</v>
      </c>
      <c r="T2746" s="38"/>
      <c r="U2746" s="38"/>
      <c r="V2746" s="286"/>
      <c r="W2746" s="38"/>
      <c r="X2746" s="43"/>
      <c r="Y2746" s="136"/>
      <c r="Z2746" s="136"/>
      <c r="AA2746" s="136"/>
      <c r="AB2746" s="136"/>
    </row>
    <row r="2747" spans="1:28" ht="17">
      <c r="A2747" s="34">
        <f t="shared" si="64"/>
        <v>77</v>
      </c>
      <c r="B2747" s="279">
        <v>45993</v>
      </c>
      <c r="C2747" s="34" t="s">
        <v>204</v>
      </c>
      <c r="D2747" s="468"/>
      <c r="E2747" s="34" t="s">
        <v>7215</v>
      </c>
      <c r="F2747" s="144" t="s">
        <v>7044</v>
      </c>
      <c r="G2747" s="144"/>
      <c r="H2747" s="144"/>
      <c r="I2747" s="245" t="s">
        <v>26</v>
      </c>
      <c r="J2747" s="245" t="s">
        <v>27</v>
      </c>
      <c r="K2747" s="245" t="s">
        <v>388</v>
      </c>
      <c r="L2747" s="34" t="s">
        <v>107</v>
      </c>
      <c r="M2747" s="34" t="s">
        <v>5817</v>
      </c>
      <c r="N2747" s="34" t="s">
        <v>227</v>
      </c>
      <c r="O2747" s="38" t="s">
        <v>32</v>
      </c>
      <c r="P2747" s="34"/>
      <c r="Q2747" s="34"/>
      <c r="R2747" s="284" t="s">
        <v>4680</v>
      </c>
      <c r="S2747" s="285" t="s">
        <v>6508</v>
      </c>
      <c r="T2747" s="38"/>
      <c r="U2747" s="38"/>
      <c r="V2747" s="286"/>
      <c r="W2747" s="38"/>
      <c r="X2747" s="43"/>
      <c r="Y2747" s="271"/>
      <c r="Z2747" s="271"/>
      <c r="AA2747" s="271"/>
      <c r="AB2747" s="271"/>
    </row>
    <row r="2748" spans="1:28" ht="16">
      <c r="A2748" s="34">
        <f t="shared" si="64"/>
        <v>78</v>
      </c>
      <c r="B2748" s="279">
        <v>45993</v>
      </c>
      <c r="C2748" s="34" t="s">
        <v>7299</v>
      </c>
      <c r="D2748" s="303"/>
      <c r="E2748" s="34" t="s">
        <v>7043</v>
      </c>
      <c r="F2748" s="144" t="s">
        <v>7044</v>
      </c>
      <c r="G2748" s="144"/>
      <c r="H2748" s="144"/>
      <c r="I2748" s="245" t="s">
        <v>26</v>
      </c>
      <c r="J2748" s="245" t="s">
        <v>27</v>
      </c>
      <c r="K2748" s="245" t="s">
        <v>391</v>
      </c>
      <c r="L2748" s="34" t="s">
        <v>107</v>
      </c>
      <c r="M2748" s="34" t="s">
        <v>5817</v>
      </c>
      <c r="N2748" s="34" t="s">
        <v>234</v>
      </c>
      <c r="O2748" s="38" t="s">
        <v>4264</v>
      </c>
      <c r="P2748" s="34"/>
      <c r="Q2748" s="34"/>
      <c r="R2748" s="284"/>
      <c r="S2748" s="285"/>
      <c r="T2748" s="38"/>
      <c r="U2748" s="38"/>
      <c r="V2748" s="42"/>
      <c r="W2748" s="38"/>
      <c r="X2748" s="43"/>
      <c r="Y2748" s="271"/>
      <c r="Z2748" s="271"/>
      <c r="AA2748" s="271"/>
      <c r="AB2748" s="271"/>
    </row>
    <row r="2749" spans="1:28" ht="17">
      <c r="A2749" s="34">
        <f t="shared" si="64"/>
        <v>79</v>
      </c>
      <c r="B2749" s="279">
        <v>45993</v>
      </c>
      <c r="C2749" s="34" t="s">
        <v>7300</v>
      </c>
      <c r="D2749" s="303"/>
      <c r="E2749" s="34"/>
      <c r="F2749" s="144"/>
      <c r="G2749" s="144"/>
      <c r="H2749" s="144"/>
      <c r="I2749" s="245" t="s">
        <v>48</v>
      </c>
      <c r="J2749" s="245" t="s">
        <v>27</v>
      </c>
      <c r="K2749" s="245" t="s">
        <v>391</v>
      </c>
      <c r="L2749" s="34" t="s">
        <v>49</v>
      </c>
      <c r="M2749" s="34" t="s">
        <v>91</v>
      </c>
      <c r="N2749" s="34" t="s">
        <v>234</v>
      </c>
      <c r="O2749" s="38" t="s">
        <v>4264</v>
      </c>
      <c r="P2749" s="34" t="s">
        <v>215</v>
      </c>
      <c r="Q2749" s="44">
        <v>46004</v>
      </c>
      <c r="R2749" s="284" t="s">
        <v>4344</v>
      </c>
      <c r="S2749" s="285"/>
      <c r="T2749" s="38"/>
      <c r="U2749" s="38"/>
      <c r="V2749" s="42"/>
      <c r="W2749" s="38"/>
      <c r="X2749" s="43"/>
      <c r="Y2749" s="271"/>
      <c r="Z2749" s="271"/>
      <c r="AA2749" s="271"/>
      <c r="AB2749" s="271"/>
    </row>
    <row r="2750" spans="1:28" ht="16">
      <c r="A2750" s="34">
        <f t="shared" si="64"/>
        <v>80</v>
      </c>
      <c r="B2750" s="279">
        <v>45993</v>
      </c>
      <c r="C2750" s="34" t="s">
        <v>7301</v>
      </c>
      <c r="D2750" s="448"/>
      <c r="E2750" s="34" t="s">
        <v>6785</v>
      </c>
      <c r="F2750" s="144" t="s">
        <v>7275</v>
      </c>
      <c r="G2750" s="144"/>
      <c r="H2750" s="144"/>
      <c r="I2750" s="245" t="s">
        <v>26</v>
      </c>
      <c r="J2750" s="245" t="s">
        <v>27</v>
      </c>
      <c r="K2750" s="245" t="s">
        <v>391</v>
      </c>
      <c r="L2750" s="34" t="s">
        <v>374</v>
      </c>
      <c r="M2750" s="34" t="s">
        <v>91</v>
      </c>
      <c r="N2750" s="34" t="s">
        <v>234</v>
      </c>
      <c r="O2750" s="38" t="s">
        <v>1169</v>
      </c>
      <c r="P2750" s="34"/>
      <c r="Q2750" s="34"/>
      <c r="R2750" s="284"/>
      <c r="S2750" s="285"/>
      <c r="T2750" s="38"/>
      <c r="U2750" s="38"/>
      <c r="V2750" s="42"/>
      <c r="W2750" s="38"/>
      <c r="X2750" s="43"/>
      <c r="Y2750" s="271"/>
      <c r="Z2750" s="271"/>
      <c r="AA2750" s="271"/>
      <c r="AB2750" s="271"/>
    </row>
    <row r="2751" spans="1:28" ht="17">
      <c r="A2751" s="34">
        <f t="shared" si="64"/>
        <v>81</v>
      </c>
      <c r="B2751" s="279"/>
      <c r="C2751" s="34" t="s">
        <v>7302</v>
      </c>
      <c r="D2751" s="303"/>
      <c r="E2751" s="34" t="s">
        <v>6122</v>
      </c>
      <c r="F2751" s="144" t="s">
        <v>7303</v>
      </c>
      <c r="G2751" s="144"/>
      <c r="H2751" s="144"/>
      <c r="I2751" s="245" t="s">
        <v>26</v>
      </c>
      <c r="J2751" s="245" t="s">
        <v>38</v>
      </c>
      <c r="K2751" s="245" t="s">
        <v>391</v>
      </c>
      <c r="L2751" s="34" t="s">
        <v>29</v>
      </c>
      <c r="M2751" s="34" t="s">
        <v>303</v>
      </c>
      <c r="N2751" s="34" t="s">
        <v>227</v>
      </c>
      <c r="O2751" s="38"/>
      <c r="P2751" s="34"/>
      <c r="Q2751" s="34"/>
      <c r="R2751" s="284" t="s">
        <v>4424</v>
      </c>
      <c r="S2751" s="285" t="s">
        <v>7304</v>
      </c>
      <c r="T2751" s="38"/>
      <c r="U2751" s="38"/>
      <c r="V2751" s="42"/>
      <c r="W2751" s="38"/>
      <c r="X2751" s="43"/>
      <c r="Y2751" s="271"/>
      <c r="Z2751" s="271"/>
      <c r="AA2751" s="271"/>
      <c r="AB2751" s="271"/>
    </row>
    <row r="2752" spans="1:28" ht="17">
      <c r="A2752" s="34">
        <f t="shared" si="64"/>
        <v>82</v>
      </c>
      <c r="B2752" s="279">
        <v>45993</v>
      </c>
      <c r="C2752" s="34" t="s">
        <v>7305</v>
      </c>
      <c r="D2752" s="465"/>
      <c r="E2752" s="34" t="s">
        <v>6663</v>
      </c>
      <c r="F2752" s="144" t="s">
        <v>6995</v>
      </c>
      <c r="G2752" s="144"/>
      <c r="H2752" s="144"/>
      <c r="I2752" s="245" t="s">
        <v>26</v>
      </c>
      <c r="J2752" s="245" t="s">
        <v>27</v>
      </c>
      <c r="K2752" s="245" t="s">
        <v>391</v>
      </c>
      <c r="L2752" s="34" t="s">
        <v>29</v>
      </c>
      <c r="M2752" s="34" t="s">
        <v>91</v>
      </c>
      <c r="N2752" s="34" t="s">
        <v>227</v>
      </c>
      <c r="O2752" s="38" t="s">
        <v>32</v>
      </c>
      <c r="P2752" s="34"/>
      <c r="Q2752" s="34"/>
      <c r="R2752" s="284"/>
      <c r="S2752" s="285" t="s">
        <v>7306</v>
      </c>
      <c r="T2752" s="38"/>
      <c r="U2752" s="38"/>
      <c r="V2752" s="42"/>
      <c r="W2752" s="38"/>
      <c r="X2752" s="43"/>
      <c r="Y2752" s="271"/>
      <c r="Z2752" s="271"/>
      <c r="AA2752" s="271"/>
      <c r="AB2752" s="271"/>
    </row>
    <row r="2753" spans="1:28" ht="17">
      <c r="A2753" s="34">
        <f t="shared" si="64"/>
        <v>83</v>
      </c>
      <c r="B2753" s="279">
        <v>45993</v>
      </c>
      <c r="C2753" s="34" t="s">
        <v>7307</v>
      </c>
      <c r="D2753" s="303"/>
      <c r="E2753" s="34" t="s">
        <v>7215</v>
      </c>
      <c r="F2753" s="144" t="s">
        <v>7044</v>
      </c>
      <c r="G2753" s="144"/>
      <c r="H2753" s="144"/>
      <c r="I2753" s="245" t="s">
        <v>26</v>
      </c>
      <c r="J2753" s="245" t="s">
        <v>27</v>
      </c>
      <c r="K2753" s="245" t="s">
        <v>391</v>
      </c>
      <c r="L2753" s="34" t="s">
        <v>107</v>
      </c>
      <c r="M2753" s="34" t="s">
        <v>5817</v>
      </c>
      <c r="N2753" s="34" t="s">
        <v>227</v>
      </c>
      <c r="O2753" s="38" t="s">
        <v>32</v>
      </c>
      <c r="P2753" s="34"/>
      <c r="Q2753" s="34"/>
      <c r="R2753" s="284" t="s">
        <v>4344</v>
      </c>
      <c r="S2753" s="285" t="s">
        <v>6711</v>
      </c>
      <c r="T2753" s="38" t="s">
        <v>32</v>
      </c>
      <c r="U2753" s="38" t="s">
        <v>44</v>
      </c>
      <c r="V2753" s="286"/>
      <c r="W2753" s="38"/>
      <c r="X2753" s="43"/>
      <c r="Y2753" s="271"/>
      <c r="Z2753" s="271"/>
      <c r="AA2753" s="271"/>
      <c r="AB2753" s="271"/>
    </row>
    <row r="2754" spans="1:28" ht="16">
      <c r="A2754" s="34">
        <f t="shared" si="64"/>
        <v>84</v>
      </c>
      <c r="B2754" s="279">
        <v>45993</v>
      </c>
      <c r="C2754" s="34" t="s">
        <v>7308</v>
      </c>
      <c r="D2754" s="303"/>
      <c r="E2754" s="34"/>
      <c r="F2754" s="144"/>
      <c r="G2754" s="144"/>
      <c r="H2754" s="144"/>
      <c r="I2754" s="245" t="s">
        <v>48</v>
      </c>
      <c r="J2754" s="245" t="s">
        <v>27</v>
      </c>
      <c r="K2754" s="245" t="s">
        <v>391</v>
      </c>
      <c r="L2754" s="34" t="s">
        <v>49</v>
      </c>
      <c r="M2754" s="34" t="s">
        <v>203</v>
      </c>
      <c r="N2754" s="34" t="s">
        <v>227</v>
      </c>
      <c r="O2754" s="38" t="s">
        <v>4264</v>
      </c>
      <c r="P2754" s="34"/>
      <c r="Q2754" s="34"/>
      <c r="R2754" s="284"/>
      <c r="S2754" s="285"/>
      <c r="T2754" s="38"/>
      <c r="U2754" s="38"/>
      <c r="V2754" s="42"/>
      <c r="W2754" s="38"/>
      <c r="X2754" s="43"/>
      <c r="Y2754" s="271"/>
      <c r="Z2754" s="271"/>
      <c r="AA2754" s="271"/>
      <c r="AB2754" s="271"/>
    </row>
    <row r="2755" spans="1:28" ht="16">
      <c r="A2755" s="34">
        <f t="shared" si="64"/>
        <v>85</v>
      </c>
      <c r="B2755" s="279">
        <v>45993</v>
      </c>
      <c r="C2755" s="34" t="s">
        <v>371</v>
      </c>
      <c r="D2755" s="448"/>
      <c r="E2755" s="34"/>
      <c r="F2755" s="144"/>
      <c r="G2755" s="144"/>
      <c r="H2755" s="144"/>
      <c r="I2755" s="245" t="s">
        <v>48</v>
      </c>
      <c r="J2755" s="245" t="s">
        <v>27</v>
      </c>
      <c r="K2755" s="245" t="s">
        <v>391</v>
      </c>
      <c r="L2755" s="34" t="s">
        <v>374</v>
      </c>
      <c r="M2755" s="34" t="s">
        <v>203</v>
      </c>
      <c r="N2755" s="34" t="s">
        <v>234</v>
      </c>
      <c r="O2755" s="38" t="s">
        <v>1169</v>
      </c>
      <c r="P2755" s="34"/>
      <c r="Q2755" s="34"/>
      <c r="R2755" s="284"/>
      <c r="S2755" s="285"/>
      <c r="T2755" s="38"/>
      <c r="U2755" s="38"/>
      <c r="V2755" s="42"/>
      <c r="W2755" s="38"/>
      <c r="X2755" s="43"/>
      <c r="Y2755" s="271"/>
      <c r="Z2755" s="271"/>
      <c r="AA2755" s="271"/>
      <c r="AB2755" s="271"/>
    </row>
    <row r="2756" spans="1:28" ht="16">
      <c r="A2756" s="34">
        <f t="shared" si="64"/>
        <v>86</v>
      </c>
      <c r="B2756" s="279">
        <v>45993</v>
      </c>
      <c r="C2756" s="34" t="s">
        <v>832</v>
      </c>
      <c r="D2756" s="303"/>
      <c r="E2756" s="34" t="s">
        <v>6799</v>
      </c>
      <c r="F2756" s="144" t="s">
        <v>6995</v>
      </c>
      <c r="G2756" s="144"/>
      <c r="H2756" s="144"/>
      <c r="I2756" s="245" t="s">
        <v>26</v>
      </c>
      <c r="J2756" s="245" t="s">
        <v>27</v>
      </c>
      <c r="K2756" s="245" t="s">
        <v>391</v>
      </c>
      <c r="L2756" s="34" t="s">
        <v>29</v>
      </c>
      <c r="M2756" s="34" t="s">
        <v>91</v>
      </c>
      <c r="N2756" s="34" t="s">
        <v>389</v>
      </c>
      <c r="O2756" s="38"/>
      <c r="P2756" s="34"/>
      <c r="Q2756" s="34"/>
      <c r="R2756" s="284"/>
      <c r="S2756" s="285"/>
      <c r="T2756" s="38"/>
      <c r="U2756" s="38"/>
      <c r="V2756" s="42"/>
      <c r="W2756" s="38"/>
      <c r="X2756" s="43"/>
      <c r="Y2756" s="271"/>
      <c r="Z2756" s="271"/>
      <c r="AA2756" s="271"/>
      <c r="AB2756" s="271"/>
    </row>
    <row r="2757" spans="1:28" ht="16">
      <c r="A2757" s="34">
        <f t="shared" si="64"/>
        <v>87</v>
      </c>
      <c r="B2757" s="279">
        <v>45993</v>
      </c>
      <c r="C2757" s="34" t="s">
        <v>7309</v>
      </c>
      <c r="D2757" s="303"/>
      <c r="E2757" s="34" t="s">
        <v>7059</v>
      </c>
      <c r="F2757" s="144" t="s">
        <v>7067</v>
      </c>
      <c r="G2757" s="144"/>
      <c r="H2757" s="144"/>
      <c r="I2757" s="245" t="s">
        <v>26</v>
      </c>
      <c r="J2757" s="245" t="s">
        <v>27</v>
      </c>
      <c r="K2757" s="245" t="s">
        <v>391</v>
      </c>
      <c r="L2757" s="34" t="s">
        <v>107</v>
      </c>
      <c r="M2757" s="34" t="s">
        <v>5817</v>
      </c>
      <c r="N2757" s="34" t="s">
        <v>227</v>
      </c>
      <c r="O2757" s="38" t="s">
        <v>4264</v>
      </c>
      <c r="P2757" s="34"/>
      <c r="Q2757" s="34"/>
      <c r="R2757" s="284"/>
      <c r="S2757" s="285"/>
      <c r="T2757" s="38"/>
      <c r="U2757" s="38"/>
      <c r="V2757" s="42"/>
      <c r="W2757" s="38"/>
      <c r="X2757" s="43"/>
      <c r="Y2757" s="271"/>
      <c r="Z2757" s="271"/>
      <c r="AA2757" s="271"/>
      <c r="AB2757" s="271"/>
    </row>
    <row r="2758" spans="1:28" ht="17">
      <c r="A2758" s="34">
        <f t="shared" si="64"/>
        <v>88</v>
      </c>
      <c r="B2758" s="279">
        <v>45993</v>
      </c>
      <c r="C2758" s="34" t="s">
        <v>7310</v>
      </c>
      <c r="D2758" s="303"/>
      <c r="E2758" s="34" t="s">
        <v>6750</v>
      </c>
      <c r="F2758" s="144" t="s">
        <v>7275</v>
      </c>
      <c r="G2758" s="144"/>
      <c r="H2758" s="144"/>
      <c r="I2758" s="245" t="s">
        <v>26</v>
      </c>
      <c r="J2758" s="245" t="s">
        <v>27</v>
      </c>
      <c r="K2758" s="245" t="s">
        <v>391</v>
      </c>
      <c r="L2758" s="34" t="s">
        <v>29</v>
      </c>
      <c r="M2758" s="34" t="s">
        <v>91</v>
      </c>
      <c r="N2758" s="34" t="s">
        <v>234</v>
      </c>
      <c r="O2758" s="38" t="s">
        <v>697</v>
      </c>
      <c r="P2758" s="34"/>
      <c r="Q2758" s="34"/>
      <c r="R2758" s="284" t="s">
        <v>4364</v>
      </c>
      <c r="S2758" s="285"/>
      <c r="T2758" s="38"/>
      <c r="U2758" s="38"/>
      <c r="V2758" s="42"/>
      <c r="W2758" s="38"/>
      <c r="X2758" s="43"/>
      <c r="Y2758" s="271"/>
      <c r="Z2758" s="271"/>
      <c r="AA2758" s="271"/>
      <c r="AB2758" s="271"/>
    </row>
    <row r="2759" spans="1:28" ht="17">
      <c r="A2759" s="34">
        <f t="shared" si="64"/>
        <v>89</v>
      </c>
      <c r="B2759" s="279">
        <v>45993</v>
      </c>
      <c r="C2759" s="34" t="s">
        <v>4168</v>
      </c>
      <c r="D2759" s="303"/>
      <c r="E2759" s="34" t="s">
        <v>7311</v>
      </c>
      <c r="F2759" s="144" t="s">
        <v>7312</v>
      </c>
      <c r="G2759" s="144"/>
      <c r="H2759" s="144"/>
      <c r="I2759" s="245" t="s">
        <v>26</v>
      </c>
      <c r="J2759" s="245" t="s">
        <v>27</v>
      </c>
      <c r="K2759" s="245" t="s">
        <v>391</v>
      </c>
      <c r="L2759" s="34" t="s">
        <v>29</v>
      </c>
      <c r="M2759" s="34" t="s">
        <v>91</v>
      </c>
      <c r="N2759" s="34" t="s">
        <v>234</v>
      </c>
      <c r="O2759" s="38" t="s">
        <v>32</v>
      </c>
      <c r="P2759" s="34"/>
      <c r="Q2759" s="34"/>
      <c r="R2759" s="284" t="s">
        <v>4364</v>
      </c>
      <c r="S2759" s="285"/>
      <c r="T2759" s="38"/>
      <c r="U2759" s="38"/>
      <c r="V2759" s="42"/>
      <c r="W2759" s="38"/>
      <c r="X2759" s="43"/>
      <c r="Y2759" s="271"/>
      <c r="Z2759" s="271"/>
      <c r="AA2759" s="271"/>
      <c r="AB2759" s="271"/>
    </row>
    <row r="2760" spans="1:28" ht="16">
      <c r="A2760" s="34">
        <f t="shared" si="64"/>
        <v>90</v>
      </c>
      <c r="B2760" s="279">
        <v>45993</v>
      </c>
      <c r="C2760" s="34" t="s">
        <v>677</v>
      </c>
      <c r="D2760" s="303"/>
      <c r="E2760" s="34" t="s">
        <v>7284</v>
      </c>
      <c r="F2760" s="282" t="s">
        <v>24</v>
      </c>
      <c r="G2760" s="144"/>
      <c r="H2760" s="144"/>
      <c r="I2760" s="245" t="s">
        <v>26</v>
      </c>
      <c r="J2760" s="245" t="s">
        <v>27</v>
      </c>
      <c r="K2760" s="245" t="s">
        <v>391</v>
      </c>
      <c r="L2760" s="34" t="s">
        <v>29</v>
      </c>
      <c r="M2760" s="34" t="s">
        <v>203</v>
      </c>
      <c r="N2760" s="34" t="s">
        <v>389</v>
      </c>
      <c r="O2760" s="38"/>
      <c r="P2760" s="34"/>
      <c r="Q2760" s="34"/>
      <c r="R2760" s="284"/>
      <c r="S2760" s="285"/>
      <c r="T2760" s="38"/>
      <c r="U2760" s="38"/>
      <c r="V2760" s="42"/>
      <c r="W2760" s="38"/>
      <c r="X2760" s="43"/>
      <c r="Y2760" s="271"/>
      <c r="Z2760" s="271"/>
      <c r="AA2760" s="271"/>
      <c r="AB2760" s="271"/>
    </row>
    <row r="2761" spans="1:28" ht="17">
      <c r="A2761" s="34">
        <f t="shared" si="64"/>
        <v>91</v>
      </c>
      <c r="B2761" s="279">
        <v>45993</v>
      </c>
      <c r="C2761" s="34" t="s">
        <v>351</v>
      </c>
      <c r="D2761" s="303"/>
      <c r="E2761" s="34"/>
      <c r="F2761" s="144"/>
      <c r="G2761" s="144"/>
      <c r="H2761" s="144"/>
      <c r="I2761" s="245" t="s">
        <v>48</v>
      </c>
      <c r="J2761" s="245" t="s">
        <v>27</v>
      </c>
      <c r="K2761" s="245" t="s">
        <v>391</v>
      </c>
      <c r="L2761" s="34" t="s">
        <v>29</v>
      </c>
      <c r="M2761" s="34" t="s">
        <v>203</v>
      </c>
      <c r="N2761" s="34" t="s">
        <v>227</v>
      </c>
      <c r="O2761" s="38" t="s">
        <v>4264</v>
      </c>
      <c r="P2761" s="34" t="s">
        <v>129</v>
      </c>
      <c r="Q2761" s="44">
        <v>45998</v>
      </c>
      <c r="R2761" s="284" t="s">
        <v>4344</v>
      </c>
      <c r="S2761" s="285"/>
      <c r="T2761" s="38" t="s">
        <v>4264</v>
      </c>
      <c r="U2761" s="38" t="s">
        <v>44</v>
      </c>
      <c r="V2761" s="42">
        <v>8150000</v>
      </c>
      <c r="W2761" s="38" t="s">
        <v>27</v>
      </c>
      <c r="X2761" s="43"/>
      <c r="Y2761" s="271"/>
      <c r="Z2761" s="271"/>
      <c r="AA2761" s="271"/>
      <c r="AB2761" s="271"/>
    </row>
    <row r="2762" spans="1:28" ht="17">
      <c r="A2762" s="34">
        <f t="shared" si="64"/>
        <v>92</v>
      </c>
      <c r="B2762" s="279">
        <v>45993</v>
      </c>
      <c r="C2762" s="34" t="s">
        <v>7313</v>
      </c>
      <c r="D2762" s="303"/>
      <c r="E2762" s="34"/>
      <c r="F2762" s="144"/>
      <c r="G2762" s="144"/>
      <c r="H2762" s="144"/>
      <c r="I2762" s="245" t="s">
        <v>48</v>
      </c>
      <c r="J2762" s="245" t="s">
        <v>27</v>
      </c>
      <c r="K2762" s="245" t="s">
        <v>391</v>
      </c>
      <c r="L2762" s="34" t="s">
        <v>29</v>
      </c>
      <c r="M2762" s="34" t="s">
        <v>91</v>
      </c>
      <c r="N2762" s="34" t="s">
        <v>234</v>
      </c>
      <c r="O2762" s="38" t="s">
        <v>697</v>
      </c>
      <c r="P2762" s="34" t="s">
        <v>43</v>
      </c>
      <c r="Q2762" s="44">
        <v>46016</v>
      </c>
      <c r="R2762" s="284" t="s">
        <v>4344</v>
      </c>
      <c r="S2762" s="285"/>
      <c r="T2762" s="38"/>
      <c r="U2762" s="38"/>
      <c r="V2762" s="42"/>
      <c r="W2762" s="38"/>
      <c r="X2762" s="43"/>
      <c r="Y2762" s="136"/>
      <c r="Z2762" s="136"/>
      <c r="AA2762" s="136"/>
      <c r="AB2762" s="136"/>
    </row>
    <row r="2763" spans="1:28" ht="17">
      <c r="A2763" s="34">
        <f t="shared" si="64"/>
        <v>93</v>
      </c>
      <c r="B2763" s="279">
        <v>45993</v>
      </c>
      <c r="C2763" s="34" t="s">
        <v>7314</v>
      </c>
      <c r="D2763" s="303"/>
      <c r="E2763" s="34"/>
      <c r="F2763" s="144"/>
      <c r="G2763" s="144"/>
      <c r="H2763" s="144"/>
      <c r="I2763" s="245" t="s">
        <v>48</v>
      </c>
      <c r="J2763" s="245" t="s">
        <v>27</v>
      </c>
      <c r="K2763" s="245" t="s">
        <v>391</v>
      </c>
      <c r="L2763" s="34" t="s">
        <v>96</v>
      </c>
      <c r="M2763" s="34" t="s">
        <v>5817</v>
      </c>
      <c r="N2763" s="34" t="s">
        <v>227</v>
      </c>
      <c r="O2763" s="38" t="s">
        <v>697</v>
      </c>
      <c r="P2763" s="34"/>
      <c r="Q2763" s="34"/>
      <c r="R2763" s="284" t="s">
        <v>4508</v>
      </c>
      <c r="S2763" s="285"/>
      <c r="T2763" s="38"/>
      <c r="U2763" s="38"/>
      <c r="V2763" s="42"/>
      <c r="W2763" s="38"/>
      <c r="X2763" s="43"/>
      <c r="Y2763" s="271"/>
      <c r="Z2763" s="271"/>
      <c r="AA2763" s="271"/>
      <c r="AB2763" s="271"/>
    </row>
    <row r="2764" spans="1:28" ht="16">
      <c r="A2764" s="34">
        <f t="shared" si="64"/>
        <v>94</v>
      </c>
      <c r="B2764" s="279">
        <v>45993</v>
      </c>
      <c r="C2764" s="34" t="s">
        <v>7315</v>
      </c>
      <c r="D2764" s="303"/>
      <c r="E2764" s="34" t="s">
        <v>7311</v>
      </c>
      <c r="F2764" s="144" t="s">
        <v>7316</v>
      </c>
      <c r="G2764" s="144"/>
      <c r="H2764" s="144"/>
      <c r="I2764" s="245" t="s">
        <v>26</v>
      </c>
      <c r="J2764" s="245" t="s">
        <v>27</v>
      </c>
      <c r="K2764" s="245" t="s">
        <v>388</v>
      </c>
      <c r="L2764" s="34" t="s">
        <v>29</v>
      </c>
      <c r="M2764" s="34" t="s">
        <v>209</v>
      </c>
      <c r="N2764" s="34" t="s">
        <v>389</v>
      </c>
      <c r="O2764" s="38"/>
      <c r="P2764" s="34"/>
      <c r="Q2764" s="34"/>
      <c r="R2764" s="284"/>
      <c r="S2764" s="285"/>
      <c r="T2764" s="38"/>
      <c r="U2764" s="38"/>
      <c r="V2764" s="42"/>
      <c r="W2764" s="38"/>
      <c r="X2764" s="43"/>
      <c r="Y2764" s="271"/>
      <c r="Z2764" s="271"/>
      <c r="AA2764" s="271"/>
      <c r="AB2764" s="271"/>
    </row>
    <row r="2765" spans="1:28" ht="17">
      <c r="A2765" s="34">
        <f t="shared" si="64"/>
        <v>95</v>
      </c>
      <c r="B2765" s="279">
        <v>45993</v>
      </c>
      <c r="C2765" s="34" t="s">
        <v>7317</v>
      </c>
      <c r="D2765" s="303"/>
      <c r="E2765" s="34"/>
      <c r="F2765" s="144"/>
      <c r="G2765" s="144"/>
      <c r="H2765" s="144"/>
      <c r="I2765" s="245" t="s">
        <v>48</v>
      </c>
      <c r="J2765" s="245" t="s">
        <v>38</v>
      </c>
      <c r="K2765" s="245" t="s">
        <v>390</v>
      </c>
      <c r="L2765" s="34" t="s">
        <v>49</v>
      </c>
      <c r="M2765" s="34" t="s">
        <v>303</v>
      </c>
      <c r="N2765" s="34"/>
      <c r="O2765" s="38" t="s">
        <v>697</v>
      </c>
      <c r="P2765" s="34"/>
      <c r="Q2765" s="34"/>
      <c r="R2765" s="284" t="s">
        <v>7258</v>
      </c>
      <c r="S2765" s="285"/>
      <c r="T2765" s="38"/>
      <c r="U2765" s="38"/>
      <c r="V2765" s="42"/>
      <c r="W2765" s="38"/>
      <c r="X2765" s="43"/>
      <c r="Y2765" s="271"/>
      <c r="Z2765" s="271"/>
      <c r="AA2765" s="271"/>
      <c r="AB2765" s="271"/>
    </row>
    <row r="2766" spans="1:28" ht="16">
      <c r="A2766" s="34">
        <f t="shared" si="64"/>
        <v>96</v>
      </c>
      <c r="B2766" s="279">
        <v>45993</v>
      </c>
      <c r="C2766" s="34" t="s">
        <v>7318</v>
      </c>
      <c r="D2766" s="303"/>
      <c r="E2766" s="34" t="s">
        <v>7319</v>
      </c>
      <c r="F2766" s="144" t="s">
        <v>6995</v>
      </c>
      <c r="G2766" s="144"/>
      <c r="H2766" s="144"/>
      <c r="I2766" s="245" t="s">
        <v>26</v>
      </c>
      <c r="J2766" s="245" t="s">
        <v>27</v>
      </c>
      <c r="K2766" s="245" t="s">
        <v>388</v>
      </c>
      <c r="L2766" s="34" t="s">
        <v>29</v>
      </c>
      <c r="M2766" s="34" t="s">
        <v>91</v>
      </c>
      <c r="N2766" s="34" t="s">
        <v>389</v>
      </c>
      <c r="O2766" s="38"/>
      <c r="P2766" s="34"/>
      <c r="Q2766" s="34"/>
      <c r="R2766" s="284"/>
      <c r="S2766" s="285"/>
      <c r="T2766" s="38"/>
      <c r="U2766" s="38"/>
      <c r="V2766" s="42"/>
      <c r="W2766" s="38"/>
      <c r="X2766" s="43"/>
      <c r="Y2766" s="271"/>
      <c r="Z2766" s="271"/>
      <c r="AA2766" s="271"/>
      <c r="AB2766" s="271"/>
    </row>
    <row r="2767" spans="1:28" ht="16">
      <c r="A2767" s="34">
        <f t="shared" si="64"/>
        <v>97</v>
      </c>
      <c r="B2767" s="279">
        <v>45993</v>
      </c>
      <c r="C2767" s="34" t="s">
        <v>7320</v>
      </c>
      <c r="D2767" s="303"/>
      <c r="E2767" s="34" t="s">
        <v>6659</v>
      </c>
      <c r="F2767" s="144" t="s">
        <v>7275</v>
      </c>
      <c r="G2767" s="144"/>
      <c r="H2767" s="144"/>
      <c r="I2767" s="245" t="s">
        <v>26</v>
      </c>
      <c r="J2767" s="245" t="s">
        <v>27</v>
      </c>
      <c r="K2767" s="245" t="s">
        <v>388</v>
      </c>
      <c r="L2767" s="34" t="s">
        <v>29</v>
      </c>
      <c r="M2767" s="34" t="s">
        <v>91</v>
      </c>
      <c r="N2767" s="34" t="s">
        <v>389</v>
      </c>
      <c r="O2767" s="38"/>
      <c r="P2767" s="34"/>
      <c r="Q2767" s="34"/>
      <c r="R2767" s="284"/>
      <c r="S2767" s="285"/>
      <c r="T2767" s="38"/>
      <c r="U2767" s="38"/>
      <c r="V2767" s="42"/>
      <c r="W2767" s="38"/>
      <c r="X2767" s="43"/>
      <c r="Y2767" s="271"/>
      <c r="Z2767" s="271"/>
      <c r="AA2767" s="271"/>
      <c r="AB2767" s="271"/>
    </row>
    <row r="2768" spans="1:28" ht="16">
      <c r="A2768" s="34">
        <f t="shared" si="64"/>
        <v>98</v>
      </c>
      <c r="B2768" s="279">
        <v>45993</v>
      </c>
      <c r="C2768" s="34" t="s">
        <v>7321</v>
      </c>
      <c r="D2768" s="303"/>
      <c r="E2768" s="34" t="s">
        <v>6765</v>
      </c>
      <c r="F2768" s="144" t="s">
        <v>6995</v>
      </c>
      <c r="G2768" s="144"/>
      <c r="H2768" s="144"/>
      <c r="I2768" s="245" t="s">
        <v>26</v>
      </c>
      <c r="J2768" s="245" t="s">
        <v>27</v>
      </c>
      <c r="K2768" s="245" t="s">
        <v>388</v>
      </c>
      <c r="L2768" s="34" t="s">
        <v>29</v>
      </c>
      <c r="M2768" s="34" t="s">
        <v>217</v>
      </c>
      <c r="N2768" s="34" t="s">
        <v>160</v>
      </c>
      <c r="O2768" s="38" t="s">
        <v>32</v>
      </c>
      <c r="P2768" s="34"/>
      <c r="Q2768" s="34"/>
      <c r="R2768" s="284"/>
      <c r="S2768" s="285"/>
      <c r="T2768" s="38"/>
      <c r="U2768" s="38"/>
      <c r="V2768" s="42"/>
      <c r="W2768" s="38"/>
      <c r="X2768" s="43"/>
      <c r="Y2768" s="271"/>
      <c r="Z2768" s="271"/>
      <c r="AA2768" s="271"/>
      <c r="AB2768" s="271"/>
    </row>
    <row r="2769" spans="1:28" ht="16">
      <c r="A2769" s="34">
        <f t="shared" si="64"/>
        <v>99</v>
      </c>
      <c r="B2769" s="279">
        <v>45993</v>
      </c>
      <c r="C2769" s="34" t="s">
        <v>7322</v>
      </c>
      <c r="D2769" s="303"/>
      <c r="E2769" s="34" t="s">
        <v>6623</v>
      </c>
      <c r="F2769" s="282" t="s">
        <v>6142</v>
      </c>
      <c r="G2769" s="144"/>
      <c r="H2769" s="144"/>
      <c r="I2769" s="245" t="s">
        <v>26</v>
      </c>
      <c r="J2769" s="245" t="s">
        <v>27</v>
      </c>
      <c r="K2769" s="245" t="s">
        <v>388</v>
      </c>
      <c r="L2769" s="34" t="s">
        <v>107</v>
      </c>
      <c r="M2769" s="34" t="s">
        <v>81</v>
      </c>
      <c r="N2769" s="34" t="s">
        <v>389</v>
      </c>
      <c r="O2769" s="38"/>
      <c r="P2769" s="34"/>
      <c r="Q2769" s="34"/>
      <c r="R2769" s="284"/>
      <c r="S2769" s="285"/>
      <c r="T2769" s="38"/>
      <c r="U2769" s="38"/>
      <c r="V2769" s="42"/>
      <c r="W2769" s="38"/>
      <c r="X2769" s="43"/>
      <c r="Y2769" s="271"/>
      <c r="Z2769" s="271"/>
      <c r="AA2769" s="271"/>
      <c r="AB2769" s="271"/>
    </row>
    <row r="2770" spans="1:28" ht="16">
      <c r="A2770" s="34">
        <f t="shared" si="64"/>
        <v>100</v>
      </c>
      <c r="B2770" s="279">
        <v>45993</v>
      </c>
      <c r="C2770" s="34" t="s">
        <v>7323</v>
      </c>
      <c r="D2770" s="303"/>
      <c r="E2770" s="34" t="s">
        <v>6663</v>
      </c>
      <c r="F2770" s="144" t="s">
        <v>6995</v>
      </c>
      <c r="G2770" s="144"/>
      <c r="H2770" s="144"/>
      <c r="I2770" s="245" t="s">
        <v>26</v>
      </c>
      <c r="J2770" s="245" t="s">
        <v>27</v>
      </c>
      <c r="K2770" s="245" t="s">
        <v>388</v>
      </c>
      <c r="L2770" s="34" t="s">
        <v>29</v>
      </c>
      <c r="M2770" s="34" t="s">
        <v>91</v>
      </c>
      <c r="N2770" s="34" t="s">
        <v>389</v>
      </c>
      <c r="O2770" s="38"/>
      <c r="P2770" s="34"/>
      <c r="Q2770" s="34"/>
      <c r="R2770" s="284"/>
      <c r="S2770" s="285"/>
      <c r="T2770" s="38"/>
      <c r="U2770" s="38"/>
      <c r="V2770" s="42"/>
      <c r="W2770" s="38"/>
      <c r="X2770" s="43"/>
      <c r="Y2770" s="271"/>
      <c r="Z2770" s="271"/>
      <c r="AA2770" s="271"/>
      <c r="AB2770" s="271"/>
    </row>
    <row r="2771" spans="1:28" ht="16">
      <c r="A2771" s="34">
        <f t="shared" si="64"/>
        <v>101</v>
      </c>
      <c r="B2771" s="279">
        <v>45993</v>
      </c>
      <c r="C2771" s="34" t="s">
        <v>6436</v>
      </c>
      <c r="D2771" s="303"/>
      <c r="E2771" s="34" t="s">
        <v>7130</v>
      </c>
      <c r="F2771" s="144" t="s">
        <v>7067</v>
      </c>
      <c r="G2771" s="144"/>
      <c r="H2771" s="144"/>
      <c r="I2771" s="245" t="s">
        <v>26</v>
      </c>
      <c r="J2771" s="245" t="s">
        <v>27</v>
      </c>
      <c r="K2771" s="245" t="s">
        <v>388</v>
      </c>
      <c r="L2771" s="34" t="s">
        <v>107</v>
      </c>
      <c r="M2771" s="34" t="s">
        <v>5817</v>
      </c>
      <c r="N2771" s="34" t="s">
        <v>389</v>
      </c>
      <c r="O2771" s="38"/>
      <c r="P2771" s="34"/>
      <c r="Q2771" s="34"/>
      <c r="R2771" s="284"/>
      <c r="S2771" s="285"/>
      <c r="T2771" s="38"/>
      <c r="U2771" s="38"/>
      <c r="V2771" s="42"/>
      <c r="W2771" s="38"/>
      <c r="X2771" s="43"/>
      <c r="Y2771" s="271"/>
      <c r="Z2771" s="271"/>
      <c r="AA2771" s="271"/>
      <c r="AB2771" s="271"/>
    </row>
    <row r="2772" spans="1:28" ht="16">
      <c r="A2772" s="34">
        <f t="shared" si="64"/>
        <v>102</v>
      </c>
      <c r="B2772" s="279">
        <v>45993</v>
      </c>
      <c r="C2772" s="34" t="s">
        <v>7324</v>
      </c>
      <c r="D2772" s="303"/>
      <c r="E2772" s="34" t="s">
        <v>6822</v>
      </c>
      <c r="F2772" s="144" t="s">
        <v>7250</v>
      </c>
      <c r="G2772" s="144"/>
      <c r="H2772" s="144"/>
      <c r="I2772" s="245" t="s">
        <v>26</v>
      </c>
      <c r="J2772" s="245" t="s">
        <v>27</v>
      </c>
      <c r="K2772" s="245" t="s">
        <v>388</v>
      </c>
      <c r="L2772" s="34" t="s">
        <v>29</v>
      </c>
      <c r="M2772" s="34" t="s">
        <v>361</v>
      </c>
      <c r="N2772" s="34" t="s">
        <v>389</v>
      </c>
      <c r="O2772" s="38"/>
      <c r="P2772" s="34"/>
      <c r="Q2772" s="34"/>
      <c r="R2772" s="284"/>
      <c r="S2772" s="285"/>
      <c r="T2772" s="38"/>
      <c r="U2772" s="38"/>
      <c r="V2772" s="42"/>
      <c r="W2772" s="38"/>
      <c r="X2772" s="43"/>
      <c r="Y2772" s="271"/>
      <c r="Z2772" s="271"/>
      <c r="AA2772" s="271"/>
      <c r="AB2772" s="271"/>
    </row>
    <row r="2773" spans="1:28" ht="16">
      <c r="A2773" s="34">
        <f t="shared" si="64"/>
        <v>103</v>
      </c>
      <c r="B2773" s="279">
        <v>45993</v>
      </c>
      <c r="C2773" s="34" t="s">
        <v>142</v>
      </c>
      <c r="D2773" s="303"/>
      <c r="E2773" s="34" t="s">
        <v>7130</v>
      </c>
      <c r="F2773" s="144" t="s">
        <v>7067</v>
      </c>
      <c r="G2773" s="144"/>
      <c r="H2773" s="144"/>
      <c r="I2773" s="245" t="s">
        <v>26</v>
      </c>
      <c r="J2773" s="245" t="s">
        <v>27</v>
      </c>
      <c r="K2773" s="245" t="s">
        <v>388</v>
      </c>
      <c r="L2773" s="34" t="s">
        <v>107</v>
      </c>
      <c r="M2773" s="34" t="s">
        <v>5817</v>
      </c>
      <c r="N2773" s="34" t="s">
        <v>389</v>
      </c>
      <c r="O2773" s="38"/>
      <c r="P2773" s="34"/>
      <c r="Q2773" s="34"/>
      <c r="R2773" s="284"/>
      <c r="S2773" s="285"/>
      <c r="T2773" s="38"/>
      <c r="U2773" s="38"/>
      <c r="V2773" s="42"/>
      <c r="W2773" s="38"/>
      <c r="X2773" s="43"/>
      <c r="Y2773" s="271"/>
      <c r="Z2773" s="271"/>
      <c r="AA2773" s="271"/>
      <c r="AB2773" s="271"/>
    </row>
    <row r="2774" spans="1:28" ht="16">
      <c r="A2774" s="34">
        <f t="shared" si="64"/>
        <v>104</v>
      </c>
      <c r="B2774" s="279">
        <v>45993</v>
      </c>
      <c r="C2774" s="34" t="s">
        <v>5312</v>
      </c>
      <c r="D2774" s="303"/>
      <c r="E2774" s="34" t="s">
        <v>6659</v>
      </c>
      <c r="F2774" s="144" t="s">
        <v>7275</v>
      </c>
      <c r="G2774" s="144"/>
      <c r="H2774" s="144"/>
      <c r="I2774" s="245" t="s">
        <v>26</v>
      </c>
      <c r="J2774" s="245" t="s">
        <v>27</v>
      </c>
      <c r="K2774" s="245" t="s">
        <v>388</v>
      </c>
      <c r="L2774" s="34" t="s">
        <v>107</v>
      </c>
      <c r="M2774" s="34" t="s">
        <v>2244</v>
      </c>
      <c r="N2774" s="34" t="s">
        <v>389</v>
      </c>
      <c r="O2774" s="38"/>
      <c r="P2774" s="34"/>
      <c r="Q2774" s="34"/>
      <c r="R2774" s="284"/>
      <c r="S2774" s="285"/>
      <c r="T2774" s="38"/>
      <c r="U2774" s="38"/>
      <c r="V2774" s="42"/>
      <c r="W2774" s="38"/>
      <c r="X2774" s="43"/>
      <c r="Y2774" s="271"/>
      <c r="Z2774" s="271"/>
      <c r="AA2774" s="271"/>
      <c r="AB2774" s="271"/>
    </row>
    <row r="2775" spans="1:28" ht="16">
      <c r="A2775" s="34">
        <f t="shared" si="64"/>
        <v>105</v>
      </c>
      <c r="B2775" s="279">
        <v>45993</v>
      </c>
      <c r="C2775" s="34" t="s">
        <v>7325</v>
      </c>
      <c r="D2775" s="303"/>
      <c r="E2775" s="34" t="s">
        <v>7326</v>
      </c>
      <c r="F2775" s="144" t="s">
        <v>7142</v>
      </c>
      <c r="G2775" s="144"/>
      <c r="H2775" s="144"/>
      <c r="I2775" s="245" t="s">
        <v>26</v>
      </c>
      <c r="J2775" s="245" t="s">
        <v>27</v>
      </c>
      <c r="K2775" s="245" t="s">
        <v>388</v>
      </c>
      <c r="L2775" s="34" t="s">
        <v>107</v>
      </c>
      <c r="M2775" s="34" t="s">
        <v>5817</v>
      </c>
      <c r="N2775" s="34" t="s">
        <v>389</v>
      </c>
      <c r="O2775" s="38"/>
      <c r="P2775" s="34"/>
      <c r="Q2775" s="34"/>
      <c r="R2775" s="284"/>
      <c r="S2775" s="285"/>
      <c r="T2775" s="38"/>
      <c r="U2775" s="38"/>
      <c r="V2775" s="42"/>
      <c r="W2775" s="38"/>
      <c r="X2775" s="43"/>
      <c r="Y2775" s="271"/>
      <c r="Z2775" s="271"/>
      <c r="AA2775" s="271"/>
      <c r="AB2775" s="271"/>
    </row>
    <row r="2776" spans="1:28" ht="17">
      <c r="A2776" s="34">
        <f t="shared" si="64"/>
        <v>106</v>
      </c>
      <c r="B2776" s="279">
        <v>45993</v>
      </c>
      <c r="C2776" s="34" t="s">
        <v>7327</v>
      </c>
      <c r="D2776" s="303"/>
      <c r="E2776" s="34"/>
      <c r="F2776" s="144"/>
      <c r="G2776" s="144"/>
      <c r="H2776" s="144"/>
      <c r="I2776" s="245" t="s">
        <v>48</v>
      </c>
      <c r="J2776" s="245" t="s">
        <v>27</v>
      </c>
      <c r="K2776" s="245" t="s">
        <v>388</v>
      </c>
      <c r="L2776" s="34" t="s">
        <v>29</v>
      </c>
      <c r="M2776" s="34" t="s">
        <v>91</v>
      </c>
      <c r="N2776" s="34" t="s">
        <v>227</v>
      </c>
      <c r="O2776" s="38" t="s">
        <v>4264</v>
      </c>
      <c r="P2776" s="34"/>
      <c r="Q2776" s="34"/>
      <c r="R2776" s="284" t="s">
        <v>4508</v>
      </c>
      <c r="S2776" s="285"/>
      <c r="T2776" s="38"/>
      <c r="U2776" s="38"/>
      <c r="V2776" s="42"/>
      <c r="W2776" s="38"/>
      <c r="X2776" s="43"/>
      <c r="Y2776" s="271"/>
      <c r="Z2776" s="271"/>
      <c r="AA2776" s="271"/>
      <c r="AB2776" s="271"/>
    </row>
    <row r="2777" spans="1:28" ht="16">
      <c r="A2777" s="34">
        <f t="shared" si="64"/>
        <v>107</v>
      </c>
      <c r="B2777" s="279">
        <v>45993</v>
      </c>
      <c r="C2777" s="34" t="s">
        <v>5347</v>
      </c>
      <c r="D2777" s="303"/>
      <c r="E2777" s="34"/>
      <c r="F2777" s="144" t="s">
        <v>7073</v>
      </c>
      <c r="G2777" s="144"/>
      <c r="H2777" s="144"/>
      <c r="I2777" s="245" t="s">
        <v>26</v>
      </c>
      <c r="J2777" s="245" t="s">
        <v>27</v>
      </c>
      <c r="K2777" s="245" t="s">
        <v>388</v>
      </c>
      <c r="L2777" s="34" t="s">
        <v>107</v>
      </c>
      <c r="M2777" s="34" t="s">
        <v>5817</v>
      </c>
      <c r="N2777" s="34" t="s">
        <v>389</v>
      </c>
      <c r="O2777" s="38"/>
      <c r="P2777" s="34"/>
      <c r="Q2777" s="34"/>
      <c r="R2777" s="284"/>
      <c r="S2777" s="285"/>
      <c r="T2777" s="38"/>
      <c r="U2777" s="38"/>
      <c r="V2777" s="42"/>
      <c r="W2777" s="38"/>
      <c r="X2777" s="43"/>
      <c r="Y2777" s="271"/>
      <c r="Z2777" s="271"/>
      <c r="AA2777" s="271"/>
      <c r="AB2777" s="271"/>
    </row>
    <row r="2778" spans="1:28" ht="16">
      <c r="A2778" s="34">
        <f t="shared" si="64"/>
        <v>108</v>
      </c>
      <c r="B2778" s="279">
        <v>45993</v>
      </c>
      <c r="C2778" s="34" t="s">
        <v>241</v>
      </c>
      <c r="D2778" s="303"/>
      <c r="E2778" s="34" t="s">
        <v>6659</v>
      </c>
      <c r="F2778" s="144" t="s">
        <v>7275</v>
      </c>
      <c r="G2778" s="144"/>
      <c r="H2778" s="144"/>
      <c r="I2778" s="245" t="s">
        <v>26</v>
      </c>
      <c r="J2778" s="245" t="s">
        <v>27</v>
      </c>
      <c r="K2778" s="245" t="s">
        <v>388</v>
      </c>
      <c r="L2778" s="34" t="s">
        <v>29</v>
      </c>
      <c r="M2778" s="34" t="s">
        <v>91</v>
      </c>
      <c r="N2778" s="34" t="s">
        <v>389</v>
      </c>
      <c r="O2778" s="38"/>
      <c r="P2778" s="34"/>
      <c r="Q2778" s="34"/>
      <c r="R2778" s="284"/>
      <c r="S2778" s="285"/>
      <c r="T2778" s="38"/>
      <c r="U2778" s="38"/>
      <c r="V2778" s="42"/>
      <c r="W2778" s="38"/>
      <c r="X2778" s="43"/>
      <c r="Y2778" s="271"/>
      <c r="Z2778" s="271"/>
      <c r="AA2778" s="271"/>
      <c r="AB2778" s="271"/>
    </row>
    <row r="2779" spans="1:28" ht="16">
      <c r="A2779" s="34">
        <f t="shared" si="64"/>
        <v>109</v>
      </c>
      <c r="B2779" s="279">
        <v>45993</v>
      </c>
      <c r="C2779" s="34" t="s">
        <v>7328</v>
      </c>
      <c r="D2779" s="303"/>
      <c r="E2779" s="34" t="s">
        <v>7043</v>
      </c>
      <c r="F2779" s="144" t="s">
        <v>7044</v>
      </c>
      <c r="G2779" s="144"/>
      <c r="H2779" s="144"/>
      <c r="I2779" s="245" t="s">
        <v>26</v>
      </c>
      <c r="J2779" s="245" t="s">
        <v>27</v>
      </c>
      <c r="K2779" s="245" t="s">
        <v>388</v>
      </c>
      <c r="L2779" s="34" t="s">
        <v>107</v>
      </c>
      <c r="M2779" s="34" t="s">
        <v>5817</v>
      </c>
      <c r="N2779" s="34" t="s">
        <v>389</v>
      </c>
      <c r="O2779" s="38"/>
      <c r="P2779" s="34"/>
      <c r="Q2779" s="34"/>
      <c r="R2779" s="284"/>
      <c r="S2779" s="285"/>
      <c r="T2779" s="38"/>
      <c r="U2779" s="38"/>
      <c r="V2779" s="42"/>
      <c r="W2779" s="38"/>
      <c r="X2779" s="43"/>
      <c r="Y2779" s="271"/>
      <c r="Z2779" s="271"/>
      <c r="AA2779" s="271"/>
      <c r="AB2779" s="271"/>
    </row>
    <row r="2780" spans="1:28" ht="17">
      <c r="A2780" s="34">
        <f t="shared" si="64"/>
        <v>110</v>
      </c>
      <c r="B2780" s="279">
        <v>45993</v>
      </c>
      <c r="C2780" s="34" t="s">
        <v>7329</v>
      </c>
      <c r="D2780" s="303"/>
      <c r="E2780" s="34" t="s">
        <v>6768</v>
      </c>
      <c r="F2780" s="144" t="s">
        <v>7275</v>
      </c>
      <c r="G2780" s="144"/>
      <c r="H2780" s="144"/>
      <c r="I2780" s="245" t="s">
        <v>26</v>
      </c>
      <c r="J2780" s="245" t="s">
        <v>27</v>
      </c>
      <c r="K2780" s="245" t="s">
        <v>390</v>
      </c>
      <c r="L2780" s="34" t="s">
        <v>29</v>
      </c>
      <c r="M2780" s="34" t="s">
        <v>91</v>
      </c>
      <c r="N2780" s="34" t="s">
        <v>227</v>
      </c>
      <c r="O2780" s="38" t="s">
        <v>697</v>
      </c>
      <c r="P2780" s="34"/>
      <c r="Q2780" s="34"/>
      <c r="R2780" s="284" t="s">
        <v>4364</v>
      </c>
      <c r="S2780" s="285"/>
      <c r="T2780" s="38"/>
      <c r="U2780" s="38"/>
      <c r="V2780" s="42"/>
      <c r="W2780" s="38"/>
      <c r="X2780" s="43"/>
      <c r="Y2780" s="271"/>
      <c r="Z2780" s="271"/>
      <c r="AA2780" s="271"/>
      <c r="AB2780" s="271"/>
    </row>
    <row r="2781" spans="1:28" ht="17">
      <c r="A2781" s="34">
        <f t="shared" si="64"/>
        <v>111</v>
      </c>
      <c r="B2781" s="279">
        <v>45993</v>
      </c>
      <c r="C2781" s="34" t="s">
        <v>7330</v>
      </c>
      <c r="D2781" s="463"/>
      <c r="E2781" s="34" t="s">
        <v>7176</v>
      </c>
      <c r="F2781" s="144" t="s">
        <v>7073</v>
      </c>
      <c r="G2781" s="144"/>
      <c r="H2781" s="144"/>
      <c r="I2781" s="245" t="s">
        <v>26</v>
      </c>
      <c r="J2781" s="245" t="s">
        <v>27</v>
      </c>
      <c r="K2781" s="245" t="s">
        <v>390</v>
      </c>
      <c r="L2781" s="34" t="s">
        <v>107</v>
      </c>
      <c r="M2781" s="34" t="s">
        <v>5817</v>
      </c>
      <c r="N2781" s="34" t="s">
        <v>227</v>
      </c>
      <c r="O2781" s="38" t="s">
        <v>32</v>
      </c>
      <c r="P2781" s="34"/>
      <c r="Q2781" s="34"/>
      <c r="R2781" s="284" t="s">
        <v>5182</v>
      </c>
      <c r="S2781" s="285" t="s">
        <v>7331</v>
      </c>
      <c r="T2781" s="38"/>
      <c r="U2781" s="38"/>
      <c r="V2781" s="42"/>
      <c r="W2781" s="38"/>
      <c r="X2781" s="43"/>
      <c r="Y2781" s="271"/>
      <c r="Z2781" s="271"/>
      <c r="AA2781" s="271"/>
      <c r="AB2781" s="271"/>
    </row>
    <row r="2782" spans="1:28" ht="17">
      <c r="A2782" s="34">
        <f t="shared" si="64"/>
        <v>112</v>
      </c>
      <c r="B2782" s="279">
        <v>45993</v>
      </c>
      <c r="C2782" s="34" t="s">
        <v>7332</v>
      </c>
      <c r="D2782" s="303"/>
      <c r="E2782" s="34" t="s">
        <v>7132</v>
      </c>
      <c r="F2782" s="144" t="s">
        <v>7044</v>
      </c>
      <c r="G2782" s="144"/>
      <c r="H2782" s="144"/>
      <c r="I2782" s="245" t="s">
        <v>26</v>
      </c>
      <c r="J2782" s="245" t="s">
        <v>27</v>
      </c>
      <c r="K2782" s="245" t="s">
        <v>390</v>
      </c>
      <c r="L2782" s="34" t="s">
        <v>107</v>
      </c>
      <c r="M2782" s="34" t="s">
        <v>5817</v>
      </c>
      <c r="N2782" s="34" t="s">
        <v>227</v>
      </c>
      <c r="O2782" s="38" t="s">
        <v>4264</v>
      </c>
      <c r="P2782" s="34"/>
      <c r="Q2782" s="34"/>
      <c r="R2782" s="284" t="s">
        <v>5679</v>
      </c>
      <c r="S2782" s="285"/>
      <c r="T2782" s="38"/>
      <c r="U2782" s="38"/>
      <c r="V2782" s="42"/>
      <c r="W2782" s="38"/>
      <c r="X2782" s="43"/>
      <c r="Y2782" s="271"/>
      <c r="Z2782" s="271"/>
      <c r="AA2782" s="271"/>
      <c r="AB2782" s="271"/>
    </row>
    <row r="2783" spans="1:28" ht="17">
      <c r="A2783" s="34">
        <f t="shared" si="64"/>
        <v>113</v>
      </c>
      <c r="B2783" s="279">
        <v>45993</v>
      </c>
      <c r="C2783" s="34" t="s">
        <v>7333</v>
      </c>
      <c r="D2783" s="303"/>
      <c r="E2783" s="34" t="s">
        <v>6849</v>
      </c>
      <c r="F2783" s="144" t="s">
        <v>7275</v>
      </c>
      <c r="G2783" s="144"/>
      <c r="H2783" s="144"/>
      <c r="I2783" s="245" t="s">
        <v>26</v>
      </c>
      <c r="J2783" s="245" t="s">
        <v>27</v>
      </c>
      <c r="K2783" s="245" t="s">
        <v>390</v>
      </c>
      <c r="L2783" s="34" t="s">
        <v>29</v>
      </c>
      <c r="M2783" s="34" t="s">
        <v>91</v>
      </c>
      <c r="N2783" s="34" t="s">
        <v>227</v>
      </c>
      <c r="O2783" s="38" t="s">
        <v>32</v>
      </c>
      <c r="P2783" s="34"/>
      <c r="Q2783" s="34"/>
      <c r="R2783" s="284" t="s">
        <v>6155</v>
      </c>
      <c r="S2783" s="285" t="s">
        <v>7334</v>
      </c>
      <c r="T2783" s="38"/>
      <c r="U2783" s="38"/>
      <c r="V2783" s="42"/>
      <c r="W2783" s="38"/>
      <c r="X2783" s="43"/>
      <c r="Y2783" s="271"/>
      <c r="Z2783" s="271"/>
      <c r="AA2783" s="271"/>
      <c r="AB2783" s="271"/>
    </row>
    <row r="2784" spans="1:28" ht="17">
      <c r="A2784" s="34">
        <f t="shared" si="64"/>
        <v>114</v>
      </c>
      <c r="B2784" s="279">
        <v>45994</v>
      </c>
      <c r="C2784" s="34" t="s">
        <v>441</v>
      </c>
      <c r="D2784" s="303"/>
      <c r="E2784" s="34" t="s">
        <v>7335</v>
      </c>
      <c r="F2784" s="144" t="s">
        <v>7336</v>
      </c>
      <c r="G2784" s="144"/>
      <c r="H2784" s="144"/>
      <c r="I2784" s="245" t="s">
        <v>26</v>
      </c>
      <c r="J2784" s="245" t="s">
        <v>27</v>
      </c>
      <c r="K2784" s="245" t="s">
        <v>391</v>
      </c>
      <c r="L2784" s="34" t="s">
        <v>29</v>
      </c>
      <c r="M2784" s="34" t="s">
        <v>203</v>
      </c>
      <c r="N2784" s="34" t="s">
        <v>234</v>
      </c>
      <c r="O2784" s="38" t="s">
        <v>4264</v>
      </c>
      <c r="P2784" s="34" t="s">
        <v>405</v>
      </c>
      <c r="Q2784" s="44">
        <v>45995</v>
      </c>
      <c r="R2784" s="284" t="s">
        <v>4344</v>
      </c>
      <c r="S2784" s="285"/>
      <c r="T2784" s="38"/>
      <c r="U2784" s="38"/>
      <c r="V2784" s="42"/>
      <c r="W2784" s="38"/>
      <c r="X2784" s="43"/>
      <c r="Y2784" s="271"/>
      <c r="Z2784" s="271"/>
      <c r="AA2784" s="271"/>
      <c r="AB2784" s="271"/>
    </row>
    <row r="2785" spans="1:28" ht="16">
      <c r="A2785" s="34">
        <f t="shared" si="64"/>
        <v>115</v>
      </c>
      <c r="B2785" s="279">
        <v>45994</v>
      </c>
      <c r="C2785" s="34" t="s">
        <v>7337</v>
      </c>
      <c r="D2785" s="303"/>
      <c r="E2785" s="34"/>
      <c r="F2785" s="144"/>
      <c r="G2785" s="144"/>
      <c r="H2785" s="144"/>
      <c r="I2785" s="245"/>
      <c r="J2785" s="245"/>
      <c r="K2785" s="245"/>
      <c r="L2785" s="34" t="s">
        <v>62</v>
      </c>
      <c r="M2785" s="34" t="s">
        <v>5817</v>
      </c>
      <c r="N2785" s="34"/>
      <c r="O2785" s="38" t="s">
        <v>697</v>
      </c>
      <c r="P2785" s="34"/>
      <c r="Q2785" s="34"/>
      <c r="R2785" s="284"/>
      <c r="S2785" s="285"/>
      <c r="T2785" s="38"/>
      <c r="U2785" s="38"/>
      <c r="V2785" s="42"/>
      <c r="W2785" s="38"/>
      <c r="X2785" s="43"/>
      <c r="Y2785" s="271"/>
      <c r="Z2785" s="271"/>
      <c r="AA2785" s="271"/>
      <c r="AB2785" s="271"/>
    </row>
    <row r="2786" spans="1:28" ht="17">
      <c r="A2786" s="34">
        <f t="shared" si="64"/>
        <v>116</v>
      </c>
      <c r="B2786" s="279">
        <v>45994</v>
      </c>
      <c r="C2786" s="34" t="s">
        <v>7338</v>
      </c>
      <c r="D2786" s="463"/>
      <c r="E2786" s="34"/>
      <c r="F2786" s="144"/>
      <c r="G2786" s="144"/>
      <c r="H2786" s="144"/>
      <c r="I2786" s="245"/>
      <c r="J2786" s="245"/>
      <c r="K2786" s="245"/>
      <c r="L2786" s="34" t="s">
        <v>62</v>
      </c>
      <c r="M2786" s="34" t="s">
        <v>161</v>
      </c>
      <c r="N2786" s="34"/>
      <c r="O2786" s="38" t="s">
        <v>32</v>
      </c>
      <c r="P2786" s="34"/>
      <c r="Q2786" s="34"/>
      <c r="R2786" s="284" t="s">
        <v>4680</v>
      </c>
      <c r="S2786" s="285" t="s">
        <v>7339</v>
      </c>
      <c r="T2786" s="38"/>
      <c r="U2786" s="38"/>
      <c r="V2786" s="42"/>
      <c r="W2786" s="38"/>
      <c r="X2786" s="43"/>
      <c r="Y2786" s="271"/>
      <c r="Z2786" s="271"/>
      <c r="AA2786" s="271"/>
      <c r="AB2786" s="271"/>
    </row>
    <row r="2787" spans="1:28" ht="34">
      <c r="A2787" s="34">
        <f t="shared" si="64"/>
        <v>117</v>
      </c>
      <c r="B2787" s="279">
        <v>45994</v>
      </c>
      <c r="C2787" s="34" t="s">
        <v>7340</v>
      </c>
      <c r="D2787" s="463"/>
      <c r="E2787" s="34"/>
      <c r="F2787" s="144"/>
      <c r="G2787" s="144"/>
      <c r="H2787" s="144"/>
      <c r="I2787" s="245"/>
      <c r="J2787" s="245"/>
      <c r="K2787" s="245"/>
      <c r="L2787" s="34" t="s">
        <v>62</v>
      </c>
      <c r="M2787" s="34" t="s">
        <v>5817</v>
      </c>
      <c r="N2787" s="34"/>
      <c r="O2787" s="38" t="s">
        <v>32</v>
      </c>
      <c r="P2787" s="34"/>
      <c r="Q2787" s="34"/>
      <c r="R2787" s="284" t="s">
        <v>4951</v>
      </c>
      <c r="S2787" s="285" t="s">
        <v>7341</v>
      </c>
      <c r="T2787" s="38"/>
      <c r="U2787" s="38"/>
      <c r="V2787" s="42"/>
      <c r="W2787" s="38"/>
      <c r="X2787" s="43"/>
      <c r="Y2787" s="271"/>
      <c r="Z2787" s="271"/>
      <c r="AA2787" s="271"/>
      <c r="AB2787" s="271"/>
    </row>
    <row r="2788" spans="1:28" ht="16">
      <c r="A2788" s="34">
        <f t="shared" si="64"/>
        <v>118</v>
      </c>
      <c r="B2788" s="279">
        <v>45994</v>
      </c>
      <c r="C2788" s="34" t="s">
        <v>7342</v>
      </c>
      <c r="D2788" s="303"/>
      <c r="E2788" s="34"/>
      <c r="F2788" s="144"/>
      <c r="G2788" s="144"/>
      <c r="H2788" s="144"/>
      <c r="I2788" s="245"/>
      <c r="J2788" s="245"/>
      <c r="K2788" s="245"/>
      <c r="L2788" s="34" t="s">
        <v>62</v>
      </c>
      <c r="M2788" s="34" t="s">
        <v>161</v>
      </c>
      <c r="N2788" s="34"/>
      <c r="O2788" s="38" t="s">
        <v>4264</v>
      </c>
      <c r="P2788" s="34"/>
      <c r="Q2788" s="34"/>
      <c r="R2788" s="284"/>
      <c r="S2788" s="285"/>
      <c r="T2788" s="38"/>
      <c r="U2788" s="38"/>
      <c r="V2788" s="42"/>
      <c r="W2788" s="38"/>
      <c r="X2788" s="43"/>
      <c r="Y2788" s="271"/>
      <c r="Z2788" s="271"/>
      <c r="AA2788" s="271"/>
      <c r="AB2788" s="271"/>
    </row>
    <row r="2789" spans="1:28" ht="16">
      <c r="A2789" s="34">
        <f t="shared" si="64"/>
        <v>119</v>
      </c>
      <c r="B2789" s="279">
        <v>45994</v>
      </c>
      <c r="C2789" s="34" t="s">
        <v>7343</v>
      </c>
      <c r="D2789" s="303"/>
      <c r="E2789" s="34"/>
      <c r="F2789" s="144"/>
      <c r="G2789" s="144"/>
      <c r="H2789" s="144"/>
      <c r="I2789" s="245"/>
      <c r="J2789" s="245"/>
      <c r="K2789" s="245"/>
      <c r="L2789" s="34" t="s">
        <v>62</v>
      </c>
      <c r="M2789" s="34" t="s">
        <v>5817</v>
      </c>
      <c r="N2789" s="34"/>
      <c r="O2789" s="38" t="s">
        <v>4264</v>
      </c>
      <c r="P2789" s="34"/>
      <c r="Q2789" s="34"/>
      <c r="R2789" s="284"/>
      <c r="S2789" s="285"/>
      <c r="T2789" s="38"/>
      <c r="U2789" s="38"/>
      <c r="V2789" s="42"/>
      <c r="W2789" s="38"/>
      <c r="X2789" s="43"/>
      <c r="Y2789" s="271"/>
      <c r="Z2789" s="271"/>
      <c r="AA2789" s="271"/>
      <c r="AB2789" s="271"/>
    </row>
    <row r="2790" spans="1:28" ht="16">
      <c r="A2790" s="34">
        <f t="shared" si="64"/>
        <v>120</v>
      </c>
      <c r="B2790" s="279">
        <v>45994</v>
      </c>
      <c r="C2790" s="34" t="s">
        <v>7118</v>
      </c>
      <c r="D2790" s="303"/>
      <c r="E2790" s="34"/>
      <c r="F2790" s="144"/>
      <c r="G2790" s="144"/>
      <c r="H2790" s="144"/>
      <c r="I2790" s="245"/>
      <c r="J2790" s="245"/>
      <c r="K2790" s="245"/>
      <c r="L2790" s="34" t="s">
        <v>62</v>
      </c>
      <c r="M2790" s="34" t="s">
        <v>81</v>
      </c>
      <c r="N2790" s="34"/>
      <c r="O2790" s="38" t="s">
        <v>4422</v>
      </c>
      <c r="P2790" s="34"/>
      <c r="Q2790" s="34"/>
      <c r="R2790" s="284"/>
      <c r="S2790" s="285"/>
      <c r="T2790" s="38"/>
      <c r="U2790" s="38"/>
      <c r="V2790" s="42"/>
      <c r="W2790" s="38"/>
      <c r="X2790" s="43"/>
      <c r="Y2790" s="271"/>
      <c r="Z2790" s="271"/>
      <c r="AA2790" s="271"/>
      <c r="AB2790" s="271"/>
    </row>
    <row r="2791" spans="1:28" ht="17">
      <c r="A2791" s="34">
        <f t="shared" si="64"/>
        <v>121</v>
      </c>
      <c r="B2791" s="316">
        <v>45994</v>
      </c>
      <c r="C2791" s="131" t="s">
        <v>7344</v>
      </c>
      <c r="D2791" s="317"/>
      <c r="E2791" s="131"/>
      <c r="F2791" s="154"/>
      <c r="G2791" s="154"/>
      <c r="H2791" s="154"/>
      <c r="I2791" s="376"/>
      <c r="J2791" s="376"/>
      <c r="K2791" s="376"/>
      <c r="L2791" s="131" t="s">
        <v>62</v>
      </c>
      <c r="M2791" s="131" t="s">
        <v>5817</v>
      </c>
      <c r="N2791" s="131"/>
      <c r="O2791" s="133"/>
      <c r="P2791" s="131"/>
      <c r="Q2791" s="131"/>
      <c r="R2791" s="328" t="s">
        <v>4680</v>
      </c>
      <c r="S2791" s="302" t="s">
        <v>7345</v>
      </c>
      <c r="T2791" s="133"/>
      <c r="U2791" s="133"/>
      <c r="V2791" s="323"/>
      <c r="W2791" s="133"/>
      <c r="X2791" s="319"/>
      <c r="Y2791" s="320"/>
      <c r="Z2791" s="320"/>
      <c r="AA2791" s="320"/>
      <c r="AB2791" s="320"/>
    </row>
    <row r="2792" spans="1:28" ht="16">
      <c r="A2792" s="34">
        <f t="shared" si="64"/>
        <v>122</v>
      </c>
      <c r="B2792" s="279">
        <v>45994</v>
      </c>
      <c r="C2792" s="34" t="s">
        <v>7346</v>
      </c>
      <c r="D2792" s="463"/>
      <c r="E2792" s="34"/>
      <c r="F2792" s="144"/>
      <c r="G2792" s="144"/>
      <c r="H2792" s="144"/>
      <c r="I2792" s="245"/>
      <c r="J2792" s="245"/>
      <c r="K2792" s="245"/>
      <c r="L2792" s="34" t="s">
        <v>62</v>
      </c>
      <c r="M2792" s="34" t="s">
        <v>5817</v>
      </c>
      <c r="N2792" s="34"/>
      <c r="O2792" s="38" t="s">
        <v>32</v>
      </c>
      <c r="P2792" s="34"/>
      <c r="Q2792" s="34"/>
      <c r="R2792" s="284"/>
      <c r="S2792" s="285"/>
      <c r="T2792" s="38"/>
      <c r="U2792" s="38"/>
      <c r="V2792" s="42"/>
      <c r="W2792" s="38"/>
      <c r="X2792" s="43"/>
      <c r="Y2792" s="271"/>
      <c r="Z2792" s="271"/>
      <c r="AA2792" s="271"/>
      <c r="AB2792" s="271"/>
    </row>
    <row r="2793" spans="1:28" ht="16">
      <c r="A2793" s="34">
        <f t="shared" si="64"/>
        <v>123</v>
      </c>
      <c r="B2793" s="279">
        <v>45994</v>
      </c>
      <c r="C2793" s="34" t="s">
        <v>7347</v>
      </c>
      <c r="D2793" s="303"/>
      <c r="E2793" s="34"/>
      <c r="F2793" s="144"/>
      <c r="G2793" s="144"/>
      <c r="H2793" s="144"/>
      <c r="I2793" s="245"/>
      <c r="J2793" s="245"/>
      <c r="K2793" s="245"/>
      <c r="L2793" s="34" t="s">
        <v>62</v>
      </c>
      <c r="M2793" s="34" t="s">
        <v>5817</v>
      </c>
      <c r="N2793" s="34"/>
      <c r="O2793" s="38" t="s">
        <v>4264</v>
      </c>
      <c r="P2793" s="34"/>
      <c r="Q2793" s="34"/>
      <c r="R2793" s="284"/>
      <c r="S2793" s="285"/>
      <c r="T2793" s="38"/>
      <c r="U2793" s="38"/>
      <c r="V2793" s="42"/>
      <c r="W2793" s="38"/>
      <c r="X2793" s="43"/>
      <c r="Y2793" s="271"/>
      <c r="Z2793" s="271"/>
      <c r="AA2793" s="271"/>
      <c r="AB2793" s="271"/>
    </row>
    <row r="2794" spans="1:28" ht="17">
      <c r="A2794" s="34">
        <f t="shared" si="64"/>
        <v>124</v>
      </c>
      <c r="B2794" s="279">
        <v>45994</v>
      </c>
      <c r="C2794" s="34" t="s">
        <v>7348</v>
      </c>
      <c r="D2794" s="303"/>
      <c r="E2794" s="34"/>
      <c r="F2794" s="144"/>
      <c r="G2794" s="144"/>
      <c r="H2794" s="144"/>
      <c r="I2794" s="245"/>
      <c r="J2794" s="245"/>
      <c r="K2794" s="245"/>
      <c r="L2794" s="34" t="s">
        <v>62</v>
      </c>
      <c r="M2794" s="34" t="s">
        <v>5817</v>
      </c>
      <c r="N2794" s="34"/>
      <c r="O2794" s="38" t="s">
        <v>697</v>
      </c>
      <c r="P2794" s="34"/>
      <c r="Q2794" s="34"/>
      <c r="R2794" s="284" t="s">
        <v>4508</v>
      </c>
      <c r="S2794" s="285"/>
      <c r="T2794" s="38"/>
      <c r="U2794" s="38"/>
      <c r="V2794" s="42"/>
      <c r="W2794" s="38"/>
      <c r="X2794" s="43"/>
      <c r="Y2794" s="271"/>
      <c r="Z2794" s="271"/>
      <c r="AA2794" s="271"/>
      <c r="AB2794" s="271"/>
    </row>
    <row r="2795" spans="1:28" ht="17">
      <c r="A2795" s="34">
        <f t="shared" si="64"/>
        <v>125</v>
      </c>
      <c r="B2795" s="279">
        <v>45994</v>
      </c>
      <c r="C2795" s="34" t="s">
        <v>7349</v>
      </c>
      <c r="D2795" s="303"/>
      <c r="E2795" s="34"/>
      <c r="F2795" s="144"/>
      <c r="G2795" s="144"/>
      <c r="H2795" s="144"/>
      <c r="I2795" s="245"/>
      <c r="J2795" s="245"/>
      <c r="K2795" s="245"/>
      <c r="L2795" s="34" t="s">
        <v>62</v>
      </c>
      <c r="M2795" s="34" t="s">
        <v>5817</v>
      </c>
      <c r="N2795" s="34"/>
      <c r="O2795" s="38" t="s">
        <v>32</v>
      </c>
      <c r="P2795" s="34"/>
      <c r="Q2795" s="34"/>
      <c r="R2795" s="284" t="s">
        <v>4964</v>
      </c>
      <c r="S2795" s="285" t="s">
        <v>7350</v>
      </c>
      <c r="T2795" s="38"/>
      <c r="U2795" s="38"/>
      <c r="V2795" s="42"/>
      <c r="W2795" s="38"/>
      <c r="X2795" s="43"/>
      <c r="Y2795" s="271"/>
      <c r="Z2795" s="271"/>
      <c r="AA2795" s="271"/>
      <c r="AB2795" s="271"/>
    </row>
    <row r="2796" spans="1:28" ht="17">
      <c r="A2796" s="34">
        <f t="shared" si="64"/>
        <v>126</v>
      </c>
      <c r="B2796" s="279">
        <v>45994</v>
      </c>
      <c r="C2796" s="34" t="s">
        <v>6837</v>
      </c>
      <c r="D2796" s="303"/>
      <c r="E2796" s="34"/>
      <c r="F2796" s="144"/>
      <c r="G2796" s="144"/>
      <c r="H2796" s="144"/>
      <c r="I2796" s="245"/>
      <c r="J2796" s="245"/>
      <c r="K2796" s="245"/>
      <c r="L2796" s="34" t="s">
        <v>62</v>
      </c>
      <c r="M2796" s="34" t="s">
        <v>81</v>
      </c>
      <c r="N2796" s="34"/>
      <c r="O2796" s="38" t="s">
        <v>32</v>
      </c>
      <c r="P2796" s="34"/>
      <c r="Q2796" s="34"/>
      <c r="R2796" s="284" t="s">
        <v>6602</v>
      </c>
      <c r="S2796" s="285" t="s">
        <v>7351</v>
      </c>
      <c r="T2796" s="38"/>
      <c r="U2796" s="38"/>
      <c r="V2796" s="42"/>
      <c r="W2796" s="38"/>
      <c r="X2796" s="43"/>
      <c r="Y2796" s="271"/>
      <c r="Z2796" s="271"/>
      <c r="AA2796" s="271"/>
      <c r="AB2796" s="271"/>
    </row>
    <row r="2797" spans="1:28" ht="16">
      <c r="A2797" s="34">
        <f t="shared" si="64"/>
        <v>127</v>
      </c>
      <c r="B2797" s="279">
        <v>45994</v>
      </c>
      <c r="C2797" s="34" t="s">
        <v>3895</v>
      </c>
      <c r="D2797" s="303"/>
      <c r="E2797" s="34" t="s">
        <v>6799</v>
      </c>
      <c r="F2797" s="144" t="s">
        <v>6995</v>
      </c>
      <c r="G2797" s="144"/>
      <c r="H2797" s="144"/>
      <c r="I2797" s="245" t="s">
        <v>26</v>
      </c>
      <c r="J2797" s="245" t="s">
        <v>27</v>
      </c>
      <c r="K2797" s="245" t="s">
        <v>388</v>
      </c>
      <c r="L2797" s="34" t="s">
        <v>29</v>
      </c>
      <c r="M2797" s="34" t="s">
        <v>91</v>
      </c>
      <c r="N2797" s="34" t="s">
        <v>227</v>
      </c>
      <c r="O2797" s="38" t="s">
        <v>4264</v>
      </c>
      <c r="P2797" s="34"/>
      <c r="Q2797" s="34"/>
      <c r="R2797" s="284"/>
      <c r="S2797" s="285"/>
      <c r="T2797" s="38"/>
      <c r="U2797" s="38"/>
      <c r="V2797" s="42"/>
      <c r="W2797" s="38"/>
      <c r="X2797" s="43"/>
      <c r="Y2797" s="271"/>
      <c r="Z2797" s="271"/>
      <c r="AA2797" s="271"/>
      <c r="AB2797" s="271"/>
    </row>
    <row r="2798" spans="1:28" ht="17">
      <c r="A2798" s="34">
        <f t="shared" si="64"/>
        <v>128</v>
      </c>
      <c r="B2798" s="279">
        <v>45994</v>
      </c>
      <c r="C2798" s="34" t="s">
        <v>2009</v>
      </c>
      <c r="D2798" s="303"/>
      <c r="E2798" s="34" t="s">
        <v>7048</v>
      </c>
      <c r="F2798" s="144" t="s">
        <v>7073</v>
      </c>
      <c r="G2798" s="144"/>
      <c r="H2798" s="144"/>
      <c r="I2798" s="245" t="s">
        <v>26</v>
      </c>
      <c r="J2798" s="245" t="s">
        <v>27</v>
      </c>
      <c r="K2798" s="245" t="s">
        <v>388</v>
      </c>
      <c r="L2798" s="34" t="s">
        <v>107</v>
      </c>
      <c r="M2798" s="34" t="s">
        <v>5817</v>
      </c>
      <c r="N2798" s="34" t="s">
        <v>234</v>
      </c>
      <c r="O2798" s="38" t="s">
        <v>4264</v>
      </c>
      <c r="P2798" s="34"/>
      <c r="Q2798" s="34"/>
      <c r="R2798" s="284" t="s">
        <v>4364</v>
      </c>
      <c r="S2798" s="285"/>
      <c r="T2798" s="38"/>
      <c r="U2798" s="38"/>
      <c r="V2798" s="42"/>
      <c r="W2798" s="38"/>
      <c r="X2798" s="43"/>
      <c r="Y2798" s="271"/>
      <c r="Z2798" s="271"/>
      <c r="AA2798" s="271"/>
      <c r="AB2798" s="271"/>
    </row>
    <row r="2799" spans="1:28" ht="17">
      <c r="A2799" s="34">
        <f t="shared" si="64"/>
        <v>129</v>
      </c>
      <c r="B2799" s="316">
        <v>45994</v>
      </c>
      <c r="C2799" s="131" t="s">
        <v>7352</v>
      </c>
      <c r="D2799" s="317"/>
      <c r="E2799" s="131" t="s">
        <v>6704</v>
      </c>
      <c r="F2799" s="154" t="s">
        <v>6995</v>
      </c>
      <c r="G2799" s="154"/>
      <c r="H2799" s="154"/>
      <c r="I2799" s="376" t="s">
        <v>26</v>
      </c>
      <c r="J2799" s="376" t="s">
        <v>27</v>
      </c>
      <c r="K2799" s="376" t="s">
        <v>388</v>
      </c>
      <c r="L2799" s="131" t="s">
        <v>29</v>
      </c>
      <c r="M2799" s="131" t="s">
        <v>91</v>
      </c>
      <c r="N2799" s="131" t="s">
        <v>227</v>
      </c>
      <c r="O2799" s="133"/>
      <c r="P2799" s="131"/>
      <c r="Q2799" s="131"/>
      <c r="R2799" s="328" t="s">
        <v>4680</v>
      </c>
      <c r="S2799" s="302" t="s">
        <v>7353</v>
      </c>
      <c r="T2799" s="133"/>
      <c r="U2799" s="133"/>
      <c r="V2799" s="323"/>
      <c r="W2799" s="133"/>
      <c r="X2799" s="319"/>
      <c r="Y2799" s="320"/>
      <c r="Z2799" s="320"/>
      <c r="AA2799" s="320"/>
      <c r="AB2799" s="320"/>
    </row>
    <row r="2800" spans="1:28" ht="17">
      <c r="A2800" s="34">
        <f t="shared" si="64"/>
        <v>130</v>
      </c>
      <c r="B2800" s="279">
        <v>45994</v>
      </c>
      <c r="C2800" s="34" t="s">
        <v>627</v>
      </c>
      <c r="D2800" s="303"/>
      <c r="E2800" s="34" t="s">
        <v>7326</v>
      </c>
      <c r="F2800" s="144" t="s">
        <v>7142</v>
      </c>
      <c r="G2800" s="144"/>
      <c r="H2800" s="144"/>
      <c r="I2800" s="245" t="s">
        <v>26</v>
      </c>
      <c r="J2800" s="245" t="s">
        <v>27</v>
      </c>
      <c r="K2800" s="245" t="s">
        <v>388</v>
      </c>
      <c r="L2800" s="34" t="s">
        <v>107</v>
      </c>
      <c r="M2800" s="34" t="s">
        <v>5817</v>
      </c>
      <c r="N2800" s="34" t="s">
        <v>227</v>
      </c>
      <c r="O2800" s="38" t="s">
        <v>4264</v>
      </c>
      <c r="P2800" s="34"/>
      <c r="Q2800" s="34"/>
      <c r="R2800" s="284" t="s">
        <v>4508</v>
      </c>
      <c r="S2800" s="285"/>
      <c r="T2800" s="38"/>
      <c r="U2800" s="38"/>
      <c r="V2800" s="42"/>
      <c r="W2800" s="38"/>
      <c r="X2800" s="43"/>
      <c r="Y2800" s="271"/>
      <c r="Z2800" s="271"/>
      <c r="AA2800" s="271"/>
      <c r="AB2800" s="271"/>
    </row>
    <row r="2801" spans="1:28" ht="17">
      <c r="A2801" s="34">
        <f t="shared" si="64"/>
        <v>131</v>
      </c>
      <c r="B2801" s="279">
        <v>45994</v>
      </c>
      <c r="C2801" s="34" t="s">
        <v>7354</v>
      </c>
      <c r="D2801" s="303"/>
      <c r="E2801" s="34" t="s">
        <v>7130</v>
      </c>
      <c r="F2801" s="144" t="s">
        <v>7067</v>
      </c>
      <c r="G2801" s="144"/>
      <c r="H2801" s="144"/>
      <c r="I2801" s="245" t="s">
        <v>26</v>
      </c>
      <c r="J2801" s="245" t="s">
        <v>27</v>
      </c>
      <c r="K2801" s="245" t="s">
        <v>388</v>
      </c>
      <c r="L2801" s="34" t="s">
        <v>107</v>
      </c>
      <c r="M2801" s="34" t="s">
        <v>5817</v>
      </c>
      <c r="N2801" s="34" t="s">
        <v>227</v>
      </c>
      <c r="O2801" s="38" t="s">
        <v>697</v>
      </c>
      <c r="P2801" s="34"/>
      <c r="Q2801" s="34"/>
      <c r="R2801" s="284" t="s">
        <v>4508</v>
      </c>
      <c r="S2801" s="285"/>
      <c r="T2801" s="38"/>
      <c r="U2801" s="38"/>
      <c r="V2801" s="42"/>
      <c r="W2801" s="38"/>
      <c r="X2801" s="43"/>
      <c r="Y2801" s="271"/>
      <c r="Z2801" s="271"/>
      <c r="AA2801" s="271"/>
      <c r="AB2801" s="271"/>
    </row>
    <row r="2802" spans="1:28" ht="17">
      <c r="A2802" s="34">
        <f t="shared" si="64"/>
        <v>132</v>
      </c>
      <c r="B2802" s="279">
        <v>45994</v>
      </c>
      <c r="C2802" s="34" t="s">
        <v>492</v>
      </c>
      <c r="D2802" s="303"/>
      <c r="E2802" s="34" t="s">
        <v>6765</v>
      </c>
      <c r="F2802" s="144" t="s">
        <v>6995</v>
      </c>
      <c r="G2802" s="144"/>
      <c r="H2802" s="144"/>
      <c r="I2802" s="245" t="s">
        <v>26</v>
      </c>
      <c r="J2802" s="245" t="s">
        <v>27</v>
      </c>
      <c r="K2802" s="245" t="s">
        <v>388</v>
      </c>
      <c r="L2802" s="34" t="s">
        <v>29</v>
      </c>
      <c r="M2802" s="34" t="s">
        <v>361</v>
      </c>
      <c r="N2802" s="34" t="s">
        <v>234</v>
      </c>
      <c r="O2802" s="38" t="s">
        <v>32</v>
      </c>
      <c r="P2802" s="34"/>
      <c r="Q2802" s="34"/>
      <c r="R2802" s="284" t="s">
        <v>4364</v>
      </c>
      <c r="S2802" s="285"/>
      <c r="T2802" s="38"/>
      <c r="U2802" s="38"/>
      <c r="V2802" s="42"/>
      <c r="W2802" s="38"/>
      <c r="X2802" s="43"/>
      <c r="Y2802" s="271"/>
      <c r="Z2802" s="271"/>
      <c r="AA2802" s="271"/>
      <c r="AB2802" s="271"/>
    </row>
    <row r="2803" spans="1:28" ht="17">
      <c r="A2803" s="34">
        <f t="shared" si="64"/>
        <v>133</v>
      </c>
      <c r="B2803" s="279">
        <v>45994</v>
      </c>
      <c r="C2803" s="34" t="s">
        <v>1387</v>
      </c>
      <c r="D2803" s="303"/>
      <c r="E2803" s="34" t="s">
        <v>6659</v>
      </c>
      <c r="F2803" s="144" t="s">
        <v>7355</v>
      </c>
      <c r="G2803" s="144"/>
      <c r="H2803" s="144"/>
      <c r="I2803" s="245" t="s">
        <v>26</v>
      </c>
      <c r="J2803" s="245" t="s">
        <v>27</v>
      </c>
      <c r="K2803" s="245" t="s">
        <v>388</v>
      </c>
      <c r="L2803" s="34" t="s">
        <v>29</v>
      </c>
      <c r="M2803" s="34" t="s">
        <v>361</v>
      </c>
      <c r="N2803" s="34" t="s">
        <v>227</v>
      </c>
      <c r="O2803" s="38" t="s">
        <v>4264</v>
      </c>
      <c r="P2803" s="34" t="s">
        <v>7356</v>
      </c>
      <c r="Q2803" s="44">
        <v>45995</v>
      </c>
      <c r="R2803" s="284" t="s">
        <v>4344</v>
      </c>
      <c r="S2803" s="285"/>
      <c r="T2803" s="38"/>
      <c r="U2803" s="38"/>
      <c r="V2803" s="42"/>
      <c r="W2803" s="38"/>
      <c r="X2803" s="43"/>
      <c r="Y2803" s="271"/>
      <c r="Z2803" s="271"/>
      <c r="AA2803" s="271"/>
      <c r="AB2803" s="271"/>
    </row>
    <row r="2804" spans="1:28" ht="17">
      <c r="A2804" s="34">
        <f t="shared" si="64"/>
        <v>134</v>
      </c>
      <c r="B2804" s="279">
        <v>45994</v>
      </c>
      <c r="C2804" s="34" t="s">
        <v>7357</v>
      </c>
      <c r="D2804" s="303"/>
      <c r="E2804" s="34" t="s">
        <v>6789</v>
      </c>
      <c r="F2804" s="144" t="s">
        <v>7275</v>
      </c>
      <c r="G2804" s="144"/>
      <c r="H2804" s="144"/>
      <c r="I2804" s="245" t="s">
        <v>26</v>
      </c>
      <c r="J2804" s="245" t="s">
        <v>27</v>
      </c>
      <c r="K2804" s="245" t="s">
        <v>388</v>
      </c>
      <c r="L2804" s="34" t="s">
        <v>29</v>
      </c>
      <c r="M2804" s="34" t="s">
        <v>91</v>
      </c>
      <c r="N2804" s="34" t="s">
        <v>234</v>
      </c>
      <c r="O2804" s="38" t="s">
        <v>697</v>
      </c>
      <c r="P2804" s="34"/>
      <c r="Q2804" s="34"/>
      <c r="R2804" s="284" t="s">
        <v>4364</v>
      </c>
      <c r="S2804" s="285"/>
      <c r="T2804" s="38"/>
      <c r="U2804" s="38"/>
      <c r="V2804" s="42"/>
      <c r="W2804" s="38"/>
      <c r="X2804" s="43"/>
      <c r="Y2804" s="271"/>
      <c r="Z2804" s="271"/>
      <c r="AA2804" s="271"/>
      <c r="AB2804" s="271"/>
    </row>
    <row r="2805" spans="1:28" ht="16">
      <c r="A2805" s="34">
        <f t="shared" si="64"/>
        <v>135</v>
      </c>
      <c r="B2805" s="279">
        <v>45994</v>
      </c>
      <c r="C2805" s="34" t="s">
        <v>7358</v>
      </c>
      <c r="D2805" s="303"/>
      <c r="E2805" s="34" t="s">
        <v>7059</v>
      </c>
      <c r="F2805" s="144" t="s">
        <v>7067</v>
      </c>
      <c r="G2805" s="144"/>
      <c r="H2805" s="144"/>
      <c r="I2805" s="245" t="s">
        <v>26</v>
      </c>
      <c r="J2805" s="245" t="s">
        <v>27</v>
      </c>
      <c r="K2805" s="245" t="s">
        <v>388</v>
      </c>
      <c r="L2805" s="34" t="s">
        <v>107</v>
      </c>
      <c r="M2805" s="34" t="s">
        <v>5817</v>
      </c>
      <c r="N2805" s="34" t="s">
        <v>227</v>
      </c>
      <c r="O2805" s="38" t="s">
        <v>4264</v>
      </c>
      <c r="P2805" s="34"/>
      <c r="Q2805" s="34"/>
      <c r="R2805" s="284"/>
      <c r="S2805" s="285"/>
      <c r="T2805" s="38"/>
      <c r="U2805" s="38"/>
      <c r="V2805" s="42"/>
      <c r="W2805" s="38"/>
      <c r="X2805" s="43"/>
      <c r="Y2805" s="271"/>
      <c r="Z2805" s="271"/>
      <c r="AA2805" s="271"/>
      <c r="AB2805" s="271"/>
    </row>
    <row r="2806" spans="1:28" ht="16">
      <c r="A2806" s="34">
        <f t="shared" si="64"/>
        <v>136</v>
      </c>
      <c r="B2806" s="279">
        <v>45994</v>
      </c>
      <c r="C2806" s="34" t="s">
        <v>7359</v>
      </c>
      <c r="D2806" s="465"/>
      <c r="E2806" s="34"/>
      <c r="F2806" s="144"/>
      <c r="G2806" s="144"/>
      <c r="H2806" s="144"/>
      <c r="I2806" s="245" t="s">
        <v>48</v>
      </c>
      <c r="J2806" s="245" t="s">
        <v>27</v>
      </c>
      <c r="K2806" s="245" t="s">
        <v>391</v>
      </c>
      <c r="L2806" s="34" t="s">
        <v>49</v>
      </c>
      <c r="M2806" s="34" t="s">
        <v>212</v>
      </c>
      <c r="N2806" s="34" t="s">
        <v>227</v>
      </c>
      <c r="O2806" s="38"/>
      <c r="P2806" s="34"/>
      <c r="Q2806" s="34"/>
      <c r="R2806" s="284"/>
      <c r="S2806" s="285"/>
      <c r="T2806" s="38"/>
      <c r="U2806" s="38"/>
      <c r="V2806" s="42"/>
      <c r="W2806" s="38"/>
      <c r="X2806" s="43"/>
      <c r="Y2806" s="271"/>
      <c r="Z2806" s="271"/>
      <c r="AA2806" s="271"/>
      <c r="AB2806" s="271"/>
    </row>
    <row r="2807" spans="1:28" ht="16">
      <c r="A2807" s="34">
        <f t="shared" si="64"/>
        <v>137</v>
      </c>
      <c r="B2807" s="279">
        <v>45994</v>
      </c>
      <c r="C2807" s="34" t="s">
        <v>7360</v>
      </c>
      <c r="D2807" s="303"/>
      <c r="E2807" s="34"/>
      <c r="F2807" s="144"/>
      <c r="G2807" s="144"/>
      <c r="H2807" s="144"/>
      <c r="I2807" s="245" t="s">
        <v>48</v>
      </c>
      <c r="J2807" s="245" t="s">
        <v>27</v>
      </c>
      <c r="K2807" s="245" t="s">
        <v>391</v>
      </c>
      <c r="L2807" s="34" t="s">
        <v>29</v>
      </c>
      <c r="M2807" s="34" t="s">
        <v>203</v>
      </c>
      <c r="N2807" s="34" t="s">
        <v>160</v>
      </c>
      <c r="O2807" s="38" t="s">
        <v>32</v>
      </c>
      <c r="P2807" s="34"/>
      <c r="Q2807" s="34"/>
      <c r="R2807" s="284"/>
      <c r="S2807" s="285"/>
      <c r="T2807" s="38"/>
      <c r="U2807" s="38"/>
      <c r="V2807" s="42"/>
      <c r="W2807" s="38"/>
      <c r="X2807" s="43"/>
      <c r="Y2807" s="271"/>
      <c r="Z2807" s="271"/>
      <c r="AA2807" s="271"/>
      <c r="AB2807" s="271"/>
    </row>
    <row r="2808" spans="1:28" ht="17">
      <c r="A2808" s="34">
        <f t="shared" si="64"/>
        <v>138</v>
      </c>
      <c r="B2808" s="316">
        <v>45994</v>
      </c>
      <c r="C2808" s="131" t="s">
        <v>7361</v>
      </c>
      <c r="D2808" s="317"/>
      <c r="E2808" s="131"/>
      <c r="F2808" s="154"/>
      <c r="G2808" s="154"/>
      <c r="H2808" s="154"/>
      <c r="I2808" s="376" t="s">
        <v>48</v>
      </c>
      <c r="J2808" s="376" t="s">
        <v>38</v>
      </c>
      <c r="K2808" s="376" t="s">
        <v>391</v>
      </c>
      <c r="L2808" s="131" t="s">
        <v>49</v>
      </c>
      <c r="M2808" s="131" t="s">
        <v>303</v>
      </c>
      <c r="N2808" s="131" t="s">
        <v>234</v>
      </c>
      <c r="O2808" s="133"/>
      <c r="P2808" s="131"/>
      <c r="Q2808" s="131"/>
      <c r="R2808" s="328" t="s">
        <v>4680</v>
      </c>
      <c r="S2808" s="302" t="s">
        <v>7362</v>
      </c>
      <c r="T2808" s="133"/>
      <c r="U2808" s="133"/>
      <c r="V2808" s="323"/>
      <c r="W2808" s="133"/>
      <c r="X2808" s="319"/>
      <c r="Y2808" s="320"/>
      <c r="Z2808" s="320"/>
      <c r="AA2808" s="320"/>
      <c r="AB2808" s="320"/>
    </row>
    <row r="2809" spans="1:28" ht="17">
      <c r="A2809" s="34">
        <f t="shared" si="64"/>
        <v>139</v>
      </c>
      <c r="B2809" s="279">
        <v>45994</v>
      </c>
      <c r="C2809" s="34" t="s">
        <v>3098</v>
      </c>
      <c r="D2809" s="303"/>
      <c r="E2809" s="34" t="s">
        <v>6769</v>
      </c>
      <c r="F2809" s="282" t="s">
        <v>24</v>
      </c>
      <c r="G2809" s="144"/>
      <c r="H2809" s="144"/>
      <c r="I2809" s="245" t="s">
        <v>26</v>
      </c>
      <c r="J2809" s="245" t="s">
        <v>27</v>
      </c>
      <c r="K2809" s="245" t="s">
        <v>391</v>
      </c>
      <c r="L2809" s="34" t="s">
        <v>29</v>
      </c>
      <c r="M2809" s="34" t="s">
        <v>212</v>
      </c>
      <c r="N2809" s="34" t="s">
        <v>227</v>
      </c>
      <c r="O2809" s="38" t="s">
        <v>4264</v>
      </c>
      <c r="P2809" s="34"/>
      <c r="Q2809" s="34"/>
      <c r="R2809" s="284" t="s">
        <v>4508</v>
      </c>
      <c r="S2809" s="285"/>
      <c r="T2809" s="38"/>
      <c r="U2809" s="38"/>
      <c r="V2809" s="42"/>
      <c r="W2809" s="38"/>
      <c r="X2809" s="43"/>
      <c r="Y2809" s="271"/>
      <c r="Z2809" s="271"/>
      <c r="AA2809" s="271"/>
      <c r="AB2809" s="271"/>
    </row>
    <row r="2810" spans="1:28" ht="17">
      <c r="A2810" s="34">
        <f t="shared" si="64"/>
        <v>140</v>
      </c>
      <c r="B2810" s="279">
        <v>45994</v>
      </c>
      <c r="C2810" s="34" t="s">
        <v>7363</v>
      </c>
      <c r="D2810" s="303"/>
      <c r="E2810" s="34" t="s">
        <v>7284</v>
      </c>
      <c r="F2810" s="282" t="s">
        <v>24</v>
      </c>
      <c r="G2810" s="144"/>
      <c r="H2810" s="144"/>
      <c r="I2810" s="245" t="s">
        <v>26</v>
      </c>
      <c r="J2810" s="245" t="s">
        <v>27</v>
      </c>
      <c r="K2810" s="245" t="s">
        <v>391</v>
      </c>
      <c r="L2810" s="34" t="s">
        <v>29</v>
      </c>
      <c r="M2810" s="34" t="s">
        <v>361</v>
      </c>
      <c r="N2810" s="34" t="s">
        <v>234</v>
      </c>
      <c r="O2810" s="38" t="s">
        <v>697</v>
      </c>
      <c r="P2810" s="34"/>
      <c r="Q2810" s="34"/>
      <c r="R2810" s="284" t="s">
        <v>4364</v>
      </c>
      <c r="S2810" s="285"/>
      <c r="T2810" s="38"/>
      <c r="U2810" s="38"/>
      <c r="V2810" s="42"/>
      <c r="W2810" s="38"/>
      <c r="X2810" s="43"/>
      <c r="Y2810" s="271"/>
      <c r="Z2810" s="271"/>
      <c r="AA2810" s="271"/>
      <c r="AB2810" s="271"/>
    </row>
    <row r="2811" spans="1:28" ht="17">
      <c r="A2811" s="34">
        <f t="shared" si="64"/>
        <v>141</v>
      </c>
      <c r="B2811" s="279">
        <v>45994</v>
      </c>
      <c r="C2811" s="34" t="s">
        <v>242</v>
      </c>
      <c r="D2811" s="303"/>
      <c r="E2811" s="34" t="s">
        <v>6843</v>
      </c>
      <c r="F2811" s="144" t="s">
        <v>6995</v>
      </c>
      <c r="G2811" s="144"/>
      <c r="H2811" s="144"/>
      <c r="I2811" s="245" t="s">
        <v>26</v>
      </c>
      <c r="J2811" s="245" t="s">
        <v>27</v>
      </c>
      <c r="K2811" s="245" t="s">
        <v>391</v>
      </c>
      <c r="L2811" s="34" t="s">
        <v>29</v>
      </c>
      <c r="M2811" s="34" t="s">
        <v>91</v>
      </c>
      <c r="N2811" s="34" t="s">
        <v>227</v>
      </c>
      <c r="O2811" s="38" t="s">
        <v>32</v>
      </c>
      <c r="P2811" s="34"/>
      <c r="Q2811" s="34"/>
      <c r="R2811" s="284" t="s">
        <v>5182</v>
      </c>
      <c r="S2811" s="285" t="s">
        <v>2712</v>
      </c>
      <c r="T2811" s="38"/>
      <c r="U2811" s="38"/>
      <c r="V2811" s="42"/>
      <c r="W2811" s="38"/>
      <c r="X2811" s="43"/>
      <c r="Y2811" s="271"/>
      <c r="Z2811" s="271"/>
      <c r="AA2811" s="271"/>
      <c r="AB2811" s="271"/>
    </row>
    <row r="2812" spans="1:28" ht="17">
      <c r="A2812" s="34">
        <f t="shared" si="64"/>
        <v>142</v>
      </c>
      <c r="B2812" s="279">
        <v>45994</v>
      </c>
      <c r="C2812" s="34" t="s">
        <v>7364</v>
      </c>
      <c r="D2812" s="303"/>
      <c r="E2812" s="34" t="s">
        <v>6962</v>
      </c>
      <c r="F2812" s="144" t="s">
        <v>6995</v>
      </c>
      <c r="G2812" s="144"/>
      <c r="H2812" s="144"/>
      <c r="I2812" s="245" t="s">
        <v>26</v>
      </c>
      <c r="J2812" s="245" t="s">
        <v>27</v>
      </c>
      <c r="K2812" s="245" t="s">
        <v>391</v>
      </c>
      <c r="L2812" s="34" t="s">
        <v>29</v>
      </c>
      <c r="M2812" s="34" t="s">
        <v>91</v>
      </c>
      <c r="N2812" s="34" t="s">
        <v>227</v>
      </c>
      <c r="O2812" s="38" t="s">
        <v>4264</v>
      </c>
      <c r="P2812" s="34" t="s">
        <v>517</v>
      </c>
      <c r="Q2812" s="44">
        <v>46001</v>
      </c>
      <c r="R2812" s="284" t="s">
        <v>4344</v>
      </c>
      <c r="S2812" s="285" t="s">
        <v>7365</v>
      </c>
      <c r="T2812" s="38"/>
      <c r="U2812" s="38"/>
      <c r="V2812" s="42"/>
      <c r="W2812" s="38"/>
      <c r="X2812" s="43"/>
      <c r="Y2812" s="271"/>
      <c r="Z2812" s="271"/>
      <c r="AA2812" s="271"/>
      <c r="AB2812" s="271"/>
    </row>
    <row r="2813" spans="1:28" ht="17">
      <c r="A2813" s="34">
        <f t="shared" si="64"/>
        <v>143</v>
      </c>
      <c r="B2813" s="279">
        <v>45994</v>
      </c>
      <c r="C2813" s="34" t="s">
        <v>7366</v>
      </c>
      <c r="D2813" s="303"/>
      <c r="E2813" s="34"/>
      <c r="F2813" s="144"/>
      <c r="G2813" s="144"/>
      <c r="H2813" s="144"/>
      <c r="I2813" s="245" t="s">
        <v>48</v>
      </c>
      <c r="J2813" s="245" t="s">
        <v>27</v>
      </c>
      <c r="K2813" s="245" t="s">
        <v>391</v>
      </c>
      <c r="L2813" s="34" t="s">
        <v>49</v>
      </c>
      <c r="M2813" s="34" t="s">
        <v>212</v>
      </c>
      <c r="N2813" s="34" t="s">
        <v>227</v>
      </c>
      <c r="O2813" s="38" t="s">
        <v>697</v>
      </c>
      <c r="P2813" s="34"/>
      <c r="Q2813" s="34"/>
      <c r="R2813" s="284" t="s">
        <v>4508</v>
      </c>
      <c r="S2813" s="285"/>
      <c r="T2813" s="38"/>
      <c r="U2813" s="38"/>
      <c r="V2813" s="42"/>
      <c r="W2813" s="38"/>
      <c r="X2813" s="43"/>
      <c r="Y2813" s="271"/>
      <c r="Z2813" s="271"/>
      <c r="AA2813" s="271"/>
      <c r="AB2813" s="271"/>
    </row>
    <row r="2814" spans="1:28" ht="17">
      <c r="A2814" s="34">
        <f t="shared" si="64"/>
        <v>144</v>
      </c>
      <c r="B2814" s="279">
        <v>45994</v>
      </c>
      <c r="C2814" s="34" t="s">
        <v>4446</v>
      </c>
      <c r="D2814" s="303"/>
      <c r="E2814" s="34" t="s">
        <v>7057</v>
      </c>
      <c r="F2814" s="144" t="s">
        <v>7067</v>
      </c>
      <c r="G2814" s="144"/>
      <c r="H2814" s="144"/>
      <c r="I2814" s="245" t="s">
        <v>26</v>
      </c>
      <c r="J2814" s="245" t="s">
        <v>27</v>
      </c>
      <c r="K2814" s="245" t="s">
        <v>391</v>
      </c>
      <c r="L2814" s="34" t="s">
        <v>107</v>
      </c>
      <c r="M2814" s="34" t="s">
        <v>5817</v>
      </c>
      <c r="N2814" s="34" t="s">
        <v>234</v>
      </c>
      <c r="O2814" s="38" t="s">
        <v>697</v>
      </c>
      <c r="P2814" s="34"/>
      <c r="Q2814" s="34"/>
      <c r="R2814" s="284" t="s">
        <v>4364</v>
      </c>
      <c r="S2814" s="285"/>
      <c r="T2814" s="38"/>
      <c r="U2814" s="38"/>
      <c r="V2814" s="42"/>
      <c r="W2814" s="38"/>
      <c r="X2814" s="43"/>
      <c r="Y2814" s="271"/>
      <c r="Z2814" s="271"/>
      <c r="AA2814" s="271"/>
      <c r="AB2814" s="271"/>
    </row>
    <row r="2815" spans="1:28" ht="17">
      <c r="A2815" s="34">
        <f t="shared" si="64"/>
        <v>145</v>
      </c>
      <c r="B2815" s="279">
        <v>45994</v>
      </c>
      <c r="C2815" s="34" t="s">
        <v>7367</v>
      </c>
      <c r="D2815" s="303"/>
      <c r="E2815" s="34" t="s">
        <v>6785</v>
      </c>
      <c r="F2815" s="144" t="s">
        <v>7275</v>
      </c>
      <c r="G2815" s="144"/>
      <c r="H2815" s="144"/>
      <c r="I2815" s="245" t="s">
        <v>26</v>
      </c>
      <c r="J2815" s="245" t="s">
        <v>27</v>
      </c>
      <c r="K2815" s="245" t="s">
        <v>391</v>
      </c>
      <c r="L2815" s="34" t="s">
        <v>29</v>
      </c>
      <c r="M2815" s="34" t="s">
        <v>91</v>
      </c>
      <c r="N2815" s="34" t="s">
        <v>234</v>
      </c>
      <c r="O2815" s="38" t="s">
        <v>32</v>
      </c>
      <c r="P2815" s="34"/>
      <c r="Q2815" s="34"/>
      <c r="R2815" s="284" t="s">
        <v>4364</v>
      </c>
      <c r="S2815" s="285"/>
      <c r="T2815" s="38"/>
      <c r="U2815" s="38"/>
      <c r="V2815" s="42"/>
      <c r="W2815" s="38"/>
      <c r="X2815" s="43"/>
      <c r="Y2815" s="271"/>
      <c r="Z2815" s="271"/>
      <c r="AA2815" s="271"/>
      <c r="AB2815" s="271"/>
    </row>
    <row r="2816" spans="1:28" ht="17">
      <c r="A2816" s="34">
        <f t="shared" si="64"/>
        <v>146</v>
      </c>
      <c r="B2816" s="279">
        <v>45994</v>
      </c>
      <c r="C2816" s="34" t="s">
        <v>7368</v>
      </c>
      <c r="D2816" s="303"/>
      <c r="E2816" s="34"/>
      <c r="F2816" s="144"/>
      <c r="G2816" s="144"/>
      <c r="H2816" s="144"/>
      <c r="I2816" s="245" t="s">
        <v>48</v>
      </c>
      <c r="J2816" s="245" t="s">
        <v>27</v>
      </c>
      <c r="K2816" s="245" t="s">
        <v>391</v>
      </c>
      <c r="L2816" s="34" t="s">
        <v>29</v>
      </c>
      <c r="M2816" s="34" t="s">
        <v>91</v>
      </c>
      <c r="N2816" s="34" t="s">
        <v>227</v>
      </c>
      <c r="O2816" s="38" t="s">
        <v>4264</v>
      </c>
      <c r="P2816" s="34"/>
      <c r="Q2816" s="34"/>
      <c r="R2816" s="284" t="s">
        <v>4508</v>
      </c>
      <c r="S2816" s="285"/>
      <c r="T2816" s="38"/>
      <c r="U2816" s="38"/>
      <c r="V2816" s="42"/>
      <c r="W2816" s="38"/>
      <c r="X2816" s="43"/>
      <c r="Y2816" s="271"/>
      <c r="Z2816" s="271"/>
      <c r="AA2816" s="271"/>
      <c r="AB2816" s="271"/>
    </row>
    <row r="2817" spans="1:28" ht="17">
      <c r="A2817" s="34">
        <f t="shared" si="64"/>
        <v>147</v>
      </c>
      <c r="B2817" s="279">
        <v>45994</v>
      </c>
      <c r="C2817" s="34" t="s">
        <v>2767</v>
      </c>
      <c r="D2817" s="303"/>
      <c r="E2817" s="34"/>
      <c r="F2817" s="144"/>
      <c r="G2817" s="144"/>
      <c r="H2817" s="144"/>
      <c r="I2817" s="245"/>
      <c r="J2817" s="245"/>
      <c r="K2817" s="245"/>
      <c r="L2817" s="34" t="s">
        <v>62</v>
      </c>
      <c r="M2817" s="34" t="s">
        <v>81</v>
      </c>
      <c r="N2817" s="34"/>
      <c r="O2817" s="38" t="s">
        <v>32</v>
      </c>
      <c r="P2817" s="34"/>
      <c r="Q2817" s="34"/>
      <c r="R2817" s="284" t="s">
        <v>4364</v>
      </c>
      <c r="S2817" s="285"/>
      <c r="T2817" s="38"/>
      <c r="U2817" s="38"/>
      <c r="V2817" s="42"/>
      <c r="W2817" s="38"/>
      <c r="X2817" s="43"/>
      <c r="Y2817" s="271"/>
      <c r="Z2817" s="271"/>
      <c r="AA2817" s="271"/>
      <c r="AB2817" s="271"/>
    </row>
    <row r="2818" spans="1:28" ht="17">
      <c r="A2818" s="34">
        <f t="shared" si="64"/>
        <v>148</v>
      </c>
      <c r="B2818" s="279">
        <v>45994</v>
      </c>
      <c r="C2818" s="34" t="s">
        <v>772</v>
      </c>
      <c r="D2818" s="303"/>
      <c r="E2818" s="34"/>
      <c r="F2818" s="144"/>
      <c r="G2818" s="144"/>
      <c r="H2818" s="144"/>
      <c r="I2818" s="245"/>
      <c r="J2818" s="245"/>
      <c r="K2818" s="245"/>
      <c r="L2818" s="34" t="s">
        <v>62</v>
      </c>
      <c r="M2818" s="34" t="s">
        <v>81</v>
      </c>
      <c r="N2818" s="34"/>
      <c r="O2818" s="38" t="s">
        <v>4264</v>
      </c>
      <c r="P2818" s="34"/>
      <c r="Q2818" s="34"/>
      <c r="R2818" s="284" t="s">
        <v>4364</v>
      </c>
      <c r="S2818" s="285" t="s">
        <v>7369</v>
      </c>
      <c r="T2818" s="38"/>
      <c r="U2818" s="38"/>
      <c r="V2818" s="42"/>
      <c r="W2818" s="38"/>
      <c r="X2818" s="43"/>
      <c r="Y2818" s="271"/>
      <c r="Z2818" s="271"/>
      <c r="AA2818" s="271"/>
      <c r="AB2818" s="271"/>
    </row>
    <row r="2819" spans="1:28" ht="17">
      <c r="A2819" s="34">
        <f t="shared" si="64"/>
        <v>149</v>
      </c>
      <c r="B2819" s="316">
        <v>45994</v>
      </c>
      <c r="C2819" s="131" t="s">
        <v>3505</v>
      </c>
      <c r="D2819" s="317"/>
      <c r="E2819" s="131" t="s">
        <v>6659</v>
      </c>
      <c r="F2819" s="154" t="s">
        <v>7275</v>
      </c>
      <c r="G2819" s="154"/>
      <c r="H2819" s="154"/>
      <c r="I2819" s="376" t="s">
        <v>26</v>
      </c>
      <c r="J2819" s="376" t="s">
        <v>27</v>
      </c>
      <c r="K2819" s="376" t="s">
        <v>391</v>
      </c>
      <c r="L2819" s="131" t="s">
        <v>29</v>
      </c>
      <c r="M2819" s="131" t="s">
        <v>91</v>
      </c>
      <c r="N2819" s="131" t="s">
        <v>227</v>
      </c>
      <c r="O2819" s="133" t="s">
        <v>697</v>
      </c>
      <c r="P2819" s="131"/>
      <c r="Q2819" s="131"/>
      <c r="R2819" s="328" t="s">
        <v>7370</v>
      </c>
      <c r="S2819" s="302" t="s">
        <v>7371</v>
      </c>
      <c r="T2819" s="133"/>
      <c r="U2819" s="133"/>
      <c r="V2819" s="323"/>
      <c r="W2819" s="133"/>
      <c r="X2819" s="319"/>
      <c r="Y2819" s="320"/>
      <c r="Z2819" s="320"/>
      <c r="AA2819" s="320"/>
      <c r="AB2819" s="320"/>
    </row>
    <row r="2820" spans="1:28" ht="17">
      <c r="A2820" s="34">
        <f t="shared" si="64"/>
        <v>150</v>
      </c>
      <c r="B2820" s="316">
        <v>45994</v>
      </c>
      <c r="C2820" s="131" t="s">
        <v>7372</v>
      </c>
      <c r="D2820" s="317"/>
      <c r="E2820" s="131" t="s">
        <v>7048</v>
      </c>
      <c r="F2820" s="154" t="s">
        <v>7073</v>
      </c>
      <c r="G2820" s="154"/>
      <c r="H2820" s="154"/>
      <c r="I2820" s="376" t="s">
        <v>26</v>
      </c>
      <c r="J2820" s="376" t="s">
        <v>27</v>
      </c>
      <c r="K2820" s="376" t="s">
        <v>390</v>
      </c>
      <c r="L2820" s="131" t="s">
        <v>107</v>
      </c>
      <c r="M2820" s="131" t="s">
        <v>5817</v>
      </c>
      <c r="N2820" s="131" t="s">
        <v>227</v>
      </c>
      <c r="O2820" s="133" t="s">
        <v>32</v>
      </c>
      <c r="P2820" s="131"/>
      <c r="Q2820" s="131"/>
      <c r="R2820" s="328" t="s">
        <v>7373</v>
      </c>
      <c r="S2820" s="302" t="s">
        <v>7374</v>
      </c>
      <c r="T2820" s="133"/>
      <c r="U2820" s="133"/>
      <c r="V2820" s="323"/>
      <c r="W2820" s="133"/>
      <c r="X2820" s="319"/>
      <c r="Y2820" s="320"/>
      <c r="Z2820" s="320"/>
      <c r="AA2820" s="320"/>
      <c r="AB2820" s="320"/>
    </row>
    <row r="2821" spans="1:28" ht="17">
      <c r="A2821" s="34">
        <f t="shared" si="64"/>
        <v>151</v>
      </c>
      <c r="B2821" s="279">
        <v>45994</v>
      </c>
      <c r="C2821" s="34" t="s">
        <v>1343</v>
      </c>
      <c r="D2821" s="303"/>
      <c r="E2821" s="34" t="s">
        <v>6704</v>
      </c>
      <c r="F2821" s="144" t="s">
        <v>7140</v>
      </c>
      <c r="G2821" s="144"/>
      <c r="H2821" s="144"/>
      <c r="I2821" s="245" t="s">
        <v>26</v>
      </c>
      <c r="J2821" s="245" t="s">
        <v>27</v>
      </c>
      <c r="K2821" s="245" t="s">
        <v>390</v>
      </c>
      <c r="L2821" s="34" t="s">
        <v>29</v>
      </c>
      <c r="M2821" s="34" t="s">
        <v>91</v>
      </c>
      <c r="N2821" s="34" t="s">
        <v>227</v>
      </c>
      <c r="O2821" s="38" t="s">
        <v>32</v>
      </c>
      <c r="P2821" s="34"/>
      <c r="Q2821" s="34"/>
      <c r="R2821" s="284" t="s">
        <v>5182</v>
      </c>
      <c r="S2821" s="285" t="s">
        <v>7375</v>
      </c>
      <c r="T2821" s="38"/>
      <c r="U2821" s="38"/>
      <c r="V2821" s="42"/>
      <c r="W2821" s="38"/>
      <c r="X2821" s="43"/>
      <c r="Y2821" s="271"/>
      <c r="Z2821" s="271"/>
      <c r="AA2821" s="271"/>
      <c r="AB2821" s="271"/>
    </row>
    <row r="2822" spans="1:28" ht="17">
      <c r="A2822" s="34">
        <f t="shared" si="64"/>
        <v>152</v>
      </c>
      <c r="B2822" s="279">
        <v>45994</v>
      </c>
      <c r="C2822" s="34" t="s">
        <v>4155</v>
      </c>
      <c r="D2822" s="303"/>
      <c r="E2822" s="34" t="s">
        <v>6785</v>
      </c>
      <c r="F2822" s="144" t="s">
        <v>7275</v>
      </c>
      <c r="G2822" s="144"/>
      <c r="H2822" s="144"/>
      <c r="I2822" s="245" t="s">
        <v>26</v>
      </c>
      <c r="J2822" s="245" t="s">
        <v>27</v>
      </c>
      <c r="K2822" s="245" t="s">
        <v>390</v>
      </c>
      <c r="L2822" s="34" t="s">
        <v>29</v>
      </c>
      <c r="M2822" s="34" t="s">
        <v>91</v>
      </c>
      <c r="N2822" s="34" t="s">
        <v>227</v>
      </c>
      <c r="O2822" s="38" t="s">
        <v>4264</v>
      </c>
      <c r="P2822" s="34"/>
      <c r="Q2822" s="34"/>
      <c r="R2822" s="284" t="s">
        <v>4364</v>
      </c>
      <c r="S2822" s="285"/>
      <c r="T2822" s="38"/>
      <c r="U2822" s="38"/>
      <c r="V2822" s="42"/>
      <c r="W2822" s="38"/>
      <c r="X2822" s="43"/>
      <c r="Y2822" s="271"/>
      <c r="Z2822" s="271"/>
      <c r="AA2822" s="271"/>
      <c r="AB2822" s="271"/>
    </row>
    <row r="2823" spans="1:28" ht="17">
      <c r="A2823" s="34">
        <f t="shared" si="64"/>
        <v>153</v>
      </c>
      <c r="B2823" s="279">
        <v>45994</v>
      </c>
      <c r="C2823" s="34" t="s">
        <v>7376</v>
      </c>
      <c r="D2823" s="303"/>
      <c r="E2823" s="34"/>
      <c r="F2823" s="144"/>
      <c r="G2823" s="144"/>
      <c r="H2823" s="144"/>
      <c r="I2823" s="245" t="s">
        <v>48</v>
      </c>
      <c r="J2823" s="245" t="s">
        <v>27</v>
      </c>
      <c r="K2823" s="245" t="s">
        <v>390</v>
      </c>
      <c r="L2823" s="34" t="s">
        <v>29</v>
      </c>
      <c r="M2823" s="34" t="s">
        <v>91</v>
      </c>
      <c r="N2823" s="34" t="s">
        <v>227</v>
      </c>
      <c r="O2823" s="38" t="s">
        <v>697</v>
      </c>
      <c r="P2823" s="34"/>
      <c r="Q2823" s="34"/>
      <c r="R2823" s="284" t="s">
        <v>4364</v>
      </c>
      <c r="S2823" s="285"/>
      <c r="T2823" s="38"/>
      <c r="U2823" s="38"/>
      <c r="V2823" s="42"/>
      <c r="W2823" s="38"/>
      <c r="X2823" s="43"/>
      <c r="Y2823" s="271"/>
      <c r="Z2823" s="271"/>
      <c r="AA2823" s="271"/>
      <c r="AB2823" s="271"/>
    </row>
    <row r="2824" spans="1:28" ht="16">
      <c r="A2824" s="34">
        <f t="shared" si="64"/>
        <v>154</v>
      </c>
      <c r="B2824" s="279">
        <v>45994</v>
      </c>
      <c r="C2824" s="34" t="s">
        <v>7377</v>
      </c>
      <c r="D2824" s="303"/>
      <c r="E2824" s="34" t="s">
        <v>6663</v>
      </c>
      <c r="F2824" s="144" t="s">
        <v>7140</v>
      </c>
      <c r="G2824" s="144"/>
      <c r="H2824" s="144"/>
      <c r="I2824" s="245" t="s">
        <v>26</v>
      </c>
      <c r="J2824" s="245" t="s">
        <v>27</v>
      </c>
      <c r="K2824" s="245" t="s">
        <v>390</v>
      </c>
      <c r="L2824" s="34" t="s">
        <v>29</v>
      </c>
      <c r="M2824" s="34" t="s">
        <v>91</v>
      </c>
      <c r="N2824" s="34" t="s">
        <v>389</v>
      </c>
      <c r="O2824" s="38" t="s">
        <v>32</v>
      </c>
      <c r="P2824" s="34"/>
      <c r="Q2824" s="34"/>
      <c r="R2824" s="284"/>
      <c r="S2824" s="285"/>
      <c r="T2824" s="38"/>
      <c r="U2824" s="38"/>
      <c r="V2824" s="42"/>
      <c r="W2824" s="38"/>
      <c r="X2824" s="43"/>
      <c r="Y2824" s="271"/>
      <c r="Z2824" s="271"/>
      <c r="AA2824" s="271"/>
      <c r="AB2824" s="271"/>
    </row>
    <row r="2825" spans="1:28" ht="17">
      <c r="A2825" s="34">
        <f t="shared" si="64"/>
        <v>155</v>
      </c>
      <c r="B2825" s="279">
        <v>45994</v>
      </c>
      <c r="C2825" s="34" t="s">
        <v>7378</v>
      </c>
      <c r="D2825" s="303"/>
      <c r="E2825" s="34"/>
      <c r="F2825" s="144"/>
      <c r="G2825" s="144"/>
      <c r="H2825" s="144"/>
      <c r="I2825" s="245"/>
      <c r="J2825" s="245"/>
      <c r="K2825" s="245"/>
      <c r="L2825" s="34" t="s">
        <v>62</v>
      </c>
      <c r="M2825" s="34" t="s">
        <v>5817</v>
      </c>
      <c r="N2825" s="34"/>
      <c r="O2825" s="38" t="s">
        <v>697</v>
      </c>
      <c r="P2825" s="34"/>
      <c r="Q2825" s="34"/>
      <c r="R2825" s="284" t="s">
        <v>4508</v>
      </c>
      <c r="S2825" s="285"/>
      <c r="T2825" s="38"/>
      <c r="U2825" s="38"/>
      <c r="V2825" s="42"/>
      <c r="W2825" s="38"/>
      <c r="X2825" s="43"/>
      <c r="Y2825" s="271"/>
      <c r="Z2825" s="271"/>
      <c r="AA2825" s="271"/>
      <c r="AB2825" s="271"/>
    </row>
    <row r="2826" spans="1:28" ht="17">
      <c r="A2826" s="34">
        <f t="shared" si="64"/>
        <v>156</v>
      </c>
      <c r="B2826" s="279">
        <v>45994</v>
      </c>
      <c r="C2826" s="34" t="s">
        <v>7379</v>
      </c>
      <c r="D2826" s="303"/>
      <c r="E2826" s="34" t="s">
        <v>6750</v>
      </c>
      <c r="F2826" s="144" t="s">
        <v>7275</v>
      </c>
      <c r="G2826" s="144"/>
      <c r="H2826" s="144"/>
      <c r="I2826" s="245" t="s">
        <v>26</v>
      </c>
      <c r="J2826" s="245" t="s">
        <v>27</v>
      </c>
      <c r="K2826" s="245" t="s">
        <v>390</v>
      </c>
      <c r="L2826" s="34" t="s">
        <v>29</v>
      </c>
      <c r="M2826" s="34" t="s">
        <v>91</v>
      </c>
      <c r="N2826" s="34" t="s">
        <v>227</v>
      </c>
      <c r="O2826" s="38" t="s">
        <v>697</v>
      </c>
      <c r="P2826" s="34" t="s">
        <v>251</v>
      </c>
      <c r="Q2826" s="44">
        <v>46002</v>
      </c>
      <c r="R2826" s="284" t="s">
        <v>4344</v>
      </c>
      <c r="S2826" s="285"/>
      <c r="T2826" s="38"/>
      <c r="U2826" s="38"/>
      <c r="V2826" s="42"/>
      <c r="W2826" s="38"/>
      <c r="X2826" s="43"/>
      <c r="Y2826" s="271"/>
      <c r="Z2826" s="271"/>
      <c r="AA2826" s="271"/>
      <c r="AB2826" s="271"/>
    </row>
    <row r="2827" spans="1:28" ht="17">
      <c r="A2827" s="34">
        <f t="shared" si="64"/>
        <v>157</v>
      </c>
      <c r="B2827" s="279">
        <v>45994</v>
      </c>
      <c r="C2827" s="34" t="s">
        <v>2587</v>
      </c>
      <c r="D2827" s="303"/>
      <c r="E2827" s="34"/>
      <c r="F2827" s="144"/>
      <c r="G2827" s="144"/>
      <c r="H2827" s="144"/>
      <c r="I2827" s="245"/>
      <c r="J2827" s="245"/>
      <c r="K2827" s="245"/>
      <c r="L2827" s="34" t="s">
        <v>374</v>
      </c>
      <c r="M2827" s="34" t="s">
        <v>91</v>
      </c>
      <c r="N2827" s="34"/>
      <c r="O2827" s="38" t="s">
        <v>697</v>
      </c>
      <c r="P2827" s="34" t="s">
        <v>7380</v>
      </c>
      <c r="Q2827" s="44">
        <v>45998</v>
      </c>
      <c r="R2827" s="284" t="s">
        <v>4344</v>
      </c>
      <c r="S2827" s="285"/>
      <c r="T2827" s="38"/>
      <c r="U2827" s="38"/>
      <c r="V2827" s="42"/>
      <c r="W2827" s="38"/>
      <c r="X2827" s="43"/>
      <c r="Y2827" s="271"/>
      <c r="Z2827" s="271"/>
      <c r="AA2827" s="271"/>
      <c r="AB2827" s="271"/>
    </row>
    <row r="2828" spans="1:28" ht="17">
      <c r="A2828" s="34">
        <f t="shared" si="64"/>
        <v>158</v>
      </c>
      <c r="B2828" s="279">
        <v>45994</v>
      </c>
      <c r="C2828" s="34" t="s">
        <v>7381</v>
      </c>
      <c r="D2828" s="303"/>
      <c r="E2828" s="34" t="s">
        <v>7048</v>
      </c>
      <c r="F2828" s="144" t="s">
        <v>7073</v>
      </c>
      <c r="G2828" s="144"/>
      <c r="H2828" s="144"/>
      <c r="I2828" s="245" t="s">
        <v>26</v>
      </c>
      <c r="J2828" s="245" t="s">
        <v>27</v>
      </c>
      <c r="K2828" s="245" t="s">
        <v>390</v>
      </c>
      <c r="L2828" s="34" t="s">
        <v>107</v>
      </c>
      <c r="M2828" s="34" t="s">
        <v>5817</v>
      </c>
      <c r="N2828" s="34" t="s">
        <v>227</v>
      </c>
      <c r="O2828" s="38" t="s">
        <v>697</v>
      </c>
      <c r="P2828" s="34"/>
      <c r="Q2828" s="34"/>
      <c r="R2828" s="284" t="s">
        <v>4508</v>
      </c>
      <c r="S2828" s="285"/>
      <c r="T2828" s="38"/>
      <c r="U2828" s="38"/>
      <c r="V2828" s="42"/>
      <c r="W2828" s="38"/>
      <c r="X2828" s="43"/>
      <c r="Y2828" s="271"/>
      <c r="Z2828" s="271"/>
      <c r="AA2828" s="271"/>
      <c r="AB2828" s="271"/>
    </row>
    <row r="2829" spans="1:28" ht="17">
      <c r="A2829" s="34">
        <f t="shared" si="64"/>
        <v>159</v>
      </c>
      <c r="B2829" s="279">
        <v>45994</v>
      </c>
      <c r="C2829" s="34" t="s">
        <v>7382</v>
      </c>
      <c r="D2829" s="303"/>
      <c r="E2829" s="34"/>
      <c r="F2829" s="144"/>
      <c r="G2829" s="144"/>
      <c r="H2829" s="144"/>
      <c r="I2829" s="245" t="s">
        <v>48</v>
      </c>
      <c r="J2829" s="245" t="s">
        <v>27</v>
      </c>
      <c r="K2829" s="245" t="s">
        <v>390</v>
      </c>
      <c r="L2829" s="34" t="s">
        <v>49</v>
      </c>
      <c r="M2829" s="34" t="s">
        <v>5817</v>
      </c>
      <c r="N2829" s="34" t="s">
        <v>227</v>
      </c>
      <c r="O2829" s="38" t="s">
        <v>4264</v>
      </c>
      <c r="P2829" s="34"/>
      <c r="Q2829" s="34"/>
      <c r="R2829" s="284" t="s">
        <v>4344</v>
      </c>
      <c r="S2829" s="285"/>
      <c r="T2829" s="38" t="s">
        <v>4264</v>
      </c>
      <c r="U2829" s="38" t="s">
        <v>44</v>
      </c>
      <c r="V2829" s="42">
        <v>590000</v>
      </c>
      <c r="W2829" s="38"/>
      <c r="X2829" s="43"/>
      <c r="Y2829" s="271"/>
      <c r="Z2829" s="271"/>
      <c r="AA2829" s="271"/>
      <c r="AB2829" s="271"/>
    </row>
    <row r="2830" spans="1:28" ht="16">
      <c r="A2830" s="34">
        <f t="shared" si="64"/>
        <v>160</v>
      </c>
      <c r="B2830" s="279">
        <v>45994</v>
      </c>
      <c r="C2830" s="34" t="s">
        <v>7383</v>
      </c>
      <c r="D2830" s="303"/>
      <c r="E2830" s="34" t="s">
        <v>7051</v>
      </c>
      <c r="F2830" s="144" t="s">
        <v>7142</v>
      </c>
      <c r="G2830" s="144"/>
      <c r="H2830" s="144"/>
      <c r="I2830" s="245" t="s">
        <v>26</v>
      </c>
      <c r="J2830" s="245" t="s">
        <v>27</v>
      </c>
      <c r="K2830" s="245" t="s">
        <v>390</v>
      </c>
      <c r="L2830" s="34" t="s">
        <v>107</v>
      </c>
      <c r="M2830" s="34" t="s">
        <v>5817</v>
      </c>
      <c r="N2830" s="34" t="s">
        <v>227</v>
      </c>
      <c r="O2830" s="38"/>
      <c r="P2830" s="34"/>
      <c r="Q2830" s="34"/>
      <c r="R2830" s="284"/>
      <c r="S2830" s="285"/>
      <c r="T2830" s="38"/>
      <c r="U2830" s="38"/>
      <c r="V2830" s="42"/>
      <c r="W2830" s="38"/>
      <c r="X2830" s="43"/>
      <c r="Y2830" s="271"/>
      <c r="Z2830" s="271"/>
      <c r="AA2830" s="271"/>
      <c r="AB2830" s="271"/>
    </row>
    <row r="2831" spans="1:28" ht="17">
      <c r="A2831" s="34">
        <f t="shared" si="64"/>
        <v>161</v>
      </c>
      <c r="B2831" s="279">
        <v>45994</v>
      </c>
      <c r="C2831" s="34" t="s">
        <v>1029</v>
      </c>
      <c r="D2831" s="303"/>
      <c r="E2831" s="34" t="s">
        <v>7048</v>
      </c>
      <c r="F2831" s="144" t="s">
        <v>7073</v>
      </c>
      <c r="G2831" s="144"/>
      <c r="H2831" s="144"/>
      <c r="I2831" s="245" t="s">
        <v>26</v>
      </c>
      <c r="J2831" s="245" t="s">
        <v>27</v>
      </c>
      <c r="K2831" s="245" t="s">
        <v>390</v>
      </c>
      <c r="L2831" s="34" t="s">
        <v>374</v>
      </c>
      <c r="M2831" s="34" t="s">
        <v>5817</v>
      </c>
      <c r="N2831" s="34" t="s">
        <v>227</v>
      </c>
      <c r="O2831" s="38" t="s">
        <v>697</v>
      </c>
      <c r="P2831" s="34"/>
      <c r="Q2831" s="34"/>
      <c r="R2831" s="284" t="s">
        <v>4364</v>
      </c>
      <c r="S2831" s="285" t="s">
        <v>7384</v>
      </c>
      <c r="T2831" s="38"/>
      <c r="U2831" s="38"/>
      <c r="V2831" s="42"/>
      <c r="W2831" s="38"/>
      <c r="X2831" s="43"/>
      <c r="Y2831" s="271"/>
      <c r="Z2831" s="271"/>
      <c r="AA2831" s="271"/>
      <c r="AB2831" s="271"/>
    </row>
    <row r="2832" spans="1:28" ht="16">
      <c r="A2832" s="34">
        <f t="shared" si="64"/>
        <v>162</v>
      </c>
      <c r="B2832" s="22">
        <v>45994</v>
      </c>
      <c r="C2832" s="9" t="s">
        <v>6139</v>
      </c>
      <c r="D2832" s="493"/>
      <c r="E2832" s="9" t="s">
        <v>6787</v>
      </c>
      <c r="F2832" s="20" t="s">
        <v>7385</v>
      </c>
      <c r="G2832" s="20"/>
      <c r="H2832" s="20"/>
      <c r="I2832" s="494" t="s">
        <v>26</v>
      </c>
      <c r="J2832" s="494" t="s">
        <v>27</v>
      </c>
      <c r="K2832" s="494" t="s">
        <v>390</v>
      </c>
      <c r="L2832" s="9" t="s">
        <v>107</v>
      </c>
      <c r="M2832" s="9" t="s">
        <v>5817</v>
      </c>
      <c r="N2832" s="9" t="s">
        <v>227</v>
      </c>
      <c r="O2832" s="12" t="s">
        <v>4264</v>
      </c>
      <c r="P2832" s="9"/>
      <c r="Q2832" s="9"/>
      <c r="R2832" s="274"/>
      <c r="S2832" s="313"/>
      <c r="T2832" s="12"/>
      <c r="U2832" s="12"/>
      <c r="V2832" s="13"/>
      <c r="W2832" s="12"/>
      <c r="X2832" s="314"/>
      <c r="Y2832" s="495"/>
      <c r="Z2832" s="495"/>
      <c r="AA2832" s="495"/>
      <c r="AB2832" s="495"/>
    </row>
    <row r="2833" spans="1:28" ht="17">
      <c r="A2833" s="34">
        <f t="shared" si="64"/>
        <v>163</v>
      </c>
      <c r="B2833" s="279">
        <v>45994</v>
      </c>
      <c r="C2833" s="34" t="s">
        <v>7386</v>
      </c>
      <c r="D2833" s="303"/>
      <c r="E2833" s="34"/>
      <c r="F2833" s="144"/>
      <c r="G2833" s="144"/>
      <c r="H2833" s="144"/>
      <c r="I2833" s="245" t="s">
        <v>48</v>
      </c>
      <c r="J2833" s="245" t="s">
        <v>27</v>
      </c>
      <c r="K2833" s="245" t="s">
        <v>390</v>
      </c>
      <c r="L2833" s="34" t="s">
        <v>49</v>
      </c>
      <c r="M2833" s="34" t="s">
        <v>217</v>
      </c>
      <c r="N2833" s="34" t="s">
        <v>227</v>
      </c>
      <c r="O2833" s="38" t="s">
        <v>697</v>
      </c>
      <c r="P2833" s="34" t="s">
        <v>43</v>
      </c>
      <c r="Q2833" s="44">
        <v>46005</v>
      </c>
      <c r="R2833" s="284" t="s">
        <v>4344</v>
      </c>
      <c r="S2833" s="285"/>
      <c r="T2833" s="38"/>
      <c r="U2833" s="38"/>
      <c r="V2833" s="42"/>
      <c r="W2833" s="38"/>
      <c r="X2833" s="43"/>
      <c r="Y2833" s="271"/>
      <c r="Z2833" s="271"/>
      <c r="AA2833" s="271"/>
      <c r="AB2833" s="271"/>
    </row>
    <row r="2834" spans="1:28" ht="16">
      <c r="A2834" s="34">
        <f t="shared" si="64"/>
        <v>164</v>
      </c>
      <c r="B2834" s="279">
        <v>45994</v>
      </c>
      <c r="C2834" s="34" t="s">
        <v>7387</v>
      </c>
      <c r="D2834" s="303"/>
      <c r="E2834" s="34" t="s">
        <v>6799</v>
      </c>
      <c r="F2834" s="144" t="s">
        <v>7075</v>
      </c>
      <c r="G2834" s="144"/>
      <c r="H2834" s="144"/>
      <c r="I2834" s="245" t="s">
        <v>26</v>
      </c>
      <c r="J2834" s="245" t="s">
        <v>27</v>
      </c>
      <c r="K2834" s="245" t="s">
        <v>390</v>
      </c>
      <c r="L2834" s="34" t="s">
        <v>29</v>
      </c>
      <c r="M2834" s="34" t="s">
        <v>91</v>
      </c>
      <c r="N2834" s="34" t="s">
        <v>227</v>
      </c>
      <c r="O2834" s="38" t="s">
        <v>4264</v>
      </c>
      <c r="P2834" s="34"/>
      <c r="Q2834" s="34"/>
      <c r="R2834" s="284"/>
      <c r="S2834" s="285"/>
      <c r="T2834" s="38"/>
      <c r="U2834" s="38"/>
      <c r="V2834" s="42"/>
      <c r="W2834" s="38"/>
      <c r="X2834" s="43"/>
      <c r="Y2834" s="271"/>
      <c r="Z2834" s="271"/>
      <c r="AA2834" s="271"/>
      <c r="AB2834" s="271"/>
    </row>
    <row r="2835" spans="1:28" ht="17">
      <c r="A2835" s="34">
        <f t="shared" si="64"/>
        <v>165</v>
      </c>
      <c r="B2835" s="279">
        <v>45994</v>
      </c>
      <c r="C2835" s="34" t="s">
        <v>7388</v>
      </c>
      <c r="D2835" s="303"/>
      <c r="E2835" s="34"/>
      <c r="F2835" s="144"/>
      <c r="G2835" s="144"/>
      <c r="H2835" s="144"/>
      <c r="I2835" s="245" t="s">
        <v>26</v>
      </c>
      <c r="J2835" s="245" t="s">
        <v>27</v>
      </c>
      <c r="K2835" s="245" t="s">
        <v>390</v>
      </c>
      <c r="L2835" s="34" t="s">
        <v>29</v>
      </c>
      <c r="M2835" s="34" t="s">
        <v>203</v>
      </c>
      <c r="N2835" s="34" t="s">
        <v>227</v>
      </c>
      <c r="O2835" s="38" t="s">
        <v>4264</v>
      </c>
      <c r="P2835" s="34"/>
      <c r="Q2835" s="34"/>
      <c r="R2835" s="284"/>
      <c r="S2835" s="285" t="s">
        <v>7389</v>
      </c>
      <c r="T2835" s="38"/>
      <c r="U2835" s="38"/>
      <c r="V2835" s="42"/>
      <c r="W2835" s="38"/>
      <c r="X2835" s="43"/>
      <c r="Y2835" s="271"/>
      <c r="Z2835" s="271"/>
      <c r="AA2835" s="271"/>
      <c r="AB2835" s="271"/>
    </row>
    <row r="2836" spans="1:28" ht="17">
      <c r="A2836" s="34">
        <f t="shared" si="64"/>
        <v>166</v>
      </c>
      <c r="B2836" s="279">
        <v>45994</v>
      </c>
      <c r="C2836" s="34" t="s">
        <v>7390</v>
      </c>
      <c r="D2836" s="303"/>
      <c r="E2836" s="34"/>
      <c r="F2836" s="144"/>
      <c r="G2836" s="144"/>
      <c r="H2836" s="144"/>
      <c r="I2836" s="245" t="s">
        <v>48</v>
      </c>
      <c r="J2836" s="245" t="s">
        <v>27</v>
      </c>
      <c r="K2836" s="245" t="s">
        <v>390</v>
      </c>
      <c r="L2836" s="34" t="s">
        <v>49</v>
      </c>
      <c r="M2836" s="34" t="s">
        <v>91</v>
      </c>
      <c r="N2836" s="34" t="s">
        <v>227</v>
      </c>
      <c r="O2836" s="38" t="s">
        <v>697</v>
      </c>
      <c r="P2836" s="34"/>
      <c r="Q2836" s="34"/>
      <c r="R2836" s="284" t="s">
        <v>4508</v>
      </c>
      <c r="S2836" s="285"/>
      <c r="T2836" s="38"/>
      <c r="U2836" s="38"/>
      <c r="V2836" s="42"/>
      <c r="W2836" s="38"/>
      <c r="X2836" s="43"/>
      <c r="Y2836" s="271"/>
      <c r="Z2836" s="271"/>
      <c r="AA2836" s="271"/>
      <c r="AB2836" s="271"/>
    </row>
    <row r="2837" spans="1:28" ht="16">
      <c r="A2837" s="34">
        <f t="shared" si="64"/>
        <v>167</v>
      </c>
      <c r="B2837" s="279">
        <v>45994</v>
      </c>
      <c r="C2837" s="34" t="s">
        <v>7391</v>
      </c>
      <c r="D2837" s="303"/>
      <c r="E2837" s="34" t="s">
        <v>6704</v>
      </c>
      <c r="F2837" s="144" t="s">
        <v>7075</v>
      </c>
      <c r="G2837" s="144"/>
      <c r="H2837" s="144"/>
      <c r="I2837" s="245" t="s">
        <v>26</v>
      </c>
      <c r="J2837" s="245" t="s">
        <v>27</v>
      </c>
      <c r="K2837" s="245" t="s">
        <v>390</v>
      </c>
      <c r="L2837" s="34" t="s">
        <v>29</v>
      </c>
      <c r="M2837" s="34" t="s">
        <v>91</v>
      </c>
      <c r="N2837" s="34" t="s">
        <v>389</v>
      </c>
      <c r="O2837" s="38" t="s">
        <v>4264</v>
      </c>
      <c r="P2837" s="34"/>
      <c r="Q2837" s="34"/>
      <c r="R2837" s="284"/>
      <c r="S2837" s="285"/>
      <c r="T2837" s="38"/>
      <c r="U2837" s="38"/>
      <c r="V2837" s="42"/>
      <c r="W2837" s="38"/>
      <c r="X2837" s="43"/>
      <c r="Y2837" s="271"/>
      <c r="Z2837" s="271"/>
      <c r="AA2837" s="271"/>
      <c r="AB2837" s="271"/>
    </row>
    <row r="2838" spans="1:28" ht="17">
      <c r="A2838" s="34">
        <f t="shared" si="64"/>
        <v>168</v>
      </c>
      <c r="B2838" s="279">
        <v>45994</v>
      </c>
      <c r="C2838" s="34" t="s">
        <v>7392</v>
      </c>
      <c r="D2838" s="303"/>
      <c r="E2838" s="34" t="s">
        <v>7048</v>
      </c>
      <c r="F2838" s="144" t="s">
        <v>7073</v>
      </c>
      <c r="G2838" s="144"/>
      <c r="H2838" s="144"/>
      <c r="I2838" s="245" t="s">
        <v>26</v>
      </c>
      <c r="J2838" s="245" t="s">
        <v>27</v>
      </c>
      <c r="K2838" s="245" t="s">
        <v>390</v>
      </c>
      <c r="L2838" s="34" t="s">
        <v>107</v>
      </c>
      <c r="M2838" s="34" t="s">
        <v>5817</v>
      </c>
      <c r="N2838" s="34" t="s">
        <v>234</v>
      </c>
      <c r="O2838" s="38" t="s">
        <v>697</v>
      </c>
      <c r="P2838" s="34"/>
      <c r="Q2838" s="34"/>
      <c r="R2838" s="284" t="s">
        <v>4364</v>
      </c>
      <c r="S2838" s="285"/>
      <c r="T2838" s="38"/>
      <c r="U2838" s="38"/>
      <c r="V2838" s="42"/>
      <c r="W2838" s="38"/>
      <c r="X2838" s="43"/>
      <c r="Y2838" s="271"/>
      <c r="Z2838" s="271"/>
      <c r="AA2838" s="271"/>
      <c r="AB2838" s="271"/>
    </row>
    <row r="2839" spans="1:28" ht="16">
      <c r="A2839" s="34">
        <f t="shared" si="64"/>
        <v>169</v>
      </c>
      <c r="B2839" s="279">
        <v>45994</v>
      </c>
      <c r="C2839" s="34" t="s">
        <v>7393</v>
      </c>
      <c r="D2839" s="303"/>
      <c r="E2839" s="34" t="s">
        <v>6750</v>
      </c>
      <c r="F2839" s="144" t="s">
        <v>7275</v>
      </c>
      <c r="G2839" s="144"/>
      <c r="H2839" s="144"/>
      <c r="I2839" s="245" t="s">
        <v>26</v>
      </c>
      <c r="J2839" s="245" t="s">
        <v>27</v>
      </c>
      <c r="K2839" s="245" t="s">
        <v>390</v>
      </c>
      <c r="L2839" s="34" t="s">
        <v>29</v>
      </c>
      <c r="M2839" s="34" t="s">
        <v>2244</v>
      </c>
      <c r="N2839" s="34" t="s">
        <v>160</v>
      </c>
      <c r="O2839" s="38"/>
      <c r="P2839" s="34"/>
      <c r="Q2839" s="34"/>
      <c r="R2839" s="284"/>
      <c r="S2839" s="285"/>
      <c r="T2839" s="38"/>
      <c r="U2839" s="38"/>
      <c r="V2839" s="42"/>
      <c r="W2839" s="38"/>
      <c r="X2839" s="43"/>
      <c r="Y2839" s="271"/>
      <c r="Z2839" s="271"/>
      <c r="AA2839" s="271"/>
      <c r="AB2839" s="271"/>
    </row>
    <row r="2840" spans="1:28" ht="16">
      <c r="A2840" s="34">
        <f t="shared" si="64"/>
        <v>170</v>
      </c>
      <c r="B2840" s="279">
        <v>45994</v>
      </c>
      <c r="C2840" s="34" t="s">
        <v>7394</v>
      </c>
      <c r="D2840" s="303"/>
      <c r="E2840" s="34" t="s">
        <v>6750</v>
      </c>
      <c r="F2840" s="144" t="s">
        <v>7275</v>
      </c>
      <c r="G2840" s="144"/>
      <c r="H2840" s="144"/>
      <c r="I2840" s="245" t="s">
        <v>26</v>
      </c>
      <c r="J2840" s="245" t="s">
        <v>27</v>
      </c>
      <c r="K2840" s="245" t="s">
        <v>390</v>
      </c>
      <c r="L2840" s="34" t="s">
        <v>29</v>
      </c>
      <c r="M2840" s="34" t="s">
        <v>91</v>
      </c>
      <c r="N2840" s="34" t="s">
        <v>389</v>
      </c>
      <c r="O2840" s="38"/>
      <c r="P2840" s="34"/>
      <c r="Q2840" s="34"/>
      <c r="R2840" s="284"/>
      <c r="S2840" s="285"/>
      <c r="T2840" s="38"/>
      <c r="U2840" s="38"/>
      <c r="V2840" s="42"/>
      <c r="W2840" s="38"/>
      <c r="X2840" s="43"/>
      <c r="Y2840" s="271"/>
      <c r="Z2840" s="271"/>
      <c r="AA2840" s="271"/>
      <c r="AB2840" s="271"/>
    </row>
    <row r="2841" spans="1:28" ht="17">
      <c r="A2841" s="34">
        <f t="shared" si="64"/>
        <v>171</v>
      </c>
      <c r="B2841" s="279">
        <v>45994</v>
      </c>
      <c r="C2841" s="34" t="s">
        <v>7395</v>
      </c>
      <c r="D2841" s="303"/>
      <c r="E2841" s="34" t="s">
        <v>7051</v>
      </c>
      <c r="F2841" s="144" t="s">
        <v>7142</v>
      </c>
      <c r="G2841" s="144"/>
      <c r="H2841" s="144"/>
      <c r="I2841" s="245" t="s">
        <v>26</v>
      </c>
      <c r="J2841" s="245" t="s">
        <v>27</v>
      </c>
      <c r="K2841" s="245" t="s">
        <v>390</v>
      </c>
      <c r="L2841" s="34" t="s">
        <v>107</v>
      </c>
      <c r="M2841" s="34" t="s">
        <v>5817</v>
      </c>
      <c r="N2841" s="34" t="s">
        <v>227</v>
      </c>
      <c r="O2841" s="38" t="s">
        <v>697</v>
      </c>
      <c r="P2841" s="34"/>
      <c r="Q2841" s="34"/>
      <c r="R2841" s="284" t="s">
        <v>4364</v>
      </c>
      <c r="S2841" s="285"/>
      <c r="T2841" s="38"/>
      <c r="U2841" s="38"/>
      <c r="V2841" s="42"/>
      <c r="W2841" s="38"/>
      <c r="X2841" s="43"/>
      <c r="Y2841" s="271"/>
      <c r="Z2841" s="271"/>
      <c r="AA2841" s="271"/>
      <c r="AB2841" s="271"/>
    </row>
    <row r="2842" spans="1:28" ht="17">
      <c r="A2842" s="34">
        <f t="shared" si="64"/>
        <v>172</v>
      </c>
      <c r="B2842" s="279">
        <v>45994</v>
      </c>
      <c r="C2842" s="34" t="s">
        <v>592</v>
      </c>
      <c r="D2842" s="303"/>
      <c r="E2842" s="34" t="s">
        <v>7078</v>
      </c>
      <c r="F2842" s="144" t="s">
        <v>7044</v>
      </c>
      <c r="G2842" s="144"/>
      <c r="H2842" s="144"/>
      <c r="I2842" s="245" t="s">
        <v>26</v>
      </c>
      <c r="J2842" s="245" t="s">
        <v>27</v>
      </c>
      <c r="K2842" s="245" t="s">
        <v>388</v>
      </c>
      <c r="L2842" s="34" t="s">
        <v>107</v>
      </c>
      <c r="M2842" s="34" t="s">
        <v>5817</v>
      </c>
      <c r="N2842" s="34" t="s">
        <v>234</v>
      </c>
      <c r="O2842" s="38" t="s">
        <v>4264</v>
      </c>
      <c r="P2842" s="34"/>
      <c r="Q2842" s="34"/>
      <c r="R2842" s="284" t="s">
        <v>4344</v>
      </c>
      <c r="S2842" s="285" t="s">
        <v>7396</v>
      </c>
      <c r="T2842" s="38"/>
      <c r="U2842" s="38"/>
      <c r="V2842" s="42"/>
      <c r="W2842" s="38"/>
      <c r="X2842" s="43"/>
      <c r="Y2842" s="271"/>
      <c r="Z2842" s="271"/>
      <c r="AA2842" s="271"/>
      <c r="AB2842" s="271"/>
    </row>
    <row r="2843" spans="1:28" ht="17">
      <c r="A2843" s="34">
        <f t="shared" si="64"/>
        <v>173</v>
      </c>
      <c r="B2843" s="279">
        <v>45994</v>
      </c>
      <c r="C2843" s="34" t="s">
        <v>7397</v>
      </c>
      <c r="D2843" s="303"/>
      <c r="E2843" s="34" t="s">
        <v>6750</v>
      </c>
      <c r="F2843" s="144" t="s">
        <v>7275</v>
      </c>
      <c r="G2843" s="144"/>
      <c r="H2843" s="144"/>
      <c r="I2843" s="245" t="s">
        <v>26</v>
      </c>
      <c r="J2843" s="245" t="s">
        <v>27</v>
      </c>
      <c r="K2843" s="245" t="s">
        <v>388</v>
      </c>
      <c r="L2843" s="34" t="s">
        <v>29</v>
      </c>
      <c r="M2843" s="34" t="s">
        <v>91</v>
      </c>
      <c r="N2843" s="34" t="s">
        <v>227</v>
      </c>
      <c r="O2843" s="38" t="s">
        <v>697</v>
      </c>
      <c r="P2843" s="34" t="s">
        <v>5149</v>
      </c>
      <c r="Q2843" s="44">
        <v>46001</v>
      </c>
      <c r="R2843" s="284" t="s">
        <v>4344</v>
      </c>
      <c r="S2843" s="285"/>
      <c r="T2843" s="38"/>
      <c r="U2843" s="38"/>
      <c r="V2843" s="42"/>
      <c r="W2843" s="38"/>
      <c r="X2843" s="43"/>
      <c r="Y2843" s="271"/>
      <c r="Z2843" s="271"/>
      <c r="AA2843" s="271"/>
      <c r="AB2843" s="271"/>
    </row>
    <row r="2844" spans="1:28" ht="16">
      <c r="A2844" s="34">
        <f t="shared" si="64"/>
        <v>174</v>
      </c>
      <c r="B2844" s="279">
        <v>45994</v>
      </c>
      <c r="C2844" s="34" t="s">
        <v>7398</v>
      </c>
      <c r="D2844" s="303"/>
      <c r="E2844" s="34" t="s">
        <v>7057</v>
      </c>
      <c r="F2844" s="144" t="s">
        <v>7067</v>
      </c>
      <c r="G2844" s="144"/>
      <c r="H2844" s="144"/>
      <c r="I2844" s="245" t="s">
        <v>26</v>
      </c>
      <c r="J2844" s="245" t="s">
        <v>27</v>
      </c>
      <c r="K2844" s="245" t="s">
        <v>388</v>
      </c>
      <c r="L2844" s="34" t="s">
        <v>107</v>
      </c>
      <c r="M2844" s="34" t="s">
        <v>5817</v>
      </c>
      <c r="N2844" s="34" t="s">
        <v>227</v>
      </c>
      <c r="O2844" s="38" t="s">
        <v>4264</v>
      </c>
      <c r="P2844" s="34"/>
      <c r="Q2844" s="34"/>
      <c r="R2844" s="284"/>
      <c r="S2844" s="285"/>
      <c r="T2844" s="38"/>
      <c r="U2844" s="38"/>
      <c r="V2844" s="42"/>
      <c r="W2844" s="38"/>
      <c r="X2844" s="43"/>
      <c r="Y2844" s="271"/>
      <c r="Z2844" s="271"/>
      <c r="AA2844" s="271"/>
      <c r="AB2844" s="271"/>
    </row>
    <row r="2845" spans="1:28" ht="17">
      <c r="A2845" s="34">
        <f t="shared" si="64"/>
        <v>175</v>
      </c>
      <c r="B2845" s="279">
        <v>45994</v>
      </c>
      <c r="C2845" s="34" t="s">
        <v>7399</v>
      </c>
      <c r="D2845" s="303"/>
      <c r="E2845" s="34" t="s">
        <v>6659</v>
      </c>
      <c r="F2845" s="144" t="s">
        <v>7275</v>
      </c>
      <c r="G2845" s="144"/>
      <c r="H2845" s="144"/>
      <c r="I2845" s="245" t="s">
        <v>26</v>
      </c>
      <c r="J2845" s="245" t="s">
        <v>27</v>
      </c>
      <c r="K2845" s="245" t="s">
        <v>388</v>
      </c>
      <c r="L2845" s="34" t="s">
        <v>29</v>
      </c>
      <c r="M2845" s="34" t="s">
        <v>91</v>
      </c>
      <c r="N2845" s="34" t="s">
        <v>234</v>
      </c>
      <c r="O2845" s="38" t="s">
        <v>697</v>
      </c>
      <c r="P2845" s="34"/>
      <c r="Q2845" s="34"/>
      <c r="R2845" s="284" t="s">
        <v>4364</v>
      </c>
      <c r="S2845" s="285"/>
      <c r="T2845" s="38"/>
      <c r="U2845" s="38"/>
      <c r="V2845" s="42"/>
      <c r="W2845" s="38"/>
      <c r="X2845" s="43"/>
      <c r="Y2845" s="271"/>
      <c r="Z2845" s="271"/>
      <c r="AA2845" s="271"/>
      <c r="AB2845" s="271"/>
    </row>
    <row r="2846" spans="1:28" ht="17">
      <c r="A2846" s="34">
        <f t="shared" si="64"/>
        <v>176</v>
      </c>
      <c r="B2846" s="279">
        <v>45994</v>
      </c>
      <c r="C2846" s="34" t="s">
        <v>7400</v>
      </c>
      <c r="D2846" s="303"/>
      <c r="E2846" s="34" t="s">
        <v>7104</v>
      </c>
      <c r="F2846" s="144" t="s">
        <v>7220</v>
      </c>
      <c r="G2846" s="144"/>
      <c r="H2846" s="144"/>
      <c r="I2846" s="245" t="s">
        <v>26</v>
      </c>
      <c r="J2846" s="245" t="s">
        <v>27</v>
      </c>
      <c r="K2846" s="245" t="s">
        <v>388</v>
      </c>
      <c r="L2846" s="34" t="s">
        <v>107</v>
      </c>
      <c r="M2846" s="34" t="s">
        <v>5817</v>
      </c>
      <c r="N2846" s="34" t="s">
        <v>227</v>
      </c>
      <c r="O2846" s="38" t="s">
        <v>697</v>
      </c>
      <c r="P2846" s="34"/>
      <c r="Q2846" s="34"/>
      <c r="R2846" s="284" t="s">
        <v>4364</v>
      </c>
      <c r="S2846" s="285"/>
      <c r="T2846" s="38"/>
      <c r="U2846" s="38"/>
      <c r="V2846" s="42"/>
      <c r="W2846" s="38"/>
      <c r="X2846" s="43"/>
      <c r="Y2846" s="271"/>
      <c r="Z2846" s="271"/>
      <c r="AA2846" s="271"/>
      <c r="AB2846" s="271"/>
    </row>
    <row r="2847" spans="1:28" ht="16">
      <c r="A2847" s="34">
        <f t="shared" si="64"/>
        <v>177</v>
      </c>
      <c r="B2847" s="279">
        <v>45995</v>
      </c>
      <c r="C2847" s="34" t="s">
        <v>7401</v>
      </c>
      <c r="D2847" s="303"/>
      <c r="E2847" s="34" t="s">
        <v>6768</v>
      </c>
      <c r="F2847" s="144" t="s">
        <v>7275</v>
      </c>
      <c r="G2847" s="144"/>
      <c r="H2847" s="144"/>
      <c r="I2847" s="245" t="s">
        <v>26</v>
      </c>
      <c r="J2847" s="245" t="s">
        <v>27</v>
      </c>
      <c r="K2847" s="245" t="s">
        <v>390</v>
      </c>
      <c r="L2847" s="34" t="s">
        <v>29</v>
      </c>
      <c r="M2847" s="34" t="s">
        <v>91</v>
      </c>
      <c r="N2847" s="34" t="s">
        <v>227</v>
      </c>
      <c r="O2847" s="38" t="s">
        <v>4264</v>
      </c>
      <c r="P2847" s="34"/>
      <c r="Q2847" s="34"/>
      <c r="R2847" s="284"/>
      <c r="S2847" s="285"/>
      <c r="T2847" s="38"/>
      <c r="U2847" s="38"/>
      <c r="V2847" s="42"/>
      <c r="W2847" s="38"/>
      <c r="X2847" s="43"/>
      <c r="Y2847" s="271"/>
      <c r="Z2847" s="271"/>
      <c r="AA2847" s="271"/>
      <c r="AB2847" s="271"/>
    </row>
    <row r="2848" spans="1:28" ht="17">
      <c r="A2848" s="34">
        <f t="shared" si="64"/>
        <v>178</v>
      </c>
      <c r="B2848" s="279">
        <v>45995</v>
      </c>
      <c r="C2848" s="34" t="s">
        <v>5119</v>
      </c>
      <c r="D2848" s="303"/>
      <c r="E2848" s="34" t="s">
        <v>6783</v>
      </c>
      <c r="F2848" s="144" t="s">
        <v>7075</v>
      </c>
      <c r="G2848" s="144"/>
      <c r="H2848" s="144"/>
      <c r="I2848" s="245" t="s">
        <v>26</v>
      </c>
      <c r="J2848" s="245" t="s">
        <v>27</v>
      </c>
      <c r="K2848" s="245" t="s">
        <v>390</v>
      </c>
      <c r="L2848" s="34" t="s">
        <v>29</v>
      </c>
      <c r="M2848" s="34" t="s">
        <v>217</v>
      </c>
      <c r="N2848" s="34" t="s">
        <v>227</v>
      </c>
      <c r="O2848" s="38" t="s">
        <v>4264</v>
      </c>
      <c r="P2848" s="34"/>
      <c r="Q2848" s="34"/>
      <c r="R2848" s="284" t="s">
        <v>4508</v>
      </c>
      <c r="S2848" s="285"/>
      <c r="T2848" s="38"/>
      <c r="U2848" s="38"/>
      <c r="V2848" s="42"/>
      <c r="W2848" s="38"/>
      <c r="X2848" s="43"/>
      <c r="Y2848" s="271"/>
      <c r="Z2848" s="271"/>
      <c r="AA2848" s="271"/>
      <c r="AB2848" s="271"/>
    </row>
    <row r="2849" spans="1:28" ht="16">
      <c r="A2849" s="34">
        <f t="shared" si="64"/>
        <v>179</v>
      </c>
      <c r="B2849" s="279">
        <v>45995</v>
      </c>
      <c r="C2849" s="34" t="s">
        <v>7402</v>
      </c>
      <c r="D2849" s="303"/>
      <c r="E2849" s="34" t="s">
        <v>7219</v>
      </c>
      <c r="F2849" s="144" t="s">
        <v>7220</v>
      </c>
      <c r="G2849" s="144"/>
      <c r="H2849" s="144"/>
      <c r="I2849" s="245" t="s">
        <v>26</v>
      </c>
      <c r="J2849" s="245" t="s">
        <v>27</v>
      </c>
      <c r="K2849" s="245" t="s">
        <v>390</v>
      </c>
      <c r="L2849" s="34" t="s">
        <v>107</v>
      </c>
      <c r="M2849" s="34" t="s">
        <v>5817</v>
      </c>
      <c r="N2849" s="34" t="s">
        <v>227</v>
      </c>
      <c r="O2849" s="38" t="s">
        <v>4264</v>
      </c>
      <c r="P2849" s="34"/>
      <c r="Q2849" s="34"/>
      <c r="R2849" s="284"/>
      <c r="S2849" s="285"/>
      <c r="T2849" s="38"/>
      <c r="U2849" s="38"/>
      <c r="V2849" s="42"/>
      <c r="W2849" s="38"/>
      <c r="X2849" s="43"/>
      <c r="Y2849" s="271"/>
      <c r="Z2849" s="271"/>
      <c r="AA2849" s="271"/>
      <c r="AB2849" s="271"/>
    </row>
    <row r="2850" spans="1:28" ht="17">
      <c r="A2850" s="34">
        <f t="shared" si="64"/>
        <v>180</v>
      </c>
      <c r="B2850" s="279">
        <v>45995</v>
      </c>
      <c r="C2850" s="34" t="s">
        <v>7403</v>
      </c>
      <c r="D2850" s="303"/>
      <c r="E2850" s="34"/>
      <c r="F2850" s="144"/>
      <c r="G2850" s="144"/>
      <c r="H2850" s="144"/>
      <c r="I2850" s="245" t="s">
        <v>48</v>
      </c>
      <c r="J2850" s="245" t="s">
        <v>27</v>
      </c>
      <c r="K2850" s="245" t="s">
        <v>390</v>
      </c>
      <c r="L2850" s="34" t="s">
        <v>29</v>
      </c>
      <c r="M2850" s="34" t="s">
        <v>212</v>
      </c>
      <c r="N2850" s="34" t="s">
        <v>389</v>
      </c>
      <c r="O2850" s="38" t="s">
        <v>4264</v>
      </c>
      <c r="P2850" s="34" t="s">
        <v>473</v>
      </c>
      <c r="Q2850" s="44">
        <v>45688</v>
      </c>
      <c r="R2850" s="284" t="s">
        <v>4344</v>
      </c>
      <c r="S2850" s="285"/>
      <c r="T2850" s="38"/>
      <c r="U2850" s="38"/>
      <c r="V2850" s="42"/>
      <c r="W2850" s="38"/>
      <c r="X2850" s="43"/>
      <c r="Y2850" s="271"/>
      <c r="Z2850" s="271"/>
      <c r="AA2850" s="271"/>
      <c r="AB2850" s="271"/>
    </row>
    <row r="2851" spans="1:28" ht="16">
      <c r="A2851" s="34">
        <f t="shared" si="64"/>
        <v>181</v>
      </c>
      <c r="B2851" s="279">
        <v>45995</v>
      </c>
      <c r="C2851" s="34" t="s">
        <v>7404</v>
      </c>
      <c r="D2851" s="303"/>
      <c r="E2851" s="34" t="s">
        <v>7043</v>
      </c>
      <c r="F2851" s="144" t="s">
        <v>7044</v>
      </c>
      <c r="G2851" s="144"/>
      <c r="H2851" s="144"/>
      <c r="I2851" s="245" t="s">
        <v>26</v>
      </c>
      <c r="J2851" s="245" t="s">
        <v>27</v>
      </c>
      <c r="K2851" s="245" t="s">
        <v>390</v>
      </c>
      <c r="L2851" s="34" t="s">
        <v>107</v>
      </c>
      <c r="M2851" s="34" t="s">
        <v>5817</v>
      </c>
      <c r="N2851" s="34" t="s">
        <v>227</v>
      </c>
      <c r="O2851" s="38" t="s">
        <v>4264</v>
      </c>
      <c r="P2851" s="34"/>
      <c r="Q2851" s="34"/>
      <c r="R2851" s="284"/>
      <c r="S2851" s="285"/>
      <c r="T2851" s="38"/>
      <c r="U2851" s="38"/>
      <c r="V2851" s="42"/>
      <c r="W2851" s="38"/>
      <c r="X2851" s="43"/>
      <c r="Y2851" s="271"/>
      <c r="Z2851" s="271"/>
      <c r="AA2851" s="271"/>
      <c r="AB2851" s="271"/>
    </row>
    <row r="2852" spans="1:28" ht="16">
      <c r="A2852" s="34">
        <f t="shared" si="64"/>
        <v>182</v>
      </c>
      <c r="B2852" s="279">
        <v>45995</v>
      </c>
      <c r="C2852" s="34" t="s">
        <v>7405</v>
      </c>
      <c r="D2852" s="448"/>
      <c r="E2852" s="34" t="s">
        <v>7406</v>
      </c>
      <c r="F2852" s="144" t="s">
        <v>7407</v>
      </c>
      <c r="G2852" s="144"/>
      <c r="H2852" s="144"/>
      <c r="I2852" s="245" t="s">
        <v>26</v>
      </c>
      <c r="J2852" s="245" t="s">
        <v>27</v>
      </c>
      <c r="K2852" s="245" t="s">
        <v>390</v>
      </c>
      <c r="L2852" s="34" t="s">
        <v>374</v>
      </c>
      <c r="M2852" s="34" t="s">
        <v>81</v>
      </c>
      <c r="N2852" s="34" t="s">
        <v>227</v>
      </c>
      <c r="O2852" s="38" t="s">
        <v>4422</v>
      </c>
      <c r="P2852" s="34"/>
      <c r="Q2852" s="34"/>
      <c r="R2852" s="284"/>
      <c r="S2852" s="285"/>
      <c r="T2852" s="38"/>
      <c r="U2852" s="38"/>
      <c r="V2852" s="42"/>
      <c r="W2852" s="38"/>
      <c r="X2852" s="43"/>
      <c r="Y2852" s="271"/>
      <c r="Z2852" s="271"/>
      <c r="AA2852" s="271"/>
      <c r="AB2852" s="271"/>
    </row>
    <row r="2853" spans="1:28" ht="17">
      <c r="A2853" s="34">
        <f t="shared" si="64"/>
        <v>183</v>
      </c>
      <c r="B2853" s="279">
        <v>45995</v>
      </c>
      <c r="C2853" s="34" t="s">
        <v>139</v>
      </c>
      <c r="D2853" s="303"/>
      <c r="E2853" s="34" t="s">
        <v>7048</v>
      </c>
      <c r="F2853" s="144" t="s">
        <v>7073</v>
      </c>
      <c r="G2853" s="144"/>
      <c r="H2853" s="144"/>
      <c r="I2853" s="245" t="s">
        <v>26</v>
      </c>
      <c r="J2853" s="245" t="s">
        <v>27</v>
      </c>
      <c r="K2853" s="245" t="s">
        <v>390</v>
      </c>
      <c r="L2853" s="34" t="s">
        <v>107</v>
      </c>
      <c r="M2853" s="34" t="s">
        <v>5817</v>
      </c>
      <c r="N2853" s="34" t="s">
        <v>227</v>
      </c>
      <c r="O2853" s="38" t="s">
        <v>697</v>
      </c>
      <c r="P2853" s="34"/>
      <c r="Q2853" s="34"/>
      <c r="R2853" s="284" t="s">
        <v>4508</v>
      </c>
      <c r="S2853" s="285"/>
      <c r="T2853" s="38"/>
      <c r="U2853" s="38"/>
      <c r="V2853" s="42"/>
      <c r="W2853" s="38"/>
      <c r="X2853" s="43"/>
      <c r="Y2853" s="271"/>
      <c r="Z2853" s="271"/>
      <c r="AA2853" s="271"/>
      <c r="AB2853" s="271"/>
    </row>
    <row r="2854" spans="1:28" ht="16">
      <c r="A2854" s="34">
        <f t="shared" si="64"/>
        <v>184</v>
      </c>
      <c r="B2854" s="279">
        <v>45995</v>
      </c>
      <c r="C2854" s="34" t="s">
        <v>7408</v>
      </c>
      <c r="D2854" s="448"/>
      <c r="E2854" s="34" t="s">
        <v>167</v>
      </c>
      <c r="F2854" s="144" t="s">
        <v>7209</v>
      </c>
      <c r="G2854" s="144"/>
      <c r="H2854" s="144"/>
      <c r="I2854" s="245" t="s">
        <v>26</v>
      </c>
      <c r="J2854" s="245" t="s">
        <v>27</v>
      </c>
      <c r="K2854" s="245" t="s">
        <v>390</v>
      </c>
      <c r="L2854" s="34" t="s">
        <v>374</v>
      </c>
      <c r="M2854" s="34" t="s">
        <v>81</v>
      </c>
      <c r="N2854" s="34" t="s">
        <v>227</v>
      </c>
      <c r="O2854" s="38" t="s">
        <v>4422</v>
      </c>
      <c r="P2854" s="34"/>
      <c r="Q2854" s="34"/>
      <c r="R2854" s="284"/>
      <c r="S2854" s="285"/>
      <c r="T2854" s="38"/>
      <c r="U2854" s="38"/>
      <c r="V2854" s="42"/>
      <c r="W2854" s="38"/>
      <c r="X2854" s="43"/>
      <c r="Y2854" s="271"/>
      <c r="Z2854" s="271"/>
      <c r="AA2854" s="271"/>
      <c r="AB2854" s="271"/>
    </row>
    <row r="2855" spans="1:28" ht="16">
      <c r="A2855" s="34">
        <f t="shared" si="64"/>
        <v>185</v>
      </c>
      <c r="B2855" s="279">
        <v>45995</v>
      </c>
      <c r="C2855" s="34" t="s">
        <v>7409</v>
      </c>
      <c r="D2855" s="303"/>
      <c r="E2855" s="34"/>
      <c r="F2855" s="144"/>
      <c r="G2855" s="144"/>
      <c r="H2855" s="144"/>
      <c r="I2855" s="245" t="s">
        <v>48</v>
      </c>
      <c r="J2855" s="245" t="s">
        <v>27</v>
      </c>
      <c r="K2855" s="245" t="s">
        <v>390</v>
      </c>
      <c r="L2855" s="34" t="s">
        <v>374</v>
      </c>
      <c r="M2855" s="34" t="s">
        <v>203</v>
      </c>
      <c r="N2855" s="34" t="s">
        <v>227</v>
      </c>
      <c r="O2855" s="38" t="s">
        <v>1169</v>
      </c>
      <c r="P2855" s="34"/>
      <c r="Q2855" s="34"/>
      <c r="R2855" s="284"/>
      <c r="S2855" s="285"/>
      <c r="T2855" s="38"/>
      <c r="U2855" s="38"/>
      <c r="V2855" s="42"/>
      <c r="W2855" s="38"/>
      <c r="X2855" s="43"/>
      <c r="Y2855" s="271"/>
      <c r="Z2855" s="271"/>
      <c r="AA2855" s="271"/>
      <c r="AB2855" s="271"/>
    </row>
    <row r="2856" spans="1:28" ht="16">
      <c r="A2856" s="34">
        <f t="shared" si="64"/>
        <v>186</v>
      </c>
      <c r="B2856" s="279">
        <v>45995</v>
      </c>
      <c r="C2856" s="34" t="s">
        <v>7410</v>
      </c>
      <c r="D2856" s="303"/>
      <c r="E2856" s="34" t="s">
        <v>6765</v>
      </c>
      <c r="F2856" s="144" t="s">
        <v>7075</v>
      </c>
      <c r="G2856" s="144"/>
      <c r="H2856" s="144"/>
      <c r="I2856" s="245" t="s">
        <v>26</v>
      </c>
      <c r="J2856" s="245" t="s">
        <v>27</v>
      </c>
      <c r="K2856" s="245" t="s">
        <v>390</v>
      </c>
      <c r="L2856" s="34" t="s">
        <v>29</v>
      </c>
      <c r="M2856" s="34" t="s">
        <v>91</v>
      </c>
      <c r="N2856" s="34" t="s">
        <v>234</v>
      </c>
      <c r="O2856" s="38" t="s">
        <v>4264</v>
      </c>
      <c r="P2856" s="34"/>
      <c r="Q2856" s="34"/>
      <c r="R2856" s="284"/>
      <c r="S2856" s="285"/>
      <c r="T2856" s="38"/>
      <c r="U2856" s="38"/>
      <c r="V2856" s="42"/>
      <c r="W2856" s="38"/>
      <c r="X2856" s="43"/>
      <c r="Y2856" s="271"/>
      <c r="Z2856" s="271"/>
      <c r="AA2856" s="271"/>
      <c r="AB2856" s="271"/>
    </row>
    <row r="2857" spans="1:28" ht="17">
      <c r="A2857" s="34">
        <f t="shared" si="64"/>
        <v>187</v>
      </c>
      <c r="B2857" s="279">
        <v>45995</v>
      </c>
      <c r="C2857" s="34" t="s">
        <v>7411</v>
      </c>
      <c r="D2857" s="303"/>
      <c r="E2857" s="34"/>
      <c r="F2857" s="144"/>
      <c r="G2857" s="144"/>
      <c r="H2857" s="144"/>
      <c r="I2857" s="245" t="s">
        <v>48</v>
      </c>
      <c r="J2857" s="245" t="s">
        <v>27</v>
      </c>
      <c r="K2857" s="245" t="s">
        <v>391</v>
      </c>
      <c r="L2857" s="34" t="s">
        <v>29</v>
      </c>
      <c r="M2857" s="34" t="s">
        <v>91</v>
      </c>
      <c r="N2857" s="34" t="s">
        <v>227</v>
      </c>
      <c r="O2857" s="38" t="s">
        <v>697</v>
      </c>
      <c r="P2857" s="34" t="s">
        <v>121</v>
      </c>
      <c r="Q2857" s="496">
        <v>45942</v>
      </c>
      <c r="R2857" s="284" t="s">
        <v>4344</v>
      </c>
      <c r="S2857" s="285"/>
      <c r="T2857" s="38" t="s">
        <v>697</v>
      </c>
      <c r="U2857" s="38" t="s">
        <v>44</v>
      </c>
      <c r="V2857" s="42"/>
      <c r="W2857" s="38"/>
      <c r="X2857" s="43"/>
      <c r="Y2857" s="271"/>
      <c r="Z2857" s="271"/>
      <c r="AA2857" s="271"/>
      <c r="AB2857" s="271"/>
    </row>
    <row r="2858" spans="1:28" ht="17">
      <c r="A2858" s="34">
        <f t="shared" si="64"/>
        <v>188</v>
      </c>
      <c r="B2858" s="279">
        <v>45995</v>
      </c>
      <c r="C2858" s="34" t="s">
        <v>7412</v>
      </c>
      <c r="D2858" s="303"/>
      <c r="E2858" s="34" t="s">
        <v>7335</v>
      </c>
      <c r="F2858" s="144" t="s">
        <v>7336</v>
      </c>
      <c r="G2858" s="144"/>
      <c r="H2858" s="144"/>
      <c r="I2858" s="245" t="s">
        <v>26</v>
      </c>
      <c r="J2858" s="245" t="s">
        <v>27</v>
      </c>
      <c r="K2858" s="245" t="s">
        <v>391</v>
      </c>
      <c r="L2858" s="34" t="s">
        <v>29</v>
      </c>
      <c r="M2858" s="34" t="s">
        <v>361</v>
      </c>
      <c r="N2858" s="34" t="s">
        <v>227</v>
      </c>
      <c r="O2858" s="38" t="s">
        <v>32</v>
      </c>
      <c r="P2858" s="34" t="s">
        <v>43</v>
      </c>
      <c r="Q2858" s="44">
        <v>46001</v>
      </c>
      <c r="R2858" s="284" t="s">
        <v>4344</v>
      </c>
      <c r="S2858" s="285" t="s">
        <v>7413</v>
      </c>
      <c r="T2858" s="38"/>
      <c r="U2858" s="38"/>
      <c r="V2858" s="42"/>
      <c r="W2858" s="38"/>
      <c r="X2858" s="43"/>
      <c r="Y2858" s="271"/>
      <c r="Z2858" s="271"/>
      <c r="AA2858" s="271"/>
      <c r="AB2858" s="271"/>
    </row>
    <row r="2859" spans="1:28" ht="17">
      <c r="A2859" s="34">
        <f t="shared" si="64"/>
        <v>189</v>
      </c>
      <c r="B2859" s="279">
        <v>45995</v>
      </c>
      <c r="C2859" s="34" t="s">
        <v>3127</v>
      </c>
      <c r="D2859" s="303"/>
      <c r="E2859" s="34" t="s">
        <v>7043</v>
      </c>
      <c r="F2859" s="144" t="s">
        <v>7044</v>
      </c>
      <c r="G2859" s="144"/>
      <c r="H2859" s="144"/>
      <c r="I2859" s="245" t="s">
        <v>26</v>
      </c>
      <c r="J2859" s="245" t="s">
        <v>27</v>
      </c>
      <c r="K2859" s="245" t="s">
        <v>391</v>
      </c>
      <c r="L2859" s="34" t="s">
        <v>107</v>
      </c>
      <c r="M2859" s="34" t="s">
        <v>5817</v>
      </c>
      <c r="N2859" s="34" t="s">
        <v>227</v>
      </c>
      <c r="O2859" s="38" t="s">
        <v>697</v>
      </c>
      <c r="P2859" s="34"/>
      <c r="Q2859" s="34"/>
      <c r="R2859" s="284" t="s">
        <v>7414</v>
      </c>
      <c r="S2859" s="285"/>
      <c r="T2859" s="38"/>
      <c r="U2859" s="38"/>
      <c r="V2859" s="42"/>
      <c r="W2859" s="38"/>
      <c r="X2859" s="43"/>
      <c r="Y2859" s="271"/>
      <c r="Z2859" s="271"/>
      <c r="AA2859" s="271"/>
      <c r="AB2859" s="271"/>
    </row>
    <row r="2860" spans="1:28" ht="17">
      <c r="A2860" s="34">
        <f t="shared" si="64"/>
        <v>190</v>
      </c>
      <c r="B2860" s="279">
        <v>45995</v>
      </c>
      <c r="C2860" s="34" t="s">
        <v>7415</v>
      </c>
      <c r="D2860" s="303"/>
      <c r="E2860" s="34" t="s">
        <v>7335</v>
      </c>
      <c r="F2860" s="144" t="s">
        <v>7336</v>
      </c>
      <c r="G2860" s="144"/>
      <c r="H2860" s="144"/>
      <c r="I2860" s="245" t="s">
        <v>26</v>
      </c>
      <c r="J2860" s="245" t="s">
        <v>27</v>
      </c>
      <c r="K2860" s="245" t="s">
        <v>391</v>
      </c>
      <c r="L2860" s="34" t="s">
        <v>29</v>
      </c>
      <c r="M2860" s="34" t="s">
        <v>203</v>
      </c>
      <c r="N2860" s="34" t="s">
        <v>227</v>
      </c>
      <c r="O2860" s="38" t="s">
        <v>4264</v>
      </c>
      <c r="P2860" s="34" t="s">
        <v>517</v>
      </c>
      <c r="Q2860" s="44">
        <v>45998</v>
      </c>
      <c r="R2860" s="284" t="s">
        <v>4344</v>
      </c>
      <c r="S2860" s="285"/>
      <c r="T2860" s="38"/>
      <c r="U2860" s="38"/>
      <c r="V2860" s="42"/>
      <c r="W2860" s="38"/>
      <c r="X2860" s="43"/>
      <c r="Y2860" s="136"/>
      <c r="Z2860" s="136"/>
      <c r="AA2860" s="136"/>
      <c r="AB2860" s="136"/>
    </row>
    <row r="2861" spans="1:28" ht="17">
      <c r="A2861" s="34">
        <f t="shared" si="64"/>
        <v>191</v>
      </c>
      <c r="B2861" s="279">
        <v>45995</v>
      </c>
      <c r="C2861" s="34" t="s">
        <v>7416</v>
      </c>
      <c r="D2861" s="463"/>
      <c r="E2861" s="34" t="s">
        <v>7048</v>
      </c>
      <c r="F2861" s="144" t="s">
        <v>7073</v>
      </c>
      <c r="G2861" s="144"/>
      <c r="H2861" s="144"/>
      <c r="I2861" s="245" t="s">
        <v>26</v>
      </c>
      <c r="J2861" s="245" t="s">
        <v>27</v>
      </c>
      <c r="K2861" s="245" t="s">
        <v>391</v>
      </c>
      <c r="L2861" s="34" t="s">
        <v>107</v>
      </c>
      <c r="M2861" s="34" t="s">
        <v>5817</v>
      </c>
      <c r="N2861" s="34" t="s">
        <v>227</v>
      </c>
      <c r="O2861" s="38" t="s">
        <v>32</v>
      </c>
      <c r="P2861" s="34"/>
      <c r="Q2861" s="34"/>
      <c r="R2861" s="284" t="s">
        <v>5786</v>
      </c>
      <c r="S2861" s="285" t="s">
        <v>7417</v>
      </c>
      <c r="T2861" s="38"/>
      <c r="U2861" s="38"/>
      <c r="V2861" s="42"/>
      <c r="W2861" s="38"/>
      <c r="X2861" s="43"/>
      <c r="Y2861" s="271"/>
      <c r="Z2861" s="271"/>
      <c r="AA2861" s="271"/>
      <c r="AB2861" s="271"/>
    </row>
    <row r="2862" spans="1:28" ht="17">
      <c r="A2862" s="34">
        <f t="shared" si="64"/>
        <v>192</v>
      </c>
      <c r="B2862" s="279">
        <v>45995</v>
      </c>
      <c r="C2862" s="34" t="s">
        <v>71</v>
      </c>
      <c r="D2862" s="303"/>
      <c r="E2862" s="34" t="s">
        <v>7130</v>
      </c>
      <c r="F2862" s="144" t="s">
        <v>7067</v>
      </c>
      <c r="G2862" s="144"/>
      <c r="H2862" s="144"/>
      <c r="I2862" s="245" t="s">
        <v>26</v>
      </c>
      <c r="J2862" s="245" t="s">
        <v>27</v>
      </c>
      <c r="K2862" s="245" t="s">
        <v>391</v>
      </c>
      <c r="L2862" s="34" t="s">
        <v>107</v>
      </c>
      <c r="M2862" s="34" t="s">
        <v>5817</v>
      </c>
      <c r="N2862" s="34" t="s">
        <v>234</v>
      </c>
      <c r="O2862" s="38" t="s">
        <v>4264</v>
      </c>
      <c r="P2862" s="34"/>
      <c r="Q2862" s="34"/>
      <c r="R2862" s="284" t="s">
        <v>4344</v>
      </c>
      <c r="S2862" s="285"/>
      <c r="T2862" s="38" t="s">
        <v>4264</v>
      </c>
      <c r="U2862" s="38" t="s">
        <v>44</v>
      </c>
      <c r="V2862" s="42">
        <v>590000</v>
      </c>
      <c r="W2862" s="38"/>
      <c r="X2862" s="43"/>
      <c r="Y2862" s="271"/>
      <c r="Z2862" s="271"/>
      <c r="AA2862" s="271"/>
      <c r="AB2862" s="271"/>
    </row>
    <row r="2863" spans="1:28" ht="16">
      <c r="A2863" s="34">
        <f t="shared" si="64"/>
        <v>193</v>
      </c>
      <c r="B2863" s="279">
        <v>45995</v>
      </c>
      <c r="C2863" s="34" t="s">
        <v>7418</v>
      </c>
      <c r="D2863" s="303"/>
      <c r="E2863" s="34"/>
      <c r="F2863" s="144"/>
      <c r="G2863" s="144"/>
      <c r="H2863" s="144"/>
      <c r="I2863" s="245" t="s">
        <v>48</v>
      </c>
      <c r="J2863" s="245" t="s">
        <v>27</v>
      </c>
      <c r="K2863" s="245" t="s">
        <v>391</v>
      </c>
      <c r="L2863" s="34" t="s">
        <v>29</v>
      </c>
      <c r="M2863" s="34" t="s">
        <v>209</v>
      </c>
      <c r="N2863" s="34" t="s">
        <v>389</v>
      </c>
      <c r="O2863" s="38"/>
      <c r="P2863" s="34"/>
      <c r="Q2863" s="34"/>
      <c r="R2863" s="284"/>
      <c r="S2863" s="285"/>
      <c r="T2863" s="38"/>
      <c r="U2863" s="38"/>
      <c r="V2863" s="42"/>
      <c r="W2863" s="38"/>
      <c r="X2863" s="43"/>
      <c r="Y2863" s="271"/>
      <c r="Z2863" s="271"/>
      <c r="AA2863" s="271"/>
      <c r="AB2863" s="271"/>
    </row>
    <row r="2864" spans="1:28" ht="17">
      <c r="A2864" s="34">
        <f t="shared" si="64"/>
        <v>194</v>
      </c>
      <c r="B2864" s="279">
        <v>45995</v>
      </c>
      <c r="C2864" s="34" t="s">
        <v>7419</v>
      </c>
      <c r="D2864" s="303"/>
      <c r="E2864" s="34" t="s">
        <v>6765</v>
      </c>
      <c r="F2864" s="144" t="s">
        <v>7075</v>
      </c>
      <c r="G2864" s="144"/>
      <c r="H2864" s="144"/>
      <c r="I2864" s="245" t="s">
        <v>26</v>
      </c>
      <c r="J2864" s="245" t="s">
        <v>27</v>
      </c>
      <c r="K2864" s="245" t="s">
        <v>391</v>
      </c>
      <c r="L2864" s="34" t="s">
        <v>29</v>
      </c>
      <c r="M2864" s="34" t="s">
        <v>91</v>
      </c>
      <c r="N2864" s="34" t="s">
        <v>227</v>
      </c>
      <c r="O2864" s="38" t="s">
        <v>4264</v>
      </c>
      <c r="P2864" s="34"/>
      <c r="Q2864" s="34"/>
      <c r="R2864" s="284" t="s">
        <v>4508</v>
      </c>
      <c r="S2864" s="285"/>
      <c r="T2864" s="38"/>
      <c r="U2864" s="38"/>
      <c r="V2864" s="42"/>
      <c r="W2864" s="38"/>
      <c r="X2864" s="43"/>
      <c r="Y2864" s="271"/>
      <c r="Z2864" s="271"/>
      <c r="AA2864" s="271"/>
      <c r="AB2864" s="271"/>
    </row>
    <row r="2865" spans="1:28" ht="16">
      <c r="A2865" s="34">
        <f t="shared" si="64"/>
        <v>195</v>
      </c>
      <c r="B2865" s="279">
        <v>45995</v>
      </c>
      <c r="C2865" s="34" t="s">
        <v>7420</v>
      </c>
      <c r="D2865" s="403"/>
      <c r="E2865" s="34" t="s">
        <v>6659</v>
      </c>
      <c r="F2865" s="144" t="s">
        <v>7275</v>
      </c>
      <c r="G2865" s="144"/>
      <c r="H2865" s="144"/>
      <c r="I2865" s="245" t="s">
        <v>26</v>
      </c>
      <c r="J2865" s="245" t="s">
        <v>27</v>
      </c>
      <c r="K2865" s="245" t="s">
        <v>391</v>
      </c>
      <c r="L2865" s="34" t="s">
        <v>29</v>
      </c>
      <c r="M2865" s="34" t="s">
        <v>91</v>
      </c>
      <c r="N2865" s="34" t="s">
        <v>160</v>
      </c>
      <c r="O2865" s="38"/>
      <c r="P2865" s="34"/>
      <c r="Q2865" s="34"/>
      <c r="R2865" s="284"/>
      <c r="S2865" s="285"/>
      <c r="T2865" s="38"/>
      <c r="U2865" s="38"/>
      <c r="V2865" s="42"/>
      <c r="W2865" s="38"/>
      <c r="X2865" s="43"/>
      <c r="Y2865" s="271"/>
      <c r="Z2865" s="271"/>
      <c r="AA2865" s="271"/>
      <c r="AB2865" s="271"/>
    </row>
    <row r="2866" spans="1:28" ht="16">
      <c r="A2866" s="34">
        <f t="shared" si="64"/>
        <v>196</v>
      </c>
      <c r="B2866" s="279">
        <v>45995</v>
      </c>
      <c r="C2866" s="34" t="s">
        <v>7421</v>
      </c>
      <c r="D2866" s="303"/>
      <c r="E2866" s="34" t="s">
        <v>7248</v>
      </c>
      <c r="F2866" s="144" t="s">
        <v>7336</v>
      </c>
      <c r="G2866" s="144"/>
      <c r="H2866" s="144"/>
      <c r="I2866" s="245" t="s">
        <v>26</v>
      </c>
      <c r="J2866" s="245" t="s">
        <v>27</v>
      </c>
      <c r="K2866" s="245" t="s">
        <v>391</v>
      </c>
      <c r="L2866" s="34" t="s">
        <v>29</v>
      </c>
      <c r="M2866" s="34" t="s">
        <v>91</v>
      </c>
      <c r="N2866" s="34" t="s">
        <v>389</v>
      </c>
      <c r="O2866" s="38"/>
      <c r="P2866" s="34"/>
      <c r="Q2866" s="34"/>
      <c r="R2866" s="284"/>
      <c r="S2866" s="285"/>
      <c r="T2866" s="38"/>
      <c r="U2866" s="38"/>
      <c r="V2866" s="42"/>
      <c r="W2866" s="38"/>
      <c r="X2866" s="43"/>
      <c r="Y2866" s="271"/>
      <c r="Z2866" s="271"/>
      <c r="AA2866" s="271"/>
      <c r="AB2866" s="271"/>
    </row>
    <row r="2867" spans="1:28" ht="17">
      <c r="A2867" s="34">
        <f t="shared" si="64"/>
        <v>197</v>
      </c>
      <c r="B2867" s="279">
        <v>45995</v>
      </c>
      <c r="C2867" s="34" t="s">
        <v>7422</v>
      </c>
      <c r="D2867" s="303"/>
      <c r="E2867" s="34"/>
      <c r="F2867" s="144"/>
      <c r="G2867" s="144"/>
      <c r="H2867" s="144"/>
      <c r="I2867" s="245"/>
      <c r="J2867" s="245"/>
      <c r="K2867" s="245"/>
      <c r="L2867" s="34" t="s">
        <v>4394</v>
      </c>
      <c r="M2867" s="34" t="s">
        <v>361</v>
      </c>
      <c r="N2867" s="34"/>
      <c r="O2867" s="38" t="s">
        <v>4264</v>
      </c>
      <c r="P2867" s="34" t="s">
        <v>7423</v>
      </c>
      <c r="Q2867" s="44">
        <v>45995</v>
      </c>
      <c r="R2867" s="284" t="s">
        <v>4344</v>
      </c>
      <c r="S2867" s="285"/>
      <c r="T2867" s="38" t="s">
        <v>4264</v>
      </c>
      <c r="U2867" s="38" t="s">
        <v>44</v>
      </c>
      <c r="V2867" s="42">
        <v>9650000</v>
      </c>
      <c r="W2867" s="38" t="s">
        <v>27</v>
      </c>
      <c r="X2867" s="43"/>
      <c r="Y2867" s="271"/>
      <c r="Z2867" s="271"/>
      <c r="AA2867" s="271"/>
      <c r="AB2867" s="271"/>
    </row>
    <row r="2868" spans="1:28" ht="17">
      <c r="A2868" s="34">
        <f t="shared" si="64"/>
        <v>198</v>
      </c>
      <c r="B2868" s="279">
        <v>45995</v>
      </c>
      <c r="C2868" s="34" t="s">
        <v>7424</v>
      </c>
      <c r="D2868" s="303"/>
      <c r="E2868" s="34" t="s">
        <v>6785</v>
      </c>
      <c r="F2868" s="144" t="s">
        <v>7275</v>
      </c>
      <c r="G2868" s="144"/>
      <c r="H2868" s="144"/>
      <c r="I2868" s="245" t="s">
        <v>26</v>
      </c>
      <c r="J2868" s="245" t="s">
        <v>27</v>
      </c>
      <c r="K2868" s="245" t="s">
        <v>391</v>
      </c>
      <c r="L2868" s="34" t="s">
        <v>29</v>
      </c>
      <c r="M2868" s="34" t="s">
        <v>91</v>
      </c>
      <c r="N2868" s="34" t="s">
        <v>234</v>
      </c>
      <c r="O2868" s="38" t="s">
        <v>32</v>
      </c>
      <c r="P2868" s="34" t="s">
        <v>734</v>
      </c>
      <c r="Q2868" s="44">
        <v>46002</v>
      </c>
      <c r="R2868" s="284" t="s">
        <v>4935</v>
      </c>
      <c r="S2868" s="285"/>
      <c r="T2868" s="38"/>
      <c r="U2868" s="38"/>
      <c r="V2868" s="42"/>
      <c r="W2868" s="38"/>
      <c r="X2868" s="43"/>
      <c r="Y2868" s="271"/>
      <c r="Z2868" s="271"/>
      <c r="AA2868" s="271"/>
      <c r="AB2868" s="271"/>
    </row>
    <row r="2869" spans="1:28" ht="16">
      <c r="A2869" s="34">
        <f t="shared" si="64"/>
        <v>199</v>
      </c>
      <c r="B2869" s="279">
        <v>45995</v>
      </c>
      <c r="C2869" s="34" t="s">
        <v>975</v>
      </c>
      <c r="D2869" s="303"/>
      <c r="E2869" s="34" t="s">
        <v>7425</v>
      </c>
      <c r="F2869" s="144" t="s">
        <v>7336</v>
      </c>
      <c r="G2869" s="144"/>
      <c r="H2869" s="144"/>
      <c r="I2869" s="245" t="s">
        <v>26</v>
      </c>
      <c r="J2869" s="245" t="s">
        <v>27</v>
      </c>
      <c r="K2869" s="245" t="s">
        <v>391</v>
      </c>
      <c r="L2869" s="34" t="s">
        <v>374</v>
      </c>
      <c r="M2869" s="34" t="s">
        <v>91</v>
      </c>
      <c r="N2869" s="34" t="s">
        <v>234</v>
      </c>
      <c r="O2869" s="38"/>
      <c r="P2869" s="34"/>
      <c r="Q2869" s="34"/>
      <c r="R2869" s="284"/>
      <c r="S2869" s="285"/>
      <c r="T2869" s="38"/>
      <c r="U2869" s="38"/>
      <c r="V2869" s="42"/>
      <c r="W2869" s="38"/>
      <c r="X2869" s="43"/>
      <c r="Y2869" s="271"/>
      <c r="Z2869" s="271"/>
      <c r="AA2869" s="271"/>
      <c r="AB2869" s="271"/>
    </row>
    <row r="2870" spans="1:28" ht="17">
      <c r="A2870" s="34">
        <f t="shared" si="64"/>
        <v>200</v>
      </c>
      <c r="B2870" s="279">
        <v>45995</v>
      </c>
      <c r="C2870" s="34" t="s">
        <v>7426</v>
      </c>
      <c r="D2870" s="303"/>
      <c r="E2870" s="34" t="s">
        <v>6663</v>
      </c>
      <c r="F2870" s="144" t="s">
        <v>7075</v>
      </c>
      <c r="G2870" s="144"/>
      <c r="H2870" s="144"/>
      <c r="I2870" s="245" t="s">
        <v>26</v>
      </c>
      <c r="J2870" s="245" t="s">
        <v>27</v>
      </c>
      <c r="K2870" s="245" t="s">
        <v>388</v>
      </c>
      <c r="L2870" s="34" t="s">
        <v>29</v>
      </c>
      <c r="M2870" s="34" t="s">
        <v>91</v>
      </c>
      <c r="N2870" s="34" t="s">
        <v>227</v>
      </c>
      <c r="O2870" s="38" t="s">
        <v>697</v>
      </c>
      <c r="P2870" s="34"/>
      <c r="Q2870" s="34"/>
      <c r="R2870" s="284" t="s">
        <v>4364</v>
      </c>
      <c r="S2870" s="285"/>
      <c r="T2870" s="38"/>
      <c r="U2870" s="38"/>
      <c r="V2870" s="42"/>
      <c r="W2870" s="38"/>
      <c r="X2870" s="43"/>
      <c r="Y2870" s="271"/>
      <c r="Z2870" s="271"/>
      <c r="AA2870" s="271"/>
      <c r="AB2870" s="271"/>
    </row>
    <row r="2871" spans="1:28" ht="16">
      <c r="A2871" s="34">
        <f t="shared" si="64"/>
        <v>201</v>
      </c>
      <c r="B2871" s="279">
        <v>45995</v>
      </c>
      <c r="C2871" s="34" t="s">
        <v>7427</v>
      </c>
      <c r="D2871" s="448"/>
      <c r="E2871" s="34"/>
      <c r="F2871" s="144"/>
      <c r="G2871" s="144"/>
      <c r="H2871" s="144"/>
      <c r="I2871" s="245" t="s">
        <v>48</v>
      </c>
      <c r="J2871" s="245" t="s">
        <v>27</v>
      </c>
      <c r="K2871" s="245" t="s">
        <v>388</v>
      </c>
      <c r="L2871" s="34" t="s">
        <v>96</v>
      </c>
      <c r="M2871" s="34" t="s">
        <v>81</v>
      </c>
      <c r="N2871" s="34" t="s">
        <v>234</v>
      </c>
      <c r="O2871" s="38" t="s">
        <v>4422</v>
      </c>
      <c r="P2871" s="34"/>
      <c r="Q2871" s="34"/>
      <c r="R2871" s="284"/>
      <c r="S2871" s="285"/>
      <c r="T2871" s="38"/>
      <c r="U2871" s="38"/>
      <c r="V2871" s="42"/>
      <c r="W2871" s="38"/>
      <c r="X2871" s="43"/>
      <c r="Y2871" s="271"/>
      <c r="Z2871" s="271"/>
      <c r="AA2871" s="271"/>
      <c r="AB2871" s="271"/>
    </row>
    <row r="2872" spans="1:28" ht="17">
      <c r="A2872" s="34">
        <f t="shared" si="64"/>
        <v>202</v>
      </c>
      <c r="B2872" s="279">
        <v>45995</v>
      </c>
      <c r="C2872" s="34" t="s">
        <v>630</v>
      </c>
      <c r="D2872" s="303"/>
      <c r="E2872" s="34" t="s">
        <v>7428</v>
      </c>
      <c r="F2872" s="144" t="s">
        <v>7429</v>
      </c>
      <c r="G2872" s="144"/>
      <c r="H2872" s="144"/>
      <c r="I2872" s="245" t="s">
        <v>26</v>
      </c>
      <c r="J2872" s="245" t="s">
        <v>27</v>
      </c>
      <c r="K2872" s="245" t="s">
        <v>388</v>
      </c>
      <c r="L2872" s="34" t="s">
        <v>29</v>
      </c>
      <c r="M2872" s="34" t="s">
        <v>91</v>
      </c>
      <c r="N2872" s="34" t="s">
        <v>227</v>
      </c>
      <c r="O2872" s="38" t="s">
        <v>32</v>
      </c>
      <c r="P2872" s="34" t="s">
        <v>734</v>
      </c>
      <c r="Q2872" s="44">
        <v>46009</v>
      </c>
      <c r="R2872" s="284" t="s">
        <v>4344</v>
      </c>
      <c r="S2872" s="285"/>
      <c r="T2872" s="38"/>
      <c r="U2872" s="38"/>
      <c r="V2872" s="42"/>
      <c r="W2872" s="38"/>
      <c r="X2872" s="43"/>
      <c r="Y2872" s="271"/>
      <c r="Z2872" s="271"/>
      <c r="AA2872" s="271"/>
      <c r="AB2872" s="271"/>
    </row>
    <row r="2873" spans="1:28" ht="17">
      <c r="A2873" s="34">
        <f t="shared" si="64"/>
        <v>203</v>
      </c>
      <c r="B2873" s="279">
        <v>45995</v>
      </c>
      <c r="C2873" s="34" t="s">
        <v>7430</v>
      </c>
      <c r="D2873" s="303"/>
      <c r="E2873" s="34"/>
      <c r="F2873" s="144"/>
      <c r="G2873" s="144"/>
      <c r="H2873" s="144"/>
      <c r="I2873" s="245" t="s">
        <v>48</v>
      </c>
      <c r="J2873" s="245" t="s">
        <v>27</v>
      </c>
      <c r="K2873" s="245" t="s">
        <v>391</v>
      </c>
      <c r="L2873" s="34" t="s">
        <v>374</v>
      </c>
      <c r="M2873" s="34" t="s">
        <v>203</v>
      </c>
      <c r="N2873" s="34" t="s">
        <v>234</v>
      </c>
      <c r="O2873" s="38" t="s">
        <v>4264</v>
      </c>
      <c r="P2873" s="34" t="s">
        <v>517</v>
      </c>
      <c r="Q2873" s="44">
        <v>45997</v>
      </c>
      <c r="R2873" s="284" t="s">
        <v>4344</v>
      </c>
      <c r="S2873" s="285"/>
      <c r="T2873" s="38" t="s">
        <v>4264</v>
      </c>
      <c r="U2873" s="38" t="s">
        <v>44</v>
      </c>
      <c r="V2873" s="42">
        <v>10800000</v>
      </c>
      <c r="W2873" s="38" t="s">
        <v>27</v>
      </c>
      <c r="X2873" s="43"/>
      <c r="Y2873" s="271"/>
      <c r="Z2873" s="271"/>
      <c r="AA2873" s="271"/>
      <c r="AB2873" s="271"/>
    </row>
    <row r="2874" spans="1:28" ht="17">
      <c r="A2874" s="34">
        <f t="shared" si="64"/>
        <v>204</v>
      </c>
      <c r="B2874" s="279">
        <v>45995</v>
      </c>
      <c r="C2874" s="34" t="s">
        <v>7431</v>
      </c>
      <c r="D2874" s="303"/>
      <c r="E2874" s="34" t="s">
        <v>7048</v>
      </c>
      <c r="F2874" s="144" t="s">
        <v>7073</v>
      </c>
      <c r="G2874" s="144"/>
      <c r="H2874" s="144"/>
      <c r="I2874" s="245" t="s">
        <v>26</v>
      </c>
      <c r="J2874" s="245" t="s">
        <v>27</v>
      </c>
      <c r="K2874" s="245" t="s">
        <v>391</v>
      </c>
      <c r="L2874" s="34" t="s">
        <v>107</v>
      </c>
      <c r="M2874" s="34" t="s">
        <v>5817</v>
      </c>
      <c r="N2874" s="34" t="s">
        <v>227</v>
      </c>
      <c r="O2874" s="38" t="s">
        <v>697</v>
      </c>
      <c r="P2874" s="34"/>
      <c r="Q2874" s="34"/>
      <c r="R2874" s="284" t="s">
        <v>4508</v>
      </c>
      <c r="S2874" s="285"/>
      <c r="T2874" s="38"/>
      <c r="U2874" s="38"/>
      <c r="V2874" s="42"/>
      <c r="W2874" s="38"/>
      <c r="X2874" s="43"/>
      <c r="Y2874" s="271"/>
      <c r="Z2874" s="271"/>
      <c r="AA2874" s="271"/>
      <c r="AB2874" s="271"/>
    </row>
    <row r="2875" spans="1:28" ht="17">
      <c r="A2875" s="34">
        <f t="shared" si="64"/>
        <v>205</v>
      </c>
      <c r="B2875" s="279">
        <v>45995</v>
      </c>
      <c r="C2875" s="34" t="s">
        <v>7432</v>
      </c>
      <c r="D2875" s="497"/>
      <c r="E2875" s="34" t="s">
        <v>7130</v>
      </c>
      <c r="F2875" s="144" t="s">
        <v>7067</v>
      </c>
      <c r="G2875" s="144"/>
      <c r="H2875" s="144"/>
      <c r="I2875" s="245" t="s">
        <v>26</v>
      </c>
      <c r="J2875" s="245" t="s">
        <v>27</v>
      </c>
      <c r="K2875" s="245" t="s">
        <v>391</v>
      </c>
      <c r="L2875" s="34" t="s">
        <v>107</v>
      </c>
      <c r="M2875" s="34" t="s">
        <v>5817</v>
      </c>
      <c r="N2875" s="34" t="s">
        <v>227</v>
      </c>
      <c r="O2875" s="38" t="s">
        <v>32</v>
      </c>
      <c r="P2875" s="34"/>
      <c r="Q2875" s="34"/>
      <c r="R2875" s="284" t="s">
        <v>6602</v>
      </c>
      <c r="S2875" s="285" t="s">
        <v>7433</v>
      </c>
      <c r="T2875" s="38"/>
      <c r="U2875" s="38"/>
      <c r="V2875" s="42"/>
      <c r="W2875" s="38"/>
      <c r="X2875" s="43"/>
      <c r="Y2875" s="271"/>
      <c r="Z2875" s="271"/>
      <c r="AA2875" s="271"/>
      <c r="AB2875" s="271"/>
    </row>
    <row r="2876" spans="1:28" ht="17">
      <c r="A2876" s="34">
        <f t="shared" si="64"/>
        <v>206</v>
      </c>
      <c r="B2876" s="279">
        <v>45995</v>
      </c>
      <c r="C2876" s="34" t="s">
        <v>7434</v>
      </c>
      <c r="D2876" s="303"/>
      <c r="E2876" s="34" t="s">
        <v>7054</v>
      </c>
      <c r="F2876" s="144" t="s">
        <v>7067</v>
      </c>
      <c r="G2876" s="498" t="s">
        <v>7435</v>
      </c>
      <c r="H2876" s="498"/>
      <c r="I2876" s="245" t="s">
        <v>26</v>
      </c>
      <c r="J2876" s="245" t="s">
        <v>27</v>
      </c>
      <c r="K2876" s="245" t="s">
        <v>391</v>
      </c>
      <c r="L2876" s="34" t="s">
        <v>107</v>
      </c>
      <c r="M2876" s="34" t="s">
        <v>5817</v>
      </c>
      <c r="N2876" s="34" t="s">
        <v>234</v>
      </c>
      <c r="O2876" s="38" t="s">
        <v>697</v>
      </c>
      <c r="P2876" s="34"/>
      <c r="Q2876" s="34"/>
      <c r="R2876" s="284" t="s">
        <v>4344</v>
      </c>
      <c r="S2876" s="285"/>
      <c r="T2876" s="38"/>
      <c r="U2876" s="38"/>
      <c r="V2876" s="42"/>
      <c r="W2876" s="38"/>
      <c r="X2876" s="43"/>
      <c r="Y2876" s="271"/>
      <c r="Z2876" s="271"/>
      <c r="AA2876" s="271"/>
      <c r="AB2876" s="271"/>
    </row>
    <row r="2877" spans="1:28" ht="16">
      <c r="A2877" s="34">
        <f t="shared" si="64"/>
        <v>207</v>
      </c>
      <c r="B2877" s="279">
        <v>45995</v>
      </c>
      <c r="C2877" s="34" t="s">
        <v>490</v>
      </c>
      <c r="D2877" s="499"/>
      <c r="E2877" s="34" t="s">
        <v>7428</v>
      </c>
      <c r="F2877" s="247" t="s">
        <v>7436</v>
      </c>
      <c r="G2877" s="144"/>
      <c r="H2877" s="144"/>
      <c r="I2877" s="245" t="s">
        <v>26</v>
      </c>
      <c r="J2877" s="245" t="s">
        <v>27</v>
      </c>
      <c r="K2877" s="245" t="s">
        <v>391</v>
      </c>
      <c r="L2877" s="34" t="s">
        <v>374</v>
      </c>
      <c r="M2877" s="34" t="s">
        <v>91</v>
      </c>
      <c r="N2877" s="34" t="s">
        <v>234</v>
      </c>
      <c r="O2877" s="38"/>
      <c r="P2877" s="34"/>
      <c r="Q2877" s="34"/>
      <c r="R2877" s="284"/>
      <c r="S2877" s="285"/>
      <c r="T2877" s="38"/>
      <c r="U2877" s="38"/>
      <c r="V2877" s="42"/>
      <c r="W2877" s="38"/>
      <c r="X2877" s="43"/>
      <c r="Y2877" s="271"/>
      <c r="Z2877" s="271"/>
      <c r="AA2877" s="271"/>
      <c r="AB2877" s="271"/>
    </row>
    <row r="2878" spans="1:28" ht="16">
      <c r="A2878" s="34">
        <f t="shared" si="64"/>
        <v>208</v>
      </c>
      <c r="B2878" s="279">
        <v>45995</v>
      </c>
      <c r="C2878" s="34" t="s">
        <v>7437</v>
      </c>
      <c r="D2878" s="303"/>
      <c r="E2878" s="34" t="s">
        <v>6750</v>
      </c>
      <c r="F2878" s="144" t="s">
        <v>7275</v>
      </c>
      <c r="G2878" s="144"/>
      <c r="H2878" s="144"/>
      <c r="I2878" s="245" t="s">
        <v>26</v>
      </c>
      <c r="J2878" s="245" t="s">
        <v>27</v>
      </c>
      <c r="K2878" s="245" t="s">
        <v>391</v>
      </c>
      <c r="L2878" s="34" t="s">
        <v>29</v>
      </c>
      <c r="M2878" s="34" t="s">
        <v>91</v>
      </c>
      <c r="N2878" s="34" t="s">
        <v>389</v>
      </c>
      <c r="O2878" s="38"/>
      <c r="P2878" s="34"/>
      <c r="Q2878" s="34"/>
      <c r="R2878" s="284"/>
      <c r="S2878" s="285"/>
      <c r="T2878" s="38"/>
      <c r="U2878" s="38"/>
      <c r="V2878" s="42"/>
      <c r="W2878" s="38"/>
      <c r="X2878" s="43"/>
      <c r="Y2878" s="271"/>
      <c r="Z2878" s="271"/>
      <c r="AA2878" s="271"/>
      <c r="AB2878" s="271"/>
    </row>
    <row r="2879" spans="1:28" ht="16">
      <c r="A2879" s="34">
        <f t="shared" si="64"/>
        <v>209</v>
      </c>
      <c r="B2879" s="279">
        <v>45995</v>
      </c>
      <c r="C2879" s="34" t="s">
        <v>7438</v>
      </c>
      <c r="D2879" s="465"/>
      <c r="E2879" s="34" t="s">
        <v>7059</v>
      </c>
      <c r="F2879" s="144" t="s">
        <v>7067</v>
      </c>
      <c r="G2879" s="144"/>
      <c r="H2879" s="144"/>
      <c r="I2879" s="245" t="s">
        <v>26</v>
      </c>
      <c r="J2879" s="245" t="s">
        <v>27</v>
      </c>
      <c r="K2879" s="245" t="s">
        <v>391</v>
      </c>
      <c r="L2879" s="34" t="s">
        <v>107</v>
      </c>
      <c r="M2879" s="34" t="s">
        <v>5817</v>
      </c>
      <c r="N2879" s="34" t="s">
        <v>227</v>
      </c>
      <c r="O2879" s="38" t="s">
        <v>4264</v>
      </c>
      <c r="P2879" s="34"/>
      <c r="Q2879" s="34"/>
      <c r="R2879" s="284"/>
      <c r="S2879" s="285"/>
      <c r="T2879" s="38"/>
      <c r="U2879" s="38"/>
      <c r="V2879" s="42"/>
      <c r="W2879" s="38"/>
      <c r="X2879" s="43"/>
      <c r="Y2879" s="271"/>
      <c r="Z2879" s="271"/>
      <c r="AA2879" s="271"/>
      <c r="AB2879" s="271"/>
    </row>
    <row r="2880" spans="1:28" ht="17">
      <c r="A2880" s="34">
        <f t="shared" si="64"/>
        <v>210</v>
      </c>
      <c r="B2880" s="279">
        <v>45995</v>
      </c>
      <c r="C2880" s="34" t="s">
        <v>4366</v>
      </c>
      <c r="D2880" s="303"/>
      <c r="E2880" s="34" t="s">
        <v>4328</v>
      </c>
      <c r="F2880" s="144" t="s">
        <v>7439</v>
      </c>
      <c r="G2880" s="144"/>
      <c r="H2880" s="144"/>
      <c r="I2880" s="245" t="s">
        <v>26</v>
      </c>
      <c r="J2880" s="245" t="s">
        <v>27</v>
      </c>
      <c r="K2880" s="245" t="s">
        <v>390</v>
      </c>
      <c r="L2880" s="34" t="s">
        <v>29</v>
      </c>
      <c r="M2880" s="34" t="s">
        <v>203</v>
      </c>
      <c r="N2880" s="34" t="s">
        <v>227</v>
      </c>
      <c r="O2880" s="38" t="s">
        <v>697</v>
      </c>
      <c r="P2880" s="34"/>
      <c r="Q2880" s="34"/>
      <c r="R2880" s="284" t="s">
        <v>5356</v>
      </c>
      <c r="S2880" s="285"/>
      <c r="T2880" s="38"/>
      <c r="U2880" s="38"/>
      <c r="V2880" s="42"/>
      <c r="W2880" s="38"/>
      <c r="X2880" s="43"/>
      <c r="Y2880" s="271"/>
      <c r="Z2880" s="271"/>
      <c r="AA2880" s="271"/>
      <c r="AB2880" s="271"/>
    </row>
    <row r="2881" spans="1:28" ht="16">
      <c r="A2881" s="34">
        <f t="shared" si="64"/>
        <v>211</v>
      </c>
      <c r="B2881" s="279">
        <v>45995</v>
      </c>
      <c r="C2881" s="34" t="s">
        <v>7440</v>
      </c>
      <c r="D2881" s="500"/>
      <c r="E2881" s="34"/>
      <c r="F2881" s="144"/>
      <c r="G2881" s="144"/>
      <c r="H2881" s="144"/>
      <c r="I2881" s="245" t="s">
        <v>48</v>
      </c>
      <c r="J2881" s="245" t="s">
        <v>27</v>
      </c>
      <c r="K2881" s="245" t="s">
        <v>391</v>
      </c>
      <c r="L2881" s="34" t="s">
        <v>49</v>
      </c>
      <c r="M2881" s="34" t="s">
        <v>81</v>
      </c>
      <c r="N2881" s="34" t="s">
        <v>234</v>
      </c>
      <c r="O2881" s="38" t="s">
        <v>4422</v>
      </c>
      <c r="P2881" s="34"/>
      <c r="Q2881" s="34"/>
      <c r="R2881" s="284"/>
      <c r="S2881" s="285"/>
      <c r="T2881" s="38"/>
      <c r="U2881" s="38"/>
      <c r="V2881" s="42"/>
      <c r="W2881" s="38"/>
      <c r="X2881" s="43"/>
      <c r="Y2881" s="271"/>
      <c r="Z2881" s="271"/>
      <c r="AA2881" s="271"/>
      <c r="AB2881" s="271"/>
    </row>
    <row r="2882" spans="1:28" ht="17">
      <c r="A2882" s="34">
        <f t="shared" si="64"/>
        <v>212</v>
      </c>
      <c r="B2882" s="279">
        <v>45995</v>
      </c>
      <c r="C2882" s="34" t="s">
        <v>7441</v>
      </c>
      <c r="D2882" s="303"/>
      <c r="E2882" s="34" t="s">
        <v>7048</v>
      </c>
      <c r="F2882" s="144" t="s">
        <v>7073</v>
      </c>
      <c r="G2882" s="144"/>
      <c r="H2882" s="144"/>
      <c r="I2882" s="245" t="s">
        <v>26</v>
      </c>
      <c r="J2882" s="245" t="s">
        <v>27</v>
      </c>
      <c r="K2882" s="245" t="s">
        <v>391</v>
      </c>
      <c r="L2882" s="34" t="s">
        <v>107</v>
      </c>
      <c r="M2882" s="34" t="s">
        <v>5817</v>
      </c>
      <c r="N2882" s="34" t="s">
        <v>234</v>
      </c>
      <c r="O2882" s="38" t="s">
        <v>697</v>
      </c>
      <c r="P2882" s="34"/>
      <c r="Q2882" s="34"/>
      <c r="R2882" s="284" t="s">
        <v>4364</v>
      </c>
      <c r="S2882" s="285"/>
      <c r="T2882" s="38"/>
      <c r="U2882" s="38"/>
      <c r="V2882" s="42"/>
      <c r="W2882" s="38"/>
      <c r="X2882" s="43"/>
      <c r="Y2882" s="271"/>
      <c r="Z2882" s="271"/>
      <c r="AA2882" s="271"/>
      <c r="AB2882" s="271"/>
    </row>
    <row r="2883" spans="1:28" ht="16">
      <c r="A2883" s="34">
        <f t="shared" si="64"/>
        <v>213</v>
      </c>
      <c r="B2883" s="279">
        <v>45995</v>
      </c>
      <c r="C2883" s="34" t="s">
        <v>2762</v>
      </c>
      <c r="D2883" s="448"/>
      <c r="E2883" s="34" t="s">
        <v>7311</v>
      </c>
      <c r="F2883" s="144" t="s">
        <v>7312</v>
      </c>
      <c r="G2883" s="144"/>
      <c r="H2883" s="144"/>
      <c r="I2883" s="245" t="s">
        <v>26</v>
      </c>
      <c r="J2883" s="245" t="s">
        <v>27</v>
      </c>
      <c r="K2883" s="245" t="s">
        <v>391</v>
      </c>
      <c r="L2883" s="34" t="s">
        <v>374</v>
      </c>
      <c r="M2883" s="34" t="s">
        <v>81</v>
      </c>
      <c r="N2883" s="34" t="s">
        <v>389</v>
      </c>
      <c r="O2883" s="38" t="s">
        <v>4422</v>
      </c>
      <c r="P2883" s="34"/>
      <c r="Q2883" s="34"/>
      <c r="R2883" s="284"/>
      <c r="S2883" s="285"/>
      <c r="T2883" s="38"/>
      <c r="U2883" s="38"/>
      <c r="V2883" s="42"/>
      <c r="W2883" s="38"/>
      <c r="X2883" s="43"/>
      <c r="Y2883" s="271"/>
      <c r="Z2883" s="271"/>
      <c r="AA2883" s="271"/>
      <c r="AB2883" s="271"/>
    </row>
    <row r="2884" spans="1:28" ht="17">
      <c r="A2884" s="34">
        <f t="shared" si="64"/>
        <v>214</v>
      </c>
      <c r="B2884" s="279">
        <v>45995</v>
      </c>
      <c r="C2884" s="34" t="s">
        <v>7442</v>
      </c>
      <c r="D2884" s="303"/>
      <c r="E2884" s="34" t="s">
        <v>6685</v>
      </c>
      <c r="F2884" s="282" t="s">
        <v>24</v>
      </c>
      <c r="G2884" s="144"/>
      <c r="H2884" s="144"/>
      <c r="I2884" s="245" t="s">
        <v>26</v>
      </c>
      <c r="J2884" s="245" t="s">
        <v>27</v>
      </c>
      <c r="K2884" s="245" t="s">
        <v>391</v>
      </c>
      <c r="L2884" s="34" t="s">
        <v>29</v>
      </c>
      <c r="M2884" s="34" t="s">
        <v>203</v>
      </c>
      <c r="N2884" s="34" t="s">
        <v>234</v>
      </c>
      <c r="O2884" s="38" t="s">
        <v>32</v>
      </c>
      <c r="P2884" s="34" t="s">
        <v>92</v>
      </c>
      <c r="Q2884" s="44">
        <v>46003</v>
      </c>
      <c r="R2884" s="284" t="s">
        <v>4344</v>
      </c>
      <c r="S2884" s="285"/>
      <c r="T2884" s="38"/>
      <c r="U2884" s="38"/>
      <c r="V2884" s="42"/>
      <c r="W2884" s="38"/>
      <c r="X2884" s="43"/>
      <c r="Y2884" s="271"/>
      <c r="Z2884" s="271"/>
      <c r="AA2884" s="271"/>
      <c r="AB2884" s="271"/>
    </row>
    <row r="2885" spans="1:28" ht="16">
      <c r="A2885" s="34">
        <f t="shared" si="64"/>
        <v>215</v>
      </c>
      <c r="B2885" s="279">
        <v>45995</v>
      </c>
      <c r="C2885" s="34" t="s">
        <v>488</v>
      </c>
      <c r="D2885" s="303"/>
      <c r="E2885" s="34"/>
      <c r="F2885" s="144"/>
      <c r="G2885" s="144"/>
      <c r="H2885" s="144"/>
      <c r="I2885" s="245" t="s">
        <v>48</v>
      </c>
      <c r="J2885" s="245" t="s">
        <v>27</v>
      </c>
      <c r="K2885" s="245" t="s">
        <v>391</v>
      </c>
      <c r="L2885" s="34" t="s">
        <v>29</v>
      </c>
      <c r="M2885" s="34" t="s">
        <v>91</v>
      </c>
      <c r="N2885" s="34" t="s">
        <v>227</v>
      </c>
      <c r="O2885" s="38" t="s">
        <v>4264</v>
      </c>
      <c r="P2885" s="34"/>
      <c r="Q2885" s="34"/>
      <c r="R2885" s="284"/>
      <c r="S2885" s="285"/>
      <c r="T2885" s="38"/>
      <c r="U2885" s="38"/>
      <c r="V2885" s="42"/>
      <c r="W2885" s="38"/>
      <c r="X2885" s="43"/>
      <c r="Y2885" s="271"/>
      <c r="Z2885" s="271"/>
      <c r="AA2885" s="271"/>
      <c r="AB2885" s="271"/>
    </row>
    <row r="2886" spans="1:28" ht="17">
      <c r="A2886" s="34">
        <f t="shared" si="64"/>
        <v>216</v>
      </c>
      <c r="B2886" s="279">
        <v>45995</v>
      </c>
      <c r="C2886" s="34" t="s">
        <v>7443</v>
      </c>
      <c r="D2886" s="463"/>
      <c r="E2886" s="34" t="s">
        <v>6659</v>
      </c>
      <c r="F2886" s="144" t="s">
        <v>7275</v>
      </c>
      <c r="G2886" s="144"/>
      <c r="H2886" s="144"/>
      <c r="I2886" s="245" t="s">
        <v>26</v>
      </c>
      <c r="J2886" s="245" t="s">
        <v>27</v>
      </c>
      <c r="K2886" s="245" t="s">
        <v>391</v>
      </c>
      <c r="L2886" s="34" t="s">
        <v>29</v>
      </c>
      <c r="M2886" s="34" t="s">
        <v>91</v>
      </c>
      <c r="N2886" s="34" t="s">
        <v>234</v>
      </c>
      <c r="O2886" s="38" t="s">
        <v>32</v>
      </c>
      <c r="P2886" s="34"/>
      <c r="Q2886" s="34"/>
      <c r="R2886" s="284" t="s">
        <v>4364</v>
      </c>
      <c r="S2886" s="285"/>
      <c r="T2886" s="38"/>
      <c r="U2886" s="38"/>
      <c r="V2886" s="42"/>
      <c r="W2886" s="38"/>
      <c r="X2886" s="43"/>
      <c r="Y2886" s="271"/>
      <c r="Z2886" s="271"/>
      <c r="AA2886" s="271"/>
      <c r="AB2886" s="271"/>
    </row>
    <row r="2887" spans="1:28" ht="17">
      <c r="A2887" s="34">
        <f t="shared" si="64"/>
        <v>217</v>
      </c>
      <c r="B2887" s="279">
        <v>45995</v>
      </c>
      <c r="C2887" s="34" t="s">
        <v>7444</v>
      </c>
      <c r="D2887" s="303"/>
      <c r="E2887" s="34" t="s">
        <v>7130</v>
      </c>
      <c r="F2887" s="144" t="s">
        <v>7067</v>
      </c>
      <c r="G2887" s="144"/>
      <c r="H2887" s="144"/>
      <c r="I2887" s="245" t="s">
        <v>26</v>
      </c>
      <c r="J2887" s="245" t="s">
        <v>27</v>
      </c>
      <c r="K2887" s="245" t="s">
        <v>391</v>
      </c>
      <c r="L2887" s="34" t="s">
        <v>107</v>
      </c>
      <c r="M2887" s="34" t="s">
        <v>5817</v>
      </c>
      <c r="N2887" s="34" t="s">
        <v>227</v>
      </c>
      <c r="O2887" s="38" t="s">
        <v>32</v>
      </c>
      <c r="P2887" s="34"/>
      <c r="Q2887" s="34"/>
      <c r="R2887" s="284" t="s">
        <v>7445</v>
      </c>
      <c r="S2887" s="285" t="s">
        <v>7446</v>
      </c>
      <c r="T2887" s="38"/>
      <c r="U2887" s="38"/>
      <c r="V2887" s="42"/>
      <c r="W2887" s="38"/>
      <c r="X2887" s="43"/>
      <c r="Y2887" s="271"/>
      <c r="Z2887" s="271"/>
      <c r="AA2887" s="271"/>
      <c r="AB2887" s="271"/>
    </row>
    <row r="2888" spans="1:28" ht="17">
      <c r="A2888" s="34">
        <f t="shared" si="64"/>
        <v>218</v>
      </c>
      <c r="B2888" s="279">
        <v>45995</v>
      </c>
      <c r="C2888" s="34" t="s">
        <v>7447</v>
      </c>
      <c r="D2888" s="303"/>
      <c r="E2888" s="34"/>
      <c r="F2888" s="144"/>
      <c r="G2888" s="144"/>
      <c r="H2888" s="144"/>
      <c r="I2888" s="245" t="s">
        <v>48</v>
      </c>
      <c r="J2888" s="245" t="s">
        <v>27</v>
      </c>
      <c r="K2888" s="245" t="s">
        <v>390</v>
      </c>
      <c r="L2888" s="34" t="s">
        <v>29</v>
      </c>
      <c r="M2888" s="34" t="s">
        <v>203</v>
      </c>
      <c r="N2888" s="34" t="s">
        <v>234</v>
      </c>
      <c r="O2888" s="38" t="s">
        <v>697</v>
      </c>
      <c r="P2888" s="34" t="s">
        <v>251</v>
      </c>
      <c r="Q2888" s="44">
        <v>46001</v>
      </c>
      <c r="R2888" s="284" t="s">
        <v>4344</v>
      </c>
      <c r="S2888" s="285"/>
      <c r="T2888" s="38"/>
      <c r="U2888" s="38"/>
      <c r="V2888" s="42"/>
      <c r="W2888" s="38"/>
      <c r="X2888" s="43"/>
      <c r="Y2888" s="271"/>
      <c r="Z2888" s="271"/>
      <c r="AA2888" s="271"/>
      <c r="AB2888" s="271"/>
    </row>
    <row r="2889" spans="1:28" ht="16">
      <c r="A2889" s="34">
        <f t="shared" si="64"/>
        <v>219</v>
      </c>
      <c r="B2889" s="279">
        <v>45995</v>
      </c>
      <c r="C2889" s="34" t="s">
        <v>7448</v>
      </c>
      <c r="D2889" s="465"/>
      <c r="E2889" s="34" t="s">
        <v>6783</v>
      </c>
      <c r="F2889" s="144" t="s">
        <v>6995</v>
      </c>
      <c r="G2889" s="144"/>
      <c r="H2889" s="144"/>
      <c r="I2889" s="245" t="s">
        <v>26</v>
      </c>
      <c r="J2889" s="245" t="s">
        <v>27</v>
      </c>
      <c r="K2889" s="245" t="s">
        <v>390</v>
      </c>
      <c r="L2889" s="34" t="s">
        <v>29</v>
      </c>
      <c r="M2889" s="34" t="s">
        <v>91</v>
      </c>
      <c r="N2889" s="34" t="s">
        <v>227</v>
      </c>
      <c r="O2889" s="38"/>
      <c r="P2889" s="34"/>
      <c r="Q2889" s="34"/>
      <c r="R2889" s="284"/>
      <c r="S2889" s="285"/>
      <c r="T2889" s="38"/>
      <c r="U2889" s="38"/>
      <c r="V2889" s="42"/>
      <c r="W2889" s="38"/>
      <c r="X2889" s="43"/>
      <c r="Y2889" s="271"/>
      <c r="Z2889" s="271"/>
      <c r="AA2889" s="271"/>
      <c r="AB2889" s="271"/>
    </row>
    <row r="2890" spans="1:28" ht="16">
      <c r="A2890" s="34">
        <f t="shared" si="64"/>
        <v>220</v>
      </c>
      <c r="B2890" s="279">
        <v>45995</v>
      </c>
      <c r="C2890" s="34" t="s">
        <v>7449</v>
      </c>
      <c r="D2890" s="303"/>
      <c r="E2890" s="34" t="s">
        <v>7072</v>
      </c>
      <c r="F2890" s="144" t="s">
        <v>7073</v>
      </c>
      <c r="G2890" s="144"/>
      <c r="H2890" s="144"/>
      <c r="I2890" s="245" t="s">
        <v>26</v>
      </c>
      <c r="J2890" s="245" t="s">
        <v>27</v>
      </c>
      <c r="K2890" s="245" t="s">
        <v>390</v>
      </c>
      <c r="L2890" s="34" t="s">
        <v>107</v>
      </c>
      <c r="M2890" s="34" t="s">
        <v>5817</v>
      </c>
      <c r="N2890" s="34" t="s">
        <v>389</v>
      </c>
      <c r="O2890" s="38"/>
      <c r="P2890" s="34"/>
      <c r="Q2890" s="34"/>
      <c r="R2890" s="284"/>
      <c r="S2890" s="285"/>
      <c r="T2890" s="38"/>
      <c r="U2890" s="38"/>
      <c r="V2890" s="42"/>
      <c r="W2890" s="38"/>
      <c r="X2890" s="43"/>
      <c r="Y2890" s="271"/>
      <c r="Z2890" s="271"/>
      <c r="AA2890" s="271"/>
      <c r="AB2890" s="271"/>
    </row>
    <row r="2891" spans="1:28" ht="16">
      <c r="A2891" s="34">
        <f t="shared" si="64"/>
        <v>221</v>
      </c>
      <c r="B2891" s="279">
        <v>45995</v>
      </c>
      <c r="C2891" s="34" t="s">
        <v>7450</v>
      </c>
      <c r="D2891" s="303"/>
      <c r="E2891" s="34" t="s">
        <v>7130</v>
      </c>
      <c r="F2891" s="144" t="s">
        <v>7067</v>
      </c>
      <c r="G2891" s="144"/>
      <c r="H2891" s="144"/>
      <c r="I2891" s="245" t="s">
        <v>26</v>
      </c>
      <c r="J2891" s="245" t="s">
        <v>27</v>
      </c>
      <c r="K2891" s="245" t="s">
        <v>390</v>
      </c>
      <c r="L2891" s="34" t="s">
        <v>107</v>
      </c>
      <c r="M2891" s="34" t="s">
        <v>5817</v>
      </c>
      <c r="N2891" s="34" t="s">
        <v>389</v>
      </c>
      <c r="O2891" s="38"/>
      <c r="P2891" s="34"/>
      <c r="Q2891" s="34"/>
      <c r="R2891" s="284"/>
      <c r="S2891" s="285"/>
      <c r="T2891" s="38"/>
      <c r="U2891" s="38"/>
      <c r="V2891" s="42"/>
      <c r="W2891" s="38"/>
      <c r="X2891" s="43"/>
      <c r="Y2891" s="271"/>
      <c r="Z2891" s="271"/>
      <c r="AA2891" s="271"/>
      <c r="AB2891" s="271"/>
    </row>
    <row r="2892" spans="1:28" ht="17">
      <c r="A2892" s="34">
        <f t="shared" si="64"/>
        <v>222</v>
      </c>
      <c r="B2892" s="279">
        <v>45995</v>
      </c>
      <c r="C2892" s="34" t="s">
        <v>422</v>
      </c>
      <c r="D2892" s="303"/>
      <c r="E2892" s="34" t="s">
        <v>7335</v>
      </c>
      <c r="F2892" s="144" t="s">
        <v>7451</v>
      </c>
      <c r="G2892" s="144"/>
      <c r="H2892" s="144"/>
      <c r="I2892" s="245" t="s">
        <v>26</v>
      </c>
      <c r="J2892" s="245" t="s">
        <v>27</v>
      </c>
      <c r="K2892" s="245" t="s">
        <v>390</v>
      </c>
      <c r="L2892" s="34" t="s">
        <v>29</v>
      </c>
      <c r="M2892" s="34" t="s">
        <v>203</v>
      </c>
      <c r="N2892" s="34" t="s">
        <v>227</v>
      </c>
      <c r="O2892" s="38" t="s">
        <v>32</v>
      </c>
      <c r="P2892" s="34"/>
      <c r="Q2892" s="34"/>
      <c r="R2892" s="284" t="s">
        <v>4680</v>
      </c>
      <c r="S2892" s="285" t="s">
        <v>1600</v>
      </c>
      <c r="T2892" s="38"/>
      <c r="U2892" s="38"/>
      <c r="V2892" s="42"/>
      <c r="W2892" s="38"/>
      <c r="X2892" s="43"/>
      <c r="Y2892" s="271"/>
      <c r="Z2892" s="271"/>
      <c r="AA2892" s="271"/>
      <c r="AB2892" s="271"/>
    </row>
    <row r="2893" spans="1:28" ht="16.5" customHeight="1">
      <c r="A2893" s="34">
        <f t="shared" si="64"/>
        <v>223</v>
      </c>
      <c r="B2893" s="279">
        <v>45995</v>
      </c>
      <c r="C2893" s="34" t="s">
        <v>7452</v>
      </c>
      <c r="D2893" s="303"/>
      <c r="E2893" s="34"/>
      <c r="F2893" s="144"/>
      <c r="G2893" s="144"/>
      <c r="H2893" s="144"/>
      <c r="I2893" s="245" t="s">
        <v>48</v>
      </c>
      <c r="J2893" s="245" t="s">
        <v>27</v>
      </c>
      <c r="K2893" s="245" t="s">
        <v>390</v>
      </c>
      <c r="L2893" s="34" t="s">
        <v>49</v>
      </c>
      <c r="M2893" s="34" t="s">
        <v>91</v>
      </c>
      <c r="N2893" s="34" t="s">
        <v>234</v>
      </c>
      <c r="O2893" s="38" t="s">
        <v>4264</v>
      </c>
      <c r="P2893" s="34"/>
      <c r="Q2893" s="34"/>
      <c r="R2893" s="284"/>
      <c r="S2893" s="285"/>
      <c r="T2893" s="38"/>
      <c r="U2893" s="38"/>
      <c r="V2893" s="42"/>
      <c r="W2893" s="38"/>
      <c r="X2893" s="43"/>
      <c r="Y2893" s="271"/>
      <c r="Z2893" s="271"/>
      <c r="AA2893" s="271"/>
      <c r="AB2893" s="271"/>
    </row>
    <row r="2894" spans="1:28" ht="16">
      <c r="A2894" s="34">
        <f t="shared" si="64"/>
        <v>224</v>
      </c>
      <c r="B2894" s="279">
        <v>45995</v>
      </c>
      <c r="C2894" s="34" t="s">
        <v>7453</v>
      </c>
      <c r="D2894" s="303"/>
      <c r="E2894" s="88" t="s">
        <v>7454</v>
      </c>
      <c r="F2894" s="144"/>
      <c r="G2894" s="144"/>
      <c r="H2894" s="144"/>
      <c r="I2894" s="245" t="s">
        <v>48</v>
      </c>
      <c r="J2894" s="245" t="s">
        <v>27</v>
      </c>
      <c r="K2894" s="245" t="s">
        <v>390</v>
      </c>
      <c r="L2894" s="34" t="s">
        <v>49</v>
      </c>
      <c r="M2894" s="34" t="s">
        <v>5817</v>
      </c>
      <c r="N2894" s="34" t="s">
        <v>227</v>
      </c>
      <c r="O2894" s="38" t="s">
        <v>4264</v>
      </c>
      <c r="P2894" s="34"/>
      <c r="Q2894" s="34"/>
      <c r="R2894" s="284"/>
      <c r="S2894" s="285"/>
      <c r="T2894" s="38"/>
      <c r="U2894" s="38"/>
      <c r="V2894" s="42"/>
      <c r="W2894" s="38"/>
      <c r="X2894" s="43"/>
      <c r="Y2894" s="271"/>
      <c r="Z2894" s="271"/>
      <c r="AA2894" s="271"/>
      <c r="AB2894" s="271"/>
    </row>
    <row r="2895" spans="1:28" ht="17">
      <c r="A2895" s="34">
        <f t="shared" si="64"/>
        <v>225</v>
      </c>
      <c r="B2895" s="279">
        <v>45995</v>
      </c>
      <c r="C2895" s="34" t="s">
        <v>4195</v>
      </c>
      <c r="D2895" s="303"/>
      <c r="E2895" s="34" t="s">
        <v>7078</v>
      </c>
      <c r="F2895" s="144" t="s">
        <v>7044</v>
      </c>
      <c r="G2895" s="144"/>
      <c r="H2895" s="144"/>
      <c r="I2895" s="245" t="s">
        <v>26</v>
      </c>
      <c r="J2895" s="245" t="s">
        <v>27</v>
      </c>
      <c r="K2895" s="245" t="s">
        <v>390</v>
      </c>
      <c r="L2895" s="34" t="s">
        <v>107</v>
      </c>
      <c r="M2895" s="34" t="s">
        <v>5817</v>
      </c>
      <c r="N2895" s="34" t="s">
        <v>227</v>
      </c>
      <c r="O2895" s="38" t="s">
        <v>697</v>
      </c>
      <c r="P2895" s="34"/>
      <c r="Q2895" s="34"/>
      <c r="R2895" s="284" t="s">
        <v>4508</v>
      </c>
      <c r="S2895" s="285"/>
      <c r="T2895" s="38"/>
      <c r="U2895" s="38"/>
      <c r="V2895" s="42"/>
      <c r="W2895" s="38"/>
      <c r="X2895" s="43"/>
      <c r="Y2895" s="271"/>
      <c r="Z2895" s="271"/>
      <c r="AA2895" s="271"/>
      <c r="AB2895" s="271"/>
    </row>
    <row r="2896" spans="1:28" ht="16">
      <c r="A2896" s="34">
        <f t="shared" si="64"/>
        <v>226</v>
      </c>
      <c r="B2896" s="279">
        <v>45995</v>
      </c>
      <c r="C2896" s="34" t="s">
        <v>7455</v>
      </c>
      <c r="D2896" s="303"/>
      <c r="E2896" s="34"/>
      <c r="F2896" s="144"/>
      <c r="G2896" s="144"/>
      <c r="H2896" s="144"/>
      <c r="I2896" s="245" t="s">
        <v>48</v>
      </c>
      <c r="J2896" s="245" t="s">
        <v>27</v>
      </c>
      <c r="K2896" s="245" t="s">
        <v>391</v>
      </c>
      <c r="L2896" s="34" t="s">
        <v>49</v>
      </c>
      <c r="M2896" s="34" t="s">
        <v>203</v>
      </c>
      <c r="N2896" s="34" t="s">
        <v>160</v>
      </c>
      <c r="O2896" s="38"/>
      <c r="P2896" s="34"/>
      <c r="Q2896" s="34"/>
      <c r="R2896" s="284"/>
      <c r="S2896" s="285"/>
      <c r="T2896" s="38"/>
      <c r="U2896" s="38"/>
      <c r="V2896" s="42"/>
      <c r="W2896" s="38"/>
      <c r="X2896" s="43"/>
      <c r="Y2896" s="271"/>
      <c r="Z2896" s="271"/>
      <c r="AA2896" s="271"/>
      <c r="AB2896" s="271"/>
    </row>
    <row r="2897" spans="1:28" ht="16">
      <c r="A2897" s="34">
        <f t="shared" si="64"/>
        <v>227</v>
      </c>
      <c r="B2897" s="279">
        <v>45995</v>
      </c>
      <c r="C2897" s="34" t="s">
        <v>7456</v>
      </c>
      <c r="D2897" s="303"/>
      <c r="E2897" s="34"/>
      <c r="F2897" s="144"/>
      <c r="G2897" s="144"/>
      <c r="H2897" s="144"/>
      <c r="I2897" s="245" t="s">
        <v>48</v>
      </c>
      <c r="J2897" s="245" t="s">
        <v>38</v>
      </c>
      <c r="K2897" s="245" t="s">
        <v>391</v>
      </c>
      <c r="L2897" s="34" t="s">
        <v>49</v>
      </c>
      <c r="M2897" s="34" t="s">
        <v>161</v>
      </c>
      <c r="N2897" s="34" t="s">
        <v>389</v>
      </c>
      <c r="O2897" s="38"/>
      <c r="P2897" s="34"/>
      <c r="Q2897" s="34"/>
      <c r="R2897" s="284"/>
      <c r="S2897" s="285"/>
      <c r="T2897" s="38"/>
      <c r="U2897" s="38"/>
      <c r="V2897" s="42"/>
      <c r="W2897" s="38"/>
      <c r="X2897" s="43"/>
      <c r="Y2897" s="271"/>
      <c r="Z2897" s="271"/>
      <c r="AA2897" s="271"/>
      <c r="AB2897" s="271"/>
    </row>
    <row r="2898" spans="1:28" ht="17">
      <c r="A2898" s="34">
        <f t="shared" si="64"/>
        <v>228</v>
      </c>
      <c r="B2898" s="279">
        <v>45995</v>
      </c>
      <c r="C2898" s="34" t="s">
        <v>7457</v>
      </c>
      <c r="D2898" s="303"/>
      <c r="E2898" s="34"/>
      <c r="F2898" s="144" t="s">
        <v>7458</v>
      </c>
      <c r="G2898" s="144"/>
      <c r="H2898" s="144"/>
      <c r="I2898" s="245" t="s">
        <v>48</v>
      </c>
      <c r="J2898" s="245" t="s">
        <v>27</v>
      </c>
      <c r="K2898" s="245" t="s">
        <v>390</v>
      </c>
      <c r="L2898" s="34" t="s">
        <v>29</v>
      </c>
      <c r="M2898" s="34" t="s">
        <v>5817</v>
      </c>
      <c r="N2898" s="34" t="s">
        <v>227</v>
      </c>
      <c r="O2898" s="38" t="s">
        <v>32</v>
      </c>
      <c r="P2898" s="34" t="s">
        <v>7459</v>
      </c>
      <c r="Q2898" s="44">
        <v>46017</v>
      </c>
      <c r="R2898" s="284" t="s">
        <v>4344</v>
      </c>
      <c r="S2898" s="285" t="s">
        <v>6711</v>
      </c>
      <c r="T2898" s="38" t="s">
        <v>32</v>
      </c>
      <c r="U2898" s="38" t="s">
        <v>44</v>
      </c>
      <c r="V2898" s="42">
        <v>590000</v>
      </c>
      <c r="W2898" s="38"/>
      <c r="X2898" s="43"/>
      <c r="Y2898" s="271"/>
      <c r="Z2898" s="271"/>
      <c r="AA2898" s="271"/>
      <c r="AB2898" s="271"/>
    </row>
    <row r="2899" spans="1:28" ht="17">
      <c r="A2899" s="34">
        <f t="shared" si="64"/>
        <v>229</v>
      </c>
      <c r="B2899" s="279">
        <v>45995</v>
      </c>
      <c r="C2899" s="34" t="s">
        <v>1501</v>
      </c>
      <c r="D2899" s="303"/>
      <c r="E2899" s="34" t="s">
        <v>6785</v>
      </c>
      <c r="F2899" s="144" t="s">
        <v>7275</v>
      </c>
      <c r="G2899" s="144"/>
      <c r="H2899" s="144"/>
      <c r="I2899" s="245" t="s">
        <v>26</v>
      </c>
      <c r="J2899" s="245" t="s">
        <v>27</v>
      </c>
      <c r="K2899" s="245" t="s">
        <v>390</v>
      </c>
      <c r="L2899" s="34" t="s">
        <v>29</v>
      </c>
      <c r="M2899" s="34" t="s">
        <v>91</v>
      </c>
      <c r="N2899" s="34" t="s">
        <v>227</v>
      </c>
      <c r="O2899" s="38" t="s">
        <v>697</v>
      </c>
      <c r="P2899" s="34"/>
      <c r="Q2899" s="34"/>
      <c r="R2899" s="284" t="s">
        <v>4364</v>
      </c>
      <c r="S2899" s="285"/>
      <c r="T2899" s="38"/>
      <c r="U2899" s="38"/>
      <c r="V2899" s="42"/>
      <c r="W2899" s="38"/>
      <c r="X2899" s="43"/>
      <c r="Y2899" s="271"/>
      <c r="Z2899" s="271"/>
      <c r="AA2899" s="271"/>
      <c r="AB2899" s="271"/>
    </row>
    <row r="2900" spans="1:28" ht="17">
      <c r="A2900" s="34">
        <f t="shared" si="64"/>
        <v>230</v>
      </c>
      <c r="B2900" s="279">
        <v>45995</v>
      </c>
      <c r="C2900" s="34" t="s">
        <v>7460</v>
      </c>
      <c r="D2900" s="303"/>
      <c r="E2900" s="34" t="s">
        <v>6785</v>
      </c>
      <c r="F2900" s="144" t="s">
        <v>7275</v>
      </c>
      <c r="G2900" s="144"/>
      <c r="H2900" s="144"/>
      <c r="I2900" s="245" t="s">
        <v>48</v>
      </c>
      <c r="J2900" s="245" t="s">
        <v>27</v>
      </c>
      <c r="K2900" s="245" t="s">
        <v>390</v>
      </c>
      <c r="L2900" s="34" t="s">
        <v>29</v>
      </c>
      <c r="M2900" s="34" t="s">
        <v>91</v>
      </c>
      <c r="N2900" s="34" t="s">
        <v>227</v>
      </c>
      <c r="O2900" s="38" t="s">
        <v>32</v>
      </c>
      <c r="P2900" s="34"/>
      <c r="Q2900" s="34"/>
      <c r="R2900" s="284" t="s">
        <v>5829</v>
      </c>
      <c r="S2900" s="285" t="s">
        <v>5700</v>
      </c>
      <c r="T2900" s="38"/>
      <c r="U2900" s="38"/>
      <c r="V2900" s="42"/>
      <c r="W2900" s="38"/>
      <c r="X2900" s="43"/>
      <c r="Y2900" s="271"/>
      <c r="Z2900" s="271"/>
      <c r="AA2900" s="271"/>
      <c r="AB2900" s="271"/>
    </row>
    <row r="2901" spans="1:28" ht="16">
      <c r="A2901" s="34">
        <f t="shared" si="64"/>
        <v>231</v>
      </c>
      <c r="B2901" s="279">
        <v>45995</v>
      </c>
      <c r="C2901" s="34" t="s">
        <v>7461</v>
      </c>
      <c r="D2901" s="303"/>
      <c r="E2901" s="34"/>
      <c r="F2901" s="144"/>
      <c r="G2901" s="144"/>
      <c r="H2901" s="144"/>
      <c r="I2901" s="245" t="s">
        <v>48</v>
      </c>
      <c r="J2901" s="245" t="s">
        <v>27</v>
      </c>
      <c r="K2901" s="245" t="s">
        <v>390</v>
      </c>
      <c r="L2901" s="34" t="s">
        <v>49</v>
      </c>
      <c r="M2901" s="34" t="s">
        <v>217</v>
      </c>
      <c r="N2901" s="34" t="s">
        <v>234</v>
      </c>
      <c r="O2901" s="38" t="s">
        <v>4264</v>
      </c>
      <c r="P2901" s="34"/>
      <c r="Q2901" s="34"/>
      <c r="R2901" s="284"/>
      <c r="S2901" s="285"/>
      <c r="T2901" s="38"/>
      <c r="U2901" s="38"/>
      <c r="V2901" s="42"/>
      <c r="W2901" s="38"/>
      <c r="X2901" s="43"/>
      <c r="Y2901" s="271"/>
      <c r="Z2901" s="271"/>
      <c r="AA2901" s="271"/>
      <c r="AB2901" s="271"/>
    </row>
    <row r="2902" spans="1:28" ht="16">
      <c r="A2902" s="34">
        <f t="shared" si="64"/>
        <v>232</v>
      </c>
      <c r="B2902" s="279">
        <v>45996</v>
      </c>
      <c r="C2902" s="34" t="s">
        <v>7462</v>
      </c>
      <c r="D2902" s="303"/>
      <c r="E2902" s="34" t="s">
        <v>7215</v>
      </c>
      <c r="F2902" s="144" t="s">
        <v>7044</v>
      </c>
      <c r="G2902" s="144"/>
      <c r="H2902" s="144"/>
      <c r="I2902" s="245" t="s">
        <v>26</v>
      </c>
      <c r="J2902" s="245" t="s">
        <v>27</v>
      </c>
      <c r="K2902" s="245" t="s">
        <v>390</v>
      </c>
      <c r="L2902" s="34" t="s">
        <v>107</v>
      </c>
      <c r="M2902" s="34" t="s">
        <v>5817</v>
      </c>
      <c r="N2902" s="34" t="s">
        <v>227</v>
      </c>
      <c r="O2902" s="38" t="s">
        <v>4264</v>
      </c>
      <c r="P2902" s="34"/>
      <c r="Q2902" s="34"/>
      <c r="R2902" s="284"/>
      <c r="S2902" s="285"/>
      <c r="T2902" s="38"/>
      <c r="U2902" s="38"/>
      <c r="V2902" s="42"/>
      <c r="W2902" s="38"/>
      <c r="X2902" s="43"/>
      <c r="Y2902" s="271"/>
      <c r="Z2902" s="271"/>
      <c r="AA2902" s="271"/>
      <c r="AB2902" s="271"/>
    </row>
    <row r="2903" spans="1:28" ht="17">
      <c r="A2903" s="34">
        <f t="shared" si="64"/>
        <v>233</v>
      </c>
      <c r="B2903" s="279">
        <v>45996</v>
      </c>
      <c r="C2903" s="34" t="s">
        <v>7463</v>
      </c>
      <c r="D2903" s="303"/>
      <c r="E2903" s="34"/>
      <c r="F2903" s="144"/>
      <c r="G2903" s="144"/>
      <c r="H2903" s="144"/>
      <c r="I2903" s="245" t="s">
        <v>48</v>
      </c>
      <c r="J2903" s="245" t="s">
        <v>27</v>
      </c>
      <c r="K2903" s="245" t="s">
        <v>391</v>
      </c>
      <c r="L2903" s="34" t="s">
        <v>49</v>
      </c>
      <c r="M2903" s="34" t="s">
        <v>5817</v>
      </c>
      <c r="N2903" s="34" t="s">
        <v>234</v>
      </c>
      <c r="O2903" s="38" t="s">
        <v>697</v>
      </c>
      <c r="P2903" s="34"/>
      <c r="Q2903" s="34"/>
      <c r="R2903" s="284" t="s">
        <v>4508</v>
      </c>
      <c r="S2903" s="285"/>
      <c r="T2903" s="38"/>
      <c r="U2903" s="38"/>
      <c r="V2903" s="42"/>
      <c r="W2903" s="38"/>
      <c r="X2903" s="43"/>
      <c r="Y2903" s="271"/>
      <c r="Z2903" s="271"/>
      <c r="AA2903" s="271"/>
      <c r="AB2903" s="271"/>
    </row>
    <row r="2904" spans="1:28" ht="17">
      <c r="A2904" s="34">
        <f t="shared" si="64"/>
        <v>234</v>
      </c>
      <c r="B2904" s="279">
        <v>45996</v>
      </c>
      <c r="C2904" s="34" t="s">
        <v>7464</v>
      </c>
      <c r="D2904" s="303"/>
      <c r="E2904" s="34" t="s">
        <v>7465</v>
      </c>
      <c r="F2904" s="144" t="s">
        <v>7336</v>
      </c>
      <c r="G2904" s="144"/>
      <c r="H2904" s="144"/>
      <c r="I2904" s="245" t="s">
        <v>26</v>
      </c>
      <c r="J2904" s="245" t="s">
        <v>27</v>
      </c>
      <c r="K2904" s="245" t="s">
        <v>391</v>
      </c>
      <c r="L2904" s="34" t="s">
        <v>29</v>
      </c>
      <c r="M2904" s="34" t="s">
        <v>91</v>
      </c>
      <c r="N2904" s="34" t="s">
        <v>234</v>
      </c>
      <c r="O2904" s="38" t="s">
        <v>697</v>
      </c>
      <c r="P2904" s="34"/>
      <c r="Q2904" s="34"/>
      <c r="R2904" s="284" t="s">
        <v>4792</v>
      </c>
      <c r="S2904" s="285"/>
      <c r="T2904" s="38"/>
      <c r="U2904" s="38"/>
      <c r="V2904" s="42"/>
      <c r="W2904" s="38"/>
      <c r="X2904" s="43"/>
      <c r="Y2904" s="271"/>
      <c r="Z2904" s="271"/>
      <c r="AA2904" s="271"/>
      <c r="AB2904" s="271"/>
    </row>
    <row r="2905" spans="1:28" ht="16">
      <c r="A2905" s="34">
        <f t="shared" si="64"/>
        <v>235</v>
      </c>
      <c r="B2905" s="279">
        <v>45996</v>
      </c>
      <c r="C2905" s="34" t="s">
        <v>7466</v>
      </c>
      <c r="D2905" s="303"/>
      <c r="E2905" s="34"/>
      <c r="F2905" s="144"/>
      <c r="G2905" s="144"/>
      <c r="H2905" s="144"/>
      <c r="I2905" s="245" t="s">
        <v>48</v>
      </c>
      <c r="J2905" s="245" t="s">
        <v>38</v>
      </c>
      <c r="K2905" s="245" t="s">
        <v>391</v>
      </c>
      <c r="L2905" s="34" t="s">
        <v>107</v>
      </c>
      <c r="M2905" s="34" t="s">
        <v>161</v>
      </c>
      <c r="N2905" s="34" t="s">
        <v>234</v>
      </c>
      <c r="O2905" s="38" t="s">
        <v>4264</v>
      </c>
      <c r="P2905" s="34"/>
      <c r="Q2905" s="34"/>
      <c r="R2905" s="284"/>
      <c r="S2905" s="285"/>
      <c r="T2905" s="38"/>
      <c r="U2905" s="38"/>
      <c r="V2905" s="42"/>
      <c r="W2905" s="38"/>
      <c r="X2905" s="43"/>
      <c r="Y2905" s="271"/>
      <c r="Z2905" s="271"/>
      <c r="AA2905" s="271"/>
      <c r="AB2905" s="271"/>
    </row>
    <row r="2906" spans="1:28" ht="17">
      <c r="A2906" s="34">
        <f t="shared" si="64"/>
        <v>236</v>
      </c>
      <c r="B2906" s="279">
        <v>45996</v>
      </c>
      <c r="C2906" s="34" t="s">
        <v>7467</v>
      </c>
      <c r="D2906" s="303"/>
      <c r="E2906" s="34" t="s">
        <v>7059</v>
      </c>
      <c r="F2906" s="144" t="s">
        <v>7067</v>
      </c>
      <c r="G2906" s="144"/>
      <c r="H2906" s="144"/>
      <c r="I2906" s="245" t="s">
        <v>26</v>
      </c>
      <c r="J2906" s="245" t="s">
        <v>27</v>
      </c>
      <c r="K2906" s="245" t="s">
        <v>391</v>
      </c>
      <c r="L2906" s="34" t="s">
        <v>107</v>
      </c>
      <c r="M2906" s="34" t="s">
        <v>5817</v>
      </c>
      <c r="N2906" s="34" t="s">
        <v>227</v>
      </c>
      <c r="O2906" s="38" t="s">
        <v>32</v>
      </c>
      <c r="P2906" s="34" t="s">
        <v>387</v>
      </c>
      <c r="Q2906" s="44">
        <v>46017</v>
      </c>
      <c r="R2906" s="284" t="s">
        <v>4344</v>
      </c>
      <c r="S2906" s="285" t="s">
        <v>6711</v>
      </c>
      <c r="T2906" s="38" t="s">
        <v>32</v>
      </c>
      <c r="U2906" s="38" t="s">
        <v>44</v>
      </c>
      <c r="V2906" s="42">
        <v>590000</v>
      </c>
      <c r="W2906" s="38"/>
      <c r="X2906" s="43"/>
      <c r="Y2906" s="271"/>
      <c r="Z2906" s="271"/>
      <c r="AA2906" s="271"/>
      <c r="AB2906" s="271"/>
    </row>
    <row r="2907" spans="1:28" ht="16">
      <c r="A2907" s="34">
        <f t="shared" si="64"/>
        <v>237</v>
      </c>
      <c r="B2907" s="279">
        <v>45996</v>
      </c>
      <c r="C2907" s="34" t="s">
        <v>7468</v>
      </c>
      <c r="D2907" s="303"/>
      <c r="E2907" s="34" t="s">
        <v>7428</v>
      </c>
      <c r="F2907" s="247" t="s">
        <v>7436</v>
      </c>
      <c r="G2907" s="144"/>
      <c r="H2907" s="144"/>
      <c r="I2907" s="245" t="s">
        <v>26</v>
      </c>
      <c r="J2907" s="245" t="s">
        <v>27</v>
      </c>
      <c r="K2907" s="245" t="s">
        <v>391</v>
      </c>
      <c r="L2907" s="34" t="s">
        <v>374</v>
      </c>
      <c r="M2907" s="34" t="s">
        <v>91</v>
      </c>
      <c r="N2907" s="34" t="s">
        <v>389</v>
      </c>
      <c r="O2907" s="38"/>
      <c r="P2907" s="34"/>
      <c r="Q2907" s="34"/>
      <c r="R2907" s="284"/>
      <c r="S2907" s="285"/>
      <c r="T2907" s="38"/>
      <c r="U2907" s="38"/>
      <c r="V2907" s="42"/>
      <c r="W2907" s="38"/>
      <c r="X2907" s="43"/>
      <c r="Y2907" s="271"/>
      <c r="Z2907" s="271"/>
      <c r="AA2907" s="271"/>
      <c r="AB2907" s="271"/>
    </row>
    <row r="2908" spans="1:28" ht="17">
      <c r="A2908" s="34">
        <f t="shared" si="64"/>
        <v>238</v>
      </c>
      <c r="B2908" s="279">
        <v>45996</v>
      </c>
      <c r="C2908" s="34" t="s">
        <v>7469</v>
      </c>
      <c r="D2908" s="303"/>
      <c r="E2908" s="34"/>
      <c r="F2908" s="144"/>
      <c r="G2908" s="144"/>
      <c r="H2908" s="144"/>
      <c r="I2908" s="245" t="s">
        <v>48</v>
      </c>
      <c r="J2908" s="245" t="s">
        <v>27</v>
      </c>
      <c r="K2908" s="245" t="s">
        <v>390</v>
      </c>
      <c r="L2908" s="34" t="s">
        <v>49</v>
      </c>
      <c r="M2908" s="34" t="s">
        <v>5817</v>
      </c>
      <c r="N2908" s="34" t="s">
        <v>227</v>
      </c>
      <c r="O2908" s="38" t="s">
        <v>4264</v>
      </c>
      <c r="P2908" s="34"/>
      <c r="Q2908" s="34"/>
      <c r="R2908" s="284" t="s">
        <v>4344</v>
      </c>
      <c r="S2908" s="285" t="s">
        <v>6913</v>
      </c>
      <c r="T2908" s="38" t="s">
        <v>4264</v>
      </c>
      <c r="U2908" s="38" t="s">
        <v>44</v>
      </c>
      <c r="V2908" s="42"/>
      <c r="W2908" s="38"/>
      <c r="X2908" s="43"/>
      <c r="Y2908" s="271"/>
      <c r="Z2908" s="271"/>
      <c r="AA2908" s="271"/>
      <c r="AB2908" s="271"/>
    </row>
    <row r="2909" spans="1:28" ht="17">
      <c r="A2909" s="34">
        <f t="shared" si="64"/>
        <v>239</v>
      </c>
      <c r="B2909" s="279">
        <v>45996</v>
      </c>
      <c r="C2909" s="34" t="s">
        <v>7470</v>
      </c>
      <c r="D2909" s="303"/>
      <c r="E2909" s="34"/>
      <c r="F2909" s="144"/>
      <c r="G2909" s="144"/>
      <c r="H2909" s="144"/>
      <c r="I2909" s="245" t="s">
        <v>48</v>
      </c>
      <c r="J2909" s="245" t="s">
        <v>27</v>
      </c>
      <c r="K2909" s="245" t="s">
        <v>391</v>
      </c>
      <c r="L2909" s="34" t="s">
        <v>49</v>
      </c>
      <c r="M2909" s="34" t="s">
        <v>5817</v>
      </c>
      <c r="N2909" s="34" t="s">
        <v>234</v>
      </c>
      <c r="O2909" s="38" t="s">
        <v>697</v>
      </c>
      <c r="P2909" s="34"/>
      <c r="Q2909" s="34"/>
      <c r="R2909" s="284" t="s">
        <v>4508</v>
      </c>
      <c r="S2909" s="285"/>
      <c r="T2909" s="38"/>
      <c r="U2909" s="38"/>
      <c r="V2909" s="42"/>
      <c r="W2909" s="38"/>
      <c r="X2909" s="43"/>
      <c r="Y2909" s="271"/>
      <c r="Z2909" s="271"/>
      <c r="AA2909" s="271"/>
      <c r="AB2909" s="271"/>
    </row>
    <row r="2910" spans="1:28" ht="16">
      <c r="A2910" s="34">
        <f t="shared" si="64"/>
        <v>240</v>
      </c>
      <c r="B2910" s="279">
        <v>45996</v>
      </c>
      <c r="C2910" s="34" t="s">
        <v>7471</v>
      </c>
      <c r="D2910" s="303"/>
      <c r="E2910" s="34"/>
      <c r="F2910" s="144"/>
      <c r="G2910" s="144"/>
      <c r="H2910" s="144"/>
      <c r="I2910" s="245" t="s">
        <v>48</v>
      </c>
      <c r="J2910" s="245" t="s">
        <v>27</v>
      </c>
      <c r="K2910" s="245" t="s">
        <v>391</v>
      </c>
      <c r="L2910" s="34" t="s">
        <v>29</v>
      </c>
      <c r="M2910" s="34" t="s">
        <v>91</v>
      </c>
      <c r="N2910" s="34" t="s">
        <v>389</v>
      </c>
      <c r="O2910" s="38"/>
      <c r="P2910" s="34"/>
      <c r="Q2910" s="34"/>
      <c r="R2910" s="284"/>
      <c r="S2910" s="285"/>
      <c r="T2910" s="38"/>
      <c r="U2910" s="38"/>
      <c r="V2910" s="42"/>
      <c r="W2910" s="38"/>
      <c r="X2910" s="43"/>
      <c r="Y2910" s="271"/>
      <c r="Z2910" s="271"/>
      <c r="AA2910" s="271"/>
      <c r="AB2910" s="271"/>
    </row>
    <row r="2911" spans="1:28" ht="17">
      <c r="A2911" s="34">
        <f t="shared" si="64"/>
        <v>241</v>
      </c>
      <c r="B2911" s="279">
        <v>45996</v>
      </c>
      <c r="C2911" s="34" t="s">
        <v>80</v>
      </c>
      <c r="D2911" s="303"/>
      <c r="E2911" s="34"/>
      <c r="F2911" s="291"/>
      <c r="G2911" s="144"/>
      <c r="H2911" s="498"/>
      <c r="I2911" s="245" t="s">
        <v>48</v>
      </c>
      <c r="J2911" s="245" t="s">
        <v>27</v>
      </c>
      <c r="K2911" s="245" t="s">
        <v>391</v>
      </c>
      <c r="L2911" s="34" t="s">
        <v>374</v>
      </c>
      <c r="M2911" s="34" t="s">
        <v>203</v>
      </c>
      <c r="N2911" s="34" t="s">
        <v>227</v>
      </c>
      <c r="O2911" s="38" t="s">
        <v>4264</v>
      </c>
      <c r="P2911" s="34" t="s">
        <v>517</v>
      </c>
      <c r="Q2911" s="55">
        <v>46005</v>
      </c>
      <c r="R2911" s="284" t="s">
        <v>4344</v>
      </c>
      <c r="S2911" s="285"/>
      <c r="T2911" s="38" t="s">
        <v>4264</v>
      </c>
      <c r="U2911" s="38"/>
      <c r="V2911" s="42"/>
      <c r="W2911" s="38"/>
      <c r="X2911" s="43"/>
      <c r="Y2911" s="271"/>
      <c r="Z2911" s="271"/>
      <c r="AA2911" s="271"/>
      <c r="AB2911" s="271"/>
    </row>
    <row r="2912" spans="1:28" ht="17">
      <c r="A2912" s="34">
        <f t="shared" si="64"/>
        <v>242</v>
      </c>
      <c r="B2912" s="279">
        <v>45996</v>
      </c>
      <c r="C2912" s="34" t="s">
        <v>7472</v>
      </c>
      <c r="D2912" s="303"/>
      <c r="E2912" s="34" t="s">
        <v>6232</v>
      </c>
      <c r="F2912" s="144" t="s">
        <v>7473</v>
      </c>
      <c r="G2912" s="144"/>
      <c r="H2912" s="144"/>
      <c r="I2912" s="245" t="s">
        <v>26</v>
      </c>
      <c r="J2912" s="245" t="s">
        <v>27</v>
      </c>
      <c r="K2912" s="245" t="s">
        <v>390</v>
      </c>
      <c r="L2912" s="34" t="s">
        <v>29</v>
      </c>
      <c r="M2912" s="34" t="s">
        <v>5817</v>
      </c>
      <c r="N2912" s="34" t="s">
        <v>227</v>
      </c>
      <c r="O2912" s="38" t="s">
        <v>32</v>
      </c>
      <c r="P2912" s="34"/>
      <c r="Q2912" s="34"/>
      <c r="R2912" s="284" t="s">
        <v>4344</v>
      </c>
      <c r="S2912" s="285" t="s">
        <v>6913</v>
      </c>
      <c r="T2912" s="38" t="s">
        <v>32</v>
      </c>
      <c r="U2912" s="38" t="s">
        <v>44</v>
      </c>
      <c r="V2912" s="42">
        <v>1180000</v>
      </c>
      <c r="W2912" s="38"/>
      <c r="X2912" s="43"/>
      <c r="Y2912" s="271"/>
      <c r="Z2912" s="271"/>
      <c r="AA2912" s="271"/>
      <c r="AB2912" s="271"/>
    </row>
    <row r="2913" spans="1:28" ht="17">
      <c r="A2913" s="34">
        <f t="shared" si="64"/>
        <v>243</v>
      </c>
      <c r="B2913" s="279">
        <v>45996</v>
      </c>
      <c r="C2913" s="34" t="s">
        <v>7474</v>
      </c>
      <c r="D2913" s="303"/>
      <c r="E2913" s="34" t="s">
        <v>7223</v>
      </c>
      <c r="F2913" s="144" t="s">
        <v>7142</v>
      </c>
      <c r="G2913" s="144"/>
      <c r="H2913" s="144"/>
      <c r="I2913" s="245" t="s">
        <v>26</v>
      </c>
      <c r="J2913" s="245" t="s">
        <v>27</v>
      </c>
      <c r="K2913" s="245" t="s">
        <v>390</v>
      </c>
      <c r="L2913" s="34" t="s">
        <v>107</v>
      </c>
      <c r="M2913" s="34" t="s">
        <v>5817</v>
      </c>
      <c r="N2913" s="34" t="s">
        <v>227</v>
      </c>
      <c r="O2913" s="38" t="s">
        <v>4264</v>
      </c>
      <c r="P2913" s="34"/>
      <c r="Q2913" s="34"/>
      <c r="R2913" s="284" t="s">
        <v>4364</v>
      </c>
      <c r="S2913" s="285"/>
      <c r="T2913" s="38"/>
      <c r="U2913" s="38"/>
      <c r="V2913" s="42"/>
      <c r="W2913" s="38"/>
      <c r="X2913" s="43"/>
      <c r="Y2913" s="271"/>
      <c r="Z2913" s="271"/>
      <c r="AA2913" s="271"/>
      <c r="AB2913" s="271"/>
    </row>
    <row r="2914" spans="1:28" ht="17">
      <c r="A2914" s="34">
        <f t="shared" si="64"/>
        <v>244</v>
      </c>
      <c r="B2914" s="279">
        <v>45996</v>
      </c>
      <c r="C2914" s="34" t="s">
        <v>169</v>
      </c>
      <c r="D2914" s="303"/>
      <c r="E2914" s="34" t="s">
        <v>7132</v>
      </c>
      <c r="F2914" s="144" t="s">
        <v>7067</v>
      </c>
      <c r="G2914" s="144"/>
      <c r="H2914" s="144"/>
      <c r="I2914" s="245" t="s">
        <v>26</v>
      </c>
      <c r="J2914" s="245" t="s">
        <v>27</v>
      </c>
      <c r="K2914" s="245" t="s">
        <v>391</v>
      </c>
      <c r="L2914" s="34" t="s">
        <v>107</v>
      </c>
      <c r="M2914" s="34" t="s">
        <v>5817</v>
      </c>
      <c r="N2914" s="34" t="s">
        <v>227</v>
      </c>
      <c r="O2914" s="38" t="s">
        <v>697</v>
      </c>
      <c r="P2914" s="34"/>
      <c r="Q2914" s="34"/>
      <c r="R2914" s="284" t="s">
        <v>4508</v>
      </c>
      <c r="S2914" s="285"/>
      <c r="T2914" s="38"/>
      <c r="U2914" s="38"/>
      <c r="V2914" s="42"/>
      <c r="W2914" s="38"/>
      <c r="X2914" s="43"/>
      <c r="Y2914" s="271"/>
      <c r="Z2914" s="271"/>
      <c r="AA2914" s="271"/>
      <c r="AB2914" s="271"/>
    </row>
    <row r="2915" spans="1:28" ht="17">
      <c r="A2915" s="34">
        <f t="shared" si="64"/>
        <v>245</v>
      </c>
      <c r="B2915" s="279">
        <v>45996</v>
      </c>
      <c r="C2915" s="34" t="s">
        <v>7475</v>
      </c>
      <c r="D2915" s="303"/>
      <c r="E2915" s="34"/>
      <c r="F2915" s="144"/>
      <c r="G2915" s="144"/>
      <c r="H2915" s="144"/>
      <c r="I2915" s="245" t="s">
        <v>48</v>
      </c>
      <c r="J2915" s="245" t="s">
        <v>27</v>
      </c>
      <c r="K2915" s="245" t="s">
        <v>391</v>
      </c>
      <c r="L2915" s="34" t="s">
        <v>96</v>
      </c>
      <c r="M2915" s="34" t="s">
        <v>5817</v>
      </c>
      <c r="N2915" s="34" t="s">
        <v>227</v>
      </c>
      <c r="O2915" s="38" t="s">
        <v>32</v>
      </c>
      <c r="P2915" s="34" t="s">
        <v>43</v>
      </c>
      <c r="Q2915" s="44">
        <v>46017</v>
      </c>
      <c r="R2915" s="284" t="s">
        <v>4344</v>
      </c>
      <c r="S2915" s="285" t="s">
        <v>6711</v>
      </c>
      <c r="T2915" s="38" t="s">
        <v>32</v>
      </c>
      <c r="U2915" s="38" t="s">
        <v>44</v>
      </c>
      <c r="V2915" s="42">
        <v>590000</v>
      </c>
      <c r="W2915" s="38"/>
      <c r="X2915" s="43"/>
      <c r="Y2915" s="271"/>
      <c r="Z2915" s="271"/>
      <c r="AA2915" s="271"/>
      <c r="AB2915" s="271"/>
    </row>
    <row r="2916" spans="1:28" ht="16">
      <c r="A2916" s="34">
        <f t="shared" si="64"/>
        <v>246</v>
      </c>
      <c r="B2916" s="279">
        <v>45996</v>
      </c>
      <c r="C2916" s="34" t="s">
        <v>7099</v>
      </c>
      <c r="D2916" s="303"/>
      <c r="E2916" s="34"/>
      <c r="F2916" s="144"/>
      <c r="G2916" s="144"/>
      <c r="H2916" s="144"/>
      <c r="I2916" s="245"/>
      <c r="J2916" s="245"/>
      <c r="K2916" s="245"/>
      <c r="L2916" s="34" t="s">
        <v>62</v>
      </c>
      <c r="M2916" s="34" t="s">
        <v>81</v>
      </c>
      <c r="N2916" s="34"/>
      <c r="O2916" s="38" t="s">
        <v>697</v>
      </c>
      <c r="P2916" s="34"/>
      <c r="Q2916" s="34"/>
      <c r="R2916" s="284"/>
      <c r="S2916" s="285"/>
      <c r="T2916" s="38"/>
      <c r="U2916" s="38"/>
      <c r="V2916" s="42"/>
      <c r="W2916" s="38"/>
      <c r="X2916" s="43"/>
      <c r="Y2916" s="271"/>
      <c r="Z2916" s="271"/>
      <c r="AA2916" s="271"/>
      <c r="AB2916" s="271"/>
    </row>
    <row r="2917" spans="1:28" ht="16">
      <c r="A2917" s="34">
        <f t="shared" si="64"/>
        <v>247</v>
      </c>
      <c r="B2917" s="279">
        <v>45996</v>
      </c>
      <c r="C2917" s="34" t="s">
        <v>7476</v>
      </c>
      <c r="D2917" s="303"/>
      <c r="E2917" s="34"/>
      <c r="F2917" s="144"/>
      <c r="G2917" s="144"/>
      <c r="H2917" s="144"/>
      <c r="I2917" s="245"/>
      <c r="J2917" s="245"/>
      <c r="K2917" s="245"/>
      <c r="L2917" s="34" t="s">
        <v>62</v>
      </c>
      <c r="M2917" s="34" t="s">
        <v>81</v>
      </c>
      <c r="N2917" s="34"/>
      <c r="O2917" s="38" t="s">
        <v>32</v>
      </c>
      <c r="P2917" s="34"/>
      <c r="Q2917" s="34"/>
      <c r="R2917" s="284"/>
      <c r="S2917" s="285"/>
      <c r="T2917" s="38"/>
      <c r="U2917" s="38"/>
      <c r="V2917" s="42"/>
      <c r="W2917" s="38"/>
      <c r="X2917" s="43"/>
      <c r="Y2917" s="271"/>
      <c r="Z2917" s="271"/>
      <c r="AA2917" s="271"/>
      <c r="AB2917" s="271"/>
    </row>
    <row r="2918" spans="1:28" ht="17">
      <c r="A2918" s="34">
        <f t="shared" si="64"/>
        <v>248</v>
      </c>
      <c r="B2918" s="279">
        <v>45996</v>
      </c>
      <c r="C2918" s="34" t="s">
        <v>7477</v>
      </c>
      <c r="D2918" s="303"/>
      <c r="E2918" s="34" t="s">
        <v>7223</v>
      </c>
      <c r="F2918" s="144" t="s">
        <v>7142</v>
      </c>
      <c r="G2918" s="144"/>
      <c r="H2918" s="144"/>
      <c r="I2918" s="245" t="s">
        <v>26</v>
      </c>
      <c r="J2918" s="245" t="s">
        <v>27</v>
      </c>
      <c r="K2918" s="245" t="s">
        <v>391</v>
      </c>
      <c r="L2918" s="34" t="s">
        <v>107</v>
      </c>
      <c r="M2918" s="34" t="s">
        <v>5817</v>
      </c>
      <c r="N2918" s="34" t="s">
        <v>234</v>
      </c>
      <c r="O2918" s="38" t="s">
        <v>4264</v>
      </c>
      <c r="P2918" s="34"/>
      <c r="Q2918" s="34"/>
      <c r="R2918" s="284" t="s">
        <v>4508</v>
      </c>
      <c r="S2918" s="285"/>
      <c r="T2918" s="38"/>
      <c r="U2918" s="38"/>
      <c r="V2918" s="42"/>
      <c r="W2918" s="38"/>
      <c r="X2918" s="43"/>
      <c r="Y2918" s="271"/>
      <c r="Z2918" s="271"/>
      <c r="AA2918" s="271"/>
      <c r="AB2918" s="271"/>
    </row>
    <row r="2919" spans="1:28" ht="17">
      <c r="A2919" s="34">
        <f t="shared" si="64"/>
        <v>249</v>
      </c>
      <c r="B2919" s="279">
        <v>45996</v>
      </c>
      <c r="C2919" s="34" t="s">
        <v>5256</v>
      </c>
      <c r="D2919" s="303"/>
      <c r="E2919" s="34"/>
      <c r="F2919" s="144"/>
      <c r="G2919" s="144"/>
      <c r="H2919" s="144"/>
      <c r="I2919" s="245"/>
      <c r="J2919" s="245"/>
      <c r="K2919" s="245"/>
      <c r="L2919" s="34" t="s">
        <v>62</v>
      </c>
      <c r="M2919" s="34" t="s">
        <v>5817</v>
      </c>
      <c r="N2919" s="34"/>
      <c r="O2919" s="38" t="s">
        <v>697</v>
      </c>
      <c r="P2919" s="34"/>
      <c r="Q2919" s="34"/>
      <c r="R2919" s="284" t="s">
        <v>4364</v>
      </c>
      <c r="S2919" s="285"/>
      <c r="T2919" s="38"/>
      <c r="U2919" s="38"/>
      <c r="V2919" s="42"/>
      <c r="W2919" s="38"/>
      <c r="X2919" s="43"/>
      <c r="Y2919" s="271"/>
      <c r="Z2919" s="271"/>
      <c r="AA2919" s="271"/>
      <c r="AB2919" s="271"/>
    </row>
    <row r="2920" spans="1:28" ht="17">
      <c r="A2920" s="34">
        <f t="shared" si="64"/>
        <v>250</v>
      </c>
      <c r="B2920" s="279">
        <v>45996</v>
      </c>
      <c r="C2920" s="34" t="s">
        <v>7478</v>
      </c>
      <c r="D2920" s="303"/>
      <c r="E2920" s="34"/>
      <c r="F2920" s="144"/>
      <c r="G2920" s="144"/>
      <c r="H2920" s="144"/>
      <c r="I2920" s="245"/>
      <c r="J2920" s="245"/>
      <c r="K2920" s="245"/>
      <c r="L2920" s="34" t="s">
        <v>62</v>
      </c>
      <c r="M2920" s="34" t="s">
        <v>5817</v>
      </c>
      <c r="N2920" s="34"/>
      <c r="O2920" s="38" t="s">
        <v>32</v>
      </c>
      <c r="P2920" s="34"/>
      <c r="Q2920" s="34"/>
      <c r="R2920" s="284" t="s">
        <v>4344</v>
      </c>
      <c r="S2920" s="285" t="s">
        <v>7016</v>
      </c>
      <c r="T2920" s="38" t="s">
        <v>32</v>
      </c>
      <c r="U2920" s="38" t="s">
        <v>44</v>
      </c>
      <c r="V2920" s="42"/>
      <c r="W2920" s="38"/>
      <c r="X2920" s="43"/>
      <c r="Y2920" s="271"/>
      <c r="Z2920" s="271"/>
      <c r="AA2920" s="271"/>
      <c r="AB2920" s="271"/>
    </row>
    <row r="2921" spans="1:28" ht="17">
      <c r="A2921" s="34">
        <f t="shared" si="64"/>
        <v>251</v>
      </c>
      <c r="B2921" s="279">
        <v>45996</v>
      </c>
      <c r="C2921" s="34" t="s">
        <v>7479</v>
      </c>
      <c r="D2921" s="303"/>
      <c r="E2921" s="34"/>
      <c r="F2921" s="144"/>
      <c r="G2921" s="144"/>
      <c r="H2921" s="144"/>
      <c r="I2921" s="245"/>
      <c r="J2921" s="245"/>
      <c r="K2921" s="245"/>
      <c r="L2921" s="34" t="s">
        <v>62</v>
      </c>
      <c r="M2921" s="34" t="s">
        <v>5817</v>
      </c>
      <c r="N2921" s="34"/>
      <c r="O2921" s="38" t="s">
        <v>4264</v>
      </c>
      <c r="P2921" s="34"/>
      <c r="Q2921" s="34"/>
      <c r="R2921" s="284" t="s">
        <v>4344</v>
      </c>
      <c r="S2921" s="285"/>
      <c r="T2921" s="38"/>
      <c r="U2921" s="38"/>
      <c r="V2921" s="42"/>
      <c r="W2921" s="38"/>
      <c r="X2921" s="43"/>
      <c r="Y2921" s="271"/>
      <c r="Z2921" s="271"/>
      <c r="AA2921" s="271"/>
      <c r="AB2921" s="271"/>
    </row>
    <row r="2922" spans="1:28" ht="16">
      <c r="A2922" s="34">
        <f t="shared" si="64"/>
        <v>252</v>
      </c>
      <c r="B2922" s="279">
        <v>45996</v>
      </c>
      <c r="C2922" s="34" t="s">
        <v>7480</v>
      </c>
      <c r="D2922" s="303"/>
      <c r="E2922" s="34"/>
      <c r="F2922" s="144"/>
      <c r="G2922" s="144"/>
      <c r="H2922" s="144"/>
      <c r="I2922" s="245"/>
      <c r="J2922" s="245"/>
      <c r="K2922" s="245"/>
      <c r="L2922" s="34" t="s">
        <v>62</v>
      </c>
      <c r="M2922" s="34" t="s">
        <v>81</v>
      </c>
      <c r="N2922" s="34"/>
      <c r="O2922" s="38" t="s">
        <v>4264</v>
      </c>
      <c r="P2922" s="34"/>
      <c r="Q2922" s="34"/>
      <c r="R2922" s="284"/>
      <c r="S2922" s="285"/>
      <c r="T2922" s="38"/>
      <c r="U2922" s="38"/>
      <c r="V2922" s="42"/>
      <c r="W2922" s="38"/>
      <c r="X2922" s="43"/>
      <c r="Y2922" s="271"/>
      <c r="Z2922" s="271"/>
      <c r="AA2922" s="271"/>
      <c r="AB2922" s="271"/>
    </row>
    <row r="2923" spans="1:28" ht="17">
      <c r="A2923" s="34">
        <f t="shared" si="64"/>
        <v>253</v>
      </c>
      <c r="B2923" s="279">
        <v>45996</v>
      </c>
      <c r="C2923" s="34" t="s">
        <v>6833</v>
      </c>
      <c r="D2923" s="303"/>
      <c r="E2923" s="34"/>
      <c r="F2923" s="144"/>
      <c r="G2923" s="144"/>
      <c r="H2923" s="144"/>
      <c r="I2923" s="245"/>
      <c r="J2923" s="245"/>
      <c r="K2923" s="245"/>
      <c r="L2923" s="34" t="s">
        <v>62</v>
      </c>
      <c r="M2923" s="34" t="s">
        <v>81</v>
      </c>
      <c r="N2923" s="34"/>
      <c r="O2923" s="38" t="s">
        <v>697</v>
      </c>
      <c r="P2923" s="34"/>
      <c r="Q2923" s="34"/>
      <c r="R2923" s="284" t="s">
        <v>4364</v>
      </c>
      <c r="S2923" s="285"/>
      <c r="T2923" s="38"/>
      <c r="U2923" s="38"/>
      <c r="V2923" s="42"/>
      <c r="W2923" s="38"/>
      <c r="X2923" s="43"/>
      <c r="Y2923" s="271"/>
      <c r="Z2923" s="271"/>
      <c r="AA2923" s="271"/>
      <c r="AB2923" s="271"/>
    </row>
    <row r="2924" spans="1:28" ht="17">
      <c r="A2924" s="34">
        <f t="shared" si="64"/>
        <v>254</v>
      </c>
      <c r="B2924" s="279">
        <v>45996</v>
      </c>
      <c r="C2924" s="34" t="s">
        <v>7481</v>
      </c>
      <c r="D2924" s="303"/>
      <c r="E2924" s="34"/>
      <c r="F2924" s="144"/>
      <c r="G2924" s="144"/>
      <c r="H2924" s="144"/>
      <c r="I2924" s="245"/>
      <c r="J2924" s="245"/>
      <c r="K2924" s="245"/>
      <c r="L2924" s="34" t="s">
        <v>62</v>
      </c>
      <c r="M2924" s="34" t="s">
        <v>5817</v>
      </c>
      <c r="N2924" s="34"/>
      <c r="O2924" s="38" t="s">
        <v>697</v>
      </c>
      <c r="P2924" s="34"/>
      <c r="Q2924" s="34"/>
      <c r="R2924" s="284" t="s">
        <v>4344</v>
      </c>
      <c r="S2924" s="285"/>
      <c r="T2924" s="38" t="s">
        <v>697</v>
      </c>
      <c r="U2924" s="38"/>
      <c r="V2924" s="42"/>
      <c r="W2924" s="38"/>
      <c r="X2924" s="43"/>
      <c r="Y2924" s="136"/>
      <c r="Z2924" s="136"/>
      <c r="AA2924" s="136"/>
      <c r="AB2924" s="136"/>
    </row>
    <row r="2925" spans="1:28" ht="16">
      <c r="A2925" s="34">
        <f t="shared" si="64"/>
        <v>255</v>
      </c>
      <c r="B2925" s="279">
        <v>45996</v>
      </c>
      <c r="C2925" s="34" t="s">
        <v>7482</v>
      </c>
      <c r="D2925" s="303"/>
      <c r="E2925" s="34"/>
      <c r="F2925" s="144"/>
      <c r="G2925" s="144"/>
      <c r="H2925" s="144"/>
      <c r="I2925" s="245"/>
      <c r="J2925" s="245"/>
      <c r="K2925" s="245"/>
      <c r="L2925" s="34" t="s">
        <v>62</v>
      </c>
      <c r="M2925" s="34" t="s">
        <v>81</v>
      </c>
      <c r="N2925" s="34"/>
      <c r="O2925" s="38" t="s">
        <v>4264</v>
      </c>
      <c r="P2925" s="34"/>
      <c r="Q2925" s="34"/>
      <c r="R2925" s="284"/>
      <c r="S2925" s="285"/>
      <c r="T2925" s="38"/>
      <c r="U2925" s="38"/>
      <c r="V2925" s="42"/>
      <c r="W2925" s="38"/>
      <c r="X2925" s="43"/>
      <c r="Y2925" s="271"/>
      <c r="Z2925" s="271"/>
      <c r="AA2925" s="271"/>
      <c r="AB2925" s="271"/>
    </row>
    <row r="2926" spans="1:28" ht="17">
      <c r="A2926" s="34">
        <f t="shared" si="64"/>
        <v>256</v>
      </c>
      <c r="B2926" s="279">
        <v>45996</v>
      </c>
      <c r="C2926" s="34" t="s">
        <v>7483</v>
      </c>
      <c r="D2926" s="303"/>
      <c r="E2926" s="34"/>
      <c r="F2926" s="144"/>
      <c r="G2926" s="144"/>
      <c r="H2926" s="144"/>
      <c r="I2926" s="245"/>
      <c r="J2926" s="245"/>
      <c r="K2926" s="245"/>
      <c r="L2926" s="34" t="s">
        <v>62</v>
      </c>
      <c r="M2926" s="34" t="s">
        <v>81</v>
      </c>
      <c r="N2926" s="34"/>
      <c r="O2926" s="38" t="s">
        <v>697</v>
      </c>
      <c r="P2926" s="34"/>
      <c r="Q2926" s="34"/>
      <c r="R2926" s="284" t="s">
        <v>4364</v>
      </c>
      <c r="S2926" s="285"/>
      <c r="T2926" s="38"/>
      <c r="U2926" s="38"/>
      <c r="V2926" s="42"/>
      <c r="W2926" s="38"/>
      <c r="X2926" s="43"/>
      <c r="Y2926" s="271"/>
      <c r="Z2926" s="271"/>
      <c r="AA2926" s="271"/>
      <c r="AB2926" s="271"/>
    </row>
    <row r="2927" spans="1:28" ht="17">
      <c r="A2927" s="34">
        <f t="shared" ref="A2927:A3181" si="65">A2926+1</f>
        <v>257</v>
      </c>
      <c r="B2927" s="279">
        <v>45996</v>
      </c>
      <c r="C2927" s="34" t="s">
        <v>7484</v>
      </c>
      <c r="D2927" s="303"/>
      <c r="E2927" s="34"/>
      <c r="F2927" s="144"/>
      <c r="G2927" s="144"/>
      <c r="H2927" s="144"/>
      <c r="I2927" s="245"/>
      <c r="J2927" s="245"/>
      <c r="K2927" s="245"/>
      <c r="L2927" s="34" t="s">
        <v>62</v>
      </c>
      <c r="M2927" s="34" t="s">
        <v>81</v>
      </c>
      <c r="N2927" s="34"/>
      <c r="O2927" s="38" t="s">
        <v>32</v>
      </c>
      <c r="P2927" s="34"/>
      <c r="Q2927" s="34"/>
      <c r="R2927" s="284" t="s">
        <v>4364</v>
      </c>
      <c r="S2927" s="285"/>
      <c r="T2927" s="38"/>
      <c r="U2927" s="38"/>
      <c r="V2927" s="42"/>
      <c r="W2927" s="38"/>
      <c r="X2927" s="43"/>
      <c r="Y2927" s="271"/>
      <c r="Z2927" s="271"/>
      <c r="AA2927" s="271"/>
      <c r="AB2927" s="271"/>
    </row>
    <row r="2928" spans="1:28" ht="34">
      <c r="A2928" s="34">
        <f t="shared" si="65"/>
        <v>258</v>
      </c>
      <c r="B2928" s="279">
        <v>45996</v>
      </c>
      <c r="C2928" s="34" t="s">
        <v>7485</v>
      </c>
      <c r="D2928" s="303"/>
      <c r="E2928" s="34"/>
      <c r="F2928" s="144"/>
      <c r="G2928" s="144"/>
      <c r="H2928" s="144"/>
      <c r="I2928" s="245"/>
      <c r="J2928" s="245"/>
      <c r="K2928" s="245"/>
      <c r="L2928" s="34" t="s">
        <v>62</v>
      </c>
      <c r="M2928" s="34" t="s">
        <v>161</v>
      </c>
      <c r="N2928" s="34"/>
      <c r="O2928" s="38" t="s">
        <v>32</v>
      </c>
      <c r="P2928" s="34"/>
      <c r="Q2928" s="34"/>
      <c r="R2928" s="284" t="s">
        <v>6552</v>
      </c>
      <c r="S2928" s="285" t="s">
        <v>7486</v>
      </c>
      <c r="T2928" s="38"/>
      <c r="U2928" s="38"/>
      <c r="V2928" s="42"/>
      <c r="W2928" s="38"/>
      <c r="X2928" s="43"/>
      <c r="Y2928" s="136"/>
      <c r="Z2928" s="136"/>
      <c r="AA2928" s="136"/>
      <c r="AB2928" s="136"/>
    </row>
    <row r="2929" spans="1:28" ht="16">
      <c r="A2929" s="34">
        <f t="shared" si="65"/>
        <v>259</v>
      </c>
      <c r="B2929" s="279">
        <v>45996</v>
      </c>
      <c r="C2929" s="34" t="s">
        <v>7487</v>
      </c>
      <c r="D2929" s="303"/>
      <c r="E2929" s="34"/>
      <c r="F2929" s="144"/>
      <c r="G2929" s="144"/>
      <c r="H2929" s="144"/>
      <c r="I2929" s="245"/>
      <c r="J2929" s="245"/>
      <c r="K2929" s="245"/>
      <c r="L2929" s="34" t="s">
        <v>62</v>
      </c>
      <c r="M2929" s="34" t="s">
        <v>81</v>
      </c>
      <c r="N2929" s="34"/>
      <c r="O2929" s="38" t="s">
        <v>4264</v>
      </c>
      <c r="P2929" s="34"/>
      <c r="Q2929" s="34"/>
      <c r="R2929" s="284"/>
      <c r="S2929" s="285"/>
      <c r="T2929" s="38"/>
      <c r="U2929" s="38"/>
      <c r="V2929" s="42"/>
      <c r="W2929" s="38"/>
      <c r="X2929" s="43"/>
      <c r="Y2929" s="271"/>
      <c r="Z2929" s="271"/>
      <c r="AA2929" s="271"/>
      <c r="AB2929" s="271"/>
    </row>
    <row r="2930" spans="1:28" ht="17">
      <c r="A2930" s="34">
        <f t="shared" si="65"/>
        <v>260</v>
      </c>
      <c r="B2930" s="279">
        <v>45996</v>
      </c>
      <c r="C2930" s="34" t="s">
        <v>7488</v>
      </c>
      <c r="D2930" s="303"/>
      <c r="E2930" s="34"/>
      <c r="F2930" s="144"/>
      <c r="G2930" s="144"/>
      <c r="H2930" s="144"/>
      <c r="I2930" s="245"/>
      <c r="J2930" s="245"/>
      <c r="K2930" s="245"/>
      <c r="L2930" s="34" t="s">
        <v>62</v>
      </c>
      <c r="M2930" s="34" t="s">
        <v>5817</v>
      </c>
      <c r="N2930" s="34"/>
      <c r="O2930" s="38" t="s">
        <v>32</v>
      </c>
      <c r="P2930" s="34"/>
      <c r="Q2930" s="34"/>
      <c r="R2930" s="284" t="s">
        <v>4344</v>
      </c>
      <c r="S2930" s="285" t="s">
        <v>7489</v>
      </c>
      <c r="T2930" s="38" t="s">
        <v>32</v>
      </c>
      <c r="U2930" s="38" t="s">
        <v>44</v>
      </c>
      <c r="V2930" s="42"/>
      <c r="W2930" s="38"/>
      <c r="X2930" s="43"/>
      <c r="Y2930" s="271"/>
      <c r="Z2930" s="271"/>
      <c r="AA2930" s="271"/>
      <c r="AB2930" s="271"/>
    </row>
    <row r="2931" spans="1:28" ht="17">
      <c r="A2931" s="34">
        <f t="shared" si="65"/>
        <v>261</v>
      </c>
      <c r="B2931" s="279">
        <v>45996</v>
      </c>
      <c r="C2931" s="34" t="s">
        <v>7490</v>
      </c>
      <c r="D2931" s="303"/>
      <c r="E2931" s="34"/>
      <c r="F2931" s="144"/>
      <c r="G2931" s="144"/>
      <c r="H2931" s="144"/>
      <c r="I2931" s="245"/>
      <c r="J2931" s="245"/>
      <c r="K2931" s="245"/>
      <c r="L2931" s="34" t="s">
        <v>62</v>
      </c>
      <c r="M2931" s="34" t="s">
        <v>5817</v>
      </c>
      <c r="N2931" s="34"/>
      <c r="O2931" s="38" t="s">
        <v>4264</v>
      </c>
      <c r="P2931" s="34"/>
      <c r="Q2931" s="34"/>
      <c r="R2931" s="284" t="s">
        <v>4364</v>
      </c>
      <c r="S2931" s="285"/>
      <c r="T2931" s="38"/>
      <c r="U2931" s="38"/>
      <c r="V2931" s="42"/>
      <c r="W2931" s="38"/>
      <c r="X2931" s="43"/>
      <c r="Y2931" s="271"/>
      <c r="Z2931" s="271"/>
      <c r="AA2931" s="271"/>
      <c r="AB2931" s="271"/>
    </row>
    <row r="2932" spans="1:28" ht="17">
      <c r="A2932" s="34">
        <f t="shared" si="65"/>
        <v>262</v>
      </c>
      <c r="B2932" s="316">
        <v>45996</v>
      </c>
      <c r="C2932" s="131" t="s">
        <v>7491</v>
      </c>
      <c r="D2932" s="317"/>
      <c r="E2932" s="131"/>
      <c r="F2932" s="154"/>
      <c r="G2932" s="154"/>
      <c r="H2932" s="154"/>
      <c r="I2932" s="376"/>
      <c r="J2932" s="376"/>
      <c r="K2932" s="376"/>
      <c r="L2932" s="131" t="s">
        <v>62</v>
      </c>
      <c r="M2932" s="131" t="s">
        <v>81</v>
      </c>
      <c r="N2932" s="131"/>
      <c r="O2932" s="133" t="s">
        <v>697</v>
      </c>
      <c r="P2932" s="131"/>
      <c r="Q2932" s="131"/>
      <c r="R2932" s="328" t="s">
        <v>4680</v>
      </c>
      <c r="S2932" s="302"/>
      <c r="T2932" s="133"/>
      <c r="U2932" s="133"/>
      <c r="V2932" s="323"/>
      <c r="W2932" s="133"/>
      <c r="X2932" s="319"/>
      <c r="Y2932" s="320"/>
      <c r="Z2932" s="320"/>
      <c r="AA2932" s="320"/>
      <c r="AB2932" s="320"/>
    </row>
    <row r="2933" spans="1:28" ht="17">
      <c r="A2933" s="34">
        <f t="shared" si="65"/>
        <v>263</v>
      </c>
      <c r="B2933" s="279">
        <v>45996</v>
      </c>
      <c r="C2933" s="34" t="s">
        <v>390</v>
      </c>
      <c r="D2933" s="303"/>
      <c r="E2933" s="34"/>
      <c r="F2933" s="144"/>
      <c r="G2933" s="144"/>
      <c r="H2933" s="144"/>
      <c r="I2933" s="245"/>
      <c r="J2933" s="245"/>
      <c r="K2933" s="245"/>
      <c r="L2933" s="34" t="s">
        <v>62</v>
      </c>
      <c r="M2933" s="34" t="s">
        <v>161</v>
      </c>
      <c r="N2933" s="34"/>
      <c r="O2933" s="38" t="s">
        <v>697</v>
      </c>
      <c r="P2933" s="34"/>
      <c r="Q2933" s="34"/>
      <c r="R2933" s="284" t="s">
        <v>4508</v>
      </c>
      <c r="S2933" s="285"/>
      <c r="T2933" s="38"/>
      <c r="U2933" s="38"/>
      <c r="V2933" s="42"/>
      <c r="W2933" s="38"/>
      <c r="X2933" s="43"/>
      <c r="Y2933" s="271"/>
      <c r="Z2933" s="271"/>
      <c r="AA2933" s="271"/>
      <c r="AB2933" s="271"/>
    </row>
    <row r="2934" spans="1:28" ht="17">
      <c r="A2934" s="34">
        <f t="shared" si="65"/>
        <v>264</v>
      </c>
      <c r="B2934" s="279">
        <v>45996</v>
      </c>
      <c r="C2934" s="34" t="s">
        <v>7492</v>
      </c>
      <c r="D2934" s="303"/>
      <c r="E2934" s="34"/>
      <c r="F2934" s="144"/>
      <c r="G2934" s="144"/>
      <c r="H2934" s="144"/>
      <c r="I2934" s="245"/>
      <c r="J2934" s="245"/>
      <c r="K2934" s="245"/>
      <c r="L2934" s="34" t="s">
        <v>62</v>
      </c>
      <c r="M2934" s="34" t="s">
        <v>161</v>
      </c>
      <c r="N2934" s="34"/>
      <c r="O2934" s="38" t="s">
        <v>4264</v>
      </c>
      <c r="P2934" s="34"/>
      <c r="Q2934" s="34"/>
      <c r="R2934" s="284" t="s">
        <v>4344</v>
      </c>
      <c r="S2934" s="285"/>
      <c r="T2934" s="38" t="s">
        <v>4264</v>
      </c>
      <c r="U2934" s="38" t="s">
        <v>44</v>
      </c>
      <c r="V2934" s="42">
        <v>8000000</v>
      </c>
      <c r="W2934" s="38" t="s">
        <v>70</v>
      </c>
      <c r="X2934" s="43"/>
      <c r="Y2934" s="271"/>
      <c r="Z2934" s="271"/>
      <c r="AA2934" s="271"/>
      <c r="AB2934" s="271"/>
    </row>
    <row r="2935" spans="1:28" ht="16">
      <c r="A2935" s="34">
        <f t="shared" si="65"/>
        <v>265</v>
      </c>
      <c r="B2935" s="279">
        <v>45996</v>
      </c>
      <c r="C2935" s="34" t="s">
        <v>700</v>
      </c>
      <c r="D2935" s="303"/>
      <c r="E2935" s="34"/>
      <c r="F2935" s="144"/>
      <c r="G2935" s="144"/>
      <c r="H2935" s="144"/>
      <c r="I2935" s="245"/>
      <c r="J2935" s="245"/>
      <c r="K2935" s="245"/>
      <c r="L2935" s="34" t="s">
        <v>62</v>
      </c>
      <c r="M2935" s="34" t="s">
        <v>81</v>
      </c>
      <c r="N2935" s="34"/>
      <c r="O2935" s="38" t="s">
        <v>4264</v>
      </c>
      <c r="P2935" s="34"/>
      <c r="Q2935" s="34"/>
      <c r="R2935" s="284"/>
      <c r="S2935" s="285"/>
      <c r="T2935" s="38"/>
      <c r="U2935" s="38"/>
      <c r="V2935" s="42"/>
      <c r="W2935" s="38"/>
      <c r="X2935" s="43"/>
      <c r="Y2935" s="271"/>
      <c r="Z2935" s="271"/>
      <c r="AA2935" s="271"/>
      <c r="AB2935" s="271"/>
    </row>
    <row r="2936" spans="1:28" ht="17">
      <c r="A2936" s="34">
        <f t="shared" si="65"/>
        <v>266</v>
      </c>
      <c r="B2936" s="279">
        <v>45996</v>
      </c>
      <c r="C2936" s="34" t="s">
        <v>5883</v>
      </c>
      <c r="D2936" s="303"/>
      <c r="E2936" s="34"/>
      <c r="F2936" s="144"/>
      <c r="G2936" s="144"/>
      <c r="H2936" s="144"/>
      <c r="I2936" s="245"/>
      <c r="J2936" s="245"/>
      <c r="K2936" s="245"/>
      <c r="L2936" s="34" t="s">
        <v>62</v>
      </c>
      <c r="M2936" s="34" t="s">
        <v>81</v>
      </c>
      <c r="N2936" s="34"/>
      <c r="O2936" s="38" t="s">
        <v>697</v>
      </c>
      <c r="P2936" s="34"/>
      <c r="Q2936" s="34"/>
      <c r="R2936" s="284" t="s">
        <v>4364</v>
      </c>
      <c r="S2936" s="285"/>
      <c r="T2936" s="38"/>
      <c r="U2936" s="38"/>
      <c r="V2936" s="42"/>
      <c r="W2936" s="38"/>
      <c r="X2936" s="43"/>
      <c r="Y2936" s="271"/>
      <c r="Z2936" s="271"/>
      <c r="AA2936" s="271"/>
      <c r="AB2936" s="271"/>
    </row>
    <row r="2937" spans="1:28" ht="17">
      <c r="A2937" s="34">
        <f t="shared" si="65"/>
        <v>267</v>
      </c>
      <c r="B2937" s="279">
        <v>45996</v>
      </c>
      <c r="C2937" s="34" t="s">
        <v>3794</v>
      </c>
      <c r="D2937" s="303"/>
      <c r="E2937" s="34"/>
      <c r="F2937" s="144"/>
      <c r="G2937" s="144"/>
      <c r="H2937" s="144"/>
      <c r="I2937" s="245"/>
      <c r="J2937" s="245"/>
      <c r="K2937" s="245"/>
      <c r="L2937" s="34" t="s">
        <v>62</v>
      </c>
      <c r="M2937" s="34" t="s">
        <v>5817</v>
      </c>
      <c r="N2937" s="34"/>
      <c r="O2937" s="38" t="s">
        <v>697</v>
      </c>
      <c r="P2937" s="34"/>
      <c r="Q2937" s="34"/>
      <c r="R2937" s="284" t="s">
        <v>4344</v>
      </c>
      <c r="S2937" s="285"/>
      <c r="T2937" s="38"/>
      <c r="U2937" s="38"/>
      <c r="V2937" s="42"/>
      <c r="W2937" s="38"/>
      <c r="X2937" s="43"/>
      <c r="Y2937" s="136"/>
      <c r="Z2937" s="136"/>
      <c r="AA2937" s="136"/>
      <c r="AB2937" s="136"/>
    </row>
    <row r="2938" spans="1:28" ht="17">
      <c r="A2938" s="34">
        <f t="shared" si="65"/>
        <v>268</v>
      </c>
      <c r="B2938" s="279">
        <v>45996</v>
      </c>
      <c r="C2938" s="34" t="s">
        <v>4106</v>
      </c>
      <c r="D2938" s="463"/>
      <c r="E2938" s="34"/>
      <c r="F2938" s="144"/>
      <c r="G2938" s="144"/>
      <c r="H2938" s="144"/>
      <c r="I2938" s="245"/>
      <c r="J2938" s="245"/>
      <c r="K2938" s="245"/>
      <c r="L2938" s="34" t="s">
        <v>62</v>
      </c>
      <c r="M2938" s="34" t="s">
        <v>81</v>
      </c>
      <c r="N2938" s="34"/>
      <c r="O2938" s="38" t="s">
        <v>32</v>
      </c>
      <c r="P2938" s="34"/>
      <c r="Q2938" s="34"/>
      <c r="R2938" s="284" t="s">
        <v>5667</v>
      </c>
      <c r="S2938" s="285" t="s">
        <v>7493</v>
      </c>
      <c r="T2938" s="38"/>
      <c r="U2938" s="38"/>
      <c r="V2938" s="42"/>
      <c r="W2938" s="38"/>
      <c r="X2938" s="43"/>
      <c r="Y2938" s="271"/>
      <c r="Z2938" s="271"/>
      <c r="AA2938" s="271"/>
      <c r="AB2938" s="271"/>
    </row>
    <row r="2939" spans="1:28" ht="17">
      <c r="A2939" s="34">
        <f t="shared" si="65"/>
        <v>269</v>
      </c>
      <c r="B2939" s="279">
        <v>45996</v>
      </c>
      <c r="C2939" s="34" t="s">
        <v>7494</v>
      </c>
      <c r="D2939" s="303"/>
      <c r="E2939" s="34" t="s">
        <v>512</v>
      </c>
      <c r="F2939" s="144" t="s">
        <v>7495</v>
      </c>
      <c r="G2939" s="144"/>
      <c r="H2939" s="144"/>
      <c r="I2939" s="245" t="s">
        <v>26</v>
      </c>
      <c r="J2939" s="245" t="s">
        <v>27</v>
      </c>
      <c r="K2939" s="245" t="s">
        <v>391</v>
      </c>
      <c r="L2939" s="34" t="s">
        <v>29</v>
      </c>
      <c r="M2939" s="34" t="s">
        <v>217</v>
      </c>
      <c r="N2939" s="34" t="s">
        <v>234</v>
      </c>
      <c r="O2939" s="38" t="s">
        <v>32</v>
      </c>
      <c r="P2939" s="34"/>
      <c r="Q2939" s="34"/>
      <c r="R2939" s="284" t="s">
        <v>4364</v>
      </c>
      <c r="S2939" s="285" t="s">
        <v>5270</v>
      </c>
      <c r="T2939" s="38"/>
      <c r="U2939" s="38"/>
      <c r="V2939" s="42"/>
      <c r="W2939" s="38"/>
      <c r="X2939" s="43"/>
      <c r="Y2939" s="271"/>
      <c r="Z2939" s="271"/>
      <c r="AA2939" s="271"/>
      <c r="AB2939" s="271"/>
    </row>
    <row r="2940" spans="1:28" ht="17">
      <c r="A2940" s="34">
        <f t="shared" si="65"/>
        <v>270</v>
      </c>
      <c r="B2940" s="279">
        <v>45996</v>
      </c>
      <c r="C2940" s="34" t="s">
        <v>7496</v>
      </c>
      <c r="D2940" s="303"/>
      <c r="E2940" s="34" t="s">
        <v>7335</v>
      </c>
      <c r="F2940" s="144" t="s">
        <v>7497</v>
      </c>
      <c r="G2940" s="144"/>
      <c r="H2940" s="144"/>
      <c r="I2940" s="245" t="s">
        <v>26</v>
      </c>
      <c r="J2940" s="245" t="s">
        <v>27</v>
      </c>
      <c r="K2940" s="245" t="s">
        <v>391</v>
      </c>
      <c r="L2940" s="34" t="s">
        <v>374</v>
      </c>
      <c r="M2940" s="34" t="s">
        <v>91</v>
      </c>
      <c r="N2940" s="34" t="s">
        <v>234</v>
      </c>
      <c r="O2940" s="38" t="s">
        <v>4264</v>
      </c>
      <c r="P2940" s="34" t="s">
        <v>598</v>
      </c>
      <c r="Q2940" s="44">
        <v>45999</v>
      </c>
      <c r="R2940" s="284" t="s">
        <v>4344</v>
      </c>
      <c r="S2940" s="285"/>
      <c r="T2940" s="38" t="s">
        <v>4264</v>
      </c>
      <c r="U2940" s="38" t="s">
        <v>44</v>
      </c>
      <c r="V2940" s="42"/>
      <c r="W2940" s="38" t="s">
        <v>27</v>
      </c>
      <c r="X2940" s="43"/>
      <c r="Y2940" s="271"/>
      <c r="Z2940" s="271"/>
      <c r="AA2940" s="271"/>
      <c r="AB2940" s="271"/>
    </row>
    <row r="2941" spans="1:28" ht="16">
      <c r="A2941" s="34">
        <f t="shared" si="65"/>
        <v>271</v>
      </c>
      <c r="B2941" s="279">
        <v>45996</v>
      </c>
      <c r="C2941" s="34" t="s">
        <v>7498</v>
      </c>
      <c r="D2941" s="448"/>
      <c r="E2941" s="34"/>
      <c r="F2941" s="144"/>
      <c r="G2941" s="144"/>
      <c r="H2941" s="144"/>
      <c r="I2941" s="245" t="s">
        <v>48</v>
      </c>
      <c r="J2941" s="245" t="s">
        <v>27</v>
      </c>
      <c r="K2941" s="245" t="s">
        <v>391</v>
      </c>
      <c r="L2941" s="34" t="s">
        <v>96</v>
      </c>
      <c r="M2941" s="34" t="s">
        <v>81</v>
      </c>
      <c r="N2941" s="34" t="s">
        <v>234</v>
      </c>
      <c r="O2941" s="38" t="s">
        <v>4422</v>
      </c>
      <c r="P2941" s="34"/>
      <c r="Q2941" s="34"/>
      <c r="R2941" s="284"/>
      <c r="S2941" s="285"/>
      <c r="T2941" s="38"/>
      <c r="U2941" s="38"/>
      <c r="V2941" s="42"/>
      <c r="W2941" s="38"/>
      <c r="X2941" s="43"/>
      <c r="Y2941" s="271"/>
      <c r="Z2941" s="271"/>
      <c r="AA2941" s="271"/>
      <c r="AB2941" s="271"/>
    </row>
    <row r="2942" spans="1:28" ht="17">
      <c r="A2942" s="34">
        <f t="shared" si="65"/>
        <v>272</v>
      </c>
      <c r="B2942" s="279">
        <v>45996</v>
      </c>
      <c r="C2942" s="34" t="s">
        <v>504</v>
      </c>
      <c r="D2942" s="303"/>
      <c r="E2942" s="34" t="s">
        <v>7223</v>
      </c>
      <c r="F2942" s="144" t="s">
        <v>7142</v>
      </c>
      <c r="G2942" s="144"/>
      <c r="H2942" s="144"/>
      <c r="I2942" s="245" t="s">
        <v>26</v>
      </c>
      <c r="J2942" s="245" t="s">
        <v>27</v>
      </c>
      <c r="K2942" s="245" t="s">
        <v>391</v>
      </c>
      <c r="L2942" s="34" t="s">
        <v>107</v>
      </c>
      <c r="M2942" s="34" t="s">
        <v>5817</v>
      </c>
      <c r="N2942" s="34" t="s">
        <v>227</v>
      </c>
      <c r="O2942" s="38" t="s">
        <v>697</v>
      </c>
      <c r="P2942" s="34"/>
      <c r="Q2942" s="34"/>
      <c r="R2942" s="284" t="s">
        <v>4508</v>
      </c>
      <c r="S2942" s="285"/>
      <c r="T2942" s="38"/>
      <c r="U2942" s="38"/>
      <c r="V2942" s="42"/>
      <c r="W2942" s="38"/>
      <c r="X2942" s="43"/>
      <c r="Y2942" s="271"/>
      <c r="Z2942" s="271"/>
      <c r="AA2942" s="271"/>
      <c r="AB2942" s="271"/>
    </row>
    <row r="2943" spans="1:28" ht="17">
      <c r="A2943" s="34">
        <f t="shared" si="65"/>
        <v>273</v>
      </c>
      <c r="B2943" s="279">
        <v>45996</v>
      </c>
      <c r="C2943" s="34" t="s">
        <v>7499</v>
      </c>
      <c r="D2943" s="303"/>
      <c r="E2943" s="34" t="s">
        <v>6309</v>
      </c>
      <c r="F2943" s="144" t="s">
        <v>7275</v>
      </c>
      <c r="G2943" s="144"/>
      <c r="H2943" s="144"/>
      <c r="I2943" s="245" t="s">
        <v>26</v>
      </c>
      <c r="J2943" s="245" t="s">
        <v>27</v>
      </c>
      <c r="K2943" s="245" t="s">
        <v>390</v>
      </c>
      <c r="L2943" s="34" t="s">
        <v>29</v>
      </c>
      <c r="M2943" s="34" t="s">
        <v>203</v>
      </c>
      <c r="N2943" s="34" t="s">
        <v>227</v>
      </c>
      <c r="O2943" s="38" t="s">
        <v>697</v>
      </c>
      <c r="P2943" s="34" t="s">
        <v>43</v>
      </c>
      <c r="Q2943" s="44">
        <v>46004</v>
      </c>
      <c r="R2943" s="284" t="s">
        <v>4344</v>
      </c>
      <c r="S2943" s="285"/>
      <c r="T2943" s="38"/>
      <c r="U2943" s="38"/>
      <c r="V2943" s="42"/>
      <c r="W2943" s="38"/>
      <c r="X2943" s="43"/>
      <c r="Y2943" s="271"/>
      <c r="Z2943" s="271"/>
      <c r="AA2943" s="271"/>
      <c r="AB2943" s="271"/>
    </row>
    <row r="2944" spans="1:28" ht="17">
      <c r="A2944" s="34">
        <f t="shared" si="65"/>
        <v>274</v>
      </c>
      <c r="B2944" s="279">
        <v>45996</v>
      </c>
      <c r="C2944" s="34" t="s">
        <v>7500</v>
      </c>
      <c r="D2944" s="303"/>
      <c r="E2944" s="34"/>
      <c r="F2944" s="144"/>
      <c r="G2944" s="144"/>
      <c r="H2944" s="144"/>
      <c r="I2944" s="245" t="s">
        <v>48</v>
      </c>
      <c r="J2944" s="245" t="s">
        <v>38</v>
      </c>
      <c r="K2944" s="245" t="s">
        <v>390</v>
      </c>
      <c r="L2944" s="34" t="s">
        <v>29</v>
      </c>
      <c r="M2944" s="34" t="s">
        <v>161</v>
      </c>
      <c r="N2944" s="34" t="s">
        <v>234</v>
      </c>
      <c r="O2944" s="38" t="s">
        <v>32</v>
      </c>
      <c r="P2944" s="34"/>
      <c r="Q2944" s="34"/>
      <c r="R2944" s="284" t="s">
        <v>4424</v>
      </c>
      <c r="S2944" s="285"/>
      <c r="T2944" s="38"/>
      <c r="U2944" s="38"/>
      <c r="V2944" s="42"/>
      <c r="W2944" s="38"/>
      <c r="X2944" s="43"/>
      <c r="Y2944" s="271"/>
      <c r="Z2944" s="271"/>
      <c r="AA2944" s="271"/>
      <c r="AB2944" s="271"/>
    </row>
    <row r="2945" spans="1:28" ht="17">
      <c r="A2945" s="34">
        <f t="shared" si="65"/>
        <v>275</v>
      </c>
      <c r="B2945" s="279">
        <v>45996</v>
      </c>
      <c r="C2945" s="34" t="s">
        <v>1991</v>
      </c>
      <c r="D2945" s="303"/>
      <c r="E2945" s="34" t="s">
        <v>7130</v>
      </c>
      <c r="F2945" s="144" t="s">
        <v>7067</v>
      </c>
      <c r="G2945" s="144"/>
      <c r="H2945" s="144"/>
      <c r="I2945" s="245" t="s">
        <v>26</v>
      </c>
      <c r="J2945" s="245" t="s">
        <v>27</v>
      </c>
      <c r="K2945" s="245" t="s">
        <v>390</v>
      </c>
      <c r="L2945" s="34" t="s">
        <v>107</v>
      </c>
      <c r="M2945" s="34" t="s">
        <v>5817</v>
      </c>
      <c r="N2945" s="34" t="s">
        <v>227</v>
      </c>
      <c r="O2945" s="38" t="s">
        <v>32</v>
      </c>
      <c r="P2945" s="34"/>
      <c r="Q2945" s="34"/>
      <c r="R2945" s="284" t="s">
        <v>4364</v>
      </c>
      <c r="S2945" s="285"/>
      <c r="T2945" s="38"/>
      <c r="U2945" s="38"/>
      <c r="V2945" s="42"/>
      <c r="W2945" s="38"/>
      <c r="X2945" s="43"/>
      <c r="Y2945" s="271"/>
      <c r="Z2945" s="271"/>
      <c r="AA2945" s="271"/>
      <c r="AB2945" s="271"/>
    </row>
    <row r="2946" spans="1:28" ht="16">
      <c r="A2946" s="34">
        <f t="shared" si="65"/>
        <v>276</v>
      </c>
      <c r="B2946" s="316">
        <v>45996</v>
      </c>
      <c r="C2946" s="131" t="s">
        <v>7501</v>
      </c>
      <c r="D2946" s="317"/>
      <c r="E2946" s="131" t="s">
        <v>7428</v>
      </c>
      <c r="F2946" s="501" t="s">
        <v>7436</v>
      </c>
      <c r="G2946" s="154"/>
      <c r="H2946" s="154"/>
      <c r="I2946" s="376" t="s">
        <v>26</v>
      </c>
      <c r="J2946" s="376" t="s">
        <v>27</v>
      </c>
      <c r="K2946" s="376" t="s">
        <v>391</v>
      </c>
      <c r="L2946" s="131" t="s">
        <v>29</v>
      </c>
      <c r="M2946" s="131" t="s">
        <v>91</v>
      </c>
      <c r="N2946" s="131" t="s">
        <v>234</v>
      </c>
      <c r="O2946" s="133" t="s">
        <v>32</v>
      </c>
      <c r="P2946" s="131"/>
      <c r="Q2946" s="131"/>
      <c r="R2946" s="328"/>
      <c r="S2946" s="302"/>
      <c r="T2946" s="133"/>
      <c r="U2946" s="133"/>
      <c r="V2946" s="323"/>
      <c r="W2946" s="133"/>
      <c r="X2946" s="319"/>
      <c r="Y2946" s="320"/>
      <c r="Z2946" s="320"/>
      <c r="AA2946" s="320"/>
      <c r="AB2946" s="320"/>
    </row>
    <row r="2947" spans="1:28" ht="16">
      <c r="A2947" s="34">
        <f t="shared" si="65"/>
        <v>277</v>
      </c>
      <c r="B2947" s="279">
        <v>45996</v>
      </c>
      <c r="C2947" s="34" t="s">
        <v>75</v>
      </c>
      <c r="D2947" s="303"/>
      <c r="E2947" s="34" t="s">
        <v>7176</v>
      </c>
      <c r="F2947" s="144" t="s">
        <v>7073</v>
      </c>
      <c r="G2947" s="144"/>
      <c r="H2947" s="144"/>
      <c r="I2947" s="245" t="s">
        <v>26</v>
      </c>
      <c r="J2947" s="245" t="s">
        <v>27</v>
      </c>
      <c r="K2947" s="245" t="s">
        <v>390</v>
      </c>
      <c r="L2947" s="34" t="s">
        <v>107</v>
      </c>
      <c r="M2947" s="34" t="s">
        <v>5817</v>
      </c>
      <c r="N2947" s="34" t="s">
        <v>227</v>
      </c>
      <c r="O2947" s="38" t="s">
        <v>4264</v>
      </c>
      <c r="P2947" s="34"/>
      <c r="Q2947" s="34"/>
      <c r="R2947" s="284"/>
      <c r="S2947" s="285"/>
      <c r="T2947" s="38"/>
      <c r="U2947" s="38"/>
      <c r="V2947" s="42"/>
      <c r="W2947" s="38"/>
      <c r="X2947" s="43"/>
      <c r="Y2947" s="271"/>
      <c r="Z2947" s="271"/>
      <c r="AA2947" s="271"/>
      <c r="AB2947" s="271"/>
    </row>
    <row r="2948" spans="1:28" ht="16">
      <c r="A2948" s="34">
        <f t="shared" si="65"/>
        <v>278</v>
      </c>
      <c r="B2948" s="279">
        <v>45996</v>
      </c>
      <c r="C2948" s="34" t="s">
        <v>7502</v>
      </c>
      <c r="D2948" s="303"/>
      <c r="E2948" s="34" t="s">
        <v>7428</v>
      </c>
      <c r="F2948" s="144" t="s">
        <v>7503</v>
      </c>
      <c r="G2948" s="144"/>
      <c r="H2948" s="144"/>
      <c r="I2948" s="245" t="s">
        <v>26</v>
      </c>
      <c r="J2948" s="245" t="s">
        <v>27</v>
      </c>
      <c r="K2948" s="245" t="s">
        <v>390</v>
      </c>
      <c r="L2948" s="34" t="s">
        <v>374</v>
      </c>
      <c r="M2948" s="34" t="s">
        <v>203</v>
      </c>
      <c r="N2948" s="34" t="s">
        <v>227</v>
      </c>
      <c r="O2948" s="38" t="s">
        <v>1169</v>
      </c>
      <c r="P2948" s="34"/>
      <c r="Q2948" s="34"/>
      <c r="R2948" s="284"/>
      <c r="S2948" s="285"/>
      <c r="T2948" s="38"/>
      <c r="U2948" s="38"/>
      <c r="V2948" s="42"/>
      <c r="W2948" s="38"/>
      <c r="X2948" s="43"/>
      <c r="Y2948" s="136"/>
      <c r="Z2948" s="136"/>
      <c r="AA2948" s="136"/>
      <c r="AB2948" s="136"/>
    </row>
    <row r="2949" spans="1:28" ht="17">
      <c r="A2949" s="34">
        <f t="shared" si="65"/>
        <v>279</v>
      </c>
      <c r="B2949" s="279">
        <v>45996</v>
      </c>
      <c r="C2949" s="34" t="s">
        <v>7504</v>
      </c>
      <c r="D2949" s="303"/>
      <c r="E2949" s="34" t="s">
        <v>7130</v>
      </c>
      <c r="F2949" s="144" t="s">
        <v>7067</v>
      </c>
      <c r="G2949" s="144"/>
      <c r="H2949" s="144"/>
      <c r="I2949" s="245" t="s">
        <v>26</v>
      </c>
      <c r="J2949" s="245" t="s">
        <v>27</v>
      </c>
      <c r="K2949" s="245" t="s">
        <v>390</v>
      </c>
      <c r="L2949" s="34" t="s">
        <v>107</v>
      </c>
      <c r="M2949" s="34" t="s">
        <v>5817</v>
      </c>
      <c r="N2949" s="34" t="s">
        <v>227</v>
      </c>
      <c r="O2949" s="38" t="s">
        <v>697</v>
      </c>
      <c r="P2949" s="34"/>
      <c r="Q2949" s="34"/>
      <c r="R2949" s="284" t="s">
        <v>4344</v>
      </c>
      <c r="S2949" s="285"/>
      <c r="T2949" s="38"/>
      <c r="U2949" s="38"/>
      <c r="V2949" s="42"/>
      <c r="W2949" s="38"/>
      <c r="X2949" s="43"/>
      <c r="Y2949" s="271"/>
      <c r="Z2949" s="271"/>
      <c r="AA2949" s="271"/>
      <c r="AB2949" s="271"/>
    </row>
    <row r="2950" spans="1:28" ht="17">
      <c r="A2950" s="34">
        <f t="shared" si="65"/>
        <v>280</v>
      </c>
      <c r="B2950" s="279">
        <v>45996</v>
      </c>
      <c r="C2950" s="34" t="s">
        <v>7505</v>
      </c>
      <c r="D2950" s="303"/>
      <c r="E2950" s="34"/>
      <c r="F2950" s="144"/>
      <c r="G2950" s="144"/>
      <c r="H2950" s="144"/>
      <c r="I2950" s="245" t="s">
        <v>48</v>
      </c>
      <c r="J2950" s="245" t="s">
        <v>27</v>
      </c>
      <c r="K2950" s="245" t="s">
        <v>390</v>
      </c>
      <c r="L2950" s="34" t="s">
        <v>49</v>
      </c>
      <c r="M2950" s="34" t="s">
        <v>91</v>
      </c>
      <c r="N2950" s="34" t="s">
        <v>227</v>
      </c>
      <c r="O2950" s="38" t="s">
        <v>697</v>
      </c>
      <c r="P2950" s="34" t="s">
        <v>5149</v>
      </c>
      <c r="Q2950" s="44">
        <v>45662</v>
      </c>
      <c r="R2950" s="284" t="s">
        <v>4344</v>
      </c>
      <c r="S2950" s="285"/>
      <c r="T2950" s="38"/>
      <c r="U2950" s="38"/>
      <c r="V2950" s="42"/>
      <c r="W2950" s="38"/>
      <c r="X2950" s="43"/>
      <c r="Y2950" s="271"/>
      <c r="Z2950" s="271"/>
      <c r="AA2950" s="271"/>
      <c r="AB2950" s="271"/>
    </row>
    <row r="2951" spans="1:28" ht="17">
      <c r="A2951" s="34">
        <f t="shared" si="65"/>
        <v>281</v>
      </c>
      <c r="B2951" s="279">
        <v>45996</v>
      </c>
      <c r="C2951" s="34" t="s">
        <v>7506</v>
      </c>
      <c r="D2951" s="303"/>
      <c r="E2951" s="34" t="s">
        <v>7130</v>
      </c>
      <c r="F2951" s="144" t="s">
        <v>7067</v>
      </c>
      <c r="G2951" s="498" t="s">
        <v>7507</v>
      </c>
      <c r="H2951" s="498"/>
      <c r="I2951" s="245" t="s">
        <v>26</v>
      </c>
      <c r="J2951" s="245" t="s">
        <v>27</v>
      </c>
      <c r="K2951" s="245" t="s">
        <v>390</v>
      </c>
      <c r="L2951" s="34" t="s">
        <v>107</v>
      </c>
      <c r="M2951" s="34" t="s">
        <v>5817</v>
      </c>
      <c r="N2951" s="34" t="s">
        <v>227</v>
      </c>
      <c r="O2951" s="38" t="s">
        <v>32</v>
      </c>
      <c r="P2951" s="34"/>
      <c r="Q2951" s="34"/>
      <c r="R2951" s="284" t="s">
        <v>4344</v>
      </c>
      <c r="S2951" s="285" t="s">
        <v>6913</v>
      </c>
      <c r="T2951" s="38" t="s">
        <v>32</v>
      </c>
      <c r="U2951" s="38" t="s">
        <v>44</v>
      </c>
      <c r="V2951" s="42"/>
      <c r="W2951" s="38"/>
      <c r="X2951" s="43"/>
      <c r="Y2951" s="271"/>
      <c r="Z2951" s="271"/>
      <c r="AA2951" s="271"/>
      <c r="AB2951" s="271"/>
    </row>
    <row r="2952" spans="1:28" ht="17">
      <c r="A2952" s="34">
        <f t="shared" si="65"/>
        <v>282</v>
      </c>
      <c r="B2952" s="279">
        <v>45996</v>
      </c>
      <c r="C2952" s="34" t="s">
        <v>668</v>
      </c>
      <c r="D2952" s="303"/>
      <c r="E2952" s="34" t="s">
        <v>7248</v>
      </c>
      <c r="F2952" s="144" t="s">
        <v>7336</v>
      </c>
      <c r="G2952" s="144"/>
      <c r="H2952" s="144"/>
      <c r="I2952" s="245" t="s">
        <v>26</v>
      </c>
      <c r="J2952" s="245" t="s">
        <v>27</v>
      </c>
      <c r="K2952" s="245" t="s">
        <v>391</v>
      </c>
      <c r="L2952" s="34" t="s">
        <v>374</v>
      </c>
      <c r="M2952" s="34" t="s">
        <v>91</v>
      </c>
      <c r="N2952" s="34" t="s">
        <v>234</v>
      </c>
      <c r="O2952" s="38" t="s">
        <v>32</v>
      </c>
      <c r="P2952" s="34" t="s">
        <v>215</v>
      </c>
      <c r="Q2952" s="55">
        <v>46000</v>
      </c>
      <c r="R2952" s="284" t="s">
        <v>4344</v>
      </c>
      <c r="S2952" s="285"/>
      <c r="T2952" s="38"/>
      <c r="U2952" s="38"/>
      <c r="V2952" s="42"/>
      <c r="W2952" s="38"/>
      <c r="X2952" s="43"/>
      <c r="Y2952" s="271"/>
      <c r="Z2952" s="271"/>
      <c r="AA2952" s="271"/>
      <c r="AB2952" s="271"/>
    </row>
    <row r="2953" spans="1:28" ht="16">
      <c r="A2953" s="34">
        <f t="shared" si="65"/>
        <v>283</v>
      </c>
      <c r="B2953" s="279">
        <v>45996</v>
      </c>
      <c r="C2953" s="34" t="s">
        <v>7508</v>
      </c>
      <c r="D2953" s="303"/>
      <c r="E2953" s="34" t="s">
        <v>7059</v>
      </c>
      <c r="F2953" s="144" t="s">
        <v>7067</v>
      </c>
      <c r="G2953" s="144"/>
      <c r="H2953" s="144"/>
      <c r="I2953" s="245" t="s">
        <v>26</v>
      </c>
      <c r="J2953" s="245" t="s">
        <v>27</v>
      </c>
      <c r="K2953" s="245" t="s">
        <v>391</v>
      </c>
      <c r="L2953" s="34" t="s">
        <v>107</v>
      </c>
      <c r="M2953" s="34" t="s">
        <v>5817</v>
      </c>
      <c r="N2953" s="34" t="s">
        <v>234</v>
      </c>
      <c r="O2953" s="38" t="s">
        <v>4264</v>
      </c>
      <c r="P2953" s="34"/>
      <c r="Q2953" s="34"/>
      <c r="R2953" s="284"/>
      <c r="S2953" s="285"/>
      <c r="T2953" s="38"/>
      <c r="U2953" s="38"/>
      <c r="V2953" s="42"/>
      <c r="W2953" s="38"/>
      <c r="X2953" s="43"/>
      <c r="Y2953" s="271"/>
      <c r="Z2953" s="271"/>
      <c r="AA2953" s="271"/>
      <c r="AB2953" s="271"/>
    </row>
    <row r="2954" spans="1:28" ht="17">
      <c r="A2954" s="34">
        <f t="shared" si="65"/>
        <v>284</v>
      </c>
      <c r="B2954" s="279">
        <v>45996</v>
      </c>
      <c r="C2954" s="34" t="s">
        <v>7509</v>
      </c>
      <c r="D2954" s="303"/>
      <c r="E2954" s="34" t="s">
        <v>7057</v>
      </c>
      <c r="F2954" s="144" t="s">
        <v>7067</v>
      </c>
      <c r="G2954" s="144"/>
      <c r="H2954" s="144"/>
      <c r="I2954" s="245" t="s">
        <v>26</v>
      </c>
      <c r="J2954" s="245" t="s">
        <v>27</v>
      </c>
      <c r="K2954" s="245" t="s">
        <v>391</v>
      </c>
      <c r="L2954" s="34" t="s">
        <v>107</v>
      </c>
      <c r="M2954" s="34" t="s">
        <v>5817</v>
      </c>
      <c r="N2954" s="34" t="s">
        <v>234</v>
      </c>
      <c r="O2954" s="38" t="s">
        <v>697</v>
      </c>
      <c r="P2954" s="34"/>
      <c r="Q2954" s="34"/>
      <c r="R2954" s="284" t="s">
        <v>4364</v>
      </c>
      <c r="S2954" s="285"/>
      <c r="T2954" s="38"/>
      <c r="U2954" s="38"/>
      <c r="V2954" s="42"/>
      <c r="W2954" s="38"/>
      <c r="X2954" s="43"/>
      <c r="Y2954" s="271"/>
      <c r="Z2954" s="271"/>
      <c r="AA2954" s="271"/>
      <c r="AB2954" s="271"/>
    </row>
    <row r="2955" spans="1:28" ht="17">
      <c r="A2955" s="34">
        <f t="shared" si="65"/>
        <v>285</v>
      </c>
      <c r="B2955" s="279">
        <v>45996</v>
      </c>
      <c r="C2955" s="34" t="s">
        <v>146</v>
      </c>
      <c r="D2955" s="303"/>
      <c r="E2955" s="34" t="s">
        <v>7326</v>
      </c>
      <c r="F2955" s="144" t="s">
        <v>7067</v>
      </c>
      <c r="G2955" s="144"/>
      <c r="H2955" s="144"/>
      <c r="I2955" s="245" t="s">
        <v>26</v>
      </c>
      <c r="J2955" s="245" t="s">
        <v>27</v>
      </c>
      <c r="K2955" s="245" t="s">
        <v>391</v>
      </c>
      <c r="L2955" s="34" t="s">
        <v>107</v>
      </c>
      <c r="M2955" s="34" t="s">
        <v>5817</v>
      </c>
      <c r="N2955" s="34" t="s">
        <v>227</v>
      </c>
      <c r="O2955" s="38" t="s">
        <v>32</v>
      </c>
      <c r="P2955" s="34"/>
      <c r="Q2955" s="34"/>
      <c r="R2955" s="284" t="s">
        <v>4424</v>
      </c>
      <c r="S2955" s="285"/>
      <c r="T2955" s="38"/>
      <c r="U2955" s="38"/>
      <c r="V2955" s="42"/>
      <c r="W2955" s="38"/>
      <c r="X2955" s="43"/>
      <c r="Y2955" s="271"/>
      <c r="Z2955" s="271"/>
      <c r="AA2955" s="271"/>
      <c r="AB2955" s="271"/>
    </row>
    <row r="2956" spans="1:28" ht="16">
      <c r="A2956" s="34">
        <f t="shared" si="65"/>
        <v>286</v>
      </c>
      <c r="B2956" s="279">
        <v>45996</v>
      </c>
      <c r="C2956" s="34" t="s">
        <v>7510</v>
      </c>
      <c r="D2956" s="303"/>
      <c r="E2956" s="34" t="s">
        <v>7048</v>
      </c>
      <c r="F2956" s="144" t="s">
        <v>7073</v>
      </c>
      <c r="G2956" s="144"/>
      <c r="H2956" s="144"/>
      <c r="I2956" s="245" t="s">
        <v>26</v>
      </c>
      <c r="J2956" s="245" t="s">
        <v>27</v>
      </c>
      <c r="K2956" s="245" t="s">
        <v>391</v>
      </c>
      <c r="L2956" s="34" t="s">
        <v>107</v>
      </c>
      <c r="M2956" s="34" t="s">
        <v>5817</v>
      </c>
      <c r="N2956" s="34" t="s">
        <v>227</v>
      </c>
      <c r="O2956" s="38" t="s">
        <v>4264</v>
      </c>
      <c r="P2956" s="34"/>
      <c r="Q2956" s="34"/>
      <c r="R2956" s="284"/>
      <c r="S2956" s="285"/>
      <c r="T2956" s="38"/>
      <c r="U2956" s="38"/>
      <c r="V2956" s="42"/>
      <c r="W2956" s="38"/>
      <c r="X2956" s="43"/>
      <c r="Y2956" s="271"/>
      <c r="Z2956" s="271"/>
      <c r="AA2956" s="271"/>
      <c r="AB2956" s="271"/>
    </row>
    <row r="2957" spans="1:28" ht="17">
      <c r="A2957" s="34">
        <f t="shared" si="65"/>
        <v>287</v>
      </c>
      <c r="B2957" s="279">
        <v>45996</v>
      </c>
      <c r="C2957" s="34" t="s">
        <v>7511</v>
      </c>
      <c r="D2957" s="303"/>
      <c r="E2957" s="34" t="s">
        <v>7428</v>
      </c>
      <c r="F2957" s="247" t="s">
        <v>7436</v>
      </c>
      <c r="G2957" s="144"/>
      <c r="H2957" s="144"/>
      <c r="I2957" s="245" t="s">
        <v>26</v>
      </c>
      <c r="J2957" s="245" t="s">
        <v>27</v>
      </c>
      <c r="K2957" s="245" t="s">
        <v>391</v>
      </c>
      <c r="L2957" s="34" t="s">
        <v>29</v>
      </c>
      <c r="M2957" s="34" t="s">
        <v>212</v>
      </c>
      <c r="N2957" s="34" t="s">
        <v>234</v>
      </c>
      <c r="O2957" s="38" t="s">
        <v>4264</v>
      </c>
      <c r="P2957" s="34"/>
      <c r="Q2957" s="502">
        <v>46082</v>
      </c>
      <c r="R2957" s="284" t="s">
        <v>4344</v>
      </c>
      <c r="S2957" s="285"/>
      <c r="T2957" s="38"/>
      <c r="U2957" s="38"/>
      <c r="V2957" s="42"/>
      <c r="W2957" s="38"/>
      <c r="X2957" s="43"/>
      <c r="Y2957" s="271"/>
      <c r="Z2957" s="271"/>
      <c r="AA2957" s="271"/>
      <c r="AB2957" s="271"/>
    </row>
    <row r="2958" spans="1:28" ht="17">
      <c r="A2958" s="34">
        <f t="shared" si="65"/>
        <v>288</v>
      </c>
      <c r="B2958" s="279">
        <v>45996</v>
      </c>
      <c r="C2958" s="34" t="s">
        <v>516</v>
      </c>
      <c r="D2958" s="303"/>
      <c r="E2958" s="34"/>
      <c r="F2958" s="144"/>
      <c r="G2958" s="144"/>
      <c r="H2958" s="144"/>
      <c r="I2958" s="245" t="s">
        <v>48</v>
      </c>
      <c r="J2958" s="245" t="s">
        <v>27</v>
      </c>
      <c r="K2958" s="245" t="s">
        <v>391</v>
      </c>
      <c r="L2958" s="34" t="s">
        <v>29</v>
      </c>
      <c r="M2958" s="34" t="s">
        <v>91</v>
      </c>
      <c r="N2958" s="34" t="s">
        <v>234</v>
      </c>
      <c r="O2958" s="38" t="s">
        <v>697</v>
      </c>
      <c r="P2958" s="34"/>
      <c r="Q2958" s="34"/>
      <c r="R2958" s="284" t="s">
        <v>4364</v>
      </c>
      <c r="S2958" s="285"/>
      <c r="T2958" s="38"/>
      <c r="U2958" s="38"/>
      <c r="V2958" s="42"/>
      <c r="W2958" s="38"/>
      <c r="X2958" s="43"/>
      <c r="Y2958" s="271"/>
      <c r="Z2958" s="271"/>
      <c r="AA2958" s="271"/>
      <c r="AB2958" s="271"/>
    </row>
    <row r="2959" spans="1:28" ht="16">
      <c r="A2959" s="34">
        <f t="shared" si="65"/>
        <v>289</v>
      </c>
      <c r="B2959" s="279">
        <v>45996</v>
      </c>
      <c r="C2959" s="34" t="s">
        <v>7512</v>
      </c>
      <c r="D2959" s="303"/>
      <c r="E2959" s="34" t="s">
        <v>6750</v>
      </c>
      <c r="F2959" s="144" t="s">
        <v>7275</v>
      </c>
      <c r="G2959" s="144"/>
      <c r="H2959" s="144"/>
      <c r="I2959" s="245" t="s">
        <v>26</v>
      </c>
      <c r="J2959" s="245" t="s">
        <v>27</v>
      </c>
      <c r="K2959" s="245" t="s">
        <v>391</v>
      </c>
      <c r="L2959" s="34" t="s">
        <v>29</v>
      </c>
      <c r="M2959" s="34" t="s">
        <v>203</v>
      </c>
      <c r="N2959" s="34" t="s">
        <v>389</v>
      </c>
      <c r="O2959" s="38"/>
      <c r="P2959" s="34"/>
      <c r="Q2959" s="34"/>
      <c r="R2959" s="284"/>
      <c r="S2959" s="285"/>
      <c r="T2959" s="38"/>
      <c r="U2959" s="38"/>
      <c r="V2959" s="42"/>
      <c r="W2959" s="38"/>
      <c r="X2959" s="43"/>
      <c r="Y2959" s="271"/>
      <c r="Z2959" s="271"/>
      <c r="AA2959" s="271"/>
      <c r="AB2959" s="271"/>
    </row>
    <row r="2960" spans="1:28" ht="17">
      <c r="A2960" s="34">
        <f t="shared" si="65"/>
        <v>290</v>
      </c>
      <c r="B2960" s="279">
        <v>45996</v>
      </c>
      <c r="C2960" s="34" t="s">
        <v>7513</v>
      </c>
      <c r="D2960" s="303"/>
      <c r="E2960" s="34"/>
      <c r="F2960" s="144"/>
      <c r="G2960" s="144"/>
      <c r="H2960" s="144"/>
      <c r="I2960" s="245" t="s">
        <v>48</v>
      </c>
      <c r="J2960" s="245" t="s">
        <v>27</v>
      </c>
      <c r="K2960" s="245" t="s">
        <v>391</v>
      </c>
      <c r="L2960" s="34" t="s">
        <v>49</v>
      </c>
      <c r="M2960" s="34" t="s">
        <v>212</v>
      </c>
      <c r="N2960" s="34" t="s">
        <v>234</v>
      </c>
      <c r="O2960" s="38"/>
      <c r="P2960" s="34"/>
      <c r="Q2960" s="34"/>
      <c r="R2960" s="284" t="s">
        <v>4792</v>
      </c>
      <c r="S2960" s="285" t="s">
        <v>7514</v>
      </c>
      <c r="T2960" s="38"/>
      <c r="U2960" s="38"/>
      <c r="V2960" s="42"/>
      <c r="W2960" s="38"/>
      <c r="X2960" s="43"/>
      <c r="Y2960" s="271"/>
      <c r="Z2960" s="271"/>
      <c r="AA2960" s="271"/>
      <c r="AB2960" s="271"/>
    </row>
    <row r="2961" spans="1:28" ht="16">
      <c r="A2961" s="34">
        <f t="shared" si="65"/>
        <v>291</v>
      </c>
      <c r="B2961" s="279">
        <v>45996</v>
      </c>
      <c r="C2961" s="34" t="s">
        <v>7515</v>
      </c>
      <c r="D2961" s="303"/>
      <c r="E2961" s="34" t="s">
        <v>6789</v>
      </c>
      <c r="F2961" s="144" t="s">
        <v>7275</v>
      </c>
      <c r="G2961" s="144"/>
      <c r="H2961" s="144"/>
      <c r="I2961" s="245" t="s">
        <v>26</v>
      </c>
      <c r="J2961" s="245" t="s">
        <v>27</v>
      </c>
      <c r="K2961" s="245" t="s">
        <v>391</v>
      </c>
      <c r="L2961" s="34" t="s">
        <v>29</v>
      </c>
      <c r="M2961" s="34" t="s">
        <v>91</v>
      </c>
      <c r="N2961" s="34" t="s">
        <v>234</v>
      </c>
      <c r="O2961" s="38" t="s">
        <v>4264</v>
      </c>
      <c r="P2961" s="34"/>
      <c r="Q2961" s="34"/>
      <c r="R2961" s="284"/>
      <c r="S2961" s="285"/>
      <c r="T2961" s="38"/>
      <c r="U2961" s="38"/>
      <c r="V2961" s="42"/>
      <c r="W2961" s="38"/>
      <c r="X2961" s="43"/>
      <c r="Y2961" s="271"/>
      <c r="Z2961" s="271"/>
      <c r="AA2961" s="271"/>
      <c r="AB2961" s="271"/>
    </row>
    <row r="2962" spans="1:28" ht="17">
      <c r="A2962" s="34">
        <f t="shared" si="65"/>
        <v>292</v>
      </c>
      <c r="B2962" s="279">
        <v>45996</v>
      </c>
      <c r="C2962" s="34" t="s">
        <v>7516</v>
      </c>
      <c r="D2962" s="303"/>
      <c r="E2962" s="34"/>
      <c r="F2962" s="144"/>
      <c r="G2962" s="144"/>
      <c r="H2962" s="144"/>
      <c r="I2962" s="245"/>
      <c r="J2962" s="245"/>
      <c r="K2962" s="245"/>
      <c r="L2962" s="34" t="s">
        <v>62</v>
      </c>
      <c r="M2962" s="34" t="s">
        <v>5817</v>
      </c>
      <c r="N2962" s="34"/>
      <c r="O2962" s="38" t="s">
        <v>697</v>
      </c>
      <c r="P2962" s="34"/>
      <c r="Q2962" s="34"/>
      <c r="R2962" s="284" t="s">
        <v>4344</v>
      </c>
      <c r="S2962" s="285"/>
      <c r="T2962" s="38"/>
      <c r="U2962" s="38"/>
      <c r="V2962" s="42"/>
      <c r="W2962" s="38"/>
      <c r="X2962" s="43"/>
      <c r="Y2962" s="271"/>
      <c r="Z2962" s="271"/>
      <c r="AA2962" s="271"/>
      <c r="AB2962" s="271"/>
    </row>
    <row r="2963" spans="1:28" ht="17">
      <c r="A2963" s="34">
        <f t="shared" si="65"/>
        <v>293</v>
      </c>
      <c r="B2963" s="279">
        <v>45996</v>
      </c>
      <c r="C2963" s="34" t="s">
        <v>7517</v>
      </c>
      <c r="D2963" s="303"/>
      <c r="E2963" s="34"/>
      <c r="F2963" s="144"/>
      <c r="G2963" s="144"/>
      <c r="H2963" s="144"/>
      <c r="I2963" s="245"/>
      <c r="J2963" s="245"/>
      <c r="K2963" s="245"/>
      <c r="L2963" s="34" t="s">
        <v>62</v>
      </c>
      <c r="M2963" s="34" t="s">
        <v>81</v>
      </c>
      <c r="N2963" s="34"/>
      <c r="O2963" s="38" t="s">
        <v>32</v>
      </c>
      <c r="P2963" s="34"/>
      <c r="Q2963" s="34"/>
      <c r="R2963" s="284" t="s">
        <v>4424</v>
      </c>
      <c r="S2963" s="285" t="s">
        <v>7518</v>
      </c>
      <c r="T2963" s="38"/>
      <c r="U2963" s="38"/>
      <c r="V2963" s="42"/>
      <c r="W2963" s="38"/>
      <c r="X2963" s="43"/>
      <c r="Y2963" s="271"/>
      <c r="Z2963" s="271"/>
      <c r="AA2963" s="271"/>
      <c r="AB2963" s="271"/>
    </row>
    <row r="2964" spans="1:28" ht="16">
      <c r="A2964" s="34">
        <f t="shared" si="65"/>
        <v>294</v>
      </c>
      <c r="B2964" s="279">
        <v>45996</v>
      </c>
      <c r="C2964" s="34" t="s">
        <v>7519</v>
      </c>
      <c r="D2964" s="303"/>
      <c r="E2964" s="34"/>
      <c r="F2964" s="144"/>
      <c r="G2964" s="144"/>
      <c r="H2964" s="144"/>
      <c r="I2964" s="245"/>
      <c r="J2964" s="245"/>
      <c r="K2964" s="245"/>
      <c r="L2964" s="34" t="s">
        <v>62</v>
      </c>
      <c r="M2964" s="34" t="s">
        <v>81</v>
      </c>
      <c r="N2964" s="34"/>
      <c r="O2964" s="38" t="s">
        <v>4264</v>
      </c>
      <c r="P2964" s="34"/>
      <c r="Q2964" s="34"/>
      <c r="R2964" s="284"/>
      <c r="S2964" s="285"/>
      <c r="T2964" s="38"/>
      <c r="U2964" s="38"/>
      <c r="V2964" s="42"/>
      <c r="W2964" s="38"/>
      <c r="X2964" s="43"/>
      <c r="Y2964" s="271"/>
      <c r="Z2964" s="271"/>
      <c r="AA2964" s="271"/>
      <c r="AB2964" s="271"/>
    </row>
    <row r="2965" spans="1:28" ht="16">
      <c r="A2965" s="34">
        <f t="shared" si="65"/>
        <v>295</v>
      </c>
      <c r="B2965" s="279">
        <v>45996</v>
      </c>
      <c r="C2965" s="34" t="s">
        <v>7520</v>
      </c>
      <c r="D2965" s="303"/>
      <c r="E2965" s="34"/>
      <c r="F2965" s="144"/>
      <c r="G2965" s="144"/>
      <c r="H2965" s="144"/>
      <c r="I2965" s="245"/>
      <c r="J2965" s="245"/>
      <c r="K2965" s="245"/>
      <c r="L2965" s="34" t="s">
        <v>62</v>
      </c>
      <c r="M2965" s="34" t="s">
        <v>81</v>
      </c>
      <c r="N2965" s="34"/>
      <c r="O2965" s="38" t="s">
        <v>4264</v>
      </c>
      <c r="P2965" s="34"/>
      <c r="Q2965" s="34"/>
      <c r="R2965" s="284"/>
      <c r="S2965" s="285"/>
      <c r="T2965" s="38"/>
      <c r="U2965" s="38"/>
      <c r="V2965" s="42"/>
      <c r="W2965" s="38"/>
      <c r="X2965" s="43"/>
      <c r="Y2965" s="271"/>
      <c r="Z2965" s="271"/>
      <c r="AA2965" s="271"/>
      <c r="AB2965" s="271"/>
    </row>
    <row r="2966" spans="1:28" ht="17">
      <c r="A2966" s="34">
        <f t="shared" si="65"/>
        <v>296</v>
      </c>
      <c r="B2966" s="279">
        <v>45996</v>
      </c>
      <c r="C2966" s="34" t="s">
        <v>7521</v>
      </c>
      <c r="D2966" s="303"/>
      <c r="E2966" s="34" t="s">
        <v>7428</v>
      </c>
      <c r="F2966" s="247" t="s">
        <v>7436</v>
      </c>
      <c r="G2966" s="144"/>
      <c r="H2966" s="144"/>
      <c r="I2966" s="245" t="s">
        <v>26</v>
      </c>
      <c r="J2966" s="245" t="s">
        <v>27</v>
      </c>
      <c r="K2966" s="245" t="s">
        <v>391</v>
      </c>
      <c r="L2966" s="34" t="s">
        <v>374</v>
      </c>
      <c r="M2966" s="34" t="s">
        <v>203</v>
      </c>
      <c r="N2966" s="34" t="s">
        <v>234</v>
      </c>
      <c r="O2966" s="38" t="s">
        <v>697</v>
      </c>
      <c r="P2966" s="34"/>
      <c r="Q2966" s="34"/>
      <c r="R2966" s="284" t="s">
        <v>4364</v>
      </c>
      <c r="S2966" s="285"/>
      <c r="T2966" s="38"/>
      <c r="U2966" s="38"/>
      <c r="V2966" s="42"/>
      <c r="W2966" s="38"/>
      <c r="X2966" s="43"/>
      <c r="Y2966" s="271"/>
      <c r="Z2966" s="271"/>
      <c r="AA2966" s="271"/>
      <c r="AB2966" s="271"/>
    </row>
    <row r="2967" spans="1:28" ht="16">
      <c r="A2967" s="34">
        <f t="shared" si="65"/>
        <v>297</v>
      </c>
      <c r="B2967" s="279">
        <v>45996</v>
      </c>
      <c r="C2967" s="34" t="s">
        <v>7522</v>
      </c>
      <c r="D2967" s="303"/>
      <c r="E2967" s="34" t="s">
        <v>6659</v>
      </c>
      <c r="F2967" s="144" t="s">
        <v>7275</v>
      </c>
      <c r="G2967" s="144"/>
      <c r="H2967" s="144"/>
      <c r="I2967" s="245" t="s">
        <v>26</v>
      </c>
      <c r="J2967" s="245" t="s">
        <v>27</v>
      </c>
      <c r="K2967" s="245" t="s">
        <v>390</v>
      </c>
      <c r="L2967" s="34" t="s">
        <v>29</v>
      </c>
      <c r="M2967" s="34" t="s">
        <v>91</v>
      </c>
      <c r="N2967" s="34" t="s">
        <v>389</v>
      </c>
      <c r="O2967" s="38"/>
      <c r="P2967" s="34"/>
      <c r="Q2967" s="34"/>
      <c r="R2967" s="284"/>
      <c r="S2967" s="285"/>
      <c r="T2967" s="38"/>
      <c r="U2967" s="38"/>
      <c r="V2967" s="42"/>
      <c r="W2967" s="38"/>
      <c r="X2967" s="43"/>
      <c r="Y2967" s="271"/>
      <c r="Z2967" s="271"/>
      <c r="AA2967" s="271"/>
      <c r="AB2967" s="271"/>
    </row>
    <row r="2968" spans="1:28" ht="16">
      <c r="A2968" s="34">
        <f t="shared" si="65"/>
        <v>298</v>
      </c>
      <c r="B2968" s="279">
        <v>45996</v>
      </c>
      <c r="C2968" s="34" t="s">
        <v>7523</v>
      </c>
      <c r="D2968" s="303"/>
      <c r="E2968" s="34" t="s">
        <v>6659</v>
      </c>
      <c r="F2968" s="144" t="s">
        <v>7275</v>
      </c>
      <c r="G2968" s="144"/>
      <c r="H2968" s="144"/>
      <c r="I2968" s="245" t="s">
        <v>26</v>
      </c>
      <c r="J2968" s="245" t="s">
        <v>27</v>
      </c>
      <c r="K2968" s="245" t="s">
        <v>391</v>
      </c>
      <c r="L2968" s="34" t="s">
        <v>29</v>
      </c>
      <c r="M2968" s="34" t="s">
        <v>91</v>
      </c>
      <c r="N2968" s="34" t="s">
        <v>389</v>
      </c>
      <c r="O2968" s="38"/>
      <c r="P2968" s="34"/>
      <c r="Q2968" s="34"/>
      <c r="R2968" s="284"/>
      <c r="S2968" s="285"/>
      <c r="T2968" s="38"/>
      <c r="U2968" s="38"/>
      <c r="V2968" s="42"/>
      <c r="W2968" s="38"/>
      <c r="X2968" s="43"/>
      <c r="Y2968" s="271"/>
      <c r="Z2968" s="271"/>
      <c r="AA2968" s="271"/>
      <c r="AB2968" s="271"/>
    </row>
    <row r="2969" spans="1:28" ht="17">
      <c r="A2969" s="34">
        <f t="shared" si="65"/>
        <v>299</v>
      </c>
      <c r="B2969" s="279">
        <v>45996</v>
      </c>
      <c r="C2969" s="34" t="s">
        <v>7524</v>
      </c>
      <c r="D2969" s="303"/>
      <c r="E2969" s="34" t="s">
        <v>7130</v>
      </c>
      <c r="F2969" s="144" t="s">
        <v>7067</v>
      </c>
      <c r="G2969" s="144"/>
      <c r="H2969" s="144"/>
      <c r="I2969" s="245" t="s">
        <v>26</v>
      </c>
      <c r="J2969" s="245" t="s">
        <v>27</v>
      </c>
      <c r="K2969" s="245" t="s">
        <v>390</v>
      </c>
      <c r="L2969" s="34" t="s">
        <v>107</v>
      </c>
      <c r="M2969" s="34" t="s">
        <v>5817</v>
      </c>
      <c r="N2969" s="34" t="s">
        <v>227</v>
      </c>
      <c r="O2969" s="38" t="s">
        <v>32</v>
      </c>
      <c r="P2969" s="34"/>
      <c r="Q2969" s="34"/>
      <c r="R2969" s="284" t="s">
        <v>5786</v>
      </c>
      <c r="S2969" s="285" t="s">
        <v>7525</v>
      </c>
      <c r="T2969" s="38"/>
      <c r="U2969" s="38"/>
      <c r="V2969" s="42"/>
      <c r="W2969" s="38"/>
      <c r="X2969" s="43"/>
      <c r="Y2969" s="271"/>
      <c r="Z2969" s="271"/>
      <c r="AA2969" s="271"/>
      <c r="AB2969" s="271"/>
    </row>
    <row r="2970" spans="1:28" ht="16">
      <c r="A2970" s="34">
        <f t="shared" si="65"/>
        <v>300</v>
      </c>
      <c r="B2970" s="279">
        <v>45996</v>
      </c>
      <c r="C2970" s="34" t="s">
        <v>7526</v>
      </c>
      <c r="D2970" s="465"/>
      <c r="E2970" s="34"/>
      <c r="F2970" s="144"/>
      <c r="G2970" s="144"/>
      <c r="H2970" s="144"/>
      <c r="I2970" s="245"/>
      <c r="J2970" s="245"/>
      <c r="K2970" s="245"/>
      <c r="L2970" s="34" t="s">
        <v>62</v>
      </c>
      <c r="M2970" s="34" t="s">
        <v>303</v>
      </c>
      <c r="N2970" s="34"/>
      <c r="O2970" s="38" t="s">
        <v>697</v>
      </c>
      <c r="P2970" s="34"/>
      <c r="Q2970" s="34"/>
      <c r="R2970" s="284"/>
      <c r="S2970" s="285"/>
      <c r="T2970" s="38"/>
      <c r="U2970" s="38"/>
      <c r="V2970" s="42"/>
      <c r="W2970" s="38"/>
      <c r="X2970" s="43"/>
      <c r="Y2970" s="271"/>
      <c r="Z2970" s="271"/>
      <c r="AA2970" s="271"/>
      <c r="AB2970" s="271"/>
    </row>
    <row r="2971" spans="1:28" ht="17">
      <c r="A2971" s="34">
        <f t="shared" si="65"/>
        <v>301</v>
      </c>
      <c r="B2971" s="279">
        <v>45996</v>
      </c>
      <c r="C2971" s="34" t="s">
        <v>390</v>
      </c>
      <c r="D2971" s="303"/>
      <c r="E2971" s="34"/>
      <c r="F2971" s="144"/>
      <c r="G2971" s="144"/>
      <c r="H2971" s="144"/>
      <c r="I2971" s="245"/>
      <c r="J2971" s="245"/>
      <c r="K2971" s="245"/>
      <c r="L2971" s="34" t="s">
        <v>62</v>
      </c>
      <c r="M2971" s="34" t="s">
        <v>5817</v>
      </c>
      <c r="N2971" s="34"/>
      <c r="O2971" s="38" t="s">
        <v>32</v>
      </c>
      <c r="P2971" s="34"/>
      <c r="Q2971" s="34"/>
      <c r="R2971" s="284" t="s">
        <v>4344</v>
      </c>
      <c r="S2971" s="285" t="s">
        <v>7527</v>
      </c>
      <c r="T2971" s="38" t="s">
        <v>32</v>
      </c>
      <c r="U2971" s="38" t="s">
        <v>44</v>
      </c>
      <c r="V2971" s="42"/>
      <c r="W2971" s="38"/>
      <c r="X2971" s="43"/>
      <c r="Y2971" s="136"/>
      <c r="Z2971" s="136"/>
      <c r="AA2971" s="136"/>
      <c r="AB2971" s="136"/>
    </row>
    <row r="2972" spans="1:28" ht="16">
      <c r="A2972" s="34">
        <f t="shared" si="65"/>
        <v>302</v>
      </c>
      <c r="B2972" s="279">
        <v>45996</v>
      </c>
      <c r="C2972" s="34" t="s">
        <v>7528</v>
      </c>
      <c r="D2972" s="303"/>
      <c r="E2972" s="34"/>
      <c r="F2972" s="144"/>
      <c r="G2972" s="144"/>
      <c r="H2972" s="144"/>
      <c r="I2972" s="245"/>
      <c r="J2972" s="245"/>
      <c r="K2972" s="245"/>
      <c r="L2972" s="34" t="s">
        <v>62</v>
      </c>
      <c r="M2972" s="34" t="s">
        <v>81</v>
      </c>
      <c r="N2972" s="34"/>
      <c r="O2972" s="38" t="s">
        <v>4264</v>
      </c>
      <c r="P2972" s="34"/>
      <c r="Q2972" s="34"/>
      <c r="R2972" s="284"/>
      <c r="S2972" s="285"/>
      <c r="T2972" s="38"/>
      <c r="U2972" s="38"/>
      <c r="V2972" s="42"/>
      <c r="W2972" s="38"/>
      <c r="X2972" s="43"/>
      <c r="Y2972" s="271"/>
      <c r="Z2972" s="271"/>
      <c r="AA2972" s="271"/>
      <c r="AB2972" s="271"/>
    </row>
    <row r="2973" spans="1:28" ht="17">
      <c r="A2973" s="34">
        <f t="shared" si="65"/>
        <v>303</v>
      </c>
      <c r="B2973" s="279">
        <v>45996</v>
      </c>
      <c r="C2973" s="34" t="s">
        <v>7529</v>
      </c>
      <c r="D2973" s="303"/>
      <c r="E2973" s="34"/>
      <c r="F2973" s="144"/>
      <c r="G2973" s="144"/>
      <c r="H2973" s="144"/>
      <c r="I2973" s="245"/>
      <c r="J2973" s="245"/>
      <c r="K2973" s="245"/>
      <c r="L2973" s="34" t="s">
        <v>62</v>
      </c>
      <c r="M2973" s="34" t="s">
        <v>81</v>
      </c>
      <c r="N2973" s="34"/>
      <c r="O2973" s="38" t="s">
        <v>697</v>
      </c>
      <c r="P2973" s="34"/>
      <c r="Q2973" s="34"/>
      <c r="R2973" s="284" t="s">
        <v>4364</v>
      </c>
      <c r="S2973" s="285"/>
      <c r="T2973" s="38"/>
      <c r="U2973" s="38"/>
      <c r="V2973" s="42"/>
      <c r="W2973" s="38"/>
      <c r="X2973" s="43"/>
      <c r="Y2973" s="271"/>
      <c r="Z2973" s="271"/>
      <c r="AA2973" s="271"/>
      <c r="AB2973" s="271"/>
    </row>
    <row r="2974" spans="1:28" ht="17">
      <c r="A2974" s="34">
        <f t="shared" si="65"/>
        <v>304</v>
      </c>
      <c r="B2974" s="316">
        <v>45996</v>
      </c>
      <c r="C2974" s="131" t="s">
        <v>7530</v>
      </c>
      <c r="D2974" s="317"/>
      <c r="E2974" s="131"/>
      <c r="F2974" s="154"/>
      <c r="G2974" s="154"/>
      <c r="H2974" s="154"/>
      <c r="I2974" s="376"/>
      <c r="J2974" s="376"/>
      <c r="K2974" s="376"/>
      <c r="L2974" s="131" t="s">
        <v>62</v>
      </c>
      <c r="M2974" s="131" t="s">
        <v>81</v>
      </c>
      <c r="N2974" s="131"/>
      <c r="O2974" s="133" t="s">
        <v>32</v>
      </c>
      <c r="P2974" s="131"/>
      <c r="Q2974" s="131"/>
      <c r="R2974" s="328"/>
      <c r="S2974" s="302" t="s">
        <v>2770</v>
      </c>
      <c r="T2974" s="133"/>
      <c r="U2974" s="133"/>
      <c r="V2974" s="323"/>
      <c r="W2974" s="133"/>
      <c r="X2974" s="319"/>
      <c r="Y2974" s="320"/>
      <c r="Z2974" s="320"/>
      <c r="AA2974" s="320"/>
      <c r="AB2974" s="320"/>
    </row>
    <row r="2975" spans="1:28" ht="16">
      <c r="A2975" s="34">
        <f t="shared" si="65"/>
        <v>305</v>
      </c>
      <c r="B2975" s="279">
        <v>45996</v>
      </c>
      <c r="C2975" s="34" t="s">
        <v>54</v>
      </c>
      <c r="D2975" s="303"/>
      <c r="E2975" s="34" t="s">
        <v>7174</v>
      </c>
      <c r="F2975" s="144" t="s">
        <v>7531</v>
      </c>
      <c r="G2975" s="144"/>
      <c r="H2975" s="144"/>
      <c r="I2975" s="245" t="s">
        <v>26</v>
      </c>
      <c r="J2975" s="245" t="s">
        <v>27</v>
      </c>
      <c r="K2975" s="245" t="s">
        <v>390</v>
      </c>
      <c r="L2975" s="34" t="s">
        <v>107</v>
      </c>
      <c r="M2975" s="34" t="s">
        <v>5817</v>
      </c>
      <c r="N2975" s="34" t="s">
        <v>227</v>
      </c>
      <c r="O2975" s="38" t="s">
        <v>4264</v>
      </c>
      <c r="P2975" s="34"/>
      <c r="Q2975" s="34"/>
      <c r="R2975" s="284"/>
      <c r="S2975" s="285"/>
      <c r="T2975" s="38"/>
      <c r="U2975" s="38"/>
      <c r="V2975" s="42"/>
      <c r="W2975" s="38"/>
      <c r="X2975" s="43"/>
      <c r="Y2975" s="271"/>
      <c r="Z2975" s="271"/>
      <c r="AA2975" s="271"/>
      <c r="AB2975" s="271"/>
    </row>
    <row r="2976" spans="1:28" ht="17">
      <c r="A2976" s="34">
        <f t="shared" si="65"/>
        <v>306</v>
      </c>
      <c r="B2976" s="279">
        <v>45996</v>
      </c>
      <c r="C2976" s="34" t="s">
        <v>7532</v>
      </c>
      <c r="D2976" s="303"/>
      <c r="E2976" s="34" t="s">
        <v>7048</v>
      </c>
      <c r="F2976" s="144" t="s">
        <v>7073</v>
      </c>
      <c r="G2976" s="144"/>
      <c r="H2976" s="144"/>
      <c r="I2976" s="245" t="s">
        <v>26</v>
      </c>
      <c r="J2976" s="245" t="s">
        <v>27</v>
      </c>
      <c r="K2976" s="245" t="s">
        <v>390</v>
      </c>
      <c r="L2976" s="34" t="s">
        <v>107</v>
      </c>
      <c r="M2976" s="34" t="s">
        <v>5817</v>
      </c>
      <c r="N2976" s="34" t="s">
        <v>234</v>
      </c>
      <c r="O2976" s="38" t="s">
        <v>697</v>
      </c>
      <c r="P2976" s="34"/>
      <c r="Q2976" s="34"/>
      <c r="R2976" s="284" t="s">
        <v>4364</v>
      </c>
      <c r="S2976" s="285"/>
      <c r="T2976" s="38"/>
      <c r="U2976" s="38"/>
      <c r="V2976" s="42"/>
      <c r="W2976" s="38"/>
      <c r="X2976" s="43"/>
      <c r="Y2976" s="271"/>
      <c r="Z2976" s="271"/>
      <c r="AA2976" s="271"/>
      <c r="AB2976" s="271"/>
    </row>
    <row r="2977" spans="1:28" ht="17">
      <c r="A2977" s="34">
        <f t="shared" si="65"/>
        <v>307</v>
      </c>
      <c r="B2977" s="279">
        <v>45996</v>
      </c>
      <c r="C2977" s="34" t="s">
        <v>7533</v>
      </c>
      <c r="D2977" s="303"/>
      <c r="E2977" s="34" t="s">
        <v>7215</v>
      </c>
      <c r="F2977" s="144" t="s">
        <v>7044</v>
      </c>
      <c r="G2977" s="144"/>
      <c r="H2977" s="144"/>
      <c r="I2977" s="245" t="s">
        <v>26</v>
      </c>
      <c r="J2977" s="245" t="s">
        <v>27</v>
      </c>
      <c r="K2977" s="245" t="s">
        <v>390</v>
      </c>
      <c r="L2977" s="34" t="s">
        <v>107</v>
      </c>
      <c r="M2977" s="34" t="s">
        <v>5817</v>
      </c>
      <c r="N2977" s="34" t="s">
        <v>227</v>
      </c>
      <c r="O2977" s="38" t="s">
        <v>32</v>
      </c>
      <c r="P2977" s="34"/>
      <c r="Q2977" s="34"/>
      <c r="R2977" s="284" t="s">
        <v>4344</v>
      </c>
      <c r="S2977" s="285" t="s">
        <v>6913</v>
      </c>
      <c r="T2977" s="38" t="s">
        <v>32</v>
      </c>
      <c r="U2977" s="38" t="s">
        <v>44</v>
      </c>
      <c r="V2977" s="42"/>
      <c r="W2977" s="38"/>
      <c r="X2977" s="43"/>
      <c r="Y2977" s="271"/>
      <c r="Z2977" s="271"/>
      <c r="AA2977" s="271"/>
      <c r="AB2977" s="271"/>
    </row>
    <row r="2978" spans="1:28" ht="16">
      <c r="A2978" s="34">
        <f t="shared" si="65"/>
        <v>308</v>
      </c>
      <c r="B2978" s="279">
        <v>45996</v>
      </c>
      <c r="C2978" s="34" t="s">
        <v>471</v>
      </c>
      <c r="D2978" s="303"/>
      <c r="E2978" s="34" t="s">
        <v>7130</v>
      </c>
      <c r="F2978" s="144" t="s">
        <v>7067</v>
      </c>
      <c r="G2978" s="144"/>
      <c r="H2978" s="144"/>
      <c r="I2978" s="245" t="s">
        <v>26</v>
      </c>
      <c r="J2978" s="245" t="s">
        <v>27</v>
      </c>
      <c r="K2978" s="245" t="s">
        <v>391</v>
      </c>
      <c r="L2978" s="34" t="s">
        <v>107</v>
      </c>
      <c r="M2978" s="34" t="s">
        <v>5817</v>
      </c>
      <c r="N2978" s="34" t="s">
        <v>227</v>
      </c>
      <c r="O2978" s="38" t="s">
        <v>4264</v>
      </c>
      <c r="P2978" s="34"/>
      <c r="Q2978" s="34"/>
      <c r="R2978" s="284"/>
      <c r="S2978" s="285"/>
      <c r="T2978" s="38"/>
      <c r="U2978" s="38"/>
      <c r="V2978" s="42"/>
      <c r="W2978" s="38"/>
      <c r="X2978" s="43"/>
      <c r="Y2978" s="271"/>
      <c r="Z2978" s="271"/>
      <c r="AA2978" s="271"/>
      <c r="AB2978" s="271"/>
    </row>
    <row r="2979" spans="1:28" ht="17">
      <c r="A2979" s="34">
        <f t="shared" si="65"/>
        <v>309</v>
      </c>
      <c r="B2979" s="279">
        <v>45996</v>
      </c>
      <c r="C2979" s="34" t="s">
        <v>7534</v>
      </c>
      <c r="D2979" s="303"/>
      <c r="E2979" s="34" t="s">
        <v>7048</v>
      </c>
      <c r="F2979" s="144" t="s">
        <v>7073</v>
      </c>
      <c r="G2979" s="144"/>
      <c r="H2979" s="144"/>
      <c r="I2979" s="245" t="s">
        <v>26</v>
      </c>
      <c r="J2979" s="245" t="s">
        <v>27</v>
      </c>
      <c r="K2979" s="245" t="s">
        <v>391</v>
      </c>
      <c r="L2979" s="34" t="s">
        <v>107</v>
      </c>
      <c r="M2979" s="34" t="s">
        <v>5817</v>
      </c>
      <c r="N2979" s="34" t="s">
        <v>227</v>
      </c>
      <c r="O2979" s="38" t="s">
        <v>697</v>
      </c>
      <c r="P2979" s="34"/>
      <c r="Q2979" s="34"/>
      <c r="R2979" s="284" t="s">
        <v>4508</v>
      </c>
      <c r="S2979" s="285"/>
      <c r="T2979" s="38"/>
      <c r="U2979" s="38"/>
      <c r="V2979" s="42"/>
      <c r="W2979" s="38"/>
      <c r="X2979" s="43"/>
      <c r="Y2979" s="136"/>
      <c r="Z2979" s="136"/>
      <c r="AA2979" s="136"/>
      <c r="AB2979" s="136"/>
    </row>
    <row r="2980" spans="1:28" ht="17">
      <c r="A2980" s="34">
        <f t="shared" si="65"/>
        <v>310</v>
      </c>
      <c r="B2980" s="279">
        <v>45996</v>
      </c>
      <c r="C2980" s="34" t="s">
        <v>7535</v>
      </c>
      <c r="D2980" s="303"/>
      <c r="E2980" s="34" t="s">
        <v>7059</v>
      </c>
      <c r="F2980" s="144" t="s">
        <v>7067</v>
      </c>
      <c r="G2980" s="144"/>
      <c r="H2980" s="144"/>
      <c r="I2980" s="245" t="s">
        <v>26</v>
      </c>
      <c r="J2980" s="245" t="s">
        <v>27</v>
      </c>
      <c r="K2980" s="245" t="s">
        <v>391</v>
      </c>
      <c r="L2980" s="34" t="s">
        <v>107</v>
      </c>
      <c r="M2980" s="34" t="s">
        <v>5817</v>
      </c>
      <c r="N2980" s="34" t="s">
        <v>234</v>
      </c>
      <c r="O2980" s="38" t="s">
        <v>32</v>
      </c>
      <c r="P2980" s="34" t="s">
        <v>43</v>
      </c>
      <c r="Q2980" s="44">
        <v>46017</v>
      </c>
      <c r="R2980" s="284" t="s">
        <v>4344</v>
      </c>
      <c r="S2980" s="285" t="s">
        <v>7536</v>
      </c>
      <c r="T2980" s="38" t="s">
        <v>32</v>
      </c>
      <c r="U2980" s="38" t="s">
        <v>44</v>
      </c>
      <c r="V2980" s="42">
        <v>3000000</v>
      </c>
      <c r="W2980" s="38"/>
      <c r="X2980" s="43"/>
      <c r="Y2980" s="271"/>
      <c r="Z2980" s="271"/>
      <c r="AA2980" s="271"/>
      <c r="AB2980" s="271"/>
    </row>
    <row r="2981" spans="1:28" ht="16">
      <c r="A2981" s="34">
        <f t="shared" si="65"/>
        <v>311</v>
      </c>
      <c r="B2981" s="279">
        <v>45996</v>
      </c>
      <c r="C2981" s="34" t="s">
        <v>7537</v>
      </c>
      <c r="D2981" s="303"/>
      <c r="E2981" s="34" t="s">
        <v>7043</v>
      </c>
      <c r="F2981" s="144" t="s">
        <v>7044</v>
      </c>
      <c r="G2981" s="144"/>
      <c r="H2981" s="144"/>
      <c r="I2981" s="245" t="s">
        <v>26</v>
      </c>
      <c r="J2981" s="245" t="s">
        <v>27</v>
      </c>
      <c r="K2981" s="245" t="s">
        <v>391</v>
      </c>
      <c r="L2981" s="34" t="s">
        <v>107</v>
      </c>
      <c r="M2981" s="34" t="s">
        <v>5817</v>
      </c>
      <c r="N2981" s="34" t="s">
        <v>227</v>
      </c>
      <c r="O2981" s="38" t="s">
        <v>4264</v>
      </c>
      <c r="P2981" s="34"/>
      <c r="Q2981" s="34"/>
      <c r="R2981" s="284"/>
      <c r="S2981" s="285"/>
      <c r="T2981" s="38"/>
      <c r="U2981" s="38"/>
      <c r="V2981" s="42"/>
      <c r="W2981" s="38"/>
      <c r="X2981" s="43"/>
      <c r="Y2981" s="271"/>
      <c r="Z2981" s="271"/>
      <c r="AA2981" s="271"/>
      <c r="AB2981" s="271"/>
    </row>
    <row r="2982" spans="1:28" ht="16">
      <c r="A2982" s="34">
        <f t="shared" si="65"/>
        <v>312</v>
      </c>
      <c r="B2982" s="316">
        <v>45996</v>
      </c>
      <c r="C2982" s="131" t="s">
        <v>7538</v>
      </c>
      <c r="D2982" s="317"/>
      <c r="E2982" s="131"/>
      <c r="F2982" s="154"/>
      <c r="G2982" s="154"/>
      <c r="H2982" s="154"/>
      <c r="I2982" s="376" t="s">
        <v>48</v>
      </c>
      <c r="J2982" s="376" t="s">
        <v>27</v>
      </c>
      <c r="K2982" s="376" t="s">
        <v>391</v>
      </c>
      <c r="L2982" s="131" t="s">
        <v>49</v>
      </c>
      <c r="M2982" s="131" t="s">
        <v>91</v>
      </c>
      <c r="N2982" s="131" t="s">
        <v>234</v>
      </c>
      <c r="O2982" s="133" t="s">
        <v>32</v>
      </c>
      <c r="P2982" s="131"/>
      <c r="Q2982" s="131"/>
      <c r="R2982" s="328"/>
      <c r="S2982" s="302"/>
      <c r="T2982" s="133"/>
      <c r="U2982" s="133"/>
      <c r="V2982" s="323"/>
      <c r="W2982" s="133"/>
      <c r="X2982" s="319"/>
      <c r="Y2982" s="320"/>
      <c r="Z2982" s="320"/>
      <c r="AA2982" s="320"/>
      <c r="AB2982" s="320"/>
    </row>
    <row r="2983" spans="1:28" ht="16">
      <c r="A2983" s="34">
        <f t="shared" si="65"/>
        <v>313</v>
      </c>
      <c r="B2983" s="279">
        <v>45996</v>
      </c>
      <c r="C2983" s="34" t="s">
        <v>7539</v>
      </c>
      <c r="D2983" s="499"/>
      <c r="E2983" s="34"/>
      <c r="F2983" s="144"/>
      <c r="G2983" s="144"/>
      <c r="H2983" s="144"/>
      <c r="I2983" s="245" t="s">
        <v>48</v>
      </c>
      <c r="J2983" s="245" t="s">
        <v>27</v>
      </c>
      <c r="K2983" s="245" t="s">
        <v>391</v>
      </c>
      <c r="L2983" s="34" t="s">
        <v>374</v>
      </c>
      <c r="M2983" s="34" t="s">
        <v>212</v>
      </c>
      <c r="N2983" s="34" t="s">
        <v>234</v>
      </c>
      <c r="O2983" s="38"/>
      <c r="P2983" s="34"/>
      <c r="Q2983" s="34"/>
      <c r="R2983" s="284"/>
      <c r="S2983" s="285"/>
      <c r="T2983" s="38"/>
      <c r="U2983" s="38"/>
      <c r="V2983" s="42"/>
      <c r="W2983" s="38"/>
      <c r="X2983" s="43"/>
      <c r="Y2983" s="271"/>
      <c r="Z2983" s="271"/>
      <c r="AA2983" s="271"/>
      <c r="AB2983" s="271"/>
    </row>
    <row r="2984" spans="1:28" ht="17">
      <c r="A2984" s="34">
        <f t="shared" si="65"/>
        <v>314</v>
      </c>
      <c r="B2984" s="279">
        <v>45996</v>
      </c>
      <c r="C2984" s="34" t="s">
        <v>7540</v>
      </c>
      <c r="D2984" s="303"/>
      <c r="E2984" s="34" t="s">
        <v>7428</v>
      </c>
      <c r="F2984" s="247" t="s">
        <v>7436</v>
      </c>
      <c r="G2984" s="144"/>
      <c r="H2984" s="144"/>
      <c r="I2984" s="245" t="s">
        <v>26</v>
      </c>
      <c r="J2984" s="245" t="s">
        <v>27</v>
      </c>
      <c r="K2984" s="245" t="s">
        <v>391</v>
      </c>
      <c r="L2984" s="34" t="s">
        <v>29</v>
      </c>
      <c r="M2984" s="34" t="s">
        <v>203</v>
      </c>
      <c r="N2984" s="34" t="s">
        <v>234</v>
      </c>
      <c r="O2984" s="38" t="s">
        <v>697</v>
      </c>
      <c r="P2984" s="34" t="s">
        <v>7541</v>
      </c>
      <c r="Q2984" s="44">
        <v>45998</v>
      </c>
      <c r="R2984" s="284" t="s">
        <v>4344</v>
      </c>
      <c r="S2984" s="285"/>
      <c r="T2984" s="38"/>
      <c r="U2984" s="38"/>
      <c r="V2984" s="42"/>
      <c r="W2984" s="38"/>
      <c r="X2984" s="43"/>
      <c r="Y2984" s="136"/>
      <c r="Z2984" s="136"/>
      <c r="AA2984" s="136"/>
      <c r="AB2984" s="136"/>
    </row>
    <row r="2985" spans="1:28" ht="16">
      <c r="A2985" s="34">
        <f t="shared" si="65"/>
        <v>315</v>
      </c>
      <c r="B2985" s="279">
        <v>45996</v>
      </c>
      <c r="C2985" s="34" t="s">
        <v>76</v>
      </c>
      <c r="D2985" s="303"/>
      <c r="E2985" s="34" t="s">
        <v>7072</v>
      </c>
      <c r="F2985" s="144" t="s">
        <v>7073</v>
      </c>
      <c r="G2985" s="144"/>
      <c r="H2985" s="144"/>
      <c r="I2985" s="245" t="s">
        <v>26</v>
      </c>
      <c r="J2985" s="245" t="s">
        <v>27</v>
      </c>
      <c r="K2985" s="245" t="s">
        <v>390</v>
      </c>
      <c r="L2985" s="34" t="s">
        <v>107</v>
      </c>
      <c r="M2985" s="34" t="s">
        <v>161</v>
      </c>
      <c r="N2985" s="34" t="s">
        <v>234</v>
      </c>
      <c r="O2985" s="38" t="s">
        <v>4264</v>
      </c>
      <c r="P2985" s="34"/>
      <c r="Q2985" s="34"/>
      <c r="R2985" s="284"/>
      <c r="S2985" s="285"/>
      <c r="T2985" s="38"/>
      <c r="U2985" s="38"/>
      <c r="V2985" s="42"/>
      <c r="W2985" s="38"/>
      <c r="X2985" s="43"/>
      <c r="Y2985" s="271"/>
      <c r="Z2985" s="271"/>
      <c r="AA2985" s="271"/>
      <c r="AB2985" s="271"/>
    </row>
    <row r="2986" spans="1:28" ht="17">
      <c r="A2986" s="34">
        <f t="shared" si="65"/>
        <v>316</v>
      </c>
      <c r="B2986" s="279">
        <v>45996</v>
      </c>
      <c r="C2986" s="34" t="s">
        <v>1501</v>
      </c>
      <c r="D2986" s="303"/>
      <c r="E2986" s="34" t="s">
        <v>7130</v>
      </c>
      <c r="F2986" s="144" t="s">
        <v>7067</v>
      </c>
      <c r="G2986" s="144"/>
      <c r="H2986" s="144"/>
      <c r="I2986" s="245" t="s">
        <v>26</v>
      </c>
      <c r="J2986" s="245" t="s">
        <v>27</v>
      </c>
      <c r="K2986" s="245" t="s">
        <v>391</v>
      </c>
      <c r="L2986" s="34" t="s">
        <v>107</v>
      </c>
      <c r="M2986" s="34" t="s">
        <v>5817</v>
      </c>
      <c r="N2986" s="34" t="s">
        <v>227</v>
      </c>
      <c r="O2986" s="38" t="s">
        <v>697</v>
      </c>
      <c r="P2986" s="34"/>
      <c r="Q2986" s="34"/>
      <c r="R2986" s="284" t="s">
        <v>4364</v>
      </c>
      <c r="S2986" s="285"/>
      <c r="T2986" s="38"/>
      <c r="U2986" s="38"/>
      <c r="V2986" s="42"/>
      <c r="W2986" s="38"/>
      <c r="X2986" s="43"/>
      <c r="Y2986" s="136"/>
      <c r="Z2986" s="136"/>
      <c r="AA2986" s="136"/>
      <c r="AB2986" s="136"/>
    </row>
    <row r="2987" spans="1:28" ht="16">
      <c r="A2987" s="34">
        <f t="shared" si="65"/>
        <v>317</v>
      </c>
      <c r="B2987" s="279">
        <v>45996</v>
      </c>
      <c r="C2987" s="34" t="s">
        <v>2310</v>
      </c>
      <c r="D2987" s="303"/>
      <c r="E2987" s="34" t="s">
        <v>6768</v>
      </c>
      <c r="F2987" s="144" t="s">
        <v>7275</v>
      </c>
      <c r="G2987" s="144"/>
      <c r="H2987" s="144"/>
      <c r="I2987" s="245" t="s">
        <v>26</v>
      </c>
      <c r="J2987" s="245" t="s">
        <v>27</v>
      </c>
      <c r="K2987" s="245" t="s">
        <v>391</v>
      </c>
      <c r="L2987" s="34" t="s">
        <v>29</v>
      </c>
      <c r="M2987" s="34" t="s">
        <v>91</v>
      </c>
      <c r="N2987" s="34" t="s">
        <v>234</v>
      </c>
      <c r="O2987" s="38" t="s">
        <v>4264</v>
      </c>
      <c r="P2987" s="34"/>
      <c r="Q2987" s="34"/>
      <c r="R2987" s="284"/>
      <c r="S2987" s="285"/>
      <c r="T2987" s="38"/>
      <c r="U2987" s="38"/>
      <c r="V2987" s="42"/>
      <c r="W2987" s="38"/>
      <c r="X2987" s="43"/>
      <c r="Y2987" s="271"/>
      <c r="Z2987" s="271"/>
      <c r="AA2987" s="271"/>
      <c r="AB2987" s="271"/>
    </row>
    <row r="2988" spans="1:28" ht="17">
      <c r="A2988" s="34">
        <f t="shared" si="65"/>
        <v>318</v>
      </c>
      <c r="B2988" s="279">
        <v>45997</v>
      </c>
      <c r="C2988" s="34" t="s">
        <v>7542</v>
      </c>
      <c r="D2988" s="303"/>
      <c r="E2988" s="34"/>
      <c r="F2988" s="144"/>
      <c r="G2988" s="144"/>
      <c r="H2988" s="144"/>
      <c r="I2988" s="245" t="s">
        <v>48</v>
      </c>
      <c r="J2988" s="245" t="s">
        <v>38</v>
      </c>
      <c r="K2988" s="245" t="s">
        <v>391</v>
      </c>
      <c r="L2988" s="34" t="s">
        <v>49</v>
      </c>
      <c r="M2988" s="34" t="s">
        <v>303</v>
      </c>
      <c r="N2988" s="34" t="s">
        <v>234</v>
      </c>
      <c r="O2988" s="38" t="s">
        <v>697</v>
      </c>
      <c r="P2988" s="34"/>
      <c r="Q2988" s="34"/>
      <c r="R2988" s="284" t="s">
        <v>4508</v>
      </c>
      <c r="S2988" s="285"/>
      <c r="T2988" s="38"/>
      <c r="U2988" s="38"/>
      <c r="V2988" s="42"/>
      <c r="W2988" s="38"/>
      <c r="X2988" s="43"/>
      <c r="Y2988" s="136"/>
      <c r="Z2988" s="136"/>
      <c r="AA2988" s="136"/>
      <c r="AB2988" s="136"/>
    </row>
    <row r="2989" spans="1:28" ht="17">
      <c r="A2989" s="34">
        <f t="shared" si="65"/>
        <v>319</v>
      </c>
      <c r="B2989" s="279">
        <v>45997</v>
      </c>
      <c r="C2989" s="34" t="s">
        <v>283</v>
      </c>
      <c r="D2989" s="303"/>
      <c r="E2989" s="34" t="s">
        <v>7130</v>
      </c>
      <c r="F2989" s="144" t="s">
        <v>7067</v>
      </c>
      <c r="G2989" s="144"/>
      <c r="H2989" s="144"/>
      <c r="I2989" s="245" t="s">
        <v>26</v>
      </c>
      <c r="J2989" s="245" t="s">
        <v>27</v>
      </c>
      <c r="K2989" s="245" t="s">
        <v>390</v>
      </c>
      <c r="L2989" s="34" t="s">
        <v>107</v>
      </c>
      <c r="M2989" s="34" t="s">
        <v>5817</v>
      </c>
      <c r="N2989" s="34" t="s">
        <v>227</v>
      </c>
      <c r="O2989" s="38" t="s">
        <v>32</v>
      </c>
      <c r="P2989" s="34"/>
      <c r="Q2989" s="34"/>
      <c r="R2989" s="284" t="s">
        <v>4951</v>
      </c>
      <c r="S2989" s="285" t="s">
        <v>7543</v>
      </c>
      <c r="T2989" s="38"/>
      <c r="U2989" s="38"/>
      <c r="V2989" s="42"/>
      <c r="W2989" s="38"/>
      <c r="X2989" s="43"/>
      <c r="Y2989" s="271"/>
      <c r="Z2989" s="271"/>
      <c r="AA2989" s="271"/>
      <c r="AB2989" s="271"/>
    </row>
    <row r="2990" spans="1:28" ht="16">
      <c r="A2990" s="34">
        <f t="shared" si="65"/>
        <v>320</v>
      </c>
      <c r="B2990" s="279">
        <v>45997</v>
      </c>
      <c r="C2990" s="34" t="s">
        <v>7544</v>
      </c>
      <c r="D2990" s="303"/>
      <c r="E2990" s="34"/>
      <c r="F2990" s="144"/>
      <c r="G2990" s="144"/>
      <c r="H2990" s="144"/>
      <c r="I2990" s="245" t="s">
        <v>48</v>
      </c>
      <c r="J2990" s="245" t="s">
        <v>27</v>
      </c>
      <c r="K2990" s="245" t="s">
        <v>390</v>
      </c>
      <c r="L2990" s="34" t="s">
        <v>49</v>
      </c>
      <c r="M2990" s="34" t="s">
        <v>212</v>
      </c>
      <c r="N2990" s="34" t="s">
        <v>227</v>
      </c>
      <c r="O2990" s="38" t="s">
        <v>4264</v>
      </c>
      <c r="P2990" s="34"/>
      <c r="Q2990" s="34"/>
      <c r="R2990" s="284"/>
      <c r="S2990" s="285"/>
      <c r="T2990" s="38"/>
      <c r="U2990" s="38"/>
      <c r="V2990" s="42"/>
      <c r="W2990" s="38"/>
      <c r="X2990" s="43"/>
      <c r="Y2990" s="271"/>
      <c r="Z2990" s="271"/>
      <c r="AA2990" s="271"/>
      <c r="AB2990" s="271"/>
    </row>
    <row r="2991" spans="1:28" ht="16">
      <c r="A2991" s="34">
        <f t="shared" si="65"/>
        <v>321</v>
      </c>
      <c r="B2991" s="279">
        <v>45997</v>
      </c>
      <c r="C2991" s="34" t="s">
        <v>7545</v>
      </c>
      <c r="D2991" s="303"/>
      <c r="E2991" s="34" t="s">
        <v>7078</v>
      </c>
      <c r="F2991" s="144" t="s">
        <v>7044</v>
      </c>
      <c r="G2991" s="144"/>
      <c r="H2991" s="144"/>
      <c r="I2991" s="245" t="s">
        <v>26</v>
      </c>
      <c r="J2991" s="245" t="s">
        <v>27</v>
      </c>
      <c r="K2991" s="245" t="s">
        <v>390</v>
      </c>
      <c r="L2991" s="34" t="s">
        <v>107</v>
      </c>
      <c r="M2991" s="34" t="s">
        <v>5817</v>
      </c>
      <c r="N2991" s="34" t="s">
        <v>227</v>
      </c>
      <c r="O2991" s="38" t="s">
        <v>4264</v>
      </c>
      <c r="P2991" s="34"/>
      <c r="Q2991" s="34"/>
      <c r="R2991" s="284"/>
      <c r="S2991" s="285"/>
      <c r="T2991" s="38"/>
      <c r="U2991" s="38"/>
      <c r="V2991" s="42"/>
      <c r="W2991" s="38"/>
      <c r="X2991" s="43"/>
      <c r="Y2991" s="271"/>
      <c r="Z2991" s="271"/>
      <c r="AA2991" s="271"/>
      <c r="AB2991" s="271"/>
    </row>
    <row r="2992" spans="1:28" ht="16">
      <c r="A2992" s="34">
        <f t="shared" si="65"/>
        <v>322</v>
      </c>
      <c r="B2992" s="279">
        <v>45997</v>
      </c>
      <c r="C2992" s="34" t="s">
        <v>4858</v>
      </c>
      <c r="D2992" s="303"/>
      <c r="E2992" s="34" t="s">
        <v>6789</v>
      </c>
      <c r="F2992" s="144" t="s">
        <v>7275</v>
      </c>
      <c r="G2992" s="144"/>
      <c r="H2992" s="144"/>
      <c r="I2992" s="245" t="s">
        <v>26</v>
      </c>
      <c r="J2992" s="245" t="s">
        <v>27</v>
      </c>
      <c r="K2992" s="245" t="s">
        <v>391</v>
      </c>
      <c r="L2992" s="34" t="s">
        <v>29</v>
      </c>
      <c r="M2992" s="34" t="s">
        <v>91</v>
      </c>
      <c r="N2992" s="34" t="s">
        <v>389</v>
      </c>
      <c r="O2992" s="38"/>
      <c r="P2992" s="34"/>
      <c r="Q2992" s="34"/>
      <c r="R2992" s="284"/>
      <c r="S2992" s="285"/>
      <c r="T2992" s="38"/>
      <c r="U2992" s="38"/>
      <c r="V2992" s="42"/>
      <c r="W2992" s="38"/>
      <c r="X2992" s="43"/>
      <c r="Y2992" s="271"/>
      <c r="Z2992" s="271"/>
      <c r="AA2992" s="271"/>
      <c r="AB2992" s="271"/>
    </row>
    <row r="2993" spans="1:28" ht="16">
      <c r="A2993" s="34">
        <f t="shared" si="65"/>
        <v>323</v>
      </c>
      <c r="B2993" s="279">
        <v>45997</v>
      </c>
      <c r="C2993" s="34" t="s">
        <v>7546</v>
      </c>
      <c r="D2993" s="303"/>
      <c r="E2993" s="34"/>
      <c r="F2993" s="144"/>
      <c r="G2993" s="144"/>
      <c r="H2993" s="144"/>
      <c r="I2993" s="245" t="s">
        <v>48</v>
      </c>
      <c r="J2993" s="245" t="s">
        <v>38</v>
      </c>
      <c r="K2993" s="245" t="s">
        <v>391</v>
      </c>
      <c r="L2993" s="34" t="s">
        <v>107</v>
      </c>
      <c r="M2993" s="34" t="s">
        <v>4324</v>
      </c>
      <c r="N2993" s="34" t="s">
        <v>389</v>
      </c>
      <c r="O2993" s="38"/>
      <c r="P2993" s="34"/>
      <c r="Q2993" s="34"/>
      <c r="R2993" s="284"/>
      <c r="S2993" s="285"/>
      <c r="T2993" s="38"/>
      <c r="U2993" s="38"/>
      <c r="V2993" s="42"/>
      <c r="W2993" s="38"/>
      <c r="X2993" s="43"/>
      <c r="Y2993" s="271"/>
      <c r="Z2993" s="271"/>
      <c r="AA2993" s="271"/>
      <c r="AB2993" s="271"/>
    </row>
    <row r="2994" spans="1:28" ht="17">
      <c r="A2994" s="34">
        <f t="shared" si="65"/>
        <v>324</v>
      </c>
      <c r="B2994" s="316">
        <v>45997</v>
      </c>
      <c r="C2994" s="131" t="s">
        <v>6811</v>
      </c>
      <c r="D2994" s="317"/>
      <c r="E2994" s="131" t="s">
        <v>7174</v>
      </c>
      <c r="F2994" s="154" t="s">
        <v>7531</v>
      </c>
      <c r="G2994" s="154"/>
      <c r="H2994" s="154"/>
      <c r="I2994" s="376" t="s">
        <v>26</v>
      </c>
      <c r="J2994" s="376" t="s">
        <v>38</v>
      </c>
      <c r="K2994" s="376" t="s">
        <v>391</v>
      </c>
      <c r="L2994" s="131" t="s">
        <v>107</v>
      </c>
      <c r="M2994" s="131" t="s">
        <v>161</v>
      </c>
      <c r="N2994" s="131" t="s">
        <v>234</v>
      </c>
      <c r="O2994" s="133" t="s">
        <v>32</v>
      </c>
      <c r="P2994" s="131"/>
      <c r="Q2994" s="131"/>
      <c r="R2994" s="328" t="s">
        <v>5551</v>
      </c>
      <c r="S2994" s="302" t="s">
        <v>2161</v>
      </c>
      <c r="T2994" s="133"/>
      <c r="U2994" s="133"/>
      <c r="V2994" s="323"/>
      <c r="W2994" s="133"/>
      <c r="X2994" s="319"/>
      <c r="Y2994" s="320"/>
      <c r="Z2994" s="320"/>
      <c r="AA2994" s="320"/>
      <c r="AB2994" s="320"/>
    </row>
    <row r="2995" spans="1:28" ht="17">
      <c r="A2995" s="34">
        <f t="shared" si="65"/>
        <v>325</v>
      </c>
      <c r="B2995" s="279">
        <v>45997</v>
      </c>
      <c r="C2995" s="34" t="s">
        <v>7547</v>
      </c>
      <c r="D2995" s="303"/>
      <c r="E2995" s="34" t="s">
        <v>7548</v>
      </c>
      <c r="F2995" s="144" t="s">
        <v>7549</v>
      </c>
      <c r="G2995" s="144"/>
      <c r="H2995" s="144"/>
      <c r="I2995" s="245" t="s">
        <v>26</v>
      </c>
      <c r="J2995" s="245" t="s">
        <v>27</v>
      </c>
      <c r="K2995" s="245" t="s">
        <v>391</v>
      </c>
      <c r="L2995" s="34" t="s">
        <v>29</v>
      </c>
      <c r="M2995" s="34" t="s">
        <v>361</v>
      </c>
      <c r="N2995" s="34" t="s">
        <v>234</v>
      </c>
      <c r="O2995" s="38" t="s">
        <v>697</v>
      </c>
      <c r="P2995" s="34" t="s">
        <v>43</v>
      </c>
      <c r="Q2995" s="44">
        <v>45999</v>
      </c>
      <c r="R2995" s="284" t="s">
        <v>4344</v>
      </c>
      <c r="S2995" s="285"/>
      <c r="T2995" s="38"/>
      <c r="U2995" s="38"/>
      <c r="V2995" s="42"/>
      <c r="W2995" s="38"/>
      <c r="X2995" s="43"/>
      <c r="Y2995" s="271"/>
      <c r="Z2995" s="271"/>
      <c r="AA2995" s="271"/>
      <c r="AB2995" s="271"/>
    </row>
    <row r="2996" spans="1:28" ht="17">
      <c r="A2996" s="34">
        <f t="shared" si="65"/>
        <v>326</v>
      </c>
      <c r="B2996" s="279">
        <v>45997</v>
      </c>
      <c r="C2996" s="34" t="s">
        <v>7550</v>
      </c>
      <c r="D2996" s="303"/>
      <c r="E2996" s="34"/>
      <c r="F2996" s="144"/>
      <c r="G2996" s="144"/>
      <c r="H2996" s="144"/>
      <c r="I2996" s="245"/>
      <c r="J2996" s="245"/>
      <c r="K2996" s="245"/>
      <c r="L2996" s="34" t="s">
        <v>62</v>
      </c>
      <c r="M2996" s="34" t="s">
        <v>81</v>
      </c>
      <c r="N2996" s="34"/>
      <c r="O2996" s="38" t="s">
        <v>697</v>
      </c>
      <c r="P2996" s="34"/>
      <c r="Q2996" s="34"/>
      <c r="R2996" s="284" t="s">
        <v>4680</v>
      </c>
      <c r="S2996" s="285" t="s">
        <v>7551</v>
      </c>
      <c r="T2996" s="38"/>
      <c r="U2996" s="38"/>
      <c r="V2996" s="42"/>
      <c r="W2996" s="38"/>
      <c r="X2996" s="43"/>
      <c r="Y2996" s="271"/>
      <c r="Z2996" s="271"/>
      <c r="AA2996" s="271"/>
      <c r="AB2996" s="271"/>
    </row>
    <row r="2997" spans="1:28" ht="17">
      <c r="A2997" s="34">
        <f t="shared" si="65"/>
        <v>327</v>
      </c>
      <c r="B2997" s="279">
        <v>45997</v>
      </c>
      <c r="C2997" s="34" t="s">
        <v>654</v>
      </c>
      <c r="D2997" s="463"/>
      <c r="E2997" s="34"/>
      <c r="F2997" s="144"/>
      <c r="G2997" s="144"/>
      <c r="H2997" s="144"/>
      <c r="I2997" s="245"/>
      <c r="J2997" s="245"/>
      <c r="K2997" s="245"/>
      <c r="L2997" s="34" t="s">
        <v>62</v>
      </c>
      <c r="M2997" s="34" t="s">
        <v>81</v>
      </c>
      <c r="N2997" s="34"/>
      <c r="O2997" s="38" t="s">
        <v>32</v>
      </c>
      <c r="P2997" s="34"/>
      <c r="Q2997" s="34"/>
      <c r="R2997" s="284"/>
      <c r="S2997" s="285" t="s">
        <v>3896</v>
      </c>
      <c r="T2997" s="38"/>
      <c r="U2997" s="38"/>
      <c r="V2997" s="42"/>
      <c r="W2997" s="38"/>
      <c r="X2997" s="43"/>
      <c r="Y2997" s="271"/>
      <c r="Z2997" s="271"/>
      <c r="AA2997" s="271"/>
      <c r="AB2997" s="271"/>
    </row>
    <row r="2998" spans="1:28" ht="16">
      <c r="A2998" s="34">
        <f t="shared" si="65"/>
        <v>328</v>
      </c>
      <c r="B2998" s="279">
        <v>45997</v>
      </c>
      <c r="C2998" s="34" t="s">
        <v>7552</v>
      </c>
      <c r="D2998" s="303"/>
      <c r="E2998" s="34"/>
      <c r="F2998" s="144"/>
      <c r="G2998" s="144"/>
      <c r="H2998" s="144"/>
      <c r="I2998" s="245"/>
      <c r="J2998" s="245"/>
      <c r="K2998" s="245"/>
      <c r="L2998" s="34" t="s">
        <v>62</v>
      </c>
      <c r="M2998" s="34" t="s">
        <v>81</v>
      </c>
      <c r="N2998" s="34"/>
      <c r="O2998" s="38" t="s">
        <v>4264</v>
      </c>
      <c r="P2998" s="34"/>
      <c r="Q2998" s="34"/>
      <c r="R2998" s="284"/>
      <c r="S2998" s="285"/>
      <c r="T2998" s="38"/>
      <c r="U2998" s="38"/>
      <c r="V2998" s="42"/>
      <c r="W2998" s="38"/>
      <c r="X2998" s="43"/>
      <c r="Y2998" s="271"/>
      <c r="Z2998" s="271"/>
      <c r="AA2998" s="271"/>
      <c r="AB2998" s="271"/>
    </row>
    <row r="2999" spans="1:28" ht="17">
      <c r="A2999" s="34">
        <f t="shared" si="65"/>
        <v>329</v>
      </c>
      <c r="B2999" s="279">
        <v>45997</v>
      </c>
      <c r="C2999" s="34" t="s">
        <v>3902</v>
      </c>
      <c r="D2999" s="303"/>
      <c r="E2999" s="34"/>
      <c r="F2999" s="144"/>
      <c r="G2999" s="144"/>
      <c r="H2999" s="144"/>
      <c r="I2999" s="245"/>
      <c r="J2999" s="245"/>
      <c r="K2999" s="245"/>
      <c r="L2999" s="34" t="s">
        <v>62</v>
      </c>
      <c r="M2999" s="34" t="s">
        <v>81</v>
      </c>
      <c r="N2999" s="34"/>
      <c r="O2999" s="38" t="s">
        <v>697</v>
      </c>
      <c r="P2999" s="34"/>
      <c r="Q2999" s="34"/>
      <c r="R2999" s="284" t="s">
        <v>4364</v>
      </c>
      <c r="S2999" s="285" t="s">
        <v>7553</v>
      </c>
      <c r="T2999" s="38"/>
      <c r="U2999" s="38"/>
      <c r="V2999" s="42"/>
      <c r="W2999" s="38"/>
      <c r="X2999" s="43"/>
      <c r="Y2999" s="271"/>
      <c r="Z2999" s="271"/>
      <c r="AA2999" s="271"/>
      <c r="AB2999" s="271"/>
    </row>
    <row r="3000" spans="1:28" ht="17">
      <c r="A3000" s="34">
        <f t="shared" si="65"/>
        <v>330</v>
      </c>
      <c r="B3000" s="279">
        <v>45997</v>
      </c>
      <c r="C3000" s="34" t="s">
        <v>7554</v>
      </c>
      <c r="D3000" s="463"/>
      <c r="E3000" s="34"/>
      <c r="F3000" s="144"/>
      <c r="G3000" s="144"/>
      <c r="H3000" s="144"/>
      <c r="I3000" s="245"/>
      <c r="J3000" s="245"/>
      <c r="K3000" s="245"/>
      <c r="L3000" s="34" t="s">
        <v>62</v>
      </c>
      <c r="M3000" s="34" t="s">
        <v>81</v>
      </c>
      <c r="N3000" s="34"/>
      <c r="O3000" s="38" t="s">
        <v>32</v>
      </c>
      <c r="P3000" s="34"/>
      <c r="Q3000" s="34"/>
      <c r="R3000" s="284" t="s">
        <v>4364</v>
      </c>
      <c r="S3000" s="285"/>
      <c r="T3000" s="38"/>
      <c r="U3000" s="38"/>
      <c r="V3000" s="42"/>
      <c r="W3000" s="38"/>
      <c r="X3000" s="43"/>
      <c r="Y3000" s="271"/>
      <c r="Z3000" s="271"/>
      <c r="AA3000" s="271"/>
      <c r="AB3000" s="271"/>
    </row>
    <row r="3001" spans="1:28" ht="16">
      <c r="A3001" s="34">
        <f t="shared" si="65"/>
        <v>331</v>
      </c>
      <c r="B3001" s="279">
        <v>45997</v>
      </c>
      <c r="C3001" s="34" t="s">
        <v>7555</v>
      </c>
      <c r="D3001" s="303"/>
      <c r="E3001" s="34"/>
      <c r="F3001" s="144"/>
      <c r="G3001" s="144"/>
      <c r="H3001" s="144"/>
      <c r="I3001" s="245"/>
      <c r="J3001" s="245"/>
      <c r="K3001" s="245"/>
      <c r="L3001" s="34" t="s">
        <v>62</v>
      </c>
      <c r="M3001" s="34" t="s">
        <v>81</v>
      </c>
      <c r="N3001" s="34"/>
      <c r="O3001" s="38" t="s">
        <v>4264</v>
      </c>
      <c r="P3001" s="34"/>
      <c r="Q3001" s="34"/>
      <c r="R3001" s="284"/>
      <c r="S3001" s="285"/>
      <c r="T3001" s="38"/>
      <c r="U3001" s="38"/>
      <c r="V3001" s="42"/>
      <c r="W3001" s="38"/>
      <c r="X3001" s="43"/>
      <c r="Y3001" s="271"/>
      <c r="Z3001" s="271"/>
      <c r="AA3001" s="271"/>
      <c r="AB3001" s="271"/>
    </row>
    <row r="3002" spans="1:28" ht="17">
      <c r="A3002" s="34">
        <f t="shared" si="65"/>
        <v>332</v>
      </c>
      <c r="B3002" s="279">
        <v>45997</v>
      </c>
      <c r="C3002" s="34" t="s">
        <v>7556</v>
      </c>
      <c r="D3002" s="303"/>
      <c r="E3002" s="34"/>
      <c r="F3002" s="144"/>
      <c r="G3002" s="144"/>
      <c r="H3002" s="144"/>
      <c r="I3002" s="245"/>
      <c r="J3002" s="245"/>
      <c r="K3002" s="245"/>
      <c r="L3002" s="34" t="s">
        <v>62</v>
      </c>
      <c r="M3002" s="34" t="s">
        <v>81</v>
      </c>
      <c r="N3002" s="34"/>
      <c r="O3002" s="38" t="s">
        <v>697</v>
      </c>
      <c r="P3002" s="34"/>
      <c r="Q3002" s="34"/>
      <c r="R3002" s="284" t="s">
        <v>4364</v>
      </c>
      <c r="S3002" s="285"/>
      <c r="T3002" s="38"/>
      <c r="U3002" s="38"/>
      <c r="V3002" s="42"/>
      <c r="W3002" s="38"/>
      <c r="X3002" s="43"/>
      <c r="Y3002" s="271"/>
      <c r="Z3002" s="271"/>
      <c r="AA3002" s="271"/>
      <c r="AB3002" s="271"/>
    </row>
    <row r="3003" spans="1:28" ht="17">
      <c r="A3003" s="34">
        <f t="shared" si="65"/>
        <v>333</v>
      </c>
      <c r="B3003" s="316">
        <v>45997</v>
      </c>
      <c r="C3003" s="131" t="s">
        <v>7557</v>
      </c>
      <c r="D3003" s="317"/>
      <c r="E3003" s="131"/>
      <c r="F3003" s="154"/>
      <c r="G3003" s="154"/>
      <c r="H3003" s="154"/>
      <c r="I3003" s="376"/>
      <c r="J3003" s="376"/>
      <c r="K3003" s="376"/>
      <c r="L3003" s="131" t="s">
        <v>62</v>
      </c>
      <c r="M3003" s="131" t="s">
        <v>81</v>
      </c>
      <c r="N3003" s="131"/>
      <c r="O3003" s="133" t="s">
        <v>32</v>
      </c>
      <c r="P3003" s="131"/>
      <c r="Q3003" s="131"/>
      <c r="R3003" s="328"/>
      <c r="S3003" s="302" t="s">
        <v>3198</v>
      </c>
      <c r="T3003" s="133"/>
      <c r="U3003" s="133"/>
      <c r="V3003" s="323"/>
      <c r="W3003" s="133"/>
      <c r="X3003" s="319"/>
      <c r="Y3003" s="320"/>
      <c r="Z3003" s="320"/>
      <c r="AA3003" s="320"/>
      <c r="AB3003" s="320"/>
    </row>
    <row r="3004" spans="1:28" ht="17">
      <c r="A3004" s="34">
        <f t="shared" si="65"/>
        <v>334</v>
      </c>
      <c r="B3004" s="279">
        <v>45997</v>
      </c>
      <c r="C3004" s="34" t="s">
        <v>7558</v>
      </c>
      <c r="D3004" s="303"/>
      <c r="E3004" s="34"/>
      <c r="F3004" s="144"/>
      <c r="G3004" s="144"/>
      <c r="H3004" s="144"/>
      <c r="I3004" s="245" t="s">
        <v>48</v>
      </c>
      <c r="J3004" s="245" t="s">
        <v>27</v>
      </c>
      <c r="K3004" s="245" t="s">
        <v>390</v>
      </c>
      <c r="L3004" s="34" t="s">
        <v>4394</v>
      </c>
      <c r="M3004" s="34" t="s">
        <v>203</v>
      </c>
      <c r="N3004" s="34" t="s">
        <v>234</v>
      </c>
      <c r="O3004" s="38" t="s">
        <v>4264</v>
      </c>
      <c r="P3004" s="34" t="s">
        <v>43</v>
      </c>
      <c r="Q3004" s="44">
        <v>46001</v>
      </c>
      <c r="R3004" s="284" t="s">
        <v>4344</v>
      </c>
      <c r="S3004" s="391">
        <v>10800000</v>
      </c>
      <c r="T3004" s="38" t="s">
        <v>4264</v>
      </c>
      <c r="U3004" s="38" t="s">
        <v>44</v>
      </c>
      <c r="V3004" s="42"/>
      <c r="W3004" s="38"/>
      <c r="X3004" s="43"/>
      <c r="Y3004" s="271"/>
      <c r="Z3004" s="271"/>
      <c r="AA3004" s="271"/>
      <c r="AB3004" s="271"/>
    </row>
    <row r="3005" spans="1:28" ht="17">
      <c r="A3005" s="34">
        <f t="shared" si="65"/>
        <v>335</v>
      </c>
      <c r="B3005" s="279">
        <v>45997</v>
      </c>
      <c r="C3005" s="34" t="s">
        <v>7559</v>
      </c>
      <c r="D3005" s="303"/>
      <c r="E3005" s="34"/>
      <c r="F3005" s="144"/>
      <c r="G3005" s="144"/>
      <c r="H3005" s="144"/>
      <c r="I3005" s="245"/>
      <c r="J3005" s="245"/>
      <c r="K3005" s="245"/>
      <c r="L3005" s="34" t="s">
        <v>62</v>
      </c>
      <c r="M3005" s="34" t="s">
        <v>81</v>
      </c>
      <c r="N3005" s="34"/>
      <c r="O3005" s="38" t="s">
        <v>697</v>
      </c>
      <c r="P3005" s="34"/>
      <c r="Q3005" s="34"/>
      <c r="R3005" s="284" t="s">
        <v>4508</v>
      </c>
      <c r="S3005" s="285"/>
      <c r="T3005" s="38"/>
      <c r="U3005" s="38"/>
      <c r="V3005" s="42"/>
      <c r="W3005" s="38"/>
      <c r="X3005" s="43"/>
      <c r="Y3005" s="136"/>
      <c r="Z3005" s="136"/>
      <c r="AA3005" s="136"/>
      <c r="AB3005" s="136"/>
    </row>
    <row r="3006" spans="1:28" ht="17">
      <c r="A3006" s="34">
        <f t="shared" si="65"/>
        <v>336</v>
      </c>
      <c r="B3006" s="316">
        <v>45997</v>
      </c>
      <c r="C3006" s="131" t="s">
        <v>7560</v>
      </c>
      <c r="D3006" s="317"/>
      <c r="E3006" s="131"/>
      <c r="F3006" s="154"/>
      <c r="G3006" s="154"/>
      <c r="H3006" s="154"/>
      <c r="I3006" s="376"/>
      <c r="J3006" s="376"/>
      <c r="K3006" s="376"/>
      <c r="L3006" s="131" t="s">
        <v>62</v>
      </c>
      <c r="M3006" s="131" t="s">
        <v>5817</v>
      </c>
      <c r="N3006" s="131"/>
      <c r="O3006" s="133" t="s">
        <v>697</v>
      </c>
      <c r="P3006" s="131"/>
      <c r="Q3006" s="131"/>
      <c r="R3006" s="328" t="s">
        <v>5356</v>
      </c>
      <c r="S3006" s="302" t="s">
        <v>7561</v>
      </c>
      <c r="T3006" s="133"/>
      <c r="U3006" s="133"/>
      <c r="V3006" s="323"/>
      <c r="W3006" s="133"/>
      <c r="X3006" s="319"/>
      <c r="Y3006" s="320"/>
      <c r="Z3006" s="320"/>
      <c r="AA3006" s="320"/>
      <c r="AB3006" s="320"/>
    </row>
    <row r="3007" spans="1:28" ht="17">
      <c r="A3007" s="34">
        <f t="shared" si="65"/>
        <v>337</v>
      </c>
      <c r="B3007" s="279">
        <v>45997</v>
      </c>
      <c r="C3007" s="34" t="s">
        <v>7562</v>
      </c>
      <c r="D3007" s="303"/>
      <c r="E3007" s="34"/>
      <c r="F3007" s="144"/>
      <c r="G3007" s="144"/>
      <c r="H3007" s="144"/>
      <c r="I3007" s="245"/>
      <c r="J3007" s="245"/>
      <c r="K3007" s="245"/>
      <c r="L3007" s="34" t="s">
        <v>62</v>
      </c>
      <c r="M3007" s="34" t="s">
        <v>81</v>
      </c>
      <c r="N3007" s="34"/>
      <c r="O3007" s="38" t="s">
        <v>32</v>
      </c>
      <c r="P3007" s="34"/>
      <c r="Q3007" s="34"/>
      <c r="R3007" s="284" t="s">
        <v>4364</v>
      </c>
      <c r="S3007" s="285"/>
      <c r="T3007" s="38"/>
      <c r="U3007" s="38"/>
      <c r="V3007" s="42"/>
      <c r="W3007" s="38"/>
      <c r="X3007" s="43"/>
      <c r="Y3007" s="271"/>
      <c r="Z3007" s="271"/>
      <c r="AA3007" s="271"/>
      <c r="AB3007" s="271"/>
    </row>
    <row r="3008" spans="1:28" ht="16">
      <c r="A3008" s="34">
        <f t="shared" si="65"/>
        <v>338</v>
      </c>
      <c r="B3008" s="279">
        <v>45997</v>
      </c>
      <c r="C3008" s="34" t="s">
        <v>7563</v>
      </c>
      <c r="D3008" s="303"/>
      <c r="E3008" s="34"/>
      <c r="F3008" s="144"/>
      <c r="G3008" s="144"/>
      <c r="H3008" s="144"/>
      <c r="I3008" s="245"/>
      <c r="J3008" s="245"/>
      <c r="K3008" s="245"/>
      <c r="L3008" s="34" t="s">
        <v>62</v>
      </c>
      <c r="M3008" s="34" t="s">
        <v>81</v>
      </c>
      <c r="N3008" s="34"/>
      <c r="O3008" s="38" t="s">
        <v>4264</v>
      </c>
      <c r="P3008" s="34"/>
      <c r="Q3008" s="34"/>
      <c r="R3008" s="284"/>
      <c r="S3008" s="285"/>
      <c r="T3008" s="38"/>
      <c r="U3008" s="38"/>
      <c r="V3008" s="42"/>
      <c r="W3008" s="38"/>
      <c r="X3008" s="43"/>
      <c r="Y3008" s="271"/>
      <c r="Z3008" s="271"/>
      <c r="AA3008" s="271"/>
      <c r="AB3008" s="271"/>
    </row>
    <row r="3009" spans="1:28" ht="17">
      <c r="A3009" s="34">
        <f t="shared" si="65"/>
        <v>339</v>
      </c>
      <c r="B3009" s="279">
        <v>45997</v>
      </c>
      <c r="C3009" s="34" t="s">
        <v>2449</v>
      </c>
      <c r="D3009" s="303"/>
      <c r="E3009" s="34" t="s">
        <v>7428</v>
      </c>
      <c r="F3009" s="144" t="s">
        <v>7564</v>
      </c>
      <c r="G3009" s="144"/>
      <c r="H3009" s="144"/>
      <c r="I3009" s="245" t="s">
        <v>26</v>
      </c>
      <c r="J3009" s="245" t="s">
        <v>27</v>
      </c>
      <c r="K3009" s="245" t="s">
        <v>390</v>
      </c>
      <c r="L3009" s="34" t="s">
        <v>29</v>
      </c>
      <c r="M3009" s="34" t="s">
        <v>91</v>
      </c>
      <c r="N3009" s="34" t="s">
        <v>227</v>
      </c>
      <c r="O3009" s="38" t="s">
        <v>697</v>
      </c>
      <c r="P3009" s="34"/>
      <c r="Q3009" s="34"/>
      <c r="R3009" s="284" t="s">
        <v>4364</v>
      </c>
      <c r="S3009" s="285"/>
      <c r="T3009" s="38"/>
      <c r="U3009" s="38"/>
      <c r="V3009" s="42"/>
      <c r="W3009" s="38"/>
      <c r="X3009" s="43"/>
      <c r="Y3009" s="271"/>
      <c r="Z3009" s="271"/>
      <c r="AA3009" s="271"/>
      <c r="AB3009" s="271"/>
    </row>
    <row r="3010" spans="1:28" ht="16">
      <c r="A3010" s="34">
        <f t="shared" si="65"/>
        <v>340</v>
      </c>
      <c r="B3010" s="279">
        <v>45997</v>
      </c>
      <c r="C3010" s="34" t="s">
        <v>7565</v>
      </c>
      <c r="D3010" s="303"/>
      <c r="E3010" s="34"/>
      <c r="F3010" s="144"/>
      <c r="G3010" s="144"/>
      <c r="H3010" s="144"/>
      <c r="I3010" s="245" t="s">
        <v>48</v>
      </c>
      <c r="J3010" s="245" t="s">
        <v>27</v>
      </c>
      <c r="K3010" s="245" t="s">
        <v>390</v>
      </c>
      <c r="L3010" s="34" t="s">
        <v>49</v>
      </c>
      <c r="M3010" s="34" t="s">
        <v>361</v>
      </c>
      <c r="N3010" s="34" t="s">
        <v>234</v>
      </c>
      <c r="O3010" s="38" t="s">
        <v>4264</v>
      </c>
      <c r="P3010" s="34"/>
      <c r="Q3010" s="34"/>
      <c r="R3010" s="284"/>
      <c r="S3010" s="285"/>
      <c r="T3010" s="38"/>
      <c r="U3010" s="38"/>
      <c r="V3010" s="42"/>
      <c r="W3010" s="38"/>
      <c r="X3010" s="43"/>
      <c r="Y3010" s="271"/>
      <c r="Z3010" s="271"/>
      <c r="AA3010" s="271"/>
      <c r="AB3010" s="271"/>
    </row>
    <row r="3011" spans="1:28" ht="17">
      <c r="A3011" s="34">
        <f t="shared" si="65"/>
        <v>341</v>
      </c>
      <c r="B3011" s="279">
        <v>45997</v>
      </c>
      <c r="C3011" s="34" t="s">
        <v>7566</v>
      </c>
      <c r="D3011" s="303"/>
      <c r="E3011" s="34"/>
      <c r="F3011" s="144"/>
      <c r="G3011" s="144"/>
      <c r="H3011" s="144"/>
      <c r="I3011" s="245"/>
      <c r="J3011" s="245"/>
      <c r="K3011" s="245"/>
      <c r="L3011" s="34" t="s">
        <v>62</v>
      </c>
      <c r="M3011" s="34" t="s">
        <v>5817</v>
      </c>
      <c r="N3011" s="34"/>
      <c r="O3011" s="38" t="s">
        <v>32</v>
      </c>
      <c r="P3011" s="34"/>
      <c r="Q3011" s="34"/>
      <c r="R3011" s="284" t="s">
        <v>4344</v>
      </c>
      <c r="S3011" s="285" t="s">
        <v>7489</v>
      </c>
      <c r="T3011" s="38" t="s">
        <v>32</v>
      </c>
      <c r="U3011" s="38" t="s">
        <v>44</v>
      </c>
      <c r="V3011" s="42"/>
      <c r="W3011" s="38"/>
      <c r="X3011" s="43"/>
      <c r="Y3011" s="271"/>
      <c r="Z3011" s="271"/>
      <c r="AA3011" s="271"/>
      <c r="AB3011" s="271"/>
    </row>
    <row r="3012" spans="1:28" ht="17">
      <c r="A3012" s="34">
        <f t="shared" si="65"/>
        <v>342</v>
      </c>
      <c r="B3012" s="279">
        <v>45997</v>
      </c>
      <c r="C3012" s="34" t="s">
        <v>7567</v>
      </c>
      <c r="D3012" s="303"/>
      <c r="E3012" s="34"/>
      <c r="F3012" s="144"/>
      <c r="G3012" s="144"/>
      <c r="H3012" s="144"/>
      <c r="I3012" s="245" t="s">
        <v>48</v>
      </c>
      <c r="J3012" s="245" t="s">
        <v>27</v>
      </c>
      <c r="K3012" s="245" t="s">
        <v>391</v>
      </c>
      <c r="L3012" s="34" t="s">
        <v>162</v>
      </c>
      <c r="M3012" s="34" t="s">
        <v>203</v>
      </c>
      <c r="N3012" s="34" t="s">
        <v>234</v>
      </c>
      <c r="O3012" s="38" t="s">
        <v>32</v>
      </c>
      <c r="P3012" s="34"/>
      <c r="Q3012" s="34"/>
      <c r="R3012" s="284" t="s">
        <v>6533</v>
      </c>
      <c r="S3012" s="285"/>
      <c r="T3012" s="38"/>
      <c r="U3012" s="38"/>
      <c r="V3012" s="42"/>
      <c r="W3012" s="38"/>
      <c r="X3012" s="43"/>
      <c r="Y3012" s="271"/>
      <c r="Z3012" s="271"/>
      <c r="AA3012" s="271"/>
      <c r="AB3012" s="271"/>
    </row>
    <row r="3013" spans="1:28" ht="17">
      <c r="A3013" s="34">
        <f t="shared" si="65"/>
        <v>343</v>
      </c>
      <c r="B3013" s="279">
        <v>45997</v>
      </c>
      <c r="C3013" s="34" t="s">
        <v>7568</v>
      </c>
      <c r="D3013" s="303"/>
      <c r="E3013" s="34"/>
      <c r="F3013" s="144"/>
      <c r="G3013" s="144"/>
      <c r="H3013" s="144"/>
      <c r="I3013" s="245" t="s">
        <v>48</v>
      </c>
      <c r="J3013" s="245" t="s">
        <v>27</v>
      </c>
      <c r="K3013" s="245" t="s">
        <v>391</v>
      </c>
      <c r="L3013" s="34" t="s">
        <v>29</v>
      </c>
      <c r="M3013" s="34" t="s">
        <v>5817</v>
      </c>
      <c r="N3013" s="34" t="s">
        <v>227</v>
      </c>
      <c r="O3013" s="38"/>
      <c r="P3013" s="34"/>
      <c r="Q3013" s="34"/>
      <c r="R3013" s="284"/>
      <c r="S3013" s="285" t="s">
        <v>7569</v>
      </c>
      <c r="T3013" s="38"/>
      <c r="U3013" s="38"/>
      <c r="V3013" s="42"/>
      <c r="W3013" s="38"/>
      <c r="X3013" s="43"/>
      <c r="Y3013" s="271"/>
      <c r="Z3013" s="271"/>
      <c r="AA3013" s="271"/>
      <c r="AB3013" s="271"/>
    </row>
    <row r="3014" spans="1:28" ht="16">
      <c r="A3014" s="34">
        <f t="shared" si="65"/>
        <v>344</v>
      </c>
      <c r="B3014" s="279">
        <v>45997</v>
      </c>
      <c r="C3014" s="34" t="s">
        <v>7570</v>
      </c>
      <c r="D3014" s="303"/>
      <c r="E3014" s="34" t="s">
        <v>7428</v>
      </c>
      <c r="F3014" s="144" t="s">
        <v>7564</v>
      </c>
      <c r="G3014" s="144"/>
      <c r="H3014" s="144"/>
      <c r="I3014" s="245" t="s">
        <v>26</v>
      </c>
      <c r="J3014" s="245" t="s">
        <v>27</v>
      </c>
      <c r="K3014" s="245" t="s">
        <v>391</v>
      </c>
      <c r="L3014" s="34" t="s">
        <v>29</v>
      </c>
      <c r="M3014" s="34" t="s">
        <v>203</v>
      </c>
      <c r="N3014" s="34" t="s">
        <v>234</v>
      </c>
      <c r="O3014" s="38" t="s">
        <v>4264</v>
      </c>
      <c r="P3014" s="34"/>
      <c r="Q3014" s="34"/>
      <c r="R3014" s="284"/>
      <c r="S3014" s="285"/>
      <c r="T3014" s="38"/>
      <c r="U3014" s="38"/>
      <c r="V3014" s="42"/>
      <c r="W3014" s="38"/>
      <c r="X3014" s="43"/>
      <c r="Y3014" s="271"/>
      <c r="Z3014" s="271"/>
      <c r="AA3014" s="271"/>
      <c r="AB3014" s="271"/>
    </row>
    <row r="3015" spans="1:28" ht="16">
      <c r="A3015" s="34">
        <f t="shared" si="65"/>
        <v>345</v>
      </c>
      <c r="B3015" s="279">
        <v>45997</v>
      </c>
      <c r="C3015" s="34" t="s">
        <v>7571</v>
      </c>
      <c r="D3015" s="303"/>
      <c r="E3015" s="34" t="s">
        <v>6768</v>
      </c>
      <c r="F3015" s="144" t="s">
        <v>7275</v>
      </c>
      <c r="G3015" s="144"/>
      <c r="H3015" s="144"/>
      <c r="I3015" s="245" t="s">
        <v>26</v>
      </c>
      <c r="J3015" s="245" t="s">
        <v>27</v>
      </c>
      <c r="K3015" s="245" t="s">
        <v>391</v>
      </c>
      <c r="L3015" s="34" t="s">
        <v>29</v>
      </c>
      <c r="M3015" s="34" t="s">
        <v>91</v>
      </c>
      <c r="N3015" s="34" t="s">
        <v>234</v>
      </c>
      <c r="O3015" s="38" t="s">
        <v>4264</v>
      </c>
      <c r="P3015" s="34"/>
      <c r="Q3015" s="34"/>
      <c r="R3015" s="284"/>
      <c r="S3015" s="285"/>
      <c r="T3015" s="38"/>
      <c r="U3015" s="38"/>
      <c r="V3015" s="42"/>
      <c r="W3015" s="38"/>
      <c r="X3015" s="43"/>
      <c r="Y3015" s="271"/>
      <c r="Z3015" s="271"/>
      <c r="AA3015" s="271"/>
      <c r="AB3015" s="271"/>
    </row>
    <row r="3016" spans="1:28" ht="17">
      <c r="A3016" s="34">
        <f t="shared" si="65"/>
        <v>346</v>
      </c>
      <c r="B3016" s="279">
        <v>45997</v>
      </c>
      <c r="C3016" s="34" t="s">
        <v>7572</v>
      </c>
      <c r="D3016" s="303"/>
      <c r="E3016" s="34" t="s">
        <v>7043</v>
      </c>
      <c r="F3016" s="144" t="s">
        <v>7044</v>
      </c>
      <c r="G3016" s="144"/>
      <c r="H3016" s="144"/>
      <c r="I3016" s="245" t="s">
        <v>26</v>
      </c>
      <c r="J3016" s="245" t="s">
        <v>27</v>
      </c>
      <c r="K3016" s="245" t="s">
        <v>391</v>
      </c>
      <c r="L3016" s="34" t="s">
        <v>107</v>
      </c>
      <c r="M3016" s="34" t="s">
        <v>5817</v>
      </c>
      <c r="N3016" s="34" t="s">
        <v>234</v>
      </c>
      <c r="O3016" s="38" t="s">
        <v>697</v>
      </c>
      <c r="P3016" s="34"/>
      <c r="Q3016" s="34"/>
      <c r="R3016" s="284" t="s">
        <v>4508</v>
      </c>
      <c r="S3016" s="285"/>
      <c r="T3016" s="38"/>
      <c r="U3016" s="38"/>
      <c r="V3016" s="42"/>
      <c r="W3016" s="38"/>
      <c r="X3016" s="43"/>
      <c r="Y3016" s="271"/>
      <c r="Z3016" s="271"/>
      <c r="AA3016" s="271"/>
      <c r="AB3016" s="271"/>
    </row>
    <row r="3017" spans="1:28" ht="17">
      <c r="A3017" s="34">
        <f t="shared" si="65"/>
        <v>347</v>
      </c>
      <c r="B3017" s="279">
        <v>45997</v>
      </c>
      <c r="C3017" s="34" t="s">
        <v>7573</v>
      </c>
      <c r="D3017" s="303"/>
      <c r="E3017" s="34" t="s">
        <v>36</v>
      </c>
      <c r="F3017" s="144" t="s">
        <v>7574</v>
      </c>
      <c r="G3017" s="144"/>
      <c r="H3017" s="144"/>
      <c r="I3017" s="245" t="s">
        <v>26</v>
      </c>
      <c r="J3017" s="245" t="s">
        <v>27</v>
      </c>
      <c r="K3017" s="245" t="s">
        <v>390</v>
      </c>
      <c r="L3017" s="34" t="s">
        <v>29</v>
      </c>
      <c r="M3017" s="34" t="s">
        <v>203</v>
      </c>
      <c r="N3017" s="34" t="s">
        <v>227</v>
      </c>
      <c r="O3017" s="38" t="s">
        <v>697</v>
      </c>
      <c r="P3017" s="34"/>
      <c r="Q3017" s="34"/>
      <c r="R3017" s="284" t="s">
        <v>4364</v>
      </c>
      <c r="S3017" s="285"/>
      <c r="T3017" s="38"/>
      <c r="U3017" s="38"/>
      <c r="V3017" s="42"/>
      <c r="W3017" s="38"/>
      <c r="X3017" s="43"/>
      <c r="Y3017" s="271"/>
      <c r="Z3017" s="271"/>
      <c r="AA3017" s="271"/>
      <c r="AB3017" s="271"/>
    </row>
    <row r="3018" spans="1:28" ht="17">
      <c r="A3018" s="34">
        <f t="shared" si="65"/>
        <v>348</v>
      </c>
      <c r="B3018" s="279">
        <v>45997</v>
      </c>
      <c r="C3018" s="34" t="s">
        <v>4536</v>
      </c>
      <c r="D3018" s="303"/>
      <c r="E3018" s="34" t="s">
        <v>4337</v>
      </c>
      <c r="F3018" s="144" t="s">
        <v>7575</v>
      </c>
      <c r="G3018" s="498" t="s">
        <v>7576</v>
      </c>
      <c r="H3018" s="498"/>
      <c r="I3018" s="245" t="s">
        <v>26</v>
      </c>
      <c r="J3018" s="245" t="s">
        <v>38</v>
      </c>
      <c r="K3018" s="245" t="s">
        <v>390</v>
      </c>
      <c r="L3018" s="34" t="s">
        <v>107</v>
      </c>
      <c r="M3018" s="34" t="s">
        <v>5817</v>
      </c>
      <c r="N3018" s="34" t="s">
        <v>234</v>
      </c>
      <c r="O3018" s="38" t="s">
        <v>697</v>
      </c>
      <c r="P3018" s="34"/>
      <c r="Q3018" s="34"/>
      <c r="R3018" s="284" t="s">
        <v>4508</v>
      </c>
      <c r="S3018" s="285"/>
      <c r="T3018" s="38"/>
      <c r="U3018" s="38"/>
      <c r="V3018" s="42"/>
      <c r="W3018" s="38"/>
      <c r="X3018" s="43"/>
      <c r="Y3018" s="271"/>
      <c r="Z3018" s="271"/>
      <c r="AA3018" s="271"/>
      <c r="AB3018" s="271"/>
    </row>
    <row r="3019" spans="1:28" ht="17">
      <c r="A3019" s="34">
        <f t="shared" si="65"/>
        <v>349</v>
      </c>
      <c r="B3019" s="316">
        <v>45997</v>
      </c>
      <c r="C3019" s="131" t="s">
        <v>7577</v>
      </c>
      <c r="D3019" s="317"/>
      <c r="E3019" s="131"/>
      <c r="F3019" s="154"/>
      <c r="G3019" s="154"/>
      <c r="H3019" s="154"/>
      <c r="I3019" s="376"/>
      <c r="J3019" s="376"/>
      <c r="K3019" s="376"/>
      <c r="L3019" s="131" t="s">
        <v>62</v>
      </c>
      <c r="M3019" s="131" t="s">
        <v>81</v>
      </c>
      <c r="N3019" s="131"/>
      <c r="O3019" s="133" t="s">
        <v>32</v>
      </c>
      <c r="P3019" s="131"/>
      <c r="Q3019" s="131"/>
      <c r="R3019" s="328"/>
      <c r="S3019" s="302" t="s">
        <v>3198</v>
      </c>
      <c r="T3019" s="133"/>
      <c r="U3019" s="133"/>
      <c r="V3019" s="323"/>
      <c r="W3019" s="133"/>
      <c r="X3019" s="319"/>
      <c r="Y3019" s="320"/>
      <c r="Z3019" s="320"/>
      <c r="AA3019" s="320"/>
      <c r="AB3019" s="320"/>
    </row>
    <row r="3020" spans="1:28" ht="17">
      <c r="A3020" s="34">
        <f t="shared" si="65"/>
        <v>350</v>
      </c>
      <c r="B3020" s="279">
        <v>45997</v>
      </c>
      <c r="C3020" s="34" t="s">
        <v>7578</v>
      </c>
      <c r="D3020" s="303"/>
      <c r="E3020" s="34"/>
      <c r="F3020" s="144"/>
      <c r="G3020" s="144"/>
      <c r="H3020" s="144"/>
      <c r="I3020" s="245" t="s">
        <v>48</v>
      </c>
      <c r="J3020" s="245" t="s">
        <v>38</v>
      </c>
      <c r="K3020" s="245" t="s">
        <v>390</v>
      </c>
      <c r="L3020" s="34" t="s">
        <v>374</v>
      </c>
      <c r="M3020" s="34" t="s">
        <v>161</v>
      </c>
      <c r="N3020" s="34" t="s">
        <v>234</v>
      </c>
      <c r="O3020" s="38" t="s">
        <v>697</v>
      </c>
      <c r="P3020" s="34"/>
      <c r="Q3020" s="34"/>
      <c r="R3020" s="284" t="s">
        <v>4508</v>
      </c>
      <c r="S3020" s="285"/>
      <c r="T3020" s="38"/>
      <c r="U3020" s="38"/>
      <c r="V3020" s="42"/>
      <c r="W3020" s="38"/>
      <c r="X3020" s="43"/>
      <c r="Y3020" s="271"/>
      <c r="Z3020" s="271"/>
      <c r="AA3020" s="271"/>
      <c r="AB3020" s="271"/>
    </row>
    <row r="3021" spans="1:28" ht="16">
      <c r="A3021" s="34">
        <f t="shared" si="65"/>
        <v>351</v>
      </c>
      <c r="B3021" s="279">
        <v>45997</v>
      </c>
      <c r="C3021" s="34" t="s">
        <v>7552</v>
      </c>
      <c r="D3021" s="303"/>
      <c r="E3021" s="34"/>
      <c r="F3021" s="144"/>
      <c r="G3021" s="144"/>
      <c r="H3021" s="144"/>
      <c r="I3021" s="245"/>
      <c r="J3021" s="245"/>
      <c r="K3021" s="245"/>
      <c r="L3021" s="34" t="s">
        <v>62</v>
      </c>
      <c r="M3021" s="34" t="s">
        <v>81</v>
      </c>
      <c r="N3021" s="34"/>
      <c r="O3021" s="38" t="s">
        <v>4264</v>
      </c>
      <c r="P3021" s="34"/>
      <c r="Q3021" s="34"/>
      <c r="R3021" s="284"/>
      <c r="S3021" s="285"/>
      <c r="T3021" s="38"/>
      <c r="U3021" s="38"/>
      <c r="V3021" s="42"/>
      <c r="W3021" s="38"/>
      <c r="X3021" s="43"/>
      <c r="Y3021" s="271"/>
      <c r="Z3021" s="271"/>
      <c r="AA3021" s="271"/>
      <c r="AB3021" s="271"/>
    </row>
    <row r="3022" spans="1:28" ht="17">
      <c r="A3022" s="34">
        <f t="shared" si="65"/>
        <v>352</v>
      </c>
      <c r="B3022" s="316">
        <v>45997</v>
      </c>
      <c r="C3022" s="131" t="s">
        <v>654</v>
      </c>
      <c r="D3022" s="317"/>
      <c r="E3022" s="131"/>
      <c r="F3022" s="154"/>
      <c r="G3022" s="154"/>
      <c r="H3022" s="154"/>
      <c r="I3022" s="376"/>
      <c r="J3022" s="376"/>
      <c r="K3022" s="376"/>
      <c r="L3022" s="131" t="s">
        <v>62</v>
      </c>
      <c r="M3022" s="131" t="s">
        <v>81</v>
      </c>
      <c r="N3022" s="131"/>
      <c r="O3022" s="133"/>
      <c r="P3022" s="131"/>
      <c r="Q3022" s="131"/>
      <c r="R3022" s="328"/>
      <c r="S3022" s="302" t="s">
        <v>7579</v>
      </c>
      <c r="T3022" s="133"/>
      <c r="U3022" s="133"/>
      <c r="V3022" s="323"/>
      <c r="W3022" s="133"/>
      <c r="X3022" s="319"/>
      <c r="Y3022" s="320"/>
      <c r="Z3022" s="320"/>
      <c r="AA3022" s="320"/>
      <c r="AB3022" s="320"/>
    </row>
    <row r="3023" spans="1:28" ht="16">
      <c r="A3023" s="34">
        <f t="shared" si="65"/>
        <v>353</v>
      </c>
      <c r="B3023" s="279">
        <v>45997</v>
      </c>
      <c r="C3023" s="34" t="s">
        <v>7550</v>
      </c>
      <c r="D3023" s="303"/>
      <c r="E3023" s="34"/>
      <c r="F3023" s="144"/>
      <c r="G3023" s="144"/>
      <c r="H3023" s="144"/>
      <c r="I3023" s="245"/>
      <c r="J3023" s="245"/>
      <c r="K3023" s="245"/>
      <c r="L3023" s="34" t="s">
        <v>62</v>
      </c>
      <c r="M3023" s="34" t="s">
        <v>81</v>
      </c>
      <c r="N3023" s="34"/>
      <c r="O3023" s="38" t="s">
        <v>4264</v>
      </c>
      <c r="P3023" s="34"/>
      <c r="Q3023" s="34"/>
      <c r="R3023" s="284"/>
      <c r="S3023" s="285"/>
      <c r="T3023" s="38"/>
      <c r="U3023" s="38"/>
      <c r="V3023" s="42"/>
      <c r="W3023" s="38"/>
      <c r="X3023" s="43"/>
      <c r="Y3023" s="271"/>
      <c r="Z3023" s="271"/>
      <c r="AA3023" s="271"/>
      <c r="AB3023" s="271"/>
    </row>
    <row r="3024" spans="1:28" ht="17">
      <c r="A3024" s="34">
        <f t="shared" si="65"/>
        <v>354</v>
      </c>
      <c r="B3024" s="279">
        <v>45997</v>
      </c>
      <c r="C3024" s="34" t="s">
        <v>7580</v>
      </c>
      <c r="D3024" s="303"/>
      <c r="E3024" s="34"/>
      <c r="F3024" s="144"/>
      <c r="G3024" s="144"/>
      <c r="H3024" s="144"/>
      <c r="I3024" s="245" t="s">
        <v>48</v>
      </c>
      <c r="J3024" s="245" t="s">
        <v>27</v>
      </c>
      <c r="K3024" s="245" t="s">
        <v>390</v>
      </c>
      <c r="L3024" s="34" t="s">
        <v>96</v>
      </c>
      <c r="M3024" s="34" t="s">
        <v>5817</v>
      </c>
      <c r="N3024" s="34" t="s">
        <v>227</v>
      </c>
      <c r="O3024" s="38" t="s">
        <v>32</v>
      </c>
      <c r="P3024" s="34"/>
      <c r="Q3024" s="34"/>
      <c r="R3024" s="284" t="s">
        <v>4344</v>
      </c>
      <c r="S3024" s="285" t="s">
        <v>6711</v>
      </c>
      <c r="T3024" s="38"/>
      <c r="U3024" s="38"/>
      <c r="V3024" s="42"/>
      <c r="W3024" s="38"/>
      <c r="X3024" s="43"/>
      <c r="Y3024" s="271"/>
      <c r="Z3024" s="271"/>
      <c r="AA3024" s="271"/>
      <c r="AB3024" s="271"/>
    </row>
    <row r="3025" spans="1:28" ht="17">
      <c r="A3025" s="34">
        <f t="shared" si="65"/>
        <v>355</v>
      </c>
      <c r="B3025" s="279">
        <v>45997</v>
      </c>
      <c r="C3025" s="34" t="s">
        <v>7581</v>
      </c>
      <c r="D3025" s="303"/>
      <c r="E3025" s="34" t="s">
        <v>7582</v>
      </c>
      <c r="F3025" s="144" t="s">
        <v>6995</v>
      </c>
      <c r="G3025" s="144"/>
      <c r="H3025" s="144"/>
      <c r="I3025" s="245" t="s">
        <v>26</v>
      </c>
      <c r="J3025" s="245" t="s">
        <v>27</v>
      </c>
      <c r="K3025" s="245" t="s">
        <v>390</v>
      </c>
      <c r="L3025" s="34" t="s">
        <v>29</v>
      </c>
      <c r="M3025" s="34" t="s">
        <v>91</v>
      </c>
      <c r="N3025" s="34" t="s">
        <v>227</v>
      </c>
      <c r="O3025" s="38" t="s">
        <v>4264</v>
      </c>
      <c r="P3025" s="34"/>
      <c r="Q3025" s="34"/>
      <c r="R3025" s="284"/>
      <c r="S3025" s="285" t="s">
        <v>7583</v>
      </c>
      <c r="T3025" s="38"/>
      <c r="U3025" s="38"/>
      <c r="V3025" s="42"/>
      <c r="W3025" s="38"/>
      <c r="X3025" s="43"/>
      <c r="Y3025" s="271"/>
      <c r="Z3025" s="271"/>
      <c r="AA3025" s="271"/>
      <c r="AB3025" s="271"/>
    </row>
    <row r="3026" spans="1:28" ht="17">
      <c r="A3026" s="34">
        <f t="shared" si="65"/>
        <v>356</v>
      </c>
      <c r="B3026" s="279">
        <v>45997</v>
      </c>
      <c r="C3026" s="34" t="s">
        <v>1040</v>
      </c>
      <c r="D3026" s="303"/>
      <c r="E3026" s="34" t="s">
        <v>5061</v>
      </c>
      <c r="F3026" s="144" t="s">
        <v>7584</v>
      </c>
      <c r="G3026" s="144"/>
      <c r="H3026" s="144"/>
      <c r="I3026" s="245" t="s">
        <v>26</v>
      </c>
      <c r="J3026" s="245" t="s">
        <v>27</v>
      </c>
      <c r="K3026" s="245" t="s">
        <v>390</v>
      </c>
      <c r="L3026" s="34" t="s">
        <v>29</v>
      </c>
      <c r="M3026" s="34" t="s">
        <v>203</v>
      </c>
      <c r="N3026" s="34" t="s">
        <v>227</v>
      </c>
      <c r="O3026" s="38" t="s">
        <v>32</v>
      </c>
      <c r="P3026" s="34"/>
      <c r="Q3026" s="34"/>
      <c r="R3026" s="284" t="s">
        <v>4424</v>
      </c>
      <c r="S3026" s="285"/>
      <c r="T3026" s="38"/>
      <c r="U3026" s="38"/>
      <c r="V3026" s="42"/>
      <c r="W3026" s="38"/>
      <c r="X3026" s="43"/>
      <c r="Y3026" s="271"/>
      <c r="Z3026" s="271"/>
      <c r="AA3026" s="271"/>
      <c r="AB3026" s="271"/>
    </row>
    <row r="3027" spans="1:28" ht="16">
      <c r="A3027" s="34">
        <f t="shared" si="65"/>
        <v>357</v>
      </c>
      <c r="B3027" s="279">
        <v>45997</v>
      </c>
      <c r="C3027" s="34" t="s">
        <v>7585</v>
      </c>
      <c r="D3027" s="303"/>
      <c r="E3027" s="34" t="s">
        <v>7176</v>
      </c>
      <c r="F3027" s="144" t="s">
        <v>7073</v>
      </c>
      <c r="G3027" s="144"/>
      <c r="H3027" s="144"/>
      <c r="I3027" s="245" t="s">
        <v>26</v>
      </c>
      <c r="J3027" s="245" t="s">
        <v>27</v>
      </c>
      <c r="K3027" s="245" t="s">
        <v>390</v>
      </c>
      <c r="L3027" s="34" t="s">
        <v>107</v>
      </c>
      <c r="M3027" s="34" t="s">
        <v>5817</v>
      </c>
      <c r="N3027" s="34" t="s">
        <v>227</v>
      </c>
      <c r="O3027" s="38" t="s">
        <v>4264</v>
      </c>
      <c r="P3027" s="34"/>
      <c r="Q3027" s="34"/>
      <c r="R3027" s="284"/>
      <c r="S3027" s="285"/>
      <c r="T3027" s="38"/>
      <c r="U3027" s="38"/>
      <c r="V3027" s="42"/>
      <c r="W3027" s="38"/>
      <c r="X3027" s="43"/>
      <c r="Y3027" s="271"/>
      <c r="Z3027" s="271"/>
      <c r="AA3027" s="271"/>
      <c r="AB3027" s="271"/>
    </row>
    <row r="3028" spans="1:28" ht="17">
      <c r="A3028" s="34">
        <f t="shared" si="65"/>
        <v>358</v>
      </c>
      <c r="B3028" s="279">
        <v>45997</v>
      </c>
      <c r="C3028" s="34" t="s">
        <v>7586</v>
      </c>
      <c r="D3028" s="303"/>
      <c r="E3028" s="34" t="s">
        <v>7111</v>
      </c>
      <c r="F3028" s="144" t="s">
        <v>7587</v>
      </c>
      <c r="G3028" s="144"/>
      <c r="H3028" s="144"/>
      <c r="I3028" s="245" t="s">
        <v>26</v>
      </c>
      <c r="J3028" s="245" t="s">
        <v>27</v>
      </c>
      <c r="K3028" s="245" t="s">
        <v>390</v>
      </c>
      <c r="L3028" s="34" t="s">
        <v>107</v>
      </c>
      <c r="M3028" s="34" t="s">
        <v>5817</v>
      </c>
      <c r="N3028" s="34" t="s">
        <v>227</v>
      </c>
      <c r="O3028" s="38" t="s">
        <v>697</v>
      </c>
      <c r="P3028" s="34"/>
      <c r="Q3028" s="34"/>
      <c r="R3028" s="284" t="s">
        <v>4364</v>
      </c>
      <c r="S3028" s="285"/>
      <c r="T3028" s="38"/>
      <c r="U3028" s="38"/>
      <c r="V3028" s="42"/>
      <c r="W3028" s="38"/>
      <c r="X3028" s="43"/>
      <c r="Y3028" s="136"/>
      <c r="Z3028" s="136"/>
      <c r="AA3028" s="136"/>
      <c r="AB3028" s="136"/>
    </row>
    <row r="3029" spans="1:28" ht="17">
      <c r="A3029" s="34">
        <f t="shared" si="65"/>
        <v>359</v>
      </c>
      <c r="B3029" s="279">
        <v>45997</v>
      </c>
      <c r="C3029" s="34" t="s">
        <v>7588</v>
      </c>
      <c r="D3029" s="303"/>
      <c r="E3029" s="34" t="s">
        <v>7428</v>
      </c>
      <c r="F3029" s="144" t="s">
        <v>7564</v>
      </c>
      <c r="G3029" s="144"/>
      <c r="H3029" s="144"/>
      <c r="I3029" s="245" t="s">
        <v>26</v>
      </c>
      <c r="J3029" s="245" t="s">
        <v>27</v>
      </c>
      <c r="K3029" s="245" t="s">
        <v>391</v>
      </c>
      <c r="L3029" s="34" t="s">
        <v>29</v>
      </c>
      <c r="M3029" s="34" t="s">
        <v>91</v>
      </c>
      <c r="N3029" s="34" t="s">
        <v>227</v>
      </c>
      <c r="O3029" s="38" t="s">
        <v>4264</v>
      </c>
      <c r="P3029" s="34" t="s">
        <v>7589</v>
      </c>
      <c r="Q3029" s="44">
        <v>46011</v>
      </c>
      <c r="R3029" s="284" t="s">
        <v>4344</v>
      </c>
      <c r="S3029" s="285"/>
      <c r="T3029" s="38"/>
      <c r="U3029" s="38"/>
      <c r="V3029" s="42"/>
      <c r="W3029" s="38"/>
      <c r="X3029" s="43"/>
      <c r="Y3029" s="136"/>
      <c r="Z3029" s="136"/>
      <c r="AA3029" s="136"/>
      <c r="AB3029" s="136"/>
    </row>
    <row r="3030" spans="1:28" ht="16">
      <c r="A3030" s="34">
        <f t="shared" si="65"/>
        <v>360</v>
      </c>
      <c r="B3030" s="279"/>
      <c r="C3030" s="34"/>
      <c r="D3030" s="303"/>
      <c r="E3030" s="34"/>
      <c r="F3030" s="144"/>
      <c r="G3030" s="144"/>
      <c r="H3030" s="144"/>
      <c r="I3030" s="245"/>
      <c r="J3030" s="245"/>
      <c r="K3030" s="245"/>
      <c r="L3030" s="34"/>
      <c r="M3030" s="34"/>
      <c r="N3030" s="34"/>
      <c r="O3030" s="38"/>
      <c r="P3030" s="34"/>
      <c r="Q3030" s="34"/>
      <c r="R3030" s="284"/>
      <c r="S3030" s="285"/>
      <c r="T3030" s="38"/>
      <c r="U3030" s="38"/>
      <c r="V3030" s="42"/>
      <c r="W3030" s="38"/>
      <c r="X3030" s="43"/>
      <c r="Y3030" s="271"/>
      <c r="Z3030" s="271"/>
      <c r="AA3030" s="271"/>
      <c r="AB3030" s="271"/>
    </row>
    <row r="3031" spans="1:28" ht="17">
      <c r="A3031" s="34">
        <f t="shared" si="65"/>
        <v>361</v>
      </c>
      <c r="B3031" s="279">
        <v>45997</v>
      </c>
      <c r="C3031" s="34" t="s">
        <v>7590</v>
      </c>
      <c r="D3031" s="303"/>
      <c r="E3031" s="34"/>
      <c r="F3031" s="144"/>
      <c r="G3031" s="144"/>
      <c r="H3031" s="144"/>
      <c r="I3031" s="245"/>
      <c r="J3031" s="245"/>
      <c r="K3031" s="245"/>
      <c r="L3031" s="34" t="s">
        <v>62</v>
      </c>
      <c r="M3031" s="34" t="s">
        <v>81</v>
      </c>
      <c r="N3031" s="34"/>
      <c r="O3031" s="38" t="s">
        <v>32</v>
      </c>
      <c r="P3031" s="34"/>
      <c r="Q3031" s="34"/>
      <c r="R3031" s="284" t="s">
        <v>4344</v>
      </c>
      <c r="S3031" s="285" t="s">
        <v>7489</v>
      </c>
      <c r="T3031" s="38" t="s">
        <v>32</v>
      </c>
      <c r="U3031" s="38"/>
      <c r="V3031" s="42"/>
      <c r="W3031" s="38"/>
      <c r="X3031" s="43"/>
      <c r="Y3031" s="271"/>
      <c r="Z3031" s="271"/>
      <c r="AA3031" s="271"/>
      <c r="AB3031" s="271"/>
    </row>
    <row r="3032" spans="1:28" ht="16">
      <c r="A3032" s="34">
        <f t="shared" si="65"/>
        <v>362</v>
      </c>
      <c r="B3032" s="279">
        <v>45997</v>
      </c>
      <c r="C3032" s="34" t="s">
        <v>7591</v>
      </c>
      <c r="D3032" s="466"/>
      <c r="E3032" s="34"/>
      <c r="F3032" s="144"/>
      <c r="G3032" s="144"/>
      <c r="H3032" s="144"/>
      <c r="I3032" s="245"/>
      <c r="J3032" s="245"/>
      <c r="K3032" s="245"/>
      <c r="L3032" s="34" t="s">
        <v>62</v>
      </c>
      <c r="M3032" s="34" t="s">
        <v>81</v>
      </c>
      <c r="N3032" s="34"/>
      <c r="O3032" s="38" t="s">
        <v>4264</v>
      </c>
      <c r="P3032" s="34"/>
      <c r="Q3032" s="34"/>
      <c r="R3032" s="284"/>
      <c r="S3032" s="285"/>
      <c r="T3032" s="38"/>
      <c r="U3032" s="38"/>
      <c r="V3032" s="42"/>
      <c r="W3032" s="38"/>
      <c r="X3032" s="43"/>
      <c r="Y3032" s="271"/>
      <c r="Z3032" s="271"/>
      <c r="AA3032" s="271"/>
      <c r="AB3032" s="271"/>
    </row>
    <row r="3033" spans="1:28" ht="17">
      <c r="A3033" s="34">
        <f t="shared" si="65"/>
        <v>363</v>
      </c>
      <c r="B3033" s="279">
        <v>45997</v>
      </c>
      <c r="C3033" s="34" t="s">
        <v>7592</v>
      </c>
      <c r="D3033" s="303"/>
      <c r="E3033" s="34"/>
      <c r="F3033" s="144"/>
      <c r="G3033" s="144"/>
      <c r="H3033" s="144"/>
      <c r="I3033" s="245"/>
      <c r="J3033" s="245"/>
      <c r="K3033" s="245"/>
      <c r="L3033" s="34" t="s">
        <v>62</v>
      </c>
      <c r="M3033" s="34" t="s">
        <v>5817</v>
      </c>
      <c r="N3033" s="34"/>
      <c r="O3033" s="38" t="s">
        <v>4264</v>
      </c>
      <c r="P3033" s="34"/>
      <c r="Q3033" s="34"/>
      <c r="R3033" s="284" t="s">
        <v>4344</v>
      </c>
      <c r="S3033" s="285" t="s">
        <v>7593</v>
      </c>
      <c r="T3033" s="38"/>
      <c r="U3033" s="38"/>
      <c r="V3033" s="42"/>
      <c r="W3033" s="38"/>
      <c r="X3033" s="43"/>
      <c r="Y3033" s="271"/>
      <c r="Z3033" s="271"/>
      <c r="AA3033" s="271"/>
      <c r="AB3033" s="271"/>
    </row>
    <row r="3034" spans="1:28" ht="16">
      <c r="A3034" s="34">
        <f t="shared" si="65"/>
        <v>364</v>
      </c>
      <c r="B3034" s="279">
        <v>45997</v>
      </c>
      <c r="C3034" s="34" t="s">
        <v>7594</v>
      </c>
      <c r="D3034" s="303"/>
      <c r="E3034" s="34" t="s">
        <v>6768</v>
      </c>
      <c r="F3034" s="144"/>
      <c r="G3034" s="144"/>
      <c r="H3034" s="144"/>
      <c r="I3034" s="245"/>
      <c r="J3034" s="245"/>
      <c r="K3034" s="245"/>
      <c r="L3034" s="34"/>
      <c r="M3034" s="34"/>
      <c r="N3034" s="34"/>
      <c r="O3034" s="38"/>
      <c r="P3034" s="34"/>
      <c r="Q3034" s="34"/>
      <c r="R3034" s="284"/>
      <c r="S3034" s="285"/>
      <c r="T3034" s="38"/>
      <c r="U3034" s="38"/>
      <c r="V3034" s="42"/>
      <c r="W3034" s="38"/>
      <c r="X3034" s="43"/>
      <c r="Y3034" s="271"/>
      <c r="Z3034" s="271"/>
      <c r="AA3034" s="271"/>
      <c r="AB3034" s="271"/>
    </row>
    <row r="3035" spans="1:28" ht="17">
      <c r="A3035" s="34">
        <f t="shared" si="65"/>
        <v>365</v>
      </c>
      <c r="B3035" s="279">
        <v>45997</v>
      </c>
      <c r="C3035" s="34" t="s">
        <v>7595</v>
      </c>
      <c r="D3035" s="466"/>
      <c r="E3035" s="34"/>
      <c r="F3035" s="144"/>
      <c r="G3035" s="144"/>
      <c r="H3035" s="144"/>
      <c r="I3035" s="245"/>
      <c r="J3035" s="245"/>
      <c r="K3035" s="245"/>
      <c r="L3035" s="34" t="s">
        <v>62</v>
      </c>
      <c r="M3035" s="34" t="s">
        <v>81</v>
      </c>
      <c r="N3035" s="34"/>
      <c r="O3035" s="38" t="s">
        <v>4264</v>
      </c>
      <c r="P3035" s="34"/>
      <c r="Q3035" s="34"/>
      <c r="R3035" s="284"/>
      <c r="S3035" s="285" t="s">
        <v>7596</v>
      </c>
      <c r="T3035" s="38"/>
      <c r="U3035" s="38"/>
      <c r="V3035" s="42"/>
      <c r="W3035" s="38"/>
      <c r="X3035" s="43"/>
      <c r="Y3035" s="271"/>
      <c r="Z3035" s="271"/>
      <c r="AA3035" s="271"/>
      <c r="AB3035" s="271"/>
    </row>
    <row r="3036" spans="1:28" ht="17">
      <c r="A3036" s="34">
        <f t="shared" si="65"/>
        <v>366</v>
      </c>
      <c r="B3036" s="279">
        <v>45997</v>
      </c>
      <c r="C3036" s="34" t="s">
        <v>7597</v>
      </c>
      <c r="D3036" s="463"/>
      <c r="E3036" s="34"/>
      <c r="F3036" s="144"/>
      <c r="G3036" s="144"/>
      <c r="H3036" s="144"/>
      <c r="I3036" s="245"/>
      <c r="J3036" s="245"/>
      <c r="K3036" s="245"/>
      <c r="L3036" s="34" t="s">
        <v>62</v>
      </c>
      <c r="M3036" s="34" t="s">
        <v>81</v>
      </c>
      <c r="N3036" s="34"/>
      <c r="O3036" s="38" t="s">
        <v>32</v>
      </c>
      <c r="P3036" s="34"/>
      <c r="Q3036" s="34"/>
      <c r="R3036" s="284" t="s">
        <v>5182</v>
      </c>
      <c r="S3036" s="285" t="s">
        <v>7598</v>
      </c>
      <c r="T3036" s="38"/>
      <c r="U3036" s="38"/>
      <c r="V3036" s="42"/>
      <c r="W3036" s="38"/>
      <c r="X3036" s="43"/>
      <c r="Y3036" s="271"/>
      <c r="Z3036" s="271"/>
      <c r="AA3036" s="271"/>
      <c r="AB3036" s="271"/>
    </row>
    <row r="3037" spans="1:28" ht="16">
      <c r="A3037" s="34">
        <f t="shared" si="65"/>
        <v>367</v>
      </c>
      <c r="B3037" s="279">
        <v>45997</v>
      </c>
      <c r="C3037" s="34" t="s">
        <v>7599</v>
      </c>
      <c r="D3037" s="303"/>
      <c r="E3037" s="34"/>
      <c r="F3037" s="144"/>
      <c r="G3037" s="144"/>
      <c r="H3037" s="144"/>
      <c r="I3037" s="245"/>
      <c r="J3037" s="245"/>
      <c r="K3037" s="245"/>
      <c r="L3037" s="34" t="s">
        <v>62</v>
      </c>
      <c r="M3037" s="34" t="s">
        <v>81</v>
      </c>
      <c r="N3037" s="34"/>
      <c r="O3037" s="38" t="s">
        <v>4264</v>
      </c>
      <c r="P3037" s="34"/>
      <c r="Q3037" s="34"/>
      <c r="R3037" s="284"/>
      <c r="S3037" s="285"/>
      <c r="T3037" s="38"/>
      <c r="U3037" s="38"/>
      <c r="V3037" s="42"/>
      <c r="W3037" s="38"/>
      <c r="X3037" s="43"/>
      <c r="Y3037" s="271"/>
      <c r="Z3037" s="271"/>
      <c r="AA3037" s="271"/>
      <c r="AB3037" s="271"/>
    </row>
    <row r="3038" spans="1:28" ht="17">
      <c r="A3038" s="34">
        <f t="shared" si="65"/>
        <v>368</v>
      </c>
      <c r="B3038" s="279">
        <v>45997</v>
      </c>
      <c r="C3038" s="34" t="s">
        <v>7600</v>
      </c>
      <c r="D3038" s="303"/>
      <c r="E3038" s="34"/>
      <c r="F3038" s="144"/>
      <c r="G3038" s="144"/>
      <c r="H3038" s="144"/>
      <c r="I3038" s="245"/>
      <c r="J3038" s="245"/>
      <c r="K3038" s="245"/>
      <c r="L3038" s="34" t="s">
        <v>62</v>
      </c>
      <c r="M3038" s="34" t="s">
        <v>81</v>
      </c>
      <c r="N3038" s="34"/>
      <c r="O3038" s="38" t="s">
        <v>32</v>
      </c>
      <c r="P3038" s="34"/>
      <c r="Q3038" s="34"/>
      <c r="R3038" s="284" t="s">
        <v>7601</v>
      </c>
      <c r="S3038" s="285" t="s">
        <v>7602</v>
      </c>
      <c r="T3038" s="38"/>
      <c r="U3038" s="38"/>
      <c r="V3038" s="42"/>
      <c r="W3038" s="38"/>
      <c r="X3038" s="43"/>
      <c r="Y3038" s="271"/>
      <c r="Z3038" s="271"/>
      <c r="AA3038" s="271"/>
      <c r="AB3038" s="271"/>
    </row>
    <row r="3039" spans="1:28" ht="16">
      <c r="A3039" s="34">
        <f t="shared" si="65"/>
        <v>369</v>
      </c>
      <c r="B3039" s="279">
        <v>45997</v>
      </c>
      <c r="C3039" s="34" t="s">
        <v>7603</v>
      </c>
      <c r="D3039" s="303"/>
      <c r="E3039" s="34"/>
      <c r="F3039" s="144"/>
      <c r="G3039" s="144"/>
      <c r="H3039" s="144"/>
      <c r="I3039" s="245"/>
      <c r="J3039" s="245"/>
      <c r="K3039" s="245"/>
      <c r="L3039" s="34" t="s">
        <v>62</v>
      </c>
      <c r="M3039" s="34" t="s">
        <v>81</v>
      </c>
      <c r="N3039" s="34"/>
      <c r="O3039" s="38" t="s">
        <v>4264</v>
      </c>
      <c r="P3039" s="34"/>
      <c r="Q3039" s="34"/>
      <c r="R3039" s="284"/>
      <c r="S3039" s="285"/>
      <c r="T3039" s="38"/>
      <c r="U3039" s="38"/>
      <c r="V3039" s="42"/>
      <c r="W3039" s="38"/>
      <c r="X3039" s="43"/>
      <c r="Y3039" s="271"/>
      <c r="Z3039" s="271"/>
      <c r="AA3039" s="271"/>
      <c r="AB3039" s="271"/>
    </row>
    <row r="3040" spans="1:28" ht="17">
      <c r="A3040" s="34">
        <f t="shared" si="65"/>
        <v>370</v>
      </c>
      <c r="B3040" s="279">
        <v>45997</v>
      </c>
      <c r="C3040" s="34" t="s">
        <v>7604</v>
      </c>
      <c r="D3040" s="303"/>
      <c r="E3040" s="34"/>
      <c r="F3040" s="144"/>
      <c r="G3040" s="144"/>
      <c r="H3040" s="144"/>
      <c r="I3040" s="245"/>
      <c r="J3040" s="245"/>
      <c r="K3040" s="245"/>
      <c r="L3040" s="34" t="s">
        <v>62</v>
      </c>
      <c r="M3040" s="34" t="s">
        <v>81</v>
      </c>
      <c r="N3040" s="34"/>
      <c r="O3040" s="38" t="s">
        <v>32</v>
      </c>
      <c r="P3040" s="34"/>
      <c r="Q3040" s="34"/>
      <c r="R3040" s="284" t="s">
        <v>4344</v>
      </c>
      <c r="S3040" s="285" t="s">
        <v>7605</v>
      </c>
      <c r="T3040" s="38" t="s">
        <v>32</v>
      </c>
      <c r="U3040" s="38"/>
      <c r="V3040" s="42"/>
      <c r="W3040" s="38"/>
      <c r="X3040" s="43"/>
      <c r="Y3040" s="271"/>
      <c r="Z3040" s="271"/>
      <c r="AA3040" s="271"/>
      <c r="AB3040" s="271"/>
    </row>
    <row r="3041" spans="1:28" ht="17">
      <c r="A3041" s="34">
        <f t="shared" si="65"/>
        <v>371</v>
      </c>
      <c r="B3041" s="279">
        <v>45997</v>
      </c>
      <c r="C3041" s="34" t="s">
        <v>7606</v>
      </c>
      <c r="D3041" s="465"/>
      <c r="E3041" s="34"/>
      <c r="F3041" s="144"/>
      <c r="G3041" s="144"/>
      <c r="H3041" s="144"/>
      <c r="I3041" s="245"/>
      <c r="J3041" s="245"/>
      <c r="K3041" s="245"/>
      <c r="L3041" s="34" t="s">
        <v>62</v>
      </c>
      <c r="M3041" s="34" t="s">
        <v>81</v>
      </c>
      <c r="N3041" s="34"/>
      <c r="O3041" s="38" t="s">
        <v>4264</v>
      </c>
      <c r="P3041" s="34"/>
      <c r="Q3041" s="34"/>
      <c r="R3041" s="284" t="s">
        <v>5182</v>
      </c>
      <c r="S3041" s="285" t="s">
        <v>1600</v>
      </c>
      <c r="T3041" s="38"/>
      <c r="U3041" s="38"/>
      <c r="V3041" s="42"/>
      <c r="W3041" s="38"/>
      <c r="X3041" s="43"/>
      <c r="Y3041" s="271"/>
      <c r="Z3041" s="271"/>
      <c r="AA3041" s="271"/>
      <c r="AB3041" s="271"/>
    </row>
    <row r="3042" spans="1:28" ht="51">
      <c r="A3042" s="34">
        <f t="shared" si="65"/>
        <v>372</v>
      </c>
      <c r="B3042" s="279">
        <v>45997</v>
      </c>
      <c r="C3042" s="34" t="s">
        <v>7607</v>
      </c>
      <c r="D3042" s="303"/>
      <c r="E3042" s="34"/>
      <c r="F3042" s="144"/>
      <c r="G3042" s="144"/>
      <c r="H3042" s="144"/>
      <c r="I3042" s="245"/>
      <c r="J3042" s="245"/>
      <c r="K3042" s="245"/>
      <c r="L3042" s="34" t="s">
        <v>62</v>
      </c>
      <c r="M3042" s="34" t="s">
        <v>81</v>
      </c>
      <c r="N3042" s="34"/>
      <c r="O3042" s="38" t="s">
        <v>32</v>
      </c>
      <c r="P3042" s="34"/>
      <c r="Q3042" s="34"/>
      <c r="R3042" s="284" t="s">
        <v>5829</v>
      </c>
      <c r="S3042" s="285" t="s">
        <v>7608</v>
      </c>
      <c r="T3042" s="38"/>
      <c r="U3042" s="38"/>
      <c r="V3042" s="42"/>
      <c r="W3042" s="38"/>
      <c r="X3042" s="43"/>
      <c r="Y3042" s="271"/>
      <c r="Z3042" s="271"/>
      <c r="AA3042" s="271"/>
      <c r="AB3042" s="271"/>
    </row>
    <row r="3043" spans="1:28" ht="16">
      <c r="A3043" s="34">
        <f t="shared" si="65"/>
        <v>373</v>
      </c>
      <c r="B3043" s="279">
        <v>45997</v>
      </c>
      <c r="C3043" s="34" t="s">
        <v>7609</v>
      </c>
      <c r="D3043" s="303"/>
      <c r="E3043" s="34"/>
      <c r="F3043" s="144"/>
      <c r="G3043" s="144"/>
      <c r="H3043" s="144"/>
      <c r="I3043" s="245"/>
      <c r="J3043" s="245"/>
      <c r="K3043" s="245"/>
      <c r="L3043" s="34" t="s">
        <v>62</v>
      </c>
      <c r="M3043" s="34" t="s">
        <v>81</v>
      </c>
      <c r="N3043" s="34"/>
      <c r="O3043" s="38" t="s">
        <v>4264</v>
      </c>
      <c r="P3043" s="34"/>
      <c r="Q3043" s="34"/>
      <c r="R3043" s="284"/>
      <c r="S3043" s="285"/>
      <c r="T3043" s="38"/>
      <c r="U3043" s="38"/>
      <c r="V3043" s="42"/>
      <c r="W3043" s="38"/>
      <c r="X3043" s="43"/>
      <c r="Y3043" s="271"/>
      <c r="Z3043" s="271"/>
      <c r="AA3043" s="271"/>
      <c r="AB3043" s="271"/>
    </row>
    <row r="3044" spans="1:28" ht="16">
      <c r="A3044" s="34">
        <f t="shared" si="65"/>
        <v>374</v>
      </c>
      <c r="B3044" s="279">
        <v>45997</v>
      </c>
      <c r="C3044" s="34" t="s">
        <v>7610</v>
      </c>
      <c r="D3044" s="303"/>
      <c r="E3044" s="34"/>
      <c r="F3044" s="144"/>
      <c r="G3044" s="144"/>
      <c r="H3044" s="144"/>
      <c r="I3044" s="245"/>
      <c r="J3044" s="245"/>
      <c r="K3044" s="245"/>
      <c r="L3044" s="34" t="s">
        <v>62</v>
      </c>
      <c r="M3044" s="34" t="s">
        <v>5817</v>
      </c>
      <c r="N3044" s="34"/>
      <c r="O3044" s="38" t="s">
        <v>4264</v>
      </c>
      <c r="P3044" s="34"/>
      <c r="Q3044" s="34"/>
      <c r="R3044" s="284"/>
      <c r="S3044" s="285"/>
      <c r="T3044" s="38"/>
      <c r="U3044" s="38"/>
      <c r="V3044" s="42"/>
      <c r="W3044" s="38"/>
      <c r="X3044" s="43"/>
      <c r="Y3044" s="271"/>
      <c r="Z3044" s="271"/>
      <c r="AA3044" s="271"/>
      <c r="AB3044" s="271"/>
    </row>
    <row r="3045" spans="1:28" ht="17">
      <c r="A3045" s="34">
        <f t="shared" si="65"/>
        <v>375</v>
      </c>
      <c r="B3045" s="316">
        <v>45997</v>
      </c>
      <c r="C3045" s="131" t="s">
        <v>7611</v>
      </c>
      <c r="D3045" s="317"/>
      <c r="E3045" s="131"/>
      <c r="F3045" s="154"/>
      <c r="G3045" s="154"/>
      <c r="H3045" s="154"/>
      <c r="I3045" s="376"/>
      <c r="J3045" s="376"/>
      <c r="K3045" s="376"/>
      <c r="L3045" s="131" t="s">
        <v>62</v>
      </c>
      <c r="M3045" s="131" t="s">
        <v>81</v>
      </c>
      <c r="N3045" s="131"/>
      <c r="O3045" s="133" t="s">
        <v>32</v>
      </c>
      <c r="P3045" s="131"/>
      <c r="Q3045" s="131"/>
      <c r="R3045" s="328" t="s">
        <v>5551</v>
      </c>
      <c r="S3045" s="302"/>
      <c r="T3045" s="133"/>
      <c r="U3045" s="133"/>
      <c r="V3045" s="323"/>
      <c r="W3045" s="133"/>
      <c r="X3045" s="319"/>
      <c r="Y3045" s="320"/>
      <c r="Z3045" s="320"/>
      <c r="AA3045" s="320"/>
      <c r="AB3045" s="320"/>
    </row>
    <row r="3046" spans="1:28" ht="17">
      <c r="A3046" s="34">
        <f t="shared" si="65"/>
        <v>376</v>
      </c>
      <c r="B3046" s="279">
        <v>45997</v>
      </c>
      <c r="C3046" s="34" t="s">
        <v>7612</v>
      </c>
      <c r="D3046" s="303"/>
      <c r="E3046" s="34" t="s">
        <v>7335</v>
      </c>
      <c r="F3046" s="144" t="s">
        <v>7336</v>
      </c>
      <c r="G3046" s="144"/>
      <c r="H3046" s="144"/>
      <c r="I3046" s="245" t="s">
        <v>26</v>
      </c>
      <c r="J3046" s="245" t="s">
        <v>27</v>
      </c>
      <c r="K3046" s="245" t="s">
        <v>391</v>
      </c>
      <c r="L3046" s="34" t="s">
        <v>29</v>
      </c>
      <c r="M3046" s="34" t="s">
        <v>91</v>
      </c>
      <c r="N3046" s="34" t="s">
        <v>234</v>
      </c>
      <c r="O3046" s="38" t="s">
        <v>32</v>
      </c>
      <c r="P3046" s="34" t="s">
        <v>129</v>
      </c>
      <c r="Q3046" s="55">
        <v>46000</v>
      </c>
      <c r="R3046" s="284" t="s">
        <v>4344</v>
      </c>
      <c r="S3046" s="285"/>
      <c r="T3046" s="38"/>
      <c r="U3046" s="38"/>
      <c r="V3046" s="42"/>
      <c r="W3046" s="38"/>
      <c r="X3046" s="43"/>
      <c r="Y3046" s="271"/>
      <c r="Z3046" s="271"/>
      <c r="AA3046" s="271"/>
      <c r="AB3046" s="271"/>
    </row>
    <row r="3047" spans="1:28" ht="17">
      <c r="A3047" s="34">
        <f t="shared" si="65"/>
        <v>377</v>
      </c>
      <c r="B3047" s="279">
        <v>45997</v>
      </c>
      <c r="C3047" s="34" t="s">
        <v>7613</v>
      </c>
      <c r="D3047" s="303"/>
      <c r="E3047" s="34" t="s">
        <v>4387</v>
      </c>
      <c r="F3047" s="144" t="s">
        <v>7614</v>
      </c>
      <c r="G3047" s="144"/>
      <c r="H3047" s="144"/>
      <c r="I3047" s="245" t="s">
        <v>26</v>
      </c>
      <c r="J3047" s="245" t="s">
        <v>27</v>
      </c>
      <c r="K3047" s="245" t="s">
        <v>391</v>
      </c>
      <c r="L3047" s="34" t="s">
        <v>374</v>
      </c>
      <c r="M3047" s="34" t="s">
        <v>361</v>
      </c>
      <c r="N3047" s="34" t="s">
        <v>234</v>
      </c>
      <c r="O3047" s="38" t="s">
        <v>4264</v>
      </c>
      <c r="P3047" s="34" t="s">
        <v>399</v>
      </c>
      <c r="Q3047" s="44">
        <v>45999</v>
      </c>
      <c r="R3047" s="284" t="s">
        <v>4344</v>
      </c>
      <c r="S3047" s="285"/>
      <c r="T3047" s="38" t="s">
        <v>4264</v>
      </c>
      <c r="U3047" s="38" t="s">
        <v>44</v>
      </c>
      <c r="V3047" s="42"/>
      <c r="W3047" s="38"/>
      <c r="X3047" s="43"/>
      <c r="Y3047" s="271"/>
      <c r="Z3047" s="271"/>
      <c r="AA3047" s="271"/>
      <c r="AB3047" s="271"/>
    </row>
    <row r="3048" spans="1:28" ht="16">
      <c r="A3048" s="34">
        <f t="shared" si="65"/>
        <v>378</v>
      </c>
      <c r="B3048" s="279">
        <v>45997</v>
      </c>
      <c r="C3048" s="34" t="s">
        <v>7615</v>
      </c>
      <c r="D3048" s="448"/>
      <c r="E3048" s="34" t="s">
        <v>141</v>
      </c>
      <c r="F3048" s="144" t="s">
        <v>7616</v>
      </c>
      <c r="G3048" s="144"/>
      <c r="H3048" s="144"/>
      <c r="I3048" s="245" t="s">
        <v>26</v>
      </c>
      <c r="J3048" s="245" t="s">
        <v>27</v>
      </c>
      <c r="K3048" s="245" t="s">
        <v>391</v>
      </c>
      <c r="L3048" s="34" t="s">
        <v>374</v>
      </c>
      <c r="M3048" s="34" t="s">
        <v>498</v>
      </c>
      <c r="N3048" s="34" t="s">
        <v>227</v>
      </c>
      <c r="O3048" s="38" t="s">
        <v>4422</v>
      </c>
      <c r="P3048" s="34"/>
      <c r="Q3048" s="34"/>
      <c r="R3048" s="284"/>
      <c r="S3048" s="285"/>
      <c r="T3048" s="38"/>
      <c r="U3048" s="38"/>
      <c r="V3048" s="42"/>
      <c r="W3048" s="38"/>
      <c r="X3048" s="43"/>
      <c r="Y3048" s="271"/>
      <c r="Z3048" s="271"/>
      <c r="AA3048" s="271"/>
      <c r="AB3048" s="271"/>
    </row>
    <row r="3049" spans="1:28" ht="17">
      <c r="A3049" s="34">
        <f t="shared" si="65"/>
        <v>379</v>
      </c>
      <c r="B3049" s="279">
        <v>45997</v>
      </c>
      <c r="C3049" s="34" t="s">
        <v>7617</v>
      </c>
      <c r="D3049" s="303"/>
      <c r="E3049" s="34"/>
      <c r="F3049" s="144"/>
      <c r="G3049" s="144"/>
      <c r="H3049" s="144"/>
      <c r="I3049" s="245" t="s">
        <v>48</v>
      </c>
      <c r="J3049" s="245" t="s">
        <v>27</v>
      </c>
      <c r="K3049" s="245" t="s">
        <v>391</v>
      </c>
      <c r="L3049" s="34" t="s">
        <v>162</v>
      </c>
      <c r="M3049" s="34" t="s">
        <v>203</v>
      </c>
      <c r="N3049" s="34" t="s">
        <v>160</v>
      </c>
      <c r="O3049" s="38" t="s">
        <v>32</v>
      </c>
      <c r="P3049" s="34"/>
      <c r="Q3049" s="34"/>
      <c r="R3049" s="284" t="s">
        <v>4508</v>
      </c>
      <c r="S3049" s="285"/>
      <c r="T3049" s="38"/>
      <c r="U3049" s="38"/>
      <c r="V3049" s="42"/>
      <c r="W3049" s="38"/>
      <c r="X3049" s="43"/>
      <c r="Y3049" s="271"/>
      <c r="Z3049" s="271"/>
      <c r="AA3049" s="271"/>
      <c r="AB3049" s="271"/>
    </row>
    <row r="3050" spans="1:28" ht="16">
      <c r="A3050" s="34">
        <f t="shared" si="65"/>
        <v>380</v>
      </c>
      <c r="B3050" s="279">
        <f t="shared" ref="B3050:AB3050" si="66">B3049+1</f>
        <v>45998</v>
      </c>
      <c r="C3050" s="34" t="e">
        <f t="shared" si="66"/>
        <v>#VALUE!</v>
      </c>
      <c r="D3050" s="34"/>
      <c r="E3050" s="34">
        <f t="shared" si="66"/>
        <v>1</v>
      </c>
      <c r="F3050" s="34">
        <f t="shared" si="66"/>
        <v>1</v>
      </c>
      <c r="G3050" s="34">
        <f t="shared" si="66"/>
        <v>1</v>
      </c>
      <c r="H3050" s="34">
        <f t="shared" si="66"/>
        <v>1</v>
      </c>
      <c r="I3050" s="34" t="e">
        <f t="shared" si="66"/>
        <v>#VALUE!</v>
      </c>
      <c r="J3050" s="34" t="e">
        <f t="shared" si="66"/>
        <v>#VALUE!</v>
      </c>
      <c r="K3050" s="34" t="e">
        <f t="shared" si="66"/>
        <v>#VALUE!</v>
      </c>
      <c r="L3050" s="34" t="e">
        <f t="shared" si="66"/>
        <v>#VALUE!</v>
      </c>
      <c r="M3050" s="34" t="e">
        <f t="shared" si="66"/>
        <v>#VALUE!</v>
      </c>
      <c r="N3050" s="34" t="e">
        <f t="shared" si="66"/>
        <v>#VALUE!</v>
      </c>
      <c r="O3050" s="34" t="e">
        <f t="shared" si="66"/>
        <v>#VALUE!</v>
      </c>
      <c r="P3050" s="34">
        <f t="shared" si="66"/>
        <v>1</v>
      </c>
      <c r="Q3050" s="34">
        <f t="shared" si="66"/>
        <v>1</v>
      </c>
      <c r="R3050" s="34" t="e">
        <f t="shared" si="66"/>
        <v>#VALUE!</v>
      </c>
      <c r="S3050" s="34">
        <f t="shared" si="66"/>
        <v>1</v>
      </c>
      <c r="T3050" s="34">
        <f t="shared" si="66"/>
        <v>1</v>
      </c>
      <c r="U3050" s="34">
        <f t="shared" si="66"/>
        <v>1</v>
      </c>
      <c r="V3050" s="379">
        <f t="shared" si="66"/>
        <v>1</v>
      </c>
      <c r="W3050" s="34">
        <f t="shared" si="66"/>
        <v>1</v>
      </c>
      <c r="X3050" s="34">
        <f t="shared" si="66"/>
        <v>1</v>
      </c>
      <c r="Y3050" s="34">
        <f t="shared" si="66"/>
        <v>1</v>
      </c>
      <c r="Z3050" s="34">
        <f t="shared" si="66"/>
        <v>1</v>
      </c>
      <c r="AA3050" s="34">
        <f t="shared" si="66"/>
        <v>1</v>
      </c>
      <c r="AB3050" s="34">
        <f t="shared" si="66"/>
        <v>1</v>
      </c>
    </row>
    <row r="3051" spans="1:28" ht="16">
      <c r="A3051" s="34">
        <f t="shared" si="65"/>
        <v>381</v>
      </c>
      <c r="B3051" s="279">
        <v>45997</v>
      </c>
      <c r="C3051" s="34" t="s">
        <v>7618</v>
      </c>
      <c r="D3051" s="303"/>
      <c r="E3051" s="34" t="s">
        <v>6785</v>
      </c>
      <c r="F3051" s="144" t="s">
        <v>7275</v>
      </c>
      <c r="G3051" s="144"/>
      <c r="H3051" s="144"/>
      <c r="I3051" s="245" t="s">
        <v>26</v>
      </c>
      <c r="J3051" s="245" t="s">
        <v>27</v>
      </c>
      <c r="K3051" s="245" t="s">
        <v>391</v>
      </c>
      <c r="L3051" s="34" t="s">
        <v>29</v>
      </c>
      <c r="M3051" s="34" t="s">
        <v>91</v>
      </c>
      <c r="N3051" s="34" t="s">
        <v>234</v>
      </c>
      <c r="O3051" s="38" t="s">
        <v>32</v>
      </c>
      <c r="P3051" s="34"/>
      <c r="Q3051" s="34"/>
      <c r="R3051" s="284"/>
      <c r="S3051" s="285"/>
      <c r="T3051" s="38"/>
      <c r="U3051" s="38"/>
      <c r="V3051" s="42"/>
      <c r="W3051" s="38"/>
      <c r="X3051" s="43"/>
      <c r="Y3051" s="271"/>
      <c r="Z3051" s="271"/>
      <c r="AA3051" s="271"/>
      <c r="AB3051" s="271"/>
    </row>
    <row r="3052" spans="1:28" ht="16">
      <c r="A3052" s="34">
        <f t="shared" si="65"/>
        <v>382</v>
      </c>
      <c r="B3052" s="279">
        <v>45997</v>
      </c>
      <c r="C3052" s="34" t="s">
        <v>7619</v>
      </c>
      <c r="D3052" s="303"/>
      <c r="E3052" s="34" t="s">
        <v>7620</v>
      </c>
      <c r="F3052" s="144" t="s">
        <v>7564</v>
      </c>
      <c r="G3052" s="144"/>
      <c r="H3052" s="144"/>
      <c r="I3052" s="245" t="s">
        <v>26</v>
      </c>
      <c r="J3052" s="245" t="s">
        <v>27</v>
      </c>
      <c r="K3052" s="245" t="s">
        <v>391</v>
      </c>
      <c r="L3052" s="34" t="s">
        <v>374</v>
      </c>
      <c r="M3052" s="34" t="s">
        <v>91</v>
      </c>
      <c r="N3052" s="34" t="s">
        <v>234</v>
      </c>
      <c r="O3052" s="38" t="s">
        <v>4264</v>
      </c>
      <c r="P3052" s="34"/>
      <c r="Q3052" s="34"/>
      <c r="R3052" s="284"/>
      <c r="S3052" s="285"/>
      <c r="T3052" s="38"/>
      <c r="U3052" s="38"/>
      <c r="V3052" s="42"/>
      <c r="W3052" s="38"/>
      <c r="X3052" s="43"/>
      <c r="Y3052" s="271"/>
      <c r="Z3052" s="271"/>
      <c r="AA3052" s="271"/>
      <c r="AB3052" s="271"/>
    </row>
    <row r="3053" spans="1:28" ht="17">
      <c r="A3053" s="34">
        <f t="shared" si="65"/>
        <v>383</v>
      </c>
      <c r="B3053" s="279">
        <v>45997</v>
      </c>
      <c r="C3053" s="34" t="s">
        <v>7621</v>
      </c>
      <c r="D3053" s="303"/>
      <c r="E3053" s="34" t="s">
        <v>6663</v>
      </c>
      <c r="F3053" s="144" t="s">
        <v>6995</v>
      </c>
      <c r="G3053" s="498" t="s">
        <v>7622</v>
      </c>
      <c r="H3053" s="498"/>
      <c r="I3053" s="245" t="s">
        <v>26</v>
      </c>
      <c r="J3053" s="245" t="s">
        <v>27</v>
      </c>
      <c r="K3053" s="245" t="s">
        <v>391</v>
      </c>
      <c r="L3053" s="34" t="s">
        <v>29</v>
      </c>
      <c r="M3053" s="34" t="s">
        <v>217</v>
      </c>
      <c r="N3053" s="34" t="s">
        <v>227</v>
      </c>
      <c r="O3053" s="38" t="s">
        <v>32</v>
      </c>
      <c r="P3053" s="34" t="s">
        <v>43</v>
      </c>
      <c r="Q3053" s="44">
        <v>46003</v>
      </c>
      <c r="R3053" s="284" t="s">
        <v>4344</v>
      </c>
      <c r="S3053" s="285"/>
      <c r="T3053" s="38"/>
      <c r="U3053" s="38"/>
      <c r="V3053" s="42"/>
      <c r="W3053" s="38"/>
      <c r="X3053" s="43"/>
      <c r="Y3053" s="271"/>
      <c r="Z3053" s="271"/>
      <c r="AA3053" s="271"/>
      <c r="AB3053" s="271"/>
    </row>
    <row r="3054" spans="1:28" ht="17">
      <c r="A3054" s="34">
        <f t="shared" si="65"/>
        <v>384</v>
      </c>
      <c r="B3054" s="279">
        <v>45997</v>
      </c>
      <c r="C3054" s="34" t="s">
        <v>262</v>
      </c>
      <c r="D3054" s="303"/>
      <c r="E3054" s="34" t="s">
        <v>7048</v>
      </c>
      <c r="F3054" s="144" t="s">
        <v>7073</v>
      </c>
      <c r="G3054" s="144"/>
      <c r="H3054" s="144"/>
      <c r="I3054" s="245" t="s">
        <v>26</v>
      </c>
      <c r="J3054" s="245" t="s">
        <v>27</v>
      </c>
      <c r="K3054" s="245" t="s">
        <v>391</v>
      </c>
      <c r="L3054" s="34" t="s">
        <v>107</v>
      </c>
      <c r="M3054" s="34" t="s">
        <v>5817</v>
      </c>
      <c r="N3054" s="34" t="s">
        <v>234</v>
      </c>
      <c r="O3054" s="38" t="s">
        <v>32</v>
      </c>
      <c r="P3054" s="34"/>
      <c r="Q3054" s="34"/>
      <c r="R3054" s="284" t="s">
        <v>5219</v>
      </c>
      <c r="S3054" s="285"/>
      <c r="T3054" s="38"/>
      <c r="U3054" s="38"/>
      <c r="V3054" s="42"/>
      <c r="W3054" s="38"/>
      <c r="X3054" s="43"/>
      <c r="Y3054" s="271"/>
      <c r="Z3054" s="271"/>
      <c r="AA3054" s="271"/>
      <c r="AB3054" s="271"/>
    </row>
    <row r="3055" spans="1:28" ht="17">
      <c r="A3055" s="34">
        <f t="shared" si="65"/>
        <v>385</v>
      </c>
      <c r="B3055" s="279">
        <v>45997</v>
      </c>
      <c r="C3055" s="34" t="s">
        <v>7623</v>
      </c>
      <c r="D3055" s="303"/>
      <c r="E3055" s="34" t="s">
        <v>7130</v>
      </c>
      <c r="F3055" s="144" t="s">
        <v>7067</v>
      </c>
      <c r="G3055" s="144"/>
      <c r="H3055" s="144"/>
      <c r="I3055" s="245" t="s">
        <v>26</v>
      </c>
      <c r="J3055" s="245" t="s">
        <v>27</v>
      </c>
      <c r="K3055" s="245" t="s">
        <v>391</v>
      </c>
      <c r="L3055" s="34" t="s">
        <v>107</v>
      </c>
      <c r="M3055" s="34" t="s">
        <v>5817</v>
      </c>
      <c r="N3055" s="34" t="s">
        <v>234</v>
      </c>
      <c r="O3055" s="38" t="s">
        <v>4264</v>
      </c>
      <c r="P3055" s="34"/>
      <c r="Q3055" s="34"/>
      <c r="R3055" s="284" t="s">
        <v>4344</v>
      </c>
      <c r="S3055" s="285" t="s">
        <v>5712</v>
      </c>
      <c r="T3055" s="38"/>
      <c r="U3055" s="38"/>
      <c r="V3055" s="42"/>
      <c r="W3055" s="38"/>
      <c r="X3055" s="43"/>
      <c r="Y3055" s="271"/>
      <c r="Z3055" s="271"/>
      <c r="AA3055" s="271"/>
      <c r="AB3055" s="271"/>
    </row>
    <row r="3056" spans="1:28" ht="17">
      <c r="A3056" s="34">
        <f t="shared" si="65"/>
        <v>386</v>
      </c>
      <c r="B3056" s="279">
        <v>45997</v>
      </c>
      <c r="C3056" s="34" t="s">
        <v>7624</v>
      </c>
      <c r="D3056" s="303"/>
      <c r="E3056" s="34" t="s">
        <v>7059</v>
      </c>
      <c r="F3056" s="144" t="s">
        <v>7067</v>
      </c>
      <c r="G3056" s="144"/>
      <c r="H3056" s="144"/>
      <c r="I3056" s="245" t="s">
        <v>26</v>
      </c>
      <c r="J3056" s="245" t="s">
        <v>27</v>
      </c>
      <c r="K3056" s="245" t="s">
        <v>391</v>
      </c>
      <c r="L3056" s="34" t="s">
        <v>107</v>
      </c>
      <c r="M3056" s="34" t="s">
        <v>5817</v>
      </c>
      <c r="N3056" s="34" t="s">
        <v>234</v>
      </c>
      <c r="O3056" s="38" t="s">
        <v>32</v>
      </c>
      <c r="P3056" s="34"/>
      <c r="Q3056" s="34"/>
      <c r="R3056" s="284" t="s">
        <v>4344</v>
      </c>
      <c r="S3056" s="285" t="s">
        <v>6711</v>
      </c>
      <c r="T3056" s="38"/>
      <c r="U3056" s="38"/>
      <c r="V3056" s="42"/>
      <c r="W3056" s="38"/>
      <c r="X3056" s="43"/>
      <c r="Y3056" s="271"/>
      <c r="Z3056" s="271"/>
      <c r="AA3056" s="271"/>
      <c r="AB3056" s="271"/>
    </row>
    <row r="3057" spans="1:28" ht="17">
      <c r="A3057" s="34">
        <f t="shared" si="65"/>
        <v>387</v>
      </c>
      <c r="B3057" s="279">
        <v>45997</v>
      </c>
      <c r="C3057" s="34" t="s">
        <v>488</v>
      </c>
      <c r="D3057" s="303"/>
      <c r="E3057" s="34" t="s">
        <v>7625</v>
      </c>
      <c r="F3057" s="144" t="s">
        <v>7067</v>
      </c>
      <c r="G3057" s="144"/>
      <c r="H3057" s="144"/>
      <c r="I3057" s="245" t="s">
        <v>26</v>
      </c>
      <c r="J3057" s="245" t="s">
        <v>27</v>
      </c>
      <c r="K3057" s="245" t="s">
        <v>391</v>
      </c>
      <c r="L3057" s="34" t="s">
        <v>107</v>
      </c>
      <c r="M3057" s="34" t="s">
        <v>5817</v>
      </c>
      <c r="N3057" s="34" t="s">
        <v>234</v>
      </c>
      <c r="O3057" s="38" t="s">
        <v>4264</v>
      </c>
      <c r="P3057" s="34" t="s">
        <v>517</v>
      </c>
      <c r="Q3057" s="44">
        <v>46001</v>
      </c>
      <c r="R3057" s="284" t="s">
        <v>4344</v>
      </c>
      <c r="S3057" s="285"/>
      <c r="T3057" s="38"/>
      <c r="U3057" s="38"/>
      <c r="V3057" s="42"/>
      <c r="W3057" s="38"/>
      <c r="X3057" s="43"/>
      <c r="Y3057" s="271"/>
      <c r="Z3057" s="271"/>
      <c r="AA3057" s="271"/>
      <c r="AB3057" s="271"/>
    </row>
    <row r="3058" spans="1:28" ht="16">
      <c r="A3058" s="34">
        <f t="shared" si="65"/>
        <v>388</v>
      </c>
      <c r="B3058" s="279">
        <v>45997</v>
      </c>
      <c r="C3058" s="34" t="s">
        <v>7626</v>
      </c>
      <c r="D3058" s="303"/>
      <c r="E3058" s="34" t="s">
        <v>7428</v>
      </c>
      <c r="F3058" s="144" t="s">
        <v>7564</v>
      </c>
      <c r="G3058" s="144"/>
      <c r="H3058" s="144"/>
      <c r="I3058" s="245" t="s">
        <v>26</v>
      </c>
      <c r="J3058" s="245" t="s">
        <v>27</v>
      </c>
      <c r="K3058" s="245" t="s">
        <v>391</v>
      </c>
      <c r="L3058" s="34" t="s">
        <v>374</v>
      </c>
      <c r="M3058" s="34" t="s">
        <v>217</v>
      </c>
      <c r="N3058" s="34" t="s">
        <v>234</v>
      </c>
      <c r="O3058" s="38" t="s">
        <v>1169</v>
      </c>
      <c r="P3058" s="34"/>
      <c r="Q3058" s="34"/>
      <c r="R3058" s="284"/>
      <c r="S3058" s="285"/>
      <c r="T3058" s="38"/>
      <c r="U3058" s="38"/>
      <c r="V3058" s="42"/>
      <c r="W3058" s="38"/>
      <c r="X3058" s="43"/>
      <c r="Y3058" s="136"/>
      <c r="Z3058" s="136"/>
      <c r="AA3058" s="136"/>
      <c r="AB3058" s="136"/>
    </row>
    <row r="3059" spans="1:28" ht="17">
      <c r="A3059" s="34">
        <f t="shared" si="65"/>
        <v>389</v>
      </c>
      <c r="B3059" s="279">
        <v>45997</v>
      </c>
      <c r="C3059" s="34" t="s">
        <v>7627</v>
      </c>
      <c r="D3059" s="463"/>
      <c r="E3059" s="34" t="s">
        <v>7059</v>
      </c>
      <c r="F3059" s="144" t="s">
        <v>7067</v>
      </c>
      <c r="G3059" s="503" t="s">
        <v>7628</v>
      </c>
      <c r="H3059" s="503"/>
      <c r="I3059" s="245" t="s">
        <v>26</v>
      </c>
      <c r="J3059" s="245" t="s">
        <v>27</v>
      </c>
      <c r="K3059" s="245" t="s">
        <v>390</v>
      </c>
      <c r="L3059" s="34" t="s">
        <v>107</v>
      </c>
      <c r="M3059" s="34" t="s">
        <v>5817</v>
      </c>
      <c r="N3059" s="34" t="s">
        <v>227</v>
      </c>
      <c r="O3059" s="38" t="s">
        <v>32</v>
      </c>
      <c r="P3059" s="34"/>
      <c r="Q3059" s="34"/>
      <c r="R3059" s="284" t="s">
        <v>4364</v>
      </c>
      <c r="S3059" s="285"/>
      <c r="T3059" s="38"/>
      <c r="U3059" s="38"/>
      <c r="V3059" s="42"/>
      <c r="W3059" s="38"/>
      <c r="X3059" s="43"/>
      <c r="Y3059" s="271"/>
      <c r="Z3059" s="271"/>
      <c r="AA3059" s="271"/>
      <c r="AB3059" s="271"/>
    </row>
    <row r="3060" spans="1:28" ht="16">
      <c r="A3060" s="34">
        <f t="shared" si="65"/>
        <v>390</v>
      </c>
      <c r="B3060" s="504">
        <v>45997</v>
      </c>
      <c r="C3060" s="505" t="s">
        <v>7629</v>
      </c>
      <c r="D3060" s="506"/>
      <c r="E3060" s="505" t="s">
        <v>6822</v>
      </c>
      <c r="F3060" s="507" t="s">
        <v>24</v>
      </c>
      <c r="G3060" s="508"/>
      <c r="H3060" s="508"/>
      <c r="I3060" s="509" t="s">
        <v>26</v>
      </c>
      <c r="J3060" s="509" t="s">
        <v>27</v>
      </c>
      <c r="K3060" s="509" t="s">
        <v>390</v>
      </c>
      <c r="L3060" s="505" t="s">
        <v>29</v>
      </c>
      <c r="M3060" s="505" t="s">
        <v>203</v>
      </c>
      <c r="N3060" s="505" t="s">
        <v>227</v>
      </c>
      <c r="O3060" s="510" t="s">
        <v>32</v>
      </c>
      <c r="P3060" s="505"/>
      <c r="Q3060" s="505"/>
      <c r="R3060" s="511"/>
      <c r="S3060" s="512"/>
      <c r="T3060" s="510"/>
      <c r="U3060" s="510"/>
      <c r="V3060" s="513"/>
      <c r="W3060" s="510"/>
      <c r="X3060" s="514"/>
      <c r="Y3060" s="515"/>
      <c r="Z3060" s="515"/>
      <c r="AA3060" s="515"/>
      <c r="AB3060" s="515"/>
    </row>
    <row r="3061" spans="1:28" ht="17">
      <c r="A3061" s="34">
        <f t="shared" si="65"/>
        <v>391</v>
      </c>
      <c r="B3061" s="279">
        <v>45997</v>
      </c>
      <c r="C3061" s="34" t="s">
        <v>7630</v>
      </c>
      <c r="D3061" s="303"/>
      <c r="E3061" s="34" t="s">
        <v>7631</v>
      </c>
      <c r="F3061" s="144" t="s">
        <v>7073</v>
      </c>
      <c r="G3061" s="144"/>
      <c r="H3061" s="144"/>
      <c r="I3061" s="245" t="s">
        <v>26</v>
      </c>
      <c r="J3061" s="245" t="s">
        <v>27</v>
      </c>
      <c r="K3061" s="245" t="s">
        <v>390</v>
      </c>
      <c r="L3061" s="34" t="s">
        <v>107</v>
      </c>
      <c r="M3061" s="34" t="s">
        <v>5817</v>
      </c>
      <c r="N3061" s="34" t="s">
        <v>227</v>
      </c>
      <c r="O3061" s="38" t="s">
        <v>4264</v>
      </c>
      <c r="P3061" s="34"/>
      <c r="Q3061" s="34"/>
      <c r="R3061" s="284" t="s">
        <v>4344</v>
      </c>
      <c r="S3061" s="285"/>
      <c r="T3061" s="38"/>
      <c r="U3061" s="38"/>
      <c r="V3061" s="42"/>
      <c r="W3061" s="38"/>
      <c r="X3061" s="43"/>
      <c r="Y3061" s="271"/>
      <c r="Z3061" s="271"/>
      <c r="AA3061" s="271"/>
      <c r="AB3061" s="271"/>
    </row>
    <row r="3062" spans="1:28" ht="17">
      <c r="A3062" s="34">
        <f t="shared" si="65"/>
        <v>392</v>
      </c>
      <c r="B3062" s="316">
        <v>45997</v>
      </c>
      <c r="C3062" s="131" t="s">
        <v>7632</v>
      </c>
      <c r="D3062" s="317"/>
      <c r="E3062" s="131"/>
      <c r="F3062" s="154"/>
      <c r="G3062" s="154"/>
      <c r="H3062" s="154"/>
      <c r="I3062" s="376" t="s">
        <v>48</v>
      </c>
      <c r="J3062" s="376" t="s">
        <v>27</v>
      </c>
      <c r="K3062" s="376" t="s">
        <v>390</v>
      </c>
      <c r="L3062" s="131" t="s">
        <v>49</v>
      </c>
      <c r="M3062" s="131" t="s">
        <v>212</v>
      </c>
      <c r="N3062" s="131" t="s">
        <v>234</v>
      </c>
      <c r="O3062" s="133"/>
      <c r="P3062" s="131"/>
      <c r="Q3062" s="131"/>
      <c r="R3062" s="328"/>
      <c r="S3062" s="302" t="s">
        <v>7633</v>
      </c>
      <c r="T3062" s="133"/>
      <c r="U3062" s="133"/>
      <c r="V3062" s="323"/>
      <c r="W3062" s="133"/>
      <c r="X3062" s="319"/>
      <c r="Y3062" s="320"/>
      <c r="Z3062" s="320"/>
      <c r="AA3062" s="320"/>
      <c r="AB3062" s="320"/>
    </row>
    <row r="3063" spans="1:28" ht="17">
      <c r="A3063" s="34">
        <f t="shared" si="65"/>
        <v>393</v>
      </c>
      <c r="B3063" s="279">
        <v>45997</v>
      </c>
      <c r="C3063" s="34" t="s">
        <v>7634</v>
      </c>
      <c r="D3063" s="303"/>
      <c r="E3063" s="34" t="s">
        <v>6915</v>
      </c>
      <c r="F3063" s="144" t="s">
        <v>6995</v>
      </c>
      <c r="G3063" s="144"/>
      <c r="H3063" s="144"/>
      <c r="I3063" s="245" t="s">
        <v>26</v>
      </c>
      <c r="J3063" s="245" t="s">
        <v>27</v>
      </c>
      <c r="K3063" s="245" t="s">
        <v>390</v>
      </c>
      <c r="L3063" s="34" t="s">
        <v>29</v>
      </c>
      <c r="M3063" s="34" t="s">
        <v>217</v>
      </c>
      <c r="N3063" s="34" t="s">
        <v>227</v>
      </c>
      <c r="O3063" s="38" t="s">
        <v>4264</v>
      </c>
      <c r="P3063" s="34"/>
      <c r="Q3063" s="34"/>
      <c r="R3063" s="284" t="s">
        <v>4364</v>
      </c>
      <c r="S3063" s="285" t="s">
        <v>7635</v>
      </c>
      <c r="T3063" s="38"/>
      <c r="U3063" s="38"/>
      <c r="V3063" s="42"/>
      <c r="W3063" s="38"/>
      <c r="X3063" s="43"/>
      <c r="Y3063" s="271"/>
      <c r="Z3063" s="271"/>
      <c r="AA3063" s="271"/>
      <c r="AB3063" s="271"/>
    </row>
    <row r="3064" spans="1:28" ht="16">
      <c r="A3064" s="34">
        <f t="shared" si="65"/>
        <v>394</v>
      </c>
      <c r="B3064" s="279">
        <v>45997</v>
      </c>
      <c r="C3064" s="34" t="s">
        <v>7636</v>
      </c>
      <c r="D3064" s="303"/>
      <c r="E3064" s="34" t="s">
        <v>7054</v>
      </c>
      <c r="F3064" s="144" t="s">
        <v>7067</v>
      </c>
      <c r="G3064" s="144"/>
      <c r="H3064" s="144"/>
      <c r="I3064" s="245" t="s">
        <v>26</v>
      </c>
      <c r="J3064" s="245" t="s">
        <v>27</v>
      </c>
      <c r="K3064" s="245" t="s">
        <v>390</v>
      </c>
      <c r="L3064" s="34" t="s">
        <v>107</v>
      </c>
      <c r="M3064" s="34" t="s">
        <v>5817</v>
      </c>
      <c r="N3064" s="34" t="s">
        <v>389</v>
      </c>
      <c r="O3064" s="38" t="s">
        <v>4264</v>
      </c>
      <c r="P3064" s="34"/>
      <c r="Q3064" s="34"/>
      <c r="R3064" s="284"/>
      <c r="S3064" s="285"/>
      <c r="T3064" s="38"/>
      <c r="U3064" s="38"/>
      <c r="V3064" s="42"/>
      <c r="W3064" s="38"/>
      <c r="X3064" s="43"/>
      <c r="Y3064" s="271"/>
      <c r="Z3064" s="271"/>
      <c r="AA3064" s="271"/>
      <c r="AB3064" s="271"/>
    </row>
    <row r="3065" spans="1:28" ht="16">
      <c r="A3065" s="34">
        <f t="shared" si="65"/>
        <v>395</v>
      </c>
      <c r="B3065" s="279">
        <v>45997</v>
      </c>
      <c r="C3065" s="34" t="s">
        <v>7637</v>
      </c>
      <c r="D3065" s="303"/>
      <c r="E3065" s="34"/>
      <c r="F3065" s="144"/>
      <c r="G3065" s="144"/>
      <c r="H3065" s="144"/>
      <c r="I3065" s="245" t="s">
        <v>48</v>
      </c>
      <c r="J3065" s="245" t="s">
        <v>27</v>
      </c>
      <c r="K3065" s="245" t="s">
        <v>390</v>
      </c>
      <c r="L3065" s="34" t="s">
        <v>29</v>
      </c>
      <c r="M3065" s="34" t="s">
        <v>240</v>
      </c>
      <c r="N3065" s="34" t="s">
        <v>389</v>
      </c>
      <c r="O3065" s="38" t="s">
        <v>4264</v>
      </c>
      <c r="P3065" s="34"/>
      <c r="Q3065" s="34"/>
      <c r="R3065" s="284"/>
      <c r="S3065" s="285"/>
      <c r="T3065" s="38"/>
      <c r="U3065" s="38"/>
      <c r="V3065" s="42"/>
      <c r="W3065" s="38"/>
      <c r="X3065" s="43"/>
      <c r="Y3065" s="271"/>
      <c r="Z3065" s="271"/>
      <c r="AA3065" s="271"/>
      <c r="AB3065" s="271"/>
    </row>
    <row r="3066" spans="1:28" ht="17">
      <c r="A3066" s="34">
        <f t="shared" si="65"/>
        <v>396</v>
      </c>
      <c r="B3066" s="55">
        <v>45998</v>
      </c>
      <c r="C3066" s="34" t="s">
        <v>547</v>
      </c>
      <c r="D3066" s="303"/>
      <c r="E3066" s="34"/>
      <c r="F3066" s="144"/>
      <c r="G3066" s="144"/>
      <c r="H3066" s="144"/>
      <c r="I3066" s="245"/>
      <c r="J3066" s="245"/>
      <c r="K3066" s="245"/>
      <c r="L3066" s="34" t="s">
        <v>62</v>
      </c>
      <c r="M3066" s="34" t="s">
        <v>81</v>
      </c>
      <c r="N3066" s="34" t="s">
        <v>227</v>
      </c>
      <c r="O3066" s="38" t="s">
        <v>32</v>
      </c>
      <c r="P3066" s="34"/>
      <c r="Q3066" s="34"/>
      <c r="R3066" s="284" t="s">
        <v>4951</v>
      </c>
      <c r="S3066" s="285" t="s">
        <v>4157</v>
      </c>
      <c r="T3066" s="38"/>
      <c r="U3066" s="38"/>
      <c r="V3066" s="42"/>
      <c r="W3066" s="38"/>
      <c r="X3066" s="43"/>
      <c r="Y3066" s="271"/>
      <c r="Z3066" s="271"/>
      <c r="AA3066" s="271"/>
      <c r="AB3066" s="271"/>
    </row>
    <row r="3067" spans="1:28" ht="17">
      <c r="A3067" s="34">
        <f t="shared" si="65"/>
        <v>397</v>
      </c>
      <c r="B3067" s="55">
        <v>45998</v>
      </c>
      <c r="C3067" s="34" t="s">
        <v>7638</v>
      </c>
      <c r="D3067" s="303"/>
      <c r="E3067" s="34" t="s">
        <v>6789</v>
      </c>
      <c r="F3067" s="144" t="s">
        <v>7275</v>
      </c>
      <c r="G3067" s="144"/>
      <c r="H3067" s="144"/>
      <c r="I3067" s="245" t="s">
        <v>26</v>
      </c>
      <c r="J3067" s="245" t="s">
        <v>27</v>
      </c>
      <c r="K3067" s="245" t="s">
        <v>391</v>
      </c>
      <c r="L3067" s="34" t="s">
        <v>29</v>
      </c>
      <c r="M3067" s="34" t="s">
        <v>203</v>
      </c>
      <c r="N3067" s="34" t="s">
        <v>234</v>
      </c>
      <c r="O3067" s="38" t="s">
        <v>32</v>
      </c>
      <c r="P3067" s="34" t="s">
        <v>154</v>
      </c>
      <c r="Q3067" s="44">
        <v>46001</v>
      </c>
      <c r="R3067" s="284" t="s">
        <v>4344</v>
      </c>
      <c r="S3067" s="285" t="s">
        <v>7639</v>
      </c>
      <c r="T3067" s="38" t="s">
        <v>32</v>
      </c>
      <c r="U3067" s="38" t="s">
        <v>44</v>
      </c>
      <c r="V3067" s="42">
        <v>7900000</v>
      </c>
      <c r="W3067" s="38" t="s">
        <v>27</v>
      </c>
      <c r="X3067" s="43"/>
      <c r="Y3067" s="271"/>
      <c r="Z3067" s="271"/>
      <c r="AA3067" s="271"/>
      <c r="AB3067" s="271"/>
    </row>
    <row r="3068" spans="1:28" ht="17">
      <c r="A3068" s="34">
        <f t="shared" si="65"/>
        <v>398</v>
      </c>
      <c r="B3068" s="425">
        <v>45998</v>
      </c>
      <c r="C3068" s="131" t="s">
        <v>7640</v>
      </c>
      <c r="D3068" s="317"/>
      <c r="E3068" s="131" t="s">
        <v>6789</v>
      </c>
      <c r="F3068" s="154" t="s">
        <v>7275</v>
      </c>
      <c r="G3068" s="154"/>
      <c r="H3068" s="154"/>
      <c r="I3068" s="376" t="s">
        <v>26</v>
      </c>
      <c r="J3068" s="376" t="s">
        <v>27</v>
      </c>
      <c r="K3068" s="376" t="s">
        <v>391</v>
      </c>
      <c r="L3068" s="131" t="s">
        <v>29</v>
      </c>
      <c r="M3068" s="131" t="s">
        <v>217</v>
      </c>
      <c r="N3068" s="131" t="s">
        <v>234</v>
      </c>
      <c r="O3068" s="133"/>
      <c r="P3068" s="131"/>
      <c r="Q3068" s="131"/>
      <c r="R3068" s="328"/>
      <c r="S3068" s="302" t="s">
        <v>7641</v>
      </c>
      <c r="T3068" s="133"/>
      <c r="U3068" s="133"/>
      <c r="V3068" s="323"/>
      <c r="W3068" s="133"/>
      <c r="X3068" s="319"/>
      <c r="Y3068" s="320"/>
      <c r="Z3068" s="320"/>
      <c r="AA3068" s="320"/>
      <c r="AB3068" s="320"/>
    </row>
    <row r="3069" spans="1:28" ht="34">
      <c r="A3069" s="34">
        <f t="shared" si="65"/>
        <v>399</v>
      </c>
      <c r="B3069" s="55">
        <v>45998</v>
      </c>
      <c r="C3069" s="34" t="s">
        <v>2767</v>
      </c>
      <c r="D3069" s="463"/>
      <c r="E3069" s="34" t="s">
        <v>7059</v>
      </c>
      <c r="F3069" s="144" t="s">
        <v>7067</v>
      </c>
      <c r="G3069" s="144"/>
      <c r="H3069" s="144"/>
      <c r="I3069" s="245" t="s">
        <v>26</v>
      </c>
      <c r="J3069" s="245" t="s">
        <v>27</v>
      </c>
      <c r="K3069" s="245" t="s">
        <v>390</v>
      </c>
      <c r="L3069" s="34" t="s">
        <v>107</v>
      </c>
      <c r="M3069" s="34" t="s">
        <v>5817</v>
      </c>
      <c r="N3069" s="34" t="s">
        <v>227</v>
      </c>
      <c r="O3069" s="38" t="s">
        <v>32</v>
      </c>
      <c r="P3069" s="34"/>
      <c r="Q3069" s="34"/>
      <c r="R3069" s="284" t="s">
        <v>6602</v>
      </c>
      <c r="S3069" s="285" t="s">
        <v>7642</v>
      </c>
      <c r="T3069" s="38"/>
      <c r="U3069" s="38"/>
      <c r="V3069" s="42"/>
      <c r="W3069" s="38"/>
      <c r="X3069" s="43"/>
      <c r="Y3069" s="271"/>
      <c r="Z3069" s="271"/>
      <c r="AA3069" s="271"/>
      <c r="AB3069" s="271"/>
    </row>
    <row r="3070" spans="1:28" ht="16">
      <c r="A3070" s="34">
        <f t="shared" si="65"/>
        <v>400</v>
      </c>
      <c r="B3070" s="55">
        <v>45998</v>
      </c>
      <c r="C3070" s="34" t="s">
        <v>7643</v>
      </c>
      <c r="D3070" s="303"/>
      <c r="E3070" s="34" t="s">
        <v>7043</v>
      </c>
      <c r="F3070" s="144" t="s">
        <v>7044</v>
      </c>
      <c r="G3070" s="144"/>
      <c r="H3070" s="144"/>
      <c r="I3070" s="245" t="s">
        <v>26</v>
      </c>
      <c r="J3070" s="245" t="s">
        <v>27</v>
      </c>
      <c r="K3070" s="245" t="s">
        <v>390</v>
      </c>
      <c r="L3070" s="34" t="s">
        <v>107</v>
      </c>
      <c r="M3070" s="34" t="s">
        <v>5817</v>
      </c>
      <c r="N3070" s="34" t="s">
        <v>227</v>
      </c>
      <c r="O3070" s="38" t="s">
        <v>4264</v>
      </c>
      <c r="P3070" s="34"/>
      <c r="Q3070" s="34"/>
      <c r="R3070" s="284"/>
      <c r="S3070" s="285"/>
      <c r="T3070" s="38"/>
      <c r="U3070" s="38"/>
      <c r="V3070" s="42"/>
      <c r="W3070" s="38"/>
      <c r="X3070" s="43"/>
      <c r="Y3070" s="271"/>
      <c r="Z3070" s="271"/>
      <c r="AA3070" s="271"/>
      <c r="AB3070" s="271"/>
    </row>
    <row r="3071" spans="1:28" ht="17">
      <c r="A3071" s="34">
        <f t="shared" si="65"/>
        <v>401</v>
      </c>
      <c r="B3071" s="55">
        <v>45998</v>
      </c>
      <c r="C3071" s="34" t="s">
        <v>7644</v>
      </c>
      <c r="D3071" s="303"/>
      <c r="E3071" s="34" t="s">
        <v>7043</v>
      </c>
      <c r="F3071" s="144" t="s">
        <v>7044</v>
      </c>
      <c r="G3071" s="144"/>
      <c r="H3071" s="144"/>
      <c r="I3071" s="245" t="s">
        <v>26</v>
      </c>
      <c r="J3071" s="245" t="s">
        <v>27</v>
      </c>
      <c r="K3071" s="245" t="s">
        <v>390</v>
      </c>
      <c r="L3071" s="34" t="s">
        <v>107</v>
      </c>
      <c r="M3071" s="34" t="s">
        <v>5817</v>
      </c>
      <c r="N3071" s="34" t="s">
        <v>227</v>
      </c>
      <c r="O3071" s="38" t="s">
        <v>32</v>
      </c>
      <c r="P3071" s="34"/>
      <c r="Q3071" s="34"/>
      <c r="R3071" s="284" t="s">
        <v>4344</v>
      </c>
      <c r="S3071" s="285" t="s">
        <v>7645</v>
      </c>
      <c r="T3071" s="38"/>
      <c r="U3071" s="38"/>
      <c r="V3071" s="42"/>
      <c r="W3071" s="38"/>
      <c r="X3071" s="43"/>
      <c r="Y3071" s="271"/>
      <c r="Z3071" s="271"/>
      <c r="AA3071" s="271"/>
      <c r="AB3071" s="271"/>
    </row>
    <row r="3072" spans="1:28" ht="16">
      <c r="A3072" s="34">
        <f t="shared" si="65"/>
        <v>402</v>
      </c>
      <c r="B3072" s="55">
        <v>45998</v>
      </c>
      <c r="C3072" s="34" t="s">
        <v>2156</v>
      </c>
      <c r="D3072" s="303"/>
      <c r="E3072" s="34" t="s">
        <v>7054</v>
      </c>
      <c r="F3072" s="144" t="s">
        <v>7067</v>
      </c>
      <c r="G3072" s="144"/>
      <c r="H3072" s="144"/>
      <c r="I3072" s="245" t="s">
        <v>26</v>
      </c>
      <c r="J3072" s="245" t="s">
        <v>27</v>
      </c>
      <c r="K3072" s="245" t="s">
        <v>390</v>
      </c>
      <c r="L3072" s="34" t="s">
        <v>374</v>
      </c>
      <c r="M3072" s="34" t="s">
        <v>5817</v>
      </c>
      <c r="N3072" s="34" t="s">
        <v>227</v>
      </c>
      <c r="O3072" s="38" t="s">
        <v>4264</v>
      </c>
      <c r="P3072" s="34"/>
      <c r="Q3072" s="34"/>
      <c r="R3072" s="284"/>
      <c r="S3072" s="285"/>
      <c r="T3072" s="38"/>
      <c r="U3072" s="38"/>
      <c r="V3072" s="42"/>
      <c r="W3072" s="38"/>
      <c r="X3072" s="43"/>
      <c r="Y3072" s="271"/>
      <c r="Z3072" s="271"/>
      <c r="AA3072" s="271"/>
      <c r="AB3072" s="271"/>
    </row>
    <row r="3073" spans="1:28" ht="19.5" customHeight="1">
      <c r="A3073" s="34">
        <f t="shared" si="65"/>
        <v>403</v>
      </c>
      <c r="B3073" s="55">
        <v>45998</v>
      </c>
      <c r="C3073" s="34" t="s">
        <v>7646</v>
      </c>
      <c r="D3073" s="303"/>
      <c r="E3073" s="34" t="s">
        <v>6822</v>
      </c>
      <c r="F3073" s="282" t="s">
        <v>24</v>
      </c>
      <c r="G3073" s="144"/>
      <c r="H3073" s="144"/>
      <c r="I3073" s="245" t="s">
        <v>26</v>
      </c>
      <c r="J3073" s="245" t="s">
        <v>27</v>
      </c>
      <c r="K3073" s="245" t="s">
        <v>391</v>
      </c>
      <c r="L3073" s="34" t="s">
        <v>374</v>
      </c>
      <c r="M3073" s="34" t="s">
        <v>203</v>
      </c>
      <c r="N3073" s="34" t="s">
        <v>227</v>
      </c>
      <c r="O3073" s="38" t="s">
        <v>4264</v>
      </c>
      <c r="P3073" s="34"/>
      <c r="Q3073" s="34"/>
      <c r="R3073" s="284"/>
      <c r="S3073" s="285"/>
      <c r="T3073" s="38"/>
      <c r="U3073" s="38"/>
      <c r="V3073" s="42"/>
      <c r="W3073" s="38"/>
      <c r="X3073" s="43"/>
      <c r="Y3073" s="271"/>
      <c r="Z3073" s="271"/>
      <c r="AA3073" s="271"/>
      <c r="AB3073" s="271"/>
    </row>
    <row r="3074" spans="1:28" ht="17">
      <c r="A3074" s="34">
        <f t="shared" si="65"/>
        <v>404</v>
      </c>
      <c r="B3074" s="55">
        <v>45998</v>
      </c>
      <c r="C3074" s="34" t="s">
        <v>7647</v>
      </c>
      <c r="D3074" s="303"/>
      <c r="E3074" s="34" t="s">
        <v>7620</v>
      </c>
      <c r="F3074" s="144" t="s">
        <v>7564</v>
      </c>
      <c r="G3074" s="144"/>
      <c r="H3074" s="144"/>
      <c r="I3074" s="245" t="s">
        <v>26</v>
      </c>
      <c r="J3074" s="245" t="s">
        <v>27</v>
      </c>
      <c r="K3074" s="245" t="s">
        <v>391</v>
      </c>
      <c r="L3074" s="34" t="s">
        <v>29</v>
      </c>
      <c r="M3074" s="34" t="s">
        <v>203</v>
      </c>
      <c r="N3074" s="34" t="s">
        <v>234</v>
      </c>
      <c r="O3074" s="38" t="s">
        <v>32</v>
      </c>
      <c r="P3074" s="34"/>
      <c r="Q3074" s="34"/>
      <c r="R3074" s="284" t="s">
        <v>4364</v>
      </c>
      <c r="S3074" s="285"/>
      <c r="T3074" s="38"/>
      <c r="U3074" s="38"/>
      <c r="V3074" s="42"/>
      <c r="W3074" s="38"/>
      <c r="X3074" s="43"/>
      <c r="Y3074" s="271"/>
      <c r="Z3074" s="271"/>
      <c r="AA3074" s="271"/>
      <c r="AB3074" s="271"/>
    </row>
    <row r="3075" spans="1:28" ht="16">
      <c r="A3075" s="34">
        <f t="shared" si="65"/>
        <v>405</v>
      </c>
      <c r="B3075" s="55">
        <v>45998</v>
      </c>
      <c r="C3075" s="34" t="s">
        <v>2298</v>
      </c>
      <c r="D3075" s="303"/>
      <c r="E3075" s="34" t="s">
        <v>7428</v>
      </c>
      <c r="F3075" s="144" t="s">
        <v>7564</v>
      </c>
      <c r="G3075" s="144"/>
      <c r="H3075" s="144"/>
      <c r="I3075" s="245" t="s">
        <v>26</v>
      </c>
      <c r="J3075" s="245" t="s">
        <v>27</v>
      </c>
      <c r="K3075" s="245" t="s">
        <v>391</v>
      </c>
      <c r="L3075" s="34" t="s">
        <v>29</v>
      </c>
      <c r="M3075" s="34" t="s">
        <v>203</v>
      </c>
      <c r="N3075" s="34" t="s">
        <v>234</v>
      </c>
      <c r="O3075" s="38" t="s">
        <v>4264</v>
      </c>
      <c r="P3075" s="34"/>
      <c r="Q3075" s="34"/>
      <c r="R3075" s="284"/>
      <c r="S3075" s="285"/>
      <c r="T3075" s="38"/>
      <c r="U3075" s="38"/>
      <c r="V3075" s="42"/>
      <c r="W3075" s="38"/>
      <c r="X3075" s="43"/>
      <c r="Y3075" s="271"/>
      <c r="Z3075" s="271"/>
      <c r="AA3075" s="271"/>
      <c r="AB3075" s="271"/>
    </row>
    <row r="3076" spans="1:28" ht="34">
      <c r="A3076" s="34">
        <f t="shared" si="65"/>
        <v>406</v>
      </c>
      <c r="B3076" s="425">
        <v>45998</v>
      </c>
      <c r="C3076" s="131" t="s">
        <v>7648</v>
      </c>
      <c r="D3076" s="317"/>
      <c r="E3076" s="131"/>
      <c r="F3076" s="154"/>
      <c r="G3076" s="154"/>
      <c r="H3076" s="154"/>
      <c r="I3076" s="376" t="s">
        <v>48</v>
      </c>
      <c r="J3076" s="376" t="s">
        <v>27</v>
      </c>
      <c r="K3076" s="376" t="s">
        <v>390</v>
      </c>
      <c r="L3076" s="131" t="s">
        <v>49</v>
      </c>
      <c r="M3076" s="131" t="s">
        <v>212</v>
      </c>
      <c r="N3076" s="131" t="s">
        <v>234</v>
      </c>
      <c r="O3076" s="133" t="s">
        <v>32</v>
      </c>
      <c r="P3076" s="131"/>
      <c r="Q3076" s="131"/>
      <c r="R3076" s="328" t="s">
        <v>5356</v>
      </c>
      <c r="S3076" s="302" t="s">
        <v>7649</v>
      </c>
      <c r="T3076" s="133"/>
      <c r="U3076" s="133"/>
      <c r="V3076" s="323"/>
      <c r="W3076" s="133"/>
      <c r="X3076" s="319"/>
      <c r="Y3076" s="320"/>
      <c r="Z3076" s="320"/>
      <c r="AA3076" s="320"/>
      <c r="AB3076" s="320"/>
    </row>
    <row r="3077" spans="1:28" ht="17">
      <c r="A3077" s="34">
        <f t="shared" si="65"/>
        <v>407</v>
      </c>
      <c r="B3077" s="55">
        <v>45998</v>
      </c>
      <c r="C3077" s="34" t="s">
        <v>7650</v>
      </c>
      <c r="D3077" s="303"/>
      <c r="E3077" s="34" t="s">
        <v>6769</v>
      </c>
      <c r="F3077" s="282" t="s">
        <v>24</v>
      </c>
      <c r="G3077" s="144"/>
      <c r="H3077" s="144"/>
      <c r="I3077" s="245" t="s">
        <v>26</v>
      </c>
      <c r="J3077" s="245" t="s">
        <v>27</v>
      </c>
      <c r="K3077" s="245" t="s">
        <v>390</v>
      </c>
      <c r="L3077" s="34" t="s">
        <v>29</v>
      </c>
      <c r="M3077" s="34" t="s">
        <v>361</v>
      </c>
      <c r="N3077" s="34" t="s">
        <v>227</v>
      </c>
      <c r="O3077" s="38" t="s">
        <v>4264</v>
      </c>
      <c r="P3077" s="34" t="s">
        <v>473</v>
      </c>
      <c r="Q3077" s="44">
        <v>46001</v>
      </c>
      <c r="R3077" s="284" t="s">
        <v>4344</v>
      </c>
      <c r="S3077" s="285"/>
      <c r="T3077" s="38"/>
      <c r="U3077" s="38"/>
      <c r="V3077" s="42"/>
      <c r="W3077" s="38"/>
      <c r="X3077" s="43"/>
      <c r="Y3077" s="271"/>
      <c r="Z3077" s="271"/>
      <c r="AA3077" s="271"/>
      <c r="AB3077" s="271"/>
    </row>
    <row r="3078" spans="1:28" ht="17">
      <c r="A3078" s="34">
        <f t="shared" si="65"/>
        <v>408</v>
      </c>
      <c r="B3078" s="55">
        <v>45998</v>
      </c>
      <c r="C3078" s="34" t="s">
        <v>1786</v>
      </c>
      <c r="D3078" s="303"/>
      <c r="E3078" s="34" t="s">
        <v>7054</v>
      </c>
      <c r="F3078" s="144" t="s">
        <v>7067</v>
      </c>
      <c r="G3078" s="144"/>
      <c r="H3078" s="144"/>
      <c r="I3078" s="245" t="s">
        <v>26</v>
      </c>
      <c r="J3078" s="245" t="s">
        <v>27</v>
      </c>
      <c r="K3078" s="245" t="s">
        <v>390</v>
      </c>
      <c r="L3078" s="34" t="s">
        <v>107</v>
      </c>
      <c r="M3078" s="34" t="s">
        <v>5817</v>
      </c>
      <c r="N3078" s="34" t="s">
        <v>234</v>
      </c>
      <c r="O3078" s="38" t="s">
        <v>32</v>
      </c>
      <c r="P3078" s="34"/>
      <c r="Q3078" s="34"/>
      <c r="R3078" s="284" t="s">
        <v>4424</v>
      </c>
      <c r="S3078" s="285"/>
      <c r="T3078" s="38"/>
      <c r="U3078" s="38"/>
      <c r="V3078" s="42"/>
      <c r="W3078" s="38"/>
      <c r="X3078" s="43"/>
      <c r="Y3078" s="271"/>
      <c r="Z3078" s="271"/>
      <c r="AA3078" s="271"/>
      <c r="AB3078" s="271"/>
    </row>
    <row r="3079" spans="1:28" ht="17">
      <c r="A3079" s="34">
        <f t="shared" si="65"/>
        <v>409</v>
      </c>
      <c r="B3079" s="55">
        <v>45998</v>
      </c>
      <c r="C3079" s="34" t="s">
        <v>483</v>
      </c>
      <c r="D3079" s="303"/>
      <c r="E3079" s="34" t="s">
        <v>7130</v>
      </c>
      <c r="F3079" s="144" t="s">
        <v>7067</v>
      </c>
      <c r="G3079" s="144"/>
      <c r="H3079" s="144"/>
      <c r="I3079" s="245" t="s">
        <v>26</v>
      </c>
      <c r="J3079" s="245" t="s">
        <v>27</v>
      </c>
      <c r="K3079" s="245" t="s">
        <v>390</v>
      </c>
      <c r="L3079" s="34" t="s">
        <v>107</v>
      </c>
      <c r="M3079" s="34" t="s">
        <v>5817</v>
      </c>
      <c r="N3079" s="34" t="s">
        <v>227</v>
      </c>
      <c r="O3079" s="38" t="s">
        <v>4264</v>
      </c>
      <c r="P3079" s="34"/>
      <c r="Q3079" s="34"/>
      <c r="R3079" s="284" t="s">
        <v>4344</v>
      </c>
      <c r="S3079" s="391">
        <v>590000</v>
      </c>
      <c r="T3079" s="38" t="s">
        <v>4264</v>
      </c>
      <c r="U3079" s="38" t="s">
        <v>44</v>
      </c>
      <c r="V3079" s="42"/>
      <c r="W3079" s="38"/>
      <c r="X3079" s="43"/>
      <c r="Y3079" s="271"/>
      <c r="Z3079" s="271"/>
      <c r="AA3079" s="271"/>
      <c r="AB3079" s="271"/>
    </row>
    <row r="3080" spans="1:28" ht="17">
      <c r="A3080" s="34">
        <f t="shared" si="65"/>
        <v>410</v>
      </c>
      <c r="B3080" s="55">
        <v>45998</v>
      </c>
      <c r="C3080" s="34" t="s">
        <v>7651</v>
      </c>
      <c r="D3080" s="303"/>
      <c r="E3080" s="34" t="s">
        <v>6704</v>
      </c>
      <c r="F3080" s="144" t="s">
        <v>6995</v>
      </c>
      <c r="G3080" s="144"/>
      <c r="H3080" s="144"/>
      <c r="I3080" s="245" t="s">
        <v>26</v>
      </c>
      <c r="J3080" s="245" t="s">
        <v>27</v>
      </c>
      <c r="K3080" s="245" t="s">
        <v>390</v>
      </c>
      <c r="L3080" s="34" t="s">
        <v>29</v>
      </c>
      <c r="M3080" s="34" t="s">
        <v>91</v>
      </c>
      <c r="N3080" s="34" t="s">
        <v>227</v>
      </c>
      <c r="O3080" s="38" t="s">
        <v>32</v>
      </c>
      <c r="P3080" s="34"/>
      <c r="Q3080" s="34"/>
      <c r="R3080" s="284" t="s">
        <v>4424</v>
      </c>
      <c r="S3080" s="285"/>
      <c r="T3080" s="38"/>
      <c r="U3080" s="38"/>
      <c r="V3080" s="42"/>
      <c r="W3080" s="38"/>
      <c r="X3080" s="43"/>
      <c r="Y3080" s="271"/>
      <c r="Z3080" s="271"/>
      <c r="AA3080" s="271"/>
      <c r="AB3080" s="271"/>
    </row>
    <row r="3081" spans="1:28" ht="16">
      <c r="A3081" s="34">
        <f t="shared" si="65"/>
        <v>411</v>
      </c>
      <c r="B3081" s="55">
        <v>45998</v>
      </c>
      <c r="C3081" s="34" t="s">
        <v>7652</v>
      </c>
      <c r="D3081" s="448"/>
      <c r="E3081" s="34" t="s">
        <v>7428</v>
      </c>
      <c r="F3081" s="144" t="s">
        <v>7564</v>
      </c>
      <c r="G3081" s="144"/>
      <c r="H3081" s="144"/>
      <c r="I3081" s="245" t="s">
        <v>26</v>
      </c>
      <c r="J3081" s="245" t="s">
        <v>27</v>
      </c>
      <c r="K3081" s="245" t="s">
        <v>390</v>
      </c>
      <c r="L3081" s="34" t="s">
        <v>374</v>
      </c>
      <c r="M3081" s="34" t="s">
        <v>203</v>
      </c>
      <c r="N3081" s="34" t="s">
        <v>227</v>
      </c>
      <c r="O3081" s="38"/>
      <c r="P3081" s="34"/>
      <c r="Q3081" s="34"/>
      <c r="R3081" s="284"/>
      <c r="S3081" s="285"/>
      <c r="T3081" s="38"/>
      <c r="U3081" s="38"/>
      <c r="V3081" s="42"/>
      <c r="W3081" s="38"/>
      <c r="X3081" s="43"/>
      <c r="Y3081" s="271"/>
      <c r="Z3081" s="271"/>
      <c r="AA3081" s="271"/>
      <c r="AB3081" s="271"/>
    </row>
    <row r="3082" spans="1:28" ht="16">
      <c r="A3082" s="34">
        <f t="shared" si="65"/>
        <v>412</v>
      </c>
      <c r="B3082" s="55">
        <v>45998</v>
      </c>
      <c r="C3082" s="34" t="s">
        <v>7653</v>
      </c>
      <c r="D3082" s="303"/>
      <c r="E3082" s="34" t="s">
        <v>7631</v>
      </c>
      <c r="F3082" s="144" t="s">
        <v>7073</v>
      </c>
      <c r="G3082" s="144"/>
      <c r="H3082" s="144"/>
      <c r="I3082" s="245" t="s">
        <v>26</v>
      </c>
      <c r="J3082" s="245" t="s">
        <v>27</v>
      </c>
      <c r="K3082" s="245" t="s">
        <v>391</v>
      </c>
      <c r="L3082" s="34" t="s">
        <v>107</v>
      </c>
      <c r="M3082" s="34" t="s">
        <v>5817</v>
      </c>
      <c r="N3082" s="34" t="s">
        <v>227</v>
      </c>
      <c r="O3082" s="38" t="s">
        <v>4264</v>
      </c>
      <c r="P3082" s="34"/>
      <c r="Q3082" s="34"/>
      <c r="R3082" s="284"/>
      <c r="S3082" s="285"/>
      <c r="T3082" s="38"/>
      <c r="U3082" s="38"/>
      <c r="V3082" s="42"/>
      <c r="W3082" s="38"/>
      <c r="X3082" s="43"/>
      <c r="Y3082" s="271"/>
      <c r="Z3082" s="271"/>
      <c r="AA3082" s="271"/>
      <c r="AB3082" s="271"/>
    </row>
    <row r="3083" spans="1:28" ht="17">
      <c r="A3083" s="34">
        <f t="shared" si="65"/>
        <v>413</v>
      </c>
      <c r="B3083" s="55">
        <v>45998</v>
      </c>
      <c r="C3083" s="34" t="s">
        <v>7654</v>
      </c>
      <c r="D3083" s="463"/>
      <c r="E3083" s="34" t="s">
        <v>7176</v>
      </c>
      <c r="F3083" s="144" t="s">
        <v>7073</v>
      </c>
      <c r="G3083" s="144"/>
      <c r="H3083" s="144"/>
      <c r="I3083" s="245" t="s">
        <v>26</v>
      </c>
      <c r="J3083" s="245" t="s">
        <v>27</v>
      </c>
      <c r="K3083" s="245" t="s">
        <v>391</v>
      </c>
      <c r="L3083" s="34" t="s">
        <v>107</v>
      </c>
      <c r="M3083" s="34" t="s">
        <v>5817</v>
      </c>
      <c r="N3083" s="34" t="s">
        <v>227</v>
      </c>
      <c r="O3083" s="38" t="s">
        <v>32</v>
      </c>
      <c r="P3083" s="34"/>
      <c r="Q3083" s="34"/>
      <c r="R3083" s="284" t="s">
        <v>4364</v>
      </c>
      <c r="S3083" s="285"/>
      <c r="T3083" s="38"/>
      <c r="U3083" s="38"/>
      <c r="V3083" s="42"/>
      <c r="W3083" s="38"/>
      <c r="X3083" s="43"/>
      <c r="Y3083" s="271"/>
      <c r="Z3083" s="271"/>
      <c r="AA3083" s="271"/>
      <c r="AB3083" s="271"/>
    </row>
    <row r="3084" spans="1:28" ht="17">
      <c r="A3084" s="34">
        <f t="shared" si="65"/>
        <v>414</v>
      </c>
      <c r="B3084" s="55">
        <v>45998</v>
      </c>
      <c r="C3084" s="34" t="s">
        <v>354</v>
      </c>
      <c r="D3084" s="303"/>
      <c r="E3084" s="34" t="s">
        <v>7620</v>
      </c>
      <c r="F3084" s="144" t="s">
        <v>7564</v>
      </c>
      <c r="G3084" s="144"/>
      <c r="H3084" s="144"/>
      <c r="I3084" s="245" t="s">
        <v>26</v>
      </c>
      <c r="J3084" s="245" t="s">
        <v>27</v>
      </c>
      <c r="K3084" s="245" t="s">
        <v>390</v>
      </c>
      <c r="L3084" s="34" t="s">
        <v>29</v>
      </c>
      <c r="M3084" s="34" t="s">
        <v>203</v>
      </c>
      <c r="N3084" s="34" t="s">
        <v>234</v>
      </c>
      <c r="O3084" s="38" t="s">
        <v>32</v>
      </c>
      <c r="P3084" s="34"/>
      <c r="Q3084" s="34"/>
      <c r="R3084" s="284" t="s">
        <v>7069</v>
      </c>
      <c r="S3084" s="285"/>
      <c r="T3084" s="38"/>
      <c r="U3084" s="38"/>
      <c r="V3084" s="42"/>
      <c r="W3084" s="38"/>
      <c r="X3084" s="43"/>
      <c r="Y3084" s="136"/>
      <c r="Z3084" s="136"/>
      <c r="AA3084" s="136"/>
      <c r="AB3084" s="136"/>
    </row>
    <row r="3085" spans="1:28" ht="16">
      <c r="A3085" s="34">
        <f t="shared" si="65"/>
        <v>415</v>
      </c>
      <c r="B3085" s="55">
        <v>45998</v>
      </c>
      <c r="C3085" s="34" t="s">
        <v>7655</v>
      </c>
      <c r="D3085" s="303"/>
      <c r="E3085" s="34" t="s">
        <v>7335</v>
      </c>
      <c r="F3085" s="144" t="s">
        <v>7336</v>
      </c>
      <c r="G3085" s="144"/>
      <c r="H3085" s="144"/>
      <c r="I3085" s="245" t="s">
        <v>26</v>
      </c>
      <c r="J3085" s="245" t="s">
        <v>27</v>
      </c>
      <c r="K3085" s="245" t="s">
        <v>391</v>
      </c>
      <c r="L3085" s="34" t="s">
        <v>29</v>
      </c>
      <c r="M3085" s="34" t="s">
        <v>91</v>
      </c>
      <c r="N3085" s="34" t="s">
        <v>227</v>
      </c>
      <c r="O3085" s="38" t="s">
        <v>4264</v>
      </c>
      <c r="P3085" s="34"/>
      <c r="Q3085" s="34"/>
      <c r="R3085" s="284"/>
      <c r="S3085" s="285"/>
      <c r="T3085" s="38"/>
      <c r="U3085" s="38"/>
      <c r="V3085" s="42"/>
      <c r="W3085" s="38"/>
      <c r="X3085" s="43"/>
      <c r="Y3085" s="271"/>
      <c r="Z3085" s="271"/>
      <c r="AA3085" s="271"/>
      <c r="AB3085" s="271"/>
    </row>
    <row r="3086" spans="1:28" ht="16">
      <c r="A3086" s="34">
        <f t="shared" si="65"/>
        <v>416</v>
      </c>
      <c r="B3086" s="55">
        <v>45998</v>
      </c>
      <c r="C3086" s="34" t="s">
        <v>7656</v>
      </c>
      <c r="D3086" s="303"/>
      <c r="E3086" s="34" t="s">
        <v>7428</v>
      </c>
      <c r="F3086" s="144" t="s">
        <v>7564</v>
      </c>
      <c r="G3086" s="144"/>
      <c r="H3086" s="144"/>
      <c r="I3086" s="245" t="s">
        <v>26</v>
      </c>
      <c r="J3086" s="245" t="s">
        <v>27</v>
      </c>
      <c r="K3086" s="245" t="s">
        <v>391</v>
      </c>
      <c r="L3086" s="34" t="s">
        <v>29</v>
      </c>
      <c r="M3086" s="34" t="s">
        <v>91</v>
      </c>
      <c r="N3086" s="34" t="s">
        <v>160</v>
      </c>
      <c r="O3086" s="38"/>
      <c r="P3086" s="34"/>
      <c r="Q3086" s="34"/>
      <c r="R3086" s="284"/>
      <c r="S3086" s="285"/>
      <c r="T3086" s="38"/>
      <c r="U3086" s="38"/>
      <c r="V3086" s="42"/>
      <c r="W3086" s="38"/>
      <c r="X3086" s="43"/>
      <c r="Y3086" s="271"/>
      <c r="Z3086" s="271"/>
      <c r="AA3086" s="271"/>
      <c r="AB3086" s="271"/>
    </row>
    <row r="3087" spans="1:28" ht="16">
      <c r="A3087" s="34">
        <f t="shared" si="65"/>
        <v>417</v>
      </c>
      <c r="B3087" s="55">
        <v>45998</v>
      </c>
      <c r="C3087" s="34" t="s">
        <v>7657</v>
      </c>
      <c r="D3087" s="303"/>
      <c r="E3087" s="34" t="s">
        <v>7428</v>
      </c>
      <c r="F3087" s="144" t="s">
        <v>7564</v>
      </c>
      <c r="G3087" s="144"/>
      <c r="H3087" s="144"/>
      <c r="I3087" s="245" t="s">
        <v>26</v>
      </c>
      <c r="J3087" s="245" t="s">
        <v>27</v>
      </c>
      <c r="K3087" s="245" t="s">
        <v>391</v>
      </c>
      <c r="L3087" s="34" t="s">
        <v>374</v>
      </c>
      <c r="M3087" s="34" t="s">
        <v>361</v>
      </c>
      <c r="N3087" s="34" t="s">
        <v>234</v>
      </c>
      <c r="O3087" s="38" t="s">
        <v>4264</v>
      </c>
      <c r="P3087" s="34"/>
      <c r="Q3087" s="34"/>
      <c r="R3087" s="284"/>
      <c r="S3087" s="285"/>
      <c r="T3087" s="38"/>
      <c r="U3087" s="38"/>
      <c r="V3087" s="42"/>
      <c r="W3087" s="38"/>
      <c r="X3087" s="43"/>
      <c r="Y3087" s="271"/>
      <c r="Z3087" s="271"/>
      <c r="AA3087" s="271"/>
      <c r="AB3087" s="271"/>
    </row>
    <row r="3088" spans="1:28" ht="17">
      <c r="A3088" s="34">
        <f t="shared" si="65"/>
        <v>418</v>
      </c>
      <c r="B3088" s="55">
        <v>45998</v>
      </c>
      <c r="C3088" s="34" t="s">
        <v>7658</v>
      </c>
      <c r="D3088" s="303"/>
      <c r="E3088" s="34" t="s">
        <v>7130</v>
      </c>
      <c r="F3088" s="144" t="s">
        <v>7067</v>
      </c>
      <c r="G3088" s="498" t="s">
        <v>7659</v>
      </c>
      <c r="H3088" s="291"/>
      <c r="I3088" s="245" t="s">
        <v>26</v>
      </c>
      <c r="J3088" s="245" t="s">
        <v>27</v>
      </c>
      <c r="K3088" s="245" t="s">
        <v>391</v>
      </c>
      <c r="L3088" s="34" t="s">
        <v>107</v>
      </c>
      <c r="M3088" s="34" t="s">
        <v>5817</v>
      </c>
      <c r="N3088" s="34" t="s">
        <v>234</v>
      </c>
      <c r="O3088" s="38" t="s">
        <v>32</v>
      </c>
      <c r="P3088" s="34"/>
      <c r="Q3088" s="34"/>
      <c r="R3088" s="284" t="s">
        <v>4424</v>
      </c>
      <c r="S3088" s="285"/>
      <c r="T3088" s="38"/>
      <c r="U3088" s="38"/>
      <c r="V3088" s="42"/>
      <c r="W3088" s="38"/>
      <c r="X3088" s="43"/>
      <c r="Y3088" s="271"/>
      <c r="Z3088" s="271"/>
      <c r="AA3088" s="271"/>
      <c r="AB3088" s="271"/>
    </row>
    <row r="3089" spans="1:28" ht="17">
      <c r="A3089" s="34">
        <f t="shared" si="65"/>
        <v>419</v>
      </c>
      <c r="B3089" s="55">
        <v>45998</v>
      </c>
      <c r="C3089" s="34" t="s">
        <v>569</v>
      </c>
      <c r="D3089" s="465"/>
      <c r="E3089" s="34" t="s">
        <v>7428</v>
      </c>
      <c r="F3089" s="144" t="s">
        <v>7564</v>
      </c>
      <c r="G3089" s="144"/>
      <c r="H3089" s="144"/>
      <c r="I3089" s="245" t="s">
        <v>26</v>
      </c>
      <c r="J3089" s="245" t="s">
        <v>27</v>
      </c>
      <c r="K3089" s="245" t="s">
        <v>391</v>
      </c>
      <c r="L3089" s="34" t="s">
        <v>29</v>
      </c>
      <c r="M3089" s="34" t="s">
        <v>203</v>
      </c>
      <c r="N3089" s="34" t="s">
        <v>227</v>
      </c>
      <c r="O3089" s="38" t="s">
        <v>32</v>
      </c>
      <c r="P3089" s="34"/>
      <c r="Q3089" s="34"/>
      <c r="R3089" s="284"/>
      <c r="S3089" s="285" t="s">
        <v>7660</v>
      </c>
      <c r="T3089" s="38"/>
      <c r="U3089" s="38"/>
      <c r="V3089" s="42"/>
      <c r="W3089" s="38"/>
      <c r="X3089" s="43"/>
      <c r="Y3089" s="271"/>
      <c r="Z3089" s="271"/>
      <c r="AA3089" s="271"/>
      <c r="AB3089" s="271"/>
    </row>
    <row r="3090" spans="1:28" ht="16">
      <c r="A3090" s="34">
        <f t="shared" si="65"/>
        <v>420</v>
      </c>
      <c r="B3090" s="55">
        <v>45998</v>
      </c>
      <c r="C3090" s="34" t="s">
        <v>7661</v>
      </c>
      <c r="D3090" s="303"/>
      <c r="E3090" s="34" t="s">
        <v>6841</v>
      </c>
      <c r="F3090" s="144" t="s">
        <v>7275</v>
      </c>
      <c r="G3090" s="144"/>
      <c r="H3090" s="144"/>
      <c r="I3090" s="245" t="s">
        <v>26</v>
      </c>
      <c r="J3090" s="245" t="s">
        <v>27</v>
      </c>
      <c r="K3090" s="245" t="s">
        <v>391</v>
      </c>
      <c r="L3090" s="34" t="s">
        <v>29</v>
      </c>
      <c r="M3090" s="34" t="s">
        <v>91</v>
      </c>
      <c r="N3090" s="34" t="s">
        <v>389</v>
      </c>
      <c r="O3090" s="38"/>
      <c r="P3090" s="34"/>
      <c r="Q3090" s="34"/>
      <c r="R3090" s="284"/>
      <c r="S3090" s="285"/>
      <c r="T3090" s="38"/>
      <c r="U3090" s="38"/>
      <c r="V3090" s="42"/>
      <c r="W3090" s="38"/>
      <c r="X3090" s="43"/>
      <c r="Y3090" s="271"/>
      <c r="Z3090" s="271"/>
      <c r="AA3090" s="271"/>
      <c r="AB3090" s="271"/>
    </row>
    <row r="3091" spans="1:28" ht="16">
      <c r="A3091" s="34">
        <f t="shared" si="65"/>
        <v>421</v>
      </c>
      <c r="B3091" s="55">
        <v>45998</v>
      </c>
      <c r="C3091" s="34" t="s">
        <v>7662</v>
      </c>
      <c r="D3091" s="303"/>
      <c r="E3091" s="34" t="s">
        <v>7176</v>
      </c>
      <c r="F3091" s="144" t="s">
        <v>7073</v>
      </c>
      <c r="G3091" s="144"/>
      <c r="H3091" s="144"/>
      <c r="I3091" s="245" t="s">
        <v>26</v>
      </c>
      <c r="J3091" s="245" t="s">
        <v>27</v>
      </c>
      <c r="K3091" s="245" t="s">
        <v>390</v>
      </c>
      <c r="L3091" s="34" t="s">
        <v>107</v>
      </c>
      <c r="M3091" s="34" t="s">
        <v>5817</v>
      </c>
      <c r="N3091" s="34" t="s">
        <v>227</v>
      </c>
      <c r="O3091" s="38" t="s">
        <v>4264</v>
      </c>
      <c r="P3091" s="34"/>
      <c r="Q3091" s="34"/>
      <c r="R3091" s="284"/>
      <c r="S3091" s="285"/>
      <c r="T3091" s="38"/>
      <c r="U3091" s="38"/>
      <c r="V3091" s="42"/>
      <c r="W3091" s="38"/>
      <c r="X3091" s="43"/>
      <c r="Y3091" s="271"/>
      <c r="Z3091" s="271"/>
      <c r="AA3091" s="271"/>
      <c r="AB3091" s="271"/>
    </row>
    <row r="3092" spans="1:28" ht="17">
      <c r="A3092" s="34">
        <f t="shared" si="65"/>
        <v>422</v>
      </c>
      <c r="B3092" s="55">
        <v>45998</v>
      </c>
      <c r="C3092" s="34" t="s">
        <v>6073</v>
      </c>
      <c r="D3092" s="303"/>
      <c r="E3092" s="34"/>
      <c r="F3092" s="144"/>
      <c r="G3092" s="144"/>
      <c r="H3092" s="144"/>
      <c r="I3092" s="245" t="s">
        <v>48</v>
      </c>
      <c r="J3092" s="245" t="s">
        <v>27</v>
      </c>
      <c r="K3092" s="245" t="s">
        <v>390</v>
      </c>
      <c r="L3092" s="34" t="s">
        <v>29</v>
      </c>
      <c r="M3092" s="34" t="s">
        <v>203</v>
      </c>
      <c r="N3092" s="34" t="s">
        <v>227</v>
      </c>
      <c r="O3092" s="38" t="s">
        <v>4264</v>
      </c>
      <c r="P3092" s="34" t="s">
        <v>517</v>
      </c>
      <c r="Q3092" s="44">
        <v>46001</v>
      </c>
      <c r="R3092" s="284" t="s">
        <v>4344</v>
      </c>
      <c r="S3092" s="285"/>
      <c r="T3092" s="38"/>
      <c r="U3092" s="38"/>
      <c r="V3092" s="42"/>
      <c r="W3092" s="38"/>
      <c r="X3092" s="43"/>
      <c r="Y3092" s="271"/>
      <c r="Z3092" s="271"/>
      <c r="AA3092" s="271"/>
      <c r="AB3092" s="271"/>
    </row>
    <row r="3093" spans="1:28" ht="17">
      <c r="A3093" s="34">
        <f t="shared" si="65"/>
        <v>423</v>
      </c>
      <c r="B3093" s="55">
        <v>45998</v>
      </c>
      <c r="C3093" s="34" t="s">
        <v>7663</v>
      </c>
      <c r="D3093" s="463"/>
      <c r="E3093" s="34" t="s">
        <v>7130</v>
      </c>
      <c r="F3093" s="144" t="s">
        <v>7067</v>
      </c>
      <c r="G3093" s="144"/>
      <c r="H3093" s="144"/>
      <c r="I3093" s="245" t="s">
        <v>26</v>
      </c>
      <c r="J3093" s="245" t="s">
        <v>27</v>
      </c>
      <c r="K3093" s="245" t="s">
        <v>390</v>
      </c>
      <c r="L3093" s="34" t="s">
        <v>107</v>
      </c>
      <c r="M3093" s="34" t="s">
        <v>5817</v>
      </c>
      <c r="N3093" s="34" t="s">
        <v>227</v>
      </c>
      <c r="O3093" s="38" t="s">
        <v>32</v>
      </c>
      <c r="P3093" s="34"/>
      <c r="Q3093" s="34"/>
      <c r="R3093" s="284" t="s">
        <v>4364</v>
      </c>
      <c r="S3093" s="285"/>
      <c r="T3093" s="38"/>
      <c r="U3093" s="38"/>
      <c r="V3093" s="42"/>
      <c r="W3093" s="38"/>
      <c r="X3093" s="43"/>
      <c r="Y3093" s="271"/>
      <c r="Z3093" s="271"/>
      <c r="AA3093" s="271"/>
      <c r="AB3093" s="271"/>
    </row>
    <row r="3094" spans="1:28" ht="17">
      <c r="A3094" s="34">
        <f t="shared" si="65"/>
        <v>424</v>
      </c>
      <c r="B3094" s="55">
        <v>45998</v>
      </c>
      <c r="C3094" s="34" t="s">
        <v>31</v>
      </c>
      <c r="D3094" s="303"/>
      <c r="E3094" s="34" t="s">
        <v>7625</v>
      </c>
      <c r="F3094" s="144" t="s">
        <v>7664</v>
      </c>
      <c r="G3094" s="144"/>
      <c r="H3094" s="144"/>
      <c r="I3094" s="245" t="s">
        <v>26</v>
      </c>
      <c r="J3094" s="245" t="s">
        <v>27</v>
      </c>
      <c r="K3094" s="245" t="s">
        <v>390</v>
      </c>
      <c r="L3094" s="34" t="s">
        <v>107</v>
      </c>
      <c r="M3094" s="34" t="s">
        <v>5817</v>
      </c>
      <c r="N3094" s="34" t="s">
        <v>227</v>
      </c>
      <c r="O3094" s="38" t="s">
        <v>697</v>
      </c>
      <c r="P3094" s="34"/>
      <c r="Q3094" s="34"/>
      <c r="R3094" s="284" t="s">
        <v>4364</v>
      </c>
      <c r="S3094" s="285"/>
      <c r="T3094" s="38"/>
      <c r="U3094" s="38"/>
      <c r="V3094" s="42"/>
      <c r="W3094" s="38"/>
      <c r="X3094" s="43"/>
      <c r="Y3094" s="271"/>
      <c r="Z3094" s="271"/>
      <c r="AA3094" s="271"/>
      <c r="AB3094" s="271"/>
    </row>
    <row r="3095" spans="1:28" ht="16">
      <c r="A3095" s="34">
        <f t="shared" si="65"/>
        <v>425</v>
      </c>
      <c r="B3095" s="55">
        <v>45998</v>
      </c>
      <c r="C3095" s="34" t="s">
        <v>7665</v>
      </c>
      <c r="D3095" s="303"/>
      <c r="E3095" s="34" t="s">
        <v>7625</v>
      </c>
      <c r="F3095" s="144" t="s">
        <v>7666</v>
      </c>
      <c r="G3095" s="144"/>
      <c r="H3095" s="144"/>
      <c r="I3095" s="245" t="s">
        <v>26</v>
      </c>
      <c r="J3095" s="245" t="s">
        <v>27</v>
      </c>
      <c r="K3095" s="245" t="s">
        <v>390</v>
      </c>
      <c r="L3095" s="34" t="s">
        <v>107</v>
      </c>
      <c r="M3095" s="34" t="s">
        <v>5817</v>
      </c>
      <c r="N3095" s="34" t="s">
        <v>227</v>
      </c>
      <c r="O3095" s="38" t="s">
        <v>4264</v>
      </c>
      <c r="P3095" s="34"/>
      <c r="Q3095" s="34"/>
      <c r="R3095" s="284"/>
      <c r="S3095" s="285"/>
      <c r="T3095" s="38"/>
      <c r="U3095" s="38"/>
      <c r="V3095" s="42"/>
      <c r="W3095" s="38"/>
      <c r="X3095" s="43"/>
      <c r="Y3095" s="271"/>
      <c r="Z3095" s="271"/>
      <c r="AA3095" s="271"/>
      <c r="AB3095" s="271"/>
    </row>
    <row r="3096" spans="1:28" ht="17">
      <c r="A3096" s="34">
        <f t="shared" si="65"/>
        <v>426</v>
      </c>
      <c r="B3096" s="55">
        <v>45998</v>
      </c>
      <c r="C3096" s="34" t="s">
        <v>7667</v>
      </c>
      <c r="D3096" s="303"/>
      <c r="E3096" s="34"/>
      <c r="F3096" s="144"/>
      <c r="G3096" s="144"/>
      <c r="H3096" s="144"/>
      <c r="I3096" s="245" t="s">
        <v>48</v>
      </c>
      <c r="J3096" s="245" t="s">
        <v>27</v>
      </c>
      <c r="K3096" s="245" t="s">
        <v>390</v>
      </c>
      <c r="L3096" s="34" t="s">
        <v>29</v>
      </c>
      <c r="M3096" s="34" t="s">
        <v>361</v>
      </c>
      <c r="N3096" s="34" t="s">
        <v>227</v>
      </c>
      <c r="O3096" s="38" t="s">
        <v>697</v>
      </c>
      <c r="P3096" s="34"/>
      <c r="Q3096" s="34"/>
      <c r="R3096" s="284" t="s">
        <v>4364</v>
      </c>
      <c r="S3096" s="285" t="s">
        <v>7668</v>
      </c>
      <c r="T3096" s="38"/>
      <c r="U3096" s="38"/>
      <c r="V3096" s="42"/>
      <c r="W3096" s="38"/>
      <c r="X3096" s="43"/>
      <c r="Y3096" s="271"/>
      <c r="Z3096" s="271"/>
      <c r="AA3096" s="271"/>
      <c r="AB3096" s="271"/>
    </row>
    <row r="3097" spans="1:28" ht="17">
      <c r="A3097" s="34">
        <f t="shared" si="65"/>
        <v>427</v>
      </c>
      <c r="B3097" s="55">
        <v>45998</v>
      </c>
      <c r="C3097" s="34" t="s">
        <v>7669</v>
      </c>
      <c r="D3097" s="303"/>
      <c r="E3097" s="34" t="s">
        <v>7059</v>
      </c>
      <c r="F3097" s="144" t="s">
        <v>7067</v>
      </c>
      <c r="G3097" s="144"/>
      <c r="H3097" s="144"/>
      <c r="I3097" s="245" t="s">
        <v>26</v>
      </c>
      <c r="J3097" s="245" t="s">
        <v>27</v>
      </c>
      <c r="K3097" s="245" t="s">
        <v>390</v>
      </c>
      <c r="L3097" s="34" t="s">
        <v>107</v>
      </c>
      <c r="M3097" s="34" t="s">
        <v>5817</v>
      </c>
      <c r="N3097" s="34" t="s">
        <v>227</v>
      </c>
      <c r="O3097" s="38" t="s">
        <v>697</v>
      </c>
      <c r="P3097" s="34"/>
      <c r="Q3097" s="34"/>
      <c r="R3097" s="284" t="s">
        <v>4508</v>
      </c>
      <c r="S3097" s="285"/>
      <c r="T3097" s="38"/>
      <c r="U3097" s="38"/>
      <c r="V3097" s="42"/>
      <c r="W3097" s="38"/>
      <c r="X3097" s="43"/>
      <c r="Y3097" s="271"/>
      <c r="Z3097" s="271"/>
      <c r="AA3097" s="271"/>
      <c r="AB3097" s="271"/>
    </row>
    <row r="3098" spans="1:28" ht="16">
      <c r="A3098" s="34">
        <f t="shared" si="65"/>
        <v>428</v>
      </c>
      <c r="B3098" s="55">
        <v>45998</v>
      </c>
      <c r="C3098" s="34" t="s">
        <v>7670</v>
      </c>
      <c r="D3098" s="303"/>
      <c r="E3098" s="34" t="s">
        <v>7072</v>
      </c>
      <c r="F3098" s="144" t="s">
        <v>7073</v>
      </c>
      <c r="G3098" s="144"/>
      <c r="H3098" s="144"/>
      <c r="I3098" s="245" t="s">
        <v>26</v>
      </c>
      <c r="J3098" s="245" t="s">
        <v>27</v>
      </c>
      <c r="K3098" s="245" t="s">
        <v>391</v>
      </c>
      <c r="L3098" s="34" t="s">
        <v>107</v>
      </c>
      <c r="M3098" s="34" t="s">
        <v>5817</v>
      </c>
      <c r="N3098" s="34" t="s">
        <v>227</v>
      </c>
      <c r="O3098" s="38" t="s">
        <v>4264</v>
      </c>
      <c r="P3098" s="34"/>
      <c r="Q3098" s="34"/>
      <c r="R3098" s="284"/>
      <c r="S3098" s="285"/>
      <c r="T3098" s="38"/>
      <c r="U3098" s="38"/>
      <c r="V3098" s="42"/>
      <c r="W3098" s="38"/>
      <c r="X3098" s="43"/>
      <c r="Y3098" s="271"/>
      <c r="Z3098" s="271"/>
      <c r="AA3098" s="271"/>
      <c r="AB3098" s="271"/>
    </row>
    <row r="3099" spans="1:28" ht="16">
      <c r="A3099" s="34">
        <f t="shared" si="65"/>
        <v>429</v>
      </c>
      <c r="B3099" s="55">
        <v>45998</v>
      </c>
      <c r="C3099" s="34" t="s">
        <v>7671</v>
      </c>
      <c r="D3099" s="303"/>
      <c r="E3099" s="34" t="s">
        <v>6785</v>
      </c>
      <c r="F3099" s="144" t="s">
        <v>7275</v>
      </c>
      <c r="G3099" s="144"/>
      <c r="H3099" s="144"/>
      <c r="I3099" s="245" t="s">
        <v>26</v>
      </c>
      <c r="J3099" s="245" t="s">
        <v>27</v>
      </c>
      <c r="K3099" s="245" t="s">
        <v>391</v>
      </c>
      <c r="L3099" s="34" t="s">
        <v>29</v>
      </c>
      <c r="M3099" s="34" t="s">
        <v>91</v>
      </c>
      <c r="N3099" s="34" t="s">
        <v>234</v>
      </c>
      <c r="O3099" s="38" t="s">
        <v>4264</v>
      </c>
      <c r="P3099" s="34"/>
      <c r="Q3099" s="34"/>
      <c r="R3099" s="284"/>
      <c r="S3099" s="285"/>
      <c r="T3099" s="38"/>
      <c r="U3099" s="38"/>
      <c r="V3099" s="42"/>
      <c r="W3099" s="38"/>
      <c r="X3099" s="43"/>
      <c r="Y3099" s="271"/>
      <c r="Z3099" s="271"/>
      <c r="AA3099" s="271"/>
      <c r="AB3099" s="271"/>
    </row>
    <row r="3100" spans="1:28" ht="17">
      <c r="A3100" s="34">
        <f t="shared" si="65"/>
        <v>430</v>
      </c>
      <c r="B3100" s="55">
        <v>45998</v>
      </c>
      <c r="C3100" s="34" t="s">
        <v>1083</v>
      </c>
      <c r="D3100" s="303"/>
      <c r="E3100" s="34" t="s">
        <v>6789</v>
      </c>
      <c r="F3100" s="144" t="s">
        <v>7275</v>
      </c>
      <c r="G3100" s="144"/>
      <c r="H3100" s="144"/>
      <c r="I3100" s="245" t="s">
        <v>26</v>
      </c>
      <c r="J3100" s="245" t="s">
        <v>27</v>
      </c>
      <c r="K3100" s="245" t="s">
        <v>391</v>
      </c>
      <c r="L3100" s="34" t="s">
        <v>29</v>
      </c>
      <c r="M3100" s="34" t="s">
        <v>209</v>
      </c>
      <c r="N3100" s="34" t="s">
        <v>227</v>
      </c>
      <c r="O3100" s="38" t="s">
        <v>697</v>
      </c>
      <c r="P3100" s="34"/>
      <c r="Q3100" s="34"/>
      <c r="R3100" s="284" t="s">
        <v>4508</v>
      </c>
      <c r="S3100" s="285"/>
      <c r="T3100" s="38"/>
      <c r="U3100" s="38"/>
      <c r="V3100" s="42"/>
      <c r="W3100" s="38"/>
      <c r="X3100" s="43"/>
      <c r="Y3100" s="271"/>
      <c r="Z3100" s="271"/>
      <c r="AA3100" s="271"/>
      <c r="AB3100" s="271"/>
    </row>
    <row r="3101" spans="1:28" ht="17">
      <c r="A3101" s="34">
        <f t="shared" si="65"/>
        <v>431</v>
      </c>
      <c r="B3101" s="55">
        <v>45998</v>
      </c>
      <c r="C3101" s="34" t="s">
        <v>7672</v>
      </c>
      <c r="D3101" s="303"/>
      <c r="E3101" s="34" t="s">
        <v>7043</v>
      </c>
      <c r="F3101" s="144" t="s">
        <v>7044</v>
      </c>
      <c r="G3101" s="144"/>
      <c r="H3101" s="144"/>
      <c r="I3101" s="245" t="s">
        <v>26</v>
      </c>
      <c r="J3101" s="245" t="s">
        <v>27</v>
      </c>
      <c r="K3101" s="245" t="s">
        <v>391</v>
      </c>
      <c r="L3101" s="34" t="s">
        <v>107</v>
      </c>
      <c r="M3101" s="34" t="s">
        <v>5817</v>
      </c>
      <c r="N3101" s="34" t="s">
        <v>234</v>
      </c>
      <c r="O3101" s="38" t="s">
        <v>697</v>
      </c>
      <c r="P3101" s="34"/>
      <c r="Q3101" s="34"/>
      <c r="R3101" s="284" t="s">
        <v>4508</v>
      </c>
      <c r="S3101" s="285"/>
      <c r="T3101" s="38"/>
      <c r="U3101" s="38"/>
      <c r="V3101" s="42"/>
      <c r="W3101" s="38"/>
      <c r="X3101" s="43"/>
      <c r="Y3101" s="271"/>
      <c r="Z3101" s="271"/>
      <c r="AA3101" s="271"/>
      <c r="AB3101" s="271"/>
    </row>
    <row r="3102" spans="1:28" ht="16">
      <c r="A3102" s="34">
        <f t="shared" si="65"/>
        <v>432</v>
      </c>
      <c r="B3102" s="55">
        <v>45998</v>
      </c>
      <c r="C3102" s="34" t="s">
        <v>7673</v>
      </c>
      <c r="D3102" s="303"/>
      <c r="E3102" s="34"/>
      <c r="F3102" s="144"/>
      <c r="G3102" s="144"/>
      <c r="H3102" s="144"/>
      <c r="I3102" s="245" t="s">
        <v>48</v>
      </c>
      <c r="J3102" s="245" t="s">
        <v>27</v>
      </c>
      <c r="K3102" s="245" t="s">
        <v>391</v>
      </c>
      <c r="L3102" s="34" t="s">
        <v>49</v>
      </c>
      <c r="M3102" s="34" t="s">
        <v>91</v>
      </c>
      <c r="N3102" s="34" t="s">
        <v>234</v>
      </c>
      <c r="O3102" s="38" t="s">
        <v>4264</v>
      </c>
      <c r="P3102" s="34"/>
      <c r="Q3102" s="34"/>
      <c r="R3102" s="284"/>
      <c r="S3102" s="285"/>
      <c r="T3102" s="38"/>
      <c r="U3102" s="38"/>
      <c r="V3102" s="42"/>
      <c r="W3102" s="38"/>
      <c r="X3102" s="43"/>
      <c r="Y3102" s="271"/>
      <c r="Z3102" s="271"/>
      <c r="AA3102" s="271"/>
      <c r="AB3102" s="271"/>
    </row>
    <row r="3103" spans="1:28" ht="16">
      <c r="A3103" s="34">
        <f t="shared" si="65"/>
        <v>433</v>
      </c>
      <c r="B3103" s="55">
        <v>45998</v>
      </c>
      <c r="C3103" s="34" t="s">
        <v>7674</v>
      </c>
      <c r="D3103" s="303"/>
      <c r="E3103" s="34" t="s">
        <v>6785</v>
      </c>
      <c r="F3103" s="144" t="s">
        <v>7275</v>
      </c>
      <c r="G3103" s="144"/>
      <c r="H3103" s="144"/>
      <c r="I3103" s="245" t="s">
        <v>26</v>
      </c>
      <c r="J3103" s="245" t="s">
        <v>27</v>
      </c>
      <c r="K3103" s="245" t="s">
        <v>391</v>
      </c>
      <c r="L3103" s="34" t="s">
        <v>29</v>
      </c>
      <c r="M3103" s="34" t="s">
        <v>91</v>
      </c>
      <c r="N3103" s="34" t="s">
        <v>389</v>
      </c>
      <c r="O3103" s="38"/>
      <c r="P3103" s="34"/>
      <c r="Q3103" s="34"/>
      <c r="R3103" s="284"/>
      <c r="S3103" s="285"/>
      <c r="T3103" s="38"/>
      <c r="U3103" s="38"/>
      <c r="V3103" s="42"/>
      <c r="W3103" s="38"/>
      <c r="X3103" s="43"/>
      <c r="Y3103" s="271"/>
      <c r="Z3103" s="271"/>
      <c r="AA3103" s="271"/>
      <c r="AB3103" s="271"/>
    </row>
    <row r="3104" spans="1:28" ht="17">
      <c r="A3104" s="34">
        <f t="shared" si="65"/>
        <v>434</v>
      </c>
      <c r="B3104" s="55">
        <v>45998</v>
      </c>
      <c r="C3104" s="34" t="s">
        <v>3986</v>
      </c>
      <c r="D3104" s="303"/>
      <c r="E3104" s="34" t="s">
        <v>7428</v>
      </c>
      <c r="F3104" s="144" t="s">
        <v>7564</v>
      </c>
      <c r="G3104" s="144"/>
      <c r="H3104" s="144"/>
      <c r="I3104" s="245" t="s">
        <v>26</v>
      </c>
      <c r="J3104" s="245" t="s">
        <v>27</v>
      </c>
      <c r="K3104" s="245" t="s">
        <v>391</v>
      </c>
      <c r="L3104" s="34" t="s">
        <v>374</v>
      </c>
      <c r="M3104" s="34" t="s">
        <v>217</v>
      </c>
      <c r="N3104" s="34" t="s">
        <v>227</v>
      </c>
      <c r="O3104" s="38" t="s">
        <v>697</v>
      </c>
      <c r="P3104" s="34"/>
      <c r="Q3104" s="34"/>
      <c r="R3104" s="284" t="s">
        <v>4364</v>
      </c>
      <c r="S3104" s="285"/>
      <c r="T3104" s="38"/>
      <c r="U3104" s="38"/>
      <c r="V3104" s="42"/>
      <c r="W3104" s="38"/>
      <c r="X3104" s="43"/>
      <c r="Y3104" s="271"/>
      <c r="Z3104" s="271"/>
      <c r="AA3104" s="271"/>
      <c r="AB3104" s="271"/>
    </row>
    <row r="3105" spans="1:28" ht="16">
      <c r="A3105" s="34">
        <f t="shared" si="65"/>
        <v>435</v>
      </c>
      <c r="B3105" s="55">
        <v>45999</v>
      </c>
      <c r="C3105" s="34" t="s">
        <v>7675</v>
      </c>
      <c r="D3105" s="303"/>
      <c r="E3105" s="34" t="s">
        <v>6765</v>
      </c>
      <c r="F3105" s="144" t="s">
        <v>6995</v>
      </c>
      <c r="G3105" s="144"/>
      <c r="H3105" s="144"/>
      <c r="I3105" s="245" t="s">
        <v>26</v>
      </c>
      <c r="J3105" s="245" t="s">
        <v>27</v>
      </c>
      <c r="K3105" s="245" t="s">
        <v>390</v>
      </c>
      <c r="L3105" s="34" t="s">
        <v>29</v>
      </c>
      <c r="M3105" s="34" t="s">
        <v>91</v>
      </c>
      <c r="N3105" s="34" t="s">
        <v>227</v>
      </c>
      <c r="O3105" s="38" t="s">
        <v>4264</v>
      </c>
      <c r="P3105" s="34"/>
      <c r="Q3105" s="34"/>
      <c r="R3105" s="284"/>
      <c r="S3105" s="285"/>
      <c r="T3105" s="38"/>
      <c r="U3105" s="38"/>
      <c r="V3105" s="42"/>
      <c r="W3105" s="38"/>
      <c r="X3105" s="43"/>
      <c r="Y3105" s="271"/>
      <c r="Z3105" s="271"/>
      <c r="AA3105" s="271"/>
      <c r="AB3105" s="271"/>
    </row>
    <row r="3106" spans="1:28" ht="17">
      <c r="A3106" s="34">
        <f t="shared" si="65"/>
        <v>436</v>
      </c>
      <c r="B3106" s="55">
        <v>45999</v>
      </c>
      <c r="C3106" s="34" t="s">
        <v>7676</v>
      </c>
      <c r="D3106" s="303"/>
      <c r="E3106" s="34" t="s">
        <v>6765</v>
      </c>
      <c r="F3106" s="144" t="s">
        <v>6995</v>
      </c>
      <c r="G3106" s="144"/>
      <c r="H3106" s="144"/>
      <c r="I3106" s="245" t="s">
        <v>26</v>
      </c>
      <c r="J3106" s="245" t="s">
        <v>27</v>
      </c>
      <c r="K3106" s="245" t="s">
        <v>390</v>
      </c>
      <c r="L3106" s="34" t="s">
        <v>29</v>
      </c>
      <c r="M3106" s="34" t="s">
        <v>91</v>
      </c>
      <c r="N3106" s="34" t="s">
        <v>234</v>
      </c>
      <c r="O3106" s="38" t="s">
        <v>697</v>
      </c>
      <c r="P3106" s="34"/>
      <c r="Q3106" s="34"/>
      <c r="R3106" s="284" t="s">
        <v>4364</v>
      </c>
      <c r="S3106" s="285"/>
      <c r="T3106" s="38"/>
      <c r="U3106" s="38"/>
      <c r="V3106" s="42"/>
      <c r="W3106" s="38"/>
      <c r="X3106" s="43"/>
      <c r="Y3106" s="271"/>
      <c r="Z3106" s="271"/>
      <c r="AA3106" s="271"/>
      <c r="AB3106" s="271"/>
    </row>
    <row r="3107" spans="1:28" ht="17">
      <c r="A3107" s="34">
        <f t="shared" si="65"/>
        <v>437</v>
      </c>
      <c r="B3107" s="55">
        <v>45999</v>
      </c>
      <c r="C3107" s="34" t="s">
        <v>441</v>
      </c>
      <c r="D3107" s="303"/>
      <c r="E3107" s="34" t="s">
        <v>7057</v>
      </c>
      <c r="F3107" s="144" t="s">
        <v>7067</v>
      </c>
      <c r="G3107" s="144"/>
      <c r="H3107" s="144"/>
      <c r="I3107" s="245" t="s">
        <v>26</v>
      </c>
      <c r="J3107" s="245" t="s">
        <v>27</v>
      </c>
      <c r="K3107" s="245" t="s">
        <v>390</v>
      </c>
      <c r="L3107" s="34" t="s">
        <v>107</v>
      </c>
      <c r="M3107" s="34" t="s">
        <v>5817</v>
      </c>
      <c r="N3107" s="34" t="s">
        <v>234</v>
      </c>
      <c r="O3107" s="38" t="s">
        <v>697</v>
      </c>
      <c r="P3107" s="34"/>
      <c r="Q3107" s="34"/>
      <c r="R3107" s="284" t="s">
        <v>4364</v>
      </c>
      <c r="S3107" s="285"/>
      <c r="T3107" s="38"/>
      <c r="U3107" s="38"/>
      <c r="V3107" s="42"/>
      <c r="W3107" s="38"/>
      <c r="X3107" s="43"/>
      <c r="Y3107" s="271"/>
      <c r="Z3107" s="271"/>
      <c r="AA3107" s="271"/>
      <c r="AB3107" s="271"/>
    </row>
    <row r="3108" spans="1:28" ht="16">
      <c r="A3108" s="34">
        <f t="shared" si="65"/>
        <v>438</v>
      </c>
      <c r="B3108" s="55">
        <v>45999</v>
      </c>
      <c r="C3108" s="34" t="s">
        <v>5078</v>
      </c>
      <c r="D3108" s="303"/>
      <c r="E3108" s="34" t="s">
        <v>7428</v>
      </c>
      <c r="F3108" s="144" t="s">
        <v>7564</v>
      </c>
      <c r="G3108" s="144"/>
      <c r="H3108" s="144"/>
      <c r="I3108" s="245" t="s">
        <v>26</v>
      </c>
      <c r="J3108" s="245" t="s">
        <v>27</v>
      </c>
      <c r="K3108" s="245" t="s">
        <v>390</v>
      </c>
      <c r="L3108" s="34" t="s">
        <v>29</v>
      </c>
      <c r="M3108" s="34" t="s">
        <v>91</v>
      </c>
      <c r="N3108" s="34" t="s">
        <v>227</v>
      </c>
      <c r="O3108" s="38" t="s">
        <v>4264</v>
      </c>
      <c r="P3108" s="34"/>
      <c r="Q3108" s="34"/>
      <c r="R3108" s="284"/>
      <c r="S3108" s="285"/>
      <c r="T3108" s="38"/>
      <c r="U3108" s="38"/>
      <c r="V3108" s="42"/>
      <c r="W3108" s="38"/>
      <c r="X3108" s="43"/>
      <c r="Y3108" s="271"/>
      <c r="Z3108" s="271"/>
      <c r="AA3108" s="271"/>
      <c r="AB3108" s="271"/>
    </row>
    <row r="3109" spans="1:28" ht="16">
      <c r="A3109" s="34">
        <f t="shared" si="65"/>
        <v>439</v>
      </c>
      <c r="B3109" s="55">
        <v>45999</v>
      </c>
      <c r="C3109" s="34" t="s">
        <v>7677</v>
      </c>
      <c r="D3109" s="303"/>
      <c r="E3109" s="34" t="s">
        <v>7043</v>
      </c>
      <c r="F3109" s="144" t="s">
        <v>7044</v>
      </c>
      <c r="G3109" s="144"/>
      <c r="H3109" s="144"/>
      <c r="I3109" s="245" t="s">
        <v>26</v>
      </c>
      <c r="J3109" s="245" t="s">
        <v>27</v>
      </c>
      <c r="K3109" s="245" t="s">
        <v>390</v>
      </c>
      <c r="L3109" s="34" t="s">
        <v>107</v>
      </c>
      <c r="M3109" s="34" t="s">
        <v>5817</v>
      </c>
      <c r="N3109" s="34" t="s">
        <v>227</v>
      </c>
      <c r="O3109" s="38" t="s">
        <v>4264</v>
      </c>
      <c r="P3109" s="34"/>
      <c r="Q3109" s="34"/>
      <c r="R3109" s="284"/>
      <c r="S3109" s="285"/>
      <c r="T3109" s="38"/>
      <c r="U3109" s="38"/>
      <c r="V3109" s="42"/>
      <c r="W3109" s="38"/>
      <c r="X3109" s="43"/>
      <c r="Y3109" s="271"/>
      <c r="Z3109" s="271"/>
      <c r="AA3109" s="271"/>
      <c r="AB3109" s="271"/>
    </row>
    <row r="3110" spans="1:28" ht="17">
      <c r="A3110" s="34">
        <f t="shared" si="65"/>
        <v>440</v>
      </c>
      <c r="B3110" s="55">
        <v>45999</v>
      </c>
      <c r="C3110" s="34" t="s">
        <v>7678</v>
      </c>
      <c r="D3110" s="303"/>
      <c r="E3110" s="34" t="s">
        <v>7428</v>
      </c>
      <c r="F3110" s="144" t="s">
        <v>7564</v>
      </c>
      <c r="G3110" s="144"/>
      <c r="H3110" s="144"/>
      <c r="I3110" s="245" t="s">
        <v>26</v>
      </c>
      <c r="J3110" s="245" t="s">
        <v>27</v>
      </c>
      <c r="K3110" s="245" t="s">
        <v>390</v>
      </c>
      <c r="L3110" s="34" t="s">
        <v>29</v>
      </c>
      <c r="M3110" s="34" t="s">
        <v>91</v>
      </c>
      <c r="N3110" s="34" t="s">
        <v>227</v>
      </c>
      <c r="O3110" s="38" t="s">
        <v>697</v>
      </c>
      <c r="P3110" s="34"/>
      <c r="Q3110" s="34"/>
      <c r="R3110" s="284" t="s">
        <v>4364</v>
      </c>
      <c r="S3110" s="285"/>
      <c r="T3110" s="38"/>
      <c r="U3110" s="38"/>
      <c r="V3110" s="42"/>
      <c r="W3110" s="38"/>
      <c r="X3110" s="43"/>
      <c r="Y3110" s="271"/>
      <c r="Z3110" s="271"/>
      <c r="AA3110" s="271"/>
      <c r="AB3110" s="271"/>
    </row>
    <row r="3111" spans="1:28" ht="17">
      <c r="A3111" s="34">
        <f t="shared" si="65"/>
        <v>441</v>
      </c>
      <c r="B3111" s="55">
        <v>45999</v>
      </c>
      <c r="C3111" s="34" t="s">
        <v>7679</v>
      </c>
      <c r="D3111" s="303"/>
      <c r="E3111" s="34" t="s">
        <v>7057</v>
      </c>
      <c r="F3111" s="144" t="s">
        <v>7067</v>
      </c>
      <c r="G3111" s="144"/>
      <c r="H3111" s="144"/>
      <c r="I3111" s="245" t="s">
        <v>26</v>
      </c>
      <c r="J3111" s="245" t="s">
        <v>38</v>
      </c>
      <c r="K3111" s="245" t="s">
        <v>390</v>
      </c>
      <c r="L3111" s="34" t="s">
        <v>107</v>
      </c>
      <c r="M3111" s="34" t="s">
        <v>5817</v>
      </c>
      <c r="N3111" s="34" t="s">
        <v>227</v>
      </c>
      <c r="O3111" s="38" t="s">
        <v>697</v>
      </c>
      <c r="P3111" s="34"/>
      <c r="Q3111" s="34"/>
      <c r="R3111" s="284" t="s">
        <v>4951</v>
      </c>
      <c r="S3111" s="285"/>
      <c r="T3111" s="38"/>
      <c r="U3111" s="38"/>
      <c r="V3111" s="42"/>
      <c r="W3111" s="38"/>
      <c r="X3111" s="43"/>
      <c r="Y3111" s="136"/>
      <c r="Z3111" s="136"/>
      <c r="AA3111" s="136"/>
      <c r="AB3111" s="136"/>
    </row>
    <row r="3112" spans="1:28" ht="16">
      <c r="A3112" s="34">
        <f t="shared" si="65"/>
        <v>442</v>
      </c>
      <c r="B3112" s="55">
        <v>45999</v>
      </c>
      <c r="C3112" s="34" t="s">
        <v>2708</v>
      </c>
      <c r="D3112" s="303"/>
      <c r="E3112" s="34" t="s">
        <v>6785</v>
      </c>
      <c r="F3112" s="144" t="s">
        <v>7275</v>
      </c>
      <c r="G3112" s="144"/>
      <c r="H3112" s="144"/>
      <c r="I3112" s="245" t="s">
        <v>26</v>
      </c>
      <c r="J3112" s="245" t="s">
        <v>27</v>
      </c>
      <c r="K3112" s="245" t="s">
        <v>390</v>
      </c>
      <c r="L3112" s="34" t="s">
        <v>29</v>
      </c>
      <c r="M3112" s="34" t="s">
        <v>91</v>
      </c>
      <c r="N3112" s="34" t="s">
        <v>227</v>
      </c>
      <c r="O3112" s="38" t="s">
        <v>4264</v>
      </c>
      <c r="P3112" s="34"/>
      <c r="Q3112" s="34"/>
      <c r="R3112" s="284"/>
      <c r="S3112" s="285"/>
      <c r="T3112" s="38"/>
      <c r="U3112" s="38"/>
      <c r="V3112" s="42"/>
      <c r="W3112" s="38"/>
      <c r="X3112" s="43"/>
      <c r="Y3112" s="271"/>
      <c r="Z3112" s="271"/>
      <c r="AA3112" s="271"/>
      <c r="AB3112" s="271"/>
    </row>
    <row r="3113" spans="1:28" ht="17">
      <c r="A3113" s="34">
        <f t="shared" si="65"/>
        <v>443</v>
      </c>
      <c r="B3113" s="55">
        <v>45999</v>
      </c>
      <c r="C3113" s="34" t="s">
        <v>7680</v>
      </c>
      <c r="D3113" s="303"/>
      <c r="E3113" s="34" t="s">
        <v>7620</v>
      </c>
      <c r="F3113" s="144" t="s">
        <v>7681</v>
      </c>
      <c r="G3113" s="144"/>
      <c r="H3113" s="144"/>
      <c r="I3113" s="245" t="s">
        <v>26</v>
      </c>
      <c r="J3113" s="245" t="s">
        <v>27</v>
      </c>
      <c r="K3113" s="245" t="s">
        <v>390</v>
      </c>
      <c r="L3113" s="34" t="s">
        <v>374</v>
      </c>
      <c r="M3113" s="34" t="s">
        <v>361</v>
      </c>
      <c r="N3113" s="34" t="s">
        <v>227</v>
      </c>
      <c r="O3113" s="38" t="s">
        <v>4264</v>
      </c>
      <c r="P3113" s="34" t="s">
        <v>405</v>
      </c>
      <c r="Q3113" s="44">
        <v>46001</v>
      </c>
      <c r="R3113" s="284" t="s">
        <v>4344</v>
      </c>
      <c r="S3113" s="285"/>
      <c r="T3113" s="38"/>
      <c r="U3113" s="38"/>
      <c r="V3113" s="42"/>
      <c r="W3113" s="38"/>
      <c r="X3113" s="43"/>
      <c r="Y3113" s="271"/>
      <c r="Z3113" s="271"/>
      <c r="AA3113" s="271"/>
      <c r="AB3113" s="271"/>
    </row>
    <row r="3114" spans="1:28" ht="17">
      <c r="A3114" s="34">
        <f t="shared" si="65"/>
        <v>444</v>
      </c>
      <c r="B3114" s="55">
        <v>45999</v>
      </c>
      <c r="C3114" s="34" t="s">
        <v>7682</v>
      </c>
      <c r="D3114" s="303"/>
      <c r="E3114" s="34"/>
      <c r="F3114" s="144"/>
      <c r="G3114" s="144"/>
      <c r="H3114" s="144"/>
      <c r="I3114" s="245"/>
      <c r="J3114" s="245"/>
      <c r="K3114" s="245"/>
      <c r="L3114" s="34" t="s">
        <v>374</v>
      </c>
      <c r="M3114" s="34" t="s">
        <v>91</v>
      </c>
      <c r="N3114" s="34"/>
      <c r="O3114" s="38" t="s">
        <v>697</v>
      </c>
      <c r="P3114" s="34" t="s">
        <v>251</v>
      </c>
      <c r="Q3114" s="44">
        <v>46001</v>
      </c>
      <c r="R3114" s="284" t="s">
        <v>4344</v>
      </c>
      <c r="S3114" s="285"/>
      <c r="T3114" s="38"/>
      <c r="U3114" s="38"/>
      <c r="V3114" s="42"/>
      <c r="W3114" s="38"/>
      <c r="X3114" s="43"/>
      <c r="Y3114" s="271"/>
      <c r="Z3114" s="271"/>
      <c r="AA3114" s="271"/>
      <c r="AB3114" s="271"/>
    </row>
    <row r="3115" spans="1:28" ht="17">
      <c r="A3115" s="34">
        <f t="shared" si="65"/>
        <v>445</v>
      </c>
      <c r="B3115" s="55">
        <v>45999</v>
      </c>
      <c r="C3115" s="34" t="s">
        <v>790</v>
      </c>
      <c r="D3115" s="303"/>
      <c r="E3115" s="34" t="s">
        <v>7683</v>
      </c>
      <c r="F3115" s="144"/>
      <c r="G3115" s="144"/>
      <c r="H3115" s="144"/>
      <c r="I3115" s="245" t="s">
        <v>48</v>
      </c>
      <c r="J3115" s="245" t="s">
        <v>27</v>
      </c>
      <c r="K3115" s="245" t="s">
        <v>390</v>
      </c>
      <c r="L3115" s="34" t="s">
        <v>29</v>
      </c>
      <c r="M3115" s="34" t="s">
        <v>217</v>
      </c>
      <c r="N3115" s="34" t="s">
        <v>227</v>
      </c>
      <c r="O3115" s="38" t="s">
        <v>697</v>
      </c>
      <c r="P3115" s="34"/>
      <c r="Q3115" s="34"/>
      <c r="R3115" s="284" t="s">
        <v>4364</v>
      </c>
      <c r="S3115" s="285" t="s">
        <v>7553</v>
      </c>
      <c r="T3115" s="38"/>
      <c r="U3115" s="38"/>
      <c r="V3115" s="42"/>
      <c r="W3115" s="38"/>
      <c r="X3115" s="43"/>
      <c r="Y3115" s="136"/>
      <c r="Z3115" s="136"/>
      <c r="AA3115" s="136"/>
      <c r="AB3115" s="136"/>
    </row>
    <row r="3116" spans="1:28" ht="16">
      <c r="A3116" s="34">
        <f t="shared" si="65"/>
        <v>446</v>
      </c>
      <c r="B3116" s="55">
        <v>45999</v>
      </c>
      <c r="C3116" s="34" t="s">
        <v>7684</v>
      </c>
      <c r="D3116" s="303"/>
      <c r="E3116" s="34"/>
      <c r="F3116" s="144"/>
      <c r="G3116" s="144"/>
      <c r="H3116" s="144"/>
      <c r="I3116" s="245" t="s">
        <v>48</v>
      </c>
      <c r="J3116" s="245" t="s">
        <v>27</v>
      </c>
      <c r="K3116" s="245" t="s">
        <v>390</v>
      </c>
      <c r="L3116" s="34" t="s">
        <v>49</v>
      </c>
      <c r="M3116" s="34" t="s">
        <v>91</v>
      </c>
      <c r="N3116" s="34" t="s">
        <v>234</v>
      </c>
      <c r="O3116" s="38" t="s">
        <v>4264</v>
      </c>
      <c r="P3116" s="34"/>
      <c r="Q3116" s="34"/>
      <c r="R3116" s="284"/>
      <c r="S3116" s="285"/>
      <c r="T3116" s="38"/>
      <c r="U3116" s="38"/>
      <c r="V3116" s="42"/>
      <c r="W3116" s="38"/>
      <c r="X3116" s="43"/>
      <c r="Y3116" s="271"/>
      <c r="Z3116" s="271"/>
      <c r="AA3116" s="271"/>
      <c r="AB3116" s="271"/>
    </row>
    <row r="3117" spans="1:28" ht="17">
      <c r="A3117" s="34">
        <f t="shared" si="65"/>
        <v>447</v>
      </c>
      <c r="B3117" s="55">
        <v>45999</v>
      </c>
      <c r="C3117" s="34" t="s">
        <v>7685</v>
      </c>
      <c r="D3117" s="303"/>
      <c r="E3117" s="34" t="s">
        <v>7428</v>
      </c>
      <c r="F3117" s="144" t="s">
        <v>7681</v>
      </c>
      <c r="G3117" s="144"/>
      <c r="H3117" s="144"/>
      <c r="I3117" s="245" t="s">
        <v>26</v>
      </c>
      <c r="J3117" s="245" t="s">
        <v>27</v>
      </c>
      <c r="K3117" s="245" t="s">
        <v>391</v>
      </c>
      <c r="L3117" s="34" t="s">
        <v>374</v>
      </c>
      <c r="M3117" s="34" t="s">
        <v>91</v>
      </c>
      <c r="N3117" s="34" t="s">
        <v>234</v>
      </c>
      <c r="O3117" s="38" t="s">
        <v>697</v>
      </c>
      <c r="P3117" s="34"/>
      <c r="Q3117" s="34"/>
      <c r="R3117" s="284" t="s">
        <v>4364</v>
      </c>
      <c r="S3117" s="285"/>
      <c r="T3117" s="38"/>
      <c r="U3117" s="38"/>
      <c r="V3117" s="42"/>
      <c r="W3117" s="38"/>
      <c r="X3117" s="43"/>
      <c r="Y3117" s="271"/>
      <c r="Z3117" s="271"/>
      <c r="AA3117" s="271"/>
      <c r="AB3117" s="271"/>
    </row>
    <row r="3118" spans="1:28" ht="17">
      <c r="A3118" s="34">
        <f t="shared" si="65"/>
        <v>448</v>
      </c>
      <c r="B3118" s="55">
        <v>45999</v>
      </c>
      <c r="C3118" s="34" t="s">
        <v>7686</v>
      </c>
      <c r="D3118" s="303"/>
      <c r="E3118" s="34"/>
      <c r="F3118" s="144"/>
      <c r="G3118" s="144"/>
      <c r="H3118" s="144"/>
      <c r="I3118" s="245" t="s">
        <v>48</v>
      </c>
      <c r="J3118" s="245" t="s">
        <v>27</v>
      </c>
      <c r="K3118" s="245" t="s">
        <v>391</v>
      </c>
      <c r="L3118" s="34" t="s">
        <v>29</v>
      </c>
      <c r="M3118" s="34" t="s">
        <v>91</v>
      </c>
      <c r="N3118" s="34" t="s">
        <v>227</v>
      </c>
      <c r="O3118" s="38" t="s">
        <v>697</v>
      </c>
      <c r="P3118" s="34"/>
      <c r="Q3118" s="34"/>
      <c r="R3118" s="284" t="s">
        <v>4364</v>
      </c>
      <c r="S3118" s="285"/>
      <c r="T3118" s="38"/>
      <c r="U3118" s="38"/>
      <c r="V3118" s="42"/>
      <c r="W3118" s="38"/>
      <c r="X3118" s="43"/>
      <c r="Y3118" s="271"/>
      <c r="Z3118" s="271"/>
      <c r="AA3118" s="271"/>
      <c r="AB3118" s="271"/>
    </row>
    <row r="3119" spans="1:28" ht="16">
      <c r="A3119" s="34">
        <f t="shared" si="65"/>
        <v>449</v>
      </c>
      <c r="B3119" s="55">
        <v>45999</v>
      </c>
      <c r="C3119" s="34" t="s">
        <v>7687</v>
      </c>
      <c r="D3119" s="303"/>
      <c r="E3119" s="34" t="s">
        <v>6659</v>
      </c>
      <c r="F3119" s="144" t="s">
        <v>7275</v>
      </c>
      <c r="G3119" s="144"/>
      <c r="H3119" s="144"/>
      <c r="I3119" s="245" t="s">
        <v>26</v>
      </c>
      <c r="J3119" s="245" t="s">
        <v>27</v>
      </c>
      <c r="K3119" s="245" t="s">
        <v>391</v>
      </c>
      <c r="L3119" s="34" t="s">
        <v>374</v>
      </c>
      <c r="M3119" s="34" t="s">
        <v>203</v>
      </c>
      <c r="N3119" s="34"/>
      <c r="O3119" s="38" t="s">
        <v>4264</v>
      </c>
      <c r="P3119" s="34"/>
      <c r="Q3119" s="34"/>
      <c r="R3119" s="284"/>
      <c r="S3119" s="285"/>
      <c r="T3119" s="38"/>
      <c r="U3119" s="38"/>
      <c r="V3119" s="42"/>
      <c r="W3119" s="38"/>
      <c r="X3119" s="43"/>
      <c r="Y3119" s="271"/>
      <c r="Z3119" s="271"/>
      <c r="AA3119" s="271"/>
      <c r="AB3119" s="271"/>
    </row>
    <row r="3120" spans="1:28" ht="16">
      <c r="A3120" s="34">
        <f t="shared" si="65"/>
        <v>450</v>
      </c>
      <c r="B3120" s="55">
        <v>45999</v>
      </c>
      <c r="C3120" s="34" t="s">
        <v>7688</v>
      </c>
      <c r="D3120" s="303"/>
      <c r="E3120" s="34" t="s">
        <v>7176</v>
      </c>
      <c r="F3120" s="144" t="s">
        <v>7073</v>
      </c>
      <c r="G3120" s="144"/>
      <c r="H3120" s="144"/>
      <c r="I3120" s="245" t="s">
        <v>26</v>
      </c>
      <c r="J3120" s="245" t="s">
        <v>27</v>
      </c>
      <c r="K3120" s="245" t="s">
        <v>390</v>
      </c>
      <c r="L3120" s="34" t="s">
        <v>107</v>
      </c>
      <c r="M3120" s="34" t="s">
        <v>5817</v>
      </c>
      <c r="N3120" s="34" t="s">
        <v>227</v>
      </c>
      <c r="O3120" s="38" t="s">
        <v>4264</v>
      </c>
      <c r="P3120" s="34"/>
      <c r="Q3120" s="34"/>
      <c r="R3120" s="284"/>
      <c r="S3120" s="285"/>
      <c r="T3120" s="38"/>
      <c r="U3120" s="38"/>
      <c r="V3120" s="42"/>
      <c r="W3120" s="38"/>
      <c r="X3120" s="43"/>
      <c r="Y3120" s="271"/>
      <c r="Z3120" s="271"/>
      <c r="AA3120" s="271"/>
      <c r="AB3120" s="271"/>
    </row>
    <row r="3121" spans="1:28" ht="16">
      <c r="A3121" s="34">
        <f t="shared" si="65"/>
        <v>451</v>
      </c>
      <c r="B3121" s="55">
        <v>45999</v>
      </c>
      <c r="C3121" s="34" t="s">
        <v>7689</v>
      </c>
      <c r="D3121" s="493"/>
      <c r="E3121" s="34" t="s">
        <v>6659</v>
      </c>
      <c r="F3121" s="144" t="s">
        <v>7275</v>
      </c>
      <c r="G3121" s="144"/>
      <c r="H3121" s="144"/>
      <c r="I3121" s="245" t="s">
        <v>26</v>
      </c>
      <c r="J3121" s="245" t="s">
        <v>27</v>
      </c>
      <c r="K3121" s="245" t="s">
        <v>390</v>
      </c>
      <c r="L3121" s="34" t="s">
        <v>29</v>
      </c>
      <c r="M3121" s="34" t="s">
        <v>91</v>
      </c>
      <c r="N3121" s="34" t="s">
        <v>227</v>
      </c>
      <c r="O3121" s="38" t="s">
        <v>4264</v>
      </c>
      <c r="P3121" s="34"/>
      <c r="Q3121" s="34"/>
      <c r="R3121" s="284"/>
      <c r="S3121" s="285"/>
      <c r="T3121" s="38"/>
      <c r="U3121" s="38"/>
      <c r="V3121" s="42"/>
      <c r="W3121" s="38"/>
      <c r="X3121" s="43"/>
      <c r="Y3121" s="271"/>
      <c r="Z3121" s="271"/>
      <c r="AA3121" s="271"/>
      <c r="AB3121" s="271"/>
    </row>
    <row r="3122" spans="1:28" ht="17">
      <c r="A3122" s="34">
        <f t="shared" si="65"/>
        <v>452</v>
      </c>
      <c r="B3122" s="55">
        <v>45999</v>
      </c>
      <c r="C3122" s="34" t="s">
        <v>7690</v>
      </c>
      <c r="D3122" s="493"/>
      <c r="E3122" s="34" t="s">
        <v>7130</v>
      </c>
      <c r="F3122" s="144" t="s">
        <v>7067</v>
      </c>
      <c r="G3122" s="144"/>
      <c r="H3122" s="144"/>
      <c r="I3122" s="245" t="s">
        <v>26</v>
      </c>
      <c r="J3122" s="245" t="s">
        <v>27</v>
      </c>
      <c r="K3122" s="245" t="s">
        <v>391</v>
      </c>
      <c r="L3122" s="34" t="s">
        <v>107</v>
      </c>
      <c r="M3122" s="34" t="s">
        <v>5817</v>
      </c>
      <c r="N3122" s="34" t="s">
        <v>227</v>
      </c>
      <c r="O3122" s="38" t="s">
        <v>697</v>
      </c>
      <c r="P3122" s="34"/>
      <c r="Q3122" s="34"/>
      <c r="R3122" s="284" t="s">
        <v>4364</v>
      </c>
      <c r="S3122" s="285"/>
      <c r="T3122" s="38"/>
      <c r="U3122" s="38"/>
      <c r="V3122" s="42"/>
      <c r="W3122" s="38"/>
      <c r="X3122" s="43"/>
      <c r="Y3122" s="271"/>
      <c r="Z3122" s="271"/>
      <c r="AA3122" s="271"/>
      <c r="AB3122" s="271"/>
    </row>
    <row r="3123" spans="1:28" ht="17">
      <c r="A3123" s="34">
        <f t="shared" si="65"/>
        <v>453</v>
      </c>
      <c r="B3123" s="55">
        <v>45999</v>
      </c>
      <c r="C3123" s="34" t="s">
        <v>7691</v>
      </c>
      <c r="D3123" s="303"/>
      <c r="E3123" s="34"/>
      <c r="F3123" s="144"/>
      <c r="G3123" s="144"/>
      <c r="H3123" s="144"/>
      <c r="I3123" s="245" t="s">
        <v>48</v>
      </c>
      <c r="J3123" s="245" t="s">
        <v>27</v>
      </c>
      <c r="K3123" s="245" t="s">
        <v>390</v>
      </c>
      <c r="L3123" s="34" t="s">
        <v>49</v>
      </c>
      <c r="M3123" s="34" t="s">
        <v>5817</v>
      </c>
      <c r="N3123" s="34" t="s">
        <v>227</v>
      </c>
      <c r="O3123" s="38" t="s">
        <v>697</v>
      </c>
      <c r="P3123" s="34"/>
      <c r="Q3123" s="34"/>
      <c r="R3123" s="284" t="s">
        <v>4508</v>
      </c>
      <c r="S3123" s="285"/>
      <c r="T3123" s="38"/>
      <c r="U3123" s="38"/>
      <c r="V3123" s="42"/>
      <c r="W3123" s="38"/>
      <c r="X3123" s="43"/>
      <c r="Y3123" s="271"/>
      <c r="Z3123" s="271"/>
      <c r="AA3123" s="271"/>
      <c r="AB3123" s="271"/>
    </row>
    <row r="3124" spans="1:28" ht="17">
      <c r="A3124" s="34">
        <f t="shared" si="65"/>
        <v>454</v>
      </c>
      <c r="B3124" s="55">
        <v>45999</v>
      </c>
      <c r="C3124" s="34" t="s">
        <v>7692</v>
      </c>
      <c r="D3124" s="303"/>
      <c r="E3124" s="34"/>
      <c r="F3124" s="144"/>
      <c r="G3124" s="144"/>
      <c r="H3124" s="144"/>
      <c r="I3124" s="245"/>
      <c r="J3124" s="245"/>
      <c r="K3124" s="245"/>
      <c r="L3124" s="34" t="s">
        <v>60</v>
      </c>
      <c r="M3124" s="34" t="s">
        <v>212</v>
      </c>
      <c r="N3124" s="34"/>
      <c r="O3124" s="38" t="s">
        <v>4264</v>
      </c>
      <c r="P3124" s="34" t="s">
        <v>7693</v>
      </c>
      <c r="Q3124" s="44">
        <v>46000</v>
      </c>
      <c r="R3124" s="284" t="s">
        <v>4344</v>
      </c>
      <c r="S3124" s="285"/>
      <c r="T3124" s="38"/>
      <c r="U3124" s="38"/>
      <c r="V3124" s="42"/>
      <c r="W3124" s="38"/>
      <c r="X3124" s="43"/>
      <c r="Y3124" s="271"/>
      <c r="Z3124" s="271"/>
      <c r="AA3124" s="271"/>
      <c r="AB3124" s="271"/>
    </row>
    <row r="3125" spans="1:28" ht="16">
      <c r="A3125" s="34">
        <f t="shared" si="65"/>
        <v>455</v>
      </c>
      <c r="B3125" s="55">
        <v>45999</v>
      </c>
      <c r="C3125" s="34" t="s">
        <v>7694</v>
      </c>
      <c r="D3125" s="448"/>
      <c r="E3125" s="34" t="s">
        <v>7620</v>
      </c>
      <c r="F3125" s="144" t="s">
        <v>7681</v>
      </c>
      <c r="G3125" s="144"/>
      <c r="H3125" s="144"/>
      <c r="I3125" s="245" t="s">
        <v>26</v>
      </c>
      <c r="J3125" s="245" t="s">
        <v>27</v>
      </c>
      <c r="K3125" s="245" t="s">
        <v>391</v>
      </c>
      <c r="L3125" s="34" t="s">
        <v>374</v>
      </c>
      <c r="M3125" s="34" t="s">
        <v>212</v>
      </c>
      <c r="N3125" s="34" t="s">
        <v>227</v>
      </c>
      <c r="O3125" s="38" t="s">
        <v>1169</v>
      </c>
      <c r="P3125" s="34"/>
      <c r="Q3125" s="34"/>
      <c r="R3125" s="284"/>
      <c r="S3125" s="285"/>
      <c r="T3125" s="38"/>
      <c r="U3125" s="38"/>
      <c r="V3125" s="42"/>
      <c r="W3125" s="38"/>
      <c r="X3125" s="43"/>
      <c r="Y3125" s="271"/>
      <c r="Z3125" s="271"/>
      <c r="AA3125" s="271"/>
      <c r="AB3125" s="271"/>
    </row>
    <row r="3126" spans="1:28" ht="16">
      <c r="A3126" s="34">
        <f t="shared" si="65"/>
        <v>456</v>
      </c>
      <c r="B3126" s="55">
        <v>45999</v>
      </c>
      <c r="C3126" s="34" t="s">
        <v>211</v>
      </c>
      <c r="D3126" s="303"/>
      <c r="E3126" s="34"/>
      <c r="F3126" s="144"/>
      <c r="G3126" s="144"/>
      <c r="H3126" s="144"/>
      <c r="I3126" s="245" t="s">
        <v>48</v>
      </c>
      <c r="J3126" s="245" t="s">
        <v>27</v>
      </c>
      <c r="K3126" s="245" t="s">
        <v>390</v>
      </c>
      <c r="L3126" s="34" t="s">
        <v>29</v>
      </c>
      <c r="M3126" s="34" t="s">
        <v>91</v>
      </c>
      <c r="N3126" s="34" t="s">
        <v>234</v>
      </c>
      <c r="O3126" s="38" t="s">
        <v>4264</v>
      </c>
      <c r="P3126" s="34"/>
      <c r="Q3126" s="34"/>
      <c r="R3126" s="284"/>
      <c r="S3126" s="285"/>
      <c r="T3126" s="38"/>
      <c r="U3126" s="38"/>
      <c r="V3126" s="42"/>
      <c r="W3126" s="38"/>
      <c r="X3126" s="43"/>
      <c r="Y3126" s="271"/>
      <c r="Z3126" s="271"/>
      <c r="AA3126" s="271"/>
      <c r="AB3126" s="271"/>
    </row>
    <row r="3127" spans="1:28" ht="17">
      <c r="A3127" s="34">
        <f t="shared" si="65"/>
        <v>457</v>
      </c>
      <c r="B3127" s="55">
        <v>45999</v>
      </c>
      <c r="C3127" s="34" t="s">
        <v>7695</v>
      </c>
      <c r="D3127" s="303"/>
      <c r="E3127" s="34" t="s">
        <v>7335</v>
      </c>
      <c r="F3127" s="144" t="s">
        <v>7336</v>
      </c>
      <c r="G3127" s="144"/>
      <c r="H3127" s="144"/>
      <c r="I3127" s="245" t="s">
        <v>26</v>
      </c>
      <c r="J3127" s="245" t="s">
        <v>27</v>
      </c>
      <c r="K3127" s="245" t="s">
        <v>391</v>
      </c>
      <c r="L3127" s="34" t="s">
        <v>29</v>
      </c>
      <c r="M3127" s="34" t="s">
        <v>217</v>
      </c>
      <c r="N3127" s="34" t="s">
        <v>234</v>
      </c>
      <c r="O3127" s="38" t="s">
        <v>697</v>
      </c>
      <c r="P3127" s="34"/>
      <c r="Q3127" s="34"/>
      <c r="R3127" s="284" t="s">
        <v>4364</v>
      </c>
      <c r="S3127" s="285"/>
      <c r="T3127" s="38"/>
      <c r="U3127" s="38"/>
      <c r="V3127" s="42"/>
      <c r="W3127" s="38"/>
      <c r="X3127" s="43"/>
      <c r="Y3127" s="271"/>
      <c r="Z3127" s="271"/>
      <c r="AA3127" s="271"/>
      <c r="AB3127" s="271"/>
    </row>
    <row r="3128" spans="1:28" ht="16">
      <c r="A3128" s="34">
        <f t="shared" si="65"/>
        <v>458</v>
      </c>
      <c r="B3128" s="55">
        <v>45999</v>
      </c>
      <c r="C3128" s="34" t="s">
        <v>7696</v>
      </c>
      <c r="D3128" s="303"/>
      <c r="E3128" s="34" t="s">
        <v>6785</v>
      </c>
      <c r="F3128" s="144" t="s">
        <v>7275</v>
      </c>
      <c r="G3128" s="144"/>
      <c r="H3128" s="144"/>
      <c r="I3128" s="245" t="s">
        <v>26</v>
      </c>
      <c r="J3128" s="245" t="s">
        <v>27</v>
      </c>
      <c r="K3128" s="245" t="s">
        <v>390</v>
      </c>
      <c r="L3128" s="34" t="s">
        <v>29</v>
      </c>
      <c r="M3128" s="34" t="s">
        <v>91</v>
      </c>
      <c r="N3128" s="34" t="s">
        <v>227</v>
      </c>
      <c r="O3128" s="38" t="s">
        <v>4264</v>
      </c>
      <c r="P3128" s="34"/>
      <c r="Q3128" s="34"/>
      <c r="R3128" s="284"/>
      <c r="S3128" s="285"/>
      <c r="T3128" s="38"/>
      <c r="U3128" s="38"/>
      <c r="V3128" s="42"/>
      <c r="W3128" s="38"/>
      <c r="X3128" s="43"/>
      <c r="Y3128" s="271"/>
      <c r="Z3128" s="271"/>
      <c r="AA3128" s="271"/>
      <c r="AB3128" s="271"/>
    </row>
    <row r="3129" spans="1:28" ht="16">
      <c r="A3129" s="34">
        <f t="shared" si="65"/>
        <v>459</v>
      </c>
      <c r="B3129" s="55">
        <v>45999</v>
      </c>
      <c r="C3129" s="34" t="s">
        <v>7697</v>
      </c>
      <c r="D3129" s="303"/>
      <c r="E3129" s="34" t="s">
        <v>6843</v>
      </c>
      <c r="F3129" s="144" t="s">
        <v>6995</v>
      </c>
      <c r="G3129" s="144"/>
      <c r="H3129" s="144"/>
      <c r="I3129" s="245" t="s">
        <v>26</v>
      </c>
      <c r="J3129" s="245" t="s">
        <v>27</v>
      </c>
      <c r="K3129" s="245" t="s">
        <v>390</v>
      </c>
      <c r="L3129" s="34" t="s">
        <v>29</v>
      </c>
      <c r="M3129" s="34" t="s">
        <v>91</v>
      </c>
      <c r="N3129" s="34" t="s">
        <v>227</v>
      </c>
      <c r="O3129" s="38" t="s">
        <v>4264</v>
      </c>
      <c r="P3129" s="34"/>
      <c r="Q3129" s="34"/>
      <c r="R3129" s="284"/>
      <c r="S3129" s="285"/>
      <c r="T3129" s="38"/>
      <c r="U3129" s="38"/>
      <c r="V3129" s="42"/>
      <c r="W3129" s="38"/>
      <c r="X3129" s="43"/>
      <c r="Y3129" s="271"/>
      <c r="Z3129" s="271"/>
      <c r="AA3129" s="271"/>
      <c r="AB3129" s="271"/>
    </row>
    <row r="3130" spans="1:28" ht="17">
      <c r="A3130" s="34">
        <f t="shared" si="65"/>
        <v>460</v>
      </c>
      <c r="B3130" s="55">
        <v>45999</v>
      </c>
      <c r="C3130" s="34" t="s">
        <v>7698</v>
      </c>
      <c r="D3130" s="303"/>
      <c r="E3130" s="34" t="s">
        <v>7059</v>
      </c>
      <c r="F3130" s="144" t="s">
        <v>7067</v>
      </c>
      <c r="G3130" s="144"/>
      <c r="H3130" s="144"/>
      <c r="I3130" s="245" t="s">
        <v>26</v>
      </c>
      <c r="J3130" s="245" t="s">
        <v>27</v>
      </c>
      <c r="K3130" s="245" t="s">
        <v>390</v>
      </c>
      <c r="L3130" s="34" t="s">
        <v>107</v>
      </c>
      <c r="M3130" s="34" t="s">
        <v>5817</v>
      </c>
      <c r="N3130" s="34" t="s">
        <v>227</v>
      </c>
      <c r="O3130" s="38" t="s">
        <v>697</v>
      </c>
      <c r="P3130" s="34"/>
      <c r="Q3130" s="34"/>
      <c r="R3130" s="284" t="s">
        <v>4508</v>
      </c>
      <c r="S3130" s="285"/>
      <c r="T3130" s="38"/>
      <c r="U3130" s="38"/>
      <c r="V3130" s="42"/>
      <c r="W3130" s="38"/>
      <c r="X3130" s="43"/>
      <c r="Y3130" s="271"/>
      <c r="Z3130" s="271"/>
      <c r="AA3130" s="271"/>
      <c r="AB3130" s="271"/>
    </row>
    <row r="3131" spans="1:28" ht="17">
      <c r="A3131" s="34">
        <f t="shared" si="65"/>
        <v>461</v>
      </c>
      <c r="B3131" s="55">
        <v>45999</v>
      </c>
      <c r="C3131" s="34" t="s">
        <v>7699</v>
      </c>
      <c r="D3131" s="303"/>
      <c r="E3131" s="34"/>
      <c r="F3131" s="144"/>
      <c r="G3131" s="144"/>
      <c r="H3131" s="144"/>
      <c r="I3131" s="245" t="s">
        <v>48</v>
      </c>
      <c r="J3131" s="245" t="s">
        <v>38</v>
      </c>
      <c r="K3131" s="245" t="s">
        <v>390</v>
      </c>
      <c r="L3131" s="34" t="s">
        <v>49</v>
      </c>
      <c r="M3131" s="34" t="s">
        <v>303</v>
      </c>
      <c r="N3131" s="34" t="s">
        <v>227</v>
      </c>
      <c r="O3131" s="38" t="s">
        <v>697</v>
      </c>
      <c r="P3131" s="34"/>
      <c r="Q3131" s="34"/>
      <c r="R3131" s="284" t="s">
        <v>4508</v>
      </c>
      <c r="S3131" s="285"/>
      <c r="T3131" s="38"/>
      <c r="U3131" s="38"/>
      <c r="V3131" s="42"/>
      <c r="W3131" s="38"/>
      <c r="X3131" s="43"/>
      <c r="Y3131" s="271"/>
      <c r="Z3131" s="271"/>
      <c r="AA3131" s="271"/>
      <c r="AB3131" s="271"/>
    </row>
    <row r="3132" spans="1:28" ht="16">
      <c r="A3132" s="34">
        <f t="shared" si="65"/>
        <v>462</v>
      </c>
      <c r="B3132" s="55">
        <v>45999</v>
      </c>
      <c r="C3132" s="34" t="s">
        <v>7700</v>
      </c>
      <c r="D3132" s="303"/>
      <c r="E3132" s="34" t="s">
        <v>7620</v>
      </c>
      <c r="F3132" s="144" t="s">
        <v>7564</v>
      </c>
      <c r="G3132" s="144"/>
      <c r="H3132" s="144"/>
      <c r="I3132" s="245" t="s">
        <v>26</v>
      </c>
      <c r="J3132" s="245" t="s">
        <v>27</v>
      </c>
      <c r="K3132" s="245" t="s">
        <v>390</v>
      </c>
      <c r="L3132" s="34" t="s">
        <v>29</v>
      </c>
      <c r="M3132" s="34" t="s">
        <v>91</v>
      </c>
      <c r="N3132" s="34" t="s">
        <v>234</v>
      </c>
      <c r="O3132" s="38" t="s">
        <v>4264</v>
      </c>
      <c r="P3132" s="34"/>
      <c r="Q3132" s="34"/>
      <c r="R3132" s="284"/>
      <c r="S3132" s="285"/>
      <c r="T3132" s="38"/>
      <c r="U3132" s="38"/>
      <c r="V3132" s="42"/>
      <c r="W3132" s="38"/>
      <c r="X3132" s="43"/>
      <c r="Y3132" s="271"/>
      <c r="Z3132" s="271"/>
      <c r="AA3132" s="271"/>
      <c r="AB3132" s="271"/>
    </row>
    <row r="3133" spans="1:28" ht="16">
      <c r="A3133" s="34">
        <f t="shared" si="65"/>
        <v>463</v>
      </c>
      <c r="B3133" s="55">
        <v>45999</v>
      </c>
      <c r="C3133" s="34" t="s">
        <v>579</v>
      </c>
      <c r="D3133" s="465"/>
      <c r="E3133" s="34" t="s">
        <v>6829</v>
      </c>
      <c r="F3133" s="144" t="s">
        <v>7275</v>
      </c>
      <c r="G3133" s="144"/>
      <c r="H3133" s="144"/>
      <c r="I3133" s="245" t="s">
        <v>26</v>
      </c>
      <c r="J3133" s="245" t="s">
        <v>27</v>
      </c>
      <c r="K3133" s="245" t="s">
        <v>390</v>
      </c>
      <c r="L3133" s="34" t="s">
        <v>29</v>
      </c>
      <c r="M3133" s="34" t="s">
        <v>91</v>
      </c>
      <c r="N3133" s="34" t="s">
        <v>227</v>
      </c>
      <c r="O3133" s="38" t="s">
        <v>697</v>
      </c>
      <c r="P3133" s="34"/>
      <c r="Q3133" s="34"/>
      <c r="R3133" s="284"/>
      <c r="S3133" s="285"/>
      <c r="T3133" s="38"/>
      <c r="U3133" s="38"/>
      <c r="V3133" s="42"/>
      <c r="W3133" s="38"/>
      <c r="X3133" s="43"/>
      <c r="Y3133" s="271"/>
      <c r="Z3133" s="271"/>
      <c r="AA3133" s="271"/>
      <c r="AB3133" s="271"/>
    </row>
    <row r="3134" spans="1:28" ht="16">
      <c r="A3134" s="34">
        <f t="shared" si="65"/>
        <v>464</v>
      </c>
      <c r="B3134" s="55">
        <v>45999</v>
      </c>
      <c r="C3134" s="34" t="s">
        <v>7701</v>
      </c>
      <c r="D3134" s="303"/>
      <c r="E3134" s="34" t="s">
        <v>6843</v>
      </c>
      <c r="F3134" s="144" t="s">
        <v>6995</v>
      </c>
      <c r="G3134" s="144"/>
      <c r="H3134" s="144"/>
      <c r="I3134" s="245" t="s">
        <v>26</v>
      </c>
      <c r="J3134" s="245" t="s">
        <v>27</v>
      </c>
      <c r="K3134" s="245" t="s">
        <v>391</v>
      </c>
      <c r="L3134" s="34" t="s">
        <v>29</v>
      </c>
      <c r="M3134" s="34" t="s">
        <v>91</v>
      </c>
      <c r="N3134" s="34" t="s">
        <v>234</v>
      </c>
      <c r="O3134" s="38" t="s">
        <v>4264</v>
      </c>
      <c r="P3134" s="34"/>
      <c r="Q3134" s="34"/>
      <c r="R3134" s="284"/>
      <c r="S3134" s="285"/>
      <c r="T3134" s="38"/>
      <c r="U3134" s="38"/>
      <c r="V3134" s="42"/>
      <c r="W3134" s="38"/>
      <c r="X3134" s="43"/>
      <c r="Y3134" s="271"/>
      <c r="Z3134" s="271"/>
      <c r="AA3134" s="271"/>
      <c r="AB3134" s="271"/>
    </row>
    <row r="3135" spans="1:28" ht="17">
      <c r="A3135" s="34">
        <f t="shared" si="65"/>
        <v>465</v>
      </c>
      <c r="B3135" s="55">
        <v>45999</v>
      </c>
      <c r="C3135" s="34" t="s">
        <v>7702</v>
      </c>
      <c r="D3135" s="303"/>
      <c r="E3135" s="34" t="s">
        <v>3367</v>
      </c>
      <c r="F3135" s="144" t="s">
        <v>7703</v>
      </c>
      <c r="G3135" s="144"/>
      <c r="H3135" s="144"/>
      <c r="I3135" s="245" t="s">
        <v>26</v>
      </c>
      <c r="J3135" s="245" t="s">
        <v>27</v>
      </c>
      <c r="K3135" s="245" t="s">
        <v>391</v>
      </c>
      <c r="L3135" s="34" t="s">
        <v>374</v>
      </c>
      <c r="M3135" s="34" t="s">
        <v>91</v>
      </c>
      <c r="N3135" s="34" t="s">
        <v>234</v>
      </c>
      <c r="O3135" s="38" t="s">
        <v>697</v>
      </c>
      <c r="P3135" s="34"/>
      <c r="Q3135" s="34"/>
      <c r="R3135" s="284" t="s">
        <v>4508</v>
      </c>
      <c r="S3135" s="285"/>
      <c r="T3135" s="38"/>
      <c r="U3135" s="38"/>
      <c r="V3135" s="42"/>
      <c r="W3135" s="38"/>
      <c r="X3135" s="43"/>
      <c r="Y3135" s="136"/>
      <c r="Z3135" s="136"/>
      <c r="AA3135" s="136"/>
      <c r="AB3135" s="136"/>
    </row>
    <row r="3136" spans="1:28" ht="16">
      <c r="A3136" s="34">
        <f t="shared" si="65"/>
        <v>466</v>
      </c>
      <c r="B3136" s="55">
        <v>45999</v>
      </c>
      <c r="C3136" s="34" t="s">
        <v>7638</v>
      </c>
      <c r="D3136" s="303"/>
      <c r="E3136" s="34" t="s">
        <v>6789</v>
      </c>
      <c r="F3136" s="144" t="s">
        <v>7275</v>
      </c>
      <c r="G3136" s="144"/>
      <c r="H3136" s="144"/>
      <c r="I3136" s="245" t="s">
        <v>26</v>
      </c>
      <c r="J3136" s="245" t="s">
        <v>27</v>
      </c>
      <c r="K3136" s="245" t="s">
        <v>391</v>
      </c>
      <c r="L3136" s="34" t="s">
        <v>29</v>
      </c>
      <c r="M3136" s="34" t="s">
        <v>91</v>
      </c>
      <c r="N3136" s="34" t="s">
        <v>234</v>
      </c>
      <c r="O3136" s="38" t="s">
        <v>4264</v>
      </c>
      <c r="P3136" s="34"/>
      <c r="Q3136" s="34"/>
      <c r="R3136" s="284"/>
      <c r="S3136" s="285"/>
      <c r="T3136" s="38"/>
      <c r="U3136" s="38"/>
      <c r="V3136" s="42"/>
      <c r="W3136" s="38"/>
      <c r="X3136" s="43"/>
      <c r="Y3136" s="271"/>
      <c r="Z3136" s="271"/>
      <c r="AA3136" s="271"/>
      <c r="AB3136" s="271"/>
    </row>
    <row r="3137" spans="1:28" ht="17">
      <c r="A3137" s="34">
        <f t="shared" si="65"/>
        <v>467</v>
      </c>
      <c r="B3137" s="55">
        <v>45999</v>
      </c>
      <c r="C3137" s="34" t="s">
        <v>7704</v>
      </c>
      <c r="D3137" s="303"/>
      <c r="E3137" s="34" t="s">
        <v>6659</v>
      </c>
      <c r="F3137" s="144" t="s">
        <v>7275</v>
      </c>
      <c r="G3137" s="144"/>
      <c r="H3137" s="144"/>
      <c r="I3137" s="245" t="s">
        <v>26</v>
      </c>
      <c r="J3137" s="245" t="s">
        <v>27</v>
      </c>
      <c r="K3137" s="245" t="s">
        <v>391</v>
      </c>
      <c r="L3137" s="34" t="s">
        <v>29</v>
      </c>
      <c r="M3137" s="34" t="s">
        <v>91</v>
      </c>
      <c r="N3137" s="34" t="s">
        <v>227</v>
      </c>
      <c r="O3137" s="38" t="s">
        <v>697</v>
      </c>
      <c r="P3137" s="34"/>
      <c r="Q3137" s="34"/>
      <c r="R3137" s="284" t="s">
        <v>4424</v>
      </c>
      <c r="S3137" s="285"/>
      <c r="T3137" s="38"/>
      <c r="U3137" s="38"/>
      <c r="V3137" s="42"/>
      <c r="W3137" s="38"/>
      <c r="X3137" s="43"/>
      <c r="Y3137" s="271"/>
      <c r="Z3137" s="271"/>
      <c r="AA3137" s="271"/>
      <c r="AB3137" s="271"/>
    </row>
    <row r="3138" spans="1:28" ht="17">
      <c r="A3138" s="34">
        <f t="shared" si="65"/>
        <v>468</v>
      </c>
      <c r="B3138" s="55">
        <v>45999</v>
      </c>
      <c r="C3138" s="34" t="s">
        <v>7705</v>
      </c>
      <c r="D3138" s="303"/>
      <c r="E3138" s="34" t="s">
        <v>6785</v>
      </c>
      <c r="F3138" s="144" t="s">
        <v>7275</v>
      </c>
      <c r="G3138" s="144"/>
      <c r="H3138" s="144"/>
      <c r="I3138" s="245" t="s">
        <v>26</v>
      </c>
      <c r="J3138" s="245" t="s">
        <v>27</v>
      </c>
      <c r="K3138" s="245" t="s">
        <v>391</v>
      </c>
      <c r="L3138" s="34" t="s">
        <v>29</v>
      </c>
      <c r="M3138" s="34" t="s">
        <v>91</v>
      </c>
      <c r="N3138" s="34" t="s">
        <v>234</v>
      </c>
      <c r="O3138" s="38" t="s">
        <v>32</v>
      </c>
      <c r="P3138" s="34"/>
      <c r="Q3138" s="34"/>
      <c r="R3138" s="284" t="s">
        <v>4364</v>
      </c>
      <c r="S3138" s="285"/>
      <c r="T3138" s="38"/>
      <c r="U3138" s="38"/>
      <c r="V3138" s="42"/>
      <c r="W3138" s="38"/>
      <c r="X3138" s="43"/>
      <c r="Y3138" s="271"/>
      <c r="Z3138" s="271"/>
      <c r="AA3138" s="271"/>
      <c r="AB3138" s="271"/>
    </row>
    <row r="3139" spans="1:28" ht="17">
      <c r="A3139" s="34">
        <f t="shared" si="65"/>
        <v>469</v>
      </c>
      <c r="B3139" s="55">
        <v>45999</v>
      </c>
      <c r="C3139" s="34" t="s">
        <v>182</v>
      </c>
      <c r="D3139" s="303"/>
      <c r="E3139" s="34" t="s">
        <v>7620</v>
      </c>
      <c r="F3139" s="144" t="s">
        <v>7564</v>
      </c>
      <c r="G3139" s="144"/>
      <c r="H3139" s="144"/>
      <c r="I3139" s="245" t="s">
        <v>26</v>
      </c>
      <c r="J3139" s="245" t="s">
        <v>27</v>
      </c>
      <c r="K3139" s="245" t="s">
        <v>391</v>
      </c>
      <c r="L3139" s="34" t="s">
        <v>29</v>
      </c>
      <c r="M3139" s="34" t="s">
        <v>91</v>
      </c>
      <c r="N3139" s="34" t="s">
        <v>234</v>
      </c>
      <c r="O3139" s="38" t="s">
        <v>697</v>
      </c>
      <c r="P3139" s="34"/>
      <c r="Q3139" s="34"/>
      <c r="R3139" s="284" t="s">
        <v>4364</v>
      </c>
      <c r="S3139" s="285"/>
      <c r="T3139" s="38"/>
      <c r="U3139" s="38"/>
      <c r="V3139" s="42"/>
      <c r="W3139" s="38"/>
      <c r="X3139" s="43"/>
      <c r="Y3139" s="271"/>
      <c r="Z3139" s="271"/>
      <c r="AA3139" s="271"/>
      <c r="AB3139" s="271"/>
    </row>
    <row r="3140" spans="1:28" ht="17">
      <c r="A3140" s="34">
        <f t="shared" si="65"/>
        <v>470</v>
      </c>
      <c r="B3140" s="55">
        <v>45999</v>
      </c>
      <c r="C3140" s="34" t="s">
        <v>793</v>
      </c>
      <c r="D3140" s="303"/>
      <c r="E3140" s="34" t="s">
        <v>7048</v>
      </c>
      <c r="F3140" s="144" t="s">
        <v>7073</v>
      </c>
      <c r="G3140" s="144"/>
      <c r="H3140" s="144"/>
      <c r="I3140" s="245" t="s">
        <v>26</v>
      </c>
      <c r="J3140" s="245" t="s">
        <v>27</v>
      </c>
      <c r="K3140" s="245" t="s">
        <v>391</v>
      </c>
      <c r="L3140" s="34" t="s">
        <v>107</v>
      </c>
      <c r="M3140" s="34" t="s">
        <v>5817</v>
      </c>
      <c r="N3140" s="34" t="s">
        <v>227</v>
      </c>
      <c r="O3140" s="38" t="s">
        <v>697</v>
      </c>
      <c r="P3140" s="34"/>
      <c r="Q3140" s="34"/>
      <c r="R3140" s="284" t="s">
        <v>4344</v>
      </c>
      <c r="S3140" s="285"/>
      <c r="T3140" s="38"/>
      <c r="U3140" s="38"/>
      <c r="V3140" s="42"/>
      <c r="W3140" s="38"/>
      <c r="X3140" s="43"/>
      <c r="Y3140" s="136"/>
      <c r="Z3140" s="136"/>
      <c r="AA3140" s="136"/>
      <c r="AB3140" s="136"/>
    </row>
    <row r="3141" spans="1:28" ht="17">
      <c r="A3141" s="34">
        <f t="shared" si="65"/>
        <v>471</v>
      </c>
      <c r="B3141" s="55">
        <v>45999</v>
      </c>
      <c r="C3141" s="34" t="s">
        <v>140</v>
      </c>
      <c r="D3141" s="303"/>
      <c r="E3141" s="34" t="s">
        <v>7706</v>
      </c>
      <c r="F3141" s="144" t="s">
        <v>7275</v>
      </c>
      <c r="G3141" s="144"/>
      <c r="H3141" s="144"/>
      <c r="I3141" s="245" t="s">
        <v>26</v>
      </c>
      <c r="J3141" s="245" t="s">
        <v>27</v>
      </c>
      <c r="K3141" s="245" t="s">
        <v>391</v>
      </c>
      <c r="L3141" s="34" t="s">
        <v>29</v>
      </c>
      <c r="M3141" s="34" t="s">
        <v>91</v>
      </c>
      <c r="N3141" s="34" t="s">
        <v>234</v>
      </c>
      <c r="O3141" s="38" t="s">
        <v>32</v>
      </c>
      <c r="P3141" s="34"/>
      <c r="Q3141" s="34"/>
      <c r="R3141" s="284" t="s">
        <v>4344</v>
      </c>
      <c r="S3141" s="285"/>
      <c r="T3141" s="38"/>
      <c r="U3141" s="38"/>
      <c r="V3141" s="42"/>
      <c r="W3141" s="38"/>
      <c r="X3141" s="43"/>
      <c r="Y3141" s="271"/>
      <c r="Z3141" s="271"/>
      <c r="AA3141" s="271"/>
      <c r="AB3141" s="271"/>
    </row>
    <row r="3142" spans="1:28" ht="17">
      <c r="A3142" s="34">
        <f t="shared" si="65"/>
        <v>472</v>
      </c>
      <c r="B3142" s="55">
        <v>45999</v>
      </c>
      <c r="C3142" s="34" t="s">
        <v>7707</v>
      </c>
      <c r="D3142" s="303"/>
      <c r="E3142" s="34" t="s">
        <v>6659</v>
      </c>
      <c r="F3142" s="144" t="s">
        <v>7275</v>
      </c>
      <c r="G3142" s="144"/>
      <c r="H3142" s="144"/>
      <c r="I3142" s="245" t="s">
        <v>26</v>
      </c>
      <c r="J3142" s="245" t="s">
        <v>27</v>
      </c>
      <c r="K3142" s="245" t="s">
        <v>391</v>
      </c>
      <c r="L3142" s="34" t="s">
        <v>29</v>
      </c>
      <c r="M3142" s="34" t="s">
        <v>91</v>
      </c>
      <c r="N3142" s="34" t="s">
        <v>234</v>
      </c>
      <c r="O3142" s="38" t="s">
        <v>697</v>
      </c>
      <c r="P3142" s="34"/>
      <c r="Q3142" s="34"/>
      <c r="R3142" s="284" t="s">
        <v>4364</v>
      </c>
      <c r="S3142" s="285"/>
      <c r="T3142" s="38"/>
      <c r="U3142" s="38"/>
      <c r="V3142" s="42"/>
      <c r="W3142" s="38"/>
      <c r="X3142" s="43"/>
      <c r="Y3142" s="271"/>
      <c r="Z3142" s="271"/>
      <c r="AA3142" s="271"/>
      <c r="AB3142" s="271"/>
    </row>
    <row r="3143" spans="1:28" ht="17">
      <c r="A3143" s="34">
        <f t="shared" si="65"/>
        <v>473</v>
      </c>
      <c r="B3143" s="55">
        <v>45999</v>
      </c>
      <c r="C3143" s="516" t="s">
        <v>7708</v>
      </c>
      <c r="D3143" s="303"/>
      <c r="E3143" s="34"/>
      <c r="F3143" s="144"/>
      <c r="G3143" s="144"/>
      <c r="H3143" s="144"/>
      <c r="I3143" s="245" t="s">
        <v>48</v>
      </c>
      <c r="J3143" s="245" t="s">
        <v>27</v>
      </c>
      <c r="K3143" s="245" t="s">
        <v>391</v>
      </c>
      <c r="L3143" s="34" t="s">
        <v>162</v>
      </c>
      <c r="M3143" s="34" t="s">
        <v>325</v>
      </c>
      <c r="N3143" s="34" t="s">
        <v>234</v>
      </c>
      <c r="O3143" s="38" t="s">
        <v>697</v>
      </c>
      <c r="P3143" s="34"/>
      <c r="Q3143" s="34"/>
      <c r="R3143" s="284" t="s">
        <v>4344</v>
      </c>
      <c r="S3143" s="285"/>
      <c r="T3143" s="38" t="s">
        <v>697</v>
      </c>
      <c r="U3143" s="38" t="s">
        <v>44</v>
      </c>
      <c r="V3143" s="42">
        <v>8490000</v>
      </c>
      <c r="W3143" s="38"/>
      <c r="X3143" s="43"/>
      <c r="Y3143" s="136"/>
      <c r="Z3143" s="136"/>
      <c r="AA3143" s="136"/>
      <c r="AB3143" s="136"/>
    </row>
    <row r="3144" spans="1:28" ht="16">
      <c r="A3144" s="34">
        <f t="shared" si="65"/>
        <v>474</v>
      </c>
      <c r="B3144" s="55">
        <v>45999</v>
      </c>
      <c r="C3144" s="34" t="s">
        <v>7709</v>
      </c>
      <c r="D3144" s="303"/>
      <c r="E3144" s="34" t="s">
        <v>7710</v>
      </c>
      <c r="F3144" s="144" t="s">
        <v>7711</v>
      </c>
      <c r="G3144" s="144"/>
      <c r="H3144" s="144"/>
      <c r="I3144" s="245" t="s">
        <v>26</v>
      </c>
      <c r="J3144" s="245" t="s">
        <v>27</v>
      </c>
      <c r="K3144" s="245" t="s">
        <v>390</v>
      </c>
      <c r="L3144" s="34" t="s">
        <v>374</v>
      </c>
      <c r="M3144" s="34" t="s">
        <v>203</v>
      </c>
      <c r="N3144" s="34" t="s">
        <v>227</v>
      </c>
      <c r="O3144" s="38" t="s">
        <v>1169</v>
      </c>
      <c r="P3144" s="34"/>
      <c r="Q3144" s="34"/>
      <c r="R3144" s="284"/>
      <c r="S3144" s="285"/>
      <c r="T3144" s="38"/>
      <c r="U3144" s="38"/>
      <c r="V3144" s="42"/>
      <c r="W3144" s="38"/>
      <c r="X3144" s="43"/>
      <c r="Y3144" s="271"/>
      <c r="Z3144" s="271"/>
      <c r="AA3144" s="271"/>
      <c r="AB3144" s="271"/>
    </row>
    <row r="3145" spans="1:28" ht="17">
      <c r="A3145" s="34">
        <f t="shared" si="65"/>
        <v>475</v>
      </c>
      <c r="B3145" s="55">
        <v>45999</v>
      </c>
      <c r="C3145" s="34" t="s">
        <v>7712</v>
      </c>
      <c r="D3145" s="303"/>
      <c r="E3145" s="34" t="s">
        <v>7428</v>
      </c>
      <c r="F3145" s="144" t="s">
        <v>7564</v>
      </c>
      <c r="G3145" s="144"/>
      <c r="H3145" s="144"/>
      <c r="I3145" s="245" t="s">
        <v>26</v>
      </c>
      <c r="J3145" s="245" t="s">
        <v>27</v>
      </c>
      <c r="K3145" s="245" t="s">
        <v>390</v>
      </c>
      <c r="L3145" s="34" t="s">
        <v>374</v>
      </c>
      <c r="M3145" s="34" t="s">
        <v>91</v>
      </c>
      <c r="N3145" s="34" t="s">
        <v>227</v>
      </c>
      <c r="O3145" s="38" t="s">
        <v>697</v>
      </c>
      <c r="P3145" s="34"/>
      <c r="Q3145" s="34"/>
      <c r="R3145" s="284" t="s">
        <v>4508</v>
      </c>
      <c r="S3145" s="285"/>
      <c r="T3145" s="38"/>
      <c r="U3145" s="38"/>
      <c r="V3145" s="42"/>
      <c r="W3145" s="38"/>
      <c r="X3145" s="43"/>
      <c r="Y3145" s="271"/>
      <c r="Z3145" s="271"/>
      <c r="AA3145" s="271"/>
      <c r="AB3145" s="271"/>
    </row>
    <row r="3146" spans="1:28" ht="17">
      <c r="A3146" s="34">
        <f t="shared" si="65"/>
        <v>476</v>
      </c>
      <c r="B3146" s="425">
        <v>45999</v>
      </c>
      <c r="C3146" s="131" t="s">
        <v>3662</v>
      </c>
      <c r="D3146" s="317"/>
      <c r="E3146" s="131" t="s">
        <v>7176</v>
      </c>
      <c r="F3146" s="154" t="s">
        <v>7073</v>
      </c>
      <c r="G3146" s="154"/>
      <c r="H3146" s="154"/>
      <c r="I3146" s="376" t="s">
        <v>26</v>
      </c>
      <c r="J3146" s="376" t="s">
        <v>27</v>
      </c>
      <c r="K3146" s="376" t="s">
        <v>391</v>
      </c>
      <c r="L3146" s="131" t="s">
        <v>374</v>
      </c>
      <c r="M3146" s="131" t="s">
        <v>5817</v>
      </c>
      <c r="N3146" s="131" t="s">
        <v>227</v>
      </c>
      <c r="O3146" s="133" t="s">
        <v>32</v>
      </c>
      <c r="P3146" s="131"/>
      <c r="Q3146" s="131"/>
      <c r="R3146" s="328" t="s">
        <v>4680</v>
      </c>
      <c r="S3146" s="302" t="s">
        <v>7713</v>
      </c>
      <c r="T3146" s="133"/>
      <c r="U3146" s="133"/>
      <c r="V3146" s="323"/>
      <c r="W3146" s="133"/>
      <c r="X3146" s="319"/>
      <c r="Y3146" s="320"/>
      <c r="Z3146" s="320"/>
      <c r="AA3146" s="320"/>
      <c r="AB3146" s="320"/>
    </row>
    <row r="3147" spans="1:28" ht="17">
      <c r="A3147" s="34">
        <f t="shared" si="65"/>
        <v>477</v>
      </c>
      <c r="B3147" s="55">
        <v>45999</v>
      </c>
      <c r="C3147" s="34" t="s">
        <v>7714</v>
      </c>
      <c r="D3147" s="303"/>
      <c r="E3147" s="34" t="s">
        <v>7059</v>
      </c>
      <c r="F3147" s="144" t="s">
        <v>7073</v>
      </c>
      <c r="G3147" s="144"/>
      <c r="H3147" s="144"/>
      <c r="I3147" s="245" t="s">
        <v>26</v>
      </c>
      <c r="J3147" s="245" t="s">
        <v>27</v>
      </c>
      <c r="K3147" s="245" t="s">
        <v>391</v>
      </c>
      <c r="L3147" s="34" t="s">
        <v>107</v>
      </c>
      <c r="M3147" s="34" t="s">
        <v>5817</v>
      </c>
      <c r="N3147" s="34" t="s">
        <v>227</v>
      </c>
      <c r="O3147" s="38" t="s">
        <v>697</v>
      </c>
      <c r="P3147" s="34"/>
      <c r="Q3147" s="34"/>
      <c r="R3147" s="284" t="s">
        <v>4364</v>
      </c>
      <c r="S3147" s="285"/>
      <c r="T3147" s="38"/>
      <c r="U3147" s="38"/>
      <c r="V3147" s="42"/>
      <c r="W3147" s="38"/>
      <c r="X3147" s="43"/>
      <c r="Y3147" s="271"/>
      <c r="Z3147" s="271"/>
      <c r="AA3147" s="271"/>
      <c r="AB3147" s="271"/>
    </row>
    <row r="3148" spans="1:28" ht="17">
      <c r="A3148" s="34">
        <f t="shared" si="65"/>
        <v>478</v>
      </c>
      <c r="B3148" s="55">
        <v>45999</v>
      </c>
      <c r="C3148" s="34" t="s">
        <v>7715</v>
      </c>
      <c r="D3148" s="303"/>
      <c r="E3148" s="34" t="s">
        <v>7130</v>
      </c>
      <c r="F3148" s="144" t="s">
        <v>7067</v>
      </c>
      <c r="G3148" s="144"/>
      <c r="H3148" s="144"/>
      <c r="I3148" s="245" t="s">
        <v>26</v>
      </c>
      <c r="J3148" s="245" t="s">
        <v>27</v>
      </c>
      <c r="K3148" s="245" t="s">
        <v>390</v>
      </c>
      <c r="L3148" s="34" t="s">
        <v>107</v>
      </c>
      <c r="M3148" s="34" t="s">
        <v>5817</v>
      </c>
      <c r="N3148" s="34" t="s">
        <v>227</v>
      </c>
      <c r="O3148" s="38" t="s">
        <v>32</v>
      </c>
      <c r="P3148" s="34"/>
      <c r="Q3148" s="34"/>
      <c r="R3148" s="284" t="s">
        <v>5786</v>
      </c>
      <c r="S3148" s="285" t="s">
        <v>7716</v>
      </c>
      <c r="T3148" s="38"/>
      <c r="U3148" s="38"/>
      <c r="V3148" s="42"/>
      <c r="W3148" s="38"/>
      <c r="X3148" s="43"/>
      <c r="Y3148" s="271"/>
      <c r="Z3148" s="271"/>
      <c r="AA3148" s="271"/>
      <c r="AB3148" s="271"/>
    </row>
    <row r="3149" spans="1:28" ht="17">
      <c r="A3149" s="34">
        <f t="shared" si="65"/>
        <v>479</v>
      </c>
      <c r="B3149" s="55">
        <v>45999</v>
      </c>
      <c r="C3149" s="34" t="s">
        <v>489</v>
      </c>
      <c r="D3149" s="303"/>
      <c r="E3149" s="34" t="s">
        <v>6750</v>
      </c>
      <c r="F3149" s="144" t="s">
        <v>7275</v>
      </c>
      <c r="G3149" s="144"/>
      <c r="H3149" s="144"/>
      <c r="I3149" s="245" t="s">
        <v>26</v>
      </c>
      <c r="J3149" s="245" t="s">
        <v>27</v>
      </c>
      <c r="K3149" s="245" t="s">
        <v>390</v>
      </c>
      <c r="L3149" s="34" t="s">
        <v>29</v>
      </c>
      <c r="M3149" s="34" t="s">
        <v>91</v>
      </c>
      <c r="N3149" s="34" t="s">
        <v>234</v>
      </c>
      <c r="O3149" s="38" t="s">
        <v>32</v>
      </c>
      <c r="P3149" s="34"/>
      <c r="Q3149" s="34"/>
      <c r="R3149" s="284" t="s">
        <v>4364</v>
      </c>
      <c r="S3149" s="285"/>
      <c r="T3149" s="38"/>
      <c r="U3149" s="38"/>
      <c r="V3149" s="42"/>
      <c r="W3149" s="38"/>
      <c r="X3149" s="43"/>
      <c r="Y3149" s="271"/>
      <c r="Z3149" s="271"/>
      <c r="AA3149" s="271"/>
      <c r="AB3149" s="271"/>
    </row>
    <row r="3150" spans="1:28" ht="17">
      <c r="A3150" s="34">
        <f t="shared" si="65"/>
        <v>480</v>
      </c>
      <c r="B3150" s="55">
        <v>45999</v>
      </c>
      <c r="C3150" s="34" t="s">
        <v>4463</v>
      </c>
      <c r="D3150" s="303"/>
      <c r="E3150" s="34"/>
      <c r="F3150" s="144"/>
      <c r="G3150" s="144"/>
      <c r="H3150" s="144"/>
      <c r="I3150" s="245"/>
      <c r="J3150" s="245"/>
      <c r="K3150" s="245"/>
      <c r="L3150" s="34" t="s">
        <v>62</v>
      </c>
      <c r="M3150" s="34" t="s">
        <v>161</v>
      </c>
      <c r="N3150" s="34"/>
      <c r="O3150" s="38" t="s">
        <v>697</v>
      </c>
      <c r="P3150" s="34"/>
      <c r="Q3150" s="34"/>
      <c r="R3150" s="284" t="s">
        <v>4364</v>
      </c>
      <c r="S3150" s="285" t="s">
        <v>7717</v>
      </c>
      <c r="T3150" s="38"/>
      <c r="U3150" s="38"/>
      <c r="V3150" s="42"/>
      <c r="W3150" s="38"/>
      <c r="X3150" s="43"/>
      <c r="Y3150" s="136"/>
      <c r="Z3150" s="136"/>
      <c r="AA3150" s="136"/>
      <c r="AB3150" s="136"/>
    </row>
    <row r="3151" spans="1:28" ht="17">
      <c r="A3151" s="34">
        <f t="shared" si="65"/>
        <v>481</v>
      </c>
      <c r="B3151" s="55">
        <v>45999</v>
      </c>
      <c r="C3151" s="34" t="s">
        <v>276</v>
      </c>
      <c r="D3151" s="303"/>
      <c r="E3151" s="34" t="s">
        <v>7054</v>
      </c>
      <c r="F3151" s="144"/>
      <c r="G3151" s="144"/>
      <c r="H3151" s="144"/>
      <c r="I3151" s="245" t="s">
        <v>26</v>
      </c>
      <c r="J3151" s="245" t="s">
        <v>27</v>
      </c>
      <c r="K3151" s="245" t="s">
        <v>390</v>
      </c>
      <c r="L3151" s="34" t="s">
        <v>374</v>
      </c>
      <c r="M3151" s="34" t="s">
        <v>5817</v>
      </c>
      <c r="N3151" s="34" t="s">
        <v>227</v>
      </c>
      <c r="O3151" s="38" t="s">
        <v>697</v>
      </c>
      <c r="P3151" s="34"/>
      <c r="Q3151" s="34"/>
      <c r="R3151" s="284" t="s">
        <v>4508</v>
      </c>
      <c r="S3151" s="285"/>
      <c r="T3151" s="38"/>
      <c r="U3151" s="38"/>
      <c r="V3151" s="42"/>
      <c r="W3151" s="38"/>
      <c r="X3151" s="43"/>
      <c r="Y3151" s="136"/>
      <c r="Z3151" s="136"/>
      <c r="AA3151" s="136"/>
      <c r="AB3151" s="136"/>
    </row>
    <row r="3152" spans="1:28" ht="17">
      <c r="A3152" s="34">
        <f t="shared" si="65"/>
        <v>482</v>
      </c>
      <c r="B3152" s="55">
        <v>45999</v>
      </c>
      <c r="C3152" s="34" t="s">
        <v>7718</v>
      </c>
      <c r="D3152" s="303"/>
      <c r="E3152" s="34"/>
      <c r="F3152" s="144"/>
      <c r="G3152" s="144"/>
      <c r="H3152" s="144"/>
      <c r="I3152" s="245"/>
      <c r="J3152" s="245"/>
      <c r="K3152" s="245"/>
      <c r="L3152" s="34" t="s">
        <v>62</v>
      </c>
      <c r="M3152" s="34" t="s">
        <v>81</v>
      </c>
      <c r="N3152" s="34"/>
      <c r="O3152" s="38" t="s">
        <v>32</v>
      </c>
      <c r="P3152" s="34"/>
      <c r="Q3152" s="34"/>
      <c r="R3152" s="284" t="s">
        <v>4344</v>
      </c>
      <c r="S3152" s="285" t="s">
        <v>7489</v>
      </c>
      <c r="T3152" s="38" t="s">
        <v>32</v>
      </c>
      <c r="U3152" s="38" t="s">
        <v>44</v>
      </c>
      <c r="V3152" s="42"/>
      <c r="W3152" s="38"/>
      <c r="X3152" s="43"/>
      <c r="Y3152" s="271"/>
      <c r="Z3152" s="271"/>
      <c r="AA3152" s="271"/>
      <c r="AB3152" s="271"/>
    </row>
    <row r="3153" spans="1:28" ht="17">
      <c r="A3153" s="34">
        <f t="shared" si="65"/>
        <v>483</v>
      </c>
      <c r="B3153" s="55">
        <v>45999</v>
      </c>
      <c r="C3153" s="34" t="s">
        <v>7719</v>
      </c>
      <c r="D3153" s="303"/>
      <c r="E3153" s="34"/>
      <c r="F3153" s="144"/>
      <c r="G3153" s="144"/>
      <c r="H3153" s="144"/>
      <c r="I3153" s="245"/>
      <c r="J3153" s="245"/>
      <c r="K3153" s="245"/>
      <c r="L3153" s="34" t="s">
        <v>62</v>
      </c>
      <c r="M3153" s="34" t="s">
        <v>5817</v>
      </c>
      <c r="N3153" s="34"/>
      <c r="O3153" s="38" t="s">
        <v>697</v>
      </c>
      <c r="P3153" s="34"/>
      <c r="Q3153" s="34"/>
      <c r="R3153" s="284" t="s">
        <v>4344</v>
      </c>
      <c r="S3153" s="285"/>
      <c r="T3153" s="38"/>
      <c r="U3153" s="38"/>
      <c r="V3153" s="42"/>
      <c r="W3153" s="38"/>
      <c r="X3153" s="43"/>
      <c r="Y3153" s="271"/>
      <c r="Z3153" s="271"/>
      <c r="AA3153" s="271"/>
      <c r="AB3153" s="271"/>
    </row>
    <row r="3154" spans="1:28" ht="17">
      <c r="A3154" s="34">
        <f t="shared" si="65"/>
        <v>484</v>
      </c>
      <c r="B3154" s="55">
        <v>46000</v>
      </c>
      <c r="C3154" s="34" t="s">
        <v>7720</v>
      </c>
      <c r="D3154" s="303"/>
      <c r="E3154" s="34" t="s">
        <v>6769</v>
      </c>
      <c r="F3154" s="282" t="s">
        <v>24</v>
      </c>
      <c r="G3154" s="144"/>
      <c r="H3154" s="144"/>
      <c r="I3154" s="245" t="s">
        <v>26</v>
      </c>
      <c r="J3154" s="245" t="s">
        <v>27</v>
      </c>
      <c r="K3154" s="245" t="s">
        <v>391</v>
      </c>
      <c r="L3154" s="34" t="s">
        <v>29</v>
      </c>
      <c r="M3154" s="34" t="s">
        <v>91</v>
      </c>
      <c r="N3154" s="34" t="s">
        <v>234</v>
      </c>
      <c r="O3154" s="38" t="s">
        <v>697</v>
      </c>
      <c r="P3154" s="34" t="s">
        <v>43</v>
      </c>
      <c r="Q3154" s="34" t="s">
        <v>7721</v>
      </c>
      <c r="R3154" s="284" t="s">
        <v>4344</v>
      </c>
      <c r="S3154" s="285"/>
      <c r="T3154" s="38"/>
      <c r="U3154" s="38"/>
      <c r="V3154" s="42"/>
      <c r="W3154" s="38"/>
      <c r="X3154" s="43"/>
      <c r="Y3154" s="271"/>
      <c r="Z3154" s="271"/>
      <c r="AA3154" s="271"/>
      <c r="AB3154" s="271"/>
    </row>
    <row r="3155" spans="1:28" ht="17">
      <c r="A3155" s="34">
        <f t="shared" si="65"/>
        <v>485</v>
      </c>
      <c r="B3155" s="55">
        <v>46000</v>
      </c>
      <c r="C3155" s="34" t="s">
        <v>204</v>
      </c>
      <c r="D3155" s="303"/>
      <c r="E3155" s="34" t="s">
        <v>6829</v>
      </c>
      <c r="F3155" s="144" t="s">
        <v>7275</v>
      </c>
      <c r="G3155" s="144"/>
      <c r="H3155" s="144"/>
      <c r="I3155" s="245" t="s">
        <v>26</v>
      </c>
      <c r="J3155" s="245" t="s">
        <v>27</v>
      </c>
      <c r="K3155" s="245" t="s">
        <v>391</v>
      </c>
      <c r="L3155" s="34" t="s">
        <v>29</v>
      </c>
      <c r="M3155" s="34" t="s">
        <v>91</v>
      </c>
      <c r="N3155" s="34" t="s">
        <v>227</v>
      </c>
      <c r="O3155" s="38" t="s">
        <v>32</v>
      </c>
      <c r="P3155" s="34" t="s">
        <v>92</v>
      </c>
      <c r="Q3155" s="44">
        <v>46004</v>
      </c>
      <c r="R3155" s="284" t="s">
        <v>4344</v>
      </c>
      <c r="S3155" s="285"/>
      <c r="T3155" s="38"/>
      <c r="U3155" s="38"/>
      <c r="V3155" s="42"/>
      <c r="W3155" s="38"/>
      <c r="X3155" s="43"/>
      <c r="Y3155" s="271"/>
      <c r="Z3155" s="271"/>
      <c r="AA3155" s="271"/>
      <c r="AB3155" s="271"/>
    </row>
    <row r="3156" spans="1:28" ht="17">
      <c r="A3156" s="34">
        <f t="shared" si="65"/>
        <v>486</v>
      </c>
      <c r="B3156" s="55">
        <v>46000</v>
      </c>
      <c r="C3156" s="34" t="s">
        <v>7722</v>
      </c>
      <c r="D3156" s="303"/>
      <c r="E3156" s="34" t="s">
        <v>7620</v>
      </c>
      <c r="F3156" s="144" t="s">
        <v>7564</v>
      </c>
      <c r="G3156" s="144"/>
      <c r="H3156" s="144"/>
      <c r="I3156" s="245" t="s">
        <v>26</v>
      </c>
      <c r="J3156" s="245" t="s">
        <v>27</v>
      </c>
      <c r="K3156" s="245" t="s">
        <v>391</v>
      </c>
      <c r="L3156" s="34" t="s">
        <v>29</v>
      </c>
      <c r="M3156" s="34" t="s">
        <v>91</v>
      </c>
      <c r="N3156" s="34" t="s">
        <v>234</v>
      </c>
      <c r="O3156" s="38" t="s">
        <v>697</v>
      </c>
      <c r="P3156" s="34" t="s">
        <v>129</v>
      </c>
      <c r="Q3156" s="34" t="s">
        <v>7723</v>
      </c>
      <c r="R3156" s="284" t="s">
        <v>4344</v>
      </c>
      <c r="S3156" s="285"/>
      <c r="T3156" s="38"/>
      <c r="U3156" s="38"/>
      <c r="V3156" s="42"/>
      <c r="W3156" s="38"/>
      <c r="X3156" s="43"/>
      <c r="Y3156" s="136"/>
      <c r="Z3156" s="136"/>
      <c r="AA3156" s="136"/>
      <c r="AB3156" s="136"/>
    </row>
    <row r="3157" spans="1:28" ht="16">
      <c r="A3157" s="34">
        <f t="shared" si="65"/>
        <v>487</v>
      </c>
      <c r="B3157" s="55">
        <v>46000</v>
      </c>
      <c r="C3157" s="34" t="s">
        <v>7468</v>
      </c>
      <c r="D3157" s="303"/>
      <c r="E3157" s="34" t="s">
        <v>7428</v>
      </c>
      <c r="F3157" s="144" t="s">
        <v>7564</v>
      </c>
      <c r="G3157" s="144"/>
      <c r="H3157" s="144"/>
      <c r="I3157" s="245" t="s">
        <v>114</v>
      </c>
      <c r="J3157" s="245" t="s">
        <v>27</v>
      </c>
      <c r="K3157" s="245" t="s">
        <v>391</v>
      </c>
      <c r="L3157" s="34" t="s">
        <v>374</v>
      </c>
      <c r="M3157" s="34" t="s">
        <v>91</v>
      </c>
      <c r="N3157" s="34" t="s">
        <v>160</v>
      </c>
      <c r="O3157" s="38" t="s">
        <v>32</v>
      </c>
      <c r="P3157" s="34"/>
      <c r="Q3157" s="34"/>
      <c r="R3157" s="284"/>
      <c r="S3157" s="285"/>
      <c r="T3157" s="38"/>
      <c r="U3157" s="38"/>
      <c r="V3157" s="42"/>
      <c r="W3157" s="38"/>
      <c r="X3157" s="43"/>
      <c r="Y3157" s="271"/>
      <c r="Z3157" s="271"/>
      <c r="AA3157" s="271"/>
      <c r="AB3157" s="271"/>
    </row>
    <row r="3158" spans="1:28" ht="17">
      <c r="A3158" s="34">
        <f t="shared" si="65"/>
        <v>488</v>
      </c>
      <c r="B3158" s="55">
        <v>46000</v>
      </c>
      <c r="C3158" s="34" t="s">
        <v>7724</v>
      </c>
      <c r="D3158" s="303"/>
      <c r="E3158" s="34"/>
      <c r="F3158" s="144"/>
      <c r="G3158" s="144"/>
      <c r="H3158" s="144"/>
      <c r="I3158" s="245" t="s">
        <v>48</v>
      </c>
      <c r="J3158" s="245" t="s">
        <v>27</v>
      </c>
      <c r="K3158" s="245" t="s">
        <v>391</v>
      </c>
      <c r="L3158" s="34" t="s">
        <v>29</v>
      </c>
      <c r="M3158" s="34" t="s">
        <v>203</v>
      </c>
      <c r="N3158" s="34" t="s">
        <v>227</v>
      </c>
      <c r="O3158" s="38" t="s">
        <v>32</v>
      </c>
      <c r="P3158" s="34"/>
      <c r="Q3158" s="34"/>
      <c r="R3158" s="284" t="s">
        <v>5679</v>
      </c>
      <c r="S3158" s="285" t="s">
        <v>7725</v>
      </c>
      <c r="T3158" s="38"/>
      <c r="U3158" s="38"/>
      <c r="V3158" s="42"/>
      <c r="W3158" s="38"/>
      <c r="X3158" s="43"/>
      <c r="Y3158" s="271"/>
      <c r="Z3158" s="271"/>
      <c r="AA3158" s="271"/>
      <c r="AB3158" s="271"/>
    </row>
    <row r="3159" spans="1:28" ht="17">
      <c r="A3159" s="34">
        <f t="shared" si="65"/>
        <v>489</v>
      </c>
      <c r="B3159" s="55">
        <v>46000</v>
      </c>
      <c r="C3159" s="34" t="s">
        <v>7726</v>
      </c>
      <c r="D3159" s="463"/>
      <c r="E3159" s="34" t="s">
        <v>7059</v>
      </c>
      <c r="F3159" s="144" t="s">
        <v>7067</v>
      </c>
      <c r="G3159" s="144"/>
      <c r="H3159" s="144"/>
      <c r="I3159" s="245" t="s">
        <v>26</v>
      </c>
      <c r="J3159" s="245" t="s">
        <v>27</v>
      </c>
      <c r="K3159" s="245" t="s">
        <v>391</v>
      </c>
      <c r="L3159" s="34" t="s">
        <v>107</v>
      </c>
      <c r="M3159" s="34" t="s">
        <v>5817</v>
      </c>
      <c r="N3159" s="34" t="s">
        <v>227</v>
      </c>
      <c r="O3159" s="38" t="s">
        <v>32</v>
      </c>
      <c r="P3159" s="34"/>
      <c r="Q3159" s="34"/>
      <c r="R3159" s="284" t="s">
        <v>4364</v>
      </c>
      <c r="S3159" s="285" t="s">
        <v>3896</v>
      </c>
      <c r="T3159" s="38"/>
      <c r="U3159" s="38"/>
      <c r="V3159" s="42"/>
      <c r="W3159" s="38"/>
      <c r="X3159" s="43"/>
      <c r="Y3159" s="271"/>
      <c r="Z3159" s="271"/>
      <c r="AA3159" s="271"/>
      <c r="AB3159" s="271"/>
    </row>
    <row r="3160" spans="1:28" ht="17">
      <c r="A3160" s="34">
        <f t="shared" si="65"/>
        <v>490</v>
      </c>
      <c r="B3160" s="55">
        <v>46000</v>
      </c>
      <c r="C3160" s="34" t="s">
        <v>7727</v>
      </c>
      <c r="D3160" s="303"/>
      <c r="E3160" s="34" t="s">
        <v>7051</v>
      </c>
      <c r="F3160" s="144" t="s">
        <v>7142</v>
      </c>
      <c r="G3160" s="144"/>
      <c r="H3160" s="144"/>
      <c r="I3160" s="245" t="s">
        <v>26</v>
      </c>
      <c r="J3160" s="245" t="s">
        <v>27</v>
      </c>
      <c r="K3160" s="245" t="s">
        <v>391</v>
      </c>
      <c r="L3160" s="34" t="s">
        <v>107</v>
      </c>
      <c r="M3160" s="34" t="s">
        <v>5817</v>
      </c>
      <c r="N3160" s="34" t="s">
        <v>227</v>
      </c>
      <c r="O3160" s="38" t="s">
        <v>697</v>
      </c>
      <c r="P3160" s="34"/>
      <c r="Q3160" s="34"/>
      <c r="R3160" s="284" t="s">
        <v>4508</v>
      </c>
      <c r="S3160" s="285"/>
      <c r="T3160" s="38"/>
      <c r="U3160" s="38"/>
      <c r="V3160" s="42"/>
      <c r="W3160" s="38"/>
      <c r="X3160" s="43"/>
      <c r="Y3160" s="271"/>
      <c r="Z3160" s="271"/>
      <c r="AA3160" s="271"/>
      <c r="AB3160" s="271"/>
    </row>
    <row r="3161" spans="1:28" ht="16">
      <c r="A3161" s="34">
        <f t="shared" si="65"/>
        <v>491</v>
      </c>
      <c r="B3161" s="55">
        <v>46000</v>
      </c>
      <c r="C3161" s="34" t="s">
        <v>7728</v>
      </c>
      <c r="D3161" s="517"/>
      <c r="E3161" s="34" t="s">
        <v>6785</v>
      </c>
      <c r="F3161" s="144" t="s">
        <v>7275</v>
      </c>
      <c r="G3161" s="144"/>
      <c r="H3161" s="144"/>
      <c r="I3161" s="245" t="s">
        <v>26</v>
      </c>
      <c r="J3161" s="245" t="s">
        <v>27</v>
      </c>
      <c r="K3161" s="245" t="s">
        <v>391</v>
      </c>
      <c r="L3161" s="34" t="s">
        <v>374</v>
      </c>
      <c r="M3161" s="34" t="s">
        <v>91</v>
      </c>
      <c r="N3161" s="34" t="s">
        <v>227</v>
      </c>
      <c r="O3161" s="38"/>
      <c r="P3161" s="34"/>
      <c r="Q3161" s="34"/>
      <c r="R3161" s="284"/>
      <c r="S3161" s="285"/>
      <c r="T3161" s="38"/>
      <c r="U3161" s="38"/>
      <c r="V3161" s="42"/>
      <c r="W3161" s="38"/>
      <c r="X3161" s="43"/>
      <c r="Y3161" s="271"/>
      <c r="Z3161" s="271"/>
      <c r="AA3161" s="271"/>
      <c r="AB3161" s="271"/>
    </row>
    <row r="3162" spans="1:28" ht="17">
      <c r="A3162" s="34">
        <f t="shared" si="65"/>
        <v>492</v>
      </c>
      <c r="B3162" s="55">
        <v>46000</v>
      </c>
      <c r="C3162" s="34" t="s">
        <v>7729</v>
      </c>
      <c r="D3162" s="303"/>
      <c r="E3162" s="34" t="s">
        <v>7335</v>
      </c>
      <c r="F3162" s="144" t="s">
        <v>7336</v>
      </c>
      <c r="G3162" s="144"/>
      <c r="H3162" s="144"/>
      <c r="I3162" s="245" t="s">
        <v>26</v>
      </c>
      <c r="J3162" s="245" t="s">
        <v>27</v>
      </c>
      <c r="K3162" s="245" t="s">
        <v>391</v>
      </c>
      <c r="L3162" s="34" t="s">
        <v>29</v>
      </c>
      <c r="M3162" s="34" t="s">
        <v>91</v>
      </c>
      <c r="N3162" s="34" t="s">
        <v>234</v>
      </c>
      <c r="O3162" s="38" t="s">
        <v>697</v>
      </c>
      <c r="P3162" s="34"/>
      <c r="Q3162" s="34"/>
      <c r="R3162" s="284" t="s">
        <v>4364</v>
      </c>
      <c r="S3162" s="285"/>
      <c r="T3162" s="38"/>
      <c r="U3162" s="38"/>
      <c r="V3162" s="42"/>
      <c r="W3162" s="38"/>
      <c r="X3162" s="43"/>
      <c r="Y3162" s="136"/>
      <c r="Z3162" s="136"/>
      <c r="AA3162" s="136"/>
      <c r="AB3162" s="136"/>
    </row>
    <row r="3163" spans="1:28" ht="17">
      <c r="A3163" s="34">
        <f t="shared" si="65"/>
        <v>493</v>
      </c>
      <c r="B3163" s="55">
        <v>46000</v>
      </c>
      <c r="C3163" s="34" t="s">
        <v>7730</v>
      </c>
      <c r="D3163" s="303"/>
      <c r="E3163" s="34"/>
      <c r="F3163" s="144"/>
      <c r="G3163" s="144"/>
      <c r="H3163" s="144"/>
      <c r="I3163" s="245"/>
      <c r="J3163" s="245"/>
      <c r="K3163" s="245"/>
      <c r="L3163" s="34" t="s">
        <v>62</v>
      </c>
      <c r="M3163" s="34" t="s">
        <v>81</v>
      </c>
      <c r="N3163" s="34"/>
      <c r="O3163" s="38" t="s">
        <v>697</v>
      </c>
      <c r="P3163" s="34"/>
      <c r="Q3163" s="34"/>
      <c r="R3163" s="284" t="s">
        <v>4508</v>
      </c>
      <c r="S3163" s="285"/>
      <c r="T3163" s="38"/>
      <c r="U3163" s="38"/>
      <c r="V3163" s="42"/>
      <c r="W3163" s="38"/>
      <c r="X3163" s="43"/>
      <c r="Y3163" s="136"/>
      <c r="Z3163" s="136"/>
      <c r="AA3163" s="136"/>
      <c r="AB3163" s="136"/>
    </row>
    <row r="3164" spans="1:28" ht="34">
      <c r="A3164" s="34">
        <f t="shared" si="65"/>
        <v>494</v>
      </c>
      <c r="B3164" s="55">
        <v>46000</v>
      </c>
      <c r="C3164" s="34" t="s">
        <v>329</v>
      </c>
      <c r="D3164" s="303"/>
      <c r="E3164" s="34"/>
      <c r="F3164" s="144"/>
      <c r="G3164" s="144"/>
      <c r="H3164" s="144"/>
      <c r="I3164" s="245"/>
      <c r="J3164" s="245"/>
      <c r="K3164" s="245"/>
      <c r="L3164" s="34" t="s">
        <v>62</v>
      </c>
      <c r="M3164" s="34" t="s">
        <v>81</v>
      </c>
      <c r="N3164" s="34"/>
      <c r="O3164" s="38" t="s">
        <v>32</v>
      </c>
      <c r="P3164" s="34"/>
      <c r="Q3164" s="34"/>
      <c r="R3164" s="284" t="s">
        <v>7731</v>
      </c>
      <c r="S3164" s="285" t="s">
        <v>7732</v>
      </c>
      <c r="T3164" s="38"/>
      <c r="U3164" s="38"/>
      <c r="V3164" s="42"/>
      <c r="W3164" s="38"/>
      <c r="X3164" s="43"/>
      <c r="Y3164" s="271"/>
      <c r="Z3164" s="271"/>
      <c r="AA3164" s="271"/>
      <c r="AB3164" s="271"/>
    </row>
    <row r="3165" spans="1:28" ht="16">
      <c r="A3165" s="34">
        <f t="shared" si="65"/>
        <v>495</v>
      </c>
      <c r="B3165" s="55">
        <v>46000</v>
      </c>
      <c r="C3165" s="34" t="s">
        <v>7733</v>
      </c>
      <c r="D3165" s="465"/>
      <c r="E3165" s="34"/>
      <c r="F3165" s="144"/>
      <c r="G3165" s="144"/>
      <c r="H3165" s="144"/>
      <c r="I3165" s="245"/>
      <c r="J3165" s="245"/>
      <c r="K3165" s="245"/>
      <c r="L3165" s="34" t="s">
        <v>62</v>
      </c>
      <c r="M3165" s="34" t="s">
        <v>81</v>
      </c>
      <c r="N3165" s="34"/>
      <c r="O3165" s="38" t="s">
        <v>697</v>
      </c>
      <c r="P3165" s="34"/>
      <c r="Q3165" s="34"/>
      <c r="R3165" s="284"/>
      <c r="S3165" s="285"/>
      <c r="T3165" s="38"/>
      <c r="U3165" s="38"/>
      <c r="V3165" s="42"/>
      <c r="W3165" s="38"/>
      <c r="X3165" s="43"/>
      <c r="Y3165" s="271"/>
      <c r="Z3165" s="271"/>
      <c r="AA3165" s="271"/>
      <c r="AB3165" s="271"/>
    </row>
    <row r="3166" spans="1:28" ht="17">
      <c r="A3166" s="34">
        <f t="shared" si="65"/>
        <v>496</v>
      </c>
      <c r="B3166" s="55">
        <v>46000</v>
      </c>
      <c r="C3166" s="34" t="s">
        <v>7734</v>
      </c>
      <c r="D3166" s="303"/>
      <c r="E3166" s="34"/>
      <c r="F3166" s="144"/>
      <c r="G3166" s="144"/>
      <c r="H3166" s="144"/>
      <c r="I3166" s="245"/>
      <c r="J3166" s="245"/>
      <c r="K3166" s="245"/>
      <c r="L3166" s="34" t="s">
        <v>62</v>
      </c>
      <c r="M3166" s="34" t="s">
        <v>5817</v>
      </c>
      <c r="N3166" s="34"/>
      <c r="O3166" s="38" t="s">
        <v>32</v>
      </c>
      <c r="P3166" s="34"/>
      <c r="Q3166" s="34"/>
      <c r="R3166" s="284" t="s">
        <v>4344</v>
      </c>
      <c r="S3166" s="285" t="s">
        <v>7735</v>
      </c>
      <c r="T3166" s="38" t="s">
        <v>32</v>
      </c>
      <c r="U3166" s="38" t="s">
        <v>44</v>
      </c>
      <c r="V3166" s="42"/>
      <c r="W3166" s="38"/>
      <c r="X3166" s="43"/>
      <c r="Y3166" s="271"/>
      <c r="Z3166" s="271"/>
      <c r="AA3166" s="271"/>
      <c r="AB3166" s="271"/>
    </row>
    <row r="3167" spans="1:28" ht="17">
      <c r="A3167" s="34">
        <f t="shared" si="65"/>
        <v>497</v>
      </c>
      <c r="B3167" s="55">
        <v>46000</v>
      </c>
      <c r="C3167" s="34" t="s">
        <v>7736</v>
      </c>
      <c r="D3167" s="303"/>
      <c r="E3167" s="34"/>
      <c r="F3167" s="144"/>
      <c r="G3167" s="144"/>
      <c r="H3167" s="144"/>
      <c r="I3167" s="245"/>
      <c r="J3167" s="245"/>
      <c r="K3167" s="245"/>
      <c r="L3167" s="34" t="s">
        <v>62</v>
      </c>
      <c r="M3167" s="34" t="s">
        <v>5817</v>
      </c>
      <c r="N3167" s="34"/>
      <c r="O3167" s="38" t="s">
        <v>697</v>
      </c>
      <c r="P3167" s="34"/>
      <c r="Q3167" s="34"/>
      <c r="R3167" s="284" t="s">
        <v>4344</v>
      </c>
      <c r="S3167" s="285"/>
      <c r="T3167" s="38"/>
      <c r="U3167" s="38"/>
      <c r="V3167" s="42"/>
      <c r="W3167" s="38"/>
      <c r="X3167" s="43"/>
      <c r="Y3167" s="136"/>
      <c r="Z3167" s="136"/>
      <c r="AA3167" s="136"/>
      <c r="AB3167" s="136"/>
    </row>
    <row r="3168" spans="1:28" ht="17">
      <c r="A3168" s="34">
        <f t="shared" si="65"/>
        <v>498</v>
      </c>
      <c r="B3168" s="55">
        <v>46000</v>
      </c>
      <c r="C3168" s="34" t="s">
        <v>315</v>
      </c>
      <c r="D3168" s="303"/>
      <c r="E3168" s="34"/>
      <c r="F3168" s="144"/>
      <c r="G3168" s="144"/>
      <c r="H3168" s="144"/>
      <c r="I3168" s="245"/>
      <c r="J3168" s="245"/>
      <c r="K3168" s="245"/>
      <c r="L3168" s="34" t="s">
        <v>62</v>
      </c>
      <c r="M3168" s="34" t="s">
        <v>5817</v>
      </c>
      <c r="N3168" s="34"/>
      <c r="O3168" s="38" t="s">
        <v>32</v>
      </c>
      <c r="P3168" s="34"/>
      <c r="Q3168" s="34"/>
      <c r="R3168" s="284" t="s">
        <v>4344</v>
      </c>
      <c r="S3168" s="285" t="s">
        <v>6909</v>
      </c>
      <c r="T3168" s="38" t="s">
        <v>32</v>
      </c>
      <c r="U3168" s="38" t="s">
        <v>44</v>
      </c>
      <c r="V3168" s="42"/>
      <c r="W3168" s="38"/>
      <c r="X3168" s="43"/>
      <c r="Y3168" s="271"/>
      <c r="Z3168" s="271"/>
      <c r="AA3168" s="271"/>
      <c r="AB3168" s="271"/>
    </row>
    <row r="3169" spans="1:28" ht="17">
      <c r="A3169" s="34">
        <f t="shared" si="65"/>
        <v>499</v>
      </c>
      <c r="B3169" s="55">
        <v>46000</v>
      </c>
      <c r="C3169" s="34" t="s">
        <v>7737</v>
      </c>
      <c r="D3169" s="303"/>
      <c r="E3169" s="34"/>
      <c r="F3169" s="144"/>
      <c r="G3169" s="144"/>
      <c r="H3169" s="144"/>
      <c r="I3169" s="245"/>
      <c r="J3169" s="245"/>
      <c r="K3169" s="245"/>
      <c r="L3169" s="34" t="s">
        <v>62</v>
      </c>
      <c r="M3169" s="34"/>
      <c r="N3169" s="34"/>
      <c r="O3169" s="38" t="s">
        <v>697</v>
      </c>
      <c r="P3169" s="34"/>
      <c r="Q3169" s="34"/>
      <c r="R3169" s="284" t="s">
        <v>4951</v>
      </c>
      <c r="S3169" s="285"/>
      <c r="T3169" s="38"/>
      <c r="U3169" s="38"/>
      <c r="V3169" s="42"/>
      <c r="W3169" s="38"/>
      <c r="X3169" s="43"/>
      <c r="Y3169" s="271"/>
      <c r="Z3169" s="271"/>
      <c r="AA3169" s="271"/>
      <c r="AB3169" s="271"/>
    </row>
    <row r="3170" spans="1:28" ht="17">
      <c r="A3170" s="34">
        <f t="shared" si="65"/>
        <v>500</v>
      </c>
      <c r="B3170" s="55">
        <v>46000</v>
      </c>
      <c r="C3170" s="34" t="s">
        <v>7738</v>
      </c>
      <c r="D3170" s="303"/>
      <c r="E3170" s="34"/>
      <c r="F3170" s="144"/>
      <c r="G3170" s="144"/>
      <c r="H3170" s="144"/>
      <c r="I3170" s="245"/>
      <c r="J3170" s="245"/>
      <c r="K3170" s="245"/>
      <c r="L3170" s="34" t="s">
        <v>62</v>
      </c>
      <c r="M3170" s="34" t="s">
        <v>5817</v>
      </c>
      <c r="N3170" s="34"/>
      <c r="O3170" s="38" t="s">
        <v>697</v>
      </c>
      <c r="P3170" s="34"/>
      <c r="Q3170" s="34"/>
      <c r="R3170" s="284" t="s">
        <v>4344</v>
      </c>
      <c r="S3170" s="285"/>
      <c r="T3170" s="38"/>
      <c r="U3170" s="38"/>
      <c r="V3170" s="42"/>
      <c r="W3170" s="38"/>
      <c r="X3170" s="43"/>
      <c r="Y3170" s="271"/>
      <c r="Z3170" s="271"/>
      <c r="AA3170" s="271"/>
      <c r="AB3170" s="271"/>
    </row>
    <row r="3171" spans="1:28" ht="17">
      <c r="A3171" s="34">
        <f t="shared" si="65"/>
        <v>501</v>
      </c>
      <c r="B3171" s="55">
        <v>46000</v>
      </c>
      <c r="C3171" s="34" t="s">
        <v>7739</v>
      </c>
      <c r="D3171" s="303"/>
      <c r="E3171" s="34" t="s">
        <v>7048</v>
      </c>
      <c r="F3171" s="144" t="s">
        <v>7073</v>
      </c>
      <c r="G3171" s="144"/>
      <c r="H3171" s="144"/>
      <c r="I3171" s="245" t="s">
        <v>26</v>
      </c>
      <c r="J3171" s="245" t="s">
        <v>27</v>
      </c>
      <c r="K3171" s="245" t="s">
        <v>390</v>
      </c>
      <c r="L3171" s="34" t="s">
        <v>107</v>
      </c>
      <c r="M3171" s="34" t="s">
        <v>5817</v>
      </c>
      <c r="N3171" s="34" t="s">
        <v>160</v>
      </c>
      <c r="O3171" s="38" t="s">
        <v>32</v>
      </c>
      <c r="P3171" s="34"/>
      <c r="Q3171" s="34"/>
      <c r="R3171" s="284" t="s">
        <v>4344</v>
      </c>
      <c r="S3171" s="285" t="s">
        <v>7740</v>
      </c>
      <c r="T3171" s="38" t="s">
        <v>32</v>
      </c>
      <c r="U3171" s="38" t="s">
        <v>44</v>
      </c>
      <c r="V3171" s="42"/>
      <c r="W3171" s="38"/>
      <c r="X3171" s="43"/>
      <c r="Y3171" s="271"/>
      <c r="Z3171" s="271"/>
      <c r="AA3171" s="271"/>
      <c r="AB3171" s="271"/>
    </row>
    <row r="3172" spans="1:28" ht="17">
      <c r="A3172" s="34">
        <f t="shared" si="65"/>
        <v>502</v>
      </c>
      <c r="B3172" s="55">
        <v>46000</v>
      </c>
      <c r="C3172" s="34" t="s">
        <v>7741</v>
      </c>
      <c r="D3172" s="303"/>
      <c r="E3172" s="34" t="s">
        <v>6822</v>
      </c>
      <c r="F3172" s="282" t="s">
        <v>24</v>
      </c>
      <c r="G3172" s="144"/>
      <c r="H3172" s="144"/>
      <c r="I3172" s="245" t="s">
        <v>26</v>
      </c>
      <c r="J3172" s="245" t="s">
        <v>27</v>
      </c>
      <c r="K3172" s="245" t="s">
        <v>390</v>
      </c>
      <c r="L3172" s="34" t="s">
        <v>29</v>
      </c>
      <c r="M3172" s="34" t="s">
        <v>203</v>
      </c>
      <c r="N3172" s="34" t="s">
        <v>227</v>
      </c>
      <c r="O3172" s="38" t="s">
        <v>697</v>
      </c>
      <c r="P3172" s="34" t="s">
        <v>5149</v>
      </c>
      <c r="Q3172" s="34" t="s">
        <v>7721</v>
      </c>
      <c r="R3172" s="284" t="s">
        <v>4344</v>
      </c>
      <c r="S3172" s="285"/>
      <c r="T3172" s="38"/>
      <c r="U3172" s="38"/>
      <c r="V3172" s="42"/>
      <c r="W3172" s="38"/>
      <c r="X3172" s="43"/>
      <c r="Y3172" s="271"/>
      <c r="Z3172" s="271"/>
      <c r="AA3172" s="271"/>
      <c r="AB3172" s="271"/>
    </row>
    <row r="3173" spans="1:28" ht="17">
      <c r="A3173" s="34">
        <f t="shared" si="65"/>
        <v>503</v>
      </c>
      <c r="B3173" s="55">
        <v>46000</v>
      </c>
      <c r="C3173" s="34" t="s">
        <v>7742</v>
      </c>
      <c r="D3173" s="466"/>
      <c r="E3173" s="34"/>
      <c r="F3173" s="144"/>
      <c r="G3173" s="144"/>
      <c r="H3173" s="144"/>
      <c r="I3173" s="245" t="s">
        <v>48</v>
      </c>
      <c r="J3173" s="245" t="s">
        <v>27</v>
      </c>
      <c r="K3173" s="245" t="s">
        <v>390</v>
      </c>
      <c r="L3173" s="34" t="s">
        <v>29</v>
      </c>
      <c r="M3173" s="34" t="s">
        <v>361</v>
      </c>
      <c r="N3173" s="34" t="s">
        <v>227</v>
      </c>
      <c r="O3173" s="38" t="s">
        <v>32</v>
      </c>
      <c r="P3173" s="34"/>
      <c r="Q3173" s="34"/>
      <c r="R3173" s="284" t="s">
        <v>7601</v>
      </c>
      <c r="S3173" s="285" t="s">
        <v>7743</v>
      </c>
      <c r="T3173" s="38"/>
      <c r="U3173" s="38"/>
      <c r="V3173" s="42"/>
      <c r="W3173" s="38"/>
      <c r="X3173" s="43"/>
      <c r="Y3173" s="271"/>
      <c r="Z3173" s="271"/>
      <c r="AA3173" s="271"/>
      <c r="AB3173" s="271"/>
    </row>
    <row r="3174" spans="1:28" ht="17">
      <c r="A3174" s="34">
        <f t="shared" si="65"/>
        <v>504</v>
      </c>
      <c r="B3174" s="55">
        <v>46000</v>
      </c>
      <c r="C3174" s="34" t="s">
        <v>7744</v>
      </c>
      <c r="D3174" s="303"/>
      <c r="E3174" s="34"/>
      <c r="F3174" s="144"/>
      <c r="G3174" s="144"/>
      <c r="H3174" s="144"/>
      <c r="I3174" s="245" t="s">
        <v>48</v>
      </c>
      <c r="J3174" s="245" t="s">
        <v>27</v>
      </c>
      <c r="K3174" s="245" t="s">
        <v>390</v>
      </c>
      <c r="L3174" s="34" t="s">
        <v>29</v>
      </c>
      <c r="M3174" s="34" t="s">
        <v>5817</v>
      </c>
      <c r="N3174" s="34" t="s">
        <v>227</v>
      </c>
      <c r="O3174" s="38" t="s">
        <v>697</v>
      </c>
      <c r="P3174" s="34"/>
      <c r="Q3174" s="34"/>
      <c r="R3174" s="284" t="s">
        <v>4344</v>
      </c>
      <c r="S3174" s="285"/>
      <c r="T3174" s="38"/>
      <c r="U3174" s="38"/>
      <c r="V3174" s="42"/>
      <c r="W3174" s="38"/>
      <c r="X3174" s="43"/>
      <c r="Y3174" s="271"/>
      <c r="Z3174" s="271"/>
      <c r="AA3174" s="271"/>
      <c r="AB3174" s="271"/>
    </row>
    <row r="3175" spans="1:28" ht="16">
      <c r="A3175" s="34">
        <f t="shared" si="65"/>
        <v>505</v>
      </c>
      <c r="B3175" s="55">
        <v>46000</v>
      </c>
      <c r="C3175" s="34" t="s">
        <v>7745</v>
      </c>
      <c r="D3175" s="303"/>
      <c r="E3175" s="34" t="s">
        <v>7620</v>
      </c>
      <c r="F3175" s="144" t="s">
        <v>7564</v>
      </c>
      <c r="G3175" s="144"/>
      <c r="H3175" s="144"/>
      <c r="I3175" s="245" t="s">
        <v>26</v>
      </c>
      <c r="J3175" s="245" t="s">
        <v>27</v>
      </c>
      <c r="K3175" s="245" t="s">
        <v>390</v>
      </c>
      <c r="L3175" s="34" t="s">
        <v>374</v>
      </c>
      <c r="M3175" s="34" t="s">
        <v>91</v>
      </c>
      <c r="N3175" s="34" t="s">
        <v>227</v>
      </c>
      <c r="O3175" s="38" t="s">
        <v>4264</v>
      </c>
      <c r="P3175" s="34"/>
      <c r="Q3175" s="34"/>
      <c r="R3175" s="284"/>
      <c r="S3175" s="285"/>
      <c r="T3175" s="38"/>
      <c r="U3175" s="38"/>
      <c r="V3175" s="42"/>
      <c r="W3175" s="38"/>
      <c r="X3175" s="43"/>
      <c r="Y3175" s="271"/>
      <c r="Z3175" s="271"/>
      <c r="AA3175" s="271"/>
      <c r="AB3175" s="271"/>
    </row>
    <row r="3176" spans="1:28" ht="16">
      <c r="A3176" s="34">
        <f t="shared" si="65"/>
        <v>506</v>
      </c>
      <c r="B3176" s="55">
        <v>46000</v>
      </c>
      <c r="C3176" s="34" t="s">
        <v>7746</v>
      </c>
      <c r="D3176" s="303"/>
      <c r="E3176" s="34"/>
      <c r="F3176" s="144"/>
      <c r="G3176" s="144"/>
      <c r="H3176" s="144"/>
      <c r="I3176" s="245"/>
      <c r="J3176" s="245"/>
      <c r="K3176" s="245"/>
      <c r="L3176" s="34" t="s">
        <v>62</v>
      </c>
      <c r="M3176" s="34" t="s">
        <v>5817</v>
      </c>
      <c r="N3176" s="34"/>
      <c r="O3176" s="38" t="s">
        <v>32</v>
      </c>
      <c r="P3176" s="34"/>
      <c r="Q3176" s="34"/>
      <c r="R3176" s="284"/>
      <c r="S3176" s="285"/>
      <c r="T3176" s="38"/>
      <c r="U3176" s="38"/>
      <c r="V3176" s="42"/>
      <c r="W3176" s="38"/>
      <c r="X3176" s="43"/>
      <c r="Y3176" s="271"/>
      <c r="Z3176" s="271"/>
      <c r="AA3176" s="271"/>
      <c r="AB3176" s="271"/>
    </row>
    <row r="3177" spans="1:28" ht="16">
      <c r="A3177" s="34">
        <f t="shared" si="65"/>
        <v>507</v>
      </c>
      <c r="B3177" s="55">
        <v>46000</v>
      </c>
      <c r="C3177" s="34" t="s">
        <v>7747</v>
      </c>
      <c r="D3177" s="465"/>
      <c r="E3177" s="34" t="s">
        <v>6769</v>
      </c>
      <c r="F3177" s="282" t="s">
        <v>24</v>
      </c>
      <c r="G3177" s="144"/>
      <c r="H3177" s="144"/>
      <c r="I3177" s="245" t="s">
        <v>26</v>
      </c>
      <c r="J3177" s="245" t="s">
        <v>27</v>
      </c>
      <c r="K3177" s="245" t="s">
        <v>390</v>
      </c>
      <c r="L3177" s="34" t="s">
        <v>29</v>
      </c>
      <c r="M3177" s="34" t="s">
        <v>91</v>
      </c>
      <c r="N3177" s="34" t="s">
        <v>227</v>
      </c>
      <c r="O3177" s="38" t="s">
        <v>697</v>
      </c>
      <c r="P3177" s="34"/>
      <c r="Q3177" s="34"/>
      <c r="R3177" s="284"/>
      <c r="S3177" s="285"/>
      <c r="T3177" s="38"/>
      <c r="U3177" s="38"/>
      <c r="V3177" s="42"/>
      <c r="W3177" s="38"/>
      <c r="X3177" s="43"/>
      <c r="Y3177" s="271"/>
      <c r="Z3177" s="271"/>
      <c r="AA3177" s="271"/>
      <c r="AB3177" s="271"/>
    </row>
    <row r="3178" spans="1:28" ht="17">
      <c r="A3178" s="131">
        <f t="shared" si="65"/>
        <v>508</v>
      </c>
      <c r="B3178" s="425">
        <v>46000</v>
      </c>
      <c r="C3178" s="131" t="s">
        <v>7748</v>
      </c>
      <c r="D3178" s="317"/>
      <c r="E3178" s="131" t="s">
        <v>7620</v>
      </c>
      <c r="F3178" s="154" t="s">
        <v>7564</v>
      </c>
      <c r="G3178" s="154"/>
      <c r="H3178" s="154"/>
      <c r="I3178" s="376" t="s">
        <v>26</v>
      </c>
      <c r="J3178" s="376" t="s">
        <v>27</v>
      </c>
      <c r="K3178" s="376" t="s">
        <v>391</v>
      </c>
      <c r="L3178" s="131" t="s">
        <v>29</v>
      </c>
      <c r="M3178" s="131" t="s">
        <v>91</v>
      </c>
      <c r="N3178" s="131" t="s">
        <v>227</v>
      </c>
      <c r="O3178" s="133" t="s">
        <v>32</v>
      </c>
      <c r="P3178" s="131"/>
      <c r="Q3178" s="131"/>
      <c r="R3178" s="328" t="s">
        <v>4392</v>
      </c>
      <c r="S3178" s="302" t="s">
        <v>812</v>
      </c>
      <c r="T3178" s="133"/>
      <c r="U3178" s="133"/>
      <c r="V3178" s="323"/>
      <c r="W3178" s="133"/>
      <c r="X3178" s="319"/>
      <c r="Y3178" s="320"/>
      <c r="Z3178" s="320"/>
      <c r="AA3178" s="320"/>
      <c r="AB3178" s="320"/>
    </row>
    <row r="3179" spans="1:28" ht="17">
      <c r="A3179" s="34">
        <f t="shared" si="65"/>
        <v>509</v>
      </c>
      <c r="B3179" s="55">
        <v>46000</v>
      </c>
      <c r="C3179" s="34" t="s">
        <v>7749</v>
      </c>
      <c r="D3179" s="303"/>
      <c r="E3179" s="34" t="s">
        <v>7176</v>
      </c>
      <c r="F3179" s="144" t="s">
        <v>7073</v>
      </c>
      <c r="G3179" s="144"/>
      <c r="H3179" s="144"/>
      <c r="I3179" s="245" t="s">
        <v>26</v>
      </c>
      <c r="J3179" s="245" t="s">
        <v>27</v>
      </c>
      <c r="K3179" s="245" t="s">
        <v>391</v>
      </c>
      <c r="L3179" s="34" t="s">
        <v>107</v>
      </c>
      <c r="M3179" s="34" t="s">
        <v>5817</v>
      </c>
      <c r="N3179" s="34" t="s">
        <v>227</v>
      </c>
      <c r="O3179" s="38" t="s">
        <v>32</v>
      </c>
      <c r="P3179" s="34"/>
      <c r="Q3179" s="34"/>
      <c r="R3179" s="284" t="s">
        <v>4951</v>
      </c>
      <c r="S3179" s="285" t="s">
        <v>7750</v>
      </c>
      <c r="T3179" s="38"/>
      <c r="U3179" s="38"/>
      <c r="V3179" s="42"/>
      <c r="W3179" s="38"/>
      <c r="X3179" s="43"/>
      <c r="Y3179" s="271"/>
      <c r="Z3179" s="271"/>
      <c r="AA3179" s="271"/>
      <c r="AB3179" s="271"/>
    </row>
    <row r="3180" spans="1:28" ht="16">
      <c r="A3180" s="34">
        <f t="shared" si="65"/>
        <v>510</v>
      </c>
      <c r="B3180" s="55">
        <v>46000</v>
      </c>
      <c r="C3180" s="34" t="s">
        <v>2320</v>
      </c>
      <c r="D3180" s="303"/>
      <c r="E3180" s="34"/>
      <c r="F3180" s="144"/>
      <c r="G3180" s="144"/>
      <c r="H3180" s="144"/>
      <c r="I3180" s="245" t="s">
        <v>48</v>
      </c>
      <c r="J3180" s="245" t="s">
        <v>27</v>
      </c>
      <c r="K3180" s="245" t="s">
        <v>391</v>
      </c>
      <c r="L3180" s="34" t="s">
        <v>29</v>
      </c>
      <c r="M3180" s="34" t="s">
        <v>217</v>
      </c>
      <c r="N3180" s="34" t="s">
        <v>389</v>
      </c>
      <c r="O3180" s="38"/>
      <c r="P3180" s="34"/>
      <c r="Q3180" s="34"/>
      <c r="R3180" s="284"/>
      <c r="S3180" s="285"/>
      <c r="T3180" s="38"/>
      <c r="U3180" s="38"/>
      <c r="V3180" s="42"/>
      <c r="W3180" s="38"/>
      <c r="X3180" s="43"/>
      <c r="Y3180" s="271"/>
      <c r="Z3180" s="271"/>
      <c r="AA3180" s="271"/>
      <c r="AB3180" s="271"/>
    </row>
    <row r="3181" spans="1:28" ht="17">
      <c r="A3181" s="131">
        <f t="shared" si="65"/>
        <v>511</v>
      </c>
      <c r="B3181" s="425">
        <v>46000</v>
      </c>
      <c r="C3181" s="131" t="s">
        <v>4360</v>
      </c>
      <c r="D3181" s="317"/>
      <c r="E3181" s="131"/>
      <c r="F3181" s="154"/>
      <c r="G3181" s="154"/>
      <c r="H3181" s="154"/>
      <c r="I3181" s="376" t="s">
        <v>48</v>
      </c>
      <c r="J3181" s="376" t="s">
        <v>27</v>
      </c>
      <c r="K3181" s="376" t="s">
        <v>391</v>
      </c>
      <c r="L3181" s="131" t="s">
        <v>107</v>
      </c>
      <c r="M3181" s="131" t="s">
        <v>5817</v>
      </c>
      <c r="N3181" s="131" t="s">
        <v>227</v>
      </c>
      <c r="O3181" s="133" t="s">
        <v>32</v>
      </c>
      <c r="P3181" s="131"/>
      <c r="Q3181" s="131"/>
      <c r="R3181" s="328" t="s">
        <v>4392</v>
      </c>
      <c r="S3181" s="302" t="s">
        <v>7751</v>
      </c>
      <c r="T3181" s="133"/>
      <c r="U3181" s="133"/>
      <c r="V3181" s="323"/>
      <c r="W3181" s="133"/>
      <c r="X3181" s="319"/>
      <c r="Y3181" s="320"/>
      <c r="Z3181" s="320"/>
      <c r="AA3181" s="320"/>
      <c r="AB3181" s="320"/>
    </row>
    <row r="3182" spans="1:28" ht="16">
      <c r="A3182" s="34">
        <f t="shared" ref="A3182:A3207" si="67">A3181+1</f>
        <v>512</v>
      </c>
      <c r="B3182" s="55">
        <v>46000</v>
      </c>
      <c r="C3182" s="34" t="s">
        <v>85</v>
      </c>
      <c r="D3182" s="303"/>
      <c r="E3182" s="34" t="s">
        <v>7059</v>
      </c>
      <c r="F3182" s="144" t="s">
        <v>7067</v>
      </c>
      <c r="G3182" s="144"/>
      <c r="H3182" s="144"/>
      <c r="I3182" s="245" t="s">
        <v>26</v>
      </c>
      <c r="J3182" s="245" t="s">
        <v>27</v>
      </c>
      <c r="K3182" s="245" t="s">
        <v>391</v>
      </c>
      <c r="L3182" s="34" t="s">
        <v>374</v>
      </c>
      <c r="M3182" s="34" t="s">
        <v>5817</v>
      </c>
      <c r="N3182" s="34" t="s">
        <v>234</v>
      </c>
      <c r="O3182" s="38" t="s">
        <v>1169</v>
      </c>
      <c r="P3182" s="34"/>
      <c r="Q3182" s="34"/>
      <c r="R3182" s="284"/>
      <c r="S3182" s="285"/>
      <c r="T3182" s="38"/>
      <c r="U3182" s="38"/>
      <c r="V3182" s="42"/>
      <c r="W3182" s="38"/>
      <c r="X3182" s="43"/>
      <c r="Y3182" s="271"/>
      <c r="Z3182" s="271"/>
      <c r="AA3182" s="271"/>
      <c r="AB3182" s="271"/>
    </row>
    <row r="3183" spans="1:28" ht="17">
      <c r="A3183" s="34">
        <f t="shared" si="67"/>
        <v>513</v>
      </c>
      <c r="B3183" s="55">
        <v>46000</v>
      </c>
      <c r="C3183" s="34" t="s">
        <v>7752</v>
      </c>
      <c r="D3183" s="303"/>
      <c r="E3183" s="34"/>
      <c r="F3183" s="144"/>
      <c r="G3183" s="144"/>
      <c r="H3183" s="144"/>
      <c r="I3183" s="245" t="s">
        <v>48</v>
      </c>
      <c r="J3183" s="245" t="s">
        <v>27</v>
      </c>
      <c r="K3183" s="245" t="s">
        <v>391</v>
      </c>
      <c r="L3183" s="34" t="s">
        <v>162</v>
      </c>
      <c r="M3183" s="34" t="s">
        <v>91</v>
      </c>
      <c r="N3183" s="34" t="s">
        <v>234</v>
      </c>
      <c r="O3183" s="38" t="s">
        <v>4264</v>
      </c>
      <c r="P3183" s="34" t="s">
        <v>405</v>
      </c>
      <c r="Q3183" s="44">
        <v>46002</v>
      </c>
      <c r="R3183" s="284" t="s">
        <v>4344</v>
      </c>
      <c r="S3183" s="285"/>
      <c r="T3183" s="38" t="s">
        <v>4264</v>
      </c>
      <c r="U3183" s="38" t="s">
        <v>44</v>
      </c>
      <c r="V3183" s="42"/>
      <c r="W3183" s="38" t="s">
        <v>27</v>
      </c>
      <c r="X3183" s="43"/>
      <c r="Y3183" s="271"/>
      <c r="Z3183" s="271"/>
      <c r="AA3183" s="271"/>
      <c r="AB3183" s="271"/>
    </row>
    <row r="3184" spans="1:28" ht="17">
      <c r="A3184" s="34">
        <f t="shared" si="67"/>
        <v>514</v>
      </c>
      <c r="B3184" s="55">
        <v>46000</v>
      </c>
      <c r="C3184" s="34" t="s">
        <v>7753</v>
      </c>
      <c r="D3184" s="303"/>
      <c r="E3184" s="34" t="s">
        <v>7048</v>
      </c>
      <c r="F3184" s="144" t="s">
        <v>7073</v>
      </c>
      <c r="G3184" s="144"/>
      <c r="H3184" s="144"/>
      <c r="I3184" s="245" t="s">
        <v>26</v>
      </c>
      <c r="J3184" s="245" t="s">
        <v>27</v>
      </c>
      <c r="K3184" s="245" t="s">
        <v>390</v>
      </c>
      <c r="L3184" s="34" t="s">
        <v>107</v>
      </c>
      <c r="M3184" s="34" t="s">
        <v>5817</v>
      </c>
      <c r="N3184" s="34" t="s">
        <v>227</v>
      </c>
      <c r="O3184" s="38" t="s">
        <v>697</v>
      </c>
      <c r="P3184" s="34"/>
      <c r="Q3184" s="34"/>
      <c r="R3184" s="284" t="s">
        <v>4364</v>
      </c>
      <c r="S3184" s="285"/>
      <c r="T3184" s="38"/>
      <c r="U3184" s="38"/>
      <c r="V3184" s="42"/>
      <c r="W3184" s="38"/>
      <c r="X3184" s="43"/>
      <c r="Y3184" s="271"/>
      <c r="Z3184" s="271"/>
      <c r="AA3184" s="271"/>
      <c r="AB3184" s="271"/>
    </row>
    <row r="3185" spans="1:28" ht="17">
      <c r="A3185" s="34">
        <f t="shared" si="67"/>
        <v>515</v>
      </c>
      <c r="B3185" s="55">
        <v>46000</v>
      </c>
      <c r="C3185" s="34" t="s">
        <v>496</v>
      </c>
      <c r="D3185" s="303"/>
      <c r="E3185" s="34" t="s">
        <v>6785</v>
      </c>
      <c r="F3185" s="144" t="s">
        <v>7275</v>
      </c>
      <c r="G3185" s="144"/>
      <c r="H3185" s="144"/>
      <c r="I3185" s="245" t="s">
        <v>26</v>
      </c>
      <c r="J3185" s="245" t="s">
        <v>27</v>
      </c>
      <c r="K3185" s="245" t="s">
        <v>391</v>
      </c>
      <c r="L3185" s="34" t="s">
        <v>29</v>
      </c>
      <c r="M3185" s="34" t="s">
        <v>217</v>
      </c>
      <c r="N3185" s="34"/>
      <c r="O3185" s="38" t="s">
        <v>697</v>
      </c>
      <c r="P3185" s="34"/>
      <c r="Q3185" s="34"/>
      <c r="R3185" s="284" t="s">
        <v>6480</v>
      </c>
      <c r="S3185" s="285"/>
      <c r="T3185" s="38"/>
      <c r="U3185" s="38"/>
      <c r="V3185" s="42"/>
      <c r="W3185" s="38"/>
      <c r="X3185" s="43"/>
      <c r="Y3185" s="271"/>
      <c r="Z3185" s="271"/>
      <c r="AA3185" s="271"/>
      <c r="AB3185" s="271"/>
    </row>
    <row r="3186" spans="1:28" ht="16">
      <c r="A3186" s="34">
        <f t="shared" si="67"/>
        <v>516</v>
      </c>
      <c r="B3186" s="55">
        <v>46000</v>
      </c>
      <c r="C3186" s="34" t="s">
        <v>2063</v>
      </c>
      <c r="D3186" s="303"/>
      <c r="E3186" s="34"/>
      <c r="F3186" s="144"/>
      <c r="G3186" s="144"/>
      <c r="H3186" s="144"/>
      <c r="I3186" s="245" t="s">
        <v>48</v>
      </c>
      <c r="J3186" s="245" t="s">
        <v>27</v>
      </c>
      <c r="K3186" s="245" t="s">
        <v>390</v>
      </c>
      <c r="L3186" s="34" t="s">
        <v>374</v>
      </c>
      <c r="M3186" s="34" t="s">
        <v>212</v>
      </c>
      <c r="N3186" s="34" t="s">
        <v>227</v>
      </c>
      <c r="O3186" s="38" t="s">
        <v>1169</v>
      </c>
      <c r="P3186" s="34"/>
      <c r="Q3186" s="34"/>
      <c r="R3186" s="284"/>
      <c r="S3186" s="285"/>
      <c r="T3186" s="38"/>
      <c r="U3186" s="38"/>
      <c r="V3186" s="42"/>
      <c r="W3186" s="38"/>
      <c r="X3186" s="43"/>
      <c r="Y3186" s="271"/>
      <c r="Z3186" s="271"/>
      <c r="AA3186" s="271"/>
      <c r="AB3186" s="271"/>
    </row>
    <row r="3187" spans="1:28" ht="16">
      <c r="A3187" s="34">
        <f t="shared" si="67"/>
        <v>517</v>
      </c>
      <c r="B3187" s="55">
        <v>46000</v>
      </c>
      <c r="C3187" s="34" t="s">
        <v>7754</v>
      </c>
      <c r="D3187" s="303"/>
      <c r="E3187" s="34" t="s">
        <v>6704</v>
      </c>
      <c r="F3187" s="144" t="s">
        <v>6995</v>
      </c>
      <c r="G3187" s="144"/>
      <c r="H3187" s="144"/>
      <c r="I3187" s="245" t="s">
        <v>26</v>
      </c>
      <c r="J3187" s="245" t="s">
        <v>27</v>
      </c>
      <c r="K3187" s="245" t="s">
        <v>391</v>
      </c>
      <c r="L3187" s="34" t="s">
        <v>29</v>
      </c>
      <c r="M3187" s="34" t="s">
        <v>91</v>
      </c>
      <c r="N3187" s="34" t="s">
        <v>227</v>
      </c>
      <c r="O3187" s="38" t="s">
        <v>4264</v>
      </c>
      <c r="P3187" s="34"/>
      <c r="Q3187" s="34"/>
      <c r="R3187" s="284"/>
      <c r="S3187" s="285"/>
      <c r="T3187" s="38"/>
      <c r="U3187" s="38"/>
      <c r="V3187" s="42"/>
      <c r="W3187" s="38"/>
      <c r="X3187" s="43"/>
      <c r="Y3187" s="271"/>
      <c r="Z3187" s="271"/>
      <c r="AA3187" s="271"/>
      <c r="AB3187" s="271"/>
    </row>
    <row r="3188" spans="1:28" ht="17">
      <c r="A3188" s="34">
        <f t="shared" si="67"/>
        <v>518</v>
      </c>
      <c r="B3188" s="55">
        <v>46000</v>
      </c>
      <c r="C3188" s="34" t="s">
        <v>7755</v>
      </c>
      <c r="D3188" s="303"/>
      <c r="E3188" s="34" t="s">
        <v>6789</v>
      </c>
      <c r="F3188" s="144" t="s">
        <v>7275</v>
      </c>
      <c r="G3188" s="144"/>
      <c r="H3188" s="144"/>
      <c r="I3188" s="245" t="s">
        <v>26</v>
      </c>
      <c r="J3188" s="245" t="s">
        <v>27</v>
      </c>
      <c r="K3188" s="245" t="s">
        <v>390</v>
      </c>
      <c r="L3188" s="34" t="s">
        <v>29</v>
      </c>
      <c r="M3188" s="34" t="s">
        <v>91</v>
      </c>
      <c r="N3188" s="34" t="s">
        <v>227</v>
      </c>
      <c r="O3188" s="38" t="s">
        <v>697</v>
      </c>
      <c r="P3188" s="34"/>
      <c r="Q3188" s="34"/>
      <c r="R3188" s="284" t="s">
        <v>4939</v>
      </c>
      <c r="S3188" s="285"/>
      <c r="T3188" s="38"/>
      <c r="U3188" s="38"/>
      <c r="V3188" s="42"/>
      <c r="W3188" s="38"/>
      <c r="X3188" s="43"/>
      <c r="Y3188" s="271"/>
      <c r="Z3188" s="271"/>
      <c r="AA3188" s="271"/>
      <c r="AB3188" s="271"/>
    </row>
    <row r="3189" spans="1:28" ht="17">
      <c r="A3189" s="34">
        <f t="shared" si="67"/>
        <v>519</v>
      </c>
      <c r="B3189" s="55">
        <v>46000</v>
      </c>
      <c r="C3189" s="34" t="s">
        <v>7756</v>
      </c>
      <c r="D3189" s="303"/>
      <c r="E3189" s="34" t="s">
        <v>6843</v>
      </c>
      <c r="F3189" s="144" t="s">
        <v>6995</v>
      </c>
      <c r="G3189" s="144"/>
      <c r="H3189" s="144"/>
      <c r="I3189" s="245" t="s">
        <v>26</v>
      </c>
      <c r="J3189" s="245" t="s">
        <v>27</v>
      </c>
      <c r="K3189" s="245" t="s">
        <v>391</v>
      </c>
      <c r="L3189" s="34" t="s">
        <v>29</v>
      </c>
      <c r="M3189" s="34" t="s">
        <v>91</v>
      </c>
      <c r="N3189" s="34" t="s">
        <v>227</v>
      </c>
      <c r="O3189" s="38" t="s">
        <v>32</v>
      </c>
      <c r="P3189" s="34"/>
      <c r="Q3189" s="34"/>
      <c r="R3189" s="284" t="s">
        <v>4364</v>
      </c>
      <c r="S3189" s="285" t="s">
        <v>2712</v>
      </c>
      <c r="T3189" s="38"/>
      <c r="U3189" s="38"/>
      <c r="V3189" s="42"/>
      <c r="W3189" s="38"/>
      <c r="X3189" s="43"/>
      <c r="Y3189" s="271"/>
      <c r="Z3189" s="271"/>
      <c r="AA3189" s="271"/>
      <c r="AB3189" s="271"/>
    </row>
    <row r="3190" spans="1:28" ht="16">
      <c r="A3190" s="34">
        <f t="shared" si="67"/>
        <v>520</v>
      </c>
      <c r="B3190" s="55">
        <v>46000</v>
      </c>
      <c r="C3190" s="34" t="s">
        <v>3161</v>
      </c>
      <c r="D3190" s="303"/>
      <c r="E3190" s="34" t="s">
        <v>6841</v>
      </c>
      <c r="F3190" s="144" t="s">
        <v>7275</v>
      </c>
      <c r="G3190" s="144"/>
      <c r="H3190" s="144"/>
      <c r="I3190" s="245" t="s">
        <v>26</v>
      </c>
      <c r="J3190" s="245" t="s">
        <v>27</v>
      </c>
      <c r="K3190" s="245" t="s">
        <v>390</v>
      </c>
      <c r="L3190" s="34" t="s">
        <v>29</v>
      </c>
      <c r="M3190" s="34" t="s">
        <v>91</v>
      </c>
      <c r="N3190" s="34" t="s">
        <v>227</v>
      </c>
      <c r="O3190" s="38" t="s">
        <v>4264</v>
      </c>
      <c r="P3190" s="34"/>
      <c r="Q3190" s="34"/>
      <c r="R3190" s="284"/>
      <c r="S3190" s="285"/>
      <c r="T3190" s="38"/>
      <c r="U3190" s="38"/>
      <c r="V3190" s="42"/>
      <c r="W3190" s="38"/>
      <c r="X3190" s="43"/>
      <c r="Y3190" s="271"/>
      <c r="Z3190" s="271"/>
      <c r="AA3190" s="271"/>
      <c r="AB3190" s="271"/>
    </row>
    <row r="3191" spans="1:28" ht="17">
      <c r="A3191" s="34">
        <f t="shared" si="67"/>
        <v>521</v>
      </c>
      <c r="B3191" s="55">
        <v>46000</v>
      </c>
      <c r="C3191" s="34" t="s">
        <v>7757</v>
      </c>
      <c r="D3191" s="303"/>
      <c r="E3191" s="34" t="s">
        <v>7248</v>
      </c>
      <c r="F3191" s="144" t="s">
        <v>7758</v>
      </c>
      <c r="G3191" s="144"/>
      <c r="H3191" s="144"/>
      <c r="I3191" s="245" t="s">
        <v>26</v>
      </c>
      <c r="J3191" s="245" t="s">
        <v>27</v>
      </c>
      <c r="K3191" s="245" t="s">
        <v>390</v>
      </c>
      <c r="L3191" s="34" t="s">
        <v>29</v>
      </c>
      <c r="M3191" s="34" t="s">
        <v>325</v>
      </c>
      <c r="N3191" s="34" t="s">
        <v>234</v>
      </c>
      <c r="O3191" s="38" t="s">
        <v>32</v>
      </c>
      <c r="P3191" s="34" t="s">
        <v>7759</v>
      </c>
      <c r="Q3191" s="55">
        <v>45659</v>
      </c>
      <c r="R3191" s="284" t="s">
        <v>4344</v>
      </c>
      <c r="S3191" s="285" t="s">
        <v>7760</v>
      </c>
      <c r="T3191" s="38"/>
      <c r="U3191" s="38"/>
      <c r="V3191" s="42"/>
      <c r="W3191" s="38"/>
      <c r="X3191" s="43"/>
      <c r="Y3191" s="271"/>
      <c r="Z3191" s="271"/>
      <c r="AA3191" s="271"/>
      <c r="AB3191" s="271"/>
    </row>
    <row r="3192" spans="1:28" ht="17">
      <c r="A3192" s="34">
        <f t="shared" si="67"/>
        <v>522</v>
      </c>
      <c r="B3192" s="55">
        <v>46000</v>
      </c>
      <c r="C3192" s="34" t="s">
        <v>7761</v>
      </c>
      <c r="D3192" s="465"/>
      <c r="E3192" s="34"/>
      <c r="F3192" s="144"/>
      <c r="G3192" s="144"/>
      <c r="H3192" s="144"/>
      <c r="I3192" s="245"/>
      <c r="J3192" s="245"/>
      <c r="K3192" s="245"/>
      <c r="L3192" s="34" t="s">
        <v>62</v>
      </c>
      <c r="M3192" s="34" t="s">
        <v>81</v>
      </c>
      <c r="N3192" s="34"/>
      <c r="O3192" s="38" t="s">
        <v>32</v>
      </c>
      <c r="P3192" s="34"/>
      <c r="Q3192" s="34"/>
      <c r="R3192" s="284"/>
      <c r="S3192" s="285" t="s">
        <v>3896</v>
      </c>
      <c r="T3192" s="38"/>
      <c r="U3192" s="38"/>
      <c r="V3192" s="42"/>
      <c r="W3192" s="38"/>
      <c r="X3192" s="43"/>
      <c r="Y3192" s="271"/>
      <c r="Z3192" s="271"/>
      <c r="AA3192" s="271"/>
      <c r="AB3192" s="271"/>
    </row>
    <row r="3193" spans="1:28" ht="17">
      <c r="A3193" s="34">
        <f t="shared" si="67"/>
        <v>523</v>
      </c>
      <c r="B3193" s="55">
        <v>46000</v>
      </c>
      <c r="C3193" s="34" t="s">
        <v>7762</v>
      </c>
      <c r="D3193" s="465"/>
      <c r="E3193" s="34" t="s">
        <v>6750</v>
      </c>
      <c r="F3193" s="144" t="s">
        <v>7275</v>
      </c>
      <c r="G3193" s="144"/>
      <c r="H3193" s="144"/>
      <c r="I3193" s="245" t="s">
        <v>26</v>
      </c>
      <c r="J3193" s="245" t="s">
        <v>27</v>
      </c>
      <c r="K3193" s="245" t="s">
        <v>390</v>
      </c>
      <c r="L3193" s="34" t="s">
        <v>6870</v>
      </c>
      <c r="M3193" s="34" t="s">
        <v>91</v>
      </c>
      <c r="N3193" s="34" t="s">
        <v>227</v>
      </c>
      <c r="O3193" s="38" t="s">
        <v>32</v>
      </c>
      <c r="P3193" s="34"/>
      <c r="Q3193" s="34"/>
      <c r="R3193" s="284"/>
      <c r="S3193" s="285" t="s">
        <v>3896</v>
      </c>
      <c r="T3193" s="38"/>
      <c r="U3193" s="38"/>
      <c r="V3193" s="42"/>
      <c r="W3193" s="38"/>
      <c r="X3193" s="43"/>
      <c r="Y3193" s="271"/>
      <c r="Z3193" s="271"/>
      <c r="AA3193" s="271"/>
      <c r="AB3193" s="271"/>
    </row>
    <row r="3194" spans="1:28" ht="16">
      <c r="A3194" s="34">
        <f t="shared" si="67"/>
        <v>524</v>
      </c>
      <c r="B3194" s="55">
        <v>46000</v>
      </c>
      <c r="C3194" s="34" t="s">
        <v>7763</v>
      </c>
      <c r="D3194" s="303"/>
      <c r="E3194" s="34" t="s">
        <v>7764</v>
      </c>
      <c r="F3194" s="144" t="s">
        <v>7765</v>
      </c>
      <c r="G3194" s="144"/>
      <c r="H3194" s="144"/>
      <c r="I3194" s="245" t="s">
        <v>26</v>
      </c>
      <c r="J3194" s="245" t="s">
        <v>27</v>
      </c>
      <c r="K3194" s="245" t="s">
        <v>390</v>
      </c>
      <c r="L3194" s="34" t="s">
        <v>107</v>
      </c>
      <c r="M3194" s="34" t="s">
        <v>5817</v>
      </c>
      <c r="N3194" s="34" t="s">
        <v>227</v>
      </c>
      <c r="O3194" s="38" t="s">
        <v>4264</v>
      </c>
      <c r="P3194" s="34"/>
      <c r="Q3194" s="34"/>
      <c r="R3194" s="284"/>
      <c r="S3194" s="285"/>
      <c r="T3194" s="38"/>
      <c r="U3194" s="38"/>
      <c r="V3194" s="42"/>
      <c r="W3194" s="38"/>
      <c r="X3194" s="43"/>
      <c r="Y3194" s="271"/>
      <c r="Z3194" s="271"/>
      <c r="AA3194" s="271"/>
      <c r="AB3194" s="271"/>
    </row>
    <row r="3195" spans="1:28" ht="17">
      <c r="A3195" s="34">
        <f t="shared" si="67"/>
        <v>525</v>
      </c>
      <c r="B3195" s="55">
        <v>46000</v>
      </c>
      <c r="C3195" s="34" t="s">
        <v>7766</v>
      </c>
      <c r="D3195" s="303"/>
      <c r="E3195" s="34" t="s">
        <v>6768</v>
      </c>
      <c r="F3195" s="144" t="s">
        <v>7275</v>
      </c>
      <c r="G3195" s="144"/>
      <c r="H3195" s="144"/>
      <c r="I3195" s="245" t="s">
        <v>26</v>
      </c>
      <c r="J3195" s="245" t="s">
        <v>27</v>
      </c>
      <c r="K3195" s="245" t="s">
        <v>390</v>
      </c>
      <c r="L3195" s="34" t="s">
        <v>29</v>
      </c>
      <c r="M3195" s="34" t="s">
        <v>91</v>
      </c>
      <c r="N3195" s="34" t="s">
        <v>227</v>
      </c>
      <c r="O3195" s="38" t="s">
        <v>4264</v>
      </c>
      <c r="P3195" s="34" t="s">
        <v>387</v>
      </c>
      <c r="Q3195" s="44">
        <v>46001</v>
      </c>
      <c r="R3195" s="284" t="s">
        <v>4344</v>
      </c>
      <c r="S3195" s="285"/>
      <c r="T3195" s="38"/>
      <c r="U3195" s="38"/>
      <c r="V3195" s="42"/>
      <c r="W3195" s="38"/>
      <c r="X3195" s="43"/>
      <c r="Y3195" s="271"/>
      <c r="Z3195" s="271"/>
      <c r="AA3195" s="271"/>
      <c r="AB3195" s="271"/>
    </row>
    <row r="3196" spans="1:28" ht="16">
      <c r="A3196" s="34">
        <f t="shared" si="67"/>
        <v>526</v>
      </c>
      <c r="B3196" s="55">
        <v>46000</v>
      </c>
      <c r="C3196" s="34" t="s">
        <v>406</v>
      </c>
      <c r="D3196" s="303"/>
      <c r="E3196" s="34" t="s">
        <v>7620</v>
      </c>
      <c r="F3196" s="144" t="s">
        <v>7564</v>
      </c>
      <c r="G3196" s="144"/>
      <c r="H3196" s="144"/>
      <c r="I3196" s="245" t="s">
        <v>26</v>
      </c>
      <c r="J3196" s="245" t="s">
        <v>27</v>
      </c>
      <c r="K3196" s="245" t="s">
        <v>390</v>
      </c>
      <c r="L3196" s="34" t="s">
        <v>374</v>
      </c>
      <c r="M3196" s="34" t="s">
        <v>203</v>
      </c>
      <c r="N3196" s="34" t="s">
        <v>227</v>
      </c>
      <c r="O3196" s="38" t="s">
        <v>1169</v>
      </c>
      <c r="P3196" s="34"/>
      <c r="Q3196" s="34"/>
      <c r="R3196" s="284"/>
      <c r="S3196" s="285"/>
      <c r="T3196" s="38"/>
      <c r="U3196" s="38"/>
      <c r="V3196" s="42"/>
      <c r="W3196" s="38"/>
      <c r="X3196" s="43"/>
      <c r="Y3196" s="271"/>
      <c r="Z3196" s="271"/>
      <c r="AA3196" s="271"/>
      <c r="AB3196" s="271"/>
    </row>
    <row r="3197" spans="1:28" ht="17">
      <c r="A3197" s="34">
        <f t="shared" si="67"/>
        <v>527</v>
      </c>
      <c r="B3197" s="55">
        <v>46000</v>
      </c>
      <c r="C3197" s="34" t="s">
        <v>7767</v>
      </c>
      <c r="D3197" s="303"/>
      <c r="E3197" s="34"/>
      <c r="F3197" s="144"/>
      <c r="G3197" s="144"/>
      <c r="H3197" s="144"/>
      <c r="I3197" s="245" t="s">
        <v>48</v>
      </c>
      <c r="J3197" s="245" t="s">
        <v>27</v>
      </c>
      <c r="K3197" s="245" t="s">
        <v>391</v>
      </c>
      <c r="L3197" s="34" t="s">
        <v>49</v>
      </c>
      <c r="M3197" s="34" t="s">
        <v>212</v>
      </c>
      <c r="N3197" s="34" t="s">
        <v>234</v>
      </c>
      <c r="O3197" s="38" t="s">
        <v>32</v>
      </c>
      <c r="P3197" s="34"/>
      <c r="Q3197" s="34"/>
      <c r="R3197" s="284" t="s">
        <v>4951</v>
      </c>
      <c r="S3197" s="285" t="s">
        <v>7768</v>
      </c>
      <c r="T3197" s="38"/>
      <c r="U3197" s="38"/>
      <c r="V3197" s="42"/>
      <c r="W3197" s="38"/>
      <c r="X3197" s="43"/>
      <c r="Y3197" s="271"/>
      <c r="Z3197" s="271"/>
      <c r="AA3197" s="271"/>
      <c r="AB3197" s="271"/>
    </row>
    <row r="3198" spans="1:28" ht="17">
      <c r="A3198" s="34">
        <f t="shared" si="67"/>
        <v>528</v>
      </c>
      <c r="B3198" s="55">
        <v>46000</v>
      </c>
      <c r="C3198" s="34" t="s">
        <v>7769</v>
      </c>
      <c r="D3198" s="303"/>
      <c r="E3198" s="34" t="s">
        <v>7043</v>
      </c>
      <c r="F3198" s="144" t="s">
        <v>7044</v>
      </c>
      <c r="G3198" s="144"/>
      <c r="H3198" s="144"/>
      <c r="I3198" s="245" t="s">
        <v>26</v>
      </c>
      <c r="J3198" s="245" t="s">
        <v>27</v>
      </c>
      <c r="K3198" s="245" t="s">
        <v>391</v>
      </c>
      <c r="L3198" s="34" t="s">
        <v>107</v>
      </c>
      <c r="M3198" s="34" t="s">
        <v>5817</v>
      </c>
      <c r="N3198" s="34" t="s">
        <v>227</v>
      </c>
      <c r="O3198" s="38" t="s">
        <v>697</v>
      </c>
      <c r="P3198" s="34"/>
      <c r="Q3198" s="34"/>
      <c r="R3198" s="284" t="s">
        <v>4508</v>
      </c>
      <c r="S3198" s="285"/>
      <c r="T3198" s="38"/>
      <c r="U3198" s="38"/>
      <c r="V3198" s="42"/>
      <c r="W3198" s="38"/>
      <c r="X3198" s="43"/>
      <c r="Y3198" s="271"/>
      <c r="Z3198" s="271"/>
      <c r="AA3198" s="271"/>
      <c r="AB3198" s="271"/>
    </row>
    <row r="3199" spans="1:28" ht="17">
      <c r="A3199" s="34">
        <f t="shared" si="67"/>
        <v>529</v>
      </c>
      <c r="B3199" s="55">
        <v>46000</v>
      </c>
      <c r="C3199" s="34" t="s">
        <v>7770</v>
      </c>
      <c r="D3199" s="303"/>
      <c r="E3199" s="34" t="s">
        <v>7130</v>
      </c>
      <c r="F3199" s="144" t="s">
        <v>7067</v>
      </c>
      <c r="G3199" s="144"/>
      <c r="H3199" s="144"/>
      <c r="I3199" s="245" t="s">
        <v>26</v>
      </c>
      <c r="J3199" s="245" t="s">
        <v>27</v>
      </c>
      <c r="K3199" s="245" t="s">
        <v>391</v>
      </c>
      <c r="L3199" s="34" t="s">
        <v>107</v>
      </c>
      <c r="M3199" s="34" t="s">
        <v>5817</v>
      </c>
      <c r="N3199" s="34" t="s">
        <v>227</v>
      </c>
      <c r="O3199" s="38" t="s">
        <v>697</v>
      </c>
      <c r="P3199" s="34"/>
      <c r="Q3199" s="34"/>
      <c r="R3199" s="284" t="s">
        <v>4364</v>
      </c>
      <c r="S3199" s="285"/>
      <c r="T3199" s="38"/>
      <c r="U3199" s="38"/>
      <c r="V3199" s="42"/>
      <c r="W3199" s="38"/>
      <c r="X3199" s="43"/>
      <c r="Y3199" s="271"/>
      <c r="Z3199" s="271"/>
      <c r="AA3199" s="271"/>
      <c r="AB3199" s="271"/>
    </row>
    <row r="3200" spans="1:28" ht="16">
      <c r="A3200" s="34">
        <f t="shared" si="67"/>
        <v>530</v>
      </c>
      <c r="B3200" s="55">
        <v>46000</v>
      </c>
      <c r="C3200" s="34" t="s">
        <v>7771</v>
      </c>
      <c r="D3200" s="303"/>
      <c r="E3200" s="34" t="s">
        <v>7772</v>
      </c>
      <c r="F3200" s="144" t="s">
        <v>7773</v>
      </c>
      <c r="G3200" s="144"/>
      <c r="H3200" s="144"/>
      <c r="I3200" s="245" t="s">
        <v>26</v>
      </c>
      <c r="J3200" s="245" t="s">
        <v>27</v>
      </c>
      <c r="K3200" s="245" t="s">
        <v>391</v>
      </c>
      <c r="L3200" s="34" t="s">
        <v>107</v>
      </c>
      <c r="M3200" s="34" t="s">
        <v>5817</v>
      </c>
      <c r="N3200" s="34" t="s">
        <v>227</v>
      </c>
      <c r="O3200" s="38" t="s">
        <v>4264</v>
      </c>
      <c r="P3200" s="34"/>
      <c r="Q3200" s="34"/>
      <c r="R3200" s="284"/>
      <c r="S3200" s="285"/>
      <c r="T3200" s="38"/>
      <c r="U3200" s="38"/>
      <c r="V3200" s="42"/>
      <c r="W3200" s="38"/>
      <c r="X3200" s="43"/>
      <c r="Y3200" s="271"/>
      <c r="Z3200" s="271"/>
      <c r="AA3200" s="271"/>
      <c r="AB3200" s="271"/>
    </row>
    <row r="3201" spans="1:28" ht="16">
      <c r="A3201" s="34">
        <f t="shared" si="67"/>
        <v>531</v>
      </c>
      <c r="B3201" s="55">
        <v>46000</v>
      </c>
      <c r="C3201" s="34" t="s">
        <v>530</v>
      </c>
      <c r="D3201" s="303"/>
      <c r="E3201" s="34"/>
      <c r="F3201" s="144"/>
      <c r="G3201" s="144"/>
      <c r="H3201" s="144"/>
      <c r="I3201" s="245" t="s">
        <v>48</v>
      </c>
      <c r="J3201" s="245" t="s">
        <v>27</v>
      </c>
      <c r="K3201" s="245" t="s">
        <v>391</v>
      </c>
      <c r="L3201" s="34" t="s">
        <v>29</v>
      </c>
      <c r="M3201" s="34" t="s">
        <v>212</v>
      </c>
      <c r="N3201" s="34" t="s">
        <v>234</v>
      </c>
      <c r="O3201" s="38" t="s">
        <v>4264</v>
      </c>
      <c r="P3201" s="34"/>
      <c r="Q3201" s="34"/>
      <c r="R3201" s="284"/>
      <c r="S3201" s="285"/>
      <c r="T3201" s="38"/>
      <c r="U3201" s="38"/>
      <c r="V3201" s="42"/>
      <c r="W3201" s="38"/>
      <c r="X3201" s="43"/>
      <c r="Y3201" s="271"/>
      <c r="Z3201" s="271"/>
      <c r="AA3201" s="271"/>
      <c r="AB3201" s="271"/>
    </row>
    <row r="3202" spans="1:28" ht="17">
      <c r="A3202" s="34">
        <f t="shared" si="67"/>
        <v>532</v>
      </c>
      <c r="B3202" s="55">
        <v>46000</v>
      </c>
      <c r="C3202" s="34" t="s">
        <v>7774</v>
      </c>
      <c r="D3202" s="303"/>
      <c r="E3202" s="34"/>
      <c r="F3202" s="144"/>
      <c r="G3202" s="144"/>
      <c r="H3202" s="144"/>
      <c r="I3202" s="245" t="s">
        <v>48</v>
      </c>
      <c r="J3202" s="245" t="s">
        <v>27</v>
      </c>
      <c r="K3202" s="245" t="s">
        <v>391</v>
      </c>
      <c r="L3202" s="34" t="s">
        <v>96</v>
      </c>
      <c r="M3202" s="34" t="s">
        <v>5817</v>
      </c>
      <c r="N3202" s="34" t="s">
        <v>227</v>
      </c>
      <c r="O3202" s="38" t="s">
        <v>697</v>
      </c>
      <c r="P3202" s="34"/>
      <c r="Q3202" s="34"/>
      <c r="R3202" s="284" t="s">
        <v>4364</v>
      </c>
      <c r="S3202" s="285"/>
      <c r="T3202" s="38"/>
      <c r="U3202" s="38"/>
      <c r="V3202" s="42"/>
      <c r="W3202" s="38"/>
      <c r="X3202" s="43"/>
      <c r="Y3202" s="271"/>
      <c r="Z3202" s="271"/>
      <c r="AA3202" s="271"/>
      <c r="AB3202" s="271"/>
    </row>
    <row r="3203" spans="1:28" ht="17">
      <c r="A3203" s="34">
        <f t="shared" si="67"/>
        <v>533</v>
      </c>
      <c r="B3203" s="55">
        <v>46000</v>
      </c>
      <c r="C3203" s="34" t="s">
        <v>7775</v>
      </c>
      <c r="D3203" s="463"/>
      <c r="E3203" s="34"/>
      <c r="F3203" s="144"/>
      <c r="G3203" s="144"/>
      <c r="H3203" s="144"/>
      <c r="I3203" s="245" t="s">
        <v>114</v>
      </c>
      <c r="J3203" s="245"/>
      <c r="K3203" s="245"/>
      <c r="L3203" s="34" t="s">
        <v>62</v>
      </c>
      <c r="M3203" s="34" t="s">
        <v>5817</v>
      </c>
      <c r="N3203" s="34"/>
      <c r="O3203" s="38" t="s">
        <v>32</v>
      </c>
      <c r="P3203" s="34"/>
      <c r="Q3203" s="34"/>
      <c r="R3203" s="284" t="s">
        <v>4364</v>
      </c>
      <c r="S3203" s="285"/>
      <c r="T3203" s="38"/>
      <c r="U3203" s="38"/>
      <c r="V3203" s="42"/>
      <c r="W3203" s="38"/>
      <c r="X3203" s="43"/>
      <c r="Y3203" s="271"/>
      <c r="Z3203" s="271"/>
      <c r="AA3203" s="271"/>
      <c r="AB3203" s="271"/>
    </row>
    <row r="3204" spans="1:28" ht="17.25" customHeight="1">
      <c r="A3204" s="34">
        <f t="shared" si="67"/>
        <v>534</v>
      </c>
      <c r="B3204" s="55">
        <v>46000</v>
      </c>
      <c r="C3204" s="34" t="s">
        <v>7776</v>
      </c>
      <c r="D3204" s="303"/>
      <c r="E3204" s="34"/>
      <c r="F3204" s="144"/>
      <c r="G3204" s="144"/>
      <c r="H3204" s="144"/>
      <c r="I3204" s="245"/>
      <c r="J3204" s="245"/>
      <c r="K3204" s="245"/>
      <c r="L3204" s="34" t="s">
        <v>62</v>
      </c>
      <c r="M3204" s="34" t="s">
        <v>5817</v>
      </c>
      <c r="N3204" s="34"/>
      <c r="O3204" s="38" t="s">
        <v>4264</v>
      </c>
      <c r="P3204" s="34"/>
      <c r="Q3204" s="34"/>
      <c r="R3204" s="284"/>
      <c r="S3204" s="285"/>
      <c r="T3204" s="38"/>
      <c r="U3204" s="38"/>
      <c r="V3204" s="42"/>
      <c r="W3204" s="38"/>
      <c r="X3204" s="43"/>
      <c r="Y3204" s="271"/>
      <c r="Z3204" s="271"/>
      <c r="AA3204" s="271"/>
      <c r="AB3204" s="271"/>
    </row>
    <row r="3205" spans="1:28" ht="17">
      <c r="A3205" s="34">
        <f t="shared" si="67"/>
        <v>535</v>
      </c>
      <c r="B3205" s="55">
        <v>46000</v>
      </c>
      <c r="C3205" s="34" t="s">
        <v>7777</v>
      </c>
      <c r="D3205" s="303"/>
      <c r="E3205" s="34"/>
      <c r="F3205" s="144"/>
      <c r="G3205" s="144"/>
      <c r="H3205" s="144"/>
      <c r="I3205" s="245"/>
      <c r="J3205" s="245"/>
      <c r="K3205" s="245"/>
      <c r="L3205" s="34" t="s">
        <v>62</v>
      </c>
      <c r="M3205" s="34" t="s">
        <v>5817</v>
      </c>
      <c r="N3205" s="34"/>
      <c r="O3205" s="38"/>
      <c r="P3205" s="34"/>
      <c r="Q3205" s="34"/>
      <c r="R3205" s="284"/>
      <c r="S3205" s="285" t="s">
        <v>7778</v>
      </c>
      <c r="T3205" s="38"/>
      <c r="U3205" s="38"/>
      <c r="V3205" s="42"/>
      <c r="W3205" s="38"/>
      <c r="X3205" s="43"/>
      <c r="Y3205" s="136"/>
      <c r="Z3205" s="136"/>
      <c r="AA3205" s="136"/>
      <c r="AB3205" s="136"/>
    </row>
    <row r="3206" spans="1:28" ht="16">
      <c r="A3206" s="34">
        <f t="shared" si="67"/>
        <v>536</v>
      </c>
      <c r="B3206" s="55">
        <v>46000</v>
      </c>
      <c r="C3206" s="34" t="s">
        <v>76</v>
      </c>
      <c r="D3206" s="465"/>
      <c r="E3206" s="34"/>
      <c r="F3206" s="144"/>
      <c r="G3206" s="144"/>
      <c r="H3206" s="144"/>
      <c r="I3206" s="245"/>
      <c r="J3206" s="245"/>
      <c r="K3206" s="245"/>
      <c r="L3206" s="34" t="s">
        <v>62</v>
      </c>
      <c r="M3206" s="34" t="s">
        <v>5817</v>
      </c>
      <c r="N3206" s="34"/>
      <c r="O3206" s="38" t="s">
        <v>32</v>
      </c>
      <c r="P3206" s="34"/>
      <c r="Q3206" s="34"/>
      <c r="R3206" s="284"/>
      <c r="S3206" s="285"/>
      <c r="T3206" s="38"/>
      <c r="U3206" s="38"/>
      <c r="V3206" s="42"/>
      <c r="W3206" s="38"/>
      <c r="X3206" s="43"/>
      <c r="Y3206" s="271"/>
      <c r="Z3206" s="271"/>
      <c r="AA3206" s="271"/>
      <c r="AB3206" s="271"/>
    </row>
    <row r="3207" spans="1:28" ht="16">
      <c r="A3207" s="34">
        <f t="shared" si="67"/>
        <v>537</v>
      </c>
      <c r="B3207" s="55">
        <v>46000</v>
      </c>
      <c r="C3207" s="34" t="s">
        <v>7779</v>
      </c>
      <c r="D3207" s="303"/>
      <c r="E3207" s="34" t="s">
        <v>7130</v>
      </c>
      <c r="F3207" s="144" t="s">
        <v>7067</v>
      </c>
      <c r="G3207" s="144"/>
      <c r="H3207" s="144"/>
      <c r="I3207" s="245" t="s">
        <v>26</v>
      </c>
      <c r="J3207" s="245" t="s">
        <v>27</v>
      </c>
      <c r="K3207" s="245" t="s">
        <v>391</v>
      </c>
      <c r="L3207" s="34" t="s">
        <v>107</v>
      </c>
      <c r="M3207" s="34" t="s">
        <v>5817</v>
      </c>
      <c r="N3207" s="34" t="s">
        <v>227</v>
      </c>
      <c r="O3207" s="38" t="s">
        <v>4264</v>
      </c>
      <c r="P3207" s="34"/>
      <c r="Q3207" s="34"/>
      <c r="R3207" s="284"/>
      <c r="S3207" s="285"/>
      <c r="T3207" s="38"/>
      <c r="U3207" s="38"/>
      <c r="V3207" s="42"/>
      <c r="W3207" s="38"/>
      <c r="X3207" s="43"/>
      <c r="Y3207" s="271"/>
      <c r="Z3207" s="271"/>
      <c r="AA3207" s="271"/>
      <c r="AB3207" s="271"/>
    </row>
    <row r="3208" spans="1:28" ht="16">
      <c r="A3208" s="34"/>
      <c r="B3208" s="55">
        <v>46000</v>
      </c>
      <c r="C3208" s="34" t="s">
        <v>7780</v>
      </c>
      <c r="D3208" s="465"/>
      <c r="E3208" s="34"/>
      <c r="F3208" s="144" t="s">
        <v>7067</v>
      </c>
      <c r="G3208" s="144"/>
      <c r="H3208" s="144"/>
      <c r="I3208" s="245" t="s">
        <v>26</v>
      </c>
      <c r="J3208" s="245" t="s">
        <v>27</v>
      </c>
      <c r="K3208" s="245" t="s">
        <v>390</v>
      </c>
      <c r="L3208" s="34" t="s">
        <v>107</v>
      </c>
      <c r="M3208" s="34" t="s">
        <v>5817</v>
      </c>
      <c r="N3208" s="34" t="s">
        <v>227</v>
      </c>
      <c r="O3208" s="38"/>
      <c r="P3208" s="34"/>
      <c r="Q3208" s="34"/>
      <c r="R3208" s="284"/>
      <c r="S3208" s="285"/>
      <c r="T3208" s="38"/>
      <c r="U3208" s="38"/>
      <c r="V3208" s="42"/>
      <c r="W3208" s="38"/>
      <c r="X3208" s="43"/>
      <c r="Y3208" s="271"/>
      <c r="Z3208" s="271"/>
      <c r="AA3208" s="271"/>
      <c r="AB3208" s="271"/>
    </row>
    <row r="3209" spans="1:28" ht="16">
      <c r="A3209" s="34">
        <f>A3207+1</f>
        <v>538</v>
      </c>
      <c r="B3209" s="55">
        <v>46001</v>
      </c>
      <c r="C3209" s="34" t="s">
        <v>368</v>
      </c>
      <c r="D3209" s="303"/>
      <c r="E3209" s="34" t="s">
        <v>6822</v>
      </c>
      <c r="F3209" s="282" t="s">
        <v>24</v>
      </c>
      <c r="G3209" s="144"/>
      <c r="H3209" s="144"/>
      <c r="I3209" s="245" t="s">
        <v>26</v>
      </c>
      <c r="J3209" s="245" t="s">
        <v>27</v>
      </c>
      <c r="K3209" s="245" t="s">
        <v>390</v>
      </c>
      <c r="L3209" s="34" t="s">
        <v>29</v>
      </c>
      <c r="M3209" s="34" t="s">
        <v>217</v>
      </c>
      <c r="N3209" s="34" t="s">
        <v>389</v>
      </c>
      <c r="O3209" s="38"/>
      <c r="P3209" s="34"/>
      <c r="Q3209" s="34"/>
      <c r="R3209" s="284"/>
      <c r="S3209" s="285"/>
      <c r="T3209" s="38"/>
      <c r="U3209" s="38"/>
      <c r="V3209" s="42"/>
      <c r="W3209" s="38"/>
      <c r="X3209" s="43"/>
      <c r="Y3209" s="136"/>
      <c r="Z3209" s="136"/>
      <c r="AA3209" s="136"/>
      <c r="AB3209" s="136"/>
    </row>
    <row r="3210" spans="1:28" ht="17">
      <c r="A3210" s="34">
        <f t="shared" ref="A3210:A3242" si="68">A3209+1</f>
        <v>539</v>
      </c>
      <c r="B3210" s="55">
        <v>46001</v>
      </c>
      <c r="C3210" s="34" t="s">
        <v>7781</v>
      </c>
      <c r="D3210" s="303"/>
      <c r="E3210" s="34" t="s">
        <v>7043</v>
      </c>
      <c r="F3210" s="144" t="s">
        <v>7044</v>
      </c>
      <c r="G3210" s="144"/>
      <c r="H3210" s="144"/>
      <c r="I3210" s="245" t="s">
        <v>26</v>
      </c>
      <c r="J3210" s="245" t="s">
        <v>27</v>
      </c>
      <c r="K3210" s="245" t="s">
        <v>390</v>
      </c>
      <c r="L3210" s="34" t="s">
        <v>107</v>
      </c>
      <c r="M3210" s="34" t="s">
        <v>5817</v>
      </c>
      <c r="N3210" s="34" t="s">
        <v>227</v>
      </c>
      <c r="O3210" s="38" t="s">
        <v>697</v>
      </c>
      <c r="P3210" s="34"/>
      <c r="Q3210" s="34"/>
      <c r="R3210" s="284" t="s">
        <v>4364</v>
      </c>
      <c r="S3210" s="285"/>
      <c r="T3210" s="38"/>
      <c r="U3210" s="38"/>
      <c r="V3210" s="42"/>
      <c r="W3210" s="38"/>
      <c r="X3210" s="43"/>
      <c r="Y3210" s="136"/>
      <c r="Z3210" s="136"/>
      <c r="AA3210" s="136"/>
      <c r="AB3210" s="136"/>
    </row>
    <row r="3211" spans="1:28" ht="16">
      <c r="A3211" s="34">
        <f t="shared" si="68"/>
        <v>540</v>
      </c>
      <c r="B3211" s="55">
        <v>46001</v>
      </c>
      <c r="C3211" s="34" t="s">
        <v>621</v>
      </c>
      <c r="D3211" s="465"/>
      <c r="E3211" s="34" t="s">
        <v>7043</v>
      </c>
      <c r="F3211" s="144" t="s">
        <v>7044</v>
      </c>
      <c r="G3211" s="144"/>
      <c r="H3211" s="144"/>
      <c r="I3211" s="245" t="s">
        <v>26</v>
      </c>
      <c r="J3211" s="245" t="s">
        <v>27</v>
      </c>
      <c r="K3211" s="245" t="s">
        <v>390</v>
      </c>
      <c r="L3211" s="34" t="s">
        <v>107</v>
      </c>
      <c r="M3211" s="34" t="s">
        <v>5817</v>
      </c>
      <c r="N3211" s="34" t="s">
        <v>227</v>
      </c>
      <c r="O3211" s="38" t="s">
        <v>32</v>
      </c>
      <c r="P3211" s="34"/>
      <c r="Q3211" s="34"/>
      <c r="R3211" s="284"/>
      <c r="S3211" s="285"/>
      <c r="T3211" s="38"/>
      <c r="U3211" s="38"/>
      <c r="V3211" s="42"/>
      <c r="W3211" s="38"/>
      <c r="X3211" s="43"/>
      <c r="Y3211" s="271"/>
      <c r="Z3211" s="271"/>
      <c r="AA3211" s="271"/>
      <c r="AB3211" s="271"/>
    </row>
    <row r="3212" spans="1:28" ht="16">
      <c r="A3212" s="34">
        <f t="shared" si="68"/>
        <v>541</v>
      </c>
      <c r="B3212" s="55">
        <v>46001</v>
      </c>
      <c r="C3212" s="34" t="s">
        <v>7782</v>
      </c>
      <c r="D3212" s="465"/>
      <c r="E3212" s="34" t="s">
        <v>6843</v>
      </c>
      <c r="F3212" s="144" t="s">
        <v>7075</v>
      </c>
      <c r="G3212" s="144"/>
      <c r="H3212" s="144"/>
      <c r="I3212" s="245" t="s">
        <v>26</v>
      </c>
      <c r="J3212" s="245" t="s">
        <v>27</v>
      </c>
      <c r="K3212" s="245" t="s">
        <v>390</v>
      </c>
      <c r="L3212" s="34" t="s">
        <v>29</v>
      </c>
      <c r="M3212" s="34" t="s">
        <v>91</v>
      </c>
      <c r="N3212" s="34" t="s">
        <v>234</v>
      </c>
      <c r="O3212" s="38" t="s">
        <v>32</v>
      </c>
      <c r="P3212" s="34"/>
      <c r="Q3212" s="34"/>
      <c r="R3212" s="284"/>
      <c r="S3212" s="285"/>
      <c r="T3212" s="38"/>
      <c r="U3212" s="38"/>
      <c r="V3212" s="42"/>
      <c r="W3212" s="38"/>
      <c r="X3212" s="43"/>
      <c r="Y3212" s="271"/>
      <c r="Z3212" s="271"/>
      <c r="AA3212" s="271"/>
      <c r="AB3212" s="271"/>
    </row>
    <row r="3213" spans="1:28" ht="16">
      <c r="A3213" s="34">
        <f t="shared" si="68"/>
        <v>542</v>
      </c>
      <c r="B3213" s="55">
        <v>46001</v>
      </c>
      <c r="C3213" s="34" t="s">
        <v>366</v>
      </c>
      <c r="D3213" s="303"/>
      <c r="E3213" s="34"/>
      <c r="F3213" s="144"/>
      <c r="G3213" s="144"/>
      <c r="H3213" s="144"/>
      <c r="I3213" s="245" t="s">
        <v>48</v>
      </c>
      <c r="J3213" s="245" t="s">
        <v>27</v>
      </c>
      <c r="K3213" s="245" t="s">
        <v>390</v>
      </c>
      <c r="L3213" s="34" t="s">
        <v>29</v>
      </c>
      <c r="M3213" s="34" t="s">
        <v>203</v>
      </c>
      <c r="N3213" s="34" t="s">
        <v>234</v>
      </c>
      <c r="O3213" s="38" t="s">
        <v>4264</v>
      </c>
      <c r="P3213" s="34"/>
      <c r="Q3213" s="34"/>
      <c r="R3213" s="284"/>
      <c r="S3213" s="285"/>
      <c r="T3213" s="38"/>
      <c r="U3213" s="38"/>
      <c r="V3213" s="42"/>
      <c r="W3213" s="38"/>
      <c r="X3213" s="43"/>
      <c r="Y3213" s="271"/>
      <c r="Z3213" s="271"/>
      <c r="AA3213" s="271"/>
      <c r="AB3213" s="271"/>
    </row>
    <row r="3214" spans="1:28" ht="16">
      <c r="A3214" s="34">
        <f t="shared" si="68"/>
        <v>543</v>
      </c>
      <c r="B3214" s="55">
        <v>46001</v>
      </c>
      <c r="C3214" s="34" t="s">
        <v>7783</v>
      </c>
      <c r="D3214" s="465"/>
      <c r="E3214" s="34" t="s">
        <v>6789</v>
      </c>
      <c r="F3214" s="144" t="s">
        <v>7275</v>
      </c>
      <c r="G3214" s="144"/>
      <c r="H3214" s="144"/>
      <c r="I3214" s="245" t="s">
        <v>26</v>
      </c>
      <c r="J3214" s="245" t="s">
        <v>27</v>
      </c>
      <c r="K3214" s="245" t="s">
        <v>390</v>
      </c>
      <c r="L3214" s="34" t="s">
        <v>29</v>
      </c>
      <c r="M3214" s="34" t="s">
        <v>91</v>
      </c>
      <c r="N3214" s="34" t="s">
        <v>227</v>
      </c>
      <c r="O3214" s="38" t="s">
        <v>697</v>
      </c>
      <c r="P3214" s="34"/>
      <c r="Q3214" s="34"/>
      <c r="R3214" s="284"/>
      <c r="S3214" s="285"/>
      <c r="T3214" s="38"/>
      <c r="U3214" s="38"/>
      <c r="V3214" s="42"/>
      <c r="W3214" s="38"/>
      <c r="X3214" s="43"/>
      <c r="Y3214" s="271"/>
      <c r="Z3214" s="271"/>
      <c r="AA3214" s="271"/>
      <c r="AB3214" s="271"/>
    </row>
    <row r="3215" spans="1:28" ht="16">
      <c r="A3215" s="34">
        <f t="shared" si="68"/>
        <v>544</v>
      </c>
      <c r="B3215" s="55">
        <v>46001</v>
      </c>
      <c r="C3215" s="34" t="s">
        <v>7784</v>
      </c>
      <c r="D3215" s="465"/>
      <c r="E3215" s="34"/>
      <c r="F3215" s="144"/>
      <c r="G3215" s="144"/>
      <c r="H3215" s="144"/>
      <c r="I3215" s="245" t="s">
        <v>48</v>
      </c>
      <c r="J3215" s="245" t="s">
        <v>27</v>
      </c>
      <c r="K3215" s="245" t="s">
        <v>390</v>
      </c>
      <c r="L3215" s="34" t="s">
        <v>49</v>
      </c>
      <c r="M3215" s="34" t="s">
        <v>161</v>
      </c>
      <c r="N3215" s="34" t="s">
        <v>234</v>
      </c>
      <c r="O3215" s="38" t="s">
        <v>697</v>
      </c>
      <c r="P3215" s="34"/>
      <c r="Q3215" s="34"/>
      <c r="R3215" s="284"/>
      <c r="S3215" s="285"/>
      <c r="T3215" s="38"/>
      <c r="U3215" s="38"/>
      <c r="V3215" s="42"/>
      <c r="W3215" s="38"/>
      <c r="X3215" s="43"/>
      <c r="Y3215" s="271"/>
      <c r="Z3215" s="271"/>
      <c r="AA3215" s="271"/>
      <c r="AB3215" s="271"/>
    </row>
    <row r="3216" spans="1:28" ht="16">
      <c r="A3216" s="34">
        <f t="shared" si="68"/>
        <v>545</v>
      </c>
      <c r="B3216" s="55">
        <v>46001</v>
      </c>
      <c r="C3216" s="34" t="s">
        <v>2218</v>
      </c>
      <c r="D3216" s="465"/>
      <c r="E3216" s="34" t="s">
        <v>7785</v>
      </c>
      <c r="F3216" s="144" t="s">
        <v>7275</v>
      </c>
      <c r="G3216" s="144"/>
      <c r="H3216" s="144"/>
      <c r="I3216" s="245" t="s">
        <v>26</v>
      </c>
      <c r="J3216" s="245" t="s">
        <v>27</v>
      </c>
      <c r="K3216" s="245" t="s">
        <v>390</v>
      </c>
      <c r="L3216" s="34" t="s">
        <v>29</v>
      </c>
      <c r="M3216" s="34" t="s">
        <v>91</v>
      </c>
      <c r="N3216" s="34" t="s">
        <v>227</v>
      </c>
      <c r="O3216" s="38" t="s">
        <v>697</v>
      </c>
      <c r="P3216" s="34"/>
      <c r="Q3216" s="34"/>
      <c r="R3216" s="284"/>
      <c r="S3216" s="285"/>
      <c r="T3216" s="38"/>
      <c r="U3216" s="38"/>
      <c r="V3216" s="42"/>
      <c r="W3216" s="38"/>
      <c r="X3216" s="43"/>
      <c r="Y3216" s="271"/>
      <c r="Z3216" s="271"/>
      <c r="AA3216" s="271"/>
      <c r="AB3216" s="271"/>
    </row>
    <row r="3217" spans="1:28" ht="16">
      <c r="A3217" s="34">
        <f t="shared" si="68"/>
        <v>546</v>
      </c>
      <c r="B3217" s="55">
        <v>46001</v>
      </c>
      <c r="C3217" s="34" t="s">
        <v>5621</v>
      </c>
      <c r="D3217" s="303"/>
      <c r="E3217" s="34" t="s">
        <v>6704</v>
      </c>
      <c r="F3217" s="144" t="s">
        <v>6995</v>
      </c>
      <c r="G3217" s="144"/>
      <c r="H3217" s="144"/>
      <c r="I3217" s="245" t="s">
        <v>26</v>
      </c>
      <c r="J3217" s="245" t="s">
        <v>27</v>
      </c>
      <c r="K3217" s="245" t="s">
        <v>390</v>
      </c>
      <c r="L3217" s="34" t="s">
        <v>29</v>
      </c>
      <c r="M3217" s="34" t="s">
        <v>91</v>
      </c>
      <c r="N3217" s="34" t="s">
        <v>234</v>
      </c>
      <c r="O3217" s="38" t="s">
        <v>4264</v>
      </c>
      <c r="P3217" s="34"/>
      <c r="Q3217" s="34"/>
      <c r="R3217" s="284"/>
      <c r="S3217" s="285"/>
      <c r="T3217" s="38"/>
      <c r="U3217" s="38"/>
      <c r="V3217" s="42"/>
      <c r="W3217" s="38"/>
      <c r="X3217" s="43"/>
      <c r="Y3217" s="271"/>
      <c r="Z3217" s="271"/>
      <c r="AA3217" s="271"/>
      <c r="AB3217" s="271"/>
    </row>
    <row r="3218" spans="1:28" ht="16">
      <c r="A3218" s="34">
        <f t="shared" si="68"/>
        <v>547</v>
      </c>
      <c r="B3218" s="55">
        <v>46001</v>
      </c>
      <c r="C3218" s="34" t="s">
        <v>1919</v>
      </c>
      <c r="D3218" s="465"/>
      <c r="E3218" s="34" t="s">
        <v>6843</v>
      </c>
      <c r="F3218" s="144" t="s">
        <v>7075</v>
      </c>
      <c r="G3218" s="144"/>
      <c r="H3218" s="144"/>
      <c r="I3218" s="245" t="s">
        <v>26</v>
      </c>
      <c r="J3218" s="245" t="s">
        <v>27</v>
      </c>
      <c r="K3218" s="245" t="s">
        <v>391</v>
      </c>
      <c r="L3218" s="34" t="s">
        <v>29</v>
      </c>
      <c r="M3218" s="34" t="s">
        <v>91</v>
      </c>
      <c r="N3218" s="34" t="s">
        <v>234</v>
      </c>
      <c r="O3218" s="38" t="s">
        <v>697</v>
      </c>
      <c r="P3218" s="34"/>
      <c r="Q3218" s="34"/>
      <c r="R3218" s="284"/>
      <c r="S3218" s="285"/>
      <c r="T3218" s="38"/>
      <c r="U3218" s="38"/>
      <c r="V3218" s="42"/>
      <c r="W3218" s="38"/>
      <c r="X3218" s="43"/>
      <c r="Y3218" s="271"/>
      <c r="Z3218" s="271"/>
      <c r="AA3218" s="271"/>
      <c r="AB3218" s="271"/>
    </row>
    <row r="3219" spans="1:28" ht="16">
      <c r="A3219" s="34">
        <f t="shared" si="68"/>
        <v>548</v>
      </c>
      <c r="B3219" s="55">
        <v>46001</v>
      </c>
      <c r="C3219" s="34" t="s">
        <v>7786</v>
      </c>
      <c r="D3219" s="465"/>
      <c r="E3219" s="34"/>
      <c r="F3219" s="144"/>
      <c r="G3219" s="144"/>
      <c r="H3219" s="144"/>
      <c r="I3219" s="245" t="s">
        <v>48</v>
      </c>
      <c r="J3219" s="245" t="s">
        <v>27</v>
      </c>
      <c r="K3219" s="245" t="s">
        <v>391</v>
      </c>
      <c r="L3219" s="34" t="s">
        <v>96</v>
      </c>
      <c r="M3219" s="34" t="s">
        <v>81</v>
      </c>
      <c r="N3219" s="34" t="s">
        <v>234</v>
      </c>
      <c r="O3219" s="38" t="s">
        <v>32</v>
      </c>
      <c r="P3219" s="34"/>
      <c r="Q3219" s="34"/>
      <c r="R3219" s="284"/>
      <c r="S3219" s="285"/>
      <c r="T3219" s="38"/>
      <c r="U3219" s="38"/>
      <c r="V3219" s="42"/>
      <c r="W3219" s="38"/>
      <c r="X3219" s="43"/>
      <c r="Y3219" s="271"/>
      <c r="Z3219" s="271"/>
      <c r="AA3219" s="271"/>
      <c r="AB3219" s="271"/>
    </row>
    <row r="3220" spans="1:28" ht="16">
      <c r="A3220" s="34">
        <f t="shared" si="68"/>
        <v>549</v>
      </c>
      <c r="B3220" s="55">
        <v>46001</v>
      </c>
      <c r="C3220" s="34" t="s">
        <v>7787</v>
      </c>
      <c r="D3220" s="465"/>
      <c r="E3220" s="34" t="s">
        <v>7620</v>
      </c>
      <c r="F3220" s="144" t="s">
        <v>7564</v>
      </c>
      <c r="G3220" s="144"/>
      <c r="H3220" s="144"/>
      <c r="I3220" s="245" t="s">
        <v>26</v>
      </c>
      <c r="J3220" s="245" t="s">
        <v>27</v>
      </c>
      <c r="K3220" s="245" t="s">
        <v>391</v>
      </c>
      <c r="L3220" s="34" t="s">
        <v>29</v>
      </c>
      <c r="M3220" s="34" t="s">
        <v>91</v>
      </c>
      <c r="N3220" s="34" t="s">
        <v>227</v>
      </c>
      <c r="O3220" s="38" t="s">
        <v>32</v>
      </c>
      <c r="P3220" s="34"/>
      <c r="Q3220" s="34"/>
      <c r="R3220" s="284"/>
      <c r="S3220" s="285"/>
      <c r="T3220" s="38"/>
      <c r="U3220" s="38"/>
      <c r="V3220" s="42"/>
      <c r="W3220" s="38"/>
      <c r="X3220" s="43"/>
      <c r="Y3220" s="271"/>
      <c r="Z3220" s="271"/>
      <c r="AA3220" s="271"/>
      <c r="AB3220" s="271"/>
    </row>
    <row r="3221" spans="1:28" ht="16">
      <c r="A3221" s="34">
        <f t="shared" si="68"/>
        <v>550</v>
      </c>
      <c r="B3221" s="55">
        <v>46001</v>
      </c>
      <c r="C3221" s="34" t="s">
        <v>7788</v>
      </c>
      <c r="D3221" s="303"/>
      <c r="E3221" s="34" t="s">
        <v>6789</v>
      </c>
      <c r="F3221" s="144" t="s">
        <v>7275</v>
      </c>
      <c r="G3221" s="144"/>
      <c r="H3221" s="144"/>
      <c r="I3221" s="245" t="s">
        <v>26</v>
      </c>
      <c r="J3221" s="245" t="s">
        <v>27</v>
      </c>
      <c r="K3221" s="245" t="s">
        <v>391</v>
      </c>
      <c r="L3221" s="34" t="s">
        <v>29</v>
      </c>
      <c r="M3221" s="34" t="s">
        <v>91</v>
      </c>
      <c r="N3221" s="34" t="s">
        <v>234</v>
      </c>
      <c r="O3221" s="38" t="s">
        <v>4264</v>
      </c>
      <c r="P3221" s="34"/>
      <c r="Q3221" s="34"/>
      <c r="R3221" s="284"/>
      <c r="S3221" s="285"/>
      <c r="T3221" s="38"/>
      <c r="U3221" s="38"/>
      <c r="V3221" s="42"/>
      <c r="W3221" s="38"/>
      <c r="X3221" s="43"/>
      <c r="Y3221" s="271"/>
      <c r="Z3221" s="271"/>
      <c r="AA3221" s="271"/>
      <c r="AB3221" s="271"/>
    </row>
    <row r="3222" spans="1:28" ht="17">
      <c r="A3222" s="34">
        <f t="shared" si="68"/>
        <v>551</v>
      </c>
      <c r="B3222" s="55">
        <v>46001</v>
      </c>
      <c r="C3222" s="34" t="s">
        <v>7789</v>
      </c>
      <c r="D3222" s="518"/>
      <c r="E3222" s="34" t="s">
        <v>7790</v>
      </c>
      <c r="F3222" s="144"/>
      <c r="G3222" s="144"/>
      <c r="H3222" s="144"/>
      <c r="I3222" s="245"/>
      <c r="J3222" s="245"/>
      <c r="K3222" s="245"/>
      <c r="L3222" s="34" t="s">
        <v>7102</v>
      </c>
      <c r="M3222" s="34" t="s">
        <v>5817</v>
      </c>
      <c r="N3222" s="34"/>
      <c r="O3222" s="38" t="s">
        <v>4264</v>
      </c>
      <c r="P3222" s="34"/>
      <c r="Q3222" s="34"/>
      <c r="R3222" s="284" t="s">
        <v>4344</v>
      </c>
      <c r="S3222" s="285" t="s">
        <v>6909</v>
      </c>
      <c r="T3222" s="38"/>
      <c r="U3222" s="38"/>
      <c r="V3222" s="42"/>
      <c r="W3222" s="38"/>
      <c r="X3222" s="43"/>
      <c r="Y3222" s="271"/>
      <c r="Z3222" s="271"/>
      <c r="AA3222" s="271"/>
      <c r="AB3222" s="271"/>
    </row>
    <row r="3223" spans="1:28" ht="16">
      <c r="A3223" s="34">
        <f t="shared" si="68"/>
        <v>552</v>
      </c>
      <c r="B3223" s="55">
        <v>46001</v>
      </c>
      <c r="C3223" s="34" t="s">
        <v>3914</v>
      </c>
      <c r="D3223" s="465"/>
      <c r="E3223" s="34" t="s">
        <v>7428</v>
      </c>
      <c r="F3223" s="144" t="s">
        <v>7564</v>
      </c>
      <c r="G3223" s="144"/>
      <c r="H3223" s="144"/>
      <c r="I3223" s="245" t="s">
        <v>114</v>
      </c>
      <c r="J3223" s="245" t="s">
        <v>27</v>
      </c>
      <c r="K3223" s="245" t="s">
        <v>391</v>
      </c>
      <c r="L3223" s="34" t="s">
        <v>374</v>
      </c>
      <c r="M3223" s="34" t="s">
        <v>203</v>
      </c>
      <c r="N3223" s="34" t="s">
        <v>234</v>
      </c>
      <c r="O3223" s="38"/>
      <c r="P3223" s="34"/>
      <c r="Q3223" s="34"/>
      <c r="R3223" s="284"/>
      <c r="S3223" s="285"/>
      <c r="T3223" s="38"/>
      <c r="U3223" s="38"/>
      <c r="V3223" s="42"/>
      <c r="W3223" s="38"/>
      <c r="X3223" s="43"/>
      <c r="Y3223" s="271"/>
      <c r="Z3223" s="271"/>
      <c r="AA3223" s="271"/>
      <c r="AB3223" s="271"/>
    </row>
    <row r="3224" spans="1:28" ht="16">
      <c r="A3224" s="34">
        <f t="shared" si="68"/>
        <v>553</v>
      </c>
      <c r="B3224" s="55">
        <v>46001</v>
      </c>
      <c r="C3224" s="34" t="s">
        <v>7791</v>
      </c>
      <c r="D3224" s="465"/>
      <c r="E3224" s="34" t="s">
        <v>7792</v>
      </c>
      <c r="F3224" s="282" t="s">
        <v>24</v>
      </c>
      <c r="G3224" s="144"/>
      <c r="H3224" s="144"/>
      <c r="I3224" s="245" t="s">
        <v>26</v>
      </c>
      <c r="J3224" s="245" t="s">
        <v>27</v>
      </c>
      <c r="K3224" s="245" t="s">
        <v>391</v>
      </c>
      <c r="L3224" s="34" t="s">
        <v>29</v>
      </c>
      <c r="M3224" s="34" t="s">
        <v>361</v>
      </c>
      <c r="N3224" s="34" t="s">
        <v>234</v>
      </c>
      <c r="O3224" s="38" t="s">
        <v>32</v>
      </c>
      <c r="P3224" s="34"/>
      <c r="Q3224" s="34"/>
      <c r="R3224" s="284"/>
      <c r="S3224" s="285"/>
      <c r="T3224" s="38"/>
      <c r="U3224" s="38"/>
      <c r="V3224" s="42"/>
      <c r="W3224" s="38"/>
      <c r="X3224" s="43"/>
      <c r="Y3224" s="271"/>
      <c r="Z3224" s="271"/>
      <c r="AA3224" s="271"/>
      <c r="AB3224" s="271"/>
    </row>
    <row r="3225" spans="1:28" ht="16">
      <c r="A3225" s="34">
        <f t="shared" si="68"/>
        <v>554</v>
      </c>
      <c r="B3225" s="55">
        <v>46001</v>
      </c>
      <c r="C3225" s="34" t="s">
        <v>130</v>
      </c>
      <c r="D3225" s="303"/>
      <c r="E3225" s="34" t="s">
        <v>7130</v>
      </c>
      <c r="F3225" s="144" t="s">
        <v>7067</v>
      </c>
      <c r="G3225" s="144"/>
      <c r="H3225" s="144"/>
      <c r="I3225" s="245" t="s">
        <v>26</v>
      </c>
      <c r="J3225" s="245" t="s">
        <v>27</v>
      </c>
      <c r="K3225" s="245" t="s">
        <v>391</v>
      </c>
      <c r="L3225" s="34" t="s">
        <v>107</v>
      </c>
      <c r="M3225" s="34" t="s">
        <v>5817</v>
      </c>
      <c r="N3225" s="34" t="s">
        <v>160</v>
      </c>
      <c r="O3225" s="38" t="s">
        <v>4264</v>
      </c>
      <c r="P3225" s="34"/>
      <c r="Q3225" s="34"/>
      <c r="R3225" s="284"/>
      <c r="S3225" s="285"/>
      <c r="T3225" s="38"/>
      <c r="U3225" s="38"/>
      <c r="V3225" s="42"/>
      <c r="W3225" s="38"/>
      <c r="X3225" s="43"/>
      <c r="Y3225" s="271"/>
      <c r="Z3225" s="271"/>
      <c r="AA3225" s="271"/>
      <c r="AB3225" s="271"/>
    </row>
    <row r="3226" spans="1:28" ht="16">
      <c r="A3226" s="34">
        <f t="shared" si="68"/>
        <v>555</v>
      </c>
      <c r="B3226" s="55">
        <v>46001</v>
      </c>
      <c r="C3226" s="34" t="s">
        <v>124</v>
      </c>
      <c r="D3226" s="303"/>
      <c r="E3226" s="34" t="s">
        <v>6785</v>
      </c>
      <c r="F3226" s="144" t="s">
        <v>7275</v>
      </c>
      <c r="G3226" s="144"/>
      <c r="H3226" s="144"/>
      <c r="I3226" s="245" t="s">
        <v>26</v>
      </c>
      <c r="J3226" s="245" t="s">
        <v>27</v>
      </c>
      <c r="K3226" s="245" t="s">
        <v>390</v>
      </c>
      <c r="L3226" s="34" t="s">
        <v>29</v>
      </c>
      <c r="M3226" s="34" t="s">
        <v>91</v>
      </c>
      <c r="N3226" s="34" t="s">
        <v>227</v>
      </c>
      <c r="O3226" s="38" t="s">
        <v>4264</v>
      </c>
      <c r="P3226" s="34"/>
      <c r="Q3226" s="34"/>
      <c r="R3226" s="284"/>
      <c r="S3226" s="285"/>
      <c r="T3226" s="38"/>
      <c r="U3226" s="38"/>
      <c r="V3226" s="42"/>
      <c r="W3226" s="38"/>
      <c r="X3226" s="43"/>
      <c r="Y3226" s="271"/>
      <c r="Z3226" s="271"/>
      <c r="AA3226" s="271"/>
      <c r="AB3226" s="271"/>
    </row>
    <row r="3227" spans="1:28" ht="16">
      <c r="A3227" s="34">
        <f t="shared" si="68"/>
        <v>556</v>
      </c>
      <c r="B3227" s="55">
        <v>46001</v>
      </c>
      <c r="C3227" s="34" t="s">
        <v>7793</v>
      </c>
      <c r="D3227" s="465"/>
      <c r="E3227" s="34" t="s">
        <v>7130</v>
      </c>
      <c r="F3227" s="144" t="s">
        <v>7067</v>
      </c>
      <c r="G3227" s="144"/>
      <c r="H3227" s="144"/>
      <c r="I3227" s="245" t="s">
        <v>26</v>
      </c>
      <c r="J3227" s="245" t="s">
        <v>27</v>
      </c>
      <c r="K3227" s="245" t="s">
        <v>390</v>
      </c>
      <c r="L3227" s="34" t="s">
        <v>107</v>
      </c>
      <c r="M3227" s="34" t="s">
        <v>5817</v>
      </c>
      <c r="N3227" s="34" t="s">
        <v>227</v>
      </c>
      <c r="O3227" s="38" t="s">
        <v>697</v>
      </c>
      <c r="P3227" s="34"/>
      <c r="Q3227" s="34"/>
      <c r="R3227" s="284"/>
      <c r="S3227" s="285"/>
      <c r="T3227" s="38"/>
      <c r="U3227" s="38"/>
      <c r="V3227" s="42"/>
      <c r="W3227" s="38"/>
      <c r="X3227" s="43"/>
      <c r="Y3227" s="271"/>
      <c r="Z3227" s="271"/>
      <c r="AA3227" s="271"/>
      <c r="AB3227" s="271"/>
    </row>
    <row r="3228" spans="1:28" ht="16">
      <c r="A3228" s="34">
        <f t="shared" si="68"/>
        <v>557</v>
      </c>
      <c r="B3228" s="55">
        <v>46001</v>
      </c>
      <c r="C3228" s="34" t="s">
        <v>7794</v>
      </c>
      <c r="D3228" s="465"/>
      <c r="E3228" s="34" t="s">
        <v>7043</v>
      </c>
      <c r="F3228" s="144" t="s">
        <v>7044</v>
      </c>
      <c r="G3228" s="144"/>
      <c r="H3228" s="144"/>
      <c r="I3228" s="245" t="s">
        <v>26</v>
      </c>
      <c r="J3228" s="245" t="s">
        <v>27</v>
      </c>
      <c r="K3228" s="245" t="s">
        <v>390</v>
      </c>
      <c r="L3228" s="34" t="s">
        <v>107</v>
      </c>
      <c r="M3228" s="34" t="s">
        <v>5817</v>
      </c>
      <c r="N3228" s="34" t="s">
        <v>234</v>
      </c>
      <c r="O3228" s="38" t="s">
        <v>32</v>
      </c>
      <c r="P3228" s="34"/>
      <c r="Q3228" s="34"/>
      <c r="R3228" s="284"/>
      <c r="S3228" s="285"/>
      <c r="T3228" s="38"/>
      <c r="U3228" s="38"/>
      <c r="V3228" s="42"/>
      <c r="W3228" s="38"/>
      <c r="X3228" s="43"/>
      <c r="Y3228" s="271"/>
      <c r="Z3228" s="271"/>
      <c r="AA3228" s="271"/>
      <c r="AB3228" s="271"/>
    </row>
    <row r="3229" spans="1:28" ht="16">
      <c r="A3229" s="34">
        <f t="shared" si="68"/>
        <v>558</v>
      </c>
      <c r="B3229" s="55">
        <v>46001</v>
      </c>
      <c r="C3229" s="88" t="s">
        <v>7795</v>
      </c>
      <c r="D3229" s="465"/>
      <c r="E3229" s="34"/>
      <c r="F3229" s="144"/>
      <c r="G3229" s="144"/>
      <c r="H3229" s="144"/>
      <c r="I3229" s="245"/>
      <c r="J3229" s="245"/>
      <c r="K3229" s="245"/>
      <c r="L3229" s="34" t="s">
        <v>62</v>
      </c>
      <c r="M3229" s="34" t="s">
        <v>161</v>
      </c>
      <c r="N3229" s="34"/>
      <c r="O3229" s="38" t="s">
        <v>32</v>
      </c>
      <c r="P3229" s="34"/>
      <c r="Q3229" s="34"/>
      <c r="R3229" s="284"/>
      <c r="S3229" s="285"/>
      <c r="T3229" s="38"/>
      <c r="U3229" s="38"/>
      <c r="V3229" s="42"/>
      <c r="W3229" s="38"/>
      <c r="X3229" s="43"/>
      <c r="Y3229" s="271"/>
      <c r="Z3229" s="271"/>
      <c r="AA3229" s="271"/>
      <c r="AB3229" s="271"/>
    </row>
    <row r="3230" spans="1:28" ht="16">
      <c r="A3230" s="34">
        <f t="shared" si="68"/>
        <v>559</v>
      </c>
      <c r="B3230" s="55">
        <v>46001</v>
      </c>
      <c r="C3230" s="34" t="s">
        <v>7796</v>
      </c>
      <c r="D3230" s="303"/>
      <c r="E3230" s="34"/>
      <c r="F3230" s="144"/>
      <c r="G3230" s="144"/>
      <c r="H3230" s="144"/>
      <c r="I3230" s="245"/>
      <c r="J3230" s="245"/>
      <c r="K3230" s="245"/>
      <c r="L3230" s="34" t="s">
        <v>62</v>
      </c>
      <c r="M3230" s="34" t="s">
        <v>361</v>
      </c>
      <c r="N3230" s="34"/>
      <c r="O3230" s="38" t="s">
        <v>4264</v>
      </c>
      <c r="P3230" s="34"/>
      <c r="Q3230" s="34"/>
      <c r="R3230" s="284"/>
      <c r="S3230" s="285"/>
      <c r="T3230" s="38"/>
      <c r="U3230" s="38"/>
      <c r="V3230" s="42"/>
      <c r="W3230" s="38"/>
      <c r="X3230" s="43"/>
      <c r="Y3230" s="271"/>
      <c r="Z3230" s="271"/>
      <c r="AA3230" s="271"/>
      <c r="AB3230" s="271"/>
    </row>
    <row r="3231" spans="1:28" ht="16">
      <c r="A3231" s="34">
        <f t="shared" si="68"/>
        <v>560</v>
      </c>
      <c r="B3231" s="55">
        <v>46001</v>
      </c>
      <c r="C3231" s="34" t="s">
        <v>7797</v>
      </c>
      <c r="D3231" s="465"/>
      <c r="E3231" s="34"/>
      <c r="F3231" s="144"/>
      <c r="G3231" s="144"/>
      <c r="H3231" s="144"/>
      <c r="I3231" s="245"/>
      <c r="J3231" s="245"/>
      <c r="K3231" s="245"/>
      <c r="L3231" s="34" t="s">
        <v>62</v>
      </c>
      <c r="M3231" s="34" t="s">
        <v>203</v>
      </c>
      <c r="N3231" s="34"/>
      <c r="O3231" s="38" t="s">
        <v>32</v>
      </c>
      <c r="P3231" s="34"/>
      <c r="Q3231" s="34"/>
      <c r="R3231" s="284"/>
      <c r="S3231" s="285"/>
      <c r="T3231" s="38"/>
      <c r="U3231" s="38"/>
      <c r="V3231" s="42"/>
      <c r="W3231" s="38"/>
      <c r="X3231" s="43"/>
      <c r="Y3231" s="271"/>
      <c r="Z3231" s="271"/>
      <c r="AA3231" s="271"/>
      <c r="AB3231" s="271"/>
    </row>
    <row r="3232" spans="1:28" ht="16">
      <c r="A3232" s="34">
        <f t="shared" si="68"/>
        <v>561</v>
      </c>
      <c r="B3232" s="55">
        <v>46001</v>
      </c>
      <c r="C3232" s="34" t="s">
        <v>7798</v>
      </c>
      <c r="D3232" s="303"/>
      <c r="E3232" s="34"/>
      <c r="F3232" s="144"/>
      <c r="G3232" s="144"/>
      <c r="H3232" s="144"/>
      <c r="I3232" s="245"/>
      <c r="J3232" s="245"/>
      <c r="K3232" s="245"/>
      <c r="L3232" s="34" t="s">
        <v>62</v>
      </c>
      <c r="M3232" s="34" t="s">
        <v>303</v>
      </c>
      <c r="N3232" s="34"/>
      <c r="O3232" s="38" t="s">
        <v>4264</v>
      </c>
      <c r="P3232" s="34"/>
      <c r="Q3232" s="34"/>
      <c r="R3232" s="284"/>
      <c r="S3232" s="285"/>
      <c r="T3232" s="38"/>
      <c r="U3232" s="38"/>
      <c r="V3232" s="42"/>
      <c r="W3232" s="38"/>
      <c r="X3232" s="43"/>
      <c r="Y3232" s="271"/>
      <c r="Z3232" s="271"/>
      <c r="AA3232" s="271"/>
      <c r="AB3232" s="271"/>
    </row>
    <row r="3233" spans="1:28" ht="16">
      <c r="A3233" s="34">
        <f t="shared" si="68"/>
        <v>562</v>
      </c>
      <c r="B3233" s="55">
        <v>46001</v>
      </c>
      <c r="C3233" s="34" t="s">
        <v>7799</v>
      </c>
      <c r="D3233" s="465"/>
      <c r="E3233" s="34" t="s">
        <v>7800</v>
      </c>
      <c r="F3233" s="144" t="s">
        <v>7801</v>
      </c>
      <c r="G3233" s="144"/>
      <c r="H3233" s="144"/>
      <c r="I3233" s="245" t="s">
        <v>26</v>
      </c>
      <c r="J3233" s="245" t="s">
        <v>27</v>
      </c>
      <c r="K3233" s="245" t="s">
        <v>390</v>
      </c>
      <c r="L3233" s="34" t="s">
        <v>107</v>
      </c>
      <c r="M3233" s="34" t="s">
        <v>5817</v>
      </c>
      <c r="N3233" s="34" t="s">
        <v>234</v>
      </c>
      <c r="O3233" s="38"/>
      <c r="P3233" s="34"/>
      <c r="Q3233" s="34"/>
      <c r="R3233" s="284"/>
      <c r="S3233" s="285"/>
      <c r="T3233" s="38"/>
      <c r="U3233" s="38"/>
      <c r="V3233" s="42"/>
      <c r="W3233" s="38"/>
      <c r="X3233" s="43"/>
      <c r="Y3233" s="271"/>
      <c r="Z3233" s="271"/>
      <c r="AA3233" s="271"/>
      <c r="AB3233" s="271"/>
    </row>
    <row r="3234" spans="1:28" ht="16">
      <c r="A3234" s="34">
        <f t="shared" si="68"/>
        <v>563</v>
      </c>
      <c r="B3234" s="55">
        <v>46001</v>
      </c>
      <c r="C3234" s="34" t="s">
        <v>7802</v>
      </c>
      <c r="D3234" s="465"/>
      <c r="E3234" s="34" t="s">
        <v>7176</v>
      </c>
      <c r="F3234" s="144" t="s">
        <v>7073</v>
      </c>
      <c r="G3234" s="144"/>
      <c r="H3234" s="144"/>
      <c r="I3234" s="245" t="s">
        <v>26</v>
      </c>
      <c r="J3234" s="245" t="s">
        <v>27</v>
      </c>
      <c r="K3234" s="245" t="s">
        <v>390</v>
      </c>
      <c r="L3234" s="34" t="s">
        <v>107</v>
      </c>
      <c r="M3234" s="34" t="s">
        <v>5817</v>
      </c>
      <c r="N3234" s="34" t="s">
        <v>227</v>
      </c>
      <c r="O3234" s="38"/>
      <c r="P3234" s="34"/>
      <c r="Q3234" s="34"/>
      <c r="R3234" s="284"/>
      <c r="S3234" s="285"/>
      <c r="T3234" s="38"/>
      <c r="U3234" s="38"/>
      <c r="V3234" s="42"/>
      <c r="W3234" s="38"/>
      <c r="X3234" s="43"/>
      <c r="Y3234" s="271"/>
      <c r="Z3234" s="271"/>
      <c r="AA3234" s="271"/>
      <c r="AB3234" s="271"/>
    </row>
    <row r="3235" spans="1:28" ht="16">
      <c r="A3235" s="34">
        <f t="shared" si="68"/>
        <v>564</v>
      </c>
      <c r="B3235" s="55">
        <v>46001</v>
      </c>
      <c r="C3235" s="34" t="s">
        <v>7803</v>
      </c>
      <c r="D3235" s="303"/>
      <c r="E3235" s="34" t="s">
        <v>6841</v>
      </c>
      <c r="F3235" s="144" t="s">
        <v>7275</v>
      </c>
      <c r="G3235" s="144"/>
      <c r="H3235" s="144"/>
      <c r="I3235" s="245" t="s">
        <v>26</v>
      </c>
      <c r="J3235" s="245" t="s">
        <v>27</v>
      </c>
      <c r="K3235" s="245" t="s">
        <v>391</v>
      </c>
      <c r="L3235" s="34" t="s">
        <v>29</v>
      </c>
      <c r="M3235" s="34" t="s">
        <v>91</v>
      </c>
      <c r="N3235" s="34" t="s">
        <v>234</v>
      </c>
      <c r="O3235" s="38" t="s">
        <v>4264</v>
      </c>
      <c r="P3235" s="34"/>
      <c r="Q3235" s="34"/>
      <c r="R3235" s="284"/>
      <c r="S3235" s="285"/>
      <c r="T3235" s="38"/>
      <c r="U3235" s="38"/>
      <c r="V3235" s="42"/>
      <c r="W3235" s="38"/>
      <c r="X3235" s="43"/>
      <c r="Y3235" s="271"/>
      <c r="Z3235" s="271"/>
      <c r="AA3235" s="271"/>
      <c r="AB3235" s="271"/>
    </row>
    <row r="3236" spans="1:28" ht="16">
      <c r="A3236" s="34">
        <f t="shared" si="68"/>
        <v>565</v>
      </c>
      <c r="B3236" s="55">
        <v>46001</v>
      </c>
      <c r="C3236" s="34" t="s">
        <v>7804</v>
      </c>
      <c r="D3236" s="465"/>
      <c r="E3236" s="34" t="s">
        <v>7805</v>
      </c>
      <c r="F3236" s="144" t="s">
        <v>7765</v>
      </c>
      <c r="G3236" s="144"/>
      <c r="H3236" s="144"/>
      <c r="I3236" s="245" t="s">
        <v>26</v>
      </c>
      <c r="J3236" s="245" t="s">
        <v>27</v>
      </c>
      <c r="K3236" s="245" t="s">
        <v>391</v>
      </c>
      <c r="L3236" s="34" t="s">
        <v>107</v>
      </c>
      <c r="M3236" s="34" t="s">
        <v>5817</v>
      </c>
      <c r="N3236" s="34" t="s">
        <v>227</v>
      </c>
      <c r="O3236" s="38"/>
      <c r="P3236" s="34"/>
      <c r="Q3236" s="34"/>
      <c r="R3236" s="284"/>
      <c r="S3236" s="285"/>
      <c r="T3236" s="38"/>
      <c r="U3236" s="38"/>
      <c r="V3236" s="42"/>
      <c r="W3236" s="38"/>
      <c r="X3236" s="43"/>
      <c r="Y3236" s="271"/>
      <c r="Z3236" s="271"/>
      <c r="AA3236" s="271"/>
      <c r="AB3236" s="271"/>
    </row>
    <row r="3237" spans="1:28" ht="16">
      <c r="A3237" s="34">
        <f t="shared" si="68"/>
        <v>566</v>
      </c>
      <c r="B3237" s="55">
        <v>46001</v>
      </c>
      <c r="C3237" s="34" t="s">
        <v>7806</v>
      </c>
      <c r="D3237" s="465"/>
      <c r="E3237" s="34" t="s">
        <v>7326</v>
      </c>
      <c r="F3237" s="144" t="s">
        <v>7142</v>
      </c>
      <c r="G3237" s="144"/>
      <c r="H3237" s="144"/>
      <c r="I3237" s="245" t="s">
        <v>26</v>
      </c>
      <c r="J3237" s="245" t="s">
        <v>27</v>
      </c>
      <c r="K3237" s="245" t="s">
        <v>391</v>
      </c>
      <c r="L3237" s="34" t="s">
        <v>107</v>
      </c>
      <c r="M3237" s="34" t="s">
        <v>5817</v>
      </c>
      <c r="N3237" s="34" t="s">
        <v>227</v>
      </c>
      <c r="O3237" s="38"/>
      <c r="P3237" s="34"/>
      <c r="Q3237" s="34"/>
      <c r="R3237" s="284"/>
      <c r="S3237" s="285"/>
      <c r="T3237" s="38"/>
      <c r="U3237" s="38"/>
      <c r="V3237" s="42"/>
      <c r="W3237" s="38"/>
      <c r="X3237" s="43"/>
      <c r="Y3237" s="271"/>
      <c r="Z3237" s="271"/>
      <c r="AA3237" s="271"/>
      <c r="AB3237" s="271"/>
    </row>
    <row r="3238" spans="1:28" ht="16">
      <c r="A3238" s="34">
        <f t="shared" si="68"/>
        <v>567</v>
      </c>
      <c r="B3238" s="55">
        <v>46001</v>
      </c>
      <c r="C3238" s="34" t="s">
        <v>7807</v>
      </c>
      <c r="D3238" s="465"/>
      <c r="E3238" s="34"/>
      <c r="F3238" s="144"/>
      <c r="G3238" s="144"/>
      <c r="H3238" s="144"/>
      <c r="I3238" s="245" t="s">
        <v>48</v>
      </c>
      <c r="J3238" s="245" t="s">
        <v>38</v>
      </c>
      <c r="K3238" s="245" t="s">
        <v>391</v>
      </c>
      <c r="L3238" s="34" t="s">
        <v>49</v>
      </c>
      <c r="M3238" s="34" t="s">
        <v>303</v>
      </c>
      <c r="N3238" s="34" t="s">
        <v>234</v>
      </c>
      <c r="O3238" s="38" t="s">
        <v>697</v>
      </c>
      <c r="P3238" s="34"/>
      <c r="Q3238" s="34"/>
      <c r="R3238" s="284"/>
      <c r="S3238" s="285"/>
      <c r="T3238" s="38"/>
      <c r="U3238" s="38"/>
      <c r="V3238" s="42"/>
      <c r="W3238" s="38"/>
      <c r="X3238" s="43"/>
      <c r="Y3238" s="271"/>
      <c r="Z3238" s="271"/>
      <c r="AA3238" s="271"/>
      <c r="AB3238" s="271"/>
    </row>
    <row r="3239" spans="1:28" ht="16">
      <c r="A3239" s="34">
        <f t="shared" si="68"/>
        <v>568</v>
      </c>
      <c r="B3239" s="55">
        <v>46001</v>
      </c>
      <c r="C3239" s="34" t="s">
        <v>7808</v>
      </c>
      <c r="D3239" s="465"/>
      <c r="E3239" s="34" t="s">
        <v>7809</v>
      </c>
      <c r="F3239" s="282" t="s">
        <v>24</v>
      </c>
      <c r="G3239" s="144"/>
      <c r="H3239" s="144"/>
      <c r="I3239" s="245" t="s">
        <v>26</v>
      </c>
      <c r="J3239" s="245" t="s">
        <v>27</v>
      </c>
      <c r="K3239" s="245" t="s">
        <v>391</v>
      </c>
      <c r="L3239" s="34" t="s">
        <v>29</v>
      </c>
      <c r="M3239" s="34" t="s">
        <v>217</v>
      </c>
      <c r="N3239" s="34" t="s">
        <v>160</v>
      </c>
      <c r="O3239" s="38" t="s">
        <v>697</v>
      </c>
      <c r="P3239" s="34"/>
      <c r="Q3239" s="34"/>
      <c r="R3239" s="284"/>
      <c r="S3239" s="285"/>
      <c r="T3239" s="38"/>
      <c r="U3239" s="38"/>
      <c r="V3239" s="42"/>
      <c r="W3239" s="38"/>
      <c r="X3239" s="43"/>
      <c r="Y3239" s="271"/>
      <c r="Z3239" s="271"/>
      <c r="AA3239" s="271"/>
      <c r="AB3239" s="271"/>
    </row>
    <row r="3240" spans="1:28" ht="17">
      <c r="A3240" s="34">
        <f t="shared" si="68"/>
        <v>569</v>
      </c>
      <c r="B3240" s="55">
        <v>46001</v>
      </c>
      <c r="C3240" s="34" t="s">
        <v>7810</v>
      </c>
      <c r="D3240" s="303"/>
      <c r="E3240" s="34"/>
      <c r="F3240" s="144"/>
      <c r="G3240" s="144"/>
      <c r="H3240" s="144"/>
      <c r="I3240" s="245"/>
      <c r="J3240" s="245"/>
      <c r="K3240" s="245"/>
      <c r="L3240" s="34" t="s">
        <v>62</v>
      </c>
      <c r="M3240" s="34" t="s">
        <v>5817</v>
      </c>
      <c r="N3240" s="34"/>
      <c r="O3240" s="38" t="s">
        <v>32</v>
      </c>
      <c r="P3240" s="34"/>
      <c r="Q3240" s="34"/>
      <c r="R3240" s="284" t="s">
        <v>4344</v>
      </c>
      <c r="S3240" s="285" t="s">
        <v>6711</v>
      </c>
      <c r="T3240" s="38" t="s">
        <v>32</v>
      </c>
      <c r="U3240" s="38" t="s">
        <v>44</v>
      </c>
      <c r="V3240" s="42"/>
      <c r="W3240" s="38"/>
      <c r="X3240" s="43"/>
      <c r="Y3240" s="271"/>
      <c r="Z3240" s="271"/>
      <c r="AA3240" s="271"/>
      <c r="AB3240" s="271"/>
    </row>
    <row r="3241" spans="1:28" ht="16">
      <c r="A3241" s="34">
        <f t="shared" si="68"/>
        <v>570</v>
      </c>
      <c r="B3241" s="55">
        <v>46001</v>
      </c>
      <c r="C3241" s="34" t="s">
        <v>7797</v>
      </c>
      <c r="D3241" s="465"/>
      <c r="E3241" s="88" t="s">
        <v>6826</v>
      </c>
      <c r="F3241" s="144"/>
      <c r="G3241" s="144"/>
      <c r="H3241" s="144"/>
      <c r="I3241" s="245"/>
      <c r="J3241" s="245"/>
      <c r="K3241" s="245"/>
      <c r="L3241" s="34" t="s">
        <v>62</v>
      </c>
      <c r="M3241" s="34" t="s">
        <v>203</v>
      </c>
      <c r="N3241" s="34"/>
      <c r="O3241" s="38" t="s">
        <v>697</v>
      </c>
      <c r="P3241" s="34"/>
      <c r="Q3241" s="34"/>
      <c r="R3241" s="284"/>
      <c r="S3241" s="285"/>
      <c r="T3241" s="38"/>
      <c r="U3241" s="38"/>
      <c r="V3241" s="42"/>
      <c r="W3241" s="38"/>
      <c r="X3241" s="43"/>
      <c r="Y3241" s="271"/>
      <c r="Z3241" s="271"/>
      <c r="AA3241" s="271"/>
      <c r="AB3241" s="271"/>
    </row>
    <row r="3242" spans="1:28" ht="16">
      <c r="A3242" s="34">
        <f t="shared" si="68"/>
        <v>571</v>
      </c>
      <c r="B3242" s="55">
        <v>46001</v>
      </c>
      <c r="C3242" s="34" t="s">
        <v>7811</v>
      </c>
      <c r="D3242" s="465"/>
      <c r="E3242" s="34" t="s">
        <v>7335</v>
      </c>
      <c r="F3242" s="144" t="s">
        <v>7812</v>
      </c>
      <c r="G3242" s="144"/>
      <c r="H3242" s="144"/>
      <c r="I3242" s="245" t="s">
        <v>114</v>
      </c>
      <c r="J3242" s="245" t="s">
        <v>27</v>
      </c>
      <c r="K3242" s="245" t="s">
        <v>391</v>
      </c>
      <c r="L3242" s="34" t="s">
        <v>374</v>
      </c>
      <c r="M3242" s="34" t="s">
        <v>203</v>
      </c>
      <c r="N3242" s="34" t="s">
        <v>234</v>
      </c>
      <c r="O3242" s="38"/>
      <c r="P3242" s="34"/>
      <c r="Q3242" s="34"/>
      <c r="R3242" s="284"/>
      <c r="S3242" s="285"/>
      <c r="T3242" s="38"/>
      <c r="U3242" s="38"/>
      <c r="V3242" s="42"/>
      <c r="W3242" s="38"/>
      <c r="X3242" s="43"/>
      <c r="Y3242" s="271"/>
      <c r="Z3242" s="271"/>
      <c r="AA3242" s="271"/>
      <c r="AB3242" s="271"/>
    </row>
    <row r="3243" spans="1:28" ht="16">
      <c r="A3243" s="34"/>
      <c r="B3243" s="55">
        <v>46001</v>
      </c>
      <c r="C3243" s="34" t="s">
        <v>6129</v>
      </c>
      <c r="D3243" s="465"/>
      <c r="E3243" s="34" t="s">
        <v>6704</v>
      </c>
      <c r="F3243" s="144" t="s">
        <v>7075</v>
      </c>
      <c r="G3243" s="144"/>
      <c r="H3243" s="144"/>
      <c r="I3243" s="245" t="s">
        <v>26</v>
      </c>
      <c r="J3243" s="245" t="s">
        <v>27</v>
      </c>
      <c r="K3243" s="245" t="s">
        <v>391</v>
      </c>
      <c r="L3243" s="34" t="s">
        <v>29</v>
      </c>
      <c r="M3243" s="34" t="s">
        <v>91</v>
      </c>
      <c r="N3243" s="34" t="s">
        <v>227</v>
      </c>
      <c r="O3243" s="38"/>
      <c r="P3243" s="34"/>
      <c r="Q3243" s="34"/>
      <c r="R3243" s="284"/>
      <c r="S3243" s="285"/>
      <c r="T3243" s="38"/>
      <c r="U3243" s="38"/>
      <c r="V3243" s="42"/>
      <c r="W3243" s="38"/>
      <c r="X3243" s="43"/>
      <c r="Y3243" s="271"/>
      <c r="Z3243" s="271"/>
      <c r="AA3243" s="271"/>
      <c r="AB3243" s="271"/>
    </row>
    <row r="3244" spans="1:28" ht="16">
      <c r="A3244" s="34">
        <f>A3242+1</f>
        <v>572</v>
      </c>
      <c r="B3244" s="55">
        <v>46001</v>
      </c>
      <c r="C3244" s="34" t="s">
        <v>414</v>
      </c>
      <c r="D3244" s="465"/>
      <c r="E3244" s="34"/>
      <c r="F3244" s="144" t="s">
        <v>7067</v>
      </c>
      <c r="G3244" s="144"/>
      <c r="H3244" s="144"/>
      <c r="I3244" s="245" t="s">
        <v>26</v>
      </c>
      <c r="J3244" s="245" t="s">
        <v>27</v>
      </c>
      <c r="K3244" s="245" t="s">
        <v>390</v>
      </c>
      <c r="L3244" s="34" t="s">
        <v>107</v>
      </c>
      <c r="M3244" s="34" t="s">
        <v>5817</v>
      </c>
      <c r="N3244" s="34" t="s">
        <v>227</v>
      </c>
      <c r="O3244" s="38"/>
      <c r="P3244" s="34"/>
      <c r="Q3244" s="34"/>
      <c r="R3244" s="284"/>
      <c r="S3244" s="285"/>
      <c r="T3244" s="38"/>
      <c r="U3244" s="38"/>
      <c r="V3244" s="42"/>
      <c r="W3244" s="38"/>
      <c r="X3244" s="43"/>
      <c r="Y3244" s="271"/>
      <c r="Z3244" s="271"/>
      <c r="AA3244" s="271"/>
      <c r="AB3244" s="271"/>
    </row>
    <row r="3245" spans="1:28" ht="16">
      <c r="A3245" s="34">
        <f t="shared" ref="A3245:A3251" si="69">A3244+1</f>
        <v>573</v>
      </c>
      <c r="B3245" s="55">
        <v>46001</v>
      </c>
      <c r="C3245" s="34" t="s">
        <v>4756</v>
      </c>
      <c r="D3245" s="465"/>
      <c r="E3245" s="34"/>
      <c r="F3245" s="282" t="s">
        <v>24</v>
      </c>
      <c r="G3245" s="144"/>
      <c r="H3245" s="144"/>
      <c r="I3245" s="245" t="s">
        <v>114</v>
      </c>
      <c r="J3245" s="245" t="s">
        <v>38</v>
      </c>
      <c r="K3245" s="245" t="s">
        <v>391</v>
      </c>
      <c r="L3245" s="34" t="s">
        <v>374</v>
      </c>
      <c r="M3245" s="34" t="s">
        <v>161</v>
      </c>
      <c r="N3245" s="34" t="s">
        <v>234</v>
      </c>
      <c r="O3245" s="38"/>
      <c r="P3245" s="34"/>
      <c r="Q3245" s="34"/>
      <c r="R3245" s="284"/>
      <c r="S3245" s="285"/>
      <c r="T3245" s="38"/>
      <c r="U3245" s="38"/>
      <c r="V3245" s="42"/>
      <c r="W3245" s="38"/>
      <c r="X3245" s="43"/>
      <c r="Y3245" s="271"/>
      <c r="Z3245" s="271"/>
      <c r="AA3245" s="271"/>
      <c r="AB3245" s="271"/>
    </row>
    <row r="3246" spans="1:28" ht="16">
      <c r="A3246" s="34">
        <f t="shared" si="69"/>
        <v>574</v>
      </c>
      <c r="B3246" s="55">
        <v>46001</v>
      </c>
      <c r="C3246" s="34" t="s">
        <v>7813</v>
      </c>
      <c r="D3246" s="465"/>
      <c r="E3246" s="34"/>
      <c r="F3246" s="144" t="s">
        <v>6764</v>
      </c>
      <c r="G3246" s="144"/>
      <c r="H3246" s="144"/>
      <c r="I3246" s="245" t="s">
        <v>26</v>
      </c>
      <c r="J3246" s="245" t="s">
        <v>27</v>
      </c>
      <c r="K3246" s="245" t="s">
        <v>391</v>
      </c>
      <c r="L3246" s="34" t="s">
        <v>29</v>
      </c>
      <c r="M3246" s="34" t="s">
        <v>217</v>
      </c>
      <c r="N3246" s="34" t="s">
        <v>160</v>
      </c>
      <c r="O3246" s="38"/>
      <c r="P3246" s="34"/>
      <c r="Q3246" s="34"/>
      <c r="R3246" s="284"/>
      <c r="S3246" s="285"/>
      <c r="T3246" s="38"/>
      <c r="U3246" s="38"/>
      <c r="V3246" s="42"/>
      <c r="W3246" s="38"/>
      <c r="X3246" s="43"/>
      <c r="Y3246" s="271"/>
      <c r="Z3246" s="271"/>
      <c r="AA3246" s="271"/>
      <c r="AB3246" s="271"/>
    </row>
    <row r="3247" spans="1:28" ht="16">
      <c r="A3247" s="34">
        <f t="shared" si="69"/>
        <v>575</v>
      </c>
      <c r="B3247" s="55">
        <v>46001</v>
      </c>
      <c r="C3247" s="34" t="s">
        <v>93</v>
      </c>
      <c r="D3247" s="465"/>
      <c r="E3247" s="34"/>
      <c r="F3247" s="144" t="s">
        <v>7564</v>
      </c>
      <c r="G3247" s="144"/>
      <c r="H3247" s="144"/>
      <c r="I3247" s="245" t="s">
        <v>26</v>
      </c>
      <c r="J3247" s="245" t="s">
        <v>27</v>
      </c>
      <c r="K3247" s="245" t="s">
        <v>390</v>
      </c>
      <c r="L3247" s="34" t="s">
        <v>29</v>
      </c>
      <c r="M3247" s="34" t="s">
        <v>91</v>
      </c>
      <c r="N3247" s="34" t="s">
        <v>160</v>
      </c>
      <c r="O3247" s="38"/>
      <c r="P3247" s="34"/>
      <c r="Q3247" s="34"/>
      <c r="R3247" s="284"/>
      <c r="S3247" s="285"/>
      <c r="T3247" s="38"/>
      <c r="U3247" s="38"/>
      <c r="V3247" s="42"/>
      <c r="W3247" s="38"/>
      <c r="X3247" s="43"/>
      <c r="Y3247" s="271"/>
      <c r="Z3247" s="271"/>
      <c r="AA3247" s="271"/>
      <c r="AB3247" s="271"/>
    </row>
    <row r="3248" spans="1:28" ht="16">
      <c r="A3248" s="34">
        <f t="shared" si="69"/>
        <v>576</v>
      </c>
      <c r="B3248" s="55">
        <v>46001</v>
      </c>
      <c r="C3248" s="34" t="s">
        <v>74</v>
      </c>
      <c r="D3248" s="465"/>
      <c r="E3248" s="34"/>
      <c r="F3248" s="144" t="s">
        <v>7044</v>
      </c>
      <c r="G3248" s="144"/>
      <c r="H3248" s="144"/>
      <c r="I3248" s="245" t="s">
        <v>26</v>
      </c>
      <c r="J3248" s="245" t="s">
        <v>27</v>
      </c>
      <c r="K3248" s="245" t="s">
        <v>390</v>
      </c>
      <c r="L3248" s="34" t="s">
        <v>107</v>
      </c>
      <c r="M3248" s="34" t="s">
        <v>5817</v>
      </c>
      <c r="N3248" s="34" t="s">
        <v>227</v>
      </c>
      <c r="O3248" s="38"/>
      <c r="P3248" s="34"/>
      <c r="Q3248" s="34"/>
      <c r="R3248" s="284"/>
      <c r="S3248" s="285"/>
      <c r="T3248" s="38"/>
      <c r="U3248" s="38"/>
      <c r="V3248" s="42"/>
      <c r="W3248" s="38"/>
      <c r="X3248" s="43"/>
      <c r="Y3248" s="271"/>
      <c r="Z3248" s="271"/>
      <c r="AA3248" s="271"/>
      <c r="AB3248" s="271"/>
    </row>
    <row r="3249" spans="1:28" ht="16">
      <c r="A3249" s="34">
        <f t="shared" si="69"/>
        <v>577</v>
      </c>
      <c r="B3249" s="55">
        <v>46002</v>
      </c>
      <c r="C3249" s="34" t="s">
        <v>3800</v>
      </c>
      <c r="D3249" s="465"/>
      <c r="E3249" s="34"/>
      <c r="F3249" s="144"/>
      <c r="G3249" s="144"/>
      <c r="H3249" s="144"/>
      <c r="I3249" s="245" t="s">
        <v>114</v>
      </c>
      <c r="J3249" s="245" t="s">
        <v>27</v>
      </c>
      <c r="K3249" s="245" t="s">
        <v>391</v>
      </c>
      <c r="L3249" s="34" t="s">
        <v>374</v>
      </c>
      <c r="M3249" s="34" t="s">
        <v>217</v>
      </c>
      <c r="N3249" s="34" t="s">
        <v>234</v>
      </c>
      <c r="O3249" s="38"/>
      <c r="P3249" s="34"/>
      <c r="Q3249" s="34"/>
      <c r="R3249" s="284"/>
      <c r="S3249" s="285"/>
      <c r="T3249" s="38"/>
      <c r="U3249" s="38"/>
      <c r="V3249" s="42"/>
      <c r="W3249" s="38"/>
      <c r="X3249" s="43"/>
      <c r="Y3249" s="271"/>
      <c r="Z3249" s="271"/>
      <c r="AA3249" s="271"/>
      <c r="AB3249" s="271"/>
    </row>
    <row r="3250" spans="1:28" ht="16">
      <c r="A3250" s="34">
        <f t="shared" si="69"/>
        <v>578</v>
      </c>
      <c r="B3250" s="55">
        <v>46002</v>
      </c>
      <c r="C3250" s="34" t="s">
        <v>7814</v>
      </c>
      <c r="D3250" s="465"/>
      <c r="E3250" s="34"/>
      <c r="F3250" s="144" t="s">
        <v>7815</v>
      </c>
      <c r="G3250" s="144"/>
      <c r="H3250" s="144"/>
      <c r="I3250" s="245" t="s">
        <v>114</v>
      </c>
      <c r="J3250" s="245" t="s">
        <v>27</v>
      </c>
      <c r="K3250" s="245" t="s">
        <v>391</v>
      </c>
      <c r="L3250" s="34" t="s">
        <v>374</v>
      </c>
      <c r="M3250" s="34" t="s">
        <v>91</v>
      </c>
      <c r="N3250" s="34" t="s">
        <v>234</v>
      </c>
      <c r="O3250" s="38"/>
      <c r="P3250" s="34"/>
      <c r="Q3250" s="34"/>
      <c r="R3250" s="284"/>
      <c r="S3250" s="285"/>
      <c r="T3250" s="38"/>
      <c r="U3250" s="38"/>
      <c r="V3250" s="42"/>
      <c r="W3250" s="38"/>
      <c r="X3250" s="43"/>
      <c r="Y3250" s="271"/>
      <c r="Z3250" s="271"/>
      <c r="AA3250" s="271"/>
      <c r="AB3250" s="271"/>
    </row>
    <row r="3251" spans="1:28" ht="16">
      <c r="A3251" s="34">
        <f t="shared" si="69"/>
        <v>579</v>
      </c>
      <c r="B3251" s="55">
        <v>46002</v>
      </c>
      <c r="C3251" s="34" t="s">
        <v>7816</v>
      </c>
      <c r="D3251" s="465"/>
      <c r="E3251" s="34"/>
      <c r="F3251" s="144" t="s">
        <v>7067</v>
      </c>
      <c r="G3251" s="144"/>
      <c r="H3251" s="144"/>
      <c r="I3251" s="245" t="s">
        <v>26</v>
      </c>
      <c r="J3251" s="245" t="s">
        <v>27</v>
      </c>
      <c r="K3251" s="245" t="s">
        <v>391</v>
      </c>
      <c r="L3251" s="34" t="s">
        <v>107</v>
      </c>
      <c r="M3251" s="34" t="s">
        <v>5817</v>
      </c>
      <c r="N3251" s="34" t="s">
        <v>227</v>
      </c>
      <c r="O3251" s="38"/>
      <c r="P3251" s="34"/>
      <c r="Q3251" s="34"/>
      <c r="R3251" s="284"/>
      <c r="S3251" s="285"/>
      <c r="T3251" s="38"/>
      <c r="U3251" s="38"/>
      <c r="V3251" s="42"/>
      <c r="W3251" s="38"/>
      <c r="X3251" s="43"/>
      <c r="Y3251" s="271"/>
      <c r="Z3251" s="271"/>
      <c r="AA3251" s="271"/>
      <c r="AB3251" s="271"/>
    </row>
    <row r="3252" spans="1:28" ht="16">
      <c r="A3252" s="34"/>
      <c r="B3252" s="55">
        <v>46002</v>
      </c>
      <c r="C3252" s="34" t="s">
        <v>7817</v>
      </c>
      <c r="D3252" s="465"/>
      <c r="E3252" s="34"/>
      <c r="F3252" s="144" t="s">
        <v>7142</v>
      </c>
      <c r="G3252" s="144"/>
      <c r="H3252" s="144"/>
      <c r="I3252" s="245" t="s">
        <v>26</v>
      </c>
      <c r="J3252" s="245" t="s">
        <v>27</v>
      </c>
      <c r="K3252" s="245" t="s">
        <v>391</v>
      </c>
      <c r="L3252" s="34" t="s">
        <v>107</v>
      </c>
      <c r="M3252" s="34" t="s">
        <v>5817</v>
      </c>
      <c r="N3252" s="34" t="s">
        <v>227</v>
      </c>
      <c r="O3252" s="38"/>
      <c r="P3252" s="34"/>
      <c r="Q3252" s="34"/>
      <c r="R3252" s="284"/>
      <c r="S3252" s="285"/>
      <c r="T3252" s="38"/>
      <c r="U3252" s="38"/>
      <c r="V3252" s="42"/>
      <c r="W3252" s="38"/>
      <c r="X3252" s="43"/>
      <c r="Y3252" s="271"/>
      <c r="Z3252" s="271"/>
      <c r="AA3252" s="271"/>
      <c r="AB3252" s="271"/>
    </row>
    <row r="3253" spans="1:28" ht="16">
      <c r="A3253" s="34"/>
      <c r="B3253" s="55">
        <v>46002</v>
      </c>
      <c r="C3253" s="34" t="s">
        <v>7818</v>
      </c>
      <c r="D3253" s="465"/>
      <c r="E3253" s="34"/>
      <c r="F3253" s="144" t="s">
        <v>7142</v>
      </c>
      <c r="G3253" s="144"/>
      <c r="H3253" s="144"/>
      <c r="I3253" s="245" t="s">
        <v>26</v>
      </c>
      <c r="J3253" s="245" t="s">
        <v>27</v>
      </c>
      <c r="K3253" s="245" t="s">
        <v>391</v>
      </c>
      <c r="L3253" s="34" t="s">
        <v>107</v>
      </c>
      <c r="M3253" s="34" t="s">
        <v>5817</v>
      </c>
      <c r="N3253" s="34" t="s">
        <v>227</v>
      </c>
      <c r="O3253" s="38"/>
      <c r="P3253" s="34"/>
      <c r="Q3253" s="34"/>
      <c r="R3253" s="284"/>
      <c r="S3253" s="285"/>
      <c r="T3253" s="38"/>
      <c r="U3253" s="38"/>
      <c r="V3253" s="42"/>
      <c r="W3253" s="38"/>
      <c r="X3253" s="43"/>
      <c r="Y3253" s="271"/>
      <c r="Z3253" s="271"/>
      <c r="AA3253" s="271"/>
      <c r="AB3253" s="271"/>
    </row>
    <row r="3254" spans="1:28" ht="16">
      <c r="A3254" s="34"/>
      <c r="B3254" s="55">
        <v>46002</v>
      </c>
      <c r="C3254" s="34" t="s">
        <v>398</v>
      </c>
      <c r="D3254" s="465"/>
      <c r="E3254" s="34"/>
      <c r="F3254" s="144" t="s">
        <v>7564</v>
      </c>
      <c r="G3254" s="144"/>
      <c r="H3254" s="144"/>
      <c r="I3254" s="245" t="s">
        <v>26</v>
      </c>
      <c r="J3254" s="245" t="s">
        <v>27</v>
      </c>
      <c r="K3254" s="245" t="s">
        <v>391</v>
      </c>
      <c r="L3254" s="34" t="s">
        <v>29</v>
      </c>
      <c r="M3254" s="34" t="s">
        <v>91</v>
      </c>
      <c r="N3254" s="34" t="s">
        <v>234</v>
      </c>
      <c r="O3254" s="38"/>
      <c r="P3254" s="34"/>
      <c r="Q3254" s="34"/>
      <c r="R3254" s="284"/>
      <c r="S3254" s="285"/>
      <c r="T3254" s="38"/>
      <c r="U3254" s="38"/>
      <c r="V3254" s="42"/>
      <c r="W3254" s="38"/>
      <c r="X3254" s="43"/>
      <c r="Y3254" s="271"/>
      <c r="Z3254" s="271"/>
      <c r="AA3254" s="271"/>
      <c r="AB3254" s="271"/>
    </row>
    <row r="3255" spans="1:28" ht="16">
      <c r="A3255" s="34"/>
      <c r="B3255" s="55">
        <v>46002</v>
      </c>
      <c r="C3255" s="34" t="s">
        <v>7819</v>
      </c>
      <c r="D3255" s="465"/>
      <c r="E3255" s="34"/>
      <c r="F3255" s="282" t="s">
        <v>24</v>
      </c>
      <c r="G3255" s="144"/>
      <c r="H3255" s="144"/>
      <c r="I3255" s="245" t="s">
        <v>26</v>
      </c>
      <c r="J3255" s="245" t="s">
        <v>27</v>
      </c>
      <c r="K3255" s="245" t="s">
        <v>391</v>
      </c>
      <c r="L3255" s="34" t="s">
        <v>29</v>
      </c>
      <c r="M3255" s="34" t="s">
        <v>361</v>
      </c>
      <c r="N3255" s="34" t="s">
        <v>234</v>
      </c>
      <c r="O3255" s="38"/>
      <c r="P3255" s="34"/>
      <c r="Q3255" s="34"/>
      <c r="R3255" s="284"/>
      <c r="S3255" s="285"/>
      <c r="T3255" s="38"/>
      <c r="U3255" s="38"/>
      <c r="V3255" s="42"/>
      <c r="W3255" s="38"/>
      <c r="X3255" s="43"/>
      <c r="Y3255" s="271"/>
      <c r="Z3255" s="271"/>
      <c r="AA3255" s="271"/>
      <c r="AB3255" s="271"/>
    </row>
    <row r="3256" spans="1:28" ht="16">
      <c r="A3256" s="34"/>
      <c r="B3256" s="55">
        <v>46002</v>
      </c>
      <c r="C3256" s="34" t="s">
        <v>7820</v>
      </c>
      <c r="D3256" s="303"/>
      <c r="E3256" s="34"/>
      <c r="F3256" s="144" t="s">
        <v>7075</v>
      </c>
      <c r="G3256" s="144"/>
      <c r="H3256" s="144"/>
      <c r="I3256" s="245" t="s">
        <v>26</v>
      </c>
      <c r="J3256" s="245" t="s">
        <v>27</v>
      </c>
      <c r="K3256" s="245" t="s">
        <v>391</v>
      </c>
      <c r="L3256" s="34" t="s">
        <v>29</v>
      </c>
      <c r="M3256" s="34" t="s">
        <v>91</v>
      </c>
      <c r="N3256" s="34" t="s">
        <v>389</v>
      </c>
      <c r="O3256" s="38"/>
      <c r="P3256" s="34"/>
      <c r="Q3256" s="34"/>
      <c r="R3256" s="284"/>
      <c r="S3256" s="285"/>
      <c r="T3256" s="38"/>
      <c r="U3256" s="38"/>
      <c r="V3256" s="42"/>
      <c r="W3256" s="38"/>
      <c r="X3256" s="43"/>
      <c r="Y3256" s="271"/>
      <c r="Z3256" s="271"/>
      <c r="AA3256" s="271"/>
      <c r="AB3256" s="271"/>
    </row>
    <row r="3257" spans="1:28" ht="16">
      <c r="A3257" s="34"/>
      <c r="B3257" s="55">
        <v>46002</v>
      </c>
      <c r="C3257" s="34" t="s">
        <v>7821</v>
      </c>
      <c r="D3257" s="303"/>
      <c r="E3257" s="34"/>
      <c r="F3257" s="144" t="s">
        <v>7564</v>
      </c>
      <c r="G3257" s="144"/>
      <c r="H3257" s="144"/>
      <c r="I3257" s="245" t="s">
        <v>26</v>
      </c>
      <c r="J3257" s="245" t="s">
        <v>27</v>
      </c>
      <c r="K3257" s="245" t="s">
        <v>391</v>
      </c>
      <c r="L3257" s="34" t="s">
        <v>29</v>
      </c>
      <c r="M3257" s="34" t="s">
        <v>203</v>
      </c>
      <c r="N3257" s="34" t="s">
        <v>389</v>
      </c>
      <c r="O3257" s="38"/>
      <c r="P3257" s="34"/>
      <c r="Q3257" s="34"/>
      <c r="R3257" s="284"/>
      <c r="S3257" s="285"/>
      <c r="T3257" s="38"/>
      <c r="U3257" s="38"/>
      <c r="V3257" s="42"/>
      <c r="W3257" s="38"/>
      <c r="X3257" s="43"/>
      <c r="Y3257" s="271"/>
      <c r="Z3257" s="271"/>
      <c r="AA3257" s="271"/>
      <c r="AB3257" s="271"/>
    </row>
    <row r="3258" spans="1:28" ht="16">
      <c r="A3258" s="34"/>
      <c r="B3258" s="55">
        <v>46002</v>
      </c>
      <c r="C3258" s="34" t="s">
        <v>7822</v>
      </c>
      <c r="D3258" s="465"/>
      <c r="E3258" s="34"/>
      <c r="F3258" s="144"/>
      <c r="G3258" s="144"/>
      <c r="H3258" s="144"/>
      <c r="I3258" s="245"/>
      <c r="J3258" s="245"/>
      <c r="K3258" s="245"/>
      <c r="L3258" s="34" t="s">
        <v>62</v>
      </c>
      <c r="M3258" s="34" t="s">
        <v>81</v>
      </c>
      <c r="N3258" s="34"/>
      <c r="O3258" s="38"/>
      <c r="P3258" s="34"/>
      <c r="Q3258" s="34"/>
      <c r="R3258" s="284"/>
      <c r="S3258" s="285"/>
      <c r="T3258" s="38"/>
      <c r="U3258" s="38"/>
      <c r="V3258" s="42"/>
      <c r="W3258" s="38"/>
      <c r="X3258" s="43"/>
      <c r="Y3258" s="271"/>
      <c r="Z3258" s="271"/>
      <c r="AA3258" s="271"/>
      <c r="AB3258" s="271"/>
    </row>
    <row r="3259" spans="1:28" ht="16">
      <c r="A3259" s="34"/>
      <c r="B3259" s="55">
        <v>46002</v>
      </c>
      <c r="C3259" s="34" t="s">
        <v>4446</v>
      </c>
      <c r="D3259" s="465"/>
      <c r="E3259" s="34"/>
      <c r="F3259" s="144"/>
      <c r="G3259" s="144"/>
      <c r="H3259" s="144"/>
      <c r="I3259" s="245"/>
      <c r="J3259" s="245"/>
      <c r="K3259" s="245"/>
      <c r="L3259" s="34" t="s">
        <v>62</v>
      </c>
      <c r="M3259" s="34" t="s">
        <v>81</v>
      </c>
      <c r="N3259" s="34"/>
      <c r="O3259" s="38"/>
      <c r="P3259" s="34"/>
      <c r="Q3259" s="34"/>
      <c r="R3259" s="284"/>
      <c r="S3259" s="285"/>
      <c r="T3259" s="38"/>
      <c r="U3259" s="38"/>
      <c r="V3259" s="42"/>
      <c r="W3259" s="38"/>
      <c r="X3259" s="43"/>
      <c r="Y3259" s="271"/>
      <c r="Z3259" s="271"/>
      <c r="AA3259" s="271"/>
      <c r="AB3259" s="271"/>
    </row>
    <row r="3260" spans="1:28" ht="16">
      <c r="A3260" s="34"/>
      <c r="B3260" s="55">
        <v>46002</v>
      </c>
      <c r="C3260" s="34" t="s">
        <v>7823</v>
      </c>
      <c r="D3260" s="465"/>
      <c r="E3260" s="34"/>
      <c r="F3260" s="144"/>
      <c r="G3260" s="144"/>
      <c r="H3260" s="144"/>
      <c r="I3260" s="245"/>
      <c r="J3260" s="245"/>
      <c r="K3260" s="245"/>
      <c r="L3260" s="34" t="s">
        <v>62</v>
      </c>
      <c r="M3260" s="34" t="s">
        <v>81</v>
      </c>
      <c r="N3260" s="34"/>
      <c r="O3260" s="38"/>
      <c r="P3260" s="34"/>
      <c r="Q3260" s="34"/>
      <c r="R3260" s="284"/>
      <c r="S3260" s="285"/>
      <c r="T3260" s="38"/>
      <c r="U3260" s="38"/>
      <c r="V3260" s="42"/>
      <c r="W3260" s="38"/>
      <c r="X3260" s="43"/>
      <c r="Y3260" s="271"/>
      <c r="Z3260" s="271"/>
      <c r="AA3260" s="271"/>
      <c r="AB3260" s="271"/>
    </row>
    <row r="3261" spans="1:28" ht="16">
      <c r="A3261" s="34"/>
      <c r="B3261" s="55">
        <v>46002</v>
      </c>
      <c r="C3261" s="34" t="s">
        <v>7824</v>
      </c>
      <c r="D3261" s="465"/>
      <c r="E3261" s="34"/>
      <c r="F3261" s="144"/>
      <c r="G3261" s="144"/>
      <c r="H3261" s="144"/>
      <c r="I3261" s="245"/>
      <c r="J3261" s="245"/>
      <c r="K3261" s="245"/>
      <c r="L3261" s="34" t="s">
        <v>62</v>
      </c>
      <c r="M3261" s="34" t="s">
        <v>5817</v>
      </c>
      <c r="N3261" s="34"/>
      <c r="O3261" s="38"/>
      <c r="P3261" s="34"/>
      <c r="Q3261" s="34"/>
      <c r="R3261" s="284"/>
      <c r="S3261" s="285"/>
      <c r="T3261" s="38"/>
      <c r="U3261" s="38"/>
      <c r="V3261" s="42"/>
      <c r="W3261" s="38"/>
      <c r="X3261" s="43"/>
      <c r="Y3261" s="271"/>
      <c r="Z3261" s="271"/>
      <c r="AA3261" s="271"/>
      <c r="AB3261" s="271"/>
    </row>
    <row r="3262" spans="1:28" ht="16">
      <c r="A3262" s="34"/>
      <c r="B3262" s="55">
        <v>46002</v>
      </c>
      <c r="C3262" s="34"/>
      <c r="D3262" s="303"/>
      <c r="E3262" s="34"/>
      <c r="F3262" s="144"/>
      <c r="G3262" s="144"/>
      <c r="H3262" s="144"/>
      <c r="I3262" s="245"/>
      <c r="J3262" s="245"/>
      <c r="K3262" s="245"/>
      <c r="L3262" s="34"/>
      <c r="M3262" s="34"/>
      <c r="N3262" s="34"/>
      <c r="O3262" s="38"/>
      <c r="P3262" s="34"/>
      <c r="Q3262" s="34"/>
      <c r="R3262" s="284"/>
      <c r="S3262" s="285"/>
      <c r="T3262" s="38"/>
      <c r="U3262" s="38"/>
      <c r="V3262" s="42"/>
      <c r="W3262" s="38"/>
      <c r="X3262" s="43"/>
      <c r="Y3262" s="271"/>
      <c r="Z3262" s="271"/>
      <c r="AA3262" s="271"/>
      <c r="AB3262" s="271"/>
    </row>
    <row r="3263" spans="1:28" ht="16">
      <c r="A3263" s="34"/>
      <c r="B3263" s="55">
        <v>46002</v>
      </c>
      <c r="C3263" s="34"/>
      <c r="D3263" s="303"/>
      <c r="E3263" s="34"/>
      <c r="F3263" s="144"/>
      <c r="G3263" s="144"/>
      <c r="H3263" s="144"/>
      <c r="I3263" s="245"/>
      <c r="J3263" s="245"/>
      <c r="K3263" s="245"/>
      <c r="L3263" s="34"/>
      <c r="M3263" s="34"/>
      <c r="N3263" s="34"/>
      <c r="O3263" s="38"/>
      <c r="P3263" s="34"/>
      <c r="Q3263" s="34"/>
      <c r="R3263" s="284"/>
      <c r="S3263" s="285"/>
      <c r="T3263" s="38"/>
      <c r="U3263" s="38"/>
      <c r="V3263" s="42"/>
      <c r="W3263" s="38"/>
      <c r="X3263" s="43"/>
      <c r="Y3263" s="271"/>
      <c r="Z3263" s="271"/>
      <c r="AA3263" s="271"/>
      <c r="AB3263" s="271"/>
    </row>
    <row r="3264" spans="1:28" ht="16">
      <c r="A3264" s="34"/>
      <c r="B3264" s="55">
        <v>46002</v>
      </c>
      <c r="C3264" s="34"/>
      <c r="D3264" s="303"/>
      <c r="E3264" s="34"/>
      <c r="F3264" s="144"/>
      <c r="G3264" s="144"/>
      <c r="H3264" s="144"/>
      <c r="I3264" s="245"/>
      <c r="J3264" s="245"/>
      <c r="K3264" s="245"/>
      <c r="L3264" s="34"/>
      <c r="M3264" s="34"/>
      <c r="N3264" s="34"/>
      <c r="O3264" s="38"/>
      <c r="P3264" s="34"/>
      <c r="Q3264" s="34"/>
      <c r="R3264" s="284"/>
      <c r="S3264" s="285"/>
      <c r="T3264" s="38"/>
      <c r="U3264" s="38"/>
      <c r="V3264" s="42"/>
      <c r="W3264" s="38"/>
      <c r="X3264" s="43"/>
      <c r="Y3264" s="271"/>
      <c r="Z3264" s="271"/>
      <c r="AA3264" s="271"/>
      <c r="AB3264" s="271"/>
    </row>
    <row r="3265" spans="1:28" ht="16">
      <c r="A3265" s="34"/>
      <c r="B3265" s="55">
        <v>46002</v>
      </c>
      <c r="C3265" s="34"/>
      <c r="D3265" s="303"/>
      <c r="E3265" s="34"/>
      <c r="F3265" s="144"/>
      <c r="G3265" s="144"/>
      <c r="H3265" s="144"/>
      <c r="I3265" s="245"/>
      <c r="J3265" s="245"/>
      <c r="K3265" s="245"/>
      <c r="L3265" s="34"/>
      <c r="M3265" s="34"/>
      <c r="N3265" s="34"/>
      <c r="O3265" s="38"/>
      <c r="P3265" s="34"/>
      <c r="Q3265" s="34"/>
      <c r="R3265" s="284"/>
      <c r="S3265" s="285"/>
      <c r="T3265" s="38"/>
      <c r="U3265" s="38"/>
      <c r="V3265" s="42"/>
      <c r="W3265" s="38"/>
      <c r="X3265" s="43"/>
      <c r="Y3265" s="271"/>
      <c r="Z3265" s="271"/>
      <c r="AA3265" s="271"/>
      <c r="AB3265" s="271"/>
    </row>
    <row r="3266" spans="1:28" ht="16">
      <c r="A3266" s="34"/>
      <c r="B3266" s="55">
        <v>46002</v>
      </c>
      <c r="C3266" s="34"/>
      <c r="D3266" s="303"/>
      <c r="E3266" s="34"/>
      <c r="F3266" s="144"/>
      <c r="G3266" s="144"/>
      <c r="H3266" s="144"/>
      <c r="I3266" s="245"/>
      <c r="J3266" s="245"/>
      <c r="K3266" s="245"/>
      <c r="L3266" s="34"/>
      <c r="M3266" s="34"/>
      <c r="N3266" s="34"/>
      <c r="O3266" s="38"/>
      <c r="P3266" s="34"/>
      <c r="Q3266" s="34"/>
      <c r="R3266" s="284"/>
      <c r="S3266" s="285"/>
      <c r="T3266" s="38"/>
      <c r="U3266" s="38"/>
      <c r="V3266" s="42"/>
      <c r="W3266" s="38"/>
      <c r="X3266" s="43"/>
      <c r="Y3266" s="271"/>
      <c r="Z3266" s="271"/>
      <c r="AA3266" s="271"/>
      <c r="AB3266" s="271"/>
    </row>
    <row r="3267" spans="1:28" ht="16">
      <c r="A3267" s="34"/>
      <c r="B3267" s="55">
        <v>46002</v>
      </c>
      <c r="C3267" s="34"/>
      <c r="D3267" s="303"/>
      <c r="E3267" s="34"/>
      <c r="F3267" s="144"/>
      <c r="G3267" s="144"/>
      <c r="H3267" s="144"/>
      <c r="I3267" s="245"/>
      <c r="J3267" s="245"/>
      <c r="K3267" s="245"/>
      <c r="L3267" s="34"/>
      <c r="M3267" s="34"/>
      <c r="N3267" s="34"/>
      <c r="O3267" s="38"/>
      <c r="P3267" s="34"/>
      <c r="Q3267" s="34"/>
      <c r="R3267" s="284"/>
      <c r="S3267" s="285"/>
      <c r="T3267" s="38"/>
      <c r="U3267" s="38"/>
      <c r="V3267" s="42"/>
      <c r="W3267" s="38"/>
      <c r="X3267" s="43"/>
      <c r="Y3267" s="271"/>
      <c r="Z3267" s="271"/>
      <c r="AA3267" s="271"/>
      <c r="AB3267" s="271"/>
    </row>
    <row r="3268" spans="1:28" ht="16">
      <c r="A3268" s="34"/>
      <c r="B3268" s="55">
        <v>46002</v>
      </c>
      <c r="C3268" s="34"/>
      <c r="D3268" s="303"/>
      <c r="E3268" s="34"/>
      <c r="F3268" s="144"/>
      <c r="G3268" s="144"/>
      <c r="H3268" s="144"/>
      <c r="I3268" s="245"/>
      <c r="J3268" s="245"/>
      <c r="K3268" s="245"/>
      <c r="L3268" s="34"/>
      <c r="M3268" s="34"/>
      <c r="N3268" s="34"/>
      <c r="O3268" s="38"/>
      <c r="P3268" s="34"/>
      <c r="Q3268" s="34"/>
      <c r="R3268" s="284"/>
      <c r="S3268" s="285"/>
      <c r="T3268" s="38"/>
      <c r="U3268" s="38"/>
      <c r="V3268" s="42"/>
      <c r="W3268" s="38"/>
      <c r="X3268" s="43"/>
      <c r="Y3268" s="271"/>
      <c r="Z3268" s="271"/>
      <c r="AA3268" s="271"/>
      <c r="AB3268" s="271"/>
    </row>
    <row r="3269" spans="1:28" ht="16">
      <c r="A3269" s="34"/>
      <c r="B3269" s="55">
        <v>46002</v>
      </c>
      <c r="C3269" s="34"/>
      <c r="D3269" s="303"/>
      <c r="E3269" s="34"/>
      <c r="F3269" s="144"/>
      <c r="G3269" s="144"/>
      <c r="H3269" s="144"/>
      <c r="I3269" s="245"/>
      <c r="J3269" s="245"/>
      <c r="K3269" s="245"/>
      <c r="L3269" s="34"/>
      <c r="M3269" s="34"/>
      <c r="N3269" s="34"/>
      <c r="O3269" s="38"/>
      <c r="P3269" s="34"/>
      <c r="Q3269" s="34"/>
      <c r="R3269" s="284"/>
      <c r="S3269" s="285"/>
      <c r="T3269" s="38"/>
      <c r="U3269" s="38"/>
      <c r="V3269" s="42"/>
      <c r="W3269" s="38"/>
      <c r="X3269" s="43"/>
      <c r="Y3269" s="271"/>
      <c r="Z3269" s="271"/>
      <c r="AA3269" s="271"/>
      <c r="AB3269" s="271"/>
    </row>
    <row r="3270" spans="1:28" ht="16">
      <c r="A3270" s="34"/>
      <c r="B3270" s="55">
        <v>46002</v>
      </c>
      <c r="C3270" s="34"/>
      <c r="D3270" s="303"/>
      <c r="E3270" s="34"/>
      <c r="F3270" s="144"/>
      <c r="G3270" s="144"/>
      <c r="H3270" s="144"/>
      <c r="I3270" s="245"/>
      <c r="J3270" s="245"/>
      <c r="K3270" s="245"/>
      <c r="L3270" s="34"/>
      <c r="M3270" s="34"/>
      <c r="N3270" s="34"/>
      <c r="O3270" s="38"/>
      <c r="P3270" s="34"/>
      <c r="Q3270" s="34"/>
      <c r="R3270" s="284"/>
      <c r="S3270" s="285"/>
      <c r="T3270" s="38"/>
      <c r="U3270" s="38"/>
      <c r="V3270" s="42"/>
      <c r="W3270" s="38"/>
      <c r="X3270" s="43"/>
      <c r="Y3270" s="271"/>
      <c r="Z3270" s="271"/>
      <c r="AA3270" s="271"/>
      <c r="AB3270" s="271"/>
    </row>
    <row r="3271" spans="1:28" ht="16">
      <c r="A3271" s="34"/>
      <c r="B3271" s="34"/>
      <c r="C3271" s="34"/>
      <c r="D3271" s="303"/>
      <c r="E3271" s="34"/>
      <c r="F3271" s="144"/>
      <c r="G3271" s="144"/>
      <c r="H3271" s="144"/>
      <c r="I3271" s="245"/>
      <c r="J3271" s="245"/>
      <c r="K3271" s="245"/>
      <c r="L3271" s="34"/>
      <c r="M3271" s="34"/>
      <c r="N3271" s="34"/>
      <c r="O3271" s="38"/>
      <c r="P3271" s="34"/>
      <c r="Q3271" s="34"/>
      <c r="R3271" s="284"/>
      <c r="S3271" s="285"/>
      <c r="T3271" s="38"/>
      <c r="U3271" s="38"/>
      <c r="V3271" s="42"/>
      <c r="W3271" s="38"/>
      <c r="X3271" s="43"/>
      <c r="Y3271" s="271"/>
      <c r="Z3271" s="271"/>
      <c r="AA3271" s="271"/>
      <c r="AB3271" s="271"/>
    </row>
    <row r="3272" spans="1:28" ht="16">
      <c r="A3272" s="34"/>
      <c r="B3272" s="279"/>
      <c r="C3272" s="34"/>
      <c r="D3272" s="303"/>
      <c r="E3272" s="34"/>
      <c r="F3272" s="144"/>
      <c r="G3272" s="144"/>
      <c r="H3272" s="144"/>
      <c r="I3272" s="245"/>
      <c r="J3272" s="245"/>
      <c r="K3272" s="245"/>
      <c r="L3272" s="34"/>
      <c r="M3272" s="34"/>
      <c r="N3272" s="34"/>
      <c r="O3272" s="38"/>
      <c r="P3272" s="34"/>
      <c r="Q3272" s="34"/>
      <c r="R3272" s="284"/>
      <c r="S3272" s="285"/>
      <c r="T3272" s="38"/>
      <c r="U3272" s="38"/>
      <c r="V3272" s="42"/>
      <c r="W3272" s="38"/>
      <c r="X3272" s="43"/>
      <c r="Y3272" s="271"/>
      <c r="Z3272" s="271"/>
      <c r="AA3272" s="271"/>
      <c r="AB3272" s="271"/>
    </row>
    <row r="3273" spans="1:28" ht="16">
      <c r="A3273" s="34"/>
      <c r="B3273" s="279"/>
      <c r="C3273" s="34"/>
      <c r="D3273" s="303"/>
      <c r="E3273" s="34"/>
      <c r="F3273" s="144"/>
      <c r="G3273" s="144"/>
      <c r="H3273" s="144"/>
      <c r="I3273" s="245"/>
      <c r="J3273" s="245"/>
      <c r="K3273" s="245"/>
      <c r="L3273" s="34"/>
      <c r="M3273" s="34"/>
      <c r="N3273" s="34"/>
      <c r="O3273" s="38"/>
      <c r="P3273" s="34"/>
      <c r="Q3273" s="34"/>
      <c r="R3273" s="284"/>
      <c r="S3273" s="285"/>
      <c r="T3273" s="38"/>
      <c r="U3273" s="38"/>
      <c r="V3273" s="42"/>
      <c r="W3273" s="38"/>
      <c r="X3273" s="43"/>
      <c r="Y3273" s="271"/>
      <c r="Z3273" s="271"/>
      <c r="AA3273" s="271"/>
      <c r="AB3273" s="271"/>
    </row>
    <row r="3274" spans="1:28" ht="16">
      <c r="A3274" s="34"/>
      <c r="B3274" s="279"/>
      <c r="C3274" s="34"/>
      <c r="D3274" s="303"/>
      <c r="E3274" s="34"/>
      <c r="F3274" s="144"/>
      <c r="G3274" s="144"/>
      <c r="H3274" s="144"/>
      <c r="I3274" s="245"/>
      <c r="J3274" s="245"/>
      <c r="K3274" s="245"/>
      <c r="L3274" s="34"/>
      <c r="M3274" s="34"/>
      <c r="N3274" s="34"/>
      <c r="O3274" s="38"/>
      <c r="P3274" s="34"/>
      <c r="Q3274" s="34"/>
      <c r="R3274" s="284"/>
      <c r="S3274" s="285"/>
      <c r="T3274" s="38"/>
      <c r="U3274" s="38"/>
      <c r="V3274" s="42"/>
      <c r="W3274" s="38"/>
      <c r="X3274" s="43"/>
      <c r="Y3274" s="271"/>
      <c r="Z3274" s="271"/>
      <c r="AA3274" s="271"/>
      <c r="AB3274" s="271"/>
    </row>
    <row r="3275" spans="1:28" ht="16">
      <c r="A3275" s="34"/>
      <c r="B3275" s="279"/>
      <c r="C3275" s="34"/>
      <c r="D3275" s="303"/>
      <c r="E3275" s="34"/>
      <c r="F3275" s="144"/>
      <c r="G3275" s="144"/>
      <c r="H3275" s="144"/>
      <c r="I3275" s="245"/>
      <c r="J3275" s="245"/>
      <c r="K3275" s="245"/>
      <c r="L3275" s="34"/>
      <c r="M3275" s="34"/>
      <c r="N3275" s="34"/>
      <c r="O3275" s="38"/>
      <c r="P3275" s="34"/>
      <c r="Q3275" s="34"/>
      <c r="R3275" s="284"/>
      <c r="S3275" s="285"/>
      <c r="T3275" s="38"/>
      <c r="U3275" s="38"/>
      <c r="V3275" s="42"/>
      <c r="W3275" s="38"/>
      <c r="X3275" s="43"/>
      <c r="Y3275" s="271"/>
      <c r="Z3275" s="271"/>
      <c r="AA3275" s="271"/>
      <c r="AB3275" s="271"/>
    </row>
    <row r="3276" spans="1:28" ht="16">
      <c r="A3276" s="34"/>
      <c r="B3276" s="279"/>
      <c r="C3276" s="34"/>
      <c r="D3276" s="303"/>
      <c r="E3276" s="34"/>
      <c r="F3276" s="144"/>
      <c r="G3276" s="144"/>
      <c r="H3276" s="144"/>
      <c r="I3276" s="245"/>
      <c r="J3276" s="245"/>
      <c r="K3276" s="245"/>
      <c r="L3276" s="34"/>
      <c r="M3276" s="34"/>
      <c r="N3276" s="34"/>
      <c r="O3276" s="38"/>
      <c r="P3276" s="34"/>
      <c r="Q3276" s="34"/>
      <c r="R3276" s="284"/>
      <c r="S3276" s="285"/>
      <c r="T3276" s="38"/>
      <c r="U3276" s="38"/>
      <c r="V3276" s="42"/>
      <c r="W3276" s="38"/>
      <c r="X3276" s="43"/>
      <c r="Y3276" s="271"/>
      <c r="Z3276" s="271"/>
      <c r="AA3276" s="271"/>
      <c r="AB3276" s="271"/>
    </row>
    <row r="3277" spans="1:28" ht="16">
      <c r="A3277" s="34"/>
      <c r="B3277" s="279"/>
      <c r="C3277" s="34"/>
      <c r="D3277" s="303"/>
      <c r="E3277" s="34"/>
      <c r="F3277" s="144"/>
      <c r="G3277" s="144"/>
      <c r="H3277" s="144"/>
      <c r="I3277" s="245"/>
      <c r="J3277" s="245"/>
      <c r="K3277" s="245"/>
      <c r="L3277" s="34"/>
      <c r="M3277" s="34"/>
      <c r="N3277" s="34"/>
      <c r="O3277" s="38"/>
      <c r="P3277" s="34"/>
      <c r="Q3277" s="34"/>
      <c r="R3277" s="284"/>
      <c r="S3277" s="285"/>
      <c r="T3277" s="38"/>
      <c r="U3277" s="38"/>
      <c r="V3277" s="42"/>
      <c r="W3277" s="38"/>
      <c r="X3277" s="43"/>
      <c r="Y3277" s="271"/>
      <c r="Z3277" s="271"/>
      <c r="AA3277" s="271"/>
      <c r="AB3277" s="271"/>
    </row>
    <row r="3278" spans="1:28" ht="16">
      <c r="A3278" s="34"/>
      <c r="B3278" s="279"/>
      <c r="C3278" s="34"/>
      <c r="D3278" s="303"/>
      <c r="E3278" s="34"/>
      <c r="F3278" s="144"/>
      <c r="G3278" s="144"/>
      <c r="H3278" s="144"/>
      <c r="I3278" s="245"/>
      <c r="J3278" s="245"/>
      <c r="K3278" s="245"/>
      <c r="L3278" s="34"/>
      <c r="M3278" s="34"/>
      <c r="N3278" s="34"/>
      <c r="O3278" s="38"/>
      <c r="P3278" s="34"/>
      <c r="Q3278" s="34"/>
      <c r="R3278" s="284"/>
      <c r="S3278" s="285"/>
      <c r="T3278" s="38"/>
      <c r="U3278" s="38"/>
      <c r="V3278" s="42"/>
      <c r="W3278" s="38"/>
      <c r="X3278" s="43"/>
      <c r="Y3278" s="271"/>
      <c r="Z3278" s="271"/>
      <c r="AA3278" s="271"/>
      <c r="AB3278" s="271"/>
    </row>
    <row r="3279" spans="1:28" ht="16">
      <c r="A3279" s="34"/>
      <c r="B3279" s="279"/>
      <c r="C3279" s="34"/>
      <c r="D3279" s="303"/>
      <c r="E3279" s="34"/>
      <c r="F3279" s="144"/>
      <c r="G3279" s="144"/>
      <c r="H3279" s="144"/>
      <c r="I3279" s="245"/>
      <c r="J3279" s="245"/>
      <c r="K3279" s="245"/>
      <c r="L3279" s="34"/>
      <c r="M3279" s="34"/>
      <c r="N3279" s="34"/>
      <c r="O3279" s="38"/>
      <c r="P3279" s="34"/>
      <c r="Q3279" s="34"/>
      <c r="R3279" s="284"/>
      <c r="S3279" s="285"/>
      <c r="T3279" s="38"/>
      <c r="U3279" s="38"/>
      <c r="V3279" s="42"/>
      <c r="W3279" s="38"/>
      <c r="X3279" s="43"/>
      <c r="Y3279" s="271"/>
      <c r="Z3279" s="271"/>
      <c r="AA3279" s="271"/>
      <c r="AB3279" s="271"/>
    </row>
    <row r="3280" spans="1:28" ht="16">
      <c r="A3280" s="34"/>
      <c r="B3280" s="279"/>
      <c r="C3280" s="34"/>
      <c r="D3280" s="303"/>
      <c r="E3280" s="34"/>
      <c r="F3280" s="144"/>
      <c r="G3280" s="144"/>
      <c r="H3280" s="144"/>
      <c r="I3280" s="245"/>
      <c r="J3280" s="245"/>
      <c r="K3280" s="245"/>
      <c r="L3280" s="34"/>
      <c r="M3280" s="34"/>
      <c r="N3280" s="34"/>
      <c r="O3280" s="38"/>
      <c r="P3280" s="34"/>
      <c r="Q3280" s="34"/>
      <c r="R3280" s="284"/>
      <c r="S3280" s="285"/>
      <c r="T3280" s="38"/>
      <c r="U3280" s="38"/>
      <c r="V3280" s="42"/>
      <c r="W3280" s="38"/>
      <c r="X3280" s="43"/>
      <c r="Y3280" s="271"/>
      <c r="Z3280" s="271"/>
      <c r="AA3280" s="271"/>
      <c r="AB3280" s="271"/>
    </row>
    <row r="3281" spans="1:28" ht="16">
      <c r="A3281" s="34"/>
      <c r="B3281" s="279"/>
      <c r="C3281" s="34"/>
      <c r="D3281" s="303"/>
      <c r="E3281" s="34"/>
      <c r="F3281" s="144"/>
      <c r="G3281" s="144"/>
      <c r="H3281" s="144"/>
      <c r="I3281" s="245"/>
      <c r="J3281" s="245"/>
      <c r="K3281" s="245"/>
      <c r="L3281" s="34"/>
      <c r="M3281" s="34"/>
      <c r="N3281" s="34"/>
      <c r="O3281" s="38"/>
      <c r="P3281" s="34"/>
      <c r="Q3281" s="34"/>
      <c r="R3281" s="284"/>
      <c r="S3281" s="285"/>
      <c r="T3281" s="38"/>
      <c r="U3281" s="38"/>
      <c r="V3281" s="42"/>
      <c r="W3281" s="38"/>
      <c r="X3281" s="43"/>
      <c r="Y3281" s="271"/>
      <c r="Z3281" s="271"/>
      <c r="AA3281" s="271"/>
      <c r="AB3281" s="271"/>
    </row>
    <row r="3282" spans="1:28" ht="16">
      <c r="A3282" s="519"/>
      <c r="B3282" s="520"/>
      <c r="C3282" s="519"/>
      <c r="D3282" s="521"/>
      <c r="E3282" s="519"/>
      <c r="F3282" s="522"/>
      <c r="G3282" s="522"/>
      <c r="H3282" s="522"/>
      <c r="I3282" s="523"/>
      <c r="J3282" s="523"/>
      <c r="K3282" s="523"/>
      <c r="L3282" s="519"/>
      <c r="M3282" s="519"/>
      <c r="N3282" s="519"/>
      <c r="O3282" s="524"/>
      <c r="P3282" s="519"/>
      <c r="Q3282" s="519"/>
      <c r="R3282" s="525"/>
      <c r="S3282" s="526"/>
      <c r="T3282" s="524"/>
      <c r="U3282" s="524"/>
      <c r="V3282" s="527"/>
      <c r="W3282" s="524"/>
      <c r="X3282" s="528"/>
      <c r="Y3282" s="529"/>
      <c r="Z3282" s="529"/>
      <c r="AA3282" s="529"/>
      <c r="AB3282" s="529"/>
    </row>
    <row r="3283" spans="1:28" ht="16">
      <c r="A3283" s="519"/>
      <c r="B3283" s="520"/>
      <c r="C3283" s="519"/>
      <c r="D3283" s="521"/>
      <c r="E3283" s="519"/>
      <c r="F3283" s="522"/>
      <c r="G3283" s="522"/>
      <c r="H3283" s="522"/>
      <c r="I3283" s="523"/>
      <c r="J3283" s="523"/>
      <c r="K3283" s="523"/>
      <c r="L3283" s="519"/>
      <c r="M3283" s="519"/>
      <c r="N3283" s="519"/>
      <c r="O3283" s="524"/>
      <c r="P3283" s="519"/>
      <c r="Q3283" s="519"/>
      <c r="R3283" s="525"/>
      <c r="S3283" s="526"/>
      <c r="T3283" s="524"/>
      <c r="U3283" s="524"/>
      <c r="V3283" s="527"/>
      <c r="W3283" s="524"/>
      <c r="X3283" s="528"/>
      <c r="Y3283" s="529"/>
      <c r="Z3283" s="529"/>
      <c r="AA3283" s="529"/>
      <c r="AB3283" s="529"/>
    </row>
    <row r="3284" spans="1:28" ht="16">
      <c r="A3284" s="519"/>
      <c r="B3284" s="520"/>
      <c r="C3284" s="519"/>
      <c r="D3284" s="521"/>
      <c r="E3284" s="519"/>
      <c r="F3284" s="522"/>
      <c r="G3284" s="522"/>
      <c r="H3284" s="522"/>
      <c r="I3284" s="523"/>
      <c r="J3284" s="523"/>
      <c r="K3284" s="523"/>
      <c r="L3284" s="519"/>
      <c r="M3284" s="519"/>
      <c r="N3284" s="519"/>
      <c r="O3284" s="524"/>
      <c r="P3284" s="519"/>
      <c r="Q3284" s="519"/>
      <c r="R3284" s="525"/>
      <c r="S3284" s="526"/>
      <c r="T3284" s="524"/>
      <c r="U3284" s="524"/>
      <c r="V3284" s="527"/>
      <c r="W3284" s="524"/>
      <c r="X3284" s="528"/>
      <c r="Y3284" s="529"/>
      <c r="Z3284" s="529"/>
      <c r="AA3284" s="529"/>
      <c r="AB3284" s="529"/>
    </row>
    <row r="3285" spans="1:28" ht="16">
      <c r="A3285" s="519"/>
      <c r="B3285" s="520"/>
      <c r="C3285" s="519"/>
      <c r="D3285" s="521"/>
      <c r="E3285" s="519"/>
      <c r="F3285" s="522"/>
      <c r="G3285" s="522"/>
      <c r="H3285" s="522"/>
      <c r="I3285" s="523"/>
      <c r="J3285" s="523"/>
      <c r="K3285" s="523"/>
      <c r="L3285" s="519"/>
      <c r="M3285" s="519"/>
      <c r="N3285" s="519"/>
      <c r="O3285" s="524"/>
      <c r="P3285" s="519"/>
      <c r="Q3285" s="519"/>
      <c r="R3285" s="525"/>
      <c r="S3285" s="526"/>
      <c r="T3285" s="524"/>
      <c r="U3285" s="524"/>
      <c r="V3285" s="527"/>
      <c r="W3285" s="524"/>
      <c r="X3285" s="528"/>
      <c r="Y3285" s="529"/>
      <c r="Z3285" s="529"/>
      <c r="AA3285" s="529"/>
      <c r="AB3285" s="529"/>
    </row>
    <row r="3286" spans="1:28" ht="16">
      <c r="A3286" s="519"/>
      <c r="B3286" s="520"/>
      <c r="C3286" s="519"/>
      <c r="D3286" s="521"/>
      <c r="E3286" s="519"/>
      <c r="F3286" s="522"/>
      <c r="G3286" s="522"/>
      <c r="H3286" s="522"/>
      <c r="I3286" s="523"/>
      <c r="J3286" s="523"/>
      <c r="K3286" s="523"/>
      <c r="L3286" s="519"/>
      <c r="M3286" s="519"/>
      <c r="N3286" s="519"/>
      <c r="O3286" s="524"/>
      <c r="P3286" s="519"/>
      <c r="Q3286" s="519"/>
      <c r="R3286" s="525"/>
      <c r="S3286" s="526"/>
      <c r="T3286" s="524"/>
      <c r="U3286" s="524"/>
      <c r="V3286" s="527"/>
      <c r="W3286" s="524"/>
      <c r="X3286" s="528"/>
      <c r="Y3286" s="529"/>
      <c r="Z3286" s="529"/>
      <c r="AA3286" s="529"/>
      <c r="AB3286" s="529"/>
    </row>
    <row r="3287" spans="1:28" ht="16">
      <c r="A3287" s="519"/>
      <c r="B3287" s="520"/>
      <c r="C3287" s="519"/>
      <c r="D3287" s="521"/>
      <c r="E3287" s="519"/>
      <c r="F3287" s="522"/>
      <c r="G3287" s="522"/>
      <c r="H3287" s="522"/>
      <c r="I3287" s="523"/>
      <c r="J3287" s="523"/>
      <c r="K3287" s="523"/>
      <c r="L3287" s="519"/>
      <c r="M3287" s="519"/>
      <c r="N3287" s="519"/>
      <c r="O3287" s="524"/>
      <c r="P3287" s="519"/>
      <c r="Q3287" s="519"/>
      <c r="R3287" s="525"/>
      <c r="S3287" s="526"/>
      <c r="T3287" s="524"/>
      <c r="U3287" s="524"/>
      <c r="V3287" s="527"/>
      <c r="W3287" s="524"/>
      <c r="X3287" s="528"/>
      <c r="Y3287" s="529"/>
      <c r="Z3287" s="529"/>
      <c r="AA3287" s="529"/>
      <c r="AB3287" s="529"/>
    </row>
    <row r="3288" spans="1:28" ht="16">
      <c r="A3288" s="519"/>
      <c r="B3288" s="520"/>
      <c r="C3288" s="519"/>
      <c r="D3288" s="521"/>
      <c r="E3288" s="519"/>
      <c r="F3288" s="522"/>
      <c r="G3288" s="522"/>
      <c r="H3288" s="522"/>
      <c r="I3288" s="523"/>
      <c r="J3288" s="523"/>
      <c r="K3288" s="523"/>
      <c r="L3288" s="519"/>
      <c r="M3288" s="519"/>
      <c r="N3288" s="519"/>
      <c r="O3288" s="524"/>
      <c r="P3288" s="519"/>
      <c r="Q3288" s="519"/>
      <c r="R3288" s="525"/>
      <c r="S3288" s="526"/>
      <c r="T3288" s="524"/>
      <c r="U3288" s="524"/>
      <c r="V3288" s="527"/>
      <c r="W3288" s="524"/>
      <c r="X3288" s="528"/>
      <c r="Y3288" s="529"/>
      <c r="Z3288" s="529"/>
      <c r="AA3288" s="529"/>
      <c r="AB3288" s="529"/>
    </row>
    <row r="3289" spans="1:28" ht="16">
      <c r="A3289" s="519"/>
      <c r="B3289" s="520"/>
      <c r="C3289" s="519"/>
      <c r="D3289" s="521"/>
      <c r="E3289" s="519"/>
      <c r="F3289" s="522"/>
      <c r="G3289" s="522"/>
      <c r="H3289" s="522"/>
      <c r="I3289" s="523"/>
      <c r="J3289" s="523"/>
      <c r="K3289" s="523"/>
      <c r="L3289" s="519"/>
      <c r="M3289" s="519"/>
      <c r="N3289" s="519"/>
      <c r="O3289" s="524"/>
      <c r="P3289" s="519"/>
      <c r="Q3289" s="519"/>
      <c r="R3289" s="525"/>
      <c r="S3289" s="526"/>
      <c r="T3289" s="524"/>
      <c r="U3289" s="524"/>
      <c r="V3289" s="527"/>
      <c r="W3289" s="524"/>
      <c r="X3289" s="528"/>
      <c r="Y3289" s="529"/>
      <c r="Z3289" s="529"/>
      <c r="AA3289" s="529"/>
      <c r="AB3289" s="529"/>
    </row>
    <row r="3290" spans="1:28" ht="16">
      <c r="A3290" s="519"/>
      <c r="B3290" s="520"/>
      <c r="C3290" s="519"/>
      <c r="D3290" s="521"/>
      <c r="E3290" s="519"/>
      <c r="F3290" s="522"/>
      <c r="G3290" s="522"/>
      <c r="H3290" s="522"/>
      <c r="I3290" s="523"/>
      <c r="J3290" s="523"/>
      <c r="K3290" s="523"/>
      <c r="L3290" s="519"/>
      <c r="M3290" s="519"/>
      <c r="N3290" s="519"/>
      <c r="O3290" s="524"/>
      <c r="P3290" s="519"/>
      <c r="Q3290" s="519"/>
      <c r="R3290" s="525"/>
      <c r="S3290" s="526"/>
      <c r="T3290" s="524"/>
      <c r="U3290" s="524"/>
      <c r="V3290" s="527"/>
      <c r="W3290" s="524"/>
      <c r="X3290" s="528"/>
      <c r="Y3290" s="529"/>
      <c r="Z3290" s="529"/>
      <c r="AA3290" s="529"/>
      <c r="AB3290" s="529"/>
    </row>
    <row r="3291" spans="1:28" ht="16">
      <c r="A3291" s="519"/>
      <c r="B3291" s="520"/>
      <c r="C3291" s="519"/>
      <c r="D3291" s="521"/>
      <c r="E3291" s="519"/>
      <c r="F3291" s="522"/>
      <c r="G3291" s="522"/>
      <c r="H3291" s="522"/>
      <c r="I3291" s="523"/>
      <c r="J3291" s="523"/>
      <c r="K3291" s="523"/>
      <c r="L3291" s="519"/>
      <c r="M3291" s="519"/>
      <c r="N3291" s="519"/>
      <c r="O3291" s="524"/>
      <c r="P3291" s="519"/>
      <c r="Q3291" s="519"/>
      <c r="R3291" s="525"/>
      <c r="S3291" s="526"/>
      <c r="T3291" s="524"/>
      <c r="U3291" s="524"/>
      <c r="V3291" s="527"/>
      <c r="W3291" s="524"/>
      <c r="X3291" s="528"/>
      <c r="Y3291" s="529"/>
      <c r="Z3291" s="529"/>
      <c r="AA3291" s="529"/>
      <c r="AB3291" s="529"/>
    </row>
    <row r="3292" spans="1:28" ht="16">
      <c r="A3292" s="519"/>
      <c r="B3292" s="520"/>
      <c r="C3292" s="519"/>
      <c r="D3292" s="521"/>
      <c r="E3292" s="519"/>
      <c r="F3292" s="522"/>
      <c r="G3292" s="522"/>
      <c r="H3292" s="522"/>
      <c r="I3292" s="523"/>
      <c r="J3292" s="523"/>
      <c r="K3292" s="523"/>
      <c r="L3292" s="519"/>
      <c r="M3292" s="519"/>
      <c r="N3292" s="519"/>
      <c r="O3292" s="524"/>
      <c r="P3292" s="519"/>
      <c r="Q3292" s="519"/>
      <c r="R3292" s="525"/>
      <c r="S3292" s="526"/>
      <c r="T3292" s="524"/>
      <c r="U3292" s="524"/>
      <c r="V3292" s="527"/>
      <c r="W3292" s="524"/>
      <c r="X3292" s="528"/>
      <c r="Y3292" s="529"/>
      <c r="Z3292" s="529"/>
      <c r="AA3292" s="529"/>
      <c r="AB3292" s="529"/>
    </row>
    <row r="3293" spans="1:28" ht="16">
      <c r="A3293" s="519"/>
      <c r="B3293" s="520"/>
      <c r="C3293" s="519"/>
      <c r="D3293" s="521"/>
      <c r="E3293" s="519"/>
      <c r="F3293" s="522"/>
      <c r="G3293" s="522"/>
      <c r="H3293" s="522"/>
      <c r="I3293" s="523"/>
      <c r="J3293" s="523"/>
      <c r="K3293" s="523"/>
      <c r="L3293" s="519"/>
      <c r="M3293" s="519"/>
      <c r="N3293" s="519"/>
      <c r="O3293" s="524"/>
      <c r="P3293" s="519"/>
      <c r="Q3293" s="519"/>
      <c r="R3293" s="525"/>
      <c r="S3293" s="526"/>
      <c r="T3293" s="524"/>
      <c r="U3293" s="524"/>
      <c r="V3293" s="527"/>
      <c r="W3293" s="524"/>
      <c r="X3293" s="528"/>
      <c r="Y3293" s="529"/>
      <c r="Z3293" s="529"/>
      <c r="AA3293" s="529"/>
      <c r="AB3293" s="529"/>
    </row>
    <row r="3294" spans="1:28" ht="16">
      <c r="A3294" s="519"/>
      <c r="B3294" s="520"/>
      <c r="C3294" s="519"/>
      <c r="D3294" s="521"/>
      <c r="E3294" s="519"/>
      <c r="F3294" s="522"/>
      <c r="G3294" s="522"/>
      <c r="H3294" s="522"/>
      <c r="I3294" s="523"/>
      <c r="J3294" s="523"/>
      <c r="K3294" s="523"/>
      <c r="L3294" s="519"/>
      <c r="M3294" s="519"/>
      <c r="N3294" s="519"/>
      <c r="O3294" s="524"/>
      <c r="P3294" s="519"/>
      <c r="Q3294" s="519"/>
      <c r="R3294" s="525"/>
      <c r="S3294" s="526"/>
      <c r="T3294" s="524"/>
      <c r="U3294" s="524"/>
      <c r="V3294" s="527"/>
      <c r="W3294" s="524"/>
      <c r="X3294" s="528"/>
      <c r="Y3294" s="529"/>
      <c r="Z3294" s="529"/>
      <c r="AA3294" s="529"/>
      <c r="AB3294" s="529"/>
    </row>
    <row r="3295" spans="1:28" ht="16">
      <c r="A3295" s="519"/>
      <c r="B3295" s="520"/>
      <c r="C3295" s="519"/>
      <c r="D3295" s="521"/>
      <c r="E3295" s="519"/>
      <c r="F3295" s="522"/>
      <c r="G3295" s="522"/>
      <c r="H3295" s="522"/>
      <c r="I3295" s="523"/>
      <c r="J3295" s="523"/>
      <c r="K3295" s="523"/>
      <c r="L3295" s="519"/>
      <c r="M3295" s="519"/>
      <c r="N3295" s="519"/>
      <c r="O3295" s="524"/>
      <c r="P3295" s="519"/>
      <c r="Q3295" s="519"/>
      <c r="R3295" s="525"/>
      <c r="S3295" s="526"/>
      <c r="T3295" s="524"/>
      <c r="U3295" s="524"/>
      <c r="V3295" s="527"/>
      <c r="W3295" s="524"/>
      <c r="X3295" s="528"/>
      <c r="Y3295" s="529"/>
      <c r="Z3295" s="529"/>
      <c r="AA3295" s="529"/>
      <c r="AB3295" s="529"/>
    </row>
    <row r="3296" spans="1:28" ht="16">
      <c r="A3296" s="519"/>
      <c r="B3296" s="520"/>
      <c r="C3296" s="519"/>
      <c r="D3296" s="521"/>
      <c r="E3296" s="519"/>
      <c r="F3296" s="522"/>
      <c r="G3296" s="522"/>
      <c r="H3296" s="522"/>
      <c r="I3296" s="523"/>
      <c r="J3296" s="523"/>
      <c r="K3296" s="523"/>
      <c r="L3296" s="519"/>
      <c r="M3296" s="519"/>
      <c r="N3296" s="519"/>
      <c r="O3296" s="524"/>
      <c r="P3296" s="519"/>
      <c r="Q3296" s="519"/>
      <c r="R3296" s="525"/>
      <c r="S3296" s="526"/>
      <c r="T3296" s="524"/>
      <c r="U3296" s="524"/>
      <c r="V3296" s="527"/>
      <c r="W3296" s="524"/>
      <c r="X3296" s="528"/>
      <c r="Y3296" s="529"/>
      <c r="Z3296" s="529"/>
      <c r="AA3296" s="529"/>
      <c r="AB3296" s="529"/>
    </row>
    <row r="3297" spans="1:28" ht="16">
      <c r="A3297" s="519"/>
      <c r="B3297" s="520"/>
      <c r="C3297" s="519"/>
      <c r="D3297" s="521"/>
      <c r="E3297" s="519"/>
      <c r="F3297" s="522"/>
      <c r="G3297" s="522"/>
      <c r="H3297" s="522"/>
      <c r="I3297" s="523"/>
      <c r="J3297" s="523"/>
      <c r="K3297" s="523"/>
      <c r="L3297" s="519"/>
      <c r="M3297" s="519"/>
      <c r="N3297" s="519"/>
      <c r="O3297" s="524"/>
      <c r="P3297" s="519"/>
      <c r="Q3297" s="519"/>
      <c r="R3297" s="525"/>
      <c r="S3297" s="526"/>
      <c r="T3297" s="524"/>
      <c r="U3297" s="524"/>
      <c r="V3297" s="527"/>
      <c r="W3297" s="524"/>
      <c r="X3297" s="528"/>
      <c r="Y3297" s="529"/>
      <c r="Z3297" s="529"/>
      <c r="AA3297" s="529"/>
      <c r="AB3297" s="529"/>
    </row>
    <row r="3298" spans="1:28" ht="16">
      <c r="A3298" s="519"/>
      <c r="B3298" s="520"/>
      <c r="C3298" s="519"/>
      <c r="D3298" s="521"/>
      <c r="E3298" s="519"/>
      <c r="F3298" s="522"/>
      <c r="G3298" s="522"/>
      <c r="H3298" s="522"/>
      <c r="I3298" s="523"/>
      <c r="J3298" s="523"/>
      <c r="K3298" s="523"/>
      <c r="L3298" s="519"/>
      <c r="M3298" s="519"/>
      <c r="N3298" s="519"/>
      <c r="O3298" s="524"/>
      <c r="P3298" s="519"/>
      <c r="Q3298" s="519"/>
      <c r="R3298" s="525"/>
      <c r="S3298" s="526"/>
      <c r="T3298" s="524"/>
      <c r="U3298" s="524"/>
      <c r="V3298" s="527"/>
      <c r="W3298" s="524"/>
      <c r="X3298" s="528"/>
      <c r="Y3298" s="529"/>
      <c r="Z3298" s="529"/>
      <c r="AA3298" s="529"/>
      <c r="AB3298" s="529"/>
    </row>
    <row r="3299" spans="1:28" ht="16">
      <c r="A3299" s="519"/>
      <c r="B3299" s="520"/>
      <c r="C3299" s="519"/>
      <c r="D3299" s="521"/>
      <c r="E3299" s="519"/>
      <c r="F3299" s="522"/>
      <c r="G3299" s="522"/>
      <c r="H3299" s="522"/>
      <c r="I3299" s="523"/>
      <c r="J3299" s="523"/>
      <c r="K3299" s="523"/>
      <c r="L3299" s="519"/>
      <c r="M3299" s="519"/>
      <c r="N3299" s="519"/>
      <c r="O3299" s="524"/>
      <c r="P3299" s="519"/>
      <c r="Q3299" s="519"/>
      <c r="R3299" s="525"/>
      <c r="S3299" s="526"/>
      <c r="T3299" s="524"/>
      <c r="U3299" s="524"/>
      <c r="V3299" s="527"/>
      <c r="W3299" s="524"/>
      <c r="X3299" s="528"/>
      <c r="Y3299" s="529"/>
      <c r="Z3299" s="529"/>
      <c r="AA3299" s="529"/>
      <c r="AB3299" s="529"/>
    </row>
    <row r="3300" spans="1:28" ht="16">
      <c r="A3300" s="519"/>
      <c r="B3300" s="520"/>
      <c r="C3300" s="519"/>
      <c r="D3300" s="521"/>
      <c r="E3300" s="519"/>
      <c r="F3300" s="522"/>
      <c r="G3300" s="522"/>
      <c r="H3300" s="522"/>
      <c r="I3300" s="523"/>
      <c r="J3300" s="523"/>
      <c r="K3300" s="523"/>
      <c r="L3300" s="519"/>
      <c r="M3300" s="519"/>
      <c r="N3300" s="519"/>
      <c r="O3300" s="524"/>
      <c r="P3300" s="519"/>
      <c r="Q3300" s="519"/>
      <c r="R3300" s="525"/>
      <c r="S3300" s="526"/>
      <c r="T3300" s="524"/>
      <c r="U3300" s="524"/>
      <c r="V3300" s="527"/>
      <c r="W3300" s="524"/>
      <c r="X3300" s="528"/>
      <c r="Y3300" s="529"/>
      <c r="Z3300" s="529"/>
      <c r="AA3300" s="529"/>
      <c r="AB3300" s="529"/>
    </row>
    <row r="3301" spans="1:28" ht="16">
      <c r="A3301" s="519"/>
      <c r="B3301" s="520"/>
      <c r="C3301" s="519"/>
      <c r="D3301" s="521"/>
      <c r="E3301" s="519"/>
      <c r="F3301" s="522"/>
      <c r="G3301" s="522"/>
      <c r="H3301" s="522"/>
      <c r="I3301" s="523"/>
      <c r="J3301" s="523"/>
      <c r="K3301" s="523"/>
      <c r="L3301" s="519"/>
      <c r="M3301" s="519"/>
      <c r="N3301" s="519"/>
      <c r="O3301" s="524"/>
      <c r="P3301" s="519"/>
      <c r="Q3301" s="519"/>
      <c r="R3301" s="525"/>
      <c r="S3301" s="526"/>
      <c r="T3301" s="524"/>
      <c r="U3301" s="524"/>
      <c r="V3301" s="527"/>
      <c r="W3301" s="524"/>
      <c r="X3301" s="528"/>
      <c r="Y3301" s="529"/>
      <c r="Z3301" s="529"/>
      <c r="AA3301" s="529"/>
      <c r="AB3301" s="529"/>
    </row>
    <row r="3302" spans="1:28" ht="16">
      <c r="A3302" s="519"/>
      <c r="B3302" s="520"/>
      <c r="C3302" s="519"/>
      <c r="D3302" s="521"/>
      <c r="E3302" s="519"/>
      <c r="F3302" s="522"/>
      <c r="G3302" s="522"/>
      <c r="H3302" s="522"/>
      <c r="I3302" s="523"/>
      <c r="J3302" s="523"/>
      <c r="K3302" s="523"/>
      <c r="L3302" s="519"/>
      <c r="M3302" s="519"/>
      <c r="N3302" s="519"/>
      <c r="O3302" s="524"/>
      <c r="P3302" s="519"/>
      <c r="Q3302" s="519"/>
      <c r="R3302" s="525"/>
      <c r="S3302" s="526"/>
      <c r="T3302" s="524"/>
      <c r="U3302" s="524"/>
      <c r="V3302" s="527"/>
      <c r="W3302" s="524"/>
      <c r="X3302" s="528"/>
      <c r="Y3302" s="529"/>
      <c r="Z3302" s="529"/>
      <c r="AA3302" s="529"/>
      <c r="AB3302" s="529"/>
    </row>
    <row r="3303" spans="1:28" ht="16">
      <c r="A3303" s="519"/>
      <c r="B3303" s="520"/>
      <c r="C3303" s="519"/>
      <c r="D3303" s="521"/>
      <c r="E3303" s="519"/>
      <c r="F3303" s="522"/>
      <c r="G3303" s="522"/>
      <c r="H3303" s="522"/>
      <c r="I3303" s="523"/>
      <c r="J3303" s="523"/>
      <c r="K3303" s="523"/>
      <c r="L3303" s="519"/>
      <c r="M3303" s="519"/>
      <c r="N3303" s="519"/>
      <c r="O3303" s="524"/>
      <c r="P3303" s="519"/>
      <c r="Q3303" s="519"/>
      <c r="R3303" s="525"/>
      <c r="S3303" s="526"/>
      <c r="T3303" s="524"/>
      <c r="U3303" s="524"/>
      <c r="V3303" s="527"/>
      <c r="W3303" s="524"/>
      <c r="X3303" s="528"/>
      <c r="Y3303" s="529"/>
      <c r="Z3303" s="529"/>
      <c r="AA3303" s="529"/>
      <c r="AB3303" s="529"/>
    </row>
    <row r="3304" spans="1:28" ht="16">
      <c r="A3304" s="519"/>
      <c r="B3304" s="520"/>
      <c r="C3304" s="519"/>
      <c r="D3304" s="521"/>
      <c r="E3304" s="519"/>
      <c r="F3304" s="522"/>
      <c r="G3304" s="522"/>
      <c r="H3304" s="522"/>
      <c r="I3304" s="523"/>
      <c r="J3304" s="523"/>
      <c r="K3304" s="523"/>
      <c r="L3304" s="519"/>
      <c r="M3304" s="519"/>
      <c r="N3304" s="519"/>
      <c r="O3304" s="524"/>
      <c r="P3304" s="519"/>
      <c r="Q3304" s="519"/>
      <c r="R3304" s="525"/>
      <c r="S3304" s="526"/>
      <c r="T3304" s="524"/>
      <c r="U3304" s="524"/>
      <c r="V3304" s="527"/>
      <c r="W3304" s="524"/>
      <c r="X3304" s="528"/>
      <c r="Y3304" s="529"/>
      <c r="Z3304" s="529"/>
      <c r="AA3304" s="529"/>
      <c r="AB3304" s="529"/>
    </row>
    <row r="3305" spans="1:28" ht="16">
      <c r="A3305" s="519"/>
      <c r="B3305" s="520"/>
      <c r="C3305" s="519"/>
      <c r="D3305" s="521"/>
      <c r="E3305" s="519"/>
      <c r="F3305" s="522"/>
      <c r="G3305" s="522"/>
      <c r="H3305" s="522"/>
      <c r="I3305" s="523"/>
      <c r="J3305" s="523"/>
      <c r="K3305" s="523"/>
      <c r="L3305" s="519"/>
      <c r="M3305" s="519"/>
      <c r="N3305" s="519"/>
      <c r="O3305" s="524"/>
      <c r="P3305" s="519"/>
      <c r="Q3305" s="519"/>
      <c r="R3305" s="525"/>
      <c r="S3305" s="526"/>
      <c r="T3305" s="524"/>
      <c r="U3305" s="524"/>
      <c r="V3305" s="527"/>
      <c r="W3305" s="524"/>
      <c r="X3305" s="528"/>
      <c r="Y3305" s="529"/>
      <c r="Z3305" s="529"/>
      <c r="AA3305" s="529"/>
      <c r="AB3305" s="529"/>
    </row>
    <row r="3306" spans="1:28" ht="16">
      <c r="A3306" s="519"/>
      <c r="B3306" s="520"/>
      <c r="C3306" s="519"/>
      <c r="D3306" s="521"/>
      <c r="E3306" s="519"/>
      <c r="F3306" s="522"/>
      <c r="G3306" s="522"/>
      <c r="H3306" s="522"/>
      <c r="I3306" s="523"/>
      <c r="J3306" s="523"/>
      <c r="K3306" s="523"/>
      <c r="L3306" s="519"/>
      <c r="M3306" s="519"/>
      <c r="N3306" s="519"/>
      <c r="O3306" s="524"/>
      <c r="P3306" s="519"/>
      <c r="Q3306" s="519"/>
      <c r="R3306" s="525"/>
      <c r="S3306" s="526"/>
      <c r="T3306" s="524"/>
      <c r="U3306" s="524"/>
      <c r="V3306" s="527"/>
      <c r="W3306" s="524"/>
      <c r="X3306" s="528"/>
      <c r="Y3306" s="529"/>
      <c r="Z3306" s="529"/>
      <c r="AA3306" s="529"/>
      <c r="AB3306" s="529"/>
    </row>
    <row r="3307" spans="1:28" ht="16">
      <c r="A3307" s="519"/>
      <c r="B3307" s="520"/>
      <c r="C3307" s="519"/>
      <c r="D3307" s="521"/>
      <c r="E3307" s="519"/>
      <c r="F3307" s="522"/>
      <c r="G3307" s="522"/>
      <c r="H3307" s="522"/>
      <c r="I3307" s="523"/>
      <c r="J3307" s="523"/>
      <c r="K3307" s="523"/>
      <c r="L3307" s="519"/>
      <c r="M3307" s="519"/>
      <c r="N3307" s="519"/>
      <c r="O3307" s="524"/>
      <c r="P3307" s="519"/>
      <c r="Q3307" s="519"/>
      <c r="R3307" s="525"/>
      <c r="S3307" s="526"/>
      <c r="T3307" s="524"/>
      <c r="U3307" s="524"/>
      <c r="V3307" s="527"/>
      <c r="W3307" s="524"/>
      <c r="X3307" s="528"/>
      <c r="Y3307" s="529"/>
      <c r="Z3307" s="529"/>
      <c r="AA3307" s="529"/>
      <c r="AB3307" s="529"/>
    </row>
    <row r="3308" spans="1:28" ht="16">
      <c r="A3308" s="519"/>
      <c r="B3308" s="520"/>
      <c r="C3308" s="519"/>
      <c r="D3308" s="521"/>
      <c r="E3308" s="519"/>
      <c r="F3308" s="522"/>
      <c r="G3308" s="522"/>
      <c r="H3308" s="522"/>
      <c r="I3308" s="523"/>
      <c r="J3308" s="523"/>
      <c r="K3308" s="523"/>
      <c r="L3308" s="519"/>
      <c r="M3308" s="519"/>
      <c r="N3308" s="519"/>
      <c r="O3308" s="524"/>
      <c r="P3308" s="519"/>
      <c r="Q3308" s="519"/>
      <c r="R3308" s="525"/>
      <c r="S3308" s="526"/>
      <c r="T3308" s="524"/>
      <c r="U3308" s="524"/>
      <c r="V3308" s="527"/>
      <c r="W3308" s="524"/>
      <c r="X3308" s="528"/>
      <c r="Y3308" s="529"/>
      <c r="Z3308" s="529"/>
      <c r="AA3308" s="529"/>
      <c r="AB3308" s="529"/>
    </row>
    <row r="3309" spans="1:28" ht="16">
      <c r="A3309" s="519"/>
      <c r="B3309" s="520"/>
      <c r="C3309" s="519"/>
      <c r="D3309" s="521"/>
      <c r="E3309" s="519"/>
      <c r="F3309" s="522"/>
      <c r="G3309" s="522"/>
      <c r="H3309" s="522"/>
      <c r="I3309" s="523"/>
      <c r="J3309" s="523"/>
      <c r="K3309" s="523"/>
      <c r="L3309" s="519"/>
      <c r="M3309" s="519"/>
      <c r="N3309" s="519"/>
      <c r="O3309" s="524"/>
      <c r="P3309" s="519"/>
      <c r="Q3309" s="519"/>
      <c r="R3309" s="525"/>
      <c r="S3309" s="526"/>
      <c r="T3309" s="524"/>
      <c r="U3309" s="524"/>
      <c r="V3309" s="527"/>
      <c r="W3309" s="524"/>
      <c r="X3309" s="528"/>
      <c r="Y3309" s="529"/>
      <c r="Z3309" s="529"/>
      <c r="AA3309" s="529"/>
      <c r="AB3309" s="529"/>
    </row>
    <row r="3310" spans="1:28" ht="16">
      <c r="A3310" s="519"/>
      <c r="B3310" s="520"/>
      <c r="C3310" s="519"/>
      <c r="D3310" s="521"/>
      <c r="E3310" s="519"/>
      <c r="F3310" s="522"/>
      <c r="G3310" s="522"/>
      <c r="H3310" s="522"/>
      <c r="I3310" s="523"/>
      <c r="J3310" s="523"/>
      <c r="K3310" s="523"/>
      <c r="L3310" s="519"/>
      <c r="M3310" s="519"/>
      <c r="N3310" s="519"/>
      <c r="O3310" s="524"/>
      <c r="P3310" s="519"/>
      <c r="Q3310" s="519"/>
      <c r="R3310" s="525"/>
      <c r="S3310" s="526"/>
      <c r="T3310" s="524"/>
      <c r="U3310" s="524"/>
      <c r="V3310" s="527"/>
      <c r="W3310" s="524"/>
      <c r="X3310" s="528"/>
      <c r="Y3310" s="529"/>
      <c r="Z3310" s="529"/>
      <c r="AA3310" s="529"/>
      <c r="AB3310" s="529"/>
    </row>
    <row r="3311" spans="1:28" ht="16">
      <c r="A3311" s="519"/>
      <c r="B3311" s="520"/>
      <c r="C3311" s="519"/>
      <c r="D3311" s="521"/>
      <c r="E3311" s="519"/>
      <c r="F3311" s="522"/>
      <c r="G3311" s="522"/>
      <c r="H3311" s="522"/>
      <c r="I3311" s="523"/>
      <c r="J3311" s="523"/>
      <c r="K3311" s="523"/>
      <c r="L3311" s="519"/>
      <c r="M3311" s="519"/>
      <c r="N3311" s="519"/>
      <c r="O3311" s="524"/>
      <c r="P3311" s="519"/>
      <c r="Q3311" s="519"/>
      <c r="R3311" s="525"/>
      <c r="S3311" s="526"/>
      <c r="T3311" s="524"/>
      <c r="U3311" s="524"/>
      <c r="V3311" s="527"/>
      <c r="W3311" s="524"/>
      <c r="X3311" s="528"/>
      <c r="Y3311" s="529"/>
      <c r="Z3311" s="529"/>
      <c r="AA3311" s="529"/>
      <c r="AB3311" s="529"/>
    </row>
    <row r="3312" spans="1:28" ht="16">
      <c r="A3312" s="519"/>
      <c r="B3312" s="520"/>
      <c r="C3312" s="519"/>
      <c r="D3312" s="521"/>
      <c r="E3312" s="519"/>
      <c r="F3312" s="522"/>
      <c r="G3312" s="522"/>
      <c r="H3312" s="522"/>
      <c r="I3312" s="523"/>
      <c r="J3312" s="523"/>
      <c r="K3312" s="523"/>
      <c r="L3312" s="519"/>
      <c r="M3312" s="519"/>
      <c r="N3312" s="519"/>
      <c r="O3312" s="524"/>
      <c r="P3312" s="519"/>
      <c r="Q3312" s="519"/>
      <c r="R3312" s="525"/>
      <c r="S3312" s="526"/>
      <c r="T3312" s="524"/>
      <c r="U3312" s="524"/>
      <c r="V3312" s="527"/>
      <c r="W3312" s="524"/>
      <c r="X3312" s="528"/>
      <c r="Y3312" s="529"/>
      <c r="Z3312" s="529"/>
      <c r="AA3312" s="529"/>
      <c r="AB3312" s="529"/>
    </row>
    <row r="3313" spans="1:28" ht="16">
      <c r="A3313" s="519"/>
      <c r="B3313" s="520"/>
      <c r="C3313" s="519"/>
      <c r="D3313" s="521"/>
      <c r="E3313" s="519"/>
      <c r="F3313" s="522"/>
      <c r="G3313" s="522"/>
      <c r="H3313" s="522"/>
      <c r="I3313" s="523"/>
      <c r="J3313" s="523"/>
      <c r="K3313" s="523"/>
      <c r="L3313" s="519"/>
      <c r="M3313" s="519"/>
      <c r="N3313" s="519"/>
      <c r="O3313" s="524"/>
      <c r="P3313" s="519"/>
      <c r="Q3313" s="519"/>
      <c r="R3313" s="525"/>
      <c r="S3313" s="526"/>
      <c r="T3313" s="524"/>
      <c r="U3313" s="524"/>
      <c r="V3313" s="527"/>
      <c r="W3313" s="524"/>
      <c r="X3313" s="528"/>
      <c r="Y3313" s="529"/>
      <c r="Z3313" s="529"/>
      <c r="AA3313" s="529"/>
      <c r="AB3313" s="529"/>
    </row>
    <row r="3314" spans="1:28" ht="16">
      <c r="A3314" s="519"/>
      <c r="B3314" s="520"/>
      <c r="C3314" s="519"/>
      <c r="D3314" s="521"/>
      <c r="E3314" s="519"/>
      <c r="F3314" s="522"/>
      <c r="G3314" s="522"/>
      <c r="H3314" s="522"/>
      <c r="I3314" s="523"/>
      <c r="J3314" s="523"/>
      <c r="K3314" s="523"/>
      <c r="L3314" s="519"/>
      <c r="M3314" s="519"/>
      <c r="N3314" s="519"/>
      <c r="O3314" s="524"/>
      <c r="P3314" s="519"/>
      <c r="Q3314" s="519"/>
      <c r="R3314" s="525"/>
      <c r="S3314" s="526"/>
      <c r="T3314" s="524"/>
      <c r="U3314" s="524"/>
      <c r="V3314" s="527"/>
      <c r="W3314" s="524"/>
      <c r="X3314" s="528"/>
      <c r="Y3314" s="529"/>
      <c r="Z3314" s="529"/>
      <c r="AA3314" s="529"/>
      <c r="AB3314" s="529"/>
    </row>
    <row r="3315" spans="1:28" ht="16">
      <c r="A3315" s="519"/>
      <c r="B3315" s="520"/>
      <c r="C3315" s="519"/>
      <c r="D3315" s="521"/>
      <c r="E3315" s="519"/>
      <c r="F3315" s="522"/>
      <c r="G3315" s="522"/>
      <c r="H3315" s="522"/>
      <c r="I3315" s="523"/>
      <c r="J3315" s="523"/>
      <c r="K3315" s="523"/>
      <c r="L3315" s="519"/>
      <c r="M3315" s="519"/>
      <c r="N3315" s="519"/>
      <c r="O3315" s="524"/>
      <c r="P3315" s="519"/>
      <c r="Q3315" s="519"/>
      <c r="R3315" s="525"/>
      <c r="S3315" s="526"/>
      <c r="T3315" s="524"/>
      <c r="U3315" s="524"/>
      <c r="V3315" s="527"/>
      <c r="W3315" s="524"/>
      <c r="X3315" s="528"/>
      <c r="Y3315" s="529"/>
      <c r="Z3315" s="529"/>
      <c r="AA3315" s="529"/>
      <c r="AB3315" s="529"/>
    </row>
    <row r="3316" spans="1:28" ht="16">
      <c r="A3316" s="519"/>
      <c r="B3316" s="520"/>
      <c r="C3316" s="519"/>
      <c r="D3316" s="521"/>
      <c r="E3316" s="519"/>
      <c r="F3316" s="522"/>
      <c r="G3316" s="522"/>
      <c r="H3316" s="522"/>
      <c r="I3316" s="523"/>
      <c r="J3316" s="523"/>
      <c r="K3316" s="523"/>
      <c r="L3316" s="519"/>
      <c r="M3316" s="519"/>
      <c r="N3316" s="519"/>
      <c r="O3316" s="524"/>
      <c r="P3316" s="519"/>
      <c r="Q3316" s="519"/>
      <c r="R3316" s="525"/>
      <c r="S3316" s="526"/>
      <c r="T3316" s="524"/>
      <c r="U3316" s="524"/>
      <c r="V3316" s="527"/>
      <c r="W3316" s="524"/>
      <c r="X3316" s="528"/>
      <c r="Y3316" s="529"/>
      <c r="Z3316" s="529"/>
      <c r="AA3316" s="529"/>
      <c r="AB3316" s="529"/>
    </row>
    <row r="3317" spans="1:28" ht="16">
      <c r="A3317" s="519"/>
      <c r="B3317" s="520"/>
      <c r="C3317" s="519"/>
      <c r="D3317" s="521"/>
      <c r="E3317" s="519"/>
      <c r="F3317" s="522"/>
      <c r="G3317" s="522"/>
      <c r="H3317" s="522"/>
      <c r="I3317" s="523"/>
      <c r="J3317" s="523"/>
      <c r="K3317" s="523"/>
      <c r="L3317" s="519"/>
      <c r="M3317" s="519"/>
      <c r="N3317" s="519"/>
      <c r="O3317" s="524"/>
      <c r="P3317" s="519"/>
      <c r="Q3317" s="519"/>
      <c r="R3317" s="525"/>
      <c r="S3317" s="526"/>
      <c r="T3317" s="524"/>
      <c r="U3317" s="524"/>
      <c r="V3317" s="527"/>
      <c r="W3317" s="524"/>
      <c r="X3317" s="528"/>
      <c r="Y3317" s="529"/>
      <c r="Z3317" s="529"/>
      <c r="AA3317" s="529"/>
      <c r="AB3317" s="529"/>
    </row>
    <row r="3318" spans="1:28" ht="16">
      <c r="A3318" s="519"/>
      <c r="B3318" s="520"/>
      <c r="C3318" s="519"/>
      <c r="D3318" s="521"/>
      <c r="E3318" s="519"/>
      <c r="F3318" s="522"/>
      <c r="G3318" s="522"/>
      <c r="H3318" s="522"/>
      <c r="I3318" s="523"/>
      <c r="J3318" s="523"/>
      <c r="K3318" s="523"/>
      <c r="L3318" s="519"/>
      <c r="M3318" s="519"/>
      <c r="N3318" s="519"/>
      <c r="O3318" s="524"/>
      <c r="P3318" s="519"/>
      <c r="Q3318" s="519"/>
      <c r="R3318" s="525"/>
      <c r="S3318" s="526"/>
      <c r="T3318" s="524"/>
      <c r="U3318" s="524"/>
      <c r="V3318" s="527"/>
      <c r="W3318" s="524"/>
      <c r="X3318" s="528"/>
      <c r="Y3318" s="529"/>
      <c r="Z3318" s="529"/>
      <c r="AA3318" s="529"/>
      <c r="AB3318" s="529"/>
    </row>
    <row r="3319" spans="1:28" ht="16">
      <c r="A3319" s="519"/>
      <c r="B3319" s="520"/>
      <c r="C3319" s="519"/>
      <c r="D3319" s="521"/>
      <c r="E3319" s="519"/>
      <c r="F3319" s="522"/>
      <c r="G3319" s="522"/>
      <c r="H3319" s="522"/>
      <c r="I3319" s="523"/>
      <c r="J3319" s="523"/>
      <c r="K3319" s="523"/>
      <c r="L3319" s="519"/>
      <c r="M3319" s="519"/>
      <c r="N3319" s="519"/>
      <c r="O3319" s="524"/>
      <c r="P3319" s="519"/>
      <c r="Q3319" s="519"/>
      <c r="R3319" s="525"/>
      <c r="S3319" s="526"/>
      <c r="T3319" s="524"/>
      <c r="U3319" s="524"/>
      <c r="V3319" s="527"/>
      <c r="W3319" s="524"/>
      <c r="X3319" s="528"/>
      <c r="Y3319" s="529"/>
      <c r="Z3319" s="529"/>
      <c r="AA3319" s="529"/>
      <c r="AB3319" s="529"/>
    </row>
    <row r="3320" spans="1:28" ht="16">
      <c r="A3320" s="519"/>
      <c r="B3320" s="520"/>
      <c r="C3320" s="519"/>
      <c r="D3320" s="521"/>
      <c r="E3320" s="519"/>
      <c r="F3320" s="522"/>
      <c r="G3320" s="522"/>
      <c r="H3320" s="522"/>
      <c r="I3320" s="523"/>
      <c r="J3320" s="523"/>
      <c r="K3320" s="523"/>
      <c r="L3320" s="519"/>
      <c r="M3320" s="519"/>
      <c r="N3320" s="519"/>
      <c r="O3320" s="524"/>
      <c r="P3320" s="519"/>
      <c r="Q3320" s="519"/>
      <c r="R3320" s="525"/>
      <c r="S3320" s="526"/>
      <c r="T3320" s="524"/>
      <c r="U3320" s="524"/>
      <c r="V3320" s="527"/>
      <c r="W3320" s="524"/>
      <c r="X3320" s="528"/>
      <c r="Y3320" s="529"/>
      <c r="Z3320" s="529"/>
      <c r="AA3320" s="529"/>
      <c r="AB3320" s="529"/>
    </row>
    <row r="3321" spans="1:28" ht="16">
      <c r="A3321" s="519"/>
      <c r="B3321" s="520"/>
      <c r="C3321" s="519"/>
      <c r="D3321" s="521"/>
      <c r="E3321" s="519"/>
      <c r="F3321" s="522"/>
      <c r="G3321" s="522"/>
      <c r="H3321" s="522"/>
      <c r="I3321" s="523"/>
      <c r="J3321" s="523"/>
      <c r="K3321" s="523"/>
      <c r="L3321" s="519"/>
      <c r="M3321" s="519"/>
      <c r="N3321" s="519"/>
      <c r="O3321" s="524"/>
      <c r="P3321" s="519"/>
      <c r="Q3321" s="519"/>
      <c r="R3321" s="525"/>
      <c r="S3321" s="526"/>
      <c r="T3321" s="524"/>
      <c r="U3321" s="524"/>
      <c r="V3321" s="527"/>
      <c r="W3321" s="524"/>
      <c r="X3321" s="528"/>
      <c r="Y3321" s="529"/>
      <c r="Z3321" s="529"/>
      <c r="AA3321" s="529"/>
      <c r="AB3321" s="529"/>
    </row>
    <row r="3322" spans="1:28" ht="16">
      <c r="A3322" s="519"/>
      <c r="B3322" s="520"/>
      <c r="C3322" s="519"/>
      <c r="D3322" s="521"/>
      <c r="E3322" s="519"/>
      <c r="F3322" s="522"/>
      <c r="G3322" s="522"/>
      <c r="H3322" s="522"/>
      <c r="I3322" s="523"/>
      <c r="J3322" s="523"/>
      <c r="K3322" s="523"/>
      <c r="L3322" s="519"/>
      <c r="M3322" s="519"/>
      <c r="N3322" s="519"/>
      <c r="O3322" s="524"/>
      <c r="P3322" s="519"/>
      <c r="Q3322" s="519"/>
      <c r="R3322" s="525"/>
      <c r="S3322" s="526"/>
      <c r="T3322" s="524"/>
      <c r="U3322" s="524"/>
      <c r="V3322" s="527"/>
      <c r="W3322" s="524"/>
      <c r="X3322" s="528"/>
      <c r="Y3322" s="529"/>
      <c r="Z3322" s="529"/>
      <c r="AA3322" s="529"/>
      <c r="AB3322" s="529"/>
    </row>
    <row r="3323" spans="1:28" ht="16">
      <c r="A3323" s="519"/>
      <c r="B3323" s="520"/>
      <c r="C3323" s="519"/>
      <c r="D3323" s="521"/>
      <c r="E3323" s="519"/>
      <c r="F3323" s="522"/>
      <c r="G3323" s="522"/>
      <c r="H3323" s="522"/>
      <c r="I3323" s="523"/>
      <c r="J3323" s="523"/>
      <c r="K3323" s="523"/>
      <c r="L3323" s="519"/>
      <c r="M3323" s="519"/>
      <c r="N3323" s="519"/>
      <c r="O3323" s="524"/>
      <c r="P3323" s="519"/>
      <c r="Q3323" s="519"/>
      <c r="R3323" s="525"/>
      <c r="S3323" s="526"/>
      <c r="T3323" s="524"/>
      <c r="U3323" s="524"/>
      <c r="V3323" s="527"/>
      <c r="W3323" s="524"/>
      <c r="X3323" s="528"/>
      <c r="Y3323" s="529"/>
      <c r="Z3323" s="529"/>
      <c r="AA3323" s="529"/>
      <c r="AB3323" s="529"/>
    </row>
    <row r="3324" spans="1:28" ht="16">
      <c r="A3324" s="519"/>
      <c r="B3324" s="520"/>
      <c r="C3324" s="519"/>
      <c r="D3324" s="521"/>
      <c r="E3324" s="519"/>
      <c r="F3324" s="522"/>
      <c r="G3324" s="522"/>
      <c r="H3324" s="522"/>
      <c r="I3324" s="523"/>
      <c r="J3324" s="523"/>
      <c r="K3324" s="523"/>
      <c r="L3324" s="519"/>
      <c r="M3324" s="519"/>
      <c r="N3324" s="519"/>
      <c r="O3324" s="524"/>
      <c r="P3324" s="519"/>
      <c r="Q3324" s="519"/>
      <c r="R3324" s="525"/>
      <c r="S3324" s="526"/>
      <c r="T3324" s="524"/>
      <c r="U3324" s="524"/>
      <c r="V3324" s="527"/>
      <c r="W3324" s="524"/>
      <c r="X3324" s="528"/>
      <c r="Y3324" s="529"/>
      <c r="Z3324" s="529"/>
      <c r="AA3324" s="529"/>
      <c r="AB3324" s="529"/>
    </row>
    <row r="3325" spans="1:28" ht="16">
      <c r="A3325" s="519"/>
      <c r="B3325" s="520"/>
      <c r="C3325" s="519"/>
      <c r="D3325" s="521"/>
      <c r="E3325" s="519"/>
      <c r="F3325" s="522"/>
      <c r="G3325" s="522"/>
      <c r="H3325" s="522"/>
      <c r="I3325" s="523"/>
      <c r="J3325" s="523"/>
      <c r="K3325" s="523"/>
      <c r="L3325" s="519"/>
      <c r="M3325" s="519"/>
      <c r="N3325" s="519"/>
      <c r="O3325" s="524"/>
      <c r="P3325" s="519"/>
      <c r="Q3325" s="519"/>
      <c r="R3325" s="525"/>
      <c r="S3325" s="526"/>
      <c r="T3325" s="524"/>
      <c r="U3325" s="524"/>
      <c r="V3325" s="527"/>
      <c r="W3325" s="524"/>
      <c r="X3325" s="528"/>
      <c r="Y3325" s="529"/>
      <c r="Z3325" s="529"/>
      <c r="AA3325" s="529"/>
      <c r="AB3325" s="529"/>
    </row>
    <row r="3326" spans="1:28" ht="16">
      <c r="A3326" s="519"/>
      <c r="B3326" s="520"/>
      <c r="C3326" s="519"/>
      <c r="D3326" s="521"/>
      <c r="E3326" s="519"/>
      <c r="F3326" s="522"/>
      <c r="G3326" s="522"/>
      <c r="H3326" s="522"/>
      <c r="I3326" s="523"/>
      <c r="J3326" s="523"/>
      <c r="K3326" s="523"/>
      <c r="L3326" s="519"/>
      <c r="M3326" s="519"/>
      <c r="N3326" s="519"/>
      <c r="O3326" s="524"/>
      <c r="P3326" s="519"/>
      <c r="Q3326" s="519"/>
      <c r="R3326" s="525"/>
      <c r="S3326" s="526"/>
      <c r="T3326" s="524"/>
      <c r="U3326" s="524"/>
      <c r="V3326" s="527"/>
      <c r="W3326" s="524"/>
      <c r="X3326" s="528"/>
      <c r="Y3326" s="529"/>
      <c r="Z3326" s="529"/>
      <c r="AA3326" s="529"/>
      <c r="AB3326" s="529"/>
    </row>
    <row r="3327" spans="1:28" ht="16">
      <c r="A3327" s="519"/>
      <c r="B3327" s="520"/>
      <c r="C3327" s="519"/>
      <c r="D3327" s="521"/>
      <c r="E3327" s="519"/>
      <c r="F3327" s="522"/>
      <c r="G3327" s="522"/>
      <c r="H3327" s="522"/>
      <c r="I3327" s="523"/>
      <c r="J3327" s="523"/>
      <c r="K3327" s="523"/>
      <c r="L3327" s="519"/>
      <c r="M3327" s="519"/>
      <c r="N3327" s="519"/>
      <c r="O3327" s="524"/>
      <c r="P3327" s="519"/>
      <c r="Q3327" s="519"/>
      <c r="R3327" s="525"/>
      <c r="S3327" s="526"/>
      <c r="T3327" s="524"/>
      <c r="U3327" s="524"/>
      <c r="V3327" s="527"/>
      <c r="W3327" s="524"/>
      <c r="X3327" s="528"/>
      <c r="Y3327" s="529"/>
      <c r="Z3327" s="529"/>
      <c r="AA3327" s="529"/>
      <c r="AB3327" s="529"/>
    </row>
    <row r="3328" spans="1:28" ht="16">
      <c r="A3328" s="519"/>
      <c r="B3328" s="520"/>
      <c r="C3328" s="519"/>
      <c r="D3328" s="521"/>
      <c r="E3328" s="519"/>
      <c r="F3328" s="522"/>
      <c r="G3328" s="522"/>
      <c r="H3328" s="522"/>
      <c r="I3328" s="523"/>
      <c r="J3328" s="523"/>
      <c r="K3328" s="523"/>
      <c r="L3328" s="519"/>
      <c r="M3328" s="519"/>
      <c r="N3328" s="519"/>
      <c r="O3328" s="524"/>
      <c r="P3328" s="519"/>
      <c r="Q3328" s="519"/>
      <c r="R3328" s="525"/>
      <c r="S3328" s="526"/>
      <c r="T3328" s="524"/>
      <c r="U3328" s="524"/>
      <c r="V3328" s="527"/>
      <c r="W3328" s="524"/>
      <c r="X3328" s="528"/>
      <c r="Y3328" s="529"/>
      <c r="Z3328" s="529"/>
      <c r="AA3328" s="529"/>
      <c r="AB3328" s="529"/>
    </row>
    <row r="3329" spans="1:28" ht="16">
      <c r="A3329" s="519"/>
      <c r="B3329" s="520"/>
      <c r="C3329" s="519"/>
      <c r="D3329" s="521"/>
      <c r="E3329" s="519"/>
      <c r="F3329" s="522"/>
      <c r="G3329" s="522"/>
      <c r="H3329" s="522"/>
      <c r="I3329" s="523"/>
      <c r="J3329" s="523"/>
      <c r="K3329" s="523"/>
      <c r="L3329" s="519"/>
      <c r="M3329" s="519"/>
      <c r="N3329" s="519"/>
      <c r="O3329" s="524"/>
      <c r="P3329" s="519"/>
      <c r="Q3329" s="519"/>
      <c r="R3329" s="525"/>
      <c r="S3329" s="526"/>
      <c r="T3329" s="524"/>
      <c r="U3329" s="524"/>
      <c r="V3329" s="527"/>
      <c r="W3329" s="524"/>
      <c r="X3329" s="528"/>
      <c r="Y3329" s="529"/>
      <c r="Z3329" s="529"/>
      <c r="AA3329" s="529"/>
      <c r="AB3329" s="529"/>
    </row>
    <row r="3330" spans="1:28" ht="16">
      <c r="A3330" s="519"/>
      <c r="B3330" s="520"/>
      <c r="C3330" s="519"/>
      <c r="D3330" s="521"/>
      <c r="E3330" s="519"/>
      <c r="F3330" s="522"/>
      <c r="G3330" s="522"/>
      <c r="H3330" s="522"/>
      <c r="I3330" s="523"/>
      <c r="J3330" s="523"/>
      <c r="K3330" s="523"/>
      <c r="L3330" s="519"/>
      <c r="M3330" s="519"/>
      <c r="N3330" s="519"/>
      <c r="O3330" s="524"/>
      <c r="P3330" s="519"/>
      <c r="Q3330" s="519"/>
      <c r="R3330" s="525"/>
      <c r="S3330" s="526"/>
      <c r="T3330" s="524"/>
      <c r="U3330" s="524"/>
      <c r="V3330" s="527"/>
      <c r="W3330" s="524"/>
      <c r="X3330" s="528"/>
      <c r="Y3330" s="529"/>
      <c r="Z3330" s="529"/>
      <c r="AA3330" s="529"/>
      <c r="AB3330" s="529"/>
    </row>
    <row r="3331" spans="1:28" ht="16">
      <c r="A3331" s="519"/>
      <c r="B3331" s="520"/>
      <c r="C3331" s="519"/>
      <c r="D3331" s="521"/>
      <c r="E3331" s="519"/>
      <c r="F3331" s="522"/>
      <c r="G3331" s="522"/>
      <c r="H3331" s="522"/>
      <c r="I3331" s="523"/>
      <c r="J3331" s="523"/>
      <c r="K3331" s="523"/>
      <c r="L3331" s="519"/>
      <c r="M3331" s="519"/>
      <c r="N3331" s="519"/>
      <c r="O3331" s="524"/>
      <c r="P3331" s="519"/>
      <c r="Q3331" s="519"/>
      <c r="R3331" s="525"/>
      <c r="S3331" s="526"/>
      <c r="T3331" s="524"/>
      <c r="U3331" s="524"/>
      <c r="V3331" s="527"/>
      <c r="W3331" s="524"/>
      <c r="X3331" s="528"/>
      <c r="Y3331" s="529"/>
      <c r="Z3331" s="529"/>
      <c r="AA3331" s="529"/>
      <c r="AB3331" s="529"/>
    </row>
    <row r="3332" spans="1:28" ht="16">
      <c r="A3332" s="519"/>
      <c r="B3332" s="520"/>
      <c r="C3332" s="519"/>
      <c r="D3332" s="521"/>
      <c r="E3332" s="519"/>
      <c r="F3332" s="522"/>
      <c r="G3332" s="522"/>
      <c r="H3332" s="522"/>
      <c r="I3332" s="523"/>
      <c r="J3332" s="523"/>
      <c r="K3332" s="523"/>
      <c r="L3332" s="519"/>
      <c r="M3332" s="519"/>
      <c r="N3332" s="519"/>
      <c r="O3332" s="524"/>
      <c r="P3332" s="519"/>
      <c r="Q3332" s="519"/>
      <c r="R3332" s="525"/>
      <c r="S3332" s="526"/>
      <c r="T3332" s="524"/>
      <c r="U3332" s="524"/>
      <c r="V3332" s="527"/>
      <c r="W3332" s="524"/>
      <c r="X3332" s="528"/>
      <c r="Y3332" s="529"/>
      <c r="Z3332" s="529"/>
      <c r="AA3332" s="529"/>
      <c r="AB3332" s="529"/>
    </row>
    <row r="3333" spans="1:28" ht="16">
      <c r="A3333" s="519"/>
      <c r="B3333" s="520"/>
      <c r="C3333" s="519"/>
      <c r="D3333" s="521"/>
      <c r="E3333" s="519"/>
      <c r="F3333" s="522"/>
      <c r="G3333" s="522"/>
      <c r="H3333" s="522"/>
      <c r="I3333" s="523"/>
      <c r="J3333" s="523"/>
      <c r="K3333" s="523"/>
      <c r="L3333" s="519"/>
      <c r="M3333" s="519"/>
      <c r="N3333" s="519"/>
      <c r="O3333" s="524"/>
      <c r="P3333" s="519"/>
      <c r="Q3333" s="519"/>
      <c r="R3333" s="525"/>
      <c r="S3333" s="526"/>
      <c r="T3333" s="524"/>
      <c r="U3333" s="524"/>
      <c r="V3333" s="527"/>
      <c r="W3333" s="524"/>
      <c r="X3333" s="528"/>
      <c r="Y3333" s="529"/>
      <c r="Z3333" s="529"/>
      <c r="AA3333" s="529"/>
      <c r="AB3333" s="529"/>
    </row>
    <row r="3334" spans="1:28" ht="16">
      <c r="A3334" s="519"/>
      <c r="B3334" s="520"/>
      <c r="C3334" s="519"/>
      <c r="D3334" s="521"/>
      <c r="E3334" s="519"/>
      <c r="F3334" s="522"/>
      <c r="G3334" s="522"/>
      <c r="H3334" s="522"/>
      <c r="I3334" s="523"/>
      <c r="J3334" s="523"/>
      <c r="K3334" s="523"/>
      <c r="L3334" s="519"/>
      <c r="M3334" s="519"/>
      <c r="N3334" s="519"/>
      <c r="O3334" s="524"/>
      <c r="P3334" s="519"/>
      <c r="Q3334" s="519"/>
      <c r="R3334" s="525"/>
      <c r="S3334" s="526"/>
      <c r="T3334" s="524"/>
      <c r="U3334" s="524"/>
      <c r="V3334" s="527"/>
      <c r="W3334" s="524"/>
      <c r="X3334" s="528"/>
      <c r="Y3334" s="529"/>
      <c r="Z3334" s="529"/>
      <c r="AA3334" s="529"/>
      <c r="AB3334" s="529"/>
    </row>
    <row r="3335" spans="1:28" ht="16">
      <c r="A3335" s="519"/>
      <c r="B3335" s="520"/>
      <c r="C3335" s="519"/>
      <c r="D3335" s="521"/>
      <c r="E3335" s="519"/>
      <c r="F3335" s="522"/>
      <c r="G3335" s="522"/>
      <c r="H3335" s="522"/>
      <c r="I3335" s="523"/>
      <c r="J3335" s="523"/>
      <c r="K3335" s="523"/>
      <c r="L3335" s="519"/>
      <c r="M3335" s="519"/>
      <c r="N3335" s="519"/>
      <c r="O3335" s="524"/>
      <c r="P3335" s="519"/>
      <c r="Q3335" s="519"/>
      <c r="R3335" s="525"/>
      <c r="S3335" s="526"/>
      <c r="T3335" s="524"/>
      <c r="U3335" s="524"/>
      <c r="V3335" s="527"/>
      <c r="W3335" s="524"/>
      <c r="X3335" s="528"/>
      <c r="Y3335" s="529"/>
      <c r="Z3335" s="529"/>
      <c r="AA3335" s="529"/>
      <c r="AB3335" s="529"/>
    </row>
    <row r="3336" spans="1:28" ht="16">
      <c r="A3336" s="519"/>
      <c r="B3336" s="520"/>
      <c r="C3336" s="519"/>
      <c r="D3336" s="521"/>
      <c r="E3336" s="519"/>
      <c r="F3336" s="522"/>
      <c r="G3336" s="522"/>
      <c r="H3336" s="522"/>
      <c r="I3336" s="523"/>
      <c r="J3336" s="523"/>
      <c r="K3336" s="523"/>
      <c r="L3336" s="519"/>
      <c r="M3336" s="519"/>
      <c r="N3336" s="519"/>
      <c r="O3336" s="524"/>
      <c r="P3336" s="519"/>
      <c r="Q3336" s="519"/>
      <c r="R3336" s="525"/>
      <c r="S3336" s="526"/>
      <c r="T3336" s="524"/>
      <c r="U3336" s="524"/>
      <c r="V3336" s="527"/>
      <c r="W3336" s="524"/>
      <c r="X3336" s="528"/>
      <c r="Y3336" s="529"/>
      <c r="Z3336" s="529"/>
      <c r="AA3336" s="529"/>
      <c r="AB3336" s="529"/>
    </row>
    <row r="3337" spans="1:28" ht="16">
      <c r="A3337" s="519"/>
      <c r="B3337" s="520"/>
      <c r="C3337" s="519"/>
      <c r="D3337" s="521"/>
      <c r="E3337" s="519"/>
      <c r="F3337" s="522"/>
      <c r="G3337" s="522"/>
      <c r="H3337" s="522"/>
      <c r="I3337" s="523"/>
      <c r="J3337" s="523"/>
      <c r="K3337" s="523"/>
      <c r="L3337" s="519"/>
      <c r="M3337" s="519"/>
      <c r="N3337" s="519"/>
      <c r="O3337" s="524"/>
      <c r="P3337" s="519"/>
      <c r="Q3337" s="519"/>
      <c r="R3337" s="525"/>
      <c r="S3337" s="526"/>
      <c r="T3337" s="524"/>
      <c r="U3337" s="524"/>
      <c r="V3337" s="527"/>
      <c r="W3337" s="524"/>
      <c r="X3337" s="528"/>
      <c r="Y3337" s="529"/>
      <c r="Z3337" s="529"/>
      <c r="AA3337" s="529"/>
      <c r="AB3337" s="529"/>
    </row>
    <row r="3338" spans="1:28" ht="16">
      <c r="A3338" s="519"/>
      <c r="B3338" s="520"/>
      <c r="C3338" s="519"/>
      <c r="D3338" s="521"/>
      <c r="E3338" s="519"/>
      <c r="F3338" s="522"/>
      <c r="G3338" s="522"/>
      <c r="H3338" s="522"/>
      <c r="I3338" s="523"/>
      <c r="J3338" s="523"/>
      <c r="K3338" s="523"/>
      <c r="L3338" s="519"/>
      <c r="M3338" s="519"/>
      <c r="N3338" s="519"/>
      <c r="O3338" s="524"/>
      <c r="P3338" s="519"/>
      <c r="Q3338" s="519"/>
      <c r="R3338" s="525"/>
      <c r="S3338" s="526"/>
      <c r="T3338" s="524"/>
      <c r="U3338" s="524"/>
      <c r="V3338" s="527"/>
      <c r="W3338" s="524"/>
      <c r="X3338" s="528"/>
      <c r="Y3338" s="529"/>
      <c r="Z3338" s="529"/>
      <c r="AA3338" s="529"/>
      <c r="AB3338" s="529"/>
    </row>
    <row r="3339" spans="1:28" ht="16">
      <c r="A3339" s="519"/>
      <c r="B3339" s="520"/>
      <c r="C3339" s="519"/>
      <c r="D3339" s="521"/>
      <c r="E3339" s="519"/>
      <c r="F3339" s="522"/>
      <c r="G3339" s="522"/>
      <c r="H3339" s="522"/>
      <c r="I3339" s="523"/>
      <c r="J3339" s="523"/>
      <c r="K3339" s="523"/>
      <c r="L3339" s="519"/>
      <c r="M3339" s="519"/>
      <c r="N3339" s="519"/>
      <c r="O3339" s="524"/>
      <c r="P3339" s="519"/>
      <c r="Q3339" s="519"/>
      <c r="R3339" s="525"/>
      <c r="S3339" s="526"/>
      <c r="T3339" s="524"/>
      <c r="U3339" s="524"/>
      <c r="V3339" s="527"/>
      <c r="W3339" s="524"/>
      <c r="X3339" s="528"/>
      <c r="Y3339" s="529"/>
      <c r="Z3339" s="529"/>
      <c r="AA3339" s="529"/>
      <c r="AB3339" s="529"/>
    </row>
    <row r="3340" spans="1:28" ht="16">
      <c r="A3340" s="519"/>
      <c r="B3340" s="520"/>
      <c r="C3340" s="519"/>
      <c r="D3340" s="521"/>
      <c r="E3340" s="519"/>
      <c r="F3340" s="522"/>
      <c r="G3340" s="522"/>
      <c r="H3340" s="522"/>
      <c r="I3340" s="523"/>
      <c r="J3340" s="523"/>
      <c r="K3340" s="523"/>
      <c r="L3340" s="519"/>
      <c r="M3340" s="519"/>
      <c r="N3340" s="519"/>
      <c r="O3340" s="524"/>
      <c r="P3340" s="519"/>
      <c r="Q3340" s="519"/>
      <c r="R3340" s="525"/>
      <c r="S3340" s="526"/>
      <c r="T3340" s="524"/>
      <c r="U3340" s="524"/>
      <c r="V3340" s="527"/>
      <c r="W3340" s="524"/>
      <c r="X3340" s="528"/>
      <c r="Y3340" s="529"/>
      <c r="Z3340" s="529"/>
      <c r="AA3340" s="529"/>
      <c r="AB3340" s="529"/>
    </row>
    <row r="3341" spans="1:28" ht="16">
      <c r="A3341" s="519"/>
      <c r="B3341" s="520"/>
      <c r="C3341" s="519"/>
      <c r="D3341" s="521"/>
      <c r="E3341" s="519"/>
      <c r="F3341" s="522"/>
      <c r="G3341" s="522"/>
      <c r="H3341" s="522"/>
      <c r="I3341" s="523"/>
      <c r="J3341" s="523"/>
      <c r="K3341" s="523"/>
      <c r="L3341" s="519"/>
      <c r="M3341" s="519"/>
      <c r="N3341" s="519"/>
      <c r="O3341" s="524"/>
      <c r="P3341" s="519"/>
      <c r="Q3341" s="519"/>
      <c r="R3341" s="525"/>
      <c r="S3341" s="526"/>
      <c r="T3341" s="524"/>
      <c r="U3341" s="524"/>
      <c r="V3341" s="527"/>
      <c r="W3341" s="524"/>
      <c r="X3341" s="528"/>
      <c r="Y3341" s="529"/>
      <c r="Z3341" s="529"/>
      <c r="AA3341" s="529"/>
      <c r="AB3341" s="529"/>
    </row>
    <row r="3342" spans="1:28" ht="16">
      <c r="A3342" s="519"/>
      <c r="B3342" s="520"/>
      <c r="C3342" s="519"/>
      <c r="D3342" s="521"/>
      <c r="E3342" s="519"/>
      <c r="F3342" s="522"/>
      <c r="G3342" s="522"/>
      <c r="H3342" s="522"/>
      <c r="I3342" s="523"/>
      <c r="J3342" s="523"/>
      <c r="K3342" s="523"/>
      <c r="L3342" s="519"/>
      <c r="M3342" s="519"/>
      <c r="N3342" s="519"/>
      <c r="O3342" s="524"/>
      <c r="P3342" s="519"/>
      <c r="Q3342" s="519"/>
      <c r="R3342" s="525"/>
      <c r="S3342" s="526"/>
      <c r="T3342" s="524"/>
      <c r="U3342" s="524"/>
      <c r="V3342" s="527"/>
      <c r="W3342" s="524"/>
      <c r="X3342" s="528"/>
      <c r="Y3342" s="529"/>
      <c r="Z3342" s="529"/>
      <c r="AA3342" s="529"/>
      <c r="AB3342" s="529"/>
    </row>
    <row r="3343" spans="1:28" ht="16">
      <c r="A3343" s="519"/>
      <c r="B3343" s="520"/>
      <c r="C3343" s="519"/>
      <c r="D3343" s="521"/>
      <c r="E3343" s="519"/>
      <c r="F3343" s="522"/>
      <c r="G3343" s="522"/>
      <c r="H3343" s="522"/>
      <c r="I3343" s="523"/>
      <c r="J3343" s="523"/>
      <c r="K3343" s="523"/>
      <c r="L3343" s="519"/>
      <c r="M3343" s="519"/>
      <c r="N3343" s="519"/>
      <c r="O3343" s="524"/>
      <c r="P3343" s="519"/>
      <c r="Q3343" s="519"/>
      <c r="R3343" s="525"/>
      <c r="S3343" s="526"/>
      <c r="T3343" s="524"/>
      <c r="U3343" s="524"/>
      <c r="V3343" s="527"/>
      <c r="W3343" s="524"/>
      <c r="X3343" s="528"/>
      <c r="Y3343" s="529"/>
      <c r="Z3343" s="529"/>
      <c r="AA3343" s="529"/>
      <c r="AB3343" s="529"/>
    </row>
    <row r="3344" spans="1:28" ht="16">
      <c r="A3344" s="519"/>
      <c r="B3344" s="520"/>
      <c r="C3344" s="519"/>
      <c r="D3344" s="521"/>
      <c r="E3344" s="519"/>
      <c r="F3344" s="522"/>
      <c r="G3344" s="522"/>
      <c r="H3344" s="522"/>
      <c r="I3344" s="523"/>
      <c r="J3344" s="523"/>
      <c r="K3344" s="523"/>
      <c r="L3344" s="519"/>
      <c r="M3344" s="519"/>
      <c r="N3344" s="519"/>
      <c r="O3344" s="524"/>
      <c r="P3344" s="519"/>
      <c r="Q3344" s="519"/>
      <c r="R3344" s="525"/>
      <c r="S3344" s="526"/>
      <c r="T3344" s="524"/>
      <c r="U3344" s="524"/>
      <c r="V3344" s="527"/>
      <c r="W3344" s="524"/>
      <c r="X3344" s="528"/>
      <c r="Y3344" s="529"/>
      <c r="Z3344" s="529"/>
      <c r="AA3344" s="529"/>
      <c r="AB3344" s="529"/>
    </row>
    <row r="3345" spans="1:28" ht="16">
      <c r="A3345" s="519"/>
      <c r="B3345" s="520"/>
      <c r="C3345" s="519"/>
      <c r="D3345" s="521"/>
      <c r="E3345" s="519"/>
      <c r="F3345" s="522"/>
      <c r="G3345" s="522"/>
      <c r="H3345" s="522"/>
      <c r="I3345" s="523"/>
      <c r="J3345" s="523"/>
      <c r="K3345" s="523"/>
      <c r="L3345" s="519"/>
      <c r="M3345" s="519"/>
      <c r="N3345" s="519"/>
      <c r="O3345" s="524"/>
      <c r="P3345" s="519"/>
      <c r="Q3345" s="519"/>
      <c r="R3345" s="525"/>
      <c r="S3345" s="526"/>
      <c r="T3345" s="524"/>
      <c r="U3345" s="524"/>
      <c r="V3345" s="527"/>
      <c r="W3345" s="524"/>
      <c r="X3345" s="528"/>
      <c r="Y3345" s="529"/>
      <c r="Z3345" s="529"/>
      <c r="AA3345" s="529"/>
      <c r="AB3345" s="529"/>
    </row>
    <row r="3346" spans="1:28" ht="16">
      <c r="A3346" s="519"/>
      <c r="B3346" s="520"/>
      <c r="C3346" s="519"/>
      <c r="D3346" s="521"/>
      <c r="E3346" s="519"/>
      <c r="F3346" s="522"/>
      <c r="G3346" s="522"/>
      <c r="H3346" s="522"/>
      <c r="I3346" s="523"/>
      <c r="J3346" s="523"/>
      <c r="K3346" s="523"/>
      <c r="L3346" s="519"/>
      <c r="M3346" s="519"/>
      <c r="N3346" s="519"/>
      <c r="O3346" s="524"/>
      <c r="P3346" s="519"/>
      <c r="Q3346" s="519"/>
      <c r="R3346" s="525"/>
      <c r="S3346" s="526"/>
      <c r="T3346" s="524"/>
      <c r="U3346" s="524"/>
      <c r="V3346" s="527"/>
      <c r="W3346" s="524"/>
      <c r="X3346" s="528"/>
      <c r="Y3346" s="529"/>
      <c r="Z3346" s="529"/>
      <c r="AA3346" s="529"/>
      <c r="AB3346" s="529"/>
    </row>
    <row r="3347" spans="1:28" ht="16">
      <c r="A3347" s="519"/>
      <c r="B3347" s="520"/>
      <c r="C3347" s="519"/>
      <c r="D3347" s="521"/>
      <c r="E3347" s="519"/>
      <c r="F3347" s="522"/>
      <c r="G3347" s="522"/>
      <c r="H3347" s="522"/>
      <c r="I3347" s="523"/>
      <c r="J3347" s="523"/>
      <c r="K3347" s="523"/>
      <c r="L3347" s="519"/>
      <c r="M3347" s="519"/>
      <c r="N3347" s="519"/>
      <c r="O3347" s="524"/>
      <c r="P3347" s="519"/>
      <c r="Q3347" s="519"/>
      <c r="R3347" s="525"/>
      <c r="S3347" s="526"/>
      <c r="T3347" s="524"/>
      <c r="U3347" s="524"/>
      <c r="V3347" s="527"/>
      <c r="W3347" s="524"/>
      <c r="X3347" s="528"/>
      <c r="Y3347" s="529"/>
      <c r="Z3347" s="529"/>
      <c r="AA3347" s="529"/>
      <c r="AB3347" s="529"/>
    </row>
    <row r="3348" spans="1:28" ht="16">
      <c r="A3348" s="519"/>
      <c r="B3348" s="520"/>
      <c r="C3348" s="519"/>
      <c r="D3348" s="521"/>
      <c r="E3348" s="519"/>
      <c r="F3348" s="522"/>
      <c r="G3348" s="522"/>
      <c r="H3348" s="522"/>
      <c r="I3348" s="523"/>
      <c r="J3348" s="523"/>
      <c r="K3348" s="523"/>
      <c r="L3348" s="519"/>
      <c r="M3348" s="519"/>
      <c r="N3348" s="519"/>
      <c r="O3348" s="524"/>
      <c r="P3348" s="519"/>
      <c r="Q3348" s="519"/>
      <c r="R3348" s="525"/>
      <c r="S3348" s="526"/>
      <c r="T3348" s="524"/>
      <c r="U3348" s="524"/>
      <c r="V3348" s="527"/>
      <c r="W3348" s="524"/>
      <c r="X3348" s="528"/>
      <c r="Y3348" s="529"/>
      <c r="Z3348" s="529"/>
      <c r="AA3348" s="529"/>
      <c r="AB3348" s="529"/>
    </row>
    <row r="3349" spans="1:28" ht="16">
      <c r="A3349" s="519"/>
      <c r="B3349" s="520"/>
      <c r="C3349" s="519"/>
      <c r="D3349" s="521"/>
      <c r="E3349" s="519"/>
      <c r="F3349" s="522"/>
      <c r="G3349" s="522"/>
      <c r="H3349" s="522"/>
      <c r="I3349" s="523"/>
      <c r="J3349" s="523"/>
      <c r="K3349" s="523"/>
      <c r="L3349" s="519"/>
      <c r="M3349" s="519"/>
      <c r="N3349" s="519"/>
      <c r="O3349" s="524"/>
      <c r="P3349" s="519"/>
      <c r="Q3349" s="519"/>
      <c r="R3349" s="525"/>
      <c r="S3349" s="526"/>
      <c r="T3349" s="524"/>
      <c r="U3349" s="524"/>
      <c r="V3349" s="527"/>
      <c r="W3349" s="524"/>
      <c r="X3349" s="528"/>
      <c r="Y3349" s="529"/>
      <c r="Z3349" s="529"/>
      <c r="AA3349" s="529"/>
      <c r="AB3349" s="529"/>
    </row>
    <row r="3350" spans="1:28" ht="16">
      <c r="A3350" s="519"/>
      <c r="B3350" s="520"/>
      <c r="C3350" s="519"/>
      <c r="D3350" s="521"/>
      <c r="E3350" s="519"/>
      <c r="F3350" s="522"/>
      <c r="G3350" s="522"/>
      <c r="H3350" s="522"/>
      <c r="I3350" s="523"/>
      <c r="J3350" s="523"/>
      <c r="K3350" s="523"/>
      <c r="L3350" s="519"/>
      <c r="M3350" s="519"/>
      <c r="N3350" s="519"/>
      <c r="O3350" s="524"/>
      <c r="P3350" s="519"/>
      <c r="Q3350" s="519"/>
      <c r="R3350" s="525"/>
      <c r="S3350" s="526"/>
      <c r="T3350" s="524"/>
      <c r="U3350" s="524"/>
      <c r="V3350" s="527"/>
      <c r="W3350" s="524"/>
      <c r="X3350" s="528"/>
      <c r="Y3350" s="529"/>
      <c r="Z3350" s="529"/>
      <c r="AA3350" s="529"/>
      <c r="AB3350" s="529"/>
    </row>
    <row r="3351" spans="1:28" ht="16">
      <c r="A3351" s="519"/>
      <c r="B3351" s="520"/>
      <c r="C3351" s="519"/>
      <c r="D3351" s="521"/>
      <c r="E3351" s="519"/>
      <c r="F3351" s="522"/>
      <c r="G3351" s="522"/>
      <c r="H3351" s="522"/>
      <c r="I3351" s="523"/>
      <c r="J3351" s="523"/>
      <c r="K3351" s="523"/>
      <c r="L3351" s="519"/>
      <c r="M3351" s="519"/>
      <c r="N3351" s="519"/>
      <c r="O3351" s="524"/>
      <c r="P3351" s="519"/>
      <c r="Q3351" s="519"/>
      <c r="R3351" s="525"/>
      <c r="S3351" s="526"/>
      <c r="T3351" s="524"/>
      <c r="U3351" s="524"/>
      <c r="V3351" s="527"/>
      <c r="W3351" s="524"/>
      <c r="X3351" s="528"/>
      <c r="Y3351" s="529"/>
      <c r="Z3351" s="529"/>
      <c r="AA3351" s="529"/>
      <c r="AB3351" s="529"/>
    </row>
    <row r="3352" spans="1:28" ht="16">
      <c r="A3352" s="519"/>
      <c r="B3352" s="520"/>
      <c r="C3352" s="519"/>
      <c r="D3352" s="521"/>
      <c r="E3352" s="519"/>
      <c r="F3352" s="522"/>
      <c r="G3352" s="522"/>
      <c r="H3352" s="522"/>
      <c r="I3352" s="523"/>
      <c r="J3352" s="523"/>
      <c r="K3352" s="523"/>
      <c r="L3352" s="519"/>
      <c r="M3352" s="519"/>
      <c r="N3352" s="519"/>
      <c r="O3352" s="524"/>
      <c r="P3352" s="519"/>
      <c r="Q3352" s="519"/>
      <c r="R3352" s="525"/>
      <c r="S3352" s="526"/>
      <c r="T3352" s="524"/>
      <c r="U3352" s="524"/>
      <c r="V3352" s="527"/>
      <c r="W3352" s="524"/>
      <c r="X3352" s="528"/>
      <c r="Y3352" s="529"/>
      <c r="Z3352" s="529"/>
      <c r="AA3352" s="529"/>
      <c r="AB3352" s="529"/>
    </row>
    <row r="3353" spans="1:28" ht="16">
      <c r="A3353" s="519"/>
      <c r="B3353" s="520"/>
      <c r="C3353" s="519"/>
      <c r="D3353" s="521"/>
      <c r="E3353" s="519"/>
      <c r="F3353" s="522"/>
      <c r="G3353" s="522"/>
      <c r="H3353" s="522"/>
      <c r="I3353" s="523"/>
      <c r="J3353" s="523"/>
      <c r="K3353" s="523"/>
      <c r="L3353" s="519"/>
      <c r="M3353" s="519"/>
      <c r="N3353" s="519"/>
      <c r="O3353" s="524"/>
      <c r="P3353" s="519"/>
      <c r="Q3353" s="519"/>
      <c r="R3353" s="525"/>
      <c r="S3353" s="526"/>
      <c r="T3353" s="524"/>
      <c r="U3353" s="524"/>
      <c r="V3353" s="527"/>
      <c r="W3353" s="524"/>
      <c r="X3353" s="528"/>
      <c r="Y3353" s="529"/>
      <c r="Z3353" s="529"/>
      <c r="AA3353" s="529"/>
      <c r="AB3353" s="529"/>
    </row>
    <row r="3354" spans="1:28" ht="16">
      <c r="A3354" s="519"/>
      <c r="B3354" s="520"/>
      <c r="C3354" s="519"/>
      <c r="D3354" s="521"/>
      <c r="E3354" s="519"/>
      <c r="F3354" s="522"/>
      <c r="G3354" s="522"/>
      <c r="H3354" s="522"/>
      <c r="I3354" s="523"/>
      <c r="J3354" s="523"/>
      <c r="K3354" s="523"/>
      <c r="L3354" s="519"/>
      <c r="M3354" s="519"/>
      <c r="N3354" s="519"/>
      <c r="O3354" s="524"/>
      <c r="P3354" s="519"/>
      <c r="Q3354" s="519"/>
      <c r="R3354" s="525"/>
      <c r="S3354" s="526"/>
      <c r="T3354" s="524"/>
      <c r="U3354" s="524"/>
      <c r="V3354" s="527"/>
      <c r="W3354" s="524"/>
      <c r="X3354" s="528"/>
      <c r="Y3354" s="529"/>
      <c r="Z3354" s="529"/>
      <c r="AA3354" s="529"/>
      <c r="AB3354" s="529"/>
    </row>
    <row r="3355" spans="1:28" ht="16">
      <c r="A3355" s="519"/>
      <c r="B3355" s="520"/>
      <c r="C3355" s="519"/>
      <c r="D3355" s="521"/>
      <c r="E3355" s="519"/>
      <c r="F3355" s="522"/>
      <c r="G3355" s="522"/>
      <c r="H3355" s="522"/>
      <c r="I3355" s="523"/>
      <c r="J3355" s="523"/>
      <c r="K3355" s="523"/>
      <c r="L3355" s="519"/>
      <c r="M3355" s="519"/>
      <c r="N3355" s="519"/>
      <c r="O3355" s="524"/>
      <c r="P3355" s="519"/>
      <c r="Q3355" s="519"/>
      <c r="R3355" s="525"/>
      <c r="S3355" s="526"/>
      <c r="T3355" s="524"/>
      <c r="U3355" s="524"/>
      <c r="V3355" s="527"/>
      <c r="W3355" s="524"/>
      <c r="X3355" s="528"/>
      <c r="Y3355" s="529"/>
      <c r="Z3355" s="529"/>
      <c r="AA3355" s="529"/>
      <c r="AB3355" s="529"/>
    </row>
    <row r="3356" spans="1:28" ht="16">
      <c r="A3356" s="519"/>
      <c r="B3356" s="520"/>
      <c r="C3356" s="519"/>
      <c r="D3356" s="521"/>
      <c r="E3356" s="519"/>
      <c r="F3356" s="522"/>
      <c r="G3356" s="522"/>
      <c r="H3356" s="522"/>
      <c r="I3356" s="523"/>
      <c r="J3356" s="523"/>
      <c r="K3356" s="523"/>
      <c r="L3356" s="519"/>
      <c r="M3356" s="519"/>
      <c r="N3356" s="519"/>
      <c r="O3356" s="524"/>
      <c r="P3356" s="519"/>
      <c r="Q3356" s="519"/>
      <c r="R3356" s="525"/>
      <c r="S3356" s="526"/>
      <c r="T3356" s="524"/>
      <c r="U3356" s="524"/>
      <c r="V3356" s="527"/>
      <c r="W3356" s="524"/>
      <c r="X3356" s="528"/>
      <c r="Y3356" s="529"/>
      <c r="Z3356" s="529"/>
      <c r="AA3356" s="529"/>
      <c r="AB3356" s="529"/>
    </row>
    <row r="3357" spans="1:28" ht="16">
      <c r="A3357" s="519"/>
      <c r="B3357" s="520"/>
      <c r="C3357" s="519"/>
      <c r="D3357" s="521"/>
      <c r="E3357" s="519"/>
      <c r="F3357" s="522"/>
      <c r="G3357" s="522"/>
      <c r="H3357" s="522"/>
      <c r="I3357" s="523"/>
      <c r="J3357" s="523"/>
      <c r="K3357" s="523"/>
      <c r="L3357" s="519"/>
      <c r="M3357" s="519"/>
      <c r="N3357" s="519"/>
      <c r="O3357" s="524"/>
      <c r="P3357" s="519"/>
      <c r="Q3357" s="519"/>
      <c r="R3357" s="525"/>
      <c r="S3357" s="526"/>
      <c r="T3357" s="524"/>
      <c r="U3357" s="524"/>
      <c r="V3357" s="527"/>
      <c r="W3357" s="524"/>
      <c r="X3357" s="528"/>
      <c r="Y3357" s="529"/>
      <c r="Z3357" s="529"/>
      <c r="AA3357" s="529"/>
      <c r="AB3357" s="529"/>
    </row>
    <row r="3358" spans="1:28" ht="16">
      <c r="A3358" s="519"/>
      <c r="B3358" s="520"/>
      <c r="C3358" s="519"/>
      <c r="D3358" s="521"/>
      <c r="E3358" s="519"/>
      <c r="F3358" s="522"/>
      <c r="G3358" s="522"/>
      <c r="H3358" s="522"/>
      <c r="I3358" s="523"/>
      <c r="J3358" s="523"/>
      <c r="K3358" s="523"/>
      <c r="L3358" s="519"/>
      <c r="M3358" s="519"/>
      <c r="N3358" s="519"/>
      <c r="O3358" s="524"/>
      <c r="P3358" s="519"/>
      <c r="Q3358" s="519"/>
      <c r="R3358" s="525"/>
      <c r="S3358" s="526"/>
      <c r="T3358" s="524"/>
      <c r="U3358" s="524"/>
      <c r="V3358" s="527"/>
      <c r="W3358" s="524"/>
      <c r="X3358" s="528"/>
      <c r="Y3358" s="529"/>
      <c r="Z3358" s="529"/>
      <c r="AA3358" s="529"/>
      <c r="AB3358" s="529"/>
    </row>
    <row r="3359" spans="1:28" ht="16">
      <c r="A3359" s="519"/>
      <c r="B3359" s="520"/>
      <c r="C3359" s="519"/>
      <c r="D3359" s="521"/>
      <c r="E3359" s="519"/>
      <c r="F3359" s="522"/>
      <c r="G3359" s="522"/>
      <c r="H3359" s="522"/>
      <c r="I3359" s="523"/>
      <c r="J3359" s="523"/>
      <c r="K3359" s="523"/>
      <c r="L3359" s="519"/>
      <c r="M3359" s="519"/>
      <c r="N3359" s="519"/>
      <c r="O3359" s="524"/>
      <c r="P3359" s="519"/>
      <c r="Q3359" s="519"/>
      <c r="R3359" s="525"/>
      <c r="S3359" s="526"/>
      <c r="T3359" s="524"/>
      <c r="U3359" s="524"/>
      <c r="V3359" s="527"/>
      <c r="W3359" s="524"/>
      <c r="X3359" s="528"/>
      <c r="Y3359" s="529"/>
      <c r="Z3359" s="529"/>
      <c r="AA3359" s="529"/>
      <c r="AB3359" s="529"/>
    </row>
    <row r="3360" spans="1:28" ht="16">
      <c r="A3360" s="519"/>
      <c r="B3360" s="520"/>
      <c r="C3360" s="519"/>
      <c r="D3360" s="521"/>
      <c r="E3360" s="519"/>
      <c r="F3360" s="522"/>
      <c r="G3360" s="522"/>
      <c r="H3360" s="522"/>
      <c r="I3360" s="523"/>
      <c r="J3360" s="523"/>
      <c r="K3360" s="523"/>
      <c r="L3360" s="519"/>
      <c r="M3360" s="519"/>
      <c r="N3360" s="519"/>
      <c r="O3360" s="524"/>
      <c r="P3360" s="519"/>
      <c r="Q3360" s="519"/>
      <c r="R3360" s="525"/>
      <c r="S3360" s="526"/>
      <c r="T3360" s="524"/>
      <c r="U3360" s="524"/>
      <c r="V3360" s="527"/>
      <c r="W3360" s="524"/>
      <c r="X3360" s="528"/>
      <c r="Y3360" s="529"/>
      <c r="Z3360" s="529"/>
      <c r="AA3360" s="529"/>
      <c r="AB3360" s="529"/>
    </row>
    <row r="3361" spans="1:28" ht="16">
      <c r="A3361" s="519"/>
      <c r="B3361" s="520"/>
      <c r="C3361" s="519"/>
      <c r="D3361" s="521"/>
      <c r="E3361" s="519"/>
      <c r="F3361" s="522"/>
      <c r="G3361" s="522"/>
      <c r="H3361" s="522"/>
      <c r="I3361" s="523"/>
      <c r="J3361" s="523"/>
      <c r="K3361" s="523"/>
      <c r="L3361" s="519"/>
      <c r="M3361" s="519"/>
      <c r="N3361" s="519"/>
      <c r="O3361" s="524"/>
      <c r="P3361" s="519"/>
      <c r="Q3361" s="519"/>
      <c r="R3361" s="525"/>
      <c r="S3361" s="526"/>
      <c r="T3361" s="524"/>
      <c r="U3361" s="524"/>
      <c r="V3361" s="527"/>
      <c r="W3361" s="524"/>
      <c r="X3361" s="528"/>
      <c r="Y3361" s="529"/>
      <c r="Z3361" s="529"/>
      <c r="AA3361" s="529"/>
      <c r="AB3361" s="529"/>
    </row>
    <row r="3362" spans="1:28" ht="16">
      <c r="A3362" s="519"/>
      <c r="B3362" s="520"/>
      <c r="C3362" s="519"/>
      <c r="D3362" s="521"/>
      <c r="E3362" s="519"/>
      <c r="F3362" s="522"/>
      <c r="G3362" s="522"/>
      <c r="H3362" s="522"/>
      <c r="I3362" s="523"/>
      <c r="J3362" s="523"/>
      <c r="K3362" s="523"/>
      <c r="L3362" s="519"/>
      <c r="M3362" s="519"/>
      <c r="N3362" s="519"/>
      <c r="O3362" s="524"/>
      <c r="P3362" s="519"/>
      <c r="Q3362" s="519"/>
      <c r="R3362" s="525"/>
      <c r="S3362" s="526"/>
      <c r="T3362" s="524"/>
      <c r="U3362" s="524"/>
      <c r="V3362" s="527"/>
      <c r="W3362" s="524"/>
      <c r="X3362" s="528"/>
      <c r="Y3362" s="529"/>
      <c r="Z3362" s="529"/>
      <c r="AA3362" s="529"/>
      <c r="AB3362" s="529"/>
    </row>
    <row r="3363" spans="1:28" ht="16">
      <c r="A3363" s="519"/>
      <c r="B3363" s="520"/>
      <c r="C3363" s="519"/>
      <c r="D3363" s="521"/>
      <c r="E3363" s="519"/>
      <c r="F3363" s="522"/>
      <c r="G3363" s="522"/>
      <c r="H3363" s="522"/>
      <c r="I3363" s="523"/>
      <c r="J3363" s="523"/>
      <c r="K3363" s="523"/>
      <c r="L3363" s="519"/>
      <c r="M3363" s="519"/>
      <c r="N3363" s="519"/>
      <c r="O3363" s="524"/>
      <c r="P3363" s="519"/>
      <c r="Q3363" s="519"/>
      <c r="R3363" s="525"/>
      <c r="S3363" s="526"/>
      <c r="T3363" s="524"/>
      <c r="U3363" s="524"/>
      <c r="V3363" s="527"/>
      <c r="W3363" s="524"/>
      <c r="X3363" s="528"/>
      <c r="Y3363" s="529"/>
      <c r="Z3363" s="529"/>
      <c r="AA3363" s="529"/>
      <c r="AB3363" s="529"/>
    </row>
    <row r="3364" spans="1:28" ht="16">
      <c r="A3364" s="519"/>
      <c r="B3364" s="520"/>
      <c r="C3364" s="519"/>
      <c r="D3364" s="521"/>
      <c r="E3364" s="519"/>
      <c r="F3364" s="522"/>
      <c r="G3364" s="522"/>
      <c r="H3364" s="522"/>
      <c r="I3364" s="523"/>
      <c r="J3364" s="523"/>
      <c r="K3364" s="523"/>
      <c r="L3364" s="519"/>
      <c r="M3364" s="519"/>
      <c r="N3364" s="519"/>
      <c r="O3364" s="524"/>
      <c r="P3364" s="519"/>
      <c r="Q3364" s="519"/>
      <c r="R3364" s="525"/>
      <c r="S3364" s="526"/>
      <c r="T3364" s="524"/>
      <c r="U3364" s="524"/>
      <c r="V3364" s="527"/>
      <c r="W3364" s="524"/>
      <c r="X3364" s="528"/>
      <c r="Y3364" s="529"/>
      <c r="Z3364" s="529"/>
      <c r="AA3364" s="529"/>
      <c r="AB3364" s="529"/>
    </row>
    <row r="3365" spans="1:28" ht="16">
      <c r="A3365" s="519"/>
      <c r="B3365" s="520"/>
      <c r="C3365" s="519"/>
      <c r="D3365" s="521"/>
      <c r="E3365" s="519"/>
      <c r="F3365" s="522"/>
      <c r="G3365" s="522"/>
      <c r="H3365" s="522"/>
      <c r="I3365" s="523"/>
      <c r="J3365" s="523"/>
      <c r="K3365" s="523"/>
      <c r="L3365" s="519"/>
      <c r="M3365" s="519"/>
      <c r="N3365" s="519"/>
      <c r="O3365" s="524"/>
      <c r="P3365" s="519"/>
      <c r="Q3365" s="519"/>
      <c r="R3365" s="525"/>
      <c r="S3365" s="526"/>
      <c r="T3365" s="524"/>
      <c r="U3365" s="524"/>
      <c r="V3365" s="527"/>
      <c r="W3365" s="524"/>
      <c r="X3365" s="528"/>
      <c r="Y3365" s="529"/>
      <c r="Z3365" s="529"/>
      <c r="AA3365" s="529"/>
      <c r="AB3365" s="529"/>
    </row>
    <row r="3366" spans="1:28" ht="16">
      <c r="A3366" s="519"/>
      <c r="B3366" s="520"/>
      <c r="C3366" s="519"/>
      <c r="D3366" s="521"/>
      <c r="E3366" s="519"/>
      <c r="F3366" s="522"/>
      <c r="G3366" s="522"/>
      <c r="H3366" s="522"/>
      <c r="I3366" s="523"/>
      <c r="J3366" s="523"/>
      <c r="K3366" s="523"/>
      <c r="L3366" s="519"/>
      <c r="M3366" s="519"/>
      <c r="N3366" s="519"/>
      <c r="O3366" s="524"/>
      <c r="P3366" s="519"/>
      <c r="Q3366" s="519"/>
      <c r="R3366" s="525"/>
      <c r="S3366" s="526"/>
      <c r="T3366" s="524"/>
      <c r="U3366" s="524"/>
      <c r="V3366" s="527"/>
      <c r="W3366" s="524"/>
      <c r="X3366" s="528"/>
      <c r="Y3366" s="529"/>
      <c r="Z3366" s="529"/>
      <c r="AA3366" s="529"/>
      <c r="AB3366" s="529"/>
    </row>
    <row r="3367" spans="1:28" ht="16">
      <c r="A3367" s="519"/>
      <c r="B3367" s="520"/>
      <c r="C3367" s="519"/>
      <c r="D3367" s="521"/>
      <c r="E3367" s="519"/>
      <c r="F3367" s="522"/>
      <c r="G3367" s="522"/>
      <c r="H3367" s="522"/>
      <c r="I3367" s="523"/>
      <c r="J3367" s="523"/>
      <c r="K3367" s="523"/>
      <c r="L3367" s="519"/>
      <c r="M3367" s="519"/>
      <c r="N3367" s="519"/>
      <c r="O3367" s="524"/>
      <c r="P3367" s="519"/>
      <c r="Q3367" s="519"/>
      <c r="R3367" s="525"/>
      <c r="S3367" s="526"/>
      <c r="T3367" s="524"/>
      <c r="U3367" s="524"/>
      <c r="V3367" s="527"/>
      <c r="W3367" s="524"/>
      <c r="X3367" s="528"/>
      <c r="Y3367" s="529"/>
      <c r="Z3367" s="529"/>
      <c r="AA3367" s="529"/>
      <c r="AB3367" s="529"/>
    </row>
    <row r="3368" spans="1:28" ht="16">
      <c r="A3368" s="519"/>
      <c r="B3368" s="520"/>
      <c r="C3368" s="519"/>
      <c r="D3368" s="521"/>
      <c r="E3368" s="519"/>
      <c r="F3368" s="522"/>
      <c r="G3368" s="522"/>
      <c r="H3368" s="522"/>
      <c r="I3368" s="523"/>
      <c r="J3368" s="523"/>
      <c r="K3368" s="523"/>
      <c r="L3368" s="519"/>
      <c r="M3368" s="519"/>
      <c r="N3368" s="519"/>
      <c r="O3368" s="524"/>
      <c r="P3368" s="519"/>
      <c r="Q3368" s="519"/>
      <c r="R3368" s="525"/>
      <c r="S3368" s="526"/>
      <c r="T3368" s="524"/>
      <c r="U3368" s="524"/>
      <c r="V3368" s="527"/>
      <c r="W3368" s="524"/>
      <c r="X3368" s="528"/>
      <c r="Y3368" s="529"/>
      <c r="Z3368" s="529"/>
      <c r="AA3368" s="529"/>
      <c r="AB3368" s="529"/>
    </row>
    <row r="3369" spans="1:28" ht="16">
      <c r="A3369" s="519"/>
      <c r="B3369" s="520"/>
      <c r="C3369" s="519"/>
      <c r="D3369" s="521"/>
      <c r="E3369" s="519"/>
      <c r="F3369" s="522"/>
      <c r="G3369" s="522"/>
      <c r="H3369" s="522"/>
      <c r="I3369" s="523"/>
      <c r="J3369" s="523"/>
      <c r="K3369" s="523"/>
      <c r="L3369" s="519"/>
      <c r="M3369" s="519"/>
      <c r="N3369" s="519"/>
      <c r="O3369" s="524"/>
      <c r="P3369" s="519"/>
      <c r="Q3369" s="519"/>
      <c r="R3369" s="525"/>
      <c r="S3369" s="526"/>
      <c r="T3369" s="524"/>
      <c r="U3369" s="524"/>
      <c r="V3369" s="527"/>
      <c r="W3369" s="524"/>
      <c r="X3369" s="528"/>
      <c r="Y3369" s="529"/>
      <c r="Z3369" s="529"/>
      <c r="AA3369" s="529"/>
      <c r="AB3369" s="529"/>
    </row>
    <row r="3370" spans="1:28" ht="16">
      <c r="A3370" s="519"/>
      <c r="B3370" s="520"/>
      <c r="C3370" s="519"/>
      <c r="D3370" s="521"/>
      <c r="E3370" s="519"/>
      <c r="F3370" s="522"/>
      <c r="G3370" s="522"/>
      <c r="H3370" s="522"/>
      <c r="I3370" s="523"/>
      <c r="J3370" s="523"/>
      <c r="K3370" s="523"/>
      <c r="L3370" s="519"/>
      <c r="M3370" s="519"/>
      <c r="N3370" s="519"/>
      <c r="O3370" s="524"/>
      <c r="P3370" s="519"/>
      <c r="Q3370" s="519"/>
      <c r="R3370" s="525"/>
      <c r="S3370" s="526"/>
      <c r="T3370" s="524"/>
      <c r="U3370" s="524"/>
      <c r="V3370" s="527"/>
      <c r="W3370" s="524"/>
      <c r="X3370" s="528"/>
      <c r="Y3370" s="529"/>
      <c r="Z3370" s="529"/>
      <c r="AA3370" s="529"/>
      <c r="AB3370" s="529"/>
    </row>
    <row r="3371" spans="1:28" ht="16">
      <c r="A3371" s="519"/>
      <c r="B3371" s="520"/>
      <c r="C3371" s="519"/>
      <c r="D3371" s="521"/>
      <c r="E3371" s="519"/>
      <c r="F3371" s="522"/>
      <c r="G3371" s="522"/>
      <c r="H3371" s="522"/>
      <c r="I3371" s="523"/>
      <c r="J3371" s="523"/>
      <c r="K3371" s="523"/>
      <c r="L3371" s="519"/>
      <c r="M3371" s="519"/>
      <c r="N3371" s="519"/>
      <c r="O3371" s="524"/>
      <c r="P3371" s="519"/>
      <c r="Q3371" s="519"/>
      <c r="R3371" s="525"/>
      <c r="S3371" s="526"/>
      <c r="T3371" s="524"/>
      <c r="U3371" s="524"/>
      <c r="V3371" s="527"/>
      <c r="W3371" s="524"/>
      <c r="X3371" s="528"/>
      <c r="Y3371" s="529"/>
      <c r="Z3371" s="529"/>
      <c r="AA3371" s="529"/>
      <c r="AB3371" s="529"/>
    </row>
    <row r="3372" spans="1:28" ht="16">
      <c r="A3372" s="519"/>
      <c r="B3372" s="520"/>
      <c r="C3372" s="519"/>
      <c r="D3372" s="521"/>
      <c r="E3372" s="519"/>
      <c r="F3372" s="522"/>
      <c r="G3372" s="522"/>
      <c r="H3372" s="522"/>
      <c r="I3372" s="523"/>
      <c r="J3372" s="523"/>
      <c r="K3372" s="523"/>
      <c r="L3372" s="519"/>
      <c r="M3372" s="519"/>
      <c r="N3372" s="519"/>
      <c r="O3372" s="524"/>
      <c r="P3372" s="519"/>
      <c r="Q3372" s="519"/>
      <c r="R3372" s="525"/>
      <c r="S3372" s="526"/>
      <c r="T3372" s="524"/>
      <c r="U3372" s="524"/>
      <c r="V3372" s="527"/>
      <c r="W3372" s="524"/>
      <c r="X3372" s="528"/>
      <c r="Y3372" s="529"/>
      <c r="Z3372" s="529"/>
      <c r="AA3372" s="529"/>
      <c r="AB3372" s="529"/>
    </row>
    <row r="3373" spans="1:28" ht="16">
      <c r="A3373" s="519"/>
      <c r="B3373" s="520"/>
      <c r="C3373" s="519"/>
      <c r="D3373" s="521"/>
      <c r="E3373" s="519"/>
      <c r="F3373" s="522"/>
      <c r="G3373" s="522"/>
      <c r="H3373" s="522"/>
      <c r="I3373" s="523"/>
      <c r="J3373" s="523"/>
      <c r="K3373" s="523"/>
      <c r="L3373" s="519"/>
      <c r="M3373" s="519"/>
      <c r="N3373" s="519"/>
      <c r="O3373" s="524"/>
      <c r="P3373" s="519"/>
      <c r="Q3373" s="519"/>
      <c r="R3373" s="525"/>
      <c r="S3373" s="526"/>
      <c r="T3373" s="524"/>
      <c r="U3373" s="524"/>
      <c r="V3373" s="527"/>
      <c r="W3373" s="524"/>
      <c r="X3373" s="528"/>
      <c r="Y3373" s="529"/>
      <c r="Z3373" s="529"/>
      <c r="AA3373" s="529"/>
      <c r="AB3373" s="529"/>
    </row>
    <row r="3374" spans="1:28" ht="16">
      <c r="A3374" s="519"/>
      <c r="B3374" s="520"/>
      <c r="C3374" s="519"/>
      <c r="D3374" s="521"/>
      <c r="E3374" s="519"/>
      <c r="F3374" s="522"/>
      <c r="G3374" s="522"/>
      <c r="H3374" s="522"/>
      <c r="I3374" s="523"/>
      <c r="J3374" s="523"/>
      <c r="K3374" s="523"/>
      <c r="L3374" s="519"/>
      <c r="M3374" s="519"/>
      <c r="N3374" s="519"/>
      <c r="O3374" s="524"/>
      <c r="P3374" s="519"/>
      <c r="Q3374" s="519"/>
      <c r="R3374" s="525"/>
      <c r="S3374" s="526"/>
      <c r="T3374" s="524"/>
      <c r="U3374" s="524"/>
      <c r="V3374" s="527"/>
      <c r="W3374" s="524"/>
      <c r="X3374" s="528"/>
      <c r="Y3374" s="529"/>
      <c r="Z3374" s="529"/>
      <c r="AA3374" s="529"/>
      <c r="AB3374" s="529"/>
    </row>
    <row r="3375" spans="1:28" ht="16">
      <c r="A3375" s="519"/>
      <c r="B3375" s="520"/>
      <c r="C3375" s="519"/>
      <c r="D3375" s="521"/>
      <c r="E3375" s="519"/>
      <c r="F3375" s="522"/>
      <c r="G3375" s="522"/>
      <c r="H3375" s="522"/>
      <c r="I3375" s="523"/>
      <c r="J3375" s="523"/>
      <c r="K3375" s="523"/>
      <c r="L3375" s="519"/>
      <c r="M3375" s="519"/>
      <c r="N3375" s="519"/>
      <c r="O3375" s="524"/>
      <c r="P3375" s="519"/>
      <c r="Q3375" s="519"/>
      <c r="R3375" s="525"/>
      <c r="S3375" s="526"/>
      <c r="T3375" s="524"/>
      <c r="U3375" s="524"/>
      <c r="V3375" s="527"/>
      <c r="W3375" s="524"/>
      <c r="X3375" s="528"/>
      <c r="Y3375" s="529"/>
      <c r="Z3375" s="529"/>
      <c r="AA3375" s="529"/>
      <c r="AB3375" s="529"/>
    </row>
    <row r="3376" spans="1:28" ht="16">
      <c r="A3376" s="519"/>
      <c r="B3376" s="520"/>
      <c r="C3376" s="519"/>
      <c r="D3376" s="521"/>
      <c r="E3376" s="519"/>
      <c r="F3376" s="522"/>
      <c r="G3376" s="522"/>
      <c r="H3376" s="522"/>
      <c r="I3376" s="523"/>
      <c r="J3376" s="523"/>
      <c r="K3376" s="523"/>
      <c r="L3376" s="519"/>
      <c r="M3376" s="519"/>
      <c r="N3376" s="519"/>
      <c r="O3376" s="524"/>
      <c r="P3376" s="519"/>
      <c r="Q3376" s="519"/>
      <c r="R3376" s="525"/>
      <c r="S3376" s="526"/>
      <c r="T3376" s="524"/>
      <c r="U3376" s="524"/>
      <c r="V3376" s="527"/>
      <c r="W3376" s="524"/>
      <c r="X3376" s="528"/>
      <c r="Y3376" s="529"/>
      <c r="Z3376" s="529"/>
      <c r="AA3376" s="529"/>
      <c r="AB3376" s="529"/>
    </row>
    <row r="3377" spans="1:28" ht="16">
      <c r="A3377" s="519"/>
      <c r="B3377" s="520"/>
      <c r="C3377" s="519"/>
      <c r="D3377" s="521"/>
      <c r="E3377" s="519"/>
      <c r="F3377" s="522"/>
      <c r="G3377" s="522"/>
      <c r="H3377" s="522"/>
      <c r="I3377" s="523"/>
      <c r="J3377" s="523"/>
      <c r="K3377" s="523"/>
      <c r="L3377" s="519"/>
      <c r="M3377" s="519"/>
      <c r="N3377" s="519"/>
      <c r="O3377" s="524"/>
      <c r="P3377" s="519"/>
      <c r="Q3377" s="519"/>
      <c r="R3377" s="525"/>
      <c r="S3377" s="526"/>
      <c r="T3377" s="524"/>
      <c r="U3377" s="524"/>
      <c r="V3377" s="527"/>
      <c r="W3377" s="524"/>
      <c r="X3377" s="528"/>
      <c r="Y3377" s="529"/>
      <c r="Z3377" s="529"/>
      <c r="AA3377" s="529"/>
      <c r="AB3377" s="529"/>
    </row>
    <row r="3378" spans="1:28" ht="16">
      <c r="A3378" s="519"/>
      <c r="B3378" s="520"/>
      <c r="C3378" s="519"/>
      <c r="D3378" s="521"/>
      <c r="E3378" s="519"/>
      <c r="F3378" s="522"/>
      <c r="G3378" s="522"/>
      <c r="H3378" s="522"/>
      <c r="I3378" s="523"/>
      <c r="J3378" s="523"/>
      <c r="K3378" s="523"/>
      <c r="L3378" s="519"/>
      <c r="M3378" s="519"/>
      <c r="N3378" s="519"/>
      <c r="O3378" s="524"/>
      <c r="P3378" s="519"/>
      <c r="Q3378" s="519"/>
      <c r="R3378" s="525"/>
      <c r="S3378" s="526"/>
      <c r="T3378" s="524"/>
      <c r="U3378" s="524"/>
      <c r="V3378" s="527"/>
      <c r="W3378" s="524"/>
      <c r="X3378" s="528"/>
      <c r="Y3378" s="529"/>
      <c r="Z3378" s="529"/>
      <c r="AA3378" s="529"/>
      <c r="AB3378" s="529"/>
    </row>
    <row r="3379" spans="1:28" ht="16">
      <c r="A3379" s="519"/>
      <c r="B3379" s="520"/>
      <c r="C3379" s="519"/>
      <c r="D3379" s="521"/>
      <c r="E3379" s="519"/>
      <c r="F3379" s="522"/>
      <c r="G3379" s="522"/>
      <c r="H3379" s="522"/>
      <c r="I3379" s="523"/>
      <c r="J3379" s="523"/>
      <c r="K3379" s="523"/>
      <c r="L3379" s="519"/>
      <c r="M3379" s="519"/>
      <c r="N3379" s="519"/>
      <c r="O3379" s="524"/>
      <c r="P3379" s="519"/>
      <c r="Q3379" s="519"/>
      <c r="R3379" s="525"/>
      <c r="S3379" s="526"/>
      <c r="T3379" s="524"/>
      <c r="U3379" s="524"/>
      <c r="V3379" s="527"/>
      <c r="W3379" s="524"/>
      <c r="X3379" s="528"/>
      <c r="Y3379" s="529"/>
      <c r="Z3379" s="529"/>
      <c r="AA3379" s="529"/>
      <c r="AB3379" s="529"/>
    </row>
    <row r="3380" spans="1:28" ht="16">
      <c r="A3380" s="519"/>
      <c r="B3380" s="520"/>
      <c r="C3380" s="519"/>
      <c r="D3380" s="521"/>
      <c r="E3380" s="519"/>
      <c r="F3380" s="522"/>
      <c r="G3380" s="522"/>
      <c r="H3380" s="522"/>
      <c r="I3380" s="523"/>
      <c r="J3380" s="523"/>
      <c r="K3380" s="523"/>
      <c r="L3380" s="519"/>
      <c r="M3380" s="519"/>
      <c r="N3380" s="519"/>
      <c r="O3380" s="524"/>
      <c r="P3380" s="519"/>
      <c r="Q3380" s="519"/>
      <c r="R3380" s="525"/>
      <c r="S3380" s="526"/>
      <c r="T3380" s="524"/>
      <c r="U3380" s="524"/>
      <c r="V3380" s="527"/>
      <c r="W3380" s="524"/>
      <c r="X3380" s="528"/>
      <c r="Y3380" s="529"/>
      <c r="Z3380" s="529"/>
      <c r="AA3380" s="529"/>
      <c r="AB3380" s="529"/>
    </row>
    <row r="3381" spans="1:28" ht="16">
      <c r="A3381" s="519"/>
      <c r="B3381" s="520"/>
      <c r="C3381" s="519"/>
      <c r="D3381" s="521"/>
      <c r="E3381" s="519"/>
      <c r="F3381" s="522"/>
      <c r="G3381" s="522"/>
      <c r="H3381" s="522"/>
      <c r="I3381" s="523"/>
      <c r="J3381" s="523"/>
      <c r="K3381" s="523"/>
      <c r="L3381" s="519"/>
      <c r="M3381" s="519"/>
      <c r="N3381" s="519"/>
      <c r="O3381" s="524"/>
      <c r="P3381" s="519"/>
      <c r="Q3381" s="519"/>
      <c r="R3381" s="525"/>
      <c r="S3381" s="526"/>
      <c r="T3381" s="524"/>
      <c r="U3381" s="524"/>
      <c r="V3381" s="527"/>
      <c r="W3381" s="524"/>
      <c r="X3381" s="528"/>
      <c r="Y3381" s="529"/>
      <c r="Z3381" s="529"/>
      <c r="AA3381" s="529"/>
      <c r="AB3381" s="529"/>
    </row>
    <row r="3382" spans="1:28" ht="16">
      <c r="A3382" s="519"/>
      <c r="B3382" s="520"/>
      <c r="C3382" s="519"/>
      <c r="D3382" s="521"/>
      <c r="E3382" s="519"/>
      <c r="F3382" s="522"/>
      <c r="G3382" s="522"/>
      <c r="H3382" s="522"/>
      <c r="I3382" s="523"/>
      <c r="J3382" s="523"/>
      <c r="K3382" s="523"/>
      <c r="L3382" s="519"/>
      <c r="M3382" s="519"/>
      <c r="N3382" s="519"/>
      <c r="O3382" s="524"/>
      <c r="P3382" s="519"/>
      <c r="Q3382" s="519"/>
      <c r="R3382" s="525"/>
      <c r="S3382" s="526"/>
      <c r="T3382" s="524"/>
      <c r="U3382" s="524"/>
      <c r="V3382" s="527"/>
      <c r="W3382" s="524"/>
      <c r="X3382" s="528"/>
      <c r="Y3382" s="529"/>
      <c r="Z3382" s="529"/>
      <c r="AA3382" s="529"/>
      <c r="AB3382" s="529"/>
    </row>
    <row r="3383" spans="1:28" ht="16">
      <c r="A3383" s="519"/>
      <c r="B3383" s="520"/>
      <c r="C3383" s="519"/>
      <c r="D3383" s="521"/>
      <c r="E3383" s="519"/>
      <c r="F3383" s="522"/>
      <c r="G3383" s="522"/>
      <c r="H3383" s="522"/>
      <c r="I3383" s="523"/>
      <c r="J3383" s="523"/>
      <c r="K3383" s="523"/>
      <c r="L3383" s="519"/>
      <c r="M3383" s="519"/>
      <c r="N3383" s="519"/>
      <c r="O3383" s="524"/>
      <c r="P3383" s="519"/>
      <c r="Q3383" s="519"/>
      <c r="R3383" s="525"/>
      <c r="S3383" s="526"/>
      <c r="T3383" s="524"/>
      <c r="U3383" s="524"/>
      <c r="V3383" s="527"/>
      <c r="W3383" s="524"/>
      <c r="X3383" s="528"/>
      <c r="Y3383" s="529"/>
      <c r="Z3383" s="529"/>
      <c r="AA3383" s="529"/>
      <c r="AB3383" s="529"/>
    </row>
    <row r="3384" spans="1:28" ht="16">
      <c r="A3384" s="519"/>
      <c r="B3384" s="520"/>
      <c r="C3384" s="519"/>
      <c r="D3384" s="521"/>
      <c r="E3384" s="519"/>
      <c r="F3384" s="522"/>
      <c r="G3384" s="522"/>
      <c r="H3384" s="522"/>
      <c r="I3384" s="523"/>
      <c r="J3384" s="523"/>
      <c r="K3384" s="523"/>
      <c r="L3384" s="519"/>
      <c r="M3384" s="519"/>
      <c r="N3384" s="519"/>
      <c r="O3384" s="524"/>
      <c r="P3384" s="519"/>
      <c r="Q3384" s="519"/>
      <c r="R3384" s="525"/>
      <c r="S3384" s="526"/>
      <c r="T3384" s="524"/>
      <c r="U3384" s="524"/>
      <c r="V3384" s="527"/>
      <c r="W3384" s="524"/>
      <c r="X3384" s="528"/>
      <c r="Y3384" s="529"/>
      <c r="Z3384" s="529"/>
      <c r="AA3384" s="529"/>
      <c r="AB3384" s="529"/>
    </row>
    <row r="3385" spans="1:28" ht="16">
      <c r="A3385" s="519"/>
      <c r="B3385" s="520"/>
      <c r="C3385" s="519"/>
      <c r="D3385" s="521"/>
      <c r="E3385" s="519"/>
      <c r="F3385" s="522"/>
      <c r="G3385" s="522"/>
      <c r="H3385" s="522"/>
      <c r="I3385" s="523"/>
      <c r="J3385" s="523"/>
      <c r="K3385" s="523"/>
      <c r="L3385" s="519"/>
      <c r="M3385" s="519"/>
      <c r="N3385" s="519"/>
      <c r="O3385" s="524"/>
      <c r="P3385" s="519"/>
      <c r="Q3385" s="519"/>
      <c r="R3385" s="525"/>
      <c r="S3385" s="526"/>
      <c r="T3385" s="524"/>
      <c r="U3385" s="524"/>
      <c r="V3385" s="527"/>
      <c r="W3385" s="524"/>
      <c r="X3385" s="528"/>
      <c r="Y3385" s="529"/>
      <c r="Z3385" s="529"/>
      <c r="AA3385" s="529"/>
      <c r="AB3385" s="529"/>
    </row>
    <row r="3386" spans="1:28" ht="16">
      <c r="A3386" s="519"/>
      <c r="B3386" s="520"/>
      <c r="C3386" s="519"/>
      <c r="D3386" s="521"/>
      <c r="E3386" s="519"/>
      <c r="F3386" s="522"/>
      <c r="G3386" s="522"/>
      <c r="H3386" s="522"/>
      <c r="I3386" s="523"/>
      <c r="J3386" s="523"/>
      <c r="K3386" s="523"/>
      <c r="L3386" s="519"/>
      <c r="M3386" s="519"/>
      <c r="N3386" s="519"/>
      <c r="O3386" s="524"/>
      <c r="P3386" s="519"/>
      <c r="Q3386" s="519"/>
      <c r="R3386" s="525"/>
      <c r="S3386" s="526"/>
      <c r="T3386" s="524"/>
      <c r="U3386" s="524"/>
      <c r="V3386" s="527"/>
      <c r="W3386" s="524"/>
      <c r="X3386" s="528"/>
      <c r="Y3386" s="529"/>
      <c r="Z3386" s="529"/>
      <c r="AA3386" s="529"/>
      <c r="AB3386" s="529"/>
    </row>
    <row r="3387" spans="1:28" ht="16">
      <c r="A3387" s="519"/>
      <c r="B3387" s="520"/>
      <c r="C3387" s="519"/>
      <c r="D3387" s="521"/>
      <c r="E3387" s="519"/>
      <c r="F3387" s="522"/>
      <c r="G3387" s="522"/>
      <c r="H3387" s="522"/>
      <c r="I3387" s="523"/>
      <c r="J3387" s="523"/>
      <c r="K3387" s="523"/>
      <c r="L3387" s="519"/>
      <c r="M3387" s="519"/>
      <c r="N3387" s="519"/>
      <c r="O3387" s="524"/>
      <c r="P3387" s="519"/>
      <c r="Q3387" s="519"/>
      <c r="R3387" s="525"/>
      <c r="S3387" s="526"/>
      <c r="T3387" s="524"/>
      <c r="U3387" s="524"/>
      <c r="V3387" s="527"/>
      <c r="W3387" s="524"/>
      <c r="X3387" s="528"/>
      <c r="Y3387" s="529"/>
      <c r="Z3387" s="529"/>
      <c r="AA3387" s="529"/>
      <c r="AB3387" s="529"/>
    </row>
    <row r="3388" spans="1:28" ht="16">
      <c r="A3388" s="519"/>
      <c r="B3388" s="520"/>
      <c r="C3388" s="519"/>
      <c r="D3388" s="521"/>
      <c r="E3388" s="519"/>
      <c r="F3388" s="522"/>
      <c r="G3388" s="522"/>
      <c r="H3388" s="522"/>
      <c r="I3388" s="523"/>
      <c r="J3388" s="523"/>
      <c r="K3388" s="523"/>
      <c r="L3388" s="519"/>
      <c r="M3388" s="519"/>
      <c r="N3388" s="519"/>
      <c r="O3388" s="524"/>
      <c r="P3388" s="519"/>
      <c r="Q3388" s="519"/>
      <c r="R3388" s="525"/>
      <c r="S3388" s="526"/>
      <c r="T3388" s="524"/>
      <c r="U3388" s="524"/>
      <c r="V3388" s="527"/>
      <c r="W3388" s="524"/>
      <c r="X3388" s="528"/>
      <c r="Y3388" s="529"/>
      <c r="Z3388" s="529"/>
      <c r="AA3388" s="529"/>
      <c r="AB3388" s="529"/>
    </row>
    <row r="3389" spans="1:28" ht="16">
      <c r="A3389" s="519"/>
      <c r="B3389" s="520"/>
      <c r="C3389" s="519"/>
      <c r="D3389" s="521"/>
      <c r="E3389" s="519"/>
      <c r="F3389" s="522"/>
      <c r="G3389" s="522"/>
      <c r="H3389" s="522"/>
      <c r="I3389" s="523"/>
      <c r="J3389" s="523"/>
      <c r="K3389" s="523"/>
      <c r="L3389" s="519"/>
      <c r="M3389" s="519"/>
      <c r="N3389" s="519"/>
      <c r="O3389" s="524"/>
      <c r="P3389" s="519"/>
      <c r="Q3389" s="519"/>
      <c r="R3389" s="525"/>
      <c r="S3389" s="526"/>
      <c r="T3389" s="524"/>
      <c r="U3389" s="524"/>
      <c r="V3389" s="527"/>
      <c r="W3389" s="524"/>
      <c r="X3389" s="528"/>
      <c r="Y3389" s="529"/>
      <c r="Z3389" s="529"/>
      <c r="AA3389" s="529"/>
      <c r="AB3389" s="529"/>
    </row>
    <row r="3390" spans="1:28" ht="16">
      <c r="A3390" s="519"/>
      <c r="B3390" s="520"/>
      <c r="C3390" s="519"/>
      <c r="D3390" s="521"/>
      <c r="E3390" s="519"/>
      <c r="F3390" s="522"/>
      <c r="G3390" s="522"/>
      <c r="H3390" s="522"/>
      <c r="I3390" s="523"/>
      <c r="J3390" s="523"/>
      <c r="K3390" s="523"/>
      <c r="L3390" s="519"/>
      <c r="M3390" s="519"/>
      <c r="N3390" s="519"/>
      <c r="O3390" s="524"/>
      <c r="P3390" s="519"/>
      <c r="Q3390" s="519"/>
      <c r="R3390" s="525"/>
      <c r="S3390" s="526"/>
      <c r="T3390" s="524"/>
      <c r="U3390" s="524"/>
      <c r="V3390" s="527"/>
      <c r="W3390" s="524"/>
      <c r="X3390" s="528"/>
      <c r="Y3390" s="529"/>
      <c r="Z3390" s="529"/>
      <c r="AA3390" s="529"/>
      <c r="AB3390" s="529"/>
    </row>
    <row r="3391" spans="1:28" ht="16">
      <c r="A3391" s="519"/>
      <c r="B3391" s="520"/>
      <c r="C3391" s="519"/>
      <c r="D3391" s="521"/>
      <c r="E3391" s="519"/>
      <c r="F3391" s="522"/>
      <c r="G3391" s="522"/>
      <c r="H3391" s="522"/>
      <c r="I3391" s="523"/>
      <c r="J3391" s="523"/>
      <c r="K3391" s="523"/>
      <c r="L3391" s="519"/>
      <c r="M3391" s="519"/>
      <c r="N3391" s="519"/>
      <c r="O3391" s="524"/>
      <c r="P3391" s="519"/>
      <c r="Q3391" s="519"/>
      <c r="R3391" s="525"/>
      <c r="S3391" s="526"/>
      <c r="T3391" s="524"/>
      <c r="U3391" s="524"/>
      <c r="V3391" s="527"/>
      <c r="W3391" s="524"/>
      <c r="X3391" s="528"/>
      <c r="Y3391" s="529"/>
      <c r="Z3391" s="529"/>
      <c r="AA3391" s="529"/>
      <c r="AB3391" s="529"/>
    </row>
    <row r="3392" spans="1:28" ht="16">
      <c r="A3392" s="519"/>
      <c r="B3392" s="520"/>
      <c r="C3392" s="519"/>
      <c r="D3392" s="521"/>
      <c r="E3392" s="519"/>
      <c r="F3392" s="522"/>
      <c r="G3392" s="522"/>
      <c r="H3392" s="522"/>
      <c r="I3392" s="523"/>
      <c r="J3392" s="523"/>
      <c r="K3392" s="523"/>
      <c r="L3392" s="519"/>
      <c r="M3392" s="519"/>
      <c r="N3392" s="519"/>
      <c r="O3392" s="524"/>
      <c r="P3392" s="519"/>
      <c r="Q3392" s="519"/>
      <c r="R3392" s="525"/>
      <c r="S3392" s="526"/>
      <c r="T3392" s="524"/>
      <c r="U3392" s="524"/>
      <c r="V3392" s="527"/>
      <c r="W3392" s="524"/>
      <c r="X3392" s="528"/>
      <c r="Y3392" s="529"/>
      <c r="Z3392" s="529"/>
      <c r="AA3392" s="529"/>
      <c r="AB3392" s="529"/>
    </row>
    <row r="3393" spans="1:28" ht="16">
      <c r="A3393" s="519"/>
      <c r="B3393" s="520"/>
      <c r="C3393" s="519"/>
      <c r="D3393" s="521"/>
      <c r="E3393" s="519"/>
      <c r="F3393" s="522"/>
      <c r="G3393" s="522"/>
      <c r="H3393" s="522"/>
      <c r="I3393" s="523"/>
      <c r="J3393" s="523"/>
      <c r="K3393" s="523"/>
      <c r="L3393" s="519"/>
      <c r="M3393" s="519"/>
      <c r="N3393" s="519"/>
      <c r="O3393" s="524"/>
      <c r="P3393" s="519"/>
      <c r="Q3393" s="519"/>
      <c r="R3393" s="525"/>
      <c r="S3393" s="526"/>
      <c r="T3393" s="524"/>
      <c r="U3393" s="524"/>
      <c r="V3393" s="527"/>
      <c r="W3393" s="524"/>
      <c r="X3393" s="528"/>
      <c r="Y3393" s="529"/>
      <c r="Z3393" s="529"/>
      <c r="AA3393" s="529"/>
      <c r="AB3393" s="529"/>
    </row>
    <row r="3394" spans="1:28" ht="16">
      <c r="A3394" s="519"/>
      <c r="B3394" s="520"/>
      <c r="C3394" s="519"/>
      <c r="D3394" s="521"/>
      <c r="E3394" s="519"/>
      <c r="F3394" s="522"/>
      <c r="G3394" s="522"/>
      <c r="H3394" s="522"/>
      <c r="I3394" s="523"/>
      <c r="J3394" s="523"/>
      <c r="K3394" s="523"/>
      <c r="L3394" s="519"/>
      <c r="M3394" s="519"/>
      <c r="N3394" s="519"/>
      <c r="O3394" s="524"/>
      <c r="P3394" s="519"/>
      <c r="Q3394" s="519"/>
      <c r="R3394" s="525"/>
      <c r="S3394" s="526"/>
      <c r="T3394" s="524"/>
      <c r="U3394" s="524"/>
      <c r="V3394" s="527"/>
      <c r="W3394" s="524"/>
      <c r="X3394" s="528"/>
      <c r="Y3394" s="529"/>
      <c r="Z3394" s="529"/>
      <c r="AA3394" s="529"/>
      <c r="AB3394" s="529"/>
    </row>
    <row r="3395" spans="1:28" ht="16">
      <c r="A3395" s="519"/>
      <c r="B3395" s="520"/>
      <c r="C3395" s="519"/>
      <c r="D3395" s="521"/>
      <c r="E3395" s="519"/>
      <c r="F3395" s="522"/>
      <c r="G3395" s="522"/>
      <c r="H3395" s="522"/>
      <c r="I3395" s="523"/>
      <c r="J3395" s="523"/>
      <c r="K3395" s="523"/>
      <c r="L3395" s="519"/>
      <c r="M3395" s="519"/>
      <c r="N3395" s="519"/>
      <c r="O3395" s="524"/>
      <c r="P3395" s="519"/>
      <c r="Q3395" s="519"/>
      <c r="R3395" s="525"/>
      <c r="S3395" s="526"/>
      <c r="T3395" s="524"/>
      <c r="U3395" s="524"/>
      <c r="V3395" s="527"/>
      <c r="W3395" s="524"/>
      <c r="X3395" s="528"/>
      <c r="Y3395" s="529"/>
      <c r="Z3395" s="529"/>
      <c r="AA3395" s="529"/>
      <c r="AB3395" s="529"/>
    </row>
    <row r="3396" spans="1:28" ht="16">
      <c r="A3396" s="519"/>
      <c r="B3396" s="520"/>
      <c r="C3396" s="519"/>
      <c r="D3396" s="521"/>
      <c r="E3396" s="519"/>
      <c r="F3396" s="522"/>
      <c r="G3396" s="522"/>
      <c r="H3396" s="522"/>
      <c r="I3396" s="523"/>
      <c r="J3396" s="523"/>
      <c r="K3396" s="523"/>
      <c r="L3396" s="519"/>
      <c r="M3396" s="519"/>
      <c r="N3396" s="519"/>
      <c r="O3396" s="524"/>
      <c r="P3396" s="519"/>
      <c r="Q3396" s="519"/>
      <c r="R3396" s="525"/>
      <c r="S3396" s="526"/>
      <c r="T3396" s="524"/>
      <c r="U3396" s="524"/>
      <c r="V3396" s="527"/>
      <c r="W3396" s="524"/>
      <c r="X3396" s="528"/>
      <c r="Y3396" s="529"/>
      <c r="Z3396" s="529"/>
      <c r="AA3396" s="529"/>
      <c r="AB3396" s="529"/>
    </row>
    <row r="3397" spans="1:28" ht="16">
      <c r="A3397" s="519"/>
      <c r="B3397" s="520"/>
      <c r="C3397" s="519"/>
      <c r="D3397" s="521"/>
      <c r="E3397" s="519"/>
      <c r="F3397" s="522"/>
      <c r="G3397" s="522"/>
      <c r="H3397" s="522"/>
      <c r="I3397" s="523"/>
      <c r="J3397" s="523"/>
      <c r="K3397" s="523"/>
      <c r="L3397" s="519"/>
      <c r="M3397" s="519"/>
      <c r="N3397" s="519"/>
      <c r="O3397" s="524"/>
      <c r="P3397" s="519"/>
      <c r="Q3397" s="519"/>
      <c r="R3397" s="525"/>
      <c r="S3397" s="526"/>
      <c r="T3397" s="524"/>
      <c r="U3397" s="524"/>
      <c r="V3397" s="527"/>
      <c r="W3397" s="524"/>
      <c r="X3397" s="528"/>
      <c r="Y3397" s="529"/>
      <c r="Z3397" s="529"/>
      <c r="AA3397" s="529"/>
      <c r="AB3397" s="529"/>
    </row>
    <row r="3398" spans="1:28" ht="16">
      <c r="A3398" s="519"/>
      <c r="B3398" s="520"/>
      <c r="C3398" s="519"/>
      <c r="D3398" s="521"/>
      <c r="E3398" s="519"/>
      <c r="F3398" s="522"/>
      <c r="G3398" s="522"/>
      <c r="H3398" s="522"/>
      <c r="I3398" s="523"/>
      <c r="J3398" s="523"/>
      <c r="K3398" s="523"/>
      <c r="L3398" s="519"/>
      <c r="M3398" s="519"/>
      <c r="N3398" s="519"/>
      <c r="O3398" s="524"/>
      <c r="P3398" s="519"/>
      <c r="Q3398" s="519"/>
      <c r="R3398" s="525"/>
      <c r="S3398" s="526"/>
      <c r="T3398" s="524"/>
      <c r="U3398" s="524"/>
      <c r="V3398" s="527"/>
      <c r="W3398" s="524"/>
      <c r="X3398" s="528"/>
      <c r="Y3398" s="529"/>
      <c r="Z3398" s="529"/>
      <c r="AA3398" s="529"/>
      <c r="AB3398" s="529"/>
    </row>
    <row r="3399" spans="1:28" ht="16">
      <c r="A3399" s="519"/>
      <c r="B3399" s="520"/>
      <c r="C3399" s="519"/>
      <c r="D3399" s="521"/>
      <c r="E3399" s="519"/>
      <c r="F3399" s="522"/>
      <c r="G3399" s="522"/>
      <c r="H3399" s="522"/>
      <c r="I3399" s="523"/>
      <c r="J3399" s="523"/>
      <c r="K3399" s="523"/>
      <c r="L3399" s="519"/>
      <c r="M3399" s="519"/>
      <c r="N3399" s="519"/>
      <c r="O3399" s="524"/>
      <c r="P3399" s="519"/>
      <c r="Q3399" s="519"/>
      <c r="R3399" s="525"/>
      <c r="S3399" s="526"/>
      <c r="T3399" s="524"/>
      <c r="U3399" s="524"/>
      <c r="V3399" s="527"/>
      <c r="W3399" s="524"/>
      <c r="X3399" s="528"/>
      <c r="Y3399" s="529"/>
      <c r="Z3399" s="529"/>
      <c r="AA3399" s="529"/>
      <c r="AB3399" s="529"/>
    </row>
    <row r="3400" spans="1:28" ht="16">
      <c r="A3400" s="519"/>
      <c r="B3400" s="520"/>
      <c r="C3400" s="519"/>
      <c r="D3400" s="521"/>
      <c r="E3400" s="519"/>
      <c r="F3400" s="522"/>
      <c r="G3400" s="522"/>
      <c r="H3400" s="522"/>
      <c r="I3400" s="523"/>
      <c r="J3400" s="523"/>
      <c r="K3400" s="523"/>
      <c r="L3400" s="519"/>
      <c r="M3400" s="519"/>
      <c r="N3400" s="519"/>
      <c r="O3400" s="524"/>
      <c r="P3400" s="519"/>
      <c r="Q3400" s="519"/>
      <c r="R3400" s="525"/>
      <c r="S3400" s="526"/>
      <c r="T3400" s="524"/>
      <c r="U3400" s="524"/>
      <c r="V3400" s="527"/>
      <c r="W3400" s="524"/>
      <c r="X3400" s="528"/>
      <c r="Y3400" s="529"/>
      <c r="Z3400" s="529"/>
      <c r="AA3400" s="529"/>
      <c r="AB3400" s="529"/>
    </row>
    <row r="3401" spans="1:28" ht="16">
      <c r="A3401" s="519"/>
      <c r="B3401" s="520"/>
      <c r="C3401" s="519"/>
      <c r="D3401" s="521"/>
      <c r="E3401" s="519"/>
      <c r="F3401" s="522"/>
      <c r="G3401" s="522"/>
      <c r="H3401" s="522"/>
      <c r="I3401" s="523"/>
      <c r="J3401" s="523"/>
      <c r="K3401" s="523"/>
      <c r="L3401" s="519"/>
      <c r="M3401" s="519"/>
      <c r="N3401" s="519"/>
      <c r="O3401" s="524"/>
      <c r="P3401" s="519"/>
      <c r="Q3401" s="519"/>
      <c r="R3401" s="525"/>
      <c r="S3401" s="526"/>
      <c r="T3401" s="524"/>
      <c r="U3401" s="524"/>
      <c r="V3401" s="527"/>
      <c r="W3401" s="524"/>
      <c r="X3401" s="528"/>
      <c r="Y3401" s="529"/>
      <c r="Z3401" s="529"/>
      <c r="AA3401" s="529"/>
      <c r="AB3401" s="529"/>
    </row>
    <row r="3402" spans="1:28" ht="16">
      <c r="A3402" s="519"/>
      <c r="B3402" s="520"/>
      <c r="C3402" s="519"/>
      <c r="D3402" s="521"/>
      <c r="E3402" s="519"/>
      <c r="F3402" s="522"/>
      <c r="G3402" s="522"/>
      <c r="H3402" s="522"/>
      <c r="I3402" s="523"/>
      <c r="J3402" s="523"/>
      <c r="K3402" s="523"/>
      <c r="L3402" s="519"/>
      <c r="M3402" s="519"/>
      <c r="N3402" s="519"/>
      <c r="O3402" s="524"/>
      <c r="P3402" s="519"/>
      <c r="Q3402" s="519"/>
      <c r="R3402" s="525"/>
      <c r="S3402" s="526"/>
      <c r="T3402" s="524"/>
      <c r="U3402" s="524"/>
      <c r="V3402" s="527"/>
      <c r="W3402" s="524"/>
      <c r="X3402" s="528"/>
      <c r="Y3402" s="529"/>
      <c r="Z3402" s="529"/>
      <c r="AA3402" s="529"/>
      <c r="AB3402" s="529"/>
    </row>
    <row r="3403" spans="1:28" ht="16">
      <c r="A3403" s="519"/>
      <c r="B3403" s="520"/>
      <c r="C3403" s="519"/>
      <c r="D3403" s="521"/>
      <c r="E3403" s="519"/>
      <c r="F3403" s="522"/>
      <c r="G3403" s="522"/>
      <c r="H3403" s="522"/>
      <c r="I3403" s="523"/>
      <c r="J3403" s="523"/>
      <c r="K3403" s="523"/>
      <c r="L3403" s="519"/>
      <c r="M3403" s="519"/>
      <c r="N3403" s="519"/>
      <c r="O3403" s="524"/>
      <c r="P3403" s="519"/>
      <c r="Q3403" s="519"/>
      <c r="R3403" s="525"/>
      <c r="S3403" s="526"/>
      <c r="T3403" s="524"/>
      <c r="U3403" s="524"/>
      <c r="V3403" s="527"/>
      <c r="W3403" s="524"/>
      <c r="X3403" s="528"/>
      <c r="Y3403" s="529"/>
      <c r="Z3403" s="529"/>
      <c r="AA3403" s="529"/>
      <c r="AB3403" s="529"/>
    </row>
    <row r="3404" spans="1:28" ht="16">
      <c r="A3404" s="519"/>
      <c r="B3404" s="520"/>
      <c r="C3404" s="519"/>
      <c r="D3404" s="521"/>
      <c r="E3404" s="519"/>
      <c r="F3404" s="522"/>
      <c r="G3404" s="522"/>
      <c r="H3404" s="522"/>
      <c r="I3404" s="523"/>
      <c r="J3404" s="523"/>
      <c r="K3404" s="523"/>
      <c r="L3404" s="519"/>
      <c r="M3404" s="519"/>
      <c r="N3404" s="519"/>
      <c r="O3404" s="524"/>
      <c r="P3404" s="519"/>
      <c r="Q3404" s="519"/>
      <c r="R3404" s="525"/>
      <c r="S3404" s="526"/>
      <c r="T3404" s="524"/>
      <c r="U3404" s="524"/>
      <c r="V3404" s="527"/>
      <c r="W3404" s="524"/>
      <c r="X3404" s="528"/>
      <c r="Y3404" s="529"/>
      <c r="Z3404" s="529"/>
      <c r="AA3404" s="529"/>
      <c r="AB3404" s="529"/>
    </row>
    <row r="3405" spans="1:28" ht="16">
      <c r="A3405" s="519"/>
      <c r="B3405" s="520"/>
      <c r="C3405" s="519"/>
      <c r="D3405" s="521"/>
      <c r="E3405" s="519"/>
      <c r="F3405" s="522"/>
      <c r="G3405" s="522"/>
      <c r="H3405" s="522"/>
      <c r="I3405" s="523"/>
      <c r="J3405" s="523"/>
      <c r="K3405" s="523"/>
      <c r="L3405" s="519"/>
      <c r="M3405" s="519"/>
      <c r="N3405" s="519"/>
      <c r="O3405" s="524"/>
      <c r="P3405" s="519"/>
      <c r="Q3405" s="519"/>
      <c r="R3405" s="525"/>
      <c r="S3405" s="526"/>
      <c r="T3405" s="524"/>
      <c r="U3405" s="524"/>
      <c r="V3405" s="527"/>
      <c r="W3405" s="524"/>
      <c r="X3405" s="528"/>
      <c r="Y3405" s="529"/>
      <c r="Z3405" s="529"/>
      <c r="AA3405" s="529"/>
      <c r="AB3405" s="529"/>
    </row>
    <row r="3406" spans="1:28" ht="16">
      <c r="A3406" s="519"/>
      <c r="B3406" s="520"/>
      <c r="C3406" s="519"/>
      <c r="D3406" s="521"/>
      <c r="E3406" s="519"/>
      <c r="F3406" s="522"/>
      <c r="G3406" s="522"/>
      <c r="H3406" s="522"/>
      <c r="I3406" s="523"/>
      <c r="J3406" s="523"/>
      <c r="K3406" s="523"/>
      <c r="L3406" s="519"/>
      <c r="M3406" s="519"/>
      <c r="N3406" s="519"/>
      <c r="O3406" s="524"/>
      <c r="P3406" s="519"/>
      <c r="Q3406" s="519"/>
      <c r="R3406" s="525"/>
      <c r="S3406" s="526"/>
      <c r="T3406" s="524"/>
      <c r="U3406" s="524"/>
      <c r="V3406" s="527"/>
      <c r="W3406" s="524"/>
      <c r="X3406" s="528"/>
      <c r="Y3406" s="529"/>
      <c r="Z3406" s="529"/>
      <c r="AA3406" s="529"/>
      <c r="AB3406" s="529"/>
    </row>
    <row r="3407" spans="1:28" ht="16">
      <c r="A3407" s="519"/>
      <c r="B3407" s="520"/>
      <c r="C3407" s="519"/>
      <c r="D3407" s="521"/>
      <c r="E3407" s="519"/>
      <c r="F3407" s="522"/>
      <c r="G3407" s="522"/>
      <c r="H3407" s="522"/>
      <c r="I3407" s="523"/>
      <c r="J3407" s="523"/>
      <c r="K3407" s="523"/>
      <c r="L3407" s="519"/>
      <c r="M3407" s="519"/>
      <c r="N3407" s="519"/>
      <c r="O3407" s="524"/>
      <c r="P3407" s="519"/>
      <c r="Q3407" s="519"/>
      <c r="R3407" s="525"/>
      <c r="S3407" s="526"/>
      <c r="T3407" s="524"/>
      <c r="U3407" s="524"/>
      <c r="V3407" s="527"/>
      <c r="W3407" s="524"/>
      <c r="X3407" s="528"/>
      <c r="Y3407" s="529"/>
      <c r="Z3407" s="529"/>
      <c r="AA3407" s="529"/>
      <c r="AB3407" s="529"/>
    </row>
    <row r="3408" spans="1:28" ht="16">
      <c r="A3408" s="519"/>
      <c r="B3408" s="520"/>
      <c r="C3408" s="519"/>
      <c r="D3408" s="521"/>
      <c r="E3408" s="519"/>
      <c r="F3408" s="522"/>
      <c r="G3408" s="522"/>
      <c r="H3408" s="522"/>
      <c r="I3408" s="523"/>
      <c r="J3408" s="523"/>
      <c r="K3408" s="523"/>
      <c r="L3408" s="519"/>
      <c r="M3408" s="519"/>
      <c r="N3408" s="519"/>
      <c r="O3408" s="524"/>
      <c r="P3408" s="519"/>
      <c r="Q3408" s="519"/>
      <c r="R3408" s="525"/>
      <c r="S3408" s="526"/>
      <c r="T3408" s="524"/>
      <c r="U3408" s="524"/>
      <c r="V3408" s="527"/>
      <c r="W3408" s="524"/>
      <c r="X3408" s="528"/>
      <c r="Y3408" s="529"/>
      <c r="Z3408" s="529"/>
      <c r="AA3408" s="529"/>
      <c r="AB3408" s="529"/>
    </row>
    <row r="3409" spans="1:28" ht="16">
      <c r="A3409" s="519"/>
      <c r="B3409" s="520"/>
      <c r="C3409" s="519"/>
      <c r="D3409" s="521"/>
      <c r="E3409" s="519"/>
      <c r="F3409" s="522"/>
      <c r="G3409" s="522"/>
      <c r="H3409" s="522"/>
      <c r="I3409" s="523"/>
      <c r="J3409" s="523"/>
      <c r="K3409" s="523"/>
      <c r="L3409" s="519"/>
      <c r="M3409" s="519"/>
      <c r="N3409" s="519"/>
      <c r="O3409" s="524"/>
      <c r="P3409" s="519"/>
      <c r="Q3409" s="519"/>
      <c r="R3409" s="525"/>
      <c r="S3409" s="526"/>
      <c r="T3409" s="524"/>
      <c r="U3409" s="524"/>
      <c r="V3409" s="527"/>
      <c r="W3409" s="524"/>
      <c r="X3409" s="528"/>
      <c r="Y3409" s="529"/>
      <c r="Z3409" s="529"/>
      <c r="AA3409" s="529"/>
      <c r="AB3409" s="529"/>
    </row>
    <row r="3410" spans="1:28" ht="16">
      <c r="A3410" s="519"/>
      <c r="B3410" s="520"/>
      <c r="C3410" s="519"/>
      <c r="D3410" s="521"/>
      <c r="E3410" s="519"/>
      <c r="F3410" s="522"/>
      <c r="G3410" s="522"/>
      <c r="H3410" s="522"/>
      <c r="I3410" s="523"/>
      <c r="J3410" s="523"/>
      <c r="K3410" s="523"/>
      <c r="L3410" s="519"/>
      <c r="M3410" s="519"/>
      <c r="N3410" s="519"/>
      <c r="O3410" s="524"/>
      <c r="P3410" s="519"/>
      <c r="Q3410" s="519"/>
      <c r="R3410" s="525"/>
      <c r="S3410" s="526"/>
      <c r="T3410" s="524"/>
      <c r="U3410" s="524"/>
      <c r="V3410" s="527"/>
      <c r="W3410" s="524"/>
      <c r="X3410" s="528"/>
      <c r="Y3410" s="529"/>
      <c r="Z3410" s="529"/>
      <c r="AA3410" s="529"/>
      <c r="AB3410" s="529"/>
    </row>
    <row r="3411" spans="1:28" ht="16">
      <c r="A3411" s="519"/>
      <c r="B3411" s="520"/>
      <c r="C3411" s="519"/>
      <c r="D3411" s="521"/>
      <c r="E3411" s="519"/>
      <c r="F3411" s="522"/>
      <c r="G3411" s="522"/>
      <c r="H3411" s="522"/>
      <c r="I3411" s="523"/>
      <c r="J3411" s="523"/>
      <c r="K3411" s="523"/>
      <c r="L3411" s="519"/>
      <c r="M3411" s="519"/>
      <c r="N3411" s="519"/>
      <c r="O3411" s="524"/>
      <c r="P3411" s="519"/>
      <c r="Q3411" s="519"/>
      <c r="R3411" s="525"/>
      <c r="S3411" s="526"/>
      <c r="T3411" s="524"/>
      <c r="U3411" s="524"/>
      <c r="V3411" s="527"/>
      <c r="W3411" s="524"/>
      <c r="X3411" s="528"/>
      <c r="Y3411" s="529"/>
      <c r="Z3411" s="529"/>
      <c r="AA3411" s="529"/>
      <c r="AB3411" s="529"/>
    </row>
    <row r="3412" spans="1:28" ht="16">
      <c r="A3412" s="519"/>
      <c r="B3412" s="520"/>
      <c r="C3412" s="519"/>
      <c r="D3412" s="521"/>
      <c r="E3412" s="519"/>
      <c r="F3412" s="522"/>
      <c r="G3412" s="522"/>
      <c r="H3412" s="522"/>
      <c r="I3412" s="523"/>
      <c r="J3412" s="523"/>
      <c r="K3412" s="523"/>
      <c r="L3412" s="519"/>
      <c r="M3412" s="519"/>
      <c r="N3412" s="519"/>
      <c r="O3412" s="524"/>
      <c r="P3412" s="519"/>
      <c r="Q3412" s="519"/>
      <c r="R3412" s="525"/>
      <c r="S3412" s="526"/>
      <c r="T3412" s="524"/>
      <c r="U3412" s="524"/>
      <c r="V3412" s="527"/>
      <c r="W3412" s="524"/>
      <c r="X3412" s="528"/>
      <c r="Y3412" s="529"/>
      <c r="Z3412" s="529"/>
      <c r="AA3412" s="529"/>
      <c r="AB3412" s="529"/>
    </row>
    <row r="3413" spans="1:28" ht="16">
      <c r="A3413" s="519"/>
      <c r="B3413" s="520"/>
      <c r="C3413" s="519"/>
      <c r="D3413" s="521"/>
      <c r="E3413" s="519"/>
      <c r="F3413" s="522"/>
      <c r="G3413" s="522"/>
      <c r="H3413" s="522"/>
      <c r="I3413" s="523"/>
      <c r="J3413" s="523"/>
      <c r="K3413" s="523"/>
      <c r="L3413" s="519"/>
      <c r="M3413" s="519"/>
      <c r="N3413" s="519"/>
      <c r="O3413" s="524"/>
      <c r="P3413" s="519"/>
      <c r="Q3413" s="519"/>
      <c r="R3413" s="525"/>
      <c r="S3413" s="526"/>
      <c r="T3413" s="524"/>
      <c r="U3413" s="524"/>
      <c r="V3413" s="527"/>
      <c r="W3413" s="524"/>
      <c r="X3413" s="528"/>
      <c r="Y3413" s="529"/>
      <c r="Z3413" s="529"/>
      <c r="AA3413" s="529"/>
      <c r="AB3413" s="529"/>
    </row>
    <row r="3414" spans="1:28" ht="16">
      <c r="A3414" s="519"/>
      <c r="B3414" s="520"/>
      <c r="C3414" s="519"/>
      <c r="D3414" s="521"/>
      <c r="E3414" s="519"/>
      <c r="F3414" s="522"/>
      <c r="G3414" s="522"/>
      <c r="H3414" s="522"/>
      <c r="I3414" s="523"/>
      <c r="J3414" s="523"/>
      <c r="K3414" s="523"/>
      <c r="L3414" s="519"/>
      <c r="M3414" s="519"/>
      <c r="N3414" s="519"/>
      <c r="O3414" s="524"/>
      <c r="P3414" s="519"/>
      <c r="Q3414" s="519"/>
      <c r="R3414" s="525"/>
      <c r="S3414" s="526"/>
      <c r="T3414" s="524"/>
      <c r="U3414" s="524"/>
      <c r="V3414" s="527"/>
      <c r="W3414" s="524"/>
      <c r="X3414" s="528"/>
      <c r="Y3414" s="529"/>
      <c r="Z3414" s="529"/>
      <c r="AA3414" s="529"/>
      <c r="AB3414" s="529"/>
    </row>
    <row r="3415" spans="1:28" ht="16">
      <c r="A3415" s="519"/>
      <c r="B3415" s="520"/>
      <c r="C3415" s="519"/>
      <c r="D3415" s="521"/>
      <c r="E3415" s="519"/>
      <c r="F3415" s="522"/>
      <c r="G3415" s="522"/>
      <c r="H3415" s="522"/>
      <c r="I3415" s="523"/>
      <c r="J3415" s="523"/>
      <c r="K3415" s="523"/>
      <c r="L3415" s="519"/>
      <c r="M3415" s="519"/>
      <c r="N3415" s="519"/>
      <c r="O3415" s="524"/>
      <c r="P3415" s="519"/>
      <c r="Q3415" s="519"/>
      <c r="R3415" s="525"/>
      <c r="S3415" s="526"/>
      <c r="T3415" s="524"/>
      <c r="U3415" s="524"/>
      <c r="V3415" s="527"/>
      <c r="W3415" s="524"/>
      <c r="X3415" s="528"/>
      <c r="Y3415" s="529"/>
      <c r="Z3415" s="529"/>
      <c r="AA3415" s="529"/>
      <c r="AB3415" s="529"/>
    </row>
    <row r="3416" spans="1:28" ht="16">
      <c r="A3416" s="519"/>
      <c r="B3416" s="520"/>
      <c r="C3416" s="519"/>
      <c r="D3416" s="521"/>
      <c r="E3416" s="519"/>
      <c r="F3416" s="522"/>
      <c r="G3416" s="522"/>
      <c r="H3416" s="522"/>
      <c r="I3416" s="523"/>
      <c r="J3416" s="523"/>
      <c r="K3416" s="523"/>
      <c r="L3416" s="519"/>
      <c r="M3416" s="519"/>
      <c r="N3416" s="519"/>
      <c r="O3416" s="524"/>
      <c r="P3416" s="519"/>
      <c r="Q3416" s="519"/>
      <c r="R3416" s="525"/>
      <c r="S3416" s="526"/>
      <c r="T3416" s="524"/>
      <c r="U3416" s="524"/>
      <c r="V3416" s="527"/>
      <c r="W3416" s="524"/>
      <c r="X3416" s="528"/>
      <c r="Y3416" s="529"/>
      <c r="Z3416" s="529"/>
      <c r="AA3416" s="529"/>
      <c r="AB3416" s="529"/>
    </row>
    <row r="3417" spans="1:28" ht="16">
      <c r="A3417" s="519"/>
      <c r="B3417" s="520"/>
      <c r="C3417" s="519"/>
      <c r="D3417" s="521"/>
      <c r="E3417" s="519"/>
      <c r="F3417" s="522"/>
      <c r="G3417" s="522"/>
      <c r="H3417" s="522"/>
      <c r="I3417" s="523"/>
      <c r="J3417" s="523"/>
      <c r="K3417" s="523"/>
      <c r="L3417" s="519"/>
      <c r="M3417" s="519"/>
      <c r="N3417" s="519"/>
      <c r="O3417" s="524"/>
      <c r="P3417" s="519"/>
      <c r="Q3417" s="519"/>
      <c r="R3417" s="525"/>
      <c r="S3417" s="526"/>
      <c r="T3417" s="524"/>
      <c r="U3417" s="524"/>
      <c r="V3417" s="527"/>
      <c r="W3417" s="524"/>
      <c r="X3417" s="528"/>
      <c r="Y3417" s="529"/>
      <c r="Z3417" s="529"/>
      <c r="AA3417" s="529"/>
      <c r="AB3417" s="529"/>
    </row>
    <row r="3418" spans="1:28" ht="16">
      <c r="A3418" s="519"/>
      <c r="B3418" s="520"/>
      <c r="C3418" s="519"/>
      <c r="D3418" s="521"/>
      <c r="E3418" s="519"/>
      <c r="F3418" s="522"/>
      <c r="G3418" s="522"/>
      <c r="H3418" s="522"/>
      <c r="I3418" s="523"/>
      <c r="J3418" s="523"/>
      <c r="K3418" s="523"/>
      <c r="L3418" s="519"/>
      <c r="M3418" s="519"/>
      <c r="N3418" s="519"/>
      <c r="O3418" s="524"/>
      <c r="P3418" s="519"/>
      <c r="Q3418" s="519"/>
      <c r="R3418" s="525"/>
      <c r="S3418" s="526"/>
      <c r="T3418" s="524"/>
      <c r="U3418" s="524"/>
      <c r="V3418" s="527"/>
      <c r="W3418" s="524"/>
      <c r="X3418" s="528"/>
      <c r="Y3418" s="529"/>
      <c r="Z3418" s="529"/>
      <c r="AA3418" s="529"/>
      <c r="AB3418" s="529"/>
    </row>
    <row r="3419" spans="1:28" ht="16">
      <c r="A3419" s="519"/>
      <c r="B3419" s="520"/>
      <c r="C3419" s="519"/>
      <c r="D3419" s="521"/>
      <c r="E3419" s="519"/>
      <c r="F3419" s="522"/>
      <c r="G3419" s="522"/>
      <c r="H3419" s="522"/>
      <c r="I3419" s="523"/>
      <c r="J3419" s="523"/>
      <c r="K3419" s="523"/>
      <c r="L3419" s="519"/>
      <c r="M3419" s="519"/>
      <c r="N3419" s="519"/>
      <c r="O3419" s="524"/>
      <c r="P3419" s="519"/>
      <c r="Q3419" s="519"/>
      <c r="R3419" s="525"/>
      <c r="S3419" s="526"/>
      <c r="T3419" s="524"/>
      <c r="U3419" s="524"/>
      <c r="V3419" s="527"/>
      <c r="W3419" s="524"/>
      <c r="X3419" s="528"/>
      <c r="Y3419" s="529"/>
      <c r="Z3419" s="529"/>
      <c r="AA3419" s="529"/>
      <c r="AB3419" s="529"/>
    </row>
    <row r="3420" spans="1:28" ht="16">
      <c r="A3420" s="519"/>
      <c r="B3420" s="520"/>
      <c r="C3420" s="519"/>
      <c r="D3420" s="521"/>
      <c r="E3420" s="519"/>
      <c r="F3420" s="522"/>
      <c r="G3420" s="522"/>
      <c r="H3420" s="522"/>
      <c r="I3420" s="523"/>
      <c r="J3420" s="523"/>
      <c r="K3420" s="523"/>
      <c r="L3420" s="519"/>
      <c r="M3420" s="519"/>
      <c r="N3420" s="519"/>
      <c r="O3420" s="524"/>
      <c r="P3420" s="519"/>
      <c r="Q3420" s="519"/>
      <c r="R3420" s="525"/>
      <c r="S3420" s="526"/>
      <c r="T3420" s="524"/>
      <c r="U3420" s="524"/>
      <c r="V3420" s="527"/>
      <c r="W3420" s="524"/>
      <c r="X3420" s="528"/>
      <c r="Y3420" s="529"/>
      <c r="Z3420" s="529"/>
      <c r="AA3420" s="529"/>
      <c r="AB3420" s="529"/>
    </row>
    <row r="3421" spans="1:28" ht="16">
      <c r="A3421" s="519"/>
      <c r="B3421" s="520"/>
      <c r="C3421" s="519"/>
      <c r="D3421" s="521"/>
      <c r="E3421" s="519"/>
      <c r="F3421" s="522"/>
      <c r="G3421" s="522"/>
      <c r="H3421" s="522"/>
      <c r="I3421" s="523"/>
      <c r="J3421" s="523"/>
      <c r="K3421" s="523"/>
      <c r="L3421" s="519"/>
      <c r="M3421" s="519"/>
      <c r="N3421" s="519"/>
      <c r="O3421" s="524"/>
      <c r="P3421" s="519"/>
      <c r="Q3421" s="519"/>
      <c r="R3421" s="525"/>
      <c r="S3421" s="526"/>
      <c r="T3421" s="524"/>
      <c r="U3421" s="524"/>
      <c r="V3421" s="527"/>
      <c r="W3421" s="524"/>
      <c r="X3421" s="528"/>
      <c r="Y3421" s="529"/>
      <c r="Z3421" s="529"/>
      <c r="AA3421" s="529"/>
      <c r="AB3421" s="529"/>
    </row>
    <row r="3422" spans="1:28" ht="16">
      <c r="A3422" s="519"/>
      <c r="B3422" s="520"/>
      <c r="C3422" s="519"/>
      <c r="D3422" s="521"/>
      <c r="E3422" s="519"/>
      <c r="F3422" s="522"/>
      <c r="G3422" s="522"/>
      <c r="H3422" s="522"/>
      <c r="I3422" s="523"/>
      <c r="J3422" s="523"/>
      <c r="K3422" s="523"/>
      <c r="L3422" s="519"/>
      <c r="M3422" s="519"/>
      <c r="N3422" s="519"/>
      <c r="O3422" s="524"/>
      <c r="P3422" s="519"/>
      <c r="Q3422" s="519"/>
      <c r="R3422" s="525"/>
      <c r="S3422" s="526"/>
      <c r="T3422" s="524"/>
      <c r="U3422" s="524"/>
      <c r="V3422" s="527"/>
      <c r="W3422" s="524"/>
      <c r="X3422" s="528"/>
      <c r="Y3422" s="529"/>
      <c r="Z3422" s="529"/>
      <c r="AA3422" s="529"/>
      <c r="AB3422" s="529"/>
    </row>
    <row r="3423" spans="1:28" ht="16">
      <c r="A3423" s="519"/>
      <c r="B3423" s="520"/>
      <c r="C3423" s="519"/>
      <c r="D3423" s="521"/>
      <c r="E3423" s="519"/>
      <c r="F3423" s="522"/>
      <c r="G3423" s="522"/>
      <c r="H3423" s="522"/>
      <c r="I3423" s="523"/>
      <c r="J3423" s="523"/>
      <c r="K3423" s="523"/>
      <c r="L3423" s="519"/>
      <c r="M3423" s="519"/>
      <c r="N3423" s="519"/>
      <c r="O3423" s="524"/>
      <c r="P3423" s="519"/>
      <c r="Q3423" s="519"/>
      <c r="R3423" s="525"/>
      <c r="S3423" s="526"/>
      <c r="T3423" s="524"/>
      <c r="U3423" s="524"/>
      <c r="V3423" s="527"/>
      <c r="W3423" s="524"/>
      <c r="X3423" s="528"/>
      <c r="Y3423" s="529"/>
      <c r="Z3423" s="529"/>
      <c r="AA3423" s="529"/>
      <c r="AB3423" s="529"/>
    </row>
    <row r="3424" spans="1:28" ht="16">
      <c r="A3424" s="519"/>
      <c r="B3424" s="520"/>
      <c r="C3424" s="519"/>
      <c r="D3424" s="521"/>
      <c r="E3424" s="519"/>
      <c r="F3424" s="522"/>
      <c r="G3424" s="522"/>
      <c r="H3424" s="522"/>
      <c r="I3424" s="523"/>
      <c r="J3424" s="523"/>
      <c r="K3424" s="523"/>
      <c r="L3424" s="519"/>
      <c r="M3424" s="519"/>
      <c r="N3424" s="519"/>
      <c r="O3424" s="524"/>
      <c r="P3424" s="519"/>
      <c r="Q3424" s="519"/>
      <c r="R3424" s="525"/>
      <c r="S3424" s="526"/>
      <c r="T3424" s="524"/>
      <c r="U3424" s="524"/>
      <c r="V3424" s="527"/>
      <c r="W3424" s="524"/>
      <c r="X3424" s="528"/>
      <c r="Y3424" s="529"/>
      <c r="Z3424" s="529"/>
      <c r="AA3424" s="529"/>
      <c r="AB3424" s="529"/>
    </row>
    <row r="3425" spans="1:28" ht="16">
      <c r="A3425" s="519"/>
      <c r="B3425" s="520"/>
      <c r="C3425" s="519"/>
      <c r="D3425" s="521"/>
      <c r="E3425" s="519"/>
      <c r="F3425" s="522"/>
      <c r="G3425" s="522"/>
      <c r="H3425" s="522"/>
      <c r="I3425" s="523"/>
      <c r="J3425" s="523"/>
      <c r="K3425" s="523"/>
      <c r="L3425" s="519"/>
      <c r="M3425" s="519"/>
      <c r="N3425" s="519"/>
      <c r="O3425" s="524"/>
      <c r="P3425" s="519"/>
      <c r="Q3425" s="519"/>
      <c r="R3425" s="525"/>
      <c r="S3425" s="526"/>
      <c r="T3425" s="524"/>
      <c r="U3425" s="524"/>
      <c r="V3425" s="527"/>
      <c r="W3425" s="524"/>
      <c r="X3425" s="528"/>
      <c r="Y3425" s="529"/>
      <c r="Z3425" s="529"/>
      <c r="AA3425" s="529"/>
      <c r="AB3425" s="529"/>
    </row>
    <row r="3426" spans="1:28" ht="16">
      <c r="A3426" s="519"/>
      <c r="B3426" s="520"/>
      <c r="C3426" s="519"/>
      <c r="D3426" s="521"/>
      <c r="E3426" s="519"/>
      <c r="F3426" s="522"/>
      <c r="G3426" s="522"/>
      <c r="H3426" s="522"/>
      <c r="I3426" s="523"/>
      <c r="J3426" s="523"/>
      <c r="K3426" s="523"/>
      <c r="L3426" s="519"/>
      <c r="M3426" s="519"/>
      <c r="N3426" s="519"/>
      <c r="O3426" s="524"/>
      <c r="P3426" s="519"/>
      <c r="Q3426" s="519"/>
      <c r="R3426" s="525"/>
      <c r="S3426" s="526"/>
      <c r="T3426" s="524"/>
      <c r="U3426" s="524"/>
      <c r="V3426" s="527"/>
      <c r="W3426" s="524"/>
      <c r="X3426" s="528"/>
      <c r="Y3426" s="529"/>
      <c r="Z3426" s="529"/>
      <c r="AA3426" s="529"/>
      <c r="AB3426" s="529"/>
    </row>
    <row r="3427" spans="1:28" ht="16">
      <c r="A3427" s="519"/>
      <c r="B3427" s="520"/>
      <c r="C3427" s="519"/>
      <c r="D3427" s="521"/>
      <c r="E3427" s="519"/>
      <c r="F3427" s="522"/>
      <c r="G3427" s="522"/>
      <c r="H3427" s="522"/>
      <c r="I3427" s="523"/>
      <c r="J3427" s="523"/>
      <c r="K3427" s="523"/>
      <c r="L3427" s="519"/>
      <c r="M3427" s="519"/>
      <c r="N3427" s="519"/>
      <c r="O3427" s="524"/>
      <c r="P3427" s="519"/>
      <c r="Q3427" s="519"/>
      <c r="R3427" s="525"/>
      <c r="S3427" s="526"/>
      <c r="T3427" s="524"/>
      <c r="U3427" s="524"/>
      <c r="V3427" s="527"/>
      <c r="W3427" s="524"/>
      <c r="X3427" s="528"/>
      <c r="Y3427" s="529"/>
      <c r="Z3427" s="529"/>
      <c r="AA3427" s="529"/>
      <c r="AB3427" s="529"/>
    </row>
    <row r="3428" spans="1:28" ht="16">
      <c r="A3428" s="519"/>
      <c r="B3428" s="520"/>
      <c r="C3428" s="519"/>
      <c r="D3428" s="521"/>
      <c r="E3428" s="519"/>
      <c r="F3428" s="522"/>
      <c r="G3428" s="522"/>
      <c r="H3428" s="522"/>
      <c r="I3428" s="523"/>
      <c r="J3428" s="523"/>
      <c r="K3428" s="523"/>
      <c r="L3428" s="519"/>
      <c r="M3428" s="519"/>
      <c r="N3428" s="519"/>
      <c r="O3428" s="524"/>
      <c r="P3428" s="519"/>
      <c r="Q3428" s="519"/>
      <c r="R3428" s="525"/>
      <c r="S3428" s="526"/>
      <c r="T3428" s="524"/>
      <c r="U3428" s="524"/>
      <c r="V3428" s="527"/>
      <c r="W3428" s="524"/>
      <c r="X3428" s="528"/>
      <c r="Y3428" s="529"/>
      <c r="Z3428" s="529"/>
      <c r="AA3428" s="529"/>
      <c r="AB3428" s="529"/>
    </row>
    <row r="3429" spans="1:28" ht="16">
      <c r="A3429" s="519"/>
      <c r="B3429" s="520"/>
      <c r="C3429" s="519"/>
      <c r="D3429" s="521"/>
      <c r="E3429" s="519"/>
      <c r="F3429" s="522"/>
      <c r="G3429" s="522"/>
      <c r="H3429" s="522"/>
      <c r="I3429" s="523"/>
      <c r="J3429" s="523"/>
      <c r="K3429" s="523"/>
      <c r="L3429" s="519"/>
      <c r="M3429" s="519"/>
      <c r="N3429" s="519"/>
      <c r="O3429" s="524"/>
      <c r="P3429" s="519"/>
      <c r="Q3429" s="519"/>
      <c r="R3429" s="525"/>
      <c r="S3429" s="526"/>
      <c r="T3429" s="524"/>
      <c r="U3429" s="524"/>
      <c r="V3429" s="527"/>
      <c r="W3429" s="524"/>
      <c r="X3429" s="528"/>
      <c r="Y3429" s="529"/>
      <c r="Z3429" s="529"/>
      <c r="AA3429" s="529"/>
      <c r="AB3429" s="529"/>
    </row>
    <row r="3430" spans="1:28" ht="16">
      <c r="A3430" s="519"/>
      <c r="B3430" s="520"/>
      <c r="C3430" s="519"/>
      <c r="D3430" s="521"/>
      <c r="E3430" s="519"/>
      <c r="F3430" s="522"/>
      <c r="G3430" s="522"/>
      <c r="H3430" s="522"/>
      <c r="I3430" s="523"/>
      <c r="J3430" s="523"/>
      <c r="K3430" s="523"/>
      <c r="L3430" s="519"/>
      <c r="M3430" s="519"/>
      <c r="N3430" s="519"/>
      <c r="O3430" s="524"/>
      <c r="P3430" s="519"/>
      <c r="Q3430" s="519"/>
      <c r="R3430" s="525"/>
      <c r="S3430" s="526"/>
      <c r="T3430" s="524"/>
      <c r="U3430" s="524"/>
      <c r="V3430" s="527"/>
      <c r="W3430" s="524"/>
      <c r="X3430" s="528"/>
      <c r="Y3430" s="529"/>
      <c r="Z3430" s="529"/>
      <c r="AA3430" s="529"/>
      <c r="AB3430" s="529"/>
    </row>
    <row r="3431" spans="1:28" ht="16">
      <c r="A3431" s="519"/>
      <c r="B3431" s="520"/>
      <c r="C3431" s="519"/>
      <c r="D3431" s="521"/>
      <c r="E3431" s="519"/>
      <c r="F3431" s="522"/>
      <c r="G3431" s="522"/>
      <c r="H3431" s="522"/>
      <c r="I3431" s="523"/>
      <c r="J3431" s="523"/>
      <c r="K3431" s="523"/>
      <c r="L3431" s="519"/>
      <c r="M3431" s="519"/>
      <c r="N3431" s="519"/>
      <c r="O3431" s="524"/>
      <c r="P3431" s="519"/>
      <c r="Q3431" s="519"/>
      <c r="R3431" s="525"/>
      <c r="S3431" s="526"/>
      <c r="T3431" s="524"/>
      <c r="U3431" s="524"/>
      <c r="V3431" s="527"/>
      <c r="W3431" s="524"/>
      <c r="X3431" s="528"/>
      <c r="Y3431" s="529"/>
      <c r="Z3431" s="529"/>
      <c r="AA3431" s="529"/>
      <c r="AB3431" s="529"/>
    </row>
    <row r="3432" spans="1:28" ht="16">
      <c r="A3432" s="519"/>
      <c r="B3432" s="520"/>
      <c r="C3432" s="519"/>
      <c r="D3432" s="521"/>
      <c r="E3432" s="519"/>
      <c r="F3432" s="522"/>
      <c r="G3432" s="522"/>
      <c r="H3432" s="522"/>
      <c r="I3432" s="523"/>
      <c r="J3432" s="523"/>
      <c r="K3432" s="523"/>
      <c r="L3432" s="519"/>
      <c r="M3432" s="519"/>
      <c r="N3432" s="519"/>
      <c r="O3432" s="524"/>
      <c r="P3432" s="519"/>
      <c r="Q3432" s="519"/>
      <c r="R3432" s="525"/>
      <c r="S3432" s="526"/>
      <c r="T3432" s="524"/>
      <c r="U3432" s="524"/>
      <c r="V3432" s="527"/>
      <c r="W3432" s="524"/>
      <c r="X3432" s="528"/>
      <c r="Y3432" s="529"/>
      <c r="Z3432" s="529"/>
      <c r="AA3432" s="529"/>
      <c r="AB3432" s="529"/>
    </row>
    <row r="3433" spans="1:28" ht="16">
      <c r="A3433" s="519"/>
      <c r="B3433" s="520"/>
      <c r="C3433" s="519"/>
      <c r="D3433" s="521"/>
      <c r="E3433" s="519"/>
      <c r="F3433" s="522"/>
      <c r="G3433" s="522"/>
      <c r="H3433" s="522"/>
      <c r="I3433" s="523"/>
      <c r="J3433" s="523"/>
      <c r="K3433" s="523"/>
      <c r="L3433" s="519"/>
      <c r="M3433" s="519"/>
      <c r="N3433" s="519"/>
      <c r="O3433" s="524"/>
      <c r="P3433" s="519"/>
      <c r="Q3433" s="519"/>
      <c r="R3433" s="525"/>
      <c r="S3433" s="526"/>
      <c r="T3433" s="524"/>
      <c r="U3433" s="524"/>
      <c r="V3433" s="527"/>
      <c r="W3433" s="524"/>
      <c r="X3433" s="528"/>
      <c r="Y3433" s="529"/>
      <c r="Z3433" s="529"/>
      <c r="AA3433" s="529"/>
      <c r="AB3433" s="529"/>
    </row>
    <row r="3434" spans="1:28" ht="16">
      <c r="A3434" s="519"/>
      <c r="B3434" s="520"/>
      <c r="C3434" s="519"/>
      <c r="D3434" s="521"/>
      <c r="E3434" s="519"/>
      <c r="F3434" s="522"/>
      <c r="G3434" s="522"/>
      <c r="H3434" s="522"/>
      <c r="I3434" s="523"/>
      <c r="J3434" s="523"/>
      <c r="K3434" s="523"/>
      <c r="L3434" s="519"/>
      <c r="M3434" s="519"/>
      <c r="N3434" s="519"/>
      <c r="O3434" s="524"/>
      <c r="P3434" s="519"/>
      <c r="Q3434" s="519"/>
      <c r="R3434" s="525"/>
      <c r="S3434" s="526"/>
      <c r="T3434" s="524"/>
      <c r="U3434" s="524"/>
      <c r="V3434" s="527"/>
      <c r="W3434" s="524"/>
      <c r="X3434" s="528"/>
      <c r="Y3434" s="529"/>
      <c r="Z3434" s="529"/>
      <c r="AA3434" s="529"/>
      <c r="AB3434" s="529"/>
    </row>
    <row r="3435" spans="1:28" ht="16">
      <c r="A3435" s="519"/>
      <c r="B3435" s="520"/>
      <c r="C3435" s="519"/>
      <c r="D3435" s="521"/>
      <c r="E3435" s="519"/>
      <c r="F3435" s="522"/>
      <c r="G3435" s="522"/>
      <c r="H3435" s="522"/>
      <c r="I3435" s="523"/>
      <c r="J3435" s="523"/>
      <c r="K3435" s="523"/>
      <c r="L3435" s="519"/>
      <c r="M3435" s="519"/>
      <c r="N3435" s="519"/>
      <c r="O3435" s="524"/>
      <c r="P3435" s="519"/>
      <c r="Q3435" s="519"/>
      <c r="R3435" s="525"/>
      <c r="S3435" s="526"/>
      <c r="T3435" s="524"/>
      <c r="U3435" s="524"/>
      <c r="V3435" s="527"/>
      <c r="W3435" s="524"/>
      <c r="X3435" s="528"/>
      <c r="Y3435" s="529"/>
      <c r="Z3435" s="529"/>
      <c r="AA3435" s="529"/>
      <c r="AB3435" s="529"/>
    </row>
    <row r="3436" spans="1:28" ht="16">
      <c r="A3436" s="519"/>
      <c r="B3436" s="520"/>
      <c r="C3436" s="519"/>
      <c r="D3436" s="521"/>
      <c r="E3436" s="519"/>
      <c r="F3436" s="522"/>
      <c r="G3436" s="522"/>
      <c r="H3436" s="522"/>
      <c r="I3436" s="523"/>
      <c r="J3436" s="523"/>
      <c r="K3436" s="523"/>
      <c r="L3436" s="519"/>
      <c r="M3436" s="519"/>
      <c r="N3436" s="519"/>
      <c r="O3436" s="524"/>
      <c r="P3436" s="519"/>
      <c r="Q3436" s="519"/>
      <c r="R3436" s="525"/>
      <c r="S3436" s="526"/>
      <c r="T3436" s="524"/>
      <c r="U3436" s="524"/>
      <c r="V3436" s="527"/>
      <c r="W3436" s="524"/>
      <c r="X3436" s="528"/>
      <c r="Y3436" s="529"/>
      <c r="Z3436" s="529"/>
      <c r="AA3436" s="529"/>
      <c r="AB3436" s="529"/>
    </row>
    <row r="3437" spans="1:28" ht="16">
      <c r="A3437" s="519"/>
      <c r="B3437" s="520"/>
      <c r="C3437" s="519"/>
      <c r="D3437" s="521"/>
      <c r="E3437" s="519"/>
      <c r="F3437" s="522"/>
      <c r="G3437" s="522"/>
      <c r="H3437" s="522"/>
      <c r="I3437" s="523"/>
      <c r="J3437" s="523"/>
      <c r="K3437" s="523"/>
      <c r="L3437" s="519"/>
      <c r="M3437" s="519"/>
      <c r="N3437" s="519"/>
      <c r="O3437" s="524"/>
      <c r="P3437" s="519"/>
      <c r="Q3437" s="519"/>
      <c r="R3437" s="525"/>
      <c r="S3437" s="526"/>
      <c r="T3437" s="524"/>
      <c r="U3437" s="524"/>
      <c r="V3437" s="527"/>
      <c r="W3437" s="524"/>
      <c r="X3437" s="528"/>
      <c r="Y3437" s="529"/>
      <c r="Z3437" s="529"/>
      <c r="AA3437" s="529"/>
      <c r="AB3437" s="529"/>
    </row>
    <row r="3438" spans="1:28" ht="16">
      <c r="A3438" s="519"/>
      <c r="B3438" s="520"/>
      <c r="C3438" s="519"/>
      <c r="D3438" s="521"/>
      <c r="E3438" s="519"/>
      <c r="F3438" s="522"/>
      <c r="G3438" s="522"/>
      <c r="H3438" s="522"/>
      <c r="I3438" s="523"/>
      <c r="J3438" s="523"/>
      <c r="K3438" s="523"/>
      <c r="L3438" s="519"/>
      <c r="M3438" s="519"/>
      <c r="N3438" s="519"/>
      <c r="O3438" s="524"/>
      <c r="P3438" s="519"/>
      <c r="Q3438" s="519"/>
      <c r="R3438" s="525"/>
      <c r="S3438" s="526"/>
      <c r="T3438" s="524"/>
      <c r="U3438" s="524"/>
      <c r="V3438" s="527"/>
      <c r="W3438" s="524"/>
      <c r="X3438" s="528"/>
      <c r="Y3438" s="529"/>
      <c r="Z3438" s="529"/>
      <c r="AA3438" s="529"/>
      <c r="AB3438" s="529"/>
    </row>
    <row r="3439" spans="1:28" ht="16">
      <c r="A3439" s="519"/>
      <c r="B3439" s="520"/>
      <c r="C3439" s="519"/>
      <c r="D3439" s="521"/>
      <c r="E3439" s="519"/>
      <c r="F3439" s="522"/>
      <c r="G3439" s="522"/>
      <c r="H3439" s="522"/>
      <c r="I3439" s="523"/>
      <c r="J3439" s="523"/>
      <c r="K3439" s="523"/>
      <c r="L3439" s="519"/>
      <c r="M3439" s="519"/>
      <c r="N3439" s="519"/>
      <c r="O3439" s="524"/>
      <c r="P3439" s="519"/>
      <c r="Q3439" s="519"/>
      <c r="R3439" s="525"/>
      <c r="S3439" s="526"/>
      <c r="T3439" s="524"/>
      <c r="U3439" s="524"/>
      <c r="V3439" s="527"/>
      <c r="W3439" s="524"/>
      <c r="X3439" s="528"/>
      <c r="Y3439" s="529"/>
      <c r="Z3439" s="529"/>
      <c r="AA3439" s="529"/>
      <c r="AB3439" s="529"/>
    </row>
    <row r="3440" spans="1:28" ht="16">
      <c r="A3440" s="519"/>
      <c r="B3440" s="520"/>
      <c r="C3440" s="519"/>
      <c r="D3440" s="521"/>
      <c r="E3440" s="519"/>
      <c r="F3440" s="522"/>
      <c r="G3440" s="522"/>
      <c r="H3440" s="522"/>
      <c r="I3440" s="523"/>
      <c r="J3440" s="523"/>
      <c r="K3440" s="523"/>
      <c r="L3440" s="519"/>
      <c r="M3440" s="519"/>
      <c r="N3440" s="519"/>
      <c r="O3440" s="524"/>
      <c r="P3440" s="519"/>
      <c r="Q3440" s="519"/>
      <c r="R3440" s="525"/>
      <c r="S3440" s="526"/>
      <c r="T3440" s="524"/>
      <c r="U3440" s="524"/>
      <c r="V3440" s="527"/>
      <c r="W3440" s="524"/>
      <c r="X3440" s="528"/>
      <c r="Y3440" s="529"/>
      <c r="Z3440" s="529"/>
      <c r="AA3440" s="529"/>
      <c r="AB3440" s="529"/>
    </row>
    <row r="3441" spans="1:28" ht="16">
      <c r="A3441" s="519"/>
      <c r="B3441" s="520"/>
      <c r="C3441" s="519"/>
      <c r="D3441" s="521"/>
      <c r="E3441" s="519"/>
      <c r="F3441" s="522"/>
      <c r="G3441" s="522"/>
      <c r="H3441" s="522"/>
      <c r="I3441" s="523"/>
      <c r="J3441" s="523"/>
      <c r="K3441" s="523"/>
      <c r="L3441" s="519"/>
      <c r="M3441" s="519"/>
      <c r="N3441" s="519"/>
      <c r="O3441" s="524"/>
      <c r="P3441" s="519"/>
      <c r="Q3441" s="519"/>
      <c r="R3441" s="525"/>
      <c r="S3441" s="526"/>
      <c r="T3441" s="524"/>
      <c r="U3441" s="524"/>
      <c r="V3441" s="527"/>
      <c r="W3441" s="524"/>
      <c r="X3441" s="528"/>
      <c r="Y3441" s="529"/>
      <c r="Z3441" s="529"/>
      <c r="AA3441" s="529"/>
      <c r="AB3441" s="529"/>
    </row>
    <row r="3442" spans="1:28" ht="16">
      <c r="A3442" s="519"/>
      <c r="B3442" s="520"/>
      <c r="C3442" s="519"/>
      <c r="D3442" s="521"/>
      <c r="E3442" s="519"/>
      <c r="F3442" s="522"/>
      <c r="G3442" s="522"/>
      <c r="H3442" s="522"/>
      <c r="I3442" s="523"/>
      <c r="J3442" s="523"/>
      <c r="K3442" s="523"/>
      <c r="L3442" s="519"/>
      <c r="M3442" s="519"/>
      <c r="N3442" s="519"/>
      <c r="O3442" s="524"/>
      <c r="P3442" s="519"/>
      <c r="Q3442" s="519"/>
      <c r="R3442" s="525"/>
      <c r="S3442" s="526"/>
      <c r="T3442" s="524"/>
      <c r="U3442" s="524"/>
      <c r="V3442" s="527"/>
      <c r="W3442" s="524"/>
      <c r="X3442" s="528"/>
      <c r="Y3442" s="529"/>
      <c r="Z3442" s="529"/>
      <c r="AA3442" s="529"/>
      <c r="AB3442" s="529"/>
    </row>
    <row r="3443" spans="1:28" ht="16">
      <c r="A3443" s="519"/>
      <c r="B3443" s="520"/>
      <c r="C3443" s="519"/>
      <c r="D3443" s="521"/>
      <c r="E3443" s="519"/>
      <c r="F3443" s="522"/>
      <c r="G3443" s="522"/>
      <c r="H3443" s="522"/>
      <c r="I3443" s="523"/>
      <c r="J3443" s="523"/>
      <c r="K3443" s="523"/>
      <c r="L3443" s="519"/>
      <c r="M3443" s="519"/>
      <c r="N3443" s="519"/>
      <c r="O3443" s="524"/>
      <c r="P3443" s="519"/>
      <c r="Q3443" s="519"/>
      <c r="R3443" s="525"/>
      <c r="S3443" s="526"/>
      <c r="T3443" s="524"/>
      <c r="U3443" s="524"/>
      <c r="V3443" s="527"/>
      <c r="W3443" s="524"/>
      <c r="X3443" s="528"/>
      <c r="Y3443" s="529"/>
      <c r="Z3443" s="529"/>
      <c r="AA3443" s="529"/>
      <c r="AB3443" s="529"/>
    </row>
    <row r="3444" spans="1:28" ht="16">
      <c r="A3444" s="519"/>
      <c r="B3444" s="520"/>
      <c r="C3444" s="519"/>
      <c r="D3444" s="521"/>
      <c r="E3444" s="519"/>
      <c r="F3444" s="522"/>
      <c r="G3444" s="522"/>
      <c r="H3444" s="522"/>
      <c r="I3444" s="523"/>
      <c r="J3444" s="523"/>
      <c r="K3444" s="523"/>
      <c r="L3444" s="519"/>
      <c r="M3444" s="519"/>
      <c r="N3444" s="519"/>
      <c r="O3444" s="524"/>
      <c r="P3444" s="519"/>
      <c r="Q3444" s="519"/>
      <c r="R3444" s="525"/>
      <c r="S3444" s="526"/>
      <c r="T3444" s="524"/>
      <c r="U3444" s="524"/>
      <c r="V3444" s="527"/>
      <c r="W3444" s="524"/>
      <c r="X3444" s="528"/>
      <c r="Y3444" s="529"/>
      <c r="Z3444" s="529"/>
      <c r="AA3444" s="529"/>
      <c r="AB3444" s="529"/>
    </row>
    <row r="3445" spans="1:28" ht="16">
      <c r="A3445" s="519"/>
      <c r="B3445" s="520"/>
      <c r="C3445" s="519"/>
      <c r="D3445" s="521"/>
      <c r="E3445" s="519"/>
      <c r="F3445" s="522"/>
      <c r="G3445" s="522"/>
      <c r="H3445" s="522"/>
      <c r="I3445" s="523"/>
      <c r="J3445" s="523"/>
      <c r="K3445" s="523"/>
      <c r="L3445" s="519"/>
      <c r="M3445" s="519"/>
      <c r="N3445" s="519"/>
      <c r="O3445" s="524"/>
      <c r="P3445" s="519"/>
      <c r="Q3445" s="519"/>
      <c r="R3445" s="525"/>
      <c r="S3445" s="526"/>
      <c r="T3445" s="524"/>
      <c r="U3445" s="524"/>
      <c r="V3445" s="527"/>
      <c r="W3445" s="524"/>
      <c r="X3445" s="528"/>
      <c r="Y3445" s="529"/>
      <c r="Z3445" s="529"/>
      <c r="AA3445" s="529"/>
      <c r="AB3445" s="529"/>
    </row>
    <row r="3446" spans="1:28" ht="16">
      <c r="A3446" s="519"/>
      <c r="B3446" s="520"/>
      <c r="C3446" s="519"/>
      <c r="D3446" s="521"/>
      <c r="E3446" s="519"/>
      <c r="F3446" s="522"/>
      <c r="G3446" s="522"/>
      <c r="H3446" s="522"/>
      <c r="I3446" s="523"/>
      <c r="J3446" s="523"/>
      <c r="K3446" s="523"/>
      <c r="L3446" s="519"/>
      <c r="M3446" s="519"/>
      <c r="N3446" s="519"/>
      <c r="O3446" s="524"/>
      <c r="P3446" s="519"/>
      <c r="Q3446" s="519"/>
      <c r="R3446" s="525"/>
      <c r="S3446" s="526"/>
      <c r="T3446" s="524"/>
      <c r="U3446" s="524"/>
      <c r="V3446" s="527"/>
      <c r="W3446" s="524"/>
      <c r="X3446" s="528"/>
      <c r="Y3446" s="529"/>
      <c r="Z3446" s="529"/>
      <c r="AA3446" s="529"/>
      <c r="AB3446" s="529"/>
    </row>
    <row r="3447" spans="1:28" ht="16">
      <c r="A3447" s="519"/>
      <c r="B3447" s="520"/>
      <c r="C3447" s="519"/>
      <c r="D3447" s="521"/>
      <c r="E3447" s="519"/>
      <c r="F3447" s="522"/>
      <c r="G3447" s="522"/>
      <c r="H3447" s="522"/>
      <c r="I3447" s="523"/>
      <c r="J3447" s="523"/>
      <c r="K3447" s="523"/>
      <c r="L3447" s="519"/>
      <c r="M3447" s="519"/>
      <c r="N3447" s="519"/>
      <c r="O3447" s="524"/>
      <c r="P3447" s="519"/>
      <c r="Q3447" s="519"/>
      <c r="R3447" s="525"/>
      <c r="S3447" s="526"/>
      <c r="T3447" s="524"/>
      <c r="U3447" s="524"/>
      <c r="V3447" s="527"/>
      <c r="W3447" s="524"/>
      <c r="X3447" s="528"/>
      <c r="Y3447" s="529"/>
      <c r="Z3447" s="529"/>
      <c r="AA3447" s="529"/>
      <c r="AB3447" s="529"/>
    </row>
    <row r="3448" spans="1:28" ht="16">
      <c r="A3448" s="519"/>
      <c r="B3448" s="520"/>
      <c r="C3448" s="519"/>
      <c r="D3448" s="521"/>
      <c r="E3448" s="519"/>
      <c r="F3448" s="522"/>
      <c r="G3448" s="522"/>
      <c r="H3448" s="522"/>
      <c r="I3448" s="523"/>
      <c r="J3448" s="523"/>
      <c r="K3448" s="523"/>
      <c r="L3448" s="519"/>
      <c r="M3448" s="519"/>
      <c r="N3448" s="519"/>
      <c r="O3448" s="524"/>
      <c r="P3448" s="519"/>
      <c r="Q3448" s="519"/>
      <c r="R3448" s="525"/>
      <c r="S3448" s="526"/>
      <c r="T3448" s="524"/>
      <c r="U3448" s="524"/>
      <c r="V3448" s="527"/>
      <c r="W3448" s="524"/>
      <c r="X3448" s="528"/>
      <c r="Y3448" s="529"/>
      <c r="Z3448" s="529"/>
      <c r="AA3448" s="529"/>
      <c r="AB3448" s="529"/>
    </row>
    <row r="3449" spans="1:28" ht="16">
      <c r="A3449" s="519"/>
      <c r="B3449" s="520"/>
      <c r="C3449" s="519"/>
      <c r="D3449" s="521"/>
      <c r="E3449" s="519"/>
      <c r="F3449" s="522"/>
      <c r="G3449" s="522"/>
      <c r="H3449" s="522"/>
      <c r="I3449" s="523"/>
      <c r="J3449" s="523"/>
      <c r="K3449" s="523"/>
      <c r="L3449" s="519"/>
      <c r="M3449" s="519"/>
      <c r="N3449" s="519"/>
      <c r="O3449" s="524"/>
      <c r="P3449" s="519"/>
      <c r="Q3449" s="519"/>
      <c r="R3449" s="525"/>
      <c r="S3449" s="526"/>
      <c r="T3449" s="524"/>
      <c r="U3449" s="524"/>
      <c r="V3449" s="527"/>
      <c r="W3449" s="524"/>
      <c r="X3449" s="528"/>
      <c r="Y3449" s="529"/>
      <c r="Z3449" s="529"/>
      <c r="AA3449" s="529"/>
      <c r="AB3449" s="529"/>
    </row>
    <row r="3450" spans="1:28" ht="16">
      <c r="A3450" s="519"/>
      <c r="B3450" s="520"/>
      <c r="C3450" s="519"/>
      <c r="D3450" s="521"/>
      <c r="E3450" s="519"/>
      <c r="F3450" s="522"/>
      <c r="G3450" s="522"/>
      <c r="H3450" s="522"/>
      <c r="I3450" s="523"/>
      <c r="J3450" s="523"/>
      <c r="K3450" s="523"/>
      <c r="L3450" s="519"/>
      <c r="M3450" s="519"/>
      <c r="N3450" s="519"/>
      <c r="O3450" s="524"/>
      <c r="P3450" s="519"/>
      <c r="Q3450" s="519"/>
      <c r="R3450" s="525"/>
      <c r="S3450" s="526"/>
      <c r="T3450" s="524"/>
      <c r="U3450" s="524"/>
      <c r="V3450" s="527"/>
      <c r="W3450" s="524"/>
      <c r="X3450" s="528"/>
      <c r="Y3450" s="529"/>
      <c r="Z3450" s="529"/>
      <c r="AA3450" s="529"/>
      <c r="AB3450" s="529"/>
    </row>
    <row r="3451" spans="1:28" ht="16">
      <c r="A3451" s="519"/>
      <c r="B3451" s="520"/>
      <c r="C3451" s="519"/>
      <c r="D3451" s="521"/>
      <c r="E3451" s="519"/>
      <c r="F3451" s="522"/>
      <c r="G3451" s="522"/>
      <c r="H3451" s="522"/>
      <c r="I3451" s="523"/>
      <c r="J3451" s="523"/>
      <c r="K3451" s="523"/>
      <c r="L3451" s="519"/>
      <c r="M3451" s="519"/>
      <c r="N3451" s="519"/>
      <c r="O3451" s="524"/>
      <c r="P3451" s="519"/>
      <c r="Q3451" s="519"/>
      <c r="R3451" s="525"/>
      <c r="S3451" s="526"/>
      <c r="T3451" s="524"/>
      <c r="U3451" s="524"/>
      <c r="V3451" s="527"/>
      <c r="W3451" s="524"/>
      <c r="X3451" s="528"/>
      <c r="Y3451" s="529"/>
      <c r="Z3451" s="529"/>
      <c r="AA3451" s="529"/>
      <c r="AB3451" s="529"/>
    </row>
    <row r="3452" spans="1:28" ht="16">
      <c r="A3452" s="519"/>
      <c r="B3452" s="520"/>
      <c r="C3452" s="519"/>
      <c r="D3452" s="521"/>
      <c r="E3452" s="519"/>
      <c r="F3452" s="522"/>
      <c r="G3452" s="522"/>
      <c r="H3452" s="522"/>
      <c r="I3452" s="523"/>
      <c r="J3452" s="523"/>
      <c r="K3452" s="523"/>
      <c r="L3452" s="519"/>
      <c r="M3452" s="519"/>
      <c r="N3452" s="519"/>
      <c r="O3452" s="524"/>
      <c r="P3452" s="519"/>
      <c r="Q3452" s="519"/>
      <c r="R3452" s="525"/>
      <c r="S3452" s="526"/>
      <c r="T3452" s="524"/>
      <c r="U3452" s="524"/>
      <c r="V3452" s="527"/>
      <c r="W3452" s="524"/>
      <c r="X3452" s="528"/>
      <c r="Y3452" s="529"/>
      <c r="Z3452" s="529"/>
      <c r="AA3452" s="529"/>
      <c r="AB3452" s="529"/>
    </row>
    <row r="3453" spans="1:28" ht="16">
      <c r="A3453" s="519"/>
      <c r="B3453" s="520"/>
      <c r="C3453" s="519"/>
      <c r="D3453" s="521"/>
      <c r="E3453" s="519"/>
      <c r="F3453" s="522"/>
      <c r="G3453" s="522"/>
      <c r="H3453" s="522"/>
      <c r="I3453" s="523"/>
      <c r="J3453" s="523"/>
      <c r="K3453" s="523"/>
      <c r="L3453" s="519"/>
      <c r="M3453" s="519"/>
      <c r="N3453" s="519"/>
      <c r="O3453" s="524"/>
      <c r="P3453" s="519"/>
      <c r="Q3453" s="519"/>
      <c r="R3453" s="525"/>
      <c r="S3453" s="526"/>
      <c r="T3453" s="524"/>
      <c r="U3453" s="524"/>
      <c r="V3453" s="527"/>
      <c r="W3453" s="524"/>
      <c r="X3453" s="528"/>
      <c r="Y3453" s="529"/>
      <c r="Z3453" s="529"/>
      <c r="AA3453" s="529"/>
      <c r="AB3453" s="529"/>
    </row>
    <row r="3454" spans="1:28" ht="16">
      <c r="A3454" s="519"/>
      <c r="B3454" s="520"/>
      <c r="C3454" s="519"/>
      <c r="D3454" s="521"/>
      <c r="E3454" s="519"/>
      <c r="F3454" s="522"/>
      <c r="G3454" s="522"/>
      <c r="H3454" s="522"/>
      <c r="I3454" s="523"/>
      <c r="J3454" s="523"/>
      <c r="K3454" s="523"/>
      <c r="L3454" s="519"/>
      <c r="M3454" s="519"/>
      <c r="N3454" s="519"/>
      <c r="O3454" s="524"/>
      <c r="P3454" s="519"/>
      <c r="Q3454" s="519"/>
      <c r="R3454" s="525"/>
      <c r="S3454" s="526"/>
      <c r="T3454" s="524"/>
      <c r="U3454" s="524"/>
      <c r="V3454" s="527"/>
      <c r="W3454" s="524"/>
      <c r="X3454" s="528"/>
      <c r="Y3454" s="529"/>
      <c r="Z3454" s="529"/>
      <c r="AA3454" s="529"/>
      <c r="AB3454" s="529"/>
    </row>
    <row r="3455" spans="1:28" ht="16">
      <c r="A3455" s="519"/>
      <c r="B3455" s="520"/>
      <c r="C3455" s="519"/>
      <c r="D3455" s="521"/>
      <c r="E3455" s="519"/>
      <c r="F3455" s="522"/>
      <c r="G3455" s="522"/>
      <c r="H3455" s="522"/>
      <c r="I3455" s="523"/>
      <c r="J3455" s="523"/>
      <c r="K3455" s="523"/>
      <c r="L3455" s="519"/>
      <c r="M3455" s="519"/>
      <c r="N3455" s="519"/>
      <c r="O3455" s="524"/>
      <c r="P3455" s="519"/>
      <c r="Q3455" s="519"/>
      <c r="R3455" s="525"/>
      <c r="S3455" s="526"/>
      <c r="T3455" s="524"/>
      <c r="U3455" s="524"/>
      <c r="V3455" s="527"/>
      <c r="W3455" s="524"/>
      <c r="X3455" s="528"/>
      <c r="Y3455" s="529"/>
      <c r="Z3455" s="529"/>
      <c r="AA3455" s="529"/>
      <c r="AB3455" s="529"/>
    </row>
    <row r="3456" spans="1:28" ht="16">
      <c r="A3456" s="519"/>
      <c r="B3456" s="520"/>
      <c r="C3456" s="519"/>
      <c r="D3456" s="521"/>
      <c r="E3456" s="519"/>
      <c r="F3456" s="522"/>
      <c r="G3456" s="522"/>
      <c r="H3456" s="522"/>
      <c r="I3456" s="523"/>
      <c r="J3456" s="523"/>
      <c r="K3456" s="523"/>
      <c r="L3456" s="519"/>
      <c r="M3456" s="519"/>
      <c r="N3456" s="519"/>
      <c r="O3456" s="524"/>
      <c r="P3456" s="519"/>
      <c r="Q3456" s="519"/>
      <c r="R3456" s="525"/>
      <c r="S3456" s="526"/>
      <c r="T3456" s="524"/>
      <c r="U3456" s="524"/>
      <c r="V3456" s="527"/>
      <c r="W3456" s="524"/>
      <c r="X3456" s="528"/>
      <c r="Y3456" s="529"/>
      <c r="Z3456" s="529"/>
      <c r="AA3456" s="529"/>
      <c r="AB3456" s="529"/>
    </row>
    <row r="3457" spans="1:28" ht="16">
      <c r="A3457" s="519"/>
      <c r="B3457" s="520"/>
      <c r="C3457" s="519"/>
      <c r="D3457" s="521"/>
      <c r="E3457" s="519"/>
      <c r="F3457" s="522"/>
      <c r="G3457" s="522"/>
      <c r="H3457" s="522"/>
      <c r="I3457" s="523"/>
      <c r="J3457" s="523"/>
      <c r="K3457" s="523"/>
      <c r="L3457" s="519"/>
      <c r="M3457" s="519"/>
      <c r="N3457" s="519"/>
      <c r="O3457" s="524"/>
      <c r="P3457" s="519"/>
      <c r="Q3457" s="519"/>
      <c r="R3457" s="525"/>
      <c r="S3457" s="526"/>
      <c r="T3457" s="524"/>
      <c r="U3457" s="524"/>
      <c r="V3457" s="527"/>
      <c r="W3457" s="524"/>
      <c r="X3457" s="528"/>
      <c r="Y3457" s="529"/>
      <c r="Z3457" s="529"/>
      <c r="AA3457" s="529"/>
      <c r="AB3457" s="529"/>
    </row>
    <row r="3458" spans="1:28" ht="16">
      <c r="A3458" s="519"/>
      <c r="B3458" s="520"/>
      <c r="C3458" s="519"/>
      <c r="D3458" s="521"/>
      <c r="E3458" s="519"/>
      <c r="F3458" s="522"/>
      <c r="G3458" s="522"/>
      <c r="H3458" s="522"/>
      <c r="I3458" s="523"/>
      <c r="J3458" s="523"/>
      <c r="K3458" s="523"/>
      <c r="L3458" s="519"/>
      <c r="M3458" s="519"/>
      <c r="N3458" s="519"/>
      <c r="O3458" s="524"/>
      <c r="P3458" s="519"/>
      <c r="Q3458" s="519"/>
      <c r="R3458" s="525"/>
      <c r="S3458" s="526"/>
      <c r="T3458" s="524"/>
      <c r="U3458" s="524"/>
      <c r="V3458" s="527"/>
      <c r="W3458" s="524"/>
      <c r="X3458" s="528"/>
      <c r="Y3458" s="529"/>
      <c r="Z3458" s="529"/>
      <c r="AA3458" s="529"/>
      <c r="AB3458" s="529"/>
    </row>
    <row r="3459" spans="1:28" ht="16">
      <c r="A3459" s="519"/>
      <c r="B3459" s="520"/>
      <c r="C3459" s="519"/>
      <c r="D3459" s="521"/>
      <c r="E3459" s="519"/>
      <c r="F3459" s="522"/>
      <c r="G3459" s="522"/>
      <c r="H3459" s="522"/>
      <c r="I3459" s="523"/>
      <c r="J3459" s="523"/>
      <c r="K3459" s="523"/>
      <c r="L3459" s="519"/>
      <c r="M3459" s="519"/>
      <c r="N3459" s="519"/>
      <c r="O3459" s="524"/>
      <c r="P3459" s="519"/>
      <c r="Q3459" s="519"/>
      <c r="R3459" s="525"/>
      <c r="S3459" s="526"/>
      <c r="T3459" s="524"/>
      <c r="U3459" s="524"/>
      <c r="V3459" s="527"/>
      <c r="W3459" s="524"/>
      <c r="X3459" s="528"/>
      <c r="Y3459" s="529"/>
      <c r="Z3459" s="529"/>
      <c r="AA3459" s="529"/>
      <c r="AB3459" s="529"/>
    </row>
    <row r="3460" spans="1:28" ht="16">
      <c r="A3460" s="519"/>
      <c r="B3460" s="520"/>
      <c r="C3460" s="519"/>
      <c r="D3460" s="521"/>
      <c r="E3460" s="519"/>
      <c r="F3460" s="522"/>
      <c r="G3460" s="522"/>
      <c r="H3460" s="522"/>
      <c r="I3460" s="523"/>
      <c r="J3460" s="523"/>
      <c r="K3460" s="523"/>
      <c r="L3460" s="519"/>
      <c r="M3460" s="519"/>
      <c r="N3460" s="519"/>
      <c r="O3460" s="524"/>
      <c r="P3460" s="519"/>
      <c r="Q3460" s="519"/>
      <c r="R3460" s="525"/>
      <c r="S3460" s="526"/>
      <c r="T3460" s="524"/>
      <c r="U3460" s="524"/>
      <c r="V3460" s="527"/>
      <c r="W3460" s="524"/>
      <c r="X3460" s="528"/>
      <c r="Y3460" s="529"/>
      <c r="Z3460" s="529"/>
      <c r="AA3460" s="529"/>
      <c r="AB3460" s="529"/>
    </row>
    <row r="3461" spans="1:28" ht="16">
      <c r="A3461" s="519"/>
      <c r="B3461" s="520"/>
      <c r="C3461" s="519"/>
      <c r="D3461" s="521"/>
      <c r="E3461" s="519"/>
      <c r="F3461" s="522"/>
      <c r="G3461" s="522"/>
      <c r="H3461" s="522"/>
      <c r="I3461" s="523"/>
      <c r="J3461" s="523"/>
      <c r="K3461" s="523"/>
      <c r="L3461" s="519"/>
      <c r="M3461" s="519"/>
      <c r="N3461" s="519"/>
      <c r="O3461" s="524"/>
      <c r="P3461" s="519"/>
      <c r="Q3461" s="519"/>
      <c r="R3461" s="525"/>
      <c r="S3461" s="526"/>
      <c r="T3461" s="524"/>
      <c r="U3461" s="524"/>
      <c r="V3461" s="527"/>
      <c r="W3461" s="524"/>
      <c r="X3461" s="528"/>
      <c r="Y3461" s="529"/>
      <c r="Z3461" s="529"/>
      <c r="AA3461" s="529"/>
      <c r="AB3461" s="529"/>
    </row>
    <row r="3462" spans="1:28" ht="16">
      <c r="A3462" s="519"/>
      <c r="B3462" s="520"/>
      <c r="C3462" s="519"/>
      <c r="D3462" s="521"/>
      <c r="E3462" s="519"/>
      <c r="F3462" s="522"/>
      <c r="G3462" s="522"/>
      <c r="H3462" s="522"/>
      <c r="I3462" s="523"/>
      <c r="J3462" s="523"/>
      <c r="K3462" s="523"/>
      <c r="L3462" s="519"/>
      <c r="M3462" s="519"/>
      <c r="N3462" s="519"/>
      <c r="O3462" s="524"/>
      <c r="P3462" s="519"/>
      <c r="Q3462" s="519"/>
      <c r="R3462" s="525"/>
      <c r="S3462" s="526"/>
      <c r="T3462" s="524"/>
      <c r="U3462" s="524"/>
      <c r="V3462" s="527"/>
      <c r="W3462" s="524"/>
      <c r="X3462" s="528"/>
      <c r="Y3462" s="529"/>
      <c r="Z3462" s="529"/>
      <c r="AA3462" s="529"/>
      <c r="AB3462" s="529"/>
    </row>
    <row r="3463" spans="1:28" ht="16">
      <c r="A3463" s="519"/>
      <c r="B3463" s="520"/>
      <c r="C3463" s="519"/>
      <c r="D3463" s="521"/>
      <c r="E3463" s="519"/>
      <c r="F3463" s="522"/>
      <c r="G3463" s="522"/>
      <c r="H3463" s="522"/>
      <c r="I3463" s="523"/>
      <c r="J3463" s="523"/>
      <c r="K3463" s="523"/>
      <c r="L3463" s="519"/>
      <c r="M3463" s="519"/>
      <c r="N3463" s="519"/>
      <c r="O3463" s="524"/>
      <c r="P3463" s="519"/>
      <c r="Q3463" s="519"/>
      <c r="R3463" s="525"/>
      <c r="S3463" s="526"/>
      <c r="T3463" s="524"/>
      <c r="U3463" s="524"/>
      <c r="V3463" s="527"/>
      <c r="W3463" s="524"/>
      <c r="X3463" s="528"/>
      <c r="Y3463" s="529"/>
      <c r="Z3463" s="529"/>
      <c r="AA3463" s="529"/>
      <c r="AB3463" s="529"/>
    </row>
    <row r="3464" spans="1:28" ht="16">
      <c r="A3464" s="519"/>
      <c r="B3464" s="520"/>
      <c r="C3464" s="519"/>
      <c r="D3464" s="521"/>
      <c r="E3464" s="519"/>
      <c r="F3464" s="522"/>
      <c r="G3464" s="522"/>
      <c r="H3464" s="522"/>
      <c r="I3464" s="523"/>
      <c r="J3464" s="523"/>
      <c r="K3464" s="523"/>
      <c r="L3464" s="519"/>
      <c r="M3464" s="519"/>
      <c r="N3464" s="519"/>
      <c r="O3464" s="524"/>
      <c r="P3464" s="519"/>
      <c r="Q3464" s="519"/>
      <c r="R3464" s="525"/>
      <c r="S3464" s="526"/>
      <c r="T3464" s="524"/>
      <c r="U3464" s="524"/>
      <c r="V3464" s="527"/>
      <c r="W3464" s="524"/>
      <c r="X3464" s="528"/>
      <c r="Y3464" s="529"/>
      <c r="Z3464" s="529"/>
      <c r="AA3464" s="529"/>
      <c r="AB3464" s="529"/>
    </row>
    <row r="3465" spans="1:28" ht="16">
      <c r="A3465" s="519"/>
      <c r="B3465" s="520"/>
      <c r="C3465" s="519"/>
      <c r="D3465" s="521"/>
      <c r="E3465" s="519"/>
      <c r="F3465" s="522"/>
      <c r="G3465" s="522"/>
      <c r="H3465" s="522"/>
      <c r="I3465" s="523"/>
      <c r="J3465" s="523"/>
      <c r="K3465" s="523"/>
      <c r="L3465" s="519"/>
      <c r="M3465" s="519"/>
      <c r="N3465" s="519"/>
      <c r="O3465" s="524"/>
      <c r="P3465" s="519"/>
      <c r="Q3465" s="519"/>
      <c r="R3465" s="525"/>
      <c r="S3465" s="526"/>
      <c r="T3465" s="524"/>
      <c r="U3465" s="524"/>
      <c r="V3465" s="527"/>
      <c r="W3465" s="524"/>
      <c r="X3465" s="528"/>
      <c r="Y3465" s="529"/>
      <c r="Z3465" s="529"/>
      <c r="AA3465" s="529"/>
      <c r="AB3465" s="529"/>
    </row>
    <row r="3466" spans="1:28" ht="16">
      <c r="A3466" s="519"/>
      <c r="B3466" s="520"/>
      <c r="C3466" s="519"/>
      <c r="D3466" s="521"/>
      <c r="E3466" s="519"/>
      <c r="F3466" s="522"/>
      <c r="G3466" s="522"/>
      <c r="H3466" s="522"/>
      <c r="I3466" s="523"/>
      <c r="J3466" s="523"/>
      <c r="K3466" s="523"/>
      <c r="L3466" s="519"/>
      <c r="M3466" s="519"/>
      <c r="N3466" s="519"/>
      <c r="O3466" s="524"/>
      <c r="P3466" s="519"/>
      <c r="Q3466" s="519"/>
      <c r="R3466" s="525"/>
      <c r="S3466" s="526"/>
      <c r="T3466" s="524"/>
      <c r="U3466" s="524"/>
      <c r="V3466" s="527"/>
      <c r="W3466" s="524"/>
      <c r="X3466" s="528"/>
      <c r="Y3466" s="529"/>
      <c r="Z3466" s="529"/>
      <c r="AA3466" s="529"/>
      <c r="AB3466" s="529"/>
    </row>
    <row r="3467" spans="1:28" ht="16">
      <c r="A3467" s="519"/>
      <c r="B3467" s="520"/>
      <c r="C3467" s="519"/>
      <c r="D3467" s="521"/>
      <c r="E3467" s="519"/>
      <c r="F3467" s="522"/>
      <c r="G3467" s="522"/>
      <c r="H3467" s="522"/>
      <c r="I3467" s="523"/>
      <c r="J3467" s="523"/>
      <c r="K3467" s="523"/>
      <c r="L3467" s="519"/>
      <c r="M3467" s="519"/>
      <c r="N3467" s="519"/>
      <c r="O3467" s="524"/>
      <c r="P3467" s="519"/>
      <c r="Q3467" s="519"/>
      <c r="R3467" s="525"/>
      <c r="S3467" s="526"/>
      <c r="T3467" s="524"/>
      <c r="U3467" s="524"/>
      <c r="V3467" s="527"/>
      <c r="W3467" s="524"/>
      <c r="X3467" s="528"/>
      <c r="Y3467" s="529"/>
      <c r="Z3467" s="529"/>
      <c r="AA3467" s="529"/>
      <c r="AB3467" s="529"/>
    </row>
    <row r="3468" spans="1:28" ht="16">
      <c r="A3468" s="519"/>
      <c r="B3468" s="520"/>
      <c r="C3468" s="519"/>
      <c r="D3468" s="521"/>
      <c r="E3468" s="519"/>
      <c r="F3468" s="522"/>
      <c r="G3468" s="522"/>
      <c r="H3468" s="522"/>
      <c r="I3468" s="523"/>
      <c r="J3468" s="523"/>
      <c r="K3468" s="523"/>
      <c r="L3468" s="519"/>
      <c r="M3468" s="519"/>
      <c r="N3468" s="519"/>
      <c r="O3468" s="524"/>
      <c r="P3468" s="519"/>
      <c r="Q3468" s="519"/>
      <c r="R3468" s="525"/>
      <c r="S3468" s="526"/>
      <c r="T3468" s="524"/>
      <c r="U3468" s="524"/>
      <c r="V3468" s="527"/>
      <c r="W3468" s="524"/>
      <c r="X3468" s="528"/>
      <c r="Y3468" s="529"/>
      <c r="Z3468" s="529"/>
      <c r="AA3468" s="529"/>
      <c r="AB3468" s="529"/>
    </row>
    <row r="3469" spans="1:28" ht="16">
      <c r="A3469" s="519"/>
      <c r="B3469" s="520"/>
      <c r="C3469" s="519"/>
      <c r="D3469" s="521"/>
      <c r="E3469" s="519"/>
      <c r="F3469" s="522"/>
      <c r="G3469" s="522"/>
      <c r="H3469" s="522"/>
      <c r="I3469" s="523"/>
      <c r="J3469" s="523"/>
      <c r="K3469" s="523"/>
      <c r="L3469" s="519"/>
      <c r="M3469" s="519"/>
      <c r="N3469" s="519"/>
      <c r="O3469" s="524"/>
      <c r="P3469" s="519"/>
      <c r="Q3469" s="519"/>
      <c r="R3469" s="525"/>
      <c r="S3469" s="526"/>
      <c r="T3469" s="524"/>
      <c r="U3469" s="524"/>
      <c r="V3469" s="527"/>
      <c r="W3469" s="524"/>
      <c r="X3469" s="528"/>
      <c r="Y3469" s="529"/>
      <c r="Z3469" s="529"/>
      <c r="AA3469" s="529"/>
      <c r="AB3469" s="529"/>
    </row>
    <row r="3470" spans="1:28" ht="16">
      <c r="A3470" s="519"/>
      <c r="B3470" s="520"/>
      <c r="C3470" s="519"/>
      <c r="D3470" s="521"/>
      <c r="E3470" s="519"/>
      <c r="F3470" s="522"/>
      <c r="G3470" s="522"/>
      <c r="H3470" s="522"/>
      <c r="I3470" s="523"/>
      <c r="J3470" s="523"/>
      <c r="K3470" s="523"/>
      <c r="L3470" s="519"/>
      <c r="M3470" s="519"/>
      <c r="N3470" s="519"/>
      <c r="O3470" s="524"/>
      <c r="P3470" s="519"/>
      <c r="Q3470" s="519"/>
      <c r="R3470" s="525"/>
      <c r="S3470" s="526"/>
      <c r="T3470" s="524"/>
      <c r="U3470" s="524"/>
      <c r="V3470" s="527"/>
      <c r="W3470" s="524"/>
      <c r="X3470" s="528"/>
      <c r="Y3470" s="529"/>
      <c r="Z3470" s="529"/>
      <c r="AA3470" s="529"/>
      <c r="AB3470" s="529"/>
    </row>
    <row r="3471" spans="1:28" ht="16">
      <c r="A3471" s="519"/>
      <c r="B3471" s="520"/>
      <c r="C3471" s="519"/>
      <c r="D3471" s="521"/>
      <c r="E3471" s="519"/>
      <c r="F3471" s="522"/>
      <c r="G3471" s="522"/>
      <c r="H3471" s="522"/>
      <c r="I3471" s="523"/>
      <c r="J3471" s="523"/>
      <c r="K3471" s="523"/>
      <c r="L3471" s="519"/>
      <c r="M3471" s="519"/>
      <c r="N3471" s="519"/>
      <c r="O3471" s="524"/>
      <c r="P3471" s="519"/>
      <c r="Q3471" s="519"/>
      <c r="R3471" s="525"/>
      <c r="S3471" s="526"/>
      <c r="T3471" s="524"/>
      <c r="U3471" s="524"/>
      <c r="V3471" s="527"/>
      <c r="W3471" s="524"/>
      <c r="X3471" s="528"/>
      <c r="Y3471" s="529"/>
      <c r="Z3471" s="529"/>
      <c r="AA3471" s="529"/>
      <c r="AB3471" s="529"/>
    </row>
    <row r="3472" spans="1:28" ht="16">
      <c r="A3472" s="519"/>
      <c r="B3472" s="520"/>
      <c r="C3472" s="519"/>
      <c r="D3472" s="521"/>
      <c r="E3472" s="519"/>
      <c r="F3472" s="522"/>
      <c r="G3472" s="522"/>
      <c r="H3472" s="522"/>
      <c r="I3472" s="523"/>
      <c r="J3472" s="523"/>
      <c r="K3472" s="523"/>
      <c r="L3472" s="519"/>
      <c r="M3472" s="519"/>
      <c r="N3472" s="519"/>
      <c r="O3472" s="524"/>
      <c r="P3472" s="519"/>
      <c r="Q3472" s="519"/>
      <c r="R3472" s="525"/>
      <c r="S3472" s="526"/>
      <c r="T3472" s="524"/>
      <c r="U3472" s="524"/>
      <c r="V3472" s="527"/>
      <c r="W3472" s="524"/>
      <c r="X3472" s="528"/>
      <c r="Y3472" s="529"/>
      <c r="Z3472" s="529"/>
      <c r="AA3472" s="529"/>
      <c r="AB3472" s="529"/>
    </row>
    <row r="3473" spans="1:28" ht="16">
      <c r="A3473" s="519"/>
      <c r="B3473" s="520"/>
      <c r="C3473" s="519"/>
      <c r="D3473" s="521"/>
      <c r="E3473" s="519"/>
      <c r="F3473" s="522"/>
      <c r="G3473" s="522"/>
      <c r="H3473" s="522"/>
      <c r="I3473" s="523"/>
      <c r="J3473" s="523"/>
      <c r="K3473" s="523"/>
      <c r="L3473" s="519"/>
      <c r="M3473" s="519"/>
      <c r="N3473" s="519"/>
      <c r="O3473" s="524"/>
      <c r="P3473" s="519"/>
      <c r="Q3473" s="519"/>
      <c r="R3473" s="525"/>
      <c r="S3473" s="526"/>
      <c r="T3473" s="524"/>
      <c r="U3473" s="524"/>
      <c r="V3473" s="527"/>
      <c r="W3473" s="524"/>
      <c r="X3473" s="528"/>
      <c r="Y3473" s="529"/>
      <c r="Z3473" s="529"/>
      <c r="AA3473" s="529"/>
      <c r="AB3473" s="529"/>
    </row>
    <row r="3474" spans="1:28" ht="16">
      <c r="A3474" s="519"/>
      <c r="B3474" s="520"/>
      <c r="C3474" s="519"/>
      <c r="D3474" s="521"/>
      <c r="E3474" s="519"/>
      <c r="F3474" s="522"/>
      <c r="G3474" s="522"/>
      <c r="H3474" s="522"/>
      <c r="I3474" s="523"/>
      <c r="J3474" s="523"/>
      <c r="K3474" s="523"/>
      <c r="L3474" s="519"/>
      <c r="M3474" s="519"/>
      <c r="N3474" s="519"/>
      <c r="O3474" s="524"/>
      <c r="P3474" s="519"/>
      <c r="Q3474" s="519"/>
      <c r="R3474" s="525"/>
      <c r="S3474" s="526"/>
      <c r="T3474" s="524"/>
      <c r="U3474" s="524"/>
      <c r="V3474" s="527"/>
      <c r="W3474" s="524"/>
      <c r="X3474" s="528"/>
      <c r="Y3474" s="529"/>
      <c r="Z3474" s="529"/>
      <c r="AA3474" s="529"/>
      <c r="AB3474" s="529"/>
    </row>
    <row r="3475" spans="1:28" ht="16">
      <c r="A3475" s="519"/>
      <c r="B3475" s="520"/>
      <c r="C3475" s="519"/>
      <c r="D3475" s="521"/>
      <c r="E3475" s="519"/>
      <c r="F3475" s="522"/>
      <c r="G3475" s="522"/>
      <c r="H3475" s="522"/>
      <c r="I3475" s="523"/>
      <c r="J3475" s="523"/>
      <c r="K3475" s="523"/>
      <c r="L3475" s="519"/>
      <c r="M3475" s="519"/>
      <c r="N3475" s="519"/>
      <c r="O3475" s="524"/>
      <c r="P3475" s="519"/>
      <c r="Q3475" s="519"/>
      <c r="R3475" s="525"/>
      <c r="S3475" s="526"/>
      <c r="T3475" s="524"/>
      <c r="U3475" s="524"/>
      <c r="V3475" s="527"/>
      <c r="W3475" s="524"/>
      <c r="X3475" s="528"/>
      <c r="Y3475" s="529"/>
      <c r="Z3475" s="529"/>
      <c r="AA3475" s="529"/>
      <c r="AB3475" s="529"/>
    </row>
    <row r="3476" spans="1:28" ht="16">
      <c r="A3476" s="519"/>
      <c r="B3476" s="520"/>
      <c r="C3476" s="519"/>
      <c r="D3476" s="521"/>
      <c r="E3476" s="519"/>
      <c r="F3476" s="522"/>
      <c r="G3476" s="522"/>
      <c r="H3476" s="522"/>
      <c r="I3476" s="523"/>
      <c r="J3476" s="523"/>
      <c r="K3476" s="523"/>
      <c r="L3476" s="519"/>
      <c r="M3476" s="519"/>
      <c r="N3476" s="519"/>
      <c r="O3476" s="524"/>
      <c r="P3476" s="519"/>
      <c r="Q3476" s="519"/>
      <c r="R3476" s="525"/>
      <c r="S3476" s="526"/>
      <c r="T3476" s="524"/>
      <c r="U3476" s="524"/>
      <c r="V3476" s="527"/>
      <c r="W3476" s="524"/>
      <c r="X3476" s="528"/>
      <c r="Y3476" s="529"/>
      <c r="Z3476" s="529"/>
      <c r="AA3476" s="529"/>
      <c r="AB3476" s="529"/>
    </row>
    <row r="3477" spans="1:28" ht="16">
      <c r="A3477" s="519"/>
      <c r="B3477" s="520"/>
      <c r="C3477" s="519"/>
      <c r="D3477" s="521"/>
      <c r="E3477" s="519"/>
      <c r="F3477" s="522"/>
      <c r="G3477" s="522"/>
      <c r="H3477" s="522"/>
      <c r="I3477" s="523"/>
      <c r="J3477" s="523"/>
      <c r="K3477" s="523"/>
      <c r="L3477" s="519"/>
      <c r="M3477" s="519"/>
      <c r="N3477" s="519"/>
      <c r="O3477" s="524"/>
      <c r="P3477" s="519"/>
      <c r="Q3477" s="519"/>
      <c r="R3477" s="525"/>
      <c r="S3477" s="526"/>
      <c r="T3477" s="524"/>
      <c r="U3477" s="524"/>
      <c r="V3477" s="527"/>
      <c r="W3477" s="524"/>
      <c r="X3477" s="528"/>
      <c r="Y3477" s="529"/>
      <c r="Z3477" s="529"/>
      <c r="AA3477" s="529"/>
      <c r="AB3477" s="529"/>
    </row>
    <row r="3478" spans="1:28" ht="16">
      <c r="A3478" s="519"/>
      <c r="B3478" s="520"/>
      <c r="C3478" s="519"/>
      <c r="D3478" s="521"/>
      <c r="E3478" s="519"/>
      <c r="F3478" s="522"/>
      <c r="G3478" s="522"/>
      <c r="H3478" s="522"/>
      <c r="I3478" s="523"/>
      <c r="J3478" s="523"/>
      <c r="K3478" s="523"/>
      <c r="L3478" s="519"/>
      <c r="M3478" s="519"/>
      <c r="N3478" s="519"/>
      <c r="O3478" s="524"/>
      <c r="P3478" s="519"/>
      <c r="Q3478" s="519"/>
      <c r="R3478" s="525"/>
      <c r="S3478" s="526"/>
      <c r="T3478" s="524"/>
      <c r="U3478" s="524"/>
      <c r="V3478" s="527"/>
      <c r="W3478" s="524"/>
      <c r="X3478" s="528"/>
      <c r="Y3478" s="529"/>
      <c r="Z3478" s="529"/>
      <c r="AA3478" s="529"/>
      <c r="AB3478" s="529"/>
    </row>
    <row r="3479" spans="1:28" ht="16">
      <c r="A3479" s="519"/>
      <c r="B3479" s="520"/>
      <c r="C3479" s="519"/>
      <c r="D3479" s="521"/>
      <c r="E3479" s="519"/>
      <c r="F3479" s="522"/>
      <c r="G3479" s="522"/>
      <c r="H3479" s="522"/>
      <c r="I3479" s="523"/>
      <c r="J3479" s="523"/>
      <c r="K3479" s="523"/>
      <c r="L3479" s="519"/>
      <c r="M3479" s="519"/>
      <c r="N3479" s="519"/>
      <c r="O3479" s="524"/>
      <c r="P3479" s="519"/>
      <c r="Q3479" s="519"/>
      <c r="R3479" s="525"/>
      <c r="S3479" s="526"/>
      <c r="T3479" s="524"/>
      <c r="U3479" s="524"/>
      <c r="V3479" s="527"/>
      <c r="W3479" s="524"/>
      <c r="X3479" s="528"/>
      <c r="Y3479" s="529"/>
      <c r="Z3479" s="529"/>
      <c r="AA3479" s="529"/>
      <c r="AB3479" s="529"/>
    </row>
    <row r="3480" spans="1:28" ht="16">
      <c r="A3480" s="519"/>
      <c r="B3480" s="520"/>
      <c r="C3480" s="519"/>
      <c r="D3480" s="521"/>
      <c r="E3480" s="519"/>
      <c r="F3480" s="522"/>
      <c r="G3480" s="522"/>
      <c r="H3480" s="522"/>
      <c r="I3480" s="523"/>
      <c r="J3480" s="523"/>
      <c r="K3480" s="523"/>
      <c r="L3480" s="519"/>
      <c r="M3480" s="519"/>
      <c r="N3480" s="519"/>
      <c r="O3480" s="524"/>
      <c r="P3480" s="519"/>
      <c r="Q3480" s="519"/>
      <c r="R3480" s="525"/>
      <c r="S3480" s="526"/>
      <c r="T3480" s="524"/>
      <c r="U3480" s="524"/>
      <c r="V3480" s="527"/>
      <c r="W3480" s="524"/>
      <c r="X3480" s="528"/>
      <c r="Y3480" s="529"/>
      <c r="Z3480" s="529"/>
      <c r="AA3480" s="529"/>
      <c r="AB3480" s="529"/>
    </row>
    <row r="3481" spans="1:28" ht="16">
      <c r="A3481" s="519"/>
      <c r="B3481" s="520"/>
      <c r="C3481" s="519"/>
      <c r="D3481" s="521"/>
      <c r="E3481" s="519"/>
      <c r="F3481" s="522"/>
      <c r="G3481" s="522"/>
      <c r="H3481" s="522"/>
      <c r="I3481" s="523"/>
      <c r="J3481" s="523"/>
      <c r="K3481" s="523"/>
      <c r="L3481" s="519"/>
      <c r="M3481" s="519"/>
      <c r="N3481" s="519"/>
      <c r="O3481" s="524"/>
      <c r="P3481" s="519"/>
      <c r="Q3481" s="519"/>
      <c r="R3481" s="525"/>
      <c r="S3481" s="526"/>
      <c r="T3481" s="524"/>
      <c r="U3481" s="524"/>
      <c r="V3481" s="527"/>
      <c r="W3481" s="524"/>
      <c r="X3481" s="528"/>
      <c r="Y3481" s="529"/>
      <c r="Z3481" s="529"/>
      <c r="AA3481" s="529"/>
      <c r="AB3481" s="529"/>
    </row>
    <row r="3482" spans="1:28" ht="16">
      <c r="A3482" s="519"/>
      <c r="B3482" s="520"/>
      <c r="C3482" s="519"/>
      <c r="D3482" s="521"/>
      <c r="E3482" s="519"/>
      <c r="F3482" s="522"/>
      <c r="G3482" s="522"/>
      <c r="H3482" s="522"/>
      <c r="I3482" s="523"/>
      <c r="J3482" s="523"/>
      <c r="K3482" s="523"/>
      <c r="L3482" s="519"/>
      <c r="M3482" s="519"/>
      <c r="N3482" s="519"/>
      <c r="O3482" s="524"/>
      <c r="P3482" s="519"/>
      <c r="Q3482" s="519"/>
      <c r="R3482" s="525"/>
      <c r="S3482" s="526"/>
      <c r="T3482" s="524"/>
      <c r="U3482" s="524"/>
      <c r="V3482" s="527"/>
      <c r="W3482" s="524"/>
      <c r="X3482" s="528"/>
      <c r="Y3482" s="529"/>
      <c r="Z3482" s="529"/>
      <c r="AA3482" s="529"/>
      <c r="AB3482" s="529"/>
    </row>
    <row r="3483" spans="1:28" ht="16">
      <c r="A3483" s="519"/>
      <c r="B3483" s="520"/>
      <c r="C3483" s="519"/>
      <c r="D3483" s="521"/>
      <c r="E3483" s="519"/>
      <c r="F3483" s="522"/>
      <c r="G3483" s="522"/>
      <c r="H3483" s="522"/>
      <c r="I3483" s="523"/>
      <c r="J3483" s="523"/>
      <c r="K3483" s="523"/>
      <c r="L3483" s="519"/>
      <c r="M3483" s="519"/>
      <c r="N3483" s="519"/>
      <c r="O3483" s="524"/>
      <c r="P3483" s="519"/>
      <c r="Q3483" s="519"/>
      <c r="R3483" s="525"/>
      <c r="S3483" s="526"/>
      <c r="T3483" s="524"/>
      <c r="U3483" s="524"/>
      <c r="V3483" s="527"/>
      <c r="W3483" s="524"/>
      <c r="X3483" s="528"/>
      <c r="Y3483" s="529"/>
      <c r="Z3483" s="529"/>
      <c r="AA3483" s="529"/>
      <c r="AB3483" s="529"/>
    </row>
    <row r="3484" spans="1:28" ht="16">
      <c r="A3484" s="519"/>
      <c r="B3484" s="520"/>
      <c r="C3484" s="519"/>
      <c r="D3484" s="521"/>
      <c r="E3484" s="519"/>
      <c r="F3484" s="522"/>
      <c r="G3484" s="522"/>
      <c r="H3484" s="522"/>
      <c r="I3484" s="523"/>
      <c r="J3484" s="523"/>
      <c r="K3484" s="523"/>
      <c r="L3484" s="519"/>
      <c r="M3484" s="519"/>
      <c r="N3484" s="519"/>
      <c r="O3484" s="524"/>
      <c r="P3484" s="519"/>
      <c r="Q3484" s="519"/>
      <c r="R3484" s="525"/>
      <c r="S3484" s="526"/>
      <c r="T3484" s="524"/>
      <c r="U3484" s="524"/>
      <c r="V3484" s="527"/>
      <c r="W3484" s="524"/>
      <c r="X3484" s="528"/>
      <c r="Y3484" s="529"/>
      <c r="Z3484" s="529"/>
      <c r="AA3484" s="529"/>
      <c r="AB3484" s="529"/>
    </row>
    <row r="3485" spans="1:28" ht="16">
      <c r="A3485" s="519"/>
      <c r="B3485" s="520"/>
      <c r="C3485" s="519"/>
      <c r="D3485" s="521"/>
      <c r="E3485" s="519"/>
      <c r="F3485" s="522"/>
      <c r="G3485" s="522"/>
      <c r="H3485" s="522"/>
      <c r="I3485" s="523"/>
      <c r="J3485" s="523"/>
      <c r="K3485" s="523"/>
      <c r="L3485" s="519"/>
      <c r="M3485" s="519"/>
      <c r="N3485" s="519"/>
      <c r="O3485" s="524"/>
      <c r="P3485" s="519"/>
      <c r="Q3485" s="519"/>
      <c r="R3485" s="525"/>
      <c r="S3485" s="526"/>
      <c r="T3485" s="524"/>
      <c r="U3485" s="524"/>
      <c r="V3485" s="527"/>
      <c r="W3485" s="524"/>
      <c r="X3485" s="528"/>
      <c r="Y3485" s="529"/>
      <c r="Z3485" s="529"/>
      <c r="AA3485" s="529"/>
      <c r="AB3485" s="529"/>
    </row>
    <row r="3486" spans="1:28" ht="16">
      <c r="A3486" s="519"/>
      <c r="B3486" s="520"/>
      <c r="C3486" s="519"/>
      <c r="D3486" s="521"/>
      <c r="E3486" s="519"/>
      <c r="F3486" s="522"/>
      <c r="G3486" s="522"/>
      <c r="H3486" s="522"/>
      <c r="I3486" s="523"/>
      <c r="J3486" s="523"/>
      <c r="K3486" s="523"/>
      <c r="L3486" s="519"/>
      <c r="M3486" s="519"/>
      <c r="N3486" s="519"/>
      <c r="O3486" s="524"/>
      <c r="P3486" s="519"/>
      <c r="Q3486" s="519"/>
      <c r="R3486" s="525"/>
      <c r="S3486" s="526"/>
      <c r="T3486" s="524"/>
      <c r="U3486" s="524"/>
      <c r="V3486" s="527"/>
      <c r="W3486" s="524"/>
      <c r="X3486" s="528"/>
      <c r="Y3486" s="529"/>
      <c r="Z3486" s="529"/>
      <c r="AA3486" s="529"/>
      <c r="AB3486" s="529"/>
    </row>
    <row r="3487" spans="1:28" ht="16">
      <c r="A3487" s="519"/>
      <c r="B3487" s="520"/>
      <c r="C3487" s="519"/>
      <c r="D3487" s="521"/>
      <c r="E3487" s="519"/>
      <c r="F3487" s="522"/>
      <c r="G3487" s="522"/>
      <c r="H3487" s="522"/>
      <c r="I3487" s="523"/>
      <c r="J3487" s="523"/>
      <c r="K3487" s="523"/>
      <c r="L3487" s="519"/>
      <c r="M3487" s="519"/>
      <c r="N3487" s="519"/>
      <c r="O3487" s="524"/>
      <c r="P3487" s="519"/>
      <c r="Q3487" s="519"/>
      <c r="R3487" s="525"/>
      <c r="S3487" s="526"/>
      <c r="T3487" s="524"/>
      <c r="U3487" s="524"/>
      <c r="V3487" s="527"/>
      <c r="W3487" s="524"/>
      <c r="X3487" s="528"/>
      <c r="Y3487" s="529"/>
      <c r="Z3487" s="529"/>
      <c r="AA3487" s="529"/>
      <c r="AB3487" s="529"/>
    </row>
    <row r="3488" spans="1:28" ht="16">
      <c r="A3488" s="519"/>
      <c r="B3488" s="520"/>
      <c r="C3488" s="519"/>
      <c r="D3488" s="521"/>
      <c r="E3488" s="519"/>
      <c r="F3488" s="522"/>
      <c r="G3488" s="522"/>
      <c r="H3488" s="522"/>
      <c r="I3488" s="523"/>
      <c r="J3488" s="523"/>
      <c r="K3488" s="523"/>
      <c r="L3488" s="519"/>
      <c r="M3488" s="519"/>
      <c r="N3488" s="519"/>
      <c r="O3488" s="524"/>
      <c r="P3488" s="519"/>
      <c r="Q3488" s="519"/>
      <c r="R3488" s="525"/>
      <c r="S3488" s="526"/>
      <c r="T3488" s="524"/>
      <c r="U3488" s="524"/>
      <c r="V3488" s="527"/>
      <c r="W3488" s="524"/>
      <c r="X3488" s="528"/>
      <c r="Y3488" s="529"/>
      <c r="Z3488" s="529"/>
      <c r="AA3488" s="529"/>
      <c r="AB3488" s="529"/>
    </row>
    <row r="3489" spans="1:28" ht="16">
      <c r="A3489" s="519"/>
      <c r="B3489" s="520"/>
      <c r="C3489" s="519"/>
      <c r="D3489" s="521"/>
      <c r="E3489" s="519"/>
      <c r="F3489" s="522"/>
      <c r="G3489" s="522"/>
      <c r="H3489" s="522"/>
      <c r="I3489" s="523"/>
      <c r="J3489" s="523"/>
      <c r="K3489" s="523"/>
      <c r="L3489" s="519"/>
      <c r="M3489" s="519"/>
      <c r="N3489" s="519"/>
      <c r="O3489" s="524"/>
      <c r="P3489" s="519"/>
      <c r="Q3489" s="519"/>
      <c r="R3489" s="525"/>
      <c r="S3489" s="526"/>
      <c r="T3489" s="524"/>
      <c r="U3489" s="524"/>
      <c r="V3489" s="527"/>
      <c r="W3489" s="524"/>
      <c r="X3489" s="528"/>
      <c r="Y3489" s="529"/>
      <c r="Z3489" s="529"/>
      <c r="AA3489" s="529"/>
      <c r="AB3489" s="529"/>
    </row>
    <row r="3490" spans="1:28" ht="16">
      <c r="A3490" s="519"/>
      <c r="B3490" s="520"/>
      <c r="C3490" s="519"/>
      <c r="D3490" s="521"/>
      <c r="E3490" s="519"/>
      <c r="F3490" s="522"/>
      <c r="G3490" s="522"/>
      <c r="H3490" s="522"/>
      <c r="I3490" s="523"/>
      <c r="J3490" s="523"/>
      <c r="K3490" s="523"/>
      <c r="L3490" s="519"/>
      <c r="M3490" s="519"/>
      <c r="N3490" s="519"/>
      <c r="O3490" s="524"/>
      <c r="P3490" s="519"/>
      <c r="Q3490" s="519"/>
      <c r="R3490" s="525"/>
      <c r="S3490" s="526"/>
      <c r="T3490" s="524"/>
      <c r="U3490" s="524"/>
      <c r="V3490" s="527"/>
      <c r="W3490" s="524"/>
      <c r="X3490" s="528"/>
      <c r="Y3490" s="529"/>
      <c r="Z3490" s="529"/>
      <c r="AA3490" s="529"/>
      <c r="AB3490" s="529"/>
    </row>
    <row r="3491" spans="1:28" ht="16">
      <c r="A3491" s="519"/>
      <c r="B3491" s="520"/>
      <c r="C3491" s="519"/>
      <c r="D3491" s="521"/>
      <c r="E3491" s="519"/>
      <c r="F3491" s="522"/>
      <c r="G3491" s="522"/>
      <c r="H3491" s="522"/>
      <c r="I3491" s="523"/>
      <c r="J3491" s="523"/>
      <c r="K3491" s="523"/>
      <c r="L3491" s="519"/>
      <c r="M3491" s="519"/>
      <c r="N3491" s="519"/>
      <c r="O3491" s="524"/>
      <c r="P3491" s="519"/>
      <c r="Q3491" s="519"/>
      <c r="R3491" s="525"/>
      <c r="S3491" s="526"/>
      <c r="T3491" s="524"/>
      <c r="U3491" s="524"/>
      <c r="V3491" s="527"/>
      <c r="W3491" s="524"/>
      <c r="X3491" s="528"/>
      <c r="Y3491" s="529"/>
      <c r="Z3491" s="529"/>
      <c r="AA3491" s="529"/>
      <c r="AB3491" s="529"/>
    </row>
    <row r="3492" spans="1:28" ht="16">
      <c r="A3492" s="519"/>
      <c r="B3492" s="520"/>
      <c r="C3492" s="519"/>
      <c r="D3492" s="521"/>
      <c r="E3492" s="519"/>
      <c r="F3492" s="522"/>
      <c r="G3492" s="522"/>
      <c r="H3492" s="522"/>
      <c r="I3492" s="523"/>
      <c r="J3492" s="523"/>
      <c r="K3492" s="523"/>
      <c r="L3492" s="519"/>
      <c r="M3492" s="519"/>
      <c r="N3492" s="519"/>
      <c r="O3492" s="524"/>
      <c r="P3492" s="519"/>
      <c r="Q3492" s="519"/>
      <c r="R3492" s="525"/>
      <c r="S3492" s="526"/>
      <c r="T3492" s="524"/>
      <c r="U3492" s="524"/>
      <c r="V3492" s="527"/>
      <c r="W3492" s="524"/>
      <c r="X3492" s="528"/>
      <c r="Y3492" s="529"/>
      <c r="Z3492" s="529"/>
      <c r="AA3492" s="529"/>
      <c r="AB3492" s="529"/>
    </row>
    <row r="3493" spans="1:28" ht="16">
      <c r="A3493" s="519"/>
      <c r="B3493" s="520"/>
      <c r="C3493" s="519"/>
      <c r="D3493" s="521"/>
      <c r="E3493" s="519"/>
      <c r="F3493" s="522"/>
      <c r="G3493" s="522"/>
      <c r="H3493" s="522"/>
      <c r="I3493" s="523"/>
      <c r="J3493" s="523"/>
      <c r="K3493" s="523"/>
      <c r="L3493" s="519"/>
      <c r="M3493" s="519"/>
      <c r="N3493" s="519"/>
      <c r="O3493" s="524"/>
      <c r="P3493" s="519"/>
      <c r="Q3493" s="519"/>
      <c r="R3493" s="525"/>
      <c r="S3493" s="526"/>
      <c r="T3493" s="524"/>
      <c r="U3493" s="524"/>
      <c r="V3493" s="527"/>
      <c r="W3493" s="524"/>
      <c r="X3493" s="528"/>
      <c r="Y3493" s="529"/>
      <c r="Z3493" s="529"/>
      <c r="AA3493" s="529"/>
      <c r="AB3493" s="529"/>
    </row>
    <row r="3494" spans="1:28" ht="16">
      <c r="A3494" s="519"/>
      <c r="B3494" s="520"/>
      <c r="C3494" s="519"/>
      <c r="D3494" s="521"/>
      <c r="E3494" s="519"/>
      <c r="F3494" s="522"/>
      <c r="G3494" s="522"/>
      <c r="H3494" s="522"/>
      <c r="I3494" s="523"/>
      <c r="J3494" s="523"/>
      <c r="K3494" s="523"/>
      <c r="L3494" s="519"/>
      <c r="M3494" s="519"/>
      <c r="N3494" s="519"/>
      <c r="O3494" s="524"/>
      <c r="P3494" s="519"/>
      <c r="Q3494" s="519"/>
      <c r="R3494" s="525"/>
      <c r="S3494" s="526"/>
      <c r="T3494" s="524"/>
      <c r="U3494" s="524"/>
      <c r="V3494" s="527"/>
      <c r="W3494" s="524"/>
      <c r="X3494" s="528"/>
      <c r="Y3494" s="529"/>
      <c r="Z3494" s="529"/>
      <c r="AA3494" s="529"/>
      <c r="AB3494" s="529"/>
    </row>
    <row r="3495" spans="1:28" ht="16">
      <c r="A3495" s="519"/>
      <c r="B3495" s="520"/>
      <c r="C3495" s="519"/>
      <c r="D3495" s="521"/>
      <c r="E3495" s="519"/>
      <c r="F3495" s="522"/>
      <c r="G3495" s="522"/>
      <c r="H3495" s="522"/>
      <c r="I3495" s="523"/>
      <c r="J3495" s="523"/>
      <c r="K3495" s="523"/>
      <c r="L3495" s="519"/>
      <c r="M3495" s="519"/>
      <c r="N3495" s="519"/>
      <c r="O3495" s="524"/>
      <c r="P3495" s="519"/>
      <c r="Q3495" s="519"/>
      <c r="R3495" s="525"/>
      <c r="S3495" s="526"/>
      <c r="T3495" s="524"/>
      <c r="U3495" s="524"/>
      <c r="V3495" s="527"/>
      <c r="W3495" s="524"/>
      <c r="X3495" s="528"/>
      <c r="Y3495" s="529"/>
      <c r="Z3495" s="529"/>
      <c r="AA3495" s="529"/>
      <c r="AB3495" s="529"/>
    </row>
    <row r="3496" spans="1:28" ht="16">
      <c r="A3496" s="519"/>
      <c r="B3496" s="520"/>
      <c r="C3496" s="519"/>
      <c r="D3496" s="521"/>
      <c r="E3496" s="519"/>
      <c r="F3496" s="522"/>
      <c r="G3496" s="522"/>
      <c r="H3496" s="522"/>
      <c r="I3496" s="523"/>
      <c r="J3496" s="523"/>
      <c r="K3496" s="523"/>
      <c r="L3496" s="519"/>
      <c r="M3496" s="519"/>
      <c r="N3496" s="519"/>
      <c r="O3496" s="524"/>
      <c r="P3496" s="519"/>
      <c r="Q3496" s="519"/>
      <c r="R3496" s="525"/>
      <c r="S3496" s="526"/>
      <c r="T3496" s="524"/>
      <c r="U3496" s="524"/>
      <c r="V3496" s="527"/>
      <c r="W3496" s="524"/>
      <c r="X3496" s="528"/>
      <c r="Y3496" s="529"/>
      <c r="Z3496" s="529"/>
      <c r="AA3496" s="529"/>
      <c r="AB3496" s="529"/>
    </row>
    <row r="3497" spans="1:28" ht="16">
      <c r="A3497" s="519"/>
      <c r="B3497" s="520"/>
      <c r="C3497" s="519"/>
      <c r="D3497" s="521"/>
      <c r="E3497" s="519"/>
      <c r="F3497" s="522"/>
      <c r="G3497" s="522"/>
      <c r="H3497" s="522"/>
      <c r="I3497" s="523"/>
      <c r="J3497" s="523"/>
      <c r="K3497" s="523"/>
      <c r="L3497" s="519"/>
      <c r="M3497" s="519"/>
      <c r="N3497" s="519"/>
      <c r="O3497" s="524"/>
      <c r="P3497" s="519"/>
      <c r="Q3497" s="519"/>
      <c r="R3497" s="525"/>
      <c r="S3497" s="526"/>
      <c r="T3497" s="524"/>
      <c r="U3497" s="524"/>
      <c r="V3497" s="527"/>
      <c r="W3497" s="524"/>
      <c r="X3497" s="528"/>
      <c r="Y3497" s="529"/>
      <c r="Z3497" s="529"/>
      <c r="AA3497" s="529"/>
      <c r="AB3497" s="529"/>
    </row>
    <row r="3498" spans="1:28" ht="16">
      <c r="A3498" s="519"/>
      <c r="B3498" s="520"/>
      <c r="C3498" s="519"/>
      <c r="D3498" s="521"/>
      <c r="E3498" s="519"/>
      <c r="F3498" s="522"/>
      <c r="G3498" s="522"/>
      <c r="H3498" s="522"/>
      <c r="I3498" s="523"/>
      <c r="J3498" s="523"/>
      <c r="K3498" s="523"/>
      <c r="L3498" s="519"/>
      <c r="M3498" s="519"/>
      <c r="N3498" s="519"/>
      <c r="O3498" s="524"/>
      <c r="P3498" s="519"/>
      <c r="Q3498" s="519"/>
      <c r="R3498" s="525"/>
      <c r="S3498" s="526"/>
      <c r="T3498" s="524"/>
      <c r="U3498" s="524"/>
      <c r="V3498" s="527"/>
      <c r="W3498" s="524"/>
      <c r="X3498" s="528"/>
      <c r="Y3498" s="529"/>
      <c r="Z3498" s="529"/>
      <c r="AA3498" s="529"/>
      <c r="AB3498" s="529"/>
    </row>
    <row r="3499" spans="1:28" ht="16">
      <c r="A3499" s="519"/>
      <c r="B3499" s="520"/>
      <c r="C3499" s="519"/>
      <c r="D3499" s="521"/>
      <c r="E3499" s="519"/>
      <c r="F3499" s="522"/>
      <c r="G3499" s="522"/>
      <c r="H3499" s="522"/>
      <c r="I3499" s="523"/>
      <c r="J3499" s="523"/>
      <c r="K3499" s="523"/>
      <c r="L3499" s="519"/>
      <c r="M3499" s="519"/>
      <c r="N3499" s="519"/>
      <c r="O3499" s="524"/>
      <c r="P3499" s="519"/>
      <c r="Q3499" s="519"/>
      <c r="R3499" s="525"/>
      <c r="S3499" s="526"/>
      <c r="T3499" s="524"/>
      <c r="U3499" s="524"/>
      <c r="V3499" s="527"/>
      <c r="W3499" s="524"/>
      <c r="X3499" s="528"/>
      <c r="Y3499" s="529"/>
      <c r="Z3499" s="529"/>
      <c r="AA3499" s="529"/>
      <c r="AB3499" s="529"/>
    </row>
    <row r="3500" spans="1:28" ht="16">
      <c r="A3500" s="519"/>
      <c r="B3500" s="520"/>
      <c r="C3500" s="519"/>
      <c r="D3500" s="521"/>
      <c r="E3500" s="519"/>
      <c r="F3500" s="522"/>
      <c r="G3500" s="522"/>
      <c r="H3500" s="522"/>
      <c r="I3500" s="523"/>
      <c r="J3500" s="523"/>
      <c r="K3500" s="523"/>
      <c r="L3500" s="519"/>
      <c r="M3500" s="519"/>
      <c r="N3500" s="519"/>
      <c r="O3500" s="524"/>
      <c r="P3500" s="519"/>
      <c r="Q3500" s="519"/>
      <c r="R3500" s="525"/>
      <c r="S3500" s="526"/>
      <c r="T3500" s="524"/>
      <c r="U3500" s="524"/>
      <c r="V3500" s="527"/>
      <c r="W3500" s="524"/>
      <c r="X3500" s="528"/>
      <c r="Y3500" s="529"/>
      <c r="Z3500" s="529"/>
      <c r="AA3500" s="529"/>
      <c r="AB3500" s="529"/>
    </row>
    <row r="3501" spans="1:28" ht="16">
      <c r="A3501" s="519"/>
      <c r="B3501" s="520"/>
      <c r="C3501" s="519"/>
      <c r="D3501" s="521"/>
      <c r="E3501" s="519"/>
      <c r="F3501" s="522"/>
      <c r="G3501" s="522"/>
      <c r="H3501" s="522"/>
      <c r="I3501" s="523"/>
      <c r="J3501" s="523"/>
      <c r="K3501" s="523"/>
      <c r="L3501" s="519"/>
      <c r="M3501" s="519"/>
      <c r="N3501" s="519"/>
      <c r="O3501" s="524"/>
      <c r="P3501" s="519"/>
      <c r="Q3501" s="519"/>
      <c r="R3501" s="525"/>
      <c r="S3501" s="526"/>
      <c r="T3501" s="524"/>
      <c r="U3501" s="524"/>
      <c r="V3501" s="527"/>
      <c r="W3501" s="524"/>
      <c r="X3501" s="528"/>
      <c r="Y3501" s="529"/>
      <c r="Z3501" s="529"/>
      <c r="AA3501" s="529"/>
      <c r="AB3501" s="529"/>
    </row>
    <row r="3502" spans="1:28" ht="16">
      <c r="A3502" s="519"/>
      <c r="B3502" s="520"/>
      <c r="C3502" s="519"/>
      <c r="D3502" s="521"/>
      <c r="E3502" s="519"/>
      <c r="F3502" s="522"/>
      <c r="G3502" s="522"/>
      <c r="H3502" s="522"/>
      <c r="I3502" s="523"/>
      <c r="J3502" s="523"/>
      <c r="K3502" s="523"/>
      <c r="L3502" s="519"/>
      <c r="M3502" s="519"/>
      <c r="N3502" s="519"/>
      <c r="O3502" s="524"/>
      <c r="P3502" s="519"/>
      <c r="Q3502" s="519"/>
      <c r="R3502" s="525"/>
      <c r="S3502" s="526"/>
      <c r="T3502" s="524"/>
      <c r="U3502" s="524"/>
      <c r="V3502" s="527"/>
      <c r="W3502" s="524"/>
      <c r="X3502" s="528"/>
      <c r="Y3502" s="529"/>
      <c r="Z3502" s="529"/>
      <c r="AA3502" s="529"/>
      <c r="AB3502" s="529"/>
    </row>
    <row r="3503" spans="1:28" ht="16">
      <c r="A3503" s="519"/>
      <c r="B3503" s="520"/>
      <c r="C3503" s="519"/>
      <c r="D3503" s="521"/>
      <c r="E3503" s="519"/>
      <c r="F3503" s="522"/>
      <c r="G3503" s="522"/>
      <c r="H3503" s="522"/>
      <c r="I3503" s="523"/>
      <c r="J3503" s="523"/>
      <c r="K3503" s="523"/>
      <c r="L3503" s="519"/>
      <c r="M3503" s="519"/>
      <c r="N3503" s="519"/>
      <c r="O3503" s="524"/>
      <c r="P3503" s="519"/>
      <c r="Q3503" s="519"/>
      <c r="R3503" s="525"/>
      <c r="S3503" s="526"/>
      <c r="T3503" s="524"/>
      <c r="U3503" s="524"/>
      <c r="V3503" s="527"/>
      <c r="W3503" s="524"/>
      <c r="X3503" s="528"/>
      <c r="Y3503" s="529"/>
      <c r="Z3503" s="529"/>
      <c r="AA3503" s="529"/>
      <c r="AB3503" s="529"/>
    </row>
    <row r="3504" spans="1:28" ht="16">
      <c r="A3504" s="519"/>
      <c r="B3504" s="520"/>
      <c r="C3504" s="519"/>
      <c r="D3504" s="521"/>
      <c r="E3504" s="519"/>
      <c r="F3504" s="522"/>
      <c r="G3504" s="522"/>
      <c r="H3504" s="522"/>
      <c r="I3504" s="523"/>
      <c r="J3504" s="523"/>
      <c r="K3504" s="523"/>
      <c r="L3504" s="519"/>
      <c r="M3504" s="519"/>
      <c r="N3504" s="519"/>
      <c r="O3504" s="524"/>
      <c r="P3504" s="519"/>
      <c r="Q3504" s="519"/>
      <c r="R3504" s="525"/>
      <c r="S3504" s="526"/>
      <c r="T3504" s="524"/>
      <c r="U3504" s="524"/>
      <c r="V3504" s="527"/>
      <c r="W3504" s="524"/>
      <c r="X3504" s="528"/>
      <c r="Y3504" s="529"/>
      <c r="Z3504" s="529"/>
      <c r="AA3504" s="529"/>
      <c r="AB3504" s="529"/>
    </row>
    <row r="3505" spans="1:28" ht="16">
      <c r="A3505" s="519"/>
      <c r="B3505" s="520"/>
      <c r="C3505" s="519"/>
      <c r="D3505" s="521"/>
      <c r="E3505" s="519"/>
      <c r="F3505" s="522"/>
      <c r="G3505" s="522"/>
      <c r="H3505" s="522"/>
      <c r="I3505" s="523"/>
      <c r="J3505" s="523"/>
      <c r="K3505" s="523"/>
      <c r="L3505" s="519"/>
      <c r="M3505" s="519"/>
      <c r="N3505" s="519"/>
      <c r="O3505" s="524"/>
      <c r="P3505" s="519"/>
      <c r="Q3505" s="519"/>
      <c r="R3505" s="525"/>
      <c r="S3505" s="526"/>
      <c r="T3505" s="524"/>
      <c r="U3505" s="524"/>
      <c r="V3505" s="527"/>
      <c r="W3505" s="524"/>
      <c r="X3505" s="528"/>
      <c r="Y3505" s="529"/>
      <c r="Z3505" s="529"/>
      <c r="AA3505" s="529"/>
      <c r="AB3505" s="529"/>
    </row>
    <row r="3506" spans="1:28" ht="16">
      <c r="A3506" s="519"/>
      <c r="B3506" s="520"/>
      <c r="C3506" s="519"/>
      <c r="D3506" s="521"/>
      <c r="E3506" s="519"/>
      <c r="F3506" s="522"/>
      <c r="G3506" s="522"/>
      <c r="H3506" s="522"/>
      <c r="I3506" s="523"/>
      <c r="J3506" s="523"/>
      <c r="K3506" s="523"/>
      <c r="L3506" s="519"/>
      <c r="M3506" s="519"/>
      <c r="N3506" s="519"/>
      <c r="O3506" s="524"/>
      <c r="P3506" s="519"/>
      <c r="Q3506" s="519"/>
      <c r="R3506" s="525"/>
      <c r="S3506" s="526"/>
      <c r="T3506" s="524"/>
      <c r="U3506" s="524"/>
      <c r="V3506" s="527"/>
      <c r="W3506" s="524"/>
      <c r="X3506" s="528"/>
      <c r="Y3506" s="529"/>
      <c r="Z3506" s="529"/>
      <c r="AA3506" s="529"/>
      <c r="AB3506" s="529"/>
    </row>
    <row r="3507" spans="1:28" ht="16">
      <c r="A3507" s="519"/>
      <c r="B3507" s="520"/>
      <c r="C3507" s="519"/>
      <c r="D3507" s="521"/>
      <c r="E3507" s="519"/>
      <c r="F3507" s="522"/>
      <c r="G3507" s="522"/>
      <c r="H3507" s="522"/>
      <c r="I3507" s="523"/>
      <c r="J3507" s="523"/>
      <c r="K3507" s="523"/>
      <c r="L3507" s="519"/>
      <c r="M3507" s="519"/>
      <c r="N3507" s="519"/>
      <c r="O3507" s="524"/>
      <c r="P3507" s="519"/>
      <c r="Q3507" s="519"/>
      <c r="R3507" s="525"/>
      <c r="S3507" s="526"/>
      <c r="T3507" s="524"/>
      <c r="U3507" s="524"/>
      <c r="V3507" s="527"/>
      <c r="W3507" s="524"/>
      <c r="X3507" s="528"/>
      <c r="Y3507" s="529"/>
      <c r="Z3507" s="529"/>
      <c r="AA3507" s="529"/>
      <c r="AB3507" s="529"/>
    </row>
    <row r="3508" spans="1:28" ht="16">
      <c r="A3508" s="519"/>
      <c r="B3508" s="520"/>
      <c r="C3508" s="519"/>
      <c r="D3508" s="521"/>
      <c r="E3508" s="519"/>
      <c r="F3508" s="522"/>
      <c r="G3508" s="522"/>
      <c r="H3508" s="522"/>
      <c r="I3508" s="523"/>
      <c r="J3508" s="523"/>
      <c r="K3508" s="523"/>
      <c r="L3508" s="519"/>
      <c r="M3508" s="519"/>
      <c r="N3508" s="519"/>
      <c r="O3508" s="524"/>
      <c r="P3508" s="519"/>
      <c r="Q3508" s="519"/>
      <c r="R3508" s="525"/>
      <c r="S3508" s="526"/>
      <c r="T3508" s="524"/>
      <c r="U3508" s="524"/>
      <c r="V3508" s="527"/>
      <c r="W3508" s="524"/>
      <c r="X3508" s="528"/>
      <c r="Y3508" s="529"/>
      <c r="Z3508" s="529"/>
      <c r="AA3508" s="529"/>
      <c r="AB3508" s="529"/>
    </row>
    <row r="3509" spans="1:28" ht="16">
      <c r="A3509" s="519"/>
      <c r="B3509" s="520"/>
      <c r="C3509" s="519"/>
      <c r="D3509" s="521"/>
      <c r="E3509" s="519"/>
      <c r="F3509" s="522"/>
      <c r="G3509" s="522"/>
      <c r="H3509" s="522"/>
      <c r="I3509" s="523"/>
      <c r="J3509" s="523"/>
      <c r="K3509" s="523"/>
      <c r="L3509" s="519"/>
      <c r="M3509" s="519"/>
      <c r="N3509" s="519"/>
      <c r="O3509" s="524"/>
      <c r="P3509" s="519"/>
      <c r="Q3509" s="519"/>
      <c r="R3509" s="525"/>
      <c r="S3509" s="526"/>
      <c r="T3509" s="524"/>
      <c r="U3509" s="524"/>
      <c r="V3509" s="527"/>
      <c r="W3509" s="524"/>
      <c r="X3509" s="528"/>
      <c r="Y3509" s="529"/>
      <c r="Z3509" s="529"/>
      <c r="AA3509" s="529"/>
      <c r="AB3509" s="529"/>
    </row>
    <row r="3510" spans="1:28" ht="16">
      <c r="A3510" s="519"/>
      <c r="B3510" s="520"/>
      <c r="C3510" s="519"/>
      <c r="D3510" s="521"/>
      <c r="E3510" s="519"/>
      <c r="F3510" s="522"/>
      <c r="G3510" s="522"/>
      <c r="H3510" s="522"/>
      <c r="I3510" s="523"/>
      <c r="J3510" s="523"/>
      <c r="K3510" s="523"/>
      <c r="L3510" s="519"/>
      <c r="M3510" s="519"/>
      <c r="N3510" s="519"/>
      <c r="O3510" s="524"/>
      <c r="P3510" s="519"/>
      <c r="Q3510" s="519"/>
      <c r="R3510" s="525"/>
      <c r="S3510" s="526"/>
      <c r="T3510" s="524"/>
      <c r="U3510" s="524"/>
      <c r="V3510" s="527"/>
      <c r="W3510" s="524"/>
      <c r="X3510" s="528"/>
      <c r="Y3510" s="529"/>
      <c r="Z3510" s="529"/>
      <c r="AA3510" s="529"/>
      <c r="AB3510" s="529"/>
    </row>
    <row r="3511" spans="1:28" ht="16">
      <c r="A3511" s="519"/>
      <c r="B3511" s="520"/>
      <c r="C3511" s="519"/>
      <c r="D3511" s="521"/>
      <c r="E3511" s="519"/>
      <c r="F3511" s="522"/>
      <c r="G3511" s="522"/>
      <c r="H3511" s="522"/>
      <c r="I3511" s="523"/>
      <c r="J3511" s="523"/>
      <c r="K3511" s="523"/>
      <c r="L3511" s="519"/>
      <c r="M3511" s="519"/>
      <c r="N3511" s="519"/>
      <c r="O3511" s="524"/>
      <c r="P3511" s="519"/>
      <c r="Q3511" s="519"/>
      <c r="R3511" s="525"/>
      <c r="S3511" s="526"/>
      <c r="T3511" s="524"/>
      <c r="U3511" s="524"/>
      <c r="V3511" s="527"/>
      <c r="W3511" s="524"/>
      <c r="X3511" s="528"/>
      <c r="Y3511" s="529"/>
      <c r="Z3511" s="529"/>
      <c r="AA3511" s="529"/>
      <c r="AB3511" s="529"/>
    </row>
    <row r="3512" spans="1:28" ht="16">
      <c r="A3512" s="519"/>
      <c r="B3512" s="520"/>
      <c r="C3512" s="519"/>
      <c r="D3512" s="521"/>
      <c r="E3512" s="519"/>
      <c r="F3512" s="522"/>
      <c r="G3512" s="522"/>
      <c r="H3512" s="522"/>
      <c r="I3512" s="523"/>
      <c r="J3512" s="523"/>
      <c r="K3512" s="523"/>
      <c r="L3512" s="519"/>
      <c r="M3512" s="519"/>
      <c r="N3512" s="519"/>
      <c r="O3512" s="524"/>
      <c r="P3512" s="519"/>
      <c r="Q3512" s="519"/>
      <c r="R3512" s="525"/>
      <c r="S3512" s="526"/>
      <c r="T3512" s="524"/>
      <c r="U3512" s="524"/>
      <c r="V3512" s="527"/>
      <c r="W3512" s="524"/>
      <c r="X3512" s="528"/>
      <c r="Y3512" s="529"/>
      <c r="Z3512" s="529"/>
      <c r="AA3512" s="529"/>
      <c r="AB3512" s="529"/>
    </row>
    <row r="3513" spans="1:28" ht="16">
      <c r="A3513" s="519"/>
      <c r="B3513" s="520"/>
      <c r="C3513" s="519"/>
      <c r="D3513" s="521"/>
      <c r="E3513" s="519"/>
      <c r="F3513" s="522"/>
      <c r="G3513" s="522"/>
      <c r="H3513" s="522"/>
      <c r="I3513" s="523"/>
      <c r="J3513" s="523"/>
      <c r="K3513" s="523"/>
      <c r="L3513" s="519"/>
      <c r="M3513" s="519"/>
      <c r="N3513" s="519"/>
      <c r="O3513" s="524"/>
      <c r="P3513" s="519"/>
      <c r="Q3513" s="519"/>
      <c r="R3513" s="525"/>
      <c r="S3513" s="526"/>
      <c r="T3513" s="524"/>
      <c r="U3513" s="524"/>
      <c r="V3513" s="527"/>
      <c r="W3513" s="524"/>
      <c r="X3513" s="528"/>
      <c r="Y3513" s="529"/>
      <c r="Z3513" s="529"/>
      <c r="AA3513" s="529"/>
      <c r="AB3513" s="529"/>
    </row>
    <row r="3514" spans="1:28" ht="16">
      <c r="A3514" s="519"/>
      <c r="B3514" s="520"/>
      <c r="C3514" s="519"/>
      <c r="D3514" s="521"/>
      <c r="E3514" s="519"/>
      <c r="F3514" s="522"/>
      <c r="G3514" s="522"/>
      <c r="H3514" s="522"/>
      <c r="I3514" s="523"/>
      <c r="J3514" s="523"/>
      <c r="K3514" s="523"/>
      <c r="L3514" s="519"/>
      <c r="M3514" s="519"/>
      <c r="N3514" s="519"/>
      <c r="O3514" s="524"/>
      <c r="P3514" s="519"/>
      <c r="Q3514" s="519"/>
      <c r="R3514" s="525"/>
      <c r="S3514" s="526"/>
      <c r="T3514" s="524"/>
      <c r="U3514" s="524"/>
      <c r="V3514" s="527"/>
      <c r="W3514" s="524"/>
      <c r="X3514" s="528"/>
      <c r="Y3514" s="529"/>
      <c r="Z3514" s="529"/>
      <c r="AA3514" s="529"/>
      <c r="AB3514" s="529"/>
    </row>
    <row r="3515" spans="1:28" ht="16">
      <c r="A3515" s="519"/>
      <c r="B3515" s="520"/>
      <c r="C3515" s="519"/>
      <c r="D3515" s="521"/>
      <c r="E3515" s="519"/>
      <c r="F3515" s="522"/>
      <c r="G3515" s="522"/>
      <c r="H3515" s="522"/>
      <c r="I3515" s="523"/>
      <c r="J3515" s="523"/>
      <c r="K3515" s="523"/>
      <c r="L3515" s="519"/>
      <c r="M3515" s="519"/>
      <c r="N3515" s="519"/>
      <c r="O3515" s="524"/>
      <c r="P3515" s="519"/>
      <c r="Q3515" s="519"/>
      <c r="R3515" s="525"/>
      <c r="S3515" s="526"/>
      <c r="T3515" s="524"/>
      <c r="U3515" s="524"/>
      <c r="V3515" s="527"/>
      <c r="W3515" s="524"/>
      <c r="X3515" s="528"/>
      <c r="Y3515" s="529"/>
      <c r="Z3515" s="529"/>
      <c r="AA3515" s="529"/>
      <c r="AB3515" s="529"/>
    </row>
    <row r="3516" spans="1:28" ht="16">
      <c r="A3516" s="519"/>
      <c r="B3516" s="520"/>
      <c r="C3516" s="519"/>
      <c r="D3516" s="521"/>
      <c r="E3516" s="519"/>
      <c r="F3516" s="522"/>
      <c r="G3516" s="522"/>
      <c r="H3516" s="522"/>
      <c r="I3516" s="523"/>
      <c r="J3516" s="523"/>
      <c r="K3516" s="523"/>
      <c r="L3516" s="519"/>
      <c r="M3516" s="519"/>
      <c r="N3516" s="519"/>
      <c r="O3516" s="524"/>
      <c r="P3516" s="519"/>
      <c r="Q3516" s="519"/>
      <c r="R3516" s="525"/>
      <c r="S3516" s="526"/>
      <c r="T3516" s="524"/>
      <c r="U3516" s="524"/>
      <c r="V3516" s="527"/>
      <c r="W3516" s="524"/>
      <c r="X3516" s="528"/>
      <c r="Y3516" s="529"/>
      <c r="Z3516" s="529"/>
      <c r="AA3516" s="529"/>
      <c r="AB3516" s="529"/>
    </row>
    <row r="3517" spans="1:28" ht="16">
      <c r="A3517" s="519"/>
      <c r="B3517" s="520"/>
      <c r="C3517" s="519"/>
      <c r="D3517" s="521"/>
      <c r="E3517" s="519"/>
      <c r="F3517" s="522"/>
      <c r="G3517" s="522"/>
      <c r="H3517" s="522"/>
      <c r="I3517" s="523"/>
      <c r="J3517" s="523"/>
      <c r="K3517" s="523"/>
      <c r="L3517" s="519"/>
      <c r="M3517" s="519"/>
      <c r="N3517" s="519"/>
      <c r="O3517" s="524"/>
      <c r="P3517" s="519"/>
      <c r="Q3517" s="519"/>
      <c r="R3517" s="525"/>
      <c r="S3517" s="526"/>
      <c r="T3517" s="524"/>
      <c r="U3517" s="524"/>
      <c r="V3517" s="527"/>
      <c r="W3517" s="524"/>
      <c r="X3517" s="528"/>
      <c r="Y3517" s="529"/>
      <c r="Z3517" s="529"/>
      <c r="AA3517" s="529"/>
      <c r="AB3517" s="529"/>
    </row>
    <row r="3518" spans="1:28" ht="16">
      <c r="A3518" s="519"/>
      <c r="B3518" s="520"/>
      <c r="C3518" s="519"/>
      <c r="D3518" s="521"/>
      <c r="E3518" s="519"/>
      <c r="F3518" s="522"/>
      <c r="G3518" s="522"/>
      <c r="H3518" s="522"/>
      <c r="I3518" s="523"/>
      <c r="J3518" s="523"/>
      <c r="K3518" s="523"/>
      <c r="L3518" s="519"/>
      <c r="M3518" s="519"/>
      <c r="N3518" s="519"/>
      <c r="O3518" s="524"/>
      <c r="P3518" s="519"/>
      <c r="Q3518" s="519"/>
      <c r="R3518" s="525"/>
      <c r="S3518" s="526"/>
      <c r="T3518" s="524"/>
      <c r="U3518" s="524"/>
      <c r="V3518" s="527"/>
      <c r="W3518" s="524"/>
      <c r="X3518" s="528"/>
      <c r="Y3518" s="529"/>
      <c r="Z3518" s="529"/>
      <c r="AA3518" s="529"/>
      <c r="AB3518" s="529"/>
    </row>
    <row r="3519" spans="1:28" ht="16">
      <c r="A3519" s="519"/>
      <c r="B3519" s="520"/>
      <c r="C3519" s="519"/>
      <c r="D3519" s="521"/>
      <c r="E3519" s="519"/>
      <c r="F3519" s="522"/>
      <c r="G3519" s="522"/>
      <c r="H3519" s="522"/>
      <c r="I3519" s="523"/>
      <c r="J3519" s="523"/>
      <c r="K3519" s="523"/>
      <c r="L3519" s="519"/>
      <c r="M3519" s="519"/>
      <c r="N3519" s="519"/>
      <c r="O3519" s="524"/>
      <c r="P3519" s="519"/>
      <c r="Q3519" s="519"/>
      <c r="R3519" s="525"/>
      <c r="S3519" s="526"/>
      <c r="T3519" s="524"/>
      <c r="U3519" s="524"/>
      <c r="V3519" s="527"/>
      <c r="W3519" s="524"/>
      <c r="X3519" s="528"/>
      <c r="Y3519" s="529"/>
      <c r="Z3519" s="529"/>
      <c r="AA3519" s="529"/>
      <c r="AB3519" s="529"/>
    </row>
    <row r="3520" spans="1:28" ht="16">
      <c r="A3520" s="519"/>
      <c r="B3520" s="520"/>
      <c r="C3520" s="519"/>
      <c r="D3520" s="521"/>
      <c r="E3520" s="519"/>
      <c r="F3520" s="522"/>
      <c r="G3520" s="522"/>
      <c r="H3520" s="522"/>
      <c r="I3520" s="523"/>
      <c r="J3520" s="523"/>
      <c r="K3520" s="523"/>
      <c r="L3520" s="519"/>
      <c r="M3520" s="519"/>
      <c r="N3520" s="519"/>
      <c r="O3520" s="524"/>
      <c r="P3520" s="519"/>
      <c r="Q3520" s="519"/>
      <c r="R3520" s="525"/>
      <c r="S3520" s="526"/>
      <c r="T3520" s="524"/>
      <c r="U3520" s="524"/>
      <c r="V3520" s="527"/>
      <c r="W3520" s="524"/>
      <c r="X3520" s="528"/>
      <c r="Y3520" s="529"/>
      <c r="Z3520" s="529"/>
      <c r="AA3520" s="529"/>
      <c r="AB3520" s="529"/>
    </row>
    <row r="3521" spans="1:28" ht="16">
      <c r="A3521" s="519"/>
      <c r="B3521" s="520"/>
      <c r="C3521" s="519"/>
      <c r="D3521" s="521"/>
      <c r="E3521" s="519"/>
      <c r="F3521" s="522"/>
      <c r="G3521" s="522"/>
      <c r="H3521" s="522"/>
      <c r="I3521" s="523"/>
      <c r="J3521" s="523"/>
      <c r="K3521" s="523"/>
      <c r="L3521" s="519"/>
      <c r="M3521" s="519"/>
      <c r="N3521" s="519"/>
      <c r="O3521" s="524"/>
      <c r="P3521" s="519"/>
      <c r="Q3521" s="519"/>
      <c r="R3521" s="525"/>
      <c r="S3521" s="526"/>
      <c r="T3521" s="524"/>
      <c r="U3521" s="524"/>
      <c r="V3521" s="527"/>
      <c r="W3521" s="524"/>
      <c r="X3521" s="528"/>
      <c r="Y3521" s="529"/>
      <c r="Z3521" s="529"/>
      <c r="AA3521" s="529"/>
      <c r="AB3521" s="529"/>
    </row>
    <row r="3522" spans="1:28" ht="16">
      <c r="A3522" s="519"/>
      <c r="B3522" s="520"/>
      <c r="C3522" s="519"/>
      <c r="D3522" s="521"/>
      <c r="E3522" s="519"/>
      <c r="F3522" s="522"/>
      <c r="G3522" s="522"/>
      <c r="H3522" s="522"/>
      <c r="I3522" s="523"/>
      <c r="J3522" s="523"/>
      <c r="K3522" s="523"/>
      <c r="L3522" s="519"/>
      <c r="M3522" s="519"/>
      <c r="N3522" s="519"/>
      <c r="O3522" s="524"/>
      <c r="P3522" s="519"/>
      <c r="Q3522" s="519"/>
      <c r="R3522" s="525"/>
      <c r="S3522" s="526"/>
      <c r="T3522" s="524"/>
      <c r="U3522" s="524"/>
      <c r="V3522" s="527"/>
      <c r="W3522" s="524"/>
      <c r="X3522" s="528"/>
      <c r="Y3522" s="529"/>
      <c r="Z3522" s="529"/>
      <c r="AA3522" s="529"/>
      <c r="AB3522" s="529"/>
    </row>
    <row r="3523" spans="1:28" ht="16">
      <c r="A3523" s="519"/>
      <c r="B3523" s="520"/>
      <c r="C3523" s="519"/>
      <c r="D3523" s="521"/>
      <c r="E3523" s="519"/>
      <c r="F3523" s="522"/>
      <c r="G3523" s="522"/>
      <c r="H3523" s="522"/>
      <c r="I3523" s="523"/>
      <c r="J3523" s="523"/>
      <c r="K3523" s="523"/>
      <c r="L3523" s="519"/>
      <c r="M3523" s="519"/>
      <c r="N3523" s="519"/>
      <c r="O3523" s="524"/>
      <c r="P3523" s="519"/>
      <c r="Q3523" s="519"/>
      <c r="R3523" s="525"/>
      <c r="S3523" s="526"/>
      <c r="T3523" s="524"/>
      <c r="U3523" s="524"/>
      <c r="V3523" s="527"/>
      <c r="W3523" s="524"/>
      <c r="X3523" s="528"/>
      <c r="Y3523" s="529"/>
      <c r="Z3523" s="529"/>
      <c r="AA3523" s="529"/>
      <c r="AB3523" s="529"/>
    </row>
    <row r="3524" spans="1:28" ht="16">
      <c r="A3524" s="519"/>
      <c r="B3524" s="520"/>
      <c r="C3524" s="519"/>
      <c r="D3524" s="521"/>
      <c r="E3524" s="519"/>
      <c r="F3524" s="522"/>
      <c r="G3524" s="522"/>
      <c r="H3524" s="522"/>
      <c r="I3524" s="523"/>
      <c r="J3524" s="523"/>
      <c r="K3524" s="523"/>
      <c r="L3524" s="519"/>
      <c r="M3524" s="519"/>
      <c r="N3524" s="519"/>
      <c r="O3524" s="524"/>
      <c r="P3524" s="519"/>
      <c r="Q3524" s="519"/>
      <c r="R3524" s="525"/>
      <c r="S3524" s="526"/>
      <c r="T3524" s="524"/>
      <c r="U3524" s="524"/>
      <c r="V3524" s="527"/>
      <c r="W3524" s="524"/>
      <c r="X3524" s="528"/>
      <c r="Y3524" s="529"/>
      <c r="Z3524" s="529"/>
      <c r="AA3524" s="529"/>
      <c r="AB3524" s="529"/>
    </row>
    <row r="3525" spans="1:28" ht="16">
      <c r="A3525" s="519"/>
      <c r="B3525" s="520"/>
      <c r="C3525" s="519"/>
      <c r="D3525" s="521"/>
      <c r="E3525" s="519"/>
      <c r="F3525" s="522"/>
      <c r="G3525" s="522"/>
      <c r="H3525" s="522"/>
      <c r="I3525" s="523"/>
      <c r="J3525" s="523"/>
      <c r="K3525" s="523"/>
      <c r="L3525" s="519"/>
      <c r="M3525" s="519"/>
      <c r="N3525" s="519"/>
      <c r="O3525" s="524"/>
      <c r="P3525" s="519"/>
      <c r="Q3525" s="519"/>
      <c r="R3525" s="525"/>
      <c r="S3525" s="526"/>
      <c r="T3525" s="524"/>
      <c r="U3525" s="524"/>
      <c r="V3525" s="527"/>
      <c r="W3525" s="524"/>
      <c r="X3525" s="528"/>
      <c r="Y3525" s="529"/>
      <c r="Z3525" s="529"/>
      <c r="AA3525" s="529"/>
      <c r="AB3525" s="529"/>
    </row>
    <row r="3526" spans="1:28" ht="16">
      <c r="A3526" s="519"/>
      <c r="B3526" s="520"/>
      <c r="C3526" s="519"/>
      <c r="D3526" s="521"/>
      <c r="E3526" s="519"/>
      <c r="F3526" s="522"/>
      <c r="G3526" s="522"/>
      <c r="H3526" s="522"/>
      <c r="I3526" s="523"/>
      <c r="J3526" s="523"/>
      <c r="K3526" s="523"/>
      <c r="L3526" s="519"/>
      <c r="M3526" s="519"/>
      <c r="N3526" s="519"/>
      <c r="O3526" s="524"/>
      <c r="P3526" s="519"/>
      <c r="Q3526" s="519"/>
      <c r="R3526" s="525"/>
      <c r="S3526" s="526"/>
      <c r="T3526" s="524"/>
      <c r="U3526" s="524"/>
      <c r="V3526" s="527"/>
      <c r="W3526" s="524"/>
      <c r="X3526" s="528"/>
      <c r="Y3526" s="529"/>
      <c r="Z3526" s="529"/>
      <c r="AA3526" s="529"/>
      <c r="AB3526" s="529"/>
    </row>
    <row r="3527" spans="1:28" ht="16">
      <c r="A3527" s="519"/>
      <c r="B3527" s="520"/>
      <c r="C3527" s="519"/>
      <c r="D3527" s="521"/>
      <c r="E3527" s="519"/>
      <c r="F3527" s="522"/>
      <c r="G3527" s="522"/>
      <c r="H3527" s="522"/>
      <c r="I3527" s="523"/>
      <c r="J3527" s="523"/>
      <c r="K3527" s="523"/>
      <c r="L3527" s="519"/>
      <c r="M3527" s="519"/>
      <c r="N3527" s="519"/>
      <c r="O3527" s="524"/>
      <c r="P3527" s="519"/>
      <c r="Q3527" s="519"/>
      <c r="R3527" s="525"/>
      <c r="S3527" s="526"/>
      <c r="T3527" s="524"/>
      <c r="U3527" s="524"/>
      <c r="V3527" s="527"/>
      <c r="W3527" s="524"/>
      <c r="X3527" s="528"/>
      <c r="Y3527" s="529"/>
      <c r="Z3527" s="529"/>
      <c r="AA3527" s="529"/>
      <c r="AB3527" s="529"/>
    </row>
    <row r="3528" spans="1:28" ht="16">
      <c r="A3528" s="519"/>
      <c r="B3528" s="520"/>
      <c r="C3528" s="519"/>
      <c r="D3528" s="521"/>
      <c r="E3528" s="519"/>
      <c r="F3528" s="522"/>
      <c r="G3528" s="522"/>
      <c r="H3528" s="522"/>
      <c r="I3528" s="523"/>
      <c r="J3528" s="523"/>
      <c r="K3528" s="523"/>
      <c r="L3528" s="519"/>
      <c r="M3528" s="519"/>
      <c r="N3528" s="519"/>
      <c r="O3528" s="524"/>
      <c r="P3528" s="519"/>
      <c r="Q3528" s="519"/>
      <c r="R3528" s="525"/>
      <c r="S3528" s="526"/>
      <c r="T3528" s="524"/>
      <c r="U3528" s="524"/>
      <c r="V3528" s="527"/>
      <c r="W3528" s="524"/>
      <c r="X3528" s="528"/>
      <c r="Y3528" s="529"/>
      <c r="Z3528" s="529"/>
      <c r="AA3528" s="529"/>
      <c r="AB3528" s="529"/>
    </row>
    <row r="3529" spans="1:28" ht="16">
      <c r="A3529" s="519"/>
      <c r="B3529" s="520"/>
      <c r="C3529" s="519"/>
      <c r="D3529" s="521"/>
      <c r="E3529" s="519"/>
      <c r="F3529" s="522"/>
      <c r="G3529" s="522"/>
      <c r="H3529" s="522"/>
      <c r="I3529" s="523"/>
      <c r="J3529" s="523"/>
      <c r="K3529" s="523"/>
      <c r="L3529" s="519"/>
      <c r="M3529" s="519"/>
      <c r="N3529" s="519"/>
      <c r="O3529" s="524"/>
      <c r="P3529" s="519"/>
      <c r="Q3529" s="519"/>
      <c r="R3529" s="525"/>
      <c r="S3529" s="526"/>
      <c r="T3529" s="524"/>
      <c r="U3529" s="524"/>
      <c r="V3529" s="527"/>
      <c r="W3529" s="524"/>
      <c r="X3529" s="528"/>
      <c r="Y3529" s="529"/>
      <c r="Z3529" s="529"/>
      <c r="AA3529" s="529"/>
      <c r="AB3529" s="529"/>
    </row>
    <row r="3530" spans="1:28" ht="16">
      <c r="A3530" s="519"/>
      <c r="B3530" s="520"/>
      <c r="C3530" s="519"/>
      <c r="D3530" s="521"/>
      <c r="E3530" s="519"/>
      <c r="F3530" s="522"/>
      <c r="G3530" s="522"/>
      <c r="H3530" s="522"/>
      <c r="I3530" s="523"/>
      <c r="J3530" s="523"/>
      <c r="K3530" s="523"/>
      <c r="L3530" s="519"/>
      <c r="M3530" s="519"/>
      <c r="N3530" s="519"/>
      <c r="O3530" s="524"/>
      <c r="P3530" s="519"/>
      <c r="Q3530" s="519"/>
      <c r="R3530" s="525"/>
      <c r="S3530" s="526"/>
      <c r="T3530" s="524"/>
      <c r="U3530" s="524"/>
      <c r="V3530" s="527"/>
      <c r="W3530" s="524"/>
      <c r="X3530" s="528"/>
      <c r="Y3530" s="529"/>
      <c r="Z3530" s="529"/>
      <c r="AA3530" s="529"/>
      <c r="AB3530" s="529"/>
    </row>
    <row r="3531" spans="1:28" ht="16">
      <c r="A3531" s="519"/>
      <c r="B3531" s="520"/>
      <c r="C3531" s="519"/>
      <c r="D3531" s="521"/>
      <c r="E3531" s="519"/>
      <c r="F3531" s="522"/>
      <c r="G3531" s="522"/>
      <c r="H3531" s="522"/>
      <c r="I3531" s="523"/>
      <c r="J3531" s="523"/>
      <c r="K3531" s="523"/>
      <c r="L3531" s="519"/>
      <c r="M3531" s="519"/>
      <c r="N3531" s="519"/>
      <c r="O3531" s="524"/>
      <c r="P3531" s="519"/>
      <c r="Q3531" s="519"/>
      <c r="R3531" s="525"/>
      <c r="S3531" s="526"/>
      <c r="T3531" s="524"/>
      <c r="U3531" s="524"/>
      <c r="V3531" s="527"/>
      <c r="W3531" s="524"/>
      <c r="X3531" s="528"/>
      <c r="Y3531" s="529"/>
      <c r="Z3531" s="529"/>
      <c r="AA3531" s="529"/>
      <c r="AB3531" s="529"/>
    </row>
    <row r="3532" spans="1:28" ht="16">
      <c r="A3532" s="519"/>
      <c r="B3532" s="520"/>
      <c r="C3532" s="519"/>
      <c r="D3532" s="521"/>
      <c r="E3532" s="519"/>
      <c r="F3532" s="522"/>
      <c r="G3532" s="522"/>
      <c r="H3532" s="522"/>
      <c r="I3532" s="523"/>
      <c r="J3532" s="523"/>
      <c r="K3532" s="523"/>
      <c r="L3532" s="519"/>
      <c r="M3532" s="519"/>
      <c r="N3532" s="519"/>
      <c r="O3532" s="524"/>
      <c r="P3532" s="519"/>
      <c r="Q3532" s="519"/>
      <c r="R3532" s="525"/>
      <c r="S3532" s="526"/>
      <c r="T3532" s="524"/>
      <c r="U3532" s="524"/>
      <c r="V3532" s="527"/>
      <c r="W3532" s="524"/>
      <c r="X3532" s="528"/>
      <c r="Y3532" s="529"/>
      <c r="Z3532" s="529"/>
      <c r="AA3532" s="529"/>
      <c r="AB3532" s="529"/>
    </row>
    <row r="3533" spans="1:28" ht="16">
      <c r="A3533" s="519"/>
      <c r="B3533" s="520"/>
      <c r="C3533" s="519"/>
      <c r="D3533" s="521"/>
      <c r="E3533" s="519"/>
      <c r="F3533" s="522"/>
      <c r="G3533" s="522"/>
      <c r="H3533" s="522"/>
      <c r="I3533" s="523"/>
      <c r="J3533" s="523"/>
      <c r="K3533" s="523"/>
      <c r="L3533" s="519"/>
      <c r="M3533" s="519"/>
      <c r="N3533" s="519"/>
      <c r="O3533" s="524"/>
      <c r="P3533" s="519"/>
      <c r="Q3533" s="519"/>
      <c r="R3533" s="525"/>
      <c r="S3533" s="526"/>
      <c r="T3533" s="524"/>
      <c r="U3533" s="524"/>
      <c r="V3533" s="527"/>
      <c r="W3533" s="524"/>
      <c r="X3533" s="528"/>
      <c r="Y3533" s="529"/>
      <c r="Z3533" s="529"/>
      <c r="AA3533" s="529"/>
      <c r="AB3533" s="529"/>
    </row>
    <row r="3534" spans="1:28" ht="16">
      <c r="A3534" s="519"/>
      <c r="B3534" s="520"/>
      <c r="C3534" s="519"/>
      <c r="D3534" s="521"/>
      <c r="E3534" s="519"/>
      <c r="F3534" s="522"/>
      <c r="G3534" s="522"/>
      <c r="H3534" s="522"/>
      <c r="I3534" s="523"/>
      <c r="J3534" s="523"/>
      <c r="K3534" s="523"/>
      <c r="L3534" s="519"/>
      <c r="M3534" s="519"/>
      <c r="N3534" s="519"/>
      <c r="O3534" s="524"/>
      <c r="P3534" s="519"/>
      <c r="Q3534" s="519"/>
      <c r="R3534" s="525"/>
      <c r="S3534" s="526"/>
      <c r="T3534" s="524"/>
      <c r="U3534" s="524"/>
      <c r="V3534" s="527"/>
      <c r="W3534" s="524"/>
      <c r="X3534" s="528"/>
      <c r="Y3534" s="529"/>
      <c r="Z3534" s="529"/>
      <c r="AA3534" s="529"/>
      <c r="AB3534" s="529"/>
    </row>
    <row r="3535" spans="1:28" ht="16">
      <c r="A3535" s="519"/>
      <c r="B3535" s="520"/>
      <c r="C3535" s="519"/>
      <c r="D3535" s="521"/>
      <c r="E3535" s="519"/>
      <c r="F3535" s="522"/>
      <c r="G3535" s="522"/>
      <c r="H3535" s="522"/>
      <c r="I3535" s="523"/>
      <c r="J3535" s="523"/>
      <c r="K3535" s="523"/>
      <c r="L3535" s="519"/>
      <c r="M3535" s="519"/>
      <c r="N3535" s="519"/>
      <c r="O3535" s="524"/>
      <c r="P3535" s="519"/>
      <c r="Q3535" s="519"/>
      <c r="R3535" s="525"/>
      <c r="S3535" s="526"/>
      <c r="T3535" s="524"/>
      <c r="U3535" s="524"/>
      <c r="V3535" s="527"/>
      <c r="W3535" s="524"/>
      <c r="X3535" s="528"/>
      <c r="Y3535" s="529"/>
      <c r="Z3535" s="529"/>
      <c r="AA3535" s="529"/>
      <c r="AB3535" s="529"/>
    </row>
    <row r="3536" spans="1:28" ht="16">
      <c r="A3536" s="519"/>
      <c r="B3536" s="520"/>
      <c r="C3536" s="519"/>
      <c r="D3536" s="521"/>
      <c r="E3536" s="519"/>
      <c r="F3536" s="522"/>
      <c r="G3536" s="522"/>
      <c r="H3536" s="522"/>
      <c r="I3536" s="523"/>
      <c r="J3536" s="523"/>
      <c r="K3536" s="523"/>
      <c r="L3536" s="519"/>
      <c r="M3536" s="519"/>
      <c r="N3536" s="519"/>
      <c r="O3536" s="524"/>
      <c r="P3536" s="519"/>
      <c r="Q3536" s="519"/>
      <c r="R3536" s="525"/>
      <c r="S3536" s="526"/>
      <c r="T3536" s="524"/>
      <c r="U3536" s="524"/>
      <c r="V3536" s="527"/>
      <c r="W3536" s="524"/>
      <c r="X3536" s="528"/>
      <c r="Y3536" s="529"/>
      <c r="Z3536" s="529"/>
      <c r="AA3536" s="529"/>
      <c r="AB3536" s="529"/>
    </row>
    <row r="3537" spans="1:28" ht="16">
      <c r="A3537" s="519"/>
      <c r="B3537" s="520"/>
      <c r="C3537" s="519"/>
      <c r="D3537" s="521"/>
      <c r="E3537" s="519"/>
      <c r="F3537" s="522"/>
      <c r="G3537" s="522"/>
      <c r="H3537" s="522"/>
      <c r="I3537" s="523"/>
      <c r="J3537" s="523"/>
      <c r="K3537" s="523"/>
      <c r="L3537" s="519"/>
      <c r="M3537" s="519"/>
      <c r="N3537" s="519"/>
      <c r="O3537" s="524"/>
      <c r="P3537" s="519"/>
      <c r="Q3537" s="519"/>
      <c r="R3537" s="525"/>
      <c r="S3537" s="526"/>
      <c r="T3537" s="524"/>
      <c r="U3537" s="524"/>
      <c r="V3537" s="527"/>
      <c r="W3537" s="524"/>
      <c r="X3537" s="528"/>
      <c r="Y3537" s="529"/>
      <c r="Z3537" s="529"/>
      <c r="AA3537" s="529"/>
      <c r="AB3537" s="529"/>
    </row>
    <row r="3538" spans="1:28" ht="16">
      <c r="A3538" s="519"/>
      <c r="B3538" s="520"/>
      <c r="C3538" s="519"/>
      <c r="D3538" s="521"/>
      <c r="E3538" s="519"/>
      <c r="F3538" s="522"/>
      <c r="G3538" s="522"/>
      <c r="H3538" s="522"/>
      <c r="I3538" s="523"/>
      <c r="J3538" s="523"/>
      <c r="K3538" s="523"/>
      <c r="L3538" s="519"/>
      <c r="M3538" s="519"/>
      <c r="N3538" s="519"/>
      <c r="O3538" s="524"/>
      <c r="P3538" s="519"/>
      <c r="Q3538" s="519"/>
      <c r="R3538" s="525"/>
      <c r="S3538" s="526"/>
      <c r="T3538" s="524"/>
      <c r="U3538" s="524"/>
      <c r="V3538" s="527"/>
      <c r="W3538" s="524"/>
      <c r="X3538" s="528"/>
      <c r="Y3538" s="529"/>
      <c r="Z3538" s="529"/>
      <c r="AA3538" s="529"/>
      <c r="AB3538" s="529"/>
    </row>
    <row r="3539" spans="1:28" ht="16">
      <c r="A3539" s="519"/>
      <c r="B3539" s="520"/>
      <c r="C3539" s="519"/>
      <c r="D3539" s="521"/>
      <c r="E3539" s="519"/>
      <c r="F3539" s="522"/>
      <c r="G3539" s="522"/>
      <c r="H3539" s="522"/>
      <c r="I3539" s="523"/>
      <c r="J3539" s="523"/>
      <c r="K3539" s="523"/>
      <c r="L3539" s="519"/>
      <c r="M3539" s="519"/>
      <c r="N3539" s="519"/>
      <c r="O3539" s="524"/>
      <c r="P3539" s="519"/>
      <c r="Q3539" s="519"/>
      <c r="R3539" s="525"/>
      <c r="S3539" s="526"/>
      <c r="T3539" s="524"/>
      <c r="U3539" s="524"/>
      <c r="V3539" s="527"/>
      <c r="W3539" s="524"/>
      <c r="X3539" s="528"/>
      <c r="Y3539" s="529"/>
      <c r="Z3539" s="529"/>
      <c r="AA3539" s="529"/>
      <c r="AB3539" s="529"/>
    </row>
    <row r="3540" spans="1:28" ht="16">
      <c r="A3540" s="519"/>
      <c r="B3540" s="520"/>
      <c r="C3540" s="519"/>
      <c r="D3540" s="521"/>
      <c r="E3540" s="519"/>
      <c r="F3540" s="522"/>
      <c r="G3540" s="522"/>
      <c r="H3540" s="522"/>
      <c r="I3540" s="523"/>
      <c r="J3540" s="523"/>
      <c r="K3540" s="523"/>
      <c r="L3540" s="519"/>
      <c r="M3540" s="519"/>
      <c r="N3540" s="519"/>
      <c r="O3540" s="524"/>
      <c r="P3540" s="519"/>
      <c r="Q3540" s="519"/>
      <c r="R3540" s="525"/>
      <c r="S3540" s="526"/>
      <c r="T3540" s="524"/>
      <c r="U3540" s="524"/>
      <c r="V3540" s="527"/>
      <c r="W3540" s="524"/>
      <c r="X3540" s="528"/>
      <c r="Y3540" s="529"/>
      <c r="Z3540" s="529"/>
      <c r="AA3540" s="529"/>
      <c r="AB3540" s="529"/>
    </row>
    <row r="3541" spans="1:28" ht="16">
      <c r="A3541" s="519"/>
      <c r="B3541" s="520"/>
      <c r="C3541" s="519"/>
      <c r="D3541" s="521"/>
      <c r="E3541" s="519"/>
      <c r="F3541" s="522"/>
      <c r="G3541" s="522"/>
      <c r="H3541" s="522"/>
      <c r="I3541" s="523"/>
      <c r="J3541" s="523"/>
      <c r="K3541" s="523"/>
      <c r="L3541" s="519"/>
      <c r="M3541" s="519"/>
      <c r="N3541" s="519"/>
      <c r="O3541" s="524"/>
      <c r="P3541" s="519"/>
      <c r="Q3541" s="519"/>
      <c r="R3541" s="525"/>
      <c r="S3541" s="526"/>
      <c r="T3541" s="524"/>
      <c r="U3541" s="524"/>
      <c r="V3541" s="527"/>
      <c r="W3541" s="524"/>
      <c r="X3541" s="528"/>
      <c r="Y3541" s="529"/>
      <c r="Z3541" s="529"/>
      <c r="AA3541" s="529"/>
      <c r="AB3541" s="529"/>
    </row>
    <row r="3542" spans="1:28" ht="16">
      <c r="A3542" s="519"/>
      <c r="B3542" s="520"/>
      <c r="C3542" s="519"/>
      <c r="D3542" s="521"/>
      <c r="E3542" s="519"/>
      <c r="F3542" s="522"/>
      <c r="G3542" s="522"/>
      <c r="H3542" s="522"/>
      <c r="I3542" s="523"/>
      <c r="J3542" s="523"/>
      <c r="K3542" s="523"/>
      <c r="L3542" s="519"/>
      <c r="M3542" s="519"/>
      <c r="N3542" s="519"/>
      <c r="O3542" s="524"/>
      <c r="P3542" s="519"/>
      <c r="Q3542" s="519"/>
      <c r="R3542" s="525"/>
      <c r="S3542" s="526"/>
      <c r="T3542" s="524"/>
      <c r="U3542" s="524"/>
      <c r="V3542" s="527"/>
      <c r="W3542" s="524"/>
      <c r="X3542" s="528"/>
      <c r="Y3542" s="529"/>
      <c r="Z3542" s="529"/>
      <c r="AA3542" s="529"/>
      <c r="AB3542" s="529"/>
    </row>
    <row r="3543" spans="1:28" ht="16">
      <c r="A3543" s="519"/>
      <c r="B3543" s="520"/>
      <c r="C3543" s="519"/>
      <c r="D3543" s="521"/>
      <c r="E3543" s="519"/>
      <c r="F3543" s="522"/>
      <c r="G3543" s="522"/>
      <c r="H3543" s="522"/>
      <c r="I3543" s="523"/>
      <c r="J3543" s="523"/>
      <c r="K3543" s="523"/>
      <c r="L3543" s="519"/>
      <c r="M3543" s="519"/>
      <c r="N3543" s="519"/>
      <c r="O3543" s="524"/>
      <c r="P3543" s="519"/>
      <c r="Q3543" s="519"/>
      <c r="R3543" s="525"/>
      <c r="S3543" s="526"/>
      <c r="T3543" s="524"/>
      <c r="U3543" s="524"/>
      <c r="V3543" s="527"/>
      <c r="W3543" s="524"/>
      <c r="X3543" s="528"/>
      <c r="Y3543" s="529"/>
      <c r="Z3543" s="529"/>
      <c r="AA3543" s="529"/>
      <c r="AB3543" s="529"/>
    </row>
    <row r="3544" spans="1:28" ht="16">
      <c r="A3544" s="519"/>
      <c r="B3544" s="520"/>
      <c r="C3544" s="519"/>
      <c r="D3544" s="521"/>
      <c r="E3544" s="519"/>
      <c r="F3544" s="522"/>
      <c r="G3544" s="522"/>
      <c r="H3544" s="522"/>
      <c r="I3544" s="523"/>
      <c r="J3544" s="523"/>
      <c r="K3544" s="523"/>
      <c r="L3544" s="519"/>
      <c r="M3544" s="519"/>
      <c r="N3544" s="519"/>
      <c r="O3544" s="524"/>
      <c r="P3544" s="519"/>
      <c r="Q3544" s="519"/>
      <c r="R3544" s="525"/>
      <c r="S3544" s="526"/>
      <c r="T3544" s="524"/>
      <c r="U3544" s="524"/>
      <c r="V3544" s="527"/>
      <c r="W3544" s="524"/>
      <c r="X3544" s="528"/>
      <c r="Y3544" s="529"/>
      <c r="Z3544" s="529"/>
      <c r="AA3544" s="529"/>
      <c r="AB3544" s="529"/>
    </row>
    <row r="3545" spans="1:28" ht="16">
      <c r="A3545" s="519"/>
      <c r="B3545" s="520"/>
      <c r="C3545" s="519"/>
      <c r="D3545" s="521"/>
      <c r="E3545" s="519"/>
      <c r="F3545" s="522"/>
      <c r="G3545" s="522"/>
      <c r="H3545" s="522"/>
      <c r="I3545" s="523"/>
      <c r="J3545" s="523"/>
      <c r="K3545" s="523"/>
      <c r="L3545" s="519"/>
      <c r="M3545" s="519"/>
      <c r="N3545" s="519"/>
      <c r="O3545" s="524"/>
      <c r="P3545" s="519"/>
      <c r="Q3545" s="519"/>
      <c r="R3545" s="525"/>
      <c r="S3545" s="526"/>
      <c r="T3545" s="524"/>
      <c r="U3545" s="524"/>
      <c r="V3545" s="527"/>
      <c r="W3545" s="524"/>
      <c r="X3545" s="528"/>
      <c r="Y3545" s="529"/>
      <c r="Z3545" s="529"/>
      <c r="AA3545" s="529"/>
      <c r="AB3545" s="529"/>
    </row>
    <row r="3546" spans="1:28" ht="16">
      <c r="A3546" s="519"/>
      <c r="B3546" s="520"/>
      <c r="C3546" s="519"/>
      <c r="D3546" s="521"/>
      <c r="E3546" s="519"/>
      <c r="F3546" s="522"/>
      <c r="G3546" s="522"/>
      <c r="H3546" s="522"/>
      <c r="I3546" s="523"/>
      <c r="J3546" s="523"/>
      <c r="K3546" s="523"/>
      <c r="L3546" s="519"/>
      <c r="M3546" s="519"/>
      <c r="N3546" s="519"/>
      <c r="O3546" s="524"/>
      <c r="P3546" s="519"/>
      <c r="Q3546" s="519"/>
      <c r="R3546" s="525"/>
      <c r="S3546" s="526"/>
      <c r="T3546" s="524"/>
      <c r="U3546" s="524"/>
      <c r="V3546" s="527"/>
      <c r="W3546" s="524"/>
      <c r="X3546" s="528"/>
      <c r="Y3546" s="529"/>
      <c r="Z3546" s="529"/>
      <c r="AA3546" s="529"/>
      <c r="AB3546" s="529"/>
    </row>
    <row r="3547" spans="1:28" ht="16">
      <c r="A3547" s="519"/>
      <c r="B3547" s="520"/>
      <c r="C3547" s="519"/>
      <c r="D3547" s="521"/>
      <c r="E3547" s="519"/>
      <c r="F3547" s="522"/>
      <c r="G3547" s="522"/>
      <c r="H3547" s="522"/>
      <c r="I3547" s="523"/>
      <c r="J3547" s="523"/>
      <c r="K3547" s="523"/>
      <c r="L3547" s="519"/>
      <c r="M3547" s="519"/>
      <c r="N3547" s="519"/>
      <c r="O3547" s="524"/>
      <c r="P3547" s="519"/>
      <c r="Q3547" s="519"/>
      <c r="R3547" s="525"/>
      <c r="S3547" s="526"/>
      <c r="T3547" s="524"/>
      <c r="U3547" s="524"/>
      <c r="V3547" s="527"/>
      <c r="W3547" s="524"/>
      <c r="X3547" s="528"/>
      <c r="Y3547" s="529"/>
      <c r="Z3547" s="529"/>
      <c r="AA3547" s="529"/>
      <c r="AB3547" s="529"/>
    </row>
    <row r="3548" spans="1:28" ht="16">
      <c r="A3548" s="519"/>
      <c r="B3548" s="520"/>
      <c r="C3548" s="519"/>
      <c r="D3548" s="521"/>
      <c r="E3548" s="519"/>
      <c r="F3548" s="522"/>
      <c r="G3548" s="522"/>
      <c r="H3548" s="522"/>
      <c r="I3548" s="523"/>
      <c r="J3548" s="523"/>
      <c r="K3548" s="523"/>
      <c r="L3548" s="519"/>
      <c r="M3548" s="519"/>
      <c r="N3548" s="519"/>
      <c r="O3548" s="524"/>
      <c r="P3548" s="519"/>
      <c r="Q3548" s="519"/>
      <c r="R3548" s="525"/>
      <c r="S3548" s="526"/>
      <c r="T3548" s="524"/>
      <c r="U3548" s="524"/>
      <c r="V3548" s="527"/>
      <c r="W3548" s="524"/>
      <c r="X3548" s="528"/>
      <c r="Y3548" s="529"/>
      <c r="Z3548" s="529"/>
      <c r="AA3548" s="529"/>
      <c r="AB3548" s="529"/>
    </row>
    <row r="3549" spans="1:28" ht="16">
      <c r="A3549" s="519"/>
      <c r="B3549" s="520"/>
      <c r="C3549" s="519"/>
      <c r="D3549" s="521"/>
      <c r="E3549" s="519"/>
      <c r="F3549" s="522"/>
      <c r="G3549" s="522"/>
      <c r="H3549" s="522"/>
      <c r="I3549" s="523"/>
      <c r="J3549" s="523"/>
      <c r="K3549" s="523"/>
      <c r="L3549" s="519"/>
      <c r="M3549" s="519"/>
      <c r="N3549" s="519"/>
      <c r="O3549" s="524"/>
      <c r="P3549" s="519"/>
      <c r="Q3549" s="519"/>
      <c r="R3549" s="525"/>
      <c r="S3549" s="526"/>
      <c r="T3549" s="524"/>
      <c r="U3549" s="524"/>
      <c r="V3549" s="527"/>
      <c r="W3549" s="524"/>
      <c r="X3549" s="528"/>
      <c r="Y3549" s="529"/>
      <c r="Z3549" s="529"/>
      <c r="AA3549" s="529"/>
      <c r="AB3549" s="529"/>
    </row>
    <row r="3550" spans="1:28" ht="16">
      <c r="A3550" s="519"/>
      <c r="B3550" s="520"/>
      <c r="C3550" s="519"/>
      <c r="D3550" s="521"/>
      <c r="E3550" s="519"/>
      <c r="F3550" s="522"/>
      <c r="G3550" s="522"/>
      <c r="H3550" s="522"/>
      <c r="I3550" s="523"/>
      <c r="J3550" s="523"/>
      <c r="K3550" s="523"/>
      <c r="L3550" s="519"/>
      <c r="M3550" s="519"/>
      <c r="N3550" s="519"/>
      <c r="O3550" s="524"/>
      <c r="P3550" s="519"/>
      <c r="Q3550" s="519"/>
      <c r="R3550" s="525"/>
      <c r="S3550" s="526"/>
      <c r="T3550" s="524"/>
      <c r="U3550" s="524"/>
      <c r="V3550" s="527"/>
      <c r="W3550" s="524"/>
      <c r="X3550" s="528"/>
      <c r="Y3550" s="529"/>
      <c r="Z3550" s="529"/>
      <c r="AA3550" s="529"/>
      <c r="AB3550" s="529"/>
    </row>
    <row r="3551" spans="1:28" ht="16">
      <c r="A3551" s="519"/>
      <c r="B3551" s="520"/>
      <c r="C3551" s="519"/>
      <c r="D3551" s="521"/>
      <c r="E3551" s="519"/>
      <c r="F3551" s="522"/>
      <c r="G3551" s="522"/>
      <c r="H3551" s="522"/>
      <c r="I3551" s="523"/>
      <c r="J3551" s="523"/>
      <c r="K3551" s="523"/>
      <c r="L3551" s="519"/>
      <c r="M3551" s="519"/>
      <c r="N3551" s="519"/>
      <c r="O3551" s="524"/>
      <c r="P3551" s="519"/>
      <c r="Q3551" s="519"/>
      <c r="R3551" s="525"/>
      <c r="S3551" s="526"/>
      <c r="T3551" s="524"/>
      <c r="U3551" s="524"/>
      <c r="V3551" s="527"/>
      <c r="W3551" s="524"/>
      <c r="X3551" s="528"/>
      <c r="Y3551" s="529"/>
      <c r="Z3551" s="529"/>
      <c r="AA3551" s="529"/>
      <c r="AB3551" s="529"/>
    </row>
    <row r="3552" spans="1:28" ht="16">
      <c r="A3552" s="519"/>
      <c r="B3552" s="520"/>
      <c r="C3552" s="519"/>
      <c r="D3552" s="521"/>
      <c r="E3552" s="519"/>
      <c r="F3552" s="522"/>
      <c r="G3552" s="522"/>
      <c r="H3552" s="522"/>
      <c r="I3552" s="523"/>
      <c r="J3552" s="523"/>
      <c r="K3552" s="523"/>
      <c r="L3552" s="519"/>
      <c r="M3552" s="519"/>
      <c r="N3552" s="519"/>
      <c r="O3552" s="524"/>
      <c r="P3552" s="519"/>
      <c r="Q3552" s="519"/>
      <c r="R3552" s="525"/>
      <c r="S3552" s="526"/>
      <c r="T3552" s="524"/>
      <c r="U3552" s="524"/>
      <c r="V3552" s="527"/>
      <c r="W3552" s="524"/>
      <c r="X3552" s="528"/>
      <c r="Y3552" s="529"/>
      <c r="Z3552" s="529"/>
      <c r="AA3552" s="529"/>
      <c r="AB3552" s="529"/>
    </row>
    <row r="3553" spans="1:28" ht="16">
      <c r="A3553" s="519"/>
      <c r="B3553" s="520"/>
      <c r="C3553" s="519"/>
      <c r="D3553" s="521"/>
      <c r="E3553" s="519"/>
      <c r="F3553" s="522"/>
      <c r="G3553" s="522"/>
      <c r="H3553" s="522"/>
      <c r="I3553" s="523"/>
      <c r="J3553" s="523"/>
      <c r="K3553" s="523"/>
      <c r="L3553" s="519"/>
      <c r="M3553" s="519"/>
      <c r="N3553" s="519"/>
      <c r="O3553" s="524"/>
      <c r="P3553" s="519"/>
      <c r="Q3553" s="519"/>
      <c r="R3553" s="525"/>
      <c r="S3553" s="526"/>
      <c r="T3553" s="524"/>
      <c r="U3553" s="524"/>
      <c r="V3553" s="527"/>
      <c r="W3553" s="524"/>
      <c r="X3553" s="528"/>
      <c r="Y3553" s="529"/>
      <c r="Z3553" s="529"/>
      <c r="AA3553" s="529"/>
      <c r="AB3553" s="529"/>
    </row>
    <row r="3554" spans="1:28" ht="16">
      <c r="A3554" s="519"/>
      <c r="B3554" s="520"/>
      <c r="C3554" s="519"/>
      <c r="D3554" s="521"/>
      <c r="E3554" s="519"/>
      <c r="F3554" s="522"/>
      <c r="G3554" s="522"/>
      <c r="H3554" s="522"/>
      <c r="I3554" s="523"/>
      <c r="J3554" s="523"/>
      <c r="K3554" s="523"/>
      <c r="L3554" s="519"/>
      <c r="M3554" s="519"/>
      <c r="N3554" s="519"/>
      <c r="O3554" s="524"/>
      <c r="P3554" s="519"/>
      <c r="Q3554" s="519"/>
      <c r="R3554" s="525"/>
      <c r="S3554" s="526"/>
      <c r="T3554" s="524"/>
      <c r="U3554" s="524"/>
      <c r="V3554" s="527"/>
      <c r="W3554" s="524"/>
      <c r="X3554" s="528"/>
      <c r="Y3554" s="529"/>
      <c r="Z3554" s="529"/>
      <c r="AA3554" s="529"/>
      <c r="AB3554" s="529"/>
    </row>
    <row r="3555" spans="1:28" ht="16">
      <c r="A3555" s="519"/>
      <c r="B3555" s="520"/>
      <c r="C3555" s="519"/>
      <c r="D3555" s="521"/>
      <c r="E3555" s="519"/>
      <c r="F3555" s="522"/>
      <c r="G3555" s="522"/>
      <c r="H3555" s="522"/>
      <c r="I3555" s="523"/>
      <c r="J3555" s="523"/>
      <c r="K3555" s="523"/>
      <c r="L3555" s="519"/>
      <c r="M3555" s="519"/>
      <c r="N3555" s="519"/>
      <c r="O3555" s="524"/>
      <c r="P3555" s="519"/>
      <c r="Q3555" s="519"/>
      <c r="R3555" s="525"/>
      <c r="S3555" s="526"/>
      <c r="T3555" s="524"/>
      <c r="U3555" s="524"/>
      <c r="V3555" s="527"/>
      <c r="W3555" s="524"/>
      <c r="X3555" s="528"/>
      <c r="Y3555" s="529"/>
      <c r="Z3555" s="529"/>
      <c r="AA3555" s="529"/>
      <c r="AB3555" s="529"/>
    </row>
    <row r="3556" spans="1:28" ht="16">
      <c r="A3556" s="519"/>
      <c r="B3556" s="520"/>
      <c r="C3556" s="519"/>
      <c r="D3556" s="521"/>
      <c r="E3556" s="519"/>
      <c r="F3556" s="522"/>
      <c r="G3556" s="522"/>
      <c r="H3556" s="522"/>
      <c r="I3556" s="523"/>
      <c r="J3556" s="523"/>
      <c r="K3556" s="523"/>
      <c r="L3556" s="519"/>
      <c r="M3556" s="519"/>
      <c r="N3556" s="519"/>
      <c r="O3556" s="524"/>
      <c r="P3556" s="519"/>
      <c r="Q3556" s="519"/>
      <c r="R3556" s="525"/>
      <c r="S3556" s="526"/>
      <c r="T3556" s="524"/>
      <c r="U3556" s="524"/>
      <c r="V3556" s="527"/>
      <c r="W3556" s="524"/>
      <c r="X3556" s="528"/>
      <c r="Y3556" s="529"/>
      <c r="Z3556" s="529"/>
      <c r="AA3556" s="529"/>
      <c r="AB3556" s="529"/>
    </row>
    <row r="3557" spans="1:28" ht="16">
      <c r="A3557" s="519"/>
      <c r="B3557" s="520"/>
      <c r="C3557" s="519"/>
      <c r="D3557" s="521"/>
      <c r="E3557" s="519"/>
      <c r="F3557" s="522"/>
      <c r="G3557" s="522"/>
      <c r="H3557" s="522"/>
      <c r="I3557" s="523"/>
      <c r="J3557" s="523"/>
      <c r="K3557" s="523"/>
      <c r="L3557" s="519"/>
      <c r="M3557" s="519"/>
      <c r="N3557" s="519"/>
      <c r="O3557" s="524"/>
      <c r="P3557" s="519"/>
      <c r="Q3557" s="519"/>
      <c r="R3557" s="525"/>
      <c r="S3557" s="526"/>
      <c r="T3557" s="524"/>
      <c r="U3557" s="524"/>
      <c r="V3557" s="527"/>
      <c r="W3557" s="524"/>
      <c r="X3557" s="528"/>
      <c r="Y3557" s="529"/>
      <c r="Z3557" s="529"/>
      <c r="AA3557" s="529"/>
      <c r="AB3557" s="529"/>
    </row>
    <row r="3558" spans="1:28" ht="16">
      <c r="A3558" s="519"/>
      <c r="B3558" s="520"/>
      <c r="C3558" s="519"/>
      <c r="D3558" s="521"/>
      <c r="E3558" s="519"/>
      <c r="F3558" s="522"/>
      <c r="G3558" s="522"/>
      <c r="H3558" s="522"/>
      <c r="I3558" s="523"/>
      <c r="J3558" s="523"/>
      <c r="K3558" s="523"/>
      <c r="L3558" s="519"/>
      <c r="M3558" s="519"/>
      <c r="N3558" s="519"/>
      <c r="O3558" s="524"/>
      <c r="P3558" s="519"/>
      <c r="Q3558" s="519"/>
      <c r="R3558" s="525"/>
      <c r="S3558" s="526"/>
      <c r="T3558" s="524"/>
      <c r="U3558" s="524"/>
      <c r="V3558" s="527"/>
      <c r="W3558" s="524"/>
      <c r="X3558" s="528"/>
      <c r="Y3558" s="529"/>
      <c r="Z3558" s="529"/>
      <c r="AA3558" s="529"/>
      <c r="AB3558" s="529"/>
    </row>
    <row r="3559" spans="1:28" ht="16">
      <c r="A3559" s="519"/>
      <c r="B3559" s="520"/>
      <c r="C3559" s="519"/>
      <c r="D3559" s="521"/>
      <c r="E3559" s="519"/>
      <c r="F3559" s="522"/>
      <c r="G3559" s="522"/>
      <c r="H3559" s="522"/>
      <c r="I3559" s="523"/>
      <c r="J3559" s="523"/>
      <c r="K3559" s="523"/>
      <c r="L3559" s="519"/>
      <c r="M3559" s="519"/>
      <c r="N3559" s="519"/>
      <c r="O3559" s="524"/>
      <c r="P3559" s="519"/>
      <c r="Q3559" s="519"/>
      <c r="R3559" s="525"/>
      <c r="S3559" s="526"/>
      <c r="T3559" s="524"/>
      <c r="U3559" s="524"/>
      <c r="V3559" s="527"/>
      <c r="W3559" s="524"/>
      <c r="X3559" s="528"/>
      <c r="Y3559" s="529"/>
      <c r="Z3559" s="529"/>
      <c r="AA3559" s="529"/>
      <c r="AB3559" s="529"/>
    </row>
    <row r="3560" spans="1:28" ht="16">
      <c r="A3560" s="519"/>
      <c r="B3560" s="520"/>
      <c r="C3560" s="519"/>
      <c r="D3560" s="521"/>
      <c r="E3560" s="519"/>
      <c r="F3560" s="522"/>
      <c r="G3560" s="522"/>
      <c r="H3560" s="522"/>
      <c r="I3560" s="523"/>
      <c r="J3560" s="523"/>
      <c r="K3560" s="523"/>
      <c r="L3560" s="519"/>
      <c r="M3560" s="519"/>
      <c r="N3560" s="519"/>
      <c r="O3560" s="524"/>
      <c r="P3560" s="519"/>
      <c r="Q3560" s="519"/>
      <c r="R3560" s="525"/>
      <c r="S3560" s="526"/>
      <c r="T3560" s="524"/>
      <c r="U3560" s="524"/>
      <c r="V3560" s="527"/>
      <c r="W3560" s="524"/>
      <c r="X3560" s="528"/>
      <c r="Y3560" s="529"/>
      <c r="Z3560" s="529"/>
      <c r="AA3560" s="529"/>
      <c r="AB3560" s="529"/>
    </row>
    <row r="3561" spans="1:28" ht="16">
      <c r="A3561" s="519"/>
      <c r="B3561" s="520"/>
      <c r="C3561" s="519"/>
      <c r="D3561" s="521"/>
      <c r="E3561" s="519"/>
      <c r="F3561" s="522"/>
      <c r="G3561" s="522"/>
      <c r="H3561" s="522"/>
      <c r="I3561" s="523"/>
      <c r="J3561" s="523"/>
      <c r="K3561" s="523"/>
      <c r="L3561" s="519"/>
      <c r="M3561" s="519"/>
      <c r="N3561" s="519"/>
      <c r="O3561" s="524"/>
      <c r="P3561" s="519"/>
      <c r="Q3561" s="519"/>
      <c r="R3561" s="525"/>
      <c r="S3561" s="526"/>
      <c r="T3561" s="524"/>
      <c r="U3561" s="524"/>
      <c r="V3561" s="527"/>
      <c r="W3561" s="524"/>
      <c r="X3561" s="528"/>
      <c r="Y3561" s="529"/>
      <c r="Z3561" s="529"/>
      <c r="AA3561" s="529"/>
      <c r="AB3561" s="529"/>
    </row>
    <row r="3562" spans="1:28" ht="16">
      <c r="A3562" s="519"/>
      <c r="B3562" s="520"/>
      <c r="C3562" s="519"/>
      <c r="D3562" s="521"/>
      <c r="E3562" s="519"/>
      <c r="F3562" s="522"/>
      <c r="G3562" s="522"/>
      <c r="H3562" s="522"/>
      <c r="I3562" s="523"/>
      <c r="J3562" s="523"/>
      <c r="K3562" s="523"/>
      <c r="L3562" s="519"/>
      <c r="M3562" s="519"/>
      <c r="N3562" s="519"/>
      <c r="O3562" s="524"/>
      <c r="P3562" s="519"/>
      <c r="Q3562" s="519"/>
      <c r="R3562" s="525"/>
      <c r="S3562" s="526"/>
      <c r="T3562" s="524"/>
      <c r="U3562" s="524"/>
      <c r="V3562" s="527"/>
      <c r="W3562" s="524"/>
      <c r="X3562" s="528"/>
      <c r="Y3562" s="529"/>
      <c r="Z3562" s="529"/>
      <c r="AA3562" s="529"/>
      <c r="AB3562" s="529"/>
    </row>
    <row r="3563" spans="1:28" ht="16">
      <c r="A3563" s="519"/>
      <c r="B3563" s="520"/>
      <c r="C3563" s="519"/>
      <c r="D3563" s="521"/>
      <c r="E3563" s="519"/>
      <c r="F3563" s="522"/>
      <c r="G3563" s="522"/>
      <c r="H3563" s="522"/>
      <c r="I3563" s="523"/>
      <c r="J3563" s="523"/>
      <c r="K3563" s="523"/>
      <c r="L3563" s="519"/>
      <c r="M3563" s="519"/>
      <c r="N3563" s="519"/>
      <c r="O3563" s="524"/>
      <c r="P3563" s="519"/>
      <c r="Q3563" s="519"/>
      <c r="R3563" s="525"/>
      <c r="S3563" s="526"/>
      <c r="T3563" s="524"/>
      <c r="U3563" s="524"/>
      <c r="V3563" s="527"/>
      <c r="W3563" s="524"/>
      <c r="X3563" s="528"/>
      <c r="Y3563" s="529"/>
      <c r="Z3563" s="529"/>
      <c r="AA3563" s="529"/>
      <c r="AB3563" s="529"/>
    </row>
    <row r="3564" spans="1:28" ht="16">
      <c r="A3564" s="519"/>
      <c r="B3564" s="520"/>
      <c r="C3564" s="519"/>
      <c r="D3564" s="521"/>
      <c r="E3564" s="519"/>
      <c r="F3564" s="522"/>
      <c r="G3564" s="522"/>
      <c r="H3564" s="522"/>
      <c r="I3564" s="523"/>
      <c r="J3564" s="523"/>
      <c r="K3564" s="523"/>
      <c r="L3564" s="519"/>
      <c r="M3564" s="519"/>
      <c r="N3564" s="519"/>
      <c r="O3564" s="524"/>
      <c r="P3564" s="519"/>
      <c r="Q3564" s="519"/>
      <c r="R3564" s="525"/>
      <c r="S3564" s="526"/>
      <c r="T3564" s="524"/>
      <c r="U3564" s="524"/>
      <c r="V3564" s="527"/>
      <c r="W3564" s="524"/>
      <c r="X3564" s="528"/>
      <c r="Y3564" s="529"/>
      <c r="Z3564" s="529"/>
      <c r="AA3564" s="529"/>
      <c r="AB3564" s="529"/>
    </row>
    <row r="3565" spans="1:28" ht="16">
      <c r="A3565" s="519"/>
      <c r="B3565" s="520"/>
      <c r="C3565" s="519"/>
      <c r="D3565" s="521"/>
      <c r="E3565" s="519"/>
      <c r="F3565" s="522"/>
      <c r="G3565" s="522"/>
      <c r="H3565" s="522"/>
      <c r="I3565" s="523"/>
      <c r="J3565" s="523"/>
      <c r="K3565" s="523"/>
      <c r="L3565" s="519"/>
      <c r="M3565" s="519"/>
      <c r="N3565" s="519"/>
      <c r="O3565" s="524"/>
      <c r="P3565" s="519"/>
      <c r="Q3565" s="519"/>
      <c r="R3565" s="525"/>
      <c r="S3565" s="526"/>
      <c r="T3565" s="524"/>
      <c r="U3565" s="524"/>
      <c r="V3565" s="527"/>
      <c r="W3565" s="524"/>
      <c r="X3565" s="528"/>
      <c r="Y3565" s="529"/>
      <c r="Z3565" s="529"/>
      <c r="AA3565" s="529"/>
      <c r="AB3565" s="529"/>
    </row>
    <row r="3566" spans="1:28" ht="16">
      <c r="A3566" s="519"/>
      <c r="B3566" s="520"/>
      <c r="C3566" s="519"/>
      <c r="D3566" s="521"/>
      <c r="E3566" s="519"/>
      <c r="F3566" s="522"/>
      <c r="G3566" s="522"/>
      <c r="H3566" s="522"/>
      <c r="I3566" s="523"/>
      <c r="J3566" s="523"/>
      <c r="K3566" s="523"/>
      <c r="L3566" s="519"/>
      <c r="M3566" s="519"/>
      <c r="N3566" s="519"/>
      <c r="O3566" s="524"/>
      <c r="P3566" s="519"/>
      <c r="Q3566" s="519"/>
      <c r="R3566" s="525"/>
      <c r="S3566" s="526"/>
      <c r="T3566" s="524"/>
      <c r="U3566" s="524"/>
      <c r="V3566" s="527"/>
      <c r="W3566" s="524"/>
      <c r="X3566" s="528"/>
      <c r="Y3566" s="529"/>
      <c r="Z3566" s="529"/>
      <c r="AA3566" s="529"/>
      <c r="AB3566" s="529"/>
    </row>
    <row r="3567" spans="1:28" ht="16">
      <c r="A3567" s="519"/>
      <c r="B3567" s="520"/>
      <c r="C3567" s="519"/>
      <c r="D3567" s="521"/>
      <c r="E3567" s="519"/>
      <c r="F3567" s="522"/>
      <c r="G3567" s="522"/>
      <c r="H3567" s="522"/>
      <c r="I3567" s="523"/>
      <c r="J3567" s="523"/>
      <c r="K3567" s="523"/>
      <c r="L3567" s="519"/>
      <c r="M3567" s="519"/>
      <c r="N3567" s="519"/>
      <c r="O3567" s="524"/>
      <c r="P3567" s="519"/>
      <c r="Q3567" s="519"/>
      <c r="R3567" s="525"/>
      <c r="S3567" s="526"/>
      <c r="T3567" s="524"/>
      <c r="U3567" s="524"/>
      <c r="V3567" s="527"/>
      <c r="W3567" s="524"/>
      <c r="X3567" s="528"/>
      <c r="Y3567" s="529"/>
      <c r="Z3567" s="529"/>
      <c r="AA3567" s="529"/>
      <c r="AB3567" s="529"/>
    </row>
    <row r="3568" spans="1:28" ht="16">
      <c r="A3568" s="519"/>
      <c r="B3568" s="520"/>
      <c r="C3568" s="519"/>
      <c r="D3568" s="521"/>
      <c r="E3568" s="519"/>
      <c r="F3568" s="522"/>
      <c r="G3568" s="522"/>
      <c r="H3568" s="522"/>
      <c r="I3568" s="523"/>
      <c r="J3568" s="523"/>
      <c r="K3568" s="523"/>
      <c r="L3568" s="519"/>
      <c r="M3568" s="519"/>
      <c r="N3568" s="519"/>
      <c r="O3568" s="524"/>
      <c r="P3568" s="519"/>
      <c r="Q3568" s="519"/>
      <c r="R3568" s="525"/>
      <c r="S3568" s="526"/>
      <c r="T3568" s="524"/>
      <c r="U3568" s="524"/>
      <c r="V3568" s="527"/>
      <c r="W3568" s="524"/>
      <c r="X3568" s="528"/>
      <c r="Y3568" s="529"/>
      <c r="Z3568" s="529"/>
      <c r="AA3568" s="529"/>
      <c r="AB3568" s="529"/>
    </row>
    <row r="3569" spans="1:28" ht="16">
      <c r="A3569" s="519"/>
      <c r="B3569" s="520"/>
      <c r="C3569" s="519"/>
      <c r="D3569" s="521"/>
      <c r="E3569" s="519"/>
      <c r="F3569" s="522"/>
      <c r="G3569" s="522"/>
      <c r="H3569" s="522"/>
      <c r="I3569" s="523"/>
      <c r="J3569" s="523"/>
      <c r="K3569" s="523"/>
      <c r="L3569" s="519"/>
      <c r="M3569" s="519"/>
      <c r="N3569" s="519"/>
      <c r="O3569" s="524"/>
      <c r="P3569" s="519"/>
      <c r="Q3569" s="519"/>
      <c r="R3569" s="525"/>
      <c r="S3569" s="526"/>
      <c r="T3569" s="524"/>
      <c r="U3569" s="524"/>
      <c r="V3569" s="527"/>
      <c r="W3569" s="524"/>
      <c r="X3569" s="528"/>
      <c r="Y3569" s="529"/>
      <c r="Z3569" s="529"/>
      <c r="AA3569" s="529"/>
      <c r="AB3569" s="529"/>
    </row>
    <row r="3570" spans="1:28" ht="16">
      <c r="A3570" s="519"/>
      <c r="B3570" s="520"/>
      <c r="C3570" s="519"/>
      <c r="D3570" s="521"/>
      <c r="E3570" s="519"/>
      <c r="F3570" s="522"/>
      <c r="G3570" s="522"/>
      <c r="H3570" s="522"/>
      <c r="I3570" s="523"/>
      <c r="J3570" s="523"/>
      <c r="K3570" s="523"/>
      <c r="L3570" s="519"/>
      <c r="M3570" s="519"/>
      <c r="N3570" s="519"/>
      <c r="O3570" s="524"/>
      <c r="P3570" s="519"/>
      <c r="Q3570" s="519"/>
      <c r="R3570" s="525"/>
      <c r="S3570" s="526"/>
      <c r="T3570" s="524"/>
      <c r="U3570" s="524"/>
      <c r="V3570" s="527"/>
      <c r="W3570" s="524"/>
      <c r="X3570" s="528"/>
      <c r="Y3570" s="529"/>
      <c r="Z3570" s="529"/>
      <c r="AA3570" s="529"/>
      <c r="AB3570" s="529"/>
    </row>
    <row r="3571" spans="1:28" ht="16">
      <c r="A3571" s="519"/>
      <c r="B3571" s="520"/>
      <c r="C3571" s="519"/>
      <c r="D3571" s="521"/>
      <c r="E3571" s="519"/>
      <c r="F3571" s="522"/>
      <c r="G3571" s="522"/>
      <c r="H3571" s="522"/>
      <c r="I3571" s="523"/>
      <c r="J3571" s="523"/>
      <c r="K3571" s="523"/>
      <c r="L3571" s="519"/>
      <c r="M3571" s="519"/>
      <c r="N3571" s="519"/>
      <c r="O3571" s="524"/>
      <c r="P3571" s="519"/>
      <c r="Q3571" s="519"/>
      <c r="R3571" s="525"/>
      <c r="S3571" s="526"/>
      <c r="T3571" s="524"/>
      <c r="U3571" s="524"/>
      <c r="V3571" s="527"/>
      <c r="W3571" s="524"/>
      <c r="X3571" s="528"/>
      <c r="Y3571" s="529"/>
      <c r="Z3571" s="529"/>
      <c r="AA3571" s="529"/>
      <c r="AB3571" s="529"/>
    </row>
    <row r="3572" spans="1:28" ht="16">
      <c r="A3572" s="519"/>
      <c r="B3572" s="520"/>
      <c r="C3572" s="519"/>
      <c r="D3572" s="521"/>
      <c r="E3572" s="519"/>
      <c r="F3572" s="522"/>
      <c r="G3572" s="522"/>
      <c r="H3572" s="522"/>
      <c r="I3572" s="523"/>
      <c r="J3572" s="523"/>
      <c r="K3572" s="523"/>
      <c r="L3572" s="519"/>
      <c r="M3572" s="519"/>
      <c r="N3572" s="519"/>
      <c r="O3572" s="524"/>
      <c r="P3572" s="519"/>
      <c r="Q3572" s="519"/>
      <c r="R3572" s="525"/>
      <c r="S3572" s="526"/>
      <c r="T3572" s="524"/>
      <c r="U3572" s="524"/>
      <c r="V3572" s="527"/>
      <c r="W3572" s="524"/>
      <c r="X3572" s="528"/>
      <c r="Y3572" s="529"/>
      <c r="Z3572" s="529"/>
      <c r="AA3572" s="529"/>
      <c r="AB3572" s="529"/>
    </row>
    <row r="3573" spans="1:28" ht="16">
      <c r="A3573" s="519"/>
      <c r="B3573" s="520"/>
      <c r="C3573" s="519"/>
      <c r="D3573" s="521"/>
      <c r="E3573" s="519"/>
      <c r="F3573" s="522"/>
      <c r="G3573" s="522"/>
      <c r="H3573" s="522"/>
      <c r="I3573" s="523"/>
      <c r="J3573" s="523"/>
      <c r="K3573" s="523"/>
      <c r="L3573" s="519"/>
      <c r="M3573" s="519"/>
      <c r="N3573" s="519"/>
      <c r="O3573" s="524"/>
      <c r="P3573" s="519"/>
      <c r="Q3573" s="519"/>
      <c r="R3573" s="525"/>
      <c r="S3573" s="526"/>
      <c r="T3573" s="524"/>
      <c r="U3573" s="524"/>
      <c r="V3573" s="527"/>
      <c r="W3573" s="524"/>
      <c r="X3573" s="528"/>
      <c r="Y3573" s="529"/>
      <c r="Z3573" s="529"/>
      <c r="AA3573" s="529"/>
      <c r="AB3573" s="529"/>
    </row>
    <row r="3574" spans="1:28" ht="16">
      <c r="A3574" s="519"/>
      <c r="B3574" s="520"/>
      <c r="C3574" s="519"/>
      <c r="D3574" s="521"/>
      <c r="E3574" s="519"/>
      <c r="F3574" s="522"/>
      <c r="G3574" s="522"/>
      <c r="H3574" s="522"/>
      <c r="I3574" s="523"/>
      <c r="J3574" s="523"/>
      <c r="K3574" s="523"/>
      <c r="L3574" s="519"/>
      <c r="M3574" s="519"/>
      <c r="N3574" s="519"/>
      <c r="O3574" s="524"/>
      <c r="P3574" s="519"/>
      <c r="Q3574" s="519"/>
      <c r="R3574" s="525"/>
      <c r="S3574" s="526"/>
      <c r="T3574" s="524"/>
      <c r="U3574" s="524"/>
      <c r="V3574" s="527"/>
      <c r="W3574" s="524"/>
      <c r="X3574" s="528"/>
      <c r="Y3574" s="529"/>
      <c r="Z3574" s="529"/>
      <c r="AA3574" s="529"/>
      <c r="AB3574" s="529"/>
    </row>
    <row r="3575" spans="1:28" ht="16">
      <c r="A3575" s="519"/>
      <c r="B3575" s="520"/>
      <c r="C3575" s="519"/>
      <c r="D3575" s="521"/>
      <c r="E3575" s="519"/>
      <c r="F3575" s="522"/>
      <c r="G3575" s="522"/>
      <c r="H3575" s="522"/>
      <c r="I3575" s="523"/>
      <c r="J3575" s="523"/>
      <c r="K3575" s="523"/>
      <c r="L3575" s="519"/>
      <c r="M3575" s="519"/>
      <c r="N3575" s="519"/>
      <c r="O3575" s="524"/>
      <c r="P3575" s="519"/>
      <c r="Q3575" s="519"/>
      <c r="R3575" s="525"/>
      <c r="S3575" s="526"/>
      <c r="T3575" s="524"/>
      <c r="U3575" s="524"/>
      <c r="V3575" s="527"/>
      <c r="W3575" s="524"/>
      <c r="X3575" s="528"/>
      <c r="Y3575" s="529"/>
      <c r="Z3575" s="529"/>
      <c r="AA3575" s="529"/>
      <c r="AB3575" s="529"/>
    </row>
    <row r="3576" spans="1:28" ht="16">
      <c r="A3576" s="519"/>
      <c r="B3576" s="520"/>
      <c r="C3576" s="519"/>
      <c r="D3576" s="521"/>
      <c r="E3576" s="519"/>
      <c r="F3576" s="522"/>
      <c r="G3576" s="522"/>
      <c r="H3576" s="522"/>
      <c r="I3576" s="523"/>
      <c r="J3576" s="523"/>
      <c r="K3576" s="523"/>
      <c r="L3576" s="519"/>
      <c r="M3576" s="519"/>
      <c r="N3576" s="519"/>
      <c r="O3576" s="524"/>
      <c r="P3576" s="519"/>
      <c r="Q3576" s="519"/>
      <c r="R3576" s="525"/>
      <c r="S3576" s="526"/>
      <c r="T3576" s="524"/>
      <c r="U3576" s="524"/>
      <c r="V3576" s="527"/>
      <c r="W3576" s="524"/>
      <c r="X3576" s="528"/>
      <c r="Y3576" s="529"/>
      <c r="Z3576" s="529"/>
      <c r="AA3576" s="529"/>
      <c r="AB3576" s="529"/>
    </row>
    <row r="3577" spans="1:28" ht="16">
      <c r="A3577" s="519"/>
      <c r="B3577" s="520"/>
      <c r="C3577" s="519"/>
      <c r="D3577" s="521"/>
      <c r="E3577" s="519"/>
      <c r="F3577" s="522"/>
      <c r="G3577" s="522"/>
      <c r="H3577" s="522"/>
      <c r="I3577" s="523"/>
      <c r="J3577" s="523"/>
      <c r="K3577" s="523"/>
      <c r="L3577" s="519"/>
      <c r="M3577" s="519"/>
      <c r="N3577" s="519"/>
      <c r="O3577" s="524"/>
      <c r="P3577" s="519"/>
      <c r="Q3577" s="519"/>
      <c r="R3577" s="525"/>
      <c r="S3577" s="526"/>
      <c r="T3577" s="524"/>
      <c r="U3577" s="524"/>
      <c r="V3577" s="527"/>
      <c r="W3577" s="524"/>
      <c r="X3577" s="528"/>
      <c r="Y3577" s="529"/>
      <c r="Z3577" s="529"/>
      <c r="AA3577" s="529"/>
      <c r="AB3577" s="529"/>
    </row>
    <row r="3578" spans="1:28" ht="16">
      <c r="A3578" s="519"/>
      <c r="B3578" s="520"/>
      <c r="C3578" s="519"/>
      <c r="D3578" s="521"/>
      <c r="E3578" s="519"/>
      <c r="F3578" s="522"/>
      <c r="G3578" s="522"/>
      <c r="H3578" s="522"/>
      <c r="I3578" s="523"/>
      <c r="J3578" s="523"/>
      <c r="K3578" s="523"/>
      <c r="L3578" s="519"/>
      <c r="M3578" s="519"/>
      <c r="N3578" s="519"/>
      <c r="O3578" s="524"/>
      <c r="P3578" s="519"/>
      <c r="Q3578" s="519"/>
      <c r="R3578" s="525"/>
      <c r="S3578" s="526"/>
      <c r="T3578" s="524"/>
      <c r="U3578" s="524"/>
      <c r="V3578" s="527"/>
      <c r="W3578" s="524"/>
      <c r="X3578" s="528"/>
      <c r="Y3578" s="529"/>
      <c r="Z3578" s="529"/>
      <c r="AA3578" s="529"/>
      <c r="AB3578" s="529"/>
    </row>
    <row r="3579" spans="1:28" ht="16">
      <c r="A3579" s="519"/>
      <c r="B3579" s="520"/>
      <c r="C3579" s="519"/>
      <c r="D3579" s="521"/>
      <c r="E3579" s="519"/>
      <c r="F3579" s="522"/>
      <c r="G3579" s="522"/>
      <c r="H3579" s="522"/>
      <c r="I3579" s="523"/>
      <c r="J3579" s="523"/>
      <c r="K3579" s="523"/>
      <c r="L3579" s="519"/>
      <c r="M3579" s="519"/>
      <c r="N3579" s="519"/>
      <c r="O3579" s="524"/>
      <c r="P3579" s="519"/>
      <c r="Q3579" s="519"/>
      <c r="R3579" s="525"/>
      <c r="S3579" s="526"/>
      <c r="T3579" s="524"/>
      <c r="U3579" s="524"/>
      <c r="V3579" s="527"/>
      <c r="W3579" s="524"/>
      <c r="X3579" s="528"/>
      <c r="Y3579" s="529"/>
      <c r="Z3579" s="529"/>
      <c r="AA3579" s="529"/>
      <c r="AB3579" s="529"/>
    </row>
    <row r="3580" spans="1:28" ht="16">
      <c r="A3580" s="519"/>
      <c r="B3580" s="520"/>
      <c r="C3580" s="519"/>
      <c r="D3580" s="521"/>
      <c r="E3580" s="519"/>
      <c r="F3580" s="522"/>
      <c r="G3580" s="522"/>
      <c r="H3580" s="522"/>
      <c r="I3580" s="523"/>
      <c r="J3580" s="523"/>
      <c r="K3580" s="523"/>
      <c r="L3580" s="519"/>
      <c r="M3580" s="519"/>
      <c r="N3580" s="519"/>
      <c r="O3580" s="524"/>
      <c r="P3580" s="519"/>
      <c r="Q3580" s="519"/>
      <c r="R3580" s="525"/>
      <c r="S3580" s="526"/>
      <c r="T3580" s="524"/>
      <c r="U3580" s="524"/>
      <c r="V3580" s="527"/>
      <c r="W3580" s="524"/>
      <c r="X3580" s="528"/>
      <c r="Y3580" s="529"/>
      <c r="Z3580" s="529"/>
      <c r="AA3580" s="529"/>
      <c r="AB3580" s="529"/>
    </row>
    <row r="3581" spans="1:28" ht="16">
      <c r="A3581" s="519"/>
      <c r="B3581" s="520"/>
      <c r="C3581" s="519"/>
      <c r="D3581" s="521"/>
      <c r="E3581" s="519"/>
      <c r="F3581" s="522"/>
      <c r="G3581" s="522"/>
      <c r="H3581" s="522"/>
      <c r="I3581" s="523"/>
      <c r="J3581" s="523"/>
      <c r="K3581" s="523"/>
      <c r="L3581" s="519"/>
      <c r="M3581" s="519"/>
      <c r="N3581" s="519"/>
      <c r="O3581" s="524"/>
      <c r="P3581" s="519"/>
      <c r="Q3581" s="519"/>
      <c r="R3581" s="525"/>
      <c r="S3581" s="526"/>
      <c r="T3581" s="524"/>
      <c r="U3581" s="524"/>
      <c r="V3581" s="527"/>
      <c r="W3581" s="524"/>
      <c r="X3581" s="528"/>
      <c r="Y3581" s="529"/>
      <c r="Z3581" s="529"/>
      <c r="AA3581" s="529"/>
      <c r="AB3581" s="529"/>
    </row>
    <row r="3582" spans="1:28" ht="16">
      <c r="A3582" s="519"/>
      <c r="B3582" s="520"/>
      <c r="C3582" s="519"/>
      <c r="D3582" s="521"/>
      <c r="E3582" s="519"/>
      <c r="F3582" s="522"/>
      <c r="G3582" s="522"/>
      <c r="H3582" s="522"/>
      <c r="I3582" s="523"/>
      <c r="J3582" s="523"/>
      <c r="K3582" s="523"/>
      <c r="L3582" s="519"/>
      <c r="M3582" s="519"/>
      <c r="N3582" s="519"/>
      <c r="O3582" s="524"/>
      <c r="P3582" s="519"/>
      <c r="Q3582" s="519"/>
      <c r="R3582" s="525"/>
      <c r="S3582" s="526"/>
      <c r="T3582" s="524"/>
      <c r="U3582" s="524"/>
      <c r="V3582" s="527"/>
      <c r="W3582" s="524"/>
      <c r="X3582" s="528"/>
      <c r="Y3582" s="529"/>
      <c r="Z3582" s="529"/>
      <c r="AA3582" s="529"/>
      <c r="AB3582" s="529"/>
    </row>
    <row r="3583" spans="1:28" ht="16">
      <c r="A3583" s="519"/>
      <c r="B3583" s="520"/>
      <c r="C3583" s="519"/>
      <c r="D3583" s="521"/>
      <c r="E3583" s="519"/>
      <c r="F3583" s="522"/>
      <c r="G3583" s="522"/>
      <c r="H3583" s="522"/>
      <c r="I3583" s="523"/>
      <c r="J3583" s="523"/>
      <c r="K3583" s="523"/>
      <c r="L3583" s="519"/>
      <c r="M3583" s="519"/>
      <c r="N3583" s="519"/>
      <c r="O3583" s="524"/>
      <c r="P3583" s="519"/>
      <c r="Q3583" s="519"/>
      <c r="R3583" s="525"/>
      <c r="S3583" s="526"/>
      <c r="T3583" s="524"/>
      <c r="U3583" s="524"/>
      <c r="V3583" s="527"/>
      <c r="W3583" s="524"/>
      <c r="X3583" s="528"/>
      <c r="Y3583" s="529"/>
      <c r="Z3583" s="529"/>
      <c r="AA3583" s="529"/>
      <c r="AB3583" s="529"/>
    </row>
    <row r="3584" spans="1:28" ht="16">
      <c r="A3584" s="519"/>
      <c r="B3584" s="520"/>
      <c r="C3584" s="519"/>
      <c r="D3584" s="521"/>
      <c r="E3584" s="519"/>
      <c r="F3584" s="522"/>
      <c r="G3584" s="522"/>
      <c r="H3584" s="522"/>
      <c r="I3584" s="523"/>
      <c r="J3584" s="523"/>
      <c r="K3584" s="523"/>
      <c r="L3584" s="519"/>
      <c r="M3584" s="519"/>
      <c r="N3584" s="519"/>
      <c r="O3584" s="524"/>
      <c r="P3584" s="519"/>
      <c r="Q3584" s="519"/>
      <c r="R3584" s="525"/>
      <c r="S3584" s="526"/>
      <c r="T3584" s="524"/>
      <c r="U3584" s="524"/>
      <c r="V3584" s="527"/>
      <c r="W3584" s="524"/>
      <c r="X3584" s="528"/>
      <c r="Y3584" s="529"/>
      <c r="Z3584" s="529"/>
      <c r="AA3584" s="529"/>
      <c r="AB3584" s="529"/>
    </row>
    <row r="3585" spans="1:28" ht="16">
      <c r="A3585" s="519"/>
      <c r="B3585" s="520"/>
      <c r="C3585" s="519"/>
      <c r="D3585" s="521"/>
      <c r="E3585" s="519"/>
      <c r="F3585" s="522"/>
      <c r="G3585" s="522"/>
      <c r="H3585" s="522"/>
      <c r="I3585" s="523"/>
      <c r="J3585" s="523"/>
      <c r="K3585" s="523"/>
      <c r="L3585" s="519"/>
      <c r="M3585" s="519"/>
      <c r="N3585" s="519"/>
      <c r="O3585" s="524"/>
      <c r="P3585" s="519"/>
      <c r="Q3585" s="519"/>
      <c r="R3585" s="525"/>
      <c r="S3585" s="526"/>
      <c r="T3585" s="524"/>
      <c r="U3585" s="524"/>
      <c r="V3585" s="527"/>
      <c r="W3585" s="524"/>
      <c r="X3585" s="528"/>
      <c r="Y3585" s="529"/>
      <c r="Z3585" s="529"/>
      <c r="AA3585" s="529"/>
      <c r="AB3585" s="529"/>
    </row>
    <row r="3586" spans="1:28" ht="16">
      <c r="A3586" s="519"/>
      <c r="B3586" s="520"/>
      <c r="C3586" s="519"/>
      <c r="D3586" s="521"/>
      <c r="E3586" s="519"/>
      <c r="F3586" s="522"/>
      <c r="G3586" s="522"/>
      <c r="H3586" s="522"/>
      <c r="I3586" s="523"/>
      <c r="J3586" s="523"/>
      <c r="K3586" s="523"/>
      <c r="L3586" s="519"/>
      <c r="M3586" s="519"/>
      <c r="N3586" s="519"/>
      <c r="O3586" s="524"/>
      <c r="P3586" s="519"/>
      <c r="Q3586" s="519"/>
      <c r="R3586" s="525"/>
      <c r="S3586" s="526"/>
      <c r="T3586" s="524"/>
      <c r="U3586" s="524"/>
      <c r="V3586" s="527"/>
      <c r="W3586" s="524"/>
      <c r="X3586" s="528"/>
      <c r="Y3586" s="529"/>
      <c r="Z3586" s="529"/>
      <c r="AA3586" s="529"/>
      <c r="AB3586" s="529"/>
    </row>
    <row r="3587" spans="1:28" ht="16">
      <c r="A3587" s="519"/>
      <c r="B3587" s="520"/>
      <c r="C3587" s="519"/>
      <c r="D3587" s="521"/>
      <c r="E3587" s="519"/>
      <c r="F3587" s="522"/>
      <c r="G3587" s="522"/>
      <c r="H3587" s="522"/>
      <c r="I3587" s="523"/>
      <c r="J3587" s="523"/>
      <c r="K3587" s="523"/>
      <c r="L3587" s="519"/>
      <c r="M3587" s="519"/>
      <c r="N3587" s="519"/>
      <c r="O3587" s="524"/>
      <c r="P3587" s="519"/>
      <c r="Q3587" s="519"/>
      <c r="R3587" s="525"/>
      <c r="S3587" s="526"/>
      <c r="T3587" s="524"/>
      <c r="U3587" s="524"/>
      <c r="V3587" s="527"/>
      <c r="W3587" s="524"/>
      <c r="X3587" s="528"/>
      <c r="Y3587" s="529"/>
      <c r="Z3587" s="529"/>
      <c r="AA3587" s="529"/>
      <c r="AB3587" s="529"/>
    </row>
    <row r="3588" spans="1:28" ht="16">
      <c r="A3588" s="519"/>
      <c r="B3588" s="520"/>
      <c r="C3588" s="519"/>
      <c r="D3588" s="521"/>
      <c r="E3588" s="519"/>
      <c r="F3588" s="522"/>
      <c r="G3588" s="522"/>
      <c r="H3588" s="522"/>
      <c r="I3588" s="523"/>
      <c r="J3588" s="523"/>
      <c r="K3588" s="523"/>
      <c r="L3588" s="519"/>
      <c r="M3588" s="519"/>
      <c r="N3588" s="519"/>
      <c r="O3588" s="524"/>
      <c r="P3588" s="519"/>
      <c r="Q3588" s="519"/>
      <c r="R3588" s="525"/>
      <c r="S3588" s="526"/>
      <c r="T3588" s="524"/>
      <c r="U3588" s="524"/>
      <c r="V3588" s="527"/>
      <c r="W3588" s="524"/>
      <c r="X3588" s="528"/>
      <c r="Y3588" s="529"/>
      <c r="Z3588" s="529"/>
      <c r="AA3588" s="529"/>
      <c r="AB3588" s="529"/>
    </row>
    <row r="3589" spans="1:28" ht="16">
      <c r="A3589" s="519"/>
      <c r="B3589" s="520"/>
      <c r="C3589" s="519"/>
      <c r="D3589" s="521"/>
      <c r="E3589" s="519"/>
      <c r="F3589" s="522"/>
      <c r="G3589" s="522"/>
      <c r="H3589" s="522"/>
      <c r="I3589" s="523"/>
      <c r="J3589" s="523"/>
      <c r="K3589" s="523"/>
      <c r="L3589" s="519"/>
      <c r="M3589" s="519"/>
      <c r="N3589" s="519"/>
      <c r="O3589" s="524"/>
      <c r="P3589" s="519"/>
      <c r="Q3589" s="519"/>
      <c r="R3589" s="525"/>
      <c r="S3589" s="526"/>
      <c r="T3589" s="524"/>
      <c r="U3589" s="524"/>
      <c r="V3589" s="527"/>
      <c r="W3589" s="524"/>
      <c r="X3589" s="528"/>
      <c r="Y3589" s="529"/>
      <c r="Z3589" s="529"/>
      <c r="AA3589" s="529"/>
      <c r="AB3589" s="529"/>
    </row>
    <row r="3590" spans="1:28" ht="16">
      <c r="A3590" s="519"/>
      <c r="B3590" s="520"/>
      <c r="C3590" s="519"/>
      <c r="D3590" s="521"/>
      <c r="E3590" s="519"/>
      <c r="F3590" s="522"/>
      <c r="G3590" s="522"/>
      <c r="H3590" s="522"/>
      <c r="I3590" s="523"/>
      <c r="J3590" s="523"/>
      <c r="K3590" s="523"/>
      <c r="L3590" s="519"/>
      <c r="M3590" s="519"/>
      <c r="N3590" s="519"/>
      <c r="O3590" s="524"/>
      <c r="P3590" s="519"/>
      <c r="Q3590" s="519"/>
      <c r="R3590" s="525"/>
      <c r="S3590" s="526"/>
      <c r="T3590" s="524"/>
      <c r="U3590" s="524"/>
      <c r="V3590" s="527"/>
      <c r="W3590" s="524"/>
      <c r="X3590" s="528"/>
      <c r="Y3590" s="529"/>
      <c r="Z3590" s="529"/>
      <c r="AA3590" s="529"/>
      <c r="AB3590" s="529"/>
    </row>
    <row r="3591" spans="1:28" ht="16">
      <c r="A3591" s="519"/>
      <c r="B3591" s="520"/>
      <c r="C3591" s="519"/>
      <c r="D3591" s="521"/>
      <c r="E3591" s="519"/>
      <c r="F3591" s="522"/>
      <c r="G3591" s="522"/>
      <c r="H3591" s="522"/>
      <c r="I3591" s="523"/>
      <c r="J3591" s="523"/>
      <c r="K3591" s="523"/>
      <c r="L3591" s="519"/>
      <c r="M3591" s="519"/>
      <c r="N3591" s="519"/>
      <c r="O3591" s="524"/>
      <c r="P3591" s="519"/>
      <c r="Q3591" s="519"/>
      <c r="R3591" s="525"/>
      <c r="S3591" s="526"/>
      <c r="T3591" s="524"/>
      <c r="U3591" s="524"/>
      <c r="V3591" s="527"/>
      <c r="W3591" s="524"/>
      <c r="X3591" s="528"/>
      <c r="Y3591" s="529"/>
      <c r="Z3591" s="529"/>
      <c r="AA3591" s="529"/>
      <c r="AB3591" s="529"/>
    </row>
    <row r="3592" spans="1:28" ht="16">
      <c r="A3592" s="519"/>
      <c r="B3592" s="520"/>
      <c r="C3592" s="519"/>
      <c r="D3592" s="521"/>
      <c r="E3592" s="519"/>
      <c r="F3592" s="522"/>
      <c r="G3592" s="522"/>
      <c r="H3592" s="522"/>
      <c r="I3592" s="523"/>
      <c r="J3592" s="523"/>
      <c r="K3592" s="523"/>
      <c r="L3592" s="519"/>
      <c r="M3592" s="519"/>
      <c r="N3592" s="519"/>
      <c r="O3592" s="524"/>
      <c r="P3592" s="519"/>
      <c r="Q3592" s="519"/>
      <c r="R3592" s="525"/>
      <c r="S3592" s="526"/>
      <c r="T3592" s="524"/>
      <c r="U3592" s="524"/>
      <c r="V3592" s="527"/>
      <c r="W3592" s="524"/>
      <c r="X3592" s="528"/>
      <c r="Y3592" s="529"/>
      <c r="Z3592" s="529"/>
      <c r="AA3592" s="529"/>
      <c r="AB3592" s="529"/>
    </row>
    <row r="3593" spans="1:28" ht="16">
      <c r="A3593" s="519"/>
      <c r="B3593" s="520"/>
      <c r="C3593" s="519"/>
      <c r="D3593" s="521"/>
      <c r="E3593" s="519"/>
      <c r="F3593" s="522"/>
      <c r="G3593" s="522"/>
      <c r="H3593" s="522"/>
      <c r="I3593" s="523"/>
      <c r="J3593" s="523"/>
      <c r="K3593" s="523"/>
      <c r="L3593" s="519"/>
      <c r="M3593" s="519"/>
      <c r="N3593" s="519"/>
      <c r="O3593" s="524"/>
      <c r="P3593" s="519"/>
      <c r="Q3593" s="519"/>
      <c r="R3593" s="525"/>
      <c r="S3593" s="526"/>
      <c r="T3593" s="524"/>
      <c r="U3593" s="524"/>
      <c r="V3593" s="527"/>
      <c r="W3593" s="524"/>
      <c r="X3593" s="528"/>
      <c r="Y3593" s="529"/>
      <c r="Z3593" s="529"/>
      <c r="AA3593" s="529"/>
      <c r="AB3593" s="529"/>
    </row>
    <row r="3594" spans="1:28" ht="16">
      <c r="A3594" s="519"/>
      <c r="B3594" s="520"/>
      <c r="C3594" s="519"/>
      <c r="D3594" s="521"/>
      <c r="E3594" s="519"/>
      <c r="F3594" s="522"/>
      <c r="G3594" s="522"/>
      <c r="H3594" s="522"/>
      <c r="I3594" s="523"/>
      <c r="J3594" s="523"/>
      <c r="K3594" s="523"/>
      <c r="L3594" s="519"/>
      <c r="M3594" s="519"/>
      <c r="N3594" s="519"/>
      <c r="O3594" s="524"/>
      <c r="P3594" s="519"/>
      <c r="Q3594" s="519"/>
      <c r="R3594" s="525"/>
      <c r="S3594" s="526"/>
      <c r="T3594" s="524"/>
      <c r="U3594" s="524"/>
      <c r="V3594" s="527"/>
      <c r="W3594" s="524"/>
      <c r="X3594" s="528"/>
      <c r="Y3594" s="529"/>
      <c r="Z3594" s="529"/>
      <c r="AA3594" s="529"/>
      <c r="AB3594" s="529"/>
    </row>
    <row r="3595" spans="1:28" ht="16">
      <c r="A3595" s="519"/>
      <c r="B3595" s="520"/>
      <c r="C3595" s="519"/>
      <c r="D3595" s="521"/>
      <c r="E3595" s="519"/>
      <c r="F3595" s="522"/>
      <c r="G3595" s="522"/>
      <c r="H3595" s="522"/>
      <c r="I3595" s="523"/>
      <c r="J3595" s="523"/>
      <c r="K3595" s="523"/>
      <c r="L3595" s="519"/>
      <c r="M3595" s="519"/>
      <c r="N3595" s="519"/>
      <c r="O3595" s="524"/>
      <c r="P3595" s="519"/>
      <c r="Q3595" s="519"/>
      <c r="R3595" s="525"/>
      <c r="S3595" s="526"/>
      <c r="T3595" s="524"/>
      <c r="U3595" s="524"/>
      <c r="V3595" s="527"/>
      <c r="W3595" s="524"/>
      <c r="X3595" s="528"/>
      <c r="Y3595" s="529"/>
      <c r="Z3595" s="529"/>
      <c r="AA3595" s="529"/>
      <c r="AB3595" s="529"/>
    </row>
    <row r="3596" spans="1:28" ht="16">
      <c r="A3596" s="519"/>
      <c r="B3596" s="520"/>
      <c r="C3596" s="519"/>
      <c r="D3596" s="521"/>
      <c r="E3596" s="519"/>
      <c r="F3596" s="522"/>
      <c r="G3596" s="522"/>
      <c r="H3596" s="522"/>
      <c r="I3596" s="523"/>
      <c r="J3596" s="523"/>
      <c r="K3596" s="523"/>
      <c r="L3596" s="519"/>
      <c r="M3596" s="519"/>
      <c r="N3596" s="519"/>
      <c r="O3596" s="524"/>
      <c r="P3596" s="519"/>
      <c r="Q3596" s="519"/>
      <c r="R3596" s="525"/>
      <c r="S3596" s="526"/>
      <c r="T3596" s="524"/>
      <c r="U3596" s="524"/>
      <c r="V3596" s="527"/>
      <c r="W3596" s="524"/>
      <c r="X3596" s="528"/>
      <c r="Y3596" s="529"/>
      <c r="Z3596" s="529"/>
      <c r="AA3596" s="529"/>
      <c r="AB3596" s="529"/>
    </row>
    <row r="3597" spans="1:28" ht="16">
      <c r="A3597" s="519"/>
      <c r="B3597" s="520"/>
      <c r="C3597" s="519"/>
      <c r="D3597" s="521"/>
      <c r="E3597" s="519"/>
      <c r="F3597" s="522"/>
      <c r="G3597" s="522"/>
      <c r="H3597" s="522"/>
      <c r="I3597" s="523"/>
      <c r="J3597" s="523"/>
      <c r="K3597" s="523"/>
      <c r="L3597" s="519"/>
      <c r="M3597" s="519"/>
      <c r="N3597" s="519"/>
      <c r="O3597" s="524"/>
      <c r="P3597" s="519"/>
      <c r="Q3597" s="519"/>
      <c r="R3597" s="525"/>
      <c r="S3597" s="526"/>
      <c r="T3597" s="524"/>
      <c r="U3597" s="524"/>
      <c r="V3597" s="527"/>
      <c r="W3597" s="524"/>
      <c r="X3597" s="528"/>
      <c r="Y3597" s="529"/>
      <c r="Z3597" s="529"/>
      <c r="AA3597" s="529"/>
      <c r="AB3597" s="529"/>
    </row>
    <row r="3598" spans="1:28" ht="16">
      <c r="A3598" s="519"/>
      <c r="B3598" s="520"/>
      <c r="C3598" s="519"/>
      <c r="D3598" s="521"/>
      <c r="E3598" s="519"/>
      <c r="F3598" s="522"/>
      <c r="G3598" s="522"/>
      <c r="H3598" s="522"/>
      <c r="I3598" s="523"/>
      <c r="J3598" s="523"/>
      <c r="K3598" s="523"/>
      <c r="L3598" s="519"/>
      <c r="M3598" s="519"/>
      <c r="N3598" s="519"/>
      <c r="O3598" s="524"/>
      <c r="P3598" s="519"/>
      <c r="Q3598" s="519"/>
      <c r="R3598" s="525"/>
      <c r="S3598" s="526"/>
      <c r="T3598" s="524"/>
      <c r="U3598" s="524"/>
      <c r="V3598" s="527"/>
      <c r="W3598" s="524"/>
      <c r="X3598" s="528"/>
      <c r="Y3598" s="529"/>
      <c r="Z3598" s="529"/>
      <c r="AA3598" s="529"/>
      <c r="AB3598" s="529"/>
    </row>
    <row r="3599" spans="1:28" ht="16">
      <c r="A3599" s="519"/>
      <c r="B3599" s="520"/>
      <c r="C3599" s="519"/>
      <c r="D3599" s="521"/>
      <c r="E3599" s="519"/>
      <c r="F3599" s="522"/>
      <c r="G3599" s="522"/>
      <c r="H3599" s="522"/>
      <c r="I3599" s="523"/>
      <c r="J3599" s="523"/>
      <c r="K3599" s="523"/>
      <c r="L3599" s="519"/>
      <c r="M3599" s="519"/>
      <c r="N3599" s="519"/>
      <c r="O3599" s="524"/>
      <c r="P3599" s="519"/>
      <c r="Q3599" s="519"/>
      <c r="R3599" s="525"/>
      <c r="S3599" s="526"/>
      <c r="T3599" s="524"/>
      <c r="U3599" s="524"/>
      <c r="V3599" s="527"/>
      <c r="W3599" s="524"/>
      <c r="X3599" s="528"/>
      <c r="Y3599" s="529"/>
      <c r="Z3599" s="529"/>
      <c r="AA3599" s="529"/>
      <c r="AB3599" s="529"/>
    </row>
    <row r="3600" spans="1:28" ht="16">
      <c r="A3600" s="519"/>
      <c r="B3600" s="520"/>
      <c r="C3600" s="519"/>
      <c r="D3600" s="521"/>
      <c r="E3600" s="519"/>
      <c r="F3600" s="522"/>
      <c r="G3600" s="522"/>
      <c r="H3600" s="522"/>
      <c r="I3600" s="523"/>
      <c r="J3600" s="523"/>
      <c r="K3600" s="523"/>
      <c r="L3600" s="519"/>
      <c r="M3600" s="519"/>
      <c r="N3600" s="519"/>
      <c r="O3600" s="524"/>
      <c r="P3600" s="519"/>
      <c r="Q3600" s="519"/>
      <c r="R3600" s="525"/>
      <c r="S3600" s="526"/>
      <c r="T3600" s="524"/>
      <c r="U3600" s="524"/>
      <c r="V3600" s="527"/>
      <c r="W3600" s="524"/>
      <c r="X3600" s="528"/>
      <c r="Y3600" s="529"/>
      <c r="Z3600" s="529"/>
      <c r="AA3600" s="529"/>
      <c r="AB3600" s="529"/>
    </row>
    <row r="3601" spans="1:28" ht="16">
      <c r="A3601" s="519"/>
      <c r="B3601" s="520"/>
      <c r="C3601" s="519"/>
      <c r="D3601" s="521"/>
      <c r="E3601" s="519"/>
      <c r="F3601" s="522"/>
      <c r="G3601" s="522"/>
      <c r="H3601" s="522"/>
      <c r="I3601" s="523"/>
      <c r="J3601" s="523"/>
      <c r="K3601" s="523"/>
      <c r="L3601" s="519"/>
      <c r="M3601" s="519"/>
      <c r="N3601" s="519"/>
      <c r="O3601" s="524"/>
      <c r="P3601" s="519"/>
      <c r="Q3601" s="519"/>
      <c r="R3601" s="525"/>
      <c r="S3601" s="526"/>
      <c r="T3601" s="524"/>
      <c r="U3601" s="524"/>
      <c r="V3601" s="527"/>
      <c r="W3601" s="524"/>
      <c r="X3601" s="528"/>
      <c r="Y3601" s="529"/>
      <c r="Z3601" s="529"/>
      <c r="AA3601" s="529"/>
      <c r="AB3601" s="529"/>
    </row>
    <row r="3602" spans="1:28" ht="16">
      <c r="A3602" s="519"/>
      <c r="B3602" s="520"/>
      <c r="C3602" s="519"/>
      <c r="D3602" s="521"/>
      <c r="E3602" s="519"/>
      <c r="F3602" s="522"/>
      <c r="G3602" s="522"/>
      <c r="H3602" s="522"/>
      <c r="I3602" s="523"/>
      <c r="J3602" s="523"/>
      <c r="K3602" s="523"/>
      <c r="L3602" s="519"/>
      <c r="M3602" s="519"/>
      <c r="N3602" s="519"/>
      <c r="O3602" s="524"/>
      <c r="P3602" s="519"/>
      <c r="Q3602" s="519"/>
      <c r="R3602" s="525"/>
      <c r="S3602" s="526"/>
      <c r="T3602" s="524"/>
      <c r="U3602" s="524"/>
      <c r="V3602" s="527"/>
      <c r="W3602" s="524"/>
      <c r="X3602" s="528"/>
      <c r="Y3602" s="529"/>
      <c r="Z3602" s="529"/>
      <c r="AA3602" s="529"/>
      <c r="AB3602" s="529"/>
    </row>
    <row r="3603" spans="1:28" ht="16">
      <c r="A3603" s="519"/>
      <c r="B3603" s="520"/>
      <c r="C3603" s="519"/>
      <c r="D3603" s="521"/>
      <c r="E3603" s="519"/>
      <c r="F3603" s="522"/>
      <c r="G3603" s="522"/>
      <c r="H3603" s="522"/>
      <c r="I3603" s="523"/>
      <c r="J3603" s="523"/>
      <c r="K3603" s="523"/>
      <c r="L3603" s="519"/>
      <c r="M3603" s="519"/>
      <c r="N3603" s="519"/>
      <c r="O3603" s="524"/>
      <c r="P3603" s="519"/>
      <c r="Q3603" s="519"/>
      <c r="R3603" s="525"/>
      <c r="S3603" s="526"/>
      <c r="T3603" s="524"/>
      <c r="U3603" s="524"/>
      <c r="V3603" s="527"/>
      <c r="W3603" s="524"/>
      <c r="X3603" s="528"/>
      <c r="Y3603" s="529"/>
      <c r="Z3603" s="529"/>
      <c r="AA3603" s="529"/>
      <c r="AB3603" s="529"/>
    </row>
    <row r="3604" spans="1:28" ht="16">
      <c r="A3604" s="519"/>
      <c r="B3604" s="520"/>
      <c r="C3604" s="519"/>
      <c r="D3604" s="521"/>
      <c r="E3604" s="519"/>
      <c r="F3604" s="522"/>
      <c r="G3604" s="522"/>
      <c r="H3604" s="522"/>
      <c r="I3604" s="523"/>
      <c r="J3604" s="523"/>
      <c r="K3604" s="523"/>
      <c r="L3604" s="519"/>
      <c r="M3604" s="519"/>
      <c r="N3604" s="519"/>
      <c r="O3604" s="524"/>
      <c r="P3604" s="519"/>
      <c r="Q3604" s="519"/>
      <c r="R3604" s="525"/>
      <c r="S3604" s="526"/>
      <c r="T3604" s="524"/>
      <c r="U3604" s="524"/>
      <c r="V3604" s="527"/>
      <c r="W3604" s="524"/>
      <c r="X3604" s="528"/>
      <c r="Y3604" s="529"/>
      <c r="Z3604" s="529"/>
      <c r="AA3604" s="529"/>
      <c r="AB3604" s="529"/>
    </row>
    <row r="3605" spans="1:28" ht="16">
      <c r="A3605" s="519"/>
      <c r="B3605" s="520"/>
      <c r="C3605" s="519"/>
      <c r="D3605" s="521"/>
      <c r="E3605" s="519"/>
      <c r="F3605" s="522"/>
      <c r="G3605" s="522"/>
      <c r="H3605" s="522"/>
      <c r="I3605" s="523"/>
      <c r="J3605" s="523"/>
      <c r="K3605" s="523"/>
      <c r="L3605" s="519"/>
      <c r="M3605" s="519"/>
      <c r="N3605" s="519"/>
      <c r="O3605" s="524"/>
      <c r="P3605" s="519"/>
      <c r="Q3605" s="519"/>
      <c r="R3605" s="525"/>
      <c r="S3605" s="526"/>
      <c r="T3605" s="524"/>
      <c r="U3605" s="524"/>
      <c r="V3605" s="527"/>
      <c r="W3605" s="524"/>
      <c r="X3605" s="528"/>
      <c r="Y3605" s="529"/>
      <c r="Z3605" s="529"/>
      <c r="AA3605" s="529"/>
      <c r="AB3605" s="529"/>
    </row>
    <row r="3606" spans="1:28" ht="16">
      <c r="A3606" s="519"/>
      <c r="B3606" s="520"/>
      <c r="C3606" s="519"/>
      <c r="D3606" s="521"/>
      <c r="E3606" s="519"/>
      <c r="F3606" s="522"/>
      <c r="G3606" s="522"/>
      <c r="H3606" s="522"/>
      <c r="I3606" s="523"/>
      <c r="J3606" s="523"/>
      <c r="K3606" s="523"/>
      <c r="L3606" s="519"/>
      <c r="M3606" s="519"/>
      <c r="N3606" s="519"/>
      <c r="O3606" s="524"/>
      <c r="P3606" s="519"/>
      <c r="Q3606" s="519"/>
      <c r="R3606" s="525"/>
      <c r="S3606" s="526"/>
      <c r="T3606" s="524"/>
      <c r="U3606" s="524"/>
      <c r="V3606" s="527"/>
      <c r="W3606" s="524"/>
      <c r="X3606" s="528"/>
      <c r="Y3606" s="529"/>
      <c r="Z3606" s="529"/>
      <c r="AA3606" s="529"/>
      <c r="AB3606" s="529"/>
    </row>
    <row r="3607" spans="1:28" ht="16">
      <c r="A3607" s="519"/>
      <c r="B3607" s="520"/>
      <c r="C3607" s="519"/>
      <c r="D3607" s="521"/>
      <c r="E3607" s="519"/>
      <c r="F3607" s="522"/>
      <c r="G3607" s="522"/>
      <c r="H3607" s="522"/>
      <c r="I3607" s="523"/>
      <c r="J3607" s="523"/>
      <c r="K3607" s="523"/>
      <c r="L3607" s="519"/>
      <c r="M3607" s="519"/>
      <c r="N3607" s="519"/>
      <c r="O3607" s="524"/>
      <c r="P3607" s="519"/>
      <c r="Q3607" s="519"/>
      <c r="R3607" s="525"/>
      <c r="S3607" s="526"/>
      <c r="T3607" s="524"/>
      <c r="U3607" s="524"/>
      <c r="V3607" s="527"/>
      <c r="W3607" s="524"/>
      <c r="X3607" s="528"/>
      <c r="Y3607" s="529"/>
      <c r="Z3607" s="529"/>
      <c r="AA3607" s="529"/>
      <c r="AB3607" s="529"/>
    </row>
    <row r="3608" spans="1:28" ht="16">
      <c r="A3608" s="519"/>
      <c r="B3608" s="520"/>
      <c r="C3608" s="519"/>
      <c r="D3608" s="521"/>
      <c r="E3608" s="519"/>
      <c r="F3608" s="522"/>
      <c r="G3608" s="522"/>
      <c r="H3608" s="522"/>
      <c r="I3608" s="523"/>
      <c r="J3608" s="523"/>
      <c r="K3608" s="523"/>
      <c r="L3608" s="519"/>
      <c r="M3608" s="519"/>
      <c r="N3608" s="519"/>
      <c r="O3608" s="524"/>
      <c r="P3608" s="519"/>
      <c r="Q3608" s="519"/>
      <c r="R3608" s="525"/>
      <c r="S3608" s="526"/>
      <c r="T3608" s="524"/>
      <c r="U3608" s="524"/>
      <c r="V3608" s="527"/>
      <c r="W3608" s="524"/>
      <c r="X3608" s="528"/>
      <c r="Y3608" s="529"/>
      <c r="Z3608" s="529"/>
      <c r="AA3608" s="529"/>
      <c r="AB3608" s="529"/>
    </row>
    <row r="3609" spans="1:28" ht="16">
      <c r="A3609" s="519"/>
      <c r="B3609" s="520"/>
      <c r="C3609" s="519"/>
      <c r="D3609" s="521"/>
      <c r="E3609" s="519"/>
      <c r="F3609" s="522"/>
      <c r="G3609" s="522"/>
      <c r="H3609" s="522"/>
      <c r="I3609" s="523"/>
      <c r="J3609" s="523"/>
      <c r="K3609" s="523"/>
      <c r="L3609" s="519"/>
      <c r="M3609" s="519"/>
      <c r="N3609" s="519"/>
      <c r="O3609" s="524"/>
      <c r="P3609" s="519"/>
      <c r="Q3609" s="519"/>
      <c r="R3609" s="525"/>
      <c r="S3609" s="526"/>
      <c r="T3609" s="524"/>
      <c r="U3609" s="524"/>
      <c r="V3609" s="527"/>
      <c r="W3609" s="524"/>
      <c r="X3609" s="528"/>
      <c r="Y3609" s="529"/>
      <c r="Z3609" s="529"/>
      <c r="AA3609" s="529"/>
      <c r="AB3609" s="529"/>
    </row>
    <row r="3610" spans="1:28" ht="16">
      <c r="A3610" s="519"/>
      <c r="B3610" s="520"/>
      <c r="C3610" s="519"/>
      <c r="D3610" s="521"/>
      <c r="E3610" s="519"/>
      <c r="F3610" s="522"/>
      <c r="G3610" s="522"/>
      <c r="H3610" s="522"/>
      <c r="I3610" s="523"/>
      <c r="J3610" s="523"/>
      <c r="K3610" s="523"/>
      <c r="L3610" s="519"/>
      <c r="M3610" s="519"/>
      <c r="N3610" s="519"/>
      <c r="O3610" s="524"/>
      <c r="P3610" s="519"/>
      <c r="Q3610" s="519"/>
      <c r="R3610" s="525"/>
      <c r="S3610" s="526"/>
      <c r="T3610" s="524"/>
      <c r="U3610" s="524"/>
      <c r="V3610" s="527"/>
      <c r="W3610" s="524"/>
      <c r="X3610" s="528"/>
      <c r="Y3610" s="529"/>
      <c r="Z3610" s="529"/>
      <c r="AA3610" s="529"/>
      <c r="AB3610" s="529"/>
    </row>
    <row r="3611" spans="1:28" ht="16">
      <c r="A3611" s="519"/>
      <c r="B3611" s="520"/>
      <c r="C3611" s="519"/>
      <c r="D3611" s="521"/>
      <c r="E3611" s="519"/>
      <c r="F3611" s="522"/>
      <c r="G3611" s="522"/>
      <c r="H3611" s="522"/>
      <c r="I3611" s="523"/>
      <c r="J3611" s="523"/>
      <c r="K3611" s="523"/>
      <c r="L3611" s="519"/>
      <c r="M3611" s="519"/>
      <c r="N3611" s="519"/>
      <c r="O3611" s="524"/>
      <c r="P3611" s="519"/>
      <c r="Q3611" s="519"/>
      <c r="R3611" s="525"/>
      <c r="S3611" s="526"/>
      <c r="T3611" s="524"/>
      <c r="U3611" s="524"/>
      <c r="V3611" s="527"/>
      <c r="W3611" s="524"/>
      <c r="X3611" s="528"/>
      <c r="Y3611" s="529"/>
      <c r="Z3611" s="529"/>
      <c r="AA3611" s="529"/>
      <c r="AB3611" s="529"/>
    </row>
    <row r="3612" spans="1:28" ht="16">
      <c r="A3612" s="519"/>
      <c r="B3612" s="520"/>
      <c r="C3612" s="519"/>
      <c r="D3612" s="521"/>
      <c r="E3612" s="519"/>
      <c r="F3612" s="522"/>
      <c r="G3612" s="522"/>
      <c r="H3612" s="522"/>
      <c r="I3612" s="523"/>
      <c r="J3612" s="523"/>
      <c r="K3612" s="523"/>
      <c r="L3612" s="519"/>
      <c r="M3612" s="519"/>
      <c r="N3612" s="519"/>
      <c r="O3612" s="524"/>
      <c r="P3612" s="519"/>
      <c r="Q3612" s="519"/>
      <c r="R3612" s="525"/>
      <c r="S3612" s="526"/>
      <c r="T3612" s="524"/>
      <c r="U3612" s="524"/>
      <c r="V3612" s="527"/>
      <c r="W3612" s="524"/>
      <c r="X3612" s="528"/>
      <c r="Y3612" s="529"/>
      <c r="Z3612" s="529"/>
      <c r="AA3612" s="529"/>
      <c r="AB3612" s="529"/>
    </row>
    <row r="3613" spans="1:28" ht="16">
      <c r="A3613" s="519"/>
      <c r="B3613" s="520"/>
      <c r="C3613" s="519"/>
      <c r="D3613" s="521"/>
      <c r="E3613" s="519"/>
      <c r="F3613" s="522"/>
      <c r="G3613" s="522"/>
      <c r="H3613" s="522"/>
      <c r="I3613" s="523"/>
      <c r="J3613" s="523"/>
      <c r="K3613" s="523"/>
      <c r="L3613" s="519"/>
      <c r="M3613" s="519"/>
      <c r="N3613" s="519"/>
      <c r="O3613" s="524"/>
      <c r="P3613" s="519"/>
      <c r="Q3613" s="519"/>
      <c r="R3613" s="525"/>
      <c r="S3613" s="526"/>
      <c r="T3613" s="524"/>
      <c r="U3613" s="524"/>
      <c r="V3613" s="527"/>
      <c r="W3613" s="524"/>
      <c r="X3613" s="528"/>
      <c r="Y3613" s="529"/>
      <c r="Z3613" s="529"/>
      <c r="AA3613" s="529"/>
      <c r="AB3613" s="529"/>
    </row>
    <row r="3614" spans="1:28" ht="16">
      <c r="A3614" s="519"/>
      <c r="B3614" s="520"/>
      <c r="C3614" s="519"/>
      <c r="D3614" s="521"/>
      <c r="E3614" s="519"/>
      <c r="F3614" s="522"/>
      <c r="G3614" s="522"/>
      <c r="H3614" s="522"/>
      <c r="I3614" s="523"/>
      <c r="J3614" s="523"/>
      <c r="K3614" s="523"/>
      <c r="L3614" s="519"/>
      <c r="M3614" s="519"/>
      <c r="N3614" s="519"/>
      <c r="O3614" s="524"/>
      <c r="P3614" s="519"/>
      <c r="Q3614" s="519"/>
      <c r="R3614" s="525"/>
      <c r="S3614" s="526"/>
      <c r="T3614" s="524"/>
      <c r="U3614" s="524"/>
      <c r="V3614" s="527"/>
      <c r="W3614" s="524"/>
      <c r="X3614" s="528"/>
      <c r="Y3614" s="529"/>
      <c r="Z3614" s="529"/>
      <c r="AA3614" s="529"/>
      <c r="AB3614" s="529"/>
    </row>
    <row r="3615" spans="1:28" ht="16">
      <c r="A3615" s="519"/>
      <c r="B3615" s="520"/>
      <c r="C3615" s="519"/>
      <c r="D3615" s="521"/>
      <c r="E3615" s="519"/>
      <c r="F3615" s="522"/>
      <c r="G3615" s="522"/>
      <c r="H3615" s="522"/>
      <c r="I3615" s="523"/>
      <c r="J3615" s="523"/>
      <c r="K3615" s="523"/>
      <c r="L3615" s="519"/>
      <c r="M3615" s="519"/>
      <c r="N3615" s="519"/>
      <c r="O3615" s="524"/>
      <c r="P3615" s="519"/>
      <c r="Q3615" s="519"/>
      <c r="R3615" s="525"/>
      <c r="S3615" s="526"/>
      <c r="T3615" s="524"/>
      <c r="U3615" s="524"/>
      <c r="V3615" s="527"/>
      <c r="W3615" s="524"/>
      <c r="X3615" s="528"/>
      <c r="Y3615" s="529"/>
      <c r="Z3615" s="529"/>
      <c r="AA3615" s="529"/>
      <c r="AB3615" s="529"/>
    </row>
    <row r="3616" spans="1:28" ht="16">
      <c r="A3616" s="519"/>
      <c r="B3616" s="520"/>
      <c r="C3616" s="519"/>
      <c r="D3616" s="521"/>
      <c r="E3616" s="519"/>
      <c r="F3616" s="522"/>
      <c r="G3616" s="522"/>
      <c r="H3616" s="522"/>
      <c r="I3616" s="523"/>
      <c r="J3616" s="523"/>
      <c r="K3616" s="523"/>
      <c r="L3616" s="519"/>
      <c r="M3616" s="519"/>
      <c r="N3616" s="519"/>
      <c r="O3616" s="524"/>
      <c r="P3616" s="519"/>
      <c r="Q3616" s="519"/>
      <c r="R3616" s="525"/>
      <c r="S3616" s="526"/>
      <c r="T3616" s="524"/>
      <c r="U3616" s="524"/>
      <c r="V3616" s="527"/>
      <c r="W3616" s="524"/>
      <c r="X3616" s="528"/>
      <c r="Y3616" s="529"/>
      <c r="Z3616" s="529"/>
      <c r="AA3616" s="529"/>
      <c r="AB3616" s="529"/>
    </row>
    <row r="3617" spans="1:28" ht="16">
      <c r="A3617" s="519"/>
      <c r="B3617" s="520"/>
      <c r="C3617" s="519"/>
      <c r="D3617" s="521"/>
      <c r="E3617" s="519"/>
      <c r="F3617" s="522"/>
      <c r="G3617" s="522"/>
      <c r="H3617" s="522"/>
      <c r="I3617" s="523"/>
      <c r="J3617" s="523"/>
      <c r="K3617" s="523"/>
      <c r="L3617" s="519"/>
      <c r="M3617" s="519"/>
      <c r="N3617" s="519"/>
      <c r="O3617" s="524"/>
      <c r="P3617" s="519"/>
      <c r="Q3617" s="519"/>
      <c r="R3617" s="525"/>
      <c r="S3617" s="526"/>
      <c r="T3617" s="524"/>
      <c r="U3617" s="524"/>
      <c r="V3617" s="527"/>
      <c r="W3617" s="524"/>
      <c r="X3617" s="528"/>
      <c r="Y3617" s="529"/>
      <c r="Z3617" s="529"/>
      <c r="AA3617" s="529"/>
      <c r="AB3617" s="529"/>
    </row>
    <row r="3618" spans="1:28" ht="16">
      <c r="A3618" s="519"/>
      <c r="B3618" s="520"/>
      <c r="C3618" s="519"/>
      <c r="D3618" s="521"/>
      <c r="E3618" s="519"/>
      <c r="F3618" s="522"/>
      <c r="G3618" s="522"/>
      <c r="H3618" s="522"/>
      <c r="I3618" s="523"/>
      <c r="J3618" s="523"/>
      <c r="K3618" s="523"/>
      <c r="L3618" s="519"/>
      <c r="M3618" s="519"/>
      <c r="N3618" s="519"/>
      <c r="O3618" s="524"/>
      <c r="P3618" s="519"/>
      <c r="Q3618" s="519"/>
      <c r="R3618" s="525"/>
      <c r="S3618" s="526"/>
      <c r="T3618" s="524"/>
      <c r="U3618" s="524"/>
      <c r="V3618" s="527"/>
      <c r="W3618" s="524"/>
      <c r="X3618" s="528"/>
      <c r="Y3618" s="529"/>
      <c r="Z3618" s="529"/>
      <c r="AA3618" s="529"/>
      <c r="AB3618" s="529"/>
    </row>
    <row r="3619" spans="1:28" ht="16">
      <c r="A3619" s="519"/>
      <c r="B3619" s="520"/>
      <c r="C3619" s="519"/>
      <c r="D3619" s="521"/>
      <c r="E3619" s="519"/>
      <c r="F3619" s="522"/>
      <c r="G3619" s="522"/>
      <c r="H3619" s="522"/>
      <c r="I3619" s="523"/>
      <c r="J3619" s="523"/>
      <c r="K3619" s="523"/>
      <c r="L3619" s="519"/>
      <c r="M3619" s="519"/>
      <c r="N3619" s="519"/>
      <c r="O3619" s="524"/>
      <c r="P3619" s="519"/>
      <c r="Q3619" s="519"/>
      <c r="R3619" s="525"/>
      <c r="S3619" s="526"/>
      <c r="T3619" s="524"/>
      <c r="U3619" s="524"/>
      <c r="V3619" s="527"/>
      <c r="W3619" s="524"/>
      <c r="X3619" s="528"/>
      <c r="Y3619" s="529"/>
      <c r="Z3619" s="529"/>
      <c r="AA3619" s="529"/>
      <c r="AB3619" s="529"/>
    </row>
    <row r="3620" spans="1:28" ht="16">
      <c r="A3620" s="519"/>
      <c r="B3620" s="520"/>
      <c r="C3620" s="519"/>
      <c r="D3620" s="521"/>
      <c r="E3620" s="519"/>
      <c r="F3620" s="522"/>
      <c r="G3620" s="522"/>
      <c r="H3620" s="522"/>
      <c r="I3620" s="523"/>
      <c r="J3620" s="523"/>
      <c r="K3620" s="523"/>
      <c r="L3620" s="519"/>
      <c r="M3620" s="519"/>
      <c r="N3620" s="519"/>
      <c r="O3620" s="524"/>
      <c r="P3620" s="519"/>
      <c r="Q3620" s="519"/>
      <c r="R3620" s="525"/>
      <c r="S3620" s="526"/>
      <c r="T3620" s="524"/>
      <c r="U3620" s="524"/>
      <c r="V3620" s="527"/>
      <c r="W3620" s="524"/>
      <c r="X3620" s="528"/>
      <c r="Y3620" s="529"/>
      <c r="Z3620" s="529"/>
      <c r="AA3620" s="529"/>
      <c r="AB3620" s="529"/>
    </row>
    <row r="3621" spans="1:28" ht="16">
      <c r="A3621" s="519"/>
      <c r="B3621" s="520"/>
      <c r="C3621" s="519"/>
      <c r="D3621" s="521"/>
      <c r="E3621" s="519"/>
      <c r="F3621" s="522"/>
      <c r="G3621" s="522"/>
      <c r="H3621" s="522"/>
      <c r="I3621" s="523"/>
      <c r="J3621" s="523"/>
      <c r="K3621" s="523"/>
      <c r="L3621" s="519"/>
      <c r="M3621" s="519"/>
      <c r="N3621" s="519"/>
      <c r="O3621" s="524"/>
      <c r="P3621" s="519"/>
      <c r="Q3621" s="519"/>
      <c r="R3621" s="525"/>
      <c r="S3621" s="526"/>
      <c r="T3621" s="524"/>
      <c r="U3621" s="524"/>
      <c r="V3621" s="527"/>
      <c r="W3621" s="524"/>
      <c r="X3621" s="528"/>
      <c r="Y3621" s="529"/>
      <c r="Z3621" s="529"/>
      <c r="AA3621" s="529"/>
      <c r="AB3621" s="529"/>
    </row>
    <row r="3622" spans="1:28" ht="16">
      <c r="A3622" s="519"/>
      <c r="B3622" s="520"/>
      <c r="C3622" s="519"/>
      <c r="D3622" s="521"/>
      <c r="E3622" s="519"/>
      <c r="F3622" s="522"/>
      <c r="G3622" s="522"/>
      <c r="H3622" s="522"/>
      <c r="I3622" s="523"/>
      <c r="J3622" s="523"/>
      <c r="K3622" s="523"/>
      <c r="L3622" s="519"/>
      <c r="M3622" s="519"/>
      <c r="N3622" s="519"/>
      <c r="O3622" s="524"/>
      <c r="P3622" s="519"/>
      <c r="Q3622" s="519"/>
      <c r="R3622" s="525"/>
      <c r="S3622" s="526"/>
      <c r="T3622" s="524"/>
      <c r="U3622" s="524"/>
      <c r="V3622" s="527"/>
      <c r="W3622" s="524"/>
      <c r="X3622" s="528"/>
      <c r="Y3622" s="529"/>
      <c r="Z3622" s="529"/>
      <c r="AA3622" s="529"/>
      <c r="AB3622" s="529"/>
    </row>
    <row r="3623" spans="1:28" ht="16">
      <c r="A3623" s="519"/>
      <c r="B3623" s="520"/>
      <c r="C3623" s="519"/>
      <c r="D3623" s="521"/>
      <c r="E3623" s="519"/>
      <c r="F3623" s="522"/>
      <c r="G3623" s="522"/>
      <c r="H3623" s="522"/>
      <c r="I3623" s="523"/>
      <c r="J3623" s="523"/>
      <c r="K3623" s="523"/>
      <c r="L3623" s="519"/>
      <c r="M3623" s="519"/>
      <c r="N3623" s="519"/>
      <c r="O3623" s="524"/>
      <c r="P3623" s="519"/>
      <c r="Q3623" s="519"/>
      <c r="R3623" s="525"/>
      <c r="S3623" s="526"/>
      <c r="T3623" s="524"/>
      <c r="U3623" s="524"/>
      <c r="V3623" s="527"/>
      <c r="W3623" s="524"/>
      <c r="X3623" s="528"/>
      <c r="Y3623" s="529"/>
      <c r="Z3623" s="529"/>
      <c r="AA3623" s="529"/>
      <c r="AB3623" s="529"/>
    </row>
    <row r="3624" spans="1:28" ht="16">
      <c r="A3624" s="519"/>
      <c r="B3624" s="520"/>
      <c r="C3624" s="519"/>
      <c r="D3624" s="521"/>
      <c r="E3624" s="519"/>
      <c r="F3624" s="522"/>
      <c r="G3624" s="522"/>
      <c r="H3624" s="522"/>
      <c r="I3624" s="523"/>
      <c r="J3624" s="523"/>
      <c r="K3624" s="523"/>
      <c r="L3624" s="519"/>
      <c r="M3624" s="519"/>
      <c r="N3624" s="519"/>
      <c r="O3624" s="524"/>
      <c r="P3624" s="519"/>
      <c r="Q3624" s="519"/>
      <c r="R3624" s="525"/>
      <c r="S3624" s="526"/>
      <c r="T3624" s="524"/>
      <c r="U3624" s="524"/>
      <c r="V3624" s="527"/>
      <c r="W3624" s="524"/>
      <c r="X3624" s="528"/>
      <c r="Y3624" s="529"/>
      <c r="Z3624" s="529"/>
      <c r="AA3624" s="529"/>
      <c r="AB3624" s="529"/>
    </row>
    <row r="3625" spans="1:28" ht="16">
      <c r="A3625" s="519"/>
      <c r="B3625" s="520"/>
      <c r="C3625" s="519"/>
      <c r="D3625" s="521"/>
      <c r="E3625" s="519"/>
      <c r="F3625" s="522"/>
      <c r="G3625" s="522"/>
      <c r="H3625" s="522"/>
      <c r="I3625" s="523"/>
      <c r="J3625" s="523"/>
      <c r="K3625" s="523"/>
      <c r="L3625" s="519"/>
      <c r="M3625" s="519"/>
      <c r="N3625" s="519"/>
      <c r="O3625" s="524"/>
      <c r="P3625" s="519"/>
      <c r="Q3625" s="519"/>
      <c r="R3625" s="525"/>
      <c r="S3625" s="526"/>
      <c r="T3625" s="524"/>
      <c r="U3625" s="524"/>
      <c r="V3625" s="527"/>
      <c r="W3625" s="524"/>
      <c r="X3625" s="528"/>
      <c r="Y3625" s="529"/>
      <c r="Z3625" s="529"/>
      <c r="AA3625" s="529"/>
      <c r="AB3625" s="529"/>
    </row>
    <row r="3626" spans="1:28" ht="16">
      <c r="A3626" s="519"/>
      <c r="B3626" s="520"/>
      <c r="C3626" s="519"/>
      <c r="D3626" s="521"/>
      <c r="E3626" s="519"/>
      <c r="F3626" s="522"/>
      <c r="G3626" s="522"/>
      <c r="H3626" s="522"/>
      <c r="I3626" s="523"/>
      <c r="J3626" s="523"/>
      <c r="K3626" s="523"/>
      <c r="L3626" s="519"/>
      <c r="M3626" s="519"/>
      <c r="N3626" s="519"/>
      <c r="O3626" s="524"/>
      <c r="P3626" s="519"/>
      <c r="Q3626" s="519"/>
      <c r="R3626" s="525"/>
      <c r="S3626" s="526"/>
      <c r="T3626" s="524"/>
      <c r="U3626" s="524"/>
      <c r="V3626" s="527"/>
      <c r="W3626" s="524"/>
      <c r="X3626" s="528"/>
      <c r="Y3626" s="529"/>
      <c r="Z3626" s="529"/>
      <c r="AA3626" s="529"/>
      <c r="AB3626" s="529"/>
    </row>
    <row r="3627" spans="1:28" ht="16">
      <c r="A3627" s="519"/>
      <c r="B3627" s="520"/>
      <c r="C3627" s="519"/>
      <c r="D3627" s="521"/>
      <c r="E3627" s="519"/>
      <c r="F3627" s="522"/>
      <c r="G3627" s="522"/>
      <c r="H3627" s="522"/>
      <c r="I3627" s="523"/>
      <c r="J3627" s="523"/>
      <c r="K3627" s="523"/>
      <c r="L3627" s="519"/>
      <c r="M3627" s="519"/>
      <c r="N3627" s="519"/>
      <c r="O3627" s="524"/>
      <c r="P3627" s="519"/>
      <c r="Q3627" s="519"/>
      <c r="R3627" s="525"/>
      <c r="S3627" s="526"/>
      <c r="T3627" s="524"/>
      <c r="U3627" s="524"/>
      <c r="V3627" s="527"/>
      <c r="W3627" s="524"/>
      <c r="X3627" s="528"/>
      <c r="Y3627" s="529"/>
      <c r="Z3627" s="529"/>
      <c r="AA3627" s="529"/>
      <c r="AB3627" s="529"/>
    </row>
    <row r="3628" spans="1:28" ht="16">
      <c r="A3628" s="519"/>
      <c r="B3628" s="520"/>
      <c r="C3628" s="519"/>
      <c r="D3628" s="521"/>
      <c r="E3628" s="519"/>
      <c r="F3628" s="522"/>
      <c r="G3628" s="522"/>
      <c r="H3628" s="522"/>
      <c r="I3628" s="523"/>
      <c r="J3628" s="523"/>
      <c r="K3628" s="523"/>
      <c r="L3628" s="519"/>
      <c r="M3628" s="519"/>
      <c r="N3628" s="519"/>
      <c r="O3628" s="524"/>
      <c r="P3628" s="519"/>
      <c r="Q3628" s="519"/>
      <c r="R3628" s="525"/>
      <c r="S3628" s="526"/>
      <c r="T3628" s="524"/>
      <c r="U3628" s="524"/>
      <c r="V3628" s="527"/>
      <c r="W3628" s="524"/>
      <c r="X3628" s="528"/>
      <c r="Y3628" s="529"/>
      <c r="Z3628" s="529"/>
      <c r="AA3628" s="529"/>
      <c r="AB3628" s="529"/>
    </row>
    <row r="3629" spans="1:28" ht="16">
      <c r="A3629" s="519"/>
      <c r="B3629" s="520"/>
      <c r="C3629" s="519"/>
      <c r="D3629" s="521"/>
      <c r="E3629" s="519"/>
      <c r="F3629" s="522"/>
      <c r="G3629" s="522"/>
      <c r="H3629" s="522"/>
      <c r="I3629" s="523"/>
      <c r="J3629" s="523"/>
      <c r="K3629" s="523"/>
      <c r="L3629" s="519"/>
      <c r="M3629" s="519"/>
      <c r="N3629" s="519"/>
      <c r="O3629" s="524"/>
      <c r="P3629" s="519"/>
      <c r="Q3629" s="519"/>
      <c r="R3629" s="525"/>
      <c r="S3629" s="526"/>
      <c r="T3629" s="524"/>
      <c r="U3629" s="524"/>
      <c r="V3629" s="527"/>
      <c r="W3629" s="524"/>
      <c r="X3629" s="528"/>
      <c r="Y3629" s="529"/>
      <c r="Z3629" s="529"/>
      <c r="AA3629" s="529"/>
      <c r="AB3629" s="529"/>
    </row>
    <row r="3630" spans="1:28" ht="16">
      <c r="A3630" s="519"/>
      <c r="B3630" s="520"/>
      <c r="C3630" s="519"/>
      <c r="D3630" s="521"/>
      <c r="E3630" s="519"/>
      <c r="F3630" s="522"/>
      <c r="G3630" s="522"/>
      <c r="H3630" s="522"/>
      <c r="I3630" s="523"/>
      <c r="J3630" s="523"/>
      <c r="K3630" s="523"/>
      <c r="L3630" s="519"/>
      <c r="M3630" s="519"/>
      <c r="N3630" s="519"/>
      <c r="O3630" s="524"/>
      <c r="P3630" s="519"/>
      <c r="Q3630" s="519"/>
      <c r="R3630" s="525"/>
      <c r="S3630" s="526"/>
      <c r="T3630" s="524"/>
      <c r="U3630" s="524"/>
      <c r="V3630" s="527"/>
      <c r="W3630" s="524"/>
      <c r="X3630" s="528"/>
      <c r="Y3630" s="529"/>
      <c r="Z3630" s="529"/>
      <c r="AA3630" s="529"/>
      <c r="AB3630" s="529"/>
    </row>
    <row r="3631" spans="1:28" ht="16">
      <c r="A3631" s="519"/>
      <c r="B3631" s="520"/>
      <c r="C3631" s="519"/>
      <c r="D3631" s="521"/>
      <c r="E3631" s="519"/>
      <c r="F3631" s="522"/>
      <c r="G3631" s="522"/>
      <c r="H3631" s="522"/>
      <c r="I3631" s="523"/>
      <c r="J3631" s="523"/>
      <c r="K3631" s="523"/>
      <c r="L3631" s="519"/>
      <c r="M3631" s="519"/>
      <c r="N3631" s="519"/>
      <c r="O3631" s="524"/>
      <c r="P3631" s="519"/>
      <c r="Q3631" s="519"/>
      <c r="R3631" s="525"/>
      <c r="S3631" s="526"/>
      <c r="T3631" s="524"/>
      <c r="U3631" s="524"/>
      <c r="V3631" s="527"/>
      <c r="W3631" s="524"/>
      <c r="X3631" s="528"/>
      <c r="Y3631" s="529"/>
      <c r="Z3631" s="529"/>
      <c r="AA3631" s="529"/>
      <c r="AB3631" s="529"/>
    </row>
    <row r="3632" spans="1:28" ht="16">
      <c r="A3632" s="519"/>
      <c r="B3632" s="520"/>
      <c r="C3632" s="519"/>
      <c r="D3632" s="521"/>
      <c r="E3632" s="519"/>
      <c r="F3632" s="522"/>
      <c r="G3632" s="522"/>
      <c r="H3632" s="522"/>
      <c r="I3632" s="523"/>
      <c r="J3632" s="523"/>
      <c r="K3632" s="523"/>
      <c r="L3632" s="519"/>
      <c r="M3632" s="519"/>
      <c r="N3632" s="519"/>
      <c r="O3632" s="524"/>
      <c r="P3632" s="519"/>
      <c r="Q3632" s="519"/>
      <c r="R3632" s="525"/>
      <c r="S3632" s="526"/>
      <c r="T3632" s="524"/>
      <c r="U3632" s="524"/>
      <c r="V3632" s="527"/>
      <c r="W3632" s="524"/>
      <c r="X3632" s="528"/>
      <c r="Y3632" s="529"/>
      <c r="Z3632" s="529"/>
      <c r="AA3632" s="529"/>
      <c r="AB3632" s="529"/>
    </row>
    <row r="3633" spans="1:28" ht="16">
      <c r="A3633" s="519"/>
      <c r="B3633" s="520"/>
      <c r="C3633" s="519"/>
      <c r="D3633" s="521"/>
      <c r="E3633" s="519"/>
      <c r="F3633" s="522"/>
      <c r="G3633" s="522"/>
      <c r="H3633" s="522"/>
      <c r="I3633" s="523"/>
      <c r="J3633" s="523"/>
      <c r="K3633" s="523"/>
      <c r="L3633" s="519"/>
      <c r="M3633" s="519"/>
      <c r="N3633" s="519"/>
      <c r="O3633" s="524"/>
      <c r="P3633" s="519"/>
      <c r="Q3633" s="519"/>
      <c r="R3633" s="525"/>
      <c r="S3633" s="526"/>
      <c r="T3633" s="524"/>
      <c r="U3633" s="524"/>
      <c r="V3633" s="527"/>
      <c r="W3633" s="524"/>
      <c r="X3633" s="528"/>
      <c r="Y3633" s="529"/>
      <c r="Z3633" s="529"/>
      <c r="AA3633" s="529"/>
      <c r="AB3633" s="529"/>
    </row>
    <row r="3634" spans="1:28" ht="16">
      <c r="A3634" s="519"/>
      <c r="B3634" s="520"/>
      <c r="C3634" s="519"/>
      <c r="D3634" s="521"/>
      <c r="E3634" s="519"/>
      <c r="F3634" s="522"/>
      <c r="G3634" s="522"/>
      <c r="H3634" s="522"/>
      <c r="I3634" s="523"/>
      <c r="J3634" s="523"/>
      <c r="K3634" s="523"/>
      <c r="L3634" s="519"/>
      <c r="M3634" s="519"/>
      <c r="N3634" s="519"/>
      <c r="O3634" s="524"/>
      <c r="P3634" s="519"/>
      <c r="Q3634" s="519"/>
      <c r="R3634" s="525"/>
      <c r="S3634" s="526"/>
      <c r="T3634" s="524"/>
      <c r="U3634" s="524"/>
      <c r="V3634" s="527"/>
      <c r="W3634" s="524"/>
      <c r="X3634" s="528"/>
      <c r="Y3634" s="529"/>
      <c r="Z3634" s="529"/>
      <c r="AA3634" s="529"/>
      <c r="AB3634" s="529"/>
    </row>
    <row r="3635" spans="1:28" ht="16">
      <c r="A3635" s="519"/>
      <c r="B3635" s="520"/>
      <c r="C3635" s="519"/>
      <c r="D3635" s="521"/>
      <c r="E3635" s="519"/>
      <c r="F3635" s="522"/>
      <c r="G3635" s="522"/>
      <c r="H3635" s="522"/>
      <c r="I3635" s="523"/>
      <c r="J3635" s="523"/>
      <c r="K3635" s="523"/>
      <c r="L3635" s="519"/>
      <c r="M3635" s="519"/>
      <c r="N3635" s="519"/>
      <c r="O3635" s="524"/>
      <c r="P3635" s="519"/>
      <c r="Q3635" s="519"/>
      <c r="R3635" s="525"/>
      <c r="S3635" s="526"/>
      <c r="T3635" s="524"/>
      <c r="U3635" s="524"/>
      <c r="V3635" s="527"/>
      <c r="W3635" s="524"/>
      <c r="X3635" s="528"/>
      <c r="Y3635" s="529"/>
      <c r="Z3635" s="529"/>
      <c r="AA3635" s="529"/>
      <c r="AB3635" s="529"/>
    </row>
    <row r="3636" spans="1:28" ht="16">
      <c r="A3636" s="519"/>
      <c r="B3636" s="520"/>
      <c r="C3636" s="519"/>
      <c r="D3636" s="521"/>
      <c r="E3636" s="519"/>
      <c r="F3636" s="522"/>
      <c r="G3636" s="522"/>
      <c r="H3636" s="522"/>
      <c r="I3636" s="523"/>
      <c r="J3636" s="523"/>
      <c r="K3636" s="523"/>
      <c r="L3636" s="519"/>
      <c r="M3636" s="519"/>
      <c r="N3636" s="519"/>
      <c r="O3636" s="524"/>
      <c r="P3636" s="519"/>
      <c r="Q3636" s="519"/>
      <c r="R3636" s="525"/>
      <c r="S3636" s="526"/>
      <c r="T3636" s="524"/>
      <c r="U3636" s="524"/>
      <c r="V3636" s="527"/>
      <c r="W3636" s="524"/>
      <c r="X3636" s="528"/>
      <c r="Y3636" s="529"/>
      <c r="Z3636" s="529"/>
      <c r="AA3636" s="529"/>
      <c r="AB3636" s="529"/>
    </row>
    <row r="3637" spans="1:28" ht="16">
      <c r="A3637" s="519"/>
      <c r="B3637" s="520"/>
      <c r="C3637" s="519"/>
      <c r="D3637" s="521"/>
      <c r="E3637" s="519"/>
      <c r="F3637" s="522"/>
      <c r="G3637" s="522"/>
      <c r="H3637" s="522"/>
      <c r="I3637" s="523"/>
      <c r="J3637" s="523"/>
      <c r="K3637" s="523"/>
      <c r="L3637" s="519"/>
      <c r="M3637" s="519"/>
      <c r="N3637" s="519"/>
      <c r="O3637" s="524"/>
      <c r="P3637" s="519"/>
      <c r="Q3637" s="519"/>
      <c r="R3637" s="525"/>
      <c r="S3637" s="526"/>
      <c r="T3637" s="524"/>
      <c r="U3637" s="524"/>
      <c r="V3637" s="527"/>
      <c r="W3637" s="524"/>
      <c r="X3637" s="528"/>
      <c r="Y3637" s="529"/>
      <c r="Z3637" s="529"/>
      <c r="AA3637" s="529"/>
      <c r="AB3637" s="529"/>
    </row>
    <row r="3638" spans="1:28" ht="16">
      <c r="A3638" s="519"/>
      <c r="B3638" s="520"/>
      <c r="C3638" s="519"/>
      <c r="D3638" s="521"/>
      <c r="E3638" s="519"/>
      <c r="F3638" s="522"/>
      <c r="G3638" s="522"/>
      <c r="H3638" s="522"/>
      <c r="I3638" s="523"/>
      <c r="J3638" s="523"/>
      <c r="K3638" s="523"/>
      <c r="L3638" s="519"/>
      <c r="M3638" s="519"/>
      <c r="N3638" s="519"/>
      <c r="O3638" s="524"/>
      <c r="P3638" s="519"/>
      <c r="Q3638" s="519"/>
      <c r="R3638" s="525"/>
      <c r="S3638" s="526"/>
      <c r="T3638" s="524"/>
      <c r="U3638" s="524"/>
      <c r="V3638" s="527"/>
      <c r="W3638" s="524"/>
      <c r="X3638" s="528"/>
      <c r="Y3638" s="529"/>
      <c r="Z3638" s="529"/>
      <c r="AA3638" s="529"/>
      <c r="AB3638" s="529"/>
    </row>
    <row r="3639" spans="1:28" ht="16">
      <c r="A3639" s="519"/>
      <c r="B3639" s="520"/>
      <c r="C3639" s="519"/>
      <c r="D3639" s="521"/>
      <c r="E3639" s="519"/>
      <c r="F3639" s="522"/>
      <c r="G3639" s="522"/>
      <c r="H3639" s="522"/>
      <c r="I3639" s="523"/>
      <c r="J3639" s="523"/>
      <c r="K3639" s="523"/>
      <c r="L3639" s="519"/>
      <c r="M3639" s="519"/>
      <c r="N3639" s="519"/>
      <c r="O3639" s="524"/>
      <c r="P3639" s="519"/>
      <c r="Q3639" s="519"/>
      <c r="R3639" s="525"/>
      <c r="S3639" s="526"/>
      <c r="T3639" s="524"/>
      <c r="U3639" s="524"/>
      <c r="V3639" s="527"/>
      <c r="W3639" s="524"/>
      <c r="X3639" s="528"/>
      <c r="Y3639" s="529"/>
      <c r="Z3639" s="529"/>
      <c r="AA3639" s="529"/>
      <c r="AB3639" s="529"/>
    </row>
    <row r="3640" spans="1:28" ht="16">
      <c r="A3640" s="519"/>
      <c r="B3640" s="520"/>
      <c r="C3640" s="519"/>
      <c r="D3640" s="521"/>
      <c r="E3640" s="519"/>
      <c r="F3640" s="522"/>
      <c r="G3640" s="522"/>
      <c r="H3640" s="522"/>
      <c r="I3640" s="523"/>
      <c r="J3640" s="523"/>
      <c r="K3640" s="523"/>
      <c r="L3640" s="519"/>
      <c r="M3640" s="519"/>
      <c r="N3640" s="519"/>
      <c r="O3640" s="524"/>
      <c r="P3640" s="519"/>
      <c r="Q3640" s="519"/>
      <c r="R3640" s="525"/>
      <c r="S3640" s="526"/>
      <c r="T3640" s="524"/>
      <c r="U3640" s="524"/>
      <c r="V3640" s="527"/>
      <c r="W3640" s="524"/>
      <c r="X3640" s="528"/>
      <c r="Y3640" s="529"/>
      <c r="Z3640" s="529"/>
      <c r="AA3640" s="529"/>
      <c r="AB3640" s="529"/>
    </row>
    <row r="3641" spans="1:28" ht="16">
      <c r="A3641" s="519"/>
      <c r="B3641" s="520"/>
      <c r="C3641" s="519"/>
      <c r="D3641" s="521"/>
      <c r="E3641" s="519"/>
      <c r="F3641" s="522"/>
      <c r="G3641" s="522"/>
      <c r="H3641" s="522"/>
      <c r="I3641" s="523"/>
      <c r="J3641" s="523"/>
      <c r="K3641" s="523"/>
      <c r="L3641" s="519"/>
      <c r="M3641" s="519"/>
      <c r="N3641" s="519"/>
      <c r="O3641" s="524"/>
      <c r="P3641" s="519"/>
      <c r="Q3641" s="519"/>
      <c r="R3641" s="525"/>
      <c r="S3641" s="526"/>
      <c r="T3641" s="524"/>
      <c r="U3641" s="524"/>
      <c r="V3641" s="527"/>
      <c r="W3641" s="524"/>
      <c r="X3641" s="528"/>
      <c r="Y3641" s="529"/>
      <c r="Z3641" s="529"/>
      <c r="AA3641" s="529"/>
      <c r="AB3641" s="529"/>
    </row>
    <row r="3642" spans="1:28" ht="16">
      <c r="A3642" s="519"/>
      <c r="B3642" s="520"/>
      <c r="C3642" s="519"/>
      <c r="D3642" s="521"/>
      <c r="E3642" s="519"/>
      <c r="F3642" s="522"/>
      <c r="G3642" s="522"/>
      <c r="H3642" s="522"/>
      <c r="I3642" s="523"/>
      <c r="J3642" s="523"/>
      <c r="K3642" s="523"/>
      <c r="L3642" s="519"/>
      <c r="M3642" s="519"/>
      <c r="N3642" s="519"/>
      <c r="O3642" s="524"/>
      <c r="P3642" s="519"/>
      <c r="Q3642" s="519"/>
      <c r="R3642" s="525"/>
      <c r="S3642" s="526"/>
      <c r="T3642" s="524"/>
      <c r="U3642" s="524"/>
      <c r="V3642" s="527"/>
      <c r="W3642" s="524"/>
      <c r="X3642" s="528"/>
      <c r="Y3642" s="529"/>
      <c r="Z3642" s="529"/>
      <c r="AA3642" s="529"/>
      <c r="AB3642" s="529"/>
    </row>
    <row r="3643" spans="1:28" ht="16">
      <c r="A3643" s="519"/>
      <c r="B3643" s="520"/>
      <c r="C3643" s="519"/>
      <c r="D3643" s="521"/>
      <c r="E3643" s="519"/>
      <c r="F3643" s="522"/>
      <c r="G3643" s="522"/>
      <c r="H3643" s="522"/>
      <c r="I3643" s="523"/>
      <c r="J3643" s="523"/>
      <c r="K3643" s="523"/>
      <c r="L3643" s="519"/>
      <c r="M3643" s="519"/>
      <c r="N3643" s="519"/>
      <c r="O3643" s="524"/>
      <c r="P3643" s="519"/>
      <c r="Q3643" s="519"/>
      <c r="R3643" s="525"/>
      <c r="S3643" s="526"/>
      <c r="T3643" s="524"/>
      <c r="U3643" s="524"/>
      <c r="V3643" s="527"/>
      <c r="W3643" s="524"/>
      <c r="X3643" s="528"/>
      <c r="Y3643" s="529"/>
      <c r="Z3643" s="529"/>
      <c r="AA3643" s="529"/>
      <c r="AB3643" s="529"/>
    </row>
    <row r="3644" spans="1:28" ht="16">
      <c r="A3644" s="519"/>
      <c r="B3644" s="520"/>
      <c r="C3644" s="519"/>
      <c r="D3644" s="521"/>
      <c r="E3644" s="519"/>
      <c r="F3644" s="522"/>
      <c r="G3644" s="522"/>
      <c r="H3644" s="522"/>
      <c r="I3644" s="523"/>
      <c r="J3644" s="523"/>
      <c r="K3644" s="523"/>
      <c r="L3644" s="519"/>
      <c r="M3644" s="519"/>
      <c r="N3644" s="519"/>
      <c r="O3644" s="524"/>
      <c r="P3644" s="519"/>
      <c r="Q3644" s="519"/>
      <c r="R3644" s="525"/>
      <c r="S3644" s="526"/>
      <c r="T3644" s="524"/>
      <c r="U3644" s="524"/>
      <c r="V3644" s="527"/>
      <c r="W3644" s="524"/>
      <c r="X3644" s="528"/>
      <c r="Y3644" s="529"/>
      <c r="Z3644" s="529"/>
      <c r="AA3644" s="529"/>
      <c r="AB3644" s="529"/>
    </row>
    <row r="3645" spans="1:28" ht="16">
      <c r="A3645" s="519"/>
      <c r="B3645" s="520"/>
      <c r="C3645" s="519"/>
      <c r="D3645" s="521"/>
      <c r="E3645" s="519"/>
      <c r="F3645" s="522"/>
      <c r="G3645" s="522"/>
      <c r="H3645" s="522"/>
      <c r="I3645" s="523"/>
      <c r="J3645" s="523"/>
      <c r="K3645" s="523"/>
      <c r="L3645" s="519"/>
      <c r="M3645" s="519"/>
      <c r="N3645" s="519"/>
      <c r="O3645" s="524"/>
      <c r="P3645" s="519"/>
      <c r="Q3645" s="519"/>
      <c r="R3645" s="525"/>
      <c r="S3645" s="526"/>
      <c r="T3645" s="524"/>
      <c r="U3645" s="524"/>
      <c r="V3645" s="527"/>
      <c r="W3645" s="524"/>
      <c r="X3645" s="528"/>
      <c r="Y3645" s="529"/>
      <c r="Z3645" s="529"/>
      <c r="AA3645" s="529"/>
      <c r="AB3645" s="529"/>
    </row>
    <row r="3646" spans="1:28" ht="16">
      <c r="A3646" s="519"/>
      <c r="B3646" s="520"/>
      <c r="C3646" s="519"/>
      <c r="D3646" s="521"/>
      <c r="E3646" s="519"/>
      <c r="F3646" s="522"/>
      <c r="G3646" s="522"/>
      <c r="H3646" s="522"/>
      <c r="I3646" s="523"/>
      <c r="J3646" s="523"/>
      <c r="K3646" s="523"/>
      <c r="L3646" s="519"/>
      <c r="M3646" s="519"/>
      <c r="N3646" s="519"/>
      <c r="O3646" s="524"/>
      <c r="P3646" s="519"/>
      <c r="Q3646" s="519"/>
      <c r="R3646" s="525"/>
      <c r="S3646" s="526"/>
      <c r="T3646" s="524"/>
      <c r="U3646" s="524"/>
      <c r="V3646" s="527"/>
      <c r="W3646" s="524"/>
      <c r="X3646" s="528"/>
      <c r="Y3646" s="529"/>
      <c r="Z3646" s="529"/>
      <c r="AA3646" s="529"/>
      <c r="AB3646" s="529"/>
    </row>
    <row r="3647" spans="1:28" ht="16">
      <c r="A3647" s="519"/>
      <c r="B3647" s="520"/>
      <c r="C3647" s="519"/>
      <c r="D3647" s="521"/>
      <c r="E3647" s="519"/>
      <c r="F3647" s="522"/>
      <c r="G3647" s="522"/>
      <c r="H3647" s="522"/>
      <c r="I3647" s="523"/>
      <c r="J3647" s="523"/>
      <c r="K3647" s="523"/>
      <c r="L3647" s="519"/>
      <c r="M3647" s="519"/>
      <c r="N3647" s="519"/>
      <c r="O3647" s="524"/>
      <c r="P3647" s="519"/>
      <c r="Q3647" s="519"/>
      <c r="R3647" s="525"/>
      <c r="S3647" s="526"/>
      <c r="T3647" s="524"/>
      <c r="U3647" s="524"/>
      <c r="V3647" s="527"/>
      <c r="W3647" s="524"/>
      <c r="X3647" s="528"/>
      <c r="Y3647" s="529"/>
      <c r="Z3647" s="529"/>
      <c r="AA3647" s="529"/>
      <c r="AB3647" s="529"/>
    </row>
    <row r="3648" spans="1:28" ht="16">
      <c r="A3648" s="519"/>
      <c r="B3648" s="520"/>
      <c r="C3648" s="519"/>
      <c r="D3648" s="521"/>
      <c r="E3648" s="519"/>
      <c r="F3648" s="522"/>
      <c r="G3648" s="522"/>
      <c r="H3648" s="522"/>
      <c r="I3648" s="523"/>
      <c r="J3648" s="523"/>
      <c r="K3648" s="523"/>
      <c r="L3648" s="519"/>
      <c r="M3648" s="519"/>
      <c r="N3648" s="519"/>
      <c r="O3648" s="524"/>
      <c r="P3648" s="519"/>
      <c r="Q3648" s="519"/>
      <c r="R3648" s="525"/>
      <c r="S3648" s="526"/>
      <c r="T3648" s="524"/>
      <c r="U3648" s="524"/>
      <c r="V3648" s="527"/>
      <c r="W3648" s="524"/>
      <c r="X3648" s="528"/>
      <c r="Y3648" s="529"/>
      <c r="Z3648" s="529"/>
      <c r="AA3648" s="529"/>
      <c r="AB3648" s="529"/>
    </row>
    <row r="3649" spans="1:28" ht="16">
      <c r="A3649" s="519"/>
      <c r="B3649" s="520"/>
      <c r="C3649" s="519"/>
      <c r="D3649" s="521"/>
      <c r="E3649" s="519"/>
      <c r="F3649" s="522"/>
      <c r="G3649" s="522"/>
      <c r="H3649" s="522"/>
      <c r="I3649" s="523"/>
      <c r="J3649" s="523"/>
      <c r="K3649" s="523"/>
      <c r="L3649" s="519"/>
      <c r="M3649" s="519"/>
      <c r="N3649" s="519"/>
      <c r="O3649" s="524"/>
      <c r="P3649" s="519"/>
      <c r="Q3649" s="519"/>
      <c r="R3649" s="525"/>
      <c r="S3649" s="526"/>
      <c r="T3649" s="524"/>
      <c r="U3649" s="524"/>
      <c r="V3649" s="527"/>
      <c r="W3649" s="524"/>
      <c r="X3649" s="528"/>
      <c r="Y3649" s="529"/>
      <c r="Z3649" s="529"/>
      <c r="AA3649" s="529"/>
      <c r="AB3649" s="529"/>
    </row>
    <row r="3650" spans="1:28" ht="16">
      <c r="A3650" s="519"/>
      <c r="B3650" s="520"/>
      <c r="C3650" s="519"/>
      <c r="D3650" s="521"/>
      <c r="E3650" s="519"/>
      <c r="F3650" s="522"/>
      <c r="G3650" s="522"/>
      <c r="H3650" s="522"/>
      <c r="I3650" s="523"/>
      <c r="J3650" s="523"/>
      <c r="K3650" s="523"/>
      <c r="L3650" s="519"/>
      <c r="M3650" s="519"/>
      <c r="N3650" s="519"/>
      <c r="O3650" s="524"/>
      <c r="P3650" s="519"/>
      <c r="Q3650" s="519"/>
      <c r="R3650" s="525"/>
      <c r="S3650" s="526"/>
      <c r="T3650" s="524"/>
      <c r="U3650" s="524"/>
      <c r="V3650" s="527"/>
      <c r="W3650" s="524"/>
      <c r="X3650" s="528"/>
      <c r="Y3650" s="529"/>
      <c r="Z3650" s="529"/>
      <c r="AA3650" s="529"/>
      <c r="AB3650" s="529"/>
    </row>
    <row r="3651" spans="1:28" ht="16">
      <c r="A3651" s="519"/>
      <c r="B3651" s="520"/>
      <c r="C3651" s="519"/>
      <c r="D3651" s="521"/>
      <c r="E3651" s="519"/>
      <c r="F3651" s="522"/>
      <c r="G3651" s="522"/>
      <c r="H3651" s="522"/>
      <c r="I3651" s="523"/>
      <c r="J3651" s="523"/>
      <c r="K3651" s="523"/>
      <c r="L3651" s="519"/>
      <c r="M3651" s="519"/>
      <c r="N3651" s="519"/>
      <c r="O3651" s="524"/>
      <c r="P3651" s="519"/>
      <c r="Q3651" s="519"/>
      <c r="R3651" s="525"/>
      <c r="S3651" s="526"/>
      <c r="T3651" s="524"/>
      <c r="U3651" s="524"/>
      <c r="V3651" s="527"/>
      <c r="W3651" s="524"/>
      <c r="X3651" s="528"/>
      <c r="Y3651" s="529"/>
      <c r="Z3651" s="529"/>
      <c r="AA3651" s="529"/>
      <c r="AB3651" s="529"/>
    </row>
    <row r="3652" spans="1:28" ht="16">
      <c r="A3652" s="519"/>
      <c r="B3652" s="520"/>
      <c r="C3652" s="519"/>
      <c r="D3652" s="521"/>
      <c r="E3652" s="519"/>
      <c r="F3652" s="522"/>
      <c r="G3652" s="522"/>
      <c r="H3652" s="522"/>
      <c r="I3652" s="523"/>
      <c r="J3652" s="523"/>
      <c r="K3652" s="523"/>
      <c r="L3652" s="519"/>
      <c r="M3652" s="519"/>
      <c r="N3652" s="519"/>
      <c r="O3652" s="524"/>
      <c r="P3652" s="519"/>
      <c r="Q3652" s="519"/>
      <c r="R3652" s="525"/>
      <c r="S3652" s="526"/>
      <c r="T3652" s="524"/>
      <c r="U3652" s="524"/>
      <c r="V3652" s="527"/>
      <c r="W3652" s="524"/>
      <c r="X3652" s="528"/>
      <c r="Y3652" s="529"/>
      <c r="Z3652" s="529"/>
      <c r="AA3652" s="529"/>
      <c r="AB3652" s="529"/>
    </row>
    <row r="3653" spans="1:28" ht="16">
      <c r="A3653" s="519"/>
      <c r="B3653" s="520"/>
      <c r="C3653" s="519"/>
      <c r="D3653" s="521"/>
      <c r="E3653" s="519"/>
      <c r="F3653" s="522"/>
      <c r="G3653" s="522"/>
      <c r="H3653" s="522"/>
      <c r="I3653" s="523"/>
      <c r="J3653" s="523"/>
      <c r="K3653" s="523"/>
      <c r="L3653" s="519"/>
      <c r="M3653" s="519"/>
      <c r="N3653" s="519"/>
      <c r="O3653" s="524"/>
      <c r="P3653" s="519"/>
      <c r="Q3653" s="519"/>
      <c r="R3653" s="525"/>
      <c r="S3653" s="526"/>
      <c r="T3653" s="524"/>
      <c r="U3653" s="524"/>
      <c r="V3653" s="527"/>
      <c r="W3653" s="524"/>
      <c r="X3653" s="528"/>
      <c r="Y3653" s="529"/>
      <c r="Z3653" s="529"/>
      <c r="AA3653" s="529"/>
      <c r="AB3653" s="529"/>
    </row>
    <row r="3654" spans="1:28" ht="16">
      <c r="A3654" s="519"/>
      <c r="B3654" s="520"/>
      <c r="C3654" s="519"/>
      <c r="D3654" s="521"/>
      <c r="E3654" s="519"/>
      <c r="F3654" s="522"/>
      <c r="G3654" s="522"/>
      <c r="H3654" s="522"/>
      <c r="I3654" s="523"/>
      <c r="J3654" s="523"/>
      <c r="K3654" s="523"/>
      <c r="L3654" s="519"/>
      <c r="M3654" s="519"/>
      <c r="N3654" s="519"/>
      <c r="O3654" s="524"/>
      <c r="P3654" s="519"/>
      <c r="Q3654" s="519"/>
      <c r="R3654" s="525"/>
      <c r="S3654" s="526"/>
      <c r="T3654" s="524"/>
      <c r="U3654" s="524"/>
      <c r="V3654" s="527"/>
      <c r="W3654" s="524"/>
      <c r="X3654" s="528"/>
      <c r="Y3654" s="529"/>
      <c r="Z3654" s="529"/>
      <c r="AA3654" s="529"/>
      <c r="AB3654" s="529"/>
    </row>
    <row r="3655" spans="1:28" ht="16">
      <c r="A3655" s="519"/>
      <c r="B3655" s="520"/>
      <c r="C3655" s="519"/>
      <c r="D3655" s="521"/>
      <c r="E3655" s="519"/>
      <c r="F3655" s="522"/>
      <c r="G3655" s="522"/>
      <c r="H3655" s="522"/>
      <c r="I3655" s="523"/>
      <c r="J3655" s="523"/>
      <c r="K3655" s="523"/>
      <c r="L3655" s="519"/>
      <c r="M3655" s="519"/>
      <c r="N3655" s="519"/>
      <c r="O3655" s="524"/>
      <c r="P3655" s="519"/>
      <c r="Q3655" s="519"/>
      <c r="R3655" s="525"/>
      <c r="S3655" s="526"/>
      <c r="T3655" s="524"/>
      <c r="U3655" s="524"/>
      <c r="V3655" s="527"/>
      <c r="W3655" s="524"/>
      <c r="X3655" s="528"/>
      <c r="Y3655" s="529"/>
      <c r="Z3655" s="529"/>
      <c r="AA3655" s="529"/>
      <c r="AB3655" s="529"/>
    </row>
    <row r="3656" spans="1:28" ht="16">
      <c r="A3656" s="519"/>
      <c r="B3656" s="520"/>
      <c r="C3656" s="519"/>
      <c r="D3656" s="521"/>
      <c r="E3656" s="519"/>
      <c r="F3656" s="522"/>
      <c r="G3656" s="522"/>
      <c r="H3656" s="522"/>
      <c r="I3656" s="523"/>
      <c r="J3656" s="523"/>
      <c r="K3656" s="523"/>
      <c r="L3656" s="519"/>
      <c r="M3656" s="519"/>
      <c r="N3656" s="519"/>
      <c r="O3656" s="524"/>
      <c r="P3656" s="519"/>
      <c r="Q3656" s="519"/>
      <c r="R3656" s="525"/>
      <c r="S3656" s="526"/>
      <c r="T3656" s="524"/>
      <c r="U3656" s="524"/>
      <c r="V3656" s="527"/>
      <c r="W3656" s="524"/>
      <c r="X3656" s="528"/>
      <c r="Y3656" s="529"/>
      <c r="Z3656" s="529"/>
      <c r="AA3656" s="529"/>
      <c r="AB3656" s="529"/>
    </row>
    <row r="3657" spans="1:28" ht="16">
      <c r="A3657" s="519"/>
      <c r="B3657" s="520"/>
      <c r="C3657" s="519"/>
      <c r="D3657" s="521"/>
      <c r="E3657" s="519"/>
      <c r="F3657" s="522"/>
      <c r="G3657" s="522"/>
      <c r="H3657" s="522"/>
      <c r="I3657" s="523"/>
      <c r="J3657" s="523"/>
      <c r="K3657" s="523"/>
      <c r="L3657" s="519"/>
      <c r="M3657" s="519"/>
      <c r="N3657" s="519"/>
      <c r="O3657" s="524"/>
      <c r="P3657" s="519"/>
      <c r="Q3657" s="519"/>
      <c r="R3657" s="525"/>
      <c r="S3657" s="526"/>
      <c r="T3657" s="524"/>
      <c r="U3657" s="524"/>
      <c r="V3657" s="527"/>
      <c r="W3657" s="524"/>
      <c r="X3657" s="528"/>
      <c r="Y3657" s="529"/>
      <c r="Z3657" s="529"/>
      <c r="AA3657" s="529"/>
      <c r="AB3657" s="529"/>
    </row>
    <row r="3658" spans="1:28" ht="16">
      <c r="A3658" s="519"/>
      <c r="B3658" s="520"/>
      <c r="C3658" s="519"/>
      <c r="D3658" s="521"/>
      <c r="E3658" s="519"/>
      <c r="F3658" s="522"/>
      <c r="G3658" s="522"/>
      <c r="H3658" s="522"/>
      <c r="I3658" s="523"/>
      <c r="J3658" s="523"/>
      <c r="K3658" s="523"/>
      <c r="L3658" s="519"/>
      <c r="M3658" s="519"/>
      <c r="N3658" s="519"/>
      <c r="O3658" s="524"/>
      <c r="P3658" s="519"/>
      <c r="Q3658" s="519"/>
      <c r="R3658" s="525"/>
      <c r="S3658" s="526"/>
      <c r="T3658" s="524"/>
      <c r="U3658" s="524"/>
      <c r="V3658" s="527"/>
      <c r="W3658" s="524"/>
      <c r="X3658" s="528"/>
      <c r="Y3658" s="529"/>
      <c r="Z3658" s="529"/>
      <c r="AA3658" s="529"/>
      <c r="AB3658" s="529"/>
    </row>
    <row r="3659" spans="1:28" ht="16">
      <c r="A3659" s="519"/>
      <c r="B3659" s="520"/>
      <c r="C3659" s="519"/>
      <c r="D3659" s="521"/>
      <c r="E3659" s="519"/>
      <c r="F3659" s="522"/>
      <c r="G3659" s="522"/>
      <c r="H3659" s="522"/>
      <c r="I3659" s="523"/>
      <c r="J3659" s="523"/>
      <c r="K3659" s="523"/>
      <c r="L3659" s="519"/>
      <c r="M3659" s="519"/>
      <c r="N3659" s="519"/>
      <c r="O3659" s="524"/>
      <c r="P3659" s="519"/>
      <c r="Q3659" s="519"/>
      <c r="R3659" s="525"/>
      <c r="S3659" s="526"/>
      <c r="T3659" s="524"/>
      <c r="U3659" s="524"/>
      <c r="V3659" s="527"/>
      <c r="W3659" s="524"/>
      <c r="X3659" s="528"/>
      <c r="Y3659" s="529"/>
      <c r="Z3659" s="529"/>
      <c r="AA3659" s="529"/>
      <c r="AB3659" s="529"/>
    </row>
    <row r="3660" spans="1:28" ht="16">
      <c r="A3660" s="519"/>
      <c r="B3660" s="520"/>
      <c r="C3660" s="519"/>
      <c r="D3660" s="521"/>
      <c r="E3660" s="519"/>
      <c r="F3660" s="522"/>
      <c r="G3660" s="522"/>
      <c r="H3660" s="522"/>
      <c r="I3660" s="523"/>
      <c r="J3660" s="523"/>
      <c r="K3660" s="523"/>
      <c r="L3660" s="519"/>
      <c r="M3660" s="519"/>
      <c r="N3660" s="519"/>
      <c r="O3660" s="524"/>
      <c r="P3660" s="519"/>
      <c r="Q3660" s="519"/>
      <c r="R3660" s="525"/>
      <c r="S3660" s="526"/>
      <c r="T3660" s="524"/>
      <c r="U3660" s="524"/>
      <c r="V3660" s="527"/>
      <c r="W3660" s="524"/>
      <c r="X3660" s="528"/>
      <c r="Y3660" s="529"/>
      <c r="Z3660" s="529"/>
      <c r="AA3660" s="529"/>
      <c r="AB3660" s="529"/>
    </row>
    <row r="3661" spans="1:28" ht="16">
      <c r="A3661" s="519"/>
      <c r="B3661" s="520"/>
      <c r="C3661" s="519"/>
      <c r="D3661" s="521"/>
      <c r="E3661" s="519"/>
      <c r="F3661" s="522"/>
      <c r="G3661" s="522"/>
      <c r="H3661" s="522"/>
      <c r="I3661" s="523"/>
      <c r="J3661" s="523"/>
      <c r="K3661" s="523"/>
      <c r="L3661" s="519"/>
      <c r="M3661" s="519"/>
      <c r="N3661" s="519"/>
      <c r="O3661" s="524"/>
      <c r="P3661" s="519"/>
      <c r="Q3661" s="519"/>
      <c r="R3661" s="525"/>
      <c r="S3661" s="526"/>
      <c r="T3661" s="524"/>
      <c r="U3661" s="524"/>
      <c r="V3661" s="527"/>
      <c r="W3661" s="524"/>
      <c r="X3661" s="528"/>
      <c r="Y3661" s="529"/>
      <c r="Z3661" s="529"/>
      <c r="AA3661" s="529"/>
      <c r="AB3661" s="529"/>
    </row>
    <row r="3662" spans="1:28" ht="16">
      <c r="A3662" s="519"/>
      <c r="B3662" s="520"/>
      <c r="C3662" s="519"/>
      <c r="D3662" s="521"/>
      <c r="E3662" s="519"/>
      <c r="F3662" s="522"/>
      <c r="G3662" s="522"/>
      <c r="H3662" s="522"/>
      <c r="I3662" s="523"/>
      <c r="J3662" s="523"/>
      <c r="K3662" s="523"/>
      <c r="L3662" s="519"/>
      <c r="M3662" s="519"/>
      <c r="N3662" s="519"/>
      <c r="O3662" s="524"/>
      <c r="P3662" s="519"/>
      <c r="Q3662" s="519"/>
      <c r="R3662" s="525"/>
      <c r="S3662" s="526"/>
      <c r="T3662" s="524"/>
      <c r="U3662" s="524"/>
      <c r="V3662" s="527"/>
      <c r="W3662" s="524"/>
      <c r="X3662" s="528"/>
      <c r="Y3662" s="529"/>
      <c r="Z3662" s="529"/>
      <c r="AA3662" s="529"/>
      <c r="AB3662" s="529"/>
    </row>
    <row r="3663" spans="1:28" ht="16">
      <c r="A3663" s="519"/>
      <c r="B3663" s="520"/>
      <c r="C3663" s="519"/>
      <c r="D3663" s="521"/>
      <c r="E3663" s="519"/>
      <c r="F3663" s="522"/>
      <c r="G3663" s="522"/>
      <c r="H3663" s="522"/>
      <c r="I3663" s="523"/>
      <c r="J3663" s="523"/>
      <c r="K3663" s="523"/>
      <c r="L3663" s="519"/>
      <c r="M3663" s="519"/>
      <c r="N3663" s="519"/>
      <c r="O3663" s="524"/>
      <c r="P3663" s="519"/>
      <c r="Q3663" s="519"/>
      <c r="R3663" s="525"/>
      <c r="S3663" s="526"/>
      <c r="T3663" s="524"/>
      <c r="U3663" s="524"/>
      <c r="V3663" s="527"/>
      <c r="W3663" s="524"/>
      <c r="X3663" s="528"/>
      <c r="Y3663" s="529"/>
      <c r="Z3663" s="529"/>
      <c r="AA3663" s="529"/>
      <c r="AB3663" s="529"/>
    </row>
    <row r="3664" spans="1:28" ht="16">
      <c r="A3664" s="519"/>
      <c r="B3664" s="520"/>
      <c r="C3664" s="519"/>
      <c r="D3664" s="521"/>
      <c r="E3664" s="519"/>
      <c r="F3664" s="522"/>
      <c r="G3664" s="522"/>
      <c r="H3664" s="522"/>
      <c r="I3664" s="523"/>
      <c r="J3664" s="523"/>
      <c r="K3664" s="523"/>
      <c r="L3664" s="519"/>
      <c r="M3664" s="519"/>
      <c r="N3664" s="519"/>
      <c r="O3664" s="524"/>
      <c r="P3664" s="519"/>
      <c r="Q3664" s="519"/>
      <c r="R3664" s="525"/>
      <c r="S3664" s="526"/>
      <c r="T3664" s="524"/>
      <c r="U3664" s="524"/>
      <c r="V3664" s="527"/>
      <c r="W3664" s="524"/>
      <c r="X3664" s="528"/>
      <c r="Y3664" s="529"/>
      <c r="Z3664" s="529"/>
      <c r="AA3664" s="529"/>
      <c r="AB3664" s="529"/>
    </row>
    <row r="3665" spans="1:28" ht="16">
      <c r="A3665" s="519"/>
      <c r="B3665" s="520"/>
      <c r="C3665" s="519"/>
      <c r="D3665" s="521"/>
      <c r="E3665" s="519"/>
      <c r="F3665" s="522"/>
      <c r="G3665" s="522"/>
      <c r="H3665" s="522"/>
      <c r="I3665" s="523"/>
      <c r="J3665" s="523"/>
      <c r="K3665" s="523"/>
      <c r="L3665" s="519"/>
      <c r="M3665" s="519"/>
      <c r="N3665" s="519"/>
      <c r="O3665" s="524"/>
      <c r="P3665" s="519"/>
      <c r="Q3665" s="519"/>
      <c r="R3665" s="525"/>
      <c r="S3665" s="526"/>
      <c r="T3665" s="524"/>
      <c r="U3665" s="524"/>
      <c r="V3665" s="527"/>
      <c r="W3665" s="524"/>
      <c r="X3665" s="528"/>
      <c r="Y3665" s="529"/>
      <c r="Z3665" s="529"/>
      <c r="AA3665" s="529"/>
      <c r="AB3665" s="529"/>
    </row>
    <row r="3666" spans="1:28" ht="16">
      <c r="A3666" s="519"/>
      <c r="B3666" s="520"/>
      <c r="C3666" s="519"/>
      <c r="D3666" s="521"/>
      <c r="E3666" s="519"/>
      <c r="F3666" s="522"/>
      <c r="G3666" s="522"/>
      <c r="H3666" s="522"/>
      <c r="I3666" s="523"/>
      <c r="J3666" s="523"/>
      <c r="K3666" s="523"/>
      <c r="L3666" s="519"/>
      <c r="M3666" s="519"/>
      <c r="N3666" s="519"/>
      <c r="O3666" s="524"/>
      <c r="P3666" s="519"/>
      <c r="Q3666" s="519"/>
      <c r="R3666" s="525"/>
      <c r="S3666" s="526"/>
      <c r="T3666" s="524"/>
      <c r="U3666" s="524"/>
      <c r="V3666" s="527"/>
      <c r="W3666" s="524"/>
      <c r="X3666" s="528"/>
      <c r="Y3666" s="529"/>
      <c r="Z3666" s="529"/>
      <c r="AA3666" s="529"/>
      <c r="AB3666" s="529"/>
    </row>
    <row r="3667" spans="1:28" ht="16">
      <c r="A3667" s="519"/>
      <c r="B3667" s="520"/>
      <c r="C3667" s="519"/>
      <c r="D3667" s="521"/>
      <c r="E3667" s="519"/>
      <c r="F3667" s="522"/>
      <c r="G3667" s="522"/>
      <c r="H3667" s="522"/>
      <c r="I3667" s="523"/>
      <c r="J3667" s="523"/>
      <c r="K3667" s="523"/>
      <c r="L3667" s="519"/>
      <c r="M3667" s="519"/>
      <c r="N3667" s="519"/>
      <c r="O3667" s="524"/>
      <c r="P3667" s="519"/>
      <c r="Q3667" s="519"/>
      <c r="R3667" s="525"/>
      <c r="S3667" s="526"/>
      <c r="T3667" s="524"/>
      <c r="U3667" s="524"/>
      <c r="V3667" s="527"/>
      <c r="W3667" s="524"/>
      <c r="X3667" s="528"/>
      <c r="Y3667" s="529"/>
      <c r="Z3667" s="529"/>
      <c r="AA3667" s="529"/>
      <c r="AB3667" s="529"/>
    </row>
    <row r="3668" spans="1:28" ht="16">
      <c r="A3668" s="519"/>
      <c r="B3668" s="520"/>
      <c r="C3668" s="519"/>
      <c r="D3668" s="521"/>
      <c r="E3668" s="519"/>
      <c r="F3668" s="522"/>
      <c r="G3668" s="522"/>
      <c r="H3668" s="522"/>
      <c r="I3668" s="523"/>
      <c r="J3668" s="523"/>
      <c r="K3668" s="523"/>
      <c r="L3668" s="519"/>
      <c r="M3668" s="519"/>
      <c r="N3668" s="519"/>
      <c r="O3668" s="524"/>
      <c r="P3668" s="519"/>
      <c r="Q3668" s="519"/>
      <c r="R3668" s="525"/>
      <c r="S3668" s="526"/>
      <c r="T3668" s="524"/>
      <c r="U3668" s="524"/>
      <c r="V3668" s="527"/>
      <c r="W3668" s="524"/>
      <c r="X3668" s="528"/>
      <c r="Y3668" s="529"/>
      <c r="Z3668" s="529"/>
      <c r="AA3668" s="529"/>
      <c r="AB3668" s="529"/>
    </row>
    <row r="3669" spans="1:28" ht="16">
      <c r="A3669" s="519"/>
      <c r="B3669" s="520"/>
      <c r="C3669" s="519"/>
      <c r="D3669" s="521"/>
      <c r="E3669" s="519"/>
      <c r="F3669" s="522"/>
      <c r="G3669" s="522"/>
      <c r="H3669" s="522"/>
      <c r="I3669" s="523"/>
      <c r="J3669" s="523"/>
      <c r="K3669" s="523"/>
      <c r="L3669" s="519"/>
      <c r="M3669" s="519"/>
      <c r="N3669" s="519"/>
      <c r="O3669" s="524"/>
      <c r="P3669" s="519"/>
      <c r="Q3669" s="519"/>
      <c r="R3669" s="525"/>
      <c r="S3669" s="526"/>
      <c r="T3669" s="524"/>
      <c r="U3669" s="524"/>
      <c r="V3669" s="527"/>
      <c r="W3669" s="524"/>
      <c r="X3669" s="528"/>
      <c r="Y3669" s="529"/>
      <c r="Z3669" s="529"/>
      <c r="AA3669" s="529"/>
      <c r="AB3669" s="529"/>
    </row>
    <row r="3670" spans="1:28" ht="16">
      <c r="A3670" s="519"/>
      <c r="B3670" s="520"/>
      <c r="C3670" s="519"/>
      <c r="D3670" s="521"/>
      <c r="E3670" s="519"/>
      <c r="F3670" s="522"/>
      <c r="G3670" s="522"/>
      <c r="H3670" s="522"/>
      <c r="I3670" s="523"/>
      <c r="J3670" s="523"/>
      <c r="K3670" s="523"/>
      <c r="L3670" s="519"/>
      <c r="M3670" s="519"/>
      <c r="N3670" s="519"/>
      <c r="O3670" s="524"/>
      <c r="P3670" s="519"/>
      <c r="Q3670" s="519"/>
      <c r="R3670" s="525"/>
      <c r="S3670" s="526"/>
      <c r="T3670" s="524"/>
      <c r="U3670" s="524"/>
      <c r="V3670" s="527"/>
      <c r="W3670" s="524"/>
      <c r="X3670" s="528"/>
      <c r="Y3670" s="529"/>
      <c r="Z3670" s="529"/>
      <c r="AA3670" s="529"/>
      <c r="AB3670" s="529"/>
    </row>
    <row r="3671" spans="1:28" ht="16">
      <c r="A3671" s="519"/>
      <c r="B3671" s="520"/>
      <c r="C3671" s="519"/>
      <c r="D3671" s="521"/>
      <c r="E3671" s="519"/>
      <c r="F3671" s="522"/>
      <c r="G3671" s="522"/>
      <c r="H3671" s="522"/>
      <c r="I3671" s="523"/>
      <c r="J3671" s="523"/>
      <c r="K3671" s="523"/>
      <c r="L3671" s="519"/>
      <c r="M3671" s="519"/>
      <c r="N3671" s="519"/>
      <c r="O3671" s="524"/>
      <c r="P3671" s="519"/>
      <c r="Q3671" s="519"/>
      <c r="R3671" s="525"/>
      <c r="S3671" s="526"/>
      <c r="T3671" s="524"/>
      <c r="U3671" s="524"/>
      <c r="V3671" s="527"/>
      <c r="W3671" s="524"/>
      <c r="X3671" s="528"/>
      <c r="Y3671" s="529"/>
      <c r="Z3671" s="529"/>
      <c r="AA3671" s="529"/>
      <c r="AB3671" s="529"/>
    </row>
    <row r="3672" spans="1:28" ht="16">
      <c r="A3672" s="519"/>
      <c r="B3672" s="520"/>
      <c r="C3672" s="519"/>
      <c r="D3672" s="521"/>
      <c r="E3672" s="519"/>
      <c r="F3672" s="522"/>
      <c r="G3672" s="522"/>
      <c r="H3672" s="522"/>
      <c r="I3672" s="523"/>
      <c r="J3672" s="523"/>
      <c r="K3672" s="523"/>
      <c r="L3672" s="519"/>
      <c r="M3672" s="519"/>
      <c r="N3672" s="519"/>
      <c r="O3672" s="524"/>
      <c r="P3672" s="519"/>
      <c r="Q3672" s="519"/>
      <c r="R3672" s="525"/>
      <c r="S3672" s="526"/>
      <c r="T3672" s="524"/>
      <c r="U3672" s="524"/>
      <c r="V3672" s="527"/>
      <c r="W3672" s="524"/>
      <c r="X3672" s="528"/>
      <c r="Y3672" s="529"/>
      <c r="Z3672" s="529"/>
      <c r="AA3672" s="529"/>
      <c r="AB3672" s="529"/>
    </row>
    <row r="3673" spans="1:28" ht="16">
      <c r="A3673" s="519"/>
      <c r="B3673" s="520"/>
      <c r="C3673" s="519"/>
      <c r="D3673" s="521"/>
      <c r="E3673" s="519"/>
      <c r="F3673" s="522"/>
      <c r="G3673" s="522"/>
      <c r="H3673" s="522"/>
      <c r="I3673" s="523"/>
      <c r="J3673" s="523"/>
      <c r="K3673" s="523"/>
      <c r="L3673" s="519"/>
      <c r="M3673" s="519"/>
      <c r="N3673" s="519"/>
      <c r="O3673" s="524"/>
      <c r="P3673" s="519"/>
      <c r="Q3673" s="519"/>
      <c r="R3673" s="525"/>
      <c r="S3673" s="526"/>
      <c r="T3673" s="524"/>
      <c r="U3673" s="524"/>
      <c r="V3673" s="527"/>
      <c r="W3673" s="524"/>
      <c r="X3673" s="528"/>
      <c r="Y3673" s="529"/>
      <c r="Z3673" s="529"/>
      <c r="AA3673" s="529"/>
      <c r="AB3673" s="529"/>
    </row>
    <row r="3674" spans="1:28" ht="16">
      <c r="A3674" s="519"/>
      <c r="B3674" s="520"/>
      <c r="C3674" s="519"/>
      <c r="D3674" s="521"/>
      <c r="E3674" s="519"/>
      <c r="F3674" s="522"/>
      <c r="G3674" s="522"/>
      <c r="H3674" s="522"/>
      <c r="I3674" s="523"/>
      <c r="J3674" s="523"/>
      <c r="K3674" s="523"/>
      <c r="L3674" s="519"/>
      <c r="M3674" s="519"/>
      <c r="N3674" s="519"/>
      <c r="O3674" s="524"/>
      <c r="P3674" s="519"/>
      <c r="Q3674" s="519"/>
      <c r="R3674" s="525"/>
      <c r="S3674" s="526"/>
      <c r="T3674" s="524"/>
      <c r="U3674" s="524"/>
      <c r="V3674" s="527"/>
      <c r="W3674" s="524"/>
      <c r="X3674" s="528"/>
      <c r="Y3674" s="529"/>
      <c r="Z3674" s="529"/>
      <c r="AA3674" s="529"/>
      <c r="AB3674" s="529"/>
    </row>
    <row r="3675" spans="1:28" ht="16">
      <c r="A3675" s="519"/>
      <c r="B3675" s="520"/>
      <c r="C3675" s="519"/>
      <c r="D3675" s="521"/>
      <c r="E3675" s="519"/>
      <c r="F3675" s="522"/>
      <c r="G3675" s="522"/>
      <c r="H3675" s="522"/>
      <c r="I3675" s="523"/>
      <c r="J3675" s="523"/>
      <c r="K3675" s="523"/>
      <c r="L3675" s="519"/>
      <c r="M3675" s="519"/>
      <c r="N3675" s="519"/>
      <c r="O3675" s="524"/>
      <c r="P3675" s="519"/>
      <c r="Q3675" s="519"/>
      <c r="R3675" s="525"/>
      <c r="S3675" s="526"/>
      <c r="T3675" s="524"/>
      <c r="U3675" s="524"/>
      <c r="V3675" s="527"/>
      <c r="W3675" s="524"/>
      <c r="X3675" s="528"/>
      <c r="Y3675" s="529"/>
      <c r="Z3675" s="529"/>
      <c r="AA3675" s="529"/>
      <c r="AB3675" s="529"/>
    </row>
    <row r="3676" spans="1:28" ht="16">
      <c r="A3676" s="519"/>
      <c r="B3676" s="520"/>
      <c r="C3676" s="519"/>
      <c r="D3676" s="521"/>
      <c r="E3676" s="519"/>
      <c r="F3676" s="522"/>
      <c r="G3676" s="522"/>
      <c r="H3676" s="522"/>
      <c r="I3676" s="523"/>
      <c r="J3676" s="523"/>
      <c r="K3676" s="523"/>
      <c r="L3676" s="519"/>
      <c r="M3676" s="519"/>
      <c r="N3676" s="519"/>
      <c r="O3676" s="524"/>
      <c r="P3676" s="519"/>
      <c r="Q3676" s="519"/>
      <c r="R3676" s="525"/>
      <c r="S3676" s="526"/>
      <c r="T3676" s="524"/>
      <c r="U3676" s="524"/>
      <c r="V3676" s="527"/>
      <c r="W3676" s="524"/>
      <c r="X3676" s="528"/>
      <c r="Y3676" s="529"/>
      <c r="Z3676" s="529"/>
      <c r="AA3676" s="529"/>
      <c r="AB3676" s="529"/>
    </row>
    <row r="3677" spans="1:28" ht="16">
      <c r="A3677" s="519"/>
      <c r="B3677" s="520"/>
      <c r="C3677" s="519"/>
      <c r="D3677" s="521"/>
      <c r="E3677" s="519"/>
      <c r="F3677" s="522"/>
      <c r="G3677" s="522"/>
      <c r="H3677" s="522"/>
      <c r="I3677" s="523"/>
      <c r="J3677" s="523"/>
      <c r="K3677" s="523"/>
      <c r="L3677" s="519"/>
      <c r="M3677" s="519"/>
      <c r="N3677" s="519"/>
      <c r="O3677" s="524"/>
      <c r="P3677" s="519"/>
      <c r="Q3677" s="519"/>
      <c r="R3677" s="525"/>
      <c r="S3677" s="526"/>
      <c r="T3677" s="524"/>
      <c r="U3677" s="524"/>
      <c r="V3677" s="527"/>
      <c r="W3677" s="524"/>
      <c r="X3677" s="528"/>
      <c r="Y3677" s="529"/>
      <c r="Z3677" s="529"/>
      <c r="AA3677" s="529"/>
      <c r="AB3677" s="529"/>
    </row>
    <row r="3678" spans="1:28" ht="16">
      <c r="A3678" s="519"/>
      <c r="B3678" s="520"/>
      <c r="C3678" s="519"/>
      <c r="D3678" s="521"/>
      <c r="E3678" s="519"/>
      <c r="F3678" s="522"/>
      <c r="G3678" s="522"/>
      <c r="H3678" s="522"/>
      <c r="I3678" s="523"/>
      <c r="J3678" s="523"/>
      <c r="K3678" s="523"/>
      <c r="L3678" s="519"/>
      <c r="M3678" s="519"/>
      <c r="N3678" s="519"/>
      <c r="O3678" s="524"/>
      <c r="P3678" s="519"/>
      <c r="Q3678" s="519"/>
      <c r="R3678" s="525"/>
      <c r="S3678" s="526"/>
      <c r="T3678" s="524"/>
      <c r="U3678" s="524"/>
      <c r="V3678" s="527"/>
      <c r="W3678" s="524"/>
      <c r="X3678" s="528"/>
      <c r="Y3678" s="529"/>
      <c r="Z3678" s="529"/>
      <c r="AA3678" s="529"/>
      <c r="AB3678" s="529"/>
    </row>
    <row r="3679" spans="1:28" ht="16">
      <c r="A3679" s="519"/>
      <c r="B3679" s="520"/>
      <c r="C3679" s="519"/>
      <c r="D3679" s="521"/>
      <c r="E3679" s="519"/>
      <c r="F3679" s="522"/>
      <c r="G3679" s="522"/>
      <c r="H3679" s="522"/>
      <c r="I3679" s="523"/>
      <c r="J3679" s="523"/>
      <c r="K3679" s="523"/>
      <c r="L3679" s="519"/>
      <c r="M3679" s="519"/>
      <c r="N3679" s="519"/>
      <c r="O3679" s="524"/>
      <c r="P3679" s="519"/>
      <c r="Q3679" s="519"/>
      <c r="R3679" s="525"/>
      <c r="S3679" s="526"/>
      <c r="T3679" s="524"/>
      <c r="U3679" s="524"/>
      <c r="V3679" s="527"/>
      <c r="W3679" s="524"/>
      <c r="X3679" s="528"/>
      <c r="Y3679" s="529"/>
      <c r="Z3679" s="529"/>
      <c r="AA3679" s="529"/>
      <c r="AB3679" s="529"/>
    </row>
    <row r="3680" spans="1:28" ht="16">
      <c r="A3680" s="519"/>
      <c r="B3680" s="520"/>
      <c r="C3680" s="519"/>
      <c r="D3680" s="521"/>
      <c r="E3680" s="519"/>
      <c r="F3680" s="522"/>
      <c r="G3680" s="522"/>
      <c r="H3680" s="522"/>
      <c r="I3680" s="523"/>
      <c r="J3680" s="523"/>
      <c r="K3680" s="523"/>
      <c r="L3680" s="519"/>
      <c r="M3680" s="519"/>
      <c r="N3680" s="519"/>
      <c r="O3680" s="524"/>
      <c r="P3680" s="519"/>
      <c r="Q3680" s="519"/>
      <c r="R3680" s="525"/>
      <c r="S3680" s="526"/>
      <c r="T3680" s="524"/>
      <c r="U3680" s="524"/>
      <c r="V3680" s="527"/>
      <c r="W3680" s="524"/>
      <c r="X3680" s="528"/>
      <c r="Y3680" s="529"/>
      <c r="Z3680" s="529"/>
      <c r="AA3680" s="529"/>
      <c r="AB3680" s="529"/>
    </row>
    <row r="3681" spans="1:28" ht="16">
      <c r="A3681" s="519"/>
      <c r="B3681" s="520"/>
      <c r="C3681" s="519"/>
      <c r="D3681" s="521"/>
      <c r="E3681" s="519"/>
      <c r="F3681" s="522"/>
      <c r="G3681" s="522"/>
      <c r="H3681" s="522"/>
      <c r="I3681" s="523"/>
      <c r="J3681" s="523"/>
      <c r="K3681" s="523"/>
      <c r="L3681" s="519"/>
      <c r="M3681" s="519"/>
      <c r="N3681" s="519"/>
      <c r="O3681" s="524"/>
      <c r="P3681" s="519"/>
      <c r="Q3681" s="519"/>
      <c r="R3681" s="525"/>
      <c r="S3681" s="526"/>
      <c r="T3681" s="524"/>
      <c r="U3681" s="524"/>
      <c r="V3681" s="527"/>
      <c r="W3681" s="524"/>
      <c r="X3681" s="528"/>
      <c r="Y3681" s="529"/>
      <c r="Z3681" s="529"/>
      <c r="AA3681" s="529"/>
      <c r="AB3681" s="529"/>
    </row>
    <row r="3682" spans="1:28" ht="16">
      <c r="A3682" s="519"/>
      <c r="B3682" s="520"/>
      <c r="C3682" s="519"/>
      <c r="D3682" s="521"/>
      <c r="E3682" s="519"/>
      <c r="F3682" s="522"/>
      <c r="G3682" s="522"/>
      <c r="H3682" s="522"/>
      <c r="I3682" s="523"/>
      <c r="J3682" s="523"/>
      <c r="K3682" s="523"/>
      <c r="L3682" s="519"/>
      <c r="M3682" s="519"/>
      <c r="N3682" s="519"/>
      <c r="O3682" s="524"/>
      <c r="P3682" s="519"/>
      <c r="Q3682" s="519"/>
      <c r="R3682" s="525"/>
      <c r="S3682" s="526"/>
      <c r="T3682" s="524"/>
      <c r="U3682" s="524"/>
      <c r="V3682" s="527"/>
      <c r="W3682" s="524"/>
      <c r="X3682" s="528"/>
      <c r="Y3682" s="529"/>
      <c r="Z3682" s="529"/>
      <c r="AA3682" s="529"/>
      <c r="AB3682" s="529"/>
    </row>
    <row r="3683" spans="1:28" ht="16">
      <c r="A3683" s="519"/>
      <c r="B3683" s="520"/>
      <c r="C3683" s="519"/>
      <c r="D3683" s="521"/>
      <c r="E3683" s="519"/>
      <c r="F3683" s="522"/>
      <c r="G3683" s="522"/>
      <c r="H3683" s="522"/>
      <c r="I3683" s="523"/>
      <c r="J3683" s="523"/>
      <c r="K3683" s="523"/>
      <c r="L3683" s="519"/>
      <c r="M3683" s="519"/>
      <c r="N3683" s="519"/>
      <c r="O3683" s="524"/>
      <c r="P3683" s="519"/>
      <c r="Q3683" s="519"/>
      <c r="R3683" s="525"/>
      <c r="S3683" s="526"/>
      <c r="T3683" s="524"/>
      <c r="U3683" s="524"/>
      <c r="V3683" s="527"/>
      <c r="W3683" s="524"/>
      <c r="X3683" s="528"/>
      <c r="Y3683" s="529"/>
      <c r="Z3683" s="529"/>
      <c r="AA3683" s="529"/>
      <c r="AB3683" s="529"/>
    </row>
    <row r="3684" spans="1:28" ht="16">
      <c r="A3684" s="519"/>
      <c r="B3684" s="520"/>
      <c r="C3684" s="519"/>
      <c r="D3684" s="521"/>
      <c r="E3684" s="519"/>
      <c r="F3684" s="522"/>
      <c r="G3684" s="522"/>
      <c r="H3684" s="522"/>
      <c r="I3684" s="523"/>
      <c r="J3684" s="523"/>
      <c r="K3684" s="523"/>
      <c r="L3684" s="519"/>
      <c r="M3684" s="519"/>
      <c r="N3684" s="519"/>
      <c r="O3684" s="524"/>
      <c r="P3684" s="519"/>
      <c r="Q3684" s="519"/>
      <c r="R3684" s="525"/>
      <c r="S3684" s="526"/>
      <c r="T3684" s="524"/>
      <c r="U3684" s="524"/>
      <c r="V3684" s="527"/>
      <c r="W3684" s="524"/>
      <c r="X3684" s="528"/>
      <c r="Y3684" s="529"/>
      <c r="Z3684" s="529"/>
      <c r="AA3684" s="529"/>
      <c r="AB3684" s="529"/>
    </row>
    <row r="3685" spans="1:28" ht="16">
      <c r="A3685" s="519"/>
      <c r="B3685" s="520"/>
      <c r="C3685" s="519"/>
      <c r="D3685" s="521"/>
      <c r="E3685" s="519"/>
      <c r="F3685" s="522"/>
      <c r="G3685" s="522"/>
      <c r="H3685" s="522"/>
      <c r="I3685" s="523"/>
      <c r="J3685" s="523"/>
      <c r="K3685" s="523"/>
      <c r="L3685" s="519"/>
      <c r="M3685" s="519"/>
      <c r="N3685" s="519"/>
      <c r="O3685" s="524"/>
      <c r="P3685" s="519"/>
      <c r="Q3685" s="519"/>
      <c r="R3685" s="525"/>
      <c r="S3685" s="526"/>
      <c r="T3685" s="524"/>
      <c r="U3685" s="524"/>
      <c r="V3685" s="527"/>
      <c r="W3685" s="524"/>
      <c r="X3685" s="528"/>
      <c r="Y3685" s="529"/>
      <c r="Z3685" s="529"/>
      <c r="AA3685" s="529"/>
      <c r="AB3685" s="529"/>
    </row>
    <row r="3686" spans="1:28" ht="16">
      <c r="A3686" s="519"/>
      <c r="B3686" s="520"/>
      <c r="C3686" s="519"/>
      <c r="D3686" s="521"/>
      <c r="E3686" s="519"/>
      <c r="F3686" s="522"/>
      <c r="G3686" s="522"/>
      <c r="H3686" s="522"/>
      <c r="I3686" s="523"/>
      <c r="J3686" s="523"/>
      <c r="K3686" s="523"/>
      <c r="L3686" s="519"/>
      <c r="M3686" s="519"/>
      <c r="N3686" s="519"/>
      <c r="O3686" s="524"/>
      <c r="P3686" s="519"/>
      <c r="Q3686" s="519"/>
      <c r="R3686" s="525"/>
      <c r="S3686" s="526"/>
      <c r="T3686" s="524"/>
      <c r="U3686" s="524"/>
      <c r="V3686" s="527"/>
      <c r="W3686" s="524"/>
      <c r="X3686" s="528"/>
      <c r="Y3686" s="529"/>
      <c r="Z3686" s="529"/>
      <c r="AA3686" s="529"/>
      <c r="AB3686" s="529"/>
    </row>
    <row r="3687" spans="1:28" ht="16">
      <c r="A3687" s="519"/>
      <c r="B3687" s="520"/>
      <c r="C3687" s="519"/>
      <c r="D3687" s="521"/>
      <c r="E3687" s="519"/>
      <c r="F3687" s="522"/>
      <c r="G3687" s="522"/>
      <c r="H3687" s="522"/>
      <c r="I3687" s="523"/>
      <c r="J3687" s="523"/>
      <c r="K3687" s="523"/>
      <c r="L3687" s="519"/>
      <c r="M3687" s="519"/>
      <c r="N3687" s="519"/>
      <c r="O3687" s="524"/>
      <c r="P3687" s="519"/>
      <c r="Q3687" s="519"/>
      <c r="R3687" s="525"/>
      <c r="S3687" s="526"/>
      <c r="T3687" s="524"/>
      <c r="U3687" s="524"/>
      <c r="V3687" s="527"/>
      <c r="W3687" s="524"/>
      <c r="X3687" s="528"/>
      <c r="Y3687" s="529"/>
      <c r="Z3687" s="529"/>
      <c r="AA3687" s="529"/>
      <c r="AB3687" s="529"/>
    </row>
    <row r="3688" spans="1:28" ht="16">
      <c r="A3688" s="519"/>
      <c r="B3688" s="520"/>
      <c r="C3688" s="519"/>
      <c r="D3688" s="521"/>
      <c r="E3688" s="519"/>
      <c r="F3688" s="522"/>
      <c r="G3688" s="522"/>
      <c r="H3688" s="522"/>
      <c r="I3688" s="523"/>
      <c r="J3688" s="523"/>
      <c r="K3688" s="523"/>
      <c r="L3688" s="519"/>
      <c r="M3688" s="519"/>
      <c r="N3688" s="519"/>
      <c r="O3688" s="524"/>
      <c r="P3688" s="519"/>
      <c r="Q3688" s="519"/>
      <c r="R3688" s="525"/>
      <c r="S3688" s="526"/>
      <c r="T3688" s="524"/>
      <c r="U3688" s="524"/>
      <c r="V3688" s="527"/>
      <c r="W3688" s="524"/>
      <c r="X3688" s="528"/>
      <c r="Y3688" s="529"/>
      <c r="Z3688" s="529"/>
      <c r="AA3688" s="529"/>
      <c r="AB3688" s="529"/>
    </row>
    <row r="3689" spans="1:28" ht="16">
      <c r="A3689" s="519"/>
      <c r="B3689" s="520"/>
      <c r="C3689" s="519"/>
      <c r="D3689" s="521"/>
      <c r="E3689" s="519"/>
      <c r="F3689" s="522"/>
      <c r="G3689" s="522"/>
      <c r="H3689" s="522"/>
      <c r="I3689" s="523"/>
      <c r="J3689" s="523"/>
      <c r="K3689" s="523"/>
      <c r="L3689" s="519"/>
      <c r="M3689" s="519"/>
      <c r="N3689" s="519"/>
      <c r="O3689" s="524"/>
      <c r="P3689" s="519"/>
      <c r="Q3689" s="519"/>
      <c r="R3689" s="525"/>
      <c r="S3689" s="526"/>
      <c r="T3689" s="524"/>
      <c r="U3689" s="524"/>
      <c r="V3689" s="527"/>
      <c r="W3689" s="524"/>
      <c r="X3689" s="528"/>
      <c r="Y3689" s="529"/>
      <c r="Z3689" s="529"/>
      <c r="AA3689" s="529"/>
      <c r="AB3689" s="529"/>
    </row>
    <row r="3690" spans="1:28" ht="16">
      <c r="A3690" s="519"/>
      <c r="B3690" s="520"/>
      <c r="C3690" s="519"/>
      <c r="D3690" s="521"/>
      <c r="E3690" s="519"/>
      <c r="F3690" s="522"/>
      <c r="G3690" s="522"/>
      <c r="H3690" s="522"/>
      <c r="I3690" s="523"/>
      <c r="J3690" s="523"/>
      <c r="K3690" s="523"/>
      <c r="L3690" s="519"/>
      <c r="M3690" s="519"/>
      <c r="N3690" s="519"/>
      <c r="O3690" s="524"/>
      <c r="P3690" s="519"/>
      <c r="Q3690" s="519"/>
      <c r="R3690" s="525"/>
      <c r="S3690" s="526"/>
      <c r="T3690" s="524"/>
      <c r="U3690" s="524"/>
      <c r="V3690" s="527"/>
      <c r="W3690" s="524"/>
      <c r="X3690" s="528"/>
      <c r="Y3690" s="529"/>
      <c r="Z3690" s="529"/>
      <c r="AA3690" s="529"/>
      <c r="AB3690" s="529"/>
    </row>
    <row r="3691" spans="1:28" ht="16">
      <c r="A3691" s="519"/>
      <c r="B3691" s="520"/>
      <c r="C3691" s="519"/>
      <c r="D3691" s="521"/>
      <c r="E3691" s="519"/>
      <c r="F3691" s="522"/>
      <c r="G3691" s="522"/>
      <c r="H3691" s="522"/>
      <c r="I3691" s="523"/>
      <c r="J3691" s="523"/>
      <c r="K3691" s="523"/>
      <c r="L3691" s="519"/>
      <c r="M3691" s="519"/>
      <c r="N3691" s="519"/>
      <c r="O3691" s="524"/>
      <c r="P3691" s="519"/>
      <c r="Q3691" s="519"/>
      <c r="R3691" s="525"/>
      <c r="S3691" s="526"/>
      <c r="T3691" s="524"/>
      <c r="U3691" s="524"/>
      <c r="V3691" s="527"/>
      <c r="W3691" s="524"/>
      <c r="X3691" s="528"/>
      <c r="Y3691" s="529"/>
      <c r="Z3691" s="529"/>
      <c r="AA3691" s="529"/>
      <c r="AB3691" s="529"/>
    </row>
    <row r="3692" spans="1:28" ht="16">
      <c r="A3692" s="519"/>
      <c r="B3692" s="520"/>
      <c r="C3692" s="519"/>
      <c r="D3692" s="521"/>
      <c r="E3692" s="519"/>
      <c r="F3692" s="522"/>
      <c r="G3692" s="522"/>
      <c r="H3692" s="522"/>
      <c r="I3692" s="523"/>
      <c r="J3692" s="523"/>
      <c r="K3692" s="523"/>
      <c r="L3692" s="519"/>
      <c r="M3692" s="519"/>
      <c r="N3692" s="519"/>
      <c r="O3692" s="524"/>
      <c r="P3692" s="519"/>
      <c r="Q3692" s="519"/>
      <c r="R3692" s="525"/>
      <c r="S3692" s="526"/>
      <c r="T3692" s="524"/>
      <c r="U3692" s="524"/>
      <c r="V3692" s="527"/>
      <c r="W3692" s="524"/>
      <c r="X3692" s="528"/>
      <c r="Y3692" s="529"/>
      <c r="Z3692" s="529"/>
      <c r="AA3692" s="529"/>
      <c r="AB3692" s="529"/>
    </row>
    <row r="3693" spans="1:28" ht="16">
      <c r="A3693" s="519"/>
      <c r="B3693" s="520"/>
      <c r="C3693" s="519"/>
      <c r="D3693" s="521"/>
      <c r="E3693" s="519"/>
      <c r="F3693" s="522"/>
      <c r="G3693" s="522"/>
      <c r="H3693" s="522"/>
      <c r="I3693" s="523"/>
      <c r="J3693" s="523"/>
      <c r="K3693" s="523"/>
      <c r="L3693" s="519"/>
      <c r="M3693" s="519"/>
      <c r="N3693" s="519"/>
      <c r="O3693" s="524"/>
      <c r="P3693" s="519"/>
      <c r="Q3693" s="519"/>
      <c r="R3693" s="525"/>
      <c r="S3693" s="526"/>
      <c r="T3693" s="524"/>
      <c r="U3693" s="524"/>
      <c r="V3693" s="527"/>
      <c r="W3693" s="524"/>
      <c r="X3693" s="528"/>
      <c r="Y3693" s="529"/>
      <c r="Z3693" s="529"/>
      <c r="AA3693" s="529"/>
      <c r="AB3693" s="529"/>
    </row>
    <row r="3694" spans="1:28" ht="16">
      <c r="A3694" s="519"/>
      <c r="B3694" s="520"/>
      <c r="C3694" s="519"/>
      <c r="D3694" s="521"/>
      <c r="E3694" s="519"/>
      <c r="F3694" s="522"/>
      <c r="G3694" s="522"/>
      <c r="H3694" s="522"/>
      <c r="I3694" s="523"/>
      <c r="J3694" s="523"/>
      <c r="K3694" s="523"/>
      <c r="L3694" s="519"/>
      <c r="M3694" s="519"/>
      <c r="N3694" s="519"/>
      <c r="O3694" s="524"/>
      <c r="P3694" s="519"/>
      <c r="Q3694" s="519"/>
      <c r="R3694" s="525"/>
      <c r="S3694" s="526"/>
      <c r="T3694" s="524"/>
      <c r="U3694" s="524"/>
      <c r="V3694" s="527"/>
      <c r="W3694" s="524"/>
      <c r="X3694" s="528"/>
      <c r="Y3694" s="529"/>
      <c r="Z3694" s="529"/>
      <c r="AA3694" s="529"/>
      <c r="AB3694" s="529"/>
    </row>
    <row r="3695" spans="1:28" ht="16">
      <c r="A3695" s="519"/>
      <c r="B3695" s="520"/>
      <c r="C3695" s="519"/>
      <c r="D3695" s="521"/>
      <c r="E3695" s="519"/>
      <c r="F3695" s="522"/>
      <c r="G3695" s="522"/>
      <c r="H3695" s="522"/>
      <c r="I3695" s="523"/>
      <c r="J3695" s="523"/>
      <c r="K3695" s="523"/>
      <c r="L3695" s="519"/>
      <c r="M3695" s="519"/>
      <c r="N3695" s="519"/>
      <c r="O3695" s="524"/>
      <c r="P3695" s="519"/>
      <c r="Q3695" s="519"/>
      <c r="R3695" s="525"/>
      <c r="S3695" s="526"/>
      <c r="T3695" s="524"/>
      <c r="U3695" s="524"/>
      <c r="V3695" s="527"/>
      <c r="W3695" s="524"/>
      <c r="X3695" s="528"/>
      <c r="Y3695" s="529"/>
      <c r="Z3695" s="529"/>
      <c r="AA3695" s="529"/>
      <c r="AB3695" s="529"/>
    </row>
    <row r="3696" spans="1:28" ht="16">
      <c r="A3696" s="519"/>
      <c r="B3696" s="520"/>
      <c r="C3696" s="519"/>
      <c r="D3696" s="521"/>
      <c r="E3696" s="519"/>
      <c r="F3696" s="522"/>
      <c r="G3696" s="522"/>
      <c r="H3696" s="522"/>
      <c r="I3696" s="523"/>
      <c r="J3696" s="523"/>
      <c r="K3696" s="523"/>
      <c r="L3696" s="519"/>
      <c r="M3696" s="519"/>
      <c r="N3696" s="519"/>
      <c r="O3696" s="524"/>
      <c r="P3696" s="519"/>
      <c r="Q3696" s="519"/>
      <c r="R3696" s="525"/>
      <c r="S3696" s="526"/>
      <c r="T3696" s="524"/>
      <c r="U3696" s="524"/>
      <c r="V3696" s="527"/>
      <c r="W3696" s="524"/>
      <c r="X3696" s="528"/>
      <c r="Y3696" s="529"/>
      <c r="Z3696" s="529"/>
      <c r="AA3696" s="529"/>
      <c r="AB3696" s="529"/>
    </row>
    <row r="3697" spans="1:28" ht="16">
      <c r="A3697" s="519"/>
      <c r="B3697" s="520"/>
      <c r="C3697" s="519"/>
      <c r="D3697" s="521"/>
      <c r="E3697" s="519"/>
      <c r="F3697" s="522"/>
      <c r="G3697" s="522"/>
      <c r="H3697" s="522"/>
      <c r="I3697" s="523"/>
      <c r="J3697" s="523"/>
      <c r="K3697" s="523"/>
      <c r="L3697" s="519"/>
      <c r="M3697" s="519"/>
      <c r="N3697" s="519"/>
      <c r="O3697" s="524"/>
      <c r="P3697" s="519"/>
      <c r="Q3697" s="519"/>
      <c r="R3697" s="525"/>
      <c r="S3697" s="526"/>
      <c r="T3697" s="524"/>
      <c r="U3697" s="524"/>
      <c r="V3697" s="527"/>
      <c r="W3697" s="524"/>
      <c r="X3697" s="528"/>
      <c r="Y3697" s="529"/>
      <c r="Z3697" s="529"/>
      <c r="AA3697" s="529"/>
      <c r="AB3697" s="529"/>
    </row>
    <row r="3698" spans="1:28" ht="16">
      <c r="A3698" s="519"/>
      <c r="B3698" s="520"/>
      <c r="C3698" s="519"/>
      <c r="D3698" s="521"/>
      <c r="E3698" s="519"/>
      <c r="F3698" s="522"/>
      <c r="G3698" s="522"/>
      <c r="H3698" s="522"/>
      <c r="I3698" s="523"/>
      <c r="J3698" s="523"/>
      <c r="K3698" s="523"/>
      <c r="L3698" s="519"/>
      <c r="M3698" s="519"/>
      <c r="N3698" s="519"/>
      <c r="O3698" s="524"/>
      <c r="P3698" s="519"/>
      <c r="Q3698" s="519"/>
      <c r="R3698" s="525"/>
      <c r="S3698" s="526"/>
      <c r="T3698" s="524"/>
      <c r="U3698" s="524"/>
      <c r="V3698" s="527"/>
      <c r="W3698" s="524"/>
      <c r="X3698" s="528"/>
      <c r="Y3698" s="529"/>
      <c r="Z3698" s="529"/>
      <c r="AA3698" s="529"/>
      <c r="AB3698" s="529"/>
    </row>
    <row r="3699" spans="1:28" ht="16">
      <c r="A3699" s="519"/>
      <c r="B3699" s="520"/>
      <c r="C3699" s="519"/>
      <c r="D3699" s="521"/>
      <c r="E3699" s="519"/>
      <c r="F3699" s="522"/>
      <c r="G3699" s="522"/>
      <c r="H3699" s="522"/>
      <c r="I3699" s="523"/>
      <c r="J3699" s="523"/>
      <c r="K3699" s="523"/>
      <c r="L3699" s="519"/>
      <c r="M3699" s="519"/>
      <c r="N3699" s="519"/>
      <c r="O3699" s="524"/>
      <c r="P3699" s="519"/>
      <c r="Q3699" s="519"/>
      <c r="R3699" s="525"/>
      <c r="S3699" s="526"/>
      <c r="T3699" s="524"/>
      <c r="U3699" s="524"/>
      <c r="V3699" s="527"/>
      <c r="W3699" s="524"/>
      <c r="X3699" s="528"/>
      <c r="Y3699" s="529"/>
      <c r="Z3699" s="529"/>
      <c r="AA3699" s="529"/>
      <c r="AB3699" s="529"/>
    </row>
    <row r="3700" spans="1:28" ht="16">
      <c r="A3700" s="519"/>
      <c r="B3700" s="520"/>
      <c r="C3700" s="519"/>
      <c r="D3700" s="521"/>
      <c r="E3700" s="519"/>
      <c r="F3700" s="522"/>
      <c r="G3700" s="522"/>
      <c r="H3700" s="522"/>
      <c r="I3700" s="523"/>
      <c r="J3700" s="523"/>
      <c r="K3700" s="523"/>
      <c r="L3700" s="519"/>
      <c r="M3700" s="519"/>
      <c r="N3700" s="519"/>
      <c r="O3700" s="524"/>
      <c r="P3700" s="519"/>
      <c r="Q3700" s="519"/>
      <c r="R3700" s="525"/>
      <c r="S3700" s="526"/>
      <c r="T3700" s="524"/>
      <c r="U3700" s="524"/>
      <c r="V3700" s="527"/>
      <c r="W3700" s="524"/>
      <c r="X3700" s="528"/>
      <c r="Y3700" s="529"/>
      <c r="Z3700" s="529"/>
      <c r="AA3700" s="529"/>
      <c r="AB3700" s="529"/>
    </row>
    <row r="3701" spans="1:28" ht="16">
      <c r="A3701" s="519"/>
      <c r="B3701" s="520"/>
      <c r="C3701" s="519"/>
      <c r="D3701" s="521"/>
      <c r="E3701" s="519"/>
      <c r="F3701" s="522"/>
      <c r="G3701" s="522"/>
      <c r="H3701" s="522"/>
      <c r="I3701" s="523"/>
      <c r="J3701" s="523"/>
      <c r="K3701" s="523"/>
      <c r="L3701" s="519"/>
      <c r="M3701" s="519"/>
      <c r="N3701" s="519"/>
      <c r="O3701" s="524"/>
      <c r="P3701" s="519"/>
      <c r="Q3701" s="519"/>
      <c r="R3701" s="525"/>
      <c r="S3701" s="526"/>
      <c r="T3701" s="524"/>
      <c r="U3701" s="524"/>
      <c r="V3701" s="527"/>
      <c r="W3701" s="524"/>
      <c r="X3701" s="528"/>
      <c r="Y3701" s="529"/>
      <c r="Z3701" s="529"/>
      <c r="AA3701" s="529"/>
      <c r="AB3701" s="529"/>
    </row>
    <row r="3702" spans="1:28" ht="16">
      <c r="A3702" s="519"/>
      <c r="B3702" s="520"/>
      <c r="C3702" s="519"/>
      <c r="D3702" s="521"/>
      <c r="E3702" s="519"/>
      <c r="F3702" s="522"/>
      <c r="G3702" s="522"/>
      <c r="H3702" s="522"/>
      <c r="I3702" s="523"/>
      <c r="J3702" s="523"/>
      <c r="K3702" s="523"/>
      <c r="L3702" s="519"/>
      <c r="M3702" s="519"/>
      <c r="N3702" s="519"/>
      <c r="O3702" s="524"/>
      <c r="P3702" s="519"/>
      <c r="Q3702" s="519"/>
      <c r="R3702" s="525"/>
      <c r="S3702" s="526"/>
      <c r="T3702" s="524"/>
      <c r="U3702" s="524"/>
      <c r="V3702" s="527"/>
      <c r="W3702" s="524"/>
      <c r="X3702" s="528"/>
      <c r="Y3702" s="529"/>
      <c r="Z3702" s="529"/>
      <c r="AA3702" s="529"/>
      <c r="AB3702" s="529"/>
    </row>
    <row r="3703" spans="1:28" ht="16">
      <c r="A3703" s="519"/>
      <c r="B3703" s="520"/>
      <c r="C3703" s="519"/>
      <c r="D3703" s="521"/>
      <c r="E3703" s="519"/>
      <c r="F3703" s="522"/>
      <c r="G3703" s="522"/>
      <c r="H3703" s="522"/>
      <c r="I3703" s="523"/>
      <c r="J3703" s="523"/>
      <c r="K3703" s="523"/>
      <c r="L3703" s="519"/>
      <c r="M3703" s="519"/>
      <c r="N3703" s="519"/>
      <c r="O3703" s="524"/>
      <c r="P3703" s="519"/>
      <c r="Q3703" s="519"/>
      <c r="R3703" s="525"/>
      <c r="S3703" s="526"/>
      <c r="T3703" s="524"/>
      <c r="U3703" s="524"/>
      <c r="V3703" s="527"/>
      <c r="W3703" s="524"/>
      <c r="X3703" s="528"/>
      <c r="Y3703" s="529"/>
      <c r="Z3703" s="529"/>
      <c r="AA3703" s="529"/>
      <c r="AB3703" s="529"/>
    </row>
    <row r="3704" spans="1:28" ht="16">
      <c r="A3704" s="519"/>
      <c r="B3704" s="520"/>
      <c r="C3704" s="519"/>
      <c r="D3704" s="521"/>
      <c r="E3704" s="519"/>
      <c r="F3704" s="522"/>
      <c r="G3704" s="522"/>
      <c r="H3704" s="522"/>
      <c r="I3704" s="523"/>
      <c r="J3704" s="523"/>
      <c r="K3704" s="523"/>
      <c r="L3704" s="519"/>
      <c r="M3704" s="519"/>
      <c r="N3704" s="519"/>
      <c r="O3704" s="524"/>
      <c r="P3704" s="519"/>
      <c r="Q3704" s="519"/>
      <c r="R3704" s="525"/>
      <c r="S3704" s="526"/>
      <c r="T3704" s="524"/>
      <c r="U3704" s="524"/>
      <c r="V3704" s="527"/>
      <c r="W3704" s="524"/>
      <c r="X3704" s="528"/>
      <c r="Y3704" s="529"/>
      <c r="Z3704" s="529"/>
      <c r="AA3704" s="529"/>
      <c r="AB3704" s="529"/>
    </row>
    <row r="3705" spans="1:28" ht="16">
      <c r="A3705" s="519"/>
      <c r="B3705" s="520"/>
      <c r="C3705" s="519"/>
      <c r="D3705" s="521"/>
      <c r="E3705" s="519"/>
      <c r="F3705" s="522"/>
      <c r="G3705" s="522"/>
      <c r="H3705" s="522"/>
      <c r="I3705" s="523"/>
      <c r="J3705" s="523"/>
      <c r="K3705" s="523"/>
      <c r="L3705" s="519"/>
      <c r="M3705" s="519"/>
      <c r="N3705" s="519"/>
      <c r="O3705" s="524"/>
      <c r="P3705" s="519"/>
      <c r="Q3705" s="519"/>
      <c r="R3705" s="525"/>
      <c r="S3705" s="526"/>
      <c r="T3705" s="524"/>
      <c r="U3705" s="524"/>
      <c r="V3705" s="527"/>
      <c r="W3705" s="524"/>
      <c r="X3705" s="528"/>
      <c r="Y3705" s="529"/>
      <c r="Z3705" s="529"/>
      <c r="AA3705" s="529"/>
      <c r="AB3705" s="529"/>
    </row>
    <row r="3706" spans="1:28" ht="16">
      <c r="A3706" s="519"/>
      <c r="B3706" s="520"/>
      <c r="C3706" s="519"/>
      <c r="D3706" s="521"/>
      <c r="E3706" s="519"/>
      <c r="F3706" s="522"/>
      <c r="G3706" s="522"/>
      <c r="H3706" s="522"/>
      <c r="I3706" s="523"/>
      <c r="J3706" s="523"/>
      <c r="K3706" s="523"/>
      <c r="L3706" s="519"/>
      <c r="M3706" s="519"/>
      <c r="N3706" s="519"/>
      <c r="O3706" s="524"/>
      <c r="P3706" s="519"/>
      <c r="Q3706" s="519"/>
      <c r="R3706" s="525"/>
      <c r="S3706" s="526"/>
      <c r="T3706" s="524"/>
      <c r="U3706" s="524"/>
      <c r="V3706" s="527"/>
      <c r="W3706" s="524"/>
      <c r="X3706" s="528"/>
      <c r="Y3706" s="529"/>
      <c r="Z3706" s="529"/>
      <c r="AA3706" s="529"/>
      <c r="AB3706" s="529"/>
    </row>
    <row r="3707" spans="1:28" ht="16">
      <c r="A3707" s="519"/>
      <c r="B3707" s="520"/>
      <c r="C3707" s="519"/>
      <c r="D3707" s="521"/>
      <c r="E3707" s="519"/>
      <c r="F3707" s="522"/>
      <c r="G3707" s="522"/>
      <c r="H3707" s="522"/>
      <c r="I3707" s="523"/>
      <c r="J3707" s="523"/>
      <c r="K3707" s="523"/>
      <c r="L3707" s="519"/>
      <c r="M3707" s="519"/>
      <c r="N3707" s="519"/>
      <c r="O3707" s="524"/>
      <c r="P3707" s="519"/>
      <c r="Q3707" s="519"/>
      <c r="R3707" s="525"/>
      <c r="S3707" s="526"/>
      <c r="T3707" s="524"/>
      <c r="U3707" s="524"/>
      <c r="V3707" s="527"/>
      <c r="W3707" s="524"/>
      <c r="X3707" s="528"/>
      <c r="Y3707" s="529"/>
      <c r="Z3707" s="529"/>
      <c r="AA3707" s="529"/>
      <c r="AB3707" s="529"/>
    </row>
    <row r="3708" spans="1:28" ht="16">
      <c r="A3708" s="519"/>
      <c r="B3708" s="520"/>
      <c r="C3708" s="519"/>
      <c r="D3708" s="521"/>
      <c r="E3708" s="519"/>
      <c r="F3708" s="522"/>
      <c r="G3708" s="522"/>
      <c r="H3708" s="522"/>
      <c r="I3708" s="523"/>
      <c r="J3708" s="523"/>
      <c r="K3708" s="523"/>
      <c r="L3708" s="519"/>
      <c r="M3708" s="519"/>
      <c r="N3708" s="519"/>
      <c r="O3708" s="524"/>
      <c r="P3708" s="519"/>
      <c r="Q3708" s="519"/>
      <c r="R3708" s="525"/>
      <c r="S3708" s="526"/>
      <c r="T3708" s="524"/>
      <c r="U3708" s="524"/>
      <c r="V3708" s="527"/>
      <c r="W3708" s="524"/>
      <c r="X3708" s="528"/>
      <c r="Y3708" s="529"/>
      <c r="Z3708" s="529"/>
      <c r="AA3708" s="529"/>
      <c r="AB3708" s="529"/>
    </row>
    <row r="3709" spans="1:28" ht="16">
      <c r="A3709" s="519"/>
      <c r="B3709" s="520"/>
      <c r="C3709" s="519"/>
      <c r="D3709" s="521"/>
      <c r="E3709" s="519"/>
      <c r="F3709" s="522"/>
      <c r="G3709" s="522"/>
      <c r="H3709" s="522"/>
      <c r="I3709" s="523"/>
      <c r="J3709" s="523"/>
      <c r="K3709" s="523"/>
      <c r="L3709" s="519"/>
      <c r="M3709" s="519"/>
      <c r="N3709" s="519"/>
      <c r="O3709" s="524"/>
      <c r="P3709" s="519"/>
      <c r="Q3709" s="519"/>
      <c r="R3709" s="525"/>
      <c r="S3709" s="526"/>
      <c r="T3709" s="524"/>
      <c r="U3709" s="524"/>
      <c r="V3709" s="527"/>
      <c r="W3709" s="524"/>
      <c r="X3709" s="528"/>
      <c r="Y3709" s="529"/>
      <c r="Z3709" s="529"/>
      <c r="AA3709" s="529"/>
      <c r="AB3709" s="529"/>
    </row>
    <row r="3710" spans="1:28" ht="16">
      <c r="A3710" s="519"/>
      <c r="B3710" s="520"/>
      <c r="C3710" s="519"/>
      <c r="D3710" s="521"/>
      <c r="E3710" s="519"/>
      <c r="F3710" s="522"/>
      <c r="G3710" s="522"/>
      <c r="H3710" s="522"/>
      <c r="I3710" s="523"/>
      <c r="J3710" s="523"/>
      <c r="K3710" s="523"/>
      <c r="L3710" s="519"/>
      <c r="M3710" s="519"/>
      <c r="N3710" s="519"/>
      <c r="O3710" s="524"/>
      <c r="P3710" s="519"/>
      <c r="Q3710" s="519"/>
      <c r="R3710" s="525"/>
      <c r="S3710" s="526"/>
      <c r="T3710" s="524"/>
      <c r="U3710" s="524"/>
      <c r="V3710" s="527"/>
      <c r="W3710" s="524"/>
      <c r="X3710" s="528"/>
      <c r="Y3710" s="529"/>
      <c r="Z3710" s="529"/>
      <c r="AA3710" s="529"/>
      <c r="AB3710" s="529"/>
    </row>
    <row r="3711" spans="1:28" ht="16">
      <c r="A3711" s="519"/>
      <c r="B3711" s="520"/>
      <c r="C3711" s="519"/>
      <c r="D3711" s="521"/>
      <c r="E3711" s="519"/>
      <c r="F3711" s="522"/>
      <c r="G3711" s="522"/>
      <c r="H3711" s="522"/>
      <c r="I3711" s="523"/>
      <c r="J3711" s="523"/>
      <c r="K3711" s="523"/>
      <c r="L3711" s="519"/>
      <c r="M3711" s="519"/>
      <c r="N3711" s="519"/>
      <c r="O3711" s="524"/>
      <c r="P3711" s="519"/>
      <c r="Q3711" s="519"/>
      <c r="R3711" s="525"/>
      <c r="S3711" s="526"/>
      <c r="T3711" s="524"/>
      <c r="U3711" s="524"/>
      <c r="V3711" s="527"/>
      <c r="W3711" s="524"/>
      <c r="X3711" s="528"/>
      <c r="Y3711" s="529"/>
      <c r="Z3711" s="529"/>
      <c r="AA3711" s="529"/>
      <c r="AB3711" s="529"/>
    </row>
    <row r="3712" spans="1:28" ht="16">
      <c r="A3712" s="519"/>
      <c r="B3712" s="520"/>
      <c r="C3712" s="519"/>
      <c r="D3712" s="521"/>
      <c r="E3712" s="519"/>
      <c r="F3712" s="522"/>
      <c r="G3712" s="522"/>
      <c r="H3712" s="522"/>
      <c r="I3712" s="523"/>
      <c r="J3712" s="523"/>
      <c r="K3712" s="523"/>
      <c r="L3712" s="519"/>
      <c r="M3712" s="519"/>
      <c r="N3712" s="519"/>
      <c r="O3712" s="524"/>
      <c r="P3712" s="519"/>
      <c r="Q3712" s="519"/>
      <c r="R3712" s="525"/>
      <c r="S3712" s="526"/>
      <c r="T3712" s="524"/>
      <c r="U3712" s="524"/>
      <c r="V3712" s="527"/>
      <c r="W3712" s="524"/>
      <c r="X3712" s="528"/>
      <c r="Y3712" s="529"/>
      <c r="Z3712" s="529"/>
      <c r="AA3712" s="529"/>
      <c r="AB3712" s="529"/>
    </row>
    <row r="3713" spans="1:28" ht="16">
      <c r="A3713" s="519"/>
      <c r="B3713" s="520"/>
      <c r="C3713" s="519"/>
      <c r="D3713" s="521"/>
      <c r="E3713" s="519"/>
      <c r="F3713" s="522"/>
      <c r="G3713" s="522"/>
      <c r="H3713" s="522"/>
      <c r="I3713" s="523"/>
      <c r="J3713" s="523"/>
      <c r="K3713" s="523"/>
      <c r="L3713" s="519"/>
      <c r="M3713" s="519"/>
      <c r="N3713" s="519"/>
      <c r="O3713" s="524"/>
      <c r="P3713" s="519"/>
      <c r="Q3713" s="519"/>
      <c r="R3713" s="525"/>
      <c r="S3713" s="526"/>
      <c r="T3713" s="524"/>
      <c r="U3713" s="524"/>
      <c r="V3713" s="527"/>
      <c r="W3713" s="524"/>
      <c r="X3713" s="528"/>
      <c r="Y3713" s="529"/>
      <c r="Z3713" s="529"/>
      <c r="AA3713" s="529"/>
      <c r="AB3713" s="529"/>
    </row>
    <row r="3714" spans="1:28" ht="16">
      <c r="A3714" s="519"/>
      <c r="B3714" s="520"/>
      <c r="C3714" s="519"/>
      <c r="D3714" s="521"/>
      <c r="E3714" s="519"/>
      <c r="F3714" s="522"/>
      <c r="G3714" s="522"/>
      <c r="H3714" s="522"/>
      <c r="I3714" s="523"/>
      <c r="J3714" s="523"/>
      <c r="K3714" s="523"/>
      <c r="L3714" s="519"/>
      <c r="M3714" s="519"/>
      <c r="N3714" s="519"/>
      <c r="O3714" s="524"/>
      <c r="P3714" s="519"/>
      <c r="Q3714" s="519"/>
      <c r="R3714" s="525"/>
      <c r="S3714" s="526"/>
      <c r="T3714" s="524"/>
      <c r="U3714" s="524"/>
      <c r="V3714" s="527"/>
      <c r="W3714" s="524"/>
      <c r="X3714" s="528"/>
      <c r="Y3714" s="529"/>
      <c r="Z3714" s="529"/>
      <c r="AA3714" s="529"/>
      <c r="AB3714" s="529"/>
    </row>
    <row r="3715" spans="1:28" ht="16">
      <c r="A3715" s="519"/>
      <c r="B3715" s="520"/>
      <c r="C3715" s="519"/>
      <c r="D3715" s="521"/>
      <c r="E3715" s="519"/>
      <c r="F3715" s="522"/>
      <c r="G3715" s="522"/>
      <c r="H3715" s="522"/>
      <c r="I3715" s="523"/>
      <c r="J3715" s="523"/>
      <c r="K3715" s="523"/>
      <c r="L3715" s="519"/>
      <c r="M3715" s="519"/>
      <c r="N3715" s="519"/>
      <c r="O3715" s="524"/>
      <c r="P3715" s="519"/>
      <c r="Q3715" s="519"/>
      <c r="R3715" s="525"/>
      <c r="S3715" s="526"/>
      <c r="T3715" s="524"/>
      <c r="U3715" s="524"/>
      <c r="V3715" s="527"/>
      <c r="W3715" s="524"/>
      <c r="X3715" s="528"/>
      <c r="Y3715" s="529"/>
      <c r="Z3715" s="529"/>
      <c r="AA3715" s="529"/>
      <c r="AB3715" s="529"/>
    </row>
    <row r="3716" spans="1:28" ht="16">
      <c r="A3716" s="519"/>
      <c r="B3716" s="520"/>
      <c r="C3716" s="519"/>
      <c r="D3716" s="521"/>
      <c r="E3716" s="519"/>
      <c r="F3716" s="522"/>
      <c r="G3716" s="522"/>
      <c r="H3716" s="522"/>
      <c r="I3716" s="523"/>
      <c r="J3716" s="523"/>
      <c r="K3716" s="523"/>
      <c r="L3716" s="519"/>
      <c r="M3716" s="519"/>
      <c r="N3716" s="519"/>
      <c r="O3716" s="524"/>
      <c r="P3716" s="519"/>
      <c r="Q3716" s="519"/>
      <c r="R3716" s="525"/>
      <c r="S3716" s="526"/>
      <c r="T3716" s="524"/>
      <c r="U3716" s="524"/>
      <c r="V3716" s="527"/>
      <c r="W3716" s="524"/>
      <c r="X3716" s="528"/>
      <c r="Y3716" s="529"/>
      <c r="Z3716" s="529"/>
      <c r="AA3716" s="529"/>
      <c r="AB3716" s="529"/>
    </row>
    <row r="3717" spans="1:28" ht="16">
      <c r="A3717" s="519"/>
      <c r="B3717" s="520"/>
      <c r="C3717" s="519"/>
      <c r="D3717" s="521"/>
      <c r="E3717" s="519"/>
      <c r="F3717" s="522"/>
      <c r="G3717" s="522"/>
      <c r="H3717" s="522"/>
      <c r="I3717" s="523"/>
      <c r="J3717" s="523"/>
      <c r="K3717" s="523"/>
      <c r="L3717" s="519"/>
      <c r="M3717" s="519"/>
      <c r="N3717" s="519"/>
      <c r="O3717" s="524"/>
      <c r="P3717" s="519"/>
      <c r="Q3717" s="519"/>
      <c r="R3717" s="525"/>
      <c r="S3717" s="526"/>
      <c r="T3717" s="524"/>
      <c r="U3717" s="524"/>
      <c r="V3717" s="527"/>
      <c r="W3717" s="524"/>
      <c r="X3717" s="528"/>
      <c r="Y3717" s="529"/>
      <c r="Z3717" s="529"/>
      <c r="AA3717" s="529"/>
      <c r="AB3717" s="529"/>
    </row>
    <row r="3718" spans="1:28" ht="16">
      <c r="A3718" s="519"/>
      <c r="B3718" s="520"/>
      <c r="C3718" s="519"/>
      <c r="D3718" s="521"/>
      <c r="E3718" s="519"/>
      <c r="F3718" s="522"/>
      <c r="G3718" s="522"/>
      <c r="H3718" s="522"/>
      <c r="I3718" s="523"/>
      <c r="J3718" s="523"/>
      <c r="K3718" s="523"/>
      <c r="L3718" s="519"/>
      <c r="M3718" s="519"/>
      <c r="N3718" s="519"/>
      <c r="O3718" s="524"/>
      <c r="P3718" s="519"/>
      <c r="Q3718" s="519"/>
      <c r="R3718" s="525"/>
      <c r="S3718" s="526"/>
      <c r="T3718" s="524"/>
      <c r="U3718" s="524"/>
      <c r="V3718" s="527"/>
      <c r="W3718" s="524"/>
      <c r="X3718" s="528"/>
      <c r="Y3718" s="529"/>
      <c r="Z3718" s="529"/>
      <c r="AA3718" s="529"/>
      <c r="AB3718" s="529"/>
    </row>
    <row r="3719" spans="1:28" ht="16">
      <c r="A3719" s="519"/>
      <c r="B3719" s="520"/>
      <c r="C3719" s="519"/>
      <c r="D3719" s="521"/>
      <c r="E3719" s="519"/>
      <c r="F3719" s="522"/>
      <c r="G3719" s="522"/>
      <c r="H3719" s="522"/>
      <c r="I3719" s="523"/>
      <c r="J3719" s="523"/>
      <c r="K3719" s="523"/>
      <c r="L3719" s="519"/>
      <c r="M3719" s="519"/>
      <c r="N3719" s="519"/>
      <c r="O3719" s="524"/>
      <c r="P3719" s="519"/>
      <c r="Q3719" s="519"/>
      <c r="R3719" s="525"/>
      <c r="S3719" s="526"/>
      <c r="T3719" s="524"/>
      <c r="U3719" s="524"/>
      <c r="V3719" s="527"/>
      <c r="W3719" s="524"/>
      <c r="X3719" s="528"/>
      <c r="Y3719" s="529"/>
      <c r="Z3719" s="529"/>
      <c r="AA3719" s="529"/>
      <c r="AB3719" s="529"/>
    </row>
    <row r="3720" spans="1:28" ht="16">
      <c r="A3720" s="519"/>
      <c r="B3720" s="520"/>
      <c r="C3720" s="519"/>
      <c r="D3720" s="521"/>
      <c r="E3720" s="519"/>
      <c r="F3720" s="522"/>
      <c r="G3720" s="522"/>
      <c r="H3720" s="522"/>
      <c r="I3720" s="523"/>
      <c r="J3720" s="523"/>
      <c r="K3720" s="523"/>
      <c r="L3720" s="519"/>
      <c r="M3720" s="519"/>
      <c r="N3720" s="519"/>
      <c r="O3720" s="524"/>
      <c r="P3720" s="519"/>
      <c r="Q3720" s="519"/>
      <c r="R3720" s="525"/>
      <c r="S3720" s="526"/>
      <c r="T3720" s="524"/>
      <c r="U3720" s="524"/>
      <c r="V3720" s="527"/>
      <c r="W3720" s="524"/>
      <c r="X3720" s="528"/>
      <c r="Y3720" s="529"/>
      <c r="Z3720" s="529"/>
      <c r="AA3720" s="529"/>
      <c r="AB3720" s="529"/>
    </row>
    <row r="3721" spans="1:28" ht="16">
      <c r="A3721" s="519"/>
      <c r="B3721" s="520"/>
      <c r="C3721" s="519"/>
      <c r="D3721" s="521"/>
      <c r="E3721" s="519"/>
      <c r="F3721" s="522"/>
      <c r="G3721" s="522"/>
      <c r="H3721" s="522"/>
      <c r="I3721" s="523"/>
      <c r="J3721" s="523"/>
      <c r="K3721" s="523"/>
      <c r="L3721" s="519"/>
      <c r="M3721" s="519"/>
      <c r="N3721" s="519"/>
      <c r="O3721" s="524"/>
      <c r="P3721" s="519"/>
      <c r="Q3721" s="519"/>
      <c r="R3721" s="525"/>
      <c r="S3721" s="526"/>
      <c r="T3721" s="524"/>
      <c r="U3721" s="524"/>
      <c r="V3721" s="527"/>
      <c r="W3721" s="524"/>
      <c r="X3721" s="528"/>
      <c r="Y3721" s="529"/>
      <c r="Z3721" s="529"/>
      <c r="AA3721" s="529"/>
      <c r="AB3721" s="529"/>
    </row>
    <row r="3722" spans="1:28" ht="16">
      <c r="A3722" s="519"/>
      <c r="B3722" s="520"/>
      <c r="C3722" s="519"/>
      <c r="D3722" s="521"/>
      <c r="E3722" s="519"/>
      <c r="F3722" s="522"/>
      <c r="G3722" s="522"/>
      <c r="H3722" s="522"/>
      <c r="I3722" s="523"/>
      <c r="J3722" s="523"/>
      <c r="K3722" s="523"/>
      <c r="L3722" s="519"/>
      <c r="M3722" s="519"/>
      <c r="N3722" s="519"/>
      <c r="O3722" s="524"/>
      <c r="P3722" s="519"/>
      <c r="Q3722" s="519"/>
      <c r="R3722" s="525"/>
      <c r="S3722" s="526"/>
      <c r="T3722" s="524"/>
      <c r="U3722" s="524"/>
      <c r="V3722" s="527"/>
      <c r="W3722" s="524"/>
      <c r="X3722" s="528"/>
      <c r="Y3722" s="529"/>
      <c r="Z3722" s="529"/>
      <c r="AA3722" s="529"/>
      <c r="AB3722" s="529"/>
    </row>
    <row r="3723" spans="1:28" ht="16">
      <c r="A3723" s="519"/>
      <c r="B3723" s="520"/>
      <c r="C3723" s="519"/>
      <c r="D3723" s="521"/>
      <c r="E3723" s="519"/>
      <c r="F3723" s="522"/>
      <c r="G3723" s="522"/>
      <c r="H3723" s="522"/>
      <c r="I3723" s="523"/>
      <c r="J3723" s="523"/>
      <c r="K3723" s="523"/>
      <c r="L3723" s="519"/>
      <c r="M3723" s="519"/>
      <c r="N3723" s="519"/>
      <c r="O3723" s="524"/>
      <c r="P3723" s="519"/>
      <c r="Q3723" s="519"/>
      <c r="R3723" s="525"/>
      <c r="S3723" s="526"/>
      <c r="T3723" s="524"/>
      <c r="U3723" s="524"/>
      <c r="V3723" s="527"/>
      <c r="W3723" s="524"/>
      <c r="X3723" s="528"/>
      <c r="Y3723" s="529"/>
      <c r="Z3723" s="529"/>
      <c r="AA3723" s="529"/>
      <c r="AB3723" s="529"/>
    </row>
    <row r="3724" spans="1:28" ht="16">
      <c r="A3724" s="519"/>
      <c r="B3724" s="520"/>
      <c r="C3724" s="519"/>
      <c r="D3724" s="521"/>
      <c r="E3724" s="519"/>
      <c r="F3724" s="522"/>
      <c r="G3724" s="522"/>
      <c r="H3724" s="522"/>
      <c r="I3724" s="523"/>
      <c r="J3724" s="523"/>
      <c r="K3724" s="523"/>
      <c r="L3724" s="519"/>
      <c r="M3724" s="519"/>
      <c r="N3724" s="519"/>
      <c r="O3724" s="524"/>
      <c r="P3724" s="519"/>
      <c r="Q3724" s="519"/>
      <c r="R3724" s="525"/>
      <c r="S3724" s="526"/>
      <c r="T3724" s="524"/>
      <c r="U3724" s="524"/>
      <c r="V3724" s="527"/>
      <c r="W3724" s="524"/>
      <c r="X3724" s="528"/>
      <c r="Y3724" s="529"/>
      <c r="Z3724" s="529"/>
      <c r="AA3724" s="529"/>
      <c r="AB3724" s="529"/>
    </row>
    <row r="3725" spans="1:28" ht="16">
      <c r="A3725" s="519"/>
      <c r="B3725" s="520"/>
      <c r="C3725" s="519"/>
      <c r="D3725" s="521"/>
      <c r="E3725" s="519"/>
      <c r="F3725" s="522"/>
      <c r="G3725" s="522"/>
      <c r="H3725" s="522"/>
      <c r="I3725" s="523"/>
      <c r="J3725" s="523"/>
      <c r="K3725" s="523"/>
      <c r="L3725" s="519"/>
      <c r="M3725" s="519"/>
      <c r="N3725" s="519"/>
      <c r="O3725" s="524"/>
      <c r="P3725" s="519"/>
      <c r="Q3725" s="519"/>
      <c r="R3725" s="525"/>
      <c r="S3725" s="526"/>
      <c r="T3725" s="524"/>
      <c r="U3725" s="524"/>
      <c r="V3725" s="527"/>
      <c r="W3725" s="524"/>
      <c r="X3725" s="528"/>
      <c r="Y3725" s="529"/>
      <c r="Z3725" s="529"/>
      <c r="AA3725" s="529"/>
      <c r="AB3725" s="529"/>
    </row>
    <row r="3726" spans="1:28" ht="16">
      <c r="A3726" s="519"/>
      <c r="B3726" s="520"/>
      <c r="C3726" s="519"/>
      <c r="D3726" s="521"/>
      <c r="E3726" s="519"/>
      <c r="F3726" s="522"/>
      <c r="G3726" s="522"/>
      <c r="H3726" s="522"/>
      <c r="I3726" s="523"/>
      <c r="J3726" s="523"/>
      <c r="K3726" s="523"/>
      <c r="L3726" s="519"/>
      <c r="M3726" s="519"/>
      <c r="N3726" s="519"/>
      <c r="O3726" s="524"/>
      <c r="P3726" s="519"/>
      <c r="Q3726" s="519"/>
      <c r="R3726" s="525"/>
      <c r="S3726" s="526"/>
      <c r="T3726" s="524"/>
      <c r="U3726" s="524"/>
      <c r="V3726" s="527"/>
      <c r="W3726" s="524"/>
      <c r="X3726" s="528"/>
      <c r="Y3726" s="529"/>
      <c r="Z3726" s="529"/>
      <c r="AA3726" s="529"/>
      <c r="AB3726" s="529"/>
    </row>
    <row r="3727" spans="1:28" ht="16">
      <c r="A3727" s="519"/>
      <c r="B3727" s="520"/>
      <c r="C3727" s="519"/>
      <c r="D3727" s="521"/>
      <c r="E3727" s="519"/>
      <c r="F3727" s="522"/>
      <c r="G3727" s="522"/>
      <c r="H3727" s="522"/>
      <c r="I3727" s="523"/>
      <c r="J3727" s="523"/>
      <c r="K3727" s="523"/>
      <c r="L3727" s="519"/>
      <c r="M3727" s="519"/>
      <c r="N3727" s="519"/>
      <c r="O3727" s="524"/>
      <c r="P3727" s="519"/>
      <c r="Q3727" s="519"/>
      <c r="R3727" s="525"/>
      <c r="S3727" s="526"/>
      <c r="T3727" s="524"/>
      <c r="U3727" s="524"/>
      <c r="V3727" s="527"/>
      <c r="W3727" s="524"/>
      <c r="X3727" s="528"/>
      <c r="Y3727" s="529"/>
      <c r="Z3727" s="529"/>
      <c r="AA3727" s="529"/>
      <c r="AB3727" s="529"/>
    </row>
    <row r="3728" spans="1:28" ht="16">
      <c r="A3728" s="519"/>
      <c r="B3728" s="520"/>
      <c r="C3728" s="519"/>
      <c r="D3728" s="521"/>
      <c r="E3728" s="519"/>
      <c r="F3728" s="522"/>
      <c r="G3728" s="522"/>
      <c r="H3728" s="522"/>
      <c r="I3728" s="523"/>
      <c r="J3728" s="523"/>
      <c r="K3728" s="523"/>
      <c r="L3728" s="519"/>
      <c r="M3728" s="519"/>
      <c r="N3728" s="519"/>
      <c r="O3728" s="524"/>
      <c r="P3728" s="519"/>
      <c r="Q3728" s="519"/>
      <c r="R3728" s="525"/>
      <c r="S3728" s="526"/>
      <c r="T3728" s="524"/>
      <c r="U3728" s="524"/>
      <c r="V3728" s="527"/>
      <c r="W3728" s="524"/>
      <c r="X3728" s="528"/>
      <c r="Y3728" s="529"/>
      <c r="Z3728" s="529"/>
      <c r="AA3728" s="529"/>
      <c r="AB3728" s="529"/>
    </row>
    <row r="3729" spans="1:28" ht="16">
      <c r="A3729" s="519"/>
      <c r="B3729" s="520"/>
      <c r="C3729" s="519"/>
      <c r="D3729" s="521"/>
      <c r="E3729" s="519"/>
      <c r="F3729" s="522"/>
      <c r="G3729" s="522"/>
      <c r="H3729" s="522"/>
      <c r="I3729" s="523"/>
      <c r="J3729" s="523"/>
      <c r="K3729" s="523"/>
      <c r="L3729" s="519"/>
      <c r="M3729" s="519"/>
      <c r="N3729" s="519"/>
      <c r="O3729" s="524"/>
      <c r="P3729" s="519"/>
      <c r="Q3729" s="519"/>
      <c r="R3729" s="525"/>
      <c r="S3729" s="526"/>
      <c r="T3729" s="524"/>
      <c r="U3729" s="524"/>
      <c r="V3729" s="527"/>
      <c r="W3729" s="524"/>
      <c r="X3729" s="528"/>
      <c r="Y3729" s="529"/>
      <c r="Z3729" s="529"/>
      <c r="AA3729" s="529"/>
      <c r="AB3729" s="529"/>
    </row>
    <row r="3730" spans="1:28" ht="16">
      <c r="A3730" s="519"/>
      <c r="B3730" s="520"/>
      <c r="C3730" s="519"/>
      <c r="D3730" s="521"/>
      <c r="E3730" s="519"/>
      <c r="F3730" s="522"/>
      <c r="G3730" s="522"/>
      <c r="H3730" s="522"/>
      <c r="I3730" s="523"/>
      <c r="J3730" s="523"/>
      <c r="K3730" s="523"/>
      <c r="L3730" s="519"/>
      <c r="M3730" s="519"/>
      <c r="N3730" s="519"/>
      <c r="O3730" s="524"/>
      <c r="P3730" s="519"/>
      <c r="Q3730" s="519"/>
      <c r="R3730" s="525"/>
      <c r="S3730" s="526"/>
      <c r="T3730" s="524"/>
      <c r="U3730" s="524"/>
      <c r="V3730" s="527"/>
      <c r="W3730" s="524"/>
      <c r="X3730" s="528"/>
      <c r="Y3730" s="529"/>
      <c r="Z3730" s="529"/>
      <c r="AA3730" s="529"/>
      <c r="AB3730" s="529"/>
    </row>
    <row r="3731" spans="1:28" ht="16">
      <c r="A3731" s="519"/>
      <c r="B3731" s="520"/>
      <c r="C3731" s="519"/>
      <c r="D3731" s="521"/>
      <c r="E3731" s="519"/>
      <c r="F3731" s="522"/>
      <c r="G3731" s="522"/>
      <c r="H3731" s="522"/>
      <c r="I3731" s="523"/>
      <c r="J3731" s="523"/>
      <c r="K3731" s="523"/>
      <c r="L3731" s="519"/>
      <c r="M3731" s="519"/>
      <c r="N3731" s="519"/>
      <c r="O3731" s="524"/>
      <c r="P3731" s="519"/>
      <c r="Q3731" s="519"/>
      <c r="R3731" s="525"/>
      <c r="S3731" s="526"/>
      <c r="T3731" s="524"/>
      <c r="U3731" s="524"/>
      <c r="V3731" s="527"/>
      <c r="W3731" s="524"/>
      <c r="X3731" s="528"/>
      <c r="Y3731" s="529"/>
      <c r="Z3731" s="529"/>
      <c r="AA3731" s="529"/>
      <c r="AB3731" s="529"/>
    </row>
    <row r="3732" spans="1:28" ht="16">
      <c r="A3732" s="519"/>
      <c r="B3732" s="520"/>
      <c r="C3732" s="519"/>
      <c r="D3732" s="521"/>
      <c r="E3732" s="519"/>
      <c r="F3732" s="522"/>
      <c r="G3732" s="522"/>
      <c r="H3732" s="522"/>
      <c r="I3732" s="523"/>
      <c r="J3732" s="523"/>
      <c r="K3732" s="523"/>
      <c r="L3732" s="519"/>
      <c r="M3732" s="519"/>
      <c r="N3732" s="519"/>
      <c r="O3732" s="524"/>
      <c r="P3732" s="519"/>
      <c r="Q3732" s="519"/>
      <c r="R3732" s="525"/>
      <c r="S3732" s="526"/>
      <c r="T3732" s="524"/>
      <c r="U3732" s="524"/>
      <c r="V3732" s="527"/>
      <c r="W3732" s="524"/>
      <c r="X3732" s="528"/>
      <c r="Y3732" s="529"/>
      <c r="Z3732" s="529"/>
      <c r="AA3732" s="529"/>
      <c r="AB3732" s="529"/>
    </row>
    <row r="3733" spans="1:28" ht="16">
      <c r="A3733" s="519"/>
      <c r="B3733" s="520"/>
      <c r="C3733" s="519"/>
      <c r="D3733" s="521"/>
      <c r="E3733" s="519"/>
      <c r="F3733" s="522"/>
      <c r="G3733" s="522"/>
      <c r="H3733" s="522"/>
      <c r="I3733" s="523"/>
      <c r="J3733" s="523"/>
      <c r="K3733" s="523"/>
      <c r="L3733" s="519"/>
      <c r="M3733" s="519"/>
      <c r="N3733" s="519"/>
      <c r="O3733" s="524"/>
      <c r="P3733" s="519"/>
      <c r="Q3733" s="519"/>
      <c r="R3733" s="525"/>
      <c r="S3733" s="526"/>
      <c r="T3733" s="524"/>
      <c r="U3733" s="524"/>
      <c r="V3733" s="527"/>
      <c r="W3733" s="524"/>
      <c r="X3733" s="528"/>
      <c r="Y3733" s="529"/>
      <c r="Z3733" s="529"/>
      <c r="AA3733" s="529"/>
      <c r="AB3733" s="529"/>
    </row>
    <row r="3734" spans="1:28" ht="16">
      <c r="A3734" s="519"/>
      <c r="B3734" s="520"/>
      <c r="C3734" s="519"/>
      <c r="D3734" s="521"/>
      <c r="E3734" s="519"/>
      <c r="F3734" s="522"/>
      <c r="G3734" s="522"/>
      <c r="H3734" s="522"/>
      <c r="I3734" s="523"/>
      <c r="J3734" s="523"/>
      <c r="K3734" s="523"/>
      <c r="L3734" s="519"/>
      <c r="M3734" s="519"/>
      <c r="N3734" s="519"/>
      <c r="O3734" s="524"/>
      <c r="P3734" s="519"/>
      <c r="Q3734" s="519"/>
      <c r="R3734" s="525"/>
      <c r="S3734" s="526"/>
      <c r="T3734" s="524"/>
      <c r="U3734" s="524"/>
      <c r="V3734" s="527"/>
      <c r="W3734" s="524"/>
      <c r="X3734" s="528"/>
      <c r="Y3734" s="529"/>
      <c r="Z3734" s="529"/>
      <c r="AA3734" s="529"/>
      <c r="AB3734" s="529"/>
    </row>
    <row r="3735" spans="1:28" ht="16">
      <c r="A3735" s="519"/>
      <c r="B3735" s="520"/>
      <c r="C3735" s="519"/>
      <c r="D3735" s="521"/>
      <c r="E3735" s="519"/>
      <c r="F3735" s="522"/>
      <c r="G3735" s="522"/>
      <c r="H3735" s="522"/>
      <c r="I3735" s="523"/>
      <c r="J3735" s="523"/>
      <c r="K3735" s="523"/>
      <c r="L3735" s="519"/>
      <c r="M3735" s="519"/>
      <c r="N3735" s="519"/>
      <c r="O3735" s="524"/>
      <c r="P3735" s="519"/>
      <c r="Q3735" s="519"/>
      <c r="R3735" s="525"/>
      <c r="S3735" s="526"/>
      <c r="T3735" s="524"/>
      <c r="U3735" s="524"/>
      <c r="V3735" s="527"/>
      <c r="W3735" s="524"/>
      <c r="X3735" s="528"/>
      <c r="Y3735" s="529"/>
      <c r="Z3735" s="529"/>
      <c r="AA3735" s="529"/>
      <c r="AB3735" s="529"/>
    </row>
    <row r="3736" spans="1:28" ht="16">
      <c r="A3736" s="519"/>
      <c r="B3736" s="520"/>
      <c r="C3736" s="519"/>
      <c r="D3736" s="521"/>
      <c r="E3736" s="519"/>
      <c r="F3736" s="522"/>
      <c r="G3736" s="522"/>
      <c r="H3736" s="522"/>
      <c r="I3736" s="523"/>
      <c r="J3736" s="523"/>
      <c r="K3736" s="523"/>
      <c r="L3736" s="519"/>
      <c r="M3736" s="519"/>
      <c r="N3736" s="519"/>
      <c r="O3736" s="524"/>
      <c r="P3736" s="519"/>
      <c r="Q3736" s="519"/>
      <c r="R3736" s="525"/>
      <c r="S3736" s="526"/>
      <c r="T3736" s="524"/>
      <c r="U3736" s="524"/>
      <c r="V3736" s="527"/>
      <c r="W3736" s="524"/>
      <c r="X3736" s="528"/>
      <c r="Y3736" s="529"/>
      <c r="Z3736" s="529"/>
      <c r="AA3736" s="529"/>
      <c r="AB3736" s="529"/>
    </row>
    <row r="3737" spans="1:28" ht="16">
      <c r="A3737" s="519"/>
      <c r="B3737" s="520"/>
      <c r="C3737" s="519"/>
      <c r="D3737" s="521"/>
      <c r="E3737" s="519"/>
      <c r="F3737" s="522"/>
      <c r="G3737" s="522"/>
      <c r="H3737" s="522"/>
      <c r="I3737" s="523"/>
      <c r="J3737" s="523"/>
      <c r="K3737" s="523"/>
      <c r="L3737" s="519"/>
      <c r="M3737" s="519"/>
      <c r="N3737" s="519"/>
      <c r="O3737" s="524"/>
      <c r="P3737" s="519"/>
      <c r="Q3737" s="519"/>
      <c r="R3737" s="525"/>
      <c r="S3737" s="526"/>
      <c r="T3737" s="524"/>
      <c r="U3737" s="524"/>
      <c r="V3737" s="527"/>
      <c r="W3737" s="524"/>
      <c r="X3737" s="528"/>
      <c r="Y3737" s="529"/>
      <c r="Z3737" s="529"/>
      <c r="AA3737" s="529"/>
      <c r="AB3737" s="529"/>
    </row>
    <row r="3738" spans="1:28" ht="16">
      <c r="A3738" s="519"/>
      <c r="B3738" s="520"/>
      <c r="C3738" s="519"/>
      <c r="D3738" s="521"/>
      <c r="E3738" s="519"/>
      <c r="F3738" s="522"/>
      <c r="G3738" s="522"/>
      <c r="H3738" s="522"/>
      <c r="I3738" s="523"/>
      <c r="J3738" s="523"/>
      <c r="K3738" s="523"/>
      <c r="L3738" s="519"/>
      <c r="M3738" s="519"/>
      <c r="N3738" s="519"/>
      <c r="O3738" s="524"/>
      <c r="P3738" s="519"/>
      <c r="Q3738" s="519"/>
      <c r="R3738" s="525"/>
      <c r="S3738" s="526"/>
      <c r="T3738" s="524"/>
      <c r="U3738" s="524"/>
      <c r="V3738" s="527"/>
      <c r="W3738" s="524"/>
      <c r="X3738" s="528"/>
      <c r="Y3738" s="529"/>
      <c r="Z3738" s="529"/>
      <c r="AA3738" s="529"/>
      <c r="AB3738" s="529"/>
    </row>
    <row r="3739" spans="1:28" ht="16">
      <c r="A3739" s="519"/>
      <c r="B3739" s="520"/>
      <c r="C3739" s="519"/>
      <c r="D3739" s="521"/>
      <c r="E3739" s="519"/>
      <c r="F3739" s="522"/>
      <c r="G3739" s="522"/>
      <c r="H3739" s="522"/>
      <c r="I3739" s="523"/>
      <c r="J3739" s="523"/>
      <c r="K3739" s="523"/>
      <c r="L3739" s="519"/>
      <c r="M3739" s="519"/>
      <c r="N3739" s="519"/>
      <c r="O3739" s="524"/>
      <c r="P3739" s="519"/>
      <c r="Q3739" s="519"/>
      <c r="R3739" s="525"/>
      <c r="S3739" s="526"/>
      <c r="T3739" s="524"/>
      <c r="U3739" s="524"/>
      <c r="V3739" s="527"/>
      <c r="W3739" s="524"/>
      <c r="X3739" s="528"/>
      <c r="Y3739" s="529"/>
      <c r="Z3739" s="529"/>
      <c r="AA3739" s="529"/>
      <c r="AB3739" s="529"/>
    </row>
    <row r="3740" spans="1:28" ht="16">
      <c r="A3740" s="519"/>
      <c r="B3740" s="520"/>
      <c r="C3740" s="519"/>
      <c r="D3740" s="521"/>
      <c r="E3740" s="519"/>
      <c r="F3740" s="522"/>
      <c r="G3740" s="522"/>
      <c r="H3740" s="522"/>
      <c r="I3740" s="523"/>
      <c r="J3740" s="523"/>
      <c r="K3740" s="523"/>
      <c r="L3740" s="519"/>
      <c r="M3740" s="519"/>
      <c r="N3740" s="519"/>
      <c r="O3740" s="524"/>
      <c r="P3740" s="519"/>
      <c r="Q3740" s="519"/>
      <c r="R3740" s="525"/>
      <c r="S3740" s="526"/>
      <c r="T3740" s="524"/>
      <c r="U3740" s="524"/>
      <c r="V3740" s="527"/>
      <c r="W3740" s="524"/>
      <c r="X3740" s="528"/>
      <c r="Y3740" s="529"/>
      <c r="Z3740" s="529"/>
      <c r="AA3740" s="529"/>
      <c r="AB3740" s="529"/>
    </row>
    <row r="3741" spans="1:28" ht="16">
      <c r="A3741" s="519"/>
      <c r="B3741" s="520"/>
      <c r="C3741" s="519"/>
      <c r="D3741" s="521"/>
      <c r="E3741" s="519"/>
      <c r="F3741" s="522"/>
      <c r="G3741" s="522"/>
      <c r="H3741" s="522"/>
      <c r="I3741" s="523"/>
      <c r="J3741" s="523"/>
      <c r="K3741" s="523"/>
      <c r="L3741" s="519"/>
      <c r="M3741" s="519"/>
      <c r="N3741" s="519"/>
      <c r="O3741" s="524"/>
      <c r="P3741" s="519"/>
      <c r="Q3741" s="519"/>
      <c r="R3741" s="525"/>
      <c r="S3741" s="526"/>
      <c r="T3741" s="524"/>
      <c r="U3741" s="524"/>
      <c r="V3741" s="527"/>
      <c r="W3741" s="524"/>
      <c r="X3741" s="528"/>
      <c r="Y3741" s="529"/>
      <c r="Z3741" s="529"/>
      <c r="AA3741" s="529"/>
      <c r="AB3741" s="529"/>
    </row>
    <row r="3742" spans="1:28" ht="16">
      <c r="A3742" s="519"/>
      <c r="B3742" s="520"/>
      <c r="C3742" s="519"/>
      <c r="D3742" s="521"/>
      <c r="E3742" s="519"/>
      <c r="F3742" s="522"/>
      <c r="G3742" s="522"/>
      <c r="H3742" s="522"/>
      <c r="I3742" s="523"/>
      <c r="J3742" s="523"/>
      <c r="K3742" s="523"/>
      <c r="L3742" s="519"/>
      <c r="M3742" s="519"/>
      <c r="N3742" s="519"/>
      <c r="O3742" s="524"/>
      <c r="P3742" s="519"/>
      <c r="Q3742" s="519"/>
      <c r="R3742" s="525"/>
      <c r="S3742" s="526"/>
      <c r="T3742" s="524"/>
      <c r="U3742" s="524"/>
      <c r="V3742" s="527"/>
      <c r="W3742" s="524"/>
      <c r="X3742" s="528"/>
      <c r="Y3742" s="529"/>
      <c r="Z3742" s="529"/>
      <c r="AA3742" s="529"/>
      <c r="AB3742" s="529"/>
    </row>
    <row r="3743" spans="1:28" ht="16">
      <c r="A3743" s="519"/>
      <c r="B3743" s="520"/>
      <c r="C3743" s="519"/>
      <c r="D3743" s="521"/>
      <c r="E3743" s="519"/>
      <c r="F3743" s="522"/>
      <c r="G3743" s="522"/>
      <c r="H3743" s="522"/>
      <c r="I3743" s="523"/>
      <c r="J3743" s="523"/>
      <c r="K3743" s="523"/>
      <c r="L3743" s="519"/>
      <c r="M3743" s="519"/>
      <c r="N3743" s="519"/>
      <c r="O3743" s="524"/>
      <c r="P3743" s="519"/>
      <c r="Q3743" s="519"/>
      <c r="R3743" s="525"/>
      <c r="S3743" s="526"/>
      <c r="T3743" s="524"/>
      <c r="U3743" s="524"/>
      <c r="V3743" s="527"/>
      <c r="W3743" s="524"/>
      <c r="X3743" s="528"/>
      <c r="Y3743" s="529"/>
      <c r="Z3743" s="529"/>
      <c r="AA3743" s="529"/>
      <c r="AB3743" s="529"/>
    </row>
    <row r="3744" spans="1:28" ht="16">
      <c r="A3744" s="519"/>
      <c r="B3744" s="520"/>
      <c r="C3744" s="519"/>
      <c r="D3744" s="521"/>
      <c r="E3744" s="519"/>
      <c r="F3744" s="522"/>
      <c r="G3744" s="522"/>
      <c r="H3744" s="522"/>
      <c r="I3744" s="523"/>
      <c r="J3744" s="523"/>
      <c r="K3744" s="523"/>
      <c r="L3744" s="519"/>
      <c r="M3744" s="519"/>
      <c r="N3744" s="519"/>
      <c r="O3744" s="524"/>
      <c r="P3744" s="519"/>
      <c r="Q3744" s="519"/>
      <c r="R3744" s="525"/>
      <c r="S3744" s="526"/>
      <c r="T3744" s="524"/>
      <c r="U3744" s="524"/>
      <c r="V3744" s="527"/>
      <c r="W3744" s="524"/>
      <c r="X3744" s="528"/>
      <c r="Y3744" s="529"/>
      <c r="Z3744" s="529"/>
      <c r="AA3744" s="529"/>
      <c r="AB3744" s="529"/>
    </row>
    <row r="3745" spans="1:28" ht="16">
      <c r="A3745" s="519"/>
      <c r="B3745" s="520"/>
      <c r="C3745" s="519"/>
      <c r="D3745" s="521"/>
      <c r="E3745" s="519"/>
      <c r="F3745" s="522"/>
      <c r="G3745" s="522"/>
      <c r="H3745" s="522"/>
      <c r="I3745" s="523"/>
      <c r="J3745" s="523"/>
      <c r="K3745" s="523"/>
      <c r="L3745" s="519"/>
      <c r="M3745" s="519"/>
      <c r="N3745" s="519"/>
      <c r="O3745" s="524"/>
      <c r="P3745" s="519"/>
      <c r="Q3745" s="519"/>
      <c r="R3745" s="525"/>
      <c r="S3745" s="526"/>
      <c r="T3745" s="524"/>
      <c r="U3745" s="524"/>
      <c r="V3745" s="527"/>
      <c r="W3745" s="524"/>
      <c r="X3745" s="528"/>
      <c r="Y3745" s="529"/>
      <c r="Z3745" s="529"/>
      <c r="AA3745" s="529"/>
      <c r="AB3745" s="529"/>
    </row>
    <row r="3746" spans="1:28" ht="16">
      <c r="A3746" s="519"/>
      <c r="B3746" s="520"/>
      <c r="C3746" s="519"/>
      <c r="D3746" s="521"/>
      <c r="E3746" s="519"/>
      <c r="F3746" s="522"/>
      <c r="G3746" s="522"/>
      <c r="H3746" s="522"/>
      <c r="I3746" s="523"/>
      <c r="J3746" s="523"/>
      <c r="K3746" s="523"/>
      <c r="L3746" s="519"/>
      <c r="M3746" s="519"/>
      <c r="N3746" s="519"/>
      <c r="O3746" s="524"/>
      <c r="P3746" s="519"/>
      <c r="Q3746" s="519"/>
      <c r="R3746" s="525"/>
      <c r="S3746" s="526"/>
      <c r="T3746" s="524"/>
      <c r="U3746" s="524"/>
      <c r="V3746" s="527"/>
      <c r="W3746" s="524"/>
      <c r="X3746" s="528"/>
      <c r="Y3746" s="529"/>
      <c r="Z3746" s="529"/>
      <c r="AA3746" s="529"/>
      <c r="AB3746" s="529"/>
    </row>
    <row r="3747" spans="1:28" ht="16">
      <c r="A3747" s="519"/>
      <c r="B3747" s="520"/>
      <c r="C3747" s="519"/>
      <c r="D3747" s="521"/>
      <c r="E3747" s="519"/>
      <c r="F3747" s="522"/>
      <c r="G3747" s="522"/>
      <c r="H3747" s="522"/>
      <c r="I3747" s="523"/>
      <c r="J3747" s="523"/>
      <c r="K3747" s="523"/>
      <c r="L3747" s="519"/>
      <c r="M3747" s="519"/>
      <c r="N3747" s="519"/>
      <c r="O3747" s="524"/>
      <c r="P3747" s="519"/>
      <c r="Q3747" s="519"/>
      <c r="R3747" s="525"/>
      <c r="S3747" s="526"/>
      <c r="T3747" s="524"/>
      <c r="U3747" s="524"/>
      <c r="V3747" s="527"/>
      <c r="W3747" s="524"/>
      <c r="X3747" s="528"/>
      <c r="Y3747" s="529"/>
      <c r="Z3747" s="529"/>
      <c r="AA3747" s="529"/>
      <c r="AB3747" s="529"/>
    </row>
    <row r="3748" spans="1:28" ht="16">
      <c r="A3748" s="519"/>
      <c r="B3748" s="520"/>
      <c r="C3748" s="519"/>
      <c r="D3748" s="521"/>
      <c r="E3748" s="519"/>
      <c r="F3748" s="522"/>
      <c r="G3748" s="522"/>
      <c r="H3748" s="522"/>
      <c r="I3748" s="523"/>
      <c r="J3748" s="523"/>
      <c r="K3748" s="523"/>
      <c r="L3748" s="519"/>
      <c r="M3748" s="519"/>
      <c r="N3748" s="519"/>
      <c r="O3748" s="524"/>
      <c r="P3748" s="519"/>
      <c r="Q3748" s="519"/>
      <c r="R3748" s="525"/>
      <c r="S3748" s="526"/>
      <c r="T3748" s="524"/>
      <c r="U3748" s="524"/>
      <c r="V3748" s="527"/>
      <c r="W3748" s="524"/>
      <c r="X3748" s="528"/>
      <c r="Y3748" s="529"/>
      <c r="Z3748" s="529"/>
      <c r="AA3748" s="529"/>
      <c r="AB3748" s="529"/>
    </row>
    <row r="3749" spans="1:28" ht="16">
      <c r="A3749" s="519"/>
      <c r="B3749" s="520"/>
      <c r="C3749" s="519"/>
      <c r="D3749" s="521"/>
      <c r="E3749" s="519"/>
      <c r="F3749" s="522"/>
      <c r="G3749" s="522"/>
      <c r="H3749" s="522"/>
      <c r="I3749" s="523"/>
      <c r="J3749" s="523"/>
      <c r="K3749" s="523"/>
      <c r="L3749" s="519"/>
      <c r="M3749" s="519"/>
      <c r="N3749" s="519"/>
      <c r="O3749" s="524"/>
      <c r="P3749" s="519"/>
      <c r="Q3749" s="519"/>
      <c r="R3749" s="525"/>
      <c r="S3749" s="526"/>
      <c r="T3749" s="524"/>
      <c r="U3749" s="524"/>
      <c r="V3749" s="527"/>
      <c r="W3749" s="524"/>
      <c r="X3749" s="528"/>
      <c r="Y3749" s="529"/>
      <c r="Z3749" s="529"/>
      <c r="AA3749" s="529"/>
      <c r="AB3749" s="529"/>
    </row>
    <row r="3750" spans="1:28" ht="16">
      <c r="A3750" s="519"/>
      <c r="B3750" s="520"/>
      <c r="C3750" s="519"/>
      <c r="D3750" s="521"/>
      <c r="E3750" s="519"/>
      <c r="F3750" s="522"/>
      <c r="G3750" s="522"/>
      <c r="H3750" s="522"/>
      <c r="I3750" s="523"/>
      <c r="J3750" s="523"/>
      <c r="K3750" s="523"/>
      <c r="L3750" s="519"/>
      <c r="M3750" s="519"/>
      <c r="N3750" s="519"/>
      <c r="O3750" s="524"/>
      <c r="P3750" s="519"/>
      <c r="Q3750" s="519"/>
      <c r="R3750" s="525"/>
      <c r="S3750" s="526"/>
      <c r="T3750" s="524"/>
      <c r="U3750" s="524"/>
      <c r="V3750" s="527"/>
      <c r="W3750" s="524"/>
      <c r="X3750" s="528"/>
      <c r="Y3750" s="529"/>
      <c r="Z3750" s="529"/>
      <c r="AA3750" s="529"/>
      <c r="AB3750" s="529"/>
    </row>
    <row r="3751" spans="1:28" ht="16">
      <c r="A3751" s="519"/>
      <c r="B3751" s="520"/>
      <c r="C3751" s="519"/>
      <c r="D3751" s="521"/>
      <c r="E3751" s="519"/>
      <c r="F3751" s="522"/>
      <c r="G3751" s="522"/>
      <c r="H3751" s="522"/>
      <c r="I3751" s="523"/>
      <c r="J3751" s="523"/>
      <c r="K3751" s="523"/>
      <c r="L3751" s="519"/>
      <c r="M3751" s="519"/>
      <c r="N3751" s="519"/>
      <c r="O3751" s="524"/>
      <c r="P3751" s="519"/>
      <c r="Q3751" s="519"/>
      <c r="R3751" s="525"/>
      <c r="S3751" s="526"/>
      <c r="T3751" s="524"/>
      <c r="U3751" s="524"/>
      <c r="V3751" s="527"/>
      <c r="W3751" s="524"/>
      <c r="X3751" s="528"/>
      <c r="Y3751" s="529"/>
      <c r="Z3751" s="529"/>
      <c r="AA3751" s="529"/>
      <c r="AB3751" s="529"/>
    </row>
    <row r="3752" spans="1:28" ht="16">
      <c r="A3752" s="519"/>
      <c r="B3752" s="520"/>
      <c r="C3752" s="519"/>
      <c r="D3752" s="521"/>
      <c r="E3752" s="519"/>
      <c r="F3752" s="522"/>
      <c r="G3752" s="522"/>
      <c r="H3752" s="522"/>
      <c r="I3752" s="523"/>
      <c r="J3752" s="523"/>
      <c r="K3752" s="523"/>
      <c r="L3752" s="519"/>
      <c r="M3752" s="519"/>
      <c r="N3752" s="519"/>
      <c r="O3752" s="524"/>
      <c r="P3752" s="519"/>
      <c r="Q3752" s="519"/>
      <c r="R3752" s="525"/>
      <c r="S3752" s="526"/>
      <c r="T3752" s="524"/>
      <c r="U3752" s="524"/>
      <c r="V3752" s="527"/>
      <c r="W3752" s="524"/>
      <c r="X3752" s="528"/>
      <c r="Y3752" s="529"/>
      <c r="Z3752" s="529"/>
      <c r="AA3752" s="529"/>
      <c r="AB3752" s="529"/>
    </row>
    <row r="3753" spans="1:28" ht="16">
      <c r="A3753" s="519"/>
      <c r="B3753" s="520"/>
      <c r="C3753" s="519"/>
      <c r="D3753" s="521"/>
      <c r="E3753" s="519"/>
      <c r="F3753" s="522"/>
      <c r="G3753" s="522"/>
      <c r="H3753" s="522"/>
      <c r="I3753" s="523"/>
      <c r="J3753" s="523"/>
      <c r="K3753" s="523"/>
      <c r="L3753" s="519"/>
      <c r="M3753" s="519"/>
      <c r="N3753" s="519"/>
      <c r="O3753" s="524"/>
      <c r="P3753" s="519"/>
      <c r="Q3753" s="519"/>
      <c r="R3753" s="525"/>
      <c r="S3753" s="526"/>
      <c r="T3753" s="524"/>
      <c r="U3753" s="524"/>
      <c r="V3753" s="527"/>
      <c r="W3753" s="524"/>
      <c r="X3753" s="528"/>
      <c r="Y3753" s="529"/>
      <c r="Z3753" s="529"/>
      <c r="AA3753" s="529"/>
      <c r="AB3753" s="529"/>
    </row>
    <row r="3754" spans="1:28" ht="16">
      <c r="A3754" s="519"/>
      <c r="B3754" s="520"/>
      <c r="C3754" s="519"/>
      <c r="D3754" s="521"/>
      <c r="E3754" s="519"/>
      <c r="F3754" s="522"/>
      <c r="G3754" s="522"/>
      <c r="H3754" s="522"/>
      <c r="I3754" s="523"/>
      <c r="J3754" s="523"/>
      <c r="K3754" s="523"/>
      <c r="L3754" s="519"/>
      <c r="M3754" s="519"/>
      <c r="N3754" s="519"/>
      <c r="O3754" s="524"/>
      <c r="P3754" s="519"/>
      <c r="Q3754" s="519"/>
      <c r="R3754" s="525"/>
      <c r="S3754" s="526"/>
      <c r="T3754" s="524"/>
      <c r="U3754" s="524"/>
      <c r="V3754" s="527"/>
      <c r="W3754" s="524"/>
      <c r="X3754" s="528"/>
      <c r="Y3754" s="529"/>
      <c r="Z3754" s="529"/>
      <c r="AA3754" s="529"/>
      <c r="AB3754" s="529"/>
    </row>
    <row r="3755" spans="1:28" ht="16">
      <c r="A3755" s="519"/>
      <c r="B3755" s="520"/>
      <c r="C3755" s="519"/>
      <c r="D3755" s="521"/>
      <c r="E3755" s="519"/>
      <c r="F3755" s="522"/>
      <c r="G3755" s="522"/>
      <c r="H3755" s="522"/>
      <c r="I3755" s="523"/>
      <c r="J3755" s="523"/>
      <c r="K3755" s="523"/>
      <c r="L3755" s="519"/>
      <c r="M3755" s="519"/>
      <c r="N3755" s="519"/>
      <c r="O3755" s="524"/>
      <c r="P3755" s="519"/>
      <c r="Q3755" s="519"/>
      <c r="R3755" s="525"/>
      <c r="S3755" s="526"/>
      <c r="T3755" s="524"/>
      <c r="U3755" s="524"/>
      <c r="V3755" s="527"/>
      <c r="W3755" s="524"/>
      <c r="X3755" s="528"/>
      <c r="Y3755" s="529"/>
      <c r="Z3755" s="529"/>
      <c r="AA3755" s="529"/>
      <c r="AB3755" s="529"/>
    </row>
    <row r="3756" spans="1:28" ht="16">
      <c r="A3756" s="519"/>
      <c r="B3756" s="520"/>
      <c r="C3756" s="519"/>
      <c r="D3756" s="521"/>
      <c r="E3756" s="519"/>
      <c r="F3756" s="522"/>
      <c r="G3756" s="522"/>
      <c r="H3756" s="522"/>
      <c r="I3756" s="523"/>
      <c r="J3756" s="523"/>
      <c r="K3756" s="523"/>
      <c r="L3756" s="519"/>
      <c r="M3756" s="519"/>
      <c r="N3756" s="519"/>
      <c r="O3756" s="524"/>
      <c r="P3756" s="519"/>
      <c r="Q3756" s="519"/>
      <c r="R3756" s="525"/>
      <c r="S3756" s="526"/>
      <c r="T3756" s="524"/>
      <c r="U3756" s="524"/>
      <c r="V3756" s="527"/>
      <c r="W3756" s="524"/>
      <c r="X3756" s="528"/>
      <c r="Y3756" s="529"/>
      <c r="Z3756" s="529"/>
      <c r="AA3756" s="529"/>
      <c r="AB3756" s="529"/>
    </row>
    <row r="3757" spans="1:28" ht="16">
      <c r="A3757" s="519"/>
      <c r="B3757" s="520"/>
      <c r="C3757" s="519"/>
      <c r="D3757" s="521"/>
      <c r="E3757" s="519"/>
      <c r="F3757" s="522"/>
      <c r="G3757" s="522"/>
      <c r="H3757" s="522"/>
      <c r="I3757" s="523"/>
      <c r="J3757" s="523"/>
      <c r="K3757" s="523"/>
      <c r="L3757" s="519"/>
      <c r="M3757" s="519"/>
      <c r="N3757" s="519"/>
      <c r="O3757" s="524"/>
      <c r="P3757" s="519"/>
      <c r="Q3757" s="519"/>
      <c r="R3757" s="525"/>
      <c r="S3757" s="526"/>
      <c r="T3757" s="524"/>
      <c r="U3757" s="524"/>
      <c r="V3757" s="527"/>
      <c r="W3757" s="524"/>
      <c r="X3757" s="528"/>
      <c r="Y3757" s="529"/>
      <c r="Z3757" s="529"/>
      <c r="AA3757" s="529"/>
      <c r="AB3757" s="529"/>
    </row>
    <row r="3758" spans="1:28" ht="16">
      <c r="A3758" s="519"/>
      <c r="B3758" s="520"/>
      <c r="C3758" s="519"/>
      <c r="D3758" s="521"/>
      <c r="E3758" s="519"/>
      <c r="F3758" s="522"/>
      <c r="G3758" s="522"/>
      <c r="H3758" s="522"/>
      <c r="I3758" s="523"/>
      <c r="J3758" s="523"/>
      <c r="K3758" s="523"/>
      <c r="L3758" s="519"/>
      <c r="M3758" s="519"/>
      <c r="N3758" s="519"/>
      <c r="O3758" s="524"/>
      <c r="P3758" s="519"/>
      <c r="Q3758" s="519"/>
      <c r="R3758" s="525"/>
      <c r="S3758" s="526"/>
      <c r="T3758" s="524"/>
      <c r="U3758" s="524"/>
      <c r="V3758" s="527"/>
      <c r="W3758" s="524"/>
      <c r="X3758" s="528"/>
      <c r="Y3758" s="529"/>
      <c r="Z3758" s="529"/>
      <c r="AA3758" s="529"/>
      <c r="AB3758" s="529"/>
    </row>
    <row r="3759" spans="1:28" ht="16">
      <c r="A3759" s="519"/>
      <c r="B3759" s="520"/>
      <c r="C3759" s="519"/>
      <c r="D3759" s="521"/>
      <c r="E3759" s="519"/>
      <c r="F3759" s="522"/>
      <c r="G3759" s="522"/>
      <c r="H3759" s="522"/>
      <c r="I3759" s="523"/>
      <c r="J3759" s="523"/>
      <c r="K3759" s="523"/>
      <c r="L3759" s="519"/>
      <c r="M3759" s="519"/>
      <c r="N3759" s="519"/>
      <c r="O3759" s="524"/>
      <c r="P3759" s="519"/>
      <c r="Q3759" s="519"/>
      <c r="R3759" s="525"/>
      <c r="S3759" s="526"/>
      <c r="T3759" s="524"/>
      <c r="U3759" s="524"/>
      <c r="V3759" s="527"/>
      <c r="W3759" s="524"/>
      <c r="X3759" s="528"/>
      <c r="Y3759" s="529"/>
      <c r="Z3759" s="529"/>
      <c r="AA3759" s="529"/>
      <c r="AB3759" s="529"/>
    </row>
    <row r="3760" spans="1:28" ht="16">
      <c r="A3760" s="519"/>
      <c r="B3760" s="520"/>
      <c r="C3760" s="519"/>
      <c r="D3760" s="521"/>
      <c r="E3760" s="519"/>
      <c r="F3760" s="522"/>
      <c r="G3760" s="522"/>
      <c r="H3760" s="522"/>
      <c r="I3760" s="523"/>
      <c r="J3760" s="523"/>
      <c r="K3760" s="523"/>
      <c r="L3760" s="519"/>
      <c r="M3760" s="519"/>
      <c r="N3760" s="519"/>
      <c r="O3760" s="524"/>
      <c r="P3760" s="519"/>
      <c r="Q3760" s="519"/>
      <c r="R3760" s="525"/>
      <c r="S3760" s="526"/>
      <c r="T3760" s="524"/>
      <c r="U3760" s="524"/>
      <c r="V3760" s="527"/>
      <c r="W3760" s="524"/>
      <c r="X3760" s="528"/>
      <c r="Y3760" s="529"/>
      <c r="Z3760" s="529"/>
      <c r="AA3760" s="529"/>
      <c r="AB3760" s="529"/>
    </row>
    <row r="3761" spans="1:28" ht="16">
      <c r="A3761" s="519"/>
      <c r="B3761" s="520"/>
      <c r="C3761" s="519"/>
      <c r="D3761" s="521"/>
      <c r="E3761" s="519"/>
      <c r="F3761" s="522"/>
      <c r="G3761" s="522"/>
      <c r="H3761" s="522"/>
      <c r="I3761" s="523"/>
      <c r="J3761" s="523"/>
      <c r="K3761" s="523"/>
      <c r="L3761" s="519"/>
      <c r="M3761" s="519"/>
      <c r="N3761" s="519"/>
      <c r="O3761" s="524"/>
      <c r="P3761" s="519"/>
      <c r="Q3761" s="519"/>
      <c r="R3761" s="525"/>
      <c r="S3761" s="526"/>
      <c r="T3761" s="524"/>
      <c r="U3761" s="524"/>
      <c r="V3761" s="527"/>
      <c r="W3761" s="524"/>
      <c r="X3761" s="528"/>
      <c r="Y3761" s="529"/>
      <c r="Z3761" s="529"/>
      <c r="AA3761" s="529"/>
      <c r="AB3761" s="529"/>
    </row>
    <row r="3762" spans="1:28" ht="16">
      <c r="A3762" s="519"/>
      <c r="B3762" s="520"/>
      <c r="C3762" s="519"/>
      <c r="D3762" s="521"/>
      <c r="E3762" s="519"/>
      <c r="F3762" s="522"/>
      <c r="G3762" s="522"/>
      <c r="H3762" s="522"/>
      <c r="I3762" s="523"/>
      <c r="J3762" s="523"/>
      <c r="K3762" s="523"/>
      <c r="L3762" s="519"/>
      <c r="M3762" s="519"/>
      <c r="N3762" s="519"/>
      <c r="O3762" s="524"/>
      <c r="P3762" s="519"/>
      <c r="Q3762" s="519"/>
      <c r="R3762" s="525"/>
      <c r="S3762" s="526"/>
      <c r="T3762" s="524"/>
      <c r="U3762" s="524"/>
      <c r="V3762" s="527"/>
      <c r="W3762" s="524"/>
      <c r="X3762" s="528"/>
      <c r="Y3762" s="529"/>
      <c r="Z3762" s="529"/>
      <c r="AA3762" s="529"/>
      <c r="AB3762" s="529"/>
    </row>
    <row r="3763" spans="1:28" ht="16">
      <c r="A3763" s="519"/>
      <c r="B3763" s="520"/>
      <c r="C3763" s="519"/>
      <c r="D3763" s="521"/>
      <c r="E3763" s="519"/>
      <c r="F3763" s="522"/>
      <c r="G3763" s="522"/>
      <c r="H3763" s="522"/>
      <c r="I3763" s="523"/>
      <c r="J3763" s="523"/>
      <c r="K3763" s="523"/>
      <c r="L3763" s="519"/>
      <c r="M3763" s="519"/>
      <c r="N3763" s="519"/>
      <c r="O3763" s="524"/>
      <c r="P3763" s="519"/>
      <c r="Q3763" s="519"/>
      <c r="R3763" s="525"/>
      <c r="S3763" s="526"/>
      <c r="T3763" s="524"/>
      <c r="U3763" s="524"/>
      <c r="V3763" s="527"/>
      <c r="W3763" s="524"/>
      <c r="X3763" s="528"/>
      <c r="Y3763" s="529"/>
      <c r="Z3763" s="529"/>
      <c r="AA3763" s="529"/>
      <c r="AB3763" s="529"/>
    </row>
    <row r="3764" spans="1:28" ht="16">
      <c r="A3764" s="519"/>
      <c r="B3764" s="520"/>
      <c r="C3764" s="519"/>
      <c r="D3764" s="521"/>
      <c r="E3764" s="519"/>
      <c r="F3764" s="522"/>
      <c r="G3764" s="522"/>
      <c r="H3764" s="522"/>
      <c r="I3764" s="523"/>
      <c r="J3764" s="523"/>
      <c r="K3764" s="523"/>
      <c r="L3764" s="519"/>
      <c r="M3764" s="519"/>
      <c r="N3764" s="519"/>
      <c r="O3764" s="524"/>
      <c r="P3764" s="519"/>
      <c r="Q3764" s="519"/>
      <c r="R3764" s="525"/>
      <c r="S3764" s="526"/>
      <c r="T3764" s="524"/>
      <c r="U3764" s="524"/>
      <c r="V3764" s="527"/>
      <c r="W3764" s="524"/>
      <c r="X3764" s="528"/>
      <c r="Y3764" s="529"/>
      <c r="Z3764" s="529"/>
      <c r="AA3764" s="529"/>
      <c r="AB3764" s="529"/>
    </row>
    <row r="3765" spans="1:28" ht="16">
      <c r="A3765" s="519"/>
      <c r="B3765" s="520"/>
      <c r="C3765" s="519"/>
      <c r="D3765" s="521"/>
      <c r="E3765" s="519"/>
      <c r="F3765" s="522"/>
      <c r="G3765" s="522"/>
      <c r="H3765" s="522"/>
      <c r="I3765" s="523"/>
      <c r="J3765" s="523"/>
      <c r="K3765" s="523"/>
      <c r="L3765" s="519"/>
      <c r="M3765" s="519"/>
      <c r="N3765" s="519"/>
      <c r="O3765" s="524"/>
      <c r="P3765" s="519"/>
      <c r="Q3765" s="519"/>
      <c r="R3765" s="525"/>
      <c r="S3765" s="526"/>
      <c r="T3765" s="524"/>
      <c r="U3765" s="524"/>
      <c r="V3765" s="527"/>
      <c r="W3765" s="524"/>
      <c r="X3765" s="528"/>
      <c r="Y3765" s="529"/>
      <c r="Z3765" s="529"/>
      <c r="AA3765" s="529"/>
      <c r="AB3765" s="529"/>
    </row>
    <row r="3766" spans="1:28" ht="16">
      <c r="A3766" s="519"/>
      <c r="B3766" s="520"/>
      <c r="C3766" s="519"/>
      <c r="D3766" s="521"/>
      <c r="E3766" s="519"/>
      <c r="F3766" s="522"/>
      <c r="G3766" s="522"/>
      <c r="H3766" s="522"/>
      <c r="I3766" s="523"/>
      <c r="J3766" s="523"/>
      <c r="K3766" s="523"/>
      <c r="L3766" s="519"/>
      <c r="M3766" s="519"/>
      <c r="N3766" s="519"/>
      <c r="O3766" s="524"/>
      <c r="P3766" s="519"/>
      <c r="Q3766" s="519"/>
      <c r="R3766" s="525"/>
      <c r="S3766" s="526"/>
      <c r="T3766" s="524"/>
      <c r="U3766" s="524"/>
      <c r="V3766" s="527"/>
      <c r="W3766" s="524"/>
      <c r="X3766" s="528"/>
      <c r="Y3766" s="529"/>
      <c r="Z3766" s="529"/>
      <c r="AA3766" s="529"/>
      <c r="AB3766" s="529"/>
    </row>
    <row r="3767" spans="1:28" ht="16">
      <c r="A3767" s="519"/>
      <c r="B3767" s="520"/>
      <c r="C3767" s="519"/>
      <c r="D3767" s="521"/>
      <c r="E3767" s="519"/>
      <c r="F3767" s="522"/>
      <c r="G3767" s="522"/>
      <c r="H3767" s="522"/>
      <c r="I3767" s="523"/>
      <c r="J3767" s="523"/>
      <c r="K3767" s="523"/>
      <c r="L3767" s="519"/>
      <c r="M3767" s="519"/>
      <c r="N3767" s="519"/>
      <c r="O3767" s="524"/>
      <c r="P3767" s="519"/>
      <c r="Q3767" s="519"/>
      <c r="R3767" s="525"/>
      <c r="S3767" s="526"/>
      <c r="T3767" s="524"/>
      <c r="U3767" s="524"/>
      <c r="V3767" s="527"/>
      <c r="W3767" s="524"/>
      <c r="X3767" s="528"/>
      <c r="Y3767" s="529"/>
      <c r="Z3767" s="529"/>
      <c r="AA3767" s="529"/>
      <c r="AB3767" s="529"/>
    </row>
    <row r="3768" spans="1:28" ht="16">
      <c r="A3768" s="519"/>
      <c r="B3768" s="520"/>
      <c r="C3768" s="519"/>
      <c r="D3768" s="521"/>
      <c r="E3768" s="519"/>
      <c r="F3768" s="522"/>
      <c r="G3768" s="522"/>
      <c r="H3768" s="522"/>
      <c r="I3768" s="523"/>
      <c r="J3768" s="523"/>
      <c r="K3768" s="523"/>
      <c r="L3768" s="519"/>
      <c r="M3768" s="519"/>
      <c r="N3768" s="519"/>
      <c r="O3768" s="524"/>
      <c r="P3768" s="519"/>
      <c r="Q3768" s="519"/>
      <c r="R3768" s="525"/>
      <c r="S3768" s="526"/>
      <c r="T3768" s="524"/>
      <c r="U3768" s="524"/>
      <c r="V3768" s="527"/>
      <c r="W3768" s="524"/>
      <c r="X3768" s="528"/>
      <c r="Y3768" s="529"/>
      <c r="Z3768" s="529"/>
      <c r="AA3768" s="529"/>
      <c r="AB3768" s="529"/>
    </row>
    <row r="3769" spans="1:28" ht="16">
      <c r="A3769" s="519"/>
      <c r="B3769" s="520"/>
      <c r="C3769" s="519"/>
      <c r="D3769" s="521"/>
      <c r="E3769" s="519"/>
      <c r="F3769" s="522"/>
      <c r="G3769" s="522"/>
      <c r="H3769" s="522"/>
      <c r="I3769" s="523"/>
      <c r="J3769" s="523"/>
      <c r="K3769" s="523"/>
      <c r="L3769" s="519"/>
      <c r="M3769" s="519"/>
      <c r="N3769" s="519"/>
      <c r="O3769" s="524"/>
      <c r="P3769" s="519"/>
      <c r="Q3769" s="519"/>
      <c r="R3769" s="525"/>
      <c r="S3769" s="526"/>
      <c r="T3769" s="524"/>
      <c r="U3769" s="524"/>
      <c r="V3769" s="527"/>
      <c r="W3769" s="524"/>
      <c r="X3769" s="528"/>
      <c r="Y3769" s="529"/>
      <c r="Z3769" s="529"/>
      <c r="AA3769" s="529"/>
      <c r="AB3769" s="529"/>
    </row>
    <row r="3770" spans="1:28" ht="16">
      <c r="A3770" s="519"/>
      <c r="B3770" s="520"/>
      <c r="C3770" s="519"/>
      <c r="D3770" s="521"/>
      <c r="E3770" s="519"/>
      <c r="F3770" s="522"/>
      <c r="G3770" s="522"/>
      <c r="H3770" s="522"/>
      <c r="I3770" s="523"/>
      <c r="J3770" s="523"/>
      <c r="K3770" s="523"/>
      <c r="L3770" s="519"/>
      <c r="M3770" s="519"/>
      <c r="N3770" s="519"/>
      <c r="O3770" s="524"/>
      <c r="P3770" s="519"/>
      <c r="Q3770" s="519"/>
      <c r="R3770" s="525"/>
      <c r="S3770" s="526"/>
      <c r="T3770" s="524"/>
      <c r="U3770" s="524"/>
      <c r="V3770" s="527"/>
      <c r="W3770" s="524"/>
      <c r="X3770" s="528"/>
      <c r="Y3770" s="529"/>
      <c r="Z3770" s="529"/>
      <c r="AA3770" s="529"/>
      <c r="AB3770" s="529"/>
    </row>
    <row r="3771" spans="1:28" ht="16">
      <c r="A3771" s="519"/>
      <c r="B3771" s="520"/>
      <c r="C3771" s="519"/>
      <c r="D3771" s="521"/>
      <c r="E3771" s="519"/>
      <c r="F3771" s="522"/>
      <c r="G3771" s="522"/>
      <c r="H3771" s="522"/>
      <c r="I3771" s="523"/>
      <c r="J3771" s="523"/>
      <c r="K3771" s="523"/>
      <c r="L3771" s="519"/>
      <c r="M3771" s="519"/>
      <c r="N3771" s="519"/>
      <c r="O3771" s="524"/>
      <c r="P3771" s="519"/>
      <c r="Q3771" s="519"/>
      <c r="R3771" s="525"/>
      <c r="S3771" s="526"/>
      <c r="T3771" s="524"/>
      <c r="U3771" s="524"/>
      <c r="V3771" s="527"/>
      <c r="W3771" s="524"/>
      <c r="X3771" s="528"/>
      <c r="Y3771" s="529"/>
      <c r="Z3771" s="529"/>
      <c r="AA3771" s="529"/>
      <c r="AB3771" s="529"/>
    </row>
    <row r="3772" spans="1:28" ht="16">
      <c r="A3772" s="519"/>
      <c r="B3772" s="520"/>
      <c r="C3772" s="519"/>
      <c r="D3772" s="521"/>
      <c r="E3772" s="519"/>
      <c r="F3772" s="522"/>
      <c r="G3772" s="522"/>
      <c r="H3772" s="522"/>
      <c r="I3772" s="523"/>
      <c r="J3772" s="523"/>
      <c r="K3772" s="523"/>
      <c r="L3772" s="519"/>
      <c r="M3772" s="519"/>
      <c r="N3772" s="519"/>
      <c r="O3772" s="524"/>
      <c r="P3772" s="519"/>
      <c r="Q3772" s="519"/>
      <c r="R3772" s="525"/>
      <c r="S3772" s="526"/>
      <c r="T3772" s="524"/>
      <c r="U3772" s="524"/>
      <c r="V3772" s="527"/>
      <c r="W3772" s="524"/>
      <c r="X3772" s="528"/>
      <c r="Y3772" s="529"/>
      <c r="Z3772" s="529"/>
      <c r="AA3772" s="529"/>
      <c r="AB3772" s="529"/>
    </row>
    <row r="3773" spans="1:28" ht="16">
      <c r="A3773" s="519"/>
      <c r="B3773" s="520"/>
      <c r="C3773" s="519"/>
      <c r="D3773" s="521"/>
      <c r="E3773" s="519"/>
      <c r="F3773" s="522"/>
      <c r="G3773" s="522"/>
      <c r="H3773" s="522"/>
      <c r="I3773" s="523"/>
      <c r="J3773" s="523"/>
      <c r="K3773" s="523"/>
      <c r="L3773" s="519"/>
      <c r="M3773" s="519"/>
      <c r="N3773" s="519"/>
      <c r="O3773" s="524"/>
      <c r="P3773" s="519"/>
      <c r="Q3773" s="519"/>
      <c r="R3773" s="525"/>
      <c r="S3773" s="526"/>
      <c r="T3773" s="524"/>
      <c r="U3773" s="524"/>
      <c r="V3773" s="527"/>
      <c r="W3773" s="524"/>
      <c r="X3773" s="528"/>
      <c r="Y3773" s="529"/>
      <c r="Z3773" s="529"/>
      <c r="AA3773" s="529"/>
      <c r="AB3773" s="529"/>
    </row>
    <row r="3774" spans="1:28" ht="16">
      <c r="A3774" s="519"/>
      <c r="B3774" s="520"/>
      <c r="C3774" s="519"/>
      <c r="D3774" s="521"/>
      <c r="E3774" s="519"/>
      <c r="F3774" s="522"/>
      <c r="G3774" s="522"/>
      <c r="H3774" s="522"/>
      <c r="I3774" s="523"/>
      <c r="J3774" s="523"/>
      <c r="K3774" s="523"/>
      <c r="L3774" s="519"/>
      <c r="M3774" s="519"/>
      <c r="N3774" s="519"/>
      <c r="O3774" s="524"/>
      <c r="P3774" s="519"/>
      <c r="Q3774" s="519"/>
      <c r="R3774" s="525"/>
      <c r="S3774" s="526"/>
      <c r="T3774" s="524"/>
      <c r="U3774" s="524"/>
      <c r="V3774" s="527"/>
      <c r="W3774" s="524"/>
      <c r="X3774" s="528"/>
      <c r="Y3774" s="529"/>
      <c r="Z3774" s="529"/>
      <c r="AA3774" s="529"/>
      <c r="AB3774" s="529"/>
    </row>
    <row r="3775" spans="1:28" ht="16">
      <c r="A3775" s="519"/>
      <c r="B3775" s="520"/>
      <c r="C3775" s="519"/>
      <c r="D3775" s="521"/>
      <c r="E3775" s="519"/>
      <c r="F3775" s="522"/>
      <c r="G3775" s="522"/>
      <c r="H3775" s="522"/>
      <c r="I3775" s="523"/>
      <c r="J3775" s="523"/>
      <c r="K3775" s="523"/>
      <c r="L3775" s="519"/>
      <c r="M3775" s="519"/>
      <c r="N3775" s="519"/>
      <c r="O3775" s="524"/>
      <c r="P3775" s="519"/>
      <c r="Q3775" s="519"/>
      <c r="R3775" s="525"/>
      <c r="S3775" s="526"/>
      <c r="T3775" s="524"/>
      <c r="U3775" s="524"/>
      <c r="V3775" s="527"/>
      <c r="W3775" s="524"/>
      <c r="X3775" s="528"/>
      <c r="Y3775" s="529"/>
      <c r="Z3775" s="529"/>
      <c r="AA3775" s="529"/>
      <c r="AB3775" s="529"/>
    </row>
    <row r="3776" spans="1:28" ht="16">
      <c r="A3776" s="519"/>
      <c r="B3776" s="520"/>
      <c r="C3776" s="519"/>
      <c r="D3776" s="521"/>
      <c r="E3776" s="519"/>
      <c r="F3776" s="522"/>
      <c r="G3776" s="522"/>
      <c r="H3776" s="522"/>
      <c r="I3776" s="523"/>
      <c r="J3776" s="523"/>
      <c r="K3776" s="523"/>
      <c r="L3776" s="519"/>
      <c r="M3776" s="519"/>
      <c r="N3776" s="519"/>
      <c r="O3776" s="524"/>
      <c r="P3776" s="519"/>
      <c r="Q3776" s="519"/>
      <c r="R3776" s="525"/>
      <c r="S3776" s="526"/>
      <c r="T3776" s="524"/>
      <c r="U3776" s="524"/>
      <c r="V3776" s="527"/>
      <c r="W3776" s="524"/>
      <c r="X3776" s="528"/>
      <c r="Y3776" s="529"/>
      <c r="Z3776" s="529"/>
      <c r="AA3776" s="529"/>
      <c r="AB3776" s="529"/>
    </row>
    <row r="3777" spans="1:28" ht="16">
      <c r="A3777" s="519"/>
      <c r="B3777" s="520"/>
      <c r="C3777" s="519"/>
      <c r="D3777" s="521"/>
      <c r="E3777" s="519"/>
      <c r="F3777" s="522"/>
      <c r="G3777" s="522"/>
      <c r="H3777" s="522"/>
      <c r="I3777" s="523"/>
      <c r="J3777" s="523"/>
      <c r="K3777" s="523"/>
      <c r="L3777" s="519"/>
      <c r="M3777" s="519"/>
      <c r="N3777" s="519"/>
      <c r="O3777" s="524"/>
      <c r="P3777" s="519"/>
      <c r="Q3777" s="519"/>
      <c r="R3777" s="525"/>
      <c r="S3777" s="526"/>
      <c r="T3777" s="524"/>
      <c r="U3777" s="524"/>
      <c r="V3777" s="527"/>
      <c r="W3777" s="524"/>
      <c r="X3777" s="528"/>
      <c r="Y3777" s="529"/>
      <c r="Z3777" s="529"/>
      <c r="AA3777" s="529"/>
      <c r="AB3777" s="529"/>
    </row>
    <row r="3778" spans="1:28" ht="16">
      <c r="A3778" s="519"/>
      <c r="B3778" s="520"/>
      <c r="C3778" s="519"/>
      <c r="D3778" s="521"/>
      <c r="E3778" s="519"/>
      <c r="F3778" s="522"/>
      <c r="G3778" s="522"/>
      <c r="H3778" s="522"/>
      <c r="I3778" s="523"/>
      <c r="J3778" s="523"/>
      <c r="K3778" s="523"/>
      <c r="L3778" s="519"/>
      <c r="M3778" s="519"/>
      <c r="N3778" s="519"/>
      <c r="O3778" s="524"/>
      <c r="P3778" s="519"/>
      <c r="Q3778" s="519"/>
      <c r="R3778" s="525"/>
      <c r="S3778" s="526"/>
      <c r="T3778" s="524"/>
      <c r="U3778" s="524"/>
      <c r="V3778" s="527"/>
      <c r="W3778" s="524"/>
      <c r="X3778" s="528"/>
      <c r="Y3778" s="529"/>
      <c r="Z3778" s="529"/>
      <c r="AA3778" s="529"/>
      <c r="AB3778" s="529"/>
    </row>
    <row r="3779" spans="1:28" ht="16">
      <c r="A3779" s="519"/>
      <c r="B3779" s="520"/>
      <c r="C3779" s="519"/>
      <c r="D3779" s="521"/>
      <c r="E3779" s="519"/>
      <c r="F3779" s="522"/>
      <c r="G3779" s="522"/>
      <c r="H3779" s="522"/>
      <c r="I3779" s="523"/>
      <c r="J3779" s="523"/>
      <c r="K3779" s="523"/>
      <c r="L3779" s="519"/>
      <c r="M3779" s="519"/>
      <c r="N3779" s="519"/>
      <c r="O3779" s="524"/>
      <c r="P3779" s="519"/>
      <c r="Q3779" s="519"/>
      <c r="R3779" s="525"/>
      <c r="S3779" s="526"/>
      <c r="T3779" s="524"/>
      <c r="U3779" s="524"/>
      <c r="V3779" s="527"/>
      <c r="W3779" s="524"/>
      <c r="X3779" s="528"/>
      <c r="Y3779" s="529"/>
      <c r="Z3779" s="529"/>
      <c r="AA3779" s="529"/>
      <c r="AB3779" s="529"/>
    </row>
    <row r="3780" spans="1:28" ht="16">
      <c r="A3780" s="519"/>
      <c r="B3780" s="520"/>
      <c r="C3780" s="519"/>
      <c r="D3780" s="521"/>
      <c r="E3780" s="519"/>
      <c r="F3780" s="522"/>
      <c r="G3780" s="522"/>
      <c r="H3780" s="522"/>
      <c r="I3780" s="523"/>
      <c r="J3780" s="523"/>
      <c r="K3780" s="523"/>
      <c r="L3780" s="519"/>
      <c r="M3780" s="519"/>
      <c r="N3780" s="519"/>
      <c r="O3780" s="524"/>
      <c r="P3780" s="519"/>
      <c r="Q3780" s="519"/>
      <c r="R3780" s="525"/>
      <c r="S3780" s="526"/>
      <c r="T3780" s="524"/>
      <c r="U3780" s="524"/>
      <c r="V3780" s="527"/>
      <c r="W3780" s="524"/>
      <c r="X3780" s="528"/>
      <c r="Y3780" s="529"/>
      <c r="Z3780" s="529"/>
      <c r="AA3780" s="529"/>
      <c r="AB3780" s="529"/>
    </row>
    <row r="3781" spans="1:28" ht="16">
      <c r="A3781" s="519"/>
      <c r="B3781" s="520"/>
      <c r="C3781" s="519"/>
      <c r="D3781" s="521"/>
      <c r="E3781" s="519"/>
      <c r="F3781" s="522"/>
      <c r="G3781" s="522"/>
      <c r="H3781" s="522"/>
      <c r="I3781" s="523"/>
      <c r="J3781" s="523"/>
      <c r="K3781" s="523"/>
      <c r="L3781" s="519"/>
      <c r="M3781" s="519"/>
      <c r="N3781" s="519"/>
      <c r="O3781" s="524"/>
      <c r="P3781" s="519"/>
      <c r="Q3781" s="519"/>
      <c r="R3781" s="525"/>
      <c r="S3781" s="526"/>
      <c r="T3781" s="524"/>
      <c r="U3781" s="524"/>
      <c r="V3781" s="527"/>
      <c r="W3781" s="524"/>
      <c r="X3781" s="528"/>
      <c r="Y3781" s="529"/>
      <c r="Z3781" s="529"/>
      <c r="AA3781" s="529"/>
      <c r="AB3781" s="529"/>
    </row>
    <row r="3782" spans="1:28" ht="16">
      <c r="A3782" s="519"/>
      <c r="B3782" s="520"/>
      <c r="C3782" s="519"/>
      <c r="D3782" s="521"/>
      <c r="E3782" s="519"/>
      <c r="F3782" s="522"/>
      <c r="G3782" s="522"/>
      <c r="H3782" s="522"/>
      <c r="I3782" s="523"/>
      <c r="J3782" s="523"/>
      <c r="K3782" s="523"/>
      <c r="L3782" s="519"/>
      <c r="M3782" s="519"/>
      <c r="N3782" s="519"/>
      <c r="O3782" s="524"/>
      <c r="P3782" s="519"/>
      <c r="Q3782" s="519"/>
      <c r="R3782" s="525"/>
      <c r="S3782" s="526"/>
      <c r="T3782" s="524"/>
      <c r="U3782" s="524"/>
      <c r="V3782" s="527"/>
      <c r="W3782" s="524"/>
      <c r="X3782" s="528"/>
      <c r="Y3782" s="529"/>
      <c r="Z3782" s="529"/>
      <c r="AA3782" s="529"/>
      <c r="AB3782" s="529"/>
    </row>
    <row r="3783" spans="1:28" ht="16">
      <c r="A3783" s="519"/>
      <c r="B3783" s="520"/>
      <c r="C3783" s="519"/>
      <c r="D3783" s="521"/>
      <c r="E3783" s="519"/>
      <c r="F3783" s="522"/>
      <c r="G3783" s="522"/>
      <c r="H3783" s="522"/>
      <c r="I3783" s="523"/>
      <c r="J3783" s="523"/>
      <c r="K3783" s="523"/>
      <c r="L3783" s="519"/>
      <c r="M3783" s="519"/>
      <c r="N3783" s="519"/>
      <c r="O3783" s="524"/>
      <c r="P3783" s="519"/>
      <c r="Q3783" s="519"/>
      <c r="R3783" s="525"/>
      <c r="S3783" s="526"/>
      <c r="T3783" s="524"/>
      <c r="U3783" s="524"/>
      <c r="V3783" s="527"/>
      <c r="W3783" s="524"/>
      <c r="X3783" s="528"/>
      <c r="Y3783" s="529"/>
      <c r="Z3783" s="529"/>
      <c r="AA3783" s="529"/>
      <c r="AB3783" s="529"/>
    </row>
    <row r="3784" spans="1:28" ht="16">
      <c r="A3784" s="519"/>
      <c r="B3784" s="520"/>
      <c r="C3784" s="519"/>
      <c r="D3784" s="521"/>
      <c r="E3784" s="519"/>
      <c r="F3784" s="522"/>
      <c r="G3784" s="522"/>
      <c r="H3784" s="522"/>
      <c r="I3784" s="523"/>
      <c r="J3784" s="523"/>
      <c r="K3784" s="523"/>
      <c r="L3784" s="519"/>
      <c r="M3784" s="519"/>
      <c r="N3784" s="519"/>
      <c r="O3784" s="524"/>
      <c r="P3784" s="519"/>
      <c r="Q3784" s="519"/>
      <c r="R3784" s="525"/>
      <c r="S3784" s="526"/>
      <c r="T3784" s="524"/>
      <c r="U3784" s="524"/>
      <c r="V3784" s="527"/>
      <c r="W3784" s="524"/>
      <c r="X3784" s="528"/>
      <c r="Y3784" s="529"/>
      <c r="Z3784" s="529"/>
      <c r="AA3784" s="529"/>
      <c r="AB3784" s="529"/>
    </row>
    <row r="3785" spans="1:28" ht="16">
      <c r="A3785" s="519"/>
      <c r="B3785" s="520"/>
      <c r="C3785" s="519"/>
      <c r="D3785" s="521"/>
      <c r="E3785" s="519"/>
      <c r="F3785" s="522"/>
      <c r="G3785" s="522"/>
      <c r="H3785" s="522"/>
      <c r="I3785" s="523"/>
      <c r="J3785" s="523"/>
      <c r="K3785" s="523"/>
      <c r="L3785" s="519"/>
      <c r="M3785" s="519"/>
      <c r="N3785" s="519"/>
      <c r="O3785" s="524"/>
      <c r="P3785" s="519"/>
      <c r="Q3785" s="519"/>
      <c r="R3785" s="525"/>
      <c r="S3785" s="526"/>
      <c r="T3785" s="524"/>
      <c r="U3785" s="524"/>
      <c r="V3785" s="527"/>
      <c r="W3785" s="524"/>
      <c r="X3785" s="528"/>
      <c r="Y3785" s="529"/>
      <c r="Z3785" s="529"/>
      <c r="AA3785" s="529"/>
      <c r="AB3785" s="529"/>
    </row>
    <row r="3786" spans="1:28" ht="16">
      <c r="A3786" s="519"/>
      <c r="B3786" s="520"/>
      <c r="C3786" s="519"/>
      <c r="D3786" s="521"/>
      <c r="E3786" s="519"/>
      <c r="F3786" s="522"/>
      <c r="G3786" s="522"/>
      <c r="H3786" s="522"/>
      <c r="I3786" s="523"/>
      <c r="J3786" s="523"/>
      <c r="K3786" s="523"/>
      <c r="L3786" s="519"/>
      <c r="M3786" s="519"/>
      <c r="N3786" s="519"/>
      <c r="O3786" s="524"/>
      <c r="P3786" s="519"/>
      <c r="Q3786" s="519"/>
      <c r="R3786" s="525"/>
      <c r="S3786" s="526"/>
      <c r="T3786" s="524"/>
      <c r="U3786" s="524"/>
      <c r="V3786" s="527"/>
      <c r="W3786" s="524"/>
      <c r="X3786" s="528"/>
      <c r="Y3786" s="529"/>
      <c r="Z3786" s="529"/>
      <c r="AA3786" s="529"/>
      <c r="AB3786" s="529"/>
    </row>
    <row r="3787" spans="1:28" ht="16">
      <c r="A3787" s="519"/>
      <c r="B3787" s="520"/>
      <c r="C3787" s="519"/>
      <c r="D3787" s="521"/>
      <c r="E3787" s="519"/>
      <c r="F3787" s="522"/>
      <c r="G3787" s="522"/>
      <c r="H3787" s="522"/>
      <c r="I3787" s="523"/>
      <c r="J3787" s="523"/>
      <c r="K3787" s="523"/>
      <c r="L3787" s="519"/>
      <c r="M3787" s="519"/>
      <c r="N3787" s="519"/>
      <c r="O3787" s="524"/>
      <c r="P3787" s="519"/>
      <c r="Q3787" s="519"/>
      <c r="R3787" s="525"/>
      <c r="S3787" s="526"/>
      <c r="T3787" s="524"/>
      <c r="U3787" s="524"/>
      <c r="V3787" s="527"/>
      <c r="W3787" s="524"/>
      <c r="X3787" s="528"/>
      <c r="Y3787" s="529"/>
      <c r="Z3787" s="529"/>
      <c r="AA3787" s="529"/>
      <c r="AB3787" s="529"/>
    </row>
    <row r="3788" spans="1:28" ht="16">
      <c r="A3788" s="519"/>
      <c r="B3788" s="520"/>
      <c r="C3788" s="519"/>
      <c r="D3788" s="521"/>
      <c r="E3788" s="519"/>
      <c r="F3788" s="522"/>
      <c r="G3788" s="522"/>
      <c r="H3788" s="522"/>
      <c r="I3788" s="523"/>
      <c r="J3788" s="523"/>
      <c r="K3788" s="523"/>
      <c r="L3788" s="519"/>
      <c r="M3788" s="519"/>
      <c r="N3788" s="519"/>
      <c r="O3788" s="524"/>
      <c r="P3788" s="519"/>
      <c r="Q3788" s="519"/>
      <c r="R3788" s="525"/>
      <c r="S3788" s="526"/>
      <c r="T3788" s="524"/>
      <c r="U3788" s="524"/>
      <c r="V3788" s="527"/>
      <c r="W3788" s="524"/>
      <c r="X3788" s="528"/>
      <c r="Y3788" s="529"/>
      <c r="Z3788" s="529"/>
      <c r="AA3788" s="529"/>
      <c r="AB3788" s="529"/>
    </row>
    <row r="3789" spans="1:28" ht="16">
      <c r="A3789" s="519"/>
      <c r="B3789" s="520"/>
      <c r="C3789" s="519"/>
      <c r="D3789" s="521"/>
      <c r="E3789" s="519"/>
      <c r="F3789" s="522"/>
      <c r="G3789" s="522"/>
      <c r="H3789" s="522"/>
      <c r="I3789" s="523"/>
      <c r="J3789" s="523"/>
      <c r="K3789" s="523"/>
      <c r="L3789" s="519"/>
      <c r="M3789" s="519"/>
      <c r="N3789" s="519"/>
      <c r="O3789" s="524"/>
      <c r="P3789" s="519"/>
      <c r="Q3789" s="519"/>
      <c r="R3789" s="525"/>
      <c r="S3789" s="526"/>
      <c r="T3789" s="524"/>
      <c r="U3789" s="524"/>
      <c r="V3789" s="527"/>
      <c r="W3789" s="524"/>
      <c r="X3789" s="528"/>
      <c r="Y3789" s="529"/>
      <c r="Z3789" s="529"/>
      <c r="AA3789" s="529"/>
      <c r="AB3789" s="529"/>
    </row>
    <row r="3790" spans="1:28" ht="16">
      <c r="A3790" s="519"/>
      <c r="B3790" s="520"/>
      <c r="C3790" s="519"/>
      <c r="D3790" s="521"/>
      <c r="E3790" s="519"/>
      <c r="F3790" s="522"/>
      <c r="G3790" s="522"/>
      <c r="H3790" s="522"/>
      <c r="I3790" s="523"/>
      <c r="J3790" s="523"/>
      <c r="K3790" s="523"/>
      <c r="L3790" s="519"/>
      <c r="M3790" s="519"/>
      <c r="N3790" s="519"/>
      <c r="O3790" s="524"/>
      <c r="P3790" s="519"/>
      <c r="Q3790" s="519"/>
      <c r="R3790" s="525"/>
      <c r="S3790" s="526"/>
      <c r="T3790" s="524"/>
      <c r="U3790" s="524"/>
      <c r="V3790" s="527"/>
      <c r="W3790" s="524"/>
      <c r="X3790" s="528"/>
      <c r="Y3790" s="529"/>
      <c r="Z3790" s="529"/>
      <c r="AA3790" s="529"/>
      <c r="AB3790" s="529"/>
    </row>
    <row r="3791" spans="1:28" ht="16">
      <c r="A3791" s="519"/>
      <c r="B3791" s="520"/>
      <c r="C3791" s="519"/>
      <c r="D3791" s="521"/>
      <c r="E3791" s="519"/>
      <c r="F3791" s="522"/>
      <c r="G3791" s="522"/>
      <c r="H3791" s="522"/>
      <c r="I3791" s="523"/>
      <c r="J3791" s="523"/>
      <c r="K3791" s="523"/>
      <c r="L3791" s="519"/>
      <c r="M3791" s="519"/>
      <c r="N3791" s="519"/>
      <c r="O3791" s="524"/>
      <c r="P3791" s="519"/>
      <c r="Q3791" s="519"/>
      <c r="R3791" s="525"/>
      <c r="S3791" s="526"/>
      <c r="T3791" s="524"/>
      <c r="U3791" s="524"/>
      <c r="V3791" s="527"/>
      <c r="W3791" s="524"/>
      <c r="X3791" s="528"/>
      <c r="Y3791" s="529"/>
      <c r="Z3791" s="529"/>
      <c r="AA3791" s="529"/>
      <c r="AB3791" s="529"/>
    </row>
    <row r="3792" spans="1:28" ht="16">
      <c r="A3792" s="519"/>
      <c r="B3792" s="520"/>
      <c r="C3792" s="519"/>
      <c r="D3792" s="521"/>
      <c r="E3792" s="519"/>
      <c r="F3792" s="522"/>
      <c r="G3792" s="522"/>
      <c r="H3792" s="522"/>
      <c r="I3792" s="523"/>
      <c r="J3792" s="523"/>
      <c r="K3792" s="523"/>
      <c r="L3792" s="519"/>
      <c r="M3792" s="519"/>
      <c r="N3792" s="519"/>
      <c r="O3792" s="524"/>
      <c r="P3792" s="519"/>
      <c r="Q3792" s="519"/>
      <c r="R3792" s="525"/>
      <c r="S3792" s="526"/>
      <c r="T3792" s="524"/>
      <c r="U3792" s="524"/>
      <c r="V3792" s="527"/>
      <c r="W3792" s="524"/>
      <c r="X3792" s="528"/>
      <c r="Y3792" s="529"/>
      <c r="Z3792" s="529"/>
      <c r="AA3792" s="529"/>
      <c r="AB3792" s="529"/>
    </row>
    <row r="3793" spans="1:28" ht="16">
      <c r="A3793" s="519"/>
      <c r="B3793" s="520"/>
      <c r="C3793" s="519"/>
      <c r="D3793" s="521"/>
      <c r="E3793" s="519"/>
      <c r="F3793" s="522"/>
      <c r="G3793" s="522"/>
      <c r="H3793" s="522"/>
      <c r="I3793" s="523"/>
      <c r="J3793" s="523"/>
      <c r="K3793" s="523"/>
      <c r="L3793" s="519"/>
      <c r="M3793" s="519"/>
      <c r="N3793" s="519"/>
      <c r="O3793" s="524"/>
      <c r="P3793" s="519"/>
      <c r="Q3793" s="519"/>
      <c r="R3793" s="525"/>
      <c r="S3793" s="526"/>
      <c r="T3793" s="524"/>
      <c r="U3793" s="524"/>
      <c r="V3793" s="527"/>
      <c r="W3793" s="524"/>
      <c r="X3793" s="528"/>
      <c r="Y3793" s="529"/>
      <c r="Z3793" s="529"/>
      <c r="AA3793" s="529"/>
      <c r="AB3793" s="529"/>
    </row>
    <row r="3794" spans="1:28" ht="16">
      <c r="A3794" s="519"/>
      <c r="B3794" s="520"/>
      <c r="C3794" s="519"/>
      <c r="D3794" s="521"/>
      <c r="E3794" s="519"/>
      <c r="F3794" s="522"/>
      <c r="G3794" s="522"/>
      <c r="H3794" s="522"/>
      <c r="I3794" s="523"/>
      <c r="J3794" s="523"/>
      <c r="K3794" s="523"/>
      <c r="L3794" s="519"/>
      <c r="M3794" s="519"/>
      <c r="N3794" s="519"/>
      <c r="O3794" s="524"/>
      <c r="P3794" s="519"/>
      <c r="Q3794" s="519"/>
      <c r="R3794" s="525"/>
      <c r="S3794" s="526"/>
      <c r="T3794" s="524"/>
      <c r="U3794" s="524"/>
      <c r="V3794" s="527"/>
      <c r="W3794" s="524"/>
      <c r="X3794" s="528"/>
      <c r="Y3794" s="529"/>
      <c r="Z3794" s="529"/>
      <c r="AA3794" s="529"/>
      <c r="AB3794" s="529"/>
    </row>
    <row r="3795" spans="1:28" ht="16">
      <c r="A3795" s="519"/>
      <c r="B3795" s="520"/>
      <c r="C3795" s="519"/>
      <c r="D3795" s="521"/>
      <c r="E3795" s="519"/>
      <c r="F3795" s="522"/>
      <c r="G3795" s="522"/>
      <c r="H3795" s="522"/>
      <c r="I3795" s="523"/>
      <c r="J3795" s="523"/>
      <c r="K3795" s="523"/>
      <c r="L3795" s="519"/>
      <c r="M3795" s="519"/>
      <c r="N3795" s="519"/>
      <c r="O3795" s="524"/>
      <c r="P3795" s="519"/>
      <c r="Q3795" s="519"/>
      <c r="R3795" s="525"/>
      <c r="S3795" s="526"/>
      <c r="T3795" s="524"/>
      <c r="U3795" s="524"/>
      <c r="V3795" s="527"/>
      <c r="W3795" s="524"/>
      <c r="X3795" s="528"/>
      <c r="Y3795" s="529"/>
      <c r="Z3795" s="529"/>
      <c r="AA3795" s="529"/>
      <c r="AB3795" s="529"/>
    </row>
    <row r="3796" spans="1:28" ht="16">
      <c r="A3796" s="519"/>
      <c r="B3796" s="520"/>
      <c r="C3796" s="519"/>
      <c r="D3796" s="521"/>
      <c r="E3796" s="519"/>
      <c r="F3796" s="522"/>
      <c r="G3796" s="522"/>
      <c r="H3796" s="522"/>
      <c r="I3796" s="523"/>
      <c r="J3796" s="523"/>
      <c r="K3796" s="523"/>
      <c r="L3796" s="519"/>
      <c r="M3796" s="519"/>
      <c r="N3796" s="519"/>
      <c r="O3796" s="524"/>
      <c r="P3796" s="519"/>
      <c r="Q3796" s="519"/>
      <c r="R3796" s="525"/>
      <c r="S3796" s="526"/>
      <c r="T3796" s="524"/>
      <c r="U3796" s="524"/>
      <c r="V3796" s="527"/>
      <c r="W3796" s="524"/>
      <c r="X3796" s="528"/>
      <c r="Y3796" s="529"/>
      <c r="Z3796" s="529"/>
      <c r="AA3796" s="529"/>
      <c r="AB3796" s="529"/>
    </row>
    <row r="3797" spans="1:28" ht="16">
      <c r="A3797" s="519"/>
      <c r="B3797" s="520"/>
      <c r="C3797" s="519"/>
      <c r="D3797" s="521"/>
      <c r="E3797" s="519"/>
      <c r="F3797" s="522"/>
      <c r="G3797" s="522"/>
      <c r="H3797" s="522"/>
      <c r="I3797" s="523"/>
      <c r="J3797" s="523"/>
      <c r="K3797" s="523"/>
      <c r="L3797" s="519"/>
      <c r="M3797" s="519"/>
      <c r="N3797" s="519"/>
      <c r="O3797" s="524"/>
      <c r="P3797" s="519"/>
      <c r="Q3797" s="519"/>
      <c r="R3797" s="525"/>
      <c r="S3797" s="526"/>
      <c r="T3797" s="524"/>
      <c r="U3797" s="524"/>
      <c r="V3797" s="527"/>
      <c r="W3797" s="524"/>
      <c r="X3797" s="528"/>
      <c r="Y3797" s="529"/>
      <c r="Z3797" s="529"/>
      <c r="AA3797" s="529"/>
      <c r="AB3797" s="529"/>
    </row>
    <row r="3798" spans="1:28" ht="16">
      <c r="A3798" s="519"/>
      <c r="B3798" s="520"/>
      <c r="C3798" s="519"/>
      <c r="D3798" s="521"/>
      <c r="E3798" s="519"/>
      <c r="F3798" s="522"/>
      <c r="G3798" s="522"/>
      <c r="H3798" s="522"/>
      <c r="I3798" s="523"/>
      <c r="J3798" s="523"/>
      <c r="K3798" s="523"/>
      <c r="L3798" s="519"/>
      <c r="M3798" s="519"/>
      <c r="N3798" s="519"/>
      <c r="O3798" s="524"/>
      <c r="P3798" s="519"/>
      <c r="Q3798" s="519"/>
      <c r="R3798" s="525"/>
      <c r="S3798" s="526"/>
      <c r="T3798" s="524"/>
      <c r="U3798" s="524"/>
      <c r="V3798" s="527"/>
      <c r="W3798" s="524"/>
      <c r="X3798" s="528"/>
      <c r="Y3798" s="529"/>
      <c r="Z3798" s="529"/>
      <c r="AA3798" s="529"/>
      <c r="AB3798" s="529"/>
    </row>
    <row r="3799" spans="1:28" ht="16">
      <c r="A3799" s="519"/>
      <c r="B3799" s="520"/>
      <c r="C3799" s="519"/>
      <c r="D3799" s="521"/>
      <c r="E3799" s="519"/>
      <c r="F3799" s="522"/>
      <c r="G3799" s="522"/>
      <c r="H3799" s="522"/>
      <c r="I3799" s="523"/>
      <c r="J3799" s="523"/>
      <c r="K3799" s="523"/>
      <c r="L3799" s="519"/>
      <c r="M3799" s="519"/>
      <c r="N3799" s="519"/>
      <c r="O3799" s="524"/>
      <c r="P3799" s="519"/>
      <c r="Q3799" s="519"/>
      <c r="R3799" s="525"/>
      <c r="S3799" s="526"/>
      <c r="T3799" s="524"/>
      <c r="U3799" s="524"/>
      <c r="V3799" s="527"/>
      <c r="W3799" s="524"/>
      <c r="X3799" s="528"/>
      <c r="Y3799" s="529"/>
      <c r="Z3799" s="529"/>
      <c r="AA3799" s="529"/>
      <c r="AB3799" s="529"/>
    </row>
    <row r="3800" spans="1:28" ht="16">
      <c r="A3800" s="519"/>
      <c r="B3800" s="520"/>
      <c r="C3800" s="519"/>
      <c r="D3800" s="521"/>
      <c r="E3800" s="519"/>
      <c r="F3800" s="522"/>
      <c r="G3800" s="522"/>
      <c r="H3800" s="522"/>
      <c r="I3800" s="523"/>
      <c r="J3800" s="523"/>
      <c r="K3800" s="523"/>
      <c r="L3800" s="519"/>
      <c r="M3800" s="519"/>
      <c r="N3800" s="519"/>
      <c r="O3800" s="524"/>
      <c r="P3800" s="519"/>
      <c r="Q3800" s="519"/>
      <c r="R3800" s="525"/>
      <c r="S3800" s="526"/>
      <c r="T3800" s="524"/>
      <c r="U3800" s="524"/>
      <c r="V3800" s="527"/>
      <c r="W3800" s="524"/>
      <c r="X3800" s="528"/>
      <c r="Y3800" s="529"/>
      <c r="Z3800" s="529"/>
      <c r="AA3800" s="529"/>
      <c r="AB3800" s="529"/>
    </row>
    <row r="3801" spans="1:28" ht="16">
      <c r="A3801" s="519"/>
      <c r="B3801" s="520"/>
      <c r="C3801" s="519"/>
      <c r="D3801" s="521"/>
      <c r="E3801" s="519"/>
      <c r="F3801" s="522"/>
      <c r="G3801" s="522"/>
      <c r="H3801" s="522"/>
      <c r="I3801" s="523"/>
      <c r="J3801" s="523"/>
      <c r="K3801" s="523"/>
      <c r="L3801" s="519"/>
      <c r="M3801" s="519"/>
      <c r="N3801" s="519"/>
      <c r="O3801" s="524"/>
      <c r="P3801" s="519"/>
      <c r="Q3801" s="519"/>
      <c r="R3801" s="525"/>
      <c r="S3801" s="526"/>
      <c r="T3801" s="524"/>
      <c r="U3801" s="524"/>
      <c r="V3801" s="527"/>
      <c r="W3801" s="524"/>
      <c r="X3801" s="528"/>
      <c r="Y3801" s="529"/>
      <c r="Z3801" s="529"/>
      <c r="AA3801" s="529"/>
      <c r="AB3801" s="529"/>
    </row>
    <row r="3802" spans="1:28" ht="16">
      <c r="A3802" s="519"/>
      <c r="B3802" s="520"/>
      <c r="C3802" s="519"/>
      <c r="D3802" s="521"/>
      <c r="E3802" s="519"/>
      <c r="F3802" s="522"/>
      <c r="G3802" s="522"/>
      <c r="H3802" s="522"/>
      <c r="I3802" s="523"/>
      <c r="J3802" s="523"/>
      <c r="K3802" s="523"/>
      <c r="L3802" s="519"/>
      <c r="M3802" s="519"/>
      <c r="N3802" s="519"/>
      <c r="O3802" s="524"/>
      <c r="P3802" s="519"/>
      <c r="Q3802" s="519"/>
      <c r="R3802" s="525"/>
      <c r="S3802" s="526"/>
      <c r="T3802" s="524"/>
      <c r="U3802" s="524"/>
      <c r="V3802" s="527"/>
      <c r="W3802" s="524"/>
      <c r="X3802" s="528"/>
      <c r="Y3802" s="529"/>
      <c r="Z3802" s="529"/>
      <c r="AA3802" s="529"/>
      <c r="AB3802" s="529"/>
    </row>
    <row r="3803" spans="1:28" ht="16">
      <c r="A3803" s="519"/>
      <c r="B3803" s="520"/>
      <c r="C3803" s="519"/>
      <c r="D3803" s="521"/>
      <c r="E3803" s="519"/>
      <c r="F3803" s="522"/>
      <c r="G3803" s="522"/>
      <c r="H3803" s="522"/>
      <c r="I3803" s="523"/>
      <c r="J3803" s="523"/>
      <c r="K3803" s="523"/>
      <c r="L3803" s="519"/>
      <c r="M3803" s="519"/>
      <c r="N3803" s="519"/>
      <c r="O3803" s="524"/>
      <c r="P3803" s="519"/>
      <c r="Q3803" s="519"/>
      <c r="R3803" s="525"/>
      <c r="S3803" s="526"/>
      <c r="T3803" s="524"/>
      <c r="U3803" s="524"/>
      <c r="V3803" s="527"/>
      <c r="W3803" s="524"/>
      <c r="X3803" s="528"/>
      <c r="Y3803" s="529"/>
      <c r="Z3803" s="529"/>
      <c r="AA3803" s="529"/>
      <c r="AB3803" s="529"/>
    </row>
    <row r="3804" spans="1:28" ht="16">
      <c r="A3804" s="519"/>
      <c r="B3804" s="520"/>
      <c r="C3804" s="519"/>
      <c r="D3804" s="521"/>
      <c r="E3804" s="519"/>
      <c r="F3804" s="522"/>
      <c r="G3804" s="522"/>
      <c r="H3804" s="522"/>
      <c r="I3804" s="523"/>
      <c r="J3804" s="523"/>
      <c r="K3804" s="523"/>
      <c r="L3804" s="519"/>
      <c r="M3804" s="519"/>
      <c r="N3804" s="519"/>
      <c r="O3804" s="524"/>
      <c r="P3804" s="519"/>
      <c r="Q3804" s="519"/>
      <c r="R3804" s="525"/>
      <c r="S3804" s="526"/>
      <c r="T3804" s="524"/>
      <c r="U3804" s="524"/>
      <c r="V3804" s="527"/>
      <c r="W3804" s="524"/>
      <c r="X3804" s="528"/>
      <c r="Y3804" s="529"/>
      <c r="Z3804" s="529"/>
      <c r="AA3804" s="529"/>
      <c r="AB3804" s="529"/>
    </row>
    <row r="3805" spans="1:28" ht="16">
      <c r="A3805" s="519"/>
      <c r="B3805" s="520"/>
      <c r="C3805" s="519"/>
      <c r="D3805" s="521"/>
      <c r="E3805" s="519"/>
      <c r="F3805" s="522"/>
      <c r="G3805" s="522"/>
      <c r="H3805" s="522"/>
      <c r="I3805" s="523"/>
      <c r="J3805" s="523"/>
      <c r="K3805" s="523"/>
      <c r="L3805" s="519"/>
      <c r="M3805" s="519"/>
      <c r="N3805" s="519"/>
      <c r="O3805" s="524"/>
      <c r="P3805" s="519"/>
      <c r="Q3805" s="519"/>
      <c r="R3805" s="525"/>
      <c r="S3805" s="526"/>
      <c r="T3805" s="524"/>
      <c r="U3805" s="524"/>
      <c r="V3805" s="527"/>
      <c r="W3805" s="524"/>
      <c r="X3805" s="528"/>
      <c r="Y3805" s="529"/>
      <c r="Z3805" s="529"/>
      <c r="AA3805" s="529"/>
      <c r="AB3805" s="529"/>
    </row>
    <row r="3806" spans="1:28" ht="16">
      <c r="A3806" s="519"/>
      <c r="B3806" s="520"/>
      <c r="C3806" s="519"/>
      <c r="D3806" s="521"/>
      <c r="E3806" s="519"/>
      <c r="F3806" s="522"/>
      <c r="G3806" s="522"/>
      <c r="H3806" s="522"/>
      <c r="I3806" s="523"/>
      <c r="J3806" s="523"/>
      <c r="K3806" s="523"/>
      <c r="L3806" s="519"/>
      <c r="M3806" s="519"/>
      <c r="N3806" s="519"/>
      <c r="O3806" s="524"/>
      <c r="P3806" s="519"/>
      <c r="Q3806" s="519"/>
      <c r="R3806" s="525"/>
      <c r="S3806" s="526"/>
      <c r="T3806" s="524"/>
      <c r="U3806" s="524"/>
      <c r="V3806" s="527"/>
      <c r="W3806" s="524"/>
      <c r="X3806" s="528"/>
      <c r="Y3806" s="529"/>
      <c r="Z3806" s="529"/>
      <c r="AA3806" s="529"/>
      <c r="AB3806" s="529"/>
    </row>
    <row r="3807" spans="1:28" ht="16">
      <c r="A3807" s="519"/>
      <c r="B3807" s="520"/>
      <c r="C3807" s="519"/>
      <c r="D3807" s="521"/>
      <c r="E3807" s="519"/>
      <c r="F3807" s="522"/>
      <c r="G3807" s="522"/>
      <c r="H3807" s="522"/>
      <c r="I3807" s="523"/>
      <c r="J3807" s="523"/>
      <c r="K3807" s="523"/>
      <c r="L3807" s="519"/>
      <c r="M3807" s="519"/>
      <c r="N3807" s="519"/>
      <c r="O3807" s="524"/>
      <c r="P3807" s="519"/>
      <c r="Q3807" s="519"/>
      <c r="R3807" s="525"/>
      <c r="S3807" s="526"/>
      <c r="T3807" s="524"/>
      <c r="U3807" s="524"/>
      <c r="V3807" s="527"/>
      <c r="W3807" s="524"/>
      <c r="X3807" s="528"/>
      <c r="Y3807" s="529"/>
      <c r="Z3807" s="529"/>
      <c r="AA3807" s="529"/>
      <c r="AB3807" s="529"/>
    </row>
    <row r="3808" spans="1:28" ht="16">
      <c r="A3808" s="519"/>
      <c r="B3808" s="520"/>
      <c r="C3808" s="519"/>
      <c r="D3808" s="521"/>
      <c r="E3808" s="519"/>
      <c r="F3808" s="522"/>
      <c r="G3808" s="522"/>
      <c r="H3808" s="522"/>
      <c r="I3808" s="523"/>
      <c r="J3808" s="523"/>
      <c r="K3808" s="523"/>
      <c r="L3808" s="519"/>
      <c r="M3808" s="519"/>
      <c r="N3808" s="519"/>
      <c r="O3808" s="524"/>
      <c r="P3808" s="519"/>
      <c r="Q3808" s="519"/>
      <c r="R3808" s="525"/>
      <c r="S3808" s="526"/>
      <c r="T3808" s="524"/>
      <c r="U3808" s="524"/>
      <c r="V3808" s="527"/>
      <c r="W3808" s="524"/>
      <c r="X3808" s="528"/>
      <c r="Y3808" s="529"/>
      <c r="Z3808" s="529"/>
      <c r="AA3808" s="529"/>
      <c r="AB3808" s="529"/>
    </row>
    <row r="3809" spans="1:28" ht="16">
      <c r="A3809" s="519"/>
      <c r="B3809" s="520"/>
      <c r="C3809" s="519"/>
      <c r="D3809" s="521"/>
      <c r="E3809" s="519"/>
      <c r="F3809" s="522"/>
      <c r="G3809" s="522"/>
      <c r="H3809" s="522"/>
      <c r="I3809" s="523"/>
      <c r="J3809" s="523"/>
      <c r="K3809" s="523"/>
      <c r="L3809" s="519"/>
      <c r="M3809" s="519"/>
      <c r="N3809" s="519"/>
      <c r="O3809" s="524"/>
      <c r="P3809" s="519"/>
      <c r="Q3809" s="519"/>
      <c r="R3809" s="525"/>
      <c r="S3809" s="526"/>
      <c r="T3809" s="524"/>
      <c r="U3809" s="524"/>
      <c r="V3809" s="527"/>
      <c r="W3809" s="524"/>
      <c r="X3809" s="528"/>
      <c r="Y3809" s="529"/>
      <c r="Z3809" s="529"/>
      <c r="AA3809" s="529"/>
      <c r="AB3809" s="529"/>
    </row>
    <row r="3810" spans="1:28" ht="16">
      <c r="A3810" s="519"/>
      <c r="B3810" s="520"/>
      <c r="C3810" s="519"/>
      <c r="D3810" s="521"/>
      <c r="E3810" s="519"/>
      <c r="F3810" s="522"/>
      <c r="G3810" s="522"/>
      <c r="H3810" s="522"/>
      <c r="I3810" s="523"/>
      <c r="J3810" s="523"/>
      <c r="K3810" s="523"/>
      <c r="L3810" s="519"/>
      <c r="M3810" s="519"/>
      <c r="N3810" s="519"/>
      <c r="O3810" s="524"/>
      <c r="P3810" s="519"/>
      <c r="Q3810" s="519"/>
      <c r="R3810" s="525"/>
      <c r="S3810" s="526"/>
      <c r="T3810" s="524"/>
      <c r="U3810" s="524"/>
      <c r="V3810" s="527"/>
      <c r="W3810" s="524"/>
      <c r="X3810" s="528"/>
      <c r="Y3810" s="529"/>
      <c r="Z3810" s="529"/>
      <c r="AA3810" s="529"/>
      <c r="AB3810" s="529"/>
    </row>
    <row r="3811" spans="1:28" ht="16">
      <c r="A3811" s="519"/>
      <c r="B3811" s="520"/>
      <c r="C3811" s="519"/>
      <c r="D3811" s="521"/>
      <c r="E3811" s="519"/>
      <c r="F3811" s="522"/>
      <c r="G3811" s="522"/>
      <c r="H3811" s="522"/>
      <c r="I3811" s="523"/>
      <c r="J3811" s="523"/>
      <c r="K3811" s="523"/>
      <c r="L3811" s="519"/>
      <c r="M3811" s="519"/>
      <c r="N3811" s="519"/>
      <c r="O3811" s="524"/>
      <c r="P3811" s="519"/>
      <c r="Q3811" s="519"/>
      <c r="R3811" s="525"/>
      <c r="S3811" s="526"/>
      <c r="T3811" s="524"/>
      <c r="U3811" s="524"/>
      <c r="V3811" s="527"/>
      <c r="W3811" s="524"/>
      <c r="X3811" s="528"/>
      <c r="Y3811" s="529"/>
      <c r="Z3811" s="529"/>
      <c r="AA3811" s="529"/>
      <c r="AB3811" s="529"/>
    </row>
    <row r="3812" spans="1:28" ht="16">
      <c r="A3812" s="519"/>
      <c r="B3812" s="520"/>
      <c r="C3812" s="519"/>
      <c r="D3812" s="521"/>
      <c r="E3812" s="519"/>
      <c r="F3812" s="522"/>
      <c r="G3812" s="522"/>
      <c r="H3812" s="522"/>
      <c r="I3812" s="523"/>
      <c r="J3812" s="523"/>
      <c r="K3812" s="523"/>
      <c r="L3812" s="519"/>
      <c r="M3812" s="519"/>
      <c r="N3812" s="519"/>
      <c r="O3812" s="524"/>
      <c r="P3812" s="519"/>
      <c r="Q3812" s="519"/>
      <c r="R3812" s="525"/>
      <c r="S3812" s="526"/>
      <c r="T3812" s="524"/>
      <c r="U3812" s="524"/>
      <c r="V3812" s="527"/>
      <c r="W3812" s="524"/>
      <c r="X3812" s="528"/>
      <c r="Y3812" s="529"/>
      <c r="Z3812" s="529"/>
      <c r="AA3812" s="529"/>
      <c r="AB3812" s="529"/>
    </row>
    <row r="3813" spans="1:28" ht="16">
      <c r="A3813" s="519"/>
      <c r="B3813" s="520"/>
      <c r="C3813" s="519"/>
      <c r="D3813" s="521"/>
      <c r="E3813" s="519"/>
      <c r="F3813" s="522"/>
      <c r="G3813" s="522"/>
      <c r="H3813" s="522"/>
      <c r="I3813" s="523"/>
      <c r="J3813" s="523"/>
      <c r="K3813" s="523"/>
      <c r="L3813" s="519"/>
      <c r="M3813" s="519"/>
      <c r="N3813" s="519"/>
      <c r="O3813" s="524"/>
      <c r="P3813" s="519"/>
      <c r="Q3813" s="519"/>
      <c r="R3813" s="525"/>
      <c r="S3813" s="526"/>
      <c r="T3813" s="524"/>
      <c r="U3813" s="524"/>
      <c r="V3813" s="527"/>
      <c r="W3813" s="524"/>
      <c r="X3813" s="528"/>
      <c r="Y3813" s="529"/>
      <c r="Z3813" s="529"/>
      <c r="AA3813" s="529"/>
      <c r="AB3813" s="529"/>
    </row>
    <row r="3814" spans="1:28" ht="16">
      <c r="A3814" s="519"/>
      <c r="B3814" s="520"/>
      <c r="C3814" s="519"/>
      <c r="D3814" s="521"/>
      <c r="E3814" s="519"/>
      <c r="F3814" s="522"/>
      <c r="G3814" s="522"/>
      <c r="H3814" s="522"/>
      <c r="I3814" s="523"/>
      <c r="J3814" s="523"/>
      <c r="K3814" s="523"/>
      <c r="L3814" s="519"/>
      <c r="M3814" s="519"/>
      <c r="N3814" s="519"/>
      <c r="O3814" s="524"/>
      <c r="P3814" s="519"/>
      <c r="Q3814" s="519"/>
      <c r="R3814" s="525"/>
      <c r="S3814" s="526"/>
      <c r="T3814" s="524"/>
      <c r="U3814" s="524"/>
      <c r="V3814" s="527"/>
      <c r="W3814" s="524"/>
      <c r="X3814" s="528"/>
      <c r="Y3814" s="529"/>
      <c r="Z3814" s="529"/>
      <c r="AA3814" s="529"/>
      <c r="AB3814" s="529"/>
    </row>
    <row r="3815" spans="1:28" ht="16">
      <c r="A3815" s="519"/>
      <c r="B3815" s="520"/>
      <c r="C3815" s="519"/>
      <c r="D3815" s="521"/>
      <c r="E3815" s="519"/>
      <c r="F3815" s="522"/>
      <c r="G3815" s="522"/>
      <c r="H3815" s="522"/>
      <c r="I3815" s="523"/>
      <c r="J3815" s="523"/>
      <c r="K3815" s="523"/>
      <c r="L3815" s="519"/>
      <c r="M3815" s="519"/>
      <c r="N3815" s="519"/>
      <c r="O3815" s="524"/>
      <c r="P3815" s="519"/>
      <c r="Q3815" s="519"/>
      <c r="R3815" s="525"/>
      <c r="S3815" s="526"/>
      <c r="T3815" s="524"/>
      <c r="U3815" s="524"/>
      <c r="V3815" s="527"/>
      <c r="W3815" s="524"/>
      <c r="X3815" s="528"/>
      <c r="Y3815" s="529"/>
      <c r="Z3815" s="529"/>
      <c r="AA3815" s="529"/>
      <c r="AB3815" s="529"/>
    </row>
    <row r="3816" spans="1:28" ht="16">
      <c r="A3816" s="519"/>
      <c r="B3816" s="520"/>
      <c r="C3816" s="519"/>
      <c r="D3816" s="521"/>
      <c r="E3816" s="519"/>
      <c r="F3816" s="522"/>
      <c r="G3816" s="522"/>
      <c r="H3816" s="522"/>
      <c r="I3816" s="523"/>
      <c r="J3816" s="523"/>
      <c r="K3816" s="523"/>
      <c r="L3816" s="519"/>
      <c r="M3816" s="519"/>
      <c r="N3816" s="519"/>
      <c r="O3816" s="524"/>
      <c r="P3816" s="519"/>
      <c r="Q3816" s="519"/>
      <c r="R3816" s="525"/>
      <c r="S3816" s="526"/>
      <c r="T3816" s="524"/>
      <c r="U3816" s="524"/>
      <c r="V3816" s="527"/>
      <c r="W3816" s="524"/>
      <c r="X3816" s="528"/>
      <c r="Y3816" s="529"/>
      <c r="Z3816" s="529"/>
      <c r="AA3816" s="529"/>
      <c r="AB3816" s="529"/>
    </row>
    <row r="3817" spans="1:28" ht="16">
      <c r="A3817" s="519"/>
      <c r="B3817" s="520"/>
      <c r="C3817" s="519"/>
      <c r="D3817" s="521"/>
      <c r="E3817" s="519"/>
      <c r="F3817" s="522"/>
      <c r="G3817" s="522"/>
      <c r="H3817" s="522"/>
      <c r="I3817" s="523"/>
      <c r="J3817" s="523"/>
      <c r="K3817" s="523"/>
      <c r="L3817" s="519"/>
      <c r="M3817" s="519"/>
      <c r="N3817" s="519"/>
      <c r="O3817" s="524"/>
      <c r="P3817" s="519"/>
      <c r="Q3817" s="519"/>
      <c r="R3817" s="525"/>
      <c r="S3817" s="526"/>
      <c r="T3817" s="524"/>
      <c r="U3817" s="524"/>
      <c r="V3817" s="527"/>
      <c r="W3817" s="524"/>
      <c r="X3817" s="528"/>
      <c r="Y3817" s="529"/>
      <c r="Z3817" s="529"/>
      <c r="AA3817" s="529"/>
      <c r="AB3817" s="529"/>
    </row>
    <row r="3818" spans="1:28" ht="16">
      <c r="A3818" s="519"/>
      <c r="B3818" s="520"/>
      <c r="C3818" s="519"/>
      <c r="D3818" s="521"/>
      <c r="E3818" s="519"/>
      <c r="F3818" s="522"/>
      <c r="G3818" s="522"/>
      <c r="H3818" s="522"/>
      <c r="I3818" s="523"/>
      <c r="J3818" s="523"/>
      <c r="K3818" s="523"/>
      <c r="L3818" s="519"/>
      <c r="M3818" s="519"/>
      <c r="N3818" s="519"/>
      <c r="O3818" s="524"/>
      <c r="P3818" s="519"/>
      <c r="Q3818" s="519"/>
      <c r="R3818" s="525"/>
      <c r="S3818" s="526"/>
      <c r="T3818" s="524"/>
      <c r="U3818" s="524"/>
      <c r="V3818" s="527"/>
      <c r="W3818" s="524"/>
      <c r="X3818" s="528"/>
      <c r="Y3818" s="529"/>
      <c r="Z3818" s="529"/>
      <c r="AA3818" s="529"/>
      <c r="AB3818" s="529"/>
    </row>
    <row r="3819" spans="1:28" ht="16">
      <c r="A3819" s="519"/>
      <c r="B3819" s="520"/>
      <c r="C3819" s="519"/>
      <c r="D3819" s="521"/>
      <c r="E3819" s="519"/>
      <c r="F3819" s="522"/>
      <c r="G3819" s="522"/>
      <c r="H3819" s="522"/>
      <c r="I3819" s="523"/>
      <c r="J3819" s="523"/>
      <c r="K3819" s="523"/>
      <c r="L3819" s="519"/>
      <c r="M3819" s="519"/>
      <c r="N3819" s="519"/>
      <c r="O3819" s="524"/>
      <c r="P3819" s="519"/>
      <c r="Q3819" s="519"/>
      <c r="R3819" s="525"/>
      <c r="S3819" s="526"/>
      <c r="T3819" s="524"/>
      <c r="U3819" s="524"/>
      <c r="V3819" s="527"/>
      <c r="W3819" s="524"/>
      <c r="X3819" s="528"/>
      <c r="Y3819" s="529"/>
      <c r="Z3819" s="529"/>
      <c r="AA3819" s="529"/>
      <c r="AB3819" s="529"/>
    </row>
    <row r="3820" spans="1:28" ht="16">
      <c r="A3820" s="519"/>
      <c r="B3820" s="520"/>
      <c r="C3820" s="519"/>
      <c r="D3820" s="521"/>
      <c r="E3820" s="519"/>
      <c r="F3820" s="522"/>
      <c r="G3820" s="522"/>
      <c r="H3820" s="522"/>
      <c r="I3820" s="523"/>
      <c r="J3820" s="523"/>
      <c r="K3820" s="523"/>
      <c r="L3820" s="519"/>
      <c r="M3820" s="519"/>
      <c r="N3820" s="519"/>
      <c r="O3820" s="524"/>
      <c r="P3820" s="519"/>
      <c r="Q3820" s="519"/>
      <c r="R3820" s="525"/>
      <c r="S3820" s="526"/>
      <c r="T3820" s="524"/>
      <c r="U3820" s="524"/>
      <c r="V3820" s="527"/>
      <c r="W3820" s="524"/>
      <c r="X3820" s="528"/>
      <c r="Y3820" s="529"/>
      <c r="Z3820" s="529"/>
      <c r="AA3820" s="529"/>
      <c r="AB3820" s="529"/>
    </row>
    <row r="3821" spans="1:28" ht="16">
      <c r="A3821" s="519"/>
      <c r="B3821" s="520"/>
      <c r="C3821" s="519"/>
      <c r="D3821" s="521"/>
      <c r="E3821" s="519"/>
      <c r="F3821" s="522"/>
      <c r="G3821" s="522"/>
      <c r="H3821" s="522"/>
      <c r="I3821" s="523"/>
      <c r="J3821" s="523"/>
      <c r="K3821" s="523"/>
      <c r="L3821" s="519"/>
      <c r="M3821" s="519"/>
      <c r="N3821" s="519"/>
      <c r="O3821" s="524"/>
      <c r="P3821" s="519"/>
      <c r="Q3821" s="519"/>
      <c r="R3821" s="525"/>
      <c r="S3821" s="526"/>
      <c r="T3821" s="524"/>
      <c r="U3821" s="524"/>
      <c r="V3821" s="527"/>
      <c r="W3821" s="524"/>
      <c r="X3821" s="528"/>
      <c r="Y3821" s="529"/>
      <c r="Z3821" s="529"/>
      <c r="AA3821" s="529"/>
      <c r="AB3821" s="529"/>
    </row>
    <row r="3822" spans="1:28" ht="16">
      <c r="A3822" s="519"/>
      <c r="B3822" s="520"/>
      <c r="C3822" s="519"/>
      <c r="D3822" s="521"/>
      <c r="E3822" s="519"/>
      <c r="F3822" s="522"/>
      <c r="G3822" s="522"/>
      <c r="H3822" s="522"/>
      <c r="I3822" s="523"/>
      <c r="J3822" s="523"/>
      <c r="K3822" s="523"/>
      <c r="L3822" s="519"/>
      <c r="M3822" s="519"/>
      <c r="N3822" s="519"/>
      <c r="O3822" s="524"/>
      <c r="P3822" s="519"/>
      <c r="Q3822" s="519"/>
      <c r="R3822" s="525"/>
      <c r="S3822" s="526"/>
      <c r="T3822" s="524"/>
      <c r="U3822" s="524"/>
      <c r="V3822" s="527"/>
      <c r="W3822" s="524"/>
      <c r="X3822" s="528"/>
      <c r="Y3822" s="529"/>
      <c r="Z3822" s="529"/>
      <c r="AA3822" s="529"/>
      <c r="AB3822" s="529"/>
    </row>
    <row r="3823" spans="1:28" ht="16">
      <c r="A3823" s="519"/>
      <c r="B3823" s="520"/>
      <c r="C3823" s="519"/>
      <c r="D3823" s="521"/>
      <c r="E3823" s="519"/>
      <c r="F3823" s="522"/>
      <c r="G3823" s="522"/>
      <c r="H3823" s="522"/>
      <c r="I3823" s="523"/>
      <c r="J3823" s="523"/>
      <c r="K3823" s="523"/>
      <c r="L3823" s="519"/>
      <c r="M3823" s="519"/>
      <c r="N3823" s="519"/>
      <c r="O3823" s="524"/>
      <c r="P3823" s="519"/>
      <c r="Q3823" s="519"/>
      <c r="R3823" s="525"/>
      <c r="S3823" s="526"/>
      <c r="T3823" s="524"/>
      <c r="U3823" s="524"/>
      <c r="V3823" s="527"/>
      <c r="W3823" s="524"/>
      <c r="X3823" s="528"/>
      <c r="Y3823" s="529"/>
      <c r="Z3823" s="529"/>
      <c r="AA3823" s="529"/>
      <c r="AB3823" s="529"/>
    </row>
    <row r="3824" spans="1:28" ht="16">
      <c r="A3824" s="519"/>
      <c r="B3824" s="520"/>
      <c r="C3824" s="519"/>
      <c r="D3824" s="521"/>
      <c r="E3824" s="519"/>
      <c r="F3824" s="522"/>
      <c r="G3824" s="522"/>
      <c r="H3824" s="522"/>
      <c r="I3824" s="523"/>
      <c r="J3824" s="523"/>
      <c r="K3824" s="523"/>
      <c r="L3824" s="519"/>
      <c r="M3824" s="519"/>
      <c r="N3824" s="519"/>
      <c r="O3824" s="524"/>
      <c r="P3824" s="519"/>
      <c r="Q3824" s="519"/>
      <c r="R3824" s="525"/>
      <c r="S3824" s="526"/>
      <c r="T3824" s="524"/>
      <c r="U3824" s="524"/>
      <c r="V3824" s="527"/>
      <c r="W3824" s="524"/>
      <c r="X3824" s="528"/>
      <c r="Y3824" s="529"/>
      <c r="Z3824" s="529"/>
      <c r="AA3824" s="529"/>
      <c r="AB3824" s="529"/>
    </row>
    <row r="3825" spans="1:28" ht="16">
      <c r="A3825" s="519"/>
      <c r="B3825" s="520"/>
      <c r="C3825" s="519"/>
      <c r="D3825" s="521"/>
      <c r="E3825" s="519"/>
      <c r="F3825" s="522"/>
      <c r="G3825" s="522"/>
      <c r="H3825" s="522"/>
      <c r="I3825" s="523"/>
      <c r="J3825" s="523"/>
      <c r="K3825" s="523"/>
      <c r="L3825" s="519"/>
      <c r="M3825" s="519"/>
      <c r="N3825" s="519"/>
      <c r="O3825" s="524"/>
      <c r="P3825" s="519"/>
      <c r="Q3825" s="519"/>
      <c r="R3825" s="525"/>
      <c r="S3825" s="526"/>
      <c r="T3825" s="524"/>
      <c r="U3825" s="524"/>
      <c r="V3825" s="527"/>
      <c r="W3825" s="524"/>
      <c r="X3825" s="528"/>
      <c r="Y3825" s="529"/>
      <c r="Z3825" s="529"/>
      <c r="AA3825" s="529"/>
      <c r="AB3825" s="529"/>
    </row>
    <row r="3826" spans="1:28" ht="16">
      <c r="A3826" s="519"/>
      <c r="B3826" s="520"/>
      <c r="C3826" s="519"/>
      <c r="D3826" s="521"/>
      <c r="E3826" s="519"/>
      <c r="F3826" s="522"/>
      <c r="G3826" s="522"/>
      <c r="H3826" s="522"/>
      <c r="I3826" s="523"/>
      <c r="J3826" s="523"/>
      <c r="K3826" s="523"/>
      <c r="L3826" s="519"/>
      <c r="M3826" s="519"/>
      <c r="N3826" s="519"/>
      <c r="O3826" s="524"/>
      <c r="P3826" s="519"/>
      <c r="Q3826" s="519"/>
      <c r="R3826" s="525"/>
      <c r="S3826" s="526"/>
      <c r="T3826" s="524"/>
      <c r="U3826" s="524"/>
      <c r="V3826" s="527"/>
      <c r="W3826" s="524"/>
      <c r="X3826" s="528"/>
      <c r="Y3826" s="529"/>
      <c r="Z3826" s="529"/>
      <c r="AA3826" s="529"/>
      <c r="AB3826" s="529"/>
    </row>
    <row r="3827" spans="1:28" ht="16">
      <c r="A3827" s="519"/>
      <c r="B3827" s="520"/>
      <c r="C3827" s="519"/>
      <c r="D3827" s="521"/>
      <c r="E3827" s="519"/>
      <c r="F3827" s="522"/>
      <c r="G3827" s="522"/>
      <c r="H3827" s="522"/>
      <c r="I3827" s="523"/>
      <c r="J3827" s="523"/>
      <c r="K3827" s="523"/>
      <c r="L3827" s="519"/>
      <c r="M3827" s="519"/>
      <c r="N3827" s="519"/>
      <c r="O3827" s="524"/>
      <c r="P3827" s="519"/>
      <c r="Q3827" s="519"/>
      <c r="R3827" s="525"/>
      <c r="S3827" s="526"/>
      <c r="T3827" s="524"/>
      <c r="U3827" s="524"/>
      <c r="V3827" s="527"/>
      <c r="W3827" s="524"/>
      <c r="X3827" s="528"/>
      <c r="Y3827" s="529"/>
      <c r="Z3827" s="529"/>
      <c r="AA3827" s="529"/>
      <c r="AB3827" s="529"/>
    </row>
    <row r="3828" spans="1:28" ht="16">
      <c r="A3828" s="519"/>
      <c r="B3828" s="520"/>
      <c r="C3828" s="519"/>
      <c r="D3828" s="521"/>
      <c r="E3828" s="519"/>
      <c r="F3828" s="522"/>
      <c r="G3828" s="522"/>
      <c r="H3828" s="522"/>
      <c r="I3828" s="523"/>
      <c r="J3828" s="523"/>
      <c r="K3828" s="523"/>
      <c r="L3828" s="519"/>
      <c r="M3828" s="519"/>
      <c r="N3828" s="519"/>
      <c r="O3828" s="524"/>
      <c r="P3828" s="519"/>
      <c r="Q3828" s="519"/>
      <c r="R3828" s="525"/>
      <c r="S3828" s="526"/>
      <c r="T3828" s="524"/>
      <c r="U3828" s="524"/>
      <c r="V3828" s="527"/>
      <c r="W3828" s="524"/>
      <c r="X3828" s="528"/>
      <c r="Y3828" s="529"/>
      <c r="Z3828" s="529"/>
      <c r="AA3828" s="529"/>
      <c r="AB3828" s="529"/>
    </row>
    <row r="3829" spans="1:28" ht="16">
      <c r="A3829" s="519"/>
      <c r="B3829" s="520"/>
      <c r="C3829" s="519"/>
      <c r="D3829" s="521"/>
      <c r="E3829" s="519"/>
      <c r="F3829" s="522"/>
      <c r="G3829" s="522"/>
      <c r="H3829" s="522"/>
      <c r="I3829" s="523"/>
      <c r="J3829" s="523"/>
      <c r="K3829" s="523"/>
      <c r="L3829" s="519"/>
      <c r="M3829" s="519"/>
      <c r="N3829" s="519"/>
      <c r="O3829" s="524"/>
      <c r="P3829" s="519"/>
      <c r="Q3829" s="519"/>
      <c r="R3829" s="525"/>
      <c r="S3829" s="526"/>
      <c r="T3829" s="524"/>
      <c r="U3829" s="524"/>
      <c r="V3829" s="527"/>
      <c r="W3829" s="524"/>
      <c r="X3829" s="528"/>
      <c r="Y3829" s="529"/>
      <c r="Z3829" s="529"/>
      <c r="AA3829" s="529"/>
      <c r="AB3829" s="529"/>
    </row>
    <row r="3830" spans="1:28" ht="16">
      <c r="A3830" s="519"/>
      <c r="B3830" s="520"/>
      <c r="C3830" s="519"/>
      <c r="D3830" s="521"/>
      <c r="E3830" s="519"/>
      <c r="F3830" s="522"/>
      <c r="G3830" s="522"/>
      <c r="H3830" s="522"/>
      <c r="I3830" s="523"/>
      <c r="J3830" s="523"/>
      <c r="K3830" s="523"/>
      <c r="L3830" s="519"/>
      <c r="M3830" s="519"/>
      <c r="N3830" s="519"/>
      <c r="O3830" s="524"/>
      <c r="P3830" s="519"/>
      <c r="Q3830" s="519"/>
      <c r="R3830" s="525"/>
      <c r="S3830" s="526"/>
      <c r="T3830" s="524"/>
      <c r="U3830" s="524"/>
      <c r="V3830" s="527"/>
      <c r="W3830" s="524"/>
      <c r="X3830" s="528"/>
      <c r="Y3830" s="529"/>
      <c r="Z3830" s="529"/>
      <c r="AA3830" s="529"/>
      <c r="AB3830" s="529"/>
    </row>
    <row r="3831" spans="1:28" ht="16">
      <c r="A3831" s="519"/>
      <c r="B3831" s="520"/>
      <c r="C3831" s="519"/>
      <c r="D3831" s="521"/>
      <c r="E3831" s="519"/>
      <c r="F3831" s="522"/>
      <c r="G3831" s="522"/>
      <c r="H3831" s="522"/>
      <c r="I3831" s="523"/>
      <c r="J3831" s="523"/>
      <c r="K3831" s="523"/>
      <c r="L3831" s="519"/>
      <c r="M3831" s="519"/>
      <c r="N3831" s="519"/>
      <c r="O3831" s="524"/>
      <c r="P3831" s="519"/>
      <c r="Q3831" s="519"/>
      <c r="R3831" s="525"/>
      <c r="S3831" s="526"/>
      <c r="T3831" s="524"/>
      <c r="U3831" s="524"/>
      <c r="V3831" s="527"/>
      <c r="W3831" s="524"/>
      <c r="X3831" s="528"/>
      <c r="Y3831" s="529"/>
      <c r="Z3831" s="529"/>
      <c r="AA3831" s="529"/>
      <c r="AB3831" s="529"/>
    </row>
    <row r="3832" spans="1:28" ht="16">
      <c r="A3832" s="519"/>
      <c r="B3832" s="520"/>
      <c r="C3832" s="519"/>
      <c r="D3832" s="521"/>
      <c r="E3832" s="519"/>
      <c r="F3832" s="522"/>
      <c r="G3832" s="522"/>
      <c r="H3832" s="522"/>
      <c r="I3832" s="523"/>
      <c r="J3832" s="523"/>
      <c r="K3832" s="523"/>
      <c r="L3832" s="519"/>
      <c r="M3832" s="519"/>
      <c r="N3832" s="519"/>
      <c r="O3832" s="524"/>
      <c r="P3832" s="519"/>
      <c r="Q3832" s="519"/>
      <c r="R3832" s="525"/>
      <c r="S3832" s="526"/>
      <c r="T3832" s="524"/>
      <c r="U3832" s="524"/>
      <c r="V3832" s="527"/>
      <c r="W3832" s="524"/>
      <c r="X3832" s="528"/>
      <c r="Y3832" s="529"/>
      <c r="Z3832" s="529"/>
      <c r="AA3832" s="529"/>
      <c r="AB3832" s="529"/>
    </row>
    <row r="3833" spans="1:28" ht="16">
      <c r="A3833" s="519"/>
      <c r="B3833" s="520"/>
      <c r="C3833" s="519"/>
      <c r="D3833" s="521"/>
      <c r="E3833" s="519"/>
      <c r="F3833" s="522"/>
      <c r="G3833" s="522"/>
      <c r="H3833" s="522"/>
      <c r="I3833" s="523"/>
      <c r="J3833" s="523"/>
      <c r="K3833" s="523"/>
      <c r="L3833" s="519"/>
      <c r="M3833" s="519"/>
      <c r="N3833" s="519"/>
      <c r="O3833" s="524"/>
      <c r="P3833" s="519"/>
      <c r="Q3833" s="519"/>
      <c r="R3833" s="525"/>
      <c r="S3833" s="526"/>
      <c r="T3833" s="524"/>
      <c r="U3833" s="524"/>
      <c r="V3833" s="527"/>
      <c r="W3833" s="524"/>
      <c r="X3833" s="528"/>
      <c r="Y3833" s="529"/>
      <c r="Z3833" s="529"/>
      <c r="AA3833" s="529"/>
      <c r="AB3833" s="529"/>
    </row>
    <row r="3834" spans="1:28" ht="16">
      <c r="A3834" s="519"/>
      <c r="B3834" s="520"/>
      <c r="C3834" s="519"/>
      <c r="D3834" s="521"/>
      <c r="E3834" s="519"/>
      <c r="F3834" s="522"/>
      <c r="G3834" s="522"/>
      <c r="H3834" s="522"/>
      <c r="I3834" s="523"/>
      <c r="J3834" s="523"/>
      <c r="K3834" s="523"/>
      <c r="L3834" s="519"/>
      <c r="M3834" s="519"/>
      <c r="N3834" s="519"/>
      <c r="O3834" s="524"/>
      <c r="P3834" s="519"/>
      <c r="Q3834" s="519"/>
      <c r="R3834" s="525"/>
      <c r="S3834" s="526"/>
      <c r="T3834" s="524"/>
      <c r="U3834" s="524"/>
      <c r="V3834" s="527"/>
      <c r="W3834" s="524"/>
      <c r="X3834" s="528"/>
      <c r="Y3834" s="529"/>
      <c r="Z3834" s="529"/>
      <c r="AA3834" s="529"/>
      <c r="AB3834" s="529"/>
    </row>
    <row r="3835" spans="1:28" ht="16">
      <c r="A3835" s="519"/>
      <c r="B3835" s="520"/>
      <c r="C3835" s="519"/>
      <c r="D3835" s="521"/>
      <c r="E3835" s="519"/>
      <c r="F3835" s="522"/>
      <c r="G3835" s="522"/>
      <c r="H3835" s="522"/>
      <c r="I3835" s="523"/>
      <c r="J3835" s="523"/>
      <c r="K3835" s="523"/>
      <c r="L3835" s="519"/>
      <c r="M3835" s="519"/>
      <c r="N3835" s="519"/>
      <c r="O3835" s="524"/>
      <c r="P3835" s="519"/>
      <c r="Q3835" s="519"/>
      <c r="R3835" s="525"/>
      <c r="S3835" s="526"/>
      <c r="T3835" s="524"/>
      <c r="U3835" s="524"/>
      <c r="V3835" s="527"/>
      <c r="W3835" s="524"/>
      <c r="X3835" s="528"/>
      <c r="Y3835" s="529"/>
      <c r="Z3835" s="529"/>
      <c r="AA3835" s="529"/>
      <c r="AB3835" s="529"/>
    </row>
    <row r="3836" spans="1:28" ht="16">
      <c r="A3836" s="519"/>
      <c r="B3836" s="520"/>
      <c r="C3836" s="519"/>
      <c r="D3836" s="521"/>
      <c r="E3836" s="519"/>
      <c r="F3836" s="522"/>
      <c r="G3836" s="522"/>
      <c r="H3836" s="522"/>
      <c r="I3836" s="523"/>
      <c r="J3836" s="523"/>
      <c r="K3836" s="523"/>
      <c r="L3836" s="519"/>
      <c r="M3836" s="519"/>
      <c r="N3836" s="519"/>
      <c r="O3836" s="524"/>
      <c r="P3836" s="519"/>
      <c r="Q3836" s="519"/>
      <c r="R3836" s="525"/>
      <c r="S3836" s="526"/>
      <c r="T3836" s="524"/>
      <c r="U3836" s="524"/>
      <c r="V3836" s="527"/>
      <c r="W3836" s="524"/>
      <c r="X3836" s="528"/>
      <c r="Y3836" s="529"/>
      <c r="Z3836" s="529"/>
      <c r="AA3836" s="529"/>
      <c r="AB3836" s="529"/>
    </row>
    <row r="3837" spans="1:28" ht="16">
      <c r="A3837" s="519"/>
      <c r="B3837" s="520"/>
      <c r="C3837" s="519"/>
      <c r="D3837" s="521"/>
      <c r="E3837" s="519"/>
      <c r="F3837" s="522"/>
      <c r="G3837" s="522"/>
      <c r="H3837" s="522"/>
      <c r="I3837" s="523"/>
      <c r="J3837" s="523"/>
      <c r="K3837" s="523"/>
      <c r="L3837" s="519"/>
      <c r="M3837" s="519"/>
      <c r="N3837" s="519"/>
      <c r="O3837" s="524"/>
      <c r="P3837" s="519"/>
      <c r="Q3837" s="519"/>
      <c r="R3837" s="525"/>
      <c r="S3837" s="526"/>
      <c r="T3837" s="524"/>
      <c r="U3837" s="524"/>
      <c r="V3837" s="527"/>
      <c r="W3837" s="524"/>
      <c r="X3837" s="528"/>
      <c r="Y3837" s="529"/>
      <c r="Z3837" s="529"/>
      <c r="AA3837" s="529"/>
      <c r="AB3837" s="529"/>
    </row>
    <row r="3838" spans="1:28" ht="16">
      <c r="A3838" s="519"/>
      <c r="B3838" s="520"/>
      <c r="C3838" s="519"/>
      <c r="D3838" s="521"/>
      <c r="E3838" s="519"/>
      <c r="F3838" s="522"/>
      <c r="G3838" s="522"/>
      <c r="H3838" s="522"/>
      <c r="I3838" s="523"/>
      <c r="J3838" s="523"/>
      <c r="K3838" s="523"/>
      <c r="L3838" s="519"/>
      <c r="M3838" s="519"/>
      <c r="N3838" s="519"/>
      <c r="O3838" s="524"/>
      <c r="P3838" s="519"/>
      <c r="Q3838" s="519"/>
      <c r="R3838" s="525"/>
      <c r="S3838" s="526"/>
      <c r="T3838" s="524"/>
      <c r="U3838" s="524"/>
      <c r="V3838" s="527"/>
      <c r="W3838" s="524"/>
      <c r="X3838" s="528"/>
      <c r="Y3838" s="529"/>
      <c r="Z3838" s="529"/>
      <c r="AA3838" s="529"/>
      <c r="AB3838" s="529"/>
    </row>
    <row r="3839" spans="1:28" ht="16">
      <c r="A3839" s="519"/>
      <c r="B3839" s="520"/>
      <c r="C3839" s="519"/>
      <c r="D3839" s="521"/>
      <c r="E3839" s="519"/>
      <c r="F3839" s="522"/>
      <c r="G3839" s="522"/>
      <c r="H3839" s="522"/>
      <c r="I3839" s="523"/>
      <c r="J3839" s="523"/>
      <c r="K3839" s="523"/>
      <c r="L3839" s="519"/>
      <c r="M3839" s="519"/>
      <c r="N3839" s="519"/>
      <c r="O3839" s="524"/>
      <c r="P3839" s="519"/>
      <c r="Q3839" s="519"/>
      <c r="R3839" s="525"/>
      <c r="S3839" s="526"/>
      <c r="T3839" s="524"/>
      <c r="U3839" s="524"/>
      <c r="V3839" s="527"/>
      <c r="W3839" s="524"/>
      <c r="X3839" s="528"/>
      <c r="Y3839" s="529"/>
      <c r="Z3839" s="529"/>
      <c r="AA3839" s="529"/>
      <c r="AB3839" s="529"/>
    </row>
    <row r="3840" spans="1:28" ht="16">
      <c r="A3840" s="519"/>
      <c r="B3840" s="520"/>
      <c r="C3840" s="519"/>
      <c r="D3840" s="521"/>
      <c r="E3840" s="519"/>
      <c r="F3840" s="522"/>
      <c r="G3840" s="522"/>
      <c r="H3840" s="522"/>
      <c r="I3840" s="523"/>
      <c r="J3840" s="523"/>
      <c r="K3840" s="523"/>
      <c r="L3840" s="519"/>
      <c r="M3840" s="519"/>
      <c r="N3840" s="519"/>
      <c r="O3840" s="524"/>
      <c r="P3840" s="519"/>
      <c r="Q3840" s="519"/>
      <c r="R3840" s="525"/>
      <c r="S3840" s="526"/>
      <c r="T3840" s="524"/>
      <c r="U3840" s="524"/>
      <c r="V3840" s="527"/>
      <c r="W3840" s="524"/>
      <c r="X3840" s="528"/>
      <c r="Y3840" s="529"/>
      <c r="Z3840" s="529"/>
      <c r="AA3840" s="529"/>
      <c r="AB3840" s="529"/>
    </row>
    <row r="3841" spans="1:28" ht="16">
      <c r="A3841" s="519"/>
      <c r="B3841" s="520"/>
      <c r="C3841" s="519"/>
      <c r="D3841" s="521"/>
      <c r="E3841" s="519"/>
      <c r="F3841" s="522"/>
      <c r="G3841" s="522"/>
      <c r="H3841" s="522"/>
      <c r="I3841" s="523"/>
      <c r="J3841" s="523"/>
      <c r="K3841" s="523"/>
      <c r="L3841" s="519"/>
      <c r="M3841" s="519"/>
      <c r="N3841" s="519"/>
      <c r="O3841" s="524"/>
      <c r="P3841" s="519"/>
      <c r="Q3841" s="519"/>
      <c r="R3841" s="525"/>
      <c r="S3841" s="526"/>
      <c r="T3841" s="524"/>
      <c r="U3841" s="524"/>
      <c r="V3841" s="527"/>
      <c r="W3841" s="524"/>
      <c r="X3841" s="528"/>
      <c r="Y3841" s="529"/>
      <c r="Z3841" s="529"/>
      <c r="AA3841" s="529"/>
      <c r="AB3841" s="529"/>
    </row>
    <row r="3842" spans="1:28" ht="16">
      <c r="A3842" s="519"/>
      <c r="B3842" s="520"/>
      <c r="C3842" s="519"/>
      <c r="D3842" s="521"/>
      <c r="E3842" s="519"/>
      <c r="F3842" s="522"/>
      <c r="G3842" s="522"/>
      <c r="H3842" s="522"/>
      <c r="I3842" s="523"/>
      <c r="J3842" s="523"/>
      <c r="K3842" s="523"/>
      <c r="L3842" s="519"/>
      <c r="M3842" s="519"/>
      <c r="N3842" s="519"/>
      <c r="O3842" s="524"/>
      <c r="P3842" s="519"/>
      <c r="Q3842" s="519"/>
      <c r="R3842" s="525"/>
      <c r="S3842" s="526"/>
      <c r="T3842" s="524"/>
      <c r="U3842" s="524"/>
      <c r="V3842" s="527"/>
      <c r="W3842" s="524"/>
      <c r="X3842" s="528"/>
      <c r="Y3842" s="529"/>
      <c r="Z3842" s="529"/>
      <c r="AA3842" s="529"/>
      <c r="AB3842" s="529"/>
    </row>
    <row r="3843" spans="1:28" ht="16">
      <c r="A3843" s="519"/>
      <c r="B3843" s="520"/>
      <c r="C3843" s="519"/>
      <c r="D3843" s="521"/>
      <c r="E3843" s="519"/>
      <c r="F3843" s="522"/>
      <c r="G3843" s="522"/>
      <c r="H3843" s="522"/>
      <c r="I3843" s="523"/>
      <c r="J3843" s="523"/>
      <c r="K3843" s="523"/>
      <c r="L3843" s="519"/>
      <c r="M3843" s="519"/>
      <c r="N3843" s="519"/>
      <c r="O3843" s="524"/>
      <c r="P3843" s="519"/>
      <c r="Q3843" s="519"/>
      <c r="R3843" s="525"/>
      <c r="S3843" s="526"/>
      <c r="T3843" s="524"/>
      <c r="U3843" s="524"/>
      <c r="V3843" s="527"/>
      <c r="W3843" s="524"/>
      <c r="X3843" s="528"/>
      <c r="Y3843" s="529"/>
      <c r="Z3843" s="529"/>
      <c r="AA3843" s="529"/>
      <c r="AB3843" s="529"/>
    </row>
    <row r="3844" spans="1:28" ht="16">
      <c r="A3844" s="519"/>
      <c r="B3844" s="520"/>
      <c r="C3844" s="519"/>
      <c r="D3844" s="521"/>
      <c r="E3844" s="519"/>
      <c r="F3844" s="522"/>
      <c r="G3844" s="522"/>
      <c r="H3844" s="522"/>
      <c r="I3844" s="523"/>
      <c r="J3844" s="523"/>
      <c r="K3844" s="523"/>
      <c r="L3844" s="519"/>
      <c r="M3844" s="519"/>
      <c r="N3844" s="519"/>
      <c r="O3844" s="524"/>
      <c r="P3844" s="519"/>
      <c r="Q3844" s="519"/>
      <c r="R3844" s="525"/>
      <c r="S3844" s="526"/>
      <c r="T3844" s="524"/>
      <c r="U3844" s="524"/>
      <c r="V3844" s="527"/>
      <c r="W3844" s="524"/>
      <c r="X3844" s="528"/>
      <c r="Y3844" s="529"/>
      <c r="Z3844" s="529"/>
      <c r="AA3844" s="529"/>
      <c r="AB3844" s="529"/>
    </row>
    <row r="3845" spans="1:28" ht="16">
      <c r="A3845" s="519"/>
      <c r="B3845" s="520"/>
      <c r="C3845" s="519"/>
      <c r="D3845" s="521"/>
      <c r="E3845" s="519"/>
      <c r="F3845" s="522"/>
      <c r="G3845" s="522"/>
      <c r="H3845" s="522"/>
      <c r="I3845" s="523"/>
      <c r="J3845" s="523"/>
      <c r="K3845" s="523"/>
      <c r="L3845" s="519"/>
      <c r="M3845" s="519"/>
      <c r="N3845" s="519"/>
      <c r="O3845" s="524"/>
      <c r="P3845" s="519"/>
      <c r="Q3845" s="519"/>
      <c r="R3845" s="525"/>
      <c r="S3845" s="526"/>
      <c r="T3845" s="524"/>
      <c r="U3845" s="524"/>
      <c r="V3845" s="527"/>
      <c r="W3845" s="524"/>
      <c r="X3845" s="528"/>
      <c r="Y3845" s="529"/>
      <c r="Z3845" s="529"/>
      <c r="AA3845" s="529"/>
      <c r="AB3845" s="529"/>
    </row>
    <row r="3846" spans="1:28" ht="16">
      <c r="A3846" s="519"/>
      <c r="B3846" s="520"/>
      <c r="C3846" s="519"/>
      <c r="D3846" s="521"/>
      <c r="E3846" s="519"/>
      <c r="F3846" s="522"/>
      <c r="G3846" s="522"/>
      <c r="H3846" s="522"/>
      <c r="I3846" s="523"/>
      <c r="J3846" s="523"/>
      <c r="K3846" s="523"/>
      <c r="L3846" s="519"/>
      <c r="M3846" s="519"/>
      <c r="N3846" s="519"/>
      <c r="O3846" s="524"/>
      <c r="P3846" s="519"/>
      <c r="Q3846" s="519"/>
      <c r="R3846" s="525"/>
      <c r="S3846" s="526"/>
      <c r="T3846" s="524"/>
      <c r="U3846" s="524"/>
      <c r="V3846" s="527"/>
      <c r="W3846" s="524"/>
      <c r="X3846" s="528"/>
      <c r="Y3846" s="529"/>
      <c r="Z3846" s="529"/>
      <c r="AA3846" s="529"/>
      <c r="AB3846" s="529"/>
    </row>
    <row r="3847" spans="1:28" ht="16">
      <c r="A3847" s="519"/>
      <c r="B3847" s="520"/>
      <c r="C3847" s="519"/>
      <c r="D3847" s="521"/>
      <c r="E3847" s="519"/>
      <c r="F3847" s="522"/>
      <c r="G3847" s="522"/>
      <c r="H3847" s="522"/>
      <c r="I3847" s="523"/>
      <c r="J3847" s="523"/>
      <c r="K3847" s="523"/>
      <c r="L3847" s="519"/>
      <c r="M3847" s="519"/>
      <c r="N3847" s="519"/>
      <c r="O3847" s="524"/>
      <c r="P3847" s="519"/>
      <c r="Q3847" s="519"/>
      <c r="R3847" s="525"/>
      <c r="S3847" s="526"/>
      <c r="T3847" s="524"/>
      <c r="U3847" s="524"/>
      <c r="V3847" s="527"/>
      <c r="W3847" s="524"/>
      <c r="X3847" s="528"/>
      <c r="Y3847" s="529"/>
      <c r="Z3847" s="529"/>
      <c r="AA3847" s="529"/>
      <c r="AB3847" s="529"/>
    </row>
    <row r="3848" spans="1:28" ht="16">
      <c r="A3848" s="519"/>
      <c r="B3848" s="520"/>
      <c r="C3848" s="519"/>
      <c r="D3848" s="521"/>
      <c r="E3848" s="519"/>
      <c r="F3848" s="522"/>
      <c r="G3848" s="522"/>
      <c r="H3848" s="522"/>
      <c r="I3848" s="523"/>
      <c r="J3848" s="523"/>
      <c r="K3848" s="523"/>
      <c r="L3848" s="519"/>
      <c r="M3848" s="519"/>
      <c r="N3848" s="519"/>
      <c r="O3848" s="524"/>
      <c r="P3848" s="519"/>
      <c r="Q3848" s="519"/>
      <c r="R3848" s="525"/>
      <c r="S3848" s="526"/>
      <c r="T3848" s="524"/>
      <c r="U3848" s="524"/>
      <c r="V3848" s="527"/>
      <c r="W3848" s="524"/>
      <c r="X3848" s="528"/>
      <c r="Y3848" s="529"/>
      <c r="Z3848" s="529"/>
      <c r="AA3848" s="529"/>
      <c r="AB3848" s="529"/>
    </row>
    <row r="3849" spans="1:28" ht="16">
      <c r="A3849" s="519"/>
      <c r="B3849" s="520"/>
      <c r="C3849" s="519"/>
      <c r="D3849" s="521"/>
      <c r="E3849" s="519"/>
      <c r="F3849" s="522"/>
      <c r="G3849" s="522"/>
      <c r="H3849" s="522"/>
      <c r="I3849" s="523"/>
      <c r="J3849" s="523"/>
      <c r="K3849" s="523"/>
      <c r="L3849" s="519"/>
      <c r="M3849" s="519"/>
      <c r="N3849" s="519"/>
      <c r="O3849" s="524"/>
      <c r="P3849" s="519"/>
      <c r="Q3849" s="519"/>
      <c r="R3849" s="525"/>
      <c r="S3849" s="526"/>
      <c r="T3849" s="524"/>
      <c r="U3849" s="524"/>
      <c r="V3849" s="527"/>
      <c r="W3849" s="524"/>
      <c r="X3849" s="528"/>
      <c r="Y3849" s="529"/>
      <c r="Z3849" s="529"/>
      <c r="AA3849" s="529"/>
      <c r="AB3849" s="529"/>
    </row>
    <row r="3850" spans="1:28" ht="16">
      <c r="A3850" s="519"/>
      <c r="B3850" s="520"/>
      <c r="C3850" s="519"/>
      <c r="D3850" s="521"/>
      <c r="E3850" s="519"/>
      <c r="F3850" s="522"/>
      <c r="G3850" s="522"/>
      <c r="H3850" s="522"/>
      <c r="I3850" s="523"/>
      <c r="J3850" s="523"/>
      <c r="K3850" s="523"/>
      <c r="L3850" s="519"/>
      <c r="M3850" s="519"/>
      <c r="N3850" s="519"/>
      <c r="O3850" s="524"/>
      <c r="P3850" s="519"/>
      <c r="Q3850" s="519"/>
      <c r="R3850" s="525"/>
      <c r="S3850" s="526"/>
      <c r="T3850" s="524"/>
      <c r="U3850" s="524"/>
      <c r="V3850" s="527"/>
      <c r="W3850" s="524"/>
      <c r="X3850" s="528"/>
      <c r="Y3850" s="529"/>
      <c r="Z3850" s="529"/>
      <c r="AA3850" s="529"/>
      <c r="AB3850" s="529"/>
    </row>
    <row r="3851" spans="1:28" ht="16">
      <c r="A3851" s="519"/>
      <c r="B3851" s="520"/>
      <c r="C3851" s="519"/>
      <c r="D3851" s="521"/>
      <c r="E3851" s="519"/>
      <c r="F3851" s="522"/>
      <c r="G3851" s="522"/>
      <c r="H3851" s="522"/>
      <c r="I3851" s="523"/>
      <c r="J3851" s="523"/>
      <c r="K3851" s="523"/>
      <c r="L3851" s="519"/>
      <c r="M3851" s="519"/>
      <c r="N3851" s="519"/>
      <c r="O3851" s="524"/>
      <c r="P3851" s="519"/>
      <c r="Q3851" s="519"/>
      <c r="R3851" s="525"/>
      <c r="S3851" s="526"/>
      <c r="T3851" s="524"/>
      <c r="U3851" s="524"/>
      <c r="V3851" s="527"/>
      <c r="W3851" s="524"/>
      <c r="X3851" s="528"/>
      <c r="Y3851" s="529"/>
      <c r="Z3851" s="529"/>
      <c r="AA3851" s="529"/>
      <c r="AB3851" s="529"/>
    </row>
    <row r="3852" spans="1:28" ht="16">
      <c r="A3852" s="519"/>
      <c r="B3852" s="520"/>
      <c r="C3852" s="519"/>
      <c r="D3852" s="521"/>
      <c r="E3852" s="519"/>
      <c r="F3852" s="522"/>
      <c r="G3852" s="522"/>
      <c r="H3852" s="522"/>
      <c r="I3852" s="523"/>
      <c r="J3852" s="523"/>
      <c r="K3852" s="523"/>
      <c r="L3852" s="519"/>
      <c r="M3852" s="519"/>
      <c r="N3852" s="519"/>
      <c r="O3852" s="524"/>
      <c r="P3852" s="519"/>
      <c r="Q3852" s="519"/>
      <c r="R3852" s="525"/>
      <c r="S3852" s="526"/>
      <c r="T3852" s="524"/>
      <c r="U3852" s="524"/>
      <c r="V3852" s="527"/>
      <c r="W3852" s="524"/>
      <c r="X3852" s="528"/>
      <c r="Y3852" s="529"/>
      <c r="Z3852" s="529"/>
      <c r="AA3852" s="529"/>
      <c r="AB3852" s="529"/>
    </row>
    <row r="3853" spans="1:28" ht="16">
      <c r="A3853" s="519"/>
      <c r="B3853" s="520"/>
      <c r="C3853" s="519"/>
      <c r="D3853" s="521"/>
      <c r="E3853" s="519"/>
      <c r="F3853" s="522"/>
      <c r="G3853" s="522"/>
      <c r="H3853" s="522"/>
      <c r="I3853" s="523"/>
      <c r="J3853" s="523"/>
      <c r="K3853" s="523"/>
      <c r="L3853" s="519"/>
      <c r="M3853" s="519"/>
      <c r="N3853" s="519"/>
      <c r="O3853" s="524"/>
      <c r="P3853" s="519"/>
      <c r="Q3853" s="519"/>
      <c r="R3853" s="525"/>
      <c r="S3853" s="526"/>
      <c r="T3853" s="524"/>
      <c r="U3853" s="524"/>
      <c r="V3853" s="527"/>
      <c r="W3853" s="524"/>
      <c r="X3853" s="528"/>
      <c r="Y3853" s="529"/>
      <c r="Z3853" s="529"/>
      <c r="AA3853" s="529"/>
      <c r="AB3853" s="529"/>
    </row>
    <row r="3854" spans="1:28" ht="16">
      <c r="A3854" s="519"/>
      <c r="B3854" s="520"/>
      <c r="C3854" s="519"/>
      <c r="D3854" s="521"/>
      <c r="E3854" s="519"/>
      <c r="F3854" s="522"/>
      <c r="G3854" s="522"/>
      <c r="H3854" s="522"/>
      <c r="I3854" s="523"/>
      <c r="J3854" s="523"/>
      <c r="K3854" s="523"/>
      <c r="L3854" s="519"/>
      <c r="M3854" s="519"/>
      <c r="N3854" s="519"/>
      <c r="O3854" s="524"/>
      <c r="P3854" s="519"/>
      <c r="Q3854" s="519"/>
      <c r="R3854" s="525"/>
      <c r="S3854" s="526"/>
      <c r="T3854" s="524"/>
      <c r="U3854" s="524"/>
      <c r="V3854" s="527"/>
      <c r="W3854" s="524"/>
      <c r="X3854" s="528"/>
      <c r="Y3854" s="529"/>
      <c r="Z3854" s="529"/>
      <c r="AA3854" s="529"/>
      <c r="AB3854" s="529"/>
    </row>
    <row r="3855" spans="1:28" ht="16">
      <c r="A3855" s="519"/>
      <c r="B3855" s="520"/>
      <c r="C3855" s="519"/>
      <c r="D3855" s="521"/>
      <c r="E3855" s="519"/>
      <c r="F3855" s="522"/>
      <c r="G3855" s="522"/>
      <c r="H3855" s="522"/>
      <c r="I3855" s="523"/>
      <c r="J3855" s="523"/>
      <c r="K3855" s="523"/>
      <c r="L3855" s="519"/>
      <c r="M3855" s="519"/>
      <c r="N3855" s="519"/>
      <c r="O3855" s="524"/>
      <c r="P3855" s="519"/>
      <c r="Q3855" s="519"/>
      <c r="R3855" s="525"/>
      <c r="S3855" s="526"/>
      <c r="T3855" s="524"/>
      <c r="U3855" s="524"/>
      <c r="V3855" s="527"/>
      <c r="W3855" s="524"/>
      <c r="X3855" s="528"/>
      <c r="Y3855" s="529"/>
      <c r="Z3855" s="529"/>
      <c r="AA3855" s="529"/>
      <c r="AB3855" s="529"/>
    </row>
    <row r="3856" spans="1:28" ht="16">
      <c r="A3856" s="519"/>
      <c r="B3856" s="520"/>
      <c r="C3856" s="519"/>
      <c r="D3856" s="521"/>
      <c r="E3856" s="519"/>
      <c r="F3856" s="522"/>
      <c r="G3856" s="522"/>
      <c r="H3856" s="522"/>
      <c r="I3856" s="523"/>
      <c r="J3856" s="523"/>
      <c r="K3856" s="523"/>
      <c r="L3856" s="519"/>
      <c r="M3856" s="519"/>
      <c r="N3856" s="519"/>
      <c r="O3856" s="524"/>
      <c r="P3856" s="519"/>
      <c r="Q3856" s="519"/>
      <c r="R3856" s="525"/>
      <c r="S3856" s="526"/>
      <c r="T3856" s="524"/>
      <c r="U3856" s="524"/>
      <c r="V3856" s="527"/>
      <c r="W3856" s="524"/>
      <c r="X3856" s="528"/>
      <c r="Y3856" s="529"/>
      <c r="Z3856" s="529"/>
      <c r="AA3856" s="529"/>
      <c r="AB3856" s="529"/>
    </row>
    <row r="3857" spans="1:28" ht="16">
      <c r="A3857" s="519"/>
      <c r="B3857" s="520"/>
      <c r="C3857" s="519"/>
      <c r="D3857" s="521"/>
      <c r="E3857" s="519"/>
      <c r="F3857" s="522"/>
      <c r="G3857" s="522"/>
      <c r="H3857" s="522"/>
      <c r="I3857" s="523"/>
      <c r="J3857" s="523"/>
      <c r="K3857" s="523"/>
      <c r="L3857" s="519"/>
      <c r="M3857" s="519"/>
      <c r="N3857" s="519"/>
      <c r="O3857" s="524"/>
      <c r="P3857" s="519"/>
      <c r="Q3857" s="519"/>
      <c r="R3857" s="525"/>
      <c r="S3857" s="526"/>
      <c r="T3857" s="524"/>
      <c r="U3857" s="524"/>
      <c r="V3857" s="527"/>
      <c r="W3857" s="524"/>
      <c r="X3857" s="528"/>
      <c r="Y3857" s="529"/>
      <c r="Z3857" s="529"/>
      <c r="AA3857" s="529"/>
      <c r="AB3857" s="529"/>
    </row>
    <row r="3858" spans="1:28" ht="16">
      <c r="A3858" s="519"/>
      <c r="B3858" s="520"/>
      <c r="C3858" s="519"/>
      <c r="D3858" s="521"/>
      <c r="E3858" s="519"/>
      <c r="F3858" s="522"/>
      <c r="G3858" s="522"/>
      <c r="H3858" s="522"/>
      <c r="I3858" s="523"/>
      <c r="J3858" s="523"/>
      <c r="K3858" s="523"/>
      <c r="L3858" s="519"/>
      <c r="M3858" s="519"/>
      <c r="N3858" s="519"/>
      <c r="O3858" s="524"/>
      <c r="P3858" s="519"/>
      <c r="Q3858" s="519"/>
      <c r="R3858" s="525"/>
      <c r="S3858" s="526"/>
      <c r="T3858" s="524"/>
      <c r="U3858" s="524"/>
      <c r="V3858" s="527"/>
      <c r="W3858" s="524"/>
      <c r="X3858" s="528"/>
      <c r="Y3858" s="529"/>
      <c r="Z3858" s="529"/>
      <c r="AA3858" s="529"/>
      <c r="AB3858" s="529"/>
    </row>
    <row r="3859" spans="1:28" ht="16">
      <c r="A3859" s="519"/>
      <c r="B3859" s="520"/>
      <c r="C3859" s="519"/>
      <c r="D3859" s="521"/>
      <c r="E3859" s="519"/>
      <c r="F3859" s="522"/>
      <c r="G3859" s="522"/>
      <c r="H3859" s="522"/>
      <c r="I3859" s="523"/>
      <c r="J3859" s="523"/>
      <c r="K3859" s="523"/>
      <c r="L3859" s="519"/>
      <c r="M3859" s="519"/>
      <c r="N3859" s="519"/>
      <c r="O3859" s="524"/>
      <c r="P3859" s="519"/>
      <c r="Q3859" s="519"/>
      <c r="R3859" s="525"/>
      <c r="S3859" s="526"/>
      <c r="T3859" s="524"/>
      <c r="U3859" s="524"/>
      <c r="V3859" s="527"/>
      <c r="W3859" s="524"/>
      <c r="X3859" s="528"/>
      <c r="Y3859" s="529"/>
      <c r="Z3859" s="529"/>
      <c r="AA3859" s="529"/>
      <c r="AB3859" s="529"/>
    </row>
    <row r="3860" spans="1:28" ht="16">
      <c r="A3860" s="519"/>
      <c r="B3860" s="520"/>
      <c r="C3860" s="519"/>
      <c r="D3860" s="521"/>
      <c r="E3860" s="519"/>
      <c r="F3860" s="522"/>
      <c r="G3860" s="522"/>
      <c r="H3860" s="522"/>
      <c r="I3860" s="523"/>
      <c r="J3860" s="523"/>
      <c r="K3860" s="523"/>
      <c r="L3860" s="519"/>
      <c r="M3860" s="519"/>
      <c r="N3860" s="519"/>
      <c r="O3860" s="524"/>
      <c r="P3860" s="519"/>
      <c r="Q3860" s="519"/>
      <c r="R3860" s="525"/>
      <c r="S3860" s="526"/>
      <c r="T3860" s="524"/>
      <c r="U3860" s="524"/>
      <c r="V3860" s="527"/>
      <c r="W3860" s="524"/>
      <c r="X3860" s="528"/>
      <c r="Y3860" s="529"/>
      <c r="Z3860" s="529"/>
      <c r="AA3860" s="529"/>
      <c r="AB3860" s="529"/>
    </row>
    <row r="3861" spans="1:28" ht="16">
      <c r="A3861" s="519"/>
      <c r="B3861" s="520"/>
      <c r="C3861" s="519"/>
      <c r="D3861" s="521"/>
      <c r="E3861" s="519"/>
      <c r="F3861" s="522"/>
      <c r="G3861" s="522"/>
      <c r="H3861" s="522"/>
      <c r="I3861" s="523"/>
      <c r="J3861" s="523"/>
      <c r="K3861" s="523"/>
      <c r="L3861" s="519"/>
      <c r="M3861" s="519"/>
      <c r="N3861" s="519"/>
      <c r="O3861" s="524"/>
      <c r="P3861" s="519"/>
      <c r="Q3861" s="519"/>
      <c r="R3861" s="525"/>
      <c r="S3861" s="526"/>
      <c r="T3861" s="524"/>
      <c r="U3861" s="524"/>
      <c r="V3861" s="527"/>
      <c r="W3861" s="524"/>
      <c r="X3861" s="528"/>
      <c r="Y3861" s="529"/>
      <c r="Z3861" s="529"/>
      <c r="AA3861" s="529"/>
      <c r="AB3861" s="529"/>
    </row>
    <row r="3862" spans="1:28" ht="16">
      <c r="A3862" s="519"/>
      <c r="B3862" s="520"/>
      <c r="C3862" s="519"/>
      <c r="D3862" s="521"/>
      <c r="E3862" s="519"/>
      <c r="F3862" s="522"/>
      <c r="G3862" s="522"/>
      <c r="H3862" s="522"/>
      <c r="I3862" s="523"/>
      <c r="J3862" s="523"/>
      <c r="K3862" s="523"/>
      <c r="L3862" s="519"/>
      <c r="M3862" s="519"/>
      <c r="N3862" s="519"/>
      <c r="O3862" s="524"/>
      <c r="P3862" s="519"/>
      <c r="Q3862" s="519"/>
      <c r="R3862" s="525"/>
      <c r="S3862" s="526"/>
      <c r="T3862" s="524"/>
      <c r="U3862" s="524"/>
      <c r="V3862" s="527"/>
      <c r="W3862" s="524"/>
      <c r="X3862" s="528"/>
      <c r="Y3862" s="529"/>
      <c r="Z3862" s="529"/>
      <c r="AA3862" s="529"/>
      <c r="AB3862" s="529"/>
    </row>
    <row r="3863" spans="1:28" ht="16">
      <c r="A3863" s="519"/>
      <c r="B3863" s="520"/>
      <c r="C3863" s="519"/>
      <c r="D3863" s="521"/>
      <c r="E3863" s="519"/>
      <c r="F3863" s="522"/>
      <c r="G3863" s="522"/>
      <c r="H3863" s="522"/>
      <c r="I3863" s="523"/>
      <c r="J3863" s="523"/>
      <c r="K3863" s="523"/>
      <c r="L3863" s="519"/>
      <c r="M3863" s="519"/>
      <c r="N3863" s="519"/>
      <c r="O3863" s="524"/>
      <c r="P3863" s="519"/>
      <c r="Q3863" s="519"/>
      <c r="R3863" s="525"/>
      <c r="S3863" s="526"/>
      <c r="T3863" s="524"/>
      <c r="U3863" s="524"/>
      <c r="V3863" s="527"/>
      <c r="W3863" s="524"/>
      <c r="X3863" s="528"/>
      <c r="Y3863" s="529"/>
      <c r="Z3863" s="529"/>
      <c r="AA3863" s="529"/>
      <c r="AB3863" s="529"/>
    </row>
    <row r="3864" spans="1:28" ht="16">
      <c r="A3864" s="519"/>
      <c r="B3864" s="520"/>
      <c r="C3864" s="519"/>
      <c r="D3864" s="521"/>
      <c r="E3864" s="519"/>
      <c r="F3864" s="522"/>
      <c r="G3864" s="522"/>
      <c r="H3864" s="522"/>
      <c r="I3864" s="523"/>
      <c r="J3864" s="523"/>
      <c r="K3864" s="523"/>
      <c r="L3864" s="519"/>
      <c r="M3864" s="519"/>
      <c r="N3864" s="519"/>
      <c r="O3864" s="524"/>
      <c r="P3864" s="519"/>
      <c r="Q3864" s="519"/>
      <c r="R3864" s="525"/>
      <c r="S3864" s="526"/>
      <c r="T3864" s="524"/>
      <c r="U3864" s="524"/>
      <c r="V3864" s="527"/>
      <c r="W3864" s="524"/>
      <c r="X3864" s="528"/>
      <c r="Y3864" s="529"/>
      <c r="Z3864" s="529"/>
      <c r="AA3864" s="529"/>
      <c r="AB3864" s="529"/>
    </row>
    <row r="3865" spans="1:28" ht="16">
      <c r="A3865" s="519"/>
      <c r="B3865" s="520"/>
      <c r="C3865" s="519"/>
      <c r="D3865" s="521"/>
      <c r="E3865" s="519"/>
      <c r="F3865" s="522"/>
      <c r="G3865" s="522"/>
      <c r="H3865" s="522"/>
      <c r="I3865" s="523"/>
      <c r="J3865" s="523"/>
      <c r="K3865" s="523"/>
      <c r="L3865" s="519"/>
      <c r="M3865" s="519"/>
      <c r="N3865" s="519"/>
      <c r="O3865" s="524"/>
      <c r="P3865" s="519"/>
      <c r="Q3865" s="519"/>
      <c r="R3865" s="525"/>
      <c r="S3865" s="526"/>
      <c r="T3865" s="524"/>
      <c r="U3865" s="524"/>
      <c r="V3865" s="527"/>
      <c r="W3865" s="524"/>
      <c r="X3865" s="528"/>
      <c r="Y3865" s="529"/>
      <c r="Z3865" s="529"/>
      <c r="AA3865" s="529"/>
      <c r="AB3865" s="529"/>
    </row>
    <row r="3866" spans="1:28" ht="16">
      <c r="A3866" s="519"/>
      <c r="B3866" s="520"/>
      <c r="C3866" s="519"/>
      <c r="D3866" s="521"/>
      <c r="E3866" s="519"/>
      <c r="F3866" s="522"/>
      <c r="G3866" s="522"/>
      <c r="H3866" s="522"/>
      <c r="I3866" s="523"/>
      <c r="J3866" s="523"/>
      <c r="K3866" s="523"/>
      <c r="L3866" s="519"/>
      <c r="M3866" s="519"/>
      <c r="N3866" s="519"/>
      <c r="O3866" s="524"/>
      <c r="P3866" s="519"/>
      <c r="Q3866" s="519"/>
      <c r="R3866" s="525"/>
      <c r="S3866" s="526"/>
      <c r="T3866" s="524"/>
      <c r="U3866" s="524"/>
      <c r="V3866" s="527"/>
      <c r="W3866" s="524"/>
      <c r="X3866" s="528"/>
      <c r="Y3866" s="529"/>
      <c r="Z3866" s="529"/>
      <c r="AA3866" s="529"/>
      <c r="AB3866" s="529"/>
    </row>
    <row r="3867" spans="1:28" ht="16">
      <c r="A3867" s="519"/>
      <c r="B3867" s="520"/>
      <c r="C3867" s="519"/>
      <c r="D3867" s="521"/>
      <c r="E3867" s="519"/>
      <c r="F3867" s="522"/>
      <c r="G3867" s="522"/>
      <c r="H3867" s="522"/>
      <c r="I3867" s="523"/>
      <c r="J3867" s="523"/>
      <c r="K3867" s="523"/>
      <c r="L3867" s="519"/>
      <c r="M3867" s="519"/>
      <c r="N3867" s="519"/>
      <c r="O3867" s="524"/>
      <c r="P3867" s="519"/>
      <c r="Q3867" s="519"/>
      <c r="R3867" s="525"/>
      <c r="S3867" s="526"/>
      <c r="T3867" s="524"/>
      <c r="U3867" s="524"/>
      <c r="V3867" s="527"/>
      <c r="W3867" s="524"/>
      <c r="X3867" s="528"/>
      <c r="Y3867" s="529"/>
      <c r="Z3867" s="529"/>
      <c r="AA3867" s="529"/>
      <c r="AB3867" s="529"/>
    </row>
    <row r="3868" spans="1:28" ht="16">
      <c r="A3868" s="519"/>
      <c r="B3868" s="520"/>
      <c r="C3868" s="519"/>
      <c r="D3868" s="521"/>
      <c r="E3868" s="519"/>
      <c r="F3868" s="522"/>
      <c r="G3868" s="522"/>
      <c r="H3868" s="522"/>
      <c r="I3868" s="523"/>
      <c r="J3868" s="523"/>
      <c r="K3868" s="523"/>
      <c r="L3868" s="519"/>
      <c r="M3868" s="519"/>
      <c r="N3868" s="519"/>
      <c r="O3868" s="524"/>
      <c r="P3868" s="519"/>
      <c r="Q3868" s="519"/>
      <c r="R3868" s="525"/>
      <c r="S3868" s="526"/>
      <c r="T3868" s="524"/>
      <c r="U3868" s="524"/>
      <c r="V3868" s="527"/>
      <c r="W3868" s="524"/>
      <c r="X3868" s="528"/>
      <c r="Y3868" s="529"/>
      <c r="Z3868" s="529"/>
      <c r="AA3868" s="529"/>
      <c r="AB3868" s="529"/>
    </row>
    <row r="3869" spans="1:28" ht="16">
      <c r="A3869" s="519"/>
      <c r="B3869" s="520"/>
      <c r="C3869" s="519"/>
      <c r="D3869" s="521"/>
      <c r="E3869" s="519"/>
      <c r="F3869" s="522"/>
      <c r="G3869" s="522"/>
      <c r="H3869" s="522"/>
      <c r="I3869" s="523"/>
      <c r="J3869" s="523"/>
      <c r="K3869" s="523"/>
      <c r="L3869" s="519"/>
      <c r="M3869" s="519"/>
      <c r="N3869" s="519"/>
      <c r="O3869" s="524"/>
      <c r="P3869" s="519"/>
      <c r="Q3869" s="519"/>
      <c r="R3869" s="525"/>
      <c r="S3869" s="526"/>
      <c r="T3869" s="524"/>
      <c r="U3869" s="524"/>
      <c r="V3869" s="527"/>
      <c r="W3869" s="524"/>
      <c r="X3869" s="528"/>
      <c r="Y3869" s="529"/>
      <c r="Z3869" s="529"/>
      <c r="AA3869" s="529"/>
      <c r="AB3869" s="529"/>
    </row>
    <row r="3870" spans="1:28" ht="16">
      <c r="A3870" s="519"/>
      <c r="B3870" s="520"/>
      <c r="C3870" s="519"/>
      <c r="D3870" s="521"/>
      <c r="E3870" s="519"/>
      <c r="F3870" s="522"/>
      <c r="G3870" s="522"/>
      <c r="H3870" s="522"/>
      <c r="I3870" s="523"/>
      <c r="J3870" s="523"/>
      <c r="K3870" s="523"/>
      <c r="L3870" s="519"/>
      <c r="M3870" s="519"/>
      <c r="N3870" s="519"/>
      <c r="O3870" s="524"/>
      <c r="P3870" s="519"/>
      <c r="Q3870" s="519"/>
      <c r="R3870" s="525"/>
      <c r="S3870" s="526"/>
      <c r="T3870" s="524"/>
      <c r="U3870" s="524"/>
      <c r="V3870" s="527"/>
      <c r="W3870" s="524"/>
      <c r="X3870" s="528"/>
      <c r="Y3870" s="529"/>
      <c r="Z3870" s="529"/>
      <c r="AA3870" s="529"/>
      <c r="AB3870" s="529"/>
    </row>
    <row r="3871" spans="1:28" ht="16">
      <c r="A3871" s="519"/>
      <c r="B3871" s="520"/>
      <c r="C3871" s="519"/>
      <c r="D3871" s="521"/>
      <c r="E3871" s="519"/>
      <c r="F3871" s="522"/>
      <c r="G3871" s="522"/>
      <c r="H3871" s="522"/>
      <c r="I3871" s="523"/>
      <c r="J3871" s="523"/>
      <c r="K3871" s="523"/>
      <c r="L3871" s="519"/>
      <c r="M3871" s="519"/>
      <c r="N3871" s="519"/>
      <c r="O3871" s="524"/>
      <c r="P3871" s="519"/>
      <c r="Q3871" s="519"/>
      <c r="R3871" s="525"/>
      <c r="S3871" s="526"/>
      <c r="T3871" s="524"/>
      <c r="U3871" s="524"/>
      <c r="V3871" s="527"/>
      <c r="W3871" s="524"/>
      <c r="X3871" s="528"/>
      <c r="Y3871" s="529"/>
      <c r="Z3871" s="529"/>
      <c r="AA3871" s="529"/>
      <c r="AB3871" s="529"/>
    </row>
    <row r="3872" spans="1:28" ht="16">
      <c r="A3872" s="519"/>
      <c r="B3872" s="520"/>
      <c r="C3872" s="519"/>
      <c r="D3872" s="521"/>
      <c r="E3872" s="519"/>
      <c r="F3872" s="522"/>
      <c r="G3872" s="522"/>
      <c r="H3872" s="522"/>
      <c r="I3872" s="523"/>
      <c r="J3872" s="523"/>
      <c r="K3872" s="523"/>
      <c r="L3872" s="519"/>
      <c r="M3872" s="519"/>
      <c r="N3872" s="519"/>
      <c r="O3872" s="524"/>
      <c r="P3872" s="519"/>
      <c r="Q3872" s="519"/>
      <c r="R3872" s="525"/>
      <c r="S3872" s="526"/>
      <c r="T3872" s="524"/>
      <c r="U3872" s="524"/>
      <c r="V3872" s="527"/>
      <c r="W3872" s="524"/>
      <c r="X3872" s="528"/>
      <c r="Y3872" s="529"/>
      <c r="Z3872" s="529"/>
      <c r="AA3872" s="529"/>
      <c r="AB3872" s="529"/>
    </row>
    <row r="3873" spans="1:28" ht="16">
      <c r="A3873" s="519"/>
      <c r="B3873" s="520"/>
      <c r="C3873" s="519"/>
      <c r="D3873" s="521"/>
      <c r="E3873" s="519"/>
      <c r="F3873" s="522"/>
      <c r="G3873" s="522"/>
      <c r="H3873" s="522"/>
      <c r="I3873" s="523"/>
      <c r="J3873" s="523"/>
      <c r="K3873" s="523"/>
      <c r="L3873" s="519"/>
      <c r="M3873" s="519"/>
      <c r="N3873" s="519"/>
      <c r="O3873" s="524"/>
      <c r="P3873" s="519"/>
      <c r="Q3873" s="519"/>
      <c r="R3873" s="525"/>
      <c r="S3873" s="526"/>
      <c r="T3873" s="524"/>
      <c r="U3873" s="524"/>
      <c r="V3873" s="527"/>
      <c r="W3873" s="524"/>
      <c r="X3873" s="528"/>
      <c r="Y3873" s="529"/>
      <c r="Z3873" s="529"/>
      <c r="AA3873" s="529"/>
      <c r="AB3873" s="529"/>
    </row>
    <row r="3874" spans="1:28" ht="16">
      <c r="A3874" s="519"/>
      <c r="B3874" s="520"/>
      <c r="C3874" s="519"/>
      <c r="D3874" s="521"/>
      <c r="E3874" s="519"/>
      <c r="F3874" s="522"/>
      <c r="G3874" s="522"/>
      <c r="H3874" s="522"/>
      <c r="I3874" s="523"/>
      <c r="J3874" s="523"/>
      <c r="K3874" s="523"/>
      <c r="L3874" s="519"/>
      <c r="M3874" s="519"/>
      <c r="N3874" s="519"/>
      <c r="O3874" s="524"/>
      <c r="P3874" s="519"/>
      <c r="Q3874" s="519"/>
      <c r="R3874" s="525"/>
      <c r="S3874" s="526"/>
      <c r="T3874" s="524"/>
      <c r="U3874" s="524"/>
      <c r="V3874" s="527"/>
      <c r="W3874" s="524"/>
      <c r="X3874" s="528"/>
      <c r="Y3874" s="529"/>
      <c r="Z3874" s="529"/>
      <c r="AA3874" s="529"/>
      <c r="AB3874" s="529"/>
    </row>
    <row r="3875" spans="1:28" ht="16">
      <c r="A3875" s="519"/>
      <c r="B3875" s="520"/>
      <c r="C3875" s="519"/>
      <c r="D3875" s="521"/>
      <c r="E3875" s="519"/>
      <c r="F3875" s="522"/>
      <c r="G3875" s="522"/>
      <c r="H3875" s="522"/>
      <c r="I3875" s="523"/>
      <c r="J3875" s="523"/>
      <c r="K3875" s="523"/>
      <c r="L3875" s="519"/>
      <c r="M3875" s="519"/>
      <c r="N3875" s="519"/>
      <c r="O3875" s="524"/>
      <c r="P3875" s="519"/>
      <c r="Q3875" s="519"/>
      <c r="R3875" s="525"/>
      <c r="S3875" s="526"/>
      <c r="T3875" s="524"/>
      <c r="U3875" s="524"/>
      <c r="V3875" s="527"/>
      <c r="W3875" s="524"/>
      <c r="X3875" s="528"/>
      <c r="Y3875" s="529"/>
      <c r="Z3875" s="529"/>
      <c r="AA3875" s="529"/>
      <c r="AB3875" s="529"/>
    </row>
    <row r="3876" spans="1:28" ht="16">
      <c r="A3876" s="519"/>
      <c r="B3876" s="520"/>
      <c r="C3876" s="519"/>
      <c r="D3876" s="521"/>
      <c r="E3876" s="519"/>
      <c r="F3876" s="522"/>
      <c r="G3876" s="522"/>
      <c r="H3876" s="522"/>
      <c r="I3876" s="523"/>
      <c r="J3876" s="523"/>
      <c r="K3876" s="523"/>
      <c r="L3876" s="519"/>
      <c r="M3876" s="519"/>
      <c r="N3876" s="519"/>
      <c r="O3876" s="524"/>
      <c r="P3876" s="519"/>
      <c r="Q3876" s="519"/>
      <c r="R3876" s="525"/>
      <c r="S3876" s="526"/>
      <c r="T3876" s="524"/>
      <c r="U3876" s="524"/>
      <c r="V3876" s="527"/>
      <c r="W3876" s="524"/>
      <c r="X3876" s="528"/>
      <c r="Y3876" s="529"/>
      <c r="Z3876" s="529"/>
      <c r="AA3876" s="529"/>
      <c r="AB3876" s="529"/>
    </row>
    <row r="3877" spans="1:28" ht="16">
      <c r="A3877" s="519"/>
      <c r="B3877" s="520"/>
      <c r="C3877" s="519"/>
      <c r="D3877" s="521"/>
      <c r="E3877" s="519"/>
      <c r="F3877" s="522"/>
      <c r="G3877" s="522"/>
      <c r="H3877" s="522"/>
      <c r="I3877" s="523"/>
      <c r="J3877" s="523"/>
      <c r="K3877" s="523"/>
      <c r="L3877" s="519"/>
      <c r="M3877" s="519"/>
      <c r="N3877" s="519"/>
      <c r="O3877" s="524"/>
      <c r="P3877" s="519"/>
      <c r="Q3877" s="519"/>
      <c r="R3877" s="525"/>
      <c r="S3877" s="526"/>
      <c r="T3877" s="524"/>
      <c r="U3877" s="524"/>
      <c r="V3877" s="527"/>
      <c r="W3877" s="524"/>
      <c r="X3877" s="528"/>
      <c r="Y3877" s="529"/>
      <c r="Z3877" s="529"/>
      <c r="AA3877" s="529"/>
      <c r="AB3877" s="529"/>
    </row>
    <row r="3878" spans="1:28" ht="16">
      <c r="A3878" s="519"/>
      <c r="B3878" s="520"/>
      <c r="C3878" s="519"/>
      <c r="D3878" s="521"/>
      <c r="E3878" s="519"/>
      <c r="F3878" s="522"/>
      <c r="G3878" s="522"/>
      <c r="H3878" s="522"/>
      <c r="I3878" s="523"/>
      <c r="J3878" s="523"/>
      <c r="K3878" s="523"/>
      <c r="L3878" s="519"/>
      <c r="M3878" s="519"/>
      <c r="N3878" s="519"/>
      <c r="O3878" s="524"/>
      <c r="P3878" s="519"/>
      <c r="Q3878" s="519"/>
      <c r="R3878" s="525"/>
      <c r="S3878" s="526"/>
      <c r="T3878" s="524"/>
      <c r="U3878" s="524"/>
      <c r="V3878" s="527"/>
      <c r="W3878" s="524"/>
      <c r="X3878" s="528"/>
      <c r="Y3878" s="529"/>
      <c r="Z3878" s="529"/>
      <c r="AA3878" s="529"/>
      <c r="AB3878" s="529"/>
    </row>
    <row r="3879" spans="1:28" ht="16">
      <c r="A3879" s="519"/>
      <c r="B3879" s="520"/>
      <c r="C3879" s="519"/>
      <c r="D3879" s="521"/>
      <c r="E3879" s="519"/>
      <c r="F3879" s="522"/>
      <c r="G3879" s="522"/>
      <c r="H3879" s="522"/>
      <c r="I3879" s="523"/>
      <c r="J3879" s="523"/>
      <c r="K3879" s="523"/>
      <c r="L3879" s="519"/>
      <c r="M3879" s="519"/>
      <c r="N3879" s="519"/>
      <c r="O3879" s="524"/>
      <c r="P3879" s="519"/>
      <c r="Q3879" s="519"/>
      <c r="R3879" s="525"/>
      <c r="S3879" s="526"/>
      <c r="T3879" s="524"/>
      <c r="U3879" s="524"/>
      <c r="V3879" s="527"/>
      <c r="W3879" s="524"/>
      <c r="X3879" s="528"/>
      <c r="Y3879" s="529"/>
      <c r="Z3879" s="529"/>
      <c r="AA3879" s="529"/>
      <c r="AB3879" s="529"/>
    </row>
    <row r="3880" spans="1:28" ht="16">
      <c r="A3880" s="519"/>
      <c r="B3880" s="520"/>
      <c r="C3880" s="519"/>
      <c r="D3880" s="521"/>
      <c r="E3880" s="519"/>
      <c r="F3880" s="522"/>
      <c r="G3880" s="522"/>
      <c r="H3880" s="522"/>
      <c r="I3880" s="523"/>
      <c r="J3880" s="523"/>
      <c r="K3880" s="523"/>
      <c r="L3880" s="519"/>
      <c r="M3880" s="519"/>
      <c r="N3880" s="519"/>
      <c r="O3880" s="524"/>
      <c r="P3880" s="519"/>
      <c r="Q3880" s="519"/>
      <c r="R3880" s="525"/>
      <c r="S3880" s="526"/>
      <c r="T3880" s="524"/>
      <c r="U3880" s="524"/>
      <c r="V3880" s="527"/>
      <c r="W3880" s="524"/>
      <c r="X3880" s="528"/>
      <c r="Y3880" s="529"/>
      <c r="Z3880" s="529"/>
      <c r="AA3880" s="529"/>
      <c r="AB3880" s="529"/>
    </row>
    <row r="3881" spans="1:28" ht="16">
      <c r="A3881" s="519"/>
      <c r="B3881" s="520"/>
      <c r="C3881" s="519"/>
      <c r="D3881" s="521"/>
      <c r="E3881" s="519"/>
      <c r="F3881" s="522"/>
      <c r="G3881" s="522"/>
      <c r="H3881" s="522"/>
      <c r="I3881" s="523"/>
      <c r="J3881" s="523"/>
      <c r="K3881" s="523"/>
      <c r="L3881" s="519"/>
      <c r="M3881" s="519"/>
      <c r="N3881" s="519"/>
      <c r="O3881" s="524"/>
      <c r="P3881" s="519"/>
      <c r="Q3881" s="519"/>
      <c r="R3881" s="525"/>
      <c r="S3881" s="526"/>
      <c r="T3881" s="524"/>
      <c r="U3881" s="524"/>
      <c r="V3881" s="527"/>
      <c r="W3881" s="524"/>
      <c r="X3881" s="528"/>
      <c r="Y3881" s="529"/>
      <c r="Z3881" s="529"/>
      <c r="AA3881" s="529"/>
      <c r="AB3881" s="529"/>
    </row>
    <row r="3882" spans="1:28" ht="16">
      <c r="A3882" s="519"/>
      <c r="B3882" s="520"/>
      <c r="C3882" s="519"/>
      <c r="D3882" s="521"/>
      <c r="E3882" s="519"/>
      <c r="F3882" s="522"/>
      <c r="G3882" s="522"/>
      <c r="H3882" s="522"/>
      <c r="I3882" s="523"/>
      <c r="J3882" s="523"/>
      <c r="K3882" s="523"/>
      <c r="L3882" s="519"/>
      <c r="M3882" s="519"/>
      <c r="N3882" s="519"/>
      <c r="O3882" s="524"/>
      <c r="P3882" s="519"/>
      <c r="Q3882" s="519"/>
      <c r="R3882" s="525"/>
      <c r="S3882" s="526"/>
      <c r="T3882" s="524"/>
      <c r="U3882" s="524"/>
      <c r="V3882" s="527"/>
      <c r="W3882" s="524"/>
      <c r="X3882" s="528"/>
      <c r="Y3882" s="529"/>
      <c r="Z3882" s="529"/>
      <c r="AA3882" s="529"/>
      <c r="AB3882" s="529"/>
    </row>
    <row r="3883" spans="1:28" ht="16">
      <c r="A3883" s="519"/>
      <c r="B3883" s="520"/>
      <c r="C3883" s="519"/>
      <c r="D3883" s="521"/>
      <c r="E3883" s="519"/>
      <c r="F3883" s="522"/>
      <c r="G3883" s="522"/>
      <c r="H3883" s="522"/>
      <c r="I3883" s="523"/>
      <c r="J3883" s="523"/>
      <c r="K3883" s="523"/>
      <c r="L3883" s="519"/>
      <c r="M3883" s="519"/>
      <c r="N3883" s="519"/>
      <c r="O3883" s="524"/>
      <c r="P3883" s="519"/>
      <c r="Q3883" s="519"/>
      <c r="R3883" s="525"/>
      <c r="S3883" s="526"/>
      <c r="T3883" s="524"/>
      <c r="U3883" s="524"/>
      <c r="V3883" s="527"/>
      <c r="W3883" s="524"/>
      <c r="X3883" s="528"/>
      <c r="Y3883" s="529"/>
      <c r="Z3883" s="529"/>
      <c r="AA3883" s="529"/>
      <c r="AB3883" s="529"/>
    </row>
    <row r="3884" spans="1:28" ht="16">
      <c r="A3884" s="519"/>
      <c r="B3884" s="520"/>
      <c r="C3884" s="519"/>
      <c r="D3884" s="521"/>
      <c r="E3884" s="519"/>
      <c r="F3884" s="522"/>
      <c r="G3884" s="522"/>
      <c r="H3884" s="522"/>
      <c r="I3884" s="523"/>
      <c r="J3884" s="523"/>
      <c r="K3884" s="523"/>
      <c r="L3884" s="519"/>
      <c r="M3884" s="519"/>
      <c r="N3884" s="519"/>
      <c r="O3884" s="524"/>
      <c r="P3884" s="519"/>
      <c r="Q3884" s="519"/>
      <c r="R3884" s="525"/>
      <c r="S3884" s="526"/>
      <c r="T3884" s="524"/>
      <c r="U3884" s="524"/>
      <c r="V3884" s="527"/>
      <c r="W3884" s="524"/>
      <c r="X3884" s="528"/>
      <c r="Y3884" s="529"/>
      <c r="Z3884" s="529"/>
      <c r="AA3884" s="529"/>
      <c r="AB3884" s="529"/>
    </row>
    <row r="3885" spans="1:28" ht="16">
      <c r="A3885" s="519"/>
      <c r="B3885" s="520"/>
      <c r="C3885" s="519"/>
      <c r="D3885" s="521"/>
      <c r="E3885" s="519"/>
      <c r="F3885" s="522"/>
      <c r="G3885" s="522"/>
      <c r="H3885" s="522"/>
      <c r="I3885" s="523"/>
      <c r="J3885" s="523"/>
      <c r="K3885" s="523"/>
      <c r="L3885" s="519"/>
      <c r="M3885" s="519"/>
      <c r="N3885" s="519"/>
      <c r="O3885" s="524"/>
      <c r="P3885" s="519"/>
      <c r="Q3885" s="519"/>
      <c r="R3885" s="525"/>
      <c r="S3885" s="526"/>
      <c r="T3885" s="524"/>
      <c r="U3885" s="524"/>
      <c r="V3885" s="527"/>
      <c r="W3885" s="524"/>
      <c r="X3885" s="528"/>
      <c r="Y3885" s="529"/>
      <c r="Z3885" s="529"/>
      <c r="AA3885" s="529"/>
      <c r="AB3885" s="529"/>
    </row>
    <row r="3886" spans="1:28" ht="16">
      <c r="A3886" s="519"/>
      <c r="B3886" s="520"/>
      <c r="C3886" s="519"/>
      <c r="D3886" s="521"/>
      <c r="E3886" s="519"/>
      <c r="F3886" s="522"/>
      <c r="G3886" s="522"/>
      <c r="H3886" s="522"/>
      <c r="I3886" s="523"/>
      <c r="J3886" s="523"/>
      <c r="K3886" s="523"/>
      <c r="L3886" s="519"/>
      <c r="M3886" s="519"/>
      <c r="N3886" s="519"/>
      <c r="O3886" s="524"/>
      <c r="P3886" s="519"/>
      <c r="Q3886" s="519"/>
      <c r="R3886" s="525"/>
      <c r="S3886" s="526"/>
      <c r="T3886" s="524"/>
      <c r="U3886" s="524"/>
      <c r="V3886" s="527"/>
      <c r="W3886" s="524"/>
      <c r="X3886" s="528"/>
      <c r="Y3886" s="529"/>
      <c r="Z3886" s="529"/>
      <c r="AA3886" s="529"/>
      <c r="AB3886" s="529"/>
    </row>
    <row r="3887" spans="1:28" ht="16">
      <c r="A3887" s="519"/>
      <c r="B3887" s="520"/>
      <c r="C3887" s="519"/>
      <c r="D3887" s="521"/>
      <c r="E3887" s="519"/>
      <c r="F3887" s="522"/>
      <c r="G3887" s="522"/>
      <c r="H3887" s="522"/>
      <c r="I3887" s="523"/>
      <c r="J3887" s="523"/>
      <c r="K3887" s="523"/>
      <c r="L3887" s="519"/>
      <c r="M3887" s="519"/>
      <c r="N3887" s="519"/>
      <c r="O3887" s="524"/>
      <c r="P3887" s="519"/>
      <c r="Q3887" s="519"/>
      <c r="R3887" s="525"/>
      <c r="S3887" s="526"/>
      <c r="T3887" s="524"/>
      <c r="U3887" s="524"/>
      <c r="V3887" s="527"/>
      <c r="W3887" s="524"/>
      <c r="X3887" s="528"/>
      <c r="Y3887" s="529"/>
      <c r="Z3887" s="529"/>
      <c r="AA3887" s="529"/>
      <c r="AB3887" s="529"/>
    </row>
    <row r="3888" spans="1:28" ht="16">
      <c r="A3888" s="519"/>
      <c r="B3888" s="520"/>
      <c r="C3888" s="519"/>
      <c r="D3888" s="521"/>
      <c r="E3888" s="519"/>
      <c r="F3888" s="522"/>
      <c r="G3888" s="522"/>
      <c r="H3888" s="522"/>
      <c r="I3888" s="523"/>
      <c r="J3888" s="523"/>
      <c r="K3888" s="523"/>
      <c r="L3888" s="519"/>
      <c r="M3888" s="519"/>
      <c r="N3888" s="519"/>
      <c r="O3888" s="524"/>
      <c r="P3888" s="519"/>
      <c r="Q3888" s="519"/>
      <c r="R3888" s="525"/>
      <c r="S3888" s="526"/>
      <c r="T3888" s="524"/>
      <c r="U3888" s="524"/>
      <c r="V3888" s="527"/>
      <c r="W3888" s="524"/>
      <c r="X3888" s="528"/>
      <c r="Y3888" s="529"/>
      <c r="Z3888" s="529"/>
      <c r="AA3888" s="529"/>
      <c r="AB3888" s="529"/>
    </row>
    <row r="3889" spans="1:28" ht="16">
      <c r="A3889" s="519"/>
      <c r="B3889" s="520"/>
      <c r="C3889" s="519"/>
      <c r="D3889" s="521"/>
      <c r="E3889" s="519"/>
      <c r="F3889" s="522"/>
      <c r="G3889" s="522"/>
      <c r="H3889" s="522"/>
      <c r="I3889" s="523"/>
      <c r="J3889" s="523"/>
      <c r="K3889" s="523"/>
      <c r="L3889" s="519"/>
      <c r="M3889" s="519"/>
      <c r="N3889" s="519"/>
      <c r="O3889" s="524"/>
      <c r="P3889" s="519"/>
      <c r="Q3889" s="519"/>
      <c r="R3889" s="525"/>
      <c r="S3889" s="526"/>
      <c r="T3889" s="524"/>
      <c r="U3889" s="524"/>
      <c r="V3889" s="527"/>
      <c r="W3889" s="524"/>
      <c r="X3889" s="528"/>
      <c r="Y3889" s="529"/>
      <c r="Z3889" s="529"/>
      <c r="AA3889" s="529"/>
      <c r="AB3889" s="529"/>
    </row>
    <row r="3890" spans="1:28" ht="16">
      <c r="A3890" s="519"/>
      <c r="B3890" s="520"/>
      <c r="C3890" s="519"/>
      <c r="D3890" s="521"/>
      <c r="E3890" s="519"/>
      <c r="F3890" s="522"/>
      <c r="G3890" s="522"/>
      <c r="H3890" s="522"/>
      <c r="I3890" s="523"/>
      <c r="J3890" s="523"/>
      <c r="K3890" s="523"/>
      <c r="L3890" s="519"/>
      <c r="M3890" s="519"/>
      <c r="N3890" s="519"/>
      <c r="O3890" s="524"/>
      <c r="P3890" s="519"/>
      <c r="Q3890" s="519"/>
      <c r="R3890" s="525"/>
      <c r="S3890" s="526"/>
      <c r="T3890" s="524"/>
      <c r="U3890" s="524"/>
      <c r="V3890" s="527"/>
      <c r="W3890" s="524"/>
      <c r="X3890" s="528"/>
      <c r="Y3890" s="529"/>
      <c r="Z3890" s="529"/>
      <c r="AA3890" s="529"/>
      <c r="AB3890" s="529"/>
    </row>
    <row r="3891" spans="1:28" ht="16">
      <c r="A3891" s="519"/>
      <c r="B3891" s="520"/>
      <c r="C3891" s="519"/>
      <c r="D3891" s="521"/>
      <c r="E3891" s="519"/>
      <c r="F3891" s="522"/>
      <c r="G3891" s="522"/>
      <c r="H3891" s="522"/>
      <c r="I3891" s="523"/>
      <c r="J3891" s="523"/>
      <c r="K3891" s="523"/>
      <c r="L3891" s="519"/>
      <c r="M3891" s="519"/>
      <c r="N3891" s="519"/>
      <c r="O3891" s="524"/>
      <c r="P3891" s="519"/>
      <c r="Q3891" s="519"/>
      <c r="R3891" s="525"/>
      <c r="S3891" s="526"/>
      <c r="T3891" s="524"/>
      <c r="U3891" s="524"/>
      <c r="V3891" s="527"/>
      <c r="W3891" s="524"/>
      <c r="X3891" s="528"/>
      <c r="Y3891" s="529"/>
      <c r="Z3891" s="529"/>
      <c r="AA3891" s="529"/>
      <c r="AB3891" s="529"/>
    </row>
    <row r="3892" spans="1:28" ht="16">
      <c r="A3892" s="519"/>
      <c r="B3892" s="520"/>
      <c r="C3892" s="519"/>
      <c r="D3892" s="521"/>
      <c r="E3892" s="519"/>
      <c r="F3892" s="522"/>
      <c r="G3892" s="522"/>
      <c r="H3892" s="522"/>
      <c r="I3892" s="523"/>
      <c r="J3892" s="523"/>
      <c r="K3892" s="523"/>
      <c r="L3892" s="519"/>
      <c r="M3892" s="519"/>
      <c r="N3892" s="519"/>
      <c r="O3892" s="524"/>
      <c r="P3892" s="519"/>
      <c r="Q3892" s="519"/>
      <c r="R3892" s="525"/>
      <c r="S3892" s="526"/>
      <c r="T3892" s="524"/>
      <c r="U3892" s="524"/>
      <c r="V3892" s="527"/>
      <c r="W3892" s="524"/>
      <c r="X3892" s="528"/>
      <c r="Y3892" s="529"/>
      <c r="Z3892" s="529"/>
      <c r="AA3892" s="529"/>
      <c r="AB3892" s="529"/>
    </row>
    <row r="3893" spans="1:28" ht="16">
      <c r="A3893" s="519"/>
      <c r="B3893" s="520"/>
      <c r="C3893" s="519"/>
      <c r="D3893" s="521"/>
      <c r="E3893" s="519"/>
      <c r="F3893" s="522"/>
      <c r="G3893" s="522"/>
      <c r="H3893" s="522"/>
      <c r="I3893" s="523"/>
      <c r="J3893" s="523"/>
      <c r="K3893" s="523"/>
      <c r="L3893" s="519"/>
      <c r="M3893" s="519"/>
      <c r="N3893" s="519"/>
      <c r="O3893" s="524"/>
      <c r="P3893" s="519"/>
      <c r="Q3893" s="519"/>
      <c r="R3893" s="525"/>
      <c r="S3893" s="526"/>
      <c r="T3893" s="524"/>
      <c r="U3893" s="524"/>
      <c r="V3893" s="527"/>
      <c r="W3893" s="524"/>
      <c r="X3893" s="528"/>
      <c r="Y3893" s="529"/>
      <c r="Z3893" s="529"/>
      <c r="AA3893" s="529"/>
      <c r="AB3893" s="529"/>
    </row>
    <row r="3894" spans="1:28" ht="16">
      <c r="A3894" s="519"/>
      <c r="B3894" s="520"/>
      <c r="C3894" s="519"/>
      <c r="D3894" s="521"/>
      <c r="E3894" s="519"/>
      <c r="F3894" s="522"/>
      <c r="G3894" s="522"/>
      <c r="H3894" s="522"/>
      <c r="I3894" s="523"/>
      <c r="J3894" s="523"/>
      <c r="K3894" s="523"/>
      <c r="L3894" s="519"/>
      <c r="M3894" s="519"/>
      <c r="N3894" s="519"/>
      <c r="O3894" s="524"/>
      <c r="P3894" s="519"/>
      <c r="Q3894" s="519"/>
      <c r="R3894" s="525"/>
      <c r="S3894" s="526"/>
      <c r="T3894" s="524"/>
      <c r="U3894" s="524"/>
      <c r="V3894" s="527"/>
      <c r="W3894" s="524"/>
      <c r="X3894" s="528"/>
      <c r="Y3894" s="529"/>
      <c r="Z3894" s="529"/>
      <c r="AA3894" s="529"/>
      <c r="AB3894" s="529"/>
    </row>
    <row r="3895" spans="1:28" ht="16">
      <c r="A3895" s="519"/>
      <c r="B3895" s="520"/>
      <c r="C3895" s="519"/>
      <c r="D3895" s="521"/>
      <c r="E3895" s="519"/>
      <c r="F3895" s="522"/>
      <c r="G3895" s="522"/>
      <c r="H3895" s="522"/>
      <c r="I3895" s="523"/>
      <c r="J3895" s="523"/>
      <c r="K3895" s="523"/>
      <c r="L3895" s="519"/>
      <c r="M3895" s="519"/>
      <c r="N3895" s="519"/>
      <c r="O3895" s="524"/>
      <c r="P3895" s="519"/>
      <c r="Q3895" s="519"/>
      <c r="R3895" s="525"/>
      <c r="S3895" s="526"/>
      <c r="T3895" s="524"/>
      <c r="U3895" s="524"/>
      <c r="V3895" s="527"/>
      <c r="W3895" s="524"/>
      <c r="X3895" s="528"/>
      <c r="Y3895" s="529"/>
      <c r="Z3895" s="529"/>
      <c r="AA3895" s="529"/>
      <c r="AB3895" s="529"/>
    </row>
    <row r="3896" spans="1:28" ht="16">
      <c r="A3896" s="519"/>
      <c r="B3896" s="520"/>
      <c r="C3896" s="519"/>
      <c r="D3896" s="521"/>
      <c r="E3896" s="519"/>
      <c r="F3896" s="522"/>
      <c r="G3896" s="522"/>
      <c r="H3896" s="522"/>
      <c r="I3896" s="523"/>
      <c r="J3896" s="523"/>
      <c r="K3896" s="523"/>
      <c r="L3896" s="519"/>
      <c r="M3896" s="519"/>
      <c r="N3896" s="519"/>
      <c r="O3896" s="524"/>
      <c r="P3896" s="519"/>
      <c r="Q3896" s="519"/>
      <c r="R3896" s="525"/>
      <c r="S3896" s="526"/>
      <c r="T3896" s="524"/>
      <c r="U3896" s="524"/>
      <c r="V3896" s="527"/>
      <c r="W3896" s="524"/>
      <c r="X3896" s="528"/>
      <c r="Y3896" s="529"/>
      <c r="Z3896" s="529"/>
      <c r="AA3896" s="529"/>
      <c r="AB3896" s="529"/>
    </row>
    <row r="3897" spans="1:28" ht="16">
      <c r="A3897" s="519"/>
      <c r="B3897" s="520"/>
      <c r="C3897" s="519"/>
      <c r="D3897" s="521"/>
      <c r="E3897" s="519"/>
      <c r="F3897" s="522"/>
      <c r="G3897" s="522"/>
      <c r="H3897" s="522"/>
      <c r="I3897" s="523"/>
      <c r="J3897" s="523"/>
      <c r="K3897" s="523"/>
      <c r="L3897" s="519"/>
      <c r="M3897" s="519"/>
      <c r="N3897" s="519"/>
      <c r="O3897" s="524"/>
      <c r="P3897" s="519"/>
      <c r="Q3897" s="519"/>
      <c r="R3897" s="525"/>
      <c r="S3897" s="526"/>
      <c r="T3897" s="524"/>
      <c r="U3897" s="524"/>
      <c r="V3897" s="527"/>
      <c r="W3897" s="524"/>
      <c r="X3897" s="528"/>
      <c r="Y3897" s="529"/>
      <c r="Z3897" s="529"/>
      <c r="AA3897" s="529"/>
      <c r="AB3897" s="529"/>
    </row>
    <row r="3898" spans="1:28" ht="16">
      <c r="A3898" s="519"/>
      <c r="B3898" s="520"/>
      <c r="C3898" s="519"/>
      <c r="D3898" s="521"/>
      <c r="E3898" s="519"/>
      <c r="F3898" s="522"/>
      <c r="G3898" s="522"/>
      <c r="H3898" s="522"/>
      <c r="I3898" s="523"/>
      <c r="J3898" s="523"/>
      <c r="K3898" s="523"/>
      <c r="L3898" s="519"/>
      <c r="M3898" s="519"/>
      <c r="N3898" s="519"/>
      <c r="O3898" s="524"/>
      <c r="P3898" s="519"/>
      <c r="Q3898" s="519"/>
      <c r="R3898" s="525"/>
      <c r="S3898" s="526"/>
      <c r="T3898" s="524"/>
      <c r="U3898" s="524"/>
      <c r="V3898" s="527"/>
      <c r="W3898" s="524"/>
      <c r="X3898" s="528"/>
      <c r="Y3898" s="529"/>
      <c r="Z3898" s="529"/>
      <c r="AA3898" s="529"/>
      <c r="AB3898" s="529"/>
    </row>
    <row r="3899" spans="1:28" ht="16">
      <c r="A3899" s="519"/>
      <c r="B3899" s="520"/>
      <c r="C3899" s="519"/>
      <c r="D3899" s="521"/>
      <c r="E3899" s="519"/>
      <c r="F3899" s="522"/>
      <c r="G3899" s="522"/>
      <c r="H3899" s="522"/>
      <c r="I3899" s="523"/>
      <c r="J3899" s="523"/>
      <c r="K3899" s="523"/>
      <c r="L3899" s="519"/>
      <c r="M3899" s="519"/>
      <c r="N3899" s="519"/>
      <c r="O3899" s="524"/>
      <c r="P3899" s="519"/>
      <c r="Q3899" s="519"/>
      <c r="R3899" s="525"/>
      <c r="S3899" s="526"/>
      <c r="T3899" s="524"/>
      <c r="U3899" s="524"/>
      <c r="V3899" s="527"/>
      <c r="W3899" s="524"/>
      <c r="X3899" s="528"/>
      <c r="Y3899" s="529"/>
      <c r="Z3899" s="529"/>
      <c r="AA3899" s="529"/>
      <c r="AB3899" s="529"/>
    </row>
    <row r="3900" spans="1:28" ht="16">
      <c r="A3900" s="519"/>
      <c r="B3900" s="520"/>
      <c r="C3900" s="519"/>
      <c r="D3900" s="521"/>
      <c r="E3900" s="519"/>
      <c r="F3900" s="522"/>
      <c r="G3900" s="522"/>
      <c r="H3900" s="522"/>
      <c r="I3900" s="523"/>
      <c r="J3900" s="523"/>
      <c r="K3900" s="523"/>
      <c r="L3900" s="519"/>
      <c r="M3900" s="519"/>
      <c r="N3900" s="519"/>
      <c r="O3900" s="524"/>
      <c r="P3900" s="519"/>
      <c r="Q3900" s="519"/>
      <c r="R3900" s="525"/>
      <c r="S3900" s="526"/>
      <c r="T3900" s="524"/>
      <c r="U3900" s="524"/>
      <c r="V3900" s="527"/>
      <c r="W3900" s="524"/>
      <c r="X3900" s="528"/>
      <c r="Y3900" s="529"/>
      <c r="Z3900" s="529"/>
      <c r="AA3900" s="529"/>
      <c r="AB3900" s="529"/>
    </row>
    <row r="3901" spans="1:28" ht="16">
      <c r="A3901" s="519"/>
      <c r="B3901" s="520"/>
      <c r="C3901" s="519"/>
      <c r="D3901" s="521"/>
      <c r="E3901" s="519"/>
      <c r="F3901" s="522"/>
      <c r="G3901" s="522"/>
      <c r="H3901" s="522"/>
      <c r="I3901" s="523"/>
      <c r="J3901" s="523"/>
      <c r="K3901" s="523"/>
      <c r="L3901" s="519"/>
      <c r="M3901" s="519"/>
      <c r="N3901" s="519"/>
      <c r="O3901" s="524"/>
      <c r="P3901" s="519"/>
      <c r="Q3901" s="519"/>
      <c r="R3901" s="525"/>
      <c r="S3901" s="526"/>
      <c r="T3901" s="524"/>
      <c r="U3901" s="524"/>
      <c r="V3901" s="527"/>
      <c r="W3901" s="524"/>
      <c r="X3901" s="528"/>
      <c r="Y3901" s="529"/>
      <c r="Z3901" s="529"/>
      <c r="AA3901" s="529"/>
      <c r="AB3901" s="529"/>
    </row>
    <row r="3902" spans="1:28" ht="16">
      <c r="A3902" s="519"/>
      <c r="B3902" s="520"/>
      <c r="C3902" s="519"/>
      <c r="D3902" s="521"/>
      <c r="E3902" s="519"/>
      <c r="F3902" s="522"/>
      <c r="G3902" s="522"/>
      <c r="H3902" s="522"/>
      <c r="I3902" s="523"/>
      <c r="J3902" s="523"/>
      <c r="K3902" s="523"/>
      <c r="L3902" s="519"/>
      <c r="M3902" s="519"/>
      <c r="N3902" s="519"/>
      <c r="O3902" s="524"/>
      <c r="P3902" s="519"/>
      <c r="Q3902" s="519"/>
      <c r="R3902" s="525"/>
      <c r="S3902" s="526"/>
      <c r="T3902" s="524"/>
      <c r="U3902" s="524"/>
      <c r="V3902" s="527"/>
      <c r="W3902" s="524"/>
      <c r="X3902" s="528"/>
      <c r="Y3902" s="529"/>
      <c r="Z3902" s="529"/>
      <c r="AA3902" s="529"/>
      <c r="AB3902" s="529"/>
    </row>
    <row r="3903" spans="1:28" ht="16">
      <c r="A3903" s="519"/>
      <c r="B3903" s="520"/>
      <c r="C3903" s="519"/>
      <c r="D3903" s="521"/>
      <c r="E3903" s="519"/>
      <c r="F3903" s="522"/>
      <c r="G3903" s="522"/>
      <c r="H3903" s="522"/>
      <c r="I3903" s="523"/>
      <c r="J3903" s="523"/>
      <c r="K3903" s="523"/>
      <c r="L3903" s="519"/>
      <c r="M3903" s="519"/>
      <c r="N3903" s="519"/>
      <c r="O3903" s="524"/>
      <c r="P3903" s="519"/>
      <c r="Q3903" s="519"/>
      <c r="R3903" s="525"/>
      <c r="S3903" s="526"/>
      <c r="T3903" s="524"/>
      <c r="U3903" s="524"/>
      <c r="V3903" s="527"/>
      <c r="W3903" s="524"/>
      <c r="X3903" s="528"/>
      <c r="Y3903" s="529"/>
      <c r="Z3903" s="529"/>
      <c r="AA3903" s="529"/>
      <c r="AB3903" s="529"/>
    </row>
    <row r="3904" spans="1:28" ht="16">
      <c r="A3904" s="519"/>
      <c r="B3904" s="520"/>
      <c r="C3904" s="519"/>
      <c r="D3904" s="521"/>
      <c r="E3904" s="519"/>
      <c r="F3904" s="522"/>
      <c r="G3904" s="522"/>
      <c r="H3904" s="522"/>
      <c r="I3904" s="523"/>
      <c r="J3904" s="523"/>
      <c r="K3904" s="523"/>
      <c r="L3904" s="519"/>
      <c r="M3904" s="519"/>
      <c r="N3904" s="519"/>
      <c r="O3904" s="524"/>
      <c r="P3904" s="519"/>
      <c r="Q3904" s="519"/>
      <c r="R3904" s="525"/>
      <c r="S3904" s="526"/>
      <c r="T3904" s="524"/>
      <c r="U3904" s="524"/>
      <c r="V3904" s="527"/>
      <c r="W3904" s="524"/>
      <c r="X3904" s="528"/>
      <c r="Y3904" s="529"/>
      <c r="Z3904" s="529"/>
      <c r="AA3904" s="529"/>
      <c r="AB3904" s="529"/>
    </row>
    <row r="3905" spans="1:28" ht="16">
      <c r="A3905" s="519"/>
      <c r="B3905" s="520"/>
      <c r="C3905" s="519"/>
      <c r="D3905" s="521"/>
      <c r="E3905" s="519"/>
      <c r="F3905" s="522"/>
      <c r="G3905" s="522"/>
      <c r="H3905" s="522"/>
      <c r="I3905" s="523"/>
      <c r="J3905" s="523"/>
      <c r="K3905" s="523"/>
      <c r="L3905" s="519"/>
      <c r="M3905" s="519"/>
      <c r="N3905" s="519"/>
      <c r="O3905" s="524"/>
      <c r="P3905" s="519"/>
      <c r="Q3905" s="519"/>
      <c r="R3905" s="525"/>
      <c r="S3905" s="526"/>
      <c r="T3905" s="524"/>
      <c r="U3905" s="524"/>
      <c r="V3905" s="527"/>
      <c r="W3905" s="524"/>
      <c r="X3905" s="528"/>
      <c r="Y3905" s="529"/>
      <c r="Z3905" s="529"/>
      <c r="AA3905" s="529"/>
      <c r="AB3905" s="529"/>
    </row>
    <row r="3906" spans="1:28" ht="16">
      <c r="A3906" s="519"/>
      <c r="B3906" s="520"/>
      <c r="C3906" s="519"/>
      <c r="D3906" s="521"/>
      <c r="E3906" s="519"/>
      <c r="F3906" s="522"/>
      <c r="G3906" s="522"/>
      <c r="H3906" s="522"/>
      <c r="I3906" s="523"/>
      <c r="J3906" s="523"/>
      <c r="K3906" s="523"/>
      <c r="L3906" s="519"/>
      <c r="M3906" s="519"/>
      <c r="N3906" s="519"/>
      <c r="O3906" s="524"/>
      <c r="P3906" s="519"/>
      <c r="Q3906" s="519"/>
      <c r="R3906" s="525"/>
      <c r="S3906" s="526"/>
      <c r="T3906" s="524"/>
      <c r="U3906" s="524"/>
      <c r="V3906" s="527"/>
      <c r="W3906" s="524"/>
      <c r="X3906" s="528"/>
      <c r="Y3906" s="529"/>
      <c r="Z3906" s="529"/>
      <c r="AA3906" s="529"/>
      <c r="AB3906" s="529"/>
    </row>
    <row r="3907" spans="1:28" ht="16">
      <c r="A3907" s="519"/>
      <c r="B3907" s="520"/>
      <c r="C3907" s="519"/>
      <c r="D3907" s="521"/>
      <c r="E3907" s="519"/>
      <c r="F3907" s="522"/>
      <c r="G3907" s="522"/>
      <c r="H3907" s="522"/>
      <c r="I3907" s="523"/>
      <c r="J3907" s="523"/>
      <c r="K3907" s="523"/>
      <c r="L3907" s="519"/>
      <c r="M3907" s="519"/>
      <c r="N3907" s="519"/>
      <c r="O3907" s="524"/>
      <c r="P3907" s="519"/>
      <c r="Q3907" s="519"/>
      <c r="R3907" s="525"/>
      <c r="S3907" s="526"/>
      <c r="T3907" s="524"/>
      <c r="U3907" s="524"/>
      <c r="V3907" s="527"/>
      <c r="W3907" s="524"/>
      <c r="X3907" s="528"/>
      <c r="Y3907" s="529"/>
      <c r="Z3907" s="529"/>
      <c r="AA3907" s="529"/>
      <c r="AB3907" s="529"/>
    </row>
    <row r="3908" spans="1:28" ht="16">
      <c r="A3908" s="519"/>
      <c r="B3908" s="520"/>
      <c r="C3908" s="519"/>
      <c r="D3908" s="521"/>
      <c r="E3908" s="519"/>
      <c r="F3908" s="522"/>
      <c r="G3908" s="522"/>
      <c r="H3908" s="522"/>
      <c r="I3908" s="523"/>
      <c r="J3908" s="523"/>
      <c r="K3908" s="523"/>
      <c r="L3908" s="519"/>
      <c r="M3908" s="519"/>
      <c r="N3908" s="519"/>
      <c r="O3908" s="524"/>
      <c r="P3908" s="519"/>
      <c r="Q3908" s="519"/>
      <c r="R3908" s="525"/>
      <c r="S3908" s="526"/>
      <c r="T3908" s="524"/>
      <c r="U3908" s="524"/>
      <c r="V3908" s="527"/>
      <c r="W3908" s="524"/>
      <c r="X3908" s="528"/>
      <c r="Y3908" s="529"/>
      <c r="Z3908" s="529"/>
      <c r="AA3908" s="529"/>
      <c r="AB3908" s="529"/>
    </row>
    <row r="3909" spans="1:28" ht="16">
      <c r="A3909" s="519"/>
      <c r="B3909" s="520"/>
      <c r="C3909" s="519"/>
      <c r="D3909" s="521"/>
      <c r="E3909" s="519"/>
      <c r="F3909" s="522"/>
      <c r="G3909" s="522"/>
      <c r="H3909" s="522"/>
      <c r="I3909" s="523"/>
      <c r="J3909" s="523"/>
      <c r="K3909" s="523"/>
      <c r="L3909" s="519"/>
      <c r="M3909" s="519"/>
      <c r="N3909" s="519"/>
      <c r="O3909" s="524"/>
      <c r="P3909" s="519"/>
      <c r="Q3909" s="519"/>
      <c r="R3909" s="525"/>
      <c r="S3909" s="526"/>
      <c r="T3909" s="524"/>
      <c r="U3909" s="524"/>
      <c r="V3909" s="527"/>
      <c r="W3909" s="524"/>
      <c r="X3909" s="528"/>
      <c r="Y3909" s="529"/>
      <c r="Z3909" s="529"/>
      <c r="AA3909" s="529"/>
      <c r="AB3909" s="529"/>
    </row>
    <row r="3910" spans="1:28" ht="16">
      <c r="A3910" s="519"/>
      <c r="B3910" s="520"/>
      <c r="C3910" s="519"/>
      <c r="D3910" s="521"/>
      <c r="E3910" s="519"/>
      <c r="F3910" s="522"/>
      <c r="G3910" s="522"/>
      <c r="H3910" s="522"/>
      <c r="I3910" s="523"/>
      <c r="J3910" s="523"/>
      <c r="K3910" s="523"/>
      <c r="L3910" s="519"/>
      <c r="M3910" s="519"/>
      <c r="N3910" s="519"/>
      <c r="O3910" s="524"/>
      <c r="P3910" s="519"/>
      <c r="Q3910" s="519"/>
      <c r="R3910" s="525"/>
      <c r="S3910" s="526"/>
      <c r="T3910" s="524"/>
      <c r="U3910" s="524"/>
      <c r="V3910" s="527"/>
      <c r="W3910" s="524"/>
      <c r="X3910" s="528"/>
      <c r="Y3910" s="529"/>
      <c r="Z3910" s="529"/>
      <c r="AA3910" s="529"/>
      <c r="AB3910" s="529"/>
    </row>
    <row r="3911" spans="1:28" ht="16">
      <c r="A3911" s="519"/>
      <c r="B3911" s="520"/>
      <c r="C3911" s="519"/>
      <c r="D3911" s="521"/>
      <c r="E3911" s="519"/>
      <c r="F3911" s="522"/>
      <c r="G3911" s="522"/>
      <c r="H3911" s="522"/>
      <c r="I3911" s="523"/>
      <c r="J3911" s="523"/>
      <c r="K3911" s="523"/>
      <c r="L3911" s="519"/>
      <c r="M3911" s="519"/>
      <c r="N3911" s="519"/>
      <c r="O3911" s="524"/>
      <c r="P3911" s="519"/>
      <c r="Q3911" s="519"/>
      <c r="R3911" s="525"/>
      <c r="S3911" s="526"/>
      <c r="T3911" s="524"/>
      <c r="U3911" s="524"/>
      <c r="V3911" s="527"/>
      <c r="W3911" s="524"/>
      <c r="X3911" s="528"/>
      <c r="Y3911" s="529"/>
      <c r="Z3911" s="529"/>
      <c r="AA3911" s="529"/>
      <c r="AB3911" s="529"/>
    </row>
    <row r="3912" spans="1:28" ht="16">
      <c r="A3912" s="519"/>
      <c r="B3912" s="520"/>
      <c r="C3912" s="519"/>
      <c r="D3912" s="521"/>
      <c r="E3912" s="519"/>
      <c r="F3912" s="522"/>
      <c r="G3912" s="522"/>
      <c r="H3912" s="522"/>
      <c r="I3912" s="523"/>
      <c r="J3912" s="523"/>
      <c r="K3912" s="523"/>
      <c r="L3912" s="519"/>
      <c r="M3912" s="519"/>
      <c r="N3912" s="519"/>
      <c r="O3912" s="524"/>
      <c r="P3912" s="519"/>
      <c r="Q3912" s="519"/>
      <c r="R3912" s="525"/>
      <c r="S3912" s="526"/>
      <c r="T3912" s="524"/>
      <c r="U3912" s="524"/>
      <c r="V3912" s="527"/>
      <c r="W3912" s="524"/>
      <c r="X3912" s="528"/>
      <c r="Y3912" s="529"/>
      <c r="Z3912" s="529"/>
      <c r="AA3912" s="529"/>
      <c r="AB3912" s="529"/>
    </row>
    <row r="3913" spans="1:28" ht="16">
      <c r="A3913" s="519"/>
      <c r="B3913" s="520"/>
      <c r="C3913" s="519"/>
      <c r="D3913" s="521"/>
      <c r="E3913" s="519"/>
      <c r="F3913" s="522"/>
      <c r="G3913" s="522"/>
      <c r="H3913" s="522"/>
      <c r="I3913" s="523"/>
      <c r="J3913" s="523"/>
      <c r="K3913" s="523"/>
      <c r="L3913" s="519"/>
      <c r="M3913" s="519"/>
      <c r="N3913" s="519"/>
      <c r="O3913" s="524"/>
      <c r="P3913" s="519"/>
      <c r="Q3913" s="519"/>
      <c r="R3913" s="525"/>
      <c r="S3913" s="526"/>
      <c r="T3913" s="524"/>
      <c r="U3913" s="524"/>
      <c r="V3913" s="527"/>
      <c r="W3913" s="524"/>
      <c r="X3913" s="528"/>
      <c r="Y3913" s="529"/>
      <c r="Z3913" s="529"/>
      <c r="AA3913" s="529"/>
      <c r="AB3913" s="529"/>
    </row>
    <row r="3914" spans="1:28" ht="16">
      <c r="A3914" s="519"/>
      <c r="B3914" s="520"/>
      <c r="C3914" s="519"/>
      <c r="D3914" s="521"/>
      <c r="E3914" s="519"/>
      <c r="F3914" s="522"/>
      <c r="G3914" s="522"/>
      <c r="H3914" s="522"/>
      <c r="I3914" s="523"/>
      <c r="J3914" s="523"/>
      <c r="K3914" s="523"/>
      <c r="L3914" s="519"/>
      <c r="M3914" s="519"/>
      <c r="N3914" s="519"/>
      <c r="O3914" s="524"/>
      <c r="P3914" s="519"/>
      <c r="Q3914" s="519"/>
      <c r="R3914" s="525"/>
      <c r="S3914" s="526"/>
      <c r="T3914" s="524"/>
      <c r="U3914" s="524"/>
      <c r="V3914" s="527"/>
      <c r="W3914" s="524"/>
      <c r="X3914" s="528"/>
      <c r="Y3914" s="529"/>
      <c r="Z3914" s="529"/>
      <c r="AA3914" s="529"/>
      <c r="AB3914" s="529"/>
    </row>
    <row r="3915" spans="1:28" ht="16">
      <c r="A3915" s="519"/>
      <c r="B3915" s="520"/>
      <c r="C3915" s="519"/>
      <c r="D3915" s="521"/>
      <c r="E3915" s="519"/>
      <c r="F3915" s="522"/>
      <c r="G3915" s="522"/>
      <c r="H3915" s="522"/>
      <c r="I3915" s="523"/>
      <c r="J3915" s="523"/>
      <c r="K3915" s="523"/>
      <c r="L3915" s="519"/>
      <c r="M3915" s="519"/>
      <c r="N3915" s="519"/>
      <c r="O3915" s="524"/>
      <c r="P3915" s="519"/>
      <c r="Q3915" s="519"/>
      <c r="R3915" s="525"/>
      <c r="S3915" s="526"/>
      <c r="T3915" s="524"/>
      <c r="U3915" s="524"/>
      <c r="V3915" s="527"/>
      <c r="W3915" s="524"/>
      <c r="X3915" s="528"/>
      <c r="Y3915" s="529"/>
      <c r="Z3915" s="529"/>
      <c r="AA3915" s="529"/>
      <c r="AB3915" s="529"/>
    </row>
    <row r="3916" spans="1:28" ht="16">
      <c r="A3916" s="519"/>
      <c r="B3916" s="520"/>
      <c r="C3916" s="519"/>
      <c r="D3916" s="521"/>
      <c r="E3916" s="519"/>
      <c r="F3916" s="522"/>
      <c r="G3916" s="522"/>
      <c r="H3916" s="522"/>
      <c r="I3916" s="523"/>
      <c r="J3916" s="523"/>
      <c r="K3916" s="523"/>
      <c r="L3916" s="519"/>
      <c r="M3916" s="519"/>
      <c r="N3916" s="519"/>
      <c r="O3916" s="524"/>
      <c r="P3916" s="519"/>
      <c r="Q3916" s="519"/>
      <c r="R3916" s="525"/>
      <c r="S3916" s="526"/>
      <c r="T3916" s="524"/>
      <c r="U3916" s="524"/>
      <c r="V3916" s="527"/>
      <c r="W3916" s="524"/>
      <c r="X3916" s="528"/>
      <c r="Y3916" s="529"/>
      <c r="Z3916" s="529"/>
      <c r="AA3916" s="529"/>
      <c r="AB3916" s="529"/>
    </row>
    <row r="3917" spans="1:28" ht="16">
      <c r="A3917" s="519"/>
      <c r="B3917" s="520"/>
      <c r="C3917" s="519"/>
      <c r="D3917" s="521"/>
      <c r="E3917" s="519"/>
      <c r="F3917" s="522"/>
      <c r="G3917" s="522"/>
      <c r="H3917" s="522"/>
      <c r="I3917" s="523"/>
      <c r="J3917" s="523"/>
      <c r="K3917" s="523"/>
      <c r="L3917" s="519"/>
      <c r="M3917" s="519"/>
      <c r="N3917" s="519"/>
      <c r="O3917" s="524"/>
      <c r="P3917" s="519"/>
      <c r="Q3917" s="519"/>
      <c r="R3917" s="525"/>
      <c r="S3917" s="526"/>
      <c r="T3917" s="524"/>
      <c r="U3917" s="524"/>
      <c r="V3917" s="527"/>
      <c r="W3917" s="524"/>
      <c r="X3917" s="528"/>
      <c r="Y3917" s="529"/>
      <c r="Z3917" s="529"/>
      <c r="AA3917" s="529"/>
      <c r="AB3917" s="529"/>
    </row>
    <row r="3918" spans="1:28" ht="16">
      <c r="A3918" s="519"/>
      <c r="B3918" s="520"/>
      <c r="C3918" s="519"/>
      <c r="D3918" s="521"/>
      <c r="E3918" s="519"/>
      <c r="F3918" s="522"/>
      <c r="G3918" s="522"/>
      <c r="H3918" s="522"/>
      <c r="I3918" s="523"/>
      <c r="J3918" s="523"/>
      <c r="K3918" s="523"/>
      <c r="L3918" s="519"/>
      <c r="M3918" s="519"/>
      <c r="N3918" s="519"/>
      <c r="O3918" s="524"/>
      <c r="P3918" s="519"/>
      <c r="Q3918" s="519"/>
      <c r="R3918" s="525"/>
      <c r="S3918" s="526"/>
      <c r="T3918" s="524"/>
      <c r="U3918" s="524"/>
      <c r="V3918" s="527"/>
      <c r="W3918" s="524"/>
      <c r="X3918" s="528"/>
      <c r="Y3918" s="529"/>
      <c r="Z3918" s="529"/>
      <c r="AA3918" s="529"/>
      <c r="AB3918" s="529"/>
    </row>
    <row r="3919" spans="1:28" ht="16">
      <c r="A3919" s="519"/>
      <c r="B3919" s="520"/>
      <c r="C3919" s="519"/>
      <c r="D3919" s="521"/>
      <c r="E3919" s="519"/>
      <c r="F3919" s="522"/>
      <c r="G3919" s="522"/>
      <c r="H3919" s="522"/>
      <c r="I3919" s="523"/>
      <c r="J3919" s="523"/>
      <c r="K3919" s="523"/>
      <c r="L3919" s="519"/>
      <c r="M3919" s="519"/>
      <c r="N3919" s="519"/>
      <c r="O3919" s="524"/>
      <c r="P3919" s="519"/>
      <c r="Q3919" s="519"/>
      <c r="R3919" s="525"/>
      <c r="S3919" s="526"/>
      <c r="T3919" s="524"/>
      <c r="U3919" s="524"/>
      <c r="V3919" s="527"/>
      <c r="W3919" s="524"/>
      <c r="X3919" s="528"/>
      <c r="Y3919" s="529"/>
      <c r="Z3919" s="529"/>
      <c r="AA3919" s="529"/>
      <c r="AB3919" s="529"/>
    </row>
    <row r="3920" spans="1:28" ht="16">
      <c r="A3920" s="519"/>
      <c r="B3920" s="520"/>
      <c r="C3920" s="519"/>
      <c r="D3920" s="521"/>
      <c r="E3920" s="519"/>
      <c r="F3920" s="522"/>
      <c r="G3920" s="522"/>
      <c r="H3920" s="522"/>
      <c r="I3920" s="523"/>
      <c r="J3920" s="523"/>
      <c r="K3920" s="523"/>
      <c r="L3920" s="519"/>
      <c r="M3920" s="519"/>
      <c r="N3920" s="519"/>
      <c r="O3920" s="524"/>
      <c r="P3920" s="519"/>
      <c r="Q3920" s="519"/>
      <c r="R3920" s="525"/>
      <c r="S3920" s="526"/>
      <c r="T3920" s="524"/>
      <c r="U3920" s="524"/>
      <c r="V3920" s="527"/>
      <c r="W3920" s="524"/>
      <c r="X3920" s="528"/>
      <c r="Y3920" s="529"/>
      <c r="Z3920" s="529"/>
      <c r="AA3920" s="529"/>
      <c r="AB3920" s="529"/>
    </row>
    <row r="3921" spans="1:28" ht="16">
      <c r="A3921" s="519"/>
      <c r="B3921" s="520"/>
      <c r="C3921" s="519"/>
      <c r="D3921" s="521"/>
      <c r="E3921" s="519"/>
      <c r="F3921" s="522"/>
      <c r="G3921" s="522"/>
      <c r="H3921" s="522"/>
      <c r="I3921" s="523"/>
      <c r="J3921" s="523"/>
      <c r="K3921" s="523"/>
      <c r="L3921" s="519"/>
      <c r="M3921" s="519"/>
      <c r="N3921" s="519"/>
      <c r="O3921" s="524"/>
      <c r="P3921" s="519"/>
      <c r="Q3921" s="519"/>
      <c r="R3921" s="525"/>
      <c r="S3921" s="526"/>
      <c r="T3921" s="524"/>
      <c r="U3921" s="524"/>
      <c r="V3921" s="527"/>
      <c r="W3921" s="524"/>
      <c r="X3921" s="528"/>
      <c r="Y3921" s="529"/>
      <c r="Z3921" s="529"/>
      <c r="AA3921" s="529"/>
      <c r="AB3921" s="529"/>
    </row>
    <row r="3922" spans="1:28" ht="16">
      <c r="A3922" s="519"/>
      <c r="B3922" s="520"/>
      <c r="C3922" s="519"/>
      <c r="D3922" s="521"/>
      <c r="E3922" s="519"/>
      <c r="F3922" s="522"/>
      <c r="G3922" s="522"/>
      <c r="H3922" s="522"/>
      <c r="I3922" s="523"/>
      <c r="J3922" s="523"/>
      <c r="K3922" s="523"/>
      <c r="L3922" s="519"/>
      <c r="M3922" s="519"/>
      <c r="N3922" s="519"/>
      <c r="O3922" s="524"/>
      <c r="P3922" s="519"/>
      <c r="Q3922" s="519"/>
      <c r="R3922" s="525"/>
      <c r="S3922" s="526"/>
      <c r="T3922" s="524"/>
      <c r="U3922" s="524"/>
      <c r="V3922" s="527"/>
      <c r="W3922" s="524"/>
      <c r="X3922" s="528"/>
      <c r="Y3922" s="529"/>
      <c r="Z3922" s="529"/>
      <c r="AA3922" s="529"/>
      <c r="AB3922" s="529"/>
    </row>
    <row r="3923" spans="1:28" ht="16">
      <c r="A3923" s="519"/>
      <c r="B3923" s="520"/>
      <c r="C3923" s="519"/>
      <c r="D3923" s="521"/>
      <c r="E3923" s="519"/>
      <c r="F3923" s="522"/>
      <c r="G3923" s="522"/>
      <c r="H3923" s="522"/>
      <c r="I3923" s="523"/>
      <c r="J3923" s="523"/>
      <c r="K3923" s="523"/>
      <c r="L3923" s="519"/>
      <c r="M3923" s="519"/>
      <c r="N3923" s="519"/>
      <c r="O3923" s="524"/>
      <c r="P3923" s="519"/>
      <c r="Q3923" s="519"/>
      <c r="R3923" s="525"/>
      <c r="S3923" s="526"/>
      <c r="T3923" s="524"/>
      <c r="U3923" s="524"/>
      <c r="V3923" s="527"/>
      <c r="W3923" s="524"/>
      <c r="X3923" s="528"/>
      <c r="Y3923" s="529"/>
      <c r="Z3923" s="529"/>
      <c r="AA3923" s="529"/>
      <c r="AB3923" s="529"/>
    </row>
    <row r="3924" spans="1:28" ht="16">
      <c r="A3924" s="519"/>
      <c r="B3924" s="520"/>
      <c r="C3924" s="519"/>
      <c r="D3924" s="521"/>
      <c r="E3924" s="519"/>
      <c r="F3924" s="522"/>
      <c r="G3924" s="522"/>
      <c r="H3924" s="522"/>
      <c r="I3924" s="523"/>
      <c r="J3924" s="523"/>
      <c r="K3924" s="523"/>
      <c r="L3924" s="519"/>
      <c r="M3924" s="519"/>
      <c r="N3924" s="519"/>
      <c r="O3924" s="524"/>
      <c r="P3924" s="519"/>
      <c r="Q3924" s="519"/>
      <c r="R3924" s="525"/>
      <c r="S3924" s="526"/>
      <c r="T3924" s="524"/>
      <c r="U3924" s="524"/>
      <c r="V3924" s="527"/>
      <c r="W3924" s="524"/>
      <c r="X3924" s="528"/>
      <c r="Y3924" s="529"/>
      <c r="Z3924" s="529"/>
      <c r="AA3924" s="529"/>
      <c r="AB3924" s="529"/>
    </row>
    <row r="3925" spans="1:28" ht="16">
      <c r="A3925" s="519"/>
      <c r="B3925" s="520"/>
      <c r="C3925" s="519"/>
      <c r="D3925" s="521"/>
      <c r="E3925" s="519"/>
      <c r="F3925" s="522"/>
      <c r="G3925" s="522"/>
      <c r="H3925" s="522"/>
      <c r="I3925" s="523"/>
      <c r="J3925" s="523"/>
      <c r="K3925" s="523"/>
      <c r="L3925" s="519"/>
      <c r="M3925" s="519"/>
      <c r="N3925" s="519"/>
      <c r="O3925" s="524"/>
      <c r="P3925" s="519"/>
      <c r="Q3925" s="519"/>
      <c r="R3925" s="525"/>
      <c r="S3925" s="526"/>
      <c r="T3925" s="524"/>
      <c r="U3925" s="524"/>
      <c r="V3925" s="527"/>
      <c r="W3925" s="524"/>
      <c r="X3925" s="528"/>
      <c r="Y3925" s="529"/>
      <c r="Z3925" s="529"/>
      <c r="AA3925" s="529"/>
      <c r="AB3925" s="529"/>
    </row>
    <row r="3926" spans="1:28" ht="16">
      <c r="A3926" s="519"/>
      <c r="B3926" s="520"/>
      <c r="C3926" s="519"/>
      <c r="D3926" s="521"/>
      <c r="E3926" s="519"/>
      <c r="F3926" s="522"/>
      <c r="G3926" s="522"/>
      <c r="H3926" s="522"/>
      <c r="I3926" s="523"/>
      <c r="J3926" s="523"/>
      <c r="K3926" s="523"/>
      <c r="L3926" s="519"/>
      <c r="M3926" s="519"/>
      <c r="N3926" s="519"/>
      <c r="O3926" s="524"/>
      <c r="P3926" s="519"/>
      <c r="Q3926" s="519"/>
      <c r="R3926" s="525"/>
      <c r="S3926" s="526"/>
      <c r="T3926" s="524"/>
      <c r="U3926" s="524"/>
      <c r="V3926" s="527"/>
      <c r="W3926" s="524"/>
      <c r="X3926" s="528"/>
      <c r="Y3926" s="529"/>
      <c r="Z3926" s="529"/>
      <c r="AA3926" s="529"/>
      <c r="AB3926" s="529"/>
    </row>
    <row r="3927" spans="1:28" ht="16">
      <c r="A3927" s="519"/>
      <c r="B3927" s="520"/>
      <c r="C3927" s="519"/>
      <c r="D3927" s="521"/>
      <c r="E3927" s="519"/>
      <c r="F3927" s="522"/>
      <c r="G3927" s="522"/>
      <c r="H3927" s="522"/>
      <c r="I3927" s="523"/>
      <c r="J3927" s="523"/>
      <c r="K3927" s="523"/>
      <c r="L3927" s="519"/>
      <c r="M3927" s="519"/>
      <c r="N3927" s="519"/>
      <c r="O3927" s="524"/>
      <c r="P3927" s="519"/>
      <c r="Q3927" s="519"/>
      <c r="R3927" s="525"/>
      <c r="S3927" s="526"/>
      <c r="T3927" s="524"/>
      <c r="U3927" s="524"/>
      <c r="V3927" s="527"/>
      <c r="W3927" s="524"/>
      <c r="X3927" s="528"/>
      <c r="Y3927" s="529"/>
      <c r="Z3927" s="529"/>
      <c r="AA3927" s="529"/>
      <c r="AB3927" s="529"/>
    </row>
    <row r="3928" spans="1:28" ht="16">
      <c r="A3928" s="519"/>
      <c r="B3928" s="520"/>
      <c r="C3928" s="519"/>
      <c r="D3928" s="521"/>
      <c r="E3928" s="519"/>
      <c r="F3928" s="522"/>
      <c r="G3928" s="522"/>
      <c r="H3928" s="522"/>
      <c r="I3928" s="523"/>
      <c r="J3928" s="523"/>
      <c r="K3928" s="523"/>
      <c r="L3928" s="519"/>
      <c r="M3928" s="519"/>
      <c r="N3928" s="519"/>
      <c r="O3928" s="524"/>
      <c r="P3928" s="519"/>
      <c r="Q3928" s="519"/>
      <c r="R3928" s="525"/>
      <c r="S3928" s="526"/>
      <c r="T3928" s="524"/>
      <c r="U3928" s="524"/>
      <c r="V3928" s="527"/>
      <c r="W3928" s="524"/>
      <c r="X3928" s="528"/>
      <c r="Y3928" s="529"/>
      <c r="Z3928" s="529"/>
      <c r="AA3928" s="529"/>
      <c r="AB3928" s="529"/>
    </row>
    <row r="3929" spans="1:28" ht="16">
      <c r="A3929" s="519"/>
      <c r="B3929" s="520"/>
      <c r="C3929" s="519"/>
      <c r="D3929" s="521"/>
      <c r="E3929" s="519"/>
      <c r="F3929" s="522"/>
      <c r="G3929" s="522"/>
      <c r="H3929" s="522"/>
      <c r="I3929" s="523"/>
      <c r="J3929" s="523"/>
      <c r="K3929" s="523"/>
      <c r="L3929" s="519"/>
      <c r="M3929" s="519"/>
      <c r="N3929" s="519"/>
      <c r="O3929" s="524"/>
      <c r="P3929" s="519"/>
      <c r="Q3929" s="519"/>
      <c r="R3929" s="525"/>
      <c r="S3929" s="526"/>
      <c r="T3929" s="524"/>
      <c r="U3929" s="524"/>
      <c r="V3929" s="527"/>
      <c r="W3929" s="524"/>
      <c r="X3929" s="528"/>
      <c r="Y3929" s="529"/>
      <c r="Z3929" s="529"/>
      <c r="AA3929" s="529"/>
      <c r="AB3929" s="529"/>
    </row>
    <row r="3930" spans="1:28" ht="16">
      <c r="A3930" s="519"/>
      <c r="B3930" s="520"/>
      <c r="C3930" s="519"/>
      <c r="D3930" s="521"/>
      <c r="E3930" s="519"/>
      <c r="F3930" s="522"/>
      <c r="G3930" s="522"/>
      <c r="H3930" s="522"/>
      <c r="I3930" s="523"/>
      <c r="J3930" s="523"/>
      <c r="K3930" s="523"/>
      <c r="L3930" s="519"/>
      <c r="M3930" s="519"/>
      <c r="N3930" s="519"/>
      <c r="O3930" s="524"/>
      <c r="P3930" s="519"/>
      <c r="Q3930" s="519"/>
      <c r="R3930" s="525"/>
      <c r="S3930" s="526"/>
      <c r="T3930" s="524"/>
      <c r="U3930" s="524"/>
      <c r="V3930" s="527"/>
      <c r="W3930" s="524"/>
      <c r="X3930" s="528"/>
      <c r="Y3930" s="529"/>
      <c r="Z3930" s="529"/>
      <c r="AA3930" s="529"/>
      <c r="AB3930" s="529"/>
    </row>
    <row r="3931" spans="1:28" ht="16">
      <c r="A3931" s="519"/>
      <c r="B3931" s="520"/>
      <c r="C3931" s="519"/>
      <c r="D3931" s="521"/>
      <c r="E3931" s="519"/>
      <c r="F3931" s="522"/>
      <c r="G3931" s="522"/>
      <c r="H3931" s="522"/>
      <c r="I3931" s="523"/>
      <c r="J3931" s="523"/>
      <c r="K3931" s="523"/>
      <c r="L3931" s="519"/>
      <c r="M3931" s="519"/>
      <c r="N3931" s="519"/>
      <c r="O3931" s="524"/>
      <c r="P3931" s="519"/>
      <c r="Q3931" s="519"/>
      <c r="R3931" s="525"/>
      <c r="S3931" s="526"/>
      <c r="T3931" s="524"/>
      <c r="U3931" s="524"/>
      <c r="V3931" s="527"/>
      <c r="W3931" s="524"/>
      <c r="X3931" s="528"/>
      <c r="Y3931" s="529"/>
      <c r="Z3931" s="529"/>
      <c r="AA3931" s="529"/>
      <c r="AB3931" s="529"/>
    </row>
    <row r="3932" spans="1:28" ht="16">
      <c r="A3932" s="519"/>
      <c r="B3932" s="520"/>
      <c r="C3932" s="519"/>
      <c r="D3932" s="521"/>
      <c r="E3932" s="519"/>
      <c r="F3932" s="522"/>
      <c r="G3932" s="522"/>
      <c r="H3932" s="522"/>
      <c r="I3932" s="523"/>
      <c r="J3932" s="523"/>
      <c r="K3932" s="523"/>
      <c r="L3932" s="519"/>
      <c r="M3932" s="519"/>
      <c r="N3932" s="519"/>
      <c r="O3932" s="524"/>
      <c r="P3932" s="519"/>
      <c r="Q3932" s="519"/>
      <c r="R3932" s="525"/>
      <c r="S3932" s="526"/>
      <c r="T3932" s="524"/>
      <c r="U3932" s="524"/>
      <c r="V3932" s="527"/>
      <c r="W3932" s="524"/>
      <c r="X3932" s="528"/>
      <c r="Y3932" s="529"/>
      <c r="Z3932" s="529"/>
      <c r="AA3932" s="529"/>
      <c r="AB3932" s="529"/>
    </row>
    <row r="3933" spans="1:28" ht="16">
      <c r="A3933" s="519"/>
      <c r="B3933" s="520"/>
      <c r="C3933" s="519"/>
      <c r="D3933" s="521"/>
      <c r="E3933" s="519"/>
      <c r="F3933" s="522"/>
      <c r="G3933" s="522"/>
      <c r="H3933" s="522"/>
      <c r="I3933" s="523"/>
      <c r="J3933" s="523"/>
      <c r="K3933" s="523"/>
      <c r="L3933" s="519"/>
      <c r="M3933" s="519"/>
      <c r="N3933" s="519"/>
      <c r="O3933" s="524"/>
      <c r="P3933" s="519"/>
      <c r="Q3933" s="519"/>
      <c r="R3933" s="525"/>
      <c r="S3933" s="526"/>
      <c r="T3933" s="524"/>
      <c r="U3933" s="524"/>
      <c r="V3933" s="527"/>
      <c r="W3933" s="524"/>
      <c r="X3933" s="528"/>
      <c r="Y3933" s="529"/>
      <c r="Z3933" s="529"/>
      <c r="AA3933" s="529"/>
      <c r="AB3933" s="529"/>
    </row>
    <row r="3934" spans="1:28" ht="16">
      <c r="A3934" s="519"/>
      <c r="B3934" s="520"/>
      <c r="C3934" s="519"/>
      <c r="D3934" s="521"/>
      <c r="E3934" s="519"/>
      <c r="F3934" s="522"/>
      <c r="G3934" s="522"/>
      <c r="H3934" s="522"/>
      <c r="I3934" s="523"/>
      <c r="J3934" s="523"/>
      <c r="K3934" s="523"/>
      <c r="L3934" s="519"/>
      <c r="M3934" s="519"/>
      <c r="N3934" s="519"/>
      <c r="O3934" s="524"/>
      <c r="P3934" s="519"/>
      <c r="Q3934" s="519"/>
      <c r="R3934" s="525"/>
      <c r="S3934" s="526"/>
      <c r="T3934" s="524"/>
      <c r="U3934" s="524"/>
      <c r="V3934" s="527"/>
      <c r="W3934" s="524"/>
      <c r="X3934" s="528"/>
      <c r="Y3934" s="529"/>
      <c r="Z3934" s="529"/>
      <c r="AA3934" s="529"/>
      <c r="AB3934" s="529"/>
    </row>
    <row r="3935" spans="1:28" ht="16">
      <c r="A3935" s="519"/>
      <c r="B3935" s="520"/>
      <c r="C3935" s="519"/>
      <c r="D3935" s="521"/>
      <c r="E3935" s="519"/>
      <c r="F3935" s="522"/>
      <c r="G3935" s="522"/>
      <c r="H3935" s="522"/>
      <c r="I3935" s="523"/>
      <c r="J3935" s="523"/>
      <c r="K3935" s="523"/>
      <c r="L3935" s="519"/>
      <c r="M3935" s="519"/>
      <c r="N3935" s="519"/>
      <c r="O3935" s="524"/>
      <c r="P3935" s="519"/>
      <c r="Q3935" s="519"/>
      <c r="R3935" s="525"/>
      <c r="S3935" s="526"/>
      <c r="T3935" s="524"/>
      <c r="U3935" s="524"/>
      <c r="V3935" s="527"/>
      <c r="W3935" s="524"/>
      <c r="X3935" s="528"/>
      <c r="Y3935" s="529"/>
      <c r="Z3935" s="529"/>
      <c r="AA3935" s="529"/>
      <c r="AB3935" s="529"/>
    </row>
    <row r="3936" spans="1:28" ht="16">
      <c r="A3936" s="519"/>
      <c r="B3936" s="520"/>
      <c r="C3936" s="519"/>
      <c r="D3936" s="521"/>
      <c r="E3936" s="519"/>
      <c r="F3936" s="522"/>
      <c r="G3936" s="522"/>
      <c r="H3936" s="522"/>
      <c r="I3936" s="523"/>
      <c r="J3936" s="523"/>
      <c r="K3936" s="523"/>
      <c r="L3936" s="519"/>
      <c r="M3936" s="519"/>
      <c r="N3936" s="519"/>
      <c r="O3936" s="524"/>
      <c r="P3936" s="519"/>
      <c r="Q3936" s="519"/>
      <c r="R3936" s="525"/>
      <c r="S3936" s="526"/>
      <c r="T3936" s="524"/>
      <c r="U3936" s="524"/>
      <c r="V3936" s="527"/>
      <c r="W3936" s="524"/>
      <c r="X3936" s="528"/>
      <c r="Y3936" s="529"/>
      <c r="Z3936" s="529"/>
      <c r="AA3936" s="529"/>
      <c r="AB3936" s="529"/>
    </row>
    <row r="3937" spans="1:28" ht="16">
      <c r="A3937" s="519"/>
      <c r="B3937" s="520"/>
      <c r="C3937" s="519"/>
      <c r="D3937" s="521"/>
      <c r="E3937" s="519"/>
      <c r="F3937" s="522"/>
      <c r="G3937" s="522"/>
      <c r="H3937" s="522"/>
      <c r="I3937" s="523"/>
      <c r="J3937" s="523"/>
      <c r="K3937" s="523"/>
      <c r="L3937" s="519"/>
      <c r="M3937" s="519"/>
      <c r="N3937" s="519"/>
      <c r="O3937" s="524"/>
      <c r="P3937" s="519"/>
      <c r="Q3937" s="519"/>
      <c r="R3937" s="525"/>
      <c r="S3937" s="526"/>
      <c r="T3937" s="524"/>
      <c r="U3937" s="524"/>
      <c r="V3937" s="527"/>
      <c r="W3937" s="524"/>
      <c r="X3937" s="528"/>
      <c r="Y3937" s="529"/>
      <c r="Z3937" s="529"/>
      <c r="AA3937" s="529"/>
      <c r="AB3937" s="529"/>
    </row>
    <row r="3938" spans="1:28" ht="16">
      <c r="A3938" s="519"/>
      <c r="B3938" s="520"/>
      <c r="C3938" s="519"/>
      <c r="D3938" s="521"/>
      <c r="E3938" s="519"/>
      <c r="F3938" s="522"/>
      <c r="G3938" s="522"/>
      <c r="H3938" s="522"/>
      <c r="I3938" s="523"/>
      <c r="J3938" s="523"/>
      <c r="K3938" s="523"/>
      <c r="L3938" s="519"/>
      <c r="M3938" s="519"/>
      <c r="N3938" s="519"/>
      <c r="O3938" s="524"/>
      <c r="P3938" s="519"/>
      <c r="Q3938" s="519"/>
      <c r="R3938" s="525"/>
      <c r="S3938" s="526"/>
      <c r="T3938" s="524"/>
      <c r="U3938" s="524"/>
      <c r="V3938" s="527"/>
      <c r="W3938" s="524"/>
      <c r="X3938" s="528"/>
      <c r="Y3938" s="529"/>
      <c r="Z3938" s="529"/>
      <c r="AA3938" s="529"/>
      <c r="AB3938" s="529"/>
    </row>
    <row r="3939" spans="1:28" ht="16">
      <c r="A3939" s="519"/>
      <c r="B3939" s="520"/>
      <c r="C3939" s="519"/>
      <c r="D3939" s="521"/>
      <c r="E3939" s="519"/>
      <c r="F3939" s="522"/>
      <c r="G3939" s="522"/>
      <c r="H3939" s="522"/>
      <c r="I3939" s="523"/>
      <c r="J3939" s="523"/>
      <c r="K3939" s="523"/>
      <c r="L3939" s="519"/>
      <c r="M3939" s="519"/>
      <c r="N3939" s="519"/>
      <c r="O3939" s="524"/>
      <c r="P3939" s="519"/>
      <c r="Q3939" s="519"/>
      <c r="R3939" s="525"/>
      <c r="S3939" s="526"/>
      <c r="T3939" s="524"/>
      <c r="U3939" s="524"/>
      <c r="V3939" s="527"/>
      <c r="W3939" s="524"/>
      <c r="X3939" s="528"/>
      <c r="Y3939" s="529"/>
      <c r="Z3939" s="529"/>
      <c r="AA3939" s="529"/>
      <c r="AB3939" s="529"/>
    </row>
    <row r="3940" spans="1:28" ht="16">
      <c r="A3940" s="519"/>
      <c r="B3940" s="520"/>
      <c r="C3940" s="519"/>
      <c r="D3940" s="521"/>
      <c r="E3940" s="519"/>
      <c r="F3940" s="522"/>
      <c r="G3940" s="522"/>
      <c r="H3940" s="522"/>
      <c r="I3940" s="523"/>
      <c r="J3940" s="523"/>
      <c r="K3940" s="523"/>
      <c r="L3940" s="519"/>
      <c r="M3940" s="519"/>
      <c r="N3940" s="519"/>
      <c r="O3940" s="524"/>
      <c r="P3940" s="519"/>
      <c r="Q3940" s="519"/>
      <c r="R3940" s="525"/>
      <c r="S3940" s="526"/>
      <c r="T3940" s="524"/>
      <c r="U3940" s="524"/>
      <c r="V3940" s="527"/>
      <c r="W3940" s="524"/>
      <c r="X3940" s="528"/>
      <c r="Y3940" s="529"/>
      <c r="Z3940" s="529"/>
      <c r="AA3940" s="529"/>
      <c r="AB3940" s="529"/>
    </row>
    <row r="3941" spans="1:28" ht="16">
      <c r="A3941" s="519"/>
      <c r="B3941" s="520"/>
      <c r="C3941" s="519"/>
      <c r="D3941" s="521"/>
      <c r="E3941" s="519"/>
      <c r="F3941" s="522"/>
      <c r="G3941" s="522"/>
      <c r="H3941" s="522"/>
      <c r="I3941" s="523"/>
      <c r="J3941" s="523"/>
      <c r="K3941" s="523"/>
      <c r="L3941" s="519"/>
      <c r="M3941" s="519"/>
      <c r="N3941" s="519"/>
      <c r="O3941" s="524"/>
      <c r="P3941" s="519"/>
      <c r="Q3941" s="519"/>
      <c r="R3941" s="525"/>
      <c r="S3941" s="526"/>
      <c r="T3941" s="524"/>
      <c r="U3941" s="524"/>
      <c r="V3941" s="527"/>
      <c r="W3941" s="524"/>
      <c r="X3941" s="528"/>
      <c r="Y3941" s="529"/>
      <c r="Z3941" s="529"/>
      <c r="AA3941" s="529"/>
      <c r="AB3941" s="529"/>
    </row>
    <row r="3942" spans="1:28" ht="16">
      <c r="A3942" s="519"/>
      <c r="B3942" s="520"/>
      <c r="C3942" s="519"/>
      <c r="D3942" s="521"/>
      <c r="E3942" s="519"/>
      <c r="F3942" s="522"/>
      <c r="G3942" s="522"/>
      <c r="H3942" s="522"/>
      <c r="I3942" s="523"/>
      <c r="J3942" s="523"/>
      <c r="K3942" s="523"/>
      <c r="L3942" s="519"/>
      <c r="M3942" s="519"/>
      <c r="N3942" s="519"/>
      <c r="O3942" s="524"/>
      <c r="P3942" s="519"/>
      <c r="Q3942" s="519"/>
      <c r="R3942" s="525"/>
      <c r="S3942" s="526"/>
      <c r="T3942" s="524"/>
      <c r="U3942" s="524"/>
      <c r="V3942" s="527"/>
      <c r="W3942" s="524"/>
      <c r="X3942" s="528"/>
      <c r="Y3942" s="529"/>
      <c r="Z3942" s="529"/>
      <c r="AA3942" s="529"/>
      <c r="AB3942" s="529"/>
    </row>
    <row r="3943" spans="1:28" ht="16">
      <c r="A3943" s="519"/>
      <c r="B3943" s="520"/>
      <c r="C3943" s="519"/>
      <c r="D3943" s="521"/>
      <c r="E3943" s="519"/>
      <c r="F3943" s="522"/>
      <c r="G3943" s="522"/>
      <c r="H3943" s="522"/>
      <c r="I3943" s="523"/>
      <c r="J3943" s="523"/>
      <c r="K3943" s="523"/>
      <c r="L3943" s="519"/>
      <c r="M3943" s="519"/>
      <c r="N3943" s="519"/>
      <c r="O3943" s="524"/>
      <c r="P3943" s="519"/>
      <c r="Q3943" s="519"/>
      <c r="R3943" s="525"/>
      <c r="S3943" s="526"/>
      <c r="T3943" s="524"/>
      <c r="U3943" s="524"/>
      <c r="V3943" s="527"/>
      <c r="W3943" s="524"/>
      <c r="X3943" s="528"/>
      <c r="Y3943" s="529"/>
      <c r="Z3943" s="529"/>
      <c r="AA3943" s="529"/>
      <c r="AB3943" s="529"/>
    </row>
    <row r="3944" spans="1:28" ht="16">
      <c r="A3944" s="519"/>
      <c r="B3944" s="520"/>
      <c r="C3944" s="519"/>
      <c r="D3944" s="521"/>
      <c r="E3944" s="519"/>
      <c r="F3944" s="522"/>
      <c r="G3944" s="522"/>
      <c r="H3944" s="522"/>
      <c r="I3944" s="523"/>
      <c r="J3944" s="523"/>
      <c r="K3944" s="523"/>
      <c r="L3944" s="519"/>
      <c r="M3944" s="519"/>
      <c r="N3944" s="519"/>
      <c r="O3944" s="524"/>
      <c r="P3944" s="519"/>
      <c r="Q3944" s="519"/>
      <c r="R3944" s="525"/>
      <c r="S3944" s="526"/>
      <c r="T3944" s="524"/>
      <c r="U3944" s="524"/>
      <c r="V3944" s="527"/>
      <c r="W3944" s="524"/>
      <c r="X3944" s="528"/>
      <c r="Y3944" s="529"/>
      <c r="Z3944" s="529"/>
      <c r="AA3944" s="529"/>
      <c r="AB3944" s="529"/>
    </row>
    <row r="3945" spans="1:28" ht="16">
      <c r="A3945" s="519"/>
      <c r="B3945" s="520"/>
      <c r="C3945" s="519"/>
      <c r="D3945" s="521"/>
      <c r="E3945" s="519"/>
      <c r="F3945" s="522"/>
      <c r="G3945" s="522"/>
      <c r="H3945" s="522"/>
      <c r="I3945" s="523"/>
      <c r="J3945" s="523"/>
      <c r="K3945" s="523"/>
      <c r="L3945" s="519"/>
      <c r="M3945" s="519"/>
      <c r="N3945" s="519"/>
      <c r="O3945" s="524"/>
      <c r="P3945" s="519"/>
      <c r="Q3945" s="519"/>
      <c r="R3945" s="525"/>
      <c r="S3945" s="526"/>
      <c r="T3945" s="524"/>
      <c r="U3945" s="524"/>
      <c r="V3945" s="527"/>
      <c r="W3945" s="524"/>
      <c r="X3945" s="528"/>
      <c r="Y3945" s="529"/>
      <c r="Z3945" s="529"/>
      <c r="AA3945" s="529"/>
      <c r="AB3945" s="529"/>
    </row>
    <row r="3946" spans="1:28" ht="16">
      <c r="A3946" s="519"/>
      <c r="B3946" s="520"/>
      <c r="C3946" s="519"/>
      <c r="D3946" s="521"/>
      <c r="E3946" s="519"/>
      <c r="F3946" s="522"/>
      <c r="G3946" s="522"/>
      <c r="H3946" s="522"/>
      <c r="I3946" s="523"/>
      <c r="J3946" s="523"/>
      <c r="K3946" s="523"/>
      <c r="L3946" s="519"/>
      <c r="M3946" s="519"/>
      <c r="N3946" s="519"/>
      <c r="O3946" s="524"/>
      <c r="P3946" s="519"/>
      <c r="Q3946" s="519"/>
      <c r="R3946" s="525"/>
      <c r="S3946" s="526"/>
      <c r="T3946" s="524"/>
      <c r="U3946" s="524"/>
      <c r="V3946" s="527"/>
      <c r="W3946" s="524"/>
      <c r="X3946" s="528"/>
      <c r="Y3946" s="529"/>
      <c r="Z3946" s="529"/>
      <c r="AA3946" s="529"/>
      <c r="AB3946" s="529"/>
    </row>
    <row r="3947" spans="1:28" ht="16">
      <c r="A3947" s="519"/>
      <c r="B3947" s="520"/>
      <c r="C3947" s="519"/>
      <c r="D3947" s="521"/>
      <c r="E3947" s="519"/>
      <c r="F3947" s="522"/>
      <c r="G3947" s="522"/>
      <c r="H3947" s="522"/>
      <c r="I3947" s="523"/>
      <c r="J3947" s="523"/>
      <c r="K3947" s="523"/>
      <c r="L3947" s="519"/>
      <c r="M3947" s="519"/>
      <c r="N3947" s="519"/>
      <c r="O3947" s="524"/>
      <c r="P3947" s="519"/>
      <c r="Q3947" s="519"/>
      <c r="R3947" s="525"/>
      <c r="S3947" s="526"/>
      <c r="T3947" s="524"/>
      <c r="U3947" s="524"/>
      <c r="V3947" s="527"/>
      <c r="W3947" s="524"/>
      <c r="X3947" s="528"/>
      <c r="Y3947" s="529"/>
      <c r="Z3947" s="529"/>
      <c r="AA3947" s="529"/>
      <c r="AB3947" s="529"/>
    </row>
    <row r="3948" spans="1:28" ht="16">
      <c r="A3948" s="519"/>
      <c r="B3948" s="520"/>
      <c r="C3948" s="519"/>
      <c r="D3948" s="521"/>
      <c r="E3948" s="519"/>
      <c r="F3948" s="522"/>
      <c r="G3948" s="522"/>
      <c r="H3948" s="522"/>
      <c r="I3948" s="523"/>
      <c r="J3948" s="523"/>
      <c r="K3948" s="523"/>
      <c r="L3948" s="519"/>
      <c r="M3948" s="519"/>
      <c r="N3948" s="519"/>
      <c r="O3948" s="524"/>
      <c r="P3948" s="519"/>
      <c r="Q3948" s="519"/>
      <c r="R3948" s="525"/>
      <c r="S3948" s="526"/>
      <c r="T3948" s="524"/>
      <c r="U3948" s="524"/>
      <c r="V3948" s="527"/>
      <c r="W3948" s="524"/>
      <c r="X3948" s="528"/>
      <c r="Y3948" s="529"/>
      <c r="Z3948" s="529"/>
      <c r="AA3948" s="529"/>
      <c r="AB3948" s="529"/>
    </row>
    <row r="3949" spans="1:28" ht="16">
      <c r="A3949" s="519"/>
      <c r="B3949" s="520"/>
      <c r="C3949" s="519"/>
      <c r="D3949" s="521"/>
      <c r="E3949" s="519"/>
      <c r="F3949" s="522"/>
      <c r="G3949" s="522"/>
      <c r="H3949" s="522"/>
      <c r="I3949" s="523"/>
      <c r="J3949" s="523"/>
      <c r="K3949" s="523"/>
      <c r="L3949" s="519"/>
      <c r="M3949" s="519"/>
      <c r="N3949" s="519"/>
      <c r="O3949" s="524"/>
      <c r="P3949" s="519"/>
      <c r="Q3949" s="519"/>
      <c r="R3949" s="525"/>
      <c r="S3949" s="526"/>
      <c r="T3949" s="524"/>
      <c r="U3949" s="524"/>
      <c r="V3949" s="527"/>
      <c r="W3949" s="524"/>
      <c r="X3949" s="528"/>
      <c r="Y3949" s="529"/>
      <c r="Z3949" s="529"/>
      <c r="AA3949" s="529"/>
      <c r="AB3949" s="529"/>
    </row>
    <row r="3950" spans="1:28" ht="16">
      <c r="A3950" s="519"/>
      <c r="B3950" s="520"/>
      <c r="C3950" s="519"/>
      <c r="D3950" s="521"/>
      <c r="E3950" s="519"/>
      <c r="F3950" s="522"/>
      <c r="G3950" s="522"/>
      <c r="H3950" s="522"/>
      <c r="I3950" s="523"/>
      <c r="J3950" s="523"/>
      <c r="K3950" s="523"/>
      <c r="L3950" s="519"/>
      <c r="M3950" s="519"/>
      <c r="N3950" s="519"/>
      <c r="O3950" s="524"/>
      <c r="P3950" s="519"/>
      <c r="Q3950" s="519"/>
      <c r="R3950" s="525"/>
      <c r="S3950" s="526"/>
      <c r="T3950" s="524"/>
      <c r="U3950" s="524"/>
      <c r="V3950" s="527"/>
      <c r="W3950" s="524"/>
      <c r="X3950" s="528"/>
      <c r="Y3950" s="529"/>
      <c r="Z3950" s="529"/>
      <c r="AA3950" s="529"/>
      <c r="AB3950" s="529"/>
    </row>
    <row r="3951" spans="1:28" ht="16">
      <c r="A3951" s="519"/>
      <c r="B3951" s="520"/>
      <c r="C3951" s="519"/>
      <c r="D3951" s="521"/>
      <c r="E3951" s="519"/>
      <c r="F3951" s="522"/>
      <c r="G3951" s="522"/>
      <c r="H3951" s="522"/>
      <c r="I3951" s="523"/>
      <c r="J3951" s="523"/>
      <c r="K3951" s="523"/>
      <c r="L3951" s="519"/>
      <c r="M3951" s="519"/>
      <c r="N3951" s="519"/>
      <c r="O3951" s="524"/>
      <c r="P3951" s="519"/>
      <c r="Q3951" s="519"/>
      <c r="R3951" s="525"/>
      <c r="S3951" s="526"/>
      <c r="T3951" s="524"/>
      <c r="U3951" s="524"/>
      <c r="V3951" s="527"/>
      <c r="W3951" s="524"/>
      <c r="X3951" s="528"/>
      <c r="Y3951" s="529"/>
      <c r="Z3951" s="529"/>
      <c r="AA3951" s="529"/>
      <c r="AB3951" s="529"/>
    </row>
    <row r="3952" spans="1:28" ht="16">
      <c r="A3952" s="519"/>
      <c r="B3952" s="520"/>
      <c r="C3952" s="519"/>
      <c r="D3952" s="521"/>
      <c r="E3952" s="519"/>
      <c r="F3952" s="522"/>
      <c r="G3952" s="522"/>
      <c r="H3952" s="522"/>
      <c r="I3952" s="523"/>
      <c r="J3952" s="523"/>
      <c r="K3952" s="523"/>
      <c r="L3952" s="519"/>
      <c r="M3952" s="519"/>
      <c r="N3952" s="519"/>
      <c r="O3952" s="524"/>
      <c r="P3952" s="519"/>
      <c r="Q3952" s="519"/>
      <c r="R3952" s="525"/>
      <c r="S3952" s="526"/>
      <c r="T3952" s="524"/>
      <c r="U3952" s="524"/>
      <c r="V3952" s="527"/>
      <c r="W3952" s="524"/>
      <c r="X3952" s="528"/>
      <c r="Y3952" s="529"/>
      <c r="Z3952" s="529"/>
      <c r="AA3952" s="529"/>
      <c r="AB3952" s="529"/>
    </row>
    <row r="3953" spans="1:28" ht="16">
      <c r="A3953" s="519"/>
      <c r="B3953" s="520"/>
      <c r="C3953" s="519"/>
      <c r="D3953" s="521"/>
      <c r="E3953" s="519"/>
      <c r="F3953" s="522"/>
      <c r="G3953" s="522"/>
      <c r="H3953" s="522"/>
      <c r="I3953" s="523"/>
      <c r="J3953" s="523"/>
      <c r="K3953" s="523"/>
      <c r="L3953" s="519"/>
      <c r="M3953" s="519"/>
      <c r="N3953" s="519"/>
      <c r="O3953" s="524"/>
      <c r="P3953" s="519"/>
      <c r="Q3953" s="519"/>
      <c r="R3953" s="525"/>
      <c r="S3953" s="526"/>
      <c r="T3953" s="524"/>
      <c r="U3953" s="524"/>
      <c r="V3953" s="527"/>
      <c r="W3953" s="524"/>
      <c r="X3953" s="528"/>
      <c r="Y3953" s="529"/>
      <c r="Z3953" s="529"/>
      <c r="AA3953" s="529"/>
      <c r="AB3953" s="529"/>
    </row>
    <row r="3954" spans="1:28" ht="16">
      <c r="A3954" s="519"/>
      <c r="B3954" s="520"/>
      <c r="C3954" s="519"/>
      <c r="D3954" s="521"/>
      <c r="E3954" s="519"/>
      <c r="F3954" s="522"/>
      <c r="G3954" s="522"/>
      <c r="H3954" s="522"/>
      <c r="I3954" s="523"/>
      <c r="J3954" s="523"/>
      <c r="K3954" s="523"/>
      <c r="L3954" s="519"/>
      <c r="M3954" s="519"/>
      <c r="N3954" s="519"/>
      <c r="O3954" s="524"/>
      <c r="P3954" s="519"/>
      <c r="Q3954" s="519"/>
      <c r="R3954" s="525"/>
      <c r="S3954" s="526"/>
      <c r="T3954" s="524"/>
      <c r="U3954" s="524"/>
      <c r="V3954" s="527"/>
      <c r="W3954" s="524"/>
      <c r="X3954" s="528"/>
      <c r="Y3954" s="529"/>
      <c r="Z3954" s="529"/>
      <c r="AA3954" s="529"/>
      <c r="AB3954" s="529"/>
    </row>
    <row r="3955" spans="1:28" ht="16">
      <c r="A3955" s="519"/>
      <c r="B3955" s="520"/>
      <c r="C3955" s="519"/>
      <c r="D3955" s="521"/>
      <c r="E3955" s="519"/>
      <c r="F3955" s="522"/>
      <c r="G3955" s="522"/>
      <c r="H3955" s="522"/>
      <c r="I3955" s="523"/>
      <c r="J3955" s="523"/>
      <c r="K3955" s="523"/>
      <c r="L3955" s="519"/>
      <c r="M3955" s="519"/>
      <c r="N3955" s="519"/>
      <c r="O3955" s="524"/>
      <c r="P3955" s="519"/>
      <c r="Q3955" s="519"/>
      <c r="R3955" s="525"/>
      <c r="S3955" s="526"/>
      <c r="T3955" s="524"/>
      <c r="U3955" s="524"/>
      <c r="V3955" s="527"/>
      <c r="W3955" s="524"/>
      <c r="X3955" s="528"/>
      <c r="Y3955" s="529"/>
      <c r="Z3955" s="529"/>
      <c r="AA3955" s="529"/>
      <c r="AB3955" s="529"/>
    </row>
    <row r="3956" spans="1:28" ht="16">
      <c r="A3956" s="519"/>
      <c r="B3956" s="520"/>
      <c r="C3956" s="519"/>
      <c r="D3956" s="521"/>
      <c r="E3956" s="519"/>
      <c r="F3956" s="522"/>
      <c r="G3956" s="522"/>
      <c r="H3956" s="522"/>
      <c r="I3956" s="523"/>
      <c r="J3956" s="523"/>
      <c r="K3956" s="523"/>
      <c r="L3956" s="519"/>
      <c r="M3956" s="519"/>
      <c r="N3956" s="519"/>
      <c r="O3956" s="524"/>
      <c r="P3956" s="519"/>
      <c r="Q3956" s="519"/>
      <c r="R3956" s="525"/>
      <c r="S3956" s="526"/>
      <c r="T3956" s="524"/>
      <c r="U3956" s="524"/>
      <c r="V3956" s="527"/>
      <c r="W3956" s="524"/>
      <c r="X3956" s="528"/>
      <c r="Y3956" s="529"/>
      <c r="Z3956" s="529"/>
      <c r="AA3956" s="529"/>
      <c r="AB3956" s="529"/>
    </row>
    <row r="3957" spans="1:28" ht="16">
      <c r="A3957" s="519"/>
      <c r="B3957" s="520"/>
      <c r="C3957" s="519"/>
      <c r="D3957" s="521"/>
      <c r="E3957" s="519"/>
      <c r="F3957" s="522"/>
      <c r="G3957" s="522"/>
      <c r="H3957" s="522"/>
      <c r="I3957" s="523"/>
      <c r="J3957" s="523"/>
      <c r="K3957" s="523"/>
      <c r="L3957" s="519"/>
      <c r="M3957" s="519"/>
      <c r="N3957" s="519"/>
      <c r="O3957" s="524"/>
      <c r="P3957" s="519"/>
      <c r="Q3957" s="519"/>
      <c r="R3957" s="525"/>
      <c r="S3957" s="526"/>
      <c r="T3957" s="524"/>
      <c r="U3957" s="524"/>
      <c r="V3957" s="527"/>
      <c r="W3957" s="524"/>
      <c r="X3957" s="528"/>
      <c r="Y3957" s="529"/>
      <c r="Z3957" s="529"/>
      <c r="AA3957" s="529"/>
      <c r="AB3957" s="529"/>
    </row>
    <row r="3958" spans="1:28" ht="16">
      <c r="A3958" s="519"/>
      <c r="B3958" s="520"/>
      <c r="C3958" s="519"/>
      <c r="D3958" s="521"/>
      <c r="E3958" s="519"/>
      <c r="F3958" s="522"/>
      <c r="G3958" s="522"/>
      <c r="H3958" s="522"/>
      <c r="I3958" s="523"/>
      <c r="J3958" s="523"/>
      <c r="K3958" s="523"/>
      <c r="L3958" s="519"/>
      <c r="M3958" s="519"/>
      <c r="N3958" s="519"/>
      <c r="O3958" s="524"/>
      <c r="P3958" s="519"/>
      <c r="Q3958" s="519"/>
      <c r="R3958" s="525"/>
      <c r="S3958" s="526"/>
      <c r="T3958" s="524"/>
      <c r="U3958" s="524"/>
      <c r="V3958" s="527"/>
      <c r="W3958" s="524"/>
      <c r="X3958" s="528"/>
      <c r="Y3958" s="529"/>
      <c r="Z3958" s="529"/>
      <c r="AA3958" s="529"/>
      <c r="AB3958" s="529"/>
    </row>
    <row r="3959" spans="1:28" ht="16">
      <c r="A3959" s="519"/>
      <c r="B3959" s="520"/>
      <c r="C3959" s="519"/>
      <c r="D3959" s="521"/>
      <c r="E3959" s="519"/>
      <c r="F3959" s="522"/>
      <c r="G3959" s="522"/>
      <c r="H3959" s="522"/>
      <c r="I3959" s="523"/>
      <c r="J3959" s="523"/>
      <c r="K3959" s="523"/>
      <c r="L3959" s="519"/>
      <c r="M3959" s="519"/>
      <c r="N3959" s="519"/>
      <c r="O3959" s="524"/>
      <c r="P3959" s="519"/>
      <c r="Q3959" s="519"/>
      <c r="R3959" s="525"/>
      <c r="S3959" s="526"/>
      <c r="T3959" s="524"/>
      <c r="U3959" s="524"/>
      <c r="V3959" s="527"/>
      <c r="W3959" s="524"/>
      <c r="X3959" s="528"/>
      <c r="Y3959" s="529"/>
      <c r="Z3959" s="529"/>
      <c r="AA3959" s="529"/>
      <c r="AB3959" s="529"/>
    </row>
    <row r="3960" spans="1:28" ht="16">
      <c r="A3960" s="519"/>
      <c r="B3960" s="520"/>
      <c r="C3960" s="519"/>
      <c r="D3960" s="521"/>
      <c r="E3960" s="519"/>
      <c r="F3960" s="522"/>
      <c r="G3960" s="522"/>
      <c r="H3960" s="522"/>
      <c r="I3960" s="523"/>
      <c r="J3960" s="523"/>
      <c r="K3960" s="523"/>
      <c r="L3960" s="519"/>
      <c r="M3960" s="519"/>
      <c r="N3960" s="519"/>
      <c r="O3960" s="524"/>
      <c r="P3960" s="519"/>
      <c r="Q3960" s="519"/>
      <c r="R3960" s="525"/>
      <c r="S3960" s="526"/>
      <c r="T3960" s="524"/>
      <c r="U3960" s="524"/>
      <c r="V3960" s="527"/>
      <c r="W3960" s="524"/>
      <c r="X3960" s="528"/>
      <c r="Y3960" s="529"/>
      <c r="Z3960" s="529"/>
      <c r="AA3960" s="529"/>
      <c r="AB3960" s="529"/>
    </row>
    <row r="3961" spans="1:28" ht="16">
      <c r="A3961" s="519"/>
      <c r="B3961" s="520"/>
      <c r="C3961" s="519"/>
      <c r="D3961" s="521"/>
      <c r="E3961" s="519"/>
      <c r="F3961" s="522"/>
      <c r="G3961" s="522"/>
      <c r="H3961" s="522"/>
      <c r="I3961" s="523"/>
      <c r="J3961" s="523"/>
      <c r="K3961" s="523"/>
      <c r="L3961" s="519"/>
      <c r="M3961" s="519"/>
      <c r="N3961" s="519"/>
      <c r="O3961" s="524"/>
      <c r="P3961" s="519"/>
      <c r="Q3961" s="519"/>
      <c r="R3961" s="525"/>
      <c r="S3961" s="526"/>
      <c r="T3961" s="524"/>
      <c r="U3961" s="524"/>
      <c r="V3961" s="527"/>
      <c r="W3961" s="524"/>
      <c r="X3961" s="528"/>
      <c r="Y3961" s="529"/>
      <c r="Z3961" s="529"/>
      <c r="AA3961" s="529"/>
      <c r="AB3961" s="529"/>
    </row>
    <row r="3962" spans="1:28" ht="16">
      <c r="A3962" s="519"/>
      <c r="B3962" s="520"/>
      <c r="C3962" s="519"/>
      <c r="D3962" s="521"/>
      <c r="E3962" s="519"/>
      <c r="F3962" s="522"/>
      <c r="G3962" s="522"/>
      <c r="H3962" s="522"/>
      <c r="I3962" s="523"/>
      <c r="J3962" s="523"/>
      <c r="K3962" s="523"/>
      <c r="L3962" s="519"/>
      <c r="M3962" s="519"/>
      <c r="N3962" s="519"/>
      <c r="O3962" s="524"/>
      <c r="P3962" s="519"/>
      <c r="Q3962" s="519"/>
      <c r="R3962" s="525"/>
      <c r="S3962" s="526"/>
      <c r="T3962" s="524"/>
      <c r="U3962" s="524"/>
      <c r="V3962" s="527"/>
      <c r="W3962" s="524"/>
      <c r="X3962" s="528"/>
      <c r="Y3962" s="529"/>
      <c r="Z3962" s="529"/>
      <c r="AA3962" s="529"/>
      <c r="AB3962" s="529"/>
    </row>
    <row r="3963" spans="1:28" ht="16">
      <c r="A3963" s="519"/>
      <c r="B3963" s="520"/>
      <c r="C3963" s="519"/>
      <c r="D3963" s="521"/>
      <c r="E3963" s="519"/>
      <c r="F3963" s="522"/>
      <c r="G3963" s="522"/>
      <c r="H3963" s="522"/>
      <c r="I3963" s="523"/>
      <c r="J3963" s="523"/>
      <c r="K3963" s="523"/>
      <c r="L3963" s="519"/>
      <c r="M3963" s="519"/>
      <c r="N3963" s="519"/>
      <c r="O3963" s="524"/>
      <c r="P3963" s="519"/>
      <c r="Q3963" s="519"/>
      <c r="R3963" s="525"/>
      <c r="S3963" s="526"/>
      <c r="T3963" s="524"/>
      <c r="U3963" s="524"/>
      <c r="V3963" s="527"/>
      <c r="W3963" s="524"/>
      <c r="X3963" s="528"/>
      <c r="Y3963" s="529"/>
      <c r="Z3963" s="529"/>
      <c r="AA3963" s="529"/>
      <c r="AB3963" s="529"/>
    </row>
    <row r="3964" spans="1:28" ht="16">
      <c r="A3964" s="519"/>
      <c r="B3964" s="520"/>
      <c r="C3964" s="519"/>
      <c r="D3964" s="521"/>
      <c r="E3964" s="519"/>
      <c r="F3964" s="522"/>
      <c r="G3964" s="522"/>
      <c r="H3964" s="522"/>
      <c r="I3964" s="523"/>
      <c r="J3964" s="523"/>
      <c r="K3964" s="523"/>
      <c r="L3964" s="519"/>
      <c r="M3964" s="519"/>
      <c r="N3964" s="519"/>
      <c r="O3964" s="524"/>
      <c r="P3964" s="519"/>
      <c r="Q3964" s="519"/>
      <c r="R3964" s="525"/>
      <c r="S3964" s="526"/>
      <c r="T3964" s="524"/>
      <c r="U3964" s="524"/>
      <c r="V3964" s="527"/>
      <c r="W3964" s="524"/>
      <c r="X3964" s="528"/>
      <c r="Y3964" s="529"/>
      <c r="Z3964" s="529"/>
      <c r="AA3964" s="529"/>
      <c r="AB3964" s="529"/>
    </row>
    <row r="3965" spans="1:28" ht="16">
      <c r="A3965" s="519"/>
      <c r="B3965" s="520"/>
      <c r="C3965" s="519"/>
      <c r="D3965" s="521"/>
      <c r="E3965" s="519"/>
      <c r="F3965" s="522"/>
      <c r="G3965" s="522"/>
      <c r="H3965" s="522"/>
      <c r="I3965" s="523"/>
      <c r="J3965" s="523"/>
      <c r="K3965" s="523"/>
      <c r="L3965" s="519"/>
      <c r="M3965" s="519"/>
      <c r="N3965" s="519"/>
      <c r="O3965" s="524"/>
      <c r="P3965" s="519"/>
      <c r="Q3965" s="519"/>
      <c r="R3965" s="525"/>
      <c r="S3965" s="526"/>
      <c r="T3965" s="524"/>
      <c r="U3965" s="524"/>
      <c r="V3965" s="527"/>
      <c r="W3965" s="524"/>
      <c r="X3965" s="528"/>
      <c r="Y3965" s="529"/>
      <c r="Z3965" s="529"/>
      <c r="AA3965" s="529"/>
      <c r="AB3965" s="529"/>
    </row>
    <row r="3966" spans="1:28" ht="16">
      <c r="A3966" s="519"/>
      <c r="B3966" s="520"/>
      <c r="C3966" s="519"/>
      <c r="D3966" s="521"/>
      <c r="E3966" s="519"/>
      <c r="F3966" s="522"/>
      <c r="G3966" s="522"/>
      <c r="H3966" s="522"/>
      <c r="I3966" s="523"/>
      <c r="J3966" s="523"/>
      <c r="K3966" s="523"/>
      <c r="L3966" s="519"/>
      <c r="M3966" s="519"/>
      <c r="N3966" s="519"/>
      <c r="O3966" s="524"/>
      <c r="P3966" s="519"/>
      <c r="Q3966" s="519"/>
      <c r="R3966" s="525"/>
      <c r="S3966" s="526"/>
      <c r="T3966" s="524"/>
      <c r="U3966" s="524"/>
      <c r="V3966" s="527"/>
      <c r="W3966" s="524"/>
      <c r="X3966" s="528"/>
      <c r="Y3966" s="529"/>
      <c r="Z3966" s="529"/>
      <c r="AA3966" s="529"/>
      <c r="AB3966" s="529"/>
    </row>
    <row r="3967" spans="1:28" ht="16">
      <c r="A3967" s="519"/>
      <c r="B3967" s="520"/>
      <c r="C3967" s="519"/>
      <c r="D3967" s="521"/>
      <c r="E3967" s="519"/>
      <c r="F3967" s="522"/>
      <c r="G3967" s="522"/>
      <c r="H3967" s="522"/>
      <c r="I3967" s="523"/>
      <c r="J3967" s="523"/>
      <c r="K3967" s="523"/>
      <c r="L3967" s="519"/>
      <c r="M3967" s="519"/>
      <c r="N3967" s="519"/>
      <c r="O3967" s="524"/>
      <c r="P3967" s="519"/>
      <c r="Q3967" s="519"/>
      <c r="R3967" s="525"/>
      <c r="S3967" s="526"/>
      <c r="T3967" s="524"/>
      <c r="U3967" s="524"/>
      <c r="V3967" s="527"/>
      <c r="W3967" s="524"/>
      <c r="X3967" s="528"/>
      <c r="Y3967" s="529"/>
      <c r="Z3967" s="529"/>
      <c r="AA3967" s="529"/>
      <c r="AB3967" s="529"/>
    </row>
    <row r="3968" spans="1:28" ht="16">
      <c r="A3968" s="519"/>
      <c r="B3968" s="520"/>
      <c r="C3968" s="519"/>
      <c r="D3968" s="521"/>
      <c r="E3968" s="519"/>
      <c r="F3968" s="522"/>
      <c r="G3968" s="522"/>
      <c r="H3968" s="522"/>
      <c r="I3968" s="523"/>
      <c r="J3968" s="523"/>
      <c r="K3968" s="523"/>
      <c r="L3968" s="519"/>
      <c r="M3968" s="519"/>
      <c r="N3968" s="519"/>
      <c r="O3968" s="524"/>
      <c r="P3968" s="519"/>
      <c r="Q3968" s="519"/>
      <c r="R3968" s="525"/>
      <c r="S3968" s="526"/>
      <c r="T3968" s="524"/>
      <c r="U3968" s="524"/>
      <c r="V3968" s="527"/>
      <c r="W3968" s="524"/>
      <c r="X3968" s="528"/>
      <c r="Y3968" s="529"/>
      <c r="Z3968" s="529"/>
      <c r="AA3968" s="529"/>
      <c r="AB3968" s="529"/>
    </row>
    <row r="3969" spans="1:28" ht="16">
      <c r="A3969" s="519"/>
      <c r="B3969" s="520"/>
      <c r="C3969" s="519"/>
      <c r="D3969" s="521"/>
      <c r="E3969" s="519"/>
      <c r="F3969" s="522"/>
      <c r="G3969" s="522"/>
      <c r="H3969" s="522"/>
      <c r="I3969" s="523"/>
      <c r="J3969" s="523"/>
      <c r="K3969" s="523"/>
      <c r="L3969" s="519"/>
      <c r="M3969" s="519"/>
      <c r="N3969" s="519"/>
      <c r="O3969" s="524"/>
      <c r="P3969" s="519"/>
      <c r="Q3969" s="519"/>
      <c r="R3969" s="525"/>
      <c r="S3969" s="526"/>
      <c r="T3969" s="524"/>
      <c r="U3969" s="524"/>
      <c r="V3969" s="527"/>
      <c r="W3969" s="524"/>
      <c r="X3969" s="528"/>
      <c r="Y3969" s="529"/>
      <c r="Z3969" s="529"/>
      <c r="AA3969" s="529"/>
      <c r="AB3969" s="529"/>
    </row>
    <row r="3970" spans="1:28" ht="16">
      <c r="A3970" s="519"/>
      <c r="B3970" s="520"/>
      <c r="C3970" s="519"/>
      <c r="D3970" s="521"/>
      <c r="E3970" s="519"/>
      <c r="F3970" s="522"/>
      <c r="G3970" s="522"/>
      <c r="H3970" s="522"/>
      <c r="I3970" s="523"/>
      <c r="J3970" s="523"/>
      <c r="K3970" s="523"/>
      <c r="L3970" s="519"/>
      <c r="M3970" s="519"/>
      <c r="N3970" s="519"/>
      <c r="O3970" s="524"/>
      <c r="P3970" s="519"/>
      <c r="Q3970" s="519"/>
      <c r="R3970" s="525"/>
      <c r="S3970" s="526"/>
      <c r="T3970" s="524"/>
      <c r="U3970" s="524"/>
      <c r="V3970" s="527"/>
      <c r="W3970" s="524"/>
      <c r="X3970" s="528"/>
      <c r="Y3970" s="529"/>
      <c r="Z3970" s="529"/>
      <c r="AA3970" s="529"/>
      <c r="AB3970" s="529"/>
    </row>
    <row r="3971" spans="1:28" ht="16">
      <c r="A3971" s="519"/>
      <c r="B3971" s="520"/>
      <c r="C3971" s="519"/>
      <c r="D3971" s="521"/>
      <c r="E3971" s="519"/>
      <c r="F3971" s="522"/>
      <c r="G3971" s="522"/>
      <c r="H3971" s="522"/>
      <c r="I3971" s="523"/>
      <c r="J3971" s="523"/>
      <c r="K3971" s="523"/>
      <c r="L3971" s="519"/>
      <c r="M3971" s="519"/>
      <c r="N3971" s="519"/>
      <c r="O3971" s="524"/>
      <c r="P3971" s="519"/>
      <c r="Q3971" s="519"/>
      <c r="R3971" s="525"/>
      <c r="S3971" s="526"/>
      <c r="T3971" s="524"/>
      <c r="U3971" s="524"/>
      <c r="V3971" s="527"/>
      <c r="W3971" s="524"/>
      <c r="X3971" s="528"/>
      <c r="Y3971" s="529"/>
      <c r="Z3971" s="529"/>
      <c r="AA3971" s="529"/>
      <c r="AB3971" s="529"/>
    </row>
    <row r="3972" spans="1:28" ht="16">
      <c r="A3972" s="519"/>
      <c r="B3972" s="520"/>
      <c r="C3972" s="519"/>
      <c r="D3972" s="521"/>
      <c r="E3972" s="519"/>
      <c r="F3972" s="522"/>
      <c r="G3972" s="522"/>
      <c r="H3972" s="522"/>
      <c r="I3972" s="523"/>
      <c r="J3972" s="523"/>
      <c r="K3972" s="523"/>
      <c r="L3972" s="519"/>
      <c r="M3972" s="519"/>
      <c r="N3972" s="519"/>
      <c r="O3972" s="524"/>
      <c r="P3972" s="519"/>
      <c r="Q3972" s="519"/>
      <c r="R3972" s="525"/>
      <c r="S3972" s="526"/>
      <c r="T3972" s="524"/>
      <c r="U3972" s="524"/>
      <c r="V3972" s="527"/>
      <c r="W3972" s="524"/>
      <c r="X3972" s="528"/>
      <c r="Y3972" s="529"/>
      <c r="Z3972" s="529"/>
      <c r="AA3972" s="529"/>
      <c r="AB3972" s="529"/>
    </row>
    <row r="3973" spans="1:28" ht="16">
      <c r="A3973" s="519"/>
      <c r="B3973" s="520"/>
      <c r="C3973" s="519"/>
      <c r="D3973" s="521"/>
      <c r="E3973" s="519"/>
      <c r="F3973" s="522"/>
      <c r="G3973" s="522"/>
      <c r="H3973" s="522"/>
      <c r="I3973" s="523"/>
      <c r="J3973" s="523"/>
      <c r="K3973" s="523"/>
      <c r="L3973" s="519"/>
      <c r="M3973" s="519"/>
      <c r="N3973" s="519"/>
      <c r="O3973" s="524"/>
      <c r="P3973" s="519"/>
      <c r="Q3973" s="519"/>
      <c r="R3973" s="525"/>
      <c r="S3973" s="526"/>
      <c r="T3973" s="524"/>
      <c r="U3973" s="524"/>
      <c r="V3973" s="527"/>
      <c r="W3973" s="524"/>
      <c r="X3973" s="528"/>
      <c r="Y3973" s="529"/>
      <c r="Z3973" s="529"/>
      <c r="AA3973" s="529"/>
      <c r="AB3973" s="529"/>
    </row>
    <row r="3974" spans="1:28" ht="16">
      <c r="A3974" s="519"/>
      <c r="B3974" s="520"/>
      <c r="C3974" s="519"/>
      <c r="D3974" s="521"/>
      <c r="E3974" s="519"/>
      <c r="F3974" s="522"/>
      <c r="G3974" s="522"/>
      <c r="H3974" s="522"/>
      <c r="I3974" s="523"/>
      <c r="J3974" s="523"/>
      <c r="K3974" s="523"/>
      <c r="L3974" s="519"/>
      <c r="M3974" s="519"/>
      <c r="N3974" s="519"/>
      <c r="O3974" s="524"/>
      <c r="P3974" s="519"/>
      <c r="Q3974" s="519"/>
      <c r="R3974" s="525"/>
      <c r="S3974" s="526"/>
      <c r="T3974" s="524"/>
      <c r="U3974" s="524"/>
      <c r="V3974" s="527"/>
      <c r="W3974" s="524"/>
      <c r="X3974" s="528"/>
      <c r="Y3974" s="529"/>
      <c r="Z3974" s="529"/>
      <c r="AA3974" s="529"/>
      <c r="AB3974" s="529"/>
    </row>
    <row r="3975" spans="1:28" ht="16">
      <c r="A3975" s="519"/>
      <c r="B3975" s="520"/>
      <c r="C3975" s="519"/>
      <c r="D3975" s="521"/>
      <c r="E3975" s="519"/>
      <c r="F3975" s="522"/>
      <c r="G3975" s="522"/>
      <c r="H3975" s="522"/>
      <c r="I3975" s="523"/>
      <c r="J3975" s="523"/>
      <c r="K3975" s="523"/>
      <c r="L3975" s="519"/>
      <c r="M3975" s="519"/>
      <c r="N3975" s="519"/>
      <c r="O3975" s="524"/>
      <c r="P3975" s="519"/>
      <c r="Q3975" s="519"/>
      <c r="R3975" s="525"/>
      <c r="S3975" s="526"/>
      <c r="T3975" s="524"/>
      <c r="U3975" s="524"/>
      <c r="V3975" s="527"/>
      <c r="W3975" s="524"/>
      <c r="X3975" s="528"/>
      <c r="Y3975" s="529"/>
      <c r="Z3975" s="529"/>
      <c r="AA3975" s="529"/>
      <c r="AB3975" s="529"/>
    </row>
    <row r="3976" spans="1:28" ht="16">
      <c r="A3976" s="519"/>
      <c r="B3976" s="520"/>
      <c r="C3976" s="519"/>
      <c r="D3976" s="521"/>
      <c r="E3976" s="519"/>
      <c r="F3976" s="522"/>
      <c r="G3976" s="522"/>
      <c r="H3976" s="522"/>
      <c r="I3976" s="523"/>
      <c r="J3976" s="523"/>
      <c r="K3976" s="523"/>
      <c r="L3976" s="519"/>
      <c r="M3976" s="519"/>
      <c r="N3976" s="519"/>
      <c r="O3976" s="524"/>
      <c r="P3976" s="519"/>
      <c r="Q3976" s="519"/>
      <c r="R3976" s="525"/>
      <c r="S3976" s="526"/>
      <c r="T3976" s="524"/>
      <c r="U3976" s="524"/>
      <c r="V3976" s="527"/>
      <c r="W3976" s="524"/>
      <c r="X3976" s="528"/>
      <c r="Y3976" s="529"/>
      <c r="Z3976" s="529"/>
      <c r="AA3976" s="529"/>
      <c r="AB3976" s="529"/>
    </row>
    <row r="3977" spans="1:28" ht="16">
      <c r="A3977" s="519"/>
      <c r="B3977" s="520"/>
      <c r="C3977" s="519"/>
      <c r="D3977" s="521"/>
      <c r="E3977" s="519"/>
      <c r="F3977" s="522"/>
      <c r="G3977" s="522"/>
      <c r="H3977" s="522"/>
      <c r="I3977" s="523"/>
      <c r="J3977" s="523"/>
      <c r="K3977" s="523"/>
      <c r="L3977" s="519"/>
      <c r="M3977" s="519"/>
      <c r="N3977" s="519"/>
      <c r="O3977" s="524"/>
      <c r="P3977" s="519"/>
      <c r="Q3977" s="519"/>
      <c r="R3977" s="525"/>
      <c r="S3977" s="526"/>
      <c r="T3977" s="524"/>
      <c r="U3977" s="524"/>
      <c r="V3977" s="527"/>
      <c r="W3977" s="524"/>
      <c r="X3977" s="528"/>
      <c r="Y3977" s="529"/>
      <c r="Z3977" s="529"/>
      <c r="AA3977" s="529"/>
      <c r="AB3977" s="529"/>
    </row>
    <row r="3978" spans="1:28" ht="16">
      <c r="A3978" s="519"/>
      <c r="B3978" s="520"/>
      <c r="C3978" s="519"/>
      <c r="D3978" s="521"/>
      <c r="E3978" s="519"/>
      <c r="F3978" s="522"/>
      <c r="G3978" s="522"/>
      <c r="H3978" s="522"/>
      <c r="I3978" s="523"/>
      <c r="J3978" s="523"/>
      <c r="K3978" s="523"/>
      <c r="L3978" s="519"/>
      <c r="M3978" s="519"/>
      <c r="N3978" s="519"/>
      <c r="O3978" s="524"/>
      <c r="P3978" s="519"/>
      <c r="Q3978" s="519"/>
      <c r="R3978" s="525"/>
      <c r="S3978" s="526"/>
      <c r="T3978" s="524"/>
      <c r="U3978" s="524"/>
      <c r="V3978" s="527"/>
      <c r="W3978" s="524"/>
      <c r="X3978" s="528"/>
      <c r="Y3978" s="529"/>
      <c r="Z3978" s="529"/>
      <c r="AA3978" s="529"/>
      <c r="AB3978" s="529"/>
    </row>
    <row r="3979" spans="1:28" ht="16">
      <c r="A3979" s="519"/>
      <c r="B3979" s="520"/>
      <c r="C3979" s="519"/>
      <c r="D3979" s="521"/>
      <c r="E3979" s="519"/>
      <c r="F3979" s="522"/>
      <c r="G3979" s="522"/>
      <c r="H3979" s="522"/>
      <c r="I3979" s="523"/>
      <c r="J3979" s="523"/>
      <c r="K3979" s="523"/>
      <c r="L3979" s="519"/>
      <c r="M3979" s="519"/>
      <c r="N3979" s="519"/>
      <c r="O3979" s="524"/>
      <c r="P3979" s="519"/>
      <c r="Q3979" s="519"/>
      <c r="R3979" s="525"/>
      <c r="S3979" s="526"/>
      <c r="T3979" s="524"/>
      <c r="U3979" s="524"/>
      <c r="V3979" s="527"/>
      <c r="W3979" s="524"/>
      <c r="X3979" s="528"/>
      <c r="Y3979" s="529"/>
      <c r="Z3979" s="529"/>
      <c r="AA3979" s="529"/>
      <c r="AB3979" s="529"/>
    </row>
    <row r="3980" spans="1:28" ht="16">
      <c r="A3980" s="519"/>
      <c r="B3980" s="520"/>
      <c r="C3980" s="519"/>
      <c r="D3980" s="521"/>
      <c r="E3980" s="519"/>
      <c r="F3980" s="522"/>
      <c r="G3980" s="522"/>
      <c r="H3980" s="522"/>
      <c r="I3980" s="523"/>
      <c r="J3980" s="523"/>
      <c r="K3980" s="523"/>
      <c r="L3980" s="519"/>
      <c r="M3980" s="519"/>
      <c r="N3980" s="519"/>
      <c r="O3980" s="524"/>
      <c r="P3980" s="519"/>
      <c r="Q3980" s="519"/>
      <c r="R3980" s="525"/>
      <c r="S3980" s="526"/>
      <c r="T3980" s="524"/>
      <c r="U3980" s="524"/>
      <c r="V3980" s="527"/>
      <c r="W3980" s="524"/>
      <c r="X3980" s="528"/>
      <c r="Y3980" s="529"/>
      <c r="Z3980" s="529"/>
      <c r="AA3980" s="529"/>
      <c r="AB3980" s="529"/>
    </row>
    <row r="3981" spans="1:28" ht="16">
      <c r="A3981" s="519"/>
      <c r="B3981" s="520"/>
      <c r="C3981" s="519"/>
      <c r="D3981" s="521"/>
      <c r="E3981" s="519"/>
      <c r="F3981" s="522"/>
      <c r="G3981" s="522"/>
      <c r="H3981" s="522"/>
      <c r="I3981" s="523"/>
      <c r="J3981" s="523"/>
      <c r="K3981" s="523"/>
      <c r="L3981" s="519"/>
      <c r="M3981" s="519"/>
      <c r="N3981" s="519"/>
      <c r="O3981" s="524"/>
      <c r="P3981" s="519"/>
      <c r="Q3981" s="519"/>
      <c r="R3981" s="525"/>
      <c r="S3981" s="526"/>
      <c r="T3981" s="524"/>
      <c r="U3981" s="524"/>
      <c r="V3981" s="527"/>
      <c r="W3981" s="524"/>
      <c r="X3981" s="528"/>
      <c r="Y3981" s="529"/>
      <c r="Z3981" s="529"/>
      <c r="AA3981" s="529"/>
      <c r="AB3981" s="529"/>
    </row>
    <row r="3982" spans="1:28" ht="16">
      <c r="A3982" s="519"/>
      <c r="B3982" s="520"/>
      <c r="C3982" s="519"/>
      <c r="D3982" s="521"/>
      <c r="E3982" s="519"/>
      <c r="F3982" s="522"/>
      <c r="G3982" s="522"/>
      <c r="H3982" s="522"/>
      <c r="I3982" s="523"/>
      <c r="J3982" s="523"/>
      <c r="K3982" s="523"/>
      <c r="L3982" s="519"/>
      <c r="M3982" s="519"/>
      <c r="N3982" s="519"/>
      <c r="O3982" s="524"/>
      <c r="P3982" s="519"/>
      <c r="Q3982" s="519"/>
      <c r="R3982" s="525"/>
      <c r="S3982" s="526"/>
      <c r="T3982" s="524"/>
      <c r="U3982" s="524"/>
      <c r="V3982" s="527"/>
      <c r="W3982" s="524"/>
      <c r="X3982" s="528"/>
      <c r="Y3982" s="529"/>
      <c r="Z3982" s="529"/>
      <c r="AA3982" s="529"/>
      <c r="AB3982" s="529"/>
    </row>
    <row r="3983" spans="1:28" ht="16">
      <c r="A3983" s="519"/>
      <c r="B3983" s="520"/>
      <c r="C3983" s="519"/>
      <c r="D3983" s="521"/>
      <c r="E3983" s="519"/>
      <c r="F3983" s="522"/>
      <c r="G3983" s="522"/>
      <c r="H3983" s="522"/>
      <c r="I3983" s="523"/>
      <c r="J3983" s="523"/>
      <c r="K3983" s="523"/>
      <c r="L3983" s="519"/>
      <c r="M3983" s="519"/>
      <c r="N3983" s="519"/>
      <c r="O3983" s="524"/>
      <c r="P3983" s="519"/>
      <c r="Q3983" s="519"/>
      <c r="R3983" s="525"/>
      <c r="S3983" s="526"/>
      <c r="T3983" s="524"/>
      <c r="U3983" s="524"/>
      <c r="V3983" s="527"/>
      <c r="W3983" s="524"/>
      <c r="X3983" s="528"/>
      <c r="Y3983" s="529"/>
      <c r="Z3983" s="529"/>
      <c r="AA3983" s="529"/>
      <c r="AB3983" s="529"/>
    </row>
    <row r="3984" spans="1:28" ht="16">
      <c r="A3984" s="519"/>
      <c r="B3984" s="520"/>
      <c r="C3984" s="519"/>
      <c r="D3984" s="521"/>
      <c r="E3984" s="519"/>
      <c r="F3984" s="522"/>
      <c r="G3984" s="522"/>
      <c r="H3984" s="522"/>
      <c r="I3984" s="523"/>
      <c r="J3984" s="523"/>
      <c r="K3984" s="523"/>
      <c r="L3984" s="519"/>
      <c r="M3984" s="519"/>
      <c r="N3984" s="519"/>
      <c r="O3984" s="524"/>
      <c r="P3984" s="519"/>
      <c r="Q3984" s="519"/>
      <c r="R3984" s="525"/>
      <c r="S3984" s="526"/>
      <c r="T3984" s="524"/>
      <c r="U3984" s="524"/>
      <c r="V3984" s="527"/>
      <c r="W3984" s="524"/>
      <c r="X3984" s="528"/>
      <c r="Y3984" s="529"/>
      <c r="Z3984" s="529"/>
      <c r="AA3984" s="529"/>
      <c r="AB3984" s="529"/>
    </row>
    <row r="3985" spans="1:28" ht="16">
      <c r="A3985" s="519"/>
      <c r="B3985" s="520"/>
      <c r="C3985" s="519"/>
      <c r="D3985" s="521"/>
      <c r="E3985" s="519"/>
      <c r="F3985" s="522"/>
      <c r="G3985" s="522"/>
      <c r="H3985" s="522"/>
      <c r="I3985" s="523"/>
      <c r="J3985" s="523"/>
      <c r="K3985" s="523"/>
      <c r="L3985" s="519"/>
      <c r="M3985" s="519"/>
      <c r="N3985" s="519"/>
      <c r="O3985" s="524"/>
      <c r="P3985" s="519"/>
      <c r="Q3985" s="519"/>
      <c r="R3985" s="525"/>
      <c r="S3985" s="526"/>
      <c r="T3985" s="524"/>
      <c r="U3985" s="524"/>
      <c r="V3985" s="527"/>
      <c r="W3985" s="524"/>
      <c r="X3985" s="528"/>
      <c r="Y3985" s="529"/>
      <c r="Z3985" s="529"/>
      <c r="AA3985" s="529"/>
      <c r="AB3985" s="529"/>
    </row>
    <row r="3986" spans="1:28" ht="16">
      <c r="A3986" s="519"/>
      <c r="B3986" s="520"/>
      <c r="C3986" s="519"/>
      <c r="D3986" s="521"/>
      <c r="E3986" s="519"/>
      <c r="F3986" s="522"/>
      <c r="G3986" s="522"/>
      <c r="H3986" s="522"/>
      <c r="I3986" s="523"/>
      <c r="J3986" s="523"/>
      <c r="K3986" s="523"/>
      <c r="L3986" s="519"/>
      <c r="M3986" s="519"/>
      <c r="N3986" s="519"/>
      <c r="O3986" s="524"/>
      <c r="P3986" s="519"/>
      <c r="Q3986" s="519"/>
      <c r="R3986" s="525"/>
      <c r="S3986" s="526"/>
      <c r="T3986" s="524"/>
      <c r="U3986" s="524"/>
      <c r="V3986" s="527"/>
      <c r="W3986" s="524"/>
      <c r="X3986" s="528"/>
      <c r="Y3986" s="529"/>
      <c r="Z3986" s="529"/>
      <c r="AA3986" s="529"/>
      <c r="AB3986" s="529"/>
    </row>
    <row r="3987" spans="1:28" ht="16">
      <c r="A3987" s="519"/>
      <c r="B3987" s="520"/>
      <c r="C3987" s="519"/>
      <c r="D3987" s="521"/>
      <c r="E3987" s="519"/>
      <c r="F3987" s="522"/>
      <c r="G3987" s="522"/>
      <c r="H3987" s="522"/>
      <c r="I3987" s="523"/>
      <c r="J3987" s="523"/>
      <c r="K3987" s="523"/>
      <c r="L3987" s="519"/>
      <c r="M3987" s="519"/>
      <c r="N3987" s="519"/>
      <c r="O3987" s="524"/>
      <c r="P3987" s="519"/>
      <c r="Q3987" s="519"/>
      <c r="R3987" s="525"/>
      <c r="S3987" s="526"/>
      <c r="T3987" s="524"/>
      <c r="U3987" s="524"/>
      <c r="V3987" s="527"/>
      <c r="W3987" s="524"/>
      <c r="X3987" s="528"/>
      <c r="Y3987" s="529"/>
      <c r="Z3987" s="529"/>
      <c r="AA3987" s="529"/>
      <c r="AB3987" s="529"/>
    </row>
    <row r="3988" spans="1:28" ht="16">
      <c r="A3988" s="519"/>
      <c r="B3988" s="520"/>
      <c r="C3988" s="519"/>
      <c r="D3988" s="521"/>
      <c r="E3988" s="519"/>
      <c r="F3988" s="522"/>
      <c r="G3988" s="522"/>
      <c r="H3988" s="522"/>
      <c r="I3988" s="523"/>
      <c r="J3988" s="523"/>
      <c r="K3988" s="523"/>
      <c r="L3988" s="519"/>
      <c r="M3988" s="519"/>
      <c r="N3988" s="519"/>
      <c r="O3988" s="524"/>
      <c r="P3988" s="519"/>
      <c r="Q3988" s="519"/>
      <c r="R3988" s="525"/>
      <c r="S3988" s="526"/>
      <c r="T3988" s="524"/>
      <c r="U3988" s="524"/>
      <c r="V3988" s="527"/>
      <c r="W3988" s="524"/>
      <c r="X3988" s="528"/>
      <c r="Y3988" s="529"/>
      <c r="Z3988" s="529"/>
      <c r="AA3988" s="529"/>
      <c r="AB3988" s="529"/>
    </row>
    <row r="3989" spans="1:28" ht="16">
      <c r="A3989" s="519"/>
      <c r="B3989" s="520"/>
      <c r="C3989" s="519"/>
      <c r="D3989" s="521"/>
      <c r="E3989" s="519"/>
      <c r="F3989" s="522"/>
      <c r="G3989" s="522"/>
      <c r="H3989" s="522"/>
      <c r="I3989" s="523"/>
      <c r="J3989" s="523"/>
      <c r="K3989" s="523"/>
      <c r="L3989" s="519"/>
      <c r="M3989" s="519"/>
      <c r="N3989" s="519"/>
      <c r="O3989" s="524"/>
      <c r="P3989" s="519"/>
      <c r="Q3989" s="519"/>
      <c r="R3989" s="525"/>
      <c r="S3989" s="526"/>
      <c r="T3989" s="524"/>
      <c r="U3989" s="524"/>
      <c r="V3989" s="527"/>
      <c r="W3989" s="524"/>
      <c r="X3989" s="528"/>
      <c r="Y3989" s="529"/>
      <c r="Z3989" s="529"/>
      <c r="AA3989" s="529"/>
      <c r="AB3989" s="529"/>
    </row>
    <row r="3990" spans="1:28" ht="16">
      <c r="A3990" s="519"/>
      <c r="B3990" s="520"/>
      <c r="C3990" s="519"/>
      <c r="D3990" s="521"/>
      <c r="E3990" s="519"/>
      <c r="F3990" s="522"/>
      <c r="G3990" s="522"/>
      <c r="H3990" s="522"/>
      <c r="I3990" s="523"/>
      <c r="J3990" s="523"/>
      <c r="K3990" s="523"/>
      <c r="L3990" s="519"/>
      <c r="M3990" s="519"/>
      <c r="N3990" s="519"/>
      <c r="O3990" s="524"/>
      <c r="P3990" s="519"/>
      <c r="Q3990" s="519"/>
      <c r="R3990" s="525"/>
      <c r="S3990" s="526"/>
      <c r="T3990" s="524"/>
      <c r="U3990" s="524"/>
      <c r="V3990" s="527"/>
      <c r="W3990" s="524"/>
      <c r="X3990" s="528"/>
      <c r="Y3990" s="529"/>
      <c r="Z3990" s="529"/>
      <c r="AA3990" s="529"/>
      <c r="AB3990" s="529"/>
    </row>
    <row r="3991" spans="1:28" ht="16">
      <c r="A3991" s="519"/>
      <c r="B3991" s="520"/>
      <c r="C3991" s="519"/>
      <c r="D3991" s="521"/>
      <c r="E3991" s="519"/>
      <c r="F3991" s="522"/>
      <c r="G3991" s="522"/>
      <c r="H3991" s="522"/>
      <c r="I3991" s="523"/>
      <c r="J3991" s="523"/>
      <c r="K3991" s="523"/>
      <c r="L3991" s="519"/>
      <c r="M3991" s="519"/>
      <c r="N3991" s="519"/>
      <c r="O3991" s="524"/>
      <c r="P3991" s="519"/>
      <c r="Q3991" s="519"/>
      <c r="R3991" s="525"/>
      <c r="S3991" s="526"/>
      <c r="T3991" s="524"/>
      <c r="U3991" s="524"/>
      <c r="V3991" s="527"/>
      <c r="W3991" s="524"/>
      <c r="X3991" s="528"/>
      <c r="Y3991" s="529"/>
      <c r="Z3991" s="529"/>
      <c r="AA3991" s="529"/>
      <c r="AB3991" s="529"/>
    </row>
    <row r="3992" spans="1:28" ht="16">
      <c r="A3992" s="519"/>
      <c r="B3992" s="520"/>
      <c r="C3992" s="519"/>
      <c r="D3992" s="521"/>
      <c r="E3992" s="519"/>
      <c r="F3992" s="522"/>
      <c r="G3992" s="522"/>
      <c r="H3992" s="522"/>
      <c r="I3992" s="523"/>
      <c r="J3992" s="523"/>
      <c r="K3992" s="523"/>
      <c r="L3992" s="519"/>
      <c r="M3992" s="519"/>
      <c r="N3992" s="519"/>
      <c r="O3992" s="524"/>
      <c r="P3992" s="519"/>
      <c r="Q3992" s="519"/>
      <c r="R3992" s="525"/>
      <c r="S3992" s="526"/>
      <c r="T3992" s="524"/>
      <c r="U3992" s="524"/>
      <c r="V3992" s="527"/>
      <c r="W3992" s="524"/>
      <c r="X3992" s="528"/>
      <c r="Y3992" s="529"/>
      <c r="Z3992" s="529"/>
      <c r="AA3992" s="529"/>
      <c r="AB3992" s="529"/>
    </row>
    <row r="3993" spans="1:28" ht="16">
      <c r="A3993" s="519"/>
      <c r="B3993" s="520"/>
      <c r="C3993" s="519"/>
      <c r="D3993" s="521"/>
      <c r="E3993" s="519"/>
      <c r="F3993" s="522"/>
      <c r="G3993" s="522"/>
      <c r="H3993" s="522"/>
      <c r="I3993" s="523"/>
      <c r="J3993" s="523"/>
      <c r="K3993" s="523"/>
      <c r="L3993" s="519"/>
      <c r="M3993" s="519"/>
      <c r="N3993" s="519"/>
      <c r="O3993" s="524"/>
      <c r="P3993" s="519"/>
      <c r="Q3993" s="519"/>
      <c r="R3993" s="525"/>
      <c r="S3993" s="526"/>
      <c r="T3993" s="524"/>
      <c r="U3993" s="524"/>
      <c r="V3993" s="527"/>
      <c r="W3993" s="524"/>
      <c r="X3993" s="528"/>
      <c r="Y3993" s="529"/>
      <c r="Z3993" s="529"/>
      <c r="AA3993" s="529"/>
      <c r="AB3993" s="529"/>
    </row>
    <row r="3994" spans="1:28" ht="16">
      <c r="A3994" s="519"/>
      <c r="B3994" s="520"/>
      <c r="C3994" s="519"/>
      <c r="D3994" s="521"/>
      <c r="E3994" s="519"/>
      <c r="F3994" s="522"/>
      <c r="G3994" s="522"/>
      <c r="H3994" s="522"/>
      <c r="I3994" s="523"/>
      <c r="J3994" s="523"/>
      <c r="K3994" s="523"/>
      <c r="L3994" s="519"/>
      <c r="M3994" s="519"/>
      <c r="N3994" s="519"/>
      <c r="O3994" s="524"/>
      <c r="P3994" s="519"/>
      <c r="Q3994" s="519"/>
      <c r="R3994" s="525"/>
      <c r="S3994" s="526"/>
      <c r="T3994" s="524"/>
      <c r="U3994" s="524"/>
      <c r="V3994" s="527"/>
      <c r="W3994" s="524"/>
      <c r="X3994" s="528"/>
      <c r="Y3994" s="529"/>
      <c r="Z3994" s="529"/>
      <c r="AA3994" s="529"/>
      <c r="AB3994" s="529"/>
    </row>
    <row r="3995" spans="1:28" ht="16">
      <c r="A3995" s="519"/>
      <c r="B3995" s="520"/>
      <c r="C3995" s="519"/>
      <c r="D3995" s="521"/>
      <c r="E3995" s="519"/>
      <c r="F3995" s="522"/>
      <c r="G3995" s="522"/>
      <c r="H3995" s="522"/>
      <c r="I3995" s="523"/>
      <c r="J3995" s="523"/>
      <c r="K3995" s="523"/>
      <c r="L3995" s="519"/>
      <c r="M3995" s="519"/>
      <c r="N3995" s="519"/>
      <c r="O3995" s="524"/>
      <c r="P3995" s="519"/>
      <c r="Q3995" s="519"/>
      <c r="R3995" s="525"/>
      <c r="S3995" s="526"/>
      <c r="T3995" s="524"/>
      <c r="U3995" s="524"/>
      <c r="V3995" s="527"/>
      <c r="W3995" s="524"/>
      <c r="X3995" s="528"/>
      <c r="Y3995" s="529"/>
      <c r="Z3995" s="529"/>
      <c r="AA3995" s="529"/>
      <c r="AB3995" s="529"/>
    </row>
    <row r="3996" spans="1:28" ht="16">
      <c r="A3996" s="519"/>
      <c r="B3996" s="520"/>
      <c r="C3996" s="519"/>
      <c r="D3996" s="521"/>
      <c r="E3996" s="519"/>
      <c r="F3996" s="522"/>
      <c r="G3996" s="522"/>
      <c r="H3996" s="522"/>
      <c r="I3996" s="523"/>
      <c r="J3996" s="523"/>
      <c r="K3996" s="523"/>
      <c r="L3996" s="519"/>
      <c r="M3996" s="519"/>
      <c r="N3996" s="519"/>
      <c r="O3996" s="524"/>
      <c r="P3996" s="519"/>
      <c r="Q3996" s="519"/>
      <c r="R3996" s="525"/>
      <c r="S3996" s="526"/>
      <c r="T3996" s="524"/>
      <c r="U3996" s="524"/>
      <c r="V3996" s="527"/>
      <c r="W3996" s="524"/>
      <c r="X3996" s="528"/>
      <c r="Y3996" s="529"/>
      <c r="Z3996" s="529"/>
      <c r="AA3996" s="529"/>
      <c r="AB3996" s="529"/>
    </row>
    <row r="3997" spans="1:28" ht="16">
      <c r="A3997" s="519"/>
      <c r="B3997" s="520"/>
      <c r="C3997" s="519"/>
      <c r="D3997" s="521"/>
      <c r="E3997" s="519"/>
      <c r="F3997" s="522"/>
      <c r="G3997" s="522"/>
      <c r="H3997" s="522"/>
      <c r="I3997" s="523"/>
      <c r="J3997" s="523"/>
      <c r="K3997" s="523"/>
      <c r="L3997" s="519"/>
      <c r="M3997" s="519"/>
      <c r="N3997" s="519"/>
      <c r="O3997" s="524"/>
      <c r="P3997" s="519"/>
      <c r="Q3997" s="519"/>
      <c r="R3997" s="525"/>
      <c r="S3997" s="526"/>
      <c r="T3997" s="524"/>
      <c r="U3997" s="524"/>
      <c r="V3997" s="527"/>
      <c r="W3997" s="524"/>
      <c r="X3997" s="528"/>
      <c r="Y3997" s="529"/>
      <c r="Z3997" s="529"/>
      <c r="AA3997" s="529"/>
      <c r="AB3997" s="529"/>
    </row>
    <row r="3998" spans="1:28" ht="16">
      <c r="A3998" s="519"/>
      <c r="B3998" s="520"/>
      <c r="C3998" s="519"/>
      <c r="D3998" s="521"/>
      <c r="E3998" s="519"/>
      <c r="F3998" s="522"/>
      <c r="G3998" s="522"/>
      <c r="H3998" s="522"/>
      <c r="I3998" s="523"/>
      <c r="J3998" s="523"/>
      <c r="K3998" s="523"/>
      <c r="L3998" s="519"/>
      <c r="M3998" s="519"/>
      <c r="N3998" s="519"/>
      <c r="O3998" s="524"/>
      <c r="P3998" s="519"/>
      <c r="Q3998" s="519"/>
      <c r="R3998" s="525"/>
      <c r="S3998" s="526"/>
      <c r="T3998" s="524"/>
      <c r="U3998" s="524"/>
      <c r="V3998" s="527"/>
      <c r="W3998" s="524"/>
      <c r="X3998" s="528"/>
      <c r="Y3998" s="529"/>
      <c r="Z3998" s="529"/>
      <c r="AA3998" s="529"/>
      <c r="AB3998" s="529"/>
    </row>
    <row r="3999" spans="1:28" ht="16">
      <c r="A3999" s="519"/>
      <c r="B3999" s="520"/>
      <c r="C3999" s="519"/>
      <c r="D3999" s="521"/>
      <c r="E3999" s="519"/>
      <c r="F3999" s="522"/>
      <c r="G3999" s="522"/>
      <c r="H3999" s="522"/>
      <c r="I3999" s="523"/>
      <c r="J3999" s="523"/>
      <c r="K3999" s="523"/>
      <c r="L3999" s="519"/>
      <c r="M3999" s="519"/>
      <c r="N3999" s="519"/>
      <c r="O3999" s="524"/>
      <c r="P3999" s="519"/>
      <c r="Q3999" s="519"/>
      <c r="R3999" s="525"/>
      <c r="S3999" s="526"/>
      <c r="T3999" s="524"/>
      <c r="U3999" s="524"/>
      <c r="V3999" s="527"/>
      <c r="W3999" s="524"/>
      <c r="X3999" s="528"/>
      <c r="Y3999" s="529"/>
      <c r="Z3999" s="529"/>
      <c r="AA3999" s="529"/>
      <c r="AB3999" s="529"/>
    </row>
    <row r="4000" spans="1:28" ht="16">
      <c r="A4000" s="519"/>
      <c r="B4000" s="520"/>
      <c r="C4000" s="519"/>
      <c r="D4000" s="521"/>
      <c r="E4000" s="519"/>
      <c r="F4000" s="522"/>
      <c r="G4000" s="522"/>
      <c r="H4000" s="522"/>
      <c r="I4000" s="523"/>
      <c r="J4000" s="523"/>
      <c r="K4000" s="523"/>
      <c r="L4000" s="519"/>
      <c r="M4000" s="519"/>
      <c r="N4000" s="519"/>
      <c r="O4000" s="524"/>
      <c r="P4000" s="519"/>
      <c r="Q4000" s="519"/>
      <c r="R4000" s="525"/>
      <c r="S4000" s="526"/>
      <c r="T4000" s="524"/>
      <c r="U4000" s="524"/>
      <c r="V4000" s="527"/>
      <c r="W4000" s="524"/>
      <c r="X4000" s="528"/>
      <c r="Y4000" s="529"/>
      <c r="Z4000" s="529"/>
      <c r="AA4000" s="529"/>
      <c r="AB4000" s="529"/>
    </row>
    <row r="4001" spans="1:28" ht="16">
      <c r="A4001" s="519"/>
      <c r="B4001" s="520"/>
      <c r="C4001" s="519"/>
      <c r="D4001" s="521"/>
      <c r="E4001" s="519"/>
      <c r="F4001" s="522"/>
      <c r="G4001" s="522"/>
      <c r="H4001" s="522"/>
      <c r="I4001" s="523"/>
      <c r="J4001" s="523"/>
      <c r="K4001" s="523"/>
      <c r="L4001" s="519"/>
      <c r="M4001" s="519"/>
      <c r="N4001" s="519"/>
      <c r="O4001" s="524"/>
      <c r="P4001" s="519"/>
      <c r="Q4001" s="519"/>
      <c r="R4001" s="525"/>
      <c r="S4001" s="526"/>
      <c r="T4001" s="524"/>
      <c r="U4001" s="524"/>
      <c r="V4001" s="527"/>
      <c r="W4001" s="524"/>
      <c r="X4001" s="528"/>
      <c r="Y4001" s="529"/>
      <c r="Z4001" s="529"/>
      <c r="AA4001" s="529"/>
      <c r="AB4001" s="529"/>
    </row>
    <row r="4002" spans="1:28" ht="16">
      <c r="A4002" s="519"/>
      <c r="B4002" s="520"/>
      <c r="C4002" s="519"/>
      <c r="D4002" s="521"/>
      <c r="E4002" s="519"/>
      <c r="F4002" s="522"/>
      <c r="G4002" s="522"/>
      <c r="H4002" s="522"/>
      <c r="I4002" s="523"/>
      <c r="J4002" s="523"/>
      <c r="K4002" s="523"/>
      <c r="L4002" s="519"/>
      <c r="M4002" s="519"/>
      <c r="N4002" s="519"/>
      <c r="O4002" s="524"/>
      <c r="P4002" s="519"/>
      <c r="Q4002" s="519"/>
      <c r="R4002" s="525"/>
      <c r="S4002" s="526"/>
      <c r="T4002" s="524"/>
      <c r="U4002" s="524"/>
      <c r="V4002" s="527"/>
      <c r="W4002" s="524"/>
      <c r="X4002" s="528"/>
      <c r="Y4002" s="529"/>
      <c r="Z4002" s="529"/>
      <c r="AA4002" s="529"/>
      <c r="AB4002" s="529"/>
    </row>
    <row r="4003" spans="1:28" ht="16">
      <c r="A4003" s="519"/>
      <c r="B4003" s="520"/>
      <c r="C4003" s="519"/>
      <c r="D4003" s="521"/>
      <c r="E4003" s="519"/>
      <c r="F4003" s="522"/>
      <c r="G4003" s="522"/>
      <c r="H4003" s="522"/>
      <c r="I4003" s="523"/>
      <c r="J4003" s="523"/>
      <c r="K4003" s="523"/>
      <c r="L4003" s="519"/>
      <c r="M4003" s="519"/>
      <c r="N4003" s="519"/>
      <c r="O4003" s="524"/>
      <c r="P4003" s="519"/>
      <c r="Q4003" s="519"/>
      <c r="R4003" s="525"/>
      <c r="S4003" s="526"/>
      <c r="T4003" s="524"/>
      <c r="U4003" s="524"/>
      <c r="V4003" s="527"/>
      <c r="W4003" s="524"/>
      <c r="X4003" s="528"/>
      <c r="Y4003" s="529"/>
      <c r="Z4003" s="529"/>
      <c r="AA4003" s="529"/>
      <c r="AB4003" s="529"/>
    </row>
    <row r="4004" spans="1:28" ht="16">
      <c r="A4004" s="519"/>
      <c r="B4004" s="520"/>
      <c r="C4004" s="519"/>
      <c r="D4004" s="521"/>
      <c r="E4004" s="519"/>
      <c r="F4004" s="522"/>
      <c r="G4004" s="522"/>
      <c r="H4004" s="522"/>
      <c r="I4004" s="523"/>
      <c r="J4004" s="523"/>
      <c r="K4004" s="523"/>
      <c r="L4004" s="519"/>
      <c r="M4004" s="519"/>
      <c r="N4004" s="519"/>
      <c r="O4004" s="524"/>
      <c r="P4004" s="519"/>
      <c r="Q4004" s="519"/>
      <c r="R4004" s="525"/>
      <c r="S4004" s="526"/>
      <c r="T4004" s="524"/>
      <c r="U4004" s="524"/>
      <c r="V4004" s="527"/>
      <c r="W4004" s="524"/>
      <c r="X4004" s="528"/>
      <c r="Y4004" s="529"/>
      <c r="Z4004" s="529"/>
      <c r="AA4004" s="529"/>
      <c r="AB4004" s="529"/>
    </row>
    <row r="4005" spans="1:28" ht="16">
      <c r="A4005" s="519"/>
      <c r="B4005" s="520"/>
      <c r="C4005" s="519"/>
      <c r="D4005" s="521"/>
      <c r="E4005" s="519"/>
      <c r="F4005" s="522"/>
      <c r="G4005" s="522"/>
      <c r="H4005" s="522"/>
      <c r="I4005" s="523"/>
      <c r="J4005" s="523"/>
      <c r="K4005" s="523"/>
      <c r="L4005" s="519"/>
      <c r="M4005" s="519"/>
      <c r="N4005" s="519"/>
      <c r="O4005" s="524"/>
      <c r="P4005" s="519"/>
      <c r="Q4005" s="519"/>
      <c r="R4005" s="525"/>
      <c r="S4005" s="526"/>
      <c r="T4005" s="524"/>
      <c r="U4005" s="524"/>
      <c r="V4005" s="527"/>
      <c r="W4005" s="524"/>
      <c r="X4005" s="528"/>
      <c r="Y4005" s="529"/>
      <c r="Z4005" s="529"/>
      <c r="AA4005" s="529"/>
      <c r="AB4005" s="529"/>
    </row>
    <row r="4006" spans="1:28" ht="16">
      <c r="A4006" s="519"/>
      <c r="B4006" s="520"/>
      <c r="C4006" s="519"/>
      <c r="D4006" s="521"/>
      <c r="E4006" s="519"/>
      <c r="F4006" s="522"/>
      <c r="G4006" s="522"/>
      <c r="H4006" s="522"/>
      <c r="I4006" s="523"/>
      <c r="J4006" s="523"/>
      <c r="K4006" s="523"/>
      <c r="L4006" s="519"/>
      <c r="M4006" s="519"/>
      <c r="N4006" s="519"/>
      <c r="O4006" s="524"/>
      <c r="P4006" s="519"/>
      <c r="Q4006" s="519"/>
      <c r="R4006" s="525"/>
      <c r="S4006" s="526"/>
      <c r="T4006" s="524"/>
      <c r="U4006" s="524"/>
      <c r="V4006" s="527"/>
      <c r="W4006" s="524"/>
      <c r="X4006" s="528"/>
      <c r="Y4006" s="529"/>
      <c r="Z4006" s="529"/>
      <c r="AA4006" s="529"/>
      <c r="AB4006" s="529"/>
    </row>
    <row r="4007" spans="1:28" ht="16">
      <c r="A4007" s="519"/>
      <c r="B4007" s="520"/>
      <c r="C4007" s="519"/>
      <c r="D4007" s="521"/>
      <c r="E4007" s="519"/>
      <c r="F4007" s="522"/>
      <c r="G4007" s="522"/>
      <c r="H4007" s="522"/>
      <c r="I4007" s="523"/>
      <c r="J4007" s="523"/>
      <c r="K4007" s="523"/>
      <c r="L4007" s="519"/>
      <c r="M4007" s="519"/>
      <c r="N4007" s="519"/>
      <c r="O4007" s="524"/>
      <c r="P4007" s="519"/>
      <c r="Q4007" s="519"/>
      <c r="R4007" s="525"/>
      <c r="S4007" s="526"/>
      <c r="T4007" s="524"/>
      <c r="U4007" s="524"/>
      <c r="V4007" s="527"/>
      <c r="W4007" s="524"/>
      <c r="X4007" s="528"/>
      <c r="Y4007" s="529"/>
      <c r="Z4007" s="529"/>
      <c r="AA4007" s="529"/>
      <c r="AB4007" s="529"/>
    </row>
    <row r="4008" spans="1:28" ht="16">
      <c r="A4008" s="519"/>
      <c r="B4008" s="520"/>
      <c r="C4008" s="519"/>
      <c r="D4008" s="521"/>
      <c r="E4008" s="519"/>
      <c r="F4008" s="522"/>
      <c r="G4008" s="522"/>
      <c r="H4008" s="522"/>
      <c r="I4008" s="523"/>
      <c r="J4008" s="523"/>
      <c r="K4008" s="523"/>
      <c r="L4008" s="519"/>
      <c r="M4008" s="519"/>
      <c r="N4008" s="519"/>
      <c r="O4008" s="524"/>
      <c r="P4008" s="519"/>
      <c r="Q4008" s="519"/>
      <c r="R4008" s="525"/>
      <c r="S4008" s="526"/>
      <c r="T4008" s="524"/>
      <c r="U4008" s="524"/>
      <c r="V4008" s="527"/>
      <c r="W4008" s="524"/>
      <c r="X4008" s="528"/>
      <c r="Y4008" s="529"/>
      <c r="Z4008" s="529"/>
      <c r="AA4008" s="529"/>
      <c r="AB4008" s="529"/>
    </row>
    <row r="4009" spans="1:28" ht="16">
      <c r="A4009" s="519"/>
      <c r="B4009" s="520"/>
      <c r="C4009" s="519"/>
      <c r="D4009" s="521"/>
      <c r="E4009" s="519"/>
      <c r="F4009" s="522"/>
      <c r="G4009" s="522"/>
      <c r="H4009" s="522"/>
      <c r="I4009" s="523"/>
      <c r="J4009" s="523"/>
      <c r="K4009" s="523"/>
      <c r="L4009" s="519"/>
      <c r="M4009" s="519"/>
      <c r="N4009" s="519"/>
      <c r="O4009" s="524"/>
      <c r="P4009" s="519"/>
      <c r="Q4009" s="519"/>
      <c r="R4009" s="525"/>
      <c r="S4009" s="526"/>
      <c r="T4009" s="524"/>
      <c r="U4009" s="524"/>
      <c r="V4009" s="527"/>
      <c r="W4009" s="524"/>
      <c r="X4009" s="528"/>
      <c r="Y4009" s="529"/>
      <c r="Z4009" s="529"/>
      <c r="AA4009" s="529"/>
      <c r="AB4009" s="529"/>
    </row>
    <row r="4010" spans="1:28" ht="16">
      <c r="A4010" s="519"/>
      <c r="B4010" s="520"/>
      <c r="C4010" s="519"/>
      <c r="D4010" s="521"/>
      <c r="E4010" s="519"/>
      <c r="F4010" s="522"/>
      <c r="G4010" s="522"/>
      <c r="H4010" s="522"/>
      <c r="I4010" s="523"/>
      <c r="J4010" s="523"/>
      <c r="K4010" s="523"/>
      <c r="L4010" s="519"/>
      <c r="M4010" s="519"/>
      <c r="N4010" s="519"/>
      <c r="O4010" s="524"/>
      <c r="P4010" s="519"/>
      <c r="Q4010" s="519"/>
      <c r="R4010" s="525"/>
      <c r="S4010" s="526"/>
      <c r="T4010" s="524"/>
      <c r="U4010" s="524"/>
      <c r="V4010" s="527"/>
      <c r="W4010" s="524"/>
      <c r="X4010" s="528"/>
      <c r="Y4010" s="529"/>
      <c r="Z4010" s="529"/>
      <c r="AA4010" s="529"/>
      <c r="AB4010" s="529"/>
    </row>
    <row r="4011" spans="1:28" ht="16">
      <c r="A4011" s="519"/>
      <c r="B4011" s="520"/>
      <c r="C4011" s="519"/>
      <c r="D4011" s="521"/>
      <c r="E4011" s="519"/>
      <c r="F4011" s="522"/>
      <c r="G4011" s="522"/>
      <c r="H4011" s="522"/>
      <c r="I4011" s="523"/>
      <c r="J4011" s="523"/>
      <c r="K4011" s="523"/>
      <c r="L4011" s="519"/>
      <c r="M4011" s="519"/>
      <c r="N4011" s="519"/>
      <c r="O4011" s="524"/>
      <c r="P4011" s="519"/>
      <c r="Q4011" s="519"/>
      <c r="R4011" s="525"/>
      <c r="S4011" s="526"/>
      <c r="T4011" s="524"/>
      <c r="U4011" s="524"/>
      <c r="V4011" s="527"/>
      <c r="W4011" s="524"/>
      <c r="X4011" s="528"/>
      <c r="Y4011" s="529"/>
      <c r="Z4011" s="529"/>
      <c r="AA4011" s="529"/>
      <c r="AB4011" s="529"/>
    </row>
    <row r="4012" spans="1:28" ht="16">
      <c r="A4012" s="519"/>
      <c r="B4012" s="520"/>
      <c r="C4012" s="519"/>
      <c r="D4012" s="521"/>
      <c r="E4012" s="519"/>
      <c r="F4012" s="522"/>
      <c r="G4012" s="522"/>
      <c r="H4012" s="522"/>
      <c r="I4012" s="523"/>
      <c r="J4012" s="523"/>
      <c r="K4012" s="523"/>
      <c r="L4012" s="519"/>
      <c r="M4012" s="519"/>
      <c r="N4012" s="519"/>
      <c r="O4012" s="524"/>
      <c r="P4012" s="519"/>
      <c r="Q4012" s="519"/>
      <c r="R4012" s="525"/>
      <c r="S4012" s="526"/>
      <c r="T4012" s="524"/>
      <c r="U4012" s="524"/>
      <c r="V4012" s="527"/>
      <c r="W4012" s="524"/>
      <c r="X4012" s="528"/>
      <c r="Y4012" s="529"/>
      <c r="Z4012" s="529"/>
      <c r="AA4012" s="529"/>
      <c r="AB4012" s="529"/>
    </row>
    <row r="4013" spans="1:28" ht="16">
      <c r="A4013" s="519"/>
      <c r="B4013" s="520"/>
      <c r="C4013" s="519"/>
      <c r="D4013" s="521"/>
      <c r="E4013" s="519"/>
      <c r="F4013" s="522"/>
      <c r="G4013" s="522"/>
      <c r="H4013" s="522"/>
      <c r="I4013" s="523"/>
      <c r="J4013" s="523"/>
      <c r="K4013" s="523"/>
      <c r="L4013" s="519"/>
      <c r="M4013" s="519"/>
      <c r="N4013" s="519"/>
      <c r="O4013" s="524"/>
      <c r="P4013" s="519"/>
      <c r="Q4013" s="519"/>
      <c r="R4013" s="525"/>
      <c r="S4013" s="526"/>
      <c r="T4013" s="524"/>
      <c r="U4013" s="524"/>
      <c r="V4013" s="527"/>
      <c r="W4013" s="524"/>
      <c r="X4013" s="528"/>
      <c r="Y4013" s="529"/>
      <c r="Z4013" s="529"/>
      <c r="AA4013" s="529"/>
      <c r="AB4013" s="529"/>
    </row>
    <row r="4014" spans="1:28" ht="16">
      <c r="A4014" s="519"/>
      <c r="B4014" s="520"/>
      <c r="C4014" s="519"/>
      <c r="D4014" s="521"/>
      <c r="E4014" s="519"/>
      <c r="F4014" s="522"/>
      <c r="G4014" s="522"/>
      <c r="H4014" s="522"/>
      <c r="I4014" s="523"/>
      <c r="J4014" s="523"/>
      <c r="K4014" s="523"/>
      <c r="L4014" s="519"/>
      <c r="M4014" s="519"/>
      <c r="N4014" s="519"/>
      <c r="O4014" s="524"/>
      <c r="P4014" s="519"/>
      <c r="Q4014" s="519"/>
      <c r="R4014" s="525"/>
      <c r="S4014" s="526"/>
      <c r="T4014" s="524"/>
      <c r="U4014" s="524"/>
      <c r="V4014" s="527"/>
      <c r="W4014" s="524"/>
      <c r="X4014" s="528"/>
      <c r="Y4014" s="529"/>
      <c r="Z4014" s="529"/>
      <c r="AA4014" s="529"/>
      <c r="AB4014" s="529"/>
    </row>
    <row r="4015" spans="1:28" ht="16">
      <c r="A4015" s="519"/>
      <c r="B4015" s="520"/>
      <c r="C4015" s="519"/>
      <c r="D4015" s="521"/>
      <c r="E4015" s="519"/>
      <c r="F4015" s="522"/>
      <c r="G4015" s="522"/>
      <c r="H4015" s="522"/>
      <c r="I4015" s="523"/>
      <c r="J4015" s="523"/>
      <c r="K4015" s="523"/>
      <c r="L4015" s="519"/>
      <c r="M4015" s="519"/>
      <c r="N4015" s="519"/>
      <c r="O4015" s="524"/>
      <c r="P4015" s="519"/>
      <c r="Q4015" s="519"/>
      <c r="R4015" s="525"/>
      <c r="S4015" s="526"/>
      <c r="T4015" s="524"/>
      <c r="U4015" s="524"/>
      <c r="V4015" s="527"/>
      <c r="W4015" s="524"/>
      <c r="X4015" s="528"/>
      <c r="Y4015" s="529"/>
      <c r="Z4015" s="529"/>
      <c r="AA4015" s="529"/>
      <c r="AB4015" s="529"/>
    </row>
    <row r="4016" spans="1:28" ht="16">
      <c r="A4016" s="519"/>
      <c r="B4016" s="520"/>
      <c r="C4016" s="519"/>
      <c r="D4016" s="521"/>
      <c r="E4016" s="519"/>
      <c r="F4016" s="522"/>
      <c r="G4016" s="522"/>
      <c r="H4016" s="522"/>
      <c r="I4016" s="523"/>
      <c r="J4016" s="523"/>
      <c r="K4016" s="523"/>
      <c r="L4016" s="519"/>
      <c r="M4016" s="519"/>
      <c r="N4016" s="519"/>
      <c r="O4016" s="524"/>
      <c r="P4016" s="519"/>
      <c r="Q4016" s="519"/>
      <c r="R4016" s="525"/>
      <c r="S4016" s="526"/>
      <c r="T4016" s="524"/>
      <c r="U4016" s="524"/>
      <c r="V4016" s="527"/>
      <c r="W4016" s="524"/>
      <c r="X4016" s="528"/>
      <c r="Y4016" s="529"/>
      <c r="Z4016" s="529"/>
      <c r="AA4016" s="529"/>
      <c r="AB4016" s="529"/>
    </row>
    <row r="4017" spans="1:28" ht="16">
      <c r="A4017" s="519"/>
      <c r="B4017" s="520"/>
      <c r="C4017" s="519"/>
      <c r="D4017" s="521"/>
      <c r="E4017" s="519"/>
      <c r="F4017" s="522"/>
      <c r="G4017" s="522"/>
      <c r="H4017" s="522"/>
      <c r="I4017" s="523"/>
      <c r="J4017" s="523"/>
      <c r="K4017" s="523"/>
      <c r="L4017" s="519"/>
      <c r="M4017" s="519"/>
      <c r="N4017" s="519"/>
      <c r="O4017" s="524"/>
      <c r="P4017" s="519"/>
      <c r="Q4017" s="519"/>
      <c r="R4017" s="525"/>
      <c r="S4017" s="526"/>
      <c r="T4017" s="524"/>
      <c r="U4017" s="524"/>
      <c r="V4017" s="527"/>
      <c r="W4017" s="524"/>
      <c r="X4017" s="528"/>
      <c r="Y4017" s="529"/>
      <c r="Z4017" s="529"/>
      <c r="AA4017" s="529"/>
      <c r="AB4017" s="529"/>
    </row>
    <row r="4018" spans="1:28" ht="16">
      <c r="A4018" s="519"/>
      <c r="B4018" s="520"/>
      <c r="C4018" s="519"/>
      <c r="D4018" s="521"/>
      <c r="E4018" s="519"/>
      <c r="F4018" s="522"/>
      <c r="G4018" s="522"/>
      <c r="H4018" s="522"/>
      <c r="I4018" s="523"/>
      <c r="J4018" s="523"/>
      <c r="K4018" s="523"/>
      <c r="L4018" s="519"/>
      <c r="M4018" s="519"/>
      <c r="N4018" s="519"/>
      <c r="O4018" s="524"/>
      <c r="P4018" s="519"/>
      <c r="Q4018" s="519"/>
      <c r="R4018" s="525"/>
      <c r="S4018" s="526"/>
      <c r="T4018" s="524"/>
      <c r="U4018" s="524"/>
      <c r="V4018" s="527"/>
      <c r="W4018" s="524"/>
      <c r="X4018" s="528"/>
      <c r="Y4018" s="529"/>
      <c r="Z4018" s="529"/>
      <c r="AA4018" s="529"/>
      <c r="AB4018" s="529"/>
    </row>
    <row r="4019" spans="1:28" ht="16">
      <c r="A4019" s="519"/>
      <c r="B4019" s="520"/>
      <c r="C4019" s="519"/>
      <c r="D4019" s="521"/>
      <c r="E4019" s="519"/>
      <c r="F4019" s="522"/>
      <c r="G4019" s="522"/>
      <c r="H4019" s="522"/>
      <c r="I4019" s="523"/>
      <c r="J4019" s="523"/>
      <c r="K4019" s="523"/>
      <c r="L4019" s="519"/>
      <c r="M4019" s="519"/>
      <c r="N4019" s="519"/>
      <c r="O4019" s="524"/>
      <c r="P4019" s="519"/>
      <c r="Q4019" s="519"/>
      <c r="R4019" s="525"/>
      <c r="S4019" s="526"/>
      <c r="T4019" s="524"/>
      <c r="U4019" s="524"/>
      <c r="V4019" s="527"/>
      <c r="W4019" s="524"/>
      <c r="X4019" s="528"/>
      <c r="Y4019" s="529"/>
      <c r="Z4019" s="529"/>
      <c r="AA4019" s="529"/>
      <c r="AB4019" s="529"/>
    </row>
    <row r="4020" spans="1:28" ht="16">
      <c r="A4020" s="519"/>
      <c r="B4020" s="520"/>
      <c r="C4020" s="519"/>
      <c r="D4020" s="521"/>
      <c r="E4020" s="519"/>
      <c r="F4020" s="522"/>
      <c r="G4020" s="522"/>
      <c r="H4020" s="522"/>
      <c r="I4020" s="523"/>
      <c r="J4020" s="523"/>
      <c r="K4020" s="523"/>
      <c r="L4020" s="519"/>
      <c r="M4020" s="519"/>
      <c r="N4020" s="519"/>
      <c r="O4020" s="524"/>
      <c r="P4020" s="519"/>
      <c r="Q4020" s="519"/>
      <c r="R4020" s="525"/>
      <c r="S4020" s="526"/>
      <c r="T4020" s="524"/>
      <c r="U4020" s="524"/>
      <c r="V4020" s="527"/>
      <c r="W4020" s="524"/>
      <c r="X4020" s="528"/>
      <c r="Y4020" s="529"/>
      <c r="Z4020" s="529"/>
      <c r="AA4020" s="529"/>
      <c r="AB4020" s="529"/>
    </row>
    <row r="4021" spans="1:28" ht="16">
      <c r="A4021" s="519"/>
      <c r="B4021" s="520"/>
      <c r="C4021" s="519"/>
      <c r="D4021" s="521"/>
      <c r="E4021" s="519"/>
      <c r="F4021" s="522"/>
      <c r="G4021" s="522"/>
      <c r="H4021" s="522"/>
      <c r="I4021" s="523"/>
      <c r="J4021" s="523"/>
      <c r="K4021" s="523"/>
      <c r="L4021" s="519"/>
      <c r="M4021" s="519"/>
      <c r="N4021" s="519"/>
      <c r="O4021" s="524"/>
      <c r="P4021" s="519"/>
      <c r="Q4021" s="519"/>
      <c r="R4021" s="525"/>
      <c r="S4021" s="526"/>
      <c r="T4021" s="524"/>
      <c r="U4021" s="524"/>
      <c r="V4021" s="527"/>
      <c r="W4021" s="524"/>
      <c r="X4021" s="528"/>
      <c r="Y4021" s="529"/>
      <c r="Z4021" s="529"/>
      <c r="AA4021" s="529"/>
      <c r="AB4021" s="529"/>
    </row>
    <row r="4022" spans="1:28" ht="16">
      <c r="A4022" s="519"/>
      <c r="B4022" s="520"/>
      <c r="C4022" s="519"/>
      <c r="D4022" s="521"/>
      <c r="E4022" s="519"/>
      <c r="F4022" s="522"/>
      <c r="G4022" s="522"/>
      <c r="H4022" s="522"/>
      <c r="I4022" s="523"/>
      <c r="J4022" s="523"/>
      <c r="K4022" s="523"/>
      <c r="L4022" s="519"/>
      <c r="M4022" s="519"/>
      <c r="N4022" s="519"/>
      <c r="O4022" s="524"/>
      <c r="P4022" s="519"/>
      <c r="Q4022" s="519"/>
      <c r="R4022" s="525"/>
      <c r="S4022" s="526"/>
      <c r="T4022" s="524"/>
      <c r="U4022" s="524"/>
      <c r="V4022" s="527"/>
      <c r="W4022" s="524"/>
      <c r="X4022" s="528"/>
      <c r="Y4022" s="529"/>
      <c r="Z4022" s="529"/>
      <c r="AA4022" s="529"/>
      <c r="AB4022" s="529"/>
    </row>
    <row r="4023" spans="1:28" ht="16">
      <c r="A4023" s="519"/>
      <c r="B4023" s="520"/>
      <c r="C4023" s="519"/>
      <c r="D4023" s="521"/>
      <c r="E4023" s="519"/>
      <c r="F4023" s="522"/>
      <c r="G4023" s="522"/>
      <c r="H4023" s="522"/>
      <c r="I4023" s="523"/>
      <c r="J4023" s="523"/>
      <c r="K4023" s="523"/>
      <c r="L4023" s="519"/>
      <c r="M4023" s="519"/>
      <c r="N4023" s="519"/>
      <c r="O4023" s="524"/>
      <c r="P4023" s="519"/>
      <c r="Q4023" s="519"/>
      <c r="R4023" s="525"/>
      <c r="S4023" s="526"/>
      <c r="T4023" s="524"/>
      <c r="U4023" s="524"/>
      <c r="V4023" s="527"/>
      <c r="W4023" s="524"/>
      <c r="X4023" s="528"/>
      <c r="Y4023" s="529"/>
      <c r="Z4023" s="529"/>
      <c r="AA4023" s="529"/>
      <c r="AB4023" s="529"/>
    </row>
    <row r="4024" spans="1:28" ht="16">
      <c r="A4024" s="519"/>
      <c r="B4024" s="520"/>
      <c r="C4024" s="519"/>
      <c r="D4024" s="521"/>
      <c r="E4024" s="519"/>
      <c r="F4024" s="522"/>
      <c r="G4024" s="522"/>
      <c r="H4024" s="522"/>
      <c r="I4024" s="523"/>
      <c r="J4024" s="523"/>
      <c r="K4024" s="523"/>
      <c r="L4024" s="519"/>
      <c r="M4024" s="519"/>
      <c r="N4024" s="519"/>
      <c r="O4024" s="524"/>
      <c r="P4024" s="519"/>
      <c r="Q4024" s="519"/>
      <c r="R4024" s="525"/>
      <c r="S4024" s="526"/>
      <c r="T4024" s="524"/>
      <c r="U4024" s="524"/>
      <c r="V4024" s="527"/>
      <c r="W4024" s="524"/>
      <c r="X4024" s="528"/>
      <c r="Y4024" s="529"/>
      <c r="Z4024" s="529"/>
      <c r="AA4024" s="529"/>
      <c r="AB4024" s="529"/>
    </row>
    <row r="4025" spans="1:28" ht="16">
      <c r="A4025" s="519"/>
      <c r="B4025" s="520"/>
      <c r="C4025" s="519"/>
      <c r="D4025" s="521"/>
      <c r="E4025" s="519"/>
      <c r="F4025" s="522"/>
      <c r="G4025" s="522"/>
      <c r="H4025" s="522"/>
      <c r="I4025" s="523"/>
      <c r="J4025" s="523"/>
      <c r="K4025" s="523"/>
      <c r="L4025" s="519"/>
      <c r="M4025" s="519"/>
      <c r="N4025" s="519"/>
      <c r="O4025" s="524"/>
      <c r="P4025" s="519"/>
      <c r="Q4025" s="519"/>
      <c r="R4025" s="525"/>
      <c r="S4025" s="526"/>
      <c r="T4025" s="524"/>
      <c r="U4025" s="524"/>
      <c r="V4025" s="527"/>
      <c r="W4025" s="524"/>
      <c r="X4025" s="528"/>
      <c r="Y4025" s="529"/>
      <c r="Z4025" s="529"/>
      <c r="AA4025" s="529"/>
      <c r="AB4025" s="529"/>
    </row>
    <row r="4026" spans="1:28" ht="16">
      <c r="A4026" s="519"/>
      <c r="B4026" s="520"/>
      <c r="C4026" s="519"/>
      <c r="D4026" s="521"/>
      <c r="E4026" s="519"/>
      <c r="F4026" s="522"/>
      <c r="G4026" s="522"/>
      <c r="H4026" s="522"/>
      <c r="I4026" s="523"/>
      <c r="J4026" s="523"/>
      <c r="K4026" s="523"/>
      <c r="L4026" s="519"/>
      <c r="M4026" s="519"/>
      <c r="N4026" s="519"/>
      <c r="O4026" s="524"/>
      <c r="P4026" s="519"/>
      <c r="Q4026" s="519"/>
      <c r="R4026" s="525"/>
      <c r="S4026" s="526"/>
      <c r="T4026" s="524"/>
      <c r="U4026" s="524"/>
      <c r="V4026" s="527"/>
      <c r="W4026" s="524"/>
      <c r="X4026" s="528"/>
      <c r="Y4026" s="529"/>
      <c r="Z4026" s="529"/>
      <c r="AA4026" s="529"/>
      <c r="AB4026" s="529"/>
    </row>
    <row r="4027" spans="1:28" ht="16">
      <c r="A4027" s="519"/>
      <c r="B4027" s="520"/>
      <c r="C4027" s="519"/>
      <c r="D4027" s="521"/>
      <c r="E4027" s="519"/>
      <c r="F4027" s="522"/>
      <c r="G4027" s="522"/>
      <c r="H4027" s="522"/>
      <c r="I4027" s="523"/>
      <c r="J4027" s="523"/>
      <c r="K4027" s="523"/>
      <c r="L4027" s="519"/>
      <c r="M4027" s="519"/>
      <c r="N4027" s="519"/>
      <c r="O4027" s="524"/>
      <c r="P4027" s="519"/>
      <c r="Q4027" s="519"/>
      <c r="R4027" s="525"/>
      <c r="S4027" s="526"/>
      <c r="T4027" s="524"/>
      <c r="U4027" s="524"/>
      <c r="V4027" s="527"/>
      <c r="W4027" s="524"/>
      <c r="X4027" s="528"/>
      <c r="Y4027" s="529"/>
      <c r="Z4027" s="529"/>
      <c r="AA4027" s="529"/>
      <c r="AB4027" s="529"/>
    </row>
    <row r="4028" spans="1:28" ht="16">
      <c r="A4028" s="519"/>
      <c r="B4028" s="520"/>
      <c r="C4028" s="519"/>
      <c r="D4028" s="521"/>
      <c r="E4028" s="519"/>
      <c r="F4028" s="522"/>
      <c r="G4028" s="522"/>
      <c r="H4028" s="522"/>
      <c r="I4028" s="523"/>
      <c r="J4028" s="523"/>
      <c r="K4028" s="523"/>
      <c r="L4028" s="519"/>
      <c r="M4028" s="519"/>
      <c r="N4028" s="519"/>
      <c r="O4028" s="524"/>
      <c r="P4028" s="519"/>
      <c r="Q4028" s="519"/>
      <c r="R4028" s="525"/>
      <c r="S4028" s="526"/>
      <c r="T4028" s="524"/>
      <c r="U4028" s="524"/>
      <c r="V4028" s="527"/>
      <c r="W4028" s="524"/>
      <c r="X4028" s="528"/>
      <c r="Y4028" s="529"/>
      <c r="Z4028" s="529"/>
      <c r="AA4028" s="529"/>
      <c r="AB4028" s="529"/>
    </row>
    <row r="4029" spans="1:28" ht="16">
      <c r="A4029" s="519"/>
      <c r="B4029" s="520"/>
      <c r="C4029" s="519"/>
      <c r="D4029" s="521"/>
      <c r="E4029" s="519"/>
      <c r="F4029" s="522"/>
      <c r="G4029" s="522"/>
      <c r="H4029" s="522"/>
      <c r="I4029" s="523"/>
      <c r="J4029" s="523"/>
      <c r="K4029" s="523"/>
      <c r="L4029" s="519"/>
      <c r="M4029" s="519"/>
      <c r="N4029" s="519"/>
      <c r="O4029" s="524"/>
      <c r="P4029" s="519"/>
      <c r="Q4029" s="519"/>
      <c r="R4029" s="525"/>
      <c r="S4029" s="526"/>
      <c r="T4029" s="524"/>
      <c r="U4029" s="524"/>
      <c r="V4029" s="527"/>
      <c r="W4029" s="524"/>
      <c r="X4029" s="528"/>
      <c r="Y4029" s="529"/>
      <c r="Z4029" s="529"/>
      <c r="AA4029" s="529"/>
      <c r="AB4029" s="529"/>
    </row>
    <row r="4030" spans="1:28" ht="16">
      <c r="A4030" s="519"/>
      <c r="B4030" s="520"/>
      <c r="C4030" s="519"/>
      <c r="D4030" s="521"/>
      <c r="E4030" s="519"/>
      <c r="F4030" s="522"/>
      <c r="G4030" s="522"/>
      <c r="H4030" s="522"/>
      <c r="I4030" s="523"/>
      <c r="J4030" s="523"/>
      <c r="K4030" s="523"/>
      <c r="L4030" s="519"/>
      <c r="M4030" s="519"/>
      <c r="N4030" s="519"/>
      <c r="O4030" s="524"/>
      <c r="P4030" s="519"/>
      <c r="Q4030" s="519"/>
      <c r="R4030" s="525"/>
      <c r="S4030" s="526"/>
      <c r="T4030" s="524"/>
      <c r="U4030" s="524"/>
      <c r="V4030" s="527"/>
      <c r="W4030" s="524"/>
      <c r="X4030" s="528"/>
      <c r="Y4030" s="529"/>
      <c r="Z4030" s="529"/>
      <c r="AA4030" s="529"/>
      <c r="AB4030" s="529"/>
    </row>
    <row r="4031" spans="1:28" ht="16">
      <c r="A4031" s="519"/>
      <c r="B4031" s="520"/>
      <c r="C4031" s="519"/>
      <c r="D4031" s="521"/>
      <c r="E4031" s="519"/>
      <c r="F4031" s="522"/>
      <c r="G4031" s="522"/>
      <c r="H4031" s="522"/>
      <c r="I4031" s="523"/>
      <c r="J4031" s="523"/>
      <c r="K4031" s="523"/>
      <c r="L4031" s="519"/>
      <c r="M4031" s="519"/>
      <c r="N4031" s="519"/>
      <c r="O4031" s="524"/>
      <c r="P4031" s="519"/>
      <c r="Q4031" s="519"/>
      <c r="R4031" s="525"/>
      <c r="S4031" s="526"/>
      <c r="T4031" s="524"/>
      <c r="U4031" s="524"/>
      <c r="V4031" s="527"/>
      <c r="W4031" s="524"/>
      <c r="X4031" s="528"/>
      <c r="Y4031" s="529"/>
      <c r="Z4031" s="529"/>
      <c r="AA4031" s="529"/>
      <c r="AB4031" s="529"/>
    </row>
    <row r="4032" spans="1:28" ht="16">
      <c r="A4032" s="519"/>
      <c r="B4032" s="520"/>
      <c r="C4032" s="519"/>
      <c r="D4032" s="521"/>
      <c r="E4032" s="519"/>
      <c r="F4032" s="522"/>
      <c r="G4032" s="522"/>
      <c r="H4032" s="522"/>
      <c r="I4032" s="523"/>
      <c r="J4032" s="523"/>
      <c r="K4032" s="523"/>
      <c r="L4032" s="519"/>
      <c r="M4032" s="519"/>
      <c r="N4032" s="519"/>
      <c r="O4032" s="524"/>
      <c r="P4032" s="519"/>
      <c r="Q4032" s="519"/>
      <c r="R4032" s="525"/>
      <c r="S4032" s="526"/>
      <c r="T4032" s="524"/>
      <c r="U4032" s="524"/>
      <c r="V4032" s="527"/>
      <c r="W4032" s="524"/>
      <c r="X4032" s="528"/>
      <c r="Y4032" s="529"/>
      <c r="Z4032" s="529"/>
      <c r="AA4032" s="529"/>
      <c r="AB4032" s="529"/>
    </row>
    <row r="4033" spans="1:28" ht="16">
      <c r="A4033" s="519"/>
      <c r="B4033" s="520"/>
      <c r="C4033" s="519"/>
      <c r="D4033" s="521"/>
      <c r="E4033" s="519"/>
      <c r="F4033" s="522"/>
      <c r="G4033" s="522"/>
      <c r="H4033" s="522"/>
      <c r="I4033" s="523"/>
      <c r="J4033" s="523"/>
      <c r="K4033" s="523"/>
      <c r="L4033" s="519"/>
      <c r="M4033" s="519"/>
      <c r="N4033" s="519"/>
      <c r="O4033" s="524"/>
      <c r="P4033" s="519"/>
      <c r="Q4033" s="519"/>
      <c r="R4033" s="525"/>
      <c r="S4033" s="526"/>
      <c r="T4033" s="524"/>
      <c r="U4033" s="524"/>
      <c r="V4033" s="527"/>
      <c r="W4033" s="524"/>
      <c r="X4033" s="528"/>
      <c r="Y4033" s="529"/>
      <c r="Z4033" s="529"/>
      <c r="AA4033" s="529"/>
      <c r="AB4033" s="529"/>
    </row>
    <row r="4034" spans="1:28" ht="16">
      <c r="A4034" s="519"/>
      <c r="B4034" s="520"/>
      <c r="C4034" s="519"/>
      <c r="D4034" s="521"/>
      <c r="E4034" s="519"/>
      <c r="F4034" s="522"/>
      <c r="G4034" s="522"/>
      <c r="H4034" s="522"/>
      <c r="I4034" s="523"/>
      <c r="J4034" s="523"/>
      <c r="K4034" s="523"/>
      <c r="L4034" s="519"/>
      <c r="M4034" s="519"/>
      <c r="N4034" s="519"/>
      <c r="O4034" s="524"/>
      <c r="P4034" s="519"/>
      <c r="Q4034" s="519"/>
      <c r="R4034" s="525"/>
      <c r="S4034" s="526"/>
      <c r="T4034" s="524"/>
      <c r="U4034" s="524"/>
      <c r="V4034" s="527"/>
      <c r="W4034" s="524"/>
      <c r="X4034" s="528"/>
      <c r="Y4034" s="529"/>
      <c r="Z4034" s="529"/>
      <c r="AA4034" s="529"/>
      <c r="AB4034" s="529"/>
    </row>
    <row r="4035" spans="1:28" ht="16">
      <c r="A4035" s="519"/>
      <c r="B4035" s="520"/>
      <c r="C4035" s="519"/>
      <c r="D4035" s="521"/>
      <c r="E4035" s="519"/>
      <c r="F4035" s="522"/>
      <c r="G4035" s="522"/>
      <c r="H4035" s="522"/>
      <c r="I4035" s="523"/>
      <c r="J4035" s="523"/>
      <c r="K4035" s="523"/>
      <c r="L4035" s="519"/>
      <c r="M4035" s="519"/>
      <c r="N4035" s="519"/>
      <c r="O4035" s="524"/>
      <c r="P4035" s="519"/>
      <c r="Q4035" s="519"/>
      <c r="R4035" s="525"/>
      <c r="S4035" s="526"/>
      <c r="T4035" s="524"/>
      <c r="U4035" s="524"/>
      <c r="V4035" s="527"/>
      <c r="W4035" s="524"/>
      <c r="X4035" s="528"/>
      <c r="Y4035" s="529"/>
      <c r="Z4035" s="529"/>
      <c r="AA4035" s="529"/>
      <c r="AB4035" s="529"/>
    </row>
    <row r="4036" spans="1:28" ht="16">
      <c r="A4036" s="519"/>
      <c r="B4036" s="520"/>
      <c r="C4036" s="519"/>
      <c r="D4036" s="521"/>
      <c r="E4036" s="519"/>
      <c r="F4036" s="522"/>
      <c r="G4036" s="522"/>
      <c r="H4036" s="522"/>
      <c r="I4036" s="523"/>
      <c r="J4036" s="523"/>
      <c r="K4036" s="523"/>
      <c r="L4036" s="519"/>
      <c r="M4036" s="519"/>
      <c r="N4036" s="519"/>
      <c r="O4036" s="524"/>
      <c r="P4036" s="519"/>
      <c r="Q4036" s="519"/>
      <c r="R4036" s="525"/>
      <c r="S4036" s="526"/>
      <c r="T4036" s="524"/>
      <c r="U4036" s="524"/>
      <c r="V4036" s="527"/>
      <c r="W4036" s="524"/>
      <c r="X4036" s="528"/>
      <c r="Y4036" s="529"/>
      <c r="Z4036" s="529"/>
      <c r="AA4036" s="529"/>
      <c r="AB4036" s="529"/>
    </row>
    <row r="4037" spans="1:28" ht="16">
      <c r="A4037" s="519"/>
      <c r="B4037" s="520"/>
      <c r="C4037" s="519"/>
      <c r="D4037" s="521"/>
      <c r="E4037" s="519"/>
      <c r="F4037" s="522"/>
      <c r="G4037" s="522"/>
      <c r="H4037" s="522"/>
      <c r="I4037" s="523"/>
      <c r="J4037" s="523"/>
      <c r="K4037" s="523"/>
      <c r="L4037" s="519"/>
      <c r="M4037" s="519"/>
      <c r="N4037" s="519"/>
      <c r="O4037" s="524"/>
      <c r="P4037" s="519"/>
      <c r="Q4037" s="519"/>
      <c r="R4037" s="525"/>
      <c r="S4037" s="526"/>
      <c r="T4037" s="524"/>
      <c r="U4037" s="524"/>
      <c r="V4037" s="527"/>
      <c r="W4037" s="524"/>
      <c r="X4037" s="528"/>
      <c r="Y4037" s="529"/>
      <c r="Z4037" s="529"/>
      <c r="AA4037" s="529"/>
      <c r="AB4037" s="529"/>
    </row>
    <row r="4038" spans="1:28" ht="16">
      <c r="A4038" s="519"/>
      <c r="B4038" s="520"/>
      <c r="C4038" s="519"/>
      <c r="D4038" s="521"/>
      <c r="E4038" s="519"/>
      <c r="F4038" s="522"/>
      <c r="G4038" s="522"/>
      <c r="H4038" s="522"/>
      <c r="I4038" s="523"/>
      <c r="J4038" s="523"/>
      <c r="K4038" s="523"/>
      <c r="L4038" s="519"/>
      <c r="M4038" s="519"/>
      <c r="N4038" s="519"/>
      <c r="O4038" s="524"/>
      <c r="P4038" s="519"/>
      <c r="Q4038" s="519"/>
      <c r="R4038" s="525"/>
      <c r="S4038" s="526"/>
      <c r="T4038" s="524"/>
      <c r="U4038" s="524"/>
      <c r="V4038" s="527"/>
      <c r="W4038" s="524"/>
      <c r="X4038" s="528"/>
      <c r="Y4038" s="529"/>
      <c r="Z4038" s="529"/>
      <c r="AA4038" s="529"/>
      <c r="AB4038" s="529"/>
    </row>
    <row r="4039" spans="1:28" ht="16">
      <c r="A4039" s="519"/>
      <c r="B4039" s="520"/>
      <c r="C4039" s="519"/>
      <c r="D4039" s="521"/>
      <c r="E4039" s="519"/>
      <c r="F4039" s="522"/>
      <c r="G4039" s="522"/>
      <c r="H4039" s="522"/>
      <c r="I4039" s="523"/>
      <c r="J4039" s="523"/>
      <c r="K4039" s="523"/>
      <c r="L4039" s="519"/>
      <c r="M4039" s="519"/>
      <c r="N4039" s="519"/>
      <c r="O4039" s="524"/>
      <c r="P4039" s="519"/>
      <c r="Q4039" s="519"/>
      <c r="R4039" s="525"/>
      <c r="S4039" s="526"/>
      <c r="T4039" s="524"/>
      <c r="U4039" s="524"/>
      <c r="V4039" s="527"/>
      <c r="W4039" s="524"/>
      <c r="X4039" s="528"/>
      <c r="Y4039" s="529"/>
      <c r="Z4039" s="529"/>
      <c r="AA4039" s="529"/>
      <c r="AB4039" s="529"/>
    </row>
    <row r="4040" spans="1:28" ht="16">
      <c r="A4040" s="519"/>
      <c r="B4040" s="520"/>
      <c r="C4040" s="519"/>
      <c r="D4040" s="521"/>
      <c r="E4040" s="519"/>
      <c r="F4040" s="522"/>
      <c r="G4040" s="522"/>
      <c r="H4040" s="522"/>
      <c r="I4040" s="523"/>
      <c r="J4040" s="523"/>
      <c r="K4040" s="523"/>
      <c r="L4040" s="519"/>
      <c r="M4040" s="519"/>
      <c r="N4040" s="519"/>
      <c r="O4040" s="524"/>
      <c r="P4040" s="519"/>
      <c r="Q4040" s="519"/>
      <c r="R4040" s="525"/>
      <c r="S4040" s="526"/>
      <c r="T4040" s="524"/>
      <c r="U4040" s="524"/>
      <c r="V4040" s="527"/>
      <c r="W4040" s="524"/>
      <c r="X4040" s="528"/>
      <c r="Y4040" s="529"/>
      <c r="Z4040" s="529"/>
      <c r="AA4040" s="529"/>
      <c r="AB4040" s="529"/>
    </row>
    <row r="4041" spans="1:28" ht="16">
      <c r="A4041" s="519"/>
      <c r="B4041" s="520"/>
      <c r="C4041" s="519"/>
      <c r="D4041" s="521"/>
      <c r="E4041" s="519"/>
      <c r="F4041" s="522"/>
      <c r="G4041" s="522"/>
      <c r="H4041" s="522"/>
      <c r="I4041" s="523"/>
      <c r="J4041" s="523"/>
      <c r="K4041" s="523"/>
      <c r="L4041" s="519"/>
      <c r="M4041" s="519"/>
      <c r="N4041" s="519"/>
      <c r="O4041" s="524"/>
      <c r="P4041" s="519"/>
      <c r="Q4041" s="519"/>
      <c r="R4041" s="525"/>
      <c r="S4041" s="526"/>
      <c r="T4041" s="524"/>
      <c r="U4041" s="524"/>
      <c r="V4041" s="527"/>
      <c r="W4041" s="524"/>
      <c r="X4041" s="528"/>
      <c r="Y4041" s="529"/>
      <c r="Z4041" s="529"/>
      <c r="AA4041" s="529"/>
      <c r="AB4041" s="529"/>
    </row>
    <row r="4042" spans="1:28" ht="16">
      <c r="A4042" s="519"/>
      <c r="B4042" s="520"/>
      <c r="C4042" s="519"/>
      <c r="D4042" s="521"/>
      <c r="E4042" s="519"/>
      <c r="F4042" s="522"/>
      <c r="G4042" s="522"/>
      <c r="H4042" s="522"/>
      <c r="I4042" s="523"/>
      <c r="J4042" s="523"/>
      <c r="K4042" s="523"/>
      <c r="L4042" s="519"/>
      <c r="M4042" s="519"/>
      <c r="N4042" s="519"/>
      <c r="O4042" s="524"/>
      <c r="P4042" s="519"/>
      <c r="Q4042" s="519"/>
      <c r="R4042" s="525"/>
      <c r="S4042" s="526"/>
      <c r="T4042" s="524"/>
      <c r="U4042" s="524"/>
      <c r="V4042" s="527"/>
      <c r="W4042" s="524"/>
      <c r="X4042" s="528"/>
      <c r="Y4042" s="529"/>
      <c r="Z4042" s="529"/>
      <c r="AA4042" s="529"/>
      <c r="AB4042" s="529"/>
    </row>
    <row r="4043" spans="1:28" ht="16">
      <c r="A4043" s="519"/>
      <c r="B4043" s="520"/>
      <c r="C4043" s="519"/>
      <c r="D4043" s="521"/>
      <c r="E4043" s="519"/>
      <c r="F4043" s="522"/>
      <c r="G4043" s="522"/>
      <c r="H4043" s="522"/>
      <c r="I4043" s="523"/>
      <c r="J4043" s="523"/>
      <c r="K4043" s="523"/>
      <c r="L4043" s="519"/>
      <c r="M4043" s="519"/>
      <c r="N4043" s="519"/>
      <c r="O4043" s="524"/>
      <c r="P4043" s="519"/>
      <c r="Q4043" s="519"/>
      <c r="R4043" s="525"/>
      <c r="S4043" s="526"/>
      <c r="T4043" s="524"/>
      <c r="U4043" s="524"/>
      <c r="V4043" s="527"/>
      <c r="W4043" s="524"/>
      <c r="X4043" s="528"/>
      <c r="Y4043" s="529"/>
      <c r="Z4043" s="529"/>
      <c r="AA4043" s="529"/>
      <c r="AB4043" s="529"/>
    </row>
    <row r="4044" spans="1:28" ht="16">
      <c r="A4044" s="519"/>
      <c r="B4044" s="520"/>
      <c r="C4044" s="519"/>
      <c r="D4044" s="521"/>
      <c r="E4044" s="519"/>
      <c r="F4044" s="522"/>
      <c r="G4044" s="522"/>
      <c r="H4044" s="522"/>
      <c r="I4044" s="523"/>
      <c r="J4044" s="523"/>
      <c r="K4044" s="523"/>
      <c r="L4044" s="519"/>
      <c r="M4044" s="519"/>
      <c r="N4044" s="519"/>
      <c r="O4044" s="524"/>
      <c r="P4044" s="519"/>
      <c r="Q4044" s="519"/>
      <c r="R4044" s="525"/>
      <c r="S4044" s="526"/>
      <c r="T4044" s="524"/>
      <c r="U4044" s="524"/>
      <c r="V4044" s="527"/>
      <c r="W4044" s="524"/>
      <c r="X4044" s="528"/>
      <c r="Y4044" s="529"/>
      <c r="Z4044" s="529"/>
      <c r="AA4044" s="529"/>
      <c r="AB4044" s="529"/>
    </row>
    <row r="4045" spans="1:28" ht="16">
      <c r="A4045" s="519"/>
      <c r="B4045" s="520"/>
      <c r="C4045" s="519"/>
      <c r="D4045" s="521"/>
      <c r="E4045" s="519"/>
      <c r="F4045" s="522"/>
      <c r="G4045" s="522"/>
      <c r="H4045" s="522"/>
      <c r="I4045" s="523"/>
      <c r="J4045" s="523"/>
      <c r="K4045" s="523"/>
      <c r="L4045" s="519"/>
      <c r="M4045" s="519"/>
      <c r="N4045" s="519"/>
      <c r="O4045" s="524"/>
      <c r="P4045" s="519"/>
      <c r="Q4045" s="519"/>
      <c r="R4045" s="525"/>
      <c r="S4045" s="526"/>
      <c r="T4045" s="524"/>
      <c r="U4045" s="524"/>
      <c r="V4045" s="527"/>
      <c r="W4045" s="524"/>
      <c r="X4045" s="528"/>
      <c r="Y4045" s="529"/>
      <c r="Z4045" s="529"/>
      <c r="AA4045" s="529"/>
      <c r="AB4045" s="529"/>
    </row>
    <row r="4046" spans="1:28" ht="16">
      <c r="A4046" s="519"/>
      <c r="B4046" s="520"/>
      <c r="C4046" s="519"/>
      <c r="D4046" s="521"/>
      <c r="E4046" s="519"/>
      <c r="F4046" s="522"/>
      <c r="G4046" s="522"/>
      <c r="H4046" s="522"/>
      <c r="I4046" s="523"/>
      <c r="J4046" s="523"/>
      <c r="K4046" s="523"/>
      <c r="L4046" s="519"/>
      <c r="M4046" s="519"/>
      <c r="N4046" s="519"/>
      <c r="O4046" s="524"/>
      <c r="P4046" s="519"/>
      <c r="Q4046" s="519"/>
      <c r="R4046" s="525"/>
      <c r="S4046" s="526"/>
      <c r="T4046" s="524"/>
      <c r="U4046" s="524"/>
      <c r="V4046" s="527"/>
      <c r="W4046" s="524"/>
      <c r="X4046" s="528"/>
      <c r="Y4046" s="529"/>
      <c r="Z4046" s="529"/>
      <c r="AA4046" s="529"/>
      <c r="AB4046" s="529"/>
    </row>
    <row r="4047" spans="1:28" ht="16">
      <c r="A4047" s="519"/>
      <c r="B4047" s="520"/>
      <c r="C4047" s="519"/>
      <c r="D4047" s="521"/>
      <c r="E4047" s="519"/>
      <c r="F4047" s="522"/>
      <c r="G4047" s="522"/>
      <c r="H4047" s="522"/>
      <c r="I4047" s="523"/>
      <c r="J4047" s="523"/>
      <c r="K4047" s="523"/>
      <c r="L4047" s="519"/>
      <c r="M4047" s="519"/>
      <c r="N4047" s="519"/>
      <c r="O4047" s="524"/>
      <c r="P4047" s="519"/>
      <c r="Q4047" s="519"/>
      <c r="R4047" s="525"/>
      <c r="S4047" s="526"/>
      <c r="T4047" s="524"/>
      <c r="U4047" s="524"/>
      <c r="V4047" s="527"/>
      <c r="W4047" s="524"/>
      <c r="X4047" s="528"/>
      <c r="Y4047" s="529"/>
      <c r="Z4047" s="529"/>
      <c r="AA4047" s="529"/>
      <c r="AB4047" s="529"/>
    </row>
    <row r="4048" spans="1:28" ht="16">
      <c r="A4048" s="519"/>
      <c r="B4048" s="520"/>
      <c r="C4048" s="519"/>
      <c r="D4048" s="521"/>
      <c r="E4048" s="519"/>
      <c r="F4048" s="522"/>
      <c r="G4048" s="522"/>
      <c r="H4048" s="522"/>
      <c r="I4048" s="523"/>
      <c r="J4048" s="523"/>
      <c r="K4048" s="523"/>
      <c r="L4048" s="519"/>
      <c r="M4048" s="519"/>
      <c r="N4048" s="519"/>
      <c r="O4048" s="524"/>
      <c r="P4048" s="519"/>
      <c r="Q4048" s="519"/>
      <c r="R4048" s="525"/>
      <c r="S4048" s="526"/>
      <c r="T4048" s="524"/>
      <c r="U4048" s="524"/>
      <c r="V4048" s="527"/>
      <c r="W4048" s="524"/>
      <c r="X4048" s="528"/>
      <c r="Y4048" s="529"/>
      <c r="Z4048" s="529"/>
      <c r="AA4048" s="529"/>
      <c r="AB4048" s="529"/>
    </row>
    <row r="4049" spans="1:28" ht="16">
      <c r="A4049" s="519"/>
      <c r="B4049" s="520"/>
      <c r="C4049" s="519"/>
      <c r="D4049" s="521"/>
      <c r="E4049" s="519"/>
      <c r="F4049" s="522"/>
      <c r="G4049" s="522"/>
      <c r="H4049" s="522"/>
      <c r="I4049" s="523"/>
      <c r="J4049" s="523"/>
      <c r="K4049" s="523"/>
      <c r="L4049" s="519"/>
      <c r="M4049" s="519"/>
      <c r="N4049" s="519"/>
      <c r="O4049" s="524"/>
      <c r="P4049" s="519"/>
      <c r="Q4049" s="519"/>
      <c r="R4049" s="525"/>
      <c r="S4049" s="526"/>
      <c r="T4049" s="524"/>
      <c r="U4049" s="524"/>
      <c r="V4049" s="527"/>
      <c r="W4049" s="524"/>
      <c r="X4049" s="528"/>
      <c r="Y4049" s="529"/>
      <c r="Z4049" s="529"/>
      <c r="AA4049" s="529"/>
      <c r="AB4049" s="529"/>
    </row>
    <row r="4050" spans="1:28" ht="16">
      <c r="A4050" s="519"/>
      <c r="B4050" s="520"/>
      <c r="C4050" s="519"/>
      <c r="D4050" s="521"/>
      <c r="E4050" s="519"/>
      <c r="F4050" s="522"/>
      <c r="G4050" s="522"/>
      <c r="H4050" s="522"/>
      <c r="I4050" s="523"/>
      <c r="J4050" s="523"/>
      <c r="K4050" s="523"/>
      <c r="L4050" s="519"/>
      <c r="M4050" s="519"/>
      <c r="N4050" s="519"/>
      <c r="O4050" s="524"/>
      <c r="P4050" s="519"/>
      <c r="Q4050" s="519"/>
      <c r="R4050" s="525"/>
      <c r="S4050" s="526"/>
      <c r="T4050" s="524"/>
      <c r="U4050" s="524"/>
      <c r="V4050" s="527"/>
      <c r="W4050" s="524"/>
      <c r="X4050" s="528"/>
      <c r="Y4050" s="529"/>
      <c r="Z4050" s="529"/>
      <c r="AA4050" s="529"/>
      <c r="AB4050" s="529"/>
    </row>
    <row r="4051" spans="1:28" ht="16">
      <c r="A4051" s="519"/>
      <c r="B4051" s="520"/>
      <c r="C4051" s="519"/>
      <c r="D4051" s="521"/>
      <c r="E4051" s="519"/>
      <c r="F4051" s="522"/>
      <c r="G4051" s="522"/>
      <c r="H4051" s="522"/>
      <c r="I4051" s="523"/>
      <c r="J4051" s="523"/>
      <c r="K4051" s="523"/>
      <c r="L4051" s="519"/>
      <c r="M4051" s="519"/>
      <c r="N4051" s="519"/>
      <c r="O4051" s="524"/>
      <c r="P4051" s="519"/>
      <c r="Q4051" s="519"/>
      <c r="R4051" s="525"/>
      <c r="S4051" s="526"/>
      <c r="T4051" s="524"/>
      <c r="U4051" s="524"/>
      <c r="V4051" s="527"/>
      <c r="W4051" s="524"/>
      <c r="X4051" s="528"/>
      <c r="Y4051" s="529"/>
      <c r="Z4051" s="529"/>
      <c r="AA4051" s="529"/>
      <c r="AB4051" s="529"/>
    </row>
    <row r="4052" spans="1:28" ht="16">
      <c r="A4052" s="519"/>
      <c r="B4052" s="520"/>
      <c r="C4052" s="519"/>
      <c r="D4052" s="521"/>
      <c r="E4052" s="519"/>
      <c r="F4052" s="522"/>
      <c r="G4052" s="522"/>
      <c r="H4052" s="522"/>
      <c r="I4052" s="523"/>
      <c r="J4052" s="523"/>
      <c r="K4052" s="523"/>
      <c r="L4052" s="519"/>
      <c r="M4052" s="519"/>
      <c r="N4052" s="519"/>
      <c r="O4052" s="524"/>
      <c r="P4052" s="519"/>
      <c r="Q4052" s="519"/>
      <c r="R4052" s="525"/>
      <c r="S4052" s="526"/>
      <c r="T4052" s="524"/>
      <c r="U4052" s="524"/>
      <c r="V4052" s="527"/>
      <c r="W4052" s="524"/>
      <c r="X4052" s="528"/>
      <c r="Y4052" s="529"/>
      <c r="Z4052" s="529"/>
      <c r="AA4052" s="529"/>
      <c r="AB4052" s="529"/>
    </row>
    <row r="4053" spans="1:28" ht="16">
      <c r="A4053" s="519"/>
      <c r="B4053" s="520"/>
      <c r="C4053" s="519"/>
      <c r="D4053" s="521"/>
      <c r="E4053" s="519"/>
      <c r="F4053" s="522"/>
      <c r="G4053" s="522"/>
      <c r="H4053" s="522"/>
      <c r="I4053" s="523"/>
      <c r="J4053" s="523"/>
      <c r="K4053" s="523"/>
      <c r="L4053" s="519"/>
      <c r="M4053" s="519"/>
      <c r="N4053" s="519"/>
      <c r="O4053" s="524"/>
      <c r="P4053" s="519"/>
      <c r="Q4053" s="519"/>
      <c r="R4053" s="525"/>
      <c r="S4053" s="526"/>
      <c r="T4053" s="524"/>
      <c r="U4053" s="524"/>
      <c r="V4053" s="527"/>
      <c r="W4053" s="524"/>
      <c r="X4053" s="528"/>
      <c r="Y4053" s="529"/>
      <c r="Z4053" s="529"/>
      <c r="AA4053" s="529"/>
      <c r="AB4053" s="529"/>
    </row>
    <row r="4054" spans="1:28" ht="16">
      <c r="A4054" s="519"/>
      <c r="B4054" s="520"/>
      <c r="C4054" s="519"/>
      <c r="D4054" s="521"/>
      <c r="E4054" s="519"/>
      <c r="F4054" s="522"/>
      <c r="G4054" s="522"/>
      <c r="H4054" s="522"/>
      <c r="I4054" s="523"/>
      <c r="J4054" s="523"/>
      <c r="K4054" s="523"/>
      <c r="L4054" s="519"/>
      <c r="M4054" s="519"/>
      <c r="N4054" s="519"/>
      <c r="O4054" s="524"/>
      <c r="P4054" s="519"/>
      <c r="Q4054" s="519"/>
      <c r="R4054" s="525"/>
      <c r="S4054" s="526"/>
      <c r="T4054" s="524"/>
      <c r="U4054" s="524"/>
      <c r="V4054" s="527"/>
      <c r="W4054" s="524"/>
      <c r="X4054" s="528"/>
      <c r="Y4054" s="529"/>
      <c r="Z4054" s="529"/>
      <c r="AA4054" s="529"/>
      <c r="AB4054" s="529"/>
    </row>
    <row r="4055" spans="1:28" ht="16">
      <c r="A4055" s="519"/>
      <c r="B4055" s="520"/>
      <c r="C4055" s="519"/>
      <c r="D4055" s="521"/>
      <c r="E4055" s="519"/>
      <c r="F4055" s="522"/>
      <c r="G4055" s="522"/>
      <c r="H4055" s="522"/>
      <c r="I4055" s="523"/>
      <c r="J4055" s="523"/>
      <c r="K4055" s="523"/>
      <c r="L4055" s="519"/>
      <c r="M4055" s="519"/>
      <c r="N4055" s="519"/>
      <c r="O4055" s="524"/>
      <c r="P4055" s="519"/>
      <c r="Q4055" s="519"/>
      <c r="R4055" s="525"/>
      <c r="S4055" s="526"/>
      <c r="T4055" s="524"/>
      <c r="U4055" s="524"/>
      <c r="V4055" s="527"/>
      <c r="W4055" s="524"/>
      <c r="X4055" s="528"/>
      <c r="Y4055" s="529"/>
      <c r="Z4055" s="529"/>
      <c r="AA4055" s="529"/>
      <c r="AB4055" s="529"/>
    </row>
    <row r="4056" spans="1:28" ht="16">
      <c r="A4056" s="519"/>
      <c r="B4056" s="520"/>
      <c r="C4056" s="519"/>
      <c r="D4056" s="521"/>
      <c r="E4056" s="519"/>
      <c r="F4056" s="522"/>
      <c r="G4056" s="522"/>
      <c r="H4056" s="522"/>
      <c r="I4056" s="523"/>
      <c r="J4056" s="523"/>
      <c r="K4056" s="523"/>
      <c r="L4056" s="519"/>
      <c r="M4056" s="519"/>
      <c r="N4056" s="519"/>
      <c r="O4056" s="524"/>
      <c r="P4056" s="519"/>
      <c r="Q4056" s="519"/>
      <c r="R4056" s="525"/>
      <c r="S4056" s="526"/>
      <c r="T4056" s="524"/>
      <c r="U4056" s="524"/>
      <c r="V4056" s="527"/>
      <c r="W4056" s="524"/>
      <c r="X4056" s="528"/>
      <c r="Y4056" s="529"/>
      <c r="Z4056" s="529"/>
      <c r="AA4056" s="529"/>
      <c r="AB4056" s="529"/>
    </row>
    <row r="4057" spans="1:28" ht="16">
      <c r="A4057" s="519"/>
      <c r="B4057" s="520"/>
      <c r="C4057" s="519"/>
      <c r="D4057" s="521"/>
      <c r="E4057" s="519"/>
      <c r="F4057" s="522"/>
      <c r="G4057" s="522"/>
      <c r="H4057" s="522"/>
      <c r="I4057" s="523"/>
      <c r="J4057" s="523"/>
      <c r="K4057" s="523"/>
      <c r="L4057" s="519"/>
      <c r="M4057" s="519"/>
      <c r="N4057" s="519"/>
      <c r="O4057" s="524"/>
      <c r="P4057" s="519"/>
      <c r="Q4057" s="519"/>
      <c r="R4057" s="525"/>
      <c r="S4057" s="526"/>
      <c r="T4057" s="524"/>
      <c r="U4057" s="524"/>
      <c r="V4057" s="527"/>
      <c r="W4057" s="524"/>
      <c r="X4057" s="528"/>
      <c r="Y4057" s="529"/>
      <c r="Z4057" s="529"/>
      <c r="AA4057" s="529"/>
      <c r="AB4057" s="529"/>
    </row>
    <row r="4058" spans="1:28" ht="16">
      <c r="A4058" s="519"/>
      <c r="B4058" s="520"/>
      <c r="C4058" s="519"/>
      <c r="D4058" s="521"/>
      <c r="E4058" s="519"/>
      <c r="F4058" s="522"/>
      <c r="G4058" s="522"/>
      <c r="H4058" s="522"/>
      <c r="I4058" s="523"/>
      <c r="J4058" s="523"/>
      <c r="K4058" s="523"/>
      <c r="L4058" s="519"/>
      <c r="M4058" s="519"/>
      <c r="N4058" s="519"/>
      <c r="O4058" s="524"/>
      <c r="P4058" s="519"/>
      <c r="Q4058" s="519"/>
      <c r="R4058" s="525"/>
      <c r="S4058" s="526"/>
      <c r="T4058" s="524"/>
      <c r="U4058" s="524"/>
      <c r="V4058" s="527"/>
      <c r="W4058" s="524"/>
      <c r="X4058" s="528"/>
      <c r="Y4058" s="529"/>
      <c r="Z4058" s="529"/>
      <c r="AA4058" s="529"/>
      <c r="AB4058" s="529"/>
    </row>
    <row r="4059" spans="1:28" ht="16">
      <c r="A4059" s="519"/>
      <c r="B4059" s="520"/>
      <c r="C4059" s="519"/>
      <c r="D4059" s="521"/>
      <c r="E4059" s="519"/>
      <c r="F4059" s="522"/>
      <c r="G4059" s="522"/>
      <c r="H4059" s="522"/>
      <c r="I4059" s="523"/>
      <c r="J4059" s="523"/>
      <c r="K4059" s="523"/>
      <c r="L4059" s="519"/>
      <c r="M4059" s="519"/>
      <c r="N4059" s="519"/>
      <c r="O4059" s="524"/>
      <c r="P4059" s="519"/>
      <c r="Q4059" s="519"/>
      <c r="R4059" s="525"/>
      <c r="S4059" s="526"/>
      <c r="T4059" s="524"/>
      <c r="U4059" s="524"/>
      <c r="V4059" s="527"/>
      <c r="W4059" s="524"/>
      <c r="X4059" s="528"/>
      <c r="Y4059" s="529"/>
      <c r="Z4059" s="529"/>
      <c r="AA4059" s="529"/>
      <c r="AB4059" s="529"/>
    </row>
    <row r="4060" spans="1:28" ht="16">
      <c r="A4060" s="519"/>
      <c r="B4060" s="520"/>
      <c r="C4060" s="519"/>
      <c r="D4060" s="521"/>
      <c r="E4060" s="519"/>
      <c r="F4060" s="522"/>
      <c r="G4060" s="522"/>
      <c r="H4060" s="522"/>
      <c r="I4060" s="523"/>
      <c r="J4060" s="523"/>
      <c r="K4060" s="523"/>
      <c r="L4060" s="519"/>
      <c r="M4060" s="519"/>
      <c r="N4060" s="519"/>
      <c r="O4060" s="524"/>
      <c r="P4060" s="519"/>
      <c r="Q4060" s="519"/>
      <c r="R4060" s="525"/>
      <c r="S4060" s="526"/>
      <c r="T4060" s="524"/>
      <c r="U4060" s="524"/>
      <c r="V4060" s="527"/>
      <c r="W4060" s="524"/>
      <c r="X4060" s="528"/>
      <c r="Y4060" s="529"/>
      <c r="Z4060" s="529"/>
      <c r="AA4060" s="529"/>
      <c r="AB4060" s="529"/>
    </row>
    <row r="4061" spans="1:28" ht="16">
      <c r="A4061" s="519"/>
      <c r="B4061" s="520"/>
      <c r="C4061" s="519"/>
      <c r="D4061" s="521"/>
      <c r="E4061" s="519"/>
      <c r="F4061" s="522"/>
      <c r="G4061" s="522"/>
      <c r="H4061" s="522"/>
      <c r="I4061" s="523"/>
      <c r="J4061" s="523"/>
      <c r="K4061" s="523"/>
      <c r="L4061" s="519"/>
      <c r="M4061" s="519"/>
      <c r="N4061" s="519"/>
      <c r="O4061" s="524"/>
      <c r="P4061" s="519"/>
      <c r="Q4061" s="519"/>
      <c r="R4061" s="525"/>
      <c r="S4061" s="526"/>
      <c r="T4061" s="524"/>
      <c r="U4061" s="524"/>
      <c r="V4061" s="527"/>
      <c r="W4061" s="524"/>
      <c r="X4061" s="528"/>
      <c r="Y4061" s="529"/>
      <c r="Z4061" s="529"/>
      <c r="AA4061" s="529"/>
      <c r="AB4061" s="529"/>
    </row>
    <row r="4062" spans="1:28" ht="16">
      <c r="A4062" s="519"/>
      <c r="B4062" s="520"/>
      <c r="C4062" s="519"/>
      <c r="D4062" s="521"/>
      <c r="E4062" s="519"/>
      <c r="F4062" s="522"/>
      <c r="G4062" s="522"/>
      <c r="H4062" s="522"/>
      <c r="I4062" s="523"/>
      <c r="J4062" s="523"/>
      <c r="K4062" s="523"/>
      <c r="L4062" s="519"/>
      <c r="M4062" s="519"/>
      <c r="N4062" s="519"/>
      <c r="O4062" s="524"/>
      <c r="P4062" s="519"/>
      <c r="Q4062" s="519"/>
      <c r="R4062" s="525"/>
      <c r="S4062" s="526"/>
      <c r="T4062" s="524"/>
      <c r="U4062" s="524"/>
      <c r="V4062" s="527"/>
      <c r="W4062" s="524"/>
      <c r="X4062" s="528"/>
      <c r="Y4062" s="529"/>
      <c r="Z4062" s="529"/>
      <c r="AA4062" s="529"/>
      <c r="AB4062" s="529"/>
    </row>
    <row r="4063" spans="1:28" ht="16">
      <c r="A4063" s="519"/>
      <c r="B4063" s="520"/>
      <c r="C4063" s="519"/>
      <c r="D4063" s="521"/>
      <c r="E4063" s="519"/>
      <c r="F4063" s="522"/>
      <c r="G4063" s="522"/>
      <c r="H4063" s="522"/>
      <c r="I4063" s="523"/>
      <c r="J4063" s="523"/>
      <c r="K4063" s="523"/>
      <c r="L4063" s="519"/>
      <c r="M4063" s="519"/>
      <c r="N4063" s="519"/>
      <c r="O4063" s="524"/>
      <c r="P4063" s="519"/>
      <c r="Q4063" s="519"/>
      <c r="R4063" s="525"/>
      <c r="S4063" s="526"/>
      <c r="T4063" s="524"/>
      <c r="U4063" s="524"/>
      <c r="V4063" s="527"/>
      <c r="W4063" s="524"/>
      <c r="X4063" s="528"/>
      <c r="Y4063" s="529"/>
      <c r="Z4063" s="529"/>
      <c r="AA4063" s="529"/>
      <c r="AB4063" s="529"/>
    </row>
    <row r="4064" spans="1:28" ht="16">
      <c r="A4064" s="519"/>
      <c r="B4064" s="520"/>
      <c r="C4064" s="519"/>
      <c r="D4064" s="521"/>
      <c r="E4064" s="519"/>
      <c r="F4064" s="522"/>
      <c r="G4064" s="522"/>
      <c r="H4064" s="522"/>
      <c r="I4064" s="523"/>
      <c r="J4064" s="523"/>
      <c r="K4064" s="523"/>
      <c r="L4064" s="519"/>
      <c r="M4064" s="519"/>
      <c r="N4064" s="519"/>
      <c r="O4064" s="524"/>
      <c r="P4064" s="519"/>
      <c r="Q4064" s="519"/>
      <c r="R4064" s="525"/>
      <c r="S4064" s="526"/>
      <c r="T4064" s="524"/>
      <c r="U4064" s="524"/>
      <c r="V4064" s="527"/>
      <c r="W4064" s="524"/>
      <c r="X4064" s="528"/>
      <c r="Y4064" s="529"/>
      <c r="Z4064" s="529"/>
      <c r="AA4064" s="529"/>
      <c r="AB4064" s="529"/>
    </row>
    <row r="4065" spans="1:28" ht="16">
      <c r="A4065" s="519"/>
      <c r="B4065" s="520"/>
      <c r="C4065" s="519"/>
      <c r="D4065" s="521"/>
      <c r="E4065" s="519"/>
      <c r="F4065" s="522"/>
      <c r="G4065" s="522"/>
      <c r="H4065" s="522"/>
      <c r="I4065" s="523"/>
      <c r="J4065" s="523"/>
      <c r="K4065" s="523"/>
      <c r="L4065" s="519"/>
      <c r="M4065" s="519"/>
      <c r="N4065" s="519"/>
      <c r="O4065" s="524"/>
      <c r="P4065" s="519"/>
      <c r="Q4065" s="519"/>
      <c r="R4065" s="525"/>
      <c r="S4065" s="526"/>
      <c r="T4065" s="524"/>
      <c r="U4065" s="524"/>
      <c r="V4065" s="527"/>
      <c r="W4065" s="524"/>
      <c r="X4065" s="528"/>
      <c r="Y4065" s="529"/>
      <c r="Z4065" s="529"/>
      <c r="AA4065" s="529"/>
      <c r="AB4065" s="529"/>
    </row>
    <row r="4066" spans="1:28" ht="16">
      <c r="A4066" s="519"/>
      <c r="B4066" s="520"/>
      <c r="C4066" s="519"/>
      <c r="D4066" s="521"/>
      <c r="E4066" s="519"/>
      <c r="F4066" s="522"/>
      <c r="G4066" s="522"/>
      <c r="H4066" s="522"/>
      <c r="I4066" s="523"/>
      <c r="J4066" s="523"/>
      <c r="K4066" s="523"/>
      <c r="L4066" s="519"/>
      <c r="M4066" s="519"/>
      <c r="N4066" s="519"/>
      <c r="O4066" s="524"/>
      <c r="P4066" s="519"/>
      <c r="Q4066" s="519"/>
      <c r="R4066" s="525"/>
      <c r="S4066" s="526"/>
      <c r="T4066" s="524"/>
      <c r="U4066" s="524"/>
      <c r="V4066" s="527"/>
      <c r="W4066" s="524"/>
      <c r="X4066" s="528"/>
      <c r="Y4066" s="529"/>
      <c r="Z4066" s="529"/>
      <c r="AA4066" s="529"/>
      <c r="AB4066" s="529"/>
    </row>
    <row r="4067" spans="1:28" ht="16">
      <c r="A4067" s="519"/>
      <c r="B4067" s="520"/>
      <c r="C4067" s="519"/>
      <c r="D4067" s="521"/>
      <c r="E4067" s="519"/>
      <c r="F4067" s="522"/>
      <c r="G4067" s="522"/>
      <c r="H4067" s="522"/>
      <c r="I4067" s="523"/>
      <c r="J4067" s="523"/>
      <c r="K4067" s="523"/>
      <c r="L4067" s="519"/>
      <c r="M4067" s="519"/>
      <c r="N4067" s="519"/>
      <c r="O4067" s="524"/>
      <c r="P4067" s="519"/>
      <c r="Q4067" s="519"/>
      <c r="R4067" s="525"/>
      <c r="S4067" s="526"/>
      <c r="T4067" s="524"/>
      <c r="U4067" s="524"/>
      <c r="V4067" s="527"/>
      <c r="W4067" s="524"/>
      <c r="X4067" s="528"/>
      <c r="Y4067" s="529"/>
      <c r="Z4067" s="529"/>
      <c r="AA4067" s="529"/>
      <c r="AB4067" s="529"/>
    </row>
    <row r="4068" spans="1:28" ht="16">
      <c r="A4068" s="519"/>
      <c r="B4068" s="520"/>
      <c r="C4068" s="519"/>
      <c r="D4068" s="521"/>
      <c r="E4068" s="519"/>
      <c r="F4068" s="522"/>
      <c r="G4068" s="522"/>
      <c r="H4068" s="522"/>
      <c r="I4068" s="523"/>
      <c r="J4068" s="523"/>
      <c r="K4068" s="523"/>
      <c r="L4068" s="519"/>
      <c r="M4068" s="519"/>
      <c r="N4068" s="519"/>
      <c r="O4068" s="524"/>
      <c r="P4068" s="519"/>
      <c r="Q4068" s="519"/>
      <c r="R4068" s="525"/>
      <c r="S4068" s="526"/>
      <c r="T4068" s="524"/>
      <c r="U4068" s="524"/>
      <c r="V4068" s="527"/>
      <c r="W4068" s="524"/>
      <c r="X4068" s="528"/>
      <c r="Y4068" s="529"/>
      <c r="Z4068" s="529"/>
      <c r="AA4068" s="529"/>
      <c r="AB4068" s="529"/>
    </row>
    <row r="4069" spans="1:28" ht="16">
      <c r="A4069" s="519"/>
      <c r="B4069" s="520"/>
      <c r="C4069" s="519"/>
      <c r="D4069" s="521"/>
      <c r="E4069" s="519"/>
      <c r="F4069" s="522"/>
      <c r="G4069" s="522"/>
      <c r="H4069" s="522"/>
      <c r="I4069" s="523"/>
      <c r="J4069" s="523"/>
      <c r="K4069" s="523"/>
      <c r="L4069" s="519"/>
      <c r="M4069" s="519"/>
      <c r="N4069" s="519"/>
      <c r="O4069" s="524"/>
      <c r="P4069" s="519"/>
      <c r="Q4069" s="519"/>
      <c r="R4069" s="525"/>
      <c r="S4069" s="526"/>
      <c r="T4069" s="524"/>
      <c r="U4069" s="524"/>
      <c r="V4069" s="527"/>
      <c r="W4069" s="524"/>
      <c r="X4069" s="528"/>
      <c r="Y4069" s="529"/>
      <c r="Z4069" s="529"/>
      <c r="AA4069" s="529"/>
      <c r="AB4069" s="529"/>
    </row>
    <row r="4070" spans="1:28" ht="16">
      <c r="A4070" s="519"/>
      <c r="B4070" s="520"/>
      <c r="C4070" s="519"/>
      <c r="D4070" s="521"/>
      <c r="E4070" s="519"/>
      <c r="F4070" s="522"/>
      <c r="G4070" s="522"/>
      <c r="H4070" s="522"/>
      <c r="I4070" s="523"/>
      <c r="J4070" s="523"/>
      <c r="K4070" s="523"/>
      <c r="L4070" s="519"/>
      <c r="M4070" s="519"/>
      <c r="N4070" s="519"/>
      <c r="O4070" s="524"/>
      <c r="P4070" s="519"/>
      <c r="Q4070" s="519"/>
      <c r="R4070" s="525"/>
      <c r="S4070" s="526"/>
      <c r="T4070" s="524"/>
      <c r="U4070" s="524"/>
      <c r="V4070" s="527"/>
      <c r="W4070" s="524"/>
      <c r="X4070" s="528"/>
      <c r="Y4070" s="529"/>
      <c r="Z4070" s="529"/>
      <c r="AA4070" s="529"/>
      <c r="AB4070" s="529"/>
    </row>
    <row r="4071" spans="1:28" ht="16">
      <c r="A4071" s="519"/>
      <c r="B4071" s="520"/>
      <c r="C4071" s="519"/>
      <c r="D4071" s="521"/>
      <c r="E4071" s="519"/>
      <c r="F4071" s="522"/>
      <c r="G4071" s="522"/>
      <c r="H4071" s="522"/>
      <c r="I4071" s="523"/>
      <c r="J4071" s="523"/>
      <c r="K4071" s="523"/>
      <c r="L4071" s="519"/>
      <c r="M4071" s="519"/>
      <c r="N4071" s="519"/>
      <c r="O4071" s="524"/>
      <c r="P4071" s="519"/>
      <c r="Q4071" s="519"/>
      <c r="R4071" s="525"/>
      <c r="S4071" s="526"/>
      <c r="T4071" s="524"/>
      <c r="U4071" s="524"/>
      <c r="V4071" s="527"/>
      <c r="W4071" s="524"/>
      <c r="X4071" s="528"/>
      <c r="Y4071" s="529"/>
      <c r="Z4071" s="529"/>
      <c r="AA4071" s="529"/>
      <c r="AB4071" s="529"/>
    </row>
    <row r="4072" spans="1:28" ht="16">
      <c r="A4072" s="519"/>
      <c r="B4072" s="520"/>
      <c r="C4072" s="519"/>
      <c r="D4072" s="521"/>
      <c r="E4072" s="519"/>
      <c r="F4072" s="522"/>
      <c r="G4072" s="522"/>
      <c r="H4072" s="522"/>
      <c r="I4072" s="523"/>
      <c r="J4072" s="523"/>
      <c r="K4072" s="523"/>
      <c r="L4072" s="519"/>
      <c r="M4072" s="519"/>
      <c r="N4072" s="519"/>
      <c r="O4072" s="524"/>
      <c r="P4072" s="519"/>
      <c r="Q4072" s="519"/>
      <c r="R4072" s="525"/>
      <c r="S4072" s="526"/>
      <c r="T4072" s="524"/>
      <c r="U4072" s="524"/>
      <c r="V4072" s="527"/>
      <c r="W4072" s="524"/>
      <c r="X4072" s="528"/>
      <c r="Y4072" s="529"/>
      <c r="Z4072" s="529"/>
      <c r="AA4072" s="529"/>
      <c r="AB4072" s="529"/>
    </row>
    <row r="4073" spans="1:28" ht="16">
      <c r="A4073" s="519"/>
      <c r="B4073" s="520"/>
      <c r="C4073" s="519"/>
      <c r="D4073" s="521"/>
      <c r="E4073" s="519"/>
      <c r="F4073" s="522"/>
      <c r="G4073" s="522"/>
      <c r="H4073" s="522"/>
      <c r="I4073" s="523"/>
      <c r="J4073" s="523"/>
      <c r="K4073" s="523"/>
      <c r="L4073" s="519"/>
      <c r="M4073" s="519"/>
      <c r="N4073" s="519"/>
      <c r="O4073" s="524"/>
      <c r="P4073" s="519"/>
      <c r="Q4073" s="519"/>
      <c r="R4073" s="525"/>
      <c r="S4073" s="526"/>
      <c r="T4073" s="524"/>
      <c r="U4073" s="524"/>
      <c r="V4073" s="527"/>
      <c r="W4073" s="524"/>
      <c r="X4073" s="528"/>
      <c r="Y4073" s="529"/>
      <c r="Z4073" s="529"/>
      <c r="AA4073" s="529"/>
      <c r="AB4073" s="529"/>
    </row>
    <row r="4074" spans="1:28" ht="16">
      <c r="A4074" s="519"/>
      <c r="B4074" s="520"/>
      <c r="C4074" s="519"/>
      <c r="D4074" s="521"/>
      <c r="E4074" s="519"/>
      <c r="F4074" s="522"/>
      <c r="G4074" s="522"/>
      <c r="H4074" s="522"/>
      <c r="I4074" s="523"/>
      <c r="J4074" s="523"/>
      <c r="K4074" s="523"/>
      <c r="L4074" s="519"/>
      <c r="M4074" s="519"/>
      <c r="N4074" s="519"/>
      <c r="O4074" s="524"/>
      <c r="P4074" s="519"/>
      <c r="Q4074" s="519"/>
      <c r="R4074" s="525"/>
      <c r="S4074" s="526"/>
      <c r="T4074" s="524"/>
      <c r="U4074" s="524"/>
      <c r="V4074" s="527"/>
      <c r="W4074" s="524"/>
      <c r="X4074" s="528"/>
      <c r="Y4074" s="529"/>
      <c r="Z4074" s="529"/>
      <c r="AA4074" s="529"/>
      <c r="AB4074" s="529"/>
    </row>
    <row r="4075" spans="1:28" ht="16">
      <c r="A4075" s="519"/>
      <c r="B4075" s="520"/>
      <c r="C4075" s="519"/>
      <c r="D4075" s="521"/>
      <c r="E4075" s="519"/>
      <c r="F4075" s="522"/>
      <c r="G4075" s="522"/>
      <c r="H4075" s="522"/>
      <c r="I4075" s="523"/>
      <c r="J4075" s="523"/>
      <c r="K4075" s="523"/>
      <c r="L4075" s="519"/>
      <c r="M4075" s="519"/>
      <c r="N4075" s="519"/>
      <c r="O4075" s="524"/>
      <c r="P4075" s="519"/>
      <c r="Q4075" s="519"/>
      <c r="R4075" s="525"/>
      <c r="S4075" s="526"/>
      <c r="T4075" s="524"/>
      <c r="U4075" s="524"/>
      <c r="V4075" s="527"/>
      <c r="W4075" s="524"/>
      <c r="X4075" s="528"/>
      <c r="Y4075" s="529"/>
      <c r="Z4075" s="529"/>
      <c r="AA4075" s="529"/>
      <c r="AB4075" s="529"/>
    </row>
    <row r="4076" spans="1:28" ht="16">
      <c r="A4076" s="519"/>
      <c r="B4076" s="520"/>
      <c r="C4076" s="519"/>
      <c r="D4076" s="521"/>
      <c r="E4076" s="519"/>
      <c r="F4076" s="522"/>
      <c r="G4076" s="522"/>
      <c r="H4076" s="522"/>
      <c r="I4076" s="523"/>
      <c r="J4076" s="523"/>
      <c r="K4076" s="523"/>
      <c r="L4076" s="519"/>
      <c r="M4076" s="519"/>
      <c r="N4076" s="519"/>
      <c r="O4076" s="524"/>
      <c r="P4076" s="519"/>
      <c r="Q4076" s="519"/>
      <c r="R4076" s="525"/>
      <c r="S4076" s="526"/>
      <c r="T4076" s="524"/>
      <c r="U4076" s="524"/>
      <c r="V4076" s="527"/>
      <c r="W4076" s="524"/>
      <c r="X4076" s="528"/>
      <c r="Y4076" s="529"/>
      <c r="Z4076" s="529"/>
      <c r="AA4076" s="529"/>
      <c r="AB4076" s="529"/>
    </row>
    <row r="4077" spans="1:28" ht="16">
      <c r="A4077" s="519"/>
      <c r="B4077" s="520"/>
      <c r="C4077" s="519"/>
      <c r="D4077" s="521"/>
      <c r="E4077" s="519"/>
      <c r="F4077" s="522"/>
      <c r="G4077" s="522"/>
      <c r="H4077" s="522"/>
      <c r="I4077" s="523"/>
      <c r="J4077" s="523"/>
      <c r="K4077" s="523"/>
      <c r="L4077" s="519"/>
      <c r="M4077" s="519"/>
      <c r="N4077" s="519"/>
      <c r="O4077" s="524"/>
      <c r="P4077" s="519"/>
      <c r="Q4077" s="519"/>
      <c r="R4077" s="525"/>
      <c r="S4077" s="526"/>
      <c r="T4077" s="524"/>
      <c r="U4077" s="524"/>
      <c r="V4077" s="527"/>
      <c r="W4077" s="524"/>
      <c r="X4077" s="528"/>
      <c r="Y4077" s="529"/>
      <c r="Z4077" s="529"/>
      <c r="AA4077" s="529"/>
      <c r="AB4077" s="529"/>
    </row>
    <row r="4078" spans="1:28" ht="16">
      <c r="A4078" s="519"/>
      <c r="B4078" s="520"/>
      <c r="C4078" s="519"/>
      <c r="D4078" s="521"/>
      <c r="E4078" s="519"/>
      <c r="F4078" s="522"/>
      <c r="G4078" s="522"/>
      <c r="H4078" s="522"/>
      <c r="I4078" s="523"/>
      <c r="J4078" s="523"/>
      <c r="K4078" s="523"/>
      <c r="L4078" s="519"/>
      <c r="M4078" s="519"/>
      <c r="N4078" s="519"/>
      <c r="O4078" s="524"/>
      <c r="P4078" s="519"/>
      <c r="Q4078" s="519"/>
      <c r="R4078" s="525"/>
      <c r="S4078" s="526"/>
      <c r="T4078" s="524"/>
      <c r="U4078" s="524"/>
      <c r="V4078" s="527"/>
      <c r="W4078" s="524"/>
      <c r="X4078" s="528"/>
      <c r="Y4078" s="529"/>
      <c r="Z4078" s="529"/>
      <c r="AA4078" s="529"/>
      <c r="AB4078" s="529"/>
    </row>
    <row r="4079" spans="1:28" ht="16">
      <c r="A4079" s="519"/>
      <c r="B4079" s="520"/>
      <c r="C4079" s="519"/>
      <c r="D4079" s="521"/>
      <c r="E4079" s="519"/>
      <c r="F4079" s="522"/>
      <c r="G4079" s="522"/>
      <c r="H4079" s="522"/>
      <c r="I4079" s="523"/>
      <c r="J4079" s="523"/>
      <c r="K4079" s="523"/>
      <c r="L4079" s="519"/>
      <c r="M4079" s="519"/>
      <c r="N4079" s="519"/>
      <c r="O4079" s="524"/>
      <c r="P4079" s="519"/>
      <c r="Q4079" s="519"/>
      <c r="R4079" s="525"/>
      <c r="S4079" s="526"/>
      <c r="T4079" s="524"/>
      <c r="U4079" s="524"/>
      <c r="V4079" s="527"/>
      <c r="W4079" s="524"/>
      <c r="X4079" s="528"/>
      <c r="Y4079" s="529"/>
      <c r="Z4079" s="529"/>
      <c r="AA4079" s="529"/>
      <c r="AB4079" s="529"/>
    </row>
    <row r="4080" spans="1:28" ht="16">
      <c r="A4080" s="519"/>
      <c r="B4080" s="520"/>
      <c r="C4080" s="519"/>
      <c r="D4080" s="521"/>
      <c r="E4080" s="519"/>
      <c r="F4080" s="522"/>
      <c r="G4080" s="522"/>
      <c r="H4080" s="522"/>
      <c r="I4080" s="523"/>
      <c r="J4080" s="523"/>
      <c r="K4080" s="523"/>
      <c r="L4080" s="519"/>
      <c r="M4080" s="519"/>
      <c r="N4080" s="519"/>
      <c r="O4080" s="524"/>
      <c r="P4080" s="519"/>
      <c r="Q4080" s="519"/>
      <c r="R4080" s="525"/>
      <c r="S4080" s="526"/>
      <c r="T4080" s="524"/>
      <c r="U4080" s="524"/>
      <c r="V4080" s="527"/>
      <c r="W4080" s="524"/>
      <c r="X4080" s="528"/>
      <c r="Y4080" s="529"/>
      <c r="Z4080" s="529"/>
      <c r="AA4080" s="529"/>
      <c r="AB4080" s="529"/>
    </row>
    <row r="4081" spans="1:28" ht="16">
      <c r="A4081" s="519"/>
      <c r="B4081" s="520"/>
      <c r="C4081" s="519"/>
      <c r="D4081" s="521"/>
      <c r="E4081" s="519"/>
      <c r="F4081" s="522"/>
      <c r="G4081" s="522"/>
      <c r="H4081" s="522"/>
      <c r="I4081" s="523"/>
      <c r="J4081" s="523"/>
      <c r="K4081" s="523"/>
      <c r="L4081" s="519"/>
      <c r="M4081" s="519"/>
      <c r="N4081" s="519"/>
      <c r="O4081" s="524"/>
      <c r="P4081" s="519"/>
      <c r="Q4081" s="519"/>
      <c r="R4081" s="525"/>
      <c r="S4081" s="526"/>
      <c r="T4081" s="524"/>
      <c r="U4081" s="524"/>
      <c r="V4081" s="527"/>
      <c r="W4081" s="524"/>
      <c r="X4081" s="528"/>
      <c r="Y4081" s="529"/>
      <c r="Z4081" s="529"/>
      <c r="AA4081" s="529"/>
      <c r="AB4081" s="529"/>
    </row>
    <row r="4082" spans="1:28" ht="16">
      <c r="A4082" s="519"/>
      <c r="B4082" s="520"/>
      <c r="C4082" s="519"/>
      <c r="D4082" s="521"/>
      <c r="E4082" s="519"/>
      <c r="F4082" s="522"/>
      <c r="G4082" s="522"/>
      <c r="H4082" s="522"/>
      <c r="I4082" s="523"/>
      <c r="J4082" s="523"/>
      <c r="K4082" s="523"/>
      <c r="L4082" s="519"/>
      <c r="M4082" s="519"/>
      <c r="N4082" s="519"/>
      <c r="O4082" s="524"/>
      <c r="P4082" s="519"/>
      <c r="Q4082" s="519"/>
      <c r="R4082" s="525"/>
      <c r="S4082" s="526"/>
      <c r="T4082" s="524"/>
      <c r="U4082" s="524"/>
      <c r="V4082" s="527"/>
      <c r="W4082" s="524"/>
      <c r="X4082" s="528"/>
      <c r="Y4082" s="529"/>
      <c r="Z4082" s="529"/>
      <c r="AA4082" s="529"/>
      <c r="AB4082" s="529"/>
    </row>
    <row r="4083" spans="1:28" ht="16">
      <c r="A4083" s="519"/>
      <c r="B4083" s="520"/>
      <c r="C4083" s="519"/>
      <c r="D4083" s="521"/>
      <c r="E4083" s="519"/>
      <c r="F4083" s="522"/>
      <c r="G4083" s="522"/>
      <c r="H4083" s="522"/>
      <c r="I4083" s="523"/>
      <c r="J4083" s="523"/>
      <c r="K4083" s="523"/>
      <c r="L4083" s="519"/>
      <c r="M4083" s="519"/>
      <c r="N4083" s="519"/>
      <c r="O4083" s="524"/>
      <c r="P4083" s="519"/>
      <c r="Q4083" s="519"/>
      <c r="R4083" s="525"/>
      <c r="S4083" s="526"/>
      <c r="T4083" s="524"/>
      <c r="U4083" s="524"/>
      <c r="V4083" s="527"/>
      <c r="W4083" s="524"/>
      <c r="X4083" s="528"/>
      <c r="Y4083" s="529"/>
      <c r="Z4083" s="529"/>
      <c r="AA4083" s="529"/>
      <c r="AB4083" s="529"/>
    </row>
    <row r="4084" spans="1:28" ht="16">
      <c r="A4084" s="519"/>
      <c r="B4084" s="520"/>
      <c r="C4084" s="519"/>
      <c r="D4084" s="521"/>
      <c r="E4084" s="519"/>
      <c r="F4084" s="522"/>
      <c r="G4084" s="522"/>
      <c r="H4084" s="522"/>
      <c r="I4084" s="523"/>
      <c r="J4084" s="523"/>
      <c r="K4084" s="523"/>
      <c r="L4084" s="519"/>
      <c r="M4084" s="519"/>
      <c r="N4084" s="519"/>
      <c r="O4084" s="524"/>
      <c r="P4084" s="519"/>
      <c r="Q4084" s="519"/>
      <c r="R4084" s="525"/>
      <c r="S4084" s="526"/>
      <c r="T4084" s="524"/>
      <c r="U4084" s="524"/>
      <c r="V4084" s="527"/>
      <c r="W4084" s="524"/>
      <c r="X4084" s="528"/>
      <c r="Y4084" s="529"/>
      <c r="Z4084" s="529"/>
      <c r="AA4084" s="529"/>
      <c r="AB4084" s="529"/>
    </row>
    <row r="4085" spans="1:28" ht="16">
      <c r="A4085" s="519"/>
      <c r="B4085" s="520"/>
      <c r="C4085" s="519"/>
      <c r="D4085" s="521"/>
      <c r="E4085" s="519"/>
      <c r="F4085" s="522"/>
      <c r="G4085" s="522"/>
      <c r="H4085" s="522"/>
      <c r="I4085" s="523"/>
      <c r="J4085" s="523"/>
      <c r="K4085" s="523"/>
      <c r="L4085" s="519"/>
      <c r="M4085" s="519"/>
      <c r="N4085" s="519"/>
      <c r="O4085" s="524"/>
      <c r="P4085" s="519"/>
      <c r="Q4085" s="519"/>
      <c r="R4085" s="525"/>
      <c r="S4085" s="526"/>
      <c r="T4085" s="524"/>
      <c r="U4085" s="524"/>
      <c r="V4085" s="527"/>
      <c r="W4085" s="524"/>
      <c r="X4085" s="528"/>
      <c r="Y4085" s="529"/>
      <c r="Z4085" s="529"/>
      <c r="AA4085" s="529"/>
      <c r="AB4085" s="529"/>
    </row>
    <row r="4086" spans="1:28" ht="16">
      <c r="A4086" s="519"/>
      <c r="B4086" s="520"/>
      <c r="C4086" s="519"/>
      <c r="D4086" s="521"/>
      <c r="E4086" s="519"/>
      <c r="F4086" s="522"/>
      <c r="G4086" s="522"/>
      <c r="H4086" s="522"/>
      <c r="I4086" s="523"/>
      <c r="J4086" s="523"/>
      <c r="K4086" s="523"/>
      <c r="L4086" s="519"/>
      <c r="M4086" s="519"/>
      <c r="N4086" s="519"/>
      <c r="O4086" s="524"/>
      <c r="P4086" s="519"/>
      <c r="Q4086" s="519"/>
      <c r="R4086" s="525"/>
      <c r="S4086" s="526"/>
      <c r="T4086" s="524"/>
      <c r="U4086" s="524"/>
      <c r="V4086" s="527"/>
      <c r="W4086" s="524"/>
      <c r="X4086" s="528"/>
      <c r="Y4086" s="529"/>
      <c r="Z4086" s="529"/>
      <c r="AA4086" s="529"/>
      <c r="AB4086" s="529"/>
    </row>
    <row r="4087" spans="1:28" ht="16">
      <c r="A4087" s="519"/>
      <c r="B4087" s="520"/>
      <c r="C4087" s="519"/>
      <c r="D4087" s="521"/>
      <c r="E4087" s="519"/>
      <c r="F4087" s="522"/>
      <c r="G4087" s="522"/>
      <c r="H4087" s="522"/>
      <c r="I4087" s="523"/>
      <c r="J4087" s="523"/>
      <c r="K4087" s="523"/>
      <c r="L4087" s="519"/>
      <c r="M4087" s="519"/>
      <c r="N4087" s="519"/>
      <c r="O4087" s="524"/>
      <c r="P4087" s="519"/>
      <c r="Q4087" s="519"/>
      <c r="R4087" s="525"/>
      <c r="S4087" s="526"/>
      <c r="T4087" s="524"/>
      <c r="U4087" s="524"/>
      <c r="V4087" s="527"/>
      <c r="W4087" s="524"/>
      <c r="X4087" s="528"/>
      <c r="Y4087" s="529"/>
      <c r="Z4087" s="529"/>
      <c r="AA4087" s="529"/>
      <c r="AB4087" s="529"/>
    </row>
    <row r="4088" spans="1:28" ht="16">
      <c r="A4088" s="519"/>
      <c r="B4088" s="520"/>
      <c r="C4088" s="519"/>
      <c r="D4088" s="521"/>
      <c r="E4088" s="519"/>
      <c r="F4088" s="522"/>
      <c r="G4088" s="522"/>
      <c r="H4088" s="522"/>
      <c r="I4088" s="523"/>
      <c r="J4088" s="523"/>
      <c r="K4088" s="523"/>
      <c r="L4088" s="519"/>
      <c r="M4088" s="519"/>
      <c r="N4088" s="519"/>
      <c r="O4088" s="524"/>
      <c r="P4088" s="519"/>
      <c r="Q4088" s="519"/>
      <c r="R4088" s="525"/>
      <c r="S4088" s="526"/>
      <c r="T4088" s="524"/>
      <c r="U4088" s="524"/>
      <c r="V4088" s="527"/>
      <c r="W4088" s="524"/>
      <c r="X4088" s="528"/>
      <c r="Y4088" s="529"/>
      <c r="Z4088" s="529"/>
      <c r="AA4088" s="529"/>
      <c r="AB4088" s="529"/>
    </row>
    <row r="4089" spans="1:28" ht="16">
      <c r="A4089" s="519"/>
      <c r="B4089" s="520"/>
      <c r="C4089" s="519"/>
      <c r="D4089" s="521"/>
      <c r="E4089" s="519"/>
      <c r="F4089" s="522"/>
      <c r="G4089" s="522"/>
      <c r="H4089" s="522"/>
      <c r="I4089" s="523"/>
      <c r="J4089" s="523"/>
      <c r="K4089" s="523"/>
      <c r="L4089" s="519"/>
      <c r="M4089" s="519"/>
      <c r="N4089" s="519"/>
      <c r="O4089" s="524"/>
      <c r="P4089" s="519"/>
      <c r="Q4089" s="519"/>
      <c r="R4089" s="525"/>
      <c r="S4089" s="526"/>
      <c r="T4089" s="524"/>
      <c r="U4089" s="524"/>
      <c r="V4089" s="527"/>
      <c r="W4089" s="524"/>
      <c r="X4089" s="528"/>
      <c r="Y4089" s="529"/>
      <c r="Z4089" s="529"/>
      <c r="AA4089" s="529"/>
      <c r="AB4089" s="529"/>
    </row>
    <row r="4090" spans="1:28" ht="16">
      <c r="A4090" s="519"/>
      <c r="B4090" s="520"/>
      <c r="C4090" s="519"/>
      <c r="D4090" s="521"/>
      <c r="E4090" s="519"/>
      <c r="F4090" s="522"/>
      <c r="G4090" s="522"/>
      <c r="H4090" s="522"/>
      <c r="I4090" s="523"/>
      <c r="J4090" s="523"/>
      <c r="K4090" s="523"/>
      <c r="L4090" s="519"/>
      <c r="M4090" s="519"/>
      <c r="N4090" s="519"/>
      <c r="O4090" s="524"/>
      <c r="P4090" s="519"/>
      <c r="Q4090" s="519"/>
      <c r="R4090" s="525"/>
      <c r="S4090" s="526"/>
      <c r="T4090" s="524"/>
      <c r="U4090" s="524"/>
      <c r="V4090" s="527"/>
      <c r="W4090" s="524"/>
      <c r="X4090" s="528"/>
      <c r="Y4090" s="529"/>
      <c r="Z4090" s="529"/>
      <c r="AA4090" s="529"/>
      <c r="AB4090" s="529"/>
    </row>
    <row r="4091" spans="1:28" ht="16">
      <c r="A4091" s="519"/>
      <c r="B4091" s="520"/>
      <c r="C4091" s="519"/>
      <c r="D4091" s="521"/>
      <c r="E4091" s="519"/>
      <c r="F4091" s="522"/>
      <c r="G4091" s="522"/>
      <c r="H4091" s="522"/>
      <c r="I4091" s="523"/>
      <c r="J4091" s="523"/>
      <c r="K4091" s="523"/>
      <c r="L4091" s="519"/>
      <c r="M4091" s="519"/>
      <c r="N4091" s="519"/>
      <c r="O4091" s="524"/>
      <c r="P4091" s="519"/>
      <c r="Q4091" s="519"/>
      <c r="R4091" s="525"/>
      <c r="S4091" s="526"/>
      <c r="T4091" s="524"/>
      <c r="U4091" s="524"/>
      <c r="V4091" s="527"/>
      <c r="W4091" s="524"/>
      <c r="X4091" s="528"/>
      <c r="Y4091" s="529"/>
      <c r="Z4091" s="529"/>
      <c r="AA4091" s="529"/>
      <c r="AB4091" s="529"/>
    </row>
    <row r="4092" spans="1:28" ht="16">
      <c r="A4092" s="519"/>
      <c r="B4092" s="520"/>
      <c r="C4092" s="519"/>
      <c r="D4092" s="521"/>
      <c r="E4092" s="519"/>
      <c r="F4092" s="522"/>
      <c r="G4092" s="522"/>
      <c r="H4092" s="522"/>
      <c r="I4092" s="523"/>
      <c r="J4092" s="523"/>
      <c r="K4092" s="523"/>
      <c r="L4092" s="519"/>
      <c r="M4092" s="519"/>
      <c r="N4092" s="519"/>
      <c r="O4092" s="524"/>
      <c r="P4092" s="519"/>
      <c r="Q4092" s="519"/>
      <c r="R4092" s="525"/>
      <c r="S4092" s="526"/>
      <c r="T4092" s="524"/>
      <c r="U4092" s="524"/>
      <c r="V4092" s="527"/>
      <c r="W4092" s="524"/>
      <c r="X4092" s="528"/>
      <c r="Y4092" s="529"/>
      <c r="Z4092" s="529"/>
      <c r="AA4092" s="529"/>
      <c r="AB4092" s="529"/>
    </row>
    <row r="4093" spans="1:28" ht="16">
      <c r="A4093" s="519"/>
      <c r="B4093" s="520"/>
      <c r="C4093" s="519"/>
      <c r="D4093" s="521"/>
      <c r="E4093" s="519"/>
      <c r="F4093" s="522"/>
      <c r="G4093" s="522"/>
      <c r="H4093" s="522"/>
      <c r="I4093" s="523"/>
      <c r="J4093" s="523"/>
      <c r="K4093" s="523"/>
      <c r="L4093" s="519"/>
      <c r="M4093" s="519"/>
      <c r="N4093" s="519"/>
      <c r="O4093" s="524"/>
      <c r="P4093" s="519"/>
      <c r="Q4093" s="519"/>
      <c r="R4093" s="525"/>
      <c r="S4093" s="526"/>
      <c r="T4093" s="524"/>
      <c r="U4093" s="524"/>
      <c r="V4093" s="527"/>
      <c r="W4093" s="524"/>
      <c r="X4093" s="528"/>
      <c r="Y4093" s="529"/>
      <c r="Z4093" s="529"/>
      <c r="AA4093" s="529"/>
      <c r="AB4093" s="529"/>
    </row>
    <row r="4094" spans="1:28" ht="16">
      <c r="A4094" s="519"/>
      <c r="B4094" s="520"/>
      <c r="C4094" s="519"/>
      <c r="D4094" s="521"/>
      <c r="E4094" s="519"/>
      <c r="F4094" s="522"/>
      <c r="G4094" s="522"/>
      <c r="H4094" s="522"/>
      <c r="I4094" s="523"/>
      <c r="J4094" s="523"/>
      <c r="K4094" s="523"/>
      <c r="L4094" s="519"/>
      <c r="M4094" s="519"/>
      <c r="N4094" s="519"/>
      <c r="O4094" s="524"/>
      <c r="P4094" s="519"/>
      <c r="Q4094" s="519"/>
      <c r="R4094" s="525"/>
      <c r="S4094" s="526"/>
      <c r="T4094" s="524"/>
      <c r="U4094" s="524"/>
      <c r="V4094" s="527"/>
      <c r="W4094" s="524"/>
      <c r="X4094" s="528"/>
      <c r="Y4094" s="529"/>
      <c r="Z4094" s="529"/>
      <c r="AA4094" s="529"/>
      <c r="AB4094" s="529"/>
    </row>
    <row r="4095" spans="1:28" ht="16">
      <c r="A4095" s="519"/>
      <c r="B4095" s="520"/>
      <c r="C4095" s="519"/>
      <c r="D4095" s="521"/>
      <c r="E4095" s="519"/>
      <c r="F4095" s="522"/>
      <c r="G4095" s="522"/>
      <c r="H4095" s="522"/>
      <c r="I4095" s="523"/>
      <c r="J4095" s="523"/>
      <c r="K4095" s="523"/>
      <c r="L4095" s="519"/>
      <c r="M4095" s="519"/>
      <c r="N4095" s="519"/>
      <c r="O4095" s="524"/>
      <c r="P4095" s="519"/>
      <c r="Q4095" s="519"/>
      <c r="R4095" s="525"/>
      <c r="S4095" s="526"/>
      <c r="T4095" s="524"/>
      <c r="U4095" s="524"/>
      <c r="V4095" s="527"/>
      <c r="W4095" s="524"/>
      <c r="X4095" s="528"/>
      <c r="Y4095" s="529"/>
      <c r="Z4095" s="529"/>
      <c r="AA4095" s="529"/>
      <c r="AB4095" s="529"/>
    </row>
    <row r="4096" spans="1:28" ht="16">
      <c r="A4096" s="519"/>
      <c r="B4096" s="520"/>
      <c r="C4096" s="519"/>
      <c r="D4096" s="521"/>
      <c r="E4096" s="519"/>
      <c r="F4096" s="522"/>
      <c r="G4096" s="522"/>
      <c r="H4096" s="522"/>
      <c r="I4096" s="523"/>
      <c r="J4096" s="523"/>
      <c r="K4096" s="523"/>
      <c r="L4096" s="519"/>
      <c r="M4096" s="519"/>
      <c r="N4096" s="519"/>
      <c r="O4096" s="524"/>
      <c r="P4096" s="519"/>
      <c r="Q4096" s="519"/>
      <c r="R4096" s="525"/>
      <c r="S4096" s="526"/>
      <c r="T4096" s="524"/>
      <c r="U4096" s="524"/>
      <c r="V4096" s="527"/>
      <c r="W4096" s="524"/>
      <c r="X4096" s="528"/>
      <c r="Y4096" s="529"/>
      <c r="Z4096" s="529"/>
      <c r="AA4096" s="529"/>
      <c r="AB4096" s="529"/>
    </row>
    <row r="4097" spans="1:28" ht="16">
      <c r="A4097" s="519"/>
      <c r="B4097" s="520"/>
      <c r="C4097" s="519"/>
      <c r="D4097" s="521"/>
      <c r="E4097" s="519"/>
      <c r="F4097" s="522"/>
      <c r="G4097" s="522"/>
      <c r="H4097" s="522"/>
      <c r="I4097" s="523"/>
      <c r="J4097" s="523"/>
      <c r="K4097" s="523"/>
      <c r="L4097" s="519"/>
      <c r="M4097" s="519"/>
      <c r="N4097" s="519"/>
      <c r="O4097" s="524"/>
      <c r="P4097" s="519"/>
      <c r="Q4097" s="519"/>
      <c r="R4097" s="525"/>
      <c r="S4097" s="526"/>
      <c r="T4097" s="524"/>
      <c r="U4097" s="524"/>
      <c r="V4097" s="527"/>
      <c r="W4097" s="524"/>
      <c r="X4097" s="528"/>
      <c r="Y4097" s="529"/>
      <c r="Z4097" s="529"/>
      <c r="AA4097" s="529"/>
      <c r="AB4097" s="529"/>
    </row>
    <row r="4098" spans="1:28" ht="16">
      <c r="A4098" s="519"/>
      <c r="B4098" s="520"/>
      <c r="C4098" s="519"/>
      <c r="D4098" s="521"/>
      <c r="E4098" s="519"/>
      <c r="F4098" s="522"/>
      <c r="G4098" s="522"/>
      <c r="H4098" s="522"/>
      <c r="I4098" s="523"/>
      <c r="J4098" s="523"/>
      <c r="K4098" s="523"/>
      <c r="L4098" s="519"/>
      <c r="M4098" s="519"/>
      <c r="N4098" s="519"/>
      <c r="O4098" s="524"/>
      <c r="P4098" s="519"/>
      <c r="Q4098" s="519"/>
      <c r="R4098" s="525"/>
      <c r="S4098" s="526"/>
      <c r="T4098" s="524"/>
      <c r="U4098" s="524"/>
      <c r="V4098" s="527"/>
      <c r="W4098" s="524"/>
      <c r="X4098" s="528"/>
      <c r="Y4098" s="529"/>
      <c r="Z4098" s="529"/>
      <c r="AA4098" s="529"/>
      <c r="AB4098" s="529"/>
    </row>
    <row r="4099" spans="1:28" ht="16">
      <c r="A4099" s="519"/>
      <c r="B4099" s="520"/>
      <c r="C4099" s="519"/>
      <c r="D4099" s="521"/>
      <c r="E4099" s="519"/>
      <c r="F4099" s="522"/>
      <c r="G4099" s="522"/>
      <c r="H4099" s="522"/>
      <c r="I4099" s="523"/>
      <c r="J4099" s="523"/>
      <c r="K4099" s="523"/>
      <c r="L4099" s="519"/>
      <c r="M4099" s="519"/>
      <c r="N4099" s="519"/>
      <c r="O4099" s="524"/>
      <c r="P4099" s="519"/>
      <c r="Q4099" s="519"/>
      <c r="R4099" s="525"/>
      <c r="S4099" s="526"/>
      <c r="T4099" s="524"/>
      <c r="U4099" s="524"/>
      <c r="V4099" s="527"/>
      <c r="W4099" s="524"/>
      <c r="X4099" s="528"/>
      <c r="Y4099" s="529"/>
      <c r="Z4099" s="529"/>
      <c r="AA4099" s="529"/>
      <c r="AB4099" s="529"/>
    </row>
    <row r="4100" spans="1:28" ht="16">
      <c r="A4100" s="519"/>
      <c r="B4100" s="520"/>
      <c r="C4100" s="519"/>
      <c r="D4100" s="521"/>
      <c r="E4100" s="519"/>
      <c r="F4100" s="522"/>
      <c r="G4100" s="522"/>
      <c r="H4100" s="522"/>
      <c r="I4100" s="523"/>
      <c r="J4100" s="523"/>
      <c r="K4100" s="523"/>
      <c r="L4100" s="519"/>
      <c r="M4100" s="519"/>
      <c r="N4100" s="519"/>
      <c r="O4100" s="524"/>
      <c r="P4100" s="519"/>
      <c r="Q4100" s="519"/>
      <c r="R4100" s="525"/>
      <c r="S4100" s="526"/>
      <c r="T4100" s="524"/>
      <c r="U4100" s="524"/>
      <c r="V4100" s="527"/>
      <c r="W4100" s="524"/>
      <c r="X4100" s="528"/>
      <c r="Y4100" s="529"/>
      <c r="Z4100" s="529"/>
      <c r="AA4100" s="529"/>
      <c r="AB4100" s="529"/>
    </row>
    <row r="4101" spans="1:28" ht="16">
      <c r="A4101" s="519"/>
      <c r="B4101" s="520"/>
      <c r="C4101" s="519"/>
      <c r="D4101" s="521"/>
      <c r="E4101" s="519"/>
      <c r="F4101" s="522"/>
      <c r="G4101" s="522"/>
      <c r="H4101" s="522"/>
      <c r="I4101" s="523"/>
      <c r="J4101" s="523"/>
      <c r="K4101" s="523"/>
      <c r="L4101" s="519"/>
      <c r="M4101" s="519"/>
      <c r="N4101" s="519"/>
      <c r="O4101" s="524"/>
      <c r="P4101" s="519"/>
      <c r="Q4101" s="519"/>
      <c r="R4101" s="525"/>
      <c r="S4101" s="526"/>
      <c r="T4101" s="524"/>
      <c r="U4101" s="524"/>
      <c r="V4101" s="527"/>
      <c r="W4101" s="524"/>
      <c r="X4101" s="528"/>
      <c r="Y4101" s="529"/>
      <c r="Z4101" s="529"/>
      <c r="AA4101" s="529"/>
      <c r="AB4101" s="529"/>
    </row>
    <row r="4102" spans="1:28" ht="16">
      <c r="A4102" s="519"/>
      <c r="B4102" s="520"/>
      <c r="C4102" s="519"/>
      <c r="D4102" s="521"/>
      <c r="E4102" s="519"/>
      <c r="F4102" s="522"/>
      <c r="G4102" s="522"/>
      <c r="H4102" s="522"/>
      <c r="I4102" s="523"/>
      <c r="J4102" s="523"/>
      <c r="K4102" s="523"/>
      <c r="L4102" s="519"/>
      <c r="M4102" s="519"/>
      <c r="N4102" s="519"/>
      <c r="O4102" s="524"/>
      <c r="P4102" s="519"/>
      <c r="Q4102" s="519"/>
      <c r="R4102" s="525"/>
      <c r="S4102" s="526"/>
      <c r="T4102" s="524"/>
      <c r="U4102" s="524"/>
      <c r="V4102" s="527"/>
      <c r="W4102" s="524"/>
      <c r="X4102" s="528"/>
      <c r="Y4102" s="529"/>
      <c r="Z4102" s="529"/>
      <c r="AA4102" s="529"/>
      <c r="AB4102" s="529"/>
    </row>
    <row r="4103" spans="1:28" ht="16">
      <c r="A4103" s="519"/>
      <c r="B4103" s="520"/>
      <c r="C4103" s="519"/>
      <c r="D4103" s="521"/>
      <c r="E4103" s="519"/>
      <c r="F4103" s="522"/>
      <c r="G4103" s="522"/>
      <c r="H4103" s="522"/>
      <c r="I4103" s="523"/>
      <c r="J4103" s="523"/>
      <c r="K4103" s="523"/>
      <c r="L4103" s="519"/>
      <c r="M4103" s="519"/>
      <c r="N4103" s="519"/>
      <c r="O4103" s="524"/>
      <c r="P4103" s="519"/>
      <c r="Q4103" s="519"/>
      <c r="R4103" s="525"/>
      <c r="S4103" s="526"/>
      <c r="T4103" s="524"/>
      <c r="U4103" s="524"/>
      <c r="V4103" s="527"/>
      <c r="W4103" s="524"/>
      <c r="X4103" s="528"/>
      <c r="Y4103" s="529"/>
      <c r="Z4103" s="529"/>
      <c r="AA4103" s="529"/>
      <c r="AB4103" s="529"/>
    </row>
    <row r="4104" spans="1:28" ht="16">
      <c r="A4104" s="519"/>
      <c r="B4104" s="520"/>
      <c r="C4104" s="519"/>
      <c r="D4104" s="521"/>
      <c r="E4104" s="519"/>
      <c r="F4104" s="522"/>
      <c r="G4104" s="522"/>
      <c r="H4104" s="522"/>
      <c r="I4104" s="523"/>
      <c r="J4104" s="523"/>
      <c r="K4104" s="523"/>
      <c r="L4104" s="519"/>
      <c r="M4104" s="519"/>
      <c r="N4104" s="519"/>
      <c r="O4104" s="524"/>
      <c r="P4104" s="519"/>
      <c r="Q4104" s="519"/>
      <c r="R4104" s="525"/>
      <c r="S4104" s="526"/>
      <c r="T4104" s="524"/>
      <c r="U4104" s="524"/>
      <c r="V4104" s="527"/>
      <c r="W4104" s="524"/>
      <c r="X4104" s="528"/>
      <c r="Y4104" s="529"/>
      <c r="Z4104" s="529"/>
      <c r="AA4104" s="529"/>
      <c r="AB4104" s="529"/>
    </row>
    <row r="4105" spans="1:28" ht="16">
      <c r="A4105" s="519"/>
      <c r="B4105" s="520"/>
      <c r="C4105" s="519"/>
      <c r="D4105" s="521"/>
      <c r="E4105" s="519"/>
      <c r="F4105" s="522"/>
      <c r="G4105" s="522"/>
      <c r="H4105" s="522"/>
      <c r="I4105" s="523"/>
      <c r="J4105" s="523"/>
      <c r="K4105" s="523"/>
      <c r="L4105" s="519"/>
      <c r="M4105" s="519"/>
      <c r="N4105" s="519"/>
      <c r="O4105" s="524"/>
      <c r="P4105" s="519"/>
      <c r="Q4105" s="519"/>
      <c r="R4105" s="525"/>
      <c r="S4105" s="526"/>
      <c r="T4105" s="524"/>
      <c r="U4105" s="524"/>
      <c r="V4105" s="527"/>
      <c r="W4105" s="524"/>
      <c r="X4105" s="528"/>
      <c r="Y4105" s="529"/>
      <c r="Z4105" s="529"/>
      <c r="AA4105" s="529"/>
      <c r="AB4105" s="529"/>
    </row>
    <row r="4106" spans="1:28" ht="16">
      <c r="A4106" s="519"/>
      <c r="B4106" s="520"/>
      <c r="C4106" s="519"/>
      <c r="D4106" s="521"/>
      <c r="E4106" s="519"/>
      <c r="F4106" s="522"/>
      <c r="G4106" s="522"/>
      <c r="H4106" s="522"/>
      <c r="I4106" s="523"/>
      <c r="J4106" s="523"/>
      <c r="K4106" s="523"/>
      <c r="L4106" s="519"/>
      <c r="M4106" s="519"/>
      <c r="N4106" s="519"/>
      <c r="O4106" s="524"/>
      <c r="P4106" s="519"/>
      <c r="Q4106" s="519"/>
      <c r="R4106" s="525"/>
      <c r="S4106" s="526"/>
      <c r="T4106" s="524"/>
      <c r="U4106" s="524"/>
      <c r="V4106" s="527"/>
      <c r="W4106" s="524"/>
      <c r="X4106" s="528"/>
      <c r="Y4106" s="529"/>
      <c r="Z4106" s="529"/>
      <c r="AA4106" s="529"/>
      <c r="AB4106" s="529"/>
    </row>
    <row r="4107" spans="1:28" ht="16">
      <c r="A4107" s="519"/>
      <c r="B4107" s="520"/>
      <c r="C4107" s="519"/>
      <c r="D4107" s="521"/>
      <c r="E4107" s="519"/>
      <c r="F4107" s="522"/>
      <c r="G4107" s="522"/>
      <c r="H4107" s="522"/>
      <c r="I4107" s="523"/>
      <c r="J4107" s="523"/>
      <c r="K4107" s="523"/>
      <c r="L4107" s="519"/>
      <c r="M4107" s="519"/>
      <c r="N4107" s="519"/>
      <c r="O4107" s="524"/>
      <c r="P4107" s="519"/>
      <c r="Q4107" s="519"/>
      <c r="R4107" s="525"/>
      <c r="S4107" s="526"/>
      <c r="T4107" s="524"/>
      <c r="U4107" s="524"/>
      <c r="V4107" s="527"/>
      <c r="W4107" s="524"/>
      <c r="X4107" s="528"/>
      <c r="Y4107" s="529"/>
      <c r="Z4107" s="529"/>
      <c r="AA4107" s="529"/>
      <c r="AB4107" s="529"/>
    </row>
    <row r="4108" spans="1:28" ht="16">
      <c r="A4108" s="519"/>
      <c r="B4108" s="520"/>
      <c r="C4108" s="519"/>
      <c r="D4108" s="521"/>
      <c r="E4108" s="519"/>
      <c r="F4108" s="522"/>
      <c r="G4108" s="522"/>
      <c r="H4108" s="522"/>
      <c r="I4108" s="523"/>
      <c r="J4108" s="523"/>
      <c r="K4108" s="523"/>
      <c r="L4108" s="519"/>
      <c r="M4108" s="519"/>
      <c r="N4108" s="519"/>
      <c r="O4108" s="524"/>
      <c r="P4108" s="519"/>
      <c r="Q4108" s="519"/>
      <c r="R4108" s="525"/>
      <c r="S4108" s="526"/>
      <c r="T4108" s="524"/>
      <c r="U4108" s="524"/>
      <c r="V4108" s="527"/>
      <c r="W4108" s="524"/>
      <c r="X4108" s="528"/>
      <c r="Y4108" s="529"/>
      <c r="Z4108" s="529"/>
      <c r="AA4108" s="529"/>
      <c r="AB4108" s="529"/>
    </row>
    <row r="4109" spans="1:28" ht="16">
      <c r="A4109" s="519"/>
      <c r="B4109" s="520"/>
      <c r="C4109" s="519"/>
      <c r="D4109" s="521"/>
      <c r="E4109" s="519"/>
      <c r="F4109" s="522"/>
      <c r="G4109" s="522"/>
      <c r="H4109" s="522"/>
      <c r="I4109" s="523"/>
      <c r="J4109" s="523"/>
      <c r="K4109" s="523"/>
      <c r="L4109" s="519"/>
      <c r="M4109" s="519"/>
      <c r="N4109" s="519"/>
      <c r="O4109" s="524"/>
      <c r="P4109" s="519"/>
      <c r="Q4109" s="519"/>
      <c r="R4109" s="525"/>
      <c r="S4109" s="526"/>
      <c r="T4109" s="524"/>
      <c r="U4109" s="524"/>
      <c r="V4109" s="527"/>
      <c r="W4109" s="524"/>
      <c r="X4109" s="528"/>
      <c r="Y4109" s="529"/>
      <c r="Z4109" s="529"/>
      <c r="AA4109" s="529"/>
      <c r="AB4109" s="529"/>
    </row>
    <row r="4110" spans="1:28" ht="16">
      <c r="A4110" s="519"/>
      <c r="B4110" s="520"/>
      <c r="C4110" s="519"/>
      <c r="D4110" s="521"/>
      <c r="E4110" s="519"/>
      <c r="F4110" s="522"/>
      <c r="G4110" s="522"/>
      <c r="H4110" s="522"/>
      <c r="I4110" s="523"/>
      <c r="J4110" s="523"/>
      <c r="K4110" s="523"/>
      <c r="L4110" s="519"/>
      <c r="M4110" s="519"/>
      <c r="N4110" s="519"/>
      <c r="O4110" s="524"/>
      <c r="P4110" s="519"/>
      <c r="Q4110" s="519"/>
      <c r="R4110" s="525"/>
      <c r="S4110" s="526"/>
      <c r="T4110" s="524"/>
      <c r="U4110" s="524"/>
      <c r="V4110" s="527"/>
      <c r="W4110" s="524"/>
      <c r="X4110" s="528"/>
      <c r="Y4110" s="529"/>
      <c r="Z4110" s="529"/>
      <c r="AA4110" s="529"/>
      <c r="AB4110" s="529"/>
    </row>
    <row r="4111" spans="1:28" ht="16">
      <c r="A4111" s="519"/>
      <c r="B4111" s="520"/>
      <c r="C4111" s="519"/>
      <c r="D4111" s="521"/>
      <c r="E4111" s="519"/>
      <c r="F4111" s="522"/>
      <c r="G4111" s="522"/>
      <c r="H4111" s="522"/>
      <c r="I4111" s="523"/>
      <c r="J4111" s="523"/>
      <c r="K4111" s="523"/>
      <c r="L4111" s="519"/>
      <c r="M4111" s="519"/>
      <c r="N4111" s="519"/>
      <c r="O4111" s="524"/>
      <c r="P4111" s="519"/>
      <c r="Q4111" s="519"/>
      <c r="R4111" s="525"/>
      <c r="S4111" s="526"/>
      <c r="T4111" s="524"/>
      <c r="U4111" s="524"/>
      <c r="V4111" s="527"/>
      <c r="W4111" s="524"/>
      <c r="X4111" s="528"/>
      <c r="Y4111" s="529"/>
      <c r="Z4111" s="529"/>
      <c r="AA4111" s="529"/>
      <c r="AB4111" s="529"/>
    </row>
    <row r="4112" spans="1:28" ht="16">
      <c r="A4112" s="519"/>
      <c r="B4112" s="520"/>
      <c r="C4112" s="519"/>
      <c r="D4112" s="521"/>
      <c r="E4112" s="519"/>
      <c r="F4112" s="522"/>
      <c r="G4112" s="522"/>
      <c r="H4112" s="522"/>
      <c r="I4112" s="523"/>
      <c r="J4112" s="523"/>
      <c r="K4112" s="523"/>
      <c r="L4112" s="519"/>
      <c r="M4112" s="519"/>
      <c r="N4112" s="519"/>
      <c r="O4112" s="524"/>
      <c r="P4112" s="519"/>
      <c r="Q4112" s="519"/>
      <c r="R4112" s="525"/>
      <c r="S4112" s="526"/>
      <c r="T4112" s="524"/>
      <c r="U4112" s="524"/>
      <c r="V4112" s="527"/>
      <c r="W4112" s="524"/>
      <c r="X4112" s="528"/>
      <c r="Y4112" s="529"/>
      <c r="Z4112" s="529"/>
      <c r="AA4112" s="529"/>
      <c r="AB4112" s="529"/>
    </row>
    <row r="4113" spans="1:28" ht="16">
      <c r="A4113" s="519"/>
      <c r="B4113" s="520"/>
      <c r="C4113" s="519"/>
      <c r="D4113" s="521"/>
      <c r="E4113" s="519"/>
      <c r="F4113" s="522"/>
      <c r="G4113" s="522"/>
      <c r="H4113" s="522"/>
      <c r="I4113" s="523"/>
      <c r="J4113" s="523"/>
      <c r="K4113" s="523"/>
      <c r="L4113" s="519"/>
      <c r="M4113" s="519"/>
      <c r="N4113" s="519"/>
      <c r="O4113" s="524"/>
      <c r="P4113" s="519"/>
      <c r="Q4113" s="519"/>
      <c r="R4113" s="525"/>
      <c r="S4113" s="526"/>
      <c r="T4113" s="524"/>
      <c r="U4113" s="524"/>
      <c r="V4113" s="527"/>
      <c r="W4113" s="524"/>
      <c r="X4113" s="528"/>
      <c r="Y4113" s="529"/>
      <c r="Z4113" s="529"/>
      <c r="AA4113" s="529"/>
      <c r="AB4113" s="529"/>
    </row>
    <row r="4114" spans="1:28" ht="16">
      <c r="A4114" s="519"/>
      <c r="B4114" s="520"/>
      <c r="C4114" s="519"/>
      <c r="D4114" s="521"/>
      <c r="E4114" s="519"/>
      <c r="F4114" s="522"/>
      <c r="G4114" s="522"/>
      <c r="H4114" s="522"/>
      <c r="I4114" s="523"/>
      <c r="J4114" s="523"/>
      <c r="K4114" s="523"/>
      <c r="L4114" s="519"/>
      <c r="M4114" s="519"/>
      <c r="N4114" s="519"/>
      <c r="O4114" s="524"/>
      <c r="P4114" s="519"/>
      <c r="Q4114" s="519"/>
      <c r="R4114" s="525"/>
      <c r="S4114" s="526"/>
      <c r="T4114" s="524"/>
      <c r="U4114" s="524"/>
      <c r="V4114" s="527"/>
      <c r="W4114" s="524"/>
      <c r="X4114" s="528"/>
      <c r="Y4114" s="529"/>
      <c r="Z4114" s="529"/>
      <c r="AA4114" s="529"/>
      <c r="AB4114" s="529"/>
    </row>
    <row r="4115" spans="1:28" ht="16">
      <c r="A4115" s="519"/>
      <c r="B4115" s="520"/>
      <c r="C4115" s="519"/>
      <c r="D4115" s="521"/>
      <c r="E4115" s="519"/>
      <c r="F4115" s="522"/>
      <c r="G4115" s="522"/>
      <c r="H4115" s="522"/>
      <c r="I4115" s="523"/>
      <c r="J4115" s="523"/>
      <c r="K4115" s="523"/>
      <c r="L4115" s="519"/>
      <c r="M4115" s="519"/>
      <c r="N4115" s="519"/>
      <c r="O4115" s="524"/>
      <c r="P4115" s="519"/>
      <c r="Q4115" s="519"/>
      <c r="R4115" s="525"/>
      <c r="S4115" s="526"/>
      <c r="T4115" s="524"/>
      <c r="U4115" s="524"/>
      <c r="V4115" s="527"/>
      <c r="W4115" s="524"/>
      <c r="X4115" s="528"/>
      <c r="Y4115" s="529"/>
      <c r="Z4115" s="529"/>
      <c r="AA4115" s="529"/>
      <c r="AB4115" s="529"/>
    </row>
    <row r="4116" spans="1:28" ht="16">
      <c r="A4116" s="519"/>
      <c r="B4116" s="520"/>
      <c r="C4116" s="519"/>
      <c r="D4116" s="521"/>
      <c r="E4116" s="519"/>
      <c r="F4116" s="522"/>
      <c r="G4116" s="522"/>
      <c r="H4116" s="522"/>
      <c r="I4116" s="523"/>
      <c r="J4116" s="523"/>
      <c r="K4116" s="523"/>
      <c r="L4116" s="519"/>
      <c r="M4116" s="519"/>
      <c r="N4116" s="519"/>
      <c r="O4116" s="524"/>
      <c r="P4116" s="519"/>
      <c r="Q4116" s="519"/>
      <c r="R4116" s="525"/>
      <c r="S4116" s="526"/>
      <c r="T4116" s="524"/>
      <c r="U4116" s="524"/>
      <c r="V4116" s="527"/>
      <c r="W4116" s="524"/>
      <c r="X4116" s="528"/>
      <c r="Y4116" s="529"/>
      <c r="Z4116" s="529"/>
      <c r="AA4116" s="529"/>
      <c r="AB4116" s="529"/>
    </row>
    <row r="4117" spans="1:28" ht="16">
      <c r="A4117" s="519"/>
      <c r="B4117" s="520"/>
      <c r="C4117" s="519"/>
      <c r="D4117" s="521"/>
      <c r="E4117" s="519"/>
      <c r="F4117" s="522"/>
      <c r="G4117" s="522"/>
      <c r="H4117" s="522"/>
      <c r="I4117" s="523"/>
      <c r="J4117" s="523"/>
      <c r="K4117" s="523"/>
      <c r="L4117" s="519"/>
      <c r="M4117" s="519"/>
      <c r="N4117" s="519"/>
      <c r="O4117" s="524"/>
      <c r="P4117" s="519"/>
      <c r="Q4117" s="519"/>
      <c r="R4117" s="525"/>
      <c r="S4117" s="526"/>
      <c r="T4117" s="524"/>
      <c r="U4117" s="524"/>
      <c r="V4117" s="527"/>
      <c r="W4117" s="524"/>
      <c r="X4117" s="528"/>
      <c r="Y4117" s="529"/>
      <c r="Z4117" s="529"/>
      <c r="AA4117" s="529"/>
      <c r="AB4117" s="529"/>
    </row>
    <row r="4118" spans="1:28" ht="16">
      <c r="A4118" s="519"/>
      <c r="B4118" s="520"/>
      <c r="C4118" s="519"/>
      <c r="D4118" s="521"/>
      <c r="E4118" s="519"/>
      <c r="F4118" s="522"/>
      <c r="G4118" s="522"/>
      <c r="H4118" s="522"/>
      <c r="I4118" s="523"/>
      <c r="J4118" s="523"/>
      <c r="K4118" s="523"/>
      <c r="L4118" s="519"/>
      <c r="M4118" s="519"/>
      <c r="N4118" s="519"/>
      <c r="O4118" s="524"/>
      <c r="P4118" s="519"/>
      <c r="Q4118" s="519"/>
      <c r="R4118" s="525"/>
      <c r="S4118" s="526"/>
      <c r="T4118" s="524"/>
      <c r="U4118" s="524"/>
      <c r="V4118" s="527"/>
      <c r="W4118" s="524"/>
      <c r="X4118" s="528"/>
      <c r="Y4118" s="529"/>
      <c r="Z4118" s="529"/>
      <c r="AA4118" s="529"/>
      <c r="AB4118" s="529"/>
    </row>
    <row r="4119" spans="1:28" ht="16">
      <c r="A4119" s="519"/>
      <c r="B4119" s="520"/>
      <c r="C4119" s="519"/>
      <c r="D4119" s="521"/>
      <c r="E4119" s="519"/>
      <c r="F4119" s="522"/>
      <c r="G4119" s="522"/>
      <c r="H4119" s="522"/>
      <c r="I4119" s="523"/>
      <c r="J4119" s="523"/>
      <c r="K4119" s="523"/>
      <c r="L4119" s="519"/>
      <c r="M4119" s="519"/>
      <c r="N4119" s="519"/>
      <c r="O4119" s="524"/>
      <c r="P4119" s="519"/>
      <c r="Q4119" s="519"/>
      <c r="R4119" s="525"/>
      <c r="S4119" s="526"/>
      <c r="T4119" s="524"/>
      <c r="U4119" s="524"/>
      <c r="V4119" s="527"/>
      <c r="W4119" s="524"/>
      <c r="X4119" s="528"/>
      <c r="Y4119" s="529"/>
      <c r="Z4119" s="529"/>
      <c r="AA4119" s="529"/>
      <c r="AB4119" s="529"/>
    </row>
    <row r="4120" spans="1:28" ht="16">
      <c r="A4120" s="519"/>
      <c r="B4120" s="520"/>
      <c r="C4120" s="519"/>
      <c r="D4120" s="521"/>
      <c r="E4120" s="519"/>
      <c r="F4120" s="522"/>
      <c r="G4120" s="522"/>
      <c r="H4120" s="522"/>
      <c r="I4120" s="523"/>
      <c r="J4120" s="523"/>
      <c r="K4120" s="523"/>
      <c r="L4120" s="519"/>
      <c r="M4120" s="519"/>
      <c r="N4120" s="519"/>
      <c r="O4120" s="524"/>
      <c r="P4120" s="519"/>
      <c r="Q4120" s="519"/>
      <c r="R4120" s="525"/>
      <c r="S4120" s="526"/>
      <c r="T4120" s="524"/>
      <c r="U4120" s="524"/>
      <c r="V4120" s="527"/>
      <c r="W4120" s="524"/>
      <c r="X4120" s="528"/>
      <c r="Y4120" s="529"/>
      <c r="Z4120" s="529"/>
      <c r="AA4120" s="529"/>
      <c r="AB4120" s="529"/>
    </row>
    <row r="4121" spans="1:28" ht="16">
      <c r="A4121" s="519"/>
      <c r="B4121" s="520"/>
      <c r="C4121" s="519"/>
      <c r="D4121" s="521"/>
      <c r="E4121" s="519"/>
      <c r="F4121" s="522"/>
      <c r="G4121" s="522"/>
      <c r="H4121" s="522"/>
      <c r="I4121" s="523"/>
      <c r="J4121" s="523"/>
      <c r="K4121" s="523"/>
      <c r="L4121" s="519"/>
      <c r="M4121" s="519"/>
      <c r="N4121" s="519"/>
      <c r="O4121" s="524"/>
      <c r="P4121" s="519"/>
      <c r="Q4121" s="519"/>
      <c r="R4121" s="525"/>
      <c r="S4121" s="526"/>
      <c r="T4121" s="524"/>
      <c r="U4121" s="524"/>
      <c r="V4121" s="527"/>
      <c r="W4121" s="524"/>
      <c r="X4121" s="528"/>
      <c r="Y4121" s="529"/>
      <c r="Z4121" s="529"/>
      <c r="AA4121" s="529"/>
      <c r="AB4121" s="529"/>
    </row>
    <row r="4122" spans="1:28" ht="16">
      <c r="A4122" s="519"/>
      <c r="B4122" s="520"/>
      <c r="C4122" s="519"/>
      <c r="D4122" s="521"/>
      <c r="E4122" s="519"/>
      <c r="F4122" s="522"/>
      <c r="G4122" s="522"/>
      <c r="H4122" s="522"/>
      <c r="I4122" s="523"/>
      <c r="J4122" s="523"/>
      <c r="K4122" s="523"/>
      <c r="L4122" s="519"/>
      <c r="M4122" s="519"/>
      <c r="N4122" s="519"/>
      <c r="O4122" s="524"/>
      <c r="P4122" s="519"/>
      <c r="Q4122" s="519"/>
      <c r="R4122" s="525"/>
      <c r="S4122" s="526"/>
      <c r="T4122" s="524"/>
      <c r="U4122" s="524"/>
      <c r="V4122" s="527"/>
      <c r="W4122" s="524"/>
      <c r="X4122" s="528"/>
      <c r="Y4122" s="529"/>
      <c r="Z4122" s="529"/>
      <c r="AA4122" s="529"/>
      <c r="AB4122" s="529"/>
    </row>
    <row r="4123" spans="1:28" ht="16">
      <c r="A4123" s="519"/>
      <c r="B4123" s="520"/>
      <c r="C4123" s="519"/>
      <c r="D4123" s="521"/>
      <c r="E4123" s="519"/>
      <c r="F4123" s="522"/>
      <c r="G4123" s="522"/>
      <c r="H4123" s="522"/>
      <c r="I4123" s="523"/>
      <c r="J4123" s="523"/>
      <c r="K4123" s="523"/>
      <c r="L4123" s="519"/>
      <c r="M4123" s="519"/>
      <c r="N4123" s="519"/>
      <c r="O4123" s="524"/>
      <c r="P4123" s="519"/>
      <c r="Q4123" s="519"/>
      <c r="R4123" s="525"/>
      <c r="S4123" s="526"/>
      <c r="T4123" s="524"/>
      <c r="U4123" s="524"/>
      <c r="V4123" s="527"/>
      <c r="W4123" s="524"/>
      <c r="X4123" s="528"/>
      <c r="Y4123" s="529"/>
      <c r="Z4123" s="529"/>
      <c r="AA4123" s="529"/>
      <c r="AB4123" s="529"/>
    </row>
    <row r="4124" spans="1:28" ht="16">
      <c r="A4124" s="519"/>
      <c r="B4124" s="520"/>
      <c r="C4124" s="519"/>
      <c r="D4124" s="521"/>
      <c r="E4124" s="519"/>
      <c r="F4124" s="522"/>
      <c r="G4124" s="522"/>
      <c r="H4124" s="522"/>
      <c r="I4124" s="523"/>
      <c r="J4124" s="523"/>
      <c r="K4124" s="523"/>
      <c r="L4124" s="519"/>
      <c r="M4124" s="519"/>
      <c r="N4124" s="519"/>
      <c r="O4124" s="524"/>
      <c r="P4124" s="519"/>
      <c r="Q4124" s="519"/>
      <c r="R4124" s="525"/>
      <c r="S4124" s="526"/>
      <c r="T4124" s="524"/>
      <c r="U4124" s="524"/>
      <c r="V4124" s="527"/>
      <c r="W4124" s="524"/>
      <c r="X4124" s="528"/>
      <c r="Y4124" s="529"/>
      <c r="Z4124" s="529"/>
      <c r="AA4124" s="529"/>
      <c r="AB4124" s="529"/>
    </row>
    <row r="4125" spans="1:28" ht="16">
      <c r="A4125" s="519"/>
      <c r="B4125" s="520"/>
      <c r="C4125" s="519"/>
      <c r="D4125" s="521"/>
      <c r="E4125" s="519"/>
      <c r="F4125" s="522"/>
      <c r="G4125" s="522"/>
      <c r="H4125" s="522"/>
      <c r="I4125" s="523"/>
      <c r="J4125" s="523"/>
      <c r="K4125" s="523"/>
      <c r="L4125" s="519"/>
      <c r="M4125" s="519"/>
      <c r="N4125" s="519"/>
      <c r="O4125" s="524"/>
      <c r="P4125" s="519"/>
      <c r="Q4125" s="519"/>
      <c r="R4125" s="525"/>
      <c r="S4125" s="526"/>
      <c r="T4125" s="524"/>
      <c r="U4125" s="524"/>
      <c r="V4125" s="527"/>
      <c r="W4125" s="524"/>
      <c r="X4125" s="528"/>
      <c r="Y4125" s="529"/>
      <c r="Z4125" s="529"/>
      <c r="AA4125" s="529"/>
      <c r="AB4125" s="529"/>
    </row>
    <row r="4126" spans="1:28" ht="16">
      <c r="A4126" s="519"/>
      <c r="B4126" s="520"/>
      <c r="C4126" s="519"/>
      <c r="D4126" s="521"/>
      <c r="E4126" s="519"/>
      <c r="F4126" s="522"/>
      <c r="G4126" s="522"/>
      <c r="H4126" s="522"/>
      <c r="I4126" s="523"/>
      <c r="J4126" s="523"/>
      <c r="K4126" s="523"/>
      <c r="L4126" s="519"/>
      <c r="M4126" s="519"/>
      <c r="N4126" s="519"/>
      <c r="O4126" s="524"/>
      <c r="P4126" s="519"/>
      <c r="Q4126" s="519"/>
      <c r="R4126" s="525"/>
      <c r="S4126" s="526"/>
      <c r="T4126" s="524"/>
      <c r="U4126" s="524"/>
      <c r="V4126" s="527"/>
      <c r="W4126" s="524"/>
      <c r="X4126" s="528"/>
      <c r="Y4126" s="529"/>
      <c r="Z4126" s="529"/>
      <c r="AA4126" s="529"/>
      <c r="AB4126" s="529"/>
    </row>
    <row r="4127" spans="1:28" ht="16">
      <c r="A4127" s="519"/>
      <c r="B4127" s="520"/>
      <c r="C4127" s="519"/>
      <c r="D4127" s="521"/>
      <c r="E4127" s="519"/>
      <c r="F4127" s="522"/>
      <c r="G4127" s="522"/>
      <c r="H4127" s="522"/>
      <c r="I4127" s="523"/>
      <c r="J4127" s="523"/>
      <c r="K4127" s="523"/>
      <c r="L4127" s="519"/>
      <c r="M4127" s="519"/>
      <c r="N4127" s="519"/>
      <c r="O4127" s="524"/>
      <c r="P4127" s="519"/>
      <c r="Q4127" s="519"/>
      <c r="R4127" s="525"/>
      <c r="S4127" s="526"/>
      <c r="T4127" s="524"/>
      <c r="U4127" s="524"/>
      <c r="V4127" s="527"/>
      <c r="W4127" s="524"/>
      <c r="X4127" s="528"/>
      <c r="Y4127" s="529"/>
      <c r="Z4127" s="529"/>
      <c r="AA4127" s="529"/>
      <c r="AB4127" s="529"/>
    </row>
    <row r="4128" spans="1:28" ht="16">
      <c r="A4128" s="519"/>
      <c r="B4128" s="520"/>
      <c r="C4128" s="519"/>
      <c r="D4128" s="521"/>
      <c r="E4128" s="519"/>
      <c r="F4128" s="522"/>
      <c r="G4128" s="522"/>
      <c r="H4128" s="522"/>
      <c r="I4128" s="523"/>
      <c r="J4128" s="523"/>
      <c r="K4128" s="523"/>
      <c r="L4128" s="519"/>
      <c r="M4128" s="519"/>
      <c r="N4128" s="519"/>
      <c r="O4128" s="524"/>
      <c r="P4128" s="519"/>
      <c r="Q4128" s="519"/>
      <c r="R4128" s="525"/>
      <c r="S4128" s="526"/>
      <c r="T4128" s="524"/>
      <c r="U4128" s="524"/>
      <c r="V4128" s="527"/>
      <c r="W4128" s="524"/>
      <c r="X4128" s="528"/>
      <c r="Y4128" s="529"/>
      <c r="Z4128" s="529"/>
      <c r="AA4128" s="529"/>
      <c r="AB4128" s="529"/>
    </row>
    <row r="4129" spans="1:28" ht="16">
      <c r="A4129" s="519"/>
      <c r="B4129" s="520"/>
      <c r="C4129" s="519"/>
      <c r="D4129" s="521"/>
      <c r="E4129" s="519"/>
      <c r="F4129" s="522"/>
      <c r="G4129" s="522"/>
      <c r="H4129" s="522"/>
      <c r="I4129" s="523"/>
      <c r="J4129" s="523"/>
      <c r="K4129" s="523"/>
      <c r="L4129" s="519"/>
      <c r="M4129" s="519"/>
      <c r="N4129" s="519"/>
      <c r="O4129" s="524"/>
      <c r="P4129" s="519"/>
      <c r="Q4129" s="519"/>
      <c r="R4129" s="525"/>
      <c r="S4129" s="526"/>
      <c r="T4129" s="524"/>
      <c r="U4129" s="524"/>
      <c r="V4129" s="527"/>
      <c r="W4129" s="524"/>
      <c r="X4129" s="528"/>
      <c r="Y4129" s="529"/>
      <c r="Z4129" s="529"/>
      <c r="AA4129" s="529"/>
      <c r="AB4129" s="529"/>
    </row>
    <row r="4130" spans="1:28" ht="16">
      <c r="A4130" s="519"/>
      <c r="B4130" s="520"/>
      <c r="C4130" s="519"/>
      <c r="D4130" s="521"/>
      <c r="E4130" s="519"/>
      <c r="F4130" s="522"/>
      <c r="G4130" s="522"/>
      <c r="H4130" s="522"/>
      <c r="I4130" s="523"/>
      <c r="J4130" s="523"/>
      <c r="K4130" s="523"/>
      <c r="L4130" s="519"/>
      <c r="M4130" s="519"/>
      <c r="N4130" s="519"/>
      <c r="O4130" s="524"/>
      <c r="P4130" s="519"/>
      <c r="Q4130" s="519"/>
      <c r="R4130" s="525"/>
      <c r="S4130" s="526"/>
      <c r="T4130" s="524"/>
      <c r="U4130" s="524"/>
      <c r="V4130" s="527"/>
      <c r="W4130" s="524"/>
      <c r="X4130" s="528"/>
      <c r="Y4130" s="529"/>
      <c r="Z4130" s="529"/>
      <c r="AA4130" s="529"/>
      <c r="AB4130" s="529"/>
    </row>
    <row r="4131" spans="1:28" ht="16">
      <c r="A4131" s="519"/>
      <c r="B4131" s="520"/>
      <c r="C4131" s="519"/>
      <c r="D4131" s="521"/>
      <c r="E4131" s="519"/>
      <c r="F4131" s="522"/>
      <c r="G4131" s="522"/>
      <c r="H4131" s="522"/>
      <c r="I4131" s="523"/>
      <c r="J4131" s="523"/>
      <c r="K4131" s="523"/>
      <c r="L4131" s="519"/>
      <c r="M4131" s="519"/>
      <c r="N4131" s="519"/>
      <c r="O4131" s="524"/>
      <c r="P4131" s="519"/>
      <c r="Q4131" s="519"/>
      <c r="R4131" s="525"/>
      <c r="S4131" s="526"/>
      <c r="T4131" s="524"/>
      <c r="U4131" s="524"/>
      <c r="V4131" s="527"/>
      <c r="W4131" s="524"/>
      <c r="X4131" s="528"/>
      <c r="Y4131" s="529"/>
      <c r="Z4131" s="529"/>
      <c r="AA4131" s="529"/>
      <c r="AB4131" s="529"/>
    </row>
    <row r="4132" spans="1:28" ht="16">
      <c r="A4132" s="519"/>
      <c r="B4132" s="520"/>
      <c r="C4132" s="519"/>
      <c r="D4132" s="521"/>
      <c r="E4132" s="519"/>
      <c r="F4132" s="522"/>
      <c r="G4132" s="522"/>
      <c r="H4132" s="522"/>
      <c r="I4132" s="523"/>
      <c r="J4132" s="523"/>
      <c r="K4132" s="523"/>
      <c r="L4132" s="519"/>
      <c r="M4132" s="519"/>
      <c r="N4132" s="519"/>
      <c r="O4132" s="524"/>
      <c r="P4132" s="519"/>
      <c r="Q4132" s="519"/>
      <c r="R4132" s="525"/>
      <c r="S4132" s="526"/>
      <c r="T4132" s="524"/>
      <c r="U4132" s="524"/>
      <c r="V4132" s="527"/>
      <c r="W4132" s="524"/>
      <c r="X4132" s="528"/>
      <c r="Y4132" s="529"/>
      <c r="Z4132" s="529"/>
      <c r="AA4132" s="529"/>
      <c r="AB4132" s="529"/>
    </row>
    <row r="4133" spans="1:28" ht="16">
      <c r="A4133" s="519"/>
      <c r="B4133" s="520"/>
      <c r="C4133" s="519"/>
      <c r="D4133" s="521"/>
      <c r="E4133" s="519"/>
      <c r="F4133" s="522"/>
      <c r="G4133" s="522"/>
      <c r="H4133" s="522"/>
      <c r="I4133" s="523"/>
      <c r="J4133" s="523"/>
      <c r="K4133" s="523"/>
      <c r="L4133" s="519"/>
      <c r="M4133" s="519"/>
      <c r="N4133" s="519"/>
      <c r="O4133" s="524"/>
      <c r="P4133" s="519"/>
      <c r="Q4133" s="519"/>
      <c r="R4133" s="525"/>
      <c r="S4133" s="526"/>
      <c r="T4133" s="524"/>
      <c r="U4133" s="524"/>
      <c r="V4133" s="527"/>
      <c r="W4133" s="524"/>
      <c r="X4133" s="528"/>
      <c r="Y4133" s="529"/>
      <c r="Z4133" s="529"/>
      <c r="AA4133" s="529"/>
      <c r="AB4133" s="529"/>
    </row>
    <row r="4134" spans="1:28" ht="16">
      <c r="A4134" s="519"/>
      <c r="B4134" s="520"/>
      <c r="C4134" s="519"/>
      <c r="D4134" s="521"/>
      <c r="E4134" s="519"/>
      <c r="F4134" s="522"/>
      <c r="G4134" s="522"/>
      <c r="H4134" s="522"/>
      <c r="I4134" s="523"/>
      <c r="J4134" s="523"/>
      <c r="K4134" s="523"/>
      <c r="L4134" s="519"/>
      <c r="M4134" s="519"/>
      <c r="N4134" s="519"/>
      <c r="O4134" s="524"/>
      <c r="P4134" s="519"/>
      <c r="Q4134" s="519"/>
      <c r="R4134" s="525"/>
      <c r="S4134" s="526"/>
      <c r="T4134" s="524"/>
      <c r="U4134" s="524"/>
      <c r="V4134" s="527"/>
      <c r="W4134" s="524"/>
      <c r="X4134" s="528"/>
      <c r="Y4134" s="529"/>
      <c r="Z4134" s="529"/>
      <c r="AA4134" s="529"/>
      <c r="AB4134" s="529"/>
    </row>
    <row r="4135" spans="1:28" ht="16">
      <c r="A4135" s="519"/>
      <c r="B4135" s="520"/>
      <c r="C4135" s="519"/>
      <c r="D4135" s="521"/>
      <c r="E4135" s="519"/>
      <c r="F4135" s="522"/>
      <c r="G4135" s="522"/>
      <c r="H4135" s="522"/>
      <c r="I4135" s="523"/>
      <c r="J4135" s="523"/>
      <c r="K4135" s="523"/>
      <c r="L4135" s="519"/>
      <c r="M4135" s="519"/>
      <c r="N4135" s="519"/>
      <c r="O4135" s="524"/>
      <c r="P4135" s="519"/>
      <c r="Q4135" s="519"/>
      <c r="R4135" s="525"/>
      <c r="S4135" s="526"/>
      <c r="T4135" s="524"/>
      <c r="U4135" s="524"/>
      <c r="V4135" s="527"/>
      <c r="W4135" s="524"/>
      <c r="X4135" s="528"/>
      <c r="Y4135" s="529"/>
      <c r="Z4135" s="529"/>
      <c r="AA4135" s="529"/>
      <c r="AB4135" s="529"/>
    </row>
    <row r="4136" spans="1:28" ht="16">
      <c r="A4136" s="519"/>
      <c r="B4136" s="520"/>
      <c r="C4136" s="519"/>
      <c r="D4136" s="521"/>
      <c r="E4136" s="519"/>
      <c r="F4136" s="522"/>
      <c r="G4136" s="522"/>
      <c r="H4136" s="522"/>
      <c r="I4136" s="523"/>
      <c r="J4136" s="523"/>
      <c r="K4136" s="523"/>
      <c r="L4136" s="519"/>
      <c r="M4136" s="519"/>
      <c r="N4136" s="519"/>
      <c r="O4136" s="524"/>
      <c r="P4136" s="519"/>
      <c r="Q4136" s="519"/>
      <c r="R4136" s="525"/>
      <c r="S4136" s="526"/>
      <c r="T4136" s="524"/>
      <c r="U4136" s="524"/>
      <c r="V4136" s="527"/>
      <c r="W4136" s="524"/>
      <c r="X4136" s="528"/>
      <c r="Y4136" s="529"/>
      <c r="Z4136" s="529"/>
      <c r="AA4136" s="529"/>
      <c r="AB4136" s="529"/>
    </row>
    <row r="4137" spans="1:28" ht="16">
      <c r="A4137" s="519"/>
      <c r="B4137" s="520"/>
      <c r="C4137" s="519"/>
      <c r="D4137" s="521"/>
      <c r="E4137" s="519"/>
      <c r="F4137" s="522"/>
      <c r="G4137" s="522"/>
      <c r="H4137" s="522"/>
      <c r="I4137" s="523"/>
      <c r="J4137" s="523"/>
      <c r="K4137" s="523"/>
      <c r="L4137" s="519"/>
      <c r="M4137" s="519"/>
      <c r="N4137" s="519"/>
      <c r="O4137" s="524"/>
      <c r="P4137" s="519"/>
      <c r="Q4137" s="519"/>
      <c r="R4137" s="525"/>
      <c r="S4137" s="526"/>
      <c r="T4137" s="524"/>
      <c r="U4137" s="524"/>
      <c r="V4137" s="527"/>
      <c r="W4137" s="524"/>
      <c r="X4137" s="528"/>
      <c r="Y4137" s="529"/>
      <c r="Z4137" s="529"/>
      <c r="AA4137" s="529"/>
      <c r="AB4137" s="529"/>
    </row>
    <row r="4138" spans="1:28" ht="16">
      <c r="A4138" s="519"/>
      <c r="B4138" s="520"/>
      <c r="C4138" s="519"/>
      <c r="D4138" s="521"/>
      <c r="E4138" s="519"/>
      <c r="F4138" s="522"/>
      <c r="G4138" s="522"/>
      <c r="H4138" s="522"/>
      <c r="I4138" s="523"/>
      <c r="J4138" s="523"/>
      <c r="K4138" s="523"/>
      <c r="L4138" s="519"/>
      <c r="M4138" s="519"/>
      <c r="N4138" s="519"/>
      <c r="O4138" s="524"/>
      <c r="P4138" s="519"/>
      <c r="Q4138" s="519"/>
      <c r="R4138" s="525"/>
      <c r="S4138" s="526"/>
      <c r="T4138" s="524"/>
      <c r="U4138" s="524"/>
      <c r="V4138" s="527"/>
      <c r="W4138" s="524"/>
      <c r="X4138" s="528"/>
      <c r="Y4138" s="529"/>
      <c r="Z4138" s="529"/>
      <c r="AA4138" s="529"/>
      <c r="AB4138" s="529"/>
    </row>
    <row r="4139" spans="1:28" ht="16">
      <c r="A4139" s="519"/>
      <c r="B4139" s="520"/>
      <c r="C4139" s="519"/>
      <c r="D4139" s="521"/>
      <c r="E4139" s="519"/>
      <c r="F4139" s="522"/>
      <c r="G4139" s="522"/>
      <c r="H4139" s="522"/>
      <c r="I4139" s="523"/>
      <c r="J4139" s="523"/>
      <c r="K4139" s="523"/>
      <c r="L4139" s="519"/>
      <c r="M4139" s="519"/>
      <c r="N4139" s="519"/>
      <c r="O4139" s="524"/>
      <c r="P4139" s="519"/>
      <c r="Q4139" s="519"/>
      <c r="R4139" s="525"/>
      <c r="S4139" s="526"/>
      <c r="T4139" s="524"/>
      <c r="U4139" s="524"/>
      <c r="V4139" s="527"/>
      <c r="W4139" s="524"/>
      <c r="X4139" s="528"/>
      <c r="Y4139" s="529"/>
      <c r="Z4139" s="529"/>
      <c r="AA4139" s="529"/>
      <c r="AB4139" s="529"/>
    </row>
    <row r="4140" spans="1:28" ht="16">
      <c r="A4140" s="519"/>
      <c r="B4140" s="520"/>
      <c r="C4140" s="519"/>
      <c r="D4140" s="521"/>
      <c r="E4140" s="519"/>
      <c r="F4140" s="522"/>
      <c r="G4140" s="522"/>
      <c r="H4140" s="522"/>
      <c r="I4140" s="523"/>
      <c r="J4140" s="523"/>
      <c r="K4140" s="523"/>
      <c r="L4140" s="519"/>
      <c r="M4140" s="519"/>
      <c r="N4140" s="519"/>
      <c r="O4140" s="524"/>
      <c r="P4140" s="519"/>
      <c r="Q4140" s="519"/>
      <c r="R4140" s="525"/>
      <c r="S4140" s="526"/>
      <c r="T4140" s="524"/>
      <c r="U4140" s="524"/>
      <c r="V4140" s="527"/>
      <c r="W4140" s="524"/>
      <c r="X4140" s="528"/>
      <c r="Y4140" s="529"/>
      <c r="Z4140" s="529"/>
      <c r="AA4140" s="529"/>
      <c r="AB4140" s="529"/>
    </row>
    <row r="4141" spans="1:28" ht="16">
      <c r="A4141" s="519"/>
      <c r="B4141" s="520"/>
      <c r="C4141" s="519"/>
      <c r="D4141" s="521"/>
      <c r="E4141" s="519"/>
      <c r="F4141" s="522"/>
      <c r="G4141" s="522"/>
      <c r="H4141" s="522"/>
      <c r="I4141" s="523"/>
      <c r="J4141" s="523"/>
      <c r="K4141" s="523"/>
      <c r="L4141" s="519"/>
      <c r="M4141" s="519"/>
      <c r="N4141" s="519"/>
      <c r="O4141" s="524"/>
      <c r="P4141" s="519"/>
      <c r="Q4141" s="519"/>
      <c r="R4141" s="525"/>
      <c r="S4141" s="526"/>
      <c r="T4141" s="524"/>
      <c r="U4141" s="524"/>
      <c r="V4141" s="527"/>
      <c r="W4141" s="524"/>
      <c r="X4141" s="528"/>
      <c r="Y4141" s="529"/>
      <c r="Z4141" s="529"/>
      <c r="AA4141" s="529"/>
      <c r="AB4141" s="529"/>
    </row>
    <row r="4142" spans="1:28" ht="16">
      <c r="A4142" s="519"/>
      <c r="B4142" s="520"/>
      <c r="C4142" s="519"/>
      <c r="D4142" s="521"/>
      <c r="E4142" s="519"/>
      <c r="F4142" s="522"/>
      <c r="G4142" s="522"/>
      <c r="H4142" s="522"/>
      <c r="I4142" s="523"/>
      <c r="J4142" s="523"/>
      <c r="K4142" s="523"/>
      <c r="L4142" s="519"/>
      <c r="M4142" s="519"/>
      <c r="N4142" s="519"/>
      <c r="O4142" s="524"/>
      <c r="P4142" s="519"/>
      <c r="Q4142" s="519"/>
      <c r="R4142" s="525"/>
      <c r="S4142" s="526"/>
      <c r="T4142" s="524"/>
      <c r="U4142" s="524"/>
      <c r="V4142" s="527"/>
      <c r="W4142" s="524"/>
      <c r="X4142" s="528"/>
      <c r="Y4142" s="529"/>
      <c r="Z4142" s="529"/>
      <c r="AA4142" s="529"/>
      <c r="AB4142" s="529"/>
    </row>
    <row r="4143" spans="1:28" ht="16">
      <c r="A4143" s="519"/>
      <c r="B4143" s="520"/>
      <c r="C4143" s="519"/>
      <c r="D4143" s="521"/>
      <c r="E4143" s="519"/>
      <c r="F4143" s="522"/>
      <c r="G4143" s="522"/>
      <c r="H4143" s="522"/>
      <c r="I4143" s="523"/>
      <c r="J4143" s="523"/>
      <c r="K4143" s="523"/>
      <c r="L4143" s="519"/>
      <c r="M4143" s="519"/>
      <c r="N4143" s="519"/>
      <c r="O4143" s="524"/>
      <c r="P4143" s="519"/>
      <c r="Q4143" s="519"/>
      <c r="R4143" s="525"/>
      <c r="S4143" s="526"/>
      <c r="T4143" s="524"/>
      <c r="U4143" s="524"/>
      <c r="V4143" s="527"/>
      <c r="W4143" s="524"/>
      <c r="X4143" s="528"/>
      <c r="Y4143" s="529"/>
      <c r="Z4143" s="529"/>
      <c r="AA4143" s="529"/>
      <c r="AB4143" s="529"/>
    </row>
    <row r="4144" spans="1:28" ht="16">
      <c r="A4144" s="519"/>
      <c r="B4144" s="520"/>
      <c r="C4144" s="519"/>
      <c r="D4144" s="521"/>
      <c r="E4144" s="519"/>
      <c r="F4144" s="522"/>
      <c r="G4144" s="522"/>
      <c r="H4144" s="522"/>
      <c r="I4144" s="523"/>
      <c r="J4144" s="523"/>
      <c r="K4144" s="523"/>
      <c r="L4144" s="519"/>
      <c r="M4144" s="519"/>
      <c r="N4144" s="519"/>
      <c r="O4144" s="524"/>
      <c r="P4144" s="519"/>
      <c r="Q4144" s="519"/>
      <c r="R4144" s="525"/>
      <c r="S4144" s="526"/>
      <c r="T4144" s="524"/>
      <c r="U4144" s="524"/>
      <c r="V4144" s="527"/>
      <c r="W4144" s="524"/>
      <c r="X4144" s="528"/>
      <c r="Y4144" s="529"/>
      <c r="Z4144" s="529"/>
      <c r="AA4144" s="529"/>
      <c r="AB4144" s="529"/>
    </row>
    <row r="4145" spans="1:28" ht="16">
      <c r="A4145" s="519"/>
      <c r="B4145" s="520"/>
      <c r="C4145" s="519"/>
      <c r="D4145" s="521"/>
      <c r="E4145" s="519"/>
      <c r="F4145" s="522"/>
      <c r="G4145" s="522"/>
      <c r="H4145" s="522"/>
      <c r="I4145" s="523"/>
      <c r="J4145" s="523"/>
      <c r="K4145" s="523"/>
      <c r="L4145" s="519"/>
      <c r="M4145" s="519"/>
      <c r="N4145" s="519"/>
      <c r="O4145" s="524"/>
      <c r="P4145" s="519"/>
      <c r="Q4145" s="519"/>
      <c r="R4145" s="525"/>
      <c r="S4145" s="526"/>
      <c r="T4145" s="524"/>
      <c r="U4145" s="524"/>
      <c r="V4145" s="527"/>
      <c r="W4145" s="524"/>
      <c r="X4145" s="528"/>
      <c r="Y4145" s="529"/>
      <c r="Z4145" s="529"/>
      <c r="AA4145" s="529"/>
      <c r="AB4145" s="529"/>
    </row>
    <row r="4146" spans="1:28" ht="16">
      <c r="A4146" s="519"/>
      <c r="B4146" s="520"/>
      <c r="C4146" s="519"/>
      <c r="D4146" s="521"/>
      <c r="E4146" s="519"/>
      <c r="F4146" s="522"/>
      <c r="G4146" s="522"/>
      <c r="H4146" s="522"/>
      <c r="I4146" s="523"/>
      <c r="J4146" s="523"/>
      <c r="K4146" s="523"/>
      <c r="L4146" s="519"/>
      <c r="M4146" s="519"/>
      <c r="N4146" s="519"/>
      <c r="O4146" s="524"/>
      <c r="P4146" s="519"/>
      <c r="Q4146" s="519"/>
      <c r="R4146" s="525"/>
      <c r="S4146" s="526"/>
      <c r="T4146" s="524"/>
      <c r="U4146" s="524"/>
      <c r="V4146" s="527"/>
      <c r="W4146" s="524"/>
      <c r="X4146" s="528"/>
      <c r="Y4146" s="529"/>
      <c r="Z4146" s="529"/>
      <c r="AA4146" s="529"/>
      <c r="AB4146" s="529"/>
    </row>
    <row r="4147" spans="1:28" ht="16">
      <c r="A4147" s="519"/>
      <c r="B4147" s="520"/>
      <c r="C4147" s="519"/>
      <c r="D4147" s="521"/>
      <c r="E4147" s="519"/>
      <c r="F4147" s="522"/>
      <c r="G4147" s="522"/>
      <c r="H4147" s="522"/>
      <c r="I4147" s="523"/>
      <c r="J4147" s="523"/>
      <c r="K4147" s="523"/>
      <c r="L4147" s="519"/>
      <c r="M4147" s="519"/>
      <c r="N4147" s="519"/>
      <c r="O4147" s="524"/>
      <c r="P4147" s="519"/>
      <c r="Q4147" s="519"/>
      <c r="R4147" s="525"/>
      <c r="S4147" s="526"/>
      <c r="T4147" s="524"/>
      <c r="U4147" s="524"/>
      <c r="V4147" s="527"/>
      <c r="W4147" s="524"/>
      <c r="X4147" s="528"/>
      <c r="Y4147" s="529"/>
      <c r="Z4147" s="529"/>
      <c r="AA4147" s="529"/>
      <c r="AB4147" s="529"/>
    </row>
    <row r="4148" spans="1:28" ht="16">
      <c r="A4148" s="519"/>
      <c r="B4148" s="520"/>
      <c r="C4148" s="519"/>
      <c r="D4148" s="521"/>
      <c r="E4148" s="519"/>
      <c r="F4148" s="522"/>
      <c r="G4148" s="522"/>
      <c r="H4148" s="522"/>
      <c r="I4148" s="523"/>
      <c r="J4148" s="523"/>
      <c r="K4148" s="523"/>
      <c r="L4148" s="519"/>
      <c r="M4148" s="519"/>
      <c r="N4148" s="519"/>
      <c r="O4148" s="524"/>
      <c r="P4148" s="519"/>
      <c r="Q4148" s="519"/>
      <c r="R4148" s="525"/>
      <c r="S4148" s="526"/>
      <c r="T4148" s="524"/>
      <c r="U4148" s="524"/>
      <c r="V4148" s="527"/>
      <c r="W4148" s="524"/>
      <c r="X4148" s="528"/>
      <c r="Y4148" s="529"/>
      <c r="Z4148" s="529"/>
      <c r="AA4148" s="529"/>
      <c r="AB4148" s="529"/>
    </row>
    <row r="4149" spans="1:28" ht="16">
      <c r="A4149" s="519"/>
      <c r="B4149" s="520"/>
      <c r="C4149" s="519"/>
      <c r="D4149" s="521"/>
      <c r="E4149" s="519"/>
      <c r="F4149" s="522"/>
      <c r="G4149" s="522"/>
      <c r="H4149" s="522"/>
      <c r="I4149" s="523"/>
      <c r="J4149" s="523"/>
      <c r="K4149" s="523"/>
      <c r="L4149" s="519"/>
      <c r="M4149" s="519"/>
      <c r="N4149" s="519"/>
      <c r="O4149" s="524"/>
      <c r="P4149" s="519"/>
      <c r="Q4149" s="519"/>
      <c r="R4149" s="525"/>
      <c r="S4149" s="526"/>
      <c r="T4149" s="524"/>
      <c r="U4149" s="524"/>
      <c r="V4149" s="527"/>
      <c r="W4149" s="524"/>
      <c r="X4149" s="528"/>
      <c r="Y4149" s="529"/>
      <c r="Z4149" s="529"/>
      <c r="AA4149" s="529"/>
      <c r="AB4149" s="529"/>
    </row>
    <row r="4150" spans="1:28" ht="16">
      <c r="A4150" s="519"/>
      <c r="B4150" s="520"/>
      <c r="C4150" s="519"/>
      <c r="D4150" s="521"/>
      <c r="E4150" s="519"/>
      <c r="F4150" s="522"/>
      <c r="G4150" s="522"/>
      <c r="H4150" s="522"/>
      <c r="I4150" s="523"/>
      <c r="J4150" s="523"/>
      <c r="K4150" s="523"/>
      <c r="L4150" s="519"/>
      <c r="M4150" s="519"/>
      <c r="N4150" s="519"/>
      <c r="O4150" s="524"/>
      <c r="P4150" s="519"/>
      <c r="Q4150" s="519"/>
      <c r="R4150" s="525"/>
      <c r="S4150" s="526"/>
      <c r="T4150" s="524"/>
      <c r="U4150" s="524"/>
      <c r="V4150" s="527"/>
      <c r="W4150" s="524"/>
      <c r="X4150" s="528"/>
      <c r="Y4150" s="529"/>
      <c r="Z4150" s="529"/>
      <c r="AA4150" s="529"/>
      <c r="AB4150" s="529"/>
    </row>
    <row r="4151" spans="1:28" ht="16">
      <c r="A4151" s="519"/>
      <c r="B4151" s="520"/>
      <c r="C4151" s="519"/>
      <c r="D4151" s="521"/>
      <c r="E4151" s="519"/>
      <c r="F4151" s="522"/>
      <c r="G4151" s="522"/>
      <c r="H4151" s="522"/>
      <c r="I4151" s="523"/>
      <c r="J4151" s="523"/>
      <c r="K4151" s="523"/>
      <c r="L4151" s="519"/>
      <c r="M4151" s="519"/>
      <c r="N4151" s="519"/>
      <c r="O4151" s="524"/>
      <c r="P4151" s="519"/>
      <c r="Q4151" s="519"/>
      <c r="R4151" s="525"/>
      <c r="S4151" s="526"/>
      <c r="T4151" s="524"/>
      <c r="U4151" s="524"/>
      <c r="V4151" s="527"/>
      <c r="W4151" s="524"/>
      <c r="X4151" s="528"/>
      <c r="Y4151" s="529"/>
      <c r="Z4151" s="529"/>
      <c r="AA4151" s="529"/>
      <c r="AB4151" s="529"/>
    </row>
    <row r="4152" spans="1:28" ht="16">
      <c r="A4152" s="519"/>
      <c r="B4152" s="520"/>
      <c r="C4152" s="519"/>
      <c r="D4152" s="521"/>
      <c r="E4152" s="519"/>
      <c r="F4152" s="522"/>
      <c r="G4152" s="522"/>
      <c r="H4152" s="522"/>
      <c r="I4152" s="523"/>
      <c r="J4152" s="523"/>
      <c r="K4152" s="523"/>
      <c r="L4152" s="519"/>
      <c r="M4152" s="519"/>
      <c r="N4152" s="519"/>
      <c r="O4152" s="524"/>
      <c r="P4152" s="519"/>
      <c r="Q4152" s="519"/>
      <c r="R4152" s="525"/>
      <c r="S4152" s="526"/>
      <c r="T4152" s="524"/>
      <c r="U4152" s="524"/>
      <c r="V4152" s="527"/>
      <c r="W4152" s="524"/>
      <c r="X4152" s="528"/>
      <c r="Y4152" s="529"/>
      <c r="Z4152" s="529"/>
      <c r="AA4152" s="529"/>
      <c r="AB4152" s="529"/>
    </row>
    <row r="4153" spans="1:28" ht="16">
      <c r="A4153" s="519"/>
      <c r="B4153" s="520"/>
      <c r="C4153" s="519"/>
      <c r="D4153" s="521"/>
      <c r="E4153" s="519"/>
      <c r="F4153" s="522"/>
      <c r="G4153" s="522"/>
      <c r="H4153" s="522"/>
      <c r="I4153" s="523"/>
      <c r="J4153" s="523"/>
      <c r="K4153" s="523"/>
      <c r="L4153" s="519"/>
      <c r="M4153" s="519"/>
      <c r="N4153" s="519"/>
      <c r="O4153" s="524"/>
      <c r="P4153" s="519"/>
      <c r="Q4153" s="519"/>
      <c r="R4153" s="525"/>
      <c r="S4153" s="526"/>
      <c r="T4153" s="524"/>
      <c r="U4153" s="524"/>
      <c r="V4153" s="527"/>
      <c r="W4153" s="524"/>
      <c r="X4153" s="528"/>
      <c r="Y4153" s="529"/>
      <c r="Z4153" s="529"/>
      <c r="AA4153" s="529"/>
      <c r="AB4153" s="529"/>
    </row>
    <row r="4154" spans="1:28" ht="16">
      <c r="A4154" s="519"/>
      <c r="B4154" s="520"/>
      <c r="C4154" s="519"/>
      <c r="D4154" s="521"/>
      <c r="E4154" s="519"/>
      <c r="F4154" s="522"/>
      <c r="G4154" s="522"/>
      <c r="H4154" s="522"/>
      <c r="I4154" s="523"/>
      <c r="J4154" s="523"/>
      <c r="K4154" s="523"/>
      <c r="L4154" s="519"/>
      <c r="M4154" s="519"/>
      <c r="N4154" s="519"/>
      <c r="O4154" s="524"/>
      <c r="P4154" s="519"/>
      <c r="Q4154" s="519"/>
      <c r="R4154" s="525"/>
      <c r="S4154" s="526"/>
      <c r="T4154" s="524"/>
      <c r="U4154" s="524"/>
      <c r="V4154" s="527"/>
      <c r="W4154" s="524"/>
      <c r="X4154" s="528"/>
      <c r="Y4154" s="529"/>
      <c r="Z4154" s="529"/>
      <c r="AA4154" s="529"/>
      <c r="AB4154" s="529"/>
    </row>
    <row r="4155" spans="1:28" ht="16">
      <c r="A4155" s="519"/>
      <c r="B4155" s="520"/>
      <c r="C4155" s="519"/>
      <c r="D4155" s="521"/>
      <c r="E4155" s="519"/>
      <c r="F4155" s="522"/>
      <c r="G4155" s="522"/>
      <c r="H4155" s="522"/>
      <c r="I4155" s="523"/>
      <c r="J4155" s="523"/>
      <c r="K4155" s="523"/>
      <c r="L4155" s="519"/>
      <c r="M4155" s="519"/>
      <c r="N4155" s="519"/>
      <c r="O4155" s="524"/>
      <c r="P4155" s="519"/>
      <c r="Q4155" s="519"/>
      <c r="R4155" s="525"/>
      <c r="S4155" s="526"/>
      <c r="T4155" s="524"/>
      <c r="U4155" s="524"/>
      <c r="V4155" s="527"/>
      <c r="W4155" s="524"/>
      <c r="X4155" s="528"/>
      <c r="Y4155" s="529"/>
      <c r="Z4155" s="529"/>
      <c r="AA4155" s="529"/>
      <c r="AB4155" s="529"/>
    </row>
    <row r="4156" spans="1:28" ht="16">
      <c r="A4156" s="519"/>
      <c r="B4156" s="520"/>
      <c r="C4156" s="519"/>
      <c r="D4156" s="521"/>
      <c r="E4156" s="519"/>
      <c r="F4156" s="522"/>
      <c r="G4156" s="522"/>
      <c r="H4156" s="522"/>
      <c r="I4156" s="523"/>
      <c r="J4156" s="523"/>
      <c r="K4156" s="523"/>
      <c r="L4156" s="519"/>
      <c r="M4156" s="519"/>
      <c r="N4156" s="519"/>
      <c r="O4156" s="524"/>
      <c r="P4156" s="519"/>
      <c r="Q4156" s="519"/>
      <c r="R4156" s="525"/>
      <c r="S4156" s="526"/>
      <c r="T4156" s="524"/>
      <c r="U4156" s="524"/>
      <c r="V4156" s="527"/>
      <c r="W4156" s="524"/>
      <c r="X4156" s="528"/>
      <c r="Y4156" s="529"/>
      <c r="Z4156" s="529"/>
      <c r="AA4156" s="529"/>
      <c r="AB4156" s="529"/>
    </row>
    <row r="4157" spans="1:28" ht="16">
      <c r="A4157" s="519"/>
      <c r="B4157" s="520"/>
      <c r="C4157" s="519"/>
      <c r="D4157" s="521"/>
      <c r="E4157" s="519"/>
      <c r="F4157" s="522"/>
      <c r="G4157" s="522"/>
      <c r="H4157" s="522"/>
      <c r="I4157" s="523"/>
      <c r="J4157" s="523"/>
      <c r="K4157" s="523"/>
      <c r="L4157" s="519"/>
      <c r="M4157" s="519"/>
      <c r="N4157" s="519"/>
      <c r="O4157" s="524"/>
      <c r="P4157" s="519"/>
      <c r="Q4157" s="519"/>
      <c r="R4157" s="525"/>
      <c r="S4157" s="526"/>
      <c r="T4157" s="524"/>
      <c r="U4157" s="524"/>
      <c r="V4157" s="527"/>
      <c r="W4157" s="524"/>
      <c r="X4157" s="528"/>
      <c r="Y4157" s="529"/>
      <c r="Z4157" s="529"/>
      <c r="AA4157" s="529"/>
      <c r="AB4157" s="529"/>
    </row>
    <row r="4158" spans="1:28" ht="16">
      <c r="A4158" s="519"/>
      <c r="B4158" s="520"/>
      <c r="C4158" s="519"/>
      <c r="D4158" s="521"/>
      <c r="E4158" s="519"/>
      <c r="F4158" s="522"/>
      <c r="G4158" s="522"/>
      <c r="H4158" s="522"/>
      <c r="I4158" s="523"/>
      <c r="J4158" s="523"/>
      <c r="K4158" s="523"/>
      <c r="L4158" s="519"/>
      <c r="M4158" s="519"/>
      <c r="N4158" s="519"/>
      <c r="O4158" s="524"/>
      <c r="P4158" s="519"/>
      <c r="Q4158" s="519"/>
      <c r="R4158" s="525"/>
      <c r="S4158" s="526"/>
      <c r="T4158" s="524"/>
      <c r="U4158" s="524"/>
      <c r="V4158" s="527"/>
      <c r="W4158" s="524"/>
      <c r="X4158" s="528"/>
      <c r="Y4158" s="529"/>
      <c r="Z4158" s="529"/>
      <c r="AA4158" s="529"/>
      <c r="AB4158" s="529"/>
    </row>
    <row r="4159" spans="1:28" ht="16">
      <c r="A4159" s="519"/>
      <c r="B4159" s="520"/>
      <c r="C4159" s="519"/>
      <c r="D4159" s="521"/>
      <c r="E4159" s="519"/>
      <c r="F4159" s="522"/>
      <c r="G4159" s="522"/>
      <c r="H4159" s="522"/>
      <c r="I4159" s="523"/>
      <c r="J4159" s="523"/>
      <c r="K4159" s="523"/>
      <c r="L4159" s="519"/>
      <c r="M4159" s="519"/>
      <c r="N4159" s="519"/>
      <c r="O4159" s="524"/>
      <c r="P4159" s="519"/>
      <c r="Q4159" s="519"/>
      <c r="R4159" s="525"/>
      <c r="S4159" s="526"/>
      <c r="T4159" s="524"/>
      <c r="U4159" s="524"/>
      <c r="V4159" s="527"/>
      <c r="W4159" s="524"/>
      <c r="X4159" s="528"/>
      <c r="Y4159" s="529"/>
      <c r="Z4159" s="529"/>
      <c r="AA4159" s="529"/>
      <c r="AB4159" s="529"/>
    </row>
    <row r="4160" spans="1:28" ht="16">
      <c r="A4160" s="519"/>
      <c r="B4160" s="520"/>
      <c r="C4160" s="519"/>
      <c r="D4160" s="521"/>
      <c r="E4160" s="519"/>
      <c r="F4160" s="522"/>
      <c r="G4160" s="522"/>
      <c r="H4160" s="522"/>
      <c r="I4160" s="523"/>
      <c r="J4160" s="523"/>
      <c r="K4160" s="523"/>
      <c r="L4160" s="519"/>
      <c r="M4160" s="519"/>
      <c r="N4160" s="519"/>
      <c r="O4160" s="524"/>
      <c r="P4160" s="519"/>
      <c r="Q4160" s="519"/>
      <c r="R4160" s="525"/>
      <c r="S4160" s="526"/>
      <c r="T4160" s="524"/>
      <c r="U4160" s="524"/>
      <c r="V4160" s="527"/>
      <c r="W4160" s="524"/>
      <c r="X4160" s="528"/>
      <c r="Y4160" s="529"/>
      <c r="Z4160" s="529"/>
      <c r="AA4160" s="529"/>
      <c r="AB4160" s="529"/>
    </row>
    <row r="4161" spans="1:28" ht="16">
      <c r="A4161" s="519"/>
      <c r="B4161" s="520"/>
      <c r="C4161" s="519"/>
      <c r="D4161" s="521"/>
      <c r="E4161" s="519"/>
      <c r="F4161" s="522"/>
      <c r="G4161" s="522"/>
      <c r="H4161" s="522"/>
      <c r="I4161" s="523"/>
      <c r="J4161" s="523"/>
      <c r="K4161" s="523"/>
      <c r="L4161" s="519"/>
      <c r="M4161" s="519"/>
      <c r="N4161" s="519"/>
      <c r="O4161" s="524"/>
      <c r="P4161" s="519"/>
      <c r="Q4161" s="519"/>
      <c r="R4161" s="525"/>
      <c r="S4161" s="526"/>
      <c r="T4161" s="524"/>
      <c r="U4161" s="524"/>
      <c r="V4161" s="527"/>
      <c r="W4161" s="524"/>
      <c r="X4161" s="528"/>
      <c r="Y4161" s="529"/>
      <c r="Z4161" s="529"/>
      <c r="AA4161" s="529"/>
      <c r="AB4161" s="529"/>
    </row>
    <row r="4162" spans="1:28" ht="16">
      <c r="A4162" s="519"/>
      <c r="B4162" s="520"/>
      <c r="C4162" s="519"/>
      <c r="D4162" s="521"/>
      <c r="E4162" s="519"/>
      <c r="F4162" s="522"/>
      <c r="G4162" s="522"/>
      <c r="H4162" s="522"/>
      <c r="I4162" s="523"/>
      <c r="J4162" s="523"/>
      <c r="K4162" s="523"/>
      <c r="L4162" s="519"/>
      <c r="M4162" s="519"/>
      <c r="N4162" s="519"/>
      <c r="O4162" s="524"/>
      <c r="P4162" s="519"/>
      <c r="Q4162" s="519"/>
      <c r="R4162" s="525"/>
      <c r="S4162" s="526"/>
      <c r="T4162" s="524"/>
      <c r="U4162" s="524"/>
      <c r="V4162" s="527"/>
      <c r="W4162" s="524"/>
      <c r="X4162" s="528"/>
      <c r="Y4162" s="529"/>
      <c r="Z4162" s="529"/>
      <c r="AA4162" s="529"/>
      <c r="AB4162" s="529"/>
    </row>
    <row r="4163" spans="1:28" ht="16">
      <c r="A4163" s="519"/>
      <c r="B4163" s="520"/>
      <c r="C4163" s="519"/>
      <c r="D4163" s="521"/>
      <c r="E4163" s="519"/>
      <c r="F4163" s="522"/>
      <c r="G4163" s="522"/>
      <c r="H4163" s="522"/>
      <c r="I4163" s="523"/>
      <c r="J4163" s="523"/>
      <c r="K4163" s="523"/>
      <c r="L4163" s="519"/>
      <c r="M4163" s="519"/>
      <c r="N4163" s="519"/>
      <c r="O4163" s="524"/>
      <c r="P4163" s="519"/>
      <c r="Q4163" s="519"/>
      <c r="R4163" s="525"/>
      <c r="S4163" s="526"/>
      <c r="T4163" s="524"/>
      <c r="U4163" s="524"/>
      <c r="V4163" s="527"/>
      <c r="W4163" s="524"/>
      <c r="X4163" s="528"/>
      <c r="Y4163" s="529"/>
      <c r="Z4163" s="529"/>
      <c r="AA4163" s="529"/>
      <c r="AB4163" s="529"/>
    </row>
    <row r="4164" spans="1:28" ht="16">
      <c r="A4164" s="519"/>
      <c r="B4164" s="520"/>
      <c r="C4164" s="519"/>
      <c r="D4164" s="521"/>
      <c r="E4164" s="519"/>
      <c r="F4164" s="522"/>
      <c r="G4164" s="522"/>
      <c r="H4164" s="522"/>
      <c r="I4164" s="523"/>
      <c r="J4164" s="523"/>
      <c r="K4164" s="523"/>
      <c r="L4164" s="519"/>
      <c r="M4164" s="519"/>
      <c r="N4164" s="519"/>
      <c r="O4164" s="524"/>
      <c r="P4164" s="519"/>
      <c r="Q4164" s="519"/>
      <c r="R4164" s="525"/>
      <c r="S4164" s="526"/>
      <c r="T4164" s="524"/>
      <c r="U4164" s="524"/>
      <c r="V4164" s="527"/>
      <c r="W4164" s="524"/>
      <c r="X4164" s="528"/>
      <c r="Y4164" s="529"/>
      <c r="Z4164" s="529"/>
      <c r="AA4164" s="529"/>
      <c r="AB4164" s="529"/>
    </row>
    <row r="4165" spans="1:28" ht="16">
      <c r="A4165" s="519"/>
      <c r="B4165" s="520"/>
      <c r="C4165" s="519"/>
      <c r="D4165" s="521"/>
      <c r="E4165" s="519"/>
      <c r="F4165" s="522"/>
      <c r="G4165" s="522"/>
      <c r="H4165" s="522"/>
      <c r="I4165" s="523"/>
      <c r="J4165" s="523"/>
      <c r="K4165" s="523"/>
      <c r="L4165" s="519"/>
      <c r="M4165" s="519"/>
      <c r="N4165" s="519"/>
      <c r="O4165" s="524"/>
      <c r="P4165" s="519"/>
      <c r="Q4165" s="519"/>
      <c r="R4165" s="525"/>
      <c r="S4165" s="526"/>
      <c r="T4165" s="524"/>
      <c r="U4165" s="524"/>
      <c r="V4165" s="527"/>
      <c r="W4165" s="524"/>
      <c r="X4165" s="528"/>
      <c r="Y4165" s="529"/>
      <c r="Z4165" s="529"/>
      <c r="AA4165" s="529"/>
      <c r="AB4165" s="529"/>
    </row>
    <row r="4166" spans="1:28" ht="16">
      <c r="A4166" s="519"/>
      <c r="B4166" s="520"/>
      <c r="C4166" s="519"/>
      <c r="D4166" s="521"/>
      <c r="E4166" s="519"/>
      <c r="F4166" s="522"/>
      <c r="G4166" s="522"/>
      <c r="H4166" s="522"/>
      <c r="I4166" s="523"/>
      <c r="J4166" s="523"/>
      <c r="K4166" s="523"/>
      <c r="L4166" s="519"/>
      <c r="M4166" s="519"/>
      <c r="N4166" s="519"/>
      <c r="O4166" s="524"/>
      <c r="P4166" s="519"/>
      <c r="Q4166" s="519"/>
      <c r="R4166" s="525"/>
      <c r="S4166" s="526"/>
      <c r="T4166" s="524"/>
      <c r="U4166" s="524"/>
      <c r="V4166" s="527"/>
      <c r="W4166" s="524"/>
      <c r="X4166" s="528"/>
      <c r="Y4166" s="529"/>
      <c r="Z4166" s="529"/>
      <c r="AA4166" s="529"/>
      <c r="AB4166" s="529"/>
    </row>
    <row r="4167" spans="1:28" ht="16">
      <c r="A4167" s="519"/>
      <c r="B4167" s="520"/>
      <c r="C4167" s="519"/>
      <c r="D4167" s="521"/>
      <c r="E4167" s="519"/>
      <c r="F4167" s="522"/>
      <c r="G4167" s="522"/>
      <c r="H4167" s="522"/>
      <c r="I4167" s="523"/>
      <c r="J4167" s="523"/>
      <c r="K4167" s="523"/>
      <c r="L4167" s="519"/>
      <c r="M4167" s="519"/>
      <c r="N4167" s="519"/>
      <c r="O4167" s="524"/>
      <c r="P4167" s="519"/>
      <c r="Q4167" s="519"/>
      <c r="R4167" s="525"/>
      <c r="S4167" s="526"/>
      <c r="T4167" s="524"/>
      <c r="U4167" s="524"/>
      <c r="V4167" s="527"/>
      <c r="W4167" s="524"/>
      <c r="X4167" s="528"/>
      <c r="Y4167" s="529"/>
      <c r="Z4167" s="529"/>
      <c r="AA4167" s="529"/>
      <c r="AB4167" s="529"/>
    </row>
    <row r="4168" spans="1:28" ht="16">
      <c r="A4168" s="519"/>
      <c r="B4168" s="520"/>
      <c r="C4168" s="519"/>
      <c r="D4168" s="521"/>
      <c r="E4168" s="519"/>
      <c r="F4168" s="522"/>
      <c r="G4168" s="522"/>
      <c r="H4168" s="522"/>
      <c r="I4168" s="523"/>
      <c r="J4168" s="523"/>
      <c r="K4168" s="523"/>
      <c r="L4168" s="519"/>
      <c r="M4168" s="519"/>
      <c r="N4168" s="519"/>
      <c r="O4168" s="524"/>
      <c r="P4168" s="519"/>
      <c r="Q4168" s="519"/>
      <c r="R4168" s="525"/>
      <c r="S4168" s="526"/>
      <c r="T4168" s="524"/>
      <c r="U4168" s="524"/>
      <c r="V4168" s="527"/>
      <c r="W4168" s="524"/>
      <c r="X4168" s="528"/>
      <c r="Y4168" s="529"/>
      <c r="Z4168" s="529"/>
      <c r="AA4168" s="529"/>
      <c r="AB4168" s="529"/>
    </row>
    <row r="4169" spans="1:28" ht="16">
      <c r="A4169" s="519"/>
      <c r="B4169" s="520"/>
      <c r="C4169" s="519"/>
      <c r="D4169" s="521"/>
      <c r="E4169" s="519"/>
      <c r="F4169" s="522"/>
      <c r="G4169" s="522"/>
      <c r="H4169" s="522"/>
      <c r="I4169" s="523"/>
      <c r="J4169" s="523"/>
      <c r="K4169" s="523"/>
      <c r="L4169" s="519"/>
      <c r="M4169" s="519"/>
      <c r="N4169" s="519"/>
      <c r="O4169" s="524"/>
      <c r="P4169" s="519"/>
      <c r="Q4169" s="519"/>
      <c r="R4169" s="525"/>
      <c r="S4169" s="526"/>
      <c r="T4169" s="524"/>
      <c r="U4169" s="524"/>
      <c r="V4169" s="527"/>
      <c r="W4169" s="524"/>
      <c r="X4169" s="528"/>
      <c r="Y4169" s="529"/>
      <c r="Z4169" s="529"/>
      <c r="AA4169" s="529"/>
      <c r="AB4169" s="529"/>
    </row>
    <row r="4170" spans="1:28" ht="16">
      <c r="A4170" s="519"/>
      <c r="B4170" s="520"/>
      <c r="C4170" s="519"/>
      <c r="D4170" s="521"/>
      <c r="E4170" s="519"/>
      <c r="F4170" s="522"/>
      <c r="G4170" s="522"/>
      <c r="H4170" s="522"/>
      <c r="I4170" s="523"/>
      <c r="J4170" s="523"/>
      <c r="K4170" s="523"/>
      <c r="L4170" s="519"/>
      <c r="M4170" s="519"/>
      <c r="N4170" s="519"/>
      <c r="O4170" s="524"/>
      <c r="P4170" s="519"/>
      <c r="Q4170" s="519"/>
      <c r="R4170" s="525"/>
      <c r="S4170" s="526"/>
      <c r="T4170" s="524"/>
      <c r="U4170" s="524"/>
      <c r="V4170" s="527"/>
      <c r="W4170" s="524"/>
      <c r="X4170" s="528"/>
      <c r="Y4170" s="529"/>
      <c r="Z4170" s="529"/>
      <c r="AA4170" s="529"/>
      <c r="AB4170" s="529"/>
    </row>
    <row r="4171" spans="1:28" ht="16">
      <c r="A4171" s="519"/>
      <c r="B4171" s="520"/>
      <c r="C4171" s="519"/>
      <c r="D4171" s="521"/>
      <c r="E4171" s="519"/>
      <c r="F4171" s="522"/>
      <c r="G4171" s="522"/>
      <c r="H4171" s="522"/>
      <c r="I4171" s="523"/>
      <c r="J4171" s="523"/>
      <c r="K4171" s="523"/>
      <c r="L4171" s="519"/>
      <c r="M4171" s="519"/>
      <c r="N4171" s="519"/>
      <c r="O4171" s="524"/>
      <c r="P4171" s="519"/>
      <c r="Q4171" s="519"/>
      <c r="R4171" s="525"/>
      <c r="S4171" s="526"/>
      <c r="T4171" s="524"/>
      <c r="U4171" s="524"/>
      <c r="V4171" s="527"/>
      <c r="W4171" s="524"/>
      <c r="X4171" s="528"/>
      <c r="Y4171" s="529"/>
      <c r="Z4171" s="529"/>
      <c r="AA4171" s="529"/>
      <c r="AB4171" s="529"/>
    </row>
    <row r="4172" spans="1:28" ht="16">
      <c r="A4172" s="519"/>
      <c r="B4172" s="520"/>
      <c r="C4172" s="519"/>
      <c r="D4172" s="521"/>
      <c r="E4172" s="519"/>
      <c r="F4172" s="522"/>
      <c r="G4172" s="522"/>
      <c r="H4172" s="522"/>
      <c r="I4172" s="523"/>
      <c r="J4172" s="523"/>
      <c r="K4172" s="523"/>
      <c r="L4172" s="519"/>
      <c r="M4172" s="519"/>
      <c r="N4172" s="519"/>
      <c r="O4172" s="524"/>
      <c r="P4172" s="519"/>
      <c r="Q4172" s="519"/>
      <c r="R4172" s="525"/>
      <c r="S4172" s="526"/>
      <c r="T4172" s="524"/>
      <c r="U4172" s="524"/>
      <c r="V4172" s="527"/>
      <c r="W4172" s="524"/>
      <c r="X4172" s="528"/>
      <c r="Y4172" s="529"/>
      <c r="Z4172" s="529"/>
      <c r="AA4172" s="529"/>
      <c r="AB4172" s="529"/>
    </row>
    <row r="4173" spans="1:28" ht="16">
      <c r="A4173" s="519"/>
      <c r="B4173" s="520"/>
      <c r="C4173" s="519"/>
      <c r="D4173" s="521"/>
      <c r="E4173" s="519"/>
      <c r="F4173" s="522"/>
      <c r="G4173" s="522"/>
      <c r="H4173" s="522"/>
      <c r="I4173" s="523"/>
      <c r="J4173" s="523"/>
      <c r="K4173" s="523"/>
      <c r="L4173" s="519"/>
      <c r="M4173" s="519"/>
      <c r="N4173" s="519"/>
      <c r="O4173" s="524"/>
      <c r="P4173" s="519"/>
      <c r="Q4173" s="519"/>
      <c r="R4173" s="525"/>
      <c r="S4173" s="526"/>
      <c r="T4173" s="524"/>
      <c r="U4173" s="524"/>
      <c r="V4173" s="527"/>
      <c r="W4173" s="524"/>
      <c r="X4173" s="528"/>
      <c r="Y4173" s="529"/>
      <c r="Z4173" s="529"/>
      <c r="AA4173" s="529"/>
      <c r="AB4173" s="529"/>
    </row>
    <row r="4174" spans="1:28" ht="16">
      <c r="A4174" s="519"/>
      <c r="B4174" s="520"/>
      <c r="C4174" s="519"/>
      <c r="D4174" s="521"/>
      <c r="E4174" s="519"/>
      <c r="F4174" s="522"/>
      <c r="G4174" s="522"/>
      <c r="H4174" s="522"/>
      <c r="I4174" s="523"/>
      <c r="J4174" s="523"/>
      <c r="K4174" s="523"/>
      <c r="L4174" s="519"/>
      <c r="M4174" s="519"/>
      <c r="N4174" s="519"/>
      <c r="O4174" s="524"/>
      <c r="P4174" s="519"/>
      <c r="Q4174" s="519"/>
      <c r="R4174" s="525"/>
      <c r="S4174" s="526"/>
      <c r="T4174" s="524"/>
      <c r="U4174" s="524"/>
      <c r="V4174" s="527"/>
      <c r="W4174" s="524"/>
      <c r="X4174" s="528"/>
      <c r="Y4174" s="529"/>
      <c r="Z4174" s="529"/>
      <c r="AA4174" s="529"/>
      <c r="AB4174" s="529"/>
    </row>
    <row r="4175" spans="1:28" ht="16">
      <c r="A4175" s="519"/>
      <c r="B4175" s="520"/>
      <c r="C4175" s="519"/>
      <c r="D4175" s="521"/>
      <c r="E4175" s="519"/>
      <c r="F4175" s="522"/>
      <c r="G4175" s="522"/>
      <c r="H4175" s="522"/>
      <c r="I4175" s="523"/>
      <c r="J4175" s="523"/>
      <c r="K4175" s="523"/>
      <c r="L4175" s="519"/>
      <c r="M4175" s="519"/>
      <c r="N4175" s="519"/>
      <c r="O4175" s="524"/>
      <c r="P4175" s="519"/>
      <c r="Q4175" s="519"/>
      <c r="R4175" s="525"/>
      <c r="S4175" s="526"/>
      <c r="T4175" s="524"/>
      <c r="U4175" s="524"/>
      <c r="V4175" s="527"/>
      <c r="W4175" s="524"/>
      <c r="X4175" s="528"/>
      <c r="Y4175" s="529"/>
      <c r="Z4175" s="529"/>
      <c r="AA4175" s="529"/>
      <c r="AB4175" s="529"/>
    </row>
    <row r="4176" spans="1:28" ht="16">
      <c r="A4176" s="519"/>
      <c r="B4176" s="520"/>
      <c r="C4176" s="519"/>
      <c r="D4176" s="521"/>
      <c r="E4176" s="519"/>
      <c r="F4176" s="522"/>
      <c r="G4176" s="522"/>
      <c r="H4176" s="522"/>
      <c r="I4176" s="523"/>
      <c r="J4176" s="523"/>
      <c r="K4176" s="523"/>
      <c r="L4176" s="519"/>
      <c r="M4176" s="519"/>
      <c r="N4176" s="519"/>
      <c r="O4176" s="524"/>
      <c r="P4176" s="519"/>
      <c r="Q4176" s="519"/>
      <c r="R4176" s="525"/>
      <c r="S4176" s="526"/>
      <c r="T4176" s="524"/>
      <c r="U4176" s="524"/>
      <c r="V4176" s="527"/>
      <c r="W4176" s="524"/>
      <c r="X4176" s="528"/>
      <c r="Y4176" s="529"/>
      <c r="Z4176" s="529"/>
      <c r="AA4176" s="529"/>
      <c r="AB4176" s="529"/>
    </row>
    <row r="4177" spans="1:28" ht="16">
      <c r="A4177" s="519"/>
      <c r="B4177" s="520"/>
      <c r="C4177" s="519"/>
      <c r="D4177" s="521"/>
      <c r="E4177" s="519"/>
      <c r="F4177" s="522"/>
      <c r="G4177" s="522"/>
      <c r="H4177" s="522"/>
      <c r="I4177" s="523"/>
      <c r="J4177" s="523"/>
      <c r="K4177" s="523"/>
      <c r="L4177" s="519"/>
      <c r="M4177" s="519"/>
      <c r="N4177" s="519"/>
      <c r="O4177" s="524"/>
      <c r="P4177" s="519"/>
      <c r="Q4177" s="519"/>
      <c r="R4177" s="525"/>
      <c r="S4177" s="526"/>
      <c r="T4177" s="524"/>
      <c r="U4177" s="524"/>
      <c r="V4177" s="527"/>
      <c r="W4177" s="524"/>
      <c r="X4177" s="528"/>
      <c r="Y4177" s="529"/>
      <c r="Z4177" s="529"/>
      <c r="AA4177" s="529"/>
      <c r="AB4177" s="529"/>
    </row>
    <row r="4178" spans="1:28" ht="16">
      <c r="A4178" s="519"/>
      <c r="B4178" s="520"/>
      <c r="C4178" s="519"/>
      <c r="D4178" s="521"/>
      <c r="E4178" s="519"/>
      <c r="F4178" s="522"/>
      <c r="G4178" s="522"/>
      <c r="H4178" s="522"/>
      <c r="I4178" s="523"/>
      <c r="J4178" s="523"/>
      <c r="K4178" s="523"/>
      <c r="L4178" s="519"/>
      <c r="M4178" s="519"/>
      <c r="N4178" s="519"/>
      <c r="O4178" s="524"/>
      <c r="P4178" s="519"/>
      <c r="Q4178" s="519"/>
      <c r="R4178" s="525"/>
      <c r="S4178" s="526"/>
      <c r="T4178" s="524"/>
      <c r="U4178" s="524"/>
      <c r="V4178" s="527"/>
      <c r="W4178" s="524"/>
      <c r="X4178" s="528"/>
      <c r="Y4178" s="529"/>
      <c r="Z4178" s="529"/>
      <c r="AA4178" s="529"/>
      <c r="AB4178" s="529"/>
    </row>
    <row r="4179" spans="1:28" ht="16">
      <c r="A4179" s="519"/>
      <c r="B4179" s="520"/>
      <c r="C4179" s="519"/>
      <c r="D4179" s="521"/>
      <c r="E4179" s="519"/>
      <c r="F4179" s="522"/>
      <c r="G4179" s="522"/>
      <c r="H4179" s="522"/>
      <c r="I4179" s="523"/>
      <c r="J4179" s="523"/>
      <c r="K4179" s="523"/>
      <c r="L4179" s="519"/>
      <c r="M4179" s="519"/>
      <c r="N4179" s="519"/>
      <c r="O4179" s="524"/>
      <c r="P4179" s="519"/>
      <c r="Q4179" s="519"/>
      <c r="R4179" s="525"/>
      <c r="S4179" s="526"/>
      <c r="T4179" s="524"/>
      <c r="U4179" s="524"/>
      <c r="V4179" s="527"/>
      <c r="W4179" s="524"/>
      <c r="X4179" s="528"/>
      <c r="Y4179" s="529"/>
      <c r="Z4179" s="529"/>
      <c r="AA4179" s="529"/>
      <c r="AB4179" s="529"/>
    </row>
    <row r="4180" spans="1:28" ht="16">
      <c r="A4180" s="519"/>
      <c r="B4180" s="520"/>
      <c r="C4180" s="519"/>
      <c r="D4180" s="521"/>
      <c r="E4180" s="519"/>
      <c r="F4180" s="522"/>
      <c r="G4180" s="522"/>
      <c r="H4180" s="522"/>
      <c r="I4180" s="523"/>
      <c r="J4180" s="523"/>
      <c r="K4180" s="523"/>
      <c r="L4180" s="519"/>
      <c r="M4180" s="519"/>
      <c r="N4180" s="519"/>
      <c r="O4180" s="524"/>
      <c r="P4180" s="519"/>
      <c r="Q4180" s="519"/>
      <c r="R4180" s="525"/>
      <c r="S4180" s="526"/>
      <c r="T4180" s="524"/>
      <c r="U4180" s="524"/>
      <c r="V4180" s="527"/>
      <c r="W4180" s="524"/>
      <c r="X4180" s="528"/>
      <c r="Y4180" s="529"/>
      <c r="Z4180" s="529"/>
      <c r="AA4180" s="529"/>
      <c r="AB4180" s="529"/>
    </row>
    <row r="4181" spans="1:28" ht="16">
      <c r="A4181" s="519"/>
      <c r="B4181" s="520"/>
      <c r="C4181" s="519"/>
      <c r="D4181" s="521"/>
      <c r="E4181" s="519"/>
      <c r="F4181" s="522"/>
      <c r="G4181" s="522"/>
      <c r="H4181" s="522"/>
      <c r="I4181" s="523"/>
      <c r="J4181" s="523"/>
      <c r="K4181" s="523"/>
      <c r="L4181" s="519"/>
      <c r="M4181" s="519"/>
      <c r="N4181" s="519"/>
      <c r="O4181" s="524"/>
      <c r="P4181" s="519"/>
      <c r="Q4181" s="519"/>
      <c r="R4181" s="525"/>
      <c r="S4181" s="526"/>
      <c r="T4181" s="524"/>
      <c r="U4181" s="524"/>
      <c r="V4181" s="527"/>
      <c r="W4181" s="524"/>
      <c r="X4181" s="528"/>
      <c r="Y4181" s="529"/>
      <c r="Z4181" s="529"/>
      <c r="AA4181" s="529"/>
      <c r="AB4181" s="529"/>
    </row>
    <row r="4182" spans="1:28" ht="16">
      <c r="A4182" s="519"/>
      <c r="B4182" s="520"/>
      <c r="C4182" s="519"/>
      <c r="D4182" s="521"/>
      <c r="E4182" s="519"/>
      <c r="F4182" s="522"/>
      <c r="G4182" s="522"/>
      <c r="H4182" s="522"/>
      <c r="I4182" s="523"/>
      <c r="J4182" s="523"/>
      <c r="K4182" s="523"/>
      <c r="L4182" s="519"/>
      <c r="M4182" s="519"/>
      <c r="N4182" s="519"/>
      <c r="O4182" s="524"/>
      <c r="P4182" s="519"/>
      <c r="Q4182" s="519"/>
      <c r="R4182" s="525"/>
      <c r="S4182" s="526"/>
      <c r="T4182" s="524"/>
      <c r="U4182" s="524"/>
      <c r="V4182" s="527"/>
      <c r="W4182" s="524"/>
      <c r="X4182" s="528"/>
      <c r="Y4182" s="529"/>
      <c r="Z4182" s="529"/>
      <c r="AA4182" s="529"/>
      <c r="AB4182" s="529"/>
    </row>
    <row r="4183" spans="1:28" ht="16">
      <c r="A4183" s="519"/>
      <c r="B4183" s="520"/>
      <c r="C4183" s="519"/>
      <c r="D4183" s="521"/>
      <c r="E4183" s="519"/>
      <c r="F4183" s="522"/>
      <c r="G4183" s="522"/>
      <c r="H4183" s="522"/>
      <c r="I4183" s="523"/>
      <c r="J4183" s="523"/>
      <c r="K4183" s="523"/>
      <c r="L4183" s="519"/>
      <c r="M4183" s="519"/>
      <c r="N4183" s="519"/>
      <c r="O4183" s="524"/>
      <c r="P4183" s="519"/>
      <c r="Q4183" s="519"/>
      <c r="R4183" s="525"/>
      <c r="S4183" s="526"/>
      <c r="T4183" s="524"/>
      <c r="U4183" s="524"/>
      <c r="V4183" s="527"/>
      <c r="W4183" s="524"/>
      <c r="X4183" s="528"/>
      <c r="Y4183" s="529"/>
      <c r="Z4183" s="529"/>
      <c r="AA4183" s="529"/>
      <c r="AB4183" s="529"/>
    </row>
    <row r="4184" spans="1:28" ht="16">
      <c r="A4184" s="519"/>
      <c r="B4184" s="520"/>
      <c r="C4184" s="519"/>
      <c r="D4184" s="521"/>
      <c r="E4184" s="519"/>
      <c r="F4184" s="522"/>
      <c r="G4184" s="522"/>
      <c r="H4184" s="522"/>
      <c r="I4184" s="523"/>
      <c r="J4184" s="523"/>
      <c r="K4184" s="523"/>
      <c r="L4184" s="519"/>
      <c r="M4184" s="519"/>
      <c r="N4184" s="519"/>
      <c r="O4184" s="524"/>
      <c r="P4184" s="519"/>
      <c r="Q4184" s="519"/>
      <c r="R4184" s="525"/>
      <c r="S4184" s="526"/>
      <c r="T4184" s="524"/>
      <c r="U4184" s="524"/>
      <c r="V4184" s="527"/>
      <c r="W4184" s="524"/>
      <c r="X4184" s="528"/>
      <c r="Y4184" s="529"/>
      <c r="Z4184" s="529"/>
      <c r="AA4184" s="529"/>
      <c r="AB4184" s="529"/>
    </row>
    <row r="4185" spans="1:28" ht="16">
      <c r="A4185" s="519"/>
      <c r="B4185" s="520"/>
      <c r="C4185" s="519"/>
      <c r="D4185" s="521"/>
      <c r="E4185" s="519"/>
      <c r="F4185" s="522"/>
      <c r="G4185" s="522"/>
      <c r="H4185" s="522"/>
      <c r="I4185" s="523"/>
      <c r="J4185" s="523"/>
      <c r="K4185" s="523"/>
      <c r="L4185" s="519"/>
      <c r="M4185" s="519"/>
      <c r="N4185" s="519"/>
      <c r="O4185" s="524"/>
      <c r="P4185" s="519"/>
      <c r="Q4185" s="519"/>
      <c r="R4185" s="525"/>
      <c r="S4185" s="526"/>
      <c r="T4185" s="524"/>
      <c r="U4185" s="524"/>
      <c r="V4185" s="527"/>
      <c r="W4185" s="524"/>
      <c r="X4185" s="528"/>
      <c r="Y4185" s="529"/>
      <c r="Z4185" s="529"/>
      <c r="AA4185" s="529"/>
      <c r="AB4185" s="529"/>
    </row>
    <row r="4186" spans="1:28" ht="16">
      <c r="A4186" s="519"/>
      <c r="B4186" s="520"/>
      <c r="C4186" s="519"/>
      <c r="D4186" s="521"/>
      <c r="E4186" s="519"/>
      <c r="F4186" s="522"/>
      <c r="G4186" s="522"/>
      <c r="H4186" s="522"/>
      <c r="I4186" s="523"/>
      <c r="J4186" s="523"/>
      <c r="K4186" s="523"/>
      <c r="L4186" s="519"/>
      <c r="M4186" s="519"/>
      <c r="N4186" s="519"/>
      <c r="O4186" s="524"/>
      <c r="P4186" s="519"/>
      <c r="Q4186" s="519"/>
      <c r="R4186" s="525"/>
      <c r="S4186" s="526"/>
      <c r="T4186" s="524"/>
      <c r="U4186" s="524"/>
      <c r="V4186" s="527"/>
      <c r="W4186" s="524"/>
      <c r="X4186" s="528"/>
      <c r="Y4186" s="529"/>
      <c r="Z4186" s="529"/>
      <c r="AA4186" s="529"/>
      <c r="AB4186" s="529"/>
    </row>
    <row r="4187" spans="1:28" ht="16">
      <c r="A4187" s="519"/>
      <c r="B4187" s="520"/>
      <c r="C4187" s="519"/>
      <c r="D4187" s="521"/>
      <c r="E4187" s="519"/>
      <c r="F4187" s="522"/>
      <c r="G4187" s="522"/>
      <c r="H4187" s="522"/>
      <c r="I4187" s="523"/>
      <c r="J4187" s="523"/>
      <c r="K4187" s="523"/>
      <c r="L4187" s="519"/>
      <c r="M4187" s="519"/>
      <c r="N4187" s="519"/>
      <c r="O4187" s="524"/>
      <c r="P4187" s="519"/>
      <c r="Q4187" s="519"/>
      <c r="R4187" s="525"/>
      <c r="S4187" s="526"/>
      <c r="T4187" s="524"/>
      <c r="U4187" s="524"/>
      <c r="V4187" s="527"/>
      <c r="W4187" s="524"/>
      <c r="X4187" s="528"/>
      <c r="Y4187" s="529"/>
      <c r="Z4187" s="529"/>
      <c r="AA4187" s="529"/>
      <c r="AB4187" s="529"/>
    </row>
    <row r="4188" spans="1:28" ht="16">
      <c r="A4188" s="519"/>
      <c r="B4188" s="520"/>
      <c r="C4188" s="519"/>
      <c r="D4188" s="521"/>
      <c r="E4188" s="519"/>
      <c r="F4188" s="522"/>
      <c r="G4188" s="522"/>
      <c r="H4188" s="522"/>
      <c r="I4188" s="523"/>
      <c r="J4188" s="523"/>
      <c r="K4188" s="523"/>
      <c r="L4188" s="519"/>
      <c r="M4188" s="519"/>
      <c r="N4188" s="519"/>
      <c r="O4188" s="524"/>
      <c r="P4188" s="519"/>
      <c r="Q4188" s="519"/>
      <c r="R4188" s="525"/>
      <c r="S4188" s="526"/>
      <c r="T4188" s="524"/>
      <c r="U4188" s="524"/>
      <c r="V4188" s="527"/>
      <c r="W4188" s="524"/>
      <c r="X4188" s="528"/>
      <c r="Y4188" s="529"/>
      <c r="Z4188" s="529"/>
      <c r="AA4188" s="529"/>
      <c r="AB4188" s="529"/>
    </row>
    <row r="4189" spans="1:28" ht="16">
      <c r="A4189" s="519"/>
      <c r="B4189" s="520"/>
      <c r="C4189" s="519"/>
      <c r="D4189" s="521"/>
      <c r="E4189" s="519"/>
      <c r="F4189" s="522"/>
      <c r="G4189" s="522"/>
      <c r="H4189" s="522"/>
      <c r="I4189" s="523"/>
      <c r="J4189" s="523"/>
      <c r="K4189" s="523"/>
      <c r="L4189" s="519"/>
      <c r="M4189" s="519"/>
      <c r="N4189" s="519"/>
      <c r="O4189" s="524"/>
      <c r="P4189" s="519"/>
      <c r="Q4189" s="519"/>
      <c r="R4189" s="525"/>
      <c r="S4189" s="526"/>
      <c r="T4189" s="524"/>
      <c r="U4189" s="524"/>
      <c r="V4189" s="527"/>
      <c r="W4189" s="524"/>
      <c r="X4189" s="528"/>
      <c r="Y4189" s="529"/>
      <c r="Z4189" s="529"/>
      <c r="AA4189" s="529"/>
      <c r="AB4189" s="529"/>
    </row>
    <row r="4190" spans="1:28" ht="16">
      <c r="A4190" s="519"/>
      <c r="B4190" s="520"/>
      <c r="C4190" s="519"/>
      <c r="D4190" s="521"/>
      <c r="E4190" s="519"/>
      <c r="F4190" s="522"/>
      <c r="G4190" s="522"/>
      <c r="H4190" s="522"/>
      <c r="I4190" s="523"/>
      <c r="J4190" s="523"/>
      <c r="K4190" s="523"/>
      <c r="L4190" s="519"/>
      <c r="M4190" s="519"/>
      <c r="N4190" s="519"/>
      <c r="O4190" s="524"/>
      <c r="P4190" s="519"/>
      <c r="Q4190" s="519"/>
      <c r="R4190" s="525"/>
      <c r="S4190" s="526"/>
      <c r="T4190" s="524"/>
      <c r="U4190" s="524"/>
      <c r="V4190" s="527"/>
      <c r="W4190" s="524"/>
      <c r="X4190" s="528"/>
      <c r="Y4190" s="529"/>
      <c r="Z4190" s="529"/>
      <c r="AA4190" s="529"/>
      <c r="AB4190" s="529"/>
    </row>
    <row r="4191" spans="1:28" ht="16">
      <c r="A4191" s="519"/>
      <c r="B4191" s="520"/>
      <c r="C4191" s="519"/>
      <c r="D4191" s="521"/>
      <c r="E4191" s="519"/>
      <c r="F4191" s="522"/>
      <c r="G4191" s="522"/>
      <c r="H4191" s="522"/>
      <c r="I4191" s="523"/>
      <c r="J4191" s="523"/>
      <c r="K4191" s="523"/>
      <c r="L4191" s="519"/>
      <c r="M4191" s="519"/>
      <c r="N4191" s="519"/>
      <c r="O4191" s="524"/>
      <c r="P4191" s="519"/>
      <c r="Q4191" s="519"/>
      <c r="R4191" s="525"/>
      <c r="S4191" s="526"/>
      <c r="T4191" s="524"/>
      <c r="U4191" s="524"/>
      <c r="V4191" s="527"/>
      <c r="W4191" s="524"/>
      <c r="X4191" s="528"/>
      <c r="Y4191" s="529"/>
      <c r="Z4191" s="529"/>
      <c r="AA4191" s="529"/>
      <c r="AB4191" s="529"/>
    </row>
    <row r="4192" spans="1:28" ht="16">
      <c r="A4192" s="519"/>
      <c r="B4192" s="520"/>
      <c r="C4192" s="519"/>
      <c r="D4192" s="521"/>
      <c r="E4192" s="519"/>
      <c r="F4192" s="522"/>
      <c r="G4192" s="522"/>
      <c r="H4192" s="522"/>
      <c r="I4192" s="523"/>
      <c r="J4192" s="523"/>
      <c r="K4192" s="523"/>
      <c r="L4192" s="519"/>
      <c r="M4192" s="519"/>
      <c r="N4192" s="519"/>
      <c r="O4192" s="524"/>
      <c r="P4192" s="519"/>
      <c r="Q4192" s="519"/>
      <c r="R4192" s="525"/>
      <c r="S4192" s="526"/>
      <c r="T4192" s="524"/>
      <c r="U4192" s="524"/>
      <c r="V4192" s="527"/>
      <c r="W4192" s="524"/>
      <c r="X4192" s="528"/>
      <c r="Y4192" s="529"/>
      <c r="Z4192" s="529"/>
      <c r="AA4192" s="529"/>
      <c r="AB4192" s="529"/>
    </row>
    <row r="4193" spans="1:28" ht="16">
      <c r="A4193" s="519"/>
      <c r="B4193" s="520"/>
      <c r="C4193" s="519"/>
      <c r="D4193" s="521"/>
      <c r="E4193" s="519"/>
      <c r="F4193" s="522"/>
      <c r="G4193" s="522"/>
      <c r="H4193" s="522"/>
      <c r="I4193" s="523"/>
      <c r="J4193" s="523"/>
      <c r="K4193" s="523"/>
      <c r="L4193" s="519"/>
      <c r="M4193" s="519"/>
      <c r="N4193" s="519"/>
      <c r="O4193" s="524"/>
      <c r="P4193" s="519"/>
      <c r="Q4193" s="519"/>
      <c r="R4193" s="525"/>
      <c r="S4193" s="526"/>
      <c r="T4193" s="524"/>
      <c r="U4193" s="524"/>
      <c r="V4193" s="527"/>
      <c r="W4193" s="524"/>
      <c r="X4193" s="528"/>
      <c r="Y4193" s="529"/>
      <c r="Z4193" s="529"/>
      <c r="AA4193" s="529"/>
      <c r="AB4193" s="529"/>
    </row>
    <row r="4194" spans="1:28" ht="16">
      <c r="A4194" s="519"/>
      <c r="B4194" s="520"/>
      <c r="C4194" s="519"/>
      <c r="D4194" s="521"/>
      <c r="E4194" s="519"/>
      <c r="F4194" s="522"/>
      <c r="G4194" s="522"/>
      <c r="H4194" s="522"/>
      <c r="I4194" s="523"/>
      <c r="J4194" s="523"/>
      <c r="K4194" s="523"/>
      <c r="L4194" s="519"/>
      <c r="M4194" s="519"/>
      <c r="N4194" s="519"/>
      <c r="O4194" s="524"/>
      <c r="P4194" s="519"/>
      <c r="Q4194" s="519"/>
      <c r="R4194" s="525"/>
      <c r="S4194" s="526"/>
      <c r="T4194" s="524"/>
      <c r="U4194" s="524"/>
      <c r="V4194" s="527"/>
      <c r="W4194" s="524"/>
      <c r="X4194" s="528"/>
      <c r="Y4194" s="529"/>
      <c r="Z4194" s="529"/>
      <c r="AA4194" s="529"/>
      <c r="AB4194" s="529"/>
    </row>
    <row r="4195" spans="1:28" ht="16">
      <c r="A4195" s="519"/>
      <c r="B4195" s="520"/>
      <c r="C4195" s="519"/>
      <c r="D4195" s="521"/>
      <c r="E4195" s="519"/>
      <c r="F4195" s="522"/>
      <c r="G4195" s="522"/>
      <c r="H4195" s="522"/>
      <c r="I4195" s="523"/>
      <c r="J4195" s="523"/>
      <c r="K4195" s="523"/>
      <c r="L4195" s="519"/>
      <c r="M4195" s="519"/>
      <c r="N4195" s="519"/>
      <c r="O4195" s="524"/>
      <c r="P4195" s="519"/>
      <c r="Q4195" s="519"/>
      <c r="R4195" s="525"/>
      <c r="S4195" s="526"/>
      <c r="T4195" s="524"/>
      <c r="U4195" s="524"/>
      <c r="V4195" s="527"/>
      <c r="W4195" s="524"/>
      <c r="X4195" s="528"/>
      <c r="Y4195" s="529"/>
      <c r="Z4195" s="529"/>
      <c r="AA4195" s="529"/>
      <c r="AB4195" s="529"/>
    </row>
    <row r="4196" spans="1:28" ht="16">
      <c r="A4196" s="519"/>
      <c r="B4196" s="520"/>
      <c r="C4196" s="519"/>
      <c r="D4196" s="521"/>
      <c r="E4196" s="519"/>
      <c r="F4196" s="522"/>
      <c r="G4196" s="522"/>
      <c r="H4196" s="522"/>
      <c r="I4196" s="523"/>
      <c r="J4196" s="523"/>
      <c r="K4196" s="523"/>
      <c r="L4196" s="519"/>
      <c r="M4196" s="519"/>
      <c r="N4196" s="519"/>
      <c r="O4196" s="524"/>
      <c r="P4196" s="519"/>
      <c r="Q4196" s="519"/>
      <c r="R4196" s="525"/>
      <c r="S4196" s="526"/>
      <c r="T4196" s="524"/>
      <c r="U4196" s="524"/>
      <c r="V4196" s="527"/>
      <c r="W4196" s="524"/>
      <c r="X4196" s="528"/>
      <c r="Y4196" s="529"/>
      <c r="Z4196" s="529"/>
      <c r="AA4196" s="529"/>
      <c r="AB4196" s="529"/>
    </row>
    <row r="4197" spans="1:28" ht="16">
      <c r="A4197" s="519"/>
      <c r="B4197" s="520"/>
      <c r="C4197" s="519"/>
      <c r="D4197" s="521"/>
      <c r="E4197" s="519"/>
      <c r="F4197" s="522"/>
      <c r="G4197" s="522"/>
      <c r="H4197" s="522"/>
      <c r="I4197" s="523"/>
      <c r="J4197" s="523"/>
      <c r="K4197" s="523"/>
      <c r="L4197" s="519"/>
      <c r="M4197" s="519"/>
      <c r="N4197" s="519"/>
      <c r="O4197" s="524"/>
      <c r="P4197" s="519"/>
      <c r="Q4197" s="519"/>
      <c r="R4197" s="525"/>
      <c r="S4197" s="526"/>
      <c r="T4197" s="524"/>
      <c r="U4197" s="524"/>
      <c r="V4197" s="527"/>
      <c r="W4197" s="524"/>
      <c r="X4197" s="528"/>
      <c r="Y4197" s="529"/>
      <c r="Z4197" s="529"/>
      <c r="AA4197" s="529"/>
      <c r="AB4197" s="529"/>
    </row>
    <row r="4198" spans="1:28" ht="16">
      <c r="A4198" s="519"/>
      <c r="B4198" s="520"/>
      <c r="C4198" s="519"/>
      <c r="D4198" s="521"/>
      <c r="E4198" s="519"/>
      <c r="F4198" s="522"/>
      <c r="G4198" s="522"/>
      <c r="H4198" s="522"/>
      <c r="I4198" s="523"/>
      <c r="J4198" s="523"/>
      <c r="K4198" s="523"/>
      <c r="L4198" s="519"/>
      <c r="M4198" s="519"/>
      <c r="N4198" s="519"/>
      <c r="O4198" s="524"/>
      <c r="P4198" s="519"/>
      <c r="Q4198" s="519"/>
      <c r="R4198" s="525"/>
      <c r="S4198" s="526"/>
      <c r="T4198" s="524"/>
      <c r="U4198" s="524"/>
      <c r="V4198" s="527"/>
      <c r="W4198" s="524"/>
      <c r="X4198" s="528"/>
      <c r="Y4198" s="529"/>
      <c r="Z4198" s="529"/>
      <c r="AA4198" s="529"/>
      <c r="AB4198" s="529"/>
    </row>
    <row r="4199" spans="1:28" ht="16">
      <c r="A4199" s="519"/>
      <c r="B4199" s="520"/>
      <c r="C4199" s="519"/>
      <c r="D4199" s="521"/>
      <c r="E4199" s="519"/>
      <c r="F4199" s="522"/>
      <c r="G4199" s="522"/>
      <c r="H4199" s="522"/>
      <c r="I4199" s="523"/>
      <c r="J4199" s="523"/>
      <c r="K4199" s="523"/>
      <c r="L4199" s="519"/>
      <c r="M4199" s="519"/>
      <c r="N4199" s="519"/>
      <c r="O4199" s="524"/>
      <c r="P4199" s="519"/>
      <c r="Q4199" s="519"/>
      <c r="R4199" s="525"/>
      <c r="S4199" s="526"/>
      <c r="T4199" s="524"/>
      <c r="U4199" s="524"/>
      <c r="V4199" s="527"/>
      <c r="W4199" s="524"/>
      <c r="X4199" s="528"/>
      <c r="Y4199" s="529"/>
      <c r="Z4199" s="529"/>
      <c r="AA4199" s="529"/>
      <c r="AB4199" s="529"/>
    </row>
    <row r="4200" spans="1:28" ht="16">
      <c r="A4200" s="519"/>
      <c r="B4200" s="520"/>
      <c r="C4200" s="519"/>
      <c r="D4200" s="521"/>
      <c r="E4200" s="519"/>
      <c r="F4200" s="522"/>
      <c r="G4200" s="522"/>
      <c r="H4200" s="522"/>
      <c r="I4200" s="523"/>
      <c r="J4200" s="523"/>
      <c r="K4200" s="523"/>
      <c r="L4200" s="519"/>
      <c r="M4200" s="519"/>
      <c r="N4200" s="519"/>
      <c r="O4200" s="524"/>
      <c r="P4200" s="519"/>
      <c r="Q4200" s="519"/>
      <c r="R4200" s="525"/>
      <c r="S4200" s="526"/>
      <c r="T4200" s="524"/>
      <c r="U4200" s="524"/>
      <c r="V4200" s="527"/>
      <c r="W4200" s="524"/>
      <c r="X4200" s="528"/>
      <c r="Y4200" s="529"/>
      <c r="Z4200" s="529"/>
      <c r="AA4200" s="529"/>
      <c r="AB4200" s="529"/>
    </row>
    <row r="4201" spans="1:28" ht="16">
      <c r="A4201" s="519"/>
      <c r="B4201" s="520"/>
      <c r="C4201" s="519"/>
      <c r="D4201" s="521"/>
      <c r="E4201" s="519"/>
      <c r="F4201" s="522"/>
      <c r="G4201" s="522"/>
      <c r="H4201" s="522"/>
      <c r="I4201" s="523"/>
      <c r="J4201" s="523"/>
      <c r="K4201" s="523"/>
      <c r="L4201" s="519"/>
      <c r="M4201" s="519"/>
      <c r="N4201" s="519"/>
      <c r="O4201" s="524"/>
      <c r="P4201" s="519"/>
      <c r="Q4201" s="519"/>
      <c r="R4201" s="525"/>
      <c r="S4201" s="526"/>
      <c r="T4201" s="524"/>
      <c r="U4201" s="524"/>
      <c r="V4201" s="527"/>
      <c r="W4201" s="524"/>
      <c r="X4201" s="528"/>
      <c r="Y4201" s="529"/>
      <c r="Z4201" s="529"/>
      <c r="AA4201" s="529"/>
      <c r="AB4201" s="529"/>
    </row>
    <row r="4202" spans="1:28" ht="16">
      <c r="A4202" s="519"/>
      <c r="B4202" s="520"/>
      <c r="C4202" s="519"/>
      <c r="D4202" s="521"/>
      <c r="E4202" s="519"/>
      <c r="F4202" s="522"/>
      <c r="G4202" s="522"/>
      <c r="H4202" s="522"/>
      <c r="I4202" s="523"/>
      <c r="J4202" s="523"/>
      <c r="K4202" s="523"/>
      <c r="L4202" s="519"/>
      <c r="M4202" s="519"/>
      <c r="N4202" s="519"/>
      <c r="O4202" s="524"/>
      <c r="P4202" s="519"/>
      <c r="Q4202" s="519"/>
      <c r="R4202" s="525"/>
      <c r="S4202" s="526"/>
      <c r="T4202" s="524"/>
      <c r="U4202" s="524"/>
      <c r="V4202" s="527"/>
      <c r="W4202" s="524"/>
      <c r="X4202" s="528"/>
      <c r="Y4202" s="529"/>
      <c r="Z4202" s="529"/>
      <c r="AA4202" s="529"/>
      <c r="AB4202" s="529"/>
    </row>
    <row r="4203" spans="1:28" ht="16">
      <c r="A4203" s="519"/>
      <c r="B4203" s="520"/>
      <c r="C4203" s="519"/>
      <c r="D4203" s="521"/>
      <c r="E4203" s="519"/>
      <c r="F4203" s="522"/>
      <c r="G4203" s="522"/>
      <c r="H4203" s="522"/>
      <c r="I4203" s="523"/>
      <c r="J4203" s="523"/>
      <c r="K4203" s="523"/>
      <c r="L4203" s="519"/>
      <c r="M4203" s="519"/>
      <c r="N4203" s="519"/>
      <c r="O4203" s="524"/>
      <c r="P4203" s="519"/>
      <c r="Q4203" s="519"/>
      <c r="R4203" s="525"/>
      <c r="S4203" s="526"/>
      <c r="T4203" s="524"/>
      <c r="U4203" s="524"/>
      <c r="V4203" s="527"/>
      <c r="W4203" s="524"/>
      <c r="X4203" s="528"/>
      <c r="Y4203" s="529"/>
      <c r="Z4203" s="529"/>
      <c r="AA4203" s="529"/>
      <c r="AB4203" s="529"/>
    </row>
    <row r="4204" spans="1:28" ht="16">
      <c r="A4204" s="519"/>
      <c r="B4204" s="520"/>
      <c r="C4204" s="519"/>
      <c r="D4204" s="521"/>
      <c r="E4204" s="519"/>
      <c r="F4204" s="522"/>
      <c r="G4204" s="522"/>
      <c r="H4204" s="522"/>
      <c r="I4204" s="523"/>
      <c r="J4204" s="523"/>
      <c r="K4204" s="523"/>
      <c r="L4204" s="519"/>
      <c r="M4204" s="519"/>
      <c r="N4204" s="519"/>
      <c r="O4204" s="524"/>
      <c r="P4204" s="519"/>
      <c r="Q4204" s="519"/>
      <c r="R4204" s="525"/>
      <c r="S4204" s="526"/>
      <c r="T4204" s="524"/>
      <c r="U4204" s="524"/>
      <c r="V4204" s="527"/>
      <c r="W4204" s="524"/>
      <c r="X4204" s="528"/>
      <c r="Y4204" s="529"/>
      <c r="Z4204" s="529"/>
      <c r="AA4204" s="529"/>
      <c r="AB4204" s="529"/>
    </row>
    <row r="4205" spans="1:28" ht="16">
      <c r="A4205" s="519"/>
      <c r="B4205" s="520"/>
      <c r="C4205" s="519"/>
      <c r="D4205" s="521"/>
      <c r="E4205" s="519"/>
      <c r="F4205" s="522"/>
      <c r="G4205" s="522"/>
      <c r="H4205" s="522"/>
      <c r="I4205" s="523"/>
      <c r="J4205" s="523"/>
      <c r="K4205" s="523"/>
      <c r="L4205" s="519"/>
      <c r="M4205" s="519"/>
      <c r="N4205" s="519"/>
      <c r="O4205" s="524"/>
      <c r="P4205" s="519"/>
      <c r="Q4205" s="519"/>
      <c r="R4205" s="525"/>
      <c r="S4205" s="526"/>
      <c r="T4205" s="524"/>
      <c r="U4205" s="524"/>
      <c r="V4205" s="527"/>
      <c r="W4205" s="524"/>
      <c r="X4205" s="528"/>
      <c r="Y4205" s="529"/>
      <c r="Z4205" s="529"/>
      <c r="AA4205" s="529"/>
      <c r="AB4205" s="529"/>
    </row>
    <row r="4206" spans="1:28" ht="16">
      <c r="A4206" s="519"/>
      <c r="B4206" s="520"/>
      <c r="C4206" s="519"/>
      <c r="D4206" s="521"/>
      <c r="E4206" s="519"/>
      <c r="F4206" s="522"/>
      <c r="G4206" s="522"/>
      <c r="H4206" s="522"/>
      <c r="I4206" s="523"/>
      <c r="J4206" s="523"/>
      <c r="K4206" s="523"/>
      <c r="L4206" s="519"/>
      <c r="M4206" s="519"/>
      <c r="N4206" s="519"/>
      <c r="O4206" s="524"/>
      <c r="P4206" s="519"/>
      <c r="Q4206" s="519"/>
      <c r="R4206" s="525"/>
      <c r="S4206" s="526"/>
      <c r="T4206" s="524"/>
      <c r="U4206" s="524"/>
      <c r="V4206" s="527"/>
      <c r="W4206" s="524"/>
      <c r="X4206" s="528"/>
      <c r="Y4206" s="529"/>
      <c r="Z4206" s="529"/>
      <c r="AA4206" s="529"/>
      <c r="AB4206" s="529"/>
    </row>
    <row r="4207" spans="1:28" ht="16">
      <c r="A4207" s="519"/>
      <c r="B4207" s="520"/>
      <c r="C4207" s="519"/>
      <c r="D4207" s="521"/>
      <c r="E4207" s="519"/>
      <c r="F4207" s="522"/>
      <c r="G4207" s="522"/>
      <c r="H4207" s="522"/>
      <c r="I4207" s="523"/>
      <c r="J4207" s="523"/>
      <c r="K4207" s="523"/>
      <c r="L4207" s="519"/>
      <c r="M4207" s="519"/>
      <c r="N4207" s="519"/>
      <c r="O4207" s="524"/>
      <c r="P4207" s="519"/>
      <c r="Q4207" s="519"/>
      <c r="R4207" s="525"/>
      <c r="S4207" s="526"/>
      <c r="T4207" s="524"/>
      <c r="U4207" s="524"/>
      <c r="V4207" s="527"/>
      <c r="W4207" s="524"/>
      <c r="X4207" s="528"/>
      <c r="Y4207" s="529"/>
      <c r="Z4207" s="529"/>
      <c r="AA4207" s="529"/>
      <c r="AB4207" s="529"/>
    </row>
    <row r="4208" spans="1:28" ht="16">
      <c r="A4208" s="519"/>
      <c r="B4208" s="520"/>
      <c r="C4208" s="519"/>
      <c r="D4208" s="521"/>
      <c r="E4208" s="519"/>
      <c r="F4208" s="522"/>
      <c r="G4208" s="522"/>
      <c r="H4208" s="522"/>
      <c r="I4208" s="523"/>
      <c r="J4208" s="523"/>
      <c r="K4208" s="523"/>
      <c r="L4208" s="519"/>
      <c r="M4208" s="519"/>
      <c r="N4208" s="519"/>
      <c r="O4208" s="524"/>
      <c r="P4208" s="519"/>
      <c r="Q4208" s="519"/>
      <c r="R4208" s="525"/>
      <c r="S4208" s="526"/>
      <c r="T4208" s="524"/>
      <c r="U4208" s="524"/>
      <c r="V4208" s="527"/>
      <c r="W4208" s="524"/>
      <c r="X4208" s="528"/>
      <c r="Y4208" s="529"/>
      <c r="Z4208" s="529"/>
      <c r="AA4208" s="529"/>
      <c r="AB4208" s="529"/>
    </row>
    <row r="4209" spans="1:28" ht="16">
      <c r="A4209" s="519"/>
      <c r="B4209" s="520"/>
      <c r="C4209" s="519"/>
      <c r="D4209" s="521"/>
      <c r="E4209" s="519"/>
      <c r="F4209" s="522"/>
      <c r="G4209" s="522"/>
      <c r="H4209" s="522"/>
      <c r="I4209" s="523"/>
      <c r="J4209" s="523"/>
      <c r="K4209" s="523"/>
      <c r="L4209" s="519"/>
      <c r="M4209" s="519"/>
      <c r="N4209" s="519"/>
      <c r="O4209" s="524"/>
      <c r="P4209" s="519"/>
      <c r="Q4209" s="519"/>
      <c r="R4209" s="525"/>
      <c r="S4209" s="526"/>
      <c r="T4209" s="524"/>
      <c r="U4209" s="524"/>
      <c r="V4209" s="527"/>
      <c r="W4209" s="524"/>
      <c r="X4209" s="528"/>
      <c r="Y4209" s="529"/>
      <c r="Z4209" s="529"/>
      <c r="AA4209" s="529"/>
      <c r="AB4209" s="529"/>
    </row>
    <row r="4210" spans="1:28" ht="16">
      <c r="A4210" s="519"/>
      <c r="B4210" s="520"/>
      <c r="C4210" s="519"/>
      <c r="D4210" s="521"/>
      <c r="E4210" s="519"/>
      <c r="F4210" s="522"/>
      <c r="G4210" s="522"/>
      <c r="H4210" s="522"/>
      <c r="I4210" s="523"/>
      <c r="J4210" s="523"/>
      <c r="K4210" s="523"/>
      <c r="L4210" s="519"/>
      <c r="M4210" s="519"/>
      <c r="N4210" s="519"/>
      <c r="O4210" s="524"/>
      <c r="P4210" s="519"/>
      <c r="Q4210" s="519"/>
      <c r="R4210" s="525"/>
      <c r="S4210" s="526"/>
      <c r="T4210" s="524"/>
      <c r="U4210" s="524"/>
      <c r="V4210" s="527"/>
      <c r="W4210" s="524"/>
      <c r="X4210" s="528"/>
      <c r="Y4210" s="529"/>
      <c r="Z4210" s="529"/>
      <c r="AA4210" s="529"/>
      <c r="AB4210" s="529"/>
    </row>
    <row r="4211" spans="1:28" ht="16">
      <c r="A4211" s="519"/>
      <c r="B4211" s="520"/>
      <c r="C4211" s="519"/>
      <c r="D4211" s="521"/>
      <c r="E4211" s="519"/>
      <c r="F4211" s="522"/>
      <c r="G4211" s="522"/>
      <c r="H4211" s="522"/>
      <c r="I4211" s="523"/>
      <c r="J4211" s="523"/>
      <c r="K4211" s="523"/>
      <c r="L4211" s="519"/>
      <c r="M4211" s="519"/>
      <c r="N4211" s="519"/>
      <c r="O4211" s="524"/>
      <c r="P4211" s="519"/>
      <c r="Q4211" s="519"/>
      <c r="R4211" s="525"/>
      <c r="S4211" s="526"/>
      <c r="T4211" s="524"/>
      <c r="U4211" s="524"/>
      <c r="V4211" s="527"/>
      <c r="W4211" s="524"/>
      <c r="X4211" s="528"/>
      <c r="Y4211" s="529"/>
      <c r="Z4211" s="529"/>
      <c r="AA4211" s="529"/>
      <c r="AB4211" s="529"/>
    </row>
    <row r="4212" spans="1:28" ht="16">
      <c r="A4212" s="519"/>
      <c r="B4212" s="520"/>
      <c r="C4212" s="519"/>
      <c r="D4212" s="521"/>
      <c r="E4212" s="519"/>
      <c r="F4212" s="522"/>
      <c r="G4212" s="522"/>
      <c r="H4212" s="522"/>
      <c r="I4212" s="523"/>
      <c r="J4212" s="523"/>
      <c r="K4212" s="523"/>
      <c r="L4212" s="519"/>
      <c r="M4212" s="519"/>
      <c r="N4212" s="519"/>
      <c r="O4212" s="524"/>
      <c r="P4212" s="519"/>
      <c r="Q4212" s="519"/>
      <c r="R4212" s="525"/>
      <c r="S4212" s="526"/>
      <c r="T4212" s="524"/>
      <c r="U4212" s="524"/>
      <c r="V4212" s="527"/>
      <c r="W4212" s="524"/>
      <c r="X4212" s="528"/>
      <c r="Y4212" s="529"/>
      <c r="Z4212" s="529"/>
      <c r="AA4212" s="529"/>
      <c r="AB4212" s="529"/>
    </row>
    <row r="4213" spans="1:28" ht="16">
      <c r="A4213" s="519"/>
      <c r="B4213" s="520"/>
      <c r="C4213" s="519"/>
      <c r="D4213" s="521"/>
      <c r="E4213" s="519"/>
      <c r="F4213" s="522"/>
      <c r="G4213" s="522"/>
      <c r="H4213" s="522"/>
      <c r="I4213" s="523"/>
      <c r="J4213" s="523"/>
      <c r="K4213" s="523"/>
      <c r="L4213" s="519"/>
      <c r="M4213" s="519"/>
      <c r="N4213" s="519"/>
      <c r="O4213" s="524"/>
      <c r="P4213" s="519"/>
      <c r="Q4213" s="519"/>
      <c r="R4213" s="525"/>
      <c r="S4213" s="526"/>
      <c r="T4213" s="524"/>
      <c r="U4213" s="524"/>
      <c r="V4213" s="527"/>
      <c r="W4213" s="524"/>
      <c r="X4213" s="528"/>
      <c r="Y4213" s="529"/>
      <c r="Z4213" s="529"/>
      <c r="AA4213" s="529"/>
      <c r="AB4213" s="529"/>
    </row>
    <row r="4214" spans="1:28" ht="16">
      <c r="A4214" s="519"/>
      <c r="B4214" s="520"/>
      <c r="C4214" s="519"/>
      <c r="D4214" s="521"/>
      <c r="E4214" s="519"/>
      <c r="F4214" s="522"/>
      <c r="G4214" s="522"/>
      <c r="H4214" s="522"/>
      <c r="I4214" s="523"/>
      <c r="J4214" s="523"/>
      <c r="K4214" s="523"/>
      <c r="L4214" s="519"/>
      <c r="M4214" s="519"/>
      <c r="N4214" s="519"/>
      <c r="O4214" s="524"/>
      <c r="P4214" s="519"/>
      <c r="Q4214" s="519"/>
      <c r="R4214" s="525"/>
      <c r="S4214" s="526"/>
      <c r="T4214" s="524"/>
      <c r="U4214" s="524"/>
      <c r="V4214" s="527"/>
      <c r="W4214" s="524"/>
      <c r="X4214" s="528"/>
      <c r="Y4214" s="529"/>
      <c r="Z4214" s="529"/>
      <c r="AA4214" s="529"/>
      <c r="AB4214" s="529"/>
    </row>
    <row r="4215" spans="1:28" ht="16">
      <c r="A4215" s="519"/>
      <c r="B4215" s="520"/>
      <c r="C4215" s="519"/>
      <c r="D4215" s="521"/>
      <c r="E4215" s="519"/>
      <c r="F4215" s="522"/>
      <c r="G4215" s="522"/>
      <c r="H4215" s="522"/>
      <c r="I4215" s="523"/>
      <c r="J4215" s="523"/>
      <c r="K4215" s="523"/>
      <c r="L4215" s="519"/>
      <c r="M4215" s="519"/>
      <c r="N4215" s="519"/>
      <c r="O4215" s="524"/>
      <c r="P4215" s="519"/>
      <c r="Q4215" s="519"/>
      <c r="R4215" s="525"/>
      <c r="S4215" s="526"/>
      <c r="T4215" s="524"/>
      <c r="U4215" s="524"/>
      <c r="V4215" s="527"/>
      <c r="W4215" s="524"/>
      <c r="X4215" s="528"/>
      <c r="Y4215" s="529"/>
      <c r="Z4215" s="529"/>
      <c r="AA4215" s="529"/>
      <c r="AB4215" s="529"/>
    </row>
    <row r="4216" spans="1:28" ht="16">
      <c r="A4216" s="519"/>
      <c r="B4216" s="520"/>
      <c r="C4216" s="519"/>
      <c r="D4216" s="521"/>
      <c r="E4216" s="519"/>
      <c r="F4216" s="522"/>
      <c r="G4216" s="522"/>
      <c r="H4216" s="522"/>
      <c r="I4216" s="523"/>
      <c r="J4216" s="523"/>
      <c r="K4216" s="523"/>
      <c r="L4216" s="519"/>
      <c r="M4216" s="519"/>
      <c r="N4216" s="519"/>
      <c r="O4216" s="524"/>
      <c r="P4216" s="519"/>
      <c r="Q4216" s="519"/>
      <c r="R4216" s="525"/>
      <c r="S4216" s="526"/>
      <c r="T4216" s="524"/>
      <c r="U4216" s="524"/>
      <c r="V4216" s="527"/>
      <c r="W4216" s="524"/>
      <c r="X4216" s="528"/>
      <c r="Y4216" s="529"/>
      <c r="Z4216" s="529"/>
      <c r="AA4216" s="529"/>
      <c r="AB4216" s="529"/>
    </row>
    <row r="4217" spans="1:28" ht="16">
      <c r="A4217" s="519"/>
      <c r="B4217" s="520"/>
      <c r="C4217" s="519"/>
      <c r="D4217" s="521"/>
      <c r="E4217" s="519"/>
      <c r="F4217" s="522"/>
      <c r="G4217" s="522"/>
      <c r="H4217" s="522"/>
      <c r="I4217" s="523"/>
      <c r="J4217" s="523"/>
      <c r="K4217" s="523"/>
      <c r="L4217" s="519"/>
      <c r="M4217" s="519"/>
      <c r="N4217" s="519"/>
      <c r="O4217" s="524"/>
      <c r="P4217" s="519"/>
      <c r="Q4217" s="519"/>
      <c r="R4217" s="525"/>
      <c r="S4217" s="526"/>
      <c r="T4217" s="524"/>
      <c r="U4217" s="524"/>
      <c r="V4217" s="527"/>
      <c r="W4217" s="524"/>
      <c r="X4217" s="528"/>
      <c r="Y4217" s="529"/>
      <c r="Z4217" s="529"/>
      <c r="AA4217" s="529"/>
      <c r="AB4217" s="529"/>
    </row>
    <row r="4218" spans="1:28" ht="16">
      <c r="A4218" s="519"/>
      <c r="B4218" s="520"/>
      <c r="C4218" s="519"/>
      <c r="D4218" s="521"/>
      <c r="E4218" s="519"/>
      <c r="F4218" s="522"/>
      <c r="G4218" s="522"/>
      <c r="H4218" s="522"/>
      <c r="I4218" s="523"/>
      <c r="J4218" s="523"/>
      <c r="K4218" s="523"/>
      <c r="L4218" s="519"/>
      <c r="M4218" s="519"/>
      <c r="N4218" s="519"/>
      <c r="O4218" s="524"/>
      <c r="P4218" s="519"/>
      <c r="Q4218" s="519"/>
      <c r="R4218" s="525"/>
      <c r="S4218" s="526"/>
      <c r="T4218" s="524"/>
      <c r="U4218" s="524"/>
      <c r="V4218" s="527"/>
      <c r="W4218" s="524"/>
      <c r="X4218" s="528"/>
      <c r="Y4218" s="529"/>
      <c r="Z4218" s="529"/>
      <c r="AA4218" s="529"/>
      <c r="AB4218" s="529"/>
    </row>
    <row r="4219" spans="1:28" ht="16">
      <c r="A4219" s="519"/>
      <c r="B4219" s="520"/>
      <c r="C4219" s="519"/>
      <c r="D4219" s="521"/>
      <c r="E4219" s="519"/>
      <c r="F4219" s="522"/>
      <c r="G4219" s="522"/>
      <c r="H4219" s="522"/>
      <c r="I4219" s="523"/>
      <c r="J4219" s="523"/>
      <c r="K4219" s="523"/>
      <c r="L4219" s="519"/>
      <c r="M4219" s="519"/>
      <c r="N4219" s="519"/>
      <c r="O4219" s="524"/>
      <c r="P4219" s="519"/>
      <c r="Q4219" s="519"/>
      <c r="R4219" s="525"/>
      <c r="S4219" s="526"/>
      <c r="T4219" s="524"/>
      <c r="U4219" s="524"/>
      <c r="V4219" s="527"/>
      <c r="W4219" s="524"/>
      <c r="X4219" s="528"/>
      <c r="Y4219" s="529"/>
      <c r="Z4219" s="529"/>
      <c r="AA4219" s="529"/>
      <c r="AB4219" s="529"/>
    </row>
    <row r="4220" spans="1:28" ht="16">
      <c r="A4220" s="519"/>
      <c r="B4220" s="520"/>
      <c r="C4220" s="519"/>
      <c r="D4220" s="521"/>
      <c r="E4220" s="519"/>
      <c r="F4220" s="522"/>
      <c r="G4220" s="522"/>
      <c r="H4220" s="522"/>
      <c r="I4220" s="523"/>
      <c r="J4220" s="523"/>
      <c r="K4220" s="523"/>
      <c r="L4220" s="519"/>
      <c r="M4220" s="519"/>
      <c r="N4220" s="519"/>
      <c r="O4220" s="524"/>
      <c r="P4220" s="519"/>
      <c r="Q4220" s="519"/>
      <c r="R4220" s="525"/>
      <c r="S4220" s="526"/>
      <c r="T4220" s="524"/>
      <c r="U4220" s="524"/>
      <c r="V4220" s="527"/>
      <c r="W4220" s="524"/>
      <c r="X4220" s="528"/>
      <c r="Y4220" s="529"/>
      <c r="Z4220" s="529"/>
      <c r="AA4220" s="529"/>
      <c r="AB4220" s="529"/>
    </row>
    <row r="4221" spans="1:28" ht="16">
      <c r="A4221" s="519"/>
      <c r="B4221" s="520"/>
      <c r="C4221" s="519"/>
      <c r="D4221" s="521"/>
      <c r="E4221" s="519"/>
      <c r="F4221" s="522"/>
      <c r="G4221" s="522"/>
      <c r="H4221" s="522"/>
      <c r="I4221" s="523"/>
      <c r="J4221" s="523"/>
      <c r="K4221" s="523"/>
      <c r="L4221" s="519"/>
      <c r="M4221" s="519"/>
      <c r="N4221" s="519"/>
      <c r="O4221" s="524"/>
      <c r="P4221" s="519"/>
      <c r="Q4221" s="519"/>
      <c r="R4221" s="525"/>
      <c r="S4221" s="526"/>
      <c r="T4221" s="524"/>
      <c r="U4221" s="524"/>
      <c r="V4221" s="527"/>
      <c r="W4221" s="524"/>
      <c r="X4221" s="528"/>
      <c r="Y4221" s="529"/>
      <c r="Z4221" s="529"/>
      <c r="AA4221" s="529"/>
      <c r="AB4221" s="529"/>
    </row>
    <row r="4222" spans="1:28" ht="16">
      <c r="A4222" s="519"/>
      <c r="B4222" s="520"/>
      <c r="C4222" s="519"/>
      <c r="D4222" s="521"/>
      <c r="E4222" s="519"/>
      <c r="F4222" s="522"/>
      <c r="G4222" s="522"/>
      <c r="H4222" s="522"/>
      <c r="I4222" s="523"/>
      <c r="J4222" s="523"/>
      <c r="K4222" s="523"/>
      <c r="L4222" s="519"/>
      <c r="M4222" s="519"/>
      <c r="N4222" s="519"/>
      <c r="O4222" s="524"/>
      <c r="P4222" s="519"/>
      <c r="Q4222" s="519"/>
      <c r="R4222" s="525"/>
      <c r="S4222" s="526"/>
      <c r="T4222" s="524"/>
      <c r="U4222" s="524"/>
      <c r="V4222" s="527"/>
      <c r="W4222" s="524"/>
      <c r="X4222" s="528"/>
      <c r="Y4222" s="529"/>
      <c r="Z4222" s="529"/>
      <c r="AA4222" s="529"/>
      <c r="AB4222" s="529"/>
    </row>
    <row r="4223" spans="1:28" ht="16">
      <c r="A4223" s="519"/>
      <c r="B4223" s="520"/>
      <c r="C4223" s="519"/>
      <c r="D4223" s="521"/>
      <c r="E4223" s="519"/>
      <c r="F4223" s="522"/>
      <c r="G4223" s="522"/>
      <c r="H4223" s="522"/>
      <c r="I4223" s="523"/>
      <c r="J4223" s="523"/>
      <c r="K4223" s="523"/>
      <c r="L4223" s="519"/>
      <c r="M4223" s="519"/>
      <c r="N4223" s="519"/>
      <c r="O4223" s="524"/>
      <c r="P4223" s="519"/>
      <c r="Q4223" s="519"/>
      <c r="R4223" s="525"/>
      <c r="S4223" s="526"/>
      <c r="T4223" s="524"/>
      <c r="U4223" s="524"/>
      <c r="V4223" s="527"/>
      <c r="W4223" s="524"/>
      <c r="X4223" s="528"/>
      <c r="Y4223" s="529"/>
      <c r="Z4223" s="529"/>
      <c r="AA4223" s="529"/>
      <c r="AB4223" s="529"/>
    </row>
    <row r="4224" spans="1:28" ht="16">
      <c r="A4224" s="519"/>
      <c r="B4224" s="520"/>
      <c r="C4224" s="519"/>
      <c r="D4224" s="521"/>
      <c r="E4224" s="519"/>
      <c r="F4224" s="522"/>
      <c r="G4224" s="522"/>
      <c r="H4224" s="522"/>
      <c r="I4224" s="523"/>
      <c r="J4224" s="523"/>
      <c r="K4224" s="523"/>
      <c r="L4224" s="519"/>
      <c r="M4224" s="519"/>
      <c r="N4224" s="519"/>
      <c r="O4224" s="524"/>
      <c r="P4224" s="519"/>
      <c r="Q4224" s="519"/>
      <c r="R4224" s="525"/>
      <c r="S4224" s="526"/>
      <c r="T4224" s="524"/>
      <c r="U4224" s="524"/>
      <c r="V4224" s="527"/>
      <c r="W4224" s="524"/>
      <c r="X4224" s="528"/>
      <c r="Y4224" s="529"/>
      <c r="Z4224" s="529"/>
      <c r="AA4224" s="529"/>
      <c r="AB4224" s="529"/>
    </row>
    <row r="4225" spans="1:28" ht="16">
      <c r="A4225" s="519"/>
      <c r="B4225" s="520"/>
      <c r="C4225" s="519"/>
      <c r="D4225" s="521"/>
      <c r="E4225" s="519"/>
      <c r="F4225" s="522"/>
      <c r="G4225" s="522"/>
      <c r="H4225" s="522"/>
      <c r="I4225" s="523"/>
      <c r="J4225" s="523"/>
      <c r="K4225" s="523"/>
      <c r="L4225" s="519"/>
      <c r="M4225" s="519"/>
      <c r="N4225" s="519"/>
      <c r="O4225" s="524"/>
      <c r="P4225" s="519"/>
      <c r="Q4225" s="519"/>
      <c r="R4225" s="525"/>
      <c r="S4225" s="526"/>
      <c r="T4225" s="524"/>
      <c r="U4225" s="524"/>
      <c r="V4225" s="527"/>
      <c r="W4225" s="524"/>
      <c r="X4225" s="528"/>
      <c r="Y4225" s="529"/>
      <c r="Z4225" s="529"/>
      <c r="AA4225" s="529"/>
      <c r="AB4225" s="529"/>
    </row>
    <row r="4226" spans="1:28" ht="16">
      <c r="A4226" s="519"/>
      <c r="B4226" s="520"/>
      <c r="C4226" s="519"/>
      <c r="D4226" s="521"/>
      <c r="E4226" s="519"/>
      <c r="F4226" s="522"/>
      <c r="G4226" s="522"/>
      <c r="H4226" s="522"/>
      <c r="I4226" s="523"/>
      <c r="J4226" s="523"/>
      <c r="K4226" s="523"/>
      <c r="L4226" s="519"/>
      <c r="M4226" s="519"/>
      <c r="N4226" s="519"/>
      <c r="O4226" s="524"/>
      <c r="P4226" s="519"/>
      <c r="Q4226" s="519"/>
      <c r="R4226" s="525"/>
      <c r="S4226" s="526"/>
      <c r="T4226" s="524"/>
      <c r="U4226" s="524"/>
      <c r="V4226" s="527"/>
      <c r="W4226" s="524"/>
      <c r="X4226" s="528"/>
      <c r="Y4226" s="529"/>
      <c r="Z4226" s="529"/>
      <c r="AA4226" s="529"/>
      <c r="AB4226" s="529"/>
    </row>
    <row r="4227" spans="1:28" ht="16">
      <c r="A4227" s="519"/>
      <c r="B4227" s="520"/>
      <c r="C4227" s="519"/>
      <c r="D4227" s="521"/>
      <c r="E4227" s="519"/>
      <c r="F4227" s="522"/>
      <c r="G4227" s="522"/>
      <c r="H4227" s="522"/>
      <c r="I4227" s="523"/>
      <c r="J4227" s="523"/>
      <c r="K4227" s="523"/>
      <c r="L4227" s="519"/>
      <c r="M4227" s="519"/>
      <c r="N4227" s="519"/>
      <c r="O4227" s="524"/>
      <c r="P4227" s="519"/>
      <c r="Q4227" s="519"/>
      <c r="R4227" s="525"/>
      <c r="S4227" s="526"/>
      <c r="T4227" s="524"/>
      <c r="U4227" s="524"/>
      <c r="V4227" s="527"/>
      <c r="W4227" s="524"/>
      <c r="X4227" s="528"/>
      <c r="Y4227" s="529"/>
      <c r="Z4227" s="529"/>
      <c r="AA4227" s="529"/>
      <c r="AB4227" s="529"/>
    </row>
    <row r="4228" spans="1:28" ht="16">
      <c r="A4228" s="519"/>
      <c r="B4228" s="520"/>
      <c r="C4228" s="519"/>
      <c r="D4228" s="521"/>
      <c r="E4228" s="519"/>
      <c r="F4228" s="522"/>
      <c r="G4228" s="522"/>
      <c r="H4228" s="522"/>
      <c r="I4228" s="523"/>
      <c r="J4228" s="523"/>
      <c r="K4228" s="523"/>
      <c r="L4228" s="519"/>
      <c r="M4228" s="519"/>
      <c r="N4228" s="519"/>
      <c r="O4228" s="524"/>
      <c r="P4228" s="519"/>
      <c r="Q4228" s="519"/>
      <c r="R4228" s="525"/>
      <c r="S4228" s="526"/>
      <c r="T4228" s="524"/>
      <c r="U4228" s="524"/>
      <c r="V4228" s="527"/>
      <c r="W4228" s="524"/>
      <c r="X4228" s="528"/>
      <c r="Y4228" s="529"/>
      <c r="Z4228" s="529"/>
      <c r="AA4228" s="529"/>
      <c r="AB4228" s="529"/>
    </row>
    <row r="4229" spans="1:28" ht="16">
      <c r="A4229" s="519"/>
      <c r="B4229" s="520"/>
      <c r="C4229" s="519"/>
      <c r="D4229" s="521"/>
      <c r="E4229" s="519"/>
      <c r="F4229" s="522"/>
      <c r="G4229" s="522"/>
      <c r="H4229" s="522"/>
      <c r="I4229" s="523"/>
      <c r="J4229" s="523"/>
      <c r="K4229" s="523"/>
      <c r="L4229" s="519"/>
      <c r="M4229" s="519"/>
      <c r="N4229" s="519"/>
      <c r="O4229" s="524"/>
      <c r="P4229" s="519"/>
      <c r="Q4229" s="519"/>
      <c r="R4229" s="525"/>
      <c r="S4229" s="526"/>
      <c r="T4229" s="524"/>
      <c r="U4229" s="524"/>
      <c r="V4229" s="527"/>
      <c r="W4229" s="524"/>
      <c r="X4229" s="528"/>
      <c r="Y4229" s="529"/>
      <c r="Z4229" s="529"/>
      <c r="AA4229" s="529"/>
      <c r="AB4229" s="529"/>
    </row>
    <row r="4230" spans="1:28" ht="16">
      <c r="A4230" s="519"/>
      <c r="B4230" s="520"/>
      <c r="C4230" s="519"/>
      <c r="D4230" s="521"/>
      <c r="E4230" s="519"/>
      <c r="F4230" s="522"/>
      <c r="G4230" s="522"/>
      <c r="H4230" s="522"/>
      <c r="I4230" s="523"/>
      <c r="J4230" s="523"/>
      <c r="K4230" s="523"/>
      <c r="L4230" s="519"/>
      <c r="M4230" s="519"/>
      <c r="N4230" s="519"/>
      <c r="O4230" s="524"/>
      <c r="P4230" s="519"/>
      <c r="Q4230" s="519"/>
      <c r="R4230" s="525"/>
      <c r="S4230" s="526"/>
      <c r="T4230" s="524"/>
      <c r="U4230" s="524"/>
      <c r="V4230" s="527"/>
      <c r="W4230" s="524"/>
      <c r="X4230" s="528"/>
      <c r="Y4230" s="529"/>
      <c r="Z4230" s="529"/>
      <c r="AA4230" s="529"/>
      <c r="AB4230" s="529"/>
    </row>
    <row r="4231" spans="1:28" ht="16">
      <c r="A4231" s="519"/>
      <c r="B4231" s="520"/>
      <c r="C4231" s="519"/>
      <c r="D4231" s="521"/>
      <c r="E4231" s="519"/>
      <c r="F4231" s="522"/>
      <c r="G4231" s="522"/>
      <c r="H4231" s="522"/>
      <c r="I4231" s="523"/>
      <c r="J4231" s="523"/>
      <c r="K4231" s="523"/>
      <c r="L4231" s="519"/>
      <c r="M4231" s="519"/>
      <c r="N4231" s="519"/>
      <c r="O4231" s="524"/>
      <c r="P4231" s="519"/>
      <c r="Q4231" s="519"/>
      <c r="R4231" s="525"/>
      <c r="S4231" s="526"/>
      <c r="T4231" s="524"/>
      <c r="U4231" s="524"/>
      <c r="V4231" s="527"/>
      <c r="W4231" s="524"/>
      <c r="X4231" s="528"/>
      <c r="Y4231" s="529"/>
      <c r="Z4231" s="529"/>
      <c r="AA4231" s="529"/>
      <c r="AB4231" s="529"/>
    </row>
    <row r="4232" spans="1:28" ht="16">
      <c r="A4232" s="519"/>
      <c r="B4232" s="520"/>
      <c r="C4232" s="519"/>
      <c r="D4232" s="521"/>
      <c r="E4232" s="519"/>
      <c r="F4232" s="522"/>
      <c r="G4232" s="522"/>
      <c r="H4232" s="522"/>
      <c r="I4232" s="523"/>
      <c r="J4232" s="523"/>
      <c r="K4232" s="523"/>
      <c r="L4232" s="519"/>
      <c r="M4232" s="519"/>
      <c r="N4232" s="519"/>
      <c r="O4232" s="524"/>
      <c r="P4232" s="519"/>
      <c r="Q4232" s="519"/>
      <c r="R4232" s="525"/>
      <c r="S4232" s="526"/>
      <c r="T4232" s="524"/>
      <c r="U4232" s="524"/>
      <c r="V4232" s="527"/>
      <c r="W4232" s="524"/>
      <c r="X4232" s="528"/>
      <c r="Y4232" s="529"/>
      <c r="Z4232" s="529"/>
      <c r="AA4232" s="529"/>
      <c r="AB4232" s="529"/>
    </row>
    <row r="4233" spans="1:28" ht="16">
      <c r="A4233" s="519"/>
      <c r="B4233" s="520"/>
      <c r="C4233" s="519"/>
      <c r="D4233" s="521"/>
      <c r="E4233" s="519"/>
      <c r="F4233" s="522"/>
      <c r="G4233" s="522"/>
      <c r="H4233" s="522"/>
      <c r="I4233" s="523"/>
      <c r="J4233" s="523"/>
      <c r="K4233" s="523"/>
      <c r="L4233" s="519"/>
      <c r="M4233" s="519"/>
      <c r="N4233" s="519"/>
      <c r="O4233" s="524"/>
      <c r="P4233" s="519"/>
      <c r="Q4233" s="519"/>
      <c r="R4233" s="525"/>
      <c r="S4233" s="526"/>
      <c r="T4233" s="524"/>
      <c r="U4233" s="524"/>
      <c r="V4233" s="527"/>
      <c r="W4233" s="524"/>
      <c r="X4233" s="528"/>
      <c r="Y4233" s="529"/>
      <c r="Z4233" s="529"/>
      <c r="AA4233" s="529"/>
      <c r="AB4233" s="529"/>
    </row>
    <row r="4234" spans="1:28" ht="16">
      <c r="A4234" s="519"/>
      <c r="B4234" s="520"/>
      <c r="C4234" s="519"/>
      <c r="D4234" s="521"/>
      <c r="E4234" s="519"/>
      <c r="F4234" s="522"/>
      <c r="G4234" s="522"/>
      <c r="H4234" s="522"/>
      <c r="I4234" s="523"/>
      <c r="J4234" s="523"/>
      <c r="K4234" s="523"/>
      <c r="L4234" s="519"/>
      <c r="M4234" s="519"/>
      <c r="N4234" s="519"/>
      <c r="O4234" s="524"/>
      <c r="P4234" s="519"/>
      <c r="Q4234" s="519"/>
      <c r="R4234" s="525"/>
      <c r="S4234" s="526"/>
      <c r="T4234" s="524"/>
      <c r="U4234" s="524"/>
      <c r="V4234" s="527"/>
      <c r="W4234" s="524"/>
      <c r="X4234" s="528"/>
      <c r="Y4234" s="529"/>
      <c r="Z4234" s="529"/>
      <c r="AA4234" s="529"/>
      <c r="AB4234" s="529"/>
    </row>
    <row r="4235" spans="1:28" ht="16">
      <c r="A4235" s="519"/>
      <c r="B4235" s="520"/>
      <c r="C4235" s="519"/>
      <c r="D4235" s="521"/>
      <c r="E4235" s="519"/>
      <c r="F4235" s="522"/>
      <c r="G4235" s="522"/>
      <c r="H4235" s="522"/>
      <c r="I4235" s="523"/>
      <c r="J4235" s="523"/>
      <c r="K4235" s="523"/>
      <c r="L4235" s="519"/>
      <c r="M4235" s="519"/>
      <c r="N4235" s="519"/>
      <c r="O4235" s="524"/>
      <c r="P4235" s="519"/>
      <c r="Q4235" s="519"/>
      <c r="R4235" s="525"/>
      <c r="S4235" s="526"/>
      <c r="T4235" s="524"/>
      <c r="U4235" s="524"/>
      <c r="V4235" s="527"/>
      <c r="W4235" s="524"/>
      <c r="X4235" s="528"/>
      <c r="Y4235" s="529"/>
      <c r="Z4235" s="529"/>
      <c r="AA4235" s="529"/>
      <c r="AB4235" s="529"/>
    </row>
    <row r="4236" spans="1:28" ht="16">
      <c r="A4236" s="519"/>
      <c r="B4236" s="520"/>
      <c r="C4236" s="519"/>
      <c r="D4236" s="521"/>
      <c r="E4236" s="519"/>
      <c r="F4236" s="522"/>
      <c r="G4236" s="522"/>
      <c r="H4236" s="522"/>
      <c r="I4236" s="523"/>
      <c r="J4236" s="523"/>
      <c r="K4236" s="523"/>
      <c r="L4236" s="519"/>
      <c r="M4236" s="519"/>
      <c r="N4236" s="519"/>
      <c r="O4236" s="524"/>
      <c r="P4236" s="519"/>
      <c r="Q4236" s="519"/>
      <c r="R4236" s="525"/>
      <c r="S4236" s="526"/>
      <c r="T4236" s="524"/>
      <c r="U4236" s="524"/>
      <c r="V4236" s="527"/>
      <c r="W4236" s="524"/>
      <c r="X4236" s="528"/>
      <c r="Y4236" s="529"/>
      <c r="Z4236" s="529"/>
      <c r="AA4236" s="529"/>
      <c r="AB4236" s="529"/>
    </row>
    <row r="4237" spans="1:28" ht="16">
      <c r="A4237" s="519"/>
      <c r="B4237" s="520"/>
      <c r="C4237" s="519"/>
      <c r="D4237" s="521"/>
      <c r="E4237" s="519"/>
      <c r="F4237" s="522"/>
      <c r="G4237" s="522"/>
      <c r="H4237" s="522"/>
      <c r="I4237" s="523"/>
      <c r="J4237" s="523"/>
      <c r="K4237" s="523"/>
      <c r="L4237" s="519"/>
      <c r="M4237" s="519"/>
      <c r="N4237" s="519"/>
      <c r="O4237" s="524"/>
      <c r="P4237" s="519"/>
      <c r="Q4237" s="519"/>
      <c r="R4237" s="525"/>
      <c r="S4237" s="526"/>
      <c r="T4237" s="524"/>
      <c r="U4237" s="524"/>
      <c r="V4237" s="527"/>
      <c r="W4237" s="524"/>
      <c r="X4237" s="528"/>
      <c r="Y4237" s="529"/>
      <c r="Z4237" s="529"/>
      <c r="AA4237" s="529"/>
      <c r="AB4237" s="529"/>
    </row>
    <row r="4238" spans="1:28" ht="16">
      <c r="A4238" s="519"/>
      <c r="B4238" s="520"/>
      <c r="C4238" s="519"/>
      <c r="D4238" s="521"/>
      <c r="E4238" s="519"/>
      <c r="F4238" s="522"/>
      <c r="G4238" s="522"/>
      <c r="H4238" s="522"/>
      <c r="I4238" s="523"/>
      <c r="J4238" s="523"/>
      <c r="K4238" s="523"/>
      <c r="L4238" s="519"/>
      <c r="M4238" s="519"/>
      <c r="N4238" s="519"/>
      <c r="O4238" s="524"/>
      <c r="P4238" s="519"/>
      <c r="Q4238" s="519"/>
      <c r="R4238" s="525"/>
      <c r="S4238" s="526"/>
      <c r="T4238" s="524"/>
      <c r="U4238" s="524"/>
      <c r="V4238" s="527"/>
      <c r="W4238" s="524"/>
      <c r="X4238" s="528"/>
      <c r="Y4238" s="529"/>
      <c r="Z4238" s="529"/>
      <c r="AA4238" s="529"/>
      <c r="AB4238" s="529"/>
    </row>
    <row r="4239" spans="1:28" ht="16">
      <c r="A4239" s="519"/>
      <c r="B4239" s="520"/>
      <c r="C4239" s="519"/>
      <c r="D4239" s="521"/>
      <c r="E4239" s="519"/>
      <c r="F4239" s="522"/>
      <c r="G4239" s="522"/>
      <c r="H4239" s="522"/>
      <c r="I4239" s="523"/>
      <c r="J4239" s="523"/>
      <c r="K4239" s="523"/>
      <c r="L4239" s="519"/>
      <c r="M4239" s="519"/>
      <c r="N4239" s="519"/>
      <c r="O4239" s="524"/>
      <c r="P4239" s="519"/>
      <c r="Q4239" s="519"/>
      <c r="R4239" s="525"/>
      <c r="S4239" s="526"/>
      <c r="T4239" s="524"/>
      <c r="U4239" s="524"/>
      <c r="V4239" s="527"/>
      <c r="W4239" s="524"/>
      <c r="X4239" s="528"/>
      <c r="Y4239" s="529"/>
      <c r="Z4239" s="529"/>
      <c r="AA4239" s="529"/>
      <c r="AB4239" s="529"/>
    </row>
    <row r="4240" spans="1:28" ht="16">
      <c r="A4240" s="519"/>
      <c r="B4240" s="520"/>
      <c r="C4240" s="519"/>
      <c r="D4240" s="521"/>
      <c r="E4240" s="519"/>
      <c r="F4240" s="522"/>
      <c r="G4240" s="522"/>
      <c r="H4240" s="522"/>
      <c r="I4240" s="523"/>
      <c r="J4240" s="523"/>
      <c r="K4240" s="523"/>
      <c r="L4240" s="519"/>
      <c r="M4240" s="519"/>
      <c r="N4240" s="519"/>
      <c r="O4240" s="524"/>
      <c r="P4240" s="519"/>
      <c r="Q4240" s="519"/>
      <c r="R4240" s="525"/>
      <c r="S4240" s="526"/>
      <c r="T4240" s="524"/>
      <c r="U4240" s="524"/>
      <c r="V4240" s="527"/>
      <c r="W4240" s="524"/>
      <c r="X4240" s="528"/>
      <c r="Y4240" s="529"/>
      <c r="Z4240" s="529"/>
      <c r="AA4240" s="529"/>
      <c r="AB4240" s="529"/>
    </row>
    <row r="4241" spans="1:28" ht="16">
      <c r="A4241" s="519"/>
      <c r="B4241" s="520"/>
      <c r="C4241" s="519"/>
      <c r="D4241" s="521"/>
      <c r="E4241" s="519"/>
      <c r="F4241" s="522"/>
      <c r="G4241" s="522"/>
      <c r="H4241" s="522"/>
      <c r="I4241" s="523"/>
      <c r="J4241" s="523"/>
      <c r="K4241" s="523"/>
      <c r="L4241" s="519"/>
      <c r="M4241" s="519"/>
      <c r="N4241" s="519"/>
      <c r="O4241" s="524"/>
      <c r="P4241" s="519"/>
      <c r="Q4241" s="519"/>
      <c r="R4241" s="525"/>
      <c r="S4241" s="526"/>
      <c r="T4241" s="524"/>
      <c r="U4241" s="524"/>
      <c r="V4241" s="527"/>
      <c r="W4241" s="524"/>
      <c r="X4241" s="528"/>
      <c r="Y4241" s="529"/>
      <c r="Z4241" s="529"/>
      <c r="AA4241" s="529"/>
      <c r="AB4241" s="529"/>
    </row>
    <row r="4242" spans="1:28" ht="16">
      <c r="A4242" s="519"/>
      <c r="B4242" s="520"/>
      <c r="C4242" s="519"/>
      <c r="D4242" s="521"/>
      <c r="E4242" s="519"/>
      <c r="F4242" s="522"/>
      <c r="G4242" s="522"/>
      <c r="H4242" s="522"/>
      <c r="I4242" s="523"/>
      <c r="J4242" s="523"/>
      <c r="K4242" s="523"/>
      <c r="L4242" s="519"/>
      <c r="M4242" s="519"/>
      <c r="N4242" s="519"/>
      <c r="O4242" s="524"/>
      <c r="P4242" s="519"/>
      <c r="Q4242" s="519"/>
      <c r="R4242" s="525"/>
      <c r="S4242" s="526"/>
      <c r="T4242" s="524"/>
      <c r="U4242" s="524"/>
      <c r="V4242" s="527"/>
      <c r="W4242" s="524"/>
      <c r="X4242" s="528"/>
      <c r="Y4242" s="529"/>
      <c r="Z4242" s="529"/>
      <c r="AA4242" s="529"/>
      <c r="AB4242" s="529"/>
    </row>
    <row r="4243" spans="1:28" ht="16">
      <c r="A4243" s="519"/>
      <c r="B4243" s="520"/>
      <c r="C4243" s="519"/>
      <c r="D4243" s="521"/>
      <c r="E4243" s="519"/>
      <c r="F4243" s="522"/>
      <c r="G4243" s="522"/>
      <c r="H4243" s="522"/>
      <c r="I4243" s="523"/>
      <c r="J4243" s="523"/>
      <c r="K4243" s="523"/>
      <c r="L4243" s="519"/>
      <c r="M4243" s="519"/>
      <c r="N4243" s="519"/>
      <c r="O4243" s="524"/>
      <c r="P4243" s="519"/>
      <c r="Q4243" s="519"/>
      <c r="R4243" s="525"/>
      <c r="S4243" s="526"/>
      <c r="T4243" s="524"/>
      <c r="U4243" s="524"/>
      <c r="V4243" s="527"/>
      <c r="W4243" s="524"/>
      <c r="X4243" s="528"/>
      <c r="Y4243" s="529"/>
      <c r="Z4243" s="529"/>
      <c r="AA4243" s="529"/>
      <c r="AB4243" s="529"/>
    </row>
    <row r="4244" spans="1:28" ht="16">
      <c r="A4244" s="519"/>
      <c r="B4244" s="520"/>
      <c r="C4244" s="519"/>
      <c r="D4244" s="521"/>
      <c r="E4244" s="519"/>
      <c r="F4244" s="522"/>
      <c r="G4244" s="522"/>
      <c r="H4244" s="522"/>
      <c r="I4244" s="523"/>
      <c r="J4244" s="523"/>
      <c r="K4244" s="523"/>
      <c r="L4244" s="519"/>
      <c r="M4244" s="519"/>
      <c r="N4244" s="519"/>
      <c r="O4244" s="524"/>
      <c r="P4244" s="519"/>
      <c r="Q4244" s="519"/>
      <c r="R4244" s="525"/>
      <c r="S4244" s="526"/>
      <c r="T4244" s="524"/>
      <c r="U4244" s="524"/>
      <c r="V4244" s="527"/>
      <c r="W4244" s="524"/>
      <c r="X4244" s="528"/>
      <c r="Y4244" s="529"/>
      <c r="Z4244" s="529"/>
      <c r="AA4244" s="529"/>
      <c r="AB4244" s="529"/>
    </row>
    <row r="4245" spans="1:28" ht="16">
      <c r="A4245" s="519"/>
      <c r="B4245" s="520"/>
      <c r="C4245" s="519"/>
      <c r="D4245" s="521"/>
      <c r="E4245" s="519"/>
      <c r="F4245" s="522"/>
      <c r="G4245" s="522"/>
      <c r="H4245" s="522"/>
      <c r="I4245" s="523"/>
      <c r="J4245" s="523"/>
      <c r="K4245" s="523"/>
      <c r="L4245" s="519"/>
      <c r="M4245" s="519"/>
      <c r="N4245" s="519"/>
      <c r="O4245" s="524"/>
      <c r="P4245" s="519"/>
      <c r="Q4245" s="519"/>
      <c r="R4245" s="525"/>
      <c r="S4245" s="526"/>
      <c r="T4245" s="524"/>
      <c r="U4245" s="524"/>
      <c r="V4245" s="527"/>
      <c r="W4245" s="524"/>
      <c r="X4245" s="528"/>
      <c r="Y4245" s="529"/>
      <c r="Z4245" s="529"/>
      <c r="AA4245" s="529"/>
      <c r="AB4245" s="529"/>
    </row>
    <row r="4246" spans="1:28" ht="16">
      <c r="A4246" s="519"/>
      <c r="B4246" s="520"/>
      <c r="C4246" s="519"/>
      <c r="D4246" s="521"/>
      <c r="E4246" s="519"/>
      <c r="F4246" s="522"/>
      <c r="G4246" s="522"/>
      <c r="H4246" s="522"/>
      <c r="I4246" s="523"/>
      <c r="J4246" s="523"/>
      <c r="K4246" s="523"/>
      <c r="L4246" s="519"/>
      <c r="M4246" s="519"/>
      <c r="N4246" s="519"/>
      <c r="O4246" s="524"/>
      <c r="P4246" s="519"/>
      <c r="Q4246" s="519"/>
      <c r="R4246" s="525"/>
      <c r="S4246" s="526"/>
      <c r="T4246" s="524"/>
      <c r="U4246" s="524"/>
      <c r="V4246" s="527"/>
      <c r="W4246" s="524"/>
      <c r="X4246" s="528"/>
      <c r="Y4246" s="529"/>
      <c r="Z4246" s="529"/>
      <c r="AA4246" s="529"/>
      <c r="AB4246" s="529"/>
    </row>
    <row r="4247" spans="1:28" ht="16">
      <c r="A4247" s="519"/>
      <c r="B4247" s="520"/>
      <c r="C4247" s="519"/>
      <c r="D4247" s="521"/>
      <c r="E4247" s="519"/>
      <c r="F4247" s="522"/>
      <c r="G4247" s="522"/>
      <c r="H4247" s="522"/>
      <c r="I4247" s="523"/>
      <c r="J4247" s="523"/>
      <c r="K4247" s="523"/>
      <c r="L4247" s="519"/>
      <c r="M4247" s="519"/>
      <c r="N4247" s="519"/>
      <c r="O4247" s="524"/>
      <c r="P4247" s="519"/>
      <c r="Q4247" s="519"/>
      <c r="R4247" s="525"/>
      <c r="S4247" s="526"/>
      <c r="T4247" s="524"/>
      <c r="U4247" s="524"/>
      <c r="V4247" s="527"/>
      <c r="W4247" s="524"/>
      <c r="X4247" s="528"/>
      <c r="Y4247" s="529"/>
      <c r="Z4247" s="529"/>
      <c r="AA4247" s="529"/>
      <c r="AB4247" s="529"/>
    </row>
    <row r="4248" spans="1:28" ht="16">
      <c r="A4248" s="519"/>
      <c r="B4248" s="520"/>
      <c r="C4248" s="519"/>
      <c r="D4248" s="521"/>
      <c r="E4248" s="519"/>
      <c r="F4248" s="522"/>
      <c r="G4248" s="522"/>
      <c r="H4248" s="522"/>
      <c r="I4248" s="523"/>
      <c r="J4248" s="523"/>
      <c r="K4248" s="523"/>
      <c r="L4248" s="519"/>
      <c r="M4248" s="519"/>
      <c r="N4248" s="519"/>
      <c r="O4248" s="524"/>
      <c r="P4248" s="519"/>
      <c r="Q4248" s="519"/>
      <c r="R4248" s="525"/>
      <c r="S4248" s="526"/>
      <c r="T4248" s="524"/>
      <c r="U4248" s="524"/>
      <c r="V4248" s="527"/>
      <c r="W4248" s="524"/>
      <c r="X4248" s="528"/>
      <c r="Y4248" s="529"/>
      <c r="Z4248" s="529"/>
      <c r="AA4248" s="529"/>
      <c r="AB4248" s="529"/>
    </row>
    <row r="4249" spans="1:28" ht="16">
      <c r="A4249" s="519"/>
      <c r="B4249" s="520"/>
      <c r="C4249" s="519"/>
      <c r="D4249" s="521"/>
      <c r="E4249" s="519"/>
      <c r="F4249" s="522"/>
      <c r="G4249" s="522"/>
      <c r="H4249" s="522"/>
      <c r="I4249" s="523"/>
      <c r="J4249" s="523"/>
      <c r="K4249" s="523"/>
      <c r="L4249" s="519"/>
      <c r="M4249" s="519"/>
      <c r="N4249" s="519"/>
      <c r="O4249" s="524"/>
      <c r="P4249" s="519"/>
      <c r="Q4249" s="519"/>
      <c r="R4249" s="525"/>
      <c r="S4249" s="526"/>
      <c r="T4249" s="524"/>
      <c r="U4249" s="524"/>
      <c r="V4249" s="527"/>
      <c r="W4249" s="524"/>
      <c r="X4249" s="528"/>
      <c r="Y4249" s="529"/>
      <c r="Z4249" s="529"/>
      <c r="AA4249" s="529"/>
      <c r="AB4249" s="529"/>
    </row>
    <row r="4250" spans="1:28" ht="16">
      <c r="A4250" s="519"/>
      <c r="B4250" s="520"/>
      <c r="C4250" s="519"/>
      <c r="D4250" s="521"/>
      <c r="E4250" s="519"/>
      <c r="F4250" s="522"/>
      <c r="G4250" s="522"/>
      <c r="H4250" s="522"/>
      <c r="I4250" s="523"/>
      <c r="J4250" s="523"/>
      <c r="K4250" s="523"/>
      <c r="L4250" s="519"/>
      <c r="M4250" s="519"/>
      <c r="N4250" s="519"/>
      <c r="O4250" s="524"/>
      <c r="P4250" s="519"/>
      <c r="Q4250" s="519"/>
      <c r="R4250" s="525"/>
      <c r="S4250" s="526"/>
      <c r="T4250" s="524"/>
      <c r="U4250" s="524"/>
      <c r="V4250" s="527"/>
      <c r="W4250" s="524"/>
      <c r="X4250" s="528"/>
      <c r="Y4250" s="529"/>
      <c r="Z4250" s="529"/>
      <c r="AA4250" s="529"/>
      <c r="AB4250" s="529"/>
    </row>
    <row r="4251" spans="1:28" ht="16">
      <c r="A4251" s="519"/>
      <c r="B4251" s="520"/>
      <c r="C4251" s="519"/>
      <c r="D4251" s="521"/>
      <c r="E4251" s="519"/>
      <c r="F4251" s="522"/>
      <c r="G4251" s="522"/>
      <c r="H4251" s="522"/>
      <c r="I4251" s="523"/>
      <c r="J4251" s="523"/>
      <c r="K4251" s="523"/>
      <c r="L4251" s="519"/>
      <c r="M4251" s="519"/>
      <c r="N4251" s="519"/>
      <c r="O4251" s="524"/>
      <c r="P4251" s="519"/>
      <c r="Q4251" s="519"/>
      <c r="R4251" s="525"/>
      <c r="S4251" s="526"/>
      <c r="T4251" s="524"/>
      <c r="U4251" s="524"/>
      <c r="V4251" s="527"/>
      <c r="W4251" s="524"/>
      <c r="X4251" s="528"/>
      <c r="Y4251" s="529"/>
      <c r="Z4251" s="529"/>
      <c r="AA4251" s="529"/>
      <c r="AB4251" s="529"/>
    </row>
    <row r="4252" spans="1:28" ht="16">
      <c r="A4252" s="519"/>
      <c r="B4252" s="520"/>
      <c r="C4252" s="519"/>
      <c r="D4252" s="521"/>
      <c r="E4252" s="519"/>
      <c r="F4252" s="522"/>
      <c r="G4252" s="522"/>
      <c r="H4252" s="522"/>
      <c r="I4252" s="523"/>
      <c r="J4252" s="523"/>
      <c r="K4252" s="523"/>
      <c r="L4252" s="519"/>
      <c r="M4252" s="519"/>
      <c r="N4252" s="519"/>
      <c r="O4252" s="524"/>
      <c r="P4252" s="519"/>
      <c r="Q4252" s="519"/>
      <c r="R4252" s="525"/>
      <c r="S4252" s="526"/>
      <c r="T4252" s="524"/>
      <c r="U4252" s="524"/>
      <c r="V4252" s="527"/>
      <c r="W4252" s="524"/>
      <c r="X4252" s="528"/>
      <c r="Y4252" s="529"/>
      <c r="Z4252" s="529"/>
      <c r="AA4252" s="529"/>
      <c r="AB4252" s="529"/>
    </row>
    <row r="4253" spans="1:28" ht="16">
      <c r="A4253" s="519"/>
      <c r="B4253" s="520"/>
      <c r="C4253" s="519"/>
      <c r="D4253" s="521"/>
      <c r="E4253" s="519"/>
      <c r="F4253" s="522"/>
      <c r="G4253" s="522"/>
      <c r="H4253" s="522"/>
      <c r="I4253" s="523"/>
      <c r="J4253" s="523"/>
      <c r="K4253" s="523"/>
      <c r="L4253" s="519"/>
      <c r="M4253" s="519"/>
      <c r="N4253" s="519"/>
      <c r="O4253" s="524"/>
      <c r="P4253" s="519"/>
      <c r="Q4253" s="519"/>
      <c r="R4253" s="525"/>
      <c r="S4253" s="526"/>
      <c r="T4253" s="524"/>
      <c r="U4253" s="524"/>
      <c r="V4253" s="527"/>
      <c r="W4253" s="524"/>
      <c r="X4253" s="528"/>
      <c r="Y4253" s="529"/>
      <c r="Z4253" s="529"/>
      <c r="AA4253" s="529"/>
      <c r="AB4253" s="529"/>
    </row>
    <row r="4254" spans="1:28" ht="16">
      <c r="A4254" s="519"/>
      <c r="B4254" s="520"/>
      <c r="C4254" s="519"/>
      <c r="D4254" s="521"/>
      <c r="E4254" s="519"/>
      <c r="F4254" s="522"/>
      <c r="G4254" s="522"/>
      <c r="H4254" s="522"/>
      <c r="I4254" s="523"/>
      <c r="J4254" s="523"/>
      <c r="K4254" s="523"/>
      <c r="L4254" s="519"/>
      <c r="M4254" s="519"/>
      <c r="N4254" s="519"/>
      <c r="O4254" s="524"/>
      <c r="P4254" s="519"/>
      <c r="Q4254" s="519"/>
      <c r="R4254" s="525"/>
      <c r="S4254" s="526"/>
      <c r="T4254" s="524"/>
      <c r="U4254" s="524"/>
      <c r="V4254" s="527"/>
      <c r="W4254" s="524"/>
      <c r="X4254" s="528"/>
      <c r="Y4254" s="529"/>
      <c r="Z4254" s="529"/>
      <c r="AA4254" s="529"/>
      <c r="AB4254" s="529"/>
    </row>
    <row r="4255" spans="1:28" ht="16">
      <c r="A4255" s="519"/>
      <c r="B4255" s="520"/>
      <c r="C4255" s="519"/>
      <c r="D4255" s="521"/>
      <c r="E4255" s="519"/>
      <c r="F4255" s="522"/>
      <c r="G4255" s="522"/>
      <c r="H4255" s="522"/>
      <c r="I4255" s="523"/>
      <c r="J4255" s="523"/>
      <c r="K4255" s="523"/>
      <c r="L4255" s="519"/>
      <c r="M4255" s="519"/>
      <c r="N4255" s="519"/>
      <c r="O4255" s="524"/>
      <c r="P4255" s="519"/>
      <c r="Q4255" s="519"/>
      <c r="R4255" s="525"/>
      <c r="S4255" s="526"/>
      <c r="T4255" s="524"/>
      <c r="U4255" s="524"/>
      <c r="V4255" s="527"/>
      <c r="W4255" s="524"/>
      <c r="X4255" s="528"/>
      <c r="Y4255" s="529"/>
      <c r="Z4255" s="529"/>
      <c r="AA4255" s="529"/>
      <c r="AB4255" s="529"/>
    </row>
    <row r="4256" spans="1:28" ht="16">
      <c r="A4256" s="519"/>
      <c r="B4256" s="520"/>
      <c r="C4256" s="519"/>
      <c r="D4256" s="521"/>
      <c r="E4256" s="519"/>
      <c r="F4256" s="522"/>
      <c r="G4256" s="522"/>
      <c r="H4256" s="522"/>
      <c r="I4256" s="523"/>
      <c r="J4256" s="523"/>
      <c r="K4256" s="523"/>
      <c r="L4256" s="519"/>
      <c r="M4256" s="519"/>
      <c r="N4256" s="519"/>
      <c r="O4256" s="524"/>
      <c r="P4256" s="519"/>
      <c r="Q4256" s="519"/>
      <c r="R4256" s="525"/>
      <c r="S4256" s="526"/>
      <c r="T4256" s="524"/>
      <c r="U4256" s="524"/>
      <c r="V4256" s="527"/>
      <c r="W4256" s="524"/>
      <c r="X4256" s="528"/>
      <c r="Y4256" s="529"/>
      <c r="Z4256" s="529"/>
      <c r="AA4256" s="529"/>
      <c r="AB4256" s="529"/>
    </row>
    <row r="4257" spans="1:28" ht="16">
      <c r="A4257" s="519"/>
      <c r="B4257" s="520"/>
      <c r="C4257" s="519"/>
      <c r="D4257" s="521"/>
      <c r="E4257" s="519"/>
      <c r="F4257" s="522"/>
      <c r="G4257" s="522"/>
      <c r="H4257" s="522"/>
      <c r="I4257" s="523"/>
      <c r="J4257" s="523"/>
      <c r="K4257" s="523"/>
      <c r="L4257" s="519"/>
      <c r="M4257" s="519"/>
      <c r="N4257" s="519"/>
      <c r="O4257" s="524"/>
      <c r="P4257" s="519"/>
      <c r="Q4257" s="519"/>
      <c r="R4257" s="525"/>
      <c r="S4257" s="526"/>
      <c r="T4257" s="524"/>
      <c r="U4257" s="524"/>
      <c r="V4257" s="527"/>
      <c r="W4257" s="524"/>
      <c r="X4257" s="528"/>
      <c r="Y4257" s="529"/>
      <c r="Z4257" s="529"/>
      <c r="AA4257" s="529"/>
      <c r="AB4257" s="529"/>
    </row>
    <row r="4258" spans="1:28" ht="16">
      <c r="A4258" s="519"/>
      <c r="B4258" s="520"/>
      <c r="C4258" s="519"/>
      <c r="D4258" s="521"/>
      <c r="E4258" s="519"/>
      <c r="F4258" s="522"/>
      <c r="G4258" s="522"/>
      <c r="H4258" s="522"/>
      <c r="I4258" s="523"/>
      <c r="J4258" s="523"/>
      <c r="K4258" s="523"/>
      <c r="L4258" s="519"/>
      <c r="M4258" s="519"/>
      <c r="N4258" s="519"/>
      <c r="O4258" s="524"/>
      <c r="P4258" s="519"/>
      <c r="Q4258" s="519"/>
      <c r="R4258" s="525"/>
      <c r="S4258" s="526"/>
      <c r="T4258" s="524"/>
      <c r="U4258" s="524"/>
      <c r="V4258" s="527"/>
      <c r="W4258" s="524"/>
      <c r="X4258" s="528"/>
      <c r="Y4258" s="529"/>
      <c r="Z4258" s="529"/>
      <c r="AA4258" s="529"/>
      <c r="AB4258" s="529"/>
    </row>
    <row r="4259" spans="1:28" ht="16">
      <c r="A4259" s="519"/>
      <c r="B4259" s="520"/>
      <c r="C4259" s="519"/>
      <c r="D4259" s="521"/>
      <c r="E4259" s="519"/>
      <c r="F4259" s="522"/>
      <c r="G4259" s="522"/>
      <c r="H4259" s="522"/>
      <c r="I4259" s="523"/>
      <c r="J4259" s="523"/>
      <c r="K4259" s="523"/>
      <c r="L4259" s="519"/>
      <c r="M4259" s="519"/>
      <c r="N4259" s="519"/>
      <c r="O4259" s="524"/>
      <c r="P4259" s="519"/>
      <c r="Q4259" s="519"/>
      <c r="R4259" s="525"/>
      <c r="S4259" s="526"/>
      <c r="T4259" s="524"/>
      <c r="U4259" s="524"/>
      <c r="V4259" s="527"/>
      <c r="W4259" s="524"/>
      <c r="X4259" s="528"/>
      <c r="Y4259" s="529"/>
      <c r="Z4259" s="529"/>
      <c r="AA4259" s="529"/>
      <c r="AB4259" s="529"/>
    </row>
    <row r="4260" spans="1:28" ht="16">
      <c r="A4260" s="519"/>
      <c r="B4260" s="520"/>
      <c r="C4260" s="519"/>
      <c r="D4260" s="521"/>
      <c r="E4260" s="519"/>
      <c r="F4260" s="522"/>
      <c r="G4260" s="522"/>
      <c r="H4260" s="522"/>
      <c r="I4260" s="523"/>
      <c r="J4260" s="523"/>
      <c r="K4260" s="523"/>
      <c r="L4260" s="519"/>
      <c r="M4260" s="519"/>
      <c r="N4260" s="519"/>
      <c r="O4260" s="524"/>
      <c r="P4260" s="519"/>
      <c r="Q4260" s="519"/>
      <c r="R4260" s="525"/>
      <c r="S4260" s="526"/>
      <c r="T4260" s="524"/>
      <c r="U4260" s="524"/>
      <c r="V4260" s="527"/>
      <c r="W4260" s="524"/>
      <c r="X4260" s="528"/>
      <c r="Y4260" s="529"/>
      <c r="Z4260" s="529"/>
      <c r="AA4260" s="529"/>
      <c r="AB4260" s="529"/>
    </row>
    <row r="4261" spans="1:28" ht="16">
      <c r="A4261" s="519"/>
      <c r="B4261" s="520"/>
      <c r="C4261" s="519"/>
      <c r="D4261" s="521"/>
      <c r="E4261" s="519"/>
      <c r="F4261" s="522"/>
      <c r="G4261" s="522"/>
      <c r="H4261" s="522"/>
      <c r="I4261" s="523"/>
      <c r="J4261" s="523"/>
      <c r="K4261" s="523"/>
      <c r="L4261" s="519"/>
      <c r="M4261" s="519"/>
      <c r="N4261" s="519"/>
      <c r="O4261" s="524"/>
      <c r="P4261" s="519"/>
      <c r="Q4261" s="519"/>
      <c r="R4261" s="525"/>
      <c r="S4261" s="526"/>
      <c r="T4261" s="524"/>
      <c r="U4261" s="524"/>
      <c r="V4261" s="527"/>
      <c r="W4261" s="524"/>
      <c r="X4261" s="528"/>
      <c r="Y4261" s="529"/>
      <c r="Z4261" s="529"/>
      <c r="AA4261" s="529"/>
      <c r="AB4261" s="529"/>
    </row>
    <row r="4262" spans="1:28" ht="16">
      <c r="A4262" s="519"/>
      <c r="B4262" s="520"/>
      <c r="C4262" s="519"/>
      <c r="D4262" s="521"/>
      <c r="E4262" s="519"/>
      <c r="F4262" s="522"/>
      <c r="G4262" s="522"/>
      <c r="H4262" s="522"/>
      <c r="I4262" s="523"/>
      <c r="J4262" s="523"/>
      <c r="K4262" s="523"/>
      <c r="L4262" s="519"/>
      <c r="M4262" s="519"/>
      <c r="N4262" s="519"/>
      <c r="O4262" s="524"/>
      <c r="P4262" s="519"/>
      <c r="Q4262" s="519"/>
      <c r="R4262" s="525"/>
      <c r="S4262" s="526"/>
      <c r="T4262" s="524"/>
      <c r="U4262" s="524"/>
      <c r="V4262" s="527"/>
      <c r="W4262" s="524"/>
      <c r="X4262" s="528"/>
      <c r="Y4262" s="529"/>
      <c r="Z4262" s="529"/>
      <c r="AA4262" s="529"/>
      <c r="AB4262" s="529"/>
    </row>
    <row r="4263" spans="1:28" ht="16">
      <c r="A4263" s="519"/>
      <c r="B4263" s="520"/>
      <c r="C4263" s="519"/>
      <c r="D4263" s="521"/>
      <c r="E4263" s="519"/>
      <c r="F4263" s="522"/>
      <c r="G4263" s="522"/>
      <c r="H4263" s="522"/>
      <c r="I4263" s="523"/>
      <c r="J4263" s="523"/>
      <c r="K4263" s="523"/>
      <c r="L4263" s="519"/>
      <c r="M4263" s="519"/>
      <c r="N4263" s="519"/>
      <c r="O4263" s="524"/>
      <c r="P4263" s="519"/>
      <c r="Q4263" s="519"/>
      <c r="R4263" s="525"/>
      <c r="S4263" s="526"/>
      <c r="T4263" s="524"/>
      <c r="U4263" s="524"/>
      <c r="V4263" s="527"/>
      <c r="W4263" s="524"/>
      <c r="X4263" s="528"/>
      <c r="Y4263" s="529"/>
      <c r="Z4263" s="529"/>
      <c r="AA4263" s="529"/>
      <c r="AB4263" s="529"/>
    </row>
    <row r="4264" spans="1:28" ht="16">
      <c r="A4264" s="519"/>
      <c r="B4264" s="520"/>
      <c r="C4264" s="519"/>
      <c r="D4264" s="521"/>
      <c r="E4264" s="519"/>
      <c r="F4264" s="522"/>
      <c r="G4264" s="522"/>
      <c r="H4264" s="522"/>
      <c r="I4264" s="523"/>
      <c r="J4264" s="523"/>
      <c r="K4264" s="523"/>
      <c r="L4264" s="519"/>
      <c r="M4264" s="519"/>
      <c r="N4264" s="519"/>
      <c r="O4264" s="524"/>
      <c r="P4264" s="519"/>
      <c r="Q4264" s="519"/>
      <c r="R4264" s="525"/>
      <c r="S4264" s="526"/>
      <c r="T4264" s="524"/>
      <c r="U4264" s="524"/>
      <c r="V4264" s="527"/>
      <c r="W4264" s="524"/>
      <c r="X4264" s="528"/>
      <c r="Y4264" s="529"/>
      <c r="Z4264" s="529"/>
      <c r="AA4264" s="529"/>
      <c r="AB4264" s="529"/>
    </row>
    <row r="4265" spans="1:28" ht="16">
      <c r="A4265" s="519"/>
      <c r="B4265" s="520"/>
      <c r="C4265" s="519"/>
      <c r="D4265" s="521"/>
      <c r="E4265" s="519"/>
      <c r="F4265" s="522"/>
      <c r="G4265" s="522"/>
      <c r="H4265" s="522"/>
      <c r="I4265" s="523"/>
      <c r="J4265" s="523"/>
      <c r="K4265" s="523"/>
      <c r="L4265" s="519"/>
      <c r="M4265" s="519"/>
      <c r="N4265" s="519"/>
      <c r="O4265" s="524"/>
      <c r="P4265" s="519"/>
      <c r="Q4265" s="519"/>
      <c r="R4265" s="525"/>
      <c r="S4265" s="526"/>
      <c r="T4265" s="524"/>
      <c r="U4265" s="524"/>
      <c r="V4265" s="527"/>
      <c r="W4265" s="524"/>
      <c r="X4265" s="528"/>
      <c r="Y4265" s="529"/>
      <c r="Z4265" s="529"/>
      <c r="AA4265" s="529"/>
      <c r="AB4265" s="529"/>
    </row>
    <row r="4266" spans="1:28" ht="16">
      <c r="A4266" s="519"/>
      <c r="B4266" s="520"/>
      <c r="C4266" s="519"/>
      <c r="D4266" s="521"/>
      <c r="E4266" s="519"/>
      <c r="F4266" s="522"/>
      <c r="G4266" s="522"/>
      <c r="H4266" s="522"/>
      <c r="I4266" s="523"/>
      <c r="J4266" s="523"/>
      <c r="K4266" s="523"/>
      <c r="L4266" s="519"/>
      <c r="M4266" s="519"/>
      <c r="N4266" s="519"/>
      <c r="O4266" s="524"/>
      <c r="P4266" s="519"/>
      <c r="Q4266" s="519"/>
      <c r="R4266" s="525"/>
      <c r="S4266" s="526"/>
      <c r="T4266" s="524"/>
      <c r="U4266" s="524"/>
      <c r="V4266" s="527"/>
      <c r="W4266" s="524"/>
      <c r="X4266" s="528"/>
      <c r="Y4266" s="529"/>
      <c r="Z4266" s="529"/>
      <c r="AA4266" s="529"/>
      <c r="AB4266" s="529"/>
    </row>
    <row r="4267" spans="1:28" ht="16">
      <c r="A4267" s="519"/>
      <c r="B4267" s="520"/>
      <c r="C4267" s="519"/>
      <c r="D4267" s="521"/>
      <c r="E4267" s="519"/>
      <c r="F4267" s="522"/>
      <c r="G4267" s="522"/>
      <c r="H4267" s="522"/>
      <c r="I4267" s="523"/>
      <c r="J4267" s="523"/>
      <c r="K4267" s="523"/>
      <c r="L4267" s="519"/>
      <c r="M4267" s="519"/>
      <c r="N4267" s="519"/>
      <c r="O4267" s="524"/>
      <c r="P4267" s="519"/>
      <c r="Q4267" s="519"/>
      <c r="R4267" s="525"/>
      <c r="S4267" s="526"/>
      <c r="T4267" s="524"/>
      <c r="U4267" s="524"/>
      <c r="V4267" s="527"/>
      <c r="W4267" s="524"/>
      <c r="X4267" s="528"/>
      <c r="Y4267" s="529"/>
      <c r="Z4267" s="529"/>
      <c r="AA4267" s="529"/>
      <c r="AB4267" s="529"/>
    </row>
    <row r="4268" spans="1:28" ht="16">
      <c r="A4268" s="519"/>
      <c r="B4268" s="520"/>
      <c r="C4268" s="519"/>
      <c r="D4268" s="521"/>
      <c r="E4268" s="519"/>
      <c r="F4268" s="522"/>
      <c r="G4268" s="522"/>
      <c r="H4268" s="522"/>
      <c r="I4268" s="523"/>
      <c r="J4268" s="523"/>
      <c r="K4268" s="523"/>
      <c r="L4268" s="519"/>
      <c r="M4268" s="519"/>
      <c r="N4268" s="519"/>
      <c r="O4268" s="524"/>
      <c r="P4268" s="519"/>
      <c r="Q4268" s="519"/>
      <c r="R4268" s="525"/>
      <c r="S4268" s="526"/>
      <c r="T4268" s="524"/>
      <c r="U4268" s="524"/>
      <c r="V4268" s="527"/>
      <c r="W4268" s="524"/>
      <c r="X4268" s="528"/>
      <c r="Y4268" s="529"/>
      <c r="Z4268" s="529"/>
      <c r="AA4268" s="529"/>
      <c r="AB4268" s="529"/>
    </row>
    <row r="4269" spans="1:28" ht="16">
      <c r="A4269" s="519"/>
      <c r="B4269" s="520"/>
      <c r="C4269" s="519"/>
      <c r="D4269" s="521"/>
      <c r="E4269" s="519"/>
      <c r="F4269" s="522"/>
      <c r="G4269" s="522"/>
      <c r="H4269" s="522"/>
      <c r="I4269" s="523"/>
      <c r="J4269" s="523"/>
      <c r="K4269" s="523"/>
      <c r="L4269" s="519"/>
      <c r="M4269" s="519"/>
      <c r="N4269" s="519"/>
      <c r="O4269" s="524"/>
      <c r="P4269" s="519"/>
      <c r="Q4269" s="519"/>
      <c r="R4269" s="525"/>
      <c r="S4269" s="526"/>
      <c r="T4269" s="524"/>
      <c r="U4269" s="524"/>
      <c r="V4269" s="527"/>
      <c r="W4269" s="524"/>
      <c r="X4269" s="528"/>
      <c r="Y4269" s="529"/>
      <c r="Z4269" s="529"/>
      <c r="AA4269" s="529"/>
      <c r="AB4269" s="529"/>
    </row>
    <row r="4270" spans="1:28" ht="16">
      <c r="A4270" s="519"/>
      <c r="B4270" s="520"/>
      <c r="C4270" s="519"/>
      <c r="D4270" s="521"/>
      <c r="E4270" s="519"/>
      <c r="F4270" s="522"/>
      <c r="G4270" s="522"/>
      <c r="H4270" s="522"/>
      <c r="I4270" s="523"/>
      <c r="J4270" s="523"/>
      <c r="K4270" s="523"/>
      <c r="L4270" s="519"/>
      <c r="M4270" s="519"/>
      <c r="N4270" s="519"/>
      <c r="O4270" s="524"/>
      <c r="P4270" s="519"/>
      <c r="Q4270" s="519"/>
      <c r="R4270" s="525"/>
      <c r="S4270" s="526"/>
      <c r="T4270" s="524"/>
      <c r="U4270" s="524"/>
      <c r="V4270" s="527"/>
      <c r="W4270" s="524"/>
      <c r="X4270" s="528"/>
      <c r="Y4270" s="529"/>
      <c r="Z4270" s="529"/>
      <c r="AA4270" s="529"/>
      <c r="AB4270" s="529"/>
    </row>
    <row r="4271" spans="1:28" ht="16">
      <c r="A4271" s="519"/>
      <c r="B4271" s="520"/>
      <c r="C4271" s="519"/>
      <c r="D4271" s="521"/>
      <c r="E4271" s="519"/>
      <c r="F4271" s="522"/>
      <c r="G4271" s="522"/>
      <c r="H4271" s="522"/>
      <c r="I4271" s="523"/>
      <c r="J4271" s="523"/>
      <c r="K4271" s="523"/>
      <c r="L4271" s="519"/>
      <c r="M4271" s="519"/>
      <c r="N4271" s="519"/>
      <c r="O4271" s="524"/>
      <c r="P4271" s="519"/>
      <c r="Q4271" s="519"/>
      <c r="R4271" s="525"/>
      <c r="S4271" s="526"/>
      <c r="T4271" s="524"/>
      <c r="U4271" s="524"/>
      <c r="V4271" s="527"/>
      <c r="W4271" s="524"/>
      <c r="X4271" s="528"/>
      <c r="Y4271" s="529"/>
      <c r="Z4271" s="529"/>
      <c r="AA4271" s="529"/>
      <c r="AB4271" s="529"/>
    </row>
    <row r="4272" spans="1:28" ht="16">
      <c r="A4272" s="519"/>
      <c r="B4272" s="520"/>
      <c r="C4272" s="519"/>
      <c r="D4272" s="521"/>
      <c r="E4272" s="519"/>
      <c r="F4272" s="522"/>
      <c r="G4272" s="522"/>
      <c r="H4272" s="522"/>
      <c r="I4272" s="523"/>
      <c r="J4272" s="523"/>
      <c r="K4272" s="523"/>
      <c r="L4272" s="519"/>
      <c r="M4272" s="519"/>
      <c r="N4272" s="519"/>
      <c r="O4272" s="524"/>
      <c r="P4272" s="519"/>
      <c r="Q4272" s="519"/>
      <c r="R4272" s="525"/>
      <c r="S4272" s="526"/>
      <c r="T4272" s="524"/>
      <c r="U4272" s="524"/>
      <c r="V4272" s="527"/>
      <c r="W4272" s="524"/>
      <c r="X4272" s="528"/>
      <c r="Y4272" s="529"/>
      <c r="Z4272" s="529"/>
      <c r="AA4272" s="529"/>
      <c r="AB4272" s="529"/>
    </row>
    <row r="4273" spans="1:28" ht="16">
      <c r="A4273" s="519"/>
      <c r="B4273" s="520"/>
      <c r="C4273" s="519"/>
      <c r="D4273" s="521"/>
      <c r="E4273" s="519"/>
      <c r="F4273" s="522"/>
      <c r="G4273" s="522"/>
      <c r="H4273" s="522"/>
      <c r="I4273" s="523"/>
      <c r="J4273" s="523"/>
      <c r="K4273" s="523"/>
      <c r="L4273" s="519"/>
      <c r="M4273" s="519"/>
      <c r="N4273" s="519"/>
      <c r="O4273" s="524"/>
      <c r="P4273" s="519"/>
      <c r="Q4273" s="519"/>
      <c r="R4273" s="525"/>
      <c r="S4273" s="526"/>
      <c r="T4273" s="524"/>
      <c r="U4273" s="524"/>
      <c r="V4273" s="527"/>
      <c r="W4273" s="524"/>
      <c r="X4273" s="528"/>
      <c r="Y4273" s="529"/>
      <c r="Z4273" s="529"/>
      <c r="AA4273" s="529"/>
      <c r="AB4273" s="529"/>
    </row>
    <row r="4274" spans="1:28" ht="16">
      <c r="A4274" s="519"/>
      <c r="B4274" s="520"/>
      <c r="C4274" s="519"/>
      <c r="D4274" s="521"/>
      <c r="E4274" s="519"/>
      <c r="F4274" s="522"/>
      <c r="G4274" s="522"/>
      <c r="H4274" s="522"/>
      <c r="I4274" s="523"/>
      <c r="J4274" s="523"/>
      <c r="K4274" s="523"/>
      <c r="L4274" s="519"/>
      <c r="M4274" s="519"/>
      <c r="N4274" s="519"/>
      <c r="O4274" s="524"/>
      <c r="P4274" s="519"/>
      <c r="Q4274" s="519"/>
      <c r="R4274" s="525"/>
      <c r="S4274" s="526"/>
      <c r="T4274" s="524"/>
      <c r="U4274" s="524"/>
      <c r="V4274" s="527"/>
      <c r="W4274" s="524"/>
      <c r="X4274" s="528"/>
      <c r="Y4274" s="529"/>
      <c r="Z4274" s="529"/>
      <c r="AA4274" s="529"/>
      <c r="AB4274" s="529"/>
    </row>
    <row r="4275" spans="1:28" ht="16">
      <c r="A4275" s="519"/>
      <c r="B4275" s="520"/>
      <c r="C4275" s="519"/>
      <c r="D4275" s="521"/>
      <c r="E4275" s="519"/>
      <c r="F4275" s="522"/>
      <c r="G4275" s="522"/>
      <c r="H4275" s="522"/>
      <c r="I4275" s="523"/>
      <c r="J4275" s="523"/>
      <c r="K4275" s="523"/>
      <c r="L4275" s="519"/>
      <c r="M4275" s="519"/>
      <c r="N4275" s="519"/>
      <c r="O4275" s="524"/>
      <c r="P4275" s="519"/>
      <c r="Q4275" s="519"/>
      <c r="R4275" s="525"/>
      <c r="S4275" s="526"/>
      <c r="T4275" s="524"/>
      <c r="U4275" s="524"/>
      <c r="V4275" s="527"/>
      <c r="W4275" s="524"/>
      <c r="X4275" s="528"/>
      <c r="Y4275" s="529"/>
      <c r="Z4275" s="529"/>
      <c r="AA4275" s="529"/>
      <c r="AB4275" s="529"/>
    </row>
    <row r="4276" spans="1:28" ht="16">
      <c r="A4276" s="519"/>
      <c r="B4276" s="520"/>
      <c r="C4276" s="519"/>
      <c r="D4276" s="521"/>
      <c r="E4276" s="519"/>
      <c r="F4276" s="522"/>
      <c r="G4276" s="522"/>
      <c r="H4276" s="522"/>
      <c r="I4276" s="523"/>
      <c r="J4276" s="523"/>
      <c r="K4276" s="523"/>
      <c r="L4276" s="519"/>
      <c r="M4276" s="519"/>
      <c r="N4276" s="519"/>
      <c r="O4276" s="524"/>
      <c r="P4276" s="519"/>
      <c r="Q4276" s="519"/>
      <c r="R4276" s="525"/>
      <c r="S4276" s="526"/>
      <c r="T4276" s="524"/>
      <c r="U4276" s="524"/>
      <c r="V4276" s="527"/>
      <c r="W4276" s="524"/>
      <c r="X4276" s="528"/>
      <c r="Y4276" s="529"/>
      <c r="Z4276" s="529"/>
      <c r="AA4276" s="529"/>
      <c r="AB4276" s="529"/>
    </row>
    <row r="4277" spans="1:28" ht="16">
      <c r="A4277" s="519"/>
      <c r="B4277" s="520"/>
      <c r="C4277" s="519"/>
      <c r="D4277" s="521"/>
      <c r="E4277" s="519"/>
      <c r="F4277" s="522"/>
      <c r="G4277" s="522"/>
      <c r="H4277" s="522"/>
      <c r="I4277" s="523"/>
      <c r="J4277" s="523"/>
      <c r="K4277" s="523"/>
      <c r="L4277" s="519"/>
      <c r="M4277" s="519"/>
      <c r="N4277" s="519"/>
      <c r="O4277" s="524"/>
      <c r="P4277" s="519"/>
      <c r="Q4277" s="519"/>
      <c r="R4277" s="525"/>
      <c r="S4277" s="526"/>
      <c r="T4277" s="524"/>
      <c r="U4277" s="524"/>
      <c r="V4277" s="527"/>
      <c r="W4277" s="524"/>
      <c r="X4277" s="528"/>
      <c r="Y4277" s="529"/>
      <c r="Z4277" s="529"/>
      <c r="AA4277" s="529"/>
      <c r="AB4277" s="529"/>
    </row>
    <row r="4278" spans="1:28" ht="16">
      <c r="A4278" s="519"/>
      <c r="B4278" s="520"/>
      <c r="C4278" s="519"/>
      <c r="D4278" s="521"/>
      <c r="E4278" s="519"/>
      <c r="F4278" s="522"/>
      <c r="G4278" s="522"/>
      <c r="H4278" s="522"/>
      <c r="I4278" s="523"/>
      <c r="J4278" s="523"/>
      <c r="K4278" s="523"/>
      <c r="L4278" s="519"/>
      <c r="M4278" s="519"/>
      <c r="N4278" s="519"/>
      <c r="O4278" s="524"/>
      <c r="P4278" s="519"/>
      <c r="Q4278" s="519"/>
      <c r="R4278" s="525"/>
      <c r="S4278" s="526"/>
      <c r="T4278" s="524"/>
      <c r="U4278" s="524"/>
      <c r="V4278" s="527"/>
      <c r="W4278" s="524"/>
      <c r="X4278" s="528"/>
      <c r="Y4278" s="529"/>
      <c r="Z4278" s="529"/>
      <c r="AA4278" s="529"/>
      <c r="AB4278" s="529"/>
    </row>
    <row r="4279" spans="1:28" ht="16">
      <c r="A4279" s="519"/>
      <c r="B4279" s="520"/>
      <c r="C4279" s="519"/>
      <c r="D4279" s="521"/>
      <c r="E4279" s="519"/>
      <c r="F4279" s="522"/>
      <c r="G4279" s="522"/>
      <c r="H4279" s="522"/>
      <c r="I4279" s="523"/>
      <c r="J4279" s="523"/>
      <c r="K4279" s="523"/>
      <c r="L4279" s="519"/>
      <c r="M4279" s="519"/>
      <c r="N4279" s="519"/>
      <c r="O4279" s="524"/>
      <c r="P4279" s="519"/>
      <c r="Q4279" s="519"/>
      <c r="R4279" s="525"/>
      <c r="S4279" s="526"/>
      <c r="T4279" s="524"/>
      <c r="U4279" s="524"/>
      <c r="V4279" s="527"/>
      <c r="W4279" s="524"/>
      <c r="X4279" s="528"/>
      <c r="Y4279" s="529"/>
      <c r="Z4279" s="529"/>
      <c r="AA4279" s="529"/>
      <c r="AB4279" s="529"/>
    </row>
    <row r="4280" spans="1:28" ht="16">
      <c r="A4280" s="519"/>
      <c r="B4280" s="520"/>
      <c r="C4280" s="519"/>
      <c r="D4280" s="521"/>
      <c r="E4280" s="519"/>
      <c r="F4280" s="522"/>
      <c r="G4280" s="522"/>
      <c r="H4280" s="522"/>
      <c r="I4280" s="523"/>
      <c r="J4280" s="523"/>
      <c r="K4280" s="523"/>
      <c r="L4280" s="519"/>
      <c r="M4280" s="519"/>
      <c r="N4280" s="519"/>
      <c r="O4280" s="524"/>
      <c r="P4280" s="519"/>
      <c r="Q4280" s="519"/>
      <c r="R4280" s="525"/>
      <c r="S4280" s="526"/>
      <c r="T4280" s="524"/>
      <c r="U4280" s="524"/>
      <c r="V4280" s="527"/>
      <c r="W4280" s="524"/>
      <c r="X4280" s="528"/>
      <c r="Y4280" s="529"/>
      <c r="Z4280" s="529"/>
      <c r="AA4280" s="529"/>
      <c r="AB4280" s="529"/>
    </row>
    <row r="4281" spans="1:28" ht="16">
      <c r="A4281" s="519"/>
      <c r="B4281" s="520"/>
      <c r="C4281" s="519"/>
      <c r="D4281" s="521"/>
      <c r="E4281" s="519"/>
      <c r="F4281" s="522"/>
      <c r="G4281" s="522"/>
      <c r="H4281" s="522"/>
      <c r="I4281" s="523"/>
      <c r="J4281" s="523"/>
      <c r="K4281" s="523"/>
      <c r="L4281" s="519"/>
      <c r="M4281" s="519"/>
      <c r="N4281" s="519"/>
      <c r="O4281" s="524"/>
      <c r="P4281" s="519"/>
      <c r="Q4281" s="519"/>
      <c r="R4281" s="525"/>
      <c r="S4281" s="526"/>
      <c r="T4281" s="524"/>
      <c r="U4281" s="524"/>
      <c r="V4281" s="527"/>
      <c r="W4281" s="524"/>
      <c r="X4281" s="528"/>
      <c r="Y4281" s="529"/>
      <c r="Z4281" s="529"/>
      <c r="AA4281" s="529"/>
      <c r="AB4281" s="529"/>
    </row>
  </sheetData>
  <autoFilter ref="A1244:AB3271" xr:uid="{00000000-0009-0000-0000-000003000000}"/>
  <customSheetViews>
    <customSheetView guid="{0C8EB61A-2935-4C2B-936E-4162FDB1C825}" filter="1" showAutoFilter="1">
      <pageMargins left="0.7" right="0.7" top="0.75" bottom="0.75" header="0.3" footer="0.3"/>
      <autoFilter ref="A2:X2087" xr:uid="{F80F5DB9-69CD-D946-8ABE-400A3551F00E}"/>
    </customSheetView>
  </customSheetViews>
  <mergeCells count="3">
    <mergeCell ref="A1:F1"/>
    <mergeCell ref="I1:N1"/>
    <mergeCell ref="O1:X1"/>
  </mergeCells>
  <dataValidations count="22">
    <dataValidation type="list" allowBlank="1" showErrorMessage="1" sqref="R3:R1242 R1245:R1560 R1562:R1616 R1618:R1709 R1711:R1894 R1896:R2169 R2171:R2236 R2238:R3049 R3051:R4281" xr:uid="{00000000-0002-0000-0300-000000000000}">
      <formula1>"KHÁCH Ở XA,KHÔNG LIÊN LẠC ĐƯỢC,KHÔNG TƯƠNG TÁC,CÂN NHẮC GIÁ,ZALO CHẶN,THAM KHẢO,QUAN TÂM/CHỐT,ĐANG TƯƠNG TÁC,ĐỢI PHẢN HỒI,KHÔNG HỢP TÁC,KHÔNG CÓ NHU CẦU"</formula1>
    </dataValidation>
    <dataValidation type="list" allowBlank="1" showErrorMessage="1" sqref="W3:W778 W780:W1242 W1245:W1560 W1562:W1616 W1618:W1709 W1711:W1894 W1896:W2169 W2171:W2236 W2238:W2315 W2317:W3049 W3051:W4281" xr:uid="{00000000-0002-0000-0300-000001000000}">
      <formula1>"DỊCH VỤ,KHÓA HỌC,DỊCH VỤ VÀ KHOÁ HỌC"</formula1>
    </dataValidation>
    <dataValidation type="list" allowBlank="1" showErrorMessage="1" sqref="T1133:T1242 T1245:T1560 T1562:T1616 T1618:T1709 T1711:T1894 T1896:T2169 T2171:T2236 T2238:T2315 T2317:T3049 T3051:T4281" xr:uid="{00000000-0002-0000-0300-000002000000}">
      <formula1>"cô Hường,Bảo Bình,Thùy Dương,Phương Trúc,Thanh Hằng"</formula1>
    </dataValidation>
    <dataValidation type="list" allowBlank="1" showErrorMessage="1" sqref="I1475" xr:uid="{00000000-0002-0000-0300-000003000000}">
      <formula1>"TỰ NHIÊN,QUẢNG CÁO,DATA CŨ"</formula1>
    </dataValidation>
    <dataValidation type="list" allowBlank="1" showErrorMessage="1" sqref="K3:K1242 K1245:K1246 K1248:K1560 K1562:K1616 K1618:K1709 K1711:K1894 K1896:K2169 K2171:K2236 K2238:K2315 K2317:K3049 K3051:K4281" xr:uid="{00000000-0002-0000-0300-000004000000}">
      <formula1>"Phương Trúc,Thùy Dương,Huyền Trang,Bích Hồng,Đặng Đông"</formula1>
    </dataValidation>
    <dataValidation type="list" allowBlank="1" showErrorMessage="1" sqref="O753" xr:uid="{00000000-0002-0000-0300-000005000000}">
      <formula1>"Thùy Dương,Thanh Linh,Thu Thảo,CSKH"</formula1>
    </dataValidation>
    <dataValidation type="list" allowBlank="1" showErrorMessage="1" sqref="N3:N857 N858:O858 N859:N907 N909:N1242 N1245:N1246 N1248:N1292 N1294:N1313 N1315:N1560 N1562:N1616 N1618:N1695 N1700:N1709 N1711:N1894 N1896:N2169 N2171:N2236 N2238:N2315 N2317:N3049 N3051:N4281" xr:uid="{00000000-0002-0000-0300-000006000000}">
      <formula1>"BẤM QC TỰ ĐỘNG,KHÔNG TƯƠNG TÁC,CHỐT TƯ VẤN,CHỐT LÀM,KHÁCH CHỈ NT,Đã nhắn tin qua Zalo chatpage,Ứng tuyển,Nhắn Qua Zalo,CẦN GỌI LẠI,KHÔNG QUAN TÂM,CHỜ TRẢ LỜI"</formula1>
    </dataValidation>
    <dataValidation type="list" allowBlank="1" showErrorMessage="1" sqref="M459:M479 M670:M672" xr:uid="{00000000-0002-0000-0300-000007000000}">
      <formula1>"Chân mày,Môi,Mí,Mày - môi - mí,Khóa học  chính,Khóa Plasma"</formula1>
    </dataValidation>
    <dataValidation type="list" allowBlank="1" showErrorMessage="1" sqref="L2157" xr:uid="{00000000-0002-0000-0300-000008000000}">
      <formula1>"FB Cô Hường,Fanpage PXV,Fanpage học viện,Tiktok PXV,Tiktok học viện,Hotline,Zalo,Instgram,Vãng lai,Khách cũ,Khách giới thiệu,DATA CŨ 2023,Khách Cô Gửi"</formula1>
    </dataValidation>
    <dataValidation type="list" allowBlank="1" showErrorMessage="1" sqref="I3:I1242 I1245:I1246 I1248:I1474 I1476:I1560 I1562:I1616 I1618:I1709 I1711:I1894 I1896:I2169 I2171:I2236 I2238:I2315 I2317:I3049 I3051:I4281" xr:uid="{00000000-0002-0000-0300-000009000000}">
      <formula1>"TỰ NHIÊN,QUẢNG CÁO,ĐÃ TƯƠNG TÁC"</formula1>
    </dataValidation>
    <dataValidation type="list" allowBlank="1" showErrorMessage="1" sqref="M3:M68" xr:uid="{00000000-0002-0000-0300-00000A000000}">
      <formula1>"SẢN PHẨM,MẪU,DV KHÁC,QUAN TÂM DỊCH VỤ KHÁC,KHÓA PLASMA,KHÓA HỌC CHÍNH, PLASMA ONLINE,TUYỂN DỤNG,CHÂN MÀY,MÔI,MÍ,Xoá mày,Xoá sửa mày, môi,mí,Mày, môi,Xoá mày, làm mới,Mày, mí,Môi, Mí,Plasma môi,Plasma mí"</formula1>
    </dataValidation>
    <dataValidation type="list" allowBlank="1" showErrorMessage="1" sqref="O3:O748" xr:uid="{00000000-0002-0000-0300-00000B000000}">
      <formula1>"Thùy Dương,Bảo Bình,Thanh Hằng,CSKH,Lễ Tân"</formula1>
    </dataValidation>
    <dataValidation type="list" allowBlank="1" showErrorMessage="1" sqref="N1314" xr:uid="{00000000-0002-0000-0300-00000C000000}">
      <formula1>"BẤM QC TỰ ĐỘNG,KHÔNG TƯƠNG TÁC,CHỐT TƯ VẤN,CHỐT LÀM,KHÁCH CHỈ NT,Đã nhắn tin qua Zalo chatpage,Ứng tuyển,Nhắn Qua Zalo,ở Mỹ, muốn học online"</formula1>
    </dataValidation>
    <dataValidation type="list" allowBlank="1" showErrorMessage="1" sqref="J3:J1242 J1245:J1246 J1248:J1560 J1562:J1616 J1618:J1679 J1681:J1709 J1711:J1894 J1896:J2169 J2171:J2236 J2238:J2315 J2317:J3049 J3051:J4281" xr:uid="{00000000-0002-0000-0300-00000D000000}">
      <formula1>"DỊCH VỤ,ĐÀO TẠO"</formula1>
    </dataValidation>
    <dataValidation type="list" allowBlank="1" showErrorMessage="1" sqref="L1280" xr:uid="{00000000-0002-0000-0300-00000E000000}">
      <formula1>"FB Cô Hường,Fanpage PXV,Fanpage học viện,Tiktok PXV,Tiktok học viện,Hotline,Zalo,Instgram,Khách Vãng Lai"</formula1>
    </dataValidation>
    <dataValidation type="list" allowBlank="1" showErrorMessage="1" sqref="N908" xr:uid="{00000000-0002-0000-0300-00000F000000}">
      <formula1>"BẤM QC TỰ ĐỘNG,KHÔNG TƯƠNG TÁC,CHỐT TƯ VẤN,CHỐT LÀM,KHÁCH CHỈ NT,Đã nhắn tin qua Zalo chatpage,Ứng tuyển,Nhắn Qua Zalo,hoàn cọc cho mẫu"</formula1>
    </dataValidation>
    <dataValidation type="list" allowBlank="1" showErrorMessage="1" sqref="M69:M458 M480:M669 M673:M1242 M1245:M1560 M1562:M1616 M1618:M1709 M1711:M1894 M1896:M2169 M2171:M2236 M2238:M3049 M3051:M4281" xr:uid="{00000000-0002-0000-0300-000010000000}">
      <formula1>"Chân mày,Xoá mày,Xoá mày, làm mới,Xoá sửa mày, môi,mí,Môi,Mí,Mày, môi,Môi, Mí,Mày, mí,Plasma môi,Plasma mí, mẫu,sản phẩm,Khóa học chính,Khóa Plasma, Khóa Plasma online,DV KHÁC,Workshop"</formula1>
    </dataValidation>
    <dataValidation type="list" allowBlank="1" showErrorMessage="1" sqref="U3:U1242 U1245:U1560 U1562:U1616 U1618:U1709 U1711:U1894 U1896:U2169 U2171:U2236 U2238:U2315 U2317:U3049 U3051:U4281" xr:uid="{00000000-0002-0000-0300-000011000000}">
      <formula1>"CHỐT,RỚT,HỦY LỊCH"</formula1>
    </dataValidation>
    <dataValidation type="list" allowBlank="1" showErrorMessage="1" sqref="O749:O752 O754:O857 O859:O1242 O1245:O1560 O1562:O1616 O1618:O1709 O1711:O1894 O1896:O2169 O2171:O2236 O2238:O3049 O3051:O4281" xr:uid="{00000000-0002-0000-0300-000012000000}">
      <formula1>"Thùy Dương,Thanh Hằng,Bảo Bình,CSKH,Lễ Tân"</formula1>
    </dataValidation>
    <dataValidation type="list" allowBlank="1" showErrorMessage="1" sqref="T3:T1132" xr:uid="{00000000-0002-0000-0300-000013000000}">
      <formula1>"cô Hường,Thùy Dương,Bảo Bình,Phương Trúc,Thanh Hằng"</formula1>
    </dataValidation>
    <dataValidation type="list" allowBlank="1" showErrorMessage="1" sqref="L3:L1242 L1245:L1246 L1248:L1279 L1281:L1560 L1562:L1616 L1618:L1709 L1711:L1894 L1896:L2156 L2158:L2169 L2171:L2236 L2238:L3049 L3051:L4281" xr:uid="{00000000-0002-0000-0300-000014000000}">
      <formula1>"FB Cô Hường,Fanpage PXV,Fanpage học viện,Tiktok PXV,Tiktok học viện,Hotline,Zalo,Instgram,Vãng lai,Khách cũ,Khách giới thiệu,DATA CŨ 2023,PAGE LX"</formula1>
    </dataValidation>
    <dataValidation type="list" allowBlank="1" showErrorMessage="1" sqref="N1696:N1699" xr:uid="{00000000-0002-0000-0300-000015000000}">
      <formula1>"BẤM QC TỰ ĐỘNG,KHÔNG TƯƠNG TÁC,CHỐT TƯ VẤN,CHỐT LÀM,KHÁCH CHỈ NT,Đã nhắn tin qua Zalo chatpage,Ứng tuyển,Nhắn Qua Zalo,LIÊN HỆ BUỔI CHIỀU,CẦN GỌI LẠI,CHỜ TRẢ LỜI "</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143"/>
  <sheetViews>
    <sheetView workbookViewId="0">
      <pane xSplit="4" topLeftCell="E1" activePane="topRight" state="frozen"/>
      <selection pane="topRight" activeCell="C1" sqref="C1:C1048576"/>
    </sheetView>
  </sheetViews>
  <sheetFormatPr baseColWidth="10" defaultColWidth="12.6640625" defaultRowHeight="15.75" customHeight="1"/>
  <cols>
    <col min="1" max="1" width="20.6640625" customWidth="1"/>
    <col min="2" max="2" width="38" customWidth="1"/>
    <col min="3" max="3" width="24.33203125" customWidth="1"/>
    <col min="4" max="4" width="21.1640625" customWidth="1"/>
    <col min="5" max="5" width="32" customWidth="1"/>
    <col min="6" max="6" width="29.1640625" customWidth="1"/>
    <col min="7" max="7" width="36.1640625" customWidth="1"/>
    <col min="8" max="8" width="32.5" customWidth="1"/>
    <col min="9" max="9" width="32" customWidth="1"/>
    <col min="10" max="10" width="72.1640625" customWidth="1"/>
    <col min="11" max="11" width="24.5" customWidth="1"/>
    <col min="12" max="12" width="21" customWidth="1"/>
    <col min="14" max="14" width="5.1640625" customWidth="1"/>
    <col min="15" max="15" width="32.1640625" customWidth="1"/>
    <col min="16" max="16" width="36.5" customWidth="1"/>
    <col min="17" max="17" width="30.33203125" customWidth="1"/>
    <col min="18" max="18" width="21.6640625" customWidth="1"/>
  </cols>
  <sheetData>
    <row r="1" spans="1:28" ht="30" customHeight="1">
      <c r="A1" s="530" t="s">
        <v>7825</v>
      </c>
      <c r="B1" s="530" t="s">
        <v>4</v>
      </c>
      <c r="C1" s="531"/>
      <c r="D1" s="531" t="s">
        <v>11</v>
      </c>
      <c r="E1" s="530" t="s">
        <v>7826</v>
      </c>
      <c r="F1" s="530" t="s">
        <v>7827</v>
      </c>
      <c r="G1" s="530" t="s">
        <v>7828</v>
      </c>
      <c r="H1" s="530" t="s">
        <v>7829</v>
      </c>
      <c r="I1" s="532" t="s">
        <v>7830</v>
      </c>
      <c r="J1" s="530" t="s">
        <v>7831</v>
      </c>
      <c r="K1" s="533" t="s">
        <v>20</v>
      </c>
      <c r="L1" s="533" t="s">
        <v>4224</v>
      </c>
      <c r="M1" s="534"/>
      <c r="N1" s="534"/>
      <c r="O1" s="535" t="s">
        <v>3</v>
      </c>
      <c r="P1" s="535" t="s">
        <v>7832</v>
      </c>
      <c r="Q1" s="535" t="s">
        <v>7833</v>
      </c>
      <c r="R1" s="534" t="s">
        <v>7834</v>
      </c>
      <c r="S1" s="534"/>
      <c r="T1" s="534"/>
      <c r="U1" s="534"/>
      <c r="V1" s="534"/>
      <c r="W1" s="534"/>
      <c r="X1" s="534"/>
      <c r="Y1" s="534"/>
      <c r="Z1" s="534"/>
      <c r="AA1" s="534"/>
      <c r="AB1" s="534"/>
    </row>
    <row r="2" spans="1:28" ht="23">
      <c r="A2" s="536">
        <v>45962</v>
      </c>
      <c r="B2" s="348" t="s">
        <v>5653</v>
      </c>
      <c r="C2" s="348"/>
      <c r="D2" s="34" t="s">
        <v>48</v>
      </c>
      <c r="E2" s="537" t="s">
        <v>27</v>
      </c>
      <c r="F2" s="348" t="s">
        <v>7835</v>
      </c>
      <c r="G2" s="348" t="s">
        <v>7836</v>
      </c>
      <c r="H2" s="348" t="s">
        <v>7837</v>
      </c>
      <c r="I2" s="538"/>
      <c r="J2" s="348" t="s">
        <v>7838</v>
      </c>
      <c r="K2" s="539">
        <v>3390000</v>
      </c>
      <c r="L2" s="540"/>
      <c r="M2" s="534"/>
      <c r="N2" s="534"/>
      <c r="O2" s="541"/>
      <c r="P2" s="542"/>
      <c r="Q2" s="543"/>
      <c r="R2" s="534"/>
      <c r="S2" s="534"/>
      <c r="T2" s="534"/>
      <c r="U2" s="534"/>
      <c r="V2" s="534"/>
      <c r="W2" s="534"/>
      <c r="X2" s="534"/>
      <c r="Y2" s="534"/>
      <c r="Z2" s="534"/>
      <c r="AA2" s="534"/>
      <c r="AB2" s="534"/>
    </row>
    <row r="3" spans="1:28" ht="23">
      <c r="A3" s="544">
        <v>45699</v>
      </c>
      <c r="B3" s="537" t="s">
        <v>278</v>
      </c>
      <c r="C3" s="348"/>
      <c r="D3" s="34" t="s">
        <v>26</v>
      </c>
      <c r="E3" s="537" t="s">
        <v>27</v>
      </c>
      <c r="F3" s="348" t="s">
        <v>7839</v>
      </c>
      <c r="G3" s="348" t="s">
        <v>7836</v>
      </c>
      <c r="H3" s="348" t="s">
        <v>2244</v>
      </c>
      <c r="I3" s="538" t="s">
        <v>7840</v>
      </c>
      <c r="J3" s="537" t="s">
        <v>7841</v>
      </c>
      <c r="K3" s="539">
        <v>3000000</v>
      </c>
      <c r="L3" s="540"/>
      <c r="M3" s="534"/>
      <c r="N3" s="534"/>
      <c r="O3" s="541"/>
      <c r="P3" s="545"/>
      <c r="Q3" s="543"/>
      <c r="R3" s="534"/>
      <c r="S3" s="534"/>
      <c r="T3" s="534"/>
      <c r="U3" s="534"/>
      <c r="V3" s="534"/>
      <c r="W3" s="534"/>
      <c r="X3" s="534"/>
      <c r="Y3" s="534"/>
      <c r="Z3" s="534"/>
      <c r="AA3" s="534"/>
      <c r="AB3" s="534"/>
    </row>
    <row r="4" spans="1:28" ht="23">
      <c r="A4" s="536">
        <v>45966</v>
      </c>
      <c r="B4" s="348" t="s">
        <v>5652</v>
      </c>
      <c r="C4" s="348"/>
      <c r="D4" s="34" t="s">
        <v>7842</v>
      </c>
      <c r="E4" s="537" t="s">
        <v>27</v>
      </c>
      <c r="F4" s="348" t="s">
        <v>7843</v>
      </c>
      <c r="G4" s="348" t="s">
        <v>7836</v>
      </c>
      <c r="H4" s="348" t="s">
        <v>2244</v>
      </c>
      <c r="I4" s="538" t="s">
        <v>7844</v>
      </c>
      <c r="J4" s="537" t="s">
        <v>7845</v>
      </c>
      <c r="K4" s="539">
        <v>4090000</v>
      </c>
      <c r="L4" s="540"/>
      <c r="M4" s="534"/>
      <c r="N4" s="534"/>
      <c r="O4" s="541"/>
      <c r="P4" s="545"/>
      <c r="Q4" s="543"/>
      <c r="R4" s="534"/>
      <c r="S4" s="534"/>
      <c r="T4" s="534"/>
      <c r="U4" s="534"/>
      <c r="V4" s="534"/>
      <c r="W4" s="534"/>
      <c r="X4" s="534"/>
      <c r="Y4" s="534"/>
      <c r="Z4" s="534"/>
      <c r="AA4" s="534"/>
      <c r="AB4" s="534"/>
    </row>
    <row r="5" spans="1:28" ht="23">
      <c r="A5" s="348"/>
      <c r="B5" s="348" t="s">
        <v>130</v>
      </c>
      <c r="C5" s="348"/>
      <c r="D5" s="34" t="s">
        <v>48</v>
      </c>
      <c r="E5" s="537" t="s">
        <v>27</v>
      </c>
      <c r="F5" s="348" t="s">
        <v>7846</v>
      </c>
      <c r="G5" s="348" t="s">
        <v>7836</v>
      </c>
      <c r="H5" s="348" t="s">
        <v>7837</v>
      </c>
      <c r="I5" s="538"/>
      <c r="J5" s="537" t="s">
        <v>7847</v>
      </c>
      <c r="K5" s="539">
        <v>3390000</v>
      </c>
      <c r="L5" s="540"/>
      <c r="M5" s="534"/>
      <c r="N5" s="534"/>
      <c r="O5" s="546"/>
      <c r="P5" s="545"/>
      <c r="Q5" s="543"/>
      <c r="R5" s="534"/>
      <c r="S5" s="534"/>
      <c r="T5" s="534"/>
      <c r="U5" s="534"/>
      <c r="V5" s="534"/>
      <c r="W5" s="534"/>
      <c r="X5" s="534"/>
      <c r="Y5" s="534"/>
      <c r="Z5" s="534"/>
      <c r="AA5" s="534"/>
      <c r="AB5" s="534"/>
    </row>
    <row r="6" spans="1:28" ht="23">
      <c r="A6" s="536"/>
      <c r="B6" s="348" t="s">
        <v>5956</v>
      </c>
      <c r="C6" s="348"/>
      <c r="D6" s="34" t="s">
        <v>26</v>
      </c>
      <c r="E6" s="537" t="s">
        <v>27</v>
      </c>
      <c r="F6" s="348" t="s">
        <v>7846</v>
      </c>
      <c r="G6" s="348" t="s">
        <v>7836</v>
      </c>
      <c r="H6" s="348" t="s">
        <v>7848</v>
      </c>
      <c r="I6" s="538" t="s">
        <v>7849</v>
      </c>
      <c r="J6" s="537" t="s">
        <v>7850</v>
      </c>
      <c r="K6" s="539">
        <v>5635000</v>
      </c>
      <c r="L6" s="540"/>
      <c r="M6" s="534"/>
      <c r="N6" s="534"/>
      <c r="O6" s="546"/>
      <c r="P6" s="547"/>
      <c r="Q6" s="543"/>
      <c r="R6" s="534"/>
      <c r="S6" s="534"/>
      <c r="T6" s="534"/>
      <c r="U6" s="534"/>
      <c r="V6" s="534"/>
      <c r="W6" s="534"/>
      <c r="X6" s="534"/>
      <c r="Y6" s="534"/>
      <c r="Z6" s="534"/>
      <c r="AA6" s="534"/>
      <c r="AB6" s="534"/>
    </row>
    <row r="7" spans="1:28" ht="23">
      <c r="A7" s="548">
        <v>45967</v>
      </c>
      <c r="B7" s="348" t="s">
        <v>216</v>
      </c>
      <c r="C7" s="348"/>
      <c r="D7" s="34" t="s">
        <v>48</v>
      </c>
      <c r="E7" s="537" t="s">
        <v>27</v>
      </c>
      <c r="F7" s="348" t="s">
        <v>7846</v>
      </c>
      <c r="G7" s="348" t="s">
        <v>7851</v>
      </c>
      <c r="H7" s="348"/>
      <c r="I7" s="538"/>
      <c r="J7" s="537" t="s">
        <v>7852</v>
      </c>
      <c r="K7" s="539"/>
      <c r="L7" s="540"/>
      <c r="M7" s="534"/>
      <c r="N7" s="534"/>
      <c r="O7" s="541"/>
      <c r="P7" s="545"/>
      <c r="Q7" s="543"/>
      <c r="R7" s="534"/>
      <c r="S7" s="534"/>
      <c r="T7" s="534"/>
      <c r="U7" s="534"/>
      <c r="V7" s="534"/>
      <c r="W7" s="534"/>
      <c r="X7" s="534"/>
      <c r="Y7" s="534"/>
      <c r="Z7" s="534"/>
      <c r="AA7" s="534"/>
      <c r="AB7" s="534"/>
    </row>
    <row r="8" spans="1:28" ht="23">
      <c r="A8" s="549" t="s">
        <v>7853</v>
      </c>
      <c r="B8" s="550"/>
      <c r="C8" s="550"/>
      <c r="D8" s="551"/>
      <c r="E8" s="550"/>
      <c r="F8" s="550"/>
      <c r="G8" s="550"/>
      <c r="H8" s="550"/>
      <c r="I8" s="552"/>
      <c r="J8" s="550"/>
      <c r="K8" s="553"/>
      <c r="L8" s="554"/>
      <c r="M8" s="555"/>
      <c r="N8" s="555"/>
      <c r="O8" s="556"/>
      <c r="P8" s="557"/>
      <c r="Q8" s="558"/>
      <c r="R8" s="555"/>
      <c r="S8" s="555"/>
      <c r="T8" s="555"/>
      <c r="U8" s="555"/>
      <c r="V8" s="555"/>
      <c r="W8" s="555"/>
      <c r="X8" s="555"/>
      <c r="Y8" s="555"/>
      <c r="Z8" s="555"/>
      <c r="AA8" s="555"/>
      <c r="AB8" s="555"/>
    </row>
    <row r="9" spans="1:28" ht="23">
      <c r="A9" s="548">
        <v>45972</v>
      </c>
      <c r="B9" s="348" t="s">
        <v>7854</v>
      </c>
      <c r="C9" s="348"/>
      <c r="D9" s="34" t="s">
        <v>7842</v>
      </c>
      <c r="E9" s="537" t="s">
        <v>70</v>
      </c>
      <c r="F9" s="348" t="s">
        <v>7855</v>
      </c>
      <c r="G9" s="348" t="s">
        <v>7856</v>
      </c>
      <c r="H9" s="348" t="s">
        <v>7857</v>
      </c>
      <c r="I9" s="538"/>
      <c r="J9" s="537" t="s">
        <v>7858</v>
      </c>
      <c r="K9" s="539">
        <v>8000000</v>
      </c>
      <c r="L9" s="540"/>
      <c r="M9" s="534"/>
      <c r="N9" s="534"/>
      <c r="O9" s="546"/>
      <c r="P9" s="547"/>
      <c r="Q9" s="543"/>
      <c r="R9" s="534"/>
      <c r="S9" s="534"/>
      <c r="T9" s="534"/>
      <c r="U9" s="534"/>
      <c r="V9" s="534"/>
      <c r="W9" s="534"/>
      <c r="X9" s="534"/>
      <c r="Y9" s="534"/>
      <c r="Z9" s="534"/>
      <c r="AA9" s="534"/>
      <c r="AB9" s="534"/>
    </row>
    <row r="10" spans="1:28" ht="23">
      <c r="A10" s="548">
        <v>45973</v>
      </c>
      <c r="B10" s="348" t="s">
        <v>6096</v>
      </c>
      <c r="C10" s="348"/>
      <c r="D10" s="34" t="s">
        <v>26</v>
      </c>
      <c r="E10" s="537" t="s">
        <v>70</v>
      </c>
      <c r="F10" s="348" t="s">
        <v>7855</v>
      </c>
      <c r="G10" s="348" t="s">
        <v>7856</v>
      </c>
      <c r="H10" s="348" t="s">
        <v>7857</v>
      </c>
      <c r="I10" s="538"/>
      <c r="J10" s="537" t="s">
        <v>7858</v>
      </c>
      <c r="K10" s="539">
        <v>8000000</v>
      </c>
      <c r="L10" s="540"/>
      <c r="M10" s="534"/>
      <c r="N10" s="534"/>
      <c r="O10" s="541"/>
      <c r="P10" s="545"/>
      <c r="Q10" s="543"/>
      <c r="R10" s="534"/>
      <c r="S10" s="534"/>
      <c r="T10" s="534"/>
      <c r="U10" s="534"/>
      <c r="V10" s="534"/>
      <c r="W10" s="534"/>
      <c r="X10" s="534"/>
      <c r="Y10" s="534"/>
      <c r="Z10" s="534"/>
      <c r="AA10" s="534"/>
      <c r="AB10" s="534"/>
    </row>
    <row r="11" spans="1:28" ht="48">
      <c r="A11" s="548">
        <v>45975</v>
      </c>
      <c r="B11" s="348" t="s">
        <v>7859</v>
      </c>
      <c r="C11" s="348"/>
      <c r="D11" s="34" t="s">
        <v>7842</v>
      </c>
      <c r="E11" s="537" t="s">
        <v>70</v>
      </c>
      <c r="F11" s="348" t="s">
        <v>7860</v>
      </c>
      <c r="G11" s="348" t="s">
        <v>7856</v>
      </c>
      <c r="H11" s="348" t="s">
        <v>7857</v>
      </c>
      <c r="I11" s="538"/>
      <c r="J11" s="559" t="s">
        <v>7861</v>
      </c>
      <c r="K11" s="539">
        <v>12300000</v>
      </c>
      <c r="L11" s="540"/>
      <c r="M11" s="534"/>
      <c r="N11" s="534"/>
      <c r="O11" s="541"/>
      <c r="P11" s="545"/>
      <c r="Q11" s="543"/>
      <c r="R11" s="534"/>
      <c r="S11" s="534"/>
      <c r="T11" s="534"/>
      <c r="U11" s="534"/>
      <c r="V11" s="534"/>
      <c r="W11" s="534"/>
      <c r="X11" s="534"/>
      <c r="Y11" s="534"/>
      <c r="Z11" s="534"/>
      <c r="AA11" s="534"/>
      <c r="AB11" s="534"/>
    </row>
    <row r="12" spans="1:28" ht="23">
      <c r="A12" s="548">
        <v>45976</v>
      </c>
      <c r="B12" s="348" t="s">
        <v>7862</v>
      </c>
      <c r="C12" s="560"/>
      <c r="D12" s="34" t="s">
        <v>26</v>
      </c>
      <c r="E12" s="537" t="s">
        <v>70</v>
      </c>
      <c r="F12" s="348" t="s">
        <v>7855</v>
      </c>
      <c r="G12" s="348" t="s">
        <v>7856</v>
      </c>
      <c r="H12" s="348" t="s">
        <v>7857</v>
      </c>
      <c r="I12" s="538"/>
      <c r="J12" s="537" t="s">
        <v>7863</v>
      </c>
      <c r="K12" s="539">
        <v>8000000</v>
      </c>
      <c r="L12" s="540"/>
      <c r="M12" s="534"/>
      <c r="N12" s="534"/>
      <c r="O12" s="546"/>
      <c r="P12" s="547"/>
      <c r="Q12" s="543"/>
      <c r="R12" s="534"/>
      <c r="S12" s="534"/>
      <c r="T12" s="534"/>
      <c r="U12" s="534"/>
      <c r="V12" s="534"/>
      <c r="W12" s="534"/>
      <c r="X12" s="534"/>
      <c r="Y12" s="534"/>
      <c r="Z12" s="534"/>
      <c r="AA12" s="534"/>
      <c r="AB12" s="534"/>
    </row>
    <row r="13" spans="1:28" ht="23">
      <c r="A13" s="548"/>
      <c r="B13" s="348" t="s">
        <v>7864</v>
      </c>
      <c r="C13" s="348"/>
      <c r="D13" s="34" t="s">
        <v>7865</v>
      </c>
      <c r="E13" s="537" t="s">
        <v>27</v>
      </c>
      <c r="F13" s="348" t="s">
        <v>7846</v>
      </c>
      <c r="G13" s="348" t="s">
        <v>7856</v>
      </c>
      <c r="H13" s="348" t="s">
        <v>7848</v>
      </c>
      <c r="I13" s="538" t="s">
        <v>7840</v>
      </c>
      <c r="J13" s="537" t="s">
        <v>7866</v>
      </c>
      <c r="K13" s="539">
        <f>900000+7800000</f>
        <v>8700000</v>
      </c>
      <c r="L13" s="540"/>
      <c r="M13" s="534"/>
      <c r="N13" s="534"/>
      <c r="O13" s="546"/>
      <c r="P13" s="547"/>
      <c r="Q13" s="543"/>
      <c r="R13" s="534"/>
      <c r="S13" s="534"/>
      <c r="T13" s="534"/>
      <c r="U13" s="534"/>
      <c r="V13" s="534"/>
      <c r="W13" s="534"/>
      <c r="X13" s="534"/>
      <c r="Y13" s="534"/>
      <c r="Z13" s="534"/>
      <c r="AA13" s="534"/>
      <c r="AB13" s="534"/>
    </row>
    <row r="14" spans="1:28" ht="48">
      <c r="A14" s="348"/>
      <c r="B14" s="348" t="s">
        <v>7867</v>
      </c>
      <c r="C14" s="348"/>
      <c r="D14" s="34" t="s">
        <v>48</v>
      </c>
      <c r="E14" s="537" t="s">
        <v>27</v>
      </c>
      <c r="F14" s="348" t="s">
        <v>7846</v>
      </c>
      <c r="G14" s="348" t="s">
        <v>7856</v>
      </c>
      <c r="H14" s="348" t="s">
        <v>7837</v>
      </c>
      <c r="I14" s="538" t="s">
        <v>7868</v>
      </c>
      <c r="J14" s="559" t="s">
        <v>7869</v>
      </c>
      <c r="K14" s="539">
        <v>8061000</v>
      </c>
      <c r="L14" s="540"/>
      <c r="M14" s="534"/>
      <c r="N14" s="534"/>
      <c r="O14" s="546"/>
      <c r="P14" s="547"/>
      <c r="Q14" s="543"/>
      <c r="R14" s="534"/>
      <c r="S14" s="534"/>
      <c r="T14" s="534"/>
      <c r="U14" s="534"/>
      <c r="V14" s="534"/>
      <c r="W14" s="534"/>
      <c r="X14" s="534"/>
      <c r="Y14" s="534"/>
      <c r="Z14" s="534"/>
      <c r="AA14" s="534"/>
      <c r="AB14" s="534"/>
    </row>
    <row r="15" spans="1:28" ht="23">
      <c r="A15" s="348"/>
      <c r="B15" s="348" t="s">
        <v>6434</v>
      </c>
      <c r="C15" s="348"/>
      <c r="D15" s="34" t="s">
        <v>7870</v>
      </c>
      <c r="E15" s="537" t="s">
        <v>27</v>
      </c>
      <c r="F15" s="348" t="s">
        <v>7871</v>
      </c>
      <c r="G15" s="348" t="s">
        <v>7836</v>
      </c>
      <c r="H15" s="348" t="s">
        <v>7837</v>
      </c>
      <c r="I15" s="538" t="s">
        <v>7849</v>
      </c>
      <c r="J15" s="561" t="s">
        <v>7872</v>
      </c>
      <c r="K15" s="539">
        <v>3771000</v>
      </c>
      <c r="L15" s="540"/>
      <c r="M15" s="534"/>
      <c r="N15" s="534"/>
      <c r="O15" s="546"/>
      <c r="P15" s="547"/>
      <c r="Q15" s="543"/>
      <c r="R15" s="534"/>
      <c r="S15" s="534"/>
      <c r="T15" s="534"/>
      <c r="U15" s="534"/>
      <c r="V15" s="534"/>
      <c r="W15" s="534"/>
      <c r="X15" s="534"/>
      <c r="Y15" s="534"/>
      <c r="Z15" s="534"/>
      <c r="AA15" s="534"/>
      <c r="AB15" s="534"/>
    </row>
    <row r="16" spans="1:28" ht="23">
      <c r="A16" s="548"/>
      <c r="B16" s="537" t="s">
        <v>7873</v>
      </c>
      <c r="C16" s="537"/>
      <c r="D16" s="34" t="s">
        <v>48</v>
      </c>
      <c r="E16" s="537" t="s">
        <v>27</v>
      </c>
      <c r="F16" s="348" t="s">
        <v>7871</v>
      </c>
      <c r="G16" s="348" t="s">
        <v>7836</v>
      </c>
      <c r="H16" s="348" t="s">
        <v>7837</v>
      </c>
      <c r="I16" s="538" t="s">
        <v>7849</v>
      </c>
      <c r="J16" s="537" t="s">
        <v>7874</v>
      </c>
      <c r="K16" s="539">
        <v>4190000</v>
      </c>
      <c r="L16" s="540"/>
      <c r="M16" s="534"/>
      <c r="N16" s="534"/>
      <c r="O16" s="546"/>
      <c r="P16" s="545"/>
      <c r="Q16" s="543"/>
      <c r="R16" s="534"/>
      <c r="S16" s="534"/>
      <c r="T16" s="534"/>
      <c r="U16" s="534"/>
      <c r="V16" s="534"/>
      <c r="W16" s="534"/>
      <c r="X16" s="534"/>
      <c r="Y16" s="534"/>
      <c r="Z16" s="534"/>
      <c r="AA16" s="534"/>
      <c r="AB16" s="534"/>
    </row>
    <row r="17" spans="1:28" ht="23">
      <c r="A17" s="549" t="s">
        <v>7875</v>
      </c>
      <c r="B17" s="550"/>
      <c r="C17" s="550"/>
      <c r="D17" s="551"/>
      <c r="E17" s="550"/>
      <c r="F17" s="550"/>
      <c r="G17" s="550"/>
      <c r="H17" s="550"/>
      <c r="I17" s="552"/>
      <c r="J17" s="550"/>
      <c r="K17" s="553"/>
      <c r="L17" s="554"/>
      <c r="M17" s="555"/>
      <c r="N17" s="555"/>
      <c r="O17" s="556"/>
      <c r="P17" s="557"/>
      <c r="Q17" s="558"/>
      <c r="R17" s="555"/>
      <c r="S17" s="555"/>
      <c r="T17" s="555"/>
      <c r="U17" s="555"/>
      <c r="V17" s="555"/>
      <c r="W17" s="555"/>
      <c r="X17" s="555"/>
      <c r="Y17" s="555"/>
      <c r="Z17" s="555"/>
      <c r="AA17" s="555"/>
      <c r="AB17" s="555"/>
    </row>
    <row r="18" spans="1:28" ht="23">
      <c r="A18" s="548">
        <v>45978</v>
      </c>
      <c r="B18" s="348" t="s">
        <v>7876</v>
      </c>
      <c r="C18" s="537"/>
      <c r="D18" s="34" t="s">
        <v>26</v>
      </c>
      <c r="E18" s="537" t="s">
        <v>70</v>
      </c>
      <c r="F18" s="348" t="s">
        <v>7855</v>
      </c>
      <c r="G18" s="348" t="s">
        <v>7856</v>
      </c>
      <c r="H18" s="348" t="s">
        <v>7857</v>
      </c>
      <c r="I18" s="538"/>
      <c r="J18" s="537" t="s">
        <v>7877</v>
      </c>
      <c r="K18" s="539">
        <v>8000000</v>
      </c>
      <c r="L18" s="540"/>
      <c r="M18" s="534"/>
      <c r="N18" s="534"/>
      <c r="O18" s="541"/>
      <c r="P18" s="545"/>
      <c r="Q18" s="543"/>
      <c r="R18" s="534"/>
      <c r="S18" s="534"/>
      <c r="T18" s="534"/>
      <c r="U18" s="534"/>
      <c r="V18" s="534"/>
      <c r="W18" s="534"/>
      <c r="X18" s="534"/>
      <c r="Y18" s="534"/>
      <c r="Z18" s="534"/>
      <c r="AA18" s="534"/>
      <c r="AB18" s="534"/>
    </row>
    <row r="19" spans="1:28" ht="23">
      <c r="A19" s="348"/>
      <c r="B19" s="348" t="s">
        <v>5655</v>
      </c>
      <c r="C19" s="562"/>
      <c r="D19" s="34" t="s">
        <v>26</v>
      </c>
      <c r="E19" s="537" t="s">
        <v>27</v>
      </c>
      <c r="F19" s="348" t="s">
        <v>7846</v>
      </c>
      <c r="G19" s="348" t="s">
        <v>7856</v>
      </c>
      <c r="H19" s="348" t="s">
        <v>7848</v>
      </c>
      <c r="I19" s="538"/>
      <c r="J19" s="537" t="s">
        <v>7838</v>
      </c>
      <c r="K19" s="539">
        <v>7800000</v>
      </c>
      <c r="L19" s="540"/>
      <c r="M19" s="534"/>
      <c r="N19" s="534"/>
      <c r="O19" s="546"/>
      <c r="P19" s="547"/>
      <c r="Q19" s="543"/>
      <c r="R19" s="534"/>
      <c r="S19" s="534"/>
      <c r="T19" s="534"/>
      <c r="U19" s="534"/>
      <c r="V19" s="534"/>
      <c r="W19" s="534"/>
      <c r="X19" s="534"/>
      <c r="Y19" s="534"/>
      <c r="Z19" s="534"/>
      <c r="AA19" s="534"/>
      <c r="AB19" s="534"/>
    </row>
    <row r="20" spans="1:28" ht="23">
      <c r="A20" s="348" t="s">
        <v>6612</v>
      </c>
      <c r="B20" s="348" t="s">
        <v>378</v>
      </c>
      <c r="C20" s="562"/>
      <c r="D20" s="34" t="s">
        <v>7865</v>
      </c>
      <c r="E20" s="537" t="s">
        <v>27</v>
      </c>
      <c r="F20" s="348" t="s">
        <v>7846</v>
      </c>
      <c r="G20" s="348" t="s">
        <v>7856</v>
      </c>
      <c r="H20" s="348" t="s">
        <v>7878</v>
      </c>
      <c r="I20" s="538" t="s">
        <v>7840</v>
      </c>
      <c r="J20" s="537" t="s">
        <v>7879</v>
      </c>
      <c r="K20" s="539">
        <v>10800000</v>
      </c>
      <c r="L20" s="540"/>
      <c r="M20" s="534"/>
      <c r="N20" s="534"/>
      <c r="O20" s="546"/>
      <c r="P20" s="547"/>
      <c r="Q20" s="543"/>
      <c r="R20" s="534"/>
      <c r="S20" s="534"/>
      <c r="T20" s="534"/>
      <c r="U20" s="534"/>
      <c r="V20" s="534"/>
      <c r="W20" s="534"/>
      <c r="X20" s="534"/>
      <c r="Y20" s="534"/>
      <c r="Z20" s="534"/>
      <c r="AA20" s="534"/>
      <c r="AB20" s="534"/>
    </row>
    <row r="21" spans="1:28" ht="23">
      <c r="A21" s="548">
        <v>45981</v>
      </c>
      <c r="B21" s="348" t="s">
        <v>1196</v>
      </c>
      <c r="C21" s="563"/>
      <c r="D21" s="34" t="s">
        <v>48</v>
      </c>
      <c r="E21" s="537" t="s">
        <v>27</v>
      </c>
      <c r="F21" s="348" t="s">
        <v>7871</v>
      </c>
      <c r="G21" s="348" t="s">
        <v>7836</v>
      </c>
      <c r="H21" s="348" t="s">
        <v>7837</v>
      </c>
      <c r="I21" s="538" t="s">
        <v>7849</v>
      </c>
      <c r="J21" s="561" t="s">
        <v>7880</v>
      </c>
      <c r="K21" s="539">
        <v>2095000</v>
      </c>
      <c r="L21" s="540"/>
      <c r="M21" s="534"/>
      <c r="N21" s="534"/>
      <c r="O21" s="546"/>
      <c r="P21" s="547"/>
      <c r="Q21" s="543"/>
      <c r="R21" s="534"/>
      <c r="S21" s="534"/>
      <c r="T21" s="534"/>
      <c r="U21" s="534"/>
      <c r="V21" s="534"/>
      <c r="W21" s="534"/>
      <c r="X21" s="534"/>
      <c r="Y21" s="534"/>
      <c r="Z21" s="534"/>
      <c r="AA21" s="534"/>
      <c r="AB21" s="534"/>
    </row>
    <row r="22" spans="1:28" ht="23">
      <c r="A22" s="348"/>
      <c r="B22" s="348" t="s">
        <v>7881</v>
      </c>
      <c r="C22" s="563"/>
      <c r="D22" s="34" t="s">
        <v>26</v>
      </c>
      <c r="E22" s="537" t="s">
        <v>27</v>
      </c>
      <c r="F22" s="348" t="s">
        <v>7846</v>
      </c>
      <c r="G22" s="348" t="s">
        <v>7836</v>
      </c>
      <c r="H22" s="348" t="s">
        <v>6012</v>
      </c>
      <c r="I22" s="538" t="s">
        <v>7840</v>
      </c>
      <c r="J22" s="564" t="s">
        <v>7882</v>
      </c>
      <c r="K22" s="539">
        <v>2830000</v>
      </c>
      <c r="L22" s="540"/>
      <c r="M22" s="534"/>
      <c r="N22" s="534"/>
      <c r="O22" s="541"/>
      <c r="P22" s="545"/>
      <c r="Q22" s="543"/>
      <c r="R22" s="534"/>
      <c r="S22" s="534"/>
      <c r="T22" s="534"/>
      <c r="U22" s="534"/>
      <c r="V22" s="534"/>
      <c r="W22" s="534"/>
      <c r="X22" s="534"/>
      <c r="Y22" s="534"/>
      <c r="Z22" s="534"/>
      <c r="AA22" s="534"/>
      <c r="AB22" s="534"/>
    </row>
    <row r="23" spans="1:28" ht="23">
      <c r="A23" s="548">
        <v>45982</v>
      </c>
      <c r="B23" s="348" t="s">
        <v>7883</v>
      </c>
      <c r="C23" s="348"/>
      <c r="D23" s="34" t="s">
        <v>48</v>
      </c>
      <c r="E23" s="537" t="s">
        <v>27</v>
      </c>
      <c r="F23" s="348" t="s">
        <v>7839</v>
      </c>
      <c r="G23" s="348" t="s">
        <v>7836</v>
      </c>
      <c r="H23" s="348" t="s">
        <v>2244</v>
      </c>
      <c r="I23" s="538" t="s">
        <v>7840</v>
      </c>
      <c r="J23" s="564" t="s">
        <v>7884</v>
      </c>
      <c r="K23" s="539">
        <v>1800000</v>
      </c>
      <c r="L23" s="540"/>
      <c r="M23" s="534"/>
      <c r="N23" s="534"/>
      <c r="O23" s="541"/>
      <c r="P23" s="545"/>
      <c r="Q23" s="543"/>
      <c r="R23" s="534"/>
      <c r="S23" s="534"/>
      <c r="T23" s="534"/>
      <c r="U23" s="534"/>
      <c r="V23" s="534"/>
      <c r="W23" s="534"/>
      <c r="X23" s="534"/>
      <c r="Y23" s="534"/>
      <c r="Z23" s="534"/>
      <c r="AA23" s="534"/>
      <c r="AB23" s="534"/>
    </row>
    <row r="24" spans="1:28" ht="23">
      <c r="A24" s="548">
        <v>45983</v>
      </c>
      <c r="B24" s="348" t="s">
        <v>1851</v>
      </c>
      <c r="C24" s="348"/>
      <c r="D24" s="34" t="s">
        <v>48</v>
      </c>
      <c r="E24" s="537" t="s">
        <v>27</v>
      </c>
      <c r="F24" s="348" t="s">
        <v>7846</v>
      </c>
      <c r="G24" s="348" t="s">
        <v>7836</v>
      </c>
      <c r="H24" s="348" t="s">
        <v>7837</v>
      </c>
      <c r="I24" s="538" t="s">
        <v>7840</v>
      </c>
      <c r="J24" s="537" t="s">
        <v>7885</v>
      </c>
      <c r="K24" s="539">
        <v>3790000</v>
      </c>
      <c r="L24" s="540"/>
      <c r="M24" s="534"/>
      <c r="N24" s="534"/>
      <c r="O24" s="546"/>
      <c r="P24" s="547"/>
      <c r="Q24" s="543"/>
      <c r="R24" s="534"/>
      <c r="S24" s="534"/>
      <c r="T24" s="534"/>
      <c r="U24" s="534"/>
      <c r="V24" s="534"/>
      <c r="W24" s="534"/>
      <c r="X24" s="534"/>
      <c r="Y24" s="534"/>
      <c r="Z24" s="534"/>
      <c r="AA24" s="534"/>
      <c r="AB24" s="534"/>
    </row>
    <row r="25" spans="1:28" ht="23">
      <c r="A25" s="548"/>
      <c r="B25" s="348" t="s">
        <v>7886</v>
      </c>
      <c r="C25" s="563"/>
      <c r="D25" s="34" t="s">
        <v>26</v>
      </c>
      <c r="E25" s="537" t="s">
        <v>27</v>
      </c>
      <c r="F25" s="348" t="s">
        <v>7887</v>
      </c>
      <c r="G25" s="348" t="s">
        <v>7856</v>
      </c>
      <c r="H25" s="348" t="s">
        <v>7878</v>
      </c>
      <c r="I25" s="538" t="s">
        <v>7868</v>
      </c>
      <c r="J25" s="537" t="s">
        <v>7888</v>
      </c>
      <c r="K25" s="539">
        <v>20250000</v>
      </c>
      <c r="L25" s="540"/>
      <c r="M25" s="534"/>
      <c r="N25" s="534"/>
      <c r="O25" s="546"/>
      <c r="P25" s="547"/>
      <c r="Q25" s="543"/>
      <c r="R25" s="534"/>
      <c r="S25" s="534"/>
      <c r="T25" s="534"/>
      <c r="U25" s="534"/>
      <c r="V25" s="534"/>
      <c r="W25" s="534"/>
      <c r="X25" s="534"/>
      <c r="Y25" s="534"/>
      <c r="Z25" s="534"/>
      <c r="AA25" s="534"/>
      <c r="AB25" s="534"/>
    </row>
    <row r="26" spans="1:28" ht="23">
      <c r="A26" s="549" t="s">
        <v>7889</v>
      </c>
      <c r="B26" s="550"/>
      <c r="C26" s="550"/>
      <c r="D26" s="551"/>
      <c r="E26" s="550"/>
      <c r="F26" s="550"/>
      <c r="G26" s="550"/>
      <c r="H26" s="550"/>
      <c r="I26" s="552"/>
      <c r="J26" s="550"/>
      <c r="K26" s="553"/>
      <c r="L26" s="554"/>
      <c r="M26" s="555"/>
      <c r="N26" s="555"/>
      <c r="O26" s="556"/>
      <c r="P26" s="557"/>
      <c r="Q26" s="558"/>
      <c r="R26" s="555"/>
      <c r="S26" s="555"/>
      <c r="T26" s="555"/>
      <c r="U26" s="555"/>
      <c r="V26" s="555"/>
      <c r="W26" s="555"/>
      <c r="X26" s="555"/>
      <c r="Y26" s="555"/>
      <c r="Z26" s="555"/>
      <c r="AA26" s="555"/>
      <c r="AB26" s="555"/>
    </row>
    <row r="27" spans="1:28" ht="23">
      <c r="A27" s="548">
        <v>45984</v>
      </c>
      <c r="B27" s="348" t="s">
        <v>7890</v>
      </c>
      <c r="C27" s="563"/>
      <c r="D27" s="34" t="s">
        <v>48</v>
      </c>
      <c r="E27" s="537" t="s">
        <v>27</v>
      </c>
      <c r="F27" s="348" t="s">
        <v>7891</v>
      </c>
      <c r="G27" s="348" t="s">
        <v>7856</v>
      </c>
      <c r="H27" s="348" t="s">
        <v>7878</v>
      </c>
      <c r="I27" s="538" t="s">
        <v>7868</v>
      </c>
      <c r="J27" s="537" t="s">
        <v>7892</v>
      </c>
      <c r="K27" s="539">
        <v>17520000</v>
      </c>
      <c r="L27" s="540"/>
      <c r="M27" s="534"/>
      <c r="N27" s="534"/>
      <c r="O27" s="546"/>
      <c r="P27" s="545"/>
      <c r="Q27" s="543"/>
      <c r="R27" s="534"/>
      <c r="S27" s="534"/>
      <c r="T27" s="534"/>
      <c r="U27" s="534"/>
      <c r="V27" s="534"/>
      <c r="W27" s="534"/>
      <c r="X27" s="534"/>
      <c r="Y27" s="534"/>
      <c r="Z27" s="534"/>
      <c r="AA27" s="534"/>
      <c r="AB27" s="534"/>
    </row>
    <row r="28" spans="1:28" ht="23">
      <c r="A28" s="348"/>
      <c r="B28" s="348" t="s">
        <v>6834</v>
      </c>
      <c r="C28" s="563"/>
      <c r="D28" s="34" t="s">
        <v>379</v>
      </c>
      <c r="E28" s="537" t="s">
        <v>27</v>
      </c>
      <c r="F28" s="348" t="s">
        <v>7871</v>
      </c>
      <c r="G28" s="348" t="s">
        <v>7836</v>
      </c>
      <c r="H28" s="348" t="s">
        <v>7837</v>
      </c>
      <c r="I28" s="538" t="s">
        <v>7849</v>
      </c>
      <c r="J28" s="537" t="s">
        <v>7893</v>
      </c>
      <c r="K28" s="539">
        <v>4190000</v>
      </c>
      <c r="L28" s="540"/>
      <c r="M28" s="534"/>
      <c r="N28" s="534"/>
      <c r="O28" s="546"/>
      <c r="P28" s="547"/>
      <c r="Q28" s="543"/>
      <c r="R28" s="534"/>
      <c r="S28" s="534"/>
      <c r="T28" s="534"/>
      <c r="U28" s="534"/>
      <c r="V28" s="534"/>
      <c r="W28" s="534"/>
      <c r="X28" s="534"/>
      <c r="Y28" s="534"/>
      <c r="Z28" s="534"/>
      <c r="AA28" s="534"/>
      <c r="AB28" s="534"/>
    </row>
    <row r="29" spans="1:28" ht="23">
      <c r="A29" s="548"/>
      <c r="B29" s="537" t="s">
        <v>1670</v>
      </c>
      <c r="C29" s="563"/>
      <c r="D29" s="34" t="s">
        <v>379</v>
      </c>
      <c r="E29" s="537" t="s">
        <v>27</v>
      </c>
      <c r="F29" s="348" t="s">
        <v>7846</v>
      </c>
      <c r="G29" s="348" t="s">
        <v>7856</v>
      </c>
      <c r="H29" s="348" t="s">
        <v>7878</v>
      </c>
      <c r="I29" s="538" t="s">
        <v>7849</v>
      </c>
      <c r="J29" s="565" t="s">
        <v>7894</v>
      </c>
      <c r="K29" s="566">
        <v>6271000</v>
      </c>
      <c r="L29" s="540"/>
      <c r="M29" s="534"/>
      <c r="N29" s="534"/>
      <c r="O29" s="546"/>
      <c r="P29" s="545"/>
      <c r="Q29" s="543"/>
      <c r="R29" s="534"/>
      <c r="S29" s="534"/>
      <c r="T29" s="534"/>
      <c r="U29" s="534"/>
      <c r="V29" s="534"/>
      <c r="W29" s="534"/>
      <c r="X29" s="534"/>
      <c r="Y29" s="534"/>
      <c r="Z29" s="534"/>
      <c r="AA29" s="534"/>
      <c r="AB29" s="534"/>
    </row>
    <row r="30" spans="1:28" ht="23">
      <c r="A30" s="548"/>
      <c r="B30" s="537" t="s">
        <v>7895</v>
      </c>
      <c r="C30" s="348"/>
      <c r="D30" s="34" t="s">
        <v>7842</v>
      </c>
      <c r="E30" s="537" t="s">
        <v>70</v>
      </c>
      <c r="F30" s="348" t="s">
        <v>7896</v>
      </c>
      <c r="G30" s="348" t="s">
        <v>7856</v>
      </c>
      <c r="H30" s="348" t="s">
        <v>7857</v>
      </c>
      <c r="I30" s="538"/>
      <c r="J30" s="537" t="s">
        <v>7897</v>
      </c>
      <c r="K30" s="539">
        <v>12300000</v>
      </c>
      <c r="L30" s="540"/>
      <c r="M30" s="534"/>
      <c r="N30" s="534"/>
      <c r="O30" s="546"/>
      <c r="P30" s="547"/>
      <c r="Q30" s="543"/>
      <c r="R30" s="534"/>
      <c r="S30" s="534"/>
      <c r="T30" s="534"/>
      <c r="U30" s="534"/>
      <c r="V30" s="534"/>
      <c r="W30" s="534"/>
      <c r="X30" s="534"/>
      <c r="Y30" s="534"/>
      <c r="Z30" s="534"/>
      <c r="AA30" s="534"/>
      <c r="AB30" s="534"/>
    </row>
    <row r="31" spans="1:28" ht="23">
      <c r="A31" s="548">
        <v>45985</v>
      </c>
      <c r="B31" s="348" t="s">
        <v>6733</v>
      </c>
      <c r="C31" s="348"/>
      <c r="D31" s="34" t="s">
        <v>7865</v>
      </c>
      <c r="E31" s="537" t="s">
        <v>27</v>
      </c>
      <c r="F31" s="348" t="s">
        <v>7898</v>
      </c>
      <c r="G31" s="348" t="s">
        <v>7856</v>
      </c>
      <c r="H31" s="348" t="s">
        <v>7878</v>
      </c>
      <c r="I31" s="538"/>
      <c r="J31" s="564" t="s">
        <v>7899</v>
      </c>
      <c r="K31" s="539">
        <v>8000000</v>
      </c>
      <c r="L31" s="540"/>
      <c r="M31" s="534"/>
      <c r="N31" s="534"/>
      <c r="O31" s="546"/>
      <c r="P31" s="547"/>
      <c r="Q31" s="543"/>
      <c r="R31" s="534"/>
      <c r="S31" s="534"/>
      <c r="T31" s="534"/>
      <c r="U31" s="534"/>
      <c r="V31" s="534"/>
      <c r="W31" s="534"/>
      <c r="X31" s="534"/>
      <c r="Y31" s="534"/>
      <c r="Z31" s="534"/>
      <c r="AA31" s="534"/>
      <c r="AB31" s="534"/>
    </row>
    <row r="32" spans="1:28" ht="23">
      <c r="A32" s="548">
        <v>45986</v>
      </c>
      <c r="B32" s="348" t="s">
        <v>2310</v>
      </c>
      <c r="C32" s="348"/>
      <c r="D32" s="34" t="s">
        <v>7865</v>
      </c>
      <c r="E32" s="537" t="s">
        <v>27</v>
      </c>
      <c r="F32" s="348" t="s">
        <v>7846</v>
      </c>
      <c r="G32" s="348" t="s">
        <v>7836</v>
      </c>
      <c r="H32" s="348" t="s">
        <v>7837</v>
      </c>
      <c r="I32" s="538"/>
      <c r="J32" s="537" t="s">
        <v>7900</v>
      </c>
      <c r="K32" s="539">
        <v>3390000</v>
      </c>
      <c r="L32" s="540"/>
      <c r="M32" s="534"/>
      <c r="N32" s="534"/>
      <c r="O32" s="546"/>
      <c r="P32" s="545"/>
      <c r="Q32" s="543"/>
      <c r="R32" s="534"/>
      <c r="S32" s="534"/>
      <c r="T32" s="534"/>
      <c r="U32" s="534"/>
      <c r="V32" s="534"/>
      <c r="W32" s="534"/>
      <c r="X32" s="534"/>
      <c r="Y32" s="534"/>
      <c r="Z32" s="534"/>
      <c r="AA32" s="534"/>
      <c r="AB32" s="534"/>
    </row>
    <row r="33" spans="1:28" ht="23">
      <c r="A33" s="548">
        <v>45988</v>
      </c>
      <c r="B33" s="348" t="s">
        <v>6444</v>
      </c>
      <c r="C33" s="348"/>
      <c r="D33" s="34" t="s">
        <v>7865</v>
      </c>
      <c r="E33" s="537" t="s">
        <v>27</v>
      </c>
      <c r="F33" s="348" t="s">
        <v>7846</v>
      </c>
      <c r="G33" s="348" t="s">
        <v>7856</v>
      </c>
      <c r="H33" s="348" t="s">
        <v>7878</v>
      </c>
      <c r="I33" s="538"/>
      <c r="J33" s="564" t="s">
        <v>7901</v>
      </c>
      <c r="K33" s="539">
        <v>5400000</v>
      </c>
      <c r="L33" s="540"/>
      <c r="M33" s="534"/>
      <c r="N33" s="534"/>
      <c r="O33" s="546"/>
      <c r="P33" s="545"/>
      <c r="Q33" s="543"/>
      <c r="R33" s="534"/>
      <c r="S33" s="534"/>
      <c r="T33" s="534"/>
      <c r="U33" s="534"/>
      <c r="V33" s="534"/>
      <c r="W33" s="534"/>
      <c r="X33" s="534"/>
      <c r="Y33" s="534"/>
      <c r="Z33" s="534"/>
      <c r="AA33" s="534"/>
      <c r="AB33" s="534"/>
    </row>
    <row r="34" spans="1:28" ht="23">
      <c r="A34" s="548">
        <v>45989</v>
      </c>
      <c r="B34" s="348" t="s">
        <v>1693</v>
      </c>
      <c r="C34" s="348"/>
      <c r="D34" s="34" t="s">
        <v>7870</v>
      </c>
      <c r="E34" s="537" t="s">
        <v>70</v>
      </c>
      <c r="F34" s="348" t="s">
        <v>7896</v>
      </c>
      <c r="G34" s="348" t="s">
        <v>7856</v>
      </c>
      <c r="H34" s="348" t="s">
        <v>7857</v>
      </c>
      <c r="I34" s="538"/>
      <c r="J34" s="537" t="s">
        <v>7902</v>
      </c>
      <c r="K34" s="539">
        <v>12300000</v>
      </c>
      <c r="L34" s="540"/>
      <c r="M34" s="534"/>
      <c r="N34" s="534"/>
      <c r="O34" s="546"/>
      <c r="P34" s="547"/>
      <c r="Q34" s="543"/>
      <c r="R34" s="534"/>
      <c r="S34" s="534"/>
      <c r="T34" s="534"/>
      <c r="U34" s="534"/>
      <c r="V34" s="534"/>
      <c r="W34" s="534"/>
      <c r="X34" s="534"/>
      <c r="Y34" s="534"/>
      <c r="Z34" s="534"/>
      <c r="AA34" s="534"/>
      <c r="AB34" s="534"/>
    </row>
    <row r="35" spans="1:28" ht="23">
      <c r="A35" s="548">
        <v>45990</v>
      </c>
      <c r="B35" s="348" t="s">
        <v>489</v>
      </c>
      <c r="C35" s="348"/>
      <c r="D35" s="34" t="s">
        <v>379</v>
      </c>
      <c r="E35" s="537" t="s">
        <v>27</v>
      </c>
      <c r="F35" s="348" t="s">
        <v>7891</v>
      </c>
      <c r="G35" s="348" t="s">
        <v>7856</v>
      </c>
      <c r="H35" s="348" t="s">
        <v>7848</v>
      </c>
      <c r="I35" s="538" t="s">
        <v>7868</v>
      </c>
      <c r="J35" s="564" t="s">
        <v>7903</v>
      </c>
      <c r="K35" s="539">
        <v>6025000</v>
      </c>
      <c r="L35" s="540"/>
      <c r="M35" s="534"/>
      <c r="N35" s="534"/>
      <c r="O35" s="546"/>
      <c r="P35" s="547"/>
      <c r="Q35" s="543"/>
      <c r="R35" s="534"/>
      <c r="S35" s="534"/>
      <c r="T35" s="534"/>
      <c r="U35" s="534"/>
      <c r="V35" s="534"/>
      <c r="W35" s="534"/>
      <c r="X35" s="534"/>
      <c r="Y35" s="534"/>
      <c r="Z35" s="534"/>
      <c r="AA35" s="534"/>
      <c r="AB35" s="534"/>
    </row>
    <row r="36" spans="1:28" ht="23">
      <c r="A36" s="548">
        <v>45991</v>
      </c>
      <c r="B36" s="348" t="s">
        <v>7904</v>
      </c>
      <c r="C36" s="401"/>
      <c r="D36" s="34" t="s">
        <v>7865</v>
      </c>
      <c r="E36" s="537" t="s">
        <v>27</v>
      </c>
      <c r="F36" s="348" t="s">
        <v>7846</v>
      </c>
      <c r="G36" s="348" t="s">
        <v>7856</v>
      </c>
      <c r="H36" s="348" t="s">
        <v>7848</v>
      </c>
      <c r="I36" s="538" t="s">
        <v>7840</v>
      </c>
      <c r="J36" s="564" t="s">
        <v>7905</v>
      </c>
      <c r="K36" s="539">
        <v>4350000</v>
      </c>
      <c r="L36" s="540"/>
      <c r="M36" s="534"/>
      <c r="N36" s="534"/>
      <c r="O36" s="545"/>
      <c r="P36" s="547"/>
      <c r="Q36" s="567"/>
      <c r="R36" s="534"/>
      <c r="S36" s="534"/>
      <c r="T36" s="534"/>
      <c r="U36" s="534"/>
      <c r="V36" s="534"/>
      <c r="W36" s="534"/>
      <c r="X36" s="534"/>
      <c r="Y36" s="534"/>
      <c r="Z36" s="534"/>
      <c r="AA36" s="534"/>
      <c r="AB36" s="534"/>
    </row>
    <row r="37" spans="1:28" ht="28">
      <c r="A37" s="568" t="s">
        <v>7906</v>
      </c>
      <c r="B37" s="569"/>
      <c r="C37" s="569"/>
      <c r="D37" s="131"/>
      <c r="E37" s="569"/>
      <c r="F37" s="569"/>
      <c r="G37" s="569"/>
      <c r="H37" s="569"/>
      <c r="I37" s="570"/>
      <c r="J37" s="569"/>
      <c r="K37" s="571"/>
      <c r="L37" s="572"/>
      <c r="M37" s="573"/>
      <c r="N37" s="573"/>
      <c r="O37" s="574"/>
      <c r="P37" s="575"/>
      <c r="Q37" s="576"/>
      <c r="R37" s="573"/>
      <c r="S37" s="573"/>
      <c r="T37" s="573"/>
      <c r="U37" s="573"/>
      <c r="V37" s="573"/>
      <c r="W37" s="573"/>
      <c r="X37" s="573"/>
      <c r="Y37" s="573"/>
      <c r="Z37" s="573"/>
      <c r="AA37" s="573"/>
      <c r="AB37" s="573"/>
    </row>
    <row r="38" spans="1:28" ht="23">
      <c r="A38" s="549" t="s">
        <v>7907</v>
      </c>
      <c r="B38" s="550"/>
      <c r="C38" s="550"/>
      <c r="D38" s="551"/>
      <c r="E38" s="550"/>
      <c r="F38" s="550"/>
      <c r="G38" s="550"/>
      <c r="H38" s="550"/>
      <c r="I38" s="552"/>
      <c r="J38" s="550"/>
      <c r="K38" s="553"/>
      <c r="L38" s="554"/>
      <c r="M38" s="555"/>
      <c r="N38" s="555"/>
      <c r="O38" s="577"/>
      <c r="P38" s="557"/>
      <c r="Q38" s="578"/>
      <c r="R38" s="555"/>
      <c r="S38" s="555"/>
      <c r="T38" s="555"/>
      <c r="U38" s="555"/>
      <c r="V38" s="555"/>
      <c r="W38" s="555"/>
      <c r="X38" s="555"/>
      <c r="Y38" s="555"/>
      <c r="Z38" s="555"/>
      <c r="AA38" s="555"/>
      <c r="AB38" s="555"/>
    </row>
    <row r="39" spans="1:28" ht="23">
      <c r="A39" s="548">
        <v>45992</v>
      </c>
      <c r="B39" s="348" t="s">
        <v>455</v>
      </c>
      <c r="C39" s="401"/>
      <c r="D39" s="34" t="s">
        <v>379</v>
      </c>
      <c r="E39" s="537" t="s">
        <v>27</v>
      </c>
      <c r="F39" s="348" t="s">
        <v>7908</v>
      </c>
      <c r="G39" s="348" t="s">
        <v>7836</v>
      </c>
      <c r="H39" s="348" t="s">
        <v>7837</v>
      </c>
      <c r="I39" s="538"/>
      <c r="J39" s="565" t="s">
        <v>7909</v>
      </c>
      <c r="K39" s="566">
        <v>5385000</v>
      </c>
      <c r="L39" s="540"/>
      <c r="M39" s="534"/>
      <c r="N39" s="534"/>
      <c r="O39" s="545"/>
      <c r="P39" s="547"/>
      <c r="Q39" s="567"/>
      <c r="R39" s="534"/>
      <c r="S39" s="534"/>
      <c r="T39" s="534"/>
      <c r="U39" s="534"/>
      <c r="V39" s="534"/>
      <c r="W39" s="534"/>
      <c r="X39" s="534"/>
      <c r="Y39" s="534"/>
      <c r="Z39" s="534"/>
      <c r="AA39" s="534"/>
      <c r="AB39" s="534"/>
    </row>
    <row r="40" spans="1:28" ht="23">
      <c r="A40" s="548">
        <v>45993</v>
      </c>
      <c r="B40" s="348" t="s">
        <v>2802</v>
      </c>
      <c r="C40" s="579"/>
      <c r="D40" s="34" t="s">
        <v>379</v>
      </c>
      <c r="E40" s="537" t="s">
        <v>27</v>
      </c>
      <c r="F40" s="348" t="s">
        <v>7871</v>
      </c>
      <c r="G40" s="348" t="s">
        <v>7856</v>
      </c>
      <c r="H40" s="348" t="s">
        <v>7848</v>
      </c>
      <c r="I40" s="538" t="s">
        <v>7849</v>
      </c>
      <c r="J40" s="564" t="s">
        <v>7910</v>
      </c>
      <c r="K40" s="539">
        <v>3750000</v>
      </c>
      <c r="L40" s="540"/>
      <c r="M40" s="534"/>
      <c r="N40" s="534"/>
      <c r="O40" s="545"/>
      <c r="P40" s="547"/>
      <c r="Q40" s="567"/>
      <c r="R40" s="534"/>
      <c r="S40" s="534"/>
      <c r="T40" s="534"/>
      <c r="U40" s="534"/>
      <c r="V40" s="534"/>
      <c r="W40" s="534"/>
      <c r="X40" s="534"/>
      <c r="Y40" s="534"/>
      <c r="Z40" s="534"/>
      <c r="AA40" s="534"/>
      <c r="AB40" s="534"/>
    </row>
    <row r="41" spans="1:28" ht="23">
      <c r="A41" s="348"/>
      <c r="B41" s="348" t="s">
        <v>7085</v>
      </c>
      <c r="C41" s="28"/>
      <c r="D41" s="34" t="s">
        <v>379</v>
      </c>
      <c r="E41" s="537" t="s">
        <v>27</v>
      </c>
      <c r="F41" s="348" t="s">
        <v>7871</v>
      </c>
      <c r="G41" s="348" t="s">
        <v>7856</v>
      </c>
      <c r="H41" s="348" t="s">
        <v>7848</v>
      </c>
      <c r="I41" s="538"/>
      <c r="J41" s="564" t="s">
        <v>7911</v>
      </c>
      <c r="K41" s="539">
        <v>3300000</v>
      </c>
      <c r="L41" s="540"/>
      <c r="M41" s="534"/>
      <c r="N41" s="534"/>
      <c r="O41" s="545"/>
      <c r="P41" s="547"/>
      <c r="Q41" s="567"/>
      <c r="R41" s="534"/>
      <c r="S41" s="534"/>
      <c r="T41" s="534"/>
      <c r="U41" s="534"/>
      <c r="V41" s="534"/>
      <c r="W41" s="534"/>
      <c r="X41" s="534"/>
      <c r="Y41" s="534"/>
      <c r="Z41" s="534"/>
      <c r="AA41" s="534"/>
      <c r="AB41" s="534"/>
    </row>
    <row r="42" spans="1:28" ht="23">
      <c r="A42" s="348"/>
      <c r="B42" s="348" t="s">
        <v>7912</v>
      </c>
      <c r="C42" s="348"/>
      <c r="D42" s="34" t="s">
        <v>379</v>
      </c>
      <c r="E42" s="537" t="s">
        <v>70</v>
      </c>
      <c r="F42" s="348" t="s">
        <v>7896</v>
      </c>
      <c r="G42" s="348" t="s">
        <v>7836</v>
      </c>
      <c r="H42" s="348" t="s">
        <v>7857</v>
      </c>
      <c r="I42" s="538"/>
      <c r="J42" s="564" t="s">
        <v>7913</v>
      </c>
      <c r="K42" s="539">
        <v>6150000</v>
      </c>
      <c r="L42" s="540"/>
      <c r="M42" s="534"/>
      <c r="N42" s="534"/>
      <c r="O42" s="545"/>
      <c r="P42" s="547"/>
      <c r="Q42" s="567"/>
      <c r="R42" s="534"/>
      <c r="S42" s="534"/>
      <c r="T42" s="534"/>
      <c r="U42" s="534"/>
      <c r="V42" s="534"/>
      <c r="W42" s="534"/>
      <c r="X42" s="534"/>
      <c r="Y42" s="534"/>
      <c r="Z42" s="534"/>
      <c r="AA42" s="534"/>
      <c r="AB42" s="534"/>
    </row>
    <row r="43" spans="1:28" ht="23">
      <c r="A43" s="548">
        <v>45994</v>
      </c>
      <c r="B43" s="580" t="s">
        <v>7914</v>
      </c>
      <c r="C43" s="401"/>
      <c r="D43" s="34" t="s">
        <v>48</v>
      </c>
      <c r="E43" s="537" t="s">
        <v>27</v>
      </c>
      <c r="F43" s="348" t="s">
        <v>7871</v>
      </c>
      <c r="G43" s="348" t="s">
        <v>7856</v>
      </c>
      <c r="H43" s="348" t="s">
        <v>7848</v>
      </c>
      <c r="I43" s="538"/>
      <c r="J43" s="537" t="s">
        <v>7915</v>
      </c>
      <c r="K43" s="539">
        <v>7500000</v>
      </c>
      <c r="L43" s="540"/>
      <c r="M43" s="534"/>
      <c r="N43" s="534"/>
      <c r="O43" s="545"/>
      <c r="P43" s="547"/>
      <c r="Q43" s="567"/>
      <c r="R43" s="534"/>
      <c r="S43" s="534"/>
      <c r="T43" s="534"/>
      <c r="U43" s="534"/>
      <c r="V43" s="534"/>
      <c r="W43" s="534"/>
      <c r="X43" s="534"/>
      <c r="Y43" s="534"/>
      <c r="Z43" s="534"/>
      <c r="AA43" s="534"/>
      <c r="AB43" s="534"/>
    </row>
    <row r="44" spans="1:28" ht="23">
      <c r="A44" s="548">
        <v>45995</v>
      </c>
      <c r="B44" s="348" t="s">
        <v>6834</v>
      </c>
      <c r="C44" s="348"/>
      <c r="D44" s="34" t="s">
        <v>379</v>
      </c>
      <c r="E44" s="537" t="s">
        <v>27</v>
      </c>
      <c r="F44" s="348" t="s">
        <v>7891</v>
      </c>
      <c r="G44" s="348" t="s">
        <v>7856</v>
      </c>
      <c r="H44" s="348" t="s">
        <v>7878</v>
      </c>
      <c r="I44" s="538" t="s">
        <v>7916</v>
      </c>
      <c r="J44" s="564" t="s">
        <v>7917</v>
      </c>
      <c r="K44" s="539">
        <v>8200000</v>
      </c>
      <c r="L44" s="540"/>
      <c r="M44" s="534"/>
      <c r="N44" s="534"/>
      <c r="O44" s="545"/>
      <c r="P44" s="547"/>
      <c r="Q44" s="567"/>
      <c r="R44" s="534"/>
      <c r="S44" s="534"/>
      <c r="T44" s="534"/>
      <c r="U44" s="534"/>
      <c r="V44" s="534"/>
      <c r="W44" s="534"/>
      <c r="X44" s="534"/>
      <c r="Y44" s="534"/>
      <c r="Z44" s="534"/>
      <c r="AA44" s="534"/>
      <c r="AB44" s="534"/>
    </row>
    <row r="45" spans="1:28" ht="23">
      <c r="A45" s="348"/>
      <c r="B45" s="348" t="s">
        <v>7918</v>
      </c>
      <c r="C45" s="348"/>
      <c r="D45" s="34" t="s">
        <v>48</v>
      </c>
      <c r="E45" s="537" t="s">
        <v>27</v>
      </c>
      <c r="F45" s="348" t="s">
        <v>7919</v>
      </c>
      <c r="G45" s="348" t="s">
        <v>7836</v>
      </c>
      <c r="H45" s="348" t="s">
        <v>2244</v>
      </c>
      <c r="I45" s="538" t="s">
        <v>7849</v>
      </c>
      <c r="J45" s="564" t="s">
        <v>7920</v>
      </c>
      <c r="K45" s="539">
        <v>1490000</v>
      </c>
      <c r="L45" s="540"/>
      <c r="M45" s="534"/>
      <c r="N45" s="534"/>
      <c r="O45" s="545"/>
      <c r="P45" s="547"/>
      <c r="Q45" s="567"/>
      <c r="R45" s="534"/>
      <c r="S45" s="534"/>
      <c r="T45" s="534"/>
      <c r="U45" s="534"/>
      <c r="V45" s="534"/>
      <c r="W45" s="534"/>
      <c r="X45" s="534"/>
      <c r="Y45" s="534"/>
      <c r="Z45" s="534"/>
      <c r="AA45" s="534"/>
      <c r="AB45" s="534"/>
    </row>
    <row r="46" spans="1:28" ht="23">
      <c r="A46" s="348"/>
      <c r="B46" s="348" t="s">
        <v>7921</v>
      </c>
      <c r="C46" s="348"/>
      <c r="D46" s="34" t="s">
        <v>26</v>
      </c>
      <c r="E46" s="537" t="s">
        <v>27</v>
      </c>
      <c r="F46" s="348" t="s">
        <v>7871</v>
      </c>
      <c r="G46" s="348" t="s">
        <v>7836</v>
      </c>
      <c r="H46" s="348" t="s">
        <v>7837</v>
      </c>
      <c r="I46" s="538" t="s">
        <v>7849</v>
      </c>
      <c r="J46" s="537" t="s">
        <v>7922</v>
      </c>
      <c r="K46" s="539">
        <v>5180000</v>
      </c>
      <c r="L46" s="540"/>
      <c r="M46" s="534"/>
      <c r="N46" s="534"/>
      <c r="O46" s="545"/>
      <c r="P46" s="547"/>
      <c r="Q46" s="567"/>
      <c r="R46" s="534"/>
      <c r="S46" s="534"/>
      <c r="T46" s="534"/>
      <c r="U46" s="534"/>
      <c r="V46" s="534"/>
      <c r="W46" s="534"/>
      <c r="X46" s="534"/>
      <c r="Y46" s="534"/>
      <c r="Z46" s="534"/>
      <c r="AA46" s="534"/>
      <c r="AB46" s="534"/>
    </row>
    <row r="47" spans="1:28" ht="23">
      <c r="A47" s="548">
        <v>45997</v>
      </c>
      <c r="B47" s="348" t="s">
        <v>6884</v>
      </c>
      <c r="C47" s="401"/>
      <c r="D47" s="34" t="s">
        <v>26</v>
      </c>
      <c r="E47" s="537" t="s">
        <v>27</v>
      </c>
      <c r="F47" s="348" t="s">
        <v>7871</v>
      </c>
      <c r="G47" s="348" t="s">
        <v>7856</v>
      </c>
      <c r="H47" s="348" t="s">
        <v>7848</v>
      </c>
      <c r="I47" s="538" t="s">
        <v>7849</v>
      </c>
      <c r="J47" s="537" t="s">
        <v>7915</v>
      </c>
      <c r="K47" s="539">
        <v>7500000</v>
      </c>
      <c r="L47" s="540"/>
      <c r="M47" s="534"/>
      <c r="N47" s="534"/>
      <c r="O47" s="545"/>
      <c r="P47" s="547"/>
      <c r="Q47" s="567"/>
      <c r="R47" s="534"/>
      <c r="S47" s="534"/>
      <c r="T47" s="534"/>
      <c r="U47" s="534"/>
      <c r="V47" s="534"/>
      <c r="W47" s="534"/>
      <c r="X47" s="534"/>
      <c r="Y47" s="534"/>
      <c r="Z47" s="534"/>
      <c r="AA47" s="534"/>
      <c r="AB47" s="534"/>
    </row>
    <row r="48" spans="1:28" ht="23">
      <c r="A48" s="548">
        <v>45998</v>
      </c>
      <c r="B48" s="348" t="s">
        <v>2587</v>
      </c>
      <c r="C48" s="401"/>
      <c r="D48" s="34" t="s">
        <v>379</v>
      </c>
      <c r="E48" s="537" t="s">
        <v>27</v>
      </c>
      <c r="F48" s="348" t="s">
        <v>7871</v>
      </c>
      <c r="G48" s="348" t="s">
        <v>7836</v>
      </c>
      <c r="H48" s="348" t="s">
        <v>7848</v>
      </c>
      <c r="I48" s="538" t="s">
        <v>7849</v>
      </c>
      <c r="J48" s="537" t="s">
        <v>7923</v>
      </c>
      <c r="K48" s="539">
        <v>4190000</v>
      </c>
      <c r="L48" s="540"/>
      <c r="M48" s="534"/>
      <c r="N48" s="534"/>
      <c r="O48" s="545"/>
      <c r="P48" s="547"/>
      <c r="Q48" s="567"/>
      <c r="R48" s="534"/>
      <c r="S48" s="534"/>
      <c r="T48" s="534"/>
      <c r="U48" s="534"/>
      <c r="V48" s="534"/>
      <c r="W48" s="534"/>
      <c r="X48" s="534"/>
      <c r="Y48" s="534"/>
      <c r="Z48" s="534"/>
      <c r="AA48" s="534"/>
      <c r="AB48" s="534"/>
    </row>
    <row r="49" spans="1:28" ht="23">
      <c r="A49" s="549" t="s">
        <v>7853</v>
      </c>
      <c r="B49" s="550"/>
      <c r="C49" s="550"/>
      <c r="D49" s="551"/>
      <c r="E49" s="550"/>
      <c r="F49" s="550"/>
      <c r="G49" s="550"/>
      <c r="H49" s="550"/>
      <c r="I49" s="552"/>
      <c r="J49" s="550"/>
      <c r="K49" s="553"/>
      <c r="L49" s="554"/>
      <c r="M49" s="555"/>
      <c r="N49" s="555"/>
      <c r="O49" s="577"/>
      <c r="P49" s="557"/>
      <c r="Q49" s="578"/>
      <c r="R49" s="555"/>
      <c r="S49" s="555"/>
      <c r="T49" s="555"/>
      <c r="U49" s="555"/>
      <c r="V49" s="555"/>
      <c r="W49" s="555"/>
      <c r="X49" s="555"/>
      <c r="Y49" s="555"/>
      <c r="Z49" s="555"/>
      <c r="AA49" s="555"/>
      <c r="AB49" s="555"/>
    </row>
    <row r="50" spans="1:28" ht="23">
      <c r="A50" s="544">
        <v>45881</v>
      </c>
      <c r="B50" s="348" t="s">
        <v>353</v>
      </c>
      <c r="C50" s="348"/>
      <c r="D50" s="34" t="s">
        <v>26</v>
      </c>
      <c r="E50" s="537" t="s">
        <v>27</v>
      </c>
      <c r="F50" s="348" t="s">
        <v>7835</v>
      </c>
      <c r="G50" s="348" t="s">
        <v>7836</v>
      </c>
      <c r="H50" s="348" t="s">
        <v>7837</v>
      </c>
      <c r="I50" s="538" t="s">
        <v>7840</v>
      </c>
      <c r="J50" s="537" t="s">
        <v>7924</v>
      </c>
      <c r="K50" s="539">
        <v>3500000</v>
      </c>
      <c r="L50" s="540"/>
      <c r="M50" s="534"/>
      <c r="N50" s="534"/>
      <c r="O50" s="545"/>
      <c r="P50" s="547"/>
      <c r="Q50" s="567"/>
      <c r="R50" s="534"/>
      <c r="S50" s="534"/>
      <c r="T50" s="534"/>
      <c r="U50" s="534"/>
      <c r="V50" s="534"/>
      <c r="W50" s="534"/>
      <c r="X50" s="534"/>
      <c r="Y50" s="534"/>
      <c r="Z50" s="534"/>
      <c r="AA50" s="534"/>
      <c r="AB50" s="534"/>
    </row>
    <row r="51" spans="1:28" ht="23">
      <c r="A51" s="544">
        <v>45912</v>
      </c>
      <c r="B51" s="348" t="s">
        <v>7925</v>
      </c>
      <c r="C51" s="401"/>
      <c r="D51" s="34" t="s">
        <v>7865</v>
      </c>
      <c r="E51" s="537" t="s">
        <v>27</v>
      </c>
      <c r="F51" s="348" t="s">
        <v>7891</v>
      </c>
      <c r="G51" s="348" t="s">
        <v>7856</v>
      </c>
      <c r="H51" s="348" t="s">
        <v>7848</v>
      </c>
      <c r="I51" s="538" t="s">
        <v>7868</v>
      </c>
      <c r="J51" s="564" t="s">
        <v>7926</v>
      </c>
      <c r="K51" s="581">
        <v>8900000</v>
      </c>
      <c r="L51" s="540"/>
      <c r="M51" s="534"/>
      <c r="N51" s="534"/>
      <c r="O51" s="545"/>
      <c r="P51" s="547"/>
      <c r="Q51" s="567"/>
      <c r="R51" s="534"/>
      <c r="S51" s="534"/>
      <c r="T51" s="534"/>
      <c r="U51" s="534"/>
      <c r="V51" s="534"/>
      <c r="W51" s="534"/>
      <c r="X51" s="534"/>
      <c r="Y51" s="534"/>
      <c r="Z51" s="534"/>
      <c r="AA51" s="534"/>
      <c r="AB51" s="534"/>
    </row>
    <row r="52" spans="1:28" ht="23">
      <c r="A52" s="348"/>
      <c r="B52" s="348" t="s">
        <v>7927</v>
      </c>
      <c r="C52" s="348"/>
      <c r="D52" s="34" t="s">
        <v>48</v>
      </c>
      <c r="E52" s="537" t="s">
        <v>27</v>
      </c>
      <c r="F52" s="348" t="s">
        <v>7928</v>
      </c>
      <c r="G52" s="348" t="s">
        <v>7856</v>
      </c>
      <c r="H52" s="348" t="s">
        <v>7837</v>
      </c>
      <c r="I52" s="538"/>
      <c r="J52" s="537" t="s">
        <v>7929</v>
      </c>
      <c r="K52" s="539">
        <v>8490000</v>
      </c>
      <c r="L52" s="540"/>
      <c r="M52" s="534"/>
      <c r="N52" s="534"/>
      <c r="O52" s="545"/>
      <c r="P52" s="547"/>
      <c r="Q52" s="567"/>
      <c r="R52" s="534"/>
      <c r="S52" s="534"/>
      <c r="T52" s="534"/>
      <c r="U52" s="534"/>
      <c r="V52" s="534"/>
      <c r="W52" s="534"/>
      <c r="X52" s="534"/>
      <c r="Y52" s="534"/>
      <c r="Z52" s="534"/>
      <c r="AA52" s="534"/>
      <c r="AB52" s="534"/>
    </row>
    <row r="53" spans="1:28" ht="23">
      <c r="A53" s="544">
        <v>45942</v>
      </c>
      <c r="B53" s="348" t="s">
        <v>7930</v>
      </c>
      <c r="C53" s="401"/>
      <c r="D53" s="34" t="s">
        <v>48</v>
      </c>
      <c r="E53" s="537" t="s">
        <v>27</v>
      </c>
      <c r="F53" s="348" t="s">
        <v>7891</v>
      </c>
      <c r="G53" s="348" t="s">
        <v>7856</v>
      </c>
      <c r="H53" s="348" t="s">
        <v>7837</v>
      </c>
      <c r="I53" s="538" t="s">
        <v>7849</v>
      </c>
      <c r="J53" s="537" t="s">
        <v>7931</v>
      </c>
      <c r="K53" s="539">
        <v>7241000</v>
      </c>
      <c r="L53" s="540"/>
      <c r="M53" s="534"/>
      <c r="N53" s="534"/>
      <c r="O53" s="545"/>
      <c r="P53" s="547"/>
      <c r="Q53" s="567"/>
      <c r="R53" s="534"/>
      <c r="S53" s="534"/>
      <c r="T53" s="534"/>
      <c r="U53" s="534"/>
      <c r="V53" s="534"/>
      <c r="W53" s="534"/>
      <c r="X53" s="534"/>
      <c r="Y53" s="534"/>
      <c r="Z53" s="534"/>
      <c r="AA53" s="534"/>
      <c r="AB53" s="534"/>
    </row>
    <row r="54" spans="1:28" ht="23">
      <c r="A54" s="348"/>
      <c r="B54" s="348" t="s">
        <v>7932</v>
      </c>
      <c r="C54" s="348"/>
      <c r="D54" s="34" t="s">
        <v>48</v>
      </c>
      <c r="E54" s="537" t="s">
        <v>27</v>
      </c>
      <c r="F54" s="348" t="s">
        <v>7835</v>
      </c>
      <c r="G54" s="348" t="s">
        <v>7856</v>
      </c>
      <c r="H54" s="348" t="s">
        <v>7878</v>
      </c>
      <c r="I54" s="538"/>
      <c r="J54" s="537" t="s">
        <v>7933</v>
      </c>
      <c r="K54" s="539">
        <v>10800000</v>
      </c>
      <c r="L54" s="540"/>
      <c r="M54" s="534"/>
      <c r="N54" s="534"/>
      <c r="O54" s="545"/>
      <c r="P54" s="547"/>
      <c r="Q54" s="567"/>
      <c r="R54" s="534"/>
      <c r="S54" s="534"/>
      <c r="T54" s="534"/>
      <c r="U54" s="534"/>
      <c r="V54" s="534"/>
      <c r="W54" s="534"/>
      <c r="X54" s="534"/>
      <c r="Y54" s="534"/>
      <c r="Z54" s="534"/>
      <c r="AA54" s="534"/>
      <c r="AB54" s="534"/>
    </row>
    <row r="55" spans="1:28" ht="23">
      <c r="A55" s="348"/>
      <c r="B55" s="348" t="s">
        <v>7934</v>
      </c>
      <c r="C55" s="348"/>
      <c r="D55" s="34" t="s">
        <v>379</v>
      </c>
      <c r="E55" s="537" t="s">
        <v>27</v>
      </c>
      <c r="F55" s="348" t="s">
        <v>7871</v>
      </c>
      <c r="G55" s="348" t="s">
        <v>7836</v>
      </c>
      <c r="H55" s="348" t="s">
        <v>7837</v>
      </c>
      <c r="I55" s="538" t="s">
        <v>7849</v>
      </c>
      <c r="J55" s="537" t="s">
        <v>7935</v>
      </c>
      <c r="K55" s="539">
        <v>3690000</v>
      </c>
      <c r="L55" s="540"/>
      <c r="M55" s="534"/>
      <c r="N55" s="534"/>
      <c r="O55" s="545"/>
      <c r="P55" s="547"/>
      <c r="Q55" s="567"/>
      <c r="R55" s="534"/>
      <c r="S55" s="534"/>
      <c r="T55" s="534"/>
      <c r="U55" s="534"/>
      <c r="V55" s="534"/>
      <c r="W55" s="534"/>
      <c r="X55" s="534"/>
      <c r="Y55" s="534"/>
      <c r="Z55" s="534"/>
      <c r="AA55" s="534"/>
      <c r="AB55" s="534"/>
    </row>
    <row r="56" spans="1:28" ht="23">
      <c r="A56" s="348"/>
      <c r="B56" s="348" t="s">
        <v>7936</v>
      </c>
      <c r="C56" s="348"/>
      <c r="D56" s="34" t="s">
        <v>48</v>
      </c>
      <c r="E56" s="537" t="s">
        <v>27</v>
      </c>
      <c r="F56" s="348" t="s">
        <v>7835</v>
      </c>
      <c r="G56" s="348" t="s">
        <v>7856</v>
      </c>
      <c r="H56" s="348" t="s">
        <v>7848</v>
      </c>
      <c r="I56" s="538" t="s">
        <v>7840</v>
      </c>
      <c r="J56" s="537" t="s">
        <v>7937</v>
      </c>
      <c r="K56" s="539">
        <v>8300000</v>
      </c>
      <c r="L56" s="540"/>
      <c r="M56" s="534"/>
      <c r="N56" s="534"/>
      <c r="O56" s="545"/>
      <c r="P56" s="547"/>
      <c r="Q56" s="567"/>
      <c r="R56" s="534"/>
      <c r="S56" s="534"/>
      <c r="T56" s="534"/>
      <c r="U56" s="534"/>
      <c r="V56" s="534"/>
      <c r="W56" s="534"/>
      <c r="X56" s="534"/>
      <c r="Y56" s="534"/>
      <c r="Z56" s="534"/>
      <c r="AA56" s="534"/>
      <c r="AB56" s="534"/>
    </row>
    <row r="57" spans="1:28" ht="23">
      <c r="A57" s="348"/>
      <c r="B57" s="348" t="s">
        <v>7938</v>
      </c>
      <c r="C57" s="348"/>
      <c r="D57" s="34" t="s">
        <v>379</v>
      </c>
      <c r="E57" s="537" t="s">
        <v>70</v>
      </c>
      <c r="F57" s="348" t="s">
        <v>7896</v>
      </c>
      <c r="G57" s="348" t="s">
        <v>7856</v>
      </c>
      <c r="H57" s="348" t="s">
        <v>7857</v>
      </c>
      <c r="I57" s="538"/>
      <c r="J57" s="537" t="s">
        <v>7939</v>
      </c>
      <c r="K57" s="539">
        <v>8000000</v>
      </c>
      <c r="L57" s="540"/>
      <c r="M57" s="534"/>
      <c r="N57" s="534"/>
      <c r="O57" s="545"/>
      <c r="P57" s="547"/>
      <c r="Q57" s="567"/>
      <c r="R57" s="534"/>
      <c r="S57" s="534"/>
      <c r="T57" s="534"/>
      <c r="U57" s="534"/>
      <c r="V57" s="534"/>
      <c r="W57" s="534"/>
      <c r="X57" s="534"/>
      <c r="Y57" s="534"/>
      <c r="Z57" s="534"/>
      <c r="AA57" s="534"/>
      <c r="AB57" s="534"/>
    </row>
    <row r="58" spans="1:28" ht="23">
      <c r="A58" s="348"/>
      <c r="B58" s="348"/>
      <c r="C58" s="348"/>
      <c r="D58" s="34"/>
      <c r="E58" s="537"/>
      <c r="F58" s="348"/>
      <c r="G58" s="348"/>
      <c r="H58" s="348"/>
      <c r="I58" s="538"/>
      <c r="J58" s="537"/>
      <c r="K58" s="539"/>
      <c r="L58" s="540"/>
      <c r="M58" s="534"/>
      <c r="N58" s="534"/>
      <c r="O58" s="545"/>
      <c r="P58" s="547"/>
      <c r="Q58" s="567"/>
      <c r="R58" s="534"/>
      <c r="S58" s="534"/>
      <c r="T58" s="534"/>
      <c r="U58" s="534"/>
      <c r="V58" s="534"/>
      <c r="W58" s="534"/>
      <c r="X58" s="534"/>
      <c r="Y58" s="534"/>
      <c r="Z58" s="534"/>
      <c r="AA58" s="534"/>
      <c r="AB58" s="534"/>
    </row>
    <row r="59" spans="1:28" ht="23">
      <c r="A59" s="348"/>
      <c r="B59" s="348"/>
      <c r="C59" s="348"/>
      <c r="D59" s="34"/>
      <c r="E59" s="537"/>
      <c r="F59" s="348"/>
      <c r="G59" s="348"/>
      <c r="H59" s="348"/>
      <c r="I59" s="538"/>
      <c r="J59" s="537"/>
      <c r="K59" s="539"/>
      <c r="L59" s="540"/>
      <c r="M59" s="534"/>
      <c r="N59" s="534"/>
      <c r="O59" s="545"/>
      <c r="P59" s="547"/>
      <c r="Q59" s="567"/>
      <c r="R59" s="534"/>
      <c r="S59" s="534"/>
      <c r="T59" s="534"/>
      <c r="U59" s="534"/>
      <c r="V59" s="534"/>
      <c r="W59" s="534"/>
      <c r="X59" s="534"/>
      <c r="Y59" s="534"/>
      <c r="Z59" s="534"/>
      <c r="AA59" s="534"/>
      <c r="AB59" s="534"/>
    </row>
    <row r="60" spans="1:28" ht="23">
      <c r="A60" s="348"/>
      <c r="B60" s="348"/>
      <c r="C60" s="348"/>
      <c r="D60" s="34"/>
      <c r="E60" s="537"/>
      <c r="F60" s="348"/>
      <c r="G60" s="348"/>
      <c r="H60" s="348"/>
      <c r="I60" s="538"/>
      <c r="J60" s="537"/>
      <c r="K60" s="539"/>
      <c r="L60" s="540"/>
      <c r="M60" s="534"/>
      <c r="N60" s="534"/>
      <c r="O60" s="545"/>
      <c r="P60" s="547"/>
      <c r="Q60" s="567"/>
      <c r="R60" s="534"/>
      <c r="S60" s="534"/>
      <c r="T60" s="534"/>
      <c r="U60" s="534"/>
      <c r="V60" s="534"/>
      <c r="W60" s="534"/>
      <c r="X60" s="534"/>
      <c r="Y60" s="534"/>
      <c r="Z60" s="534"/>
      <c r="AA60" s="534"/>
      <c r="AB60" s="534"/>
    </row>
    <row r="61" spans="1:28" ht="23">
      <c r="A61" s="348"/>
      <c r="B61" s="348"/>
      <c r="C61" s="348"/>
      <c r="D61" s="34"/>
      <c r="E61" s="537"/>
      <c r="F61" s="348"/>
      <c r="G61" s="348"/>
      <c r="H61" s="348"/>
      <c r="I61" s="538"/>
      <c r="J61" s="537"/>
      <c r="K61" s="539"/>
      <c r="L61" s="540"/>
      <c r="M61" s="534"/>
      <c r="N61" s="534"/>
      <c r="O61" s="545"/>
      <c r="P61" s="547"/>
      <c r="Q61" s="567"/>
      <c r="R61" s="534"/>
      <c r="S61" s="534"/>
      <c r="T61" s="534"/>
      <c r="U61" s="534"/>
      <c r="V61" s="534"/>
      <c r="W61" s="534"/>
      <c r="X61" s="534"/>
      <c r="Y61" s="534"/>
      <c r="Z61" s="534"/>
      <c r="AA61" s="534"/>
      <c r="AB61" s="534"/>
    </row>
    <row r="62" spans="1:28" ht="23">
      <c r="A62" s="348"/>
      <c r="B62" s="348"/>
      <c r="C62" s="348"/>
      <c r="D62" s="34"/>
      <c r="E62" s="537"/>
      <c r="F62" s="348"/>
      <c r="G62" s="348"/>
      <c r="H62" s="348"/>
      <c r="I62" s="538"/>
      <c r="J62" s="537"/>
      <c r="K62" s="539"/>
      <c r="L62" s="540"/>
      <c r="M62" s="534"/>
      <c r="N62" s="534"/>
      <c r="O62" s="545"/>
      <c r="P62" s="547"/>
      <c r="Q62" s="567"/>
      <c r="R62" s="534"/>
      <c r="S62" s="534"/>
      <c r="T62" s="534"/>
      <c r="U62" s="534"/>
      <c r="V62" s="534"/>
      <c r="W62" s="534"/>
      <c r="X62" s="534"/>
      <c r="Y62" s="534"/>
      <c r="Z62" s="534"/>
      <c r="AA62" s="534"/>
      <c r="AB62" s="534"/>
    </row>
    <row r="63" spans="1:28" ht="23">
      <c r="A63" s="348"/>
      <c r="B63" s="348"/>
      <c r="C63" s="348"/>
      <c r="D63" s="34"/>
      <c r="E63" s="537"/>
      <c r="F63" s="348"/>
      <c r="G63" s="348"/>
      <c r="H63" s="348"/>
      <c r="I63" s="538"/>
      <c r="J63" s="537"/>
      <c r="K63" s="539"/>
      <c r="L63" s="540"/>
      <c r="M63" s="534"/>
      <c r="N63" s="534"/>
      <c r="O63" s="545"/>
      <c r="P63" s="547"/>
      <c r="Q63" s="567"/>
      <c r="R63" s="534"/>
      <c r="S63" s="534"/>
      <c r="T63" s="534"/>
      <c r="U63" s="534"/>
      <c r="V63" s="534"/>
      <c r="W63" s="534"/>
      <c r="X63" s="534"/>
      <c r="Y63" s="534"/>
      <c r="Z63" s="534"/>
      <c r="AA63" s="534"/>
      <c r="AB63" s="534"/>
    </row>
    <row r="64" spans="1:28" ht="23">
      <c r="A64" s="348"/>
      <c r="B64" s="348"/>
      <c r="C64" s="348"/>
      <c r="D64" s="34"/>
      <c r="E64" s="537"/>
      <c r="F64" s="348"/>
      <c r="G64" s="348"/>
      <c r="H64" s="348"/>
      <c r="I64" s="538"/>
      <c r="J64" s="537"/>
      <c r="K64" s="539"/>
      <c r="L64" s="540"/>
      <c r="M64" s="534"/>
      <c r="N64" s="534"/>
      <c r="O64" s="545"/>
      <c r="P64" s="547"/>
      <c r="Q64" s="567"/>
      <c r="R64" s="534"/>
      <c r="S64" s="534"/>
      <c r="T64" s="534"/>
      <c r="U64" s="534"/>
      <c r="V64" s="534"/>
      <c r="W64" s="534"/>
      <c r="X64" s="534"/>
      <c r="Y64" s="534"/>
      <c r="Z64" s="534"/>
      <c r="AA64" s="534"/>
      <c r="AB64" s="534"/>
    </row>
    <row r="65" spans="1:28" ht="23">
      <c r="A65" s="348"/>
      <c r="B65" s="348"/>
      <c r="C65" s="348"/>
      <c r="D65" s="34"/>
      <c r="E65" s="537"/>
      <c r="F65" s="348"/>
      <c r="G65" s="348"/>
      <c r="H65" s="348"/>
      <c r="I65" s="538"/>
      <c r="J65" s="537"/>
      <c r="K65" s="539"/>
      <c r="L65" s="540"/>
      <c r="M65" s="534"/>
      <c r="N65" s="534"/>
      <c r="O65" s="545"/>
      <c r="P65" s="547"/>
      <c r="Q65" s="567"/>
      <c r="R65" s="534"/>
      <c r="S65" s="534"/>
      <c r="T65" s="534"/>
      <c r="U65" s="534"/>
      <c r="V65" s="534"/>
      <c r="W65" s="534"/>
      <c r="X65" s="534"/>
      <c r="Y65" s="534"/>
      <c r="Z65" s="534"/>
      <c r="AA65" s="534"/>
      <c r="AB65" s="534"/>
    </row>
    <row r="66" spans="1:28" ht="23">
      <c r="A66" s="348"/>
      <c r="B66" s="348"/>
      <c r="C66" s="348"/>
      <c r="D66" s="34"/>
      <c r="E66" s="537"/>
      <c r="F66" s="348"/>
      <c r="G66" s="348"/>
      <c r="H66" s="348"/>
      <c r="I66" s="538"/>
      <c r="J66" s="537"/>
      <c r="K66" s="539"/>
      <c r="L66" s="540"/>
      <c r="M66" s="534"/>
      <c r="N66" s="534"/>
      <c r="O66" s="545"/>
      <c r="P66" s="547"/>
      <c r="Q66" s="567"/>
      <c r="R66" s="534"/>
      <c r="S66" s="534"/>
      <c r="T66" s="534"/>
      <c r="U66" s="534"/>
      <c r="V66" s="534"/>
      <c r="W66" s="534"/>
      <c r="X66" s="534"/>
      <c r="Y66" s="534"/>
      <c r="Z66" s="534"/>
      <c r="AA66" s="534"/>
      <c r="AB66" s="534"/>
    </row>
    <row r="67" spans="1:28" ht="23">
      <c r="A67" s="348"/>
      <c r="B67" s="348"/>
      <c r="C67" s="348"/>
      <c r="D67" s="34"/>
      <c r="E67" s="537"/>
      <c r="F67" s="348"/>
      <c r="G67" s="348"/>
      <c r="H67" s="348"/>
      <c r="I67" s="538"/>
      <c r="J67" s="537"/>
      <c r="K67" s="539"/>
      <c r="L67" s="540"/>
      <c r="M67" s="534"/>
      <c r="N67" s="534"/>
      <c r="O67" s="545"/>
      <c r="P67" s="547"/>
      <c r="Q67" s="567"/>
      <c r="R67" s="534"/>
      <c r="S67" s="534"/>
      <c r="T67" s="534"/>
      <c r="U67" s="534"/>
      <c r="V67" s="534"/>
      <c r="W67" s="534"/>
      <c r="X67" s="534"/>
      <c r="Y67" s="534"/>
      <c r="Z67" s="534"/>
      <c r="AA67" s="534"/>
      <c r="AB67" s="534"/>
    </row>
    <row r="68" spans="1:28" ht="23">
      <c r="A68" s="348"/>
      <c r="B68" s="348"/>
      <c r="C68" s="348"/>
      <c r="D68" s="34"/>
      <c r="E68" s="537"/>
      <c r="F68" s="348"/>
      <c r="G68" s="348"/>
      <c r="H68" s="348"/>
      <c r="I68" s="538"/>
      <c r="J68" s="537"/>
      <c r="K68" s="539"/>
      <c r="L68" s="540"/>
      <c r="M68" s="534"/>
      <c r="N68" s="534"/>
      <c r="O68" s="545"/>
      <c r="P68" s="547"/>
      <c r="Q68" s="567"/>
      <c r="R68" s="534"/>
      <c r="S68" s="534"/>
      <c r="T68" s="534"/>
      <c r="U68" s="534"/>
      <c r="V68" s="534"/>
      <c r="W68" s="534"/>
      <c r="X68" s="534"/>
      <c r="Y68" s="534"/>
      <c r="Z68" s="534"/>
      <c r="AA68" s="534"/>
      <c r="AB68" s="534"/>
    </row>
    <row r="69" spans="1:28" ht="23">
      <c r="A69" s="348"/>
      <c r="B69" s="348"/>
      <c r="C69" s="348"/>
      <c r="D69" s="34"/>
      <c r="E69" s="537"/>
      <c r="F69" s="348"/>
      <c r="G69" s="348"/>
      <c r="H69" s="348"/>
      <c r="I69" s="538"/>
      <c r="J69" s="537"/>
      <c r="K69" s="539"/>
      <c r="L69" s="540"/>
      <c r="M69" s="534"/>
      <c r="N69" s="534"/>
      <c r="O69" s="545"/>
      <c r="P69" s="547"/>
      <c r="Q69" s="567"/>
      <c r="R69" s="534"/>
      <c r="S69" s="534"/>
      <c r="T69" s="534"/>
      <c r="U69" s="534"/>
      <c r="V69" s="534"/>
      <c r="W69" s="534"/>
      <c r="X69" s="534"/>
      <c r="Y69" s="534"/>
      <c r="Z69" s="534"/>
      <c r="AA69" s="534"/>
      <c r="AB69" s="534"/>
    </row>
    <row r="70" spans="1:28" ht="23">
      <c r="A70" s="348"/>
      <c r="B70" s="348"/>
      <c r="C70" s="348"/>
      <c r="D70" s="34"/>
      <c r="E70" s="537"/>
      <c r="F70" s="348"/>
      <c r="G70" s="348"/>
      <c r="H70" s="348"/>
      <c r="I70" s="538"/>
      <c r="J70" s="537"/>
      <c r="K70" s="539"/>
      <c r="L70" s="540"/>
      <c r="M70" s="534"/>
      <c r="N70" s="534"/>
      <c r="O70" s="545"/>
      <c r="P70" s="547"/>
      <c r="Q70" s="567"/>
      <c r="R70" s="534"/>
      <c r="S70" s="534"/>
      <c r="T70" s="534"/>
      <c r="U70" s="534"/>
      <c r="V70" s="534"/>
      <c r="W70" s="534"/>
      <c r="X70" s="534"/>
      <c r="Y70" s="534"/>
      <c r="Z70" s="534"/>
      <c r="AA70" s="534"/>
      <c r="AB70" s="534"/>
    </row>
    <row r="71" spans="1:28" ht="23">
      <c r="A71" s="348"/>
      <c r="B71" s="348"/>
      <c r="C71" s="348"/>
      <c r="D71" s="34"/>
      <c r="E71" s="537"/>
      <c r="F71" s="348"/>
      <c r="G71" s="348"/>
      <c r="H71" s="348"/>
      <c r="I71" s="538"/>
      <c r="J71" s="537"/>
      <c r="K71" s="539"/>
      <c r="L71" s="540"/>
      <c r="M71" s="534"/>
      <c r="N71" s="534"/>
      <c r="O71" s="545"/>
      <c r="P71" s="547"/>
      <c r="Q71" s="567"/>
      <c r="R71" s="534"/>
      <c r="S71" s="534"/>
      <c r="T71" s="534"/>
      <c r="U71" s="534"/>
      <c r="V71" s="534"/>
      <c r="W71" s="534"/>
      <c r="X71" s="534"/>
      <c r="Y71" s="534"/>
      <c r="Z71" s="534"/>
      <c r="AA71" s="534"/>
      <c r="AB71" s="534"/>
    </row>
    <row r="72" spans="1:28" ht="23">
      <c r="A72" s="348"/>
      <c r="B72" s="348"/>
      <c r="C72" s="348"/>
      <c r="D72" s="34"/>
      <c r="E72" s="537"/>
      <c r="F72" s="348"/>
      <c r="G72" s="348"/>
      <c r="H72" s="348"/>
      <c r="I72" s="538"/>
      <c r="J72" s="537"/>
      <c r="K72" s="539"/>
      <c r="L72" s="540"/>
      <c r="M72" s="534"/>
      <c r="N72" s="534"/>
      <c r="O72" s="545"/>
      <c r="P72" s="547"/>
      <c r="Q72" s="567"/>
      <c r="R72" s="534"/>
      <c r="S72" s="534"/>
      <c r="T72" s="534"/>
      <c r="U72" s="534"/>
      <c r="V72" s="534"/>
      <c r="W72" s="534"/>
      <c r="X72" s="534"/>
      <c r="Y72" s="534"/>
      <c r="Z72" s="534"/>
      <c r="AA72" s="534"/>
      <c r="AB72" s="534"/>
    </row>
    <row r="73" spans="1:28" ht="23">
      <c r="A73" s="348"/>
      <c r="B73" s="348"/>
      <c r="C73" s="348"/>
      <c r="D73" s="34"/>
      <c r="E73" s="537"/>
      <c r="F73" s="348"/>
      <c r="G73" s="348"/>
      <c r="H73" s="348"/>
      <c r="I73" s="538"/>
      <c r="J73" s="537"/>
      <c r="K73" s="539"/>
      <c r="L73" s="540"/>
      <c r="M73" s="534"/>
      <c r="N73" s="534"/>
      <c r="O73" s="545"/>
      <c r="P73" s="547"/>
      <c r="Q73" s="567"/>
      <c r="R73" s="534"/>
      <c r="S73" s="534"/>
      <c r="T73" s="534"/>
      <c r="U73" s="534"/>
      <c r="V73" s="534"/>
      <c r="W73" s="534"/>
      <c r="X73" s="534"/>
      <c r="Y73" s="534"/>
      <c r="Z73" s="534"/>
      <c r="AA73" s="534"/>
      <c r="AB73" s="534"/>
    </row>
    <row r="74" spans="1:28" ht="23">
      <c r="A74" s="348"/>
      <c r="B74" s="348"/>
      <c r="C74" s="348"/>
      <c r="D74" s="34"/>
      <c r="E74" s="537"/>
      <c r="F74" s="348"/>
      <c r="G74" s="348"/>
      <c r="H74" s="348"/>
      <c r="I74" s="538"/>
      <c r="J74" s="537"/>
      <c r="K74" s="539"/>
      <c r="L74" s="540"/>
      <c r="M74" s="534"/>
      <c r="N74" s="534"/>
      <c r="O74" s="545"/>
      <c r="P74" s="547"/>
      <c r="Q74" s="567"/>
      <c r="R74" s="534"/>
      <c r="S74" s="534"/>
      <c r="T74" s="534"/>
      <c r="U74" s="534"/>
      <c r="V74" s="534"/>
      <c r="W74" s="534"/>
      <c r="X74" s="534"/>
      <c r="Y74" s="534"/>
      <c r="Z74" s="534"/>
      <c r="AA74" s="534"/>
      <c r="AB74" s="534"/>
    </row>
    <row r="75" spans="1:28" ht="23">
      <c r="A75" s="348"/>
      <c r="B75" s="348"/>
      <c r="C75" s="348"/>
      <c r="D75" s="34"/>
      <c r="E75" s="537"/>
      <c r="F75" s="348"/>
      <c r="G75" s="348"/>
      <c r="H75" s="348"/>
      <c r="I75" s="538"/>
      <c r="J75" s="537"/>
      <c r="K75" s="539"/>
      <c r="L75" s="540"/>
      <c r="M75" s="534"/>
      <c r="N75" s="534"/>
      <c r="O75" s="545"/>
      <c r="P75" s="547"/>
      <c r="Q75" s="567"/>
      <c r="R75" s="534"/>
      <c r="S75" s="534"/>
      <c r="T75" s="534"/>
      <c r="U75" s="534"/>
      <c r="V75" s="534"/>
      <c r="W75" s="534"/>
      <c r="X75" s="534"/>
      <c r="Y75" s="534"/>
      <c r="Z75" s="534"/>
      <c r="AA75" s="534"/>
      <c r="AB75" s="534"/>
    </row>
    <row r="76" spans="1:28" ht="23">
      <c r="A76" s="348"/>
      <c r="B76" s="348"/>
      <c r="C76" s="348"/>
      <c r="D76" s="34"/>
      <c r="E76" s="537"/>
      <c r="F76" s="348"/>
      <c r="G76" s="348"/>
      <c r="H76" s="348"/>
      <c r="I76" s="538"/>
      <c r="J76" s="537"/>
      <c r="K76" s="539"/>
      <c r="L76" s="540"/>
      <c r="M76" s="534"/>
      <c r="N76" s="534"/>
      <c r="O76" s="545"/>
      <c r="P76" s="547"/>
      <c r="Q76" s="567"/>
      <c r="R76" s="534"/>
      <c r="S76" s="534"/>
      <c r="T76" s="534"/>
      <c r="U76" s="534"/>
      <c r="V76" s="534"/>
      <c r="W76" s="534"/>
      <c r="X76" s="534"/>
      <c r="Y76" s="534"/>
      <c r="Z76" s="534"/>
      <c r="AA76" s="534"/>
      <c r="AB76" s="534"/>
    </row>
    <row r="77" spans="1:28" ht="23">
      <c r="A77" s="348"/>
      <c r="B77" s="348"/>
      <c r="C77" s="348"/>
      <c r="D77" s="34"/>
      <c r="E77" s="537"/>
      <c r="F77" s="348"/>
      <c r="G77" s="348"/>
      <c r="H77" s="348"/>
      <c r="I77" s="538"/>
      <c r="J77" s="537"/>
      <c r="K77" s="539"/>
      <c r="L77" s="540"/>
      <c r="M77" s="534"/>
      <c r="N77" s="534"/>
      <c r="O77" s="545"/>
      <c r="P77" s="547"/>
      <c r="Q77" s="567"/>
      <c r="R77" s="534"/>
      <c r="S77" s="534"/>
      <c r="T77" s="534"/>
      <c r="U77" s="534"/>
      <c r="V77" s="534"/>
      <c r="W77" s="534"/>
      <c r="X77" s="534"/>
      <c r="Y77" s="534"/>
      <c r="Z77" s="534"/>
      <c r="AA77" s="534"/>
      <c r="AB77" s="534"/>
    </row>
    <row r="78" spans="1:28" ht="23">
      <c r="A78" s="348"/>
      <c r="B78" s="348"/>
      <c r="C78" s="348"/>
      <c r="D78" s="34"/>
      <c r="E78" s="537"/>
      <c r="F78" s="348"/>
      <c r="G78" s="348"/>
      <c r="H78" s="348"/>
      <c r="I78" s="538"/>
      <c r="J78" s="537"/>
      <c r="K78" s="539"/>
      <c r="L78" s="540"/>
      <c r="M78" s="534"/>
      <c r="N78" s="534"/>
      <c r="O78" s="545"/>
      <c r="P78" s="547"/>
      <c r="Q78" s="567"/>
      <c r="R78" s="534"/>
      <c r="S78" s="534"/>
      <c r="T78" s="534"/>
      <c r="U78" s="534"/>
      <c r="V78" s="534"/>
      <c r="W78" s="534"/>
      <c r="X78" s="534"/>
      <c r="Y78" s="534"/>
      <c r="Z78" s="534"/>
      <c r="AA78" s="534"/>
      <c r="AB78" s="534"/>
    </row>
    <row r="79" spans="1:28" ht="23">
      <c r="A79" s="348"/>
      <c r="B79" s="348"/>
      <c r="C79" s="348"/>
      <c r="D79" s="34"/>
      <c r="E79" s="537"/>
      <c r="F79" s="348"/>
      <c r="G79" s="348"/>
      <c r="H79" s="348"/>
      <c r="I79" s="538"/>
      <c r="J79" s="537"/>
      <c r="K79" s="539"/>
      <c r="L79" s="540"/>
      <c r="M79" s="534"/>
      <c r="N79" s="534"/>
      <c r="O79" s="545"/>
      <c r="P79" s="547"/>
      <c r="Q79" s="567"/>
      <c r="R79" s="534"/>
      <c r="S79" s="534"/>
      <c r="T79" s="534"/>
      <c r="U79" s="534"/>
      <c r="V79" s="534"/>
      <c r="W79" s="534"/>
      <c r="X79" s="534"/>
      <c r="Y79" s="534"/>
      <c r="Z79" s="534"/>
      <c r="AA79" s="534"/>
      <c r="AB79" s="534"/>
    </row>
    <row r="80" spans="1:28" ht="23">
      <c r="A80" s="348"/>
      <c r="B80" s="348"/>
      <c r="C80" s="348"/>
      <c r="D80" s="34"/>
      <c r="E80" s="537"/>
      <c r="F80" s="348"/>
      <c r="G80" s="348"/>
      <c r="H80" s="348"/>
      <c r="I80" s="538"/>
      <c r="J80" s="537"/>
      <c r="K80" s="539"/>
      <c r="L80" s="540"/>
      <c r="M80" s="534"/>
      <c r="N80" s="534"/>
      <c r="O80" s="545"/>
      <c r="P80" s="547"/>
      <c r="Q80" s="567"/>
      <c r="R80" s="534"/>
      <c r="S80" s="534"/>
      <c r="T80" s="534"/>
      <c r="U80" s="534"/>
      <c r="V80" s="534"/>
      <c r="W80" s="534"/>
      <c r="X80" s="534"/>
      <c r="Y80" s="534"/>
      <c r="Z80" s="534"/>
      <c r="AA80" s="534"/>
      <c r="AB80" s="534"/>
    </row>
    <row r="81" spans="1:28" ht="23">
      <c r="A81" s="348"/>
      <c r="B81" s="348"/>
      <c r="C81" s="348"/>
      <c r="D81" s="34"/>
      <c r="E81" s="537"/>
      <c r="F81" s="348"/>
      <c r="G81" s="348"/>
      <c r="H81" s="348"/>
      <c r="I81" s="538"/>
      <c r="J81" s="537"/>
      <c r="K81" s="539"/>
      <c r="L81" s="540"/>
      <c r="M81" s="534"/>
      <c r="N81" s="534"/>
      <c r="O81" s="545"/>
      <c r="P81" s="547"/>
      <c r="Q81" s="567"/>
      <c r="R81" s="534"/>
      <c r="S81" s="534"/>
      <c r="T81" s="534"/>
      <c r="U81" s="534"/>
      <c r="V81" s="534"/>
      <c r="W81" s="534"/>
      <c r="X81" s="534"/>
      <c r="Y81" s="534"/>
      <c r="Z81" s="534"/>
      <c r="AA81" s="534"/>
      <c r="AB81" s="534"/>
    </row>
    <row r="82" spans="1:28" ht="23">
      <c r="A82" s="348"/>
      <c r="B82" s="348"/>
      <c r="C82" s="348"/>
      <c r="D82" s="34"/>
      <c r="E82" s="537"/>
      <c r="F82" s="348"/>
      <c r="G82" s="348"/>
      <c r="H82" s="348"/>
      <c r="I82" s="538"/>
      <c r="J82" s="537"/>
      <c r="K82" s="539"/>
      <c r="L82" s="540"/>
      <c r="M82" s="534"/>
      <c r="N82" s="534"/>
      <c r="O82" s="545"/>
      <c r="P82" s="547"/>
      <c r="Q82" s="567"/>
      <c r="R82" s="534"/>
      <c r="S82" s="534"/>
      <c r="T82" s="534"/>
      <c r="U82" s="534"/>
      <c r="V82" s="534"/>
      <c r="W82" s="534"/>
      <c r="X82" s="534"/>
      <c r="Y82" s="534"/>
      <c r="Z82" s="534"/>
      <c r="AA82" s="534"/>
      <c r="AB82" s="534"/>
    </row>
    <row r="83" spans="1:28" ht="23">
      <c r="A83" s="348"/>
      <c r="B83" s="348"/>
      <c r="C83" s="348"/>
      <c r="D83" s="34"/>
      <c r="E83" s="537"/>
      <c r="F83" s="348"/>
      <c r="G83" s="348"/>
      <c r="H83" s="348"/>
      <c r="I83" s="538"/>
      <c r="J83" s="537"/>
      <c r="K83" s="539"/>
      <c r="L83" s="540"/>
      <c r="M83" s="534"/>
      <c r="N83" s="534"/>
      <c r="O83" s="545"/>
      <c r="P83" s="547"/>
      <c r="Q83" s="567"/>
      <c r="R83" s="534"/>
      <c r="S83" s="534"/>
      <c r="T83" s="534"/>
      <c r="U83" s="534"/>
      <c r="V83" s="534"/>
      <c r="W83" s="534"/>
      <c r="X83" s="534"/>
      <c r="Y83" s="534"/>
      <c r="Z83" s="534"/>
      <c r="AA83" s="534"/>
      <c r="AB83" s="534"/>
    </row>
    <row r="84" spans="1:28" ht="23">
      <c r="A84" s="348"/>
      <c r="B84" s="348"/>
      <c r="C84" s="348"/>
      <c r="D84" s="34"/>
      <c r="E84" s="537"/>
      <c r="F84" s="348"/>
      <c r="G84" s="348"/>
      <c r="H84" s="348"/>
      <c r="I84" s="538"/>
      <c r="J84" s="537"/>
      <c r="K84" s="539"/>
      <c r="L84" s="540"/>
      <c r="M84" s="534"/>
      <c r="N84" s="534"/>
      <c r="O84" s="545"/>
      <c r="P84" s="547"/>
      <c r="Q84" s="567"/>
      <c r="R84" s="534"/>
      <c r="S84" s="534"/>
      <c r="T84" s="534"/>
      <c r="U84" s="534"/>
      <c r="V84" s="534"/>
      <c r="W84" s="534"/>
      <c r="X84" s="534"/>
      <c r="Y84" s="534"/>
      <c r="Z84" s="534"/>
      <c r="AA84" s="534"/>
      <c r="AB84" s="534"/>
    </row>
    <row r="85" spans="1:28" ht="23">
      <c r="A85" s="348"/>
      <c r="B85" s="348"/>
      <c r="C85" s="348"/>
      <c r="D85" s="34"/>
      <c r="E85" s="537"/>
      <c r="F85" s="348"/>
      <c r="G85" s="348"/>
      <c r="H85" s="348"/>
      <c r="I85" s="538"/>
      <c r="J85" s="537"/>
      <c r="K85" s="539"/>
      <c r="L85" s="540"/>
      <c r="M85" s="534"/>
      <c r="N85" s="534"/>
      <c r="O85" s="545"/>
      <c r="P85" s="547"/>
      <c r="Q85" s="567"/>
      <c r="R85" s="534"/>
      <c r="S85" s="534"/>
      <c r="T85" s="534"/>
      <c r="U85" s="534"/>
      <c r="V85" s="534"/>
      <c r="W85" s="534"/>
      <c r="X85" s="534"/>
      <c r="Y85" s="534"/>
      <c r="Z85" s="534"/>
      <c r="AA85" s="534"/>
      <c r="AB85" s="534"/>
    </row>
    <row r="86" spans="1:28" ht="23">
      <c r="A86" s="348"/>
      <c r="B86" s="348"/>
      <c r="C86" s="348"/>
      <c r="D86" s="34"/>
      <c r="E86" s="537"/>
      <c r="F86" s="348"/>
      <c r="G86" s="348"/>
      <c r="H86" s="348"/>
      <c r="I86" s="538"/>
      <c r="J86" s="537"/>
      <c r="K86" s="539"/>
      <c r="L86" s="540"/>
      <c r="M86" s="534"/>
      <c r="N86" s="534"/>
      <c r="O86" s="545"/>
      <c r="P86" s="547"/>
      <c r="Q86" s="567"/>
      <c r="R86" s="534"/>
      <c r="S86" s="534"/>
      <c r="T86" s="534"/>
      <c r="U86" s="534"/>
      <c r="V86" s="534"/>
      <c r="W86" s="534"/>
      <c r="X86" s="534"/>
      <c r="Y86" s="534"/>
      <c r="Z86" s="534"/>
      <c r="AA86" s="534"/>
      <c r="AB86" s="534"/>
    </row>
    <row r="87" spans="1:28" ht="23">
      <c r="A87" s="348"/>
      <c r="B87" s="348"/>
      <c r="C87" s="348"/>
      <c r="D87" s="34"/>
      <c r="E87" s="537"/>
      <c r="F87" s="348"/>
      <c r="G87" s="348"/>
      <c r="H87" s="348"/>
      <c r="I87" s="538"/>
      <c r="J87" s="537"/>
      <c r="K87" s="539"/>
      <c r="L87" s="540"/>
      <c r="M87" s="534"/>
      <c r="N87" s="534"/>
      <c r="O87" s="545"/>
      <c r="P87" s="547"/>
      <c r="Q87" s="567"/>
      <c r="R87" s="534"/>
      <c r="S87" s="534"/>
      <c r="T87" s="534"/>
      <c r="U87" s="534"/>
      <c r="V87" s="534"/>
      <c r="W87" s="534"/>
      <c r="X87" s="534"/>
      <c r="Y87" s="534"/>
      <c r="Z87" s="534"/>
      <c r="AA87" s="534"/>
      <c r="AB87" s="534"/>
    </row>
    <row r="88" spans="1:28" ht="23">
      <c r="A88" s="348"/>
      <c r="B88" s="348"/>
      <c r="C88" s="348"/>
      <c r="D88" s="34"/>
      <c r="E88" s="537"/>
      <c r="F88" s="348"/>
      <c r="G88" s="348"/>
      <c r="H88" s="348"/>
      <c r="I88" s="538"/>
      <c r="J88" s="537"/>
      <c r="K88" s="539"/>
      <c r="L88" s="540"/>
      <c r="M88" s="534"/>
      <c r="N88" s="534"/>
      <c r="O88" s="545"/>
      <c r="P88" s="547"/>
      <c r="Q88" s="567"/>
      <c r="R88" s="534"/>
      <c r="S88" s="534"/>
      <c r="T88" s="534"/>
      <c r="U88" s="534"/>
      <c r="V88" s="534"/>
      <c r="W88" s="534"/>
      <c r="X88" s="534"/>
      <c r="Y88" s="534"/>
      <c r="Z88" s="534"/>
      <c r="AA88" s="534"/>
      <c r="AB88" s="534"/>
    </row>
    <row r="89" spans="1:28" ht="23">
      <c r="A89" s="348"/>
      <c r="B89" s="348"/>
      <c r="C89" s="348"/>
      <c r="D89" s="34"/>
      <c r="E89" s="537"/>
      <c r="F89" s="348"/>
      <c r="G89" s="348"/>
      <c r="H89" s="348"/>
      <c r="I89" s="538"/>
      <c r="J89" s="537"/>
      <c r="K89" s="539"/>
      <c r="L89" s="540"/>
      <c r="M89" s="534"/>
      <c r="N89" s="534"/>
      <c r="O89" s="545"/>
      <c r="P89" s="547"/>
      <c r="Q89" s="567"/>
      <c r="R89" s="534"/>
      <c r="S89" s="534"/>
      <c r="T89" s="534"/>
      <c r="U89" s="534"/>
      <c r="V89" s="534"/>
      <c r="W89" s="534"/>
      <c r="X89" s="534"/>
      <c r="Y89" s="534"/>
      <c r="Z89" s="534"/>
      <c r="AA89" s="534"/>
      <c r="AB89" s="534"/>
    </row>
    <row r="90" spans="1:28" ht="23">
      <c r="A90" s="348"/>
      <c r="B90" s="348"/>
      <c r="C90" s="348"/>
      <c r="D90" s="34"/>
      <c r="E90" s="537"/>
      <c r="F90" s="348"/>
      <c r="G90" s="348"/>
      <c r="H90" s="348"/>
      <c r="I90" s="538"/>
      <c r="J90" s="537"/>
      <c r="K90" s="539"/>
      <c r="L90" s="540"/>
      <c r="M90" s="534"/>
      <c r="N90" s="534"/>
      <c r="O90" s="545"/>
      <c r="P90" s="547"/>
      <c r="Q90" s="567"/>
      <c r="R90" s="534"/>
      <c r="S90" s="534"/>
      <c r="T90" s="534"/>
      <c r="U90" s="534"/>
      <c r="V90" s="534"/>
      <c r="W90" s="534"/>
      <c r="X90" s="534"/>
      <c r="Y90" s="534"/>
      <c r="Z90" s="534"/>
      <c r="AA90" s="534"/>
      <c r="AB90" s="534"/>
    </row>
    <row r="91" spans="1:28" ht="23">
      <c r="A91" s="348"/>
      <c r="B91" s="348"/>
      <c r="C91" s="348"/>
      <c r="D91" s="34"/>
      <c r="E91" s="537"/>
      <c r="F91" s="348"/>
      <c r="G91" s="348"/>
      <c r="H91" s="348"/>
      <c r="I91" s="538"/>
      <c r="J91" s="537"/>
      <c r="K91" s="539"/>
      <c r="L91" s="540"/>
      <c r="M91" s="534"/>
      <c r="N91" s="534"/>
      <c r="O91" s="545"/>
      <c r="P91" s="547"/>
      <c r="Q91" s="567"/>
      <c r="R91" s="534"/>
      <c r="S91" s="534"/>
      <c r="T91" s="534"/>
      <c r="U91" s="534"/>
      <c r="V91" s="534"/>
      <c r="W91" s="534"/>
      <c r="X91" s="534"/>
      <c r="Y91" s="534"/>
      <c r="Z91" s="534"/>
      <c r="AA91" s="534"/>
      <c r="AB91" s="534"/>
    </row>
    <row r="92" spans="1:28" ht="23">
      <c r="A92" s="348"/>
      <c r="B92" s="348"/>
      <c r="C92" s="348"/>
      <c r="D92" s="34"/>
      <c r="E92" s="537"/>
      <c r="F92" s="348"/>
      <c r="G92" s="348"/>
      <c r="H92" s="348"/>
      <c r="I92" s="538"/>
      <c r="J92" s="537"/>
      <c r="K92" s="539"/>
      <c r="L92" s="540"/>
      <c r="M92" s="534"/>
      <c r="N92" s="534"/>
      <c r="O92" s="545"/>
      <c r="P92" s="547"/>
      <c r="Q92" s="567"/>
      <c r="R92" s="534"/>
      <c r="S92" s="534"/>
      <c r="T92" s="534"/>
      <c r="U92" s="534"/>
      <c r="V92" s="534"/>
      <c r="W92" s="534"/>
      <c r="X92" s="534"/>
      <c r="Y92" s="534"/>
      <c r="Z92" s="534"/>
      <c r="AA92" s="534"/>
      <c r="AB92" s="534"/>
    </row>
    <row r="93" spans="1:28" ht="23">
      <c r="A93" s="348"/>
      <c r="B93" s="348"/>
      <c r="C93" s="348"/>
      <c r="D93" s="34"/>
      <c r="E93" s="537"/>
      <c r="F93" s="348"/>
      <c r="G93" s="348"/>
      <c r="H93" s="348"/>
      <c r="I93" s="538"/>
      <c r="J93" s="537"/>
      <c r="K93" s="539"/>
      <c r="L93" s="540"/>
      <c r="M93" s="534"/>
      <c r="N93" s="534"/>
      <c r="O93" s="545"/>
      <c r="P93" s="547"/>
      <c r="Q93" s="567"/>
      <c r="R93" s="534"/>
      <c r="S93" s="534"/>
      <c r="T93" s="534"/>
      <c r="U93" s="534"/>
      <c r="V93" s="534"/>
      <c r="W93" s="534"/>
      <c r="X93" s="534"/>
      <c r="Y93" s="534"/>
      <c r="Z93" s="534"/>
      <c r="AA93" s="534"/>
      <c r="AB93" s="534"/>
    </row>
    <row r="94" spans="1:28" ht="23">
      <c r="A94" s="348"/>
      <c r="B94" s="348"/>
      <c r="C94" s="348"/>
      <c r="D94" s="34"/>
      <c r="E94" s="537"/>
      <c r="F94" s="348"/>
      <c r="G94" s="348"/>
      <c r="H94" s="348"/>
      <c r="I94" s="538"/>
      <c r="J94" s="537"/>
      <c r="K94" s="539"/>
      <c r="L94" s="540"/>
      <c r="M94" s="534"/>
      <c r="N94" s="534"/>
      <c r="O94" s="545"/>
      <c r="P94" s="547"/>
      <c r="Q94" s="567"/>
      <c r="R94" s="534"/>
      <c r="S94" s="534"/>
      <c r="T94" s="534"/>
      <c r="U94" s="534"/>
      <c r="V94" s="534"/>
      <c r="W94" s="534"/>
      <c r="X94" s="534"/>
      <c r="Y94" s="534"/>
      <c r="Z94" s="534"/>
      <c r="AA94" s="534"/>
      <c r="AB94" s="534"/>
    </row>
    <row r="95" spans="1:28" ht="23">
      <c r="A95" s="348"/>
      <c r="B95" s="348"/>
      <c r="C95" s="348"/>
      <c r="D95" s="34"/>
      <c r="E95" s="537"/>
      <c r="F95" s="348"/>
      <c r="G95" s="348"/>
      <c r="H95" s="348"/>
      <c r="I95" s="538"/>
      <c r="J95" s="537"/>
      <c r="K95" s="539"/>
      <c r="L95" s="540"/>
      <c r="M95" s="534"/>
      <c r="N95" s="534"/>
      <c r="O95" s="545"/>
      <c r="P95" s="547"/>
      <c r="Q95" s="567"/>
      <c r="R95" s="534"/>
      <c r="S95" s="534"/>
      <c r="T95" s="534"/>
      <c r="U95" s="534"/>
      <c r="V95" s="534"/>
      <c r="W95" s="534"/>
      <c r="X95" s="534"/>
      <c r="Y95" s="534"/>
      <c r="Z95" s="534"/>
      <c r="AA95" s="534"/>
      <c r="AB95" s="534"/>
    </row>
    <row r="96" spans="1:28" ht="23">
      <c r="A96" s="348"/>
      <c r="B96" s="348"/>
      <c r="C96" s="348"/>
      <c r="D96" s="34"/>
      <c r="E96" s="537"/>
      <c r="F96" s="348"/>
      <c r="G96" s="348"/>
      <c r="H96" s="348"/>
      <c r="I96" s="538"/>
      <c r="J96" s="537"/>
      <c r="K96" s="539"/>
      <c r="L96" s="540"/>
      <c r="M96" s="534"/>
      <c r="N96" s="534"/>
      <c r="O96" s="545"/>
      <c r="P96" s="547"/>
      <c r="Q96" s="567"/>
      <c r="R96" s="534"/>
      <c r="S96" s="534"/>
      <c r="T96" s="534"/>
      <c r="U96" s="534"/>
      <c r="V96" s="534"/>
      <c r="W96" s="534"/>
      <c r="X96" s="534"/>
      <c r="Y96" s="534"/>
      <c r="Z96" s="534"/>
      <c r="AA96" s="534"/>
      <c r="AB96" s="534"/>
    </row>
    <row r="97" spans="1:28" ht="23">
      <c r="A97" s="348"/>
      <c r="B97" s="348"/>
      <c r="C97" s="348"/>
      <c r="D97" s="34"/>
      <c r="E97" s="537"/>
      <c r="F97" s="348"/>
      <c r="G97" s="348"/>
      <c r="H97" s="348"/>
      <c r="I97" s="538"/>
      <c r="J97" s="537"/>
      <c r="K97" s="539"/>
      <c r="L97" s="540"/>
      <c r="M97" s="534"/>
      <c r="N97" s="534"/>
      <c r="O97" s="545"/>
      <c r="P97" s="547"/>
      <c r="Q97" s="567"/>
      <c r="R97" s="534"/>
      <c r="S97" s="534"/>
      <c r="T97" s="534"/>
      <c r="U97" s="534"/>
      <c r="V97" s="534"/>
      <c r="W97" s="534"/>
      <c r="X97" s="534"/>
      <c r="Y97" s="534"/>
      <c r="Z97" s="534"/>
      <c r="AA97" s="534"/>
      <c r="AB97" s="534"/>
    </row>
    <row r="98" spans="1:28" ht="23">
      <c r="A98" s="348"/>
      <c r="B98" s="348"/>
      <c r="C98" s="348"/>
      <c r="D98" s="34"/>
      <c r="E98" s="537"/>
      <c r="F98" s="348"/>
      <c r="G98" s="348"/>
      <c r="H98" s="348"/>
      <c r="I98" s="538"/>
      <c r="J98" s="537"/>
      <c r="K98" s="539"/>
      <c r="L98" s="540"/>
      <c r="M98" s="534"/>
      <c r="N98" s="534"/>
      <c r="O98" s="545"/>
      <c r="P98" s="547"/>
      <c r="Q98" s="567"/>
      <c r="R98" s="534"/>
      <c r="S98" s="534"/>
      <c r="T98" s="534"/>
      <c r="U98" s="534"/>
      <c r="V98" s="534"/>
      <c r="W98" s="534"/>
      <c r="X98" s="534"/>
      <c r="Y98" s="534"/>
      <c r="Z98" s="534"/>
      <c r="AA98" s="534"/>
      <c r="AB98" s="534"/>
    </row>
    <row r="99" spans="1:28" ht="23">
      <c r="A99" s="348"/>
      <c r="B99" s="348"/>
      <c r="C99" s="348"/>
      <c r="D99" s="34"/>
      <c r="E99" s="537"/>
      <c r="F99" s="348"/>
      <c r="G99" s="348"/>
      <c r="H99" s="348"/>
      <c r="I99" s="538"/>
      <c r="J99" s="537"/>
      <c r="K99" s="539"/>
      <c r="L99" s="540"/>
      <c r="M99" s="534"/>
      <c r="N99" s="534"/>
      <c r="O99" s="545"/>
      <c r="P99" s="547"/>
      <c r="Q99" s="567"/>
      <c r="R99" s="534"/>
      <c r="S99" s="534"/>
      <c r="T99" s="534"/>
      <c r="U99" s="534"/>
      <c r="V99" s="534"/>
      <c r="W99" s="534"/>
      <c r="X99" s="534"/>
      <c r="Y99" s="534"/>
      <c r="Z99" s="534"/>
      <c r="AA99" s="534"/>
      <c r="AB99" s="534"/>
    </row>
    <row r="100" spans="1:28" ht="23">
      <c r="A100" s="348"/>
      <c r="B100" s="348"/>
      <c r="C100" s="348"/>
      <c r="D100" s="34"/>
      <c r="E100" s="537"/>
      <c r="F100" s="348"/>
      <c r="G100" s="348"/>
      <c r="H100" s="348"/>
      <c r="I100" s="538"/>
      <c r="J100" s="537"/>
      <c r="K100" s="539"/>
      <c r="L100" s="540"/>
      <c r="M100" s="534"/>
      <c r="N100" s="534"/>
      <c r="O100" s="545"/>
      <c r="P100" s="547"/>
      <c r="Q100" s="567"/>
      <c r="R100" s="534"/>
      <c r="S100" s="534"/>
      <c r="T100" s="534"/>
      <c r="U100" s="534"/>
      <c r="V100" s="534"/>
      <c r="W100" s="534"/>
      <c r="X100" s="534"/>
      <c r="Y100" s="534"/>
      <c r="Z100" s="534"/>
      <c r="AA100" s="534"/>
      <c r="AB100" s="534"/>
    </row>
    <row r="101" spans="1:28" ht="23">
      <c r="A101" s="348"/>
      <c r="B101" s="348"/>
      <c r="C101" s="348"/>
      <c r="D101" s="34"/>
      <c r="E101" s="537"/>
      <c r="F101" s="348"/>
      <c r="G101" s="348"/>
      <c r="H101" s="348"/>
      <c r="I101" s="538"/>
      <c r="J101" s="537"/>
      <c r="K101" s="539"/>
      <c r="L101" s="540"/>
      <c r="M101" s="534"/>
      <c r="N101" s="534"/>
      <c r="O101" s="545"/>
      <c r="P101" s="547"/>
      <c r="Q101" s="567"/>
      <c r="R101" s="534"/>
      <c r="S101" s="534"/>
      <c r="T101" s="534"/>
      <c r="U101" s="534"/>
      <c r="V101" s="534"/>
      <c r="W101" s="534"/>
      <c r="X101" s="534"/>
      <c r="Y101" s="534"/>
      <c r="Z101" s="534"/>
      <c r="AA101" s="534"/>
      <c r="AB101" s="534"/>
    </row>
    <row r="102" spans="1:28" ht="23">
      <c r="A102" s="348"/>
      <c r="B102" s="348"/>
      <c r="C102" s="348"/>
      <c r="D102" s="34"/>
      <c r="E102" s="537"/>
      <c r="F102" s="348"/>
      <c r="G102" s="348"/>
      <c r="H102" s="348"/>
      <c r="I102" s="538"/>
      <c r="J102" s="537"/>
      <c r="K102" s="539"/>
      <c r="L102" s="540"/>
      <c r="M102" s="534"/>
      <c r="N102" s="534"/>
      <c r="O102" s="545"/>
      <c r="P102" s="547"/>
      <c r="Q102" s="567"/>
      <c r="R102" s="534"/>
      <c r="S102" s="534"/>
      <c r="T102" s="534"/>
      <c r="U102" s="534"/>
      <c r="V102" s="534"/>
      <c r="W102" s="534"/>
      <c r="X102" s="534"/>
      <c r="Y102" s="534"/>
      <c r="Z102" s="534"/>
      <c r="AA102" s="534"/>
      <c r="AB102" s="534"/>
    </row>
    <row r="103" spans="1:28" ht="23">
      <c r="A103" s="348"/>
      <c r="B103" s="348"/>
      <c r="C103" s="348"/>
      <c r="D103" s="34"/>
      <c r="E103" s="537"/>
      <c r="F103" s="348"/>
      <c r="G103" s="348"/>
      <c r="H103" s="348"/>
      <c r="I103" s="538"/>
      <c r="J103" s="537"/>
      <c r="K103" s="539"/>
      <c r="L103" s="540"/>
      <c r="M103" s="534"/>
      <c r="N103" s="534"/>
      <c r="O103" s="545"/>
      <c r="P103" s="547"/>
      <c r="Q103" s="567"/>
      <c r="R103" s="534"/>
      <c r="S103" s="534"/>
      <c r="T103" s="534"/>
      <c r="U103" s="534"/>
      <c r="V103" s="534"/>
      <c r="W103" s="534"/>
      <c r="X103" s="534"/>
      <c r="Y103" s="534"/>
      <c r="Z103" s="534"/>
      <c r="AA103" s="534"/>
      <c r="AB103" s="534"/>
    </row>
    <row r="104" spans="1:28" ht="23">
      <c r="A104" s="348"/>
      <c r="B104" s="348"/>
      <c r="C104" s="348"/>
      <c r="D104" s="34"/>
      <c r="E104" s="537"/>
      <c r="F104" s="348"/>
      <c r="G104" s="348"/>
      <c r="H104" s="348"/>
      <c r="I104" s="538"/>
      <c r="J104" s="537"/>
      <c r="K104" s="539"/>
      <c r="L104" s="540"/>
      <c r="M104" s="534"/>
      <c r="N104" s="534"/>
      <c r="O104" s="545"/>
      <c r="P104" s="547"/>
      <c r="Q104" s="567"/>
      <c r="R104" s="534"/>
      <c r="S104" s="534"/>
      <c r="T104" s="534"/>
      <c r="U104" s="534"/>
      <c r="V104" s="534"/>
      <c r="W104" s="534"/>
      <c r="X104" s="534"/>
      <c r="Y104" s="534"/>
      <c r="Z104" s="534"/>
      <c r="AA104" s="534"/>
      <c r="AB104" s="534"/>
    </row>
    <row r="105" spans="1:28" ht="23">
      <c r="A105" s="348"/>
      <c r="B105" s="348"/>
      <c r="C105" s="348"/>
      <c r="D105" s="34"/>
      <c r="E105" s="537"/>
      <c r="F105" s="348"/>
      <c r="G105" s="348"/>
      <c r="H105" s="348"/>
      <c r="I105" s="538"/>
      <c r="J105" s="537"/>
      <c r="K105" s="539"/>
      <c r="L105" s="540"/>
      <c r="M105" s="534"/>
      <c r="N105" s="534"/>
      <c r="O105" s="545"/>
      <c r="P105" s="547"/>
      <c r="Q105" s="567"/>
      <c r="R105" s="534"/>
      <c r="S105" s="534"/>
      <c r="T105" s="534"/>
      <c r="U105" s="534"/>
      <c r="V105" s="534"/>
      <c r="W105" s="534"/>
      <c r="X105" s="534"/>
      <c r="Y105" s="534"/>
      <c r="Z105" s="534"/>
      <c r="AA105" s="534"/>
      <c r="AB105" s="534"/>
    </row>
    <row r="106" spans="1:28" ht="23">
      <c r="A106" s="348"/>
      <c r="B106" s="348"/>
      <c r="C106" s="348"/>
      <c r="D106" s="34"/>
      <c r="E106" s="537"/>
      <c r="F106" s="348"/>
      <c r="G106" s="348"/>
      <c r="H106" s="348"/>
      <c r="I106" s="538"/>
      <c r="J106" s="537"/>
      <c r="K106" s="539"/>
      <c r="L106" s="540"/>
      <c r="M106" s="534"/>
      <c r="N106" s="534"/>
      <c r="O106" s="545"/>
      <c r="P106" s="547"/>
      <c r="Q106" s="567"/>
      <c r="R106" s="534"/>
      <c r="S106" s="534"/>
      <c r="T106" s="534"/>
      <c r="U106" s="534"/>
      <c r="V106" s="534"/>
      <c r="W106" s="534"/>
      <c r="X106" s="534"/>
      <c r="Y106" s="534"/>
      <c r="Z106" s="534"/>
      <c r="AA106" s="534"/>
      <c r="AB106" s="534"/>
    </row>
    <row r="107" spans="1:28" ht="23">
      <c r="A107" s="348"/>
      <c r="B107" s="348"/>
      <c r="C107" s="348"/>
      <c r="D107" s="34"/>
      <c r="E107" s="537"/>
      <c r="F107" s="348"/>
      <c r="G107" s="348"/>
      <c r="H107" s="348"/>
      <c r="I107" s="538"/>
      <c r="J107" s="537"/>
      <c r="K107" s="539"/>
      <c r="L107" s="540"/>
      <c r="M107" s="534"/>
      <c r="N107" s="534"/>
      <c r="O107" s="545"/>
      <c r="P107" s="547"/>
      <c r="Q107" s="567"/>
      <c r="R107" s="534"/>
      <c r="S107" s="534"/>
      <c r="T107" s="534"/>
      <c r="U107" s="534"/>
      <c r="V107" s="534"/>
      <c r="W107" s="534"/>
      <c r="X107" s="534"/>
      <c r="Y107" s="534"/>
      <c r="Z107" s="534"/>
      <c r="AA107" s="534"/>
      <c r="AB107" s="534"/>
    </row>
    <row r="108" spans="1:28" ht="23">
      <c r="A108" s="348"/>
      <c r="B108" s="348"/>
      <c r="C108" s="348"/>
      <c r="D108" s="34"/>
      <c r="E108" s="537"/>
      <c r="F108" s="348"/>
      <c r="G108" s="348"/>
      <c r="H108" s="348"/>
      <c r="I108" s="538"/>
      <c r="J108" s="537"/>
      <c r="K108" s="539"/>
      <c r="L108" s="540"/>
      <c r="M108" s="534"/>
      <c r="N108" s="534"/>
      <c r="O108" s="545"/>
      <c r="P108" s="547"/>
      <c r="Q108" s="567"/>
      <c r="R108" s="534"/>
      <c r="S108" s="534"/>
      <c r="T108" s="534"/>
      <c r="U108" s="534"/>
      <c r="V108" s="534"/>
      <c r="W108" s="534"/>
      <c r="X108" s="534"/>
      <c r="Y108" s="534"/>
      <c r="Z108" s="534"/>
      <c r="AA108" s="534"/>
      <c r="AB108" s="534"/>
    </row>
    <row r="109" spans="1:28" ht="23">
      <c r="A109" s="348"/>
      <c r="B109" s="348"/>
      <c r="C109" s="348"/>
      <c r="D109" s="34"/>
      <c r="E109" s="537"/>
      <c r="F109" s="348"/>
      <c r="G109" s="348"/>
      <c r="H109" s="348"/>
      <c r="I109" s="538"/>
      <c r="J109" s="537"/>
      <c r="K109" s="539"/>
      <c r="L109" s="540"/>
      <c r="M109" s="534"/>
      <c r="N109" s="534"/>
      <c r="O109" s="545"/>
      <c r="P109" s="547"/>
      <c r="Q109" s="567"/>
      <c r="R109" s="534"/>
      <c r="S109" s="534"/>
      <c r="T109" s="534"/>
      <c r="U109" s="534"/>
      <c r="V109" s="534"/>
      <c r="W109" s="534"/>
      <c r="X109" s="534"/>
      <c r="Y109" s="534"/>
      <c r="Z109" s="534"/>
      <c r="AA109" s="534"/>
      <c r="AB109" s="534"/>
    </row>
    <row r="110" spans="1:28" ht="23">
      <c r="A110" s="348"/>
      <c r="B110" s="348"/>
      <c r="C110" s="348"/>
      <c r="D110" s="34"/>
      <c r="E110" s="537"/>
      <c r="F110" s="348"/>
      <c r="G110" s="348"/>
      <c r="H110" s="348"/>
      <c r="I110" s="538"/>
      <c r="J110" s="537"/>
      <c r="K110" s="539"/>
      <c r="L110" s="540"/>
      <c r="M110" s="534"/>
      <c r="N110" s="534"/>
      <c r="O110" s="545"/>
      <c r="P110" s="547"/>
      <c r="Q110" s="567"/>
      <c r="R110" s="534"/>
      <c r="S110" s="534"/>
      <c r="T110" s="534"/>
      <c r="U110" s="534"/>
      <c r="V110" s="534"/>
      <c r="W110" s="534"/>
      <c r="X110" s="534"/>
      <c r="Y110" s="534"/>
      <c r="Z110" s="534"/>
      <c r="AA110" s="534"/>
      <c r="AB110" s="534"/>
    </row>
    <row r="111" spans="1:28" ht="23">
      <c r="A111" s="348"/>
      <c r="B111" s="348"/>
      <c r="C111" s="348"/>
      <c r="D111" s="34"/>
      <c r="E111" s="537"/>
      <c r="F111" s="348"/>
      <c r="G111" s="348"/>
      <c r="H111" s="348"/>
      <c r="I111" s="538"/>
      <c r="J111" s="537"/>
      <c r="K111" s="539"/>
      <c r="L111" s="540"/>
      <c r="M111" s="534"/>
      <c r="N111" s="534"/>
      <c r="O111" s="545"/>
      <c r="P111" s="547"/>
      <c r="Q111" s="567"/>
      <c r="R111" s="534"/>
      <c r="S111" s="534"/>
      <c r="T111" s="534"/>
      <c r="U111" s="534"/>
      <c r="V111" s="534"/>
      <c r="W111" s="534"/>
      <c r="X111" s="534"/>
      <c r="Y111" s="534"/>
      <c r="Z111" s="534"/>
      <c r="AA111" s="534"/>
      <c r="AB111" s="534"/>
    </row>
    <row r="112" spans="1:28" ht="23">
      <c r="A112" s="348"/>
      <c r="B112" s="348"/>
      <c r="C112" s="348"/>
      <c r="D112" s="34"/>
      <c r="E112" s="537"/>
      <c r="F112" s="348"/>
      <c r="G112" s="348"/>
      <c r="H112" s="348"/>
      <c r="I112" s="538"/>
      <c r="J112" s="537"/>
      <c r="K112" s="539"/>
      <c r="L112" s="540"/>
      <c r="M112" s="534"/>
      <c r="N112" s="534"/>
      <c r="O112" s="545"/>
      <c r="P112" s="547"/>
      <c r="Q112" s="567"/>
      <c r="R112" s="534"/>
      <c r="S112" s="534"/>
      <c r="T112" s="534"/>
      <c r="U112" s="534"/>
      <c r="V112" s="534"/>
      <c r="W112" s="534"/>
      <c r="X112" s="534"/>
      <c r="Y112" s="534"/>
      <c r="Z112" s="534"/>
      <c r="AA112" s="534"/>
      <c r="AB112" s="534"/>
    </row>
    <row r="113" spans="1:28" ht="23">
      <c r="A113" s="348"/>
      <c r="B113" s="348"/>
      <c r="C113" s="348"/>
      <c r="D113" s="34"/>
      <c r="E113" s="537"/>
      <c r="F113" s="348"/>
      <c r="G113" s="348"/>
      <c r="H113" s="348"/>
      <c r="I113" s="538"/>
      <c r="J113" s="537"/>
      <c r="K113" s="539"/>
      <c r="L113" s="540"/>
      <c r="M113" s="534"/>
      <c r="N113" s="534"/>
      <c r="O113" s="545"/>
      <c r="P113" s="547"/>
      <c r="Q113" s="567"/>
      <c r="R113" s="534"/>
      <c r="S113" s="534"/>
      <c r="T113" s="534"/>
      <c r="U113" s="534"/>
      <c r="V113" s="534"/>
      <c r="W113" s="534"/>
      <c r="X113" s="534"/>
      <c r="Y113" s="534"/>
      <c r="Z113" s="534"/>
      <c r="AA113" s="534"/>
      <c r="AB113" s="534"/>
    </row>
    <row r="114" spans="1:28" ht="23">
      <c r="A114" s="348"/>
      <c r="B114" s="348"/>
      <c r="C114" s="348"/>
      <c r="D114" s="34"/>
      <c r="E114" s="537"/>
      <c r="F114" s="348"/>
      <c r="G114" s="348"/>
      <c r="H114" s="348"/>
      <c r="I114" s="538"/>
      <c r="J114" s="537"/>
      <c r="K114" s="539"/>
      <c r="L114" s="540"/>
      <c r="M114" s="534"/>
      <c r="N114" s="534"/>
      <c r="O114" s="545"/>
      <c r="P114" s="547"/>
      <c r="Q114" s="567"/>
      <c r="R114" s="534"/>
      <c r="S114" s="534"/>
      <c r="T114" s="534"/>
      <c r="U114" s="534"/>
      <c r="V114" s="534"/>
      <c r="W114" s="534"/>
      <c r="X114" s="534"/>
      <c r="Y114" s="534"/>
      <c r="Z114" s="534"/>
      <c r="AA114" s="534"/>
      <c r="AB114" s="534"/>
    </row>
    <row r="115" spans="1:28" ht="23">
      <c r="A115" s="348"/>
      <c r="B115" s="348"/>
      <c r="C115" s="348"/>
      <c r="D115" s="34"/>
      <c r="E115" s="537"/>
      <c r="F115" s="348"/>
      <c r="G115" s="348"/>
      <c r="H115" s="348"/>
      <c r="I115" s="538"/>
      <c r="J115" s="537"/>
      <c r="K115" s="539"/>
      <c r="L115" s="540"/>
      <c r="M115" s="534"/>
      <c r="N115" s="534"/>
      <c r="O115" s="545"/>
      <c r="P115" s="547"/>
      <c r="Q115" s="567"/>
      <c r="R115" s="534"/>
      <c r="S115" s="534"/>
      <c r="T115" s="534"/>
      <c r="U115" s="534"/>
      <c r="V115" s="534"/>
      <c r="W115" s="534"/>
      <c r="X115" s="534"/>
      <c r="Y115" s="534"/>
      <c r="Z115" s="534"/>
      <c r="AA115" s="534"/>
      <c r="AB115" s="534"/>
    </row>
    <row r="116" spans="1:28" ht="23">
      <c r="A116" s="348"/>
      <c r="B116" s="348"/>
      <c r="C116" s="348"/>
      <c r="D116" s="34"/>
      <c r="E116" s="537"/>
      <c r="F116" s="348"/>
      <c r="G116" s="348"/>
      <c r="H116" s="348"/>
      <c r="I116" s="538"/>
      <c r="J116" s="537"/>
      <c r="K116" s="539"/>
      <c r="L116" s="540"/>
      <c r="M116" s="534"/>
      <c r="N116" s="534"/>
      <c r="O116" s="545"/>
      <c r="P116" s="547"/>
      <c r="Q116" s="567"/>
      <c r="R116" s="534"/>
      <c r="S116" s="534"/>
      <c r="T116" s="534"/>
      <c r="U116" s="534"/>
      <c r="V116" s="534"/>
      <c r="W116" s="534"/>
      <c r="X116" s="534"/>
      <c r="Y116" s="534"/>
      <c r="Z116" s="534"/>
      <c r="AA116" s="534"/>
      <c r="AB116" s="534"/>
    </row>
    <row r="117" spans="1:28" ht="23">
      <c r="A117" s="348"/>
      <c r="B117" s="348"/>
      <c r="C117" s="348"/>
      <c r="D117" s="34"/>
      <c r="E117" s="537"/>
      <c r="F117" s="348"/>
      <c r="G117" s="348"/>
      <c r="H117" s="348"/>
      <c r="I117" s="538"/>
      <c r="J117" s="537"/>
      <c r="K117" s="539"/>
      <c r="L117" s="540"/>
      <c r="M117" s="534"/>
      <c r="N117" s="534"/>
      <c r="O117" s="545"/>
      <c r="P117" s="547"/>
      <c r="Q117" s="567"/>
      <c r="R117" s="534"/>
      <c r="S117" s="534"/>
      <c r="T117" s="534"/>
      <c r="U117" s="534"/>
      <c r="V117" s="534"/>
      <c r="W117" s="534"/>
      <c r="X117" s="534"/>
      <c r="Y117" s="534"/>
      <c r="Z117" s="534"/>
      <c r="AA117" s="534"/>
      <c r="AB117" s="534"/>
    </row>
    <row r="118" spans="1:28" ht="23">
      <c r="A118" s="348"/>
      <c r="B118" s="348"/>
      <c r="C118" s="348"/>
      <c r="D118" s="34"/>
      <c r="E118" s="537"/>
      <c r="F118" s="348"/>
      <c r="G118" s="348"/>
      <c r="H118" s="348"/>
      <c r="I118" s="538"/>
      <c r="J118" s="537"/>
      <c r="K118" s="539"/>
      <c r="L118" s="540"/>
      <c r="M118" s="534"/>
      <c r="N118" s="534"/>
      <c r="O118" s="545"/>
      <c r="P118" s="547"/>
      <c r="Q118" s="567"/>
      <c r="R118" s="534"/>
      <c r="S118" s="534"/>
      <c r="T118" s="534"/>
      <c r="U118" s="534"/>
      <c r="V118" s="534"/>
      <c r="W118" s="534"/>
      <c r="X118" s="534"/>
      <c r="Y118" s="534"/>
      <c r="Z118" s="534"/>
      <c r="AA118" s="534"/>
      <c r="AB118" s="534"/>
    </row>
    <row r="119" spans="1:28" ht="23">
      <c r="A119" s="348"/>
      <c r="B119" s="348"/>
      <c r="C119" s="348"/>
      <c r="D119" s="34"/>
      <c r="E119" s="537"/>
      <c r="F119" s="348"/>
      <c r="G119" s="348"/>
      <c r="H119" s="348"/>
      <c r="I119" s="538"/>
      <c r="J119" s="537"/>
      <c r="K119" s="539"/>
      <c r="L119" s="540"/>
      <c r="M119" s="534"/>
      <c r="N119" s="534"/>
      <c r="O119" s="545"/>
      <c r="P119" s="547"/>
      <c r="Q119" s="567"/>
      <c r="R119" s="534"/>
      <c r="S119" s="534"/>
      <c r="T119" s="534"/>
      <c r="U119" s="534"/>
      <c r="V119" s="534"/>
      <c r="W119" s="534"/>
      <c r="X119" s="534"/>
      <c r="Y119" s="534"/>
      <c r="Z119" s="534"/>
      <c r="AA119" s="534"/>
      <c r="AB119" s="534"/>
    </row>
    <row r="120" spans="1:28" ht="23">
      <c r="A120" s="348"/>
      <c r="B120" s="348"/>
      <c r="C120" s="348"/>
      <c r="D120" s="34"/>
      <c r="E120" s="537"/>
      <c r="F120" s="348"/>
      <c r="G120" s="348"/>
      <c r="H120" s="348"/>
      <c r="I120" s="538"/>
      <c r="J120" s="537"/>
      <c r="K120" s="539"/>
      <c r="L120" s="540"/>
      <c r="M120" s="534"/>
      <c r="N120" s="534"/>
      <c r="O120" s="545"/>
      <c r="P120" s="547"/>
      <c r="Q120" s="567"/>
      <c r="R120" s="534"/>
      <c r="S120" s="534"/>
      <c r="T120" s="534"/>
      <c r="U120" s="534"/>
      <c r="V120" s="534"/>
      <c r="W120" s="534"/>
      <c r="X120" s="534"/>
      <c r="Y120" s="534"/>
      <c r="Z120" s="534"/>
      <c r="AA120" s="534"/>
      <c r="AB120" s="534"/>
    </row>
    <row r="121" spans="1:28" ht="23">
      <c r="A121" s="348"/>
      <c r="B121" s="348"/>
      <c r="C121" s="348"/>
      <c r="D121" s="34"/>
      <c r="E121" s="537"/>
      <c r="F121" s="348"/>
      <c r="G121" s="348"/>
      <c r="H121" s="348"/>
      <c r="I121" s="538"/>
      <c r="J121" s="537"/>
      <c r="K121" s="539"/>
      <c r="L121" s="540"/>
      <c r="M121" s="534"/>
      <c r="N121" s="534"/>
      <c r="O121" s="545"/>
      <c r="P121" s="547"/>
      <c r="Q121" s="567"/>
      <c r="R121" s="534"/>
      <c r="S121" s="534"/>
      <c r="T121" s="534"/>
      <c r="U121" s="534"/>
      <c r="V121" s="534"/>
      <c r="W121" s="534"/>
      <c r="X121" s="534"/>
      <c r="Y121" s="534"/>
      <c r="Z121" s="534"/>
      <c r="AA121" s="534"/>
      <c r="AB121" s="534"/>
    </row>
    <row r="122" spans="1:28" ht="23">
      <c r="A122" s="348"/>
      <c r="B122" s="348"/>
      <c r="C122" s="348"/>
      <c r="D122" s="34"/>
      <c r="E122" s="537"/>
      <c r="F122" s="348"/>
      <c r="G122" s="348"/>
      <c r="H122" s="348"/>
      <c r="I122" s="538"/>
      <c r="J122" s="537"/>
      <c r="K122" s="539"/>
      <c r="L122" s="540"/>
      <c r="M122" s="534"/>
      <c r="N122" s="534"/>
      <c r="O122" s="545"/>
      <c r="P122" s="547"/>
      <c r="Q122" s="567"/>
      <c r="R122" s="534"/>
      <c r="S122" s="534"/>
      <c r="T122" s="534"/>
      <c r="U122" s="534"/>
      <c r="V122" s="534"/>
      <c r="W122" s="534"/>
      <c r="X122" s="534"/>
      <c r="Y122" s="534"/>
      <c r="Z122" s="534"/>
      <c r="AA122" s="534"/>
      <c r="AB122" s="534"/>
    </row>
    <row r="123" spans="1:28" ht="23">
      <c r="A123" s="348"/>
      <c r="B123" s="348"/>
      <c r="C123" s="348"/>
      <c r="D123" s="34"/>
      <c r="E123" s="537"/>
      <c r="F123" s="348"/>
      <c r="G123" s="348"/>
      <c r="H123" s="348"/>
      <c r="I123" s="538"/>
      <c r="J123" s="537"/>
      <c r="K123" s="539"/>
      <c r="L123" s="540"/>
      <c r="M123" s="534"/>
      <c r="N123" s="534"/>
      <c r="O123" s="545"/>
      <c r="P123" s="547"/>
      <c r="Q123" s="567"/>
      <c r="R123" s="534"/>
      <c r="S123" s="534"/>
      <c r="T123" s="534"/>
      <c r="U123" s="534"/>
      <c r="V123" s="534"/>
      <c r="W123" s="534"/>
      <c r="X123" s="534"/>
      <c r="Y123" s="534"/>
      <c r="Z123" s="534"/>
      <c r="AA123" s="534"/>
      <c r="AB123" s="534"/>
    </row>
    <row r="124" spans="1:28" ht="23">
      <c r="A124" s="348"/>
      <c r="B124" s="348"/>
      <c r="C124" s="348"/>
      <c r="D124" s="34"/>
      <c r="E124" s="537"/>
      <c r="F124" s="348"/>
      <c r="G124" s="348"/>
      <c r="H124" s="348"/>
      <c r="I124" s="538"/>
      <c r="J124" s="537"/>
      <c r="K124" s="539"/>
      <c r="L124" s="540"/>
      <c r="M124" s="534"/>
      <c r="N124" s="534"/>
      <c r="O124" s="545"/>
      <c r="P124" s="547"/>
      <c r="Q124" s="567"/>
      <c r="R124" s="534"/>
      <c r="S124" s="534"/>
      <c r="T124" s="534"/>
      <c r="U124" s="534"/>
      <c r="V124" s="534"/>
      <c r="W124" s="534"/>
      <c r="X124" s="534"/>
      <c r="Y124" s="534"/>
      <c r="Z124" s="534"/>
      <c r="AA124" s="534"/>
      <c r="AB124" s="534"/>
    </row>
    <row r="125" spans="1:28" ht="23">
      <c r="A125" s="348"/>
      <c r="B125" s="348"/>
      <c r="C125" s="348"/>
      <c r="D125" s="34"/>
      <c r="E125" s="537"/>
      <c r="F125" s="348"/>
      <c r="G125" s="348"/>
      <c r="H125" s="348"/>
      <c r="I125" s="538"/>
      <c r="J125" s="537"/>
      <c r="K125" s="539"/>
      <c r="L125" s="540"/>
      <c r="M125" s="534"/>
      <c r="N125" s="534"/>
      <c r="O125" s="545"/>
      <c r="P125" s="547"/>
      <c r="Q125" s="567"/>
      <c r="R125" s="534"/>
      <c r="S125" s="534"/>
      <c r="T125" s="534"/>
      <c r="U125" s="534"/>
      <c r="V125" s="534"/>
      <c r="W125" s="534"/>
      <c r="X125" s="534"/>
      <c r="Y125" s="534"/>
      <c r="Z125" s="534"/>
      <c r="AA125" s="534"/>
      <c r="AB125" s="534"/>
    </row>
    <row r="126" spans="1:28" ht="23">
      <c r="A126" s="348"/>
      <c r="B126" s="348"/>
      <c r="C126" s="348"/>
      <c r="D126" s="34"/>
      <c r="E126" s="537"/>
      <c r="F126" s="348"/>
      <c r="G126" s="348"/>
      <c r="H126" s="348"/>
      <c r="I126" s="538"/>
      <c r="J126" s="537"/>
      <c r="K126" s="539"/>
      <c r="L126" s="540"/>
      <c r="M126" s="534"/>
      <c r="N126" s="534"/>
      <c r="O126" s="545"/>
      <c r="P126" s="547"/>
      <c r="Q126" s="567"/>
      <c r="R126" s="534"/>
      <c r="S126" s="534"/>
      <c r="T126" s="534"/>
      <c r="U126" s="534"/>
      <c r="V126" s="534"/>
      <c r="W126" s="534"/>
      <c r="X126" s="534"/>
      <c r="Y126" s="534"/>
      <c r="Z126" s="534"/>
      <c r="AA126" s="534"/>
      <c r="AB126" s="534"/>
    </row>
    <row r="127" spans="1:28" ht="23">
      <c r="A127" s="348"/>
      <c r="B127" s="348"/>
      <c r="C127" s="348"/>
      <c r="D127" s="34"/>
      <c r="E127" s="537"/>
      <c r="F127" s="348"/>
      <c r="G127" s="348"/>
      <c r="H127" s="348"/>
      <c r="I127" s="538"/>
      <c r="J127" s="537"/>
      <c r="K127" s="539"/>
      <c r="L127" s="540"/>
      <c r="M127" s="534"/>
      <c r="N127" s="534"/>
      <c r="O127" s="545"/>
      <c r="P127" s="547"/>
      <c r="Q127" s="567"/>
      <c r="R127" s="534"/>
      <c r="S127" s="534"/>
      <c r="T127" s="534"/>
      <c r="U127" s="534"/>
      <c r="V127" s="534"/>
      <c r="W127" s="534"/>
      <c r="X127" s="534"/>
      <c r="Y127" s="534"/>
      <c r="Z127" s="534"/>
      <c r="AA127" s="534"/>
      <c r="AB127" s="534"/>
    </row>
    <row r="128" spans="1:28" ht="23">
      <c r="A128" s="348"/>
      <c r="B128" s="348"/>
      <c r="C128" s="348"/>
      <c r="D128" s="34"/>
      <c r="E128" s="537"/>
      <c r="F128" s="348"/>
      <c r="G128" s="348"/>
      <c r="H128" s="348"/>
      <c r="I128" s="538"/>
      <c r="J128" s="537"/>
      <c r="K128" s="539"/>
      <c r="L128" s="540"/>
      <c r="M128" s="534"/>
      <c r="N128" s="534"/>
      <c r="O128" s="545"/>
      <c r="P128" s="547"/>
      <c r="Q128" s="567"/>
      <c r="R128" s="534"/>
      <c r="S128" s="534"/>
      <c r="T128" s="534"/>
      <c r="U128" s="534"/>
      <c r="V128" s="534"/>
      <c r="W128" s="534"/>
      <c r="X128" s="534"/>
      <c r="Y128" s="534"/>
      <c r="Z128" s="534"/>
      <c r="AA128" s="534"/>
      <c r="AB128" s="534"/>
    </row>
    <row r="129" spans="1:28" ht="23">
      <c r="A129" s="348"/>
      <c r="B129" s="348"/>
      <c r="C129" s="348"/>
      <c r="D129" s="34"/>
      <c r="E129" s="537"/>
      <c r="F129" s="348"/>
      <c r="G129" s="348"/>
      <c r="H129" s="348"/>
      <c r="I129" s="538"/>
      <c r="J129" s="537"/>
      <c r="K129" s="539"/>
      <c r="L129" s="540"/>
      <c r="M129" s="534"/>
      <c r="N129" s="534"/>
      <c r="O129" s="545"/>
      <c r="P129" s="547"/>
      <c r="Q129" s="567"/>
      <c r="R129" s="534"/>
      <c r="S129" s="534"/>
      <c r="T129" s="534"/>
      <c r="U129" s="534"/>
      <c r="V129" s="534"/>
      <c r="W129" s="534"/>
      <c r="X129" s="534"/>
      <c r="Y129" s="534"/>
      <c r="Z129" s="534"/>
      <c r="AA129" s="534"/>
      <c r="AB129" s="534"/>
    </row>
    <row r="130" spans="1:28" ht="23">
      <c r="A130" s="348"/>
      <c r="B130" s="348"/>
      <c r="C130" s="348"/>
      <c r="D130" s="34"/>
      <c r="E130" s="537"/>
      <c r="F130" s="348"/>
      <c r="G130" s="348"/>
      <c r="H130" s="348"/>
      <c r="I130" s="538"/>
      <c r="J130" s="537"/>
      <c r="K130" s="539"/>
      <c r="L130" s="540"/>
      <c r="M130" s="534"/>
      <c r="N130" s="534"/>
      <c r="O130" s="545"/>
      <c r="P130" s="547"/>
      <c r="Q130" s="567"/>
      <c r="R130" s="534"/>
      <c r="S130" s="534"/>
      <c r="T130" s="534"/>
      <c r="U130" s="534"/>
      <c r="V130" s="534"/>
      <c r="W130" s="534"/>
      <c r="X130" s="534"/>
      <c r="Y130" s="534"/>
      <c r="Z130" s="534"/>
      <c r="AA130" s="534"/>
      <c r="AB130" s="534"/>
    </row>
    <row r="131" spans="1:28" ht="23">
      <c r="A131" s="348"/>
      <c r="B131" s="348"/>
      <c r="C131" s="348"/>
      <c r="D131" s="34"/>
      <c r="E131" s="537"/>
      <c r="F131" s="348"/>
      <c r="G131" s="348"/>
      <c r="H131" s="348"/>
      <c r="I131" s="538"/>
      <c r="J131" s="537"/>
      <c r="K131" s="539"/>
      <c r="L131" s="540"/>
      <c r="M131" s="534"/>
      <c r="N131" s="534"/>
      <c r="O131" s="545"/>
      <c r="P131" s="547"/>
      <c r="Q131" s="567"/>
      <c r="R131" s="534"/>
      <c r="S131" s="534"/>
      <c r="T131" s="534"/>
      <c r="U131" s="534"/>
      <c r="V131" s="534"/>
      <c r="W131" s="534"/>
      <c r="X131" s="534"/>
      <c r="Y131" s="534"/>
      <c r="Z131" s="534"/>
      <c r="AA131" s="534"/>
      <c r="AB131" s="534"/>
    </row>
    <row r="132" spans="1:28" ht="23">
      <c r="A132" s="348"/>
      <c r="B132" s="348"/>
      <c r="C132" s="348"/>
      <c r="D132" s="34"/>
      <c r="E132" s="537"/>
      <c r="F132" s="348"/>
      <c r="G132" s="348"/>
      <c r="H132" s="348"/>
      <c r="I132" s="538"/>
      <c r="J132" s="537"/>
      <c r="K132" s="539"/>
      <c r="L132" s="540"/>
      <c r="M132" s="534"/>
      <c r="N132" s="534"/>
      <c r="O132" s="545"/>
      <c r="P132" s="547"/>
      <c r="Q132" s="567"/>
      <c r="R132" s="534"/>
      <c r="S132" s="534"/>
      <c r="T132" s="534"/>
      <c r="U132" s="534"/>
      <c r="V132" s="534"/>
      <c r="W132" s="534"/>
      <c r="X132" s="534"/>
      <c r="Y132" s="534"/>
      <c r="Z132" s="534"/>
      <c r="AA132" s="534"/>
      <c r="AB132" s="534"/>
    </row>
    <row r="133" spans="1:28" ht="23">
      <c r="A133" s="348"/>
      <c r="B133" s="348"/>
      <c r="C133" s="348"/>
      <c r="D133" s="34"/>
      <c r="E133" s="537"/>
      <c r="F133" s="348"/>
      <c r="G133" s="348"/>
      <c r="H133" s="348"/>
      <c r="I133" s="538"/>
      <c r="J133" s="537"/>
      <c r="K133" s="539"/>
      <c r="L133" s="540"/>
      <c r="M133" s="534"/>
      <c r="N133" s="534"/>
      <c r="O133" s="545"/>
      <c r="P133" s="547"/>
      <c r="Q133" s="567"/>
      <c r="R133" s="534"/>
      <c r="S133" s="534"/>
      <c r="T133" s="534"/>
      <c r="U133" s="534"/>
      <c r="V133" s="534"/>
      <c r="W133" s="534"/>
      <c r="X133" s="534"/>
      <c r="Y133" s="534"/>
      <c r="Z133" s="534"/>
      <c r="AA133" s="534"/>
      <c r="AB133" s="534"/>
    </row>
    <row r="134" spans="1:28" ht="23">
      <c r="A134" s="348"/>
      <c r="B134" s="348"/>
      <c r="C134" s="348"/>
      <c r="D134" s="34"/>
      <c r="E134" s="537"/>
      <c r="F134" s="348"/>
      <c r="G134" s="348"/>
      <c r="H134" s="348"/>
      <c r="I134" s="538"/>
      <c r="J134" s="537"/>
      <c r="K134" s="539"/>
      <c r="L134" s="540"/>
      <c r="M134" s="534"/>
      <c r="N134" s="534"/>
      <c r="O134" s="545"/>
      <c r="P134" s="547"/>
      <c r="Q134" s="567"/>
      <c r="R134" s="534"/>
      <c r="S134" s="534"/>
      <c r="T134" s="534"/>
      <c r="U134" s="534"/>
      <c r="V134" s="534"/>
      <c r="W134" s="534"/>
      <c r="X134" s="534"/>
      <c r="Y134" s="534"/>
      <c r="Z134" s="534"/>
      <c r="AA134" s="534"/>
      <c r="AB134" s="534"/>
    </row>
    <row r="135" spans="1:28" ht="23">
      <c r="A135" s="348"/>
      <c r="B135" s="348"/>
      <c r="C135" s="348"/>
      <c r="D135" s="34"/>
      <c r="E135" s="537"/>
      <c r="F135" s="348"/>
      <c r="G135" s="348"/>
      <c r="H135" s="348"/>
      <c r="I135" s="538"/>
      <c r="J135" s="537"/>
      <c r="K135" s="539"/>
      <c r="L135" s="540"/>
      <c r="M135" s="534"/>
      <c r="N135" s="534"/>
      <c r="O135" s="545"/>
      <c r="P135" s="547"/>
      <c r="Q135" s="567"/>
      <c r="R135" s="534"/>
      <c r="S135" s="534"/>
      <c r="T135" s="534"/>
      <c r="U135" s="534"/>
      <c r="V135" s="534"/>
      <c r="W135" s="534"/>
      <c r="X135" s="534"/>
      <c r="Y135" s="534"/>
      <c r="Z135" s="534"/>
      <c r="AA135" s="534"/>
      <c r="AB135" s="534"/>
    </row>
    <row r="136" spans="1:28" ht="23">
      <c r="A136" s="348"/>
      <c r="B136" s="348"/>
      <c r="C136" s="348"/>
      <c r="D136" s="34"/>
      <c r="E136" s="537"/>
      <c r="F136" s="348"/>
      <c r="G136" s="348"/>
      <c r="H136" s="348"/>
      <c r="I136" s="538"/>
      <c r="J136" s="537"/>
      <c r="K136" s="539"/>
      <c r="L136" s="540"/>
      <c r="M136" s="534"/>
      <c r="N136" s="534"/>
      <c r="O136" s="545"/>
      <c r="P136" s="547"/>
      <c r="Q136" s="567"/>
      <c r="R136" s="534"/>
      <c r="S136" s="534"/>
      <c r="T136" s="534"/>
      <c r="U136" s="534"/>
      <c r="V136" s="534"/>
      <c r="W136" s="534"/>
      <c r="X136" s="534"/>
      <c r="Y136" s="534"/>
      <c r="Z136" s="534"/>
      <c r="AA136" s="534"/>
      <c r="AB136" s="534"/>
    </row>
    <row r="137" spans="1:28" ht="23">
      <c r="A137" s="348"/>
      <c r="B137" s="348"/>
      <c r="C137" s="348"/>
      <c r="D137" s="34"/>
      <c r="E137" s="537"/>
      <c r="F137" s="348"/>
      <c r="G137" s="348"/>
      <c r="H137" s="348"/>
      <c r="I137" s="538"/>
      <c r="J137" s="537"/>
      <c r="K137" s="539"/>
      <c r="L137" s="540"/>
      <c r="M137" s="534"/>
      <c r="N137" s="534"/>
      <c r="O137" s="545"/>
      <c r="P137" s="547"/>
      <c r="Q137" s="567"/>
      <c r="R137" s="534"/>
      <c r="S137" s="534"/>
      <c r="T137" s="534"/>
      <c r="U137" s="534"/>
      <c r="V137" s="534"/>
      <c r="W137" s="534"/>
      <c r="X137" s="534"/>
      <c r="Y137" s="534"/>
      <c r="Z137" s="534"/>
      <c r="AA137" s="534"/>
      <c r="AB137" s="534"/>
    </row>
    <row r="138" spans="1:28" ht="23">
      <c r="A138" s="348"/>
      <c r="B138" s="348"/>
      <c r="C138" s="348"/>
      <c r="D138" s="34"/>
      <c r="E138" s="537"/>
      <c r="F138" s="348"/>
      <c r="G138" s="348"/>
      <c r="H138" s="348"/>
      <c r="I138" s="538"/>
      <c r="J138" s="537"/>
      <c r="K138" s="539"/>
      <c r="L138" s="540"/>
      <c r="M138" s="534"/>
      <c r="N138" s="534"/>
      <c r="O138" s="545"/>
      <c r="P138" s="547"/>
      <c r="Q138" s="567"/>
      <c r="R138" s="534"/>
      <c r="S138" s="534"/>
      <c r="T138" s="534"/>
      <c r="U138" s="534"/>
      <c r="V138" s="534"/>
      <c r="W138" s="534"/>
      <c r="X138" s="534"/>
      <c r="Y138" s="534"/>
      <c r="Z138" s="534"/>
      <c r="AA138" s="534"/>
      <c r="AB138" s="534"/>
    </row>
    <row r="139" spans="1:28" ht="23">
      <c r="A139" s="348"/>
      <c r="B139" s="348"/>
      <c r="C139" s="348"/>
      <c r="D139" s="34"/>
      <c r="E139" s="537"/>
      <c r="F139" s="348"/>
      <c r="G139" s="348"/>
      <c r="H139" s="348"/>
      <c r="I139" s="538"/>
      <c r="J139" s="537"/>
      <c r="K139" s="539"/>
      <c r="L139" s="540"/>
      <c r="M139" s="534"/>
      <c r="N139" s="534"/>
      <c r="O139" s="545"/>
      <c r="P139" s="547"/>
      <c r="Q139" s="567"/>
      <c r="R139" s="534"/>
      <c r="S139" s="534"/>
      <c r="T139" s="534"/>
      <c r="U139" s="534"/>
      <c r="V139" s="534"/>
      <c r="W139" s="534"/>
      <c r="X139" s="534"/>
      <c r="Y139" s="534"/>
      <c r="Z139" s="534"/>
      <c r="AA139" s="534"/>
      <c r="AB139" s="534"/>
    </row>
    <row r="140" spans="1:28" ht="23">
      <c r="A140" s="348"/>
      <c r="B140" s="348"/>
      <c r="C140" s="348"/>
      <c r="D140" s="34"/>
      <c r="E140" s="537"/>
      <c r="F140" s="348"/>
      <c r="G140" s="348"/>
      <c r="H140" s="348"/>
      <c r="I140" s="538"/>
      <c r="J140" s="537"/>
      <c r="K140" s="539"/>
      <c r="L140" s="540"/>
      <c r="M140" s="534"/>
      <c r="N140" s="534"/>
      <c r="O140" s="545"/>
      <c r="P140" s="547"/>
      <c r="Q140" s="567"/>
      <c r="R140" s="534"/>
      <c r="S140" s="534"/>
      <c r="T140" s="534"/>
      <c r="U140" s="534"/>
      <c r="V140" s="534"/>
      <c r="W140" s="534"/>
      <c r="X140" s="534"/>
      <c r="Y140" s="534"/>
      <c r="Z140" s="534"/>
      <c r="AA140" s="534"/>
      <c r="AB140" s="534"/>
    </row>
    <row r="141" spans="1:28" ht="23">
      <c r="A141" s="348"/>
      <c r="B141" s="348"/>
      <c r="C141" s="348"/>
      <c r="D141" s="34"/>
      <c r="E141" s="537"/>
      <c r="F141" s="348"/>
      <c r="G141" s="348"/>
      <c r="H141" s="348"/>
      <c r="I141" s="538"/>
      <c r="J141" s="537"/>
      <c r="K141" s="539"/>
      <c r="L141" s="540"/>
      <c r="M141" s="534"/>
      <c r="N141" s="534"/>
      <c r="O141" s="545"/>
      <c r="P141" s="547"/>
      <c r="Q141" s="567"/>
      <c r="R141" s="534"/>
      <c r="S141" s="534"/>
      <c r="T141" s="534"/>
      <c r="U141" s="534"/>
      <c r="V141" s="534"/>
      <c r="W141" s="534"/>
      <c r="X141" s="534"/>
      <c r="Y141" s="534"/>
      <c r="Z141" s="534"/>
      <c r="AA141" s="534"/>
      <c r="AB141" s="534"/>
    </row>
    <row r="142" spans="1:28" ht="23">
      <c r="A142" s="348"/>
      <c r="B142" s="348"/>
      <c r="C142" s="348"/>
      <c r="D142" s="34"/>
      <c r="E142" s="537"/>
      <c r="F142" s="348"/>
      <c r="G142" s="348"/>
      <c r="H142" s="348"/>
      <c r="I142" s="538"/>
      <c r="J142" s="537"/>
      <c r="K142" s="539"/>
      <c r="L142" s="540"/>
      <c r="M142" s="534"/>
      <c r="N142" s="534"/>
      <c r="O142" s="545"/>
      <c r="P142" s="547"/>
      <c r="Q142" s="567"/>
      <c r="R142" s="534"/>
      <c r="S142" s="534"/>
      <c r="T142" s="534"/>
      <c r="U142" s="534"/>
      <c r="V142" s="534"/>
      <c r="W142" s="534"/>
      <c r="X142" s="534"/>
      <c r="Y142" s="534"/>
      <c r="Z142" s="534"/>
      <c r="AA142" s="534"/>
      <c r="AB142" s="534"/>
    </row>
    <row r="143" spans="1:28" ht="23">
      <c r="A143" s="348"/>
      <c r="B143" s="348"/>
      <c r="C143" s="348"/>
      <c r="D143" s="34"/>
      <c r="E143" s="537"/>
      <c r="F143" s="348"/>
      <c r="G143" s="348"/>
      <c r="H143" s="348"/>
      <c r="I143" s="538"/>
      <c r="J143" s="537"/>
      <c r="K143" s="539"/>
      <c r="L143" s="540"/>
      <c r="M143" s="534"/>
      <c r="N143" s="534"/>
      <c r="O143" s="545"/>
      <c r="P143" s="547"/>
      <c r="Q143" s="567"/>
      <c r="R143" s="534"/>
      <c r="S143" s="534"/>
      <c r="T143" s="534"/>
      <c r="U143" s="534"/>
      <c r="V143" s="534"/>
      <c r="W143" s="534"/>
      <c r="X143" s="534"/>
      <c r="Y143" s="534"/>
      <c r="Z143" s="534"/>
      <c r="AA143" s="534"/>
      <c r="AB143" s="534"/>
    </row>
    <row r="144" spans="1:28" ht="23">
      <c r="A144" s="348"/>
      <c r="B144" s="348"/>
      <c r="C144" s="348"/>
      <c r="D144" s="34"/>
      <c r="E144" s="537"/>
      <c r="F144" s="348"/>
      <c r="G144" s="348"/>
      <c r="H144" s="348"/>
      <c r="I144" s="538"/>
      <c r="J144" s="537"/>
      <c r="K144" s="539"/>
      <c r="L144" s="540"/>
      <c r="M144" s="534"/>
      <c r="N144" s="534"/>
      <c r="O144" s="545"/>
      <c r="P144" s="547"/>
      <c r="Q144" s="567"/>
      <c r="R144" s="534"/>
      <c r="S144" s="534"/>
      <c r="T144" s="534"/>
      <c r="U144" s="534"/>
      <c r="V144" s="534"/>
      <c r="W144" s="534"/>
      <c r="X144" s="534"/>
      <c r="Y144" s="534"/>
      <c r="Z144" s="534"/>
      <c r="AA144" s="534"/>
      <c r="AB144" s="534"/>
    </row>
    <row r="145" spans="1:28" ht="23">
      <c r="A145" s="348"/>
      <c r="B145" s="348"/>
      <c r="C145" s="348"/>
      <c r="D145" s="34"/>
      <c r="E145" s="537"/>
      <c r="F145" s="348"/>
      <c r="G145" s="348"/>
      <c r="H145" s="348"/>
      <c r="I145" s="538"/>
      <c r="J145" s="537"/>
      <c r="K145" s="539"/>
      <c r="L145" s="540"/>
      <c r="M145" s="534"/>
      <c r="N145" s="534"/>
      <c r="O145" s="545"/>
      <c r="P145" s="547"/>
      <c r="Q145" s="567"/>
      <c r="R145" s="534"/>
      <c r="S145" s="534"/>
      <c r="T145" s="534"/>
      <c r="U145" s="534"/>
      <c r="V145" s="534"/>
      <c r="W145" s="534"/>
      <c r="X145" s="534"/>
      <c r="Y145" s="534"/>
      <c r="Z145" s="534"/>
      <c r="AA145" s="534"/>
      <c r="AB145" s="534"/>
    </row>
    <row r="146" spans="1:28" ht="23">
      <c r="A146" s="348"/>
      <c r="B146" s="348"/>
      <c r="C146" s="348"/>
      <c r="D146" s="34"/>
      <c r="E146" s="537"/>
      <c r="F146" s="348"/>
      <c r="G146" s="348"/>
      <c r="H146" s="348"/>
      <c r="I146" s="538"/>
      <c r="J146" s="537"/>
      <c r="K146" s="539"/>
      <c r="L146" s="540"/>
      <c r="M146" s="534"/>
      <c r="N146" s="534"/>
      <c r="O146" s="545"/>
      <c r="P146" s="547"/>
      <c r="Q146" s="567"/>
      <c r="R146" s="534"/>
      <c r="S146" s="534"/>
      <c r="T146" s="534"/>
      <c r="U146" s="534"/>
      <c r="V146" s="534"/>
      <c r="W146" s="534"/>
      <c r="X146" s="534"/>
      <c r="Y146" s="534"/>
      <c r="Z146" s="534"/>
      <c r="AA146" s="534"/>
      <c r="AB146" s="534"/>
    </row>
    <row r="147" spans="1:28" ht="23">
      <c r="A147" s="348"/>
      <c r="B147" s="348"/>
      <c r="C147" s="348"/>
      <c r="D147" s="34"/>
      <c r="E147" s="537"/>
      <c r="F147" s="348"/>
      <c r="G147" s="348"/>
      <c r="H147" s="348"/>
      <c r="I147" s="538"/>
      <c r="J147" s="537"/>
      <c r="K147" s="539"/>
      <c r="L147" s="540"/>
      <c r="M147" s="534"/>
      <c r="N147" s="534"/>
      <c r="O147" s="545"/>
      <c r="P147" s="547"/>
      <c r="Q147" s="567"/>
      <c r="R147" s="534"/>
      <c r="S147" s="534"/>
      <c r="T147" s="534"/>
      <c r="U147" s="534"/>
      <c r="V147" s="534"/>
      <c r="W147" s="534"/>
      <c r="X147" s="534"/>
      <c r="Y147" s="534"/>
      <c r="Z147" s="534"/>
      <c r="AA147" s="534"/>
      <c r="AB147" s="534"/>
    </row>
    <row r="148" spans="1:28" ht="23">
      <c r="A148" s="348"/>
      <c r="B148" s="348"/>
      <c r="C148" s="348"/>
      <c r="D148" s="34"/>
      <c r="E148" s="537"/>
      <c r="F148" s="348"/>
      <c r="G148" s="348"/>
      <c r="H148" s="348"/>
      <c r="I148" s="538"/>
      <c r="J148" s="537"/>
      <c r="K148" s="539"/>
      <c r="L148" s="540"/>
      <c r="M148" s="534"/>
      <c r="N148" s="534"/>
      <c r="O148" s="545"/>
      <c r="P148" s="547"/>
      <c r="Q148" s="567"/>
      <c r="R148" s="534"/>
      <c r="S148" s="534"/>
      <c r="T148" s="534"/>
      <c r="U148" s="534"/>
      <c r="V148" s="534"/>
      <c r="W148" s="534"/>
      <c r="X148" s="534"/>
      <c r="Y148" s="534"/>
      <c r="Z148" s="534"/>
      <c r="AA148" s="534"/>
      <c r="AB148" s="534"/>
    </row>
    <row r="149" spans="1:28" ht="23">
      <c r="A149" s="348"/>
      <c r="B149" s="348"/>
      <c r="C149" s="348"/>
      <c r="D149" s="34"/>
      <c r="E149" s="537"/>
      <c r="F149" s="348"/>
      <c r="G149" s="348"/>
      <c r="H149" s="348"/>
      <c r="I149" s="538"/>
      <c r="J149" s="537"/>
      <c r="K149" s="539"/>
      <c r="L149" s="540"/>
      <c r="M149" s="534"/>
      <c r="N149" s="534"/>
      <c r="O149" s="545"/>
      <c r="P149" s="547"/>
      <c r="Q149" s="567"/>
      <c r="R149" s="534"/>
      <c r="S149" s="534"/>
      <c r="T149" s="534"/>
      <c r="U149" s="534"/>
      <c r="V149" s="534"/>
      <c r="W149" s="534"/>
      <c r="X149" s="534"/>
      <c r="Y149" s="534"/>
      <c r="Z149" s="534"/>
      <c r="AA149" s="534"/>
      <c r="AB149" s="534"/>
    </row>
    <row r="150" spans="1:28" ht="23">
      <c r="A150" s="348"/>
      <c r="B150" s="348"/>
      <c r="C150" s="348"/>
      <c r="D150" s="34"/>
      <c r="E150" s="537"/>
      <c r="F150" s="348"/>
      <c r="G150" s="348"/>
      <c r="H150" s="348"/>
      <c r="I150" s="538"/>
      <c r="J150" s="537"/>
      <c r="K150" s="539"/>
      <c r="L150" s="540"/>
      <c r="M150" s="534"/>
      <c r="N150" s="534"/>
      <c r="O150" s="545"/>
      <c r="P150" s="547"/>
      <c r="Q150" s="567"/>
      <c r="R150" s="534"/>
      <c r="S150" s="534"/>
      <c r="T150" s="534"/>
      <c r="U150" s="534"/>
      <c r="V150" s="534"/>
      <c r="W150" s="534"/>
      <c r="X150" s="534"/>
      <c r="Y150" s="534"/>
      <c r="Z150" s="534"/>
      <c r="AA150" s="534"/>
      <c r="AB150" s="534"/>
    </row>
    <row r="151" spans="1:28" ht="23">
      <c r="A151" s="348"/>
      <c r="B151" s="348"/>
      <c r="C151" s="348"/>
      <c r="D151" s="34"/>
      <c r="E151" s="537"/>
      <c r="F151" s="348"/>
      <c r="G151" s="348"/>
      <c r="H151" s="348"/>
      <c r="I151" s="538"/>
      <c r="J151" s="537"/>
      <c r="K151" s="539"/>
      <c r="L151" s="540"/>
      <c r="M151" s="534"/>
      <c r="N151" s="534"/>
      <c r="O151" s="545"/>
      <c r="P151" s="547"/>
      <c r="Q151" s="567"/>
      <c r="R151" s="534"/>
      <c r="S151" s="534"/>
      <c r="T151" s="534"/>
      <c r="U151" s="534"/>
      <c r="V151" s="534"/>
      <c r="W151" s="534"/>
      <c r="X151" s="534"/>
      <c r="Y151" s="534"/>
      <c r="Z151" s="534"/>
      <c r="AA151" s="534"/>
      <c r="AB151" s="534"/>
    </row>
    <row r="152" spans="1:28" ht="23">
      <c r="A152" s="348"/>
      <c r="B152" s="348"/>
      <c r="C152" s="348"/>
      <c r="D152" s="34"/>
      <c r="E152" s="537"/>
      <c r="F152" s="348"/>
      <c r="G152" s="348"/>
      <c r="H152" s="348"/>
      <c r="I152" s="538"/>
      <c r="J152" s="537"/>
      <c r="K152" s="539"/>
      <c r="L152" s="540"/>
      <c r="M152" s="534"/>
      <c r="N152" s="534"/>
      <c r="O152" s="545"/>
      <c r="P152" s="547"/>
      <c r="Q152" s="567"/>
      <c r="R152" s="534"/>
      <c r="S152" s="534"/>
      <c r="T152" s="534"/>
      <c r="U152" s="534"/>
      <c r="V152" s="534"/>
      <c r="W152" s="534"/>
      <c r="X152" s="534"/>
      <c r="Y152" s="534"/>
      <c r="Z152" s="534"/>
      <c r="AA152" s="534"/>
      <c r="AB152" s="534"/>
    </row>
    <row r="153" spans="1:28" ht="23">
      <c r="A153" s="348"/>
      <c r="B153" s="348"/>
      <c r="C153" s="348"/>
      <c r="D153" s="34"/>
      <c r="E153" s="537"/>
      <c r="F153" s="348"/>
      <c r="G153" s="348"/>
      <c r="H153" s="348"/>
      <c r="I153" s="538"/>
      <c r="J153" s="537"/>
      <c r="K153" s="539"/>
      <c r="L153" s="540"/>
      <c r="M153" s="534"/>
      <c r="N153" s="534"/>
      <c r="O153" s="545"/>
      <c r="P153" s="547"/>
      <c r="Q153" s="567"/>
      <c r="R153" s="534"/>
      <c r="S153" s="534"/>
      <c r="T153" s="534"/>
      <c r="U153" s="534"/>
      <c r="V153" s="534"/>
      <c r="W153" s="534"/>
      <c r="X153" s="534"/>
      <c r="Y153" s="534"/>
      <c r="Z153" s="534"/>
      <c r="AA153" s="534"/>
      <c r="AB153" s="534"/>
    </row>
    <row r="154" spans="1:28" ht="23">
      <c r="A154" s="348"/>
      <c r="B154" s="348"/>
      <c r="C154" s="348"/>
      <c r="D154" s="34"/>
      <c r="E154" s="537"/>
      <c r="F154" s="348"/>
      <c r="G154" s="348"/>
      <c r="H154" s="348"/>
      <c r="I154" s="538"/>
      <c r="J154" s="537"/>
      <c r="K154" s="539"/>
      <c r="L154" s="540"/>
      <c r="M154" s="534"/>
      <c r="N154" s="534"/>
      <c r="O154" s="545"/>
      <c r="P154" s="547"/>
      <c r="Q154" s="567"/>
      <c r="R154" s="534"/>
      <c r="S154" s="534"/>
      <c r="T154" s="534"/>
      <c r="U154" s="534"/>
      <c r="V154" s="534"/>
      <c r="W154" s="534"/>
      <c r="X154" s="534"/>
      <c r="Y154" s="534"/>
      <c r="Z154" s="534"/>
      <c r="AA154" s="534"/>
      <c r="AB154" s="534"/>
    </row>
    <row r="155" spans="1:28" ht="23">
      <c r="A155" s="348"/>
      <c r="B155" s="348"/>
      <c r="C155" s="348"/>
      <c r="D155" s="34"/>
      <c r="E155" s="537"/>
      <c r="F155" s="348"/>
      <c r="G155" s="348"/>
      <c r="H155" s="348"/>
      <c r="I155" s="538"/>
      <c r="J155" s="537"/>
      <c r="K155" s="539"/>
      <c r="L155" s="540"/>
      <c r="M155" s="534"/>
      <c r="N155" s="534"/>
      <c r="O155" s="545"/>
      <c r="P155" s="547"/>
      <c r="Q155" s="567"/>
      <c r="R155" s="534"/>
      <c r="S155" s="534"/>
      <c r="T155" s="534"/>
      <c r="U155" s="534"/>
      <c r="V155" s="534"/>
      <c r="W155" s="534"/>
      <c r="X155" s="534"/>
      <c r="Y155" s="534"/>
      <c r="Z155" s="534"/>
      <c r="AA155" s="534"/>
      <c r="AB155" s="534"/>
    </row>
    <row r="156" spans="1:28" ht="23">
      <c r="A156" s="348"/>
      <c r="B156" s="348"/>
      <c r="C156" s="348"/>
      <c r="D156" s="34"/>
      <c r="E156" s="537"/>
      <c r="F156" s="348"/>
      <c r="G156" s="348"/>
      <c r="H156" s="348"/>
      <c r="I156" s="538"/>
      <c r="J156" s="537"/>
      <c r="K156" s="539"/>
      <c r="L156" s="540"/>
      <c r="M156" s="534"/>
      <c r="N156" s="534"/>
      <c r="O156" s="545"/>
      <c r="P156" s="547"/>
      <c r="Q156" s="567"/>
      <c r="R156" s="534"/>
      <c r="S156" s="534"/>
      <c r="T156" s="534"/>
      <c r="U156" s="534"/>
      <c r="V156" s="534"/>
      <c r="W156" s="534"/>
      <c r="X156" s="534"/>
      <c r="Y156" s="534"/>
      <c r="Z156" s="534"/>
      <c r="AA156" s="534"/>
      <c r="AB156" s="534"/>
    </row>
    <row r="157" spans="1:28" ht="23">
      <c r="A157" s="348"/>
      <c r="B157" s="348"/>
      <c r="C157" s="348"/>
      <c r="D157" s="34"/>
      <c r="E157" s="537"/>
      <c r="F157" s="348"/>
      <c r="G157" s="348"/>
      <c r="H157" s="348"/>
      <c r="I157" s="538"/>
      <c r="J157" s="537"/>
      <c r="K157" s="539"/>
      <c r="L157" s="540"/>
      <c r="M157" s="534"/>
      <c r="N157" s="534"/>
      <c r="O157" s="545"/>
      <c r="P157" s="547"/>
      <c r="Q157" s="567"/>
      <c r="R157" s="534"/>
      <c r="S157" s="534"/>
      <c r="T157" s="534"/>
      <c r="U157" s="534"/>
      <c r="V157" s="534"/>
      <c r="W157" s="534"/>
      <c r="X157" s="534"/>
      <c r="Y157" s="534"/>
      <c r="Z157" s="534"/>
      <c r="AA157" s="534"/>
      <c r="AB157" s="534"/>
    </row>
    <row r="158" spans="1:28" ht="23">
      <c r="A158" s="348"/>
      <c r="B158" s="348"/>
      <c r="C158" s="348"/>
      <c r="D158" s="34"/>
      <c r="E158" s="537"/>
      <c r="F158" s="348"/>
      <c r="G158" s="348"/>
      <c r="H158" s="348"/>
      <c r="I158" s="538"/>
      <c r="J158" s="537"/>
      <c r="K158" s="539"/>
      <c r="L158" s="540"/>
      <c r="M158" s="534"/>
      <c r="N158" s="534"/>
      <c r="O158" s="545"/>
      <c r="P158" s="547"/>
      <c r="Q158" s="567"/>
      <c r="R158" s="534"/>
      <c r="S158" s="534"/>
      <c r="T158" s="534"/>
      <c r="U158" s="534"/>
      <c r="V158" s="534"/>
      <c r="W158" s="534"/>
      <c r="X158" s="534"/>
      <c r="Y158" s="534"/>
      <c r="Z158" s="534"/>
      <c r="AA158" s="534"/>
      <c r="AB158" s="534"/>
    </row>
    <row r="159" spans="1:28" ht="23">
      <c r="A159" s="348"/>
      <c r="B159" s="348"/>
      <c r="C159" s="348"/>
      <c r="D159" s="34"/>
      <c r="E159" s="537"/>
      <c r="F159" s="348"/>
      <c r="G159" s="348"/>
      <c r="H159" s="348"/>
      <c r="I159" s="538"/>
      <c r="J159" s="537"/>
      <c r="K159" s="539"/>
      <c r="L159" s="540"/>
      <c r="M159" s="534"/>
      <c r="N159" s="534"/>
      <c r="O159" s="545"/>
      <c r="P159" s="547"/>
      <c r="Q159" s="567"/>
      <c r="R159" s="534"/>
      <c r="S159" s="534"/>
      <c r="T159" s="534"/>
      <c r="U159" s="534"/>
      <c r="V159" s="534"/>
      <c r="W159" s="534"/>
      <c r="X159" s="534"/>
      <c r="Y159" s="534"/>
      <c r="Z159" s="534"/>
      <c r="AA159" s="534"/>
      <c r="AB159" s="534"/>
    </row>
    <row r="160" spans="1:28" ht="23">
      <c r="A160" s="348"/>
      <c r="B160" s="348"/>
      <c r="C160" s="348"/>
      <c r="D160" s="34"/>
      <c r="E160" s="537"/>
      <c r="F160" s="348"/>
      <c r="G160" s="348"/>
      <c r="H160" s="348"/>
      <c r="I160" s="538"/>
      <c r="J160" s="537"/>
      <c r="K160" s="539"/>
      <c r="L160" s="540"/>
      <c r="M160" s="534"/>
      <c r="N160" s="534"/>
      <c r="O160" s="545"/>
      <c r="P160" s="547"/>
      <c r="Q160" s="567"/>
      <c r="R160" s="534"/>
      <c r="S160" s="534"/>
      <c r="T160" s="534"/>
      <c r="U160" s="534"/>
      <c r="V160" s="534"/>
      <c r="W160" s="534"/>
      <c r="X160" s="534"/>
      <c r="Y160" s="534"/>
      <c r="Z160" s="534"/>
      <c r="AA160" s="534"/>
      <c r="AB160" s="534"/>
    </row>
    <row r="161" spans="1:28" ht="23">
      <c r="A161" s="348"/>
      <c r="B161" s="348"/>
      <c r="C161" s="348"/>
      <c r="D161" s="34"/>
      <c r="E161" s="537"/>
      <c r="F161" s="348"/>
      <c r="G161" s="348"/>
      <c r="H161" s="348"/>
      <c r="I161" s="538"/>
      <c r="J161" s="537"/>
      <c r="K161" s="539"/>
      <c r="L161" s="540"/>
      <c r="M161" s="534"/>
      <c r="N161" s="534"/>
      <c r="O161" s="545"/>
      <c r="P161" s="547"/>
      <c r="Q161" s="567"/>
      <c r="R161" s="534"/>
      <c r="S161" s="534"/>
      <c r="T161" s="534"/>
      <c r="U161" s="534"/>
      <c r="V161" s="534"/>
      <c r="W161" s="534"/>
      <c r="X161" s="534"/>
      <c r="Y161" s="534"/>
      <c r="Z161" s="534"/>
      <c r="AA161" s="534"/>
      <c r="AB161" s="534"/>
    </row>
    <row r="162" spans="1:28" ht="23">
      <c r="A162" s="348"/>
      <c r="B162" s="348"/>
      <c r="C162" s="348"/>
      <c r="D162" s="34"/>
      <c r="E162" s="537"/>
      <c r="F162" s="348"/>
      <c r="G162" s="348"/>
      <c r="H162" s="348"/>
      <c r="I162" s="538"/>
      <c r="J162" s="537"/>
      <c r="K162" s="539"/>
      <c r="L162" s="540"/>
      <c r="M162" s="534"/>
      <c r="N162" s="534"/>
      <c r="O162" s="545"/>
      <c r="P162" s="547"/>
      <c r="Q162" s="567"/>
      <c r="R162" s="534"/>
      <c r="S162" s="534"/>
      <c r="T162" s="534"/>
      <c r="U162" s="534"/>
      <c r="V162" s="534"/>
      <c r="W162" s="534"/>
      <c r="X162" s="534"/>
      <c r="Y162" s="534"/>
      <c r="Z162" s="534"/>
      <c r="AA162" s="534"/>
      <c r="AB162" s="534"/>
    </row>
    <row r="163" spans="1:28" ht="23">
      <c r="A163" s="348"/>
      <c r="B163" s="348"/>
      <c r="C163" s="348"/>
      <c r="D163" s="34"/>
      <c r="E163" s="537"/>
      <c r="F163" s="348"/>
      <c r="G163" s="348"/>
      <c r="H163" s="348"/>
      <c r="I163" s="538"/>
      <c r="J163" s="537"/>
      <c r="K163" s="539"/>
      <c r="L163" s="540"/>
      <c r="M163" s="534"/>
      <c r="N163" s="534"/>
      <c r="O163" s="545"/>
      <c r="P163" s="547"/>
      <c r="Q163" s="567"/>
      <c r="R163" s="534"/>
      <c r="S163" s="534"/>
      <c r="T163" s="534"/>
      <c r="U163" s="534"/>
      <c r="V163" s="534"/>
      <c r="W163" s="534"/>
      <c r="X163" s="534"/>
      <c r="Y163" s="534"/>
      <c r="Z163" s="534"/>
      <c r="AA163" s="534"/>
      <c r="AB163" s="534"/>
    </row>
    <row r="164" spans="1:28" ht="23">
      <c r="A164" s="348"/>
      <c r="B164" s="348"/>
      <c r="C164" s="348"/>
      <c r="D164" s="34"/>
      <c r="E164" s="537"/>
      <c r="F164" s="348"/>
      <c r="G164" s="348"/>
      <c r="H164" s="348"/>
      <c r="I164" s="538"/>
      <c r="J164" s="537"/>
      <c r="K164" s="539"/>
      <c r="L164" s="540"/>
      <c r="M164" s="534"/>
      <c r="N164" s="534"/>
      <c r="O164" s="545"/>
      <c r="P164" s="547"/>
      <c r="Q164" s="567"/>
      <c r="R164" s="534"/>
      <c r="S164" s="534"/>
      <c r="T164" s="534"/>
      <c r="U164" s="534"/>
      <c r="V164" s="534"/>
      <c r="W164" s="534"/>
      <c r="X164" s="534"/>
      <c r="Y164" s="534"/>
      <c r="Z164" s="534"/>
      <c r="AA164" s="534"/>
      <c r="AB164" s="534"/>
    </row>
    <row r="165" spans="1:28" ht="23">
      <c r="A165" s="348"/>
      <c r="B165" s="348"/>
      <c r="C165" s="348"/>
      <c r="D165" s="34"/>
      <c r="E165" s="537"/>
      <c r="F165" s="348"/>
      <c r="G165" s="348"/>
      <c r="H165" s="348"/>
      <c r="I165" s="538"/>
      <c r="J165" s="537"/>
      <c r="K165" s="539"/>
      <c r="L165" s="540"/>
      <c r="M165" s="534"/>
      <c r="N165" s="534"/>
      <c r="O165" s="545"/>
      <c r="P165" s="547"/>
      <c r="Q165" s="567"/>
      <c r="R165" s="534"/>
      <c r="S165" s="534"/>
      <c r="T165" s="534"/>
      <c r="U165" s="534"/>
      <c r="V165" s="534"/>
      <c r="W165" s="534"/>
      <c r="X165" s="534"/>
      <c r="Y165" s="534"/>
      <c r="Z165" s="534"/>
      <c r="AA165" s="534"/>
      <c r="AB165" s="534"/>
    </row>
    <row r="166" spans="1:28" ht="23">
      <c r="A166" s="348"/>
      <c r="B166" s="348"/>
      <c r="C166" s="348"/>
      <c r="D166" s="34"/>
      <c r="E166" s="537"/>
      <c r="F166" s="348"/>
      <c r="G166" s="348"/>
      <c r="H166" s="348"/>
      <c r="I166" s="538"/>
      <c r="J166" s="537"/>
      <c r="K166" s="539"/>
      <c r="L166" s="540"/>
      <c r="M166" s="534"/>
      <c r="N166" s="534"/>
      <c r="O166" s="545"/>
      <c r="P166" s="547"/>
      <c r="Q166" s="567"/>
      <c r="R166" s="534"/>
      <c r="S166" s="534"/>
      <c r="T166" s="534"/>
      <c r="U166" s="534"/>
      <c r="V166" s="534"/>
      <c r="W166" s="534"/>
      <c r="X166" s="534"/>
      <c r="Y166" s="534"/>
      <c r="Z166" s="534"/>
      <c r="AA166" s="534"/>
      <c r="AB166" s="534"/>
    </row>
    <row r="167" spans="1:28" ht="23">
      <c r="A167" s="348"/>
      <c r="B167" s="348"/>
      <c r="C167" s="348"/>
      <c r="D167" s="34"/>
      <c r="E167" s="537"/>
      <c r="F167" s="348"/>
      <c r="G167" s="348"/>
      <c r="H167" s="348"/>
      <c r="I167" s="538"/>
      <c r="J167" s="537"/>
      <c r="K167" s="539"/>
      <c r="L167" s="540"/>
      <c r="M167" s="534"/>
      <c r="N167" s="534"/>
      <c r="O167" s="545"/>
      <c r="P167" s="547"/>
      <c r="Q167" s="567"/>
      <c r="R167" s="534"/>
      <c r="S167" s="534"/>
      <c r="T167" s="534"/>
      <c r="U167" s="534"/>
      <c r="V167" s="534"/>
      <c r="W167" s="534"/>
      <c r="X167" s="534"/>
      <c r="Y167" s="534"/>
      <c r="Z167" s="534"/>
      <c r="AA167" s="534"/>
      <c r="AB167" s="534"/>
    </row>
    <row r="168" spans="1:28" ht="23">
      <c r="A168" s="348"/>
      <c r="B168" s="348"/>
      <c r="C168" s="348"/>
      <c r="D168" s="34"/>
      <c r="E168" s="537"/>
      <c r="F168" s="348"/>
      <c r="G168" s="348"/>
      <c r="H168" s="348"/>
      <c r="I168" s="538"/>
      <c r="J168" s="537"/>
      <c r="K168" s="539"/>
      <c r="L168" s="540"/>
      <c r="M168" s="534"/>
      <c r="N168" s="534"/>
      <c r="O168" s="545"/>
      <c r="P168" s="547"/>
      <c r="Q168" s="567"/>
      <c r="R168" s="534"/>
      <c r="S168" s="534"/>
      <c r="T168" s="534"/>
      <c r="U168" s="534"/>
      <c r="V168" s="534"/>
      <c r="W168" s="534"/>
      <c r="X168" s="534"/>
      <c r="Y168" s="534"/>
      <c r="Z168" s="534"/>
      <c r="AA168" s="534"/>
      <c r="AB168" s="534"/>
    </row>
    <row r="169" spans="1:28" ht="23">
      <c r="A169" s="348"/>
      <c r="B169" s="348"/>
      <c r="C169" s="348"/>
      <c r="D169" s="34"/>
      <c r="E169" s="537"/>
      <c r="F169" s="348"/>
      <c r="G169" s="348"/>
      <c r="H169" s="348"/>
      <c r="I169" s="538"/>
      <c r="J169" s="537"/>
      <c r="K169" s="539"/>
      <c r="L169" s="540"/>
      <c r="M169" s="534"/>
      <c r="N169" s="534"/>
      <c r="O169" s="545"/>
      <c r="P169" s="547"/>
      <c r="Q169" s="567"/>
      <c r="R169" s="534"/>
      <c r="S169" s="534"/>
      <c r="T169" s="534"/>
      <c r="U169" s="534"/>
      <c r="V169" s="534"/>
      <c r="W169" s="534"/>
      <c r="X169" s="534"/>
      <c r="Y169" s="534"/>
      <c r="Z169" s="534"/>
      <c r="AA169" s="534"/>
      <c r="AB169" s="534"/>
    </row>
    <row r="170" spans="1:28" ht="23">
      <c r="A170" s="348"/>
      <c r="B170" s="348"/>
      <c r="C170" s="348"/>
      <c r="D170" s="34"/>
      <c r="E170" s="537"/>
      <c r="F170" s="348"/>
      <c r="G170" s="348"/>
      <c r="H170" s="348"/>
      <c r="I170" s="538"/>
      <c r="J170" s="537"/>
      <c r="K170" s="539"/>
      <c r="L170" s="540"/>
      <c r="M170" s="534"/>
      <c r="N170" s="534"/>
      <c r="O170" s="534"/>
      <c r="P170" s="534"/>
      <c r="Q170" s="534"/>
      <c r="R170" s="534"/>
      <c r="S170" s="534"/>
      <c r="T170" s="534"/>
      <c r="U170" s="534"/>
      <c r="V170" s="534"/>
      <c r="W170" s="534"/>
      <c r="X170" s="534"/>
      <c r="Y170" s="534"/>
      <c r="Z170" s="534"/>
      <c r="AA170" s="534"/>
      <c r="AB170" s="534"/>
    </row>
    <row r="171" spans="1:28" ht="23">
      <c r="A171" s="348"/>
      <c r="B171" s="348"/>
      <c r="C171" s="348"/>
      <c r="D171" s="34"/>
      <c r="E171" s="537"/>
      <c r="F171" s="348"/>
      <c r="G171" s="348"/>
      <c r="H171" s="348"/>
      <c r="I171" s="538"/>
      <c r="J171" s="537"/>
      <c r="K171" s="539"/>
      <c r="L171" s="540"/>
      <c r="M171" s="534"/>
      <c r="N171" s="534"/>
      <c r="O171" s="534"/>
      <c r="P171" s="534"/>
      <c r="Q171" s="534"/>
      <c r="R171" s="534"/>
      <c r="S171" s="534"/>
      <c r="T171" s="534"/>
      <c r="U171" s="534"/>
      <c r="V171" s="534"/>
      <c r="W171" s="534"/>
      <c r="X171" s="534"/>
      <c r="Y171" s="534"/>
      <c r="Z171" s="534"/>
      <c r="AA171" s="534"/>
      <c r="AB171" s="534"/>
    </row>
    <row r="172" spans="1:28" ht="23">
      <c r="A172" s="348"/>
      <c r="B172" s="348"/>
      <c r="C172" s="348"/>
      <c r="D172" s="34"/>
      <c r="E172" s="537"/>
      <c r="F172" s="348"/>
      <c r="G172" s="348"/>
      <c r="H172" s="348"/>
      <c r="I172" s="538"/>
      <c r="J172" s="537"/>
      <c r="K172" s="539"/>
      <c r="L172" s="540"/>
      <c r="M172" s="534"/>
      <c r="N172" s="534"/>
      <c r="O172" s="534"/>
      <c r="P172" s="534"/>
      <c r="Q172" s="534"/>
      <c r="R172" s="534"/>
      <c r="S172" s="534"/>
      <c r="T172" s="534"/>
      <c r="U172" s="534"/>
      <c r="V172" s="534"/>
      <c r="W172" s="534"/>
      <c r="X172" s="534"/>
      <c r="Y172" s="534"/>
      <c r="Z172" s="534"/>
      <c r="AA172" s="534"/>
      <c r="AB172" s="534"/>
    </row>
    <row r="173" spans="1:28" ht="23">
      <c r="A173" s="348"/>
      <c r="B173" s="348"/>
      <c r="C173" s="348"/>
      <c r="D173" s="34"/>
      <c r="E173" s="537"/>
      <c r="F173" s="348"/>
      <c r="G173" s="348"/>
      <c r="H173" s="348"/>
      <c r="I173" s="538"/>
      <c r="J173" s="537"/>
      <c r="K173" s="539"/>
      <c r="L173" s="540"/>
      <c r="M173" s="534"/>
      <c r="N173" s="534"/>
      <c r="O173" s="534"/>
      <c r="P173" s="534"/>
      <c r="Q173" s="534"/>
      <c r="R173" s="534"/>
      <c r="S173" s="534"/>
      <c r="T173" s="534"/>
      <c r="U173" s="534"/>
      <c r="V173" s="534"/>
      <c r="W173" s="534"/>
      <c r="X173" s="534"/>
      <c r="Y173" s="534"/>
      <c r="Z173" s="534"/>
      <c r="AA173" s="534"/>
      <c r="AB173" s="534"/>
    </row>
    <row r="174" spans="1:28" ht="23">
      <c r="A174" s="348"/>
      <c r="B174" s="348"/>
      <c r="C174" s="348"/>
      <c r="D174" s="34"/>
      <c r="E174" s="537"/>
      <c r="F174" s="348"/>
      <c r="G174" s="348"/>
      <c r="H174" s="348"/>
      <c r="I174" s="538"/>
      <c r="J174" s="348"/>
      <c r="K174" s="539"/>
      <c r="L174" s="540"/>
      <c r="M174" s="534"/>
      <c r="N174" s="534"/>
      <c r="O174" s="534"/>
      <c r="P174" s="534"/>
      <c r="Q174" s="534"/>
      <c r="R174" s="534"/>
      <c r="S174" s="534"/>
      <c r="T174" s="534"/>
      <c r="U174" s="534"/>
      <c r="V174" s="534"/>
      <c r="W174" s="534"/>
      <c r="X174" s="534"/>
      <c r="Y174" s="534"/>
      <c r="Z174" s="534"/>
      <c r="AA174" s="534"/>
      <c r="AB174" s="534"/>
    </row>
    <row r="175" spans="1:28" ht="23">
      <c r="A175" s="348"/>
      <c r="B175" s="348"/>
      <c r="C175" s="348"/>
      <c r="D175" s="34"/>
      <c r="E175" s="537"/>
      <c r="F175" s="348"/>
      <c r="G175" s="348"/>
      <c r="H175" s="348"/>
      <c r="I175" s="538"/>
      <c r="J175" s="348"/>
      <c r="K175" s="539"/>
      <c r="L175" s="540"/>
      <c r="M175" s="534"/>
      <c r="N175" s="534"/>
      <c r="O175" s="534"/>
      <c r="P175" s="534"/>
      <c r="Q175" s="534"/>
      <c r="R175" s="534"/>
      <c r="S175" s="534"/>
      <c r="T175" s="534"/>
      <c r="U175" s="534"/>
      <c r="V175" s="534"/>
      <c r="W175" s="534"/>
      <c r="X175" s="534"/>
      <c r="Y175" s="534"/>
      <c r="Z175" s="534"/>
      <c r="AA175" s="534"/>
      <c r="AB175" s="534"/>
    </row>
    <row r="176" spans="1:28" ht="23">
      <c r="A176" s="348"/>
      <c r="B176" s="348"/>
      <c r="C176" s="348"/>
      <c r="D176" s="34"/>
      <c r="E176" s="537"/>
      <c r="F176" s="348"/>
      <c r="G176" s="348"/>
      <c r="H176" s="348"/>
      <c r="I176" s="538"/>
      <c r="J176" s="348"/>
      <c r="K176" s="539"/>
      <c r="L176" s="540"/>
      <c r="M176" s="534"/>
      <c r="N176" s="534"/>
      <c r="O176" s="534"/>
      <c r="P176" s="534"/>
      <c r="Q176" s="534"/>
      <c r="R176" s="534"/>
      <c r="S176" s="534"/>
      <c r="T176" s="534"/>
      <c r="U176" s="534"/>
      <c r="V176" s="534"/>
      <c r="W176" s="534"/>
      <c r="X176" s="534"/>
      <c r="Y176" s="534"/>
      <c r="Z176" s="534"/>
      <c r="AA176" s="534"/>
      <c r="AB176" s="534"/>
    </row>
    <row r="177" spans="1:28" ht="23">
      <c r="A177" s="348"/>
      <c r="B177" s="348"/>
      <c r="C177" s="348"/>
      <c r="D177" s="34"/>
      <c r="E177" s="537"/>
      <c r="F177" s="348"/>
      <c r="G177" s="348"/>
      <c r="H177" s="348"/>
      <c r="I177" s="538"/>
      <c r="J177" s="348"/>
      <c r="K177" s="539"/>
      <c r="L177" s="540"/>
      <c r="M177" s="534"/>
      <c r="N177" s="534"/>
      <c r="O177" s="534"/>
      <c r="P177" s="534"/>
      <c r="Q177" s="534"/>
      <c r="R177" s="534"/>
      <c r="S177" s="534"/>
      <c r="T177" s="534"/>
      <c r="U177" s="534"/>
      <c r="V177" s="534"/>
      <c r="W177" s="534"/>
      <c r="X177" s="534"/>
      <c r="Y177" s="534"/>
      <c r="Z177" s="534"/>
      <c r="AA177" s="534"/>
      <c r="AB177" s="534"/>
    </row>
    <row r="178" spans="1:28" ht="23">
      <c r="A178" s="348"/>
      <c r="B178" s="348"/>
      <c r="C178" s="348"/>
      <c r="D178" s="34"/>
      <c r="E178" s="537"/>
      <c r="F178" s="348"/>
      <c r="G178" s="348"/>
      <c r="H178" s="348"/>
      <c r="I178" s="538"/>
      <c r="J178" s="348"/>
      <c r="K178" s="539"/>
      <c r="L178" s="540"/>
      <c r="M178" s="534"/>
      <c r="N178" s="534"/>
      <c r="O178" s="534"/>
      <c r="P178" s="534"/>
      <c r="Q178" s="534"/>
      <c r="R178" s="534"/>
      <c r="S178" s="534"/>
      <c r="T178" s="534"/>
      <c r="U178" s="534"/>
      <c r="V178" s="534"/>
      <c r="W178" s="534"/>
      <c r="X178" s="534"/>
      <c r="Y178" s="534"/>
      <c r="Z178" s="534"/>
      <c r="AA178" s="534"/>
      <c r="AB178" s="534"/>
    </row>
    <row r="179" spans="1:28" ht="23">
      <c r="A179" s="348"/>
      <c r="B179" s="348"/>
      <c r="C179" s="348"/>
      <c r="D179" s="34"/>
      <c r="E179" s="537"/>
      <c r="F179" s="348"/>
      <c r="G179" s="348"/>
      <c r="H179" s="348"/>
      <c r="I179" s="538"/>
      <c r="J179" s="348"/>
      <c r="K179" s="539"/>
      <c r="L179" s="540"/>
      <c r="M179" s="534"/>
      <c r="N179" s="534"/>
      <c r="O179" s="534"/>
      <c r="P179" s="534"/>
      <c r="Q179" s="534"/>
      <c r="R179" s="534"/>
      <c r="S179" s="534"/>
      <c r="T179" s="534"/>
      <c r="U179" s="534"/>
      <c r="V179" s="534"/>
      <c r="W179" s="534"/>
      <c r="X179" s="534"/>
      <c r="Y179" s="534"/>
      <c r="Z179" s="534"/>
      <c r="AA179" s="534"/>
      <c r="AB179" s="534"/>
    </row>
    <row r="180" spans="1:28" ht="23">
      <c r="A180" s="348"/>
      <c r="B180" s="348"/>
      <c r="C180" s="348"/>
      <c r="D180" s="34"/>
      <c r="E180" s="537"/>
      <c r="F180" s="348"/>
      <c r="G180" s="348"/>
      <c r="H180" s="348"/>
      <c r="I180" s="538"/>
      <c r="J180" s="348"/>
      <c r="K180" s="539"/>
      <c r="L180" s="540"/>
      <c r="M180" s="534"/>
      <c r="N180" s="534"/>
      <c r="O180" s="534"/>
      <c r="P180" s="534"/>
      <c r="Q180" s="534"/>
      <c r="R180" s="534"/>
      <c r="S180" s="534"/>
      <c r="T180" s="534"/>
      <c r="U180" s="534"/>
      <c r="V180" s="534"/>
      <c r="W180" s="534"/>
      <c r="X180" s="534"/>
      <c r="Y180" s="534"/>
      <c r="Z180" s="534"/>
      <c r="AA180" s="534"/>
      <c r="AB180" s="534"/>
    </row>
    <row r="181" spans="1:28" ht="23">
      <c r="A181" s="348"/>
      <c r="B181" s="348"/>
      <c r="C181" s="348"/>
      <c r="D181" s="34"/>
      <c r="E181" s="537"/>
      <c r="F181" s="348"/>
      <c r="G181" s="348"/>
      <c r="H181" s="348"/>
      <c r="I181" s="538"/>
      <c r="J181" s="348"/>
      <c r="K181" s="539"/>
      <c r="L181" s="540"/>
      <c r="M181" s="534"/>
      <c r="N181" s="534"/>
      <c r="O181" s="534"/>
      <c r="P181" s="534"/>
      <c r="Q181" s="534"/>
      <c r="R181" s="534"/>
      <c r="S181" s="534"/>
      <c r="T181" s="534"/>
      <c r="U181" s="534"/>
      <c r="V181" s="534"/>
      <c r="W181" s="534"/>
      <c r="X181" s="534"/>
      <c r="Y181" s="534"/>
      <c r="Z181" s="534"/>
      <c r="AA181" s="534"/>
      <c r="AB181" s="534"/>
    </row>
    <row r="182" spans="1:28" ht="23">
      <c r="A182" s="348"/>
      <c r="B182" s="348"/>
      <c r="C182" s="348"/>
      <c r="D182" s="34"/>
      <c r="E182" s="537"/>
      <c r="F182" s="348"/>
      <c r="G182" s="348"/>
      <c r="H182" s="348"/>
      <c r="I182" s="538"/>
      <c r="J182" s="348"/>
      <c r="K182" s="539"/>
      <c r="L182" s="540"/>
      <c r="M182" s="534"/>
      <c r="N182" s="534"/>
      <c r="O182" s="534"/>
      <c r="P182" s="534"/>
      <c r="Q182" s="534"/>
      <c r="R182" s="534"/>
      <c r="S182" s="534"/>
      <c r="T182" s="534"/>
      <c r="U182" s="534"/>
      <c r="V182" s="534"/>
      <c r="W182" s="534"/>
      <c r="X182" s="534"/>
      <c r="Y182" s="534"/>
      <c r="Z182" s="534"/>
      <c r="AA182" s="534"/>
      <c r="AB182" s="534"/>
    </row>
    <row r="183" spans="1:28" ht="23">
      <c r="A183" s="348"/>
      <c r="B183" s="348"/>
      <c r="C183" s="348"/>
      <c r="D183" s="34"/>
      <c r="E183" s="537"/>
      <c r="F183" s="348"/>
      <c r="G183" s="348"/>
      <c r="H183" s="348"/>
      <c r="I183" s="538"/>
      <c r="J183" s="348"/>
      <c r="K183" s="539"/>
      <c r="L183" s="540"/>
      <c r="M183" s="534"/>
      <c r="N183" s="534"/>
      <c r="O183" s="534"/>
      <c r="P183" s="534"/>
      <c r="Q183" s="534"/>
      <c r="R183" s="534"/>
      <c r="S183" s="534"/>
      <c r="T183" s="534"/>
      <c r="U183" s="534"/>
      <c r="V183" s="534"/>
      <c r="W183" s="534"/>
      <c r="X183" s="534"/>
      <c r="Y183" s="534"/>
      <c r="Z183" s="534"/>
      <c r="AA183" s="534"/>
      <c r="AB183" s="534"/>
    </row>
    <row r="184" spans="1:28" ht="23">
      <c r="A184" s="348"/>
      <c r="B184" s="348"/>
      <c r="C184" s="348"/>
      <c r="D184" s="34"/>
      <c r="E184" s="537"/>
      <c r="F184" s="348"/>
      <c r="G184" s="348"/>
      <c r="H184" s="348"/>
      <c r="I184" s="538"/>
      <c r="J184" s="348"/>
      <c r="K184" s="539"/>
      <c r="L184" s="540"/>
      <c r="M184" s="534"/>
      <c r="N184" s="534"/>
      <c r="O184" s="534"/>
      <c r="P184" s="534"/>
      <c r="Q184" s="534"/>
      <c r="R184" s="534"/>
      <c r="S184" s="534"/>
      <c r="T184" s="534"/>
      <c r="U184" s="534"/>
      <c r="V184" s="534"/>
      <c r="W184" s="534"/>
      <c r="X184" s="534"/>
      <c r="Y184" s="534"/>
      <c r="Z184" s="534"/>
      <c r="AA184" s="534"/>
      <c r="AB184" s="534"/>
    </row>
    <row r="185" spans="1:28" ht="23">
      <c r="A185" s="348"/>
      <c r="B185" s="348"/>
      <c r="C185" s="348"/>
      <c r="D185" s="34"/>
      <c r="E185" s="537"/>
      <c r="F185" s="348"/>
      <c r="G185" s="348"/>
      <c r="H185" s="348"/>
      <c r="I185" s="538"/>
      <c r="J185" s="348"/>
      <c r="K185" s="539"/>
      <c r="L185" s="540"/>
      <c r="M185" s="534"/>
      <c r="N185" s="534"/>
      <c r="O185" s="534"/>
      <c r="P185" s="534"/>
      <c r="Q185" s="534"/>
      <c r="R185" s="534"/>
      <c r="S185" s="534"/>
      <c r="T185" s="534"/>
      <c r="U185" s="534"/>
      <c r="V185" s="534"/>
      <c r="W185" s="534"/>
      <c r="X185" s="534"/>
      <c r="Y185" s="534"/>
      <c r="Z185" s="534"/>
      <c r="AA185" s="534"/>
      <c r="AB185" s="534"/>
    </row>
    <row r="186" spans="1:28" ht="23">
      <c r="A186" s="348"/>
      <c r="B186" s="348"/>
      <c r="C186" s="348"/>
      <c r="D186" s="34"/>
      <c r="E186" s="537"/>
      <c r="F186" s="348"/>
      <c r="G186" s="348"/>
      <c r="H186" s="348"/>
      <c r="I186" s="538"/>
      <c r="J186" s="348"/>
      <c r="K186" s="539"/>
      <c r="L186" s="540"/>
      <c r="M186" s="534"/>
      <c r="N186" s="534"/>
      <c r="O186" s="534"/>
      <c r="P186" s="534"/>
      <c r="Q186" s="534"/>
      <c r="R186" s="534"/>
      <c r="S186" s="534"/>
      <c r="T186" s="534"/>
      <c r="U186" s="534"/>
      <c r="V186" s="534"/>
      <c r="W186" s="534"/>
      <c r="X186" s="534"/>
      <c r="Y186" s="534"/>
      <c r="Z186" s="534"/>
      <c r="AA186" s="534"/>
      <c r="AB186" s="534"/>
    </row>
    <row r="187" spans="1:28" ht="23">
      <c r="A187" s="582"/>
      <c r="B187" s="582"/>
      <c r="C187" s="582"/>
      <c r="D187" s="34"/>
      <c r="E187" s="537"/>
      <c r="F187" s="582"/>
      <c r="G187" s="348"/>
      <c r="H187" s="348"/>
      <c r="I187" s="538"/>
      <c r="J187" s="582"/>
      <c r="K187" s="539"/>
      <c r="L187" s="540"/>
      <c r="M187" s="534"/>
      <c r="N187" s="534"/>
      <c r="O187" s="534"/>
      <c r="P187" s="534"/>
      <c r="Q187" s="534"/>
      <c r="R187" s="534"/>
      <c r="S187" s="534"/>
      <c r="T187" s="534"/>
      <c r="U187" s="534"/>
      <c r="V187" s="534"/>
      <c r="W187" s="534"/>
      <c r="X187" s="534"/>
      <c r="Y187" s="534"/>
      <c r="Z187" s="534"/>
      <c r="AA187" s="534"/>
      <c r="AB187" s="534"/>
    </row>
    <row r="188" spans="1:28" ht="23">
      <c r="A188" s="582"/>
      <c r="B188" s="582"/>
      <c r="C188" s="582"/>
      <c r="D188" s="34"/>
      <c r="E188" s="537"/>
      <c r="F188" s="582"/>
      <c r="G188" s="348"/>
      <c r="H188" s="348"/>
      <c r="I188" s="538"/>
      <c r="J188" s="582"/>
      <c r="K188" s="539"/>
      <c r="L188" s="540"/>
      <c r="M188" s="534"/>
      <c r="N188" s="534"/>
      <c r="O188" s="534"/>
      <c r="P188" s="534"/>
      <c r="Q188" s="534"/>
      <c r="R188" s="534"/>
      <c r="S188" s="534"/>
      <c r="T188" s="534"/>
      <c r="U188" s="534"/>
      <c r="V188" s="534"/>
      <c r="W188" s="534"/>
      <c r="X188" s="534"/>
      <c r="Y188" s="534"/>
      <c r="Z188" s="534"/>
      <c r="AA188" s="534"/>
      <c r="AB188" s="534"/>
    </row>
    <row r="189" spans="1:28" ht="23">
      <c r="A189" s="582"/>
      <c r="B189" s="582"/>
      <c r="C189" s="582"/>
      <c r="D189" s="34"/>
      <c r="E189" s="537"/>
      <c r="F189" s="582"/>
      <c r="G189" s="348"/>
      <c r="H189" s="348"/>
      <c r="I189" s="538"/>
      <c r="J189" s="582"/>
      <c r="K189" s="539"/>
      <c r="L189" s="540"/>
      <c r="M189" s="534"/>
      <c r="N189" s="534"/>
      <c r="O189" s="534"/>
      <c r="P189" s="534"/>
      <c r="Q189" s="534"/>
      <c r="R189" s="534"/>
      <c r="S189" s="534"/>
      <c r="T189" s="534"/>
      <c r="U189" s="534"/>
      <c r="V189" s="534"/>
      <c r="W189" s="534"/>
      <c r="X189" s="534"/>
      <c r="Y189" s="534"/>
      <c r="Z189" s="534"/>
      <c r="AA189" s="534"/>
      <c r="AB189" s="534"/>
    </row>
    <row r="190" spans="1:28" ht="23">
      <c r="A190" s="582"/>
      <c r="B190" s="582"/>
      <c r="C190" s="582"/>
      <c r="D190" s="34"/>
      <c r="E190" s="537"/>
      <c r="F190" s="582"/>
      <c r="G190" s="348"/>
      <c r="H190" s="348"/>
      <c r="I190" s="538"/>
      <c r="J190" s="582"/>
      <c r="K190" s="539"/>
      <c r="L190" s="540"/>
      <c r="M190" s="534"/>
      <c r="N190" s="534"/>
      <c r="O190" s="534"/>
      <c r="P190" s="534"/>
      <c r="Q190" s="534"/>
      <c r="R190" s="534"/>
      <c r="S190" s="534"/>
      <c r="T190" s="534"/>
      <c r="U190" s="534"/>
      <c r="V190" s="534"/>
      <c r="W190" s="534"/>
      <c r="X190" s="534"/>
      <c r="Y190" s="534"/>
      <c r="Z190" s="534"/>
      <c r="AA190" s="534"/>
      <c r="AB190" s="534"/>
    </row>
    <row r="191" spans="1:28" ht="23">
      <c r="A191" s="582"/>
      <c r="B191" s="582"/>
      <c r="C191" s="582"/>
      <c r="D191" s="34"/>
      <c r="E191" s="537"/>
      <c r="F191" s="582"/>
      <c r="G191" s="348"/>
      <c r="H191" s="348"/>
      <c r="I191" s="538"/>
      <c r="J191" s="582"/>
      <c r="K191" s="539"/>
      <c r="L191" s="540"/>
      <c r="M191" s="534"/>
      <c r="N191" s="534"/>
      <c r="O191" s="534"/>
      <c r="P191" s="534"/>
      <c r="Q191" s="534"/>
      <c r="R191" s="534"/>
      <c r="S191" s="534"/>
      <c r="T191" s="534"/>
      <c r="U191" s="534"/>
      <c r="V191" s="534"/>
      <c r="W191" s="534"/>
      <c r="X191" s="534"/>
      <c r="Y191" s="534"/>
      <c r="Z191" s="534"/>
      <c r="AA191" s="534"/>
      <c r="AB191" s="534"/>
    </row>
    <row r="192" spans="1:28" ht="23">
      <c r="A192" s="582"/>
      <c r="B192" s="582"/>
      <c r="C192" s="582"/>
      <c r="D192" s="34"/>
      <c r="E192" s="537"/>
      <c r="F192" s="582"/>
      <c r="G192" s="348"/>
      <c r="H192" s="348"/>
      <c r="I192" s="538"/>
      <c r="J192" s="582"/>
      <c r="K192" s="539"/>
      <c r="L192" s="540"/>
      <c r="M192" s="534"/>
      <c r="N192" s="534"/>
      <c r="O192" s="534"/>
      <c r="P192" s="534"/>
      <c r="Q192" s="534"/>
      <c r="R192" s="534"/>
      <c r="S192" s="534"/>
      <c r="T192" s="534"/>
      <c r="U192" s="534"/>
      <c r="V192" s="534"/>
      <c r="W192" s="534"/>
      <c r="X192" s="534"/>
      <c r="Y192" s="534"/>
      <c r="Z192" s="534"/>
      <c r="AA192" s="534"/>
      <c r="AB192" s="534"/>
    </row>
    <row r="193" spans="1:28" ht="23">
      <c r="A193" s="582"/>
      <c r="B193" s="582"/>
      <c r="C193" s="582"/>
      <c r="D193" s="34"/>
      <c r="E193" s="537"/>
      <c r="F193" s="582"/>
      <c r="G193" s="348"/>
      <c r="H193" s="348"/>
      <c r="I193" s="538"/>
      <c r="J193" s="582"/>
      <c r="K193" s="539"/>
      <c r="L193" s="540"/>
      <c r="M193" s="534"/>
      <c r="N193" s="534"/>
      <c r="O193" s="534"/>
      <c r="P193" s="534"/>
      <c r="Q193" s="534"/>
      <c r="R193" s="534"/>
      <c r="S193" s="534"/>
      <c r="T193" s="534"/>
      <c r="U193" s="534"/>
      <c r="V193" s="534"/>
      <c r="W193" s="534"/>
      <c r="X193" s="534"/>
      <c r="Y193" s="534"/>
      <c r="Z193" s="534"/>
      <c r="AA193" s="534"/>
      <c r="AB193" s="534"/>
    </row>
    <row r="194" spans="1:28" ht="23">
      <c r="A194" s="582"/>
      <c r="B194" s="582"/>
      <c r="C194" s="582"/>
      <c r="D194" s="34"/>
      <c r="E194" s="537"/>
      <c r="F194" s="582"/>
      <c r="G194" s="348"/>
      <c r="H194" s="348"/>
      <c r="I194" s="538"/>
      <c r="J194" s="582"/>
      <c r="K194" s="539"/>
      <c r="L194" s="540"/>
      <c r="M194" s="534"/>
      <c r="N194" s="534"/>
      <c r="O194" s="534"/>
      <c r="P194" s="534"/>
      <c r="Q194" s="534"/>
      <c r="R194" s="534"/>
      <c r="S194" s="534"/>
      <c r="T194" s="534"/>
      <c r="U194" s="534"/>
      <c r="V194" s="534"/>
      <c r="W194" s="534"/>
      <c r="X194" s="534"/>
      <c r="Y194" s="534"/>
      <c r="Z194" s="534"/>
      <c r="AA194" s="534"/>
      <c r="AB194" s="534"/>
    </row>
    <row r="195" spans="1:28" ht="23">
      <c r="A195" s="582"/>
      <c r="B195" s="582"/>
      <c r="C195" s="582"/>
      <c r="D195" s="34"/>
      <c r="E195" s="537"/>
      <c r="F195" s="582"/>
      <c r="G195" s="348"/>
      <c r="H195" s="348"/>
      <c r="I195" s="538"/>
      <c r="J195" s="582"/>
      <c r="K195" s="539"/>
      <c r="L195" s="540"/>
      <c r="M195" s="534"/>
      <c r="N195" s="534"/>
      <c r="O195" s="534"/>
      <c r="P195" s="534"/>
      <c r="Q195" s="534"/>
      <c r="R195" s="534"/>
      <c r="S195" s="534"/>
      <c r="T195" s="534"/>
      <c r="U195" s="534"/>
      <c r="V195" s="534"/>
      <c r="W195" s="534"/>
      <c r="X195" s="534"/>
      <c r="Y195" s="534"/>
      <c r="Z195" s="534"/>
      <c r="AA195" s="534"/>
      <c r="AB195" s="534"/>
    </row>
    <row r="196" spans="1:28" ht="23">
      <c r="A196" s="582"/>
      <c r="B196" s="582"/>
      <c r="C196" s="582"/>
      <c r="D196" s="34"/>
      <c r="E196" s="537"/>
      <c r="F196" s="582"/>
      <c r="G196" s="348"/>
      <c r="H196" s="348"/>
      <c r="I196" s="538"/>
      <c r="J196" s="582"/>
      <c r="K196" s="539"/>
      <c r="L196" s="540"/>
      <c r="M196" s="534"/>
      <c r="N196" s="534"/>
      <c r="O196" s="534"/>
      <c r="P196" s="534"/>
      <c r="Q196" s="534"/>
      <c r="R196" s="534"/>
      <c r="S196" s="534"/>
      <c r="T196" s="534"/>
      <c r="U196" s="534"/>
      <c r="V196" s="534"/>
      <c r="W196" s="534"/>
      <c r="X196" s="534"/>
      <c r="Y196" s="534"/>
      <c r="Z196" s="534"/>
      <c r="AA196" s="534"/>
      <c r="AB196" s="534"/>
    </row>
    <row r="197" spans="1:28" ht="23">
      <c r="A197" s="582"/>
      <c r="B197" s="582"/>
      <c r="C197" s="582"/>
      <c r="D197" s="34"/>
      <c r="E197" s="537"/>
      <c r="F197" s="582"/>
      <c r="G197" s="348"/>
      <c r="H197" s="348"/>
      <c r="I197" s="538"/>
      <c r="J197" s="582"/>
      <c r="K197" s="539"/>
      <c r="L197" s="540"/>
      <c r="M197" s="534"/>
      <c r="N197" s="534"/>
      <c r="O197" s="534"/>
      <c r="P197" s="534"/>
      <c r="Q197" s="534"/>
      <c r="R197" s="534"/>
      <c r="S197" s="534"/>
      <c r="T197" s="534"/>
      <c r="U197" s="534"/>
      <c r="V197" s="534"/>
      <c r="W197" s="534"/>
      <c r="X197" s="534"/>
      <c r="Y197" s="534"/>
      <c r="Z197" s="534"/>
      <c r="AA197" s="534"/>
      <c r="AB197" s="534"/>
    </row>
    <row r="198" spans="1:28" ht="23">
      <c r="A198" s="582"/>
      <c r="B198" s="582"/>
      <c r="C198" s="582"/>
      <c r="D198" s="34"/>
      <c r="E198" s="537"/>
      <c r="F198" s="582"/>
      <c r="G198" s="348"/>
      <c r="H198" s="348"/>
      <c r="I198" s="538"/>
      <c r="J198" s="582"/>
      <c r="K198" s="539"/>
      <c r="L198" s="540"/>
      <c r="M198" s="534"/>
      <c r="N198" s="534"/>
      <c r="O198" s="534"/>
      <c r="P198" s="534"/>
      <c r="Q198" s="534"/>
      <c r="R198" s="534"/>
      <c r="S198" s="534"/>
      <c r="T198" s="534"/>
      <c r="U198" s="534"/>
      <c r="V198" s="534"/>
      <c r="W198" s="534"/>
      <c r="X198" s="534"/>
      <c r="Y198" s="534"/>
      <c r="Z198" s="534"/>
      <c r="AA198" s="534"/>
      <c r="AB198" s="534"/>
    </row>
    <row r="199" spans="1:28" ht="23">
      <c r="A199" s="582"/>
      <c r="B199" s="582"/>
      <c r="C199" s="582"/>
      <c r="D199" s="34"/>
      <c r="E199" s="537"/>
      <c r="F199" s="582"/>
      <c r="G199" s="348"/>
      <c r="H199" s="348"/>
      <c r="I199" s="538"/>
      <c r="J199" s="582"/>
      <c r="K199" s="539"/>
      <c r="L199" s="540"/>
      <c r="M199" s="534"/>
      <c r="N199" s="534"/>
      <c r="O199" s="534"/>
      <c r="P199" s="534"/>
      <c r="Q199" s="534"/>
      <c r="R199" s="534"/>
      <c r="S199" s="534"/>
      <c r="T199" s="534"/>
      <c r="U199" s="534"/>
      <c r="V199" s="534"/>
      <c r="W199" s="534"/>
      <c r="X199" s="534"/>
      <c r="Y199" s="534"/>
      <c r="Z199" s="534"/>
      <c r="AA199" s="534"/>
      <c r="AB199" s="534"/>
    </row>
    <row r="200" spans="1:28" ht="23">
      <c r="A200" s="582"/>
      <c r="B200" s="582"/>
      <c r="C200" s="582"/>
      <c r="D200" s="34"/>
      <c r="E200" s="537"/>
      <c r="F200" s="582"/>
      <c r="G200" s="348"/>
      <c r="H200" s="348"/>
      <c r="I200" s="538"/>
      <c r="J200" s="582"/>
      <c r="K200" s="539"/>
      <c r="L200" s="540"/>
      <c r="M200" s="534"/>
      <c r="N200" s="534"/>
      <c r="O200" s="534"/>
      <c r="P200" s="534"/>
      <c r="Q200" s="534"/>
      <c r="R200" s="534"/>
      <c r="S200" s="534"/>
      <c r="T200" s="534"/>
      <c r="U200" s="534"/>
      <c r="V200" s="534"/>
      <c r="W200" s="534"/>
      <c r="X200" s="534"/>
      <c r="Y200" s="534"/>
      <c r="Z200" s="534"/>
      <c r="AA200" s="534"/>
      <c r="AB200" s="534"/>
    </row>
    <row r="201" spans="1:28" ht="23">
      <c r="A201" s="582"/>
      <c r="B201" s="582"/>
      <c r="C201" s="582"/>
      <c r="D201" s="34"/>
      <c r="E201" s="537"/>
      <c r="F201" s="582"/>
      <c r="G201" s="348"/>
      <c r="H201" s="348"/>
      <c r="I201" s="538"/>
      <c r="J201" s="582"/>
      <c r="K201" s="539"/>
      <c r="L201" s="540"/>
      <c r="M201" s="534"/>
      <c r="N201" s="534"/>
      <c r="O201" s="534"/>
      <c r="P201" s="534"/>
      <c r="Q201" s="534"/>
      <c r="R201" s="534"/>
      <c r="S201" s="534"/>
      <c r="T201" s="534"/>
      <c r="U201" s="534"/>
      <c r="V201" s="534"/>
      <c r="W201" s="534"/>
      <c r="X201" s="534"/>
      <c r="Y201" s="534"/>
      <c r="Z201" s="534"/>
      <c r="AA201" s="534"/>
      <c r="AB201" s="534"/>
    </row>
    <row r="202" spans="1:28" ht="23">
      <c r="A202" s="534"/>
      <c r="B202" s="534"/>
      <c r="C202" s="534"/>
      <c r="D202" s="34"/>
      <c r="E202" s="537"/>
      <c r="F202" s="534"/>
      <c r="G202" s="348"/>
      <c r="H202" s="348"/>
      <c r="I202" s="538"/>
      <c r="J202" s="534"/>
      <c r="K202" s="583"/>
      <c r="L202" s="540"/>
      <c r="M202" s="534"/>
      <c r="N202" s="534"/>
      <c r="O202" s="534"/>
      <c r="P202" s="534"/>
      <c r="Q202" s="534"/>
      <c r="R202" s="534"/>
      <c r="S202" s="534"/>
      <c r="T202" s="534"/>
      <c r="U202" s="534"/>
      <c r="V202" s="534"/>
      <c r="W202" s="534"/>
      <c r="X202" s="534"/>
      <c r="Y202" s="534"/>
      <c r="Z202" s="534"/>
      <c r="AA202" s="534"/>
      <c r="AB202" s="534"/>
    </row>
    <row r="203" spans="1:28" ht="23">
      <c r="A203" s="534"/>
      <c r="B203" s="534"/>
      <c r="C203" s="534"/>
      <c r="D203" s="34"/>
      <c r="E203" s="537"/>
      <c r="F203" s="534"/>
      <c r="G203" s="348"/>
      <c r="H203" s="348"/>
      <c r="I203" s="538"/>
      <c r="J203" s="534"/>
      <c r="K203" s="583"/>
      <c r="L203" s="540"/>
      <c r="M203" s="534"/>
      <c r="N203" s="534"/>
      <c r="O203" s="534"/>
      <c r="P203" s="534"/>
      <c r="Q203" s="534"/>
      <c r="R203" s="534"/>
      <c r="S203" s="534"/>
      <c r="T203" s="534"/>
      <c r="U203" s="534"/>
      <c r="V203" s="534"/>
      <c r="W203" s="534"/>
      <c r="X203" s="534"/>
      <c r="Y203" s="534"/>
      <c r="Z203" s="534"/>
      <c r="AA203" s="534"/>
      <c r="AB203" s="534"/>
    </row>
    <row r="204" spans="1:28" ht="23">
      <c r="A204" s="534"/>
      <c r="B204" s="534"/>
      <c r="C204" s="534"/>
      <c r="D204" s="34"/>
      <c r="E204" s="537"/>
      <c r="F204" s="534"/>
      <c r="G204" s="348"/>
      <c r="H204" s="348"/>
      <c r="I204" s="538"/>
      <c r="J204" s="534"/>
      <c r="K204" s="583"/>
      <c r="L204" s="540"/>
      <c r="M204" s="534"/>
      <c r="N204" s="534"/>
      <c r="O204" s="534"/>
      <c r="P204" s="534"/>
      <c r="Q204" s="534"/>
      <c r="R204" s="534"/>
      <c r="S204" s="534"/>
      <c r="T204" s="534"/>
      <c r="U204" s="534"/>
      <c r="V204" s="534"/>
      <c r="W204" s="534"/>
      <c r="X204" s="534"/>
      <c r="Y204" s="534"/>
      <c r="Z204" s="534"/>
      <c r="AA204" s="534"/>
      <c r="AB204" s="534"/>
    </row>
    <row r="205" spans="1:28" ht="23">
      <c r="A205" s="534"/>
      <c r="B205" s="534"/>
      <c r="C205" s="534"/>
      <c r="D205" s="34"/>
      <c r="E205" s="537"/>
      <c r="F205" s="534"/>
      <c r="G205" s="348"/>
      <c r="H205" s="348"/>
      <c r="I205" s="538"/>
      <c r="J205" s="534"/>
      <c r="K205" s="583"/>
      <c r="L205" s="540"/>
      <c r="M205" s="534"/>
      <c r="N205" s="534"/>
      <c r="O205" s="534"/>
      <c r="P205" s="534"/>
      <c r="Q205" s="534"/>
      <c r="R205" s="534"/>
      <c r="S205" s="534"/>
      <c r="T205" s="534"/>
      <c r="U205" s="534"/>
      <c r="V205" s="534"/>
      <c r="W205" s="534"/>
      <c r="X205" s="534"/>
      <c r="Y205" s="534"/>
      <c r="Z205" s="534"/>
      <c r="AA205" s="534"/>
      <c r="AB205" s="534"/>
    </row>
    <row r="206" spans="1:28" ht="23">
      <c r="A206" s="534"/>
      <c r="B206" s="534"/>
      <c r="C206" s="534"/>
      <c r="D206" s="34"/>
      <c r="E206" s="537"/>
      <c r="F206" s="534"/>
      <c r="G206" s="348"/>
      <c r="H206" s="348"/>
      <c r="I206" s="538"/>
      <c r="J206" s="534"/>
      <c r="K206" s="583"/>
      <c r="L206" s="540"/>
      <c r="M206" s="534"/>
      <c r="N206" s="534"/>
      <c r="O206" s="534"/>
      <c r="P206" s="534"/>
      <c r="Q206" s="534"/>
      <c r="R206" s="534"/>
      <c r="S206" s="534"/>
      <c r="T206" s="534"/>
      <c r="U206" s="534"/>
      <c r="V206" s="534"/>
      <c r="W206" s="534"/>
      <c r="X206" s="534"/>
      <c r="Y206" s="534"/>
      <c r="Z206" s="534"/>
      <c r="AA206" s="534"/>
      <c r="AB206" s="534"/>
    </row>
    <row r="207" spans="1:28" ht="23">
      <c r="A207" s="534"/>
      <c r="B207" s="534"/>
      <c r="C207" s="534"/>
      <c r="D207" s="34"/>
      <c r="E207" s="537"/>
      <c r="F207" s="534"/>
      <c r="G207" s="348"/>
      <c r="H207" s="348"/>
      <c r="I207" s="538"/>
      <c r="J207" s="534"/>
      <c r="K207" s="583"/>
      <c r="L207" s="540"/>
      <c r="M207" s="534"/>
      <c r="N207" s="534"/>
      <c r="O207" s="534"/>
      <c r="P207" s="534"/>
      <c r="Q207" s="534"/>
      <c r="R207" s="534"/>
      <c r="S207" s="534"/>
      <c r="T207" s="534"/>
      <c r="U207" s="534"/>
      <c r="V207" s="534"/>
      <c r="W207" s="534"/>
      <c r="X207" s="534"/>
      <c r="Y207" s="534"/>
      <c r="Z207" s="534"/>
      <c r="AA207" s="534"/>
      <c r="AB207" s="534"/>
    </row>
    <row r="208" spans="1:28" ht="23">
      <c r="A208" s="534"/>
      <c r="B208" s="534"/>
      <c r="C208" s="534"/>
      <c r="D208" s="34"/>
      <c r="E208" s="537"/>
      <c r="F208" s="534"/>
      <c r="G208" s="348"/>
      <c r="H208" s="348"/>
      <c r="I208" s="538"/>
      <c r="J208" s="534"/>
      <c r="K208" s="583"/>
      <c r="L208" s="540"/>
      <c r="M208" s="534"/>
      <c r="N208" s="534"/>
      <c r="O208" s="534"/>
      <c r="P208" s="534"/>
      <c r="Q208" s="534"/>
      <c r="R208" s="534"/>
      <c r="S208" s="534"/>
      <c r="T208" s="534"/>
      <c r="U208" s="534"/>
      <c r="V208" s="534"/>
      <c r="W208" s="534"/>
      <c r="X208" s="534"/>
      <c r="Y208" s="534"/>
      <c r="Z208" s="534"/>
      <c r="AA208" s="534"/>
      <c r="AB208" s="534"/>
    </row>
    <row r="209" spans="1:28" ht="23">
      <c r="A209" s="534"/>
      <c r="B209" s="534"/>
      <c r="C209" s="534"/>
      <c r="D209" s="34"/>
      <c r="E209" s="537"/>
      <c r="F209" s="534"/>
      <c r="G209" s="348"/>
      <c r="H209" s="348"/>
      <c r="I209" s="538"/>
      <c r="J209" s="534"/>
      <c r="K209" s="583"/>
      <c r="L209" s="540"/>
      <c r="M209" s="534"/>
      <c r="N209" s="534"/>
      <c r="O209" s="534"/>
      <c r="P209" s="534"/>
      <c r="Q209" s="534"/>
      <c r="R209" s="534"/>
      <c r="S209" s="534"/>
      <c r="T209" s="534"/>
      <c r="U209" s="534"/>
      <c r="V209" s="534"/>
      <c r="W209" s="534"/>
      <c r="X209" s="534"/>
      <c r="Y209" s="534"/>
      <c r="Z209" s="534"/>
      <c r="AA209" s="534"/>
      <c r="AB209" s="534"/>
    </row>
    <row r="210" spans="1:28" ht="23">
      <c r="A210" s="534"/>
      <c r="B210" s="534"/>
      <c r="C210" s="534"/>
      <c r="D210" s="34"/>
      <c r="E210" s="537"/>
      <c r="F210" s="534"/>
      <c r="G210" s="348"/>
      <c r="H210" s="348"/>
      <c r="I210" s="538"/>
      <c r="J210" s="534"/>
      <c r="K210" s="583"/>
      <c r="L210" s="540"/>
      <c r="M210" s="534"/>
      <c r="N210" s="534"/>
      <c r="O210" s="534"/>
      <c r="P210" s="534"/>
      <c r="Q210" s="534"/>
      <c r="R210" s="534"/>
      <c r="S210" s="534"/>
      <c r="T210" s="534"/>
      <c r="U210" s="534"/>
      <c r="V210" s="534"/>
      <c r="W210" s="534"/>
      <c r="X210" s="534"/>
      <c r="Y210" s="534"/>
      <c r="Z210" s="534"/>
      <c r="AA210" s="534"/>
      <c r="AB210" s="534"/>
    </row>
    <row r="211" spans="1:28" ht="23">
      <c r="A211" s="534"/>
      <c r="B211" s="534"/>
      <c r="C211" s="534"/>
      <c r="D211" s="34"/>
      <c r="E211" s="537"/>
      <c r="F211" s="534"/>
      <c r="G211" s="348"/>
      <c r="H211" s="348"/>
      <c r="I211" s="538"/>
      <c r="J211" s="534"/>
      <c r="K211" s="583"/>
      <c r="L211" s="540"/>
      <c r="M211" s="534"/>
      <c r="N211" s="534"/>
      <c r="O211" s="534"/>
      <c r="P211" s="534"/>
      <c r="Q211" s="534"/>
      <c r="R211" s="534"/>
      <c r="S211" s="534"/>
      <c r="T211" s="534"/>
      <c r="U211" s="534"/>
      <c r="V211" s="534"/>
      <c r="W211" s="534"/>
      <c r="X211" s="534"/>
      <c r="Y211" s="534"/>
      <c r="Z211" s="534"/>
      <c r="AA211" s="534"/>
      <c r="AB211" s="534"/>
    </row>
    <row r="212" spans="1:28" ht="23">
      <c r="A212" s="534"/>
      <c r="B212" s="534"/>
      <c r="C212" s="534"/>
      <c r="D212" s="34"/>
      <c r="E212" s="537"/>
      <c r="F212" s="534"/>
      <c r="G212" s="348"/>
      <c r="H212" s="348"/>
      <c r="I212" s="538"/>
      <c r="J212" s="534"/>
      <c r="K212" s="583"/>
      <c r="L212" s="540"/>
      <c r="M212" s="534"/>
      <c r="N212" s="534"/>
      <c r="O212" s="534"/>
      <c r="P212" s="534"/>
      <c r="Q212" s="534"/>
      <c r="R212" s="534"/>
      <c r="S212" s="534"/>
      <c r="T212" s="534"/>
      <c r="U212" s="534"/>
      <c r="V212" s="534"/>
      <c r="W212" s="534"/>
      <c r="X212" s="534"/>
      <c r="Y212" s="534"/>
      <c r="Z212" s="534"/>
      <c r="AA212" s="534"/>
      <c r="AB212" s="534"/>
    </row>
    <row r="213" spans="1:28" ht="23">
      <c r="A213" s="534"/>
      <c r="B213" s="534"/>
      <c r="C213" s="534"/>
      <c r="D213" s="34"/>
      <c r="E213" s="537"/>
      <c r="F213" s="534"/>
      <c r="G213" s="348"/>
      <c r="H213" s="348"/>
      <c r="I213" s="538"/>
      <c r="J213" s="534"/>
      <c r="K213" s="583"/>
      <c r="L213" s="540"/>
      <c r="M213" s="534"/>
      <c r="N213" s="534"/>
      <c r="O213" s="534"/>
      <c r="P213" s="534"/>
      <c r="Q213" s="534"/>
      <c r="R213" s="534"/>
      <c r="S213" s="534"/>
      <c r="T213" s="534"/>
      <c r="U213" s="534"/>
      <c r="V213" s="534"/>
      <c r="W213" s="534"/>
      <c r="X213" s="534"/>
      <c r="Y213" s="534"/>
      <c r="Z213" s="534"/>
      <c r="AA213" s="534"/>
      <c r="AB213" s="534"/>
    </row>
    <row r="214" spans="1:28" ht="23">
      <c r="A214" s="534"/>
      <c r="B214" s="534"/>
      <c r="C214" s="534"/>
      <c r="D214" s="34"/>
      <c r="E214" s="537"/>
      <c r="F214" s="534"/>
      <c r="G214" s="348"/>
      <c r="H214" s="348"/>
      <c r="I214" s="538"/>
      <c r="J214" s="534"/>
      <c r="K214" s="583"/>
      <c r="L214" s="540"/>
      <c r="M214" s="534"/>
      <c r="N214" s="534"/>
      <c r="O214" s="534"/>
      <c r="P214" s="534"/>
      <c r="Q214" s="534"/>
      <c r="R214" s="534"/>
      <c r="S214" s="534"/>
      <c r="T214" s="534"/>
      <c r="U214" s="534"/>
      <c r="V214" s="534"/>
      <c r="W214" s="534"/>
      <c r="X214" s="534"/>
      <c r="Y214" s="534"/>
      <c r="Z214" s="534"/>
      <c r="AA214" s="534"/>
      <c r="AB214" s="534"/>
    </row>
    <row r="215" spans="1:28" ht="23">
      <c r="A215" s="534"/>
      <c r="B215" s="534"/>
      <c r="C215" s="534"/>
      <c r="D215" s="34"/>
      <c r="E215" s="537"/>
      <c r="F215" s="534"/>
      <c r="G215" s="348"/>
      <c r="H215" s="348"/>
      <c r="I215" s="538"/>
      <c r="J215" s="534"/>
      <c r="K215" s="583"/>
      <c r="L215" s="540"/>
      <c r="M215" s="534"/>
      <c r="N215" s="534"/>
      <c r="O215" s="534"/>
      <c r="P215" s="534"/>
      <c r="Q215" s="534"/>
      <c r="R215" s="534"/>
      <c r="S215" s="534"/>
      <c r="T215" s="534"/>
      <c r="U215" s="534"/>
      <c r="V215" s="534"/>
      <c r="W215" s="534"/>
      <c r="X215" s="534"/>
      <c r="Y215" s="534"/>
      <c r="Z215" s="534"/>
      <c r="AA215" s="534"/>
      <c r="AB215" s="534"/>
    </row>
    <row r="216" spans="1:28" ht="23">
      <c r="A216" s="534"/>
      <c r="B216" s="534"/>
      <c r="C216" s="534"/>
      <c r="D216" s="34"/>
      <c r="E216" s="537"/>
      <c r="F216" s="534"/>
      <c r="G216" s="348"/>
      <c r="H216" s="348"/>
      <c r="I216" s="538"/>
      <c r="J216" s="534"/>
      <c r="K216" s="583"/>
      <c r="L216" s="540"/>
      <c r="M216" s="534"/>
      <c r="N216" s="534"/>
      <c r="O216" s="534"/>
      <c r="P216" s="534"/>
      <c r="Q216" s="534"/>
      <c r="R216" s="534"/>
      <c r="S216" s="534"/>
      <c r="T216" s="534"/>
      <c r="U216" s="534"/>
      <c r="V216" s="534"/>
      <c r="W216" s="534"/>
      <c r="X216" s="534"/>
      <c r="Y216" s="534"/>
      <c r="Z216" s="534"/>
      <c r="AA216" s="534"/>
      <c r="AB216" s="534"/>
    </row>
    <row r="217" spans="1:28" ht="23">
      <c r="A217" s="534"/>
      <c r="B217" s="534"/>
      <c r="C217" s="534"/>
      <c r="D217" s="34"/>
      <c r="E217" s="537"/>
      <c r="F217" s="534"/>
      <c r="G217" s="348"/>
      <c r="H217" s="348"/>
      <c r="I217" s="538"/>
      <c r="J217" s="534"/>
      <c r="K217" s="583"/>
      <c r="L217" s="540"/>
      <c r="M217" s="534"/>
      <c r="N217" s="534"/>
      <c r="O217" s="534"/>
      <c r="P217" s="534"/>
      <c r="Q217" s="534"/>
      <c r="R217" s="534"/>
      <c r="S217" s="534"/>
      <c r="T217" s="534"/>
      <c r="U217" s="534"/>
      <c r="V217" s="534"/>
      <c r="W217" s="534"/>
      <c r="X217" s="534"/>
      <c r="Y217" s="534"/>
      <c r="Z217" s="534"/>
      <c r="AA217" s="534"/>
      <c r="AB217" s="534"/>
    </row>
    <row r="218" spans="1:28" ht="23">
      <c r="A218" s="534"/>
      <c r="B218" s="534"/>
      <c r="C218" s="534"/>
      <c r="D218" s="34"/>
      <c r="E218" s="537"/>
      <c r="F218" s="534"/>
      <c r="G218" s="348"/>
      <c r="H218" s="348"/>
      <c r="I218" s="538"/>
      <c r="J218" s="534"/>
      <c r="K218" s="583"/>
      <c r="L218" s="540"/>
      <c r="M218" s="534"/>
      <c r="N218" s="534"/>
      <c r="O218" s="534"/>
      <c r="P218" s="534"/>
      <c r="Q218" s="534"/>
      <c r="R218" s="534"/>
      <c r="S218" s="534"/>
      <c r="T218" s="534"/>
      <c r="U218" s="534"/>
      <c r="V218" s="534"/>
      <c r="W218" s="534"/>
      <c r="X218" s="534"/>
      <c r="Y218" s="534"/>
      <c r="Z218" s="534"/>
      <c r="AA218" s="534"/>
      <c r="AB218" s="534"/>
    </row>
    <row r="219" spans="1:28" ht="23">
      <c r="A219" s="534"/>
      <c r="B219" s="534"/>
      <c r="C219" s="534"/>
      <c r="D219" s="34"/>
      <c r="E219" s="537"/>
      <c r="F219" s="534"/>
      <c r="G219" s="348"/>
      <c r="H219" s="348"/>
      <c r="I219" s="538"/>
      <c r="J219" s="534"/>
      <c r="K219" s="583"/>
      <c r="L219" s="540"/>
      <c r="M219" s="534"/>
      <c r="N219" s="534"/>
      <c r="O219" s="534"/>
      <c r="P219" s="534"/>
      <c r="Q219" s="534"/>
      <c r="R219" s="534"/>
      <c r="S219" s="534"/>
      <c r="T219" s="534"/>
      <c r="U219" s="534"/>
      <c r="V219" s="534"/>
      <c r="W219" s="534"/>
      <c r="X219" s="534"/>
      <c r="Y219" s="534"/>
      <c r="Z219" s="534"/>
      <c r="AA219" s="534"/>
      <c r="AB219" s="534"/>
    </row>
    <row r="220" spans="1:28" ht="23">
      <c r="A220" s="534"/>
      <c r="B220" s="534"/>
      <c r="C220" s="534"/>
      <c r="D220" s="34"/>
      <c r="E220" s="537"/>
      <c r="F220" s="534"/>
      <c r="G220" s="348"/>
      <c r="H220" s="348"/>
      <c r="I220" s="538"/>
      <c r="J220" s="534"/>
      <c r="K220" s="583"/>
      <c r="L220" s="540"/>
      <c r="M220" s="534"/>
      <c r="N220" s="534"/>
      <c r="O220" s="534"/>
      <c r="P220" s="534"/>
      <c r="Q220" s="534"/>
      <c r="R220" s="534"/>
      <c r="S220" s="534"/>
      <c r="T220" s="534"/>
      <c r="U220" s="534"/>
      <c r="V220" s="534"/>
      <c r="W220" s="534"/>
      <c r="X220" s="534"/>
      <c r="Y220" s="534"/>
      <c r="Z220" s="534"/>
      <c r="AA220" s="534"/>
      <c r="AB220" s="534"/>
    </row>
    <row r="221" spans="1:28" ht="23">
      <c r="A221" s="534"/>
      <c r="B221" s="534"/>
      <c r="C221" s="534"/>
      <c r="D221" s="34"/>
      <c r="E221" s="537"/>
      <c r="F221" s="534"/>
      <c r="G221" s="348"/>
      <c r="H221" s="348"/>
      <c r="I221" s="538"/>
      <c r="J221" s="534"/>
      <c r="K221" s="583"/>
      <c r="L221" s="540"/>
      <c r="M221" s="534"/>
      <c r="N221" s="534"/>
      <c r="O221" s="534"/>
      <c r="P221" s="534"/>
      <c r="Q221" s="534"/>
      <c r="R221" s="534"/>
      <c r="S221" s="534"/>
      <c r="T221" s="534"/>
      <c r="U221" s="534"/>
      <c r="V221" s="534"/>
      <c r="W221" s="534"/>
      <c r="X221" s="534"/>
      <c r="Y221" s="534"/>
      <c r="Z221" s="534"/>
      <c r="AA221" s="534"/>
      <c r="AB221" s="534"/>
    </row>
    <row r="222" spans="1:28" ht="23">
      <c r="A222" s="534"/>
      <c r="B222" s="534"/>
      <c r="C222" s="534"/>
      <c r="D222" s="34"/>
      <c r="E222" s="537"/>
      <c r="F222" s="534"/>
      <c r="G222" s="348"/>
      <c r="H222" s="348"/>
      <c r="I222" s="538"/>
      <c r="J222" s="534"/>
      <c r="K222" s="583"/>
      <c r="L222" s="540"/>
      <c r="M222" s="534"/>
      <c r="N222" s="534"/>
      <c r="O222" s="534"/>
      <c r="P222" s="534"/>
      <c r="Q222" s="534"/>
      <c r="R222" s="534"/>
      <c r="S222" s="534"/>
      <c r="T222" s="534"/>
      <c r="U222" s="534"/>
      <c r="V222" s="534"/>
      <c r="W222" s="534"/>
      <c r="X222" s="534"/>
      <c r="Y222" s="534"/>
      <c r="Z222" s="534"/>
      <c r="AA222" s="534"/>
      <c r="AB222" s="534"/>
    </row>
    <row r="223" spans="1:28" ht="23">
      <c r="A223" s="534"/>
      <c r="B223" s="534"/>
      <c r="C223" s="534"/>
      <c r="D223" s="34"/>
      <c r="E223" s="537"/>
      <c r="F223" s="534"/>
      <c r="G223" s="348"/>
      <c r="H223" s="348"/>
      <c r="I223" s="538"/>
      <c r="J223" s="534"/>
      <c r="K223" s="583"/>
      <c r="L223" s="540"/>
      <c r="M223" s="534"/>
      <c r="N223" s="534"/>
      <c r="O223" s="534"/>
      <c r="P223" s="534"/>
      <c r="Q223" s="534"/>
      <c r="R223" s="534"/>
      <c r="S223" s="534"/>
      <c r="T223" s="534"/>
      <c r="U223" s="534"/>
      <c r="V223" s="534"/>
      <c r="W223" s="534"/>
      <c r="X223" s="534"/>
      <c r="Y223" s="534"/>
      <c r="Z223" s="534"/>
      <c r="AA223" s="534"/>
      <c r="AB223" s="534"/>
    </row>
    <row r="224" spans="1:28" ht="23">
      <c r="A224" s="534"/>
      <c r="B224" s="534"/>
      <c r="C224" s="534"/>
      <c r="D224" s="34"/>
      <c r="E224" s="537"/>
      <c r="F224" s="534"/>
      <c r="G224" s="348"/>
      <c r="H224" s="348"/>
      <c r="I224" s="538"/>
      <c r="J224" s="534"/>
      <c r="K224" s="583"/>
      <c r="L224" s="540"/>
      <c r="M224" s="534"/>
      <c r="N224" s="534"/>
      <c r="O224" s="534"/>
      <c r="P224" s="534"/>
      <c r="Q224" s="534"/>
      <c r="R224" s="534"/>
      <c r="S224" s="534"/>
      <c r="T224" s="534"/>
      <c r="U224" s="534"/>
      <c r="V224" s="534"/>
      <c r="W224" s="534"/>
      <c r="X224" s="534"/>
      <c r="Y224" s="534"/>
      <c r="Z224" s="534"/>
      <c r="AA224" s="534"/>
      <c r="AB224" s="534"/>
    </row>
    <row r="225" spans="1:28" ht="23">
      <c r="A225" s="534"/>
      <c r="B225" s="534"/>
      <c r="C225" s="534"/>
      <c r="D225" s="34"/>
      <c r="E225" s="537"/>
      <c r="F225" s="534"/>
      <c r="G225" s="348"/>
      <c r="H225" s="348"/>
      <c r="I225" s="538"/>
      <c r="J225" s="534"/>
      <c r="K225" s="583"/>
      <c r="L225" s="540"/>
      <c r="M225" s="534"/>
      <c r="N225" s="534"/>
      <c r="O225" s="534"/>
      <c r="P225" s="534"/>
      <c r="Q225" s="534"/>
      <c r="R225" s="534"/>
      <c r="S225" s="534"/>
      <c r="T225" s="534"/>
      <c r="U225" s="534"/>
      <c r="V225" s="534"/>
      <c r="W225" s="534"/>
      <c r="X225" s="534"/>
      <c r="Y225" s="534"/>
      <c r="Z225" s="534"/>
      <c r="AA225" s="534"/>
      <c r="AB225" s="534"/>
    </row>
    <row r="226" spans="1:28" ht="23">
      <c r="A226" s="534"/>
      <c r="B226" s="534"/>
      <c r="C226" s="534"/>
      <c r="D226" s="34"/>
      <c r="E226" s="537"/>
      <c r="F226" s="534"/>
      <c r="G226" s="348"/>
      <c r="H226" s="348"/>
      <c r="I226" s="538"/>
      <c r="J226" s="534"/>
      <c r="K226" s="583"/>
      <c r="L226" s="540"/>
      <c r="M226" s="534"/>
      <c r="N226" s="534"/>
      <c r="O226" s="534"/>
      <c r="P226" s="534"/>
      <c r="Q226" s="534"/>
      <c r="R226" s="534"/>
      <c r="S226" s="534"/>
      <c r="T226" s="534"/>
      <c r="U226" s="534"/>
      <c r="V226" s="534"/>
      <c r="W226" s="534"/>
      <c r="X226" s="534"/>
      <c r="Y226" s="534"/>
      <c r="Z226" s="534"/>
      <c r="AA226" s="534"/>
      <c r="AB226" s="534"/>
    </row>
    <row r="227" spans="1:28" ht="23">
      <c r="A227" s="534"/>
      <c r="B227" s="534"/>
      <c r="C227" s="534"/>
      <c r="D227" s="34"/>
      <c r="E227" s="537"/>
      <c r="F227" s="534"/>
      <c r="G227" s="348"/>
      <c r="H227" s="348"/>
      <c r="I227" s="538"/>
      <c r="J227" s="534"/>
      <c r="K227" s="583"/>
      <c r="L227" s="540"/>
      <c r="M227" s="534"/>
      <c r="N227" s="534"/>
      <c r="O227" s="534"/>
      <c r="P227" s="534"/>
      <c r="Q227" s="534"/>
      <c r="R227" s="534"/>
      <c r="S227" s="534"/>
      <c r="T227" s="534"/>
      <c r="U227" s="534"/>
      <c r="V227" s="534"/>
      <c r="W227" s="534"/>
      <c r="X227" s="534"/>
      <c r="Y227" s="534"/>
      <c r="Z227" s="534"/>
      <c r="AA227" s="534"/>
      <c r="AB227" s="534"/>
    </row>
    <row r="228" spans="1:28" ht="23">
      <c r="A228" s="534"/>
      <c r="B228" s="534"/>
      <c r="C228" s="534"/>
      <c r="D228" s="34"/>
      <c r="E228" s="537"/>
      <c r="F228" s="534"/>
      <c r="G228" s="348"/>
      <c r="H228" s="348"/>
      <c r="I228" s="538"/>
      <c r="J228" s="534"/>
      <c r="K228" s="583"/>
      <c r="L228" s="540"/>
      <c r="M228" s="534"/>
      <c r="N228" s="534"/>
      <c r="O228" s="534"/>
      <c r="P228" s="534"/>
      <c r="Q228" s="534"/>
      <c r="R228" s="534"/>
      <c r="S228" s="534"/>
      <c r="T228" s="534"/>
      <c r="U228" s="534"/>
      <c r="V228" s="534"/>
      <c r="W228" s="534"/>
      <c r="X228" s="534"/>
      <c r="Y228" s="534"/>
      <c r="Z228" s="534"/>
      <c r="AA228" s="534"/>
      <c r="AB228" s="534"/>
    </row>
    <row r="229" spans="1:28" ht="23">
      <c r="A229" s="534"/>
      <c r="B229" s="534"/>
      <c r="C229" s="534"/>
      <c r="D229" s="34"/>
      <c r="E229" s="537"/>
      <c r="F229" s="534"/>
      <c r="G229" s="348"/>
      <c r="H229" s="348"/>
      <c r="I229" s="538"/>
      <c r="J229" s="534"/>
      <c r="K229" s="583"/>
      <c r="L229" s="540"/>
      <c r="M229" s="534"/>
      <c r="N229" s="534"/>
      <c r="O229" s="534"/>
      <c r="P229" s="534"/>
      <c r="Q229" s="534"/>
      <c r="R229" s="534"/>
      <c r="S229" s="534"/>
      <c r="T229" s="534"/>
      <c r="U229" s="534"/>
      <c r="V229" s="534"/>
      <c r="W229" s="534"/>
      <c r="X229" s="534"/>
      <c r="Y229" s="534"/>
      <c r="Z229" s="534"/>
      <c r="AA229" s="534"/>
      <c r="AB229" s="534"/>
    </row>
    <row r="230" spans="1:28" ht="23">
      <c r="A230" s="534"/>
      <c r="B230" s="534"/>
      <c r="C230" s="534"/>
      <c r="D230" s="34"/>
      <c r="E230" s="537"/>
      <c r="F230" s="534"/>
      <c r="G230" s="348"/>
      <c r="H230" s="348"/>
      <c r="I230" s="538"/>
      <c r="J230" s="534"/>
      <c r="K230" s="583"/>
      <c r="L230" s="540"/>
      <c r="M230" s="534"/>
      <c r="N230" s="534"/>
      <c r="O230" s="534"/>
      <c r="P230" s="534"/>
      <c r="Q230" s="534"/>
      <c r="R230" s="534"/>
      <c r="S230" s="534"/>
      <c r="T230" s="534"/>
      <c r="U230" s="534"/>
      <c r="V230" s="534"/>
      <c r="W230" s="534"/>
      <c r="X230" s="534"/>
      <c r="Y230" s="534"/>
      <c r="Z230" s="534"/>
      <c r="AA230" s="534"/>
      <c r="AB230" s="534"/>
    </row>
    <row r="231" spans="1:28" ht="23">
      <c r="A231" s="534"/>
      <c r="B231" s="534"/>
      <c r="C231" s="534"/>
      <c r="D231" s="34"/>
      <c r="E231" s="537"/>
      <c r="F231" s="534"/>
      <c r="G231" s="348"/>
      <c r="H231" s="348"/>
      <c r="I231" s="538"/>
      <c r="J231" s="534"/>
      <c r="K231" s="583"/>
      <c r="L231" s="540"/>
      <c r="M231" s="534"/>
      <c r="N231" s="534"/>
      <c r="O231" s="534"/>
      <c r="P231" s="534"/>
      <c r="Q231" s="534"/>
      <c r="R231" s="534"/>
      <c r="S231" s="534"/>
      <c r="T231" s="534"/>
      <c r="U231" s="534"/>
      <c r="V231" s="534"/>
      <c r="W231" s="534"/>
      <c r="X231" s="534"/>
      <c r="Y231" s="534"/>
      <c r="Z231" s="534"/>
      <c r="AA231" s="534"/>
      <c r="AB231" s="534"/>
    </row>
    <row r="232" spans="1:28" ht="23">
      <c r="A232" s="534"/>
      <c r="B232" s="534"/>
      <c r="C232" s="534"/>
      <c r="D232" s="34"/>
      <c r="E232" s="537"/>
      <c r="F232" s="534"/>
      <c r="G232" s="348"/>
      <c r="H232" s="348"/>
      <c r="I232" s="538"/>
      <c r="J232" s="534"/>
      <c r="K232" s="583"/>
      <c r="L232" s="540"/>
      <c r="M232" s="534"/>
      <c r="N232" s="534"/>
      <c r="O232" s="534"/>
      <c r="P232" s="534"/>
      <c r="Q232" s="534"/>
      <c r="R232" s="534"/>
      <c r="S232" s="534"/>
      <c r="T232" s="534"/>
      <c r="U232" s="534"/>
      <c r="V232" s="534"/>
      <c r="W232" s="534"/>
      <c r="X232" s="534"/>
      <c r="Y232" s="534"/>
      <c r="Z232" s="534"/>
      <c r="AA232" s="534"/>
      <c r="AB232" s="534"/>
    </row>
    <row r="233" spans="1:28" ht="23">
      <c r="A233" s="534"/>
      <c r="B233" s="534"/>
      <c r="C233" s="534"/>
      <c r="D233" s="34"/>
      <c r="E233" s="537"/>
      <c r="F233" s="534"/>
      <c r="G233" s="348"/>
      <c r="H233" s="348"/>
      <c r="I233" s="538"/>
      <c r="J233" s="534"/>
      <c r="K233" s="583"/>
      <c r="L233" s="540"/>
      <c r="M233" s="534"/>
      <c r="N233" s="534"/>
      <c r="O233" s="534"/>
      <c r="P233" s="534"/>
      <c r="Q233" s="534"/>
      <c r="R233" s="534"/>
      <c r="S233" s="534"/>
      <c r="T233" s="534"/>
      <c r="U233" s="534"/>
      <c r="V233" s="534"/>
      <c r="W233" s="534"/>
      <c r="X233" s="534"/>
      <c r="Y233" s="534"/>
      <c r="Z233" s="534"/>
      <c r="AA233" s="534"/>
      <c r="AB233" s="534"/>
    </row>
    <row r="234" spans="1:28" ht="23">
      <c r="A234" s="534"/>
      <c r="B234" s="534"/>
      <c r="C234" s="534"/>
      <c r="D234" s="34"/>
      <c r="E234" s="537"/>
      <c r="F234" s="534"/>
      <c r="G234" s="348"/>
      <c r="H234" s="348"/>
      <c r="I234" s="538"/>
      <c r="J234" s="534"/>
      <c r="K234" s="583"/>
      <c r="L234" s="540"/>
      <c r="M234" s="534"/>
      <c r="N234" s="534"/>
      <c r="O234" s="534"/>
      <c r="P234" s="534"/>
      <c r="Q234" s="534"/>
      <c r="R234" s="534"/>
      <c r="S234" s="534"/>
      <c r="T234" s="534"/>
      <c r="U234" s="534"/>
      <c r="V234" s="534"/>
      <c r="W234" s="534"/>
      <c r="X234" s="534"/>
      <c r="Y234" s="534"/>
      <c r="Z234" s="534"/>
      <c r="AA234" s="534"/>
      <c r="AB234" s="534"/>
    </row>
    <row r="235" spans="1:28" ht="23">
      <c r="A235" s="534"/>
      <c r="B235" s="534"/>
      <c r="C235" s="534"/>
      <c r="D235" s="34"/>
      <c r="E235" s="537"/>
      <c r="F235" s="534"/>
      <c r="G235" s="348"/>
      <c r="H235" s="348"/>
      <c r="I235" s="538"/>
      <c r="J235" s="534"/>
      <c r="K235" s="583"/>
      <c r="L235" s="540"/>
      <c r="M235" s="534"/>
      <c r="N235" s="534"/>
      <c r="O235" s="534"/>
      <c r="P235" s="534"/>
      <c r="Q235" s="534"/>
      <c r="R235" s="534"/>
      <c r="S235" s="534"/>
      <c r="T235" s="534"/>
      <c r="U235" s="534"/>
      <c r="V235" s="534"/>
      <c r="W235" s="534"/>
      <c r="X235" s="534"/>
      <c r="Y235" s="534"/>
      <c r="Z235" s="534"/>
      <c r="AA235" s="534"/>
      <c r="AB235" s="534"/>
    </row>
    <row r="236" spans="1:28" ht="23">
      <c r="A236" s="534"/>
      <c r="B236" s="534"/>
      <c r="C236" s="534"/>
      <c r="D236" s="34"/>
      <c r="E236" s="537"/>
      <c r="F236" s="534"/>
      <c r="G236" s="348"/>
      <c r="H236" s="348"/>
      <c r="I236" s="538"/>
      <c r="J236" s="534"/>
      <c r="K236" s="583"/>
      <c r="L236" s="540"/>
      <c r="M236" s="534"/>
      <c r="N236" s="534"/>
      <c r="O236" s="534"/>
      <c r="P236" s="534"/>
      <c r="Q236" s="534"/>
      <c r="R236" s="534"/>
      <c r="S236" s="534"/>
      <c r="T236" s="534"/>
      <c r="U236" s="534"/>
      <c r="V236" s="534"/>
      <c r="W236" s="534"/>
      <c r="X236" s="534"/>
      <c r="Y236" s="534"/>
      <c r="Z236" s="534"/>
      <c r="AA236" s="534"/>
      <c r="AB236" s="534"/>
    </row>
    <row r="237" spans="1:28" ht="23">
      <c r="A237" s="534"/>
      <c r="B237" s="534"/>
      <c r="C237" s="534"/>
      <c r="D237" s="34"/>
      <c r="E237" s="537"/>
      <c r="F237" s="534"/>
      <c r="G237" s="348"/>
      <c r="H237" s="348"/>
      <c r="I237" s="538"/>
      <c r="J237" s="534"/>
      <c r="K237" s="583"/>
      <c r="L237" s="540"/>
      <c r="M237" s="534"/>
      <c r="N237" s="534"/>
      <c r="O237" s="534"/>
      <c r="P237" s="534"/>
      <c r="Q237" s="534"/>
      <c r="R237" s="534"/>
      <c r="S237" s="534"/>
      <c r="T237" s="534"/>
      <c r="U237" s="534"/>
      <c r="V237" s="534"/>
      <c r="W237" s="534"/>
      <c r="X237" s="534"/>
      <c r="Y237" s="534"/>
      <c r="Z237" s="534"/>
      <c r="AA237" s="534"/>
      <c r="AB237" s="534"/>
    </row>
    <row r="238" spans="1:28" ht="23">
      <c r="A238" s="534"/>
      <c r="B238" s="534"/>
      <c r="C238" s="534"/>
      <c r="D238" s="34"/>
      <c r="E238" s="537"/>
      <c r="F238" s="534"/>
      <c r="G238" s="348"/>
      <c r="H238" s="348"/>
      <c r="I238" s="538"/>
      <c r="J238" s="534"/>
      <c r="K238" s="583"/>
      <c r="L238" s="540"/>
      <c r="M238" s="534"/>
      <c r="N238" s="534"/>
      <c r="O238" s="534"/>
      <c r="P238" s="534"/>
      <c r="Q238" s="534"/>
      <c r="R238" s="534"/>
      <c r="S238" s="534"/>
      <c r="T238" s="534"/>
      <c r="U238" s="534"/>
      <c r="V238" s="534"/>
      <c r="W238" s="534"/>
      <c r="X238" s="534"/>
      <c r="Y238" s="534"/>
      <c r="Z238" s="534"/>
      <c r="AA238" s="534"/>
      <c r="AB238" s="534"/>
    </row>
    <row r="239" spans="1:28" ht="23">
      <c r="A239" s="534"/>
      <c r="B239" s="534"/>
      <c r="C239" s="534"/>
      <c r="D239" s="34"/>
      <c r="E239" s="537"/>
      <c r="F239" s="534"/>
      <c r="G239" s="348"/>
      <c r="H239" s="348"/>
      <c r="I239" s="538"/>
      <c r="J239" s="534"/>
      <c r="K239" s="583"/>
      <c r="L239" s="540"/>
      <c r="M239" s="534"/>
      <c r="N239" s="534"/>
      <c r="O239" s="534"/>
      <c r="P239" s="534"/>
      <c r="Q239" s="534"/>
      <c r="R239" s="534"/>
      <c r="S239" s="534"/>
      <c r="T239" s="534"/>
      <c r="U239" s="534"/>
      <c r="V239" s="534"/>
      <c r="W239" s="534"/>
      <c r="X239" s="534"/>
      <c r="Y239" s="534"/>
      <c r="Z239" s="534"/>
      <c r="AA239" s="534"/>
      <c r="AB239" s="534"/>
    </row>
    <row r="240" spans="1:28" ht="23">
      <c r="A240" s="534"/>
      <c r="B240" s="534"/>
      <c r="C240" s="534"/>
      <c r="D240" s="34"/>
      <c r="E240" s="537"/>
      <c r="F240" s="534"/>
      <c r="G240" s="348"/>
      <c r="H240" s="348"/>
      <c r="I240" s="538"/>
      <c r="J240" s="534"/>
      <c r="K240" s="583"/>
      <c r="L240" s="540"/>
      <c r="M240" s="534"/>
      <c r="N240" s="534"/>
      <c r="O240" s="534"/>
      <c r="P240" s="534"/>
      <c r="Q240" s="534"/>
      <c r="R240" s="534"/>
      <c r="S240" s="534"/>
      <c r="T240" s="534"/>
      <c r="U240" s="534"/>
      <c r="V240" s="534"/>
      <c r="W240" s="534"/>
      <c r="X240" s="534"/>
      <c r="Y240" s="534"/>
      <c r="Z240" s="534"/>
      <c r="AA240" s="534"/>
      <c r="AB240" s="534"/>
    </row>
    <row r="241" spans="1:28" ht="23">
      <c r="A241" s="534"/>
      <c r="B241" s="534"/>
      <c r="C241" s="534"/>
      <c r="D241" s="34"/>
      <c r="E241" s="537"/>
      <c r="F241" s="534"/>
      <c r="G241" s="348"/>
      <c r="H241" s="348"/>
      <c r="I241" s="538"/>
      <c r="J241" s="534"/>
      <c r="K241" s="583"/>
      <c r="L241" s="540"/>
      <c r="M241" s="534"/>
      <c r="N241" s="534"/>
      <c r="O241" s="534"/>
      <c r="P241" s="534"/>
      <c r="Q241" s="534"/>
      <c r="R241" s="534"/>
      <c r="S241" s="534"/>
      <c r="T241" s="534"/>
      <c r="U241" s="534"/>
      <c r="V241" s="534"/>
      <c r="W241" s="534"/>
      <c r="X241" s="534"/>
      <c r="Y241" s="534"/>
      <c r="Z241" s="534"/>
      <c r="AA241" s="534"/>
      <c r="AB241" s="534"/>
    </row>
    <row r="242" spans="1:28" ht="23">
      <c r="A242" s="534"/>
      <c r="B242" s="534"/>
      <c r="C242" s="534"/>
      <c r="D242" s="34"/>
      <c r="E242" s="537"/>
      <c r="F242" s="534"/>
      <c r="G242" s="348"/>
      <c r="H242" s="348"/>
      <c r="I242" s="538"/>
      <c r="J242" s="534"/>
      <c r="K242" s="583"/>
      <c r="L242" s="540"/>
      <c r="M242" s="534"/>
      <c r="N242" s="534"/>
      <c r="O242" s="534"/>
      <c r="P242" s="534"/>
      <c r="Q242" s="534"/>
      <c r="R242" s="534"/>
      <c r="S242" s="534"/>
      <c r="T242" s="534"/>
      <c r="U242" s="534"/>
      <c r="V242" s="534"/>
      <c r="W242" s="534"/>
      <c r="X242" s="534"/>
      <c r="Y242" s="534"/>
      <c r="Z242" s="534"/>
      <c r="AA242" s="534"/>
      <c r="AB242" s="534"/>
    </row>
    <row r="243" spans="1:28" ht="23">
      <c r="A243" s="534"/>
      <c r="B243" s="534"/>
      <c r="C243" s="534"/>
      <c r="D243" s="34"/>
      <c r="E243" s="537"/>
      <c r="F243" s="534"/>
      <c r="G243" s="348"/>
      <c r="H243" s="348"/>
      <c r="I243" s="538"/>
      <c r="J243" s="534"/>
      <c r="K243" s="583"/>
      <c r="L243" s="540"/>
      <c r="M243" s="534"/>
      <c r="N243" s="534"/>
      <c r="O243" s="534"/>
      <c r="P243" s="534"/>
      <c r="Q243" s="534"/>
      <c r="R243" s="534"/>
      <c r="S243" s="534"/>
      <c r="T243" s="534"/>
      <c r="U243" s="534"/>
      <c r="V243" s="534"/>
      <c r="W243" s="534"/>
      <c r="X243" s="534"/>
      <c r="Y243" s="534"/>
      <c r="Z243" s="534"/>
      <c r="AA243" s="534"/>
      <c r="AB243" s="534"/>
    </row>
    <row r="244" spans="1:28" ht="23">
      <c r="A244" s="534"/>
      <c r="B244" s="534"/>
      <c r="C244" s="534"/>
      <c r="D244" s="34"/>
      <c r="E244" s="537"/>
      <c r="F244" s="534"/>
      <c r="G244" s="348"/>
      <c r="H244" s="348"/>
      <c r="I244" s="538"/>
      <c r="J244" s="534"/>
      <c r="K244" s="583"/>
      <c r="L244" s="540"/>
      <c r="M244" s="534"/>
      <c r="N244" s="534"/>
      <c r="O244" s="534"/>
      <c r="P244" s="534"/>
      <c r="Q244" s="534"/>
      <c r="R244" s="534"/>
      <c r="S244" s="534"/>
      <c r="T244" s="534"/>
      <c r="U244" s="534"/>
      <c r="V244" s="534"/>
      <c r="W244" s="534"/>
      <c r="X244" s="534"/>
      <c r="Y244" s="534"/>
      <c r="Z244" s="534"/>
      <c r="AA244" s="534"/>
      <c r="AB244" s="534"/>
    </row>
    <row r="245" spans="1:28" ht="23">
      <c r="A245" s="534"/>
      <c r="B245" s="534"/>
      <c r="C245" s="534"/>
      <c r="D245" s="34"/>
      <c r="E245" s="537"/>
      <c r="F245" s="534"/>
      <c r="G245" s="348"/>
      <c r="H245" s="348"/>
      <c r="I245" s="538"/>
      <c r="J245" s="534"/>
      <c r="K245" s="583"/>
      <c r="L245" s="540"/>
      <c r="M245" s="534"/>
      <c r="N245" s="534"/>
      <c r="O245" s="534"/>
      <c r="P245" s="534"/>
      <c r="Q245" s="534"/>
      <c r="R245" s="534"/>
      <c r="S245" s="534"/>
      <c r="T245" s="534"/>
      <c r="U245" s="534"/>
      <c r="V245" s="534"/>
      <c r="W245" s="534"/>
      <c r="X245" s="534"/>
      <c r="Y245" s="534"/>
      <c r="Z245" s="534"/>
      <c r="AA245" s="534"/>
      <c r="AB245" s="534"/>
    </row>
    <row r="246" spans="1:28" ht="23">
      <c r="A246" s="534"/>
      <c r="B246" s="534"/>
      <c r="C246" s="534"/>
      <c r="D246" s="34"/>
      <c r="E246" s="537"/>
      <c r="F246" s="534"/>
      <c r="G246" s="348"/>
      <c r="H246" s="348"/>
      <c r="I246" s="538"/>
      <c r="J246" s="534"/>
      <c r="K246" s="584"/>
      <c r="L246" s="540"/>
      <c r="M246" s="534"/>
      <c r="N246" s="534"/>
      <c r="O246" s="534"/>
      <c r="P246" s="534"/>
      <c r="Q246" s="534"/>
      <c r="R246" s="534"/>
      <c r="S246" s="534"/>
      <c r="T246" s="534"/>
      <c r="U246" s="534"/>
      <c r="V246" s="534"/>
      <c r="W246" s="534"/>
      <c r="X246" s="534"/>
      <c r="Y246" s="534"/>
      <c r="Z246" s="534"/>
      <c r="AA246" s="534"/>
      <c r="AB246" s="534"/>
    </row>
    <row r="247" spans="1:28" ht="23">
      <c r="A247" s="534"/>
      <c r="B247" s="534"/>
      <c r="C247" s="534"/>
      <c r="D247" s="34"/>
      <c r="E247" s="537"/>
      <c r="F247" s="534"/>
      <c r="G247" s="348"/>
      <c r="H247" s="348"/>
      <c r="I247" s="538"/>
      <c r="J247" s="534"/>
      <c r="K247" s="584"/>
      <c r="L247" s="540"/>
      <c r="M247" s="534"/>
      <c r="N247" s="534"/>
      <c r="O247" s="534"/>
      <c r="P247" s="534"/>
      <c r="Q247" s="534"/>
      <c r="R247" s="534"/>
      <c r="S247" s="534"/>
      <c r="T247" s="534"/>
      <c r="U247" s="534"/>
      <c r="V247" s="534"/>
      <c r="W247" s="534"/>
      <c r="X247" s="534"/>
      <c r="Y247" s="534"/>
      <c r="Z247" s="534"/>
      <c r="AA247" s="534"/>
      <c r="AB247" s="534"/>
    </row>
    <row r="248" spans="1:28" ht="23">
      <c r="A248" s="534"/>
      <c r="B248" s="534"/>
      <c r="C248" s="534"/>
      <c r="D248" s="34"/>
      <c r="E248" s="537"/>
      <c r="F248" s="534"/>
      <c r="G248" s="348"/>
      <c r="H248" s="348"/>
      <c r="I248" s="538"/>
      <c r="J248" s="534"/>
      <c r="K248" s="584"/>
      <c r="L248" s="540"/>
      <c r="M248" s="534"/>
      <c r="N248" s="534"/>
      <c r="O248" s="534"/>
      <c r="P248" s="534"/>
      <c r="Q248" s="534"/>
      <c r="R248" s="534"/>
      <c r="S248" s="534"/>
      <c r="T248" s="534"/>
      <c r="U248" s="534"/>
      <c r="V248" s="534"/>
      <c r="W248" s="534"/>
      <c r="X248" s="534"/>
      <c r="Y248" s="534"/>
      <c r="Z248" s="534"/>
      <c r="AA248" s="534"/>
      <c r="AB248" s="534"/>
    </row>
    <row r="249" spans="1:28" ht="23">
      <c r="A249" s="534"/>
      <c r="B249" s="534"/>
      <c r="C249" s="534"/>
      <c r="D249" s="34"/>
      <c r="E249" s="537"/>
      <c r="F249" s="534"/>
      <c r="G249" s="348"/>
      <c r="H249" s="348"/>
      <c r="I249" s="538"/>
      <c r="J249" s="534"/>
      <c r="K249" s="584"/>
      <c r="L249" s="540"/>
      <c r="M249" s="534"/>
      <c r="N249" s="534"/>
      <c r="O249" s="534"/>
      <c r="P249" s="534"/>
      <c r="Q249" s="534"/>
      <c r="R249" s="534"/>
      <c r="S249" s="534"/>
      <c r="T249" s="534"/>
      <c r="U249" s="534"/>
      <c r="V249" s="534"/>
      <c r="W249" s="534"/>
      <c r="X249" s="534"/>
      <c r="Y249" s="534"/>
      <c r="Z249" s="534"/>
      <c r="AA249" s="534"/>
      <c r="AB249" s="534"/>
    </row>
    <row r="250" spans="1:28" ht="23">
      <c r="A250" s="534"/>
      <c r="B250" s="534"/>
      <c r="C250" s="534"/>
      <c r="D250" s="34"/>
      <c r="E250" s="537"/>
      <c r="F250" s="534"/>
      <c r="G250" s="348"/>
      <c r="H250" s="348"/>
      <c r="I250" s="538"/>
      <c r="J250" s="534"/>
      <c r="K250" s="584"/>
      <c r="L250" s="540"/>
      <c r="M250" s="534"/>
      <c r="N250" s="534"/>
      <c r="O250" s="534"/>
      <c r="P250" s="534"/>
      <c r="Q250" s="534"/>
      <c r="R250" s="534"/>
      <c r="S250" s="534"/>
      <c r="T250" s="534"/>
      <c r="U250" s="534"/>
      <c r="V250" s="534"/>
      <c r="W250" s="534"/>
      <c r="X250" s="534"/>
      <c r="Y250" s="534"/>
      <c r="Z250" s="534"/>
      <c r="AA250" s="534"/>
      <c r="AB250" s="534"/>
    </row>
    <row r="251" spans="1:28" ht="23">
      <c r="A251" s="534"/>
      <c r="B251" s="534"/>
      <c r="C251" s="534"/>
      <c r="D251" s="34"/>
      <c r="E251" s="537"/>
      <c r="F251" s="534"/>
      <c r="G251" s="348"/>
      <c r="H251" s="348"/>
      <c r="I251" s="538"/>
      <c r="J251" s="534"/>
      <c r="K251" s="584"/>
      <c r="L251" s="540"/>
      <c r="M251" s="534"/>
      <c r="N251" s="534"/>
      <c r="O251" s="534"/>
      <c r="P251" s="534"/>
      <c r="Q251" s="534"/>
      <c r="R251" s="534"/>
      <c r="S251" s="534"/>
      <c r="T251" s="534"/>
      <c r="U251" s="534"/>
      <c r="V251" s="534"/>
      <c r="W251" s="534"/>
      <c r="X251" s="534"/>
      <c r="Y251" s="534"/>
      <c r="Z251" s="534"/>
      <c r="AA251" s="534"/>
      <c r="AB251" s="534"/>
    </row>
    <row r="252" spans="1:28" ht="23">
      <c r="A252" s="534"/>
      <c r="B252" s="534"/>
      <c r="C252" s="534"/>
      <c r="D252" s="34"/>
      <c r="E252" s="537"/>
      <c r="F252" s="534"/>
      <c r="G252" s="348"/>
      <c r="H252" s="348"/>
      <c r="I252" s="538"/>
      <c r="J252" s="534"/>
      <c r="K252" s="584"/>
      <c r="L252" s="540"/>
      <c r="M252" s="534"/>
      <c r="N252" s="534"/>
      <c r="O252" s="534"/>
      <c r="P252" s="534"/>
      <c r="Q252" s="534"/>
      <c r="R252" s="534"/>
      <c r="S252" s="534"/>
      <c r="T252" s="534"/>
      <c r="U252" s="534"/>
      <c r="V252" s="534"/>
      <c r="W252" s="534"/>
      <c r="X252" s="534"/>
      <c r="Y252" s="534"/>
      <c r="Z252" s="534"/>
      <c r="AA252" s="534"/>
      <c r="AB252" s="534"/>
    </row>
    <row r="253" spans="1:28" ht="23">
      <c r="A253" s="534"/>
      <c r="B253" s="534"/>
      <c r="C253" s="534"/>
      <c r="D253" s="34"/>
      <c r="E253" s="537"/>
      <c r="F253" s="534"/>
      <c r="G253" s="348"/>
      <c r="H253" s="348"/>
      <c r="I253" s="538"/>
      <c r="J253" s="534"/>
      <c r="K253" s="584"/>
      <c r="L253" s="540"/>
      <c r="M253" s="534"/>
      <c r="N253" s="534"/>
      <c r="O253" s="534"/>
      <c r="P253" s="534"/>
      <c r="Q253" s="534"/>
      <c r="R253" s="534"/>
      <c r="S253" s="534"/>
      <c r="T253" s="534"/>
      <c r="U253" s="534"/>
      <c r="V253" s="534"/>
      <c r="W253" s="534"/>
      <c r="X253" s="534"/>
      <c r="Y253" s="534"/>
      <c r="Z253" s="534"/>
      <c r="AA253" s="534"/>
      <c r="AB253" s="534"/>
    </row>
    <row r="254" spans="1:28" ht="23">
      <c r="A254" s="534"/>
      <c r="B254" s="534"/>
      <c r="C254" s="534"/>
      <c r="D254" s="34"/>
      <c r="E254" s="537"/>
      <c r="F254" s="534"/>
      <c r="G254" s="348"/>
      <c r="H254" s="348"/>
      <c r="I254" s="538"/>
      <c r="J254" s="534"/>
      <c r="K254" s="584"/>
      <c r="L254" s="540"/>
      <c r="M254" s="534"/>
      <c r="N254" s="534"/>
      <c r="O254" s="534"/>
      <c r="P254" s="534"/>
      <c r="Q254" s="534"/>
      <c r="R254" s="534"/>
      <c r="S254" s="534"/>
      <c r="T254" s="534"/>
      <c r="U254" s="534"/>
      <c r="V254" s="534"/>
      <c r="W254" s="534"/>
      <c r="X254" s="534"/>
      <c r="Y254" s="534"/>
      <c r="Z254" s="534"/>
      <c r="AA254" s="534"/>
      <c r="AB254" s="534"/>
    </row>
    <row r="255" spans="1:28" ht="23">
      <c r="A255" s="534"/>
      <c r="B255" s="534"/>
      <c r="C255" s="534"/>
      <c r="D255" s="34"/>
      <c r="E255" s="537"/>
      <c r="F255" s="534"/>
      <c r="G255" s="348"/>
      <c r="H255" s="348"/>
      <c r="I255" s="538"/>
      <c r="J255" s="534"/>
      <c r="K255" s="584"/>
      <c r="L255" s="540"/>
      <c r="M255" s="534"/>
      <c r="N255" s="534"/>
      <c r="O255" s="534"/>
      <c r="P255" s="534"/>
      <c r="Q255" s="534"/>
      <c r="R255" s="534"/>
      <c r="S255" s="534"/>
      <c r="T255" s="534"/>
      <c r="U255" s="534"/>
      <c r="V255" s="534"/>
      <c r="W255" s="534"/>
      <c r="X255" s="534"/>
      <c r="Y255" s="534"/>
      <c r="Z255" s="534"/>
      <c r="AA255" s="534"/>
      <c r="AB255" s="534"/>
    </row>
    <row r="256" spans="1:28" ht="23">
      <c r="A256" s="534"/>
      <c r="B256" s="534"/>
      <c r="C256" s="534"/>
      <c r="D256" s="34"/>
      <c r="E256" s="537"/>
      <c r="F256" s="534"/>
      <c r="G256" s="348"/>
      <c r="H256" s="348"/>
      <c r="I256" s="538"/>
      <c r="J256" s="534"/>
      <c r="K256" s="584"/>
      <c r="L256" s="540"/>
      <c r="M256" s="534"/>
      <c r="N256" s="534"/>
      <c r="O256" s="534"/>
      <c r="P256" s="534"/>
      <c r="Q256" s="534"/>
      <c r="R256" s="534"/>
      <c r="S256" s="534"/>
      <c r="T256" s="534"/>
      <c r="U256" s="534"/>
      <c r="V256" s="534"/>
      <c r="W256" s="534"/>
      <c r="X256" s="534"/>
      <c r="Y256" s="534"/>
      <c r="Z256" s="534"/>
      <c r="AA256" s="534"/>
      <c r="AB256" s="534"/>
    </row>
    <row r="257" spans="1:28" ht="23">
      <c r="A257" s="534"/>
      <c r="B257" s="534"/>
      <c r="C257" s="534"/>
      <c r="D257" s="34"/>
      <c r="E257" s="537"/>
      <c r="F257" s="534"/>
      <c r="G257" s="348"/>
      <c r="H257" s="348"/>
      <c r="I257" s="538"/>
      <c r="J257" s="534"/>
      <c r="K257" s="584"/>
      <c r="L257" s="540"/>
      <c r="M257" s="534"/>
      <c r="N257" s="534"/>
      <c r="O257" s="534"/>
      <c r="P257" s="534"/>
      <c r="Q257" s="534"/>
      <c r="R257" s="534"/>
      <c r="S257" s="534"/>
      <c r="T257" s="534"/>
      <c r="U257" s="534"/>
      <c r="V257" s="534"/>
      <c r="W257" s="534"/>
      <c r="X257" s="534"/>
      <c r="Y257" s="534"/>
      <c r="Z257" s="534"/>
      <c r="AA257" s="534"/>
      <c r="AB257" s="534"/>
    </row>
    <row r="258" spans="1:28" ht="23">
      <c r="A258" s="534"/>
      <c r="B258" s="534"/>
      <c r="C258" s="534"/>
      <c r="D258" s="34"/>
      <c r="E258" s="537"/>
      <c r="F258" s="534"/>
      <c r="G258" s="348"/>
      <c r="H258" s="348"/>
      <c r="I258" s="538"/>
      <c r="J258" s="534"/>
      <c r="K258" s="584"/>
      <c r="L258" s="540"/>
      <c r="M258" s="534"/>
      <c r="N258" s="534"/>
      <c r="O258" s="534"/>
      <c r="P258" s="534"/>
      <c r="Q258" s="534"/>
      <c r="R258" s="534"/>
      <c r="S258" s="534"/>
      <c r="T258" s="534"/>
      <c r="U258" s="534"/>
      <c r="V258" s="534"/>
      <c r="W258" s="534"/>
      <c r="X258" s="534"/>
      <c r="Y258" s="534"/>
      <c r="Z258" s="534"/>
      <c r="AA258" s="534"/>
      <c r="AB258" s="534"/>
    </row>
    <row r="259" spans="1:28" ht="23">
      <c r="A259" s="534"/>
      <c r="B259" s="534"/>
      <c r="C259" s="534"/>
      <c r="D259" s="34"/>
      <c r="E259" s="537"/>
      <c r="F259" s="534"/>
      <c r="G259" s="348"/>
      <c r="H259" s="348"/>
      <c r="I259" s="538"/>
      <c r="J259" s="534"/>
      <c r="K259" s="584"/>
      <c r="L259" s="540"/>
      <c r="M259" s="534"/>
      <c r="N259" s="534"/>
      <c r="O259" s="534"/>
      <c r="P259" s="534"/>
      <c r="Q259" s="534"/>
      <c r="R259" s="534"/>
      <c r="S259" s="534"/>
      <c r="T259" s="534"/>
      <c r="U259" s="534"/>
      <c r="V259" s="534"/>
      <c r="W259" s="534"/>
      <c r="X259" s="534"/>
      <c r="Y259" s="534"/>
      <c r="Z259" s="534"/>
      <c r="AA259" s="534"/>
      <c r="AB259" s="534"/>
    </row>
    <row r="260" spans="1:28" ht="23">
      <c r="A260" s="534"/>
      <c r="B260" s="534"/>
      <c r="C260" s="534"/>
      <c r="D260" s="34"/>
      <c r="E260" s="537"/>
      <c r="F260" s="534"/>
      <c r="G260" s="348"/>
      <c r="H260" s="348"/>
      <c r="I260" s="538"/>
      <c r="J260" s="534"/>
      <c r="K260" s="584"/>
      <c r="L260" s="540"/>
      <c r="M260" s="534"/>
      <c r="N260" s="534"/>
      <c r="O260" s="534"/>
      <c r="P260" s="534"/>
      <c r="Q260" s="534"/>
      <c r="R260" s="534"/>
      <c r="S260" s="534"/>
      <c r="T260" s="534"/>
      <c r="U260" s="534"/>
      <c r="V260" s="534"/>
      <c r="W260" s="534"/>
      <c r="X260" s="534"/>
      <c r="Y260" s="534"/>
      <c r="Z260" s="534"/>
      <c r="AA260" s="534"/>
      <c r="AB260" s="534"/>
    </row>
    <row r="261" spans="1:28" ht="23">
      <c r="A261" s="534"/>
      <c r="B261" s="534"/>
      <c r="C261" s="534"/>
      <c r="D261" s="34"/>
      <c r="E261" s="537"/>
      <c r="F261" s="534"/>
      <c r="G261" s="348"/>
      <c r="H261" s="348"/>
      <c r="I261" s="538"/>
      <c r="J261" s="534"/>
      <c r="K261" s="584"/>
      <c r="L261" s="540"/>
      <c r="M261" s="534"/>
      <c r="N261" s="534"/>
      <c r="O261" s="534"/>
      <c r="P261" s="534"/>
      <c r="Q261" s="534"/>
      <c r="R261" s="534"/>
      <c r="S261" s="534"/>
      <c r="T261" s="534"/>
      <c r="U261" s="534"/>
      <c r="V261" s="534"/>
      <c r="W261" s="534"/>
      <c r="X261" s="534"/>
      <c r="Y261" s="534"/>
      <c r="Z261" s="534"/>
      <c r="AA261" s="534"/>
      <c r="AB261" s="534"/>
    </row>
    <row r="262" spans="1:28" ht="23">
      <c r="A262" s="534"/>
      <c r="B262" s="534"/>
      <c r="C262" s="534"/>
      <c r="D262" s="34"/>
      <c r="E262" s="537"/>
      <c r="F262" s="534"/>
      <c r="G262" s="348"/>
      <c r="H262" s="348"/>
      <c r="I262" s="538"/>
      <c r="J262" s="534"/>
      <c r="K262" s="584"/>
      <c r="L262" s="540"/>
      <c r="M262" s="534"/>
      <c r="N262" s="534"/>
      <c r="O262" s="534"/>
      <c r="P262" s="534"/>
      <c r="Q262" s="534"/>
      <c r="R262" s="534"/>
      <c r="S262" s="534"/>
      <c r="T262" s="534"/>
      <c r="U262" s="534"/>
      <c r="V262" s="534"/>
      <c r="W262" s="534"/>
      <c r="X262" s="534"/>
      <c r="Y262" s="534"/>
      <c r="Z262" s="534"/>
      <c r="AA262" s="534"/>
      <c r="AB262" s="534"/>
    </row>
    <row r="263" spans="1:28" ht="23">
      <c r="A263" s="534"/>
      <c r="B263" s="534"/>
      <c r="C263" s="534"/>
      <c r="D263" s="34"/>
      <c r="E263" s="537"/>
      <c r="F263" s="534"/>
      <c r="G263" s="348"/>
      <c r="H263" s="348"/>
      <c r="I263" s="538"/>
      <c r="J263" s="534"/>
      <c r="K263" s="584"/>
      <c r="L263" s="540"/>
      <c r="M263" s="534"/>
      <c r="N263" s="534"/>
      <c r="O263" s="534"/>
      <c r="P263" s="534"/>
      <c r="Q263" s="534"/>
      <c r="R263" s="534"/>
      <c r="S263" s="534"/>
      <c r="T263" s="534"/>
      <c r="U263" s="534"/>
      <c r="V263" s="534"/>
      <c r="W263" s="534"/>
      <c r="X263" s="534"/>
      <c r="Y263" s="534"/>
      <c r="Z263" s="534"/>
      <c r="AA263" s="534"/>
      <c r="AB263" s="534"/>
    </row>
    <row r="264" spans="1:28" ht="23">
      <c r="A264" s="534"/>
      <c r="B264" s="534"/>
      <c r="C264" s="534"/>
      <c r="D264" s="34"/>
      <c r="E264" s="537"/>
      <c r="F264" s="534"/>
      <c r="G264" s="348"/>
      <c r="H264" s="348"/>
      <c r="I264" s="538"/>
      <c r="J264" s="534"/>
      <c r="K264" s="584"/>
      <c r="L264" s="540"/>
      <c r="M264" s="534"/>
      <c r="N264" s="534"/>
      <c r="O264" s="534"/>
      <c r="P264" s="534"/>
      <c r="Q264" s="534"/>
      <c r="R264" s="534"/>
      <c r="S264" s="534"/>
      <c r="T264" s="534"/>
      <c r="U264" s="534"/>
      <c r="V264" s="534"/>
      <c r="W264" s="534"/>
      <c r="X264" s="534"/>
      <c r="Y264" s="534"/>
      <c r="Z264" s="534"/>
      <c r="AA264" s="534"/>
      <c r="AB264" s="534"/>
    </row>
    <row r="265" spans="1:28" ht="23">
      <c r="A265" s="534"/>
      <c r="B265" s="534"/>
      <c r="C265" s="534"/>
      <c r="D265" s="34"/>
      <c r="E265" s="537"/>
      <c r="F265" s="534"/>
      <c r="G265" s="348"/>
      <c r="H265" s="348"/>
      <c r="I265" s="538"/>
      <c r="J265" s="534"/>
      <c r="K265" s="584"/>
      <c r="L265" s="540"/>
      <c r="M265" s="534"/>
      <c r="N265" s="534"/>
      <c r="O265" s="534"/>
      <c r="P265" s="534"/>
      <c r="Q265" s="534"/>
      <c r="R265" s="534"/>
      <c r="S265" s="534"/>
      <c r="T265" s="534"/>
      <c r="U265" s="534"/>
      <c r="V265" s="534"/>
      <c r="W265" s="534"/>
      <c r="X265" s="534"/>
      <c r="Y265" s="534"/>
      <c r="Z265" s="534"/>
      <c r="AA265" s="534"/>
      <c r="AB265" s="534"/>
    </row>
    <row r="266" spans="1:28" ht="23">
      <c r="A266" s="534"/>
      <c r="B266" s="534"/>
      <c r="C266" s="534"/>
      <c r="D266" s="34"/>
      <c r="E266" s="537"/>
      <c r="F266" s="534"/>
      <c r="G266" s="348"/>
      <c r="H266" s="348"/>
      <c r="I266" s="538"/>
      <c r="J266" s="534"/>
      <c r="K266" s="584"/>
      <c r="L266" s="540"/>
      <c r="M266" s="534"/>
      <c r="N266" s="534"/>
      <c r="O266" s="534"/>
      <c r="P266" s="534"/>
      <c r="Q266" s="534"/>
      <c r="R266" s="534"/>
      <c r="S266" s="534"/>
      <c r="T266" s="534"/>
      <c r="U266" s="534"/>
      <c r="V266" s="534"/>
      <c r="W266" s="534"/>
      <c r="X266" s="534"/>
      <c r="Y266" s="534"/>
      <c r="Z266" s="534"/>
      <c r="AA266" s="534"/>
      <c r="AB266" s="534"/>
    </row>
    <row r="267" spans="1:28" ht="23">
      <c r="A267" s="534"/>
      <c r="B267" s="534"/>
      <c r="C267" s="534"/>
      <c r="D267" s="34"/>
      <c r="E267" s="537"/>
      <c r="F267" s="534"/>
      <c r="G267" s="348"/>
      <c r="H267" s="348"/>
      <c r="I267" s="538"/>
      <c r="J267" s="534"/>
      <c r="K267" s="584"/>
      <c r="L267" s="540"/>
      <c r="M267" s="534"/>
      <c r="N267" s="534"/>
      <c r="O267" s="534"/>
      <c r="P267" s="534"/>
      <c r="Q267" s="534"/>
      <c r="R267" s="534"/>
      <c r="S267" s="534"/>
      <c r="T267" s="534"/>
      <c r="U267" s="534"/>
      <c r="V267" s="534"/>
      <c r="W267" s="534"/>
      <c r="X267" s="534"/>
      <c r="Y267" s="534"/>
      <c r="Z267" s="534"/>
      <c r="AA267" s="534"/>
      <c r="AB267" s="534"/>
    </row>
    <row r="268" spans="1:28" ht="23">
      <c r="A268" s="534"/>
      <c r="B268" s="534"/>
      <c r="C268" s="534"/>
      <c r="D268" s="34"/>
      <c r="E268" s="537"/>
      <c r="F268" s="534"/>
      <c r="G268" s="348"/>
      <c r="H268" s="348"/>
      <c r="I268" s="538"/>
      <c r="J268" s="534"/>
      <c r="K268" s="584"/>
      <c r="L268" s="540"/>
      <c r="M268" s="534"/>
      <c r="N268" s="534"/>
      <c r="O268" s="534"/>
      <c r="P268" s="534"/>
      <c r="Q268" s="534"/>
      <c r="R268" s="534"/>
      <c r="S268" s="534"/>
      <c r="T268" s="534"/>
      <c r="U268" s="534"/>
      <c r="V268" s="534"/>
      <c r="W268" s="534"/>
      <c r="X268" s="534"/>
      <c r="Y268" s="534"/>
      <c r="Z268" s="534"/>
      <c r="AA268" s="534"/>
      <c r="AB268" s="534"/>
    </row>
    <row r="269" spans="1:28" ht="23">
      <c r="A269" s="534"/>
      <c r="B269" s="534"/>
      <c r="C269" s="534"/>
      <c r="D269" s="34"/>
      <c r="E269" s="537"/>
      <c r="F269" s="534"/>
      <c r="G269" s="348"/>
      <c r="H269" s="348"/>
      <c r="I269" s="538"/>
      <c r="J269" s="534"/>
      <c r="K269" s="584"/>
      <c r="L269" s="540"/>
      <c r="M269" s="534"/>
      <c r="N269" s="534"/>
      <c r="O269" s="534"/>
      <c r="P269" s="534"/>
      <c r="Q269" s="534"/>
      <c r="R269" s="534"/>
      <c r="S269" s="534"/>
      <c r="T269" s="534"/>
      <c r="U269" s="534"/>
      <c r="V269" s="534"/>
      <c r="W269" s="534"/>
      <c r="X269" s="534"/>
      <c r="Y269" s="534"/>
      <c r="Z269" s="534"/>
      <c r="AA269" s="534"/>
      <c r="AB269" s="534"/>
    </row>
    <row r="270" spans="1:28" ht="23">
      <c r="A270" s="534"/>
      <c r="B270" s="534"/>
      <c r="C270" s="534"/>
      <c r="D270" s="34"/>
      <c r="E270" s="537"/>
      <c r="F270" s="534"/>
      <c r="G270" s="348"/>
      <c r="H270" s="348"/>
      <c r="I270" s="538"/>
      <c r="J270" s="534"/>
      <c r="K270" s="584"/>
      <c r="L270" s="540"/>
      <c r="M270" s="534"/>
      <c r="N270" s="534"/>
      <c r="O270" s="534"/>
      <c r="P270" s="534"/>
      <c r="Q270" s="534"/>
      <c r="R270" s="534"/>
      <c r="S270" s="534"/>
      <c r="T270" s="534"/>
      <c r="U270" s="534"/>
      <c r="V270" s="534"/>
      <c r="W270" s="534"/>
      <c r="X270" s="534"/>
      <c r="Y270" s="534"/>
      <c r="Z270" s="534"/>
      <c r="AA270" s="534"/>
      <c r="AB270" s="534"/>
    </row>
    <row r="271" spans="1:28" ht="23">
      <c r="A271" s="534"/>
      <c r="B271" s="534"/>
      <c r="C271" s="534"/>
      <c r="D271" s="34"/>
      <c r="E271" s="537"/>
      <c r="F271" s="534"/>
      <c r="G271" s="348"/>
      <c r="H271" s="348"/>
      <c r="I271" s="538"/>
      <c r="J271" s="534"/>
      <c r="K271" s="584"/>
      <c r="L271" s="540"/>
      <c r="M271" s="534"/>
      <c r="N271" s="534"/>
      <c r="O271" s="534"/>
      <c r="P271" s="534"/>
      <c r="Q271" s="534"/>
      <c r="R271" s="534"/>
      <c r="S271" s="534"/>
      <c r="T271" s="534"/>
      <c r="U271" s="534"/>
      <c r="V271" s="534"/>
      <c r="W271" s="534"/>
      <c r="X271" s="534"/>
      <c r="Y271" s="534"/>
      <c r="Z271" s="534"/>
      <c r="AA271" s="534"/>
      <c r="AB271" s="534"/>
    </row>
    <row r="272" spans="1:28" ht="23">
      <c r="A272" s="534"/>
      <c r="B272" s="534"/>
      <c r="C272" s="534"/>
      <c r="D272" s="34"/>
      <c r="E272" s="537"/>
      <c r="F272" s="534"/>
      <c r="G272" s="348"/>
      <c r="H272" s="348"/>
      <c r="I272" s="538"/>
      <c r="J272" s="534"/>
      <c r="K272" s="584"/>
      <c r="L272" s="540"/>
      <c r="M272" s="534"/>
      <c r="N272" s="534"/>
      <c r="O272" s="534"/>
      <c r="P272" s="534"/>
      <c r="Q272" s="534"/>
      <c r="R272" s="534"/>
      <c r="S272" s="534"/>
      <c r="T272" s="534"/>
      <c r="U272" s="534"/>
      <c r="V272" s="534"/>
      <c r="W272" s="534"/>
      <c r="X272" s="534"/>
      <c r="Y272" s="534"/>
      <c r="Z272" s="534"/>
      <c r="AA272" s="534"/>
      <c r="AB272" s="534"/>
    </row>
    <row r="273" spans="1:28" ht="23">
      <c r="A273" s="534"/>
      <c r="B273" s="534"/>
      <c r="C273" s="534"/>
      <c r="D273" s="34"/>
      <c r="E273" s="537"/>
      <c r="F273" s="534"/>
      <c r="G273" s="348"/>
      <c r="H273" s="534"/>
      <c r="I273" s="538"/>
      <c r="J273" s="534"/>
      <c r="K273" s="584"/>
      <c r="L273" s="540"/>
      <c r="M273" s="534"/>
      <c r="N273" s="534"/>
      <c r="O273" s="534"/>
      <c r="P273" s="534"/>
      <c r="Q273" s="534"/>
      <c r="R273" s="534"/>
      <c r="S273" s="534"/>
      <c r="T273" s="534"/>
      <c r="U273" s="534"/>
      <c r="V273" s="534"/>
      <c r="W273" s="534"/>
      <c r="X273" s="534"/>
      <c r="Y273" s="534"/>
      <c r="Z273" s="534"/>
      <c r="AA273" s="534"/>
      <c r="AB273" s="534"/>
    </row>
    <row r="274" spans="1:28" ht="23">
      <c r="A274" s="534"/>
      <c r="B274" s="534"/>
      <c r="C274" s="534"/>
      <c r="D274" s="34"/>
      <c r="E274" s="537"/>
      <c r="F274" s="534"/>
      <c r="G274" s="348"/>
      <c r="H274" s="534"/>
      <c r="I274" s="538"/>
      <c r="J274" s="534"/>
      <c r="K274" s="584"/>
      <c r="L274" s="540"/>
      <c r="M274" s="534"/>
      <c r="N274" s="534"/>
      <c r="O274" s="534"/>
      <c r="P274" s="534"/>
      <c r="Q274" s="534"/>
      <c r="R274" s="534"/>
      <c r="S274" s="534"/>
      <c r="T274" s="534"/>
      <c r="U274" s="534"/>
      <c r="V274" s="534"/>
      <c r="W274" s="534"/>
      <c r="X274" s="534"/>
      <c r="Y274" s="534"/>
      <c r="Z274" s="534"/>
      <c r="AA274" s="534"/>
      <c r="AB274" s="534"/>
    </row>
    <row r="275" spans="1:28" ht="23">
      <c r="A275" s="534"/>
      <c r="B275" s="534"/>
      <c r="C275" s="534"/>
      <c r="D275" s="34"/>
      <c r="E275" s="537"/>
      <c r="F275" s="534"/>
      <c r="G275" s="348"/>
      <c r="H275" s="534"/>
      <c r="I275" s="538"/>
      <c r="J275" s="534"/>
      <c r="K275" s="584"/>
      <c r="L275" s="540"/>
      <c r="M275" s="534"/>
      <c r="N275" s="534"/>
      <c r="O275" s="534"/>
      <c r="P275" s="534"/>
      <c r="Q275" s="534"/>
      <c r="R275" s="534"/>
      <c r="S275" s="534"/>
      <c r="T275" s="534"/>
      <c r="U275" s="534"/>
      <c r="V275" s="534"/>
      <c r="W275" s="534"/>
      <c r="X275" s="534"/>
      <c r="Y275" s="534"/>
      <c r="Z275" s="534"/>
      <c r="AA275" s="534"/>
      <c r="AB275" s="534"/>
    </row>
    <row r="276" spans="1:28" ht="23">
      <c r="A276" s="534"/>
      <c r="B276" s="534"/>
      <c r="C276" s="534"/>
      <c r="D276" s="34"/>
      <c r="E276" s="537"/>
      <c r="F276" s="534"/>
      <c r="G276" s="348"/>
      <c r="H276" s="534"/>
      <c r="I276" s="538"/>
      <c r="J276" s="534"/>
      <c r="K276" s="584"/>
      <c r="L276" s="540"/>
      <c r="M276" s="534"/>
      <c r="N276" s="534"/>
      <c r="O276" s="534"/>
      <c r="P276" s="534"/>
      <c r="Q276" s="534"/>
      <c r="R276" s="534"/>
      <c r="S276" s="534"/>
      <c r="T276" s="534"/>
      <c r="U276" s="534"/>
      <c r="V276" s="534"/>
      <c r="W276" s="534"/>
      <c r="X276" s="534"/>
      <c r="Y276" s="534"/>
      <c r="Z276" s="534"/>
      <c r="AA276" s="534"/>
      <c r="AB276" s="534"/>
    </row>
    <row r="277" spans="1:28" ht="23">
      <c r="A277" s="534"/>
      <c r="B277" s="534"/>
      <c r="C277" s="534"/>
      <c r="D277" s="34"/>
      <c r="E277" s="537"/>
      <c r="F277" s="534"/>
      <c r="G277" s="348"/>
      <c r="H277" s="534"/>
      <c r="I277" s="538"/>
      <c r="J277" s="534"/>
      <c r="K277" s="584"/>
      <c r="L277" s="540"/>
      <c r="M277" s="534"/>
      <c r="N277" s="534"/>
      <c r="O277" s="534"/>
      <c r="P277" s="534"/>
      <c r="Q277" s="534"/>
      <c r="R277" s="534"/>
      <c r="S277" s="534"/>
      <c r="T277" s="534"/>
      <c r="U277" s="534"/>
      <c r="V277" s="534"/>
      <c r="W277" s="534"/>
      <c r="X277" s="534"/>
      <c r="Y277" s="534"/>
      <c r="Z277" s="534"/>
      <c r="AA277" s="534"/>
      <c r="AB277" s="534"/>
    </row>
    <row r="278" spans="1:28" ht="23">
      <c r="A278" s="534"/>
      <c r="B278" s="534"/>
      <c r="C278" s="534"/>
      <c r="D278" s="34"/>
      <c r="E278" s="537"/>
      <c r="F278" s="534"/>
      <c r="G278" s="348"/>
      <c r="H278" s="534"/>
      <c r="I278" s="538"/>
      <c r="J278" s="534"/>
      <c r="K278" s="584"/>
      <c r="L278" s="540"/>
      <c r="M278" s="534"/>
      <c r="N278" s="534"/>
      <c r="O278" s="534"/>
      <c r="P278" s="534"/>
      <c r="Q278" s="534"/>
      <c r="R278" s="534"/>
      <c r="S278" s="534"/>
      <c r="T278" s="534"/>
      <c r="U278" s="534"/>
      <c r="V278" s="534"/>
      <c r="W278" s="534"/>
      <c r="X278" s="534"/>
      <c r="Y278" s="534"/>
      <c r="Z278" s="534"/>
      <c r="AA278" s="534"/>
      <c r="AB278" s="534"/>
    </row>
    <row r="279" spans="1:28" ht="23">
      <c r="A279" s="534"/>
      <c r="B279" s="534"/>
      <c r="C279" s="534"/>
      <c r="D279" s="34"/>
      <c r="E279" s="537"/>
      <c r="F279" s="534"/>
      <c r="G279" s="348"/>
      <c r="H279" s="534"/>
      <c r="I279" s="538"/>
      <c r="J279" s="534"/>
      <c r="K279" s="584"/>
      <c r="L279" s="540"/>
      <c r="M279" s="534"/>
      <c r="N279" s="534"/>
      <c r="O279" s="534"/>
      <c r="P279" s="534"/>
      <c r="Q279" s="534"/>
      <c r="R279" s="534"/>
      <c r="S279" s="534"/>
      <c r="T279" s="534"/>
      <c r="U279" s="534"/>
      <c r="V279" s="534"/>
      <c r="W279" s="534"/>
      <c r="X279" s="534"/>
      <c r="Y279" s="534"/>
      <c r="Z279" s="534"/>
      <c r="AA279" s="534"/>
      <c r="AB279" s="534"/>
    </row>
    <row r="280" spans="1:28" ht="23">
      <c r="A280" s="534"/>
      <c r="B280" s="534"/>
      <c r="C280" s="534"/>
      <c r="D280" s="34"/>
      <c r="E280" s="537"/>
      <c r="F280" s="534"/>
      <c r="G280" s="348"/>
      <c r="H280" s="534"/>
      <c r="I280" s="538"/>
      <c r="J280" s="534"/>
      <c r="K280" s="584"/>
      <c r="L280" s="540"/>
      <c r="M280" s="534"/>
      <c r="N280" s="534"/>
      <c r="O280" s="534"/>
      <c r="P280" s="534"/>
      <c r="Q280" s="534"/>
      <c r="R280" s="534"/>
      <c r="S280" s="534"/>
      <c r="T280" s="534"/>
      <c r="U280" s="534"/>
      <c r="V280" s="534"/>
      <c r="W280" s="534"/>
      <c r="X280" s="534"/>
      <c r="Y280" s="534"/>
      <c r="Z280" s="534"/>
      <c r="AA280" s="534"/>
      <c r="AB280" s="534"/>
    </row>
    <row r="281" spans="1:28" ht="23">
      <c r="A281" s="534"/>
      <c r="B281" s="534"/>
      <c r="C281" s="534"/>
      <c r="D281" s="34"/>
      <c r="E281" s="537"/>
      <c r="F281" s="534"/>
      <c r="G281" s="348"/>
      <c r="H281" s="534"/>
      <c r="I281" s="538"/>
      <c r="J281" s="534"/>
      <c r="K281" s="584"/>
      <c r="L281" s="540"/>
      <c r="M281" s="534"/>
      <c r="N281" s="534"/>
      <c r="O281" s="534"/>
      <c r="P281" s="534"/>
      <c r="Q281" s="534"/>
      <c r="R281" s="534"/>
      <c r="S281" s="534"/>
      <c r="T281" s="534"/>
      <c r="U281" s="534"/>
      <c r="V281" s="534"/>
      <c r="W281" s="534"/>
      <c r="X281" s="534"/>
      <c r="Y281" s="534"/>
      <c r="Z281" s="534"/>
      <c r="AA281" s="534"/>
      <c r="AB281" s="534"/>
    </row>
    <row r="282" spans="1:28" ht="23">
      <c r="A282" s="534"/>
      <c r="B282" s="534"/>
      <c r="C282" s="534"/>
      <c r="D282" s="34"/>
      <c r="E282" s="537"/>
      <c r="F282" s="534"/>
      <c r="G282" s="348"/>
      <c r="H282" s="534"/>
      <c r="I282" s="538"/>
      <c r="J282" s="534"/>
      <c r="K282" s="584"/>
      <c r="L282" s="540"/>
      <c r="M282" s="534"/>
      <c r="N282" s="534"/>
      <c r="O282" s="534"/>
      <c r="P282" s="534"/>
      <c r="Q282" s="534"/>
      <c r="R282" s="534"/>
      <c r="S282" s="534"/>
      <c r="T282" s="534"/>
      <c r="U282" s="534"/>
      <c r="V282" s="534"/>
      <c r="W282" s="534"/>
      <c r="X282" s="534"/>
      <c r="Y282" s="534"/>
      <c r="Z282" s="534"/>
      <c r="AA282" s="534"/>
      <c r="AB282" s="534"/>
    </row>
    <row r="283" spans="1:28" ht="23">
      <c r="A283" s="534"/>
      <c r="B283" s="534"/>
      <c r="C283" s="534"/>
      <c r="D283" s="34"/>
      <c r="E283" s="537"/>
      <c r="F283" s="534"/>
      <c r="G283" s="348"/>
      <c r="H283" s="534"/>
      <c r="I283" s="538"/>
      <c r="J283" s="534"/>
      <c r="K283" s="584"/>
      <c r="L283" s="540"/>
      <c r="M283" s="534"/>
      <c r="N283" s="534"/>
      <c r="O283" s="534"/>
      <c r="P283" s="534"/>
      <c r="Q283" s="534"/>
      <c r="R283" s="534"/>
      <c r="S283" s="534"/>
      <c r="T283" s="534"/>
      <c r="U283" s="534"/>
      <c r="V283" s="534"/>
      <c r="W283" s="534"/>
      <c r="X283" s="534"/>
      <c r="Y283" s="534"/>
      <c r="Z283" s="534"/>
      <c r="AA283" s="534"/>
      <c r="AB283" s="534"/>
    </row>
    <row r="284" spans="1:28" ht="23">
      <c r="A284" s="534"/>
      <c r="B284" s="534"/>
      <c r="C284" s="534"/>
      <c r="D284" s="34"/>
      <c r="E284" s="537"/>
      <c r="F284" s="534"/>
      <c r="G284" s="348"/>
      <c r="H284" s="534"/>
      <c r="I284" s="538"/>
      <c r="J284" s="534"/>
      <c r="K284" s="584"/>
      <c r="L284" s="540"/>
      <c r="M284" s="534"/>
      <c r="N284" s="534"/>
      <c r="O284" s="534"/>
      <c r="P284" s="534"/>
      <c r="Q284" s="534"/>
      <c r="R284" s="534"/>
      <c r="S284" s="534"/>
      <c r="T284" s="534"/>
      <c r="U284" s="534"/>
      <c r="V284" s="534"/>
      <c r="W284" s="534"/>
      <c r="X284" s="534"/>
      <c r="Y284" s="534"/>
      <c r="Z284" s="534"/>
      <c r="AA284" s="534"/>
      <c r="AB284" s="534"/>
    </row>
    <row r="285" spans="1:28" ht="23">
      <c r="A285" s="534"/>
      <c r="B285" s="534"/>
      <c r="C285" s="534"/>
      <c r="D285" s="34"/>
      <c r="E285" s="537"/>
      <c r="F285" s="534"/>
      <c r="G285" s="348"/>
      <c r="H285" s="534"/>
      <c r="I285" s="538"/>
      <c r="J285" s="534"/>
      <c r="K285" s="584"/>
      <c r="L285" s="540"/>
      <c r="M285" s="534"/>
      <c r="N285" s="534"/>
      <c r="O285" s="534"/>
      <c r="P285" s="534"/>
      <c r="Q285" s="534"/>
      <c r="R285" s="534"/>
      <c r="S285" s="534"/>
      <c r="T285" s="534"/>
      <c r="U285" s="534"/>
      <c r="V285" s="534"/>
      <c r="W285" s="534"/>
      <c r="X285" s="534"/>
      <c r="Y285" s="534"/>
      <c r="Z285" s="534"/>
      <c r="AA285" s="534"/>
      <c r="AB285" s="534"/>
    </row>
    <row r="286" spans="1:28" ht="23">
      <c r="A286" s="534"/>
      <c r="B286" s="534"/>
      <c r="C286" s="534"/>
      <c r="D286" s="34"/>
      <c r="E286" s="537"/>
      <c r="F286" s="534"/>
      <c r="G286" s="348"/>
      <c r="H286" s="534"/>
      <c r="I286" s="538"/>
      <c r="J286" s="534"/>
      <c r="K286" s="584"/>
      <c r="L286" s="540"/>
      <c r="M286" s="534"/>
      <c r="N286" s="534"/>
      <c r="O286" s="534"/>
      <c r="P286" s="534"/>
      <c r="Q286" s="534"/>
      <c r="R286" s="534"/>
      <c r="S286" s="534"/>
      <c r="T286" s="534"/>
      <c r="U286" s="534"/>
      <c r="V286" s="534"/>
      <c r="W286" s="534"/>
      <c r="X286" s="534"/>
      <c r="Y286" s="534"/>
      <c r="Z286" s="534"/>
      <c r="AA286" s="534"/>
      <c r="AB286" s="534"/>
    </row>
    <row r="287" spans="1:28" ht="23">
      <c r="A287" s="534"/>
      <c r="B287" s="534"/>
      <c r="C287" s="534"/>
      <c r="D287" s="34"/>
      <c r="E287" s="537"/>
      <c r="F287" s="534"/>
      <c r="G287" s="348"/>
      <c r="H287" s="534"/>
      <c r="I287" s="538"/>
      <c r="J287" s="534"/>
      <c r="K287" s="584"/>
      <c r="L287" s="540"/>
      <c r="M287" s="534"/>
      <c r="N287" s="534"/>
      <c r="O287" s="534"/>
      <c r="P287" s="534"/>
      <c r="Q287" s="534"/>
      <c r="R287" s="534"/>
      <c r="S287" s="534"/>
      <c r="T287" s="534"/>
      <c r="U287" s="534"/>
      <c r="V287" s="534"/>
      <c r="W287" s="534"/>
      <c r="X287" s="534"/>
      <c r="Y287" s="534"/>
      <c r="Z287" s="534"/>
      <c r="AA287" s="534"/>
      <c r="AB287" s="534"/>
    </row>
    <row r="288" spans="1:28" ht="23">
      <c r="A288" s="534"/>
      <c r="B288" s="534"/>
      <c r="C288" s="534"/>
      <c r="D288" s="34"/>
      <c r="E288" s="537"/>
      <c r="F288" s="534"/>
      <c r="G288" s="348"/>
      <c r="H288" s="534"/>
      <c r="I288" s="538"/>
      <c r="J288" s="534"/>
      <c r="K288" s="584"/>
      <c r="L288" s="540"/>
      <c r="M288" s="534"/>
      <c r="N288" s="534"/>
      <c r="O288" s="534"/>
      <c r="P288" s="534"/>
      <c r="Q288" s="534"/>
      <c r="R288" s="534"/>
      <c r="S288" s="534"/>
      <c r="T288" s="534"/>
      <c r="U288" s="534"/>
      <c r="V288" s="534"/>
      <c r="W288" s="534"/>
      <c r="X288" s="534"/>
      <c r="Y288" s="534"/>
      <c r="Z288" s="534"/>
      <c r="AA288" s="534"/>
      <c r="AB288" s="534"/>
    </row>
    <row r="289" spans="1:28" ht="23">
      <c r="A289" s="534"/>
      <c r="B289" s="534"/>
      <c r="C289" s="534"/>
      <c r="D289" s="34"/>
      <c r="E289" s="537"/>
      <c r="F289" s="534"/>
      <c r="G289" s="348"/>
      <c r="H289" s="534"/>
      <c r="I289" s="538"/>
      <c r="J289" s="534"/>
      <c r="K289" s="584"/>
      <c r="L289" s="540"/>
      <c r="M289" s="534"/>
      <c r="N289" s="534"/>
      <c r="O289" s="534"/>
      <c r="P289" s="534"/>
      <c r="Q289" s="534"/>
      <c r="R289" s="534"/>
      <c r="S289" s="534"/>
      <c r="T289" s="534"/>
      <c r="U289" s="534"/>
      <c r="V289" s="534"/>
      <c r="W289" s="534"/>
      <c r="X289" s="534"/>
      <c r="Y289" s="534"/>
      <c r="Z289" s="534"/>
      <c r="AA289" s="534"/>
      <c r="AB289" s="534"/>
    </row>
    <row r="290" spans="1:28" ht="23">
      <c r="A290" s="534"/>
      <c r="B290" s="534"/>
      <c r="C290" s="534"/>
      <c r="D290" s="34"/>
      <c r="E290" s="537"/>
      <c r="F290" s="534"/>
      <c r="G290" s="348"/>
      <c r="H290" s="534"/>
      <c r="I290" s="538"/>
      <c r="J290" s="534"/>
      <c r="K290" s="584"/>
      <c r="L290" s="540"/>
      <c r="M290" s="534"/>
      <c r="N290" s="534"/>
      <c r="O290" s="534"/>
      <c r="P290" s="534"/>
      <c r="Q290" s="534"/>
      <c r="R290" s="534"/>
      <c r="S290" s="534"/>
      <c r="T290" s="534"/>
      <c r="U290" s="534"/>
      <c r="V290" s="534"/>
      <c r="W290" s="534"/>
      <c r="X290" s="534"/>
      <c r="Y290" s="534"/>
      <c r="Z290" s="534"/>
      <c r="AA290" s="534"/>
      <c r="AB290" s="534"/>
    </row>
    <row r="291" spans="1:28" ht="23">
      <c r="A291" s="534"/>
      <c r="B291" s="534"/>
      <c r="C291" s="534"/>
      <c r="D291" s="34"/>
      <c r="E291" s="537"/>
      <c r="F291" s="534"/>
      <c r="G291" s="348"/>
      <c r="H291" s="534"/>
      <c r="I291" s="538"/>
      <c r="J291" s="534"/>
      <c r="K291" s="584"/>
      <c r="L291" s="540"/>
      <c r="M291" s="534"/>
      <c r="N291" s="534"/>
      <c r="O291" s="534"/>
      <c r="P291" s="534"/>
      <c r="Q291" s="534"/>
      <c r="R291" s="534"/>
      <c r="S291" s="534"/>
      <c r="T291" s="534"/>
      <c r="U291" s="534"/>
      <c r="V291" s="534"/>
      <c r="W291" s="534"/>
      <c r="X291" s="534"/>
      <c r="Y291" s="534"/>
      <c r="Z291" s="534"/>
      <c r="AA291" s="534"/>
      <c r="AB291" s="534"/>
    </row>
    <row r="292" spans="1:28" ht="23">
      <c r="A292" s="534"/>
      <c r="B292" s="534"/>
      <c r="C292" s="534"/>
      <c r="D292" s="34"/>
      <c r="E292" s="537"/>
      <c r="F292" s="534"/>
      <c r="G292" s="348"/>
      <c r="H292" s="534"/>
      <c r="I292" s="538"/>
      <c r="J292" s="534"/>
      <c r="K292" s="584"/>
      <c r="L292" s="540"/>
      <c r="M292" s="534"/>
      <c r="N292" s="534"/>
      <c r="O292" s="534"/>
      <c r="P292" s="534"/>
      <c r="Q292" s="534"/>
      <c r="R292" s="534"/>
      <c r="S292" s="534"/>
      <c r="T292" s="534"/>
      <c r="U292" s="534"/>
      <c r="V292" s="534"/>
      <c r="W292" s="534"/>
      <c r="X292" s="534"/>
      <c r="Y292" s="534"/>
      <c r="Z292" s="534"/>
      <c r="AA292" s="534"/>
      <c r="AB292" s="534"/>
    </row>
    <row r="293" spans="1:28" ht="23">
      <c r="A293" s="534"/>
      <c r="B293" s="534"/>
      <c r="C293" s="534"/>
      <c r="D293" s="34"/>
      <c r="E293" s="537"/>
      <c r="F293" s="534"/>
      <c r="G293" s="348"/>
      <c r="H293" s="534"/>
      <c r="I293" s="538"/>
      <c r="J293" s="534"/>
      <c r="K293" s="584"/>
      <c r="L293" s="540"/>
      <c r="M293" s="534"/>
      <c r="N293" s="534"/>
      <c r="O293" s="534"/>
      <c r="P293" s="534"/>
      <c r="Q293" s="534"/>
      <c r="R293" s="534"/>
      <c r="S293" s="534"/>
      <c r="T293" s="534"/>
      <c r="U293" s="534"/>
      <c r="V293" s="534"/>
      <c r="W293" s="534"/>
      <c r="X293" s="534"/>
      <c r="Y293" s="534"/>
      <c r="Z293" s="534"/>
      <c r="AA293" s="534"/>
      <c r="AB293" s="534"/>
    </row>
    <row r="294" spans="1:28" ht="23">
      <c r="A294" s="534"/>
      <c r="B294" s="534"/>
      <c r="C294" s="534"/>
      <c r="D294" s="34"/>
      <c r="E294" s="537"/>
      <c r="F294" s="534"/>
      <c r="G294" s="348"/>
      <c r="H294" s="534"/>
      <c r="I294" s="538"/>
      <c r="J294" s="534"/>
      <c r="K294" s="584"/>
      <c r="L294" s="540"/>
      <c r="M294" s="534"/>
      <c r="N294" s="534"/>
      <c r="O294" s="534"/>
      <c r="P294" s="534"/>
      <c r="Q294" s="534"/>
      <c r="R294" s="534"/>
      <c r="S294" s="534"/>
      <c r="T294" s="534"/>
      <c r="U294" s="534"/>
      <c r="V294" s="534"/>
      <c r="W294" s="534"/>
      <c r="X294" s="534"/>
      <c r="Y294" s="534"/>
      <c r="Z294" s="534"/>
      <c r="AA294" s="534"/>
      <c r="AB294" s="534"/>
    </row>
    <row r="295" spans="1:28" ht="23">
      <c r="A295" s="534"/>
      <c r="B295" s="534"/>
      <c r="C295" s="534"/>
      <c r="D295" s="34"/>
      <c r="E295" s="537"/>
      <c r="F295" s="534"/>
      <c r="G295" s="348"/>
      <c r="H295" s="534"/>
      <c r="I295" s="538"/>
      <c r="J295" s="534"/>
      <c r="K295" s="584"/>
      <c r="L295" s="540"/>
      <c r="M295" s="534"/>
      <c r="N295" s="534"/>
      <c r="O295" s="534"/>
      <c r="P295" s="534"/>
      <c r="Q295" s="534"/>
      <c r="R295" s="534"/>
      <c r="S295" s="534"/>
      <c r="T295" s="534"/>
      <c r="U295" s="534"/>
      <c r="V295" s="534"/>
      <c r="W295" s="534"/>
      <c r="X295" s="534"/>
      <c r="Y295" s="534"/>
      <c r="Z295" s="534"/>
      <c r="AA295" s="534"/>
      <c r="AB295" s="534"/>
    </row>
    <row r="296" spans="1:28" ht="23">
      <c r="A296" s="534"/>
      <c r="B296" s="534"/>
      <c r="C296" s="534"/>
      <c r="D296" s="34"/>
      <c r="E296" s="537"/>
      <c r="F296" s="534"/>
      <c r="G296" s="348"/>
      <c r="H296" s="534"/>
      <c r="I296" s="538"/>
      <c r="J296" s="534"/>
      <c r="K296" s="584"/>
      <c r="L296" s="540"/>
      <c r="M296" s="534"/>
      <c r="N296" s="534"/>
      <c r="O296" s="534"/>
      <c r="P296" s="534"/>
      <c r="Q296" s="534"/>
      <c r="R296" s="534"/>
      <c r="S296" s="534"/>
      <c r="T296" s="534"/>
      <c r="U296" s="534"/>
      <c r="V296" s="534"/>
      <c r="W296" s="534"/>
      <c r="X296" s="534"/>
      <c r="Y296" s="534"/>
      <c r="Z296" s="534"/>
      <c r="AA296" s="534"/>
      <c r="AB296" s="534"/>
    </row>
    <row r="297" spans="1:28" ht="23">
      <c r="A297" s="534"/>
      <c r="B297" s="534"/>
      <c r="C297" s="534"/>
      <c r="D297" s="34"/>
      <c r="E297" s="537"/>
      <c r="F297" s="534"/>
      <c r="G297" s="348"/>
      <c r="H297" s="534"/>
      <c r="I297" s="538"/>
      <c r="J297" s="534"/>
      <c r="K297" s="584"/>
      <c r="L297" s="540"/>
      <c r="M297" s="534"/>
      <c r="N297" s="534"/>
      <c r="O297" s="534"/>
      <c r="P297" s="534"/>
      <c r="Q297" s="534"/>
      <c r="R297" s="534"/>
      <c r="S297" s="534"/>
      <c r="T297" s="534"/>
      <c r="U297" s="534"/>
      <c r="V297" s="534"/>
      <c r="W297" s="534"/>
      <c r="X297" s="534"/>
      <c r="Y297" s="534"/>
      <c r="Z297" s="534"/>
      <c r="AA297" s="534"/>
      <c r="AB297" s="534"/>
    </row>
    <row r="298" spans="1:28" ht="23">
      <c r="A298" s="534"/>
      <c r="B298" s="534"/>
      <c r="C298" s="534"/>
      <c r="D298" s="34"/>
      <c r="E298" s="537"/>
      <c r="F298" s="534"/>
      <c r="G298" s="348"/>
      <c r="H298" s="534"/>
      <c r="I298" s="538"/>
      <c r="J298" s="534"/>
      <c r="K298" s="584"/>
      <c r="L298" s="540"/>
      <c r="M298" s="534"/>
      <c r="N298" s="534"/>
      <c r="O298" s="534"/>
      <c r="P298" s="534"/>
      <c r="Q298" s="534"/>
      <c r="R298" s="534"/>
      <c r="S298" s="534"/>
      <c r="T298" s="534"/>
      <c r="U298" s="534"/>
      <c r="V298" s="534"/>
      <c r="W298" s="534"/>
      <c r="X298" s="534"/>
      <c r="Y298" s="534"/>
      <c r="Z298" s="534"/>
      <c r="AA298" s="534"/>
      <c r="AB298" s="534"/>
    </row>
    <row r="299" spans="1:28" ht="23">
      <c r="A299" s="534"/>
      <c r="B299" s="534"/>
      <c r="C299" s="534"/>
      <c r="D299" s="34"/>
      <c r="E299" s="537"/>
      <c r="F299" s="534"/>
      <c r="G299" s="348"/>
      <c r="H299" s="534"/>
      <c r="I299" s="538"/>
      <c r="J299" s="534"/>
      <c r="K299" s="584"/>
      <c r="L299" s="540"/>
      <c r="M299" s="534"/>
      <c r="N299" s="534"/>
      <c r="O299" s="534"/>
      <c r="P299" s="534"/>
      <c r="Q299" s="534"/>
      <c r="R299" s="534"/>
      <c r="S299" s="534"/>
      <c r="T299" s="534"/>
      <c r="U299" s="534"/>
      <c r="V299" s="534"/>
      <c r="W299" s="534"/>
      <c r="X299" s="534"/>
      <c r="Y299" s="534"/>
      <c r="Z299" s="534"/>
      <c r="AA299" s="534"/>
      <c r="AB299" s="534"/>
    </row>
    <row r="300" spans="1:28" ht="23">
      <c r="A300" s="534"/>
      <c r="B300" s="534"/>
      <c r="C300" s="534"/>
      <c r="D300" s="34"/>
      <c r="E300" s="537"/>
      <c r="F300" s="534"/>
      <c r="G300" s="348"/>
      <c r="H300" s="534"/>
      <c r="I300" s="538"/>
      <c r="J300" s="534"/>
      <c r="K300" s="584"/>
      <c r="L300" s="540"/>
      <c r="M300" s="534"/>
      <c r="N300" s="534"/>
      <c r="O300" s="534"/>
      <c r="P300" s="534"/>
      <c r="Q300" s="534"/>
      <c r="R300" s="534"/>
      <c r="S300" s="534"/>
      <c r="T300" s="534"/>
      <c r="U300" s="534"/>
      <c r="V300" s="534"/>
      <c r="W300" s="534"/>
      <c r="X300" s="534"/>
      <c r="Y300" s="534"/>
      <c r="Z300" s="534"/>
      <c r="AA300" s="534"/>
      <c r="AB300" s="534"/>
    </row>
    <row r="301" spans="1:28" ht="23">
      <c r="A301" s="534"/>
      <c r="B301" s="534"/>
      <c r="C301" s="534"/>
      <c r="D301" s="34"/>
      <c r="E301" s="537"/>
      <c r="F301" s="534"/>
      <c r="G301" s="348"/>
      <c r="H301" s="534"/>
      <c r="I301" s="538"/>
      <c r="J301" s="534"/>
      <c r="K301" s="584"/>
      <c r="L301" s="540"/>
      <c r="M301" s="534"/>
      <c r="N301" s="534"/>
      <c r="O301" s="534"/>
      <c r="P301" s="534"/>
      <c r="Q301" s="534"/>
      <c r="R301" s="534"/>
      <c r="S301" s="534"/>
      <c r="T301" s="534"/>
      <c r="U301" s="534"/>
      <c r="V301" s="534"/>
      <c r="W301" s="534"/>
      <c r="X301" s="534"/>
      <c r="Y301" s="534"/>
      <c r="Z301" s="534"/>
      <c r="AA301" s="534"/>
      <c r="AB301" s="534"/>
    </row>
    <row r="302" spans="1:28" ht="23">
      <c r="A302" s="534"/>
      <c r="B302" s="534"/>
      <c r="C302" s="534"/>
      <c r="D302" s="34"/>
      <c r="E302" s="537"/>
      <c r="F302" s="534"/>
      <c r="G302" s="348"/>
      <c r="H302" s="534"/>
      <c r="I302" s="538"/>
      <c r="J302" s="534"/>
      <c r="K302" s="584"/>
      <c r="L302" s="540"/>
      <c r="M302" s="534"/>
      <c r="N302" s="534"/>
      <c r="O302" s="534"/>
      <c r="P302" s="534"/>
      <c r="Q302" s="534"/>
      <c r="R302" s="534"/>
      <c r="S302" s="534"/>
      <c r="T302" s="534"/>
      <c r="U302" s="534"/>
      <c r="V302" s="534"/>
      <c r="W302" s="534"/>
      <c r="X302" s="534"/>
      <c r="Y302" s="534"/>
      <c r="Z302" s="534"/>
      <c r="AA302" s="534"/>
      <c r="AB302" s="534"/>
    </row>
    <row r="303" spans="1:28" ht="23">
      <c r="A303" s="534"/>
      <c r="B303" s="534"/>
      <c r="C303" s="534"/>
      <c r="D303" s="34"/>
      <c r="E303" s="537"/>
      <c r="F303" s="534"/>
      <c r="G303" s="348"/>
      <c r="H303" s="534"/>
      <c r="I303" s="538"/>
      <c r="J303" s="534"/>
      <c r="K303" s="584"/>
      <c r="L303" s="540"/>
      <c r="M303" s="534"/>
      <c r="N303" s="534"/>
      <c r="O303" s="534"/>
      <c r="P303" s="534"/>
      <c r="Q303" s="534"/>
      <c r="R303" s="534"/>
      <c r="S303" s="534"/>
      <c r="T303" s="534"/>
      <c r="U303" s="534"/>
      <c r="V303" s="534"/>
      <c r="W303" s="534"/>
      <c r="X303" s="534"/>
      <c r="Y303" s="534"/>
      <c r="Z303" s="534"/>
      <c r="AA303" s="534"/>
      <c r="AB303" s="534"/>
    </row>
    <row r="304" spans="1:28" ht="23">
      <c r="A304" s="534"/>
      <c r="B304" s="534"/>
      <c r="C304" s="534"/>
      <c r="D304" s="34"/>
      <c r="E304" s="537"/>
      <c r="F304" s="534"/>
      <c r="G304" s="348"/>
      <c r="H304" s="534"/>
      <c r="I304" s="538"/>
      <c r="J304" s="534"/>
      <c r="K304" s="584"/>
      <c r="L304" s="540"/>
      <c r="M304" s="534"/>
      <c r="N304" s="534"/>
      <c r="O304" s="534"/>
      <c r="P304" s="534"/>
      <c r="Q304" s="534"/>
      <c r="R304" s="534"/>
      <c r="S304" s="534"/>
      <c r="T304" s="534"/>
      <c r="U304" s="534"/>
      <c r="V304" s="534"/>
      <c r="W304" s="534"/>
      <c r="X304" s="534"/>
      <c r="Y304" s="534"/>
      <c r="Z304" s="534"/>
      <c r="AA304" s="534"/>
      <c r="AB304" s="534"/>
    </row>
    <row r="305" spans="1:28" ht="23">
      <c r="A305" s="534"/>
      <c r="B305" s="534"/>
      <c r="C305" s="534"/>
      <c r="D305" s="34"/>
      <c r="E305" s="537"/>
      <c r="F305" s="534"/>
      <c r="G305" s="348"/>
      <c r="H305" s="534"/>
      <c r="I305" s="538"/>
      <c r="J305" s="534"/>
      <c r="K305" s="584"/>
      <c r="L305" s="540"/>
      <c r="M305" s="534"/>
      <c r="N305" s="534"/>
      <c r="O305" s="534"/>
      <c r="P305" s="534"/>
      <c r="Q305" s="534"/>
      <c r="R305" s="534"/>
      <c r="S305" s="534"/>
      <c r="T305" s="534"/>
      <c r="U305" s="534"/>
      <c r="V305" s="534"/>
      <c r="W305" s="534"/>
      <c r="X305" s="534"/>
      <c r="Y305" s="534"/>
      <c r="Z305" s="534"/>
      <c r="AA305" s="534"/>
      <c r="AB305" s="534"/>
    </row>
    <row r="306" spans="1:28" ht="23">
      <c r="A306" s="534"/>
      <c r="B306" s="534"/>
      <c r="C306" s="534"/>
      <c r="D306" s="34"/>
      <c r="E306" s="537"/>
      <c r="F306" s="534"/>
      <c r="G306" s="348"/>
      <c r="H306" s="534"/>
      <c r="I306" s="538"/>
      <c r="J306" s="534"/>
      <c r="K306" s="584"/>
      <c r="L306" s="540"/>
      <c r="M306" s="534"/>
      <c r="N306" s="534"/>
      <c r="O306" s="534"/>
      <c r="P306" s="534"/>
      <c r="Q306" s="534"/>
      <c r="R306" s="534"/>
      <c r="S306" s="534"/>
      <c r="T306" s="534"/>
      <c r="U306" s="534"/>
      <c r="V306" s="534"/>
      <c r="W306" s="534"/>
      <c r="X306" s="534"/>
      <c r="Y306" s="534"/>
      <c r="Z306" s="534"/>
      <c r="AA306" s="534"/>
      <c r="AB306" s="534"/>
    </row>
    <row r="307" spans="1:28" ht="23">
      <c r="A307" s="534"/>
      <c r="B307" s="534"/>
      <c r="C307" s="534"/>
      <c r="D307" s="34"/>
      <c r="E307" s="537"/>
      <c r="F307" s="534"/>
      <c r="G307" s="348"/>
      <c r="H307" s="534"/>
      <c r="I307" s="538"/>
      <c r="J307" s="534"/>
      <c r="K307" s="584"/>
      <c r="L307" s="540"/>
      <c r="M307" s="534"/>
      <c r="N307" s="534"/>
      <c r="O307" s="534"/>
      <c r="P307" s="534"/>
      <c r="Q307" s="534"/>
      <c r="R307" s="534"/>
      <c r="S307" s="534"/>
      <c r="T307" s="534"/>
      <c r="U307" s="534"/>
      <c r="V307" s="534"/>
      <c r="W307" s="534"/>
      <c r="X307" s="534"/>
      <c r="Y307" s="534"/>
      <c r="Z307" s="534"/>
      <c r="AA307" s="534"/>
      <c r="AB307" s="534"/>
    </row>
    <row r="308" spans="1:28" ht="23">
      <c r="A308" s="534"/>
      <c r="B308" s="534"/>
      <c r="C308" s="534"/>
      <c r="D308" s="34"/>
      <c r="E308" s="537"/>
      <c r="F308" s="534"/>
      <c r="G308" s="348"/>
      <c r="H308" s="534"/>
      <c r="I308" s="538"/>
      <c r="J308" s="534"/>
      <c r="K308" s="584"/>
      <c r="L308" s="540"/>
      <c r="M308" s="534"/>
      <c r="N308" s="534"/>
      <c r="O308" s="534"/>
      <c r="P308" s="534"/>
      <c r="Q308" s="534"/>
      <c r="R308" s="534"/>
      <c r="S308" s="534"/>
      <c r="T308" s="534"/>
      <c r="U308" s="534"/>
      <c r="V308" s="534"/>
      <c r="W308" s="534"/>
      <c r="X308" s="534"/>
      <c r="Y308" s="534"/>
      <c r="Z308" s="534"/>
      <c r="AA308" s="534"/>
      <c r="AB308" s="534"/>
    </row>
    <row r="309" spans="1:28" ht="23">
      <c r="A309" s="534"/>
      <c r="B309" s="534"/>
      <c r="C309" s="534"/>
      <c r="D309" s="34"/>
      <c r="E309" s="537"/>
      <c r="F309" s="534"/>
      <c r="G309" s="348"/>
      <c r="H309" s="534"/>
      <c r="I309" s="538"/>
      <c r="J309" s="534"/>
      <c r="K309" s="584"/>
      <c r="L309" s="540"/>
      <c r="M309" s="534"/>
      <c r="N309" s="534"/>
      <c r="O309" s="534"/>
      <c r="P309" s="534"/>
      <c r="Q309" s="534"/>
      <c r="R309" s="534"/>
      <c r="S309" s="534"/>
      <c r="T309" s="534"/>
      <c r="U309" s="534"/>
      <c r="V309" s="534"/>
      <c r="W309" s="534"/>
      <c r="X309" s="534"/>
      <c r="Y309" s="534"/>
      <c r="Z309" s="534"/>
      <c r="AA309" s="534"/>
      <c r="AB309" s="534"/>
    </row>
    <row r="310" spans="1:28" ht="23">
      <c r="A310" s="534"/>
      <c r="B310" s="534"/>
      <c r="C310" s="534"/>
      <c r="D310" s="34"/>
      <c r="E310" s="537"/>
      <c r="F310" s="534"/>
      <c r="G310" s="348"/>
      <c r="H310" s="534"/>
      <c r="I310" s="538"/>
      <c r="J310" s="534"/>
      <c r="K310" s="584"/>
      <c r="L310" s="540"/>
      <c r="M310" s="534"/>
      <c r="N310" s="534"/>
      <c r="O310" s="534"/>
      <c r="P310" s="534"/>
      <c r="Q310" s="534"/>
      <c r="R310" s="534"/>
      <c r="S310" s="534"/>
      <c r="T310" s="534"/>
      <c r="U310" s="534"/>
      <c r="V310" s="534"/>
      <c r="W310" s="534"/>
      <c r="X310" s="534"/>
      <c r="Y310" s="534"/>
      <c r="Z310" s="534"/>
      <c r="AA310" s="534"/>
      <c r="AB310" s="534"/>
    </row>
    <row r="311" spans="1:28" ht="23">
      <c r="A311" s="534"/>
      <c r="B311" s="534"/>
      <c r="C311" s="534"/>
      <c r="D311" s="34"/>
      <c r="E311" s="537"/>
      <c r="F311" s="534"/>
      <c r="G311" s="348"/>
      <c r="H311" s="534"/>
      <c r="I311" s="538"/>
      <c r="J311" s="534"/>
      <c r="K311" s="584"/>
      <c r="L311" s="540"/>
      <c r="M311" s="534"/>
      <c r="N311" s="534"/>
      <c r="O311" s="534"/>
      <c r="P311" s="534"/>
      <c r="Q311" s="534"/>
      <c r="R311" s="534"/>
      <c r="S311" s="534"/>
      <c r="T311" s="534"/>
      <c r="U311" s="534"/>
      <c r="V311" s="534"/>
      <c r="W311" s="534"/>
      <c r="X311" s="534"/>
      <c r="Y311" s="534"/>
      <c r="Z311" s="534"/>
      <c r="AA311" s="534"/>
      <c r="AB311" s="534"/>
    </row>
    <row r="312" spans="1:28" ht="23">
      <c r="A312" s="534"/>
      <c r="B312" s="534"/>
      <c r="C312" s="534"/>
      <c r="D312" s="34"/>
      <c r="E312" s="537"/>
      <c r="F312" s="534"/>
      <c r="G312" s="348"/>
      <c r="H312" s="534"/>
      <c r="I312" s="538"/>
      <c r="J312" s="534"/>
      <c r="K312" s="584"/>
      <c r="L312" s="540"/>
      <c r="M312" s="534"/>
      <c r="N312" s="534"/>
      <c r="O312" s="534"/>
      <c r="P312" s="534"/>
      <c r="Q312" s="534"/>
      <c r="R312" s="534"/>
      <c r="S312" s="534"/>
      <c r="T312" s="534"/>
      <c r="U312" s="534"/>
      <c r="V312" s="534"/>
      <c r="W312" s="534"/>
      <c r="X312" s="534"/>
      <c r="Y312" s="534"/>
      <c r="Z312" s="534"/>
      <c r="AA312" s="534"/>
      <c r="AB312" s="534"/>
    </row>
    <row r="313" spans="1:28" ht="23">
      <c r="A313" s="534"/>
      <c r="B313" s="534"/>
      <c r="C313" s="534"/>
      <c r="D313" s="34"/>
      <c r="E313" s="537"/>
      <c r="F313" s="534"/>
      <c r="G313" s="348"/>
      <c r="H313" s="534"/>
      <c r="I313" s="538"/>
      <c r="J313" s="534"/>
      <c r="K313" s="584"/>
      <c r="L313" s="540"/>
      <c r="M313" s="534"/>
      <c r="N313" s="534"/>
      <c r="O313" s="534"/>
      <c r="P313" s="534"/>
      <c r="Q313" s="534"/>
      <c r="R313" s="534"/>
      <c r="S313" s="534"/>
      <c r="T313" s="534"/>
      <c r="U313" s="534"/>
      <c r="V313" s="534"/>
      <c r="W313" s="534"/>
      <c r="X313" s="534"/>
      <c r="Y313" s="534"/>
      <c r="Z313" s="534"/>
      <c r="AA313" s="534"/>
      <c r="AB313" s="534"/>
    </row>
    <row r="314" spans="1:28" ht="23">
      <c r="A314" s="534"/>
      <c r="B314" s="534"/>
      <c r="C314" s="534"/>
      <c r="D314" s="34"/>
      <c r="E314" s="537"/>
      <c r="F314" s="534"/>
      <c r="G314" s="348"/>
      <c r="H314" s="534"/>
      <c r="I314" s="538"/>
      <c r="J314" s="534"/>
      <c r="K314" s="584"/>
      <c r="L314" s="540"/>
      <c r="M314" s="534"/>
      <c r="N314" s="534"/>
      <c r="O314" s="534"/>
      <c r="P314" s="534"/>
      <c r="Q314" s="534"/>
      <c r="R314" s="534"/>
      <c r="S314" s="534"/>
      <c r="T314" s="534"/>
      <c r="U314" s="534"/>
      <c r="V314" s="534"/>
      <c r="W314" s="534"/>
      <c r="X314" s="534"/>
      <c r="Y314" s="534"/>
      <c r="Z314" s="534"/>
      <c r="AA314" s="534"/>
      <c r="AB314" s="534"/>
    </row>
    <row r="315" spans="1:28" ht="23">
      <c r="A315" s="534"/>
      <c r="B315" s="534"/>
      <c r="C315" s="534"/>
      <c r="D315" s="34"/>
      <c r="E315" s="537"/>
      <c r="F315" s="534"/>
      <c r="G315" s="348"/>
      <c r="H315" s="534"/>
      <c r="I315" s="538"/>
      <c r="J315" s="534"/>
      <c r="K315" s="584"/>
      <c r="L315" s="540"/>
      <c r="M315" s="534"/>
      <c r="N315" s="534"/>
      <c r="O315" s="534"/>
      <c r="P315" s="534"/>
      <c r="Q315" s="534"/>
      <c r="R315" s="534"/>
      <c r="S315" s="534"/>
      <c r="T315" s="534"/>
      <c r="U315" s="534"/>
      <c r="V315" s="534"/>
      <c r="W315" s="534"/>
      <c r="X315" s="534"/>
      <c r="Y315" s="534"/>
      <c r="Z315" s="534"/>
      <c r="AA315" s="534"/>
      <c r="AB315" s="534"/>
    </row>
    <row r="316" spans="1:28" ht="23">
      <c r="A316" s="534"/>
      <c r="B316" s="534"/>
      <c r="C316" s="534"/>
      <c r="D316" s="34"/>
      <c r="E316" s="537"/>
      <c r="F316" s="534"/>
      <c r="G316" s="348"/>
      <c r="H316" s="534"/>
      <c r="I316" s="538"/>
      <c r="J316" s="534"/>
      <c r="K316" s="584"/>
      <c r="L316" s="540"/>
      <c r="M316" s="534"/>
      <c r="N316" s="534"/>
      <c r="O316" s="534"/>
      <c r="P316" s="534"/>
      <c r="Q316" s="534"/>
      <c r="R316" s="534"/>
      <c r="S316" s="534"/>
      <c r="T316" s="534"/>
      <c r="U316" s="534"/>
      <c r="V316" s="534"/>
      <c r="W316" s="534"/>
      <c r="X316" s="534"/>
      <c r="Y316" s="534"/>
      <c r="Z316" s="534"/>
      <c r="AA316" s="534"/>
      <c r="AB316" s="534"/>
    </row>
    <row r="317" spans="1:28" ht="23">
      <c r="A317" s="534"/>
      <c r="B317" s="534"/>
      <c r="C317" s="534"/>
      <c r="D317" s="34"/>
      <c r="E317" s="537"/>
      <c r="F317" s="534"/>
      <c r="G317" s="348"/>
      <c r="H317" s="534"/>
      <c r="I317" s="538"/>
      <c r="J317" s="534"/>
      <c r="K317" s="584"/>
      <c r="L317" s="540"/>
      <c r="M317" s="534"/>
      <c r="N317" s="534"/>
      <c r="O317" s="534"/>
      <c r="P317" s="534"/>
      <c r="Q317" s="534"/>
      <c r="R317" s="534"/>
      <c r="S317" s="534"/>
      <c r="T317" s="534"/>
      <c r="U317" s="534"/>
      <c r="V317" s="534"/>
      <c r="W317" s="534"/>
      <c r="X317" s="534"/>
      <c r="Y317" s="534"/>
      <c r="Z317" s="534"/>
      <c r="AA317" s="534"/>
      <c r="AB317" s="534"/>
    </row>
    <row r="318" spans="1:28" ht="23">
      <c r="A318" s="534"/>
      <c r="B318" s="534"/>
      <c r="C318" s="534"/>
      <c r="D318" s="34"/>
      <c r="E318" s="537"/>
      <c r="F318" s="534"/>
      <c r="G318" s="348"/>
      <c r="H318" s="534"/>
      <c r="I318" s="538"/>
      <c r="J318" s="534"/>
      <c r="K318" s="584"/>
      <c r="L318" s="540"/>
      <c r="M318" s="534"/>
      <c r="N318" s="534"/>
      <c r="O318" s="534"/>
      <c r="P318" s="534"/>
      <c r="Q318" s="534"/>
      <c r="R318" s="534"/>
      <c r="S318" s="534"/>
      <c r="T318" s="534"/>
      <c r="U318" s="534"/>
      <c r="V318" s="534"/>
      <c r="W318" s="534"/>
      <c r="X318" s="534"/>
      <c r="Y318" s="534"/>
      <c r="Z318" s="534"/>
      <c r="AA318" s="534"/>
      <c r="AB318" s="534"/>
    </row>
    <row r="319" spans="1:28" ht="23">
      <c r="A319" s="534"/>
      <c r="B319" s="534"/>
      <c r="C319" s="534"/>
      <c r="D319" s="34"/>
      <c r="E319" s="537"/>
      <c r="F319" s="534"/>
      <c r="G319" s="348"/>
      <c r="H319" s="534"/>
      <c r="I319" s="538"/>
      <c r="J319" s="534"/>
      <c r="K319" s="584"/>
      <c r="L319" s="540"/>
      <c r="M319" s="534"/>
      <c r="N319" s="534"/>
      <c r="O319" s="534"/>
      <c r="P319" s="534"/>
      <c r="Q319" s="534"/>
      <c r="R319" s="534"/>
      <c r="S319" s="534"/>
      <c r="T319" s="534"/>
      <c r="U319" s="534"/>
      <c r="V319" s="534"/>
      <c r="W319" s="534"/>
      <c r="X319" s="534"/>
      <c r="Y319" s="534"/>
      <c r="Z319" s="534"/>
      <c r="AA319" s="534"/>
      <c r="AB319" s="534"/>
    </row>
    <row r="320" spans="1:28" ht="23">
      <c r="A320" s="534"/>
      <c r="B320" s="534"/>
      <c r="C320" s="534"/>
      <c r="D320" s="34"/>
      <c r="E320" s="537"/>
      <c r="F320" s="534"/>
      <c r="G320" s="348"/>
      <c r="H320" s="534"/>
      <c r="I320" s="538"/>
      <c r="J320" s="534"/>
      <c r="K320" s="584"/>
      <c r="L320" s="540"/>
      <c r="M320" s="534"/>
      <c r="N320" s="534"/>
      <c r="O320" s="534"/>
      <c r="P320" s="534"/>
      <c r="Q320" s="534"/>
      <c r="R320" s="534"/>
      <c r="S320" s="534"/>
      <c r="T320" s="534"/>
      <c r="U320" s="534"/>
      <c r="V320" s="534"/>
      <c r="W320" s="534"/>
      <c r="X320" s="534"/>
      <c r="Y320" s="534"/>
      <c r="Z320" s="534"/>
      <c r="AA320" s="534"/>
      <c r="AB320" s="534"/>
    </row>
    <row r="321" spans="1:28" ht="23">
      <c r="A321" s="534"/>
      <c r="B321" s="534"/>
      <c r="C321" s="534"/>
      <c r="D321" s="34"/>
      <c r="E321" s="537"/>
      <c r="F321" s="534"/>
      <c r="G321" s="348"/>
      <c r="H321" s="534"/>
      <c r="I321" s="538"/>
      <c r="J321" s="534"/>
      <c r="K321" s="584"/>
      <c r="L321" s="540"/>
      <c r="M321" s="534"/>
      <c r="N321" s="534"/>
      <c r="O321" s="534"/>
      <c r="P321" s="534"/>
      <c r="Q321" s="534"/>
      <c r="R321" s="534"/>
      <c r="S321" s="534"/>
      <c r="T321" s="534"/>
      <c r="U321" s="534"/>
      <c r="V321" s="534"/>
      <c r="W321" s="534"/>
      <c r="X321" s="534"/>
      <c r="Y321" s="534"/>
      <c r="Z321" s="534"/>
      <c r="AA321" s="534"/>
      <c r="AB321" s="534"/>
    </row>
    <row r="322" spans="1:28" ht="23">
      <c r="A322" s="534"/>
      <c r="B322" s="534"/>
      <c r="C322" s="534"/>
      <c r="D322" s="34"/>
      <c r="E322" s="537"/>
      <c r="F322" s="534"/>
      <c r="G322" s="348"/>
      <c r="H322" s="534"/>
      <c r="I322" s="538"/>
      <c r="J322" s="534"/>
      <c r="K322" s="584"/>
      <c r="L322" s="540"/>
      <c r="M322" s="534"/>
      <c r="N322" s="534"/>
      <c r="O322" s="534"/>
      <c r="P322" s="534"/>
      <c r="Q322" s="534"/>
      <c r="R322" s="534"/>
      <c r="S322" s="534"/>
      <c r="T322" s="534"/>
      <c r="U322" s="534"/>
      <c r="V322" s="534"/>
      <c r="W322" s="534"/>
      <c r="X322" s="534"/>
      <c r="Y322" s="534"/>
      <c r="Z322" s="534"/>
      <c r="AA322" s="534"/>
      <c r="AB322" s="534"/>
    </row>
    <row r="323" spans="1:28" ht="23">
      <c r="A323" s="534"/>
      <c r="B323" s="534"/>
      <c r="C323" s="534"/>
      <c r="D323" s="34"/>
      <c r="E323" s="537"/>
      <c r="F323" s="534"/>
      <c r="G323" s="348"/>
      <c r="H323" s="534"/>
      <c r="I323" s="538"/>
      <c r="J323" s="534"/>
      <c r="K323" s="584"/>
      <c r="L323" s="540"/>
      <c r="M323" s="534"/>
      <c r="N323" s="534"/>
      <c r="O323" s="534"/>
      <c r="P323" s="534"/>
      <c r="Q323" s="534"/>
      <c r="R323" s="534"/>
      <c r="S323" s="534"/>
      <c r="T323" s="534"/>
      <c r="U323" s="534"/>
      <c r="V323" s="534"/>
      <c r="W323" s="534"/>
      <c r="X323" s="534"/>
      <c r="Y323" s="534"/>
      <c r="Z323" s="534"/>
      <c r="AA323" s="534"/>
      <c r="AB323" s="534"/>
    </row>
    <row r="324" spans="1:28" ht="23">
      <c r="A324" s="534"/>
      <c r="B324" s="534"/>
      <c r="C324" s="534"/>
      <c r="D324" s="34"/>
      <c r="E324" s="537"/>
      <c r="F324" s="534"/>
      <c r="G324" s="348"/>
      <c r="H324" s="534"/>
      <c r="I324" s="538"/>
      <c r="J324" s="534"/>
      <c r="K324" s="584"/>
      <c r="L324" s="540"/>
      <c r="M324" s="534"/>
      <c r="N324" s="534"/>
      <c r="O324" s="534"/>
      <c r="P324" s="534"/>
      <c r="Q324" s="534"/>
      <c r="R324" s="534"/>
      <c r="S324" s="534"/>
      <c r="T324" s="534"/>
      <c r="U324" s="534"/>
      <c r="V324" s="534"/>
      <c r="W324" s="534"/>
      <c r="X324" s="534"/>
      <c r="Y324" s="534"/>
      <c r="Z324" s="534"/>
      <c r="AA324" s="534"/>
      <c r="AB324" s="534"/>
    </row>
    <row r="325" spans="1:28" ht="23">
      <c r="A325" s="534"/>
      <c r="B325" s="534"/>
      <c r="C325" s="534"/>
      <c r="D325" s="34"/>
      <c r="E325" s="537"/>
      <c r="F325" s="534"/>
      <c r="G325" s="348"/>
      <c r="H325" s="534"/>
      <c r="I325" s="538"/>
      <c r="J325" s="534"/>
      <c r="K325" s="584"/>
      <c r="L325" s="540"/>
      <c r="M325" s="534"/>
      <c r="N325" s="534"/>
      <c r="O325" s="534"/>
      <c r="P325" s="534"/>
      <c r="Q325" s="534"/>
      <c r="R325" s="534"/>
      <c r="S325" s="534"/>
      <c r="T325" s="534"/>
      <c r="U325" s="534"/>
      <c r="V325" s="534"/>
      <c r="W325" s="534"/>
      <c r="X325" s="534"/>
      <c r="Y325" s="534"/>
      <c r="Z325" s="534"/>
      <c r="AA325" s="534"/>
      <c r="AB325" s="534"/>
    </row>
    <row r="326" spans="1:28" ht="23">
      <c r="A326" s="534"/>
      <c r="B326" s="534"/>
      <c r="C326" s="534"/>
      <c r="D326" s="34"/>
      <c r="E326" s="537"/>
      <c r="F326" s="534"/>
      <c r="G326" s="348"/>
      <c r="H326" s="534"/>
      <c r="I326" s="538"/>
      <c r="J326" s="534"/>
      <c r="K326" s="584"/>
      <c r="L326" s="540"/>
      <c r="M326" s="534"/>
      <c r="N326" s="534"/>
      <c r="O326" s="534"/>
      <c r="P326" s="534"/>
      <c r="Q326" s="534"/>
      <c r="R326" s="534"/>
      <c r="S326" s="534"/>
      <c r="T326" s="534"/>
      <c r="U326" s="534"/>
      <c r="V326" s="534"/>
      <c r="W326" s="534"/>
      <c r="X326" s="534"/>
      <c r="Y326" s="534"/>
      <c r="Z326" s="534"/>
      <c r="AA326" s="534"/>
      <c r="AB326" s="534"/>
    </row>
    <row r="327" spans="1:28" ht="23">
      <c r="A327" s="534"/>
      <c r="B327" s="534"/>
      <c r="C327" s="534"/>
      <c r="D327" s="34"/>
      <c r="E327" s="537"/>
      <c r="F327" s="534"/>
      <c r="G327" s="348"/>
      <c r="H327" s="534"/>
      <c r="I327" s="538"/>
      <c r="J327" s="534"/>
      <c r="K327" s="584"/>
      <c r="L327" s="540"/>
      <c r="M327" s="534"/>
      <c r="N327" s="534"/>
      <c r="O327" s="534"/>
      <c r="P327" s="534"/>
      <c r="Q327" s="534"/>
      <c r="R327" s="534"/>
      <c r="S327" s="534"/>
      <c r="T327" s="534"/>
      <c r="U327" s="534"/>
      <c r="V327" s="534"/>
      <c r="W327" s="534"/>
      <c r="X327" s="534"/>
      <c r="Y327" s="534"/>
      <c r="Z327" s="534"/>
      <c r="AA327" s="534"/>
      <c r="AB327" s="534"/>
    </row>
    <row r="328" spans="1:28" ht="23">
      <c r="A328" s="534"/>
      <c r="B328" s="534"/>
      <c r="C328" s="534"/>
      <c r="D328" s="34"/>
      <c r="E328" s="537"/>
      <c r="F328" s="534"/>
      <c r="G328" s="348"/>
      <c r="H328" s="534"/>
      <c r="I328" s="538"/>
      <c r="J328" s="534"/>
      <c r="K328" s="584"/>
      <c r="L328" s="540"/>
      <c r="M328" s="534"/>
      <c r="N328" s="534"/>
      <c r="O328" s="534"/>
      <c r="P328" s="534"/>
      <c r="Q328" s="534"/>
      <c r="R328" s="534"/>
      <c r="S328" s="534"/>
      <c r="T328" s="534"/>
      <c r="U328" s="534"/>
      <c r="V328" s="534"/>
      <c r="W328" s="534"/>
      <c r="X328" s="534"/>
      <c r="Y328" s="534"/>
      <c r="Z328" s="534"/>
      <c r="AA328" s="534"/>
      <c r="AB328" s="534"/>
    </row>
    <row r="329" spans="1:28" ht="23">
      <c r="A329" s="534"/>
      <c r="B329" s="534"/>
      <c r="C329" s="534"/>
      <c r="D329" s="34"/>
      <c r="E329" s="537"/>
      <c r="F329" s="534"/>
      <c r="G329" s="348"/>
      <c r="H329" s="534"/>
      <c r="I329" s="538"/>
      <c r="J329" s="534"/>
      <c r="K329" s="584"/>
      <c r="L329" s="540"/>
      <c r="M329" s="534"/>
      <c r="N329" s="534"/>
      <c r="O329" s="534"/>
      <c r="P329" s="534"/>
      <c r="Q329" s="534"/>
      <c r="R329" s="534"/>
      <c r="S329" s="534"/>
      <c r="T329" s="534"/>
      <c r="U329" s="534"/>
      <c r="V329" s="534"/>
      <c r="W329" s="534"/>
      <c r="X329" s="534"/>
      <c r="Y329" s="534"/>
      <c r="Z329" s="534"/>
      <c r="AA329" s="534"/>
      <c r="AB329" s="534"/>
    </row>
    <row r="330" spans="1:28" ht="23">
      <c r="A330" s="534"/>
      <c r="B330" s="534"/>
      <c r="C330" s="534"/>
      <c r="D330" s="34"/>
      <c r="E330" s="537"/>
      <c r="F330" s="534"/>
      <c r="G330" s="348"/>
      <c r="H330" s="534"/>
      <c r="I330" s="538"/>
      <c r="J330" s="534"/>
      <c r="K330" s="584"/>
      <c r="L330" s="540"/>
      <c r="M330" s="534"/>
      <c r="N330" s="534"/>
      <c r="O330" s="534"/>
      <c r="P330" s="534"/>
      <c r="Q330" s="534"/>
      <c r="R330" s="534"/>
      <c r="S330" s="534"/>
      <c r="T330" s="534"/>
      <c r="U330" s="534"/>
      <c r="V330" s="534"/>
      <c r="W330" s="534"/>
      <c r="X330" s="534"/>
      <c r="Y330" s="534"/>
      <c r="Z330" s="534"/>
      <c r="AA330" s="534"/>
      <c r="AB330" s="534"/>
    </row>
    <row r="331" spans="1:28" ht="23">
      <c r="A331" s="534"/>
      <c r="B331" s="534"/>
      <c r="C331" s="534"/>
      <c r="D331" s="34"/>
      <c r="E331" s="537"/>
      <c r="F331" s="534"/>
      <c r="G331" s="348"/>
      <c r="H331" s="534"/>
      <c r="I331" s="538"/>
      <c r="J331" s="534"/>
      <c r="K331" s="584"/>
      <c r="L331" s="540"/>
      <c r="M331" s="534"/>
      <c r="N331" s="534"/>
      <c r="O331" s="534"/>
      <c r="P331" s="534"/>
      <c r="Q331" s="534"/>
      <c r="R331" s="534"/>
      <c r="S331" s="534"/>
      <c r="T331" s="534"/>
      <c r="U331" s="534"/>
      <c r="V331" s="534"/>
      <c r="W331" s="534"/>
      <c r="X331" s="534"/>
      <c r="Y331" s="534"/>
      <c r="Z331" s="534"/>
      <c r="AA331" s="534"/>
      <c r="AB331" s="534"/>
    </row>
    <row r="332" spans="1:28" ht="23">
      <c r="A332" s="534"/>
      <c r="B332" s="534"/>
      <c r="C332" s="534"/>
      <c r="D332" s="34"/>
      <c r="E332" s="537"/>
      <c r="F332" s="534"/>
      <c r="G332" s="348"/>
      <c r="H332" s="534"/>
      <c r="I332" s="538"/>
      <c r="J332" s="534"/>
      <c r="K332" s="584"/>
      <c r="L332" s="540"/>
      <c r="M332" s="534"/>
      <c r="N332" s="534"/>
      <c r="O332" s="534"/>
      <c r="P332" s="534"/>
      <c r="Q332" s="534"/>
      <c r="R332" s="534"/>
      <c r="S332" s="534"/>
      <c r="T332" s="534"/>
      <c r="U332" s="534"/>
      <c r="V332" s="534"/>
      <c r="W332" s="534"/>
      <c r="X332" s="534"/>
      <c r="Y332" s="534"/>
      <c r="Z332" s="534"/>
      <c r="AA332" s="534"/>
      <c r="AB332" s="534"/>
    </row>
    <row r="333" spans="1:28" ht="23">
      <c r="A333" s="534"/>
      <c r="B333" s="534"/>
      <c r="C333" s="534"/>
      <c r="D333" s="34"/>
      <c r="E333" s="537"/>
      <c r="F333" s="534"/>
      <c r="G333" s="348"/>
      <c r="H333" s="534"/>
      <c r="I333" s="538"/>
      <c r="J333" s="534"/>
      <c r="K333" s="584"/>
      <c r="L333" s="540"/>
      <c r="M333" s="534"/>
      <c r="N333" s="534"/>
      <c r="O333" s="534"/>
      <c r="P333" s="534"/>
      <c r="Q333" s="534"/>
      <c r="R333" s="534"/>
      <c r="S333" s="534"/>
      <c r="T333" s="534"/>
      <c r="U333" s="534"/>
      <c r="V333" s="534"/>
      <c r="W333" s="534"/>
      <c r="X333" s="534"/>
      <c r="Y333" s="534"/>
      <c r="Z333" s="534"/>
      <c r="AA333" s="534"/>
      <c r="AB333" s="534"/>
    </row>
    <row r="334" spans="1:28" ht="23">
      <c r="A334" s="534"/>
      <c r="B334" s="534"/>
      <c r="C334" s="534"/>
      <c r="D334" s="34"/>
      <c r="E334" s="537"/>
      <c r="F334" s="534"/>
      <c r="G334" s="348"/>
      <c r="H334" s="534"/>
      <c r="I334" s="538"/>
      <c r="J334" s="534"/>
      <c r="K334" s="584"/>
      <c r="L334" s="540"/>
      <c r="M334" s="534"/>
      <c r="N334" s="534"/>
      <c r="O334" s="534"/>
      <c r="P334" s="534"/>
      <c r="Q334" s="534"/>
      <c r="R334" s="534"/>
      <c r="S334" s="534"/>
      <c r="T334" s="534"/>
      <c r="U334" s="534"/>
      <c r="V334" s="534"/>
      <c r="W334" s="534"/>
      <c r="X334" s="534"/>
      <c r="Y334" s="534"/>
      <c r="Z334" s="534"/>
      <c r="AA334" s="534"/>
      <c r="AB334" s="534"/>
    </row>
    <row r="335" spans="1:28" ht="23">
      <c r="A335" s="534"/>
      <c r="B335" s="534"/>
      <c r="C335" s="534"/>
      <c r="D335" s="34"/>
      <c r="E335" s="537"/>
      <c r="F335" s="534"/>
      <c r="G335" s="348"/>
      <c r="H335" s="534"/>
      <c r="I335" s="538"/>
      <c r="J335" s="534"/>
      <c r="K335" s="584"/>
      <c r="L335" s="540"/>
      <c r="M335" s="534"/>
      <c r="N335" s="534"/>
      <c r="O335" s="534"/>
      <c r="P335" s="534"/>
      <c r="Q335" s="534"/>
      <c r="R335" s="534"/>
      <c r="S335" s="534"/>
      <c r="T335" s="534"/>
      <c r="U335" s="534"/>
      <c r="V335" s="534"/>
      <c r="W335" s="534"/>
      <c r="X335" s="534"/>
      <c r="Y335" s="534"/>
      <c r="Z335" s="534"/>
      <c r="AA335" s="534"/>
      <c r="AB335" s="534"/>
    </row>
    <row r="336" spans="1:28" ht="23">
      <c r="A336" s="534"/>
      <c r="B336" s="534"/>
      <c r="C336" s="534"/>
      <c r="D336" s="34"/>
      <c r="E336" s="537"/>
      <c r="F336" s="534"/>
      <c r="G336" s="348"/>
      <c r="H336" s="534"/>
      <c r="I336" s="538"/>
      <c r="J336" s="534"/>
      <c r="K336" s="584"/>
      <c r="L336" s="540"/>
      <c r="M336" s="534"/>
      <c r="N336" s="534"/>
      <c r="O336" s="534"/>
      <c r="P336" s="534"/>
      <c r="Q336" s="534"/>
      <c r="R336" s="534"/>
      <c r="S336" s="534"/>
      <c r="T336" s="534"/>
      <c r="U336" s="534"/>
      <c r="V336" s="534"/>
      <c r="W336" s="534"/>
      <c r="X336" s="534"/>
      <c r="Y336" s="534"/>
      <c r="Z336" s="534"/>
      <c r="AA336" s="534"/>
      <c r="AB336" s="534"/>
    </row>
    <row r="337" spans="1:28" ht="23">
      <c r="A337" s="534"/>
      <c r="B337" s="534"/>
      <c r="C337" s="534"/>
      <c r="D337" s="34"/>
      <c r="E337" s="537"/>
      <c r="F337" s="534"/>
      <c r="G337" s="348"/>
      <c r="H337" s="534"/>
      <c r="I337" s="538"/>
      <c r="J337" s="534"/>
      <c r="K337" s="584"/>
      <c r="L337" s="540"/>
      <c r="M337" s="534"/>
      <c r="N337" s="534"/>
      <c r="O337" s="534"/>
      <c r="P337" s="534"/>
      <c r="Q337" s="534"/>
      <c r="R337" s="534"/>
      <c r="S337" s="534"/>
      <c r="T337" s="534"/>
      <c r="U337" s="534"/>
      <c r="V337" s="534"/>
      <c r="W337" s="534"/>
      <c r="X337" s="534"/>
      <c r="Y337" s="534"/>
      <c r="Z337" s="534"/>
      <c r="AA337" s="534"/>
      <c r="AB337" s="534"/>
    </row>
    <row r="338" spans="1:28" ht="23">
      <c r="A338" s="534"/>
      <c r="B338" s="534"/>
      <c r="C338" s="534"/>
      <c r="D338" s="34"/>
      <c r="E338" s="537"/>
      <c r="F338" s="534"/>
      <c r="G338" s="348"/>
      <c r="H338" s="534"/>
      <c r="I338" s="538"/>
      <c r="J338" s="534"/>
      <c r="K338" s="584"/>
      <c r="L338" s="540"/>
      <c r="M338" s="534"/>
      <c r="N338" s="534"/>
      <c r="O338" s="534"/>
      <c r="P338" s="534"/>
      <c r="Q338" s="534"/>
      <c r="R338" s="534"/>
      <c r="S338" s="534"/>
      <c r="T338" s="534"/>
      <c r="U338" s="534"/>
      <c r="V338" s="534"/>
      <c r="W338" s="534"/>
      <c r="X338" s="534"/>
      <c r="Y338" s="534"/>
      <c r="Z338" s="534"/>
      <c r="AA338" s="534"/>
      <c r="AB338" s="534"/>
    </row>
    <row r="339" spans="1:28" ht="23">
      <c r="A339" s="534"/>
      <c r="B339" s="534"/>
      <c r="C339" s="534"/>
      <c r="D339" s="34"/>
      <c r="E339" s="537"/>
      <c r="F339" s="534"/>
      <c r="G339" s="348"/>
      <c r="H339" s="534"/>
      <c r="I339" s="538"/>
      <c r="J339" s="534"/>
      <c r="K339" s="584"/>
      <c r="L339" s="540"/>
      <c r="M339" s="534"/>
      <c r="N339" s="534"/>
      <c r="O339" s="534"/>
      <c r="P339" s="534"/>
      <c r="Q339" s="534"/>
      <c r="R339" s="534"/>
      <c r="S339" s="534"/>
      <c r="T339" s="534"/>
      <c r="U339" s="534"/>
      <c r="V339" s="534"/>
      <c r="W339" s="534"/>
      <c r="X339" s="534"/>
      <c r="Y339" s="534"/>
      <c r="Z339" s="534"/>
      <c r="AA339" s="534"/>
      <c r="AB339" s="534"/>
    </row>
    <row r="340" spans="1:28" ht="23">
      <c r="A340" s="534"/>
      <c r="B340" s="534"/>
      <c r="C340" s="534"/>
      <c r="D340" s="34"/>
      <c r="E340" s="537"/>
      <c r="F340" s="534"/>
      <c r="G340" s="348"/>
      <c r="H340" s="534"/>
      <c r="I340" s="538"/>
      <c r="J340" s="534"/>
      <c r="K340" s="584"/>
      <c r="L340" s="540"/>
      <c r="M340" s="534"/>
      <c r="N340" s="534"/>
      <c r="O340" s="534"/>
      <c r="P340" s="534"/>
      <c r="Q340" s="534"/>
      <c r="R340" s="534"/>
      <c r="S340" s="534"/>
      <c r="T340" s="534"/>
      <c r="U340" s="534"/>
      <c r="V340" s="534"/>
      <c r="W340" s="534"/>
      <c r="X340" s="534"/>
      <c r="Y340" s="534"/>
      <c r="Z340" s="534"/>
      <c r="AA340" s="534"/>
      <c r="AB340" s="534"/>
    </row>
    <row r="341" spans="1:28" ht="23">
      <c r="A341" s="534"/>
      <c r="B341" s="534"/>
      <c r="C341" s="534"/>
      <c r="D341" s="34"/>
      <c r="E341" s="537"/>
      <c r="F341" s="534"/>
      <c r="G341" s="348"/>
      <c r="H341" s="534"/>
      <c r="I341" s="538"/>
      <c r="J341" s="534"/>
      <c r="K341" s="584"/>
      <c r="L341" s="540"/>
      <c r="M341" s="534"/>
      <c r="N341" s="534"/>
      <c r="O341" s="534"/>
      <c r="P341" s="534"/>
      <c r="Q341" s="534"/>
      <c r="R341" s="534"/>
      <c r="S341" s="534"/>
      <c r="T341" s="534"/>
      <c r="U341" s="534"/>
      <c r="V341" s="534"/>
      <c r="W341" s="534"/>
      <c r="X341" s="534"/>
      <c r="Y341" s="534"/>
      <c r="Z341" s="534"/>
      <c r="AA341" s="534"/>
      <c r="AB341" s="534"/>
    </row>
    <row r="342" spans="1:28" ht="23">
      <c r="A342" s="534"/>
      <c r="B342" s="534"/>
      <c r="C342" s="534"/>
      <c r="D342" s="34"/>
      <c r="E342" s="537"/>
      <c r="F342" s="534"/>
      <c r="G342" s="348"/>
      <c r="H342" s="534"/>
      <c r="I342" s="538"/>
      <c r="J342" s="534"/>
      <c r="K342" s="584"/>
      <c r="L342" s="540"/>
      <c r="M342" s="534"/>
      <c r="N342" s="534"/>
      <c r="O342" s="534"/>
      <c r="P342" s="534"/>
      <c r="Q342" s="534"/>
      <c r="R342" s="534"/>
      <c r="S342" s="534"/>
      <c r="T342" s="534"/>
      <c r="U342" s="534"/>
      <c r="V342" s="534"/>
      <c r="W342" s="534"/>
      <c r="X342" s="534"/>
      <c r="Y342" s="534"/>
      <c r="Z342" s="534"/>
      <c r="AA342" s="534"/>
      <c r="AB342" s="534"/>
    </row>
    <row r="343" spans="1:28" ht="23">
      <c r="A343" s="534"/>
      <c r="B343" s="534"/>
      <c r="C343" s="534"/>
      <c r="D343" s="34"/>
      <c r="E343" s="537"/>
      <c r="F343" s="534"/>
      <c r="G343" s="348"/>
      <c r="H343" s="534"/>
      <c r="I343" s="538"/>
      <c r="J343" s="534"/>
      <c r="K343" s="584"/>
      <c r="L343" s="540"/>
      <c r="M343" s="534"/>
      <c r="N343" s="534"/>
      <c r="O343" s="534"/>
      <c r="P343" s="534"/>
      <c r="Q343" s="534"/>
      <c r="R343" s="534"/>
      <c r="S343" s="534"/>
      <c r="T343" s="534"/>
      <c r="U343" s="534"/>
      <c r="V343" s="534"/>
      <c r="W343" s="534"/>
      <c r="X343" s="534"/>
      <c r="Y343" s="534"/>
      <c r="Z343" s="534"/>
      <c r="AA343" s="534"/>
      <c r="AB343" s="534"/>
    </row>
    <row r="344" spans="1:28" ht="23">
      <c r="A344" s="534"/>
      <c r="B344" s="534"/>
      <c r="C344" s="534"/>
      <c r="D344" s="34"/>
      <c r="E344" s="537"/>
      <c r="F344" s="534"/>
      <c r="G344" s="348"/>
      <c r="H344" s="534"/>
      <c r="I344" s="538"/>
      <c r="J344" s="534"/>
      <c r="K344" s="584"/>
      <c r="L344" s="540"/>
      <c r="M344" s="534"/>
      <c r="N344" s="534"/>
      <c r="O344" s="534"/>
      <c r="P344" s="534"/>
      <c r="Q344" s="534"/>
      <c r="R344" s="534"/>
      <c r="S344" s="534"/>
      <c r="T344" s="534"/>
      <c r="U344" s="534"/>
      <c r="V344" s="534"/>
      <c r="W344" s="534"/>
      <c r="X344" s="534"/>
      <c r="Y344" s="534"/>
      <c r="Z344" s="534"/>
      <c r="AA344" s="534"/>
      <c r="AB344" s="534"/>
    </row>
    <row r="345" spans="1:28" ht="23">
      <c r="A345" s="534"/>
      <c r="B345" s="534"/>
      <c r="C345" s="534"/>
      <c r="D345" s="34"/>
      <c r="E345" s="537"/>
      <c r="F345" s="534"/>
      <c r="G345" s="348"/>
      <c r="H345" s="534"/>
      <c r="I345" s="538"/>
      <c r="J345" s="534"/>
      <c r="K345" s="584"/>
      <c r="L345" s="540"/>
      <c r="M345" s="534"/>
      <c r="N345" s="534"/>
      <c r="O345" s="534"/>
      <c r="P345" s="534"/>
      <c r="Q345" s="534"/>
      <c r="R345" s="534"/>
      <c r="S345" s="534"/>
      <c r="T345" s="534"/>
      <c r="U345" s="534"/>
      <c r="V345" s="534"/>
      <c r="W345" s="534"/>
      <c r="X345" s="534"/>
      <c r="Y345" s="534"/>
      <c r="Z345" s="534"/>
      <c r="AA345" s="534"/>
      <c r="AB345" s="534"/>
    </row>
    <row r="346" spans="1:28" ht="23">
      <c r="A346" s="534"/>
      <c r="B346" s="534"/>
      <c r="C346" s="534"/>
      <c r="D346" s="34"/>
      <c r="E346" s="537"/>
      <c r="F346" s="534"/>
      <c r="G346" s="348"/>
      <c r="H346" s="534"/>
      <c r="I346" s="538"/>
      <c r="J346" s="534"/>
      <c r="K346" s="584"/>
      <c r="L346" s="540"/>
      <c r="M346" s="534"/>
      <c r="N346" s="534"/>
      <c r="O346" s="534"/>
      <c r="P346" s="534"/>
      <c r="Q346" s="534"/>
      <c r="R346" s="534"/>
      <c r="S346" s="534"/>
      <c r="T346" s="534"/>
      <c r="U346" s="534"/>
      <c r="V346" s="534"/>
      <c r="W346" s="534"/>
      <c r="X346" s="534"/>
      <c r="Y346" s="534"/>
      <c r="Z346" s="534"/>
      <c r="AA346" s="534"/>
      <c r="AB346" s="534"/>
    </row>
    <row r="347" spans="1:28" ht="23">
      <c r="A347" s="534"/>
      <c r="B347" s="534"/>
      <c r="C347" s="534"/>
      <c r="D347" s="34"/>
      <c r="E347" s="537"/>
      <c r="F347" s="534"/>
      <c r="G347" s="348"/>
      <c r="H347" s="534"/>
      <c r="I347" s="538"/>
      <c r="J347" s="534"/>
      <c r="K347" s="584"/>
      <c r="L347" s="540"/>
      <c r="M347" s="534"/>
      <c r="N347" s="534"/>
      <c r="O347" s="534"/>
      <c r="P347" s="534"/>
      <c r="Q347" s="534"/>
      <c r="R347" s="534"/>
      <c r="S347" s="534"/>
      <c r="T347" s="534"/>
      <c r="U347" s="534"/>
      <c r="V347" s="534"/>
      <c r="W347" s="534"/>
      <c r="X347" s="534"/>
      <c r="Y347" s="534"/>
      <c r="Z347" s="534"/>
      <c r="AA347" s="534"/>
      <c r="AB347" s="534"/>
    </row>
    <row r="348" spans="1:28" ht="23">
      <c r="A348" s="534"/>
      <c r="B348" s="534"/>
      <c r="C348" s="534"/>
      <c r="D348" s="34"/>
      <c r="E348" s="537"/>
      <c r="F348" s="534"/>
      <c r="G348" s="348"/>
      <c r="H348" s="534"/>
      <c r="I348" s="538"/>
      <c r="J348" s="534"/>
      <c r="K348" s="584"/>
      <c r="L348" s="540"/>
      <c r="M348" s="534"/>
      <c r="N348" s="534"/>
      <c r="O348" s="534"/>
      <c r="P348" s="534"/>
      <c r="Q348" s="534"/>
      <c r="R348" s="534"/>
      <c r="S348" s="534"/>
      <c r="T348" s="534"/>
      <c r="U348" s="534"/>
      <c r="V348" s="534"/>
      <c r="W348" s="534"/>
      <c r="X348" s="534"/>
      <c r="Y348" s="534"/>
      <c r="Z348" s="534"/>
      <c r="AA348" s="534"/>
      <c r="AB348" s="534"/>
    </row>
    <row r="349" spans="1:28" ht="23">
      <c r="A349" s="534"/>
      <c r="B349" s="534"/>
      <c r="C349" s="534"/>
      <c r="D349" s="34"/>
      <c r="E349" s="537"/>
      <c r="F349" s="534"/>
      <c r="G349" s="348"/>
      <c r="H349" s="534"/>
      <c r="I349" s="538"/>
      <c r="J349" s="534"/>
      <c r="K349" s="584"/>
      <c r="L349" s="540"/>
      <c r="M349" s="534"/>
      <c r="N349" s="534"/>
      <c r="O349" s="534"/>
      <c r="P349" s="534"/>
      <c r="Q349" s="534"/>
      <c r="R349" s="534"/>
      <c r="S349" s="534"/>
      <c r="T349" s="534"/>
      <c r="U349" s="534"/>
      <c r="V349" s="534"/>
      <c r="W349" s="534"/>
      <c r="X349" s="534"/>
      <c r="Y349" s="534"/>
      <c r="Z349" s="534"/>
      <c r="AA349" s="534"/>
      <c r="AB349" s="534"/>
    </row>
    <row r="350" spans="1:28" ht="23">
      <c r="A350" s="534"/>
      <c r="B350" s="534"/>
      <c r="C350" s="534"/>
      <c r="D350" s="34"/>
      <c r="E350" s="537"/>
      <c r="F350" s="534"/>
      <c r="G350" s="348"/>
      <c r="H350" s="534"/>
      <c r="I350" s="538"/>
      <c r="J350" s="534"/>
      <c r="K350" s="584"/>
      <c r="L350" s="540"/>
      <c r="M350" s="534"/>
      <c r="N350" s="534"/>
      <c r="O350" s="534"/>
      <c r="P350" s="534"/>
      <c r="Q350" s="534"/>
      <c r="R350" s="534"/>
      <c r="S350" s="534"/>
      <c r="T350" s="534"/>
      <c r="U350" s="534"/>
      <c r="V350" s="534"/>
      <c r="W350" s="534"/>
      <c r="X350" s="534"/>
      <c r="Y350" s="534"/>
      <c r="Z350" s="534"/>
      <c r="AA350" s="534"/>
      <c r="AB350" s="534"/>
    </row>
    <row r="351" spans="1:28" ht="23">
      <c r="A351" s="534"/>
      <c r="B351" s="534"/>
      <c r="C351" s="534"/>
      <c r="D351" s="34"/>
      <c r="E351" s="537"/>
      <c r="F351" s="534"/>
      <c r="G351" s="348"/>
      <c r="H351" s="534"/>
      <c r="I351" s="538"/>
      <c r="J351" s="534"/>
      <c r="K351" s="584"/>
      <c r="L351" s="540"/>
      <c r="M351" s="534"/>
      <c r="N351" s="534"/>
      <c r="O351" s="534"/>
      <c r="P351" s="534"/>
      <c r="Q351" s="534"/>
      <c r="R351" s="534"/>
      <c r="S351" s="534"/>
      <c r="T351" s="534"/>
      <c r="U351" s="534"/>
      <c r="V351" s="534"/>
      <c r="W351" s="534"/>
      <c r="X351" s="534"/>
      <c r="Y351" s="534"/>
      <c r="Z351" s="534"/>
      <c r="AA351" s="534"/>
      <c r="AB351" s="534"/>
    </row>
    <row r="352" spans="1:28" ht="23">
      <c r="A352" s="534"/>
      <c r="B352" s="534"/>
      <c r="C352" s="534"/>
      <c r="D352" s="34"/>
      <c r="E352" s="537"/>
      <c r="F352" s="534"/>
      <c r="G352" s="348"/>
      <c r="H352" s="534"/>
      <c r="I352" s="538"/>
      <c r="J352" s="534"/>
      <c r="K352" s="584"/>
      <c r="L352" s="540"/>
      <c r="M352" s="534"/>
      <c r="N352" s="534"/>
      <c r="O352" s="534"/>
      <c r="P352" s="534"/>
      <c r="Q352" s="534"/>
      <c r="R352" s="534"/>
      <c r="S352" s="534"/>
      <c r="T352" s="534"/>
      <c r="U352" s="534"/>
      <c r="V352" s="534"/>
      <c r="W352" s="534"/>
      <c r="X352" s="534"/>
      <c r="Y352" s="534"/>
      <c r="Z352" s="534"/>
      <c r="AA352" s="534"/>
      <c r="AB352" s="534"/>
    </row>
    <row r="353" spans="1:28" ht="23">
      <c r="A353" s="534"/>
      <c r="B353" s="534"/>
      <c r="C353" s="534"/>
      <c r="D353" s="34"/>
      <c r="E353" s="537"/>
      <c r="F353" s="534"/>
      <c r="G353" s="348"/>
      <c r="H353" s="534"/>
      <c r="I353" s="538"/>
      <c r="J353" s="534"/>
      <c r="K353" s="584"/>
      <c r="L353" s="540"/>
      <c r="M353" s="534"/>
      <c r="N353" s="534"/>
      <c r="O353" s="534"/>
      <c r="P353" s="534"/>
      <c r="Q353" s="534"/>
      <c r="R353" s="534"/>
      <c r="S353" s="534"/>
      <c r="T353" s="534"/>
      <c r="U353" s="534"/>
      <c r="V353" s="534"/>
      <c r="W353" s="534"/>
      <c r="X353" s="534"/>
      <c r="Y353" s="534"/>
      <c r="Z353" s="534"/>
      <c r="AA353" s="534"/>
      <c r="AB353" s="534"/>
    </row>
    <row r="354" spans="1:28" ht="23">
      <c r="A354" s="534"/>
      <c r="B354" s="534"/>
      <c r="C354" s="534"/>
      <c r="D354" s="34"/>
      <c r="E354" s="537"/>
      <c r="F354" s="534"/>
      <c r="G354" s="348"/>
      <c r="H354" s="534"/>
      <c r="I354" s="538"/>
      <c r="J354" s="534"/>
      <c r="K354" s="584"/>
      <c r="L354" s="540"/>
      <c r="M354" s="534"/>
      <c r="N354" s="534"/>
      <c r="O354" s="534"/>
      <c r="P354" s="534"/>
      <c r="Q354" s="534"/>
      <c r="R354" s="534"/>
      <c r="S354" s="534"/>
      <c r="T354" s="534"/>
      <c r="U354" s="534"/>
      <c r="V354" s="534"/>
      <c r="W354" s="534"/>
      <c r="X354" s="534"/>
      <c r="Y354" s="534"/>
      <c r="Z354" s="534"/>
      <c r="AA354" s="534"/>
      <c r="AB354" s="534"/>
    </row>
    <row r="355" spans="1:28" ht="23">
      <c r="A355" s="534"/>
      <c r="B355" s="534"/>
      <c r="C355" s="534"/>
      <c r="D355" s="34"/>
      <c r="E355" s="537"/>
      <c r="F355" s="534"/>
      <c r="G355" s="348"/>
      <c r="H355" s="534"/>
      <c r="I355" s="538"/>
      <c r="J355" s="534"/>
      <c r="K355" s="584"/>
      <c r="L355" s="540"/>
      <c r="M355" s="534"/>
      <c r="N355" s="534"/>
      <c r="O355" s="534"/>
      <c r="P355" s="534"/>
      <c r="Q355" s="534"/>
      <c r="R355" s="534"/>
      <c r="S355" s="534"/>
      <c r="T355" s="534"/>
      <c r="U355" s="534"/>
      <c r="V355" s="534"/>
      <c r="W355" s="534"/>
      <c r="X355" s="534"/>
      <c r="Y355" s="534"/>
      <c r="Z355" s="534"/>
      <c r="AA355" s="534"/>
      <c r="AB355" s="534"/>
    </row>
    <row r="356" spans="1:28" ht="23">
      <c r="A356" s="534"/>
      <c r="B356" s="534"/>
      <c r="C356" s="534"/>
      <c r="D356" s="34"/>
      <c r="E356" s="537"/>
      <c r="F356" s="534"/>
      <c r="G356" s="348"/>
      <c r="H356" s="534"/>
      <c r="I356" s="538"/>
      <c r="J356" s="534"/>
      <c r="K356" s="584"/>
      <c r="L356" s="540"/>
      <c r="M356" s="534"/>
      <c r="N356" s="534"/>
      <c r="O356" s="534"/>
      <c r="P356" s="534"/>
      <c r="Q356" s="534"/>
      <c r="R356" s="534"/>
      <c r="S356" s="534"/>
      <c r="T356" s="534"/>
      <c r="U356" s="534"/>
      <c r="V356" s="534"/>
      <c r="W356" s="534"/>
      <c r="X356" s="534"/>
      <c r="Y356" s="534"/>
      <c r="Z356" s="534"/>
      <c r="AA356" s="534"/>
      <c r="AB356" s="534"/>
    </row>
    <row r="357" spans="1:28" ht="23">
      <c r="A357" s="534"/>
      <c r="B357" s="534"/>
      <c r="C357" s="534"/>
      <c r="D357" s="34"/>
      <c r="E357" s="537"/>
      <c r="F357" s="534"/>
      <c r="G357" s="348"/>
      <c r="H357" s="534"/>
      <c r="I357" s="538"/>
      <c r="J357" s="534"/>
      <c r="K357" s="584"/>
      <c r="L357" s="540"/>
      <c r="M357" s="534"/>
      <c r="N357" s="534"/>
      <c r="O357" s="534"/>
      <c r="P357" s="534"/>
      <c r="Q357" s="534"/>
      <c r="R357" s="534"/>
      <c r="S357" s="534"/>
      <c r="T357" s="534"/>
      <c r="U357" s="534"/>
      <c r="V357" s="534"/>
      <c r="W357" s="534"/>
      <c r="X357" s="534"/>
      <c r="Y357" s="534"/>
      <c r="Z357" s="534"/>
      <c r="AA357" s="534"/>
      <c r="AB357" s="534"/>
    </row>
    <row r="358" spans="1:28" ht="23">
      <c r="A358" s="534"/>
      <c r="B358" s="534"/>
      <c r="C358" s="534"/>
      <c r="D358" s="34"/>
      <c r="E358" s="537"/>
      <c r="F358" s="534"/>
      <c r="G358" s="348"/>
      <c r="H358" s="534"/>
      <c r="I358" s="538"/>
      <c r="J358" s="534"/>
      <c r="K358" s="584"/>
      <c r="L358" s="540"/>
      <c r="M358" s="534"/>
      <c r="N358" s="534"/>
      <c r="O358" s="534"/>
      <c r="P358" s="534"/>
      <c r="Q358" s="534"/>
      <c r="R358" s="534"/>
      <c r="S358" s="534"/>
      <c r="T358" s="534"/>
      <c r="U358" s="534"/>
      <c r="V358" s="534"/>
      <c r="W358" s="534"/>
      <c r="X358" s="534"/>
      <c r="Y358" s="534"/>
      <c r="Z358" s="534"/>
      <c r="AA358" s="534"/>
      <c r="AB358" s="534"/>
    </row>
    <row r="359" spans="1:28" ht="23">
      <c r="A359" s="534"/>
      <c r="B359" s="534"/>
      <c r="C359" s="534"/>
      <c r="D359" s="34"/>
      <c r="E359" s="537"/>
      <c r="F359" s="534"/>
      <c r="G359" s="348"/>
      <c r="H359" s="534"/>
      <c r="I359" s="538"/>
      <c r="J359" s="534"/>
      <c r="K359" s="584"/>
      <c r="L359" s="540"/>
      <c r="M359" s="534"/>
      <c r="N359" s="534"/>
      <c r="O359" s="534"/>
      <c r="P359" s="534"/>
      <c r="Q359" s="534"/>
      <c r="R359" s="534"/>
      <c r="S359" s="534"/>
      <c r="T359" s="534"/>
      <c r="U359" s="534"/>
      <c r="V359" s="534"/>
      <c r="W359" s="534"/>
      <c r="X359" s="534"/>
      <c r="Y359" s="534"/>
      <c r="Z359" s="534"/>
      <c r="AA359" s="534"/>
      <c r="AB359" s="534"/>
    </row>
    <row r="360" spans="1:28" ht="23">
      <c r="A360" s="534"/>
      <c r="B360" s="534"/>
      <c r="C360" s="534"/>
      <c r="D360" s="34"/>
      <c r="E360" s="537"/>
      <c r="F360" s="534"/>
      <c r="G360" s="348"/>
      <c r="H360" s="534"/>
      <c r="I360" s="538"/>
      <c r="J360" s="534"/>
      <c r="K360" s="584"/>
      <c r="L360" s="540"/>
      <c r="M360" s="534"/>
      <c r="N360" s="534"/>
      <c r="O360" s="534"/>
      <c r="P360" s="534"/>
      <c r="Q360" s="534"/>
      <c r="R360" s="534"/>
      <c r="S360" s="534"/>
      <c r="T360" s="534"/>
      <c r="U360" s="534"/>
      <c r="V360" s="534"/>
      <c r="W360" s="534"/>
      <c r="X360" s="534"/>
      <c r="Y360" s="534"/>
      <c r="Z360" s="534"/>
      <c r="AA360" s="534"/>
      <c r="AB360" s="534"/>
    </row>
    <row r="361" spans="1:28" ht="23">
      <c r="A361" s="534"/>
      <c r="B361" s="534"/>
      <c r="C361" s="534"/>
      <c r="D361" s="34"/>
      <c r="E361" s="537"/>
      <c r="F361" s="534"/>
      <c r="G361" s="348"/>
      <c r="H361" s="534"/>
      <c r="I361" s="538"/>
      <c r="J361" s="534"/>
      <c r="K361" s="584"/>
      <c r="L361" s="540"/>
      <c r="M361" s="534"/>
      <c r="N361" s="534"/>
      <c r="O361" s="534"/>
      <c r="P361" s="534"/>
      <c r="Q361" s="534"/>
      <c r="R361" s="534"/>
      <c r="S361" s="534"/>
      <c r="T361" s="534"/>
      <c r="U361" s="534"/>
      <c r="V361" s="534"/>
      <c r="W361" s="534"/>
      <c r="X361" s="534"/>
      <c r="Y361" s="534"/>
      <c r="Z361" s="534"/>
      <c r="AA361" s="534"/>
      <c r="AB361" s="534"/>
    </row>
    <row r="362" spans="1:28" ht="23">
      <c r="A362" s="534"/>
      <c r="B362" s="534"/>
      <c r="C362" s="534"/>
      <c r="D362" s="34"/>
      <c r="E362" s="537"/>
      <c r="F362" s="534"/>
      <c r="G362" s="348"/>
      <c r="H362" s="534"/>
      <c r="I362" s="538"/>
      <c r="J362" s="534"/>
      <c r="K362" s="584"/>
      <c r="L362" s="540"/>
      <c r="M362" s="534"/>
      <c r="N362" s="534"/>
      <c r="O362" s="534"/>
      <c r="P362" s="534"/>
      <c r="Q362" s="534"/>
      <c r="R362" s="534"/>
      <c r="S362" s="534"/>
      <c r="T362" s="534"/>
      <c r="U362" s="534"/>
      <c r="V362" s="534"/>
      <c r="W362" s="534"/>
      <c r="X362" s="534"/>
      <c r="Y362" s="534"/>
      <c r="Z362" s="534"/>
      <c r="AA362" s="534"/>
      <c r="AB362" s="534"/>
    </row>
    <row r="363" spans="1:28" ht="23">
      <c r="A363" s="534"/>
      <c r="B363" s="534"/>
      <c r="C363" s="534"/>
      <c r="D363" s="34"/>
      <c r="E363" s="537"/>
      <c r="F363" s="534"/>
      <c r="G363" s="348"/>
      <c r="H363" s="534"/>
      <c r="I363" s="538"/>
      <c r="J363" s="534"/>
      <c r="K363" s="584"/>
      <c r="L363" s="540"/>
      <c r="M363" s="534"/>
      <c r="N363" s="534"/>
      <c r="O363" s="534"/>
      <c r="P363" s="534"/>
      <c r="Q363" s="534"/>
      <c r="R363" s="534"/>
      <c r="S363" s="534"/>
      <c r="T363" s="534"/>
      <c r="U363" s="534"/>
      <c r="V363" s="534"/>
      <c r="W363" s="534"/>
      <c r="X363" s="534"/>
      <c r="Y363" s="534"/>
      <c r="Z363" s="534"/>
      <c r="AA363" s="534"/>
      <c r="AB363" s="534"/>
    </row>
    <row r="364" spans="1:28" ht="23">
      <c r="A364" s="534"/>
      <c r="B364" s="534"/>
      <c r="C364" s="534"/>
      <c r="D364" s="34"/>
      <c r="E364" s="537"/>
      <c r="F364" s="534"/>
      <c r="G364" s="348"/>
      <c r="H364" s="534"/>
      <c r="I364" s="538"/>
      <c r="J364" s="534"/>
      <c r="K364" s="584"/>
      <c r="L364" s="540"/>
      <c r="M364" s="534"/>
      <c r="N364" s="534"/>
      <c r="O364" s="534"/>
      <c r="P364" s="534"/>
      <c r="Q364" s="534"/>
      <c r="R364" s="534"/>
      <c r="S364" s="534"/>
      <c r="T364" s="534"/>
      <c r="U364" s="534"/>
      <c r="V364" s="534"/>
      <c r="W364" s="534"/>
      <c r="X364" s="534"/>
      <c r="Y364" s="534"/>
      <c r="Z364" s="534"/>
      <c r="AA364" s="534"/>
      <c r="AB364" s="534"/>
    </row>
    <row r="365" spans="1:28" ht="23">
      <c r="A365" s="534"/>
      <c r="B365" s="534"/>
      <c r="C365" s="534"/>
      <c r="D365" s="34"/>
      <c r="E365" s="537"/>
      <c r="F365" s="534"/>
      <c r="G365" s="348"/>
      <c r="H365" s="534"/>
      <c r="I365" s="538"/>
      <c r="J365" s="534"/>
      <c r="K365" s="584"/>
      <c r="L365" s="540"/>
      <c r="M365" s="534"/>
      <c r="N365" s="534"/>
      <c r="O365" s="534"/>
      <c r="P365" s="534"/>
      <c r="Q365" s="534"/>
      <c r="R365" s="534"/>
      <c r="S365" s="534"/>
      <c r="T365" s="534"/>
      <c r="U365" s="534"/>
      <c r="V365" s="534"/>
      <c r="W365" s="534"/>
      <c r="X365" s="534"/>
      <c r="Y365" s="534"/>
      <c r="Z365" s="534"/>
      <c r="AA365" s="534"/>
      <c r="AB365" s="534"/>
    </row>
    <row r="366" spans="1:28" ht="23">
      <c r="A366" s="534"/>
      <c r="B366" s="534"/>
      <c r="C366" s="534"/>
      <c r="D366" s="34"/>
      <c r="E366" s="537"/>
      <c r="F366" s="534"/>
      <c r="G366" s="348"/>
      <c r="H366" s="534"/>
      <c r="I366" s="538"/>
      <c r="J366" s="534"/>
      <c r="K366" s="584"/>
      <c r="L366" s="540"/>
      <c r="M366" s="534"/>
      <c r="N366" s="534"/>
      <c r="O366" s="534"/>
      <c r="P366" s="534"/>
      <c r="Q366" s="534"/>
      <c r="R366" s="534"/>
      <c r="S366" s="534"/>
      <c r="T366" s="534"/>
      <c r="U366" s="534"/>
      <c r="V366" s="534"/>
      <c r="W366" s="534"/>
      <c r="X366" s="534"/>
      <c r="Y366" s="534"/>
      <c r="Z366" s="534"/>
      <c r="AA366" s="534"/>
      <c r="AB366" s="534"/>
    </row>
    <row r="367" spans="1:28" ht="23">
      <c r="A367" s="534"/>
      <c r="B367" s="534"/>
      <c r="C367" s="534"/>
      <c r="D367" s="34"/>
      <c r="E367" s="537"/>
      <c r="F367" s="534"/>
      <c r="G367" s="348"/>
      <c r="H367" s="534"/>
      <c r="I367" s="538"/>
      <c r="J367" s="534"/>
      <c r="K367" s="584"/>
      <c r="L367" s="540"/>
      <c r="M367" s="534"/>
      <c r="N367" s="534"/>
      <c r="O367" s="534"/>
      <c r="P367" s="534"/>
      <c r="Q367" s="534"/>
      <c r="R367" s="534"/>
      <c r="S367" s="534"/>
      <c r="T367" s="534"/>
      <c r="U367" s="534"/>
      <c r="V367" s="534"/>
      <c r="W367" s="534"/>
      <c r="X367" s="534"/>
      <c r="Y367" s="534"/>
      <c r="Z367" s="534"/>
      <c r="AA367" s="534"/>
      <c r="AB367" s="534"/>
    </row>
    <row r="368" spans="1:28" ht="23">
      <c r="A368" s="534"/>
      <c r="B368" s="534"/>
      <c r="C368" s="534"/>
      <c r="D368" s="34"/>
      <c r="E368" s="537"/>
      <c r="F368" s="534"/>
      <c r="G368" s="348"/>
      <c r="H368" s="534"/>
      <c r="I368" s="538"/>
      <c r="J368" s="534"/>
      <c r="K368" s="584"/>
      <c r="L368" s="540"/>
      <c r="M368" s="534"/>
      <c r="N368" s="534"/>
      <c r="O368" s="534"/>
      <c r="P368" s="534"/>
      <c r="Q368" s="534"/>
      <c r="R368" s="534"/>
      <c r="S368" s="534"/>
      <c r="T368" s="534"/>
      <c r="U368" s="534"/>
      <c r="V368" s="534"/>
      <c r="W368" s="534"/>
      <c r="X368" s="534"/>
      <c r="Y368" s="534"/>
      <c r="Z368" s="534"/>
      <c r="AA368" s="534"/>
      <c r="AB368" s="534"/>
    </row>
    <row r="369" spans="1:28" ht="23">
      <c r="A369" s="534"/>
      <c r="B369" s="534"/>
      <c r="C369" s="534"/>
      <c r="D369" s="34"/>
      <c r="E369" s="537"/>
      <c r="F369" s="534"/>
      <c r="G369" s="348"/>
      <c r="H369" s="534"/>
      <c r="I369" s="538"/>
      <c r="J369" s="534"/>
      <c r="K369" s="584"/>
      <c r="L369" s="540"/>
      <c r="M369" s="534"/>
      <c r="N369" s="534"/>
      <c r="O369" s="534"/>
      <c r="P369" s="534"/>
      <c r="Q369" s="534"/>
      <c r="R369" s="534"/>
      <c r="S369" s="534"/>
      <c r="T369" s="534"/>
      <c r="U369" s="534"/>
      <c r="V369" s="534"/>
      <c r="W369" s="534"/>
      <c r="X369" s="534"/>
      <c r="Y369" s="534"/>
      <c r="Z369" s="534"/>
      <c r="AA369" s="534"/>
      <c r="AB369" s="534"/>
    </row>
    <row r="370" spans="1:28" ht="23">
      <c r="A370" s="534"/>
      <c r="B370" s="534"/>
      <c r="C370" s="534"/>
      <c r="D370" s="34"/>
      <c r="E370" s="537"/>
      <c r="F370" s="534"/>
      <c r="G370" s="348"/>
      <c r="H370" s="534"/>
      <c r="I370" s="538"/>
      <c r="J370" s="534"/>
      <c r="K370" s="584"/>
      <c r="L370" s="540"/>
      <c r="M370" s="534"/>
      <c r="N370" s="534"/>
      <c r="O370" s="534"/>
      <c r="P370" s="534"/>
      <c r="Q370" s="534"/>
      <c r="R370" s="534"/>
      <c r="S370" s="534"/>
      <c r="T370" s="534"/>
      <c r="U370" s="534"/>
      <c r="V370" s="534"/>
      <c r="W370" s="534"/>
      <c r="X370" s="534"/>
      <c r="Y370" s="534"/>
      <c r="Z370" s="534"/>
      <c r="AA370" s="534"/>
      <c r="AB370" s="534"/>
    </row>
    <row r="371" spans="1:28" ht="23">
      <c r="A371" s="534"/>
      <c r="B371" s="534"/>
      <c r="C371" s="534"/>
      <c r="D371" s="34"/>
      <c r="E371" s="537"/>
      <c r="F371" s="534"/>
      <c r="G371" s="348"/>
      <c r="H371" s="534"/>
      <c r="I371" s="538"/>
      <c r="J371" s="534"/>
      <c r="K371" s="584"/>
      <c r="L371" s="540"/>
      <c r="M371" s="534"/>
      <c r="N371" s="534"/>
      <c r="O371" s="534"/>
      <c r="P371" s="534"/>
      <c r="Q371" s="534"/>
      <c r="R371" s="534"/>
      <c r="S371" s="534"/>
      <c r="T371" s="534"/>
      <c r="U371" s="534"/>
      <c r="V371" s="534"/>
      <c r="W371" s="534"/>
      <c r="X371" s="534"/>
      <c r="Y371" s="534"/>
      <c r="Z371" s="534"/>
      <c r="AA371" s="534"/>
      <c r="AB371" s="534"/>
    </row>
    <row r="372" spans="1:28" ht="23">
      <c r="A372" s="534"/>
      <c r="B372" s="534"/>
      <c r="C372" s="534"/>
      <c r="D372" s="34"/>
      <c r="E372" s="537"/>
      <c r="F372" s="534"/>
      <c r="G372" s="348"/>
      <c r="H372" s="534"/>
      <c r="I372" s="538"/>
      <c r="J372" s="534"/>
      <c r="K372" s="584"/>
      <c r="L372" s="540"/>
      <c r="M372" s="534"/>
      <c r="N372" s="534"/>
      <c r="O372" s="534"/>
      <c r="P372" s="534"/>
      <c r="Q372" s="534"/>
      <c r="R372" s="534"/>
      <c r="S372" s="534"/>
      <c r="T372" s="534"/>
      <c r="U372" s="534"/>
      <c r="V372" s="534"/>
      <c r="W372" s="534"/>
      <c r="X372" s="534"/>
      <c r="Y372" s="534"/>
      <c r="Z372" s="534"/>
      <c r="AA372" s="534"/>
      <c r="AB372" s="534"/>
    </row>
    <row r="373" spans="1:28" ht="23">
      <c r="A373" s="534"/>
      <c r="B373" s="534"/>
      <c r="C373" s="534"/>
      <c r="D373" s="34"/>
      <c r="E373" s="537"/>
      <c r="F373" s="534"/>
      <c r="G373" s="348"/>
      <c r="H373" s="534"/>
      <c r="I373" s="538"/>
      <c r="J373" s="534"/>
      <c r="K373" s="584"/>
      <c r="L373" s="540"/>
      <c r="M373" s="534"/>
      <c r="N373" s="534"/>
      <c r="O373" s="534"/>
      <c r="P373" s="534"/>
      <c r="Q373" s="534"/>
      <c r="R373" s="534"/>
      <c r="S373" s="534"/>
      <c r="T373" s="534"/>
      <c r="U373" s="534"/>
      <c r="V373" s="534"/>
      <c r="W373" s="534"/>
      <c r="X373" s="534"/>
      <c r="Y373" s="534"/>
      <c r="Z373" s="534"/>
      <c r="AA373" s="534"/>
      <c r="AB373" s="534"/>
    </row>
    <row r="374" spans="1:28" ht="23">
      <c r="A374" s="534"/>
      <c r="B374" s="534"/>
      <c r="C374" s="534"/>
      <c r="D374" s="34"/>
      <c r="E374" s="537"/>
      <c r="F374" s="534"/>
      <c r="G374" s="348"/>
      <c r="H374" s="534"/>
      <c r="I374" s="538"/>
      <c r="J374" s="534"/>
      <c r="K374" s="584"/>
      <c r="L374" s="540"/>
      <c r="M374" s="534"/>
      <c r="N374" s="534"/>
      <c r="O374" s="534"/>
      <c r="P374" s="534"/>
      <c r="Q374" s="534"/>
      <c r="R374" s="534"/>
      <c r="S374" s="534"/>
      <c r="T374" s="534"/>
      <c r="U374" s="534"/>
      <c r="V374" s="534"/>
      <c r="W374" s="534"/>
      <c r="X374" s="534"/>
      <c r="Y374" s="534"/>
      <c r="Z374" s="534"/>
      <c r="AA374" s="534"/>
      <c r="AB374" s="534"/>
    </row>
    <row r="375" spans="1:28" ht="23">
      <c r="A375" s="534"/>
      <c r="B375" s="534"/>
      <c r="C375" s="534"/>
      <c r="D375" s="34"/>
      <c r="E375" s="537"/>
      <c r="F375" s="534"/>
      <c r="G375" s="348"/>
      <c r="H375" s="534"/>
      <c r="I375" s="538"/>
      <c r="J375" s="534"/>
      <c r="K375" s="584"/>
      <c r="L375" s="540"/>
      <c r="M375" s="534"/>
      <c r="N375" s="534"/>
      <c r="O375" s="534"/>
      <c r="P375" s="534"/>
      <c r="Q375" s="534"/>
      <c r="R375" s="534"/>
      <c r="S375" s="534"/>
      <c r="T375" s="534"/>
      <c r="U375" s="534"/>
      <c r="V375" s="534"/>
      <c r="W375" s="534"/>
      <c r="X375" s="534"/>
      <c r="Y375" s="534"/>
      <c r="Z375" s="534"/>
      <c r="AA375" s="534"/>
      <c r="AB375" s="534"/>
    </row>
    <row r="376" spans="1:28" ht="23">
      <c r="A376" s="534"/>
      <c r="B376" s="534"/>
      <c r="C376" s="534"/>
      <c r="D376" s="34"/>
      <c r="E376" s="537"/>
      <c r="F376" s="534"/>
      <c r="G376" s="348"/>
      <c r="H376" s="534"/>
      <c r="I376" s="538"/>
      <c r="J376" s="534"/>
      <c r="K376" s="584"/>
      <c r="L376" s="540"/>
      <c r="M376" s="534"/>
      <c r="N376" s="534"/>
      <c r="O376" s="534"/>
      <c r="P376" s="534"/>
      <c r="Q376" s="534"/>
      <c r="R376" s="534"/>
      <c r="S376" s="534"/>
      <c r="T376" s="534"/>
      <c r="U376" s="534"/>
      <c r="V376" s="534"/>
      <c r="W376" s="534"/>
      <c r="X376" s="534"/>
      <c r="Y376" s="534"/>
      <c r="Z376" s="534"/>
      <c r="AA376" s="534"/>
      <c r="AB376" s="534"/>
    </row>
    <row r="377" spans="1:28" ht="23">
      <c r="A377" s="534"/>
      <c r="B377" s="534"/>
      <c r="C377" s="534"/>
      <c r="D377" s="34"/>
      <c r="E377" s="537"/>
      <c r="F377" s="534"/>
      <c r="G377" s="348"/>
      <c r="H377" s="534"/>
      <c r="I377" s="538"/>
      <c r="J377" s="534"/>
      <c r="K377" s="584"/>
      <c r="L377" s="540"/>
      <c r="M377" s="534"/>
      <c r="N377" s="534"/>
      <c r="O377" s="534"/>
      <c r="P377" s="534"/>
      <c r="Q377" s="534"/>
      <c r="R377" s="534"/>
      <c r="S377" s="534"/>
      <c r="T377" s="534"/>
      <c r="U377" s="534"/>
      <c r="V377" s="534"/>
      <c r="W377" s="534"/>
      <c r="X377" s="534"/>
      <c r="Y377" s="534"/>
      <c r="Z377" s="534"/>
      <c r="AA377" s="534"/>
      <c r="AB377" s="534"/>
    </row>
    <row r="378" spans="1:28" ht="23">
      <c r="A378" s="534"/>
      <c r="B378" s="534"/>
      <c r="C378" s="534"/>
      <c r="D378" s="34"/>
      <c r="E378" s="537"/>
      <c r="F378" s="534"/>
      <c r="G378" s="348"/>
      <c r="H378" s="534"/>
      <c r="I378" s="538"/>
      <c r="J378" s="534"/>
      <c r="K378" s="584"/>
      <c r="L378" s="540"/>
      <c r="M378" s="534"/>
      <c r="N378" s="534"/>
      <c r="O378" s="534"/>
      <c r="P378" s="534"/>
      <c r="Q378" s="534"/>
      <c r="R378" s="534"/>
      <c r="S378" s="534"/>
      <c r="T378" s="534"/>
      <c r="U378" s="534"/>
      <c r="V378" s="534"/>
      <c r="W378" s="534"/>
      <c r="X378" s="534"/>
      <c r="Y378" s="534"/>
      <c r="Z378" s="534"/>
      <c r="AA378" s="534"/>
      <c r="AB378" s="534"/>
    </row>
    <row r="379" spans="1:28" ht="23">
      <c r="A379" s="534"/>
      <c r="B379" s="534"/>
      <c r="C379" s="534"/>
      <c r="D379" s="34"/>
      <c r="E379" s="537"/>
      <c r="F379" s="534"/>
      <c r="G379" s="348"/>
      <c r="H379" s="534"/>
      <c r="I379" s="538"/>
      <c r="J379" s="534"/>
      <c r="K379" s="584"/>
      <c r="L379" s="540"/>
      <c r="M379" s="534"/>
      <c r="N379" s="534"/>
      <c r="O379" s="534"/>
      <c r="P379" s="534"/>
      <c r="Q379" s="534"/>
      <c r="R379" s="534"/>
      <c r="S379" s="534"/>
      <c r="T379" s="534"/>
      <c r="U379" s="534"/>
      <c r="V379" s="534"/>
      <c r="W379" s="534"/>
      <c r="X379" s="534"/>
      <c r="Y379" s="534"/>
      <c r="Z379" s="534"/>
      <c r="AA379" s="534"/>
      <c r="AB379" s="534"/>
    </row>
    <row r="380" spans="1:28" ht="23">
      <c r="A380" s="534"/>
      <c r="B380" s="534"/>
      <c r="C380" s="534"/>
      <c r="D380" s="34"/>
      <c r="E380" s="537"/>
      <c r="F380" s="534"/>
      <c r="G380" s="348"/>
      <c r="H380" s="534"/>
      <c r="I380" s="538"/>
      <c r="J380" s="534"/>
      <c r="K380" s="584"/>
      <c r="L380" s="540"/>
      <c r="M380" s="534"/>
      <c r="N380" s="534"/>
      <c r="O380" s="534"/>
      <c r="P380" s="534"/>
      <c r="Q380" s="534"/>
      <c r="R380" s="534"/>
      <c r="S380" s="534"/>
      <c r="T380" s="534"/>
      <c r="U380" s="534"/>
      <c r="V380" s="534"/>
      <c r="W380" s="534"/>
      <c r="X380" s="534"/>
      <c r="Y380" s="534"/>
      <c r="Z380" s="534"/>
      <c r="AA380" s="534"/>
      <c r="AB380" s="534"/>
    </row>
    <row r="381" spans="1:28" ht="23">
      <c r="A381" s="534"/>
      <c r="B381" s="534"/>
      <c r="C381" s="534"/>
      <c r="D381" s="34"/>
      <c r="E381" s="537"/>
      <c r="F381" s="534"/>
      <c r="G381" s="348"/>
      <c r="H381" s="534"/>
      <c r="I381" s="538"/>
      <c r="J381" s="534"/>
      <c r="K381" s="584"/>
      <c r="L381" s="540"/>
      <c r="M381" s="534"/>
      <c r="N381" s="534"/>
      <c r="O381" s="534"/>
      <c r="P381" s="534"/>
      <c r="Q381" s="534"/>
      <c r="R381" s="534"/>
      <c r="S381" s="534"/>
      <c r="T381" s="534"/>
      <c r="U381" s="534"/>
      <c r="V381" s="534"/>
      <c r="W381" s="534"/>
      <c r="X381" s="534"/>
      <c r="Y381" s="534"/>
      <c r="Z381" s="534"/>
      <c r="AA381" s="534"/>
      <c r="AB381" s="534"/>
    </row>
    <row r="382" spans="1:28" ht="23">
      <c r="A382" s="534"/>
      <c r="B382" s="534"/>
      <c r="C382" s="534"/>
      <c r="D382" s="34"/>
      <c r="E382" s="537"/>
      <c r="F382" s="534"/>
      <c r="G382" s="348"/>
      <c r="H382" s="534"/>
      <c r="I382" s="538"/>
      <c r="J382" s="534"/>
      <c r="K382" s="584"/>
      <c r="L382" s="540"/>
      <c r="M382" s="534"/>
      <c r="N382" s="534"/>
      <c r="O382" s="534"/>
      <c r="P382" s="534"/>
      <c r="Q382" s="534"/>
      <c r="R382" s="534"/>
      <c r="S382" s="534"/>
      <c r="T382" s="534"/>
      <c r="U382" s="534"/>
      <c r="V382" s="534"/>
      <c r="W382" s="534"/>
      <c r="X382" s="534"/>
      <c r="Y382" s="534"/>
      <c r="Z382" s="534"/>
      <c r="AA382" s="534"/>
      <c r="AB382" s="534"/>
    </row>
    <row r="383" spans="1:28" ht="23">
      <c r="A383" s="534"/>
      <c r="B383" s="534"/>
      <c r="C383" s="534"/>
      <c r="D383" s="34"/>
      <c r="E383" s="537"/>
      <c r="F383" s="534"/>
      <c r="G383" s="348"/>
      <c r="H383" s="534"/>
      <c r="I383" s="538"/>
      <c r="J383" s="534"/>
      <c r="K383" s="584"/>
      <c r="L383" s="540"/>
      <c r="M383" s="534"/>
      <c r="N383" s="534"/>
      <c r="O383" s="534"/>
      <c r="P383" s="534"/>
      <c r="Q383" s="534"/>
      <c r="R383" s="534"/>
      <c r="S383" s="534"/>
      <c r="T383" s="534"/>
      <c r="U383" s="534"/>
      <c r="V383" s="534"/>
      <c r="W383" s="534"/>
      <c r="X383" s="534"/>
      <c r="Y383" s="534"/>
      <c r="Z383" s="534"/>
      <c r="AA383" s="534"/>
      <c r="AB383" s="534"/>
    </row>
    <row r="384" spans="1:28" ht="23">
      <c r="A384" s="534"/>
      <c r="B384" s="534"/>
      <c r="C384" s="534"/>
      <c r="D384" s="34"/>
      <c r="E384" s="537"/>
      <c r="F384" s="534"/>
      <c r="G384" s="348"/>
      <c r="H384" s="534"/>
      <c r="I384" s="538"/>
      <c r="J384" s="534"/>
      <c r="K384" s="584"/>
      <c r="L384" s="540"/>
      <c r="M384" s="534"/>
      <c r="N384" s="534"/>
      <c r="O384" s="534"/>
      <c r="P384" s="534"/>
      <c r="Q384" s="534"/>
      <c r="R384" s="534"/>
      <c r="S384" s="534"/>
      <c r="T384" s="534"/>
      <c r="U384" s="534"/>
      <c r="V384" s="534"/>
      <c r="W384" s="534"/>
      <c r="X384" s="534"/>
      <c r="Y384" s="534"/>
      <c r="Z384" s="534"/>
      <c r="AA384" s="534"/>
      <c r="AB384" s="534"/>
    </row>
    <row r="385" spans="1:28" ht="23">
      <c r="A385" s="534"/>
      <c r="B385" s="534"/>
      <c r="C385" s="534"/>
      <c r="D385" s="34"/>
      <c r="E385" s="537"/>
      <c r="F385" s="534"/>
      <c r="G385" s="348"/>
      <c r="H385" s="534"/>
      <c r="I385" s="538"/>
      <c r="J385" s="534"/>
      <c r="K385" s="584"/>
      <c r="L385" s="540"/>
      <c r="M385" s="534"/>
      <c r="N385" s="534"/>
      <c r="O385" s="534"/>
      <c r="P385" s="534"/>
      <c r="Q385" s="534"/>
      <c r="R385" s="534"/>
      <c r="S385" s="534"/>
      <c r="T385" s="534"/>
      <c r="U385" s="534"/>
      <c r="V385" s="534"/>
      <c r="W385" s="534"/>
      <c r="X385" s="534"/>
      <c r="Y385" s="534"/>
      <c r="Z385" s="534"/>
      <c r="AA385" s="534"/>
      <c r="AB385" s="534"/>
    </row>
    <row r="386" spans="1:28" ht="23">
      <c r="A386" s="534"/>
      <c r="B386" s="534"/>
      <c r="C386" s="534"/>
      <c r="D386" s="34"/>
      <c r="E386" s="537"/>
      <c r="F386" s="534"/>
      <c r="G386" s="348"/>
      <c r="H386" s="534"/>
      <c r="I386" s="538"/>
      <c r="J386" s="534"/>
      <c r="K386" s="584"/>
      <c r="L386" s="540"/>
      <c r="M386" s="534"/>
      <c r="N386" s="534"/>
      <c r="O386" s="534"/>
      <c r="P386" s="534"/>
      <c r="Q386" s="534"/>
      <c r="R386" s="534"/>
      <c r="S386" s="534"/>
      <c r="T386" s="534"/>
      <c r="U386" s="534"/>
      <c r="V386" s="534"/>
      <c r="W386" s="534"/>
      <c r="X386" s="534"/>
      <c r="Y386" s="534"/>
      <c r="Z386" s="534"/>
      <c r="AA386" s="534"/>
      <c r="AB386" s="534"/>
    </row>
    <row r="387" spans="1:28" ht="23">
      <c r="A387" s="534"/>
      <c r="B387" s="534"/>
      <c r="C387" s="534"/>
      <c r="D387" s="34"/>
      <c r="E387" s="537"/>
      <c r="F387" s="534"/>
      <c r="G387" s="348"/>
      <c r="H387" s="534"/>
      <c r="I387" s="538"/>
      <c r="J387" s="534"/>
      <c r="K387" s="584"/>
      <c r="L387" s="540"/>
      <c r="M387" s="534"/>
      <c r="N387" s="534"/>
      <c r="O387" s="534"/>
      <c r="P387" s="534"/>
      <c r="Q387" s="534"/>
      <c r="R387" s="534"/>
      <c r="S387" s="534"/>
      <c r="T387" s="534"/>
      <c r="U387" s="534"/>
      <c r="V387" s="534"/>
      <c r="W387" s="534"/>
      <c r="X387" s="534"/>
      <c r="Y387" s="534"/>
      <c r="Z387" s="534"/>
      <c r="AA387" s="534"/>
      <c r="AB387" s="534"/>
    </row>
    <row r="388" spans="1:28" ht="23">
      <c r="A388" s="534"/>
      <c r="B388" s="534"/>
      <c r="C388" s="534"/>
      <c r="D388" s="34"/>
      <c r="E388" s="537"/>
      <c r="F388" s="534"/>
      <c r="G388" s="348"/>
      <c r="H388" s="534"/>
      <c r="I388" s="538"/>
      <c r="J388" s="534"/>
      <c r="K388" s="584"/>
      <c r="L388" s="540"/>
      <c r="M388" s="534"/>
      <c r="N388" s="534"/>
      <c r="O388" s="534"/>
      <c r="P388" s="534"/>
      <c r="Q388" s="534"/>
      <c r="R388" s="534"/>
      <c r="S388" s="534"/>
      <c r="T388" s="534"/>
      <c r="U388" s="534"/>
      <c r="V388" s="534"/>
      <c r="W388" s="534"/>
      <c r="X388" s="534"/>
      <c r="Y388" s="534"/>
      <c r="Z388" s="534"/>
      <c r="AA388" s="534"/>
      <c r="AB388" s="534"/>
    </row>
    <row r="389" spans="1:28" ht="23">
      <c r="A389" s="534"/>
      <c r="B389" s="534"/>
      <c r="C389" s="534"/>
      <c r="D389" s="34"/>
      <c r="E389" s="537"/>
      <c r="F389" s="534"/>
      <c r="G389" s="348"/>
      <c r="H389" s="534"/>
      <c r="I389" s="538"/>
      <c r="J389" s="534"/>
      <c r="K389" s="584"/>
      <c r="L389" s="540"/>
      <c r="M389" s="534"/>
      <c r="N389" s="534"/>
      <c r="O389" s="534"/>
      <c r="P389" s="534"/>
      <c r="Q389" s="534"/>
      <c r="R389" s="534"/>
      <c r="S389" s="534"/>
      <c r="T389" s="534"/>
      <c r="U389" s="534"/>
      <c r="V389" s="534"/>
      <c r="W389" s="534"/>
      <c r="X389" s="534"/>
      <c r="Y389" s="534"/>
      <c r="Z389" s="534"/>
      <c r="AA389" s="534"/>
      <c r="AB389" s="534"/>
    </row>
    <row r="390" spans="1:28" ht="23">
      <c r="A390" s="534"/>
      <c r="B390" s="534"/>
      <c r="C390" s="534"/>
      <c r="D390" s="34"/>
      <c r="E390" s="537"/>
      <c r="F390" s="534"/>
      <c r="G390" s="348"/>
      <c r="H390" s="534"/>
      <c r="I390" s="585"/>
      <c r="J390" s="534"/>
      <c r="K390" s="584"/>
      <c r="L390" s="540"/>
      <c r="M390" s="534"/>
      <c r="N390" s="534"/>
      <c r="O390" s="534"/>
      <c r="P390" s="534"/>
      <c r="Q390" s="534"/>
      <c r="R390" s="534"/>
      <c r="S390" s="534"/>
      <c r="T390" s="534"/>
      <c r="U390" s="534"/>
      <c r="V390" s="534"/>
      <c r="W390" s="534"/>
      <c r="X390" s="534"/>
      <c r="Y390" s="534"/>
      <c r="Z390" s="534"/>
      <c r="AA390" s="534"/>
      <c r="AB390" s="534"/>
    </row>
    <row r="391" spans="1:28" ht="23">
      <c r="A391" s="534"/>
      <c r="B391" s="534"/>
      <c r="C391" s="534"/>
      <c r="D391" s="34"/>
      <c r="E391" s="537"/>
      <c r="F391" s="534"/>
      <c r="G391" s="348"/>
      <c r="H391" s="534"/>
      <c r="I391" s="585"/>
      <c r="J391" s="534"/>
      <c r="K391" s="584"/>
      <c r="L391" s="540"/>
      <c r="M391" s="534"/>
      <c r="N391" s="534"/>
      <c r="O391" s="534"/>
      <c r="P391" s="534"/>
      <c r="Q391" s="534"/>
      <c r="R391" s="534"/>
      <c r="S391" s="534"/>
      <c r="T391" s="534"/>
      <c r="U391" s="534"/>
      <c r="V391" s="534"/>
      <c r="W391" s="534"/>
      <c r="X391" s="534"/>
      <c r="Y391" s="534"/>
      <c r="Z391" s="534"/>
      <c r="AA391" s="534"/>
      <c r="AB391" s="534"/>
    </row>
    <row r="392" spans="1:28" ht="23">
      <c r="A392" s="534"/>
      <c r="B392" s="534"/>
      <c r="C392" s="534"/>
      <c r="D392" s="34"/>
      <c r="E392" s="537"/>
      <c r="F392" s="534"/>
      <c r="G392" s="348"/>
      <c r="H392" s="534"/>
      <c r="I392" s="585"/>
      <c r="J392" s="534"/>
      <c r="K392" s="584"/>
      <c r="L392" s="540"/>
      <c r="M392" s="534"/>
      <c r="N392" s="534"/>
      <c r="O392" s="534"/>
      <c r="P392" s="534"/>
      <c r="Q392" s="534"/>
      <c r="R392" s="534"/>
      <c r="S392" s="534"/>
      <c r="T392" s="534"/>
      <c r="U392" s="534"/>
      <c r="V392" s="534"/>
      <c r="W392" s="534"/>
      <c r="X392" s="534"/>
      <c r="Y392" s="534"/>
      <c r="Z392" s="534"/>
      <c r="AA392" s="534"/>
      <c r="AB392" s="534"/>
    </row>
    <row r="393" spans="1:28" ht="23">
      <c r="A393" s="534"/>
      <c r="B393" s="534"/>
      <c r="C393" s="534"/>
      <c r="D393" s="34"/>
      <c r="E393" s="537"/>
      <c r="F393" s="534"/>
      <c r="G393" s="348"/>
      <c r="H393" s="534"/>
      <c r="I393" s="585"/>
      <c r="J393" s="534"/>
      <c r="K393" s="584"/>
      <c r="L393" s="540"/>
      <c r="M393" s="534"/>
      <c r="N393" s="534"/>
      <c r="O393" s="534"/>
      <c r="P393" s="534"/>
      <c r="Q393" s="534"/>
      <c r="R393" s="534"/>
      <c r="S393" s="534"/>
      <c r="T393" s="534"/>
      <c r="U393" s="534"/>
      <c r="V393" s="534"/>
      <c r="W393" s="534"/>
      <c r="X393" s="534"/>
      <c r="Y393" s="534"/>
      <c r="Z393" s="534"/>
      <c r="AA393" s="534"/>
      <c r="AB393" s="534"/>
    </row>
    <row r="394" spans="1:28" ht="23">
      <c r="A394" s="534"/>
      <c r="B394" s="534"/>
      <c r="C394" s="534"/>
      <c r="D394" s="34"/>
      <c r="E394" s="537"/>
      <c r="F394" s="534"/>
      <c r="G394" s="348"/>
      <c r="H394" s="534"/>
      <c r="I394" s="585"/>
      <c r="J394" s="534"/>
      <c r="K394" s="584"/>
      <c r="L394" s="540"/>
      <c r="M394" s="534"/>
      <c r="N394" s="534"/>
      <c r="O394" s="534"/>
      <c r="P394" s="534"/>
      <c r="Q394" s="534"/>
      <c r="R394" s="534"/>
      <c r="S394" s="534"/>
      <c r="T394" s="534"/>
      <c r="U394" s="534"/>
      <c r="V394" s="534"/>
      <c r="W394" s="534"/>
      <c r="X394" s="534"/>
      <c r="Y394" s="534"/>
      <c r="Z394" s="534"/>
      <c r="AA394" s="534"/>
      <c r="AB394" s="534"/>
    </row>
    <row r="395" spans="1:28" ht="23">
      <c r="A395" s="534"/>
      <c r="B395" s="534"/>
      <c r="C395" s="534"/>
      <c r="D395" s="34"/>
      <c r="E395" s="537"/>
      <c r="F395" s="534"/>
      <c r="G395" s="348"/>
      <c r="H395" s="534"/>
      <c r="I395" s="585"/>
      <c r="J395" s="534"/>
      <c r="K395" s="584"/>
      <c r="L395" s="540"/>
      <c r="M395" s="534"/>
      <c r="N395" s="534"/>
      <c r="O395" s="534"/>
      <c r="P395" s="534"/>
      <c r="Q395" s="534"/>
      <c r="R395" s="534"/>
      <c r="S395" s="534"/>
      <c r="T395" s="534"/>
      <c r="U395" s="534"/>
      <c r="V395" s="534"/>
      <c r="W395" s="534"/>
      <c r="X395" s="534"/>
      <c r="Y395" s="534"/>
      <c r="Z395" s="534"/>
      <c r="AA395" s="534"/>
      <c r="AB395" s="534"/>
    </row>
    <row r="396" spans="1:28" ht="23">
      <c r="A396" s="534"/>
      <c r="B396" s="534"/>
      <c r="C396" s="534"/>
      <c r="D396" s="34"/>
      <c r="E396" s="537"/>
      <c r="F396" s="534"/>
      <c r="G396" s="348"/>
      <c r="H396" s="534"/>
      <c r="I396" s="585"/>
      <c r="J396" s="534"/>
      <c r="K396" s="584"/>
      <c r="L396" s="540"/>
      <c r="M396" s="534"/>
      <c r="N396" s="534"/>
      <c r="O396" s="534"/>
      <c r="P396" s="534"/>
      <c r="Q396" s="534"/>
      <c r="R396" s="534"/>
      <c r="S396" s="534"/>
      <c r="T396" s="534"/>
      <c r="U396" s="534"/>
      <c r="V396" s="534"/>
      <c r="W396" s="534"/>
      <c r="X396" s="534"/>
      <c r="Y396" s="534"/>
      <c r="Z396" s="534"/>
      <c r="AA396" s="534"/>
      <c r="AB396" s="534"/>
    </row>
    <row r="397" spans="1:28" ht="23">
      <c r="A397" s="534"/>
      <c r="B397" s="534"/>
      <c r="C397" s="534"/>
      <c r="D397" s="34"/>
      <c r="E397" s="537"/>
      <c r="F397" s="534"/>
      <c r="G397" s="348"/>
      <c r="H397" s="534"/>
      <c r="I397" s="585"/>
      <c r="J397" s="534"/>
      <c r="K397" s="584"/>
      <c r="L397" s="540"/>
      <c r="M397" s="534"/>
      <c r="N397" s="534"/>
      <c r="O397" s="534"/>
      <c r="P397" s="534"/>
      <c r="Q397" s="534"/>
      <c r="R397" s="534"/>
      <c r="S397" s="534"/>
      <c r="T397" s="534"/>
      <c r="U397" s="534"/>
      <c r="V397" s="534"/>
      <c r="W397" s="534"/>
      <c r="X397" s="534"/>
      <c r="Y397" s="534"/>
      <c r="Z397" s="534"/>
      <c r="AA397" s="534"/>
      <c r="AB397" s="534"/>
    </row>
    <row r="398" spans="1:28" ht="23">
      <c r="A398" s="534"/>
      <c r="B398" s="534"/>
      <c r="C398" s="534"/>
      <c r="D398" s="34"/>
      <c r="E398" s="537"/>
      <c r="F398" s="534"/>
      <c r="G398" s="348"/>
      <c r="H398" s="534"/>
      <c r="I398" s="585"/>
      <c r="J398" s="534"/>
      <c r="K398" s="584"/>
      <c r="L398" s="540"/>
      <c r="M398" s="534"/>
      <c r="N398" s="534"/>
      <c r="O398" s="534"/>
      <c r="P398" s="534"/>
      <c r="Q398" s="534"/>
      <c r="R398" s="534"/>
      <c r="S398" s="534"/>
      <c r="T398" s="534"/>
      <c r="U398" s="534"/>
      <c r="V398" s="534"/>
      <c r="W398" s="534"/>
      <c r="X398" s="534"/>
      <c r="Y398" s="534"/>
      <c r="Z398" s="534"/>
      <c r="AA398" s="534"/>
      <c r="AB398" s="534"/>
    </row>
    <row r="399" spans="1:28" ht="23">
      <c r="A399" s="534"/>
      <c r="B399" s="534"/>
      <c r="C399" s="534"/>
      <c r="D399" s="34"/>
      <c r="E399" s="537"/>
      <c r="F399" s="534"/>
      <c r="G399" s="348"/>
      <c r="H399" s="534"/>
      <c r="I399" s="585"/>
      <c r="J399" s="534"/>
      <c r="K399" s="584"/>
      <c r="L399" s="540"/>
      <c r="M399" s="534"/>
      <c r="N399" s="534"/>
      <c r="O399" s="534"/>
      <c r="P399" s="534"/>
      <c r="Q399" s="534"/>
      <c r="R399" s="534"/>
      <c r="S399" s="534"/>
      <c r="T399" s="534"/>
      <c r="U399" s="534"/>
      <c r="V399" s="534"/>
      <c r="W399" s="534"/>
      <c r="X399" s="534"/>
      <c r="Y399" s="534"/>
      <c r="Z399" s="534"/>
      <c r="AA399" s="534"/>
      <c r="AB399" s="534"/>
    </row>
    <row r="400" spans="1:28" ht="23">
      <c r="A400" s="534"/>
      <c r="B400" s="534"/>
      <c r="C400" s="534"/>
      <c r="D400" s="34"/>
      <c r="E400" s="537"/>
      <c r="F400" s="534"/>
      <c r="G400" s="348"/>
      <c r="H400" s="534"/>
      <c r="I400" s="585"/>
      <c r="J400" s="534"/>
      <c r="K400" s="584"/>
      <c r="L400" s="540"/>
      <c r="M400" s="534"/>
      <c r="N400" s="534"/>
      <c r="O400" s="534"/>
      <c r="P400" s="534"/>
      <c r="Q400" s="534"/>
      <c r="R400" s="534"/>
      <c r="S400" s="534"/>
      <c r="T400" s="534"/>
      <c r="U400" s="534"/>
      <c r="V400" s="534"/>
      <c r="W400" s="534"/>
      <c r="X400" s="534"/>
      <c r="Y400" s="534"/>
      <c r="Z400" s="534"/>
      <c r="AA400" s="534"/>
      <c r="AB400" s="534"/>
    </row>
    <row r="401" spans="1:28" ht="23">
      <c r="A401" s="534"/>
      <c r="B401" s="534"/>
      <c r="C401" s="534"/>
      <c r="D401" s="34"/>
      <c r="E401" s="537"/>
      <c r="F401" s="534"/>
      <c r="G401" s="348"/>
      <c r="H401" s="534"/>
      <c r="I401" s="585"/>
      <c r="J401" s="534"/>
      <c r="K401" s="584"/>
      <c r="L401" s="540"/>
      <c r="M401" s="534"/>
      <c r="N401" s="534"/>
      <c r="O401" s="534"/>
      <c r="P401" s="534"/>
      <c r="Q401" s="534"/>
      <c r="R401" s="534"/>
      <c r="S401" s="534"/>
      <c r="T401" s="534"/>
      <c r="U401" s="534"/>
      <c r="V401" s="534"/>
      <c r="W401" s="534"/>
      <c r="X401" s="534"/>
      <c r="Y401" s="534"/>
      <c r="Z401" s="534"/>
      <c r="AA401" s="534"/>
      <c r="AB401" s="534"/>
    </row>
    <row r="402" spans="1:28" ht="23">
      <c r="A402" s="534"/>
      <c r="B402" s="534"/>
      <c r="C402" s="534"/>
      <c r="D402" s="34"/>
      <c r="E402" s="537"/>
      <c r="F402" s="534"/>
      <c r="G402" s="348"/>
      <c r="H402" s="534"/>
      <c r="I402" s="585"/>
      <c r="J402" s="534"/>
      <c r="K402" s="584"/>
      <c r="L402" s="540"/>
      <c r="M402" s="534"/>
      <c r="N402" s="534"/>
      <c r="O402" s="534"/>
      <c r="P402" s="534"/>
      <c r="Q402" s="534"/>
      <c r="R402" s="534"/>
      <c r="S402" s="534"/>
      <c r="T402" s="534"/>
      <c r="U402" s="534"/>
      <c r="V402" s="534"/>
      <c r="W402" s="534"/>
      <c r="X402" s="534"/>
      <c r="Y402" s="534"/>
      <c r="Z402" s="534"/>
      <c r="AA402" s="534"/>
      <c r="AB402" s="534"/>
    </row>
    <row r="403" spans="1:28" ht="23">
      <c r="A403" s="534"/>
      <c r="B403" s="534"/>
      <c r="C403" s="534"/>
      <c r="D403" s="34"/>
      <c r="E403" s="537"/>
      <c r="F403" s="534"/>
      <c r="G403" s="348"/>
      <c r="H403" s="534"/>
      <c r="I403" s="585"/>
      <c r="J403" s="534"/>
      <c r="K403" s="584"/>
      <c r="L403" s="540"/>
      <c r="M403" s="534"/>
      <c r="N403" s="534"/>
      <c r="O403" s="534"/>
      <c r="P403" s="534"/>
      <c r="Q403" s="534"/>
      <c r="R403" s="534"/>
      <c r="S403" s="534"/>
      <c r="T403" s="534"/>
      <c r="U403" s="534"/>
      <c r="V403" s="534"/>
      <c r="W403" s="534"/>
      <c r="X403" s="534"/>
      <c r="Y403" s="534"/>
      <c r="Z403" s="534"/>
      <c r="AA403" s="534"/>
      <c r="AB403" s="534"/>
    </row>
    <row r="404" spans="1:28" ht="23">
      <c r="A404" s="534"/>
      <c r="B404" s="534"/>
      <c r="C404" s="534"/>
      <c r="D404" s="34"/>
      <c r="E404" s="537"/>
      <c r="F404" s="534"/>
      <c r="G404" s="348"/>
      <c r="H404" s="534"/>
      <c r="I404" s="585"/>
      <c r="J404" s="534"/>
      <c r="K404" s="584"/>
      <c r="L404" s="540"/>
      <c r="M404" s="534"/>
      <c r="N404" s="534"/>
      <c r="O404" s="534"/>
      <c r="P404" s="534"/>
      <c r="Q404" s="534"/>
      <c r="R404" s="534"/>
      <c r="S404" s="534"/>
      <c r="T404" s="534"/>
      <c r="U404" s="534"/>
      <c r="V404" s="534"/>
      <c r="W404" s="534"/>
      <c r="X404" s="534"/>
      <c r="Y404" s="534"/>
      <c r="Z404" s="534"/>
      <c r="AA404" s="534"/>
      <c r="AB404" s="534"/>
    </row>
    <row r="405" spans="1:28" ht="23">
      <c r="A405" s="534"/>
      <c r="B405" s="534"/>
      <c r="C405" s="534"/>
      <c r="D405" s="34"/>
      <c r="E405" s="537"/>
      <c r="F405" s="534"/>
      <c r="G405" s="348"/>
      <c r="H405" s="534"/>
      <c r="I405" s="585"/>
      <c r="J405" s="534"/>
      <c r="K405" s="584"/>
      <c r="L405" s="540"/>
      <c r="M405" s="534"/>
      <c r="N405" s="534"/>
      <c r="O405" s="534"/>
      <c r="P405" s="534"/>
      <c r="Q405" s="534"/>
      <c r="R405" s="534"/>
      <c r="S405" s="534"/>
      <c r="T405" s="534"/>
      <c r="U405" s="534"/>
      <c r="V405" s="534"/>
      <c r="W405" s="534"/>
      <c r="X405" s="534"/>
      <c r="Y405" s="534"/>
      <c r="Z405" s="534"/>
      <c r="AA405" s="534"/>
      <c r="AB405" s="534"/>
    </row>
    <row r="406" spans="1:28" ht="23">
      <c r="A406" s="534"/>
      <c r="B406" s="534"/>
      <c r="C406" s="534"/>
      <c r="D406" s="34"/>
      <c r="E406" s="537"/>
      <c r="F406" s="534"/>
      <c r="G406" s="348"/>
      <c r="H406" s="534"/>
      <c r="I406" s="585"/>
      <c r="J406" s="534"/>
      <c r="K406" s="584"/>
      <c r="L406" s="540"/>
      <c r="M406" s="534"/>
      <c r="N406" s="534"/>
      <c r="O406" s="534"/>
      <c r="P406" s="534"/>
      <c r="Q406" s="534"/>
      <c r="R406" s="534"/>
      <c r="S406" s="534"/>
      <c r="T406" s="534"/>
      <c r="U406" s="534"/>
      <c r="V406" s="534"/>
      <c r="W406" s="534"/>
      <c r="X406" s="534"/>
      <c r="Y406" s="534"/>
      <c r="Z406" s="534"/>
      <c r="AA406" s="534"/>
      <c r="AB406" s="534"/>
    </row>
    <row r="407" spans="1:28" ht="23">
      <c r="A407" s="534"/>
      <c r="B407" s="534"/>
      <c r="C407" s="534"/>
      <c r="D407" s="34"/>
      <c r="E407" s="537"/>
      <c r="F407" s="534"/>
      <c r="G407" s="348"/>
      <c r="H407" s="534"/>
      <c r="I407" s="585"/>
      <c r="J407" s="534"/>
      <c r="K407" s="584"/>
      <c r="L407" s="540"/>
      <c r="M407" s="534"/>
      <c r="N407" s="534"/>
      <c r="O407" s="534"/>
      <c r="P407" s="534"/>
      <c r="Q407" s="534"/>
      <c r="R407" s="534"/>
      <c r="S407" s="534"/>
      <c r="T407" s="534"/>
      <c r="U407" s="534"/>
      <c r="V407" s="534"/>
      <c r="W407" s="534"/>
      <c r="X407" s="534"/>
      <c r="Y407" s="534"/>
      <c r="Z407" s="534"/>
      <c r="AA407" s="534"/>
      <c r="AB407" s="534"/>
    </row>
    <row r="408" spans="1:28" ht="23">
      <c r="A408" s="534"/>
      <c r="B408" s="534"/>
      <c r="C408" s="534"/>
      <c r="D408" s="34"/>
      <c r="E408" s="537"/>
      <c r="F408" s="534"/>
      <c r="G408" s="348"/>
      <c r="H408" s="534"/>
      <c r="I408" s="585"/>
      <c r="J408" s="534"/>
      <c r="K408" s="584"/>
      <c r="L408" s="540"/>
      <c r="M408" s="534"/>
      <c r="N408" s="534"/>
      <c r="O408" s="534"/>
      <c r="P408" s="534"/>
      <c r="Q408" s="534"/>
      <c r="R408" s="534"/>
      <c r="S408" s="534"/>
      <c r="T408" s="534"/>
      <c r="U408" s="534"/>
      <c r="V408" s="534"/>
      <c r="W408" s="534"/>
      <c r="X408" s="534"/>
      <c r="Y408" s="534"/>
      <c r="Z408" s="534"/>
      <c r="AA408" s="534"/>
      <c r="AB408" s="534"/>
    </row>
    <row r="409" spans="1:28" ht="23">
      <c r="A409" s="534"/>
      <c r="B409" s="534"/>
      <c r="C409" s="534"/>
      <c r="D409" s="34"/>
      <c r="E409" s="537"/>
      <c r="F409" s="534"/>
      <c r="G409" s="348"/>
      <c r="H409" s="534"/>
      <c r="I409" s="585"/>
      <c r="J409" s="534"/>
      <c r="K409" s="584"/>
      <c r="L409" s="540"/>
      <c r="M409" s="534"/>
      <c r="N409" s="534"/>
      <c r="O409" s="534"/>
      <c r="P409" s="534"/>
      <c r="Q409" s="534"/>
      <c r="R409" s="534"/>
      <c r="S409" s="534"/>
      <c r="T409" s="534"/>
      <c r="U409" s="534"/>
      <c r="V409" s="534"/>
      <c r="W409" s="534"/>
      <c r="X409" s="534"/>
      <c r="Y409" s="534"/>
      <c r="Z409" s="534"/>
      <c r="AA409" s="534"/>
      <c r="AB409" s="534"/>
    </row>
    <row r="410" spans="1:28" ht="23">
      <c r="A410" s="534"/>
      <c r="B410" s="534"/>
      <c r="C410" s="534"/>
      <c r="D410" s="34"/>
      <c r="E410" s="537"/>
      <c r="F410" s="534"/>
      <c r="G410" s="348"/>
      <c r="H410" s="534"/>
      <c r="I410" s="585"/>
      <c r="J410" s="534"/>
      <c r="K410" s="584"/>
      <c r="L410" s="540"/>
      <c r="M410" s="534"/>
      <c r="N410" s="534"/>
      <c r="O410" s="534"/>
      <c r="P410" s="534"/>
      <c r="Q410" s="534"/>
      <c r="R410" s="534"/>
      <c r="S410" s="534"/>
      <c r="T410" s="534"/>
      <c r="U410" s="534"/>
      <c r="V410" s="534"/>
      <c r="W410" s="534"/>
      <c r="X410" s="534"/>
      <c r="Y410" s="534"/>
      <c r="Z410" s="534"/>
      <c r="AA410" s="534"/>
      <c r="AB410" s="534"/>
    </row>
    <row r="411" spans="1:28" ht="23">
      <c r="A411" s="534"/>
      <c r="B411" s="534"/>
      <c r="C411" s="534"/>
      <c r="D411" s="34"/>
      <c r="E411" s="537"/>
      <c r="F411" s="534"/>
      <c r="G411" s="348"/>
      <c r="H411" s="534"/>
      <c r="I411" s="585"/>
      <c r="J411" s="534"/>
      <c r="K411" s="584"/>
      <c r="L411" s="540"/>
      <c r="M411" s="534"/>
      <c r="N411" s="534"/>
      <c r="O411" s="534"/>
      <c r="P411" s="534"/>
      <c r="Q411" s="534"/>
      <c r="R411" s="534"/>
      <c r="S411" s="534"/>
      <c r="T411" s="534"/>
      <c r="U411" s="534"/>
      <c r="V411" s="534"/>
      <c r="W411" s="534"/>
      <c r="X411" s="534"/>
      <c r="Y411" s="534"/>
      <c r="Z411" s="534"/>
      <c r="AA411" s="534"/>
      <c r="AB411" s="534"/>
    </row>
    <row r="412" spans="1:28" ht="23">
      <c r="A412" s="534"/>
      <c r="B412" s="534"/>
      <c r="C412" s="534"/>
      <c r="D412" s="34"/>
      <c r="E412" s="537"/>
      <c r="F412" s="534"/>
      <c r="G412" s="348"/>
      <c r="H412" s="534"/>
      <c r="I412" s="585"/>
      <c r="J412" s="534"/>
      <c r="K412" s="584"/>
      <c r="L412" s="540"/>
      <c r="M412" s="534"/>
      <c r="N412" s="534"/>
      <c r="O412" s="534"/>
      <c r="P412" s="534"/>
      <c r="Q412" s="534"/>
      <c r="R412" s="534"/>
      <c r="S412" s="534"/>
      <c r="T412" s="534"/>
      <c r="U412" s="534"/>
      <c r="V412" s="534"/>
      <c r="W412" s="534"/>
      <c r="X412" s="534"/>
      <c r="Y412" s="534"/>
      <c r="Z412" s="534"/>
      <c r="AA412" s="534"/>
      <c r="AB412" s="534"/>
    </row>
    <row r="413" spans="1:28" ht="23">
      <c r="A413" s="534"/>
      <c r="B413" s="534"/>
      <c r="C413" s="534"/>
      <c r="D413" s="34"/>
      <c r="E413" s="537"/>
      <c r="F413" s="534"/>
      <c r="G413" s="348"/>
      <c r="H413" s="534"/>
      <c r="I413" s="585"/>
      <c r="J413" s="534"/>
      <c r="K413" s="584"/>
      <c r="L413" s="540"/>
      <c r="M413" s="534"/>
      <c r="N413" s="534"/>
      <c r="O413" s="534"/>
      <c r="P413" s="534"/>
      <c r="Q413" s="534"/>
      <c r="R413" s="534"/>
      <c r="S413" s="534"/>
      <c r="T413" s="534"/>
      <c r="U413" s="534"/>
      <c r="V413" s="534"/>
      <c r="W413" s="534"/>
      <c r="X413" s="534"/>
      <c r="Y413" s="534"/>
      <c r="Z413" s="534"/>
      <c r="AA413" s="534"/>
      <c r="AB413" s="534"/>
    </row>
    <row r="414" spans="1:28" ht="23">
      <c r="A414" s="534"/>
      <c r="B414" s="534"/>
      <c r="C414" s="534"/>
      <c r="D414" s="34"/>
      <c r="E414" s="537"/>
      <c r="F414" s="534"/>
      <c r="G414" s="348"/>
      <c r="H414" s="534"/>
      <c r="I414" s="585"/>
      <c r="J414" s="534"/>
      <c r="K414" s="584"/>
      <c r="L414" s="540"/>
      <c r="M414" s="534"/>
      <c r="N414" s="534"/>
      <c r="O414" s="534"/>
      <c r="P414" s="534"/>
      <c r="Q414" s="534"/>
      <c r="R414" s="534"/>
      <c r="S414" s="534"/>
      <c r="T414" s="534"/>
      <c r="U414" s="534"/>
      <c r="V414" s="534"/>
      <c r="W414" s="534"/>
      <c r="X414" s="534"/>
      <c r="Y414" s="534"/>
      <c r="Z414" s="534"/>
      <c r="AA414" s="534"/>
      <c r="AB414" s="534"/>
    </row>
    <row r="415" spans="1:28" ht="23">
      <c r="A415" s="534"/>
      <c r="B415" s="534"/>
      <c r="C415" s="534"/>
      <c r="D415" s="34"/>
      <c r="E415" s="537"/>
      <c r="F415" s="534"/>
      <c r="G415" s="348"/>
      <c r="H415" s="534"/>
      <c r="I415" s="585"/>
      <c r="J415" s="534"/>
      <c r="K415" s="584"/>
      <c r="L415" s="540"/>
      <c r="M415" s="534"/>
      <c r="N415" s="534"/>
      <c r="O415" s="534"/>
      <c r="P415" s="534"/>
      <c r="Q415" s="534"/>
      <c r="R415" s="534"/>
      <c r="S415" s="534"/>
      <c r="T415" s="534"/>
      <c r="U415" s="534"/>
      <c r="V415" s="534"/>
      <c r="W415" s="534"/>
      <c r="X415" s="534"/>
      <c r="Y415" s="534"/>
      <c r="Z415" s="534"/>
      <c r="AA415" s="534"/>
      <c r="AB415" s="534"/>
    </row>
    <row r="416" spans="1:28" ht="23">
      <c r="A416" s="534"/>
      <c r="B416" s="534"/>
      <c r="C416" s="534"/>
      <c r="D416" s="34"/>
      <c r="E416" s="537"/>
      <c r="F416" s="534"/>
      <c r="G416" s="348"/>
      <c r="H416" s="534"/>
      <c r="I416" s="585"/>
      <c r="J416" s="534"/>
      <c r="K416" s="584"/>
      <c r="L416" s="540"/>
      <c r="M416" s="534"/>
      <c r="N416" s="534"/>
      <c r="O416" s="534"/>
      <c r="P416" s="534"/>
      <c r="Q416" s="534"/>
      <c r="R416" s="534"/>
      <c r="S416" s="534"/>
      <c r="T416" s="534"/>
      <c r="U416" s="534"/>
      <c r="V416" s="534"/>
      <c r="W416" s="534"/>
      <c r="X416" s="534"/>
      <c r="Y416" s="534"/>
      <c r="Z416" s="534"/>
      <c r="AA416" s="534"/>
      <c r="AB416" s="534"/>
    </row>
    <row r="417" spans="1:28" ht="23">
      <c r="A417" s="534"/>
      <c r="B417" s="534"/>
      <c r="C417" s="534"/>
      <c r="D417" s="34"/>
      <c r="E417" s="537"/>
      <c r="F417" s="534"/>
      <c r="G417" s="348"/>
      <c r="H417" s="534"/>
      <c r="I417" s="585"/>
      <c r="J417" s="534"/>
      <c r="K417" s="584"/>
      <c r="L417" s="540"/>
      <c r="M417" s="534"/>
      <c r="N417" s="534"/>
      <c r="O417" s="534"/>
      <c r="P417" s="534"/>
      <c r="Q417" s="534"/>
      <c r="R417" s="534"/>
      <c r="S417" s="534"/>
      <c r="T417" s="534"/>
      <c r="U417" s="534"/>
      <c r="V417" s="534"/>
      <c r="W417" s="534"/>
      <c r="X417" s="534"/>
      <c r="Y417" s="534"/>
      <c r="Z417" s="534"/>
      <c r="AA417" s="534"/>
      <c r="AB417" s="534"/>
    </row>
    <row r="418" spans="1:28" ht="23">
      <c r="A418" s="534"/>
      <c r="B418" s="534"/>
      <c r="C418" s="534"/>
      <c r="D418" s="34"/>
      <c r="E418" s="537"/>
      <c r="F418" s="534"/>
      <c r="G418" s="348"/>
      <c r="H418" s="534"/>
      <c r="I418" s="585"/>
      <c r="J418" s="534"/>
      <c r="K418" s="584"/>
      <c r="L418" s="540"/>
      <c r="M418" s="534"/>
      <c r="N418" s="534"/>
      <c r="O418" s="534"/>
      <c r="P418" s="534"/>
      <c r="Q418" s="534"/>
      <c r="R418" s="534"/>
      <c r="S418" s="534"/>
      <c r="T418" s="534"/>
      <c r="U418" s="534"/>
      <c r="V418" s="534"/>
      <c r="W418" s="534"/>
      <c r="X418" s="534"/>
      <c r="Y418" s="534"/>
      <c r="Z418" s="534"/>
      <c r="AA418" s="534"/>
      <c r="AB418" s="534"/>
    </row>
    <row r="419" spans="1:28" ht="23">
      <c r="A419" s="534"/>
      <c r="B419" s="534"/>
      <c r="C419" s="534"/>
      <c r="D419" s="34"/>
      <c r="E419" s="537"/>
      <c r="F419" s="534"/>
      <c r="G419" s="348"/>
      <c r="H419" s="534"/>
      <c r="I419" s="585"/>
      <c r="J419" s="534"/>
      <c r="K419" s="584"/>
      <c r="L419" s="540"/>
      <c r="M419" s="534"/>
      <c r="N419" s="534"/>
      <c r="O419" s="534"/>
      <c r="P419" s="534"/>
      <c r="Q419" s="534"/>
      <c r="R419" s="534"/>
      <c r="S419" s="534"/>
      <c r="T419" s="534"/>
      <c r="U419" s="534"/>
      <c r="V419" s="534"/>
      <c r="W419" s="534"/>
      <c r="X419" s="534"/>
      <c r="Y419" s="534"/>
      <c r="Z419" s="534"/>
      <c r="AA419" s="534"/>
      <c r="AB419" s="534"/>
    </row>
    <row r="420" spans="1:28" ht="23">
      <c r="A420" s="534"/>
      <c r="B420" s="534"/>
      <c r="C420" s="534"/>
      <c r="D420" s="34"/>
      <c r="E420" s="537"/>
      <c r="F420" s="534"/>
      <c r="G420" s="348"/>
      <c r="H420" s="534"/>
      <c r="I420" s="585"/>
      <c r="J420" s="534"/>
      <c r="K420" s="584"/>
      <c r="L420" s="540"/>
      <c r="M420" s="534"/>
      <c r="N420" s="534"/>
      <c r="O420" s="534"/>
      <c r="P420" s="534"/>
      <c r="Q420" s="534"/>
      <c r="R420" s="534"/>
      <c r="S420" s="534"/>
      <c r="T420" s="534"/>
      <c r="U420" s="534"/>
      <c r="V420" s="534"/>
      <c r="W420" s="534"/>
      <c r="X420" s="534"/>
      <c r="Y420" s="534"/>
      <c r="Z420" s="534"/>
      <c r="AA420" s="534"/>
      <c r="AB420" s="534"/>
    </row>
    <row r="421" spans="1:28" ht="23">
      <c r="A421" s="534"/>
      <c r="B421" s="534"/>
      <c r="C421" s="534"/>
      <c r="D421" s="34"/>
      <c r="E421" s="537"/>
      <c r="F421" s="534"/>
      <c r="G421" s="348"/>
      <c r="H421" s="534"/>
      <c r="I421" s="585"/>
      <c r="J421" s="534"/>
      <c r="K421" s="584"/>
      <c r="L421" s="540"/>
      <c r="M421" s="534"/>
      <c r="N421" s="534"/>
      <c r="O421" s="534"/>
      <c r="P421" s="534"/>
      <c r="Q421" s="534"/>
      <c r="R421" s="534"/>
      <c r="S421" s="534"/>
      <c r="T421" s="534"/>
      <c r="U421" s="534"/>
      <c r="V421" s="534"/>
      <c r="W421" s="534"/>
      <c r="X421" s="534"/>
      <c r="Y421" s="534"/>
      <c r="Z421" s="534"/>
      <c r="AA421" s="534"/>
      <c r="AB421" s="534"/>
    </row>
    <row r="422" spans="1:28" ht="23">
      <c r="A422" s="534"/>
      <c r="B422" s="534"/>
      <c r="C422" s="534"/>
      <c r="D422" s="34"/>
      <c r="E422" s="537"/>
      <c r="F422" s="534"/>
      <c r="G422" s="348"/>
      <c r="H422" s="534"/>
      <c r="I422" s="585"/>
      <c r="J422" s="534"/>
      <c r="K422" s="584"/>
      <c r="L422" s="540"/>
      <c r="M422" s="534"/>
      <c r="N422" s="534"/>
      <c r="O422" s="534"/>
      <c r="P422" s="534"/>
      <c r="Q422" s="534"/>
      <c r="R422" s="534"/>
      <c r="S422" s="534"/>
      <c r="T422" s="534"/>
      <c r="U422" s="534"/>
      <c r="V422" s="534"/>
      <c r="W422" s="534"/>
      <c r="X422" s="534"/>
      <c r="Y422" s="534"/>
      <c r="Z422" s="534"/>
      <c r="AA422" s="534"/>
      <c r="AB422" s="534"/>
    </row>
    <row r="423" spans="1:28" ht="23">
      <c r="A423" s="534"/>
      <c r="B423" s="534"/>
      <c r="C423" s="534"/>
      <c r="D423" s="34"/>
      <c r="E423" s="537"/>
      <c r="F423" s="534"/>
      <c r="G423" s="348"/>
      <c r="H423" s="534"/>
      <c r="I423" s="585"/>
      <c r="J423" s="534"/>
      <c r="K423" s="584"/>
      <c r="L423" s="540"/>
      <c r="M423" s="534"/>
      <c r="N423" s="534"/>
      <c r="O423" s="534"/>
      <c r="P423" s="534"/>
      <c r="Q423" s="534"/>
      <c r="R423" s="534"/>
      <c r="S423" s="534"/>
      <c r="T423" s="534"/>
      <c r="U423" s="534"/>
      <c r="V423" s="534"/>
      <c r="W423" s="534"/>
      <c r="X423" s="534"/>
      <c r="Y423" s="534"/>
      <c r="Z423" s="534"/>
      <c r="AA423" s="534"/>
      <c r="AB423" s="534"/>
    </row>
    <row r="424" spans="1:28" ht="23">
      <c r="A424" s="534"/>
      <c r="B424" s="534"/>
      <c r="C424" s="534"/>
      <c r="D424" s="34"/>
      <c r="E424" s="537"/>
      <c r="F424" s="534"/>
      <c r="G424" s="348"/>
      <c r="H424" s="534"/>
      <c r="I424" s="585"/>
      <c r="J424" s="534"/>
      <c r="K424" s="584"/>
      <c r="L424" s="540"/>
      <c r="M424" s="534"/>
      <c r="N424" s="534"/>
      <c r="O424" s="534"/>
      <c r="P424" s="534"/>
      <c r="Q424" s="534"/>
      <c r="R424" s="534"/>
      <c r="S424" s="534"/>
      <c r="T424" s="534"/>
      <c r="U424" s="534"/>
      <c r="V424" s="534"/>
      <c r="W424" s="534"/>
      <c r="X424" s="534"/>
      <c r="Y424" s="534"/>
      <c r="Z424" s="534"/>
      <c r="AA424" s="534"/>
      <c r="AB424" s="534"/>
    </row>
    <row r="425" spans="1:28" ht="23">
      <c r="A425" s="534"/>
      <c r="B425" s="534"/>
      <c r="C425" s="534"/>
      <c r="D425" s="34"/>
      <c r="E425" s="537"/>
      <c r="F425" s="534"/>
      <c r="G425" s="348"/>
      <c r="H425" s="534"/>
      <c r="I425" s="585"/>
      <c r="J425" s="534"/>
      <c r="K425" s="584"/>
      <c r="L425" s="540"/>
      <c r="M425" s="534"/>
      <c r="N425" s="534"/>
      <c r="O425" s="534"/>
      <c r="P425" s="534"/>
      <c r="Q425" s="534"/>
      <c r="R425" s="534"/>
      <c r="S425" s="534"/>
      <c r="T425" s="534"/>
      <c r="U425" s="534"/>
      <c r="V425" s="534"/>
      <c r="W425" s="534"/>
      <c r="X425" s="534"/>
      <c r="Y425" s="534"/>
      <c r="Z425" s="534"/>
      <c r="AA425" s="534"/>
      <c r="AB425" s="534"/>
    </row>
    <row r="426" spans="1:28" ht="23">
      <c r="A426" s="534"/>
      <c r="B426" s="534"/>
      <c r="C426" s="534"/>
      <c r="D426" s="34"/>
      <c r="E426" s="537"/>
      <c r="F426" s="534"/>
      <c r="G426" s="348"/>
      <c r="H426" s="534"/>
      <c r="I426" s="585"/>
      <c r="J426" s="534"/>
      <c r="K426" s="584"/>
      <c r="L426" s="540"/>
      <c r="M426" s="534"/>
      <c r="N426" s="534"/>
      <c r="O426" s="534"/>
      <c r="P426" s="534"/>
      <c r="Q426" s="534"/>
      <c r="R426" s="534"/>
      <c r="S426" s="534"/>
      <c r="T426" s="534"/>
      <c r="U426" s="534"/>
      <c r="V426" s="534"/>
      <c r="W426" s="534"/>
      <c r="X426" s="534"/>
      <c r="Y426" s="534"/>
      <c r="Z426" s="534"/>
      <c r="AA426" s="534"/>
      <c r="AB426" s="534"/>
    </row>
    <row r="427" spans="1:28" ht="23">
      <c r="A427" s="534"/>
      <c r="B427" s="534"/>
      <c r="C427" s="534"/>
      <c r="D427" s="34"/>
      <c r="E427" s="537"/>
      <c r="F427" s="534"/>
      <c r="G427" s="348"/>
      <c r="H427" s="534"/>
      <c r="I427" s="585"/>
      <c r="J427" s="534"/>
      <c r="K427" s="584"/>
      <c r="L427" s="540"/>
      <c r="M427" s="534"/>
      <c r="N427" s="534"/>
      <c r="O427" s="534"/>
      <c r="P427" s="534"/>
      <c r="Q427" s="534"/>
      <c r="R427" s="534"/>
      <c r="S427" s="534"/>
      <c r="T427" s="534"/>
      <c r="U427" s="534"/>
      <c r="V427" s="534"/>
      <c r="W427" s="534"/>
      <c r="X427" s="534"/>
      <c r="Y427" s="534"/>
      <c r="Z427" s="534"/>
      <c r="AA427" s="534"/>
      <c r="AB427" s="534"/>
    </row>
    <row r="428" spans="1:28" ht="23">
      <c r="A428" s="534"/>
      <c r="B428" s="534"/>
      <c r="C428" s="534"/>
      <c r="D428" s="34"/>
      <c r="E428" s="537"/>
      <c r="F428" s="534"/>
      <c r="G428" s="348"/>
      <c r="H428" s="534"/>
      <c r="I428" s="585"/>
      <c r="J428" s="534"/>
      <c r="K428" s="584"/>
      <c r="L428" s="540"/>
      <c r="M428" s="534"/>
      <c r="N428" s="534"/>
      <c r="O428" s="534"/>
      <c r="P428" s="534"/>
      <c r="Q428" s="534"/>
      <c r="R428" s="534"/>
      <c r="S428" s="534"/>
      <c r="T428" s="534"/>
      <c r="U428" s="534"/>
      <c r="V428" s="534"/>
      <c r="W428" s="534"/>
      <c r="X428" s="534"/>
      <c r="Y428" s="534"/>
      <c r="Z428" s="534"/>
      <c r="AA428" s="534"/>
      <c r="AB428" s="534"/>
    </row>
    <row r="429" spans="1:28" ht="23">
      <c r="A429" s="534"/>
      <c r="B429" s="534"/>
      <c r="C429" s="534"/>
      <c r="D429" s="34"/>
      <c r="E429" s="537"/>
      <c r="F429" s="534"/>
      <c r="G429" s="348"/>
      <c r="H429" s="534"/>
      <c r="I429" s="585"/>
      <c r="J429" s="534"/>
      <c r="K429" s="584"/>
      <c r="L429" s="540"/>
      <c r="M429" s="534"/>
      <c r="N429" s="534"/>
      <c r="O429" s="534"/>
      <c r="P429" s="534"/>
      <c r="Q429" s="534"/>
      <c r="R429" s="534"/>
      <c r="S429" s="534"/>
      <c r="T429" s="534"/>
      <c r="U429" s="534"/>
      <c r="V429" s="534"/>
      <c r="W429" s="534"/>
      <c r="X429" s="534"/>
      <c r="Y429" s="534"/>
      <c r="Z429" s="534"/>
      <c r="AA429" s="534"/>
      <c r="AB429" s="534"/>
    </row>
    <row r="430" spans="1:28" ht="23">
      <c r="A430" s="534"/>
      <c r="B430" s="534"/>
      <c r="C430" s="534"/>
      <c r="D430" s="34"/>
      <c r="E430" s="537"/>
      <c r="F430" s="534"/>
      <c r="G430" s="348"/>
      <c r="H430" s="534"/>
      <c r="I430" s="585"/>
      <c r="J430" s="534"/>
      <c r="K430" s="584"/>
      <c r="L430" s="540"/>
      <c r="M430" s="534"/>
      <c r="N430" s="534"/>
      <c r="O430" s="534"/>
      <c r="P430" s="534"/>
      <c r="Q430" s="534"/>
      <c r="R430" s="534"/>
      <c r="S430" s="534"/>
      <c r="T430" s="534"/>
      <c r="U430" s="534"/>
      <c r="V430" s="534"/>
      <c r="W430" s="534"/>
      <c r="X430" s="534"/>
      <c r="Y430" s="534"/>
      <c r="Z430" s="534"/>
      <c r="AA430" s="534"/>
      <c r="AB430" s="534"/>
    </row>
    <row r="431" spans="1:28" ht="23">
      <c r="A431" s="534"/>
      <c r="B431" s="534"/>
      <c r="C431" s="534"/>
      <c r="D431" s="34"/>
      <c r="E431" s="537"/>
      <c r="F431" s="534"/>
      <c r="G431" s="348"/>
      <c r="H431" s="534"/>
      <c r="I431" s="585"/>
      <c r="J431" s="534"/>
      <c r="K431" s="584"/>
      <c r="L431" s="540"/>
      <c r="M431" s="534"/>
      <c r="N431" s="534"/>
      <c r="O431" s="534"/>
      <c r="P431" s="534"/>
      <c r="Q431" s="534"/>
      <c r="R431" s="534"/>
      <c r="S431" s="534"/>
      <c r="T431" s="534"/>
      <c r="U431" s="534"/>
      <c r="V431" s="534"/>
      <c r="W431" s="534"/>
      <c r="X431" s="534"/>
      <c r="Y431" s="534"/>
      <c r="Z431" s="534"/>
      <c r="AA431" s="534"/>
      <c r="AB431" s="534"/>
    </row>
    <row r="432" spans="1:28" ht="23">
      <c r="A432" s="534"/>
      <c r="B432" s="534"/>
      <c r="C432" s="534"/>
      <c r="D432" s="34"/>
      <c r="E432" s="537"/>
      <c r="F432" s="534"/>
      <c r="G432" s="348"/>
      <c r="H432" s="534"/>
      <c r="I432" s="585"/>
      <c r="J432" s="534"/>
      <c r="K432" s="584"/>
      <c r="L432" s="540"/>
      <c r="M432" s="534"/>
      <c r="N432" s="534"/>
      <c r="O432" s="534"/>
      <c r="P432" s="534"/>
      <c r="Q432" s="534"/>
      <c r="R432" s="534"/>
      <c r="S432" s="534"/>
      <c r="T432" s="534"/>
      <c r="U432" s="534"/>
      <c r="V432" s="534"/>
      <c r="W432" s="534"/>
      <c r="X432" s="534"/>
      <c r="Y432" s="534"/>
      <c r="Z432" s="534"/>
      <c r="AA432" s="534"/>
      <c r="AB432" s="534"/>
    </row>
    <row r="433" spans="1:28" ht="23">
      <c r="A433" s="534"/>
      <c r="B433" s="534"/>
      <c r="C433" s="534"/>
      <c r="D433" s="34"/>
      <c r="E433" s="537"/>
      <c r="F433" s="534"/>
      <c r="G433" s="348"/>
      <c r="H433" s="534"/>
      <c r="I433" s="585"/>
      <c r="J433" s="534"/>
      <c r="K433" s="584"/>
      <c r="L433" s="540"/>
      <c r="M433" s="534"/>
      <c r="N433" s="534"/>
      <c r="O433" s="534"/>
      <c r="P433" s="534"/>
      <c r="Q433" s="534"/>
      <c r="R433" s="534"/>
      <c r="S433" s="534"/>
      <c r="T433" s="534"/>
      <c r="U433" s="534"/>
      <c r="V433" s="534"/>
      <c r="W433" s="534"/>
      <c r="X433" s="534"/>
      <c r="Y433" s="534"/>
      <c r="Z433" s="534"/>
      <c r="AA433" s="534"/>
      <c r="AB433" s="534"/>
    </row>
    <row r="434" spans="1:28" ht="23">
      <c r="A434" s="534"/>
      <c r="B434" s="534"/>
      <c r="C434" s="534"/>
      <c r="D434" s="34"/>
      <c r="E434" s="537"/>
      <c r="F434" s="534"/>
      <c r="G434" s="348"/>
      <c r="H434" s="534"/>
      <c r="I434" s="585"/>
      <c r="J434" s="534"/>
      <c r="K434" s="584"/>
      <c r="L434" s="540"/>
      <c r="M434" s="534"/>
      <c r="N434" s="534"/>
      <c r="O434" s="534"/>
      <c r="P434" s="534"/>
      <c r="Q434" s="534"/>
      <c r="R434" s="534"/>
      <c r="S434" s="534"/>
      <c r="T434" s="534"/>
      <c r="U434" s="534"/>
      <c r="V434" s="534"/>
      <c r="W434" s="534"/>
      <c r="X434" s="534"/>
      <c r="Y434" s="534"/>
      <c r="Z434" s="534"/>
      <c r="AA434" s="534"/>
      <c r="AB434" s="534"/>
    </row>
    <row r="435" spans="1:28" ht="23">
      <c r="A435" s="534"/>
      <c r="B435" s="534"/>
      <c r="C435" s="534"/>
      <c r="D435" s="34"/>
      <c r="E435" s="537"/>
      <c r="F435" s="534"/>
      <c r="G435" s="534"/>
      <c r="H435" s="534"/>
      <c r="I435" s="585"/>
      <c r="J435" s="534"/>
      <c r="K435" s="584"/>
      <c r="L435" s="540"/>
      <c r="M435" s="534"/>
      <c r="N435" s="534"/>
      <c r="O435" s="534"/>
      <c r="P435" s="534"/>
      <c r="Q435" s="534"/>
      <c r="R435" s="534"/>
      <c r="S435" s="534"/>
      <c r="T435" s="534"/>
      <c r="U435" s="534"/>
      <c r="V435" s="534"/>
      <c r="W435" s="534"/>
      <c r="X435" s="534"/>
      <c r="Y435" s="534"/>
      <c r="Z435" s="534"/>
      <c r="AA435" s="534"/>
      <c r="AB435" s="534"/>
    </row>
    <row r="436" spans="1:28" ht="23">
      <c r="A436" s="534"/>
      <c r="B436" s="534"/>
      <c r="C436" s="534"/>
      <c r="D436" s="34"/>
      <c r="E436" s="537"/>
      <c r="F436" s="534"/>
      <c r="G436" s="534"/>
      <c r="H436" s="534"/>
      <c r="I436" s="585"/>
      <c r="J436" s="534"/>
      <c r="K436" s="584"/>
      <c r="L436" s="540"/>
      <c r="M436" s="534"/>
      <c r="N436" s="534"/>
      <c r="O436" s="534"/>
      <c r="P436" s="534"/>
      <c r="Q436" s="534"/>
      <c r="R436" s="534"/>
      <c r="S436" s="534"/>
      <c r="T436" s="534"/>
      <c r="U436" s="534"/>
      <c r="V436" s="534"/>
      <c r="W436" s="534"/>
      <c r="X436" s="534"/>
      <c r="Y436" s="534"/>
      <c r="Z436" s="534"/>
      <c r="AA436" s="534"/>
      <c r="AB436" s="534"/>
    </row>
    <row r="437" spans="1:28" ht="23">
      <c r="A437" s="534"/>
      <c r="B437" s="534"/>
      <c r="C437" s="534"/>
      <c r="D437" s="34"/>
      <c r="E437" s="537"/>
      <c r="F437" s="534"/>
      <c r="G437" s="534"/>
      <c r="H437" s="534"/>
      <c r="I437" s="585"/>
      <c r="J437" s="534"/>
      <c r="K437" s="584"/>
      <c r="L437" s="540"/>
      <c r="M437" s="534"/>
      <c r="N437" s="534"/>
      <c r="O437" s="534"/>
      <c r="P437" s="534"/>
      <c r="Q437" s="534"/>
      <c r="R437" s="534"/>
      <c r="S437" s="534"/>
      <c r="T437" s="534"/>
      <c r="U437" s="534"/>
      <c r="V437" s="534"/>
      <c r="W437" s="534"/>
      <c r="X437" s="534"/>
      <c r="Y437" s="534"/>
      <c r="Z437" s="534"/>
      <c r="AA437" s="534"/>
      <c r="AB437" s="534"/>
    </row>
    <row r="438" spans="1:28" ht="23">
      <c r="A438" s="534"/>
      <c r="B438" s="534"/>
      <c r="C438" s="534"/>
      <c r="D438" s="34"/>
      <c r="E438" s="537"/>
      <c r="F438" s="534"/>
      <c r="G438" s="534"/>
      <c r="H438" s="534"/>
      <c r="I438" s="585"/>
      <c r="J438" s="534"/>
      <c r="K438" s="584"/>
      <c r="L438" s="540"/>
      <c r="M438" s="534"/>
      <c r="N438" s="534"/>
      <c r="O438" s="534"/>
      <c r="P438" s="534"/>
      <c r="Q438" s="534"/>
      <c r="R438" s="534"/>
      <c r="S438" s="534"/>
      <c r="T438" s="534"/>
      <c r="U438" s="534"/>
      <c r="V438" s="534"/>
      <c r="W438" s="534"/>
      <c r="X438" s="534"/>
      <c r="Y438" s="534"/>
      <c r="Z438" s="534"/>
      <c r="AA438" s="534"/>
      <c r="AB438" s="534"/>
    </row>
    <row r="439" spans="1:28" ht="23">
      <c r="A439" s="534"/>
      <c r="B439" s="534"/>
      <c r="C439" s="534"/>
      <c r="D439" s="34"/>
      <c r="E439" s="537"/>
      <c r="F439" s="534"/>
      <c r="G439" s="534"/>
      <c r="H439" s="534"/>
      <c r="I439" s="585"/>
      <c r="J439" s="534"/>
      <c r="K439" s="584"/>
      <c r="L439" s="540"/>
      <c r="M439" s="534"/>
      <c r="N439" s="534"/>
      <c r="O439" s="534"/>
      <c r="P439" s="534"/>
      <c r="Q439" s="534"/>
      <c r="R439" s="534"/>
      <c r="S439" s="534"/>
      <c r="T439" s="534"/>
      <c r="U439" s="534"/>
      <c r="V439" s="534"/>
      <c r="W439" s="534"/>
      <c r="X439" s="534"/>
      <c r="Y439" s="534"/>
      <c r="Z439" s="534"/>
      <c r="AA439" s="534"/>
      <c r="AB439" s="534"/>
    </row>
    <row r="440" spans="1:28" ht="23">
      <c r="A440" s="534"/>
      <c r="B440" s="534"/>
      <c r="C440" s="534"/>
      <c r="D440" s="34"/>
      <c r="E440" s="537"/>
      <c r="F440" s="534"/>
      <c r="G440" s="534"/>
      <c r="H440" s="534"/>
      <c r="I440" s="585"/>
      <c r="J440" s="534"/>
      <c r="K440" s="584"/>
      <c r="L440" s="540"/>
      <c r="M440" s="534"/>
      <c r="N440" s="534"/>
      <c r="O440" s="534"/>
      <c r="P440" s="534"/>
      <c r="Q440" s="534"/>
      <c r="R440" s="534"/>
      <c r="S440" s="534"/>
      <c r="T440" s="534"/>
      <c r="U440" s="534"/>
      <c r="V440" s="534"/>
      <c r="W440" s="534"/>
      <c r="X440" s="534"/>
      <c r="Y440" s="534"/>
      <c r="Z440" s="534"/>
      <c r="AA440" s="534"/>
      <c r="AB440" s="534"/>
    </row>
    <row r="441" spans="1:28" ht="23">
      <c r="A441" s="534"/>
      <c r="B441" s="534"/>
      <c r="C441" s="534"/>
      <c r="D441" s="34"/>
      <c r="E441" s="537"/>
      <c r="F441" s="534"/>
      <c r="G441" s="534"/>
      <c r="H441" s="534"/>
      <c r="I441" s="585"/>
      <c r="J441" s="534"/>
      <c r="K441" s="584"/>
      <c r="L441" s="540"/>
      <c r="M441" s="534"/>
      <c r="N441" s="534"/>
      <c r="O441" s="534"/>
      <c r="P441" s="534"/>
      <c r="Q441" s="534"/>
      <c r="R441" s="534"/>
      <c r="S441" s="534"/>
      <c r="T441" s="534"/>
      <c r="U441" s="534"/>
      <c r="V441" s="534"/>
      <c r="W441" s="534"/>
      <c r="X441" s="534"/>
      <c r="Y441" s="534"/>
      <c r="Z441" s="534"/>
      <c r="AA441" s="534"/>
      <c r="AB441" s="534"/>
    </row>
    <row r="442" spans="1:28" ht="23">
      <c r="A442" s="534"/>
      <c r="B442" s="534"/>
      <c r="C442" s="534"/>
      <c r="D442" s="34"/>
      <c r="E442" s="537"/>
      <c r="F442" s="534"/>
      <c r="G442" s="534"/>
      <c r="H442" s="534"/>
      <c r="I442" s="585"/>
      <c r="J442" s="534"/>
      <c r="K442" s="584"/>
      <c r="L442" s="540"/>
      <c r="M442" s="534"/>
      <c r="N442" s="534"/>
      <c r="O442" s="534"/>
      <c r="P442" s="534"/>
      <c r="Q442" s="534"/>
      <c r="R442" s="534"/>
      <c r="S442" s="534"/>
      <c r="T442" s="534"/>
      <c r="U442" s="534"/>
      <c r="V442" s="534"/>
      <c r="W442" s="534"/>
      <c r="X442" s="534"/>
      <c r="Y442" s="534"/>
      <c r="Z442" s="534"/>
      <c r="AA442" s="534"/>
      <c r="AB442" s="534"/>
    </row>
    <row r="443" spans="1:28" ht="23">
      <c r="A443" s="534"/>
      <c r="B443" s="534"/>
      <c r="C443" s="534"/>
      <c r="D443" s="34"/>
      <c r="E443" s="537"/>
      <c r="F443" s="534"/>
      <c r="G443" s="534"/>
      <c r="H443" s="534"/>
      <c r="I443" s="585"/>
      <c r="J443" s="534"/>
      <c r="K443" s="584"/>
      <c r="L443" s="540"/>
      <c r="M443" s="534"/>
      <c r="N443" s="534"/>
      <c r="O443" s="534"/>
      <c r="P443" s="534"/>
      <c r="Q443" s="534"/>
      <c r="R443" s="534"/>
      <c r="S443" s="534"/>
      <c r="T443" s="534"/>
      <c r="U443" s="534"/>
      <c r="V443" s="534"/>
      <c r="W443" s="534"/>
      <c r="X443" s="534"/>
      <c r="Y443" s="534"/>
      <c r="Z443" s="534"/>
      <c r="AA443" s="534"/>
      <c r="AB443" s="534"/>
    </row>
    <row r="444" spans="1:28" ht="23">
      <c r="A444" s="534"/>
      <c r="B444" s="534"/>
      <c r="C444" s="534"/>
      <c r="D444" s="34"/>
      <c r="E444" s="537"/>
      <c r="F444" s="534"/>
      <c r="G444" s="534"/>
      <c r="H444" s="534"/>
      <c r="I444" s="585"/>
      <c r="J444" s="534"/>
      <c r="K444" s="584"/>
      <c r="L444" s="540"/>
      <c r="M444" s="534"/>
      <c r="N444" s="534"/>
      <c r="O444" s="534"/>
      <c r="P444" s="534"/>
      <c r="Q444" s="534"/>
      <c r="R444" s="534"/>
      <c r="S444" s="534"/>
      <c r="T444" s="534"/>
      <c r="U444" s="534"/>
      <c r="V444" s="534"/>
      <c r="W444" s="534"/>
      <c r="X444" s="534"/>
      <c r="Y444" s="534"/>
      <c r="Z444" s="534"/>
      <c r="AA444" s="534"/>
      <c r="AB444" s="534"/>
    </row>
    <row r="445" spans="1:28" ht="23">
      <c r="A445" s="534"/>
      <c r="B445" s="534"/>
      <c r="C445" s="534"/>
      <c r="D445" s="34"/>
      <c r="E445" s="534"/>
      <c r="F445" s="534"/>
      <c r="G445" s="534"/>
      <c r="H445" s="534"/>
      <c r="I445" s="585"/>
      <c r="J445" s="534"/>
      <c r="K445" s="584"/>
      <c r="L445" s="540"/>
      <c r="M445" s="534"/>
      <c r="N445" s="534"/>
      <c r="O445" s="534"/>
      <c r="P445" s="534"/>
      <c r="Q445" s="534"/>
      <c r="R445" s="534"/>
      <c r="S445" s="534"/>
      <c r="T445" s="534"/>
      <c r="U445" s="534"/>
      <c r="V445" s="534"/>
      <c r="W445" s="534"/>
      <c r="X445" s="534"/>
      <c r="Y445" s="534"/>
      <c r="Z445" s="534"/>
      <c r="AA445" s="534"/>
      <c r="AB445" s="534"/>
    </row>
    <row r="446" spans="1:28" ht="23">
      <c r="A446" s="534"/>
      <c r="B446" s="534"/>
      <c r="C446" s="534"/>
      <c r="D446" s="34"/>
      <c r="E446" s="534"/>
      <c r="F446" s="534"/>
      <c r="G446" s="534"/>
      <c r="H446" s="534"/>
      <c r="I446" s="585"/>
      <c r="J446" s="534"/>
      <c r="K446" s="584"/>
      <c r="L446" s="540"/>
      <c r="M446" s="534"/>
      <c r="N446" s="534"/>
      <c r="O446" s="534"/>
      <c r="P446" s="534"/>
      <c r="Q446" s="534"/>
      <c r="R446" s="534"/>
      <c r="S446" s="534"/>
      <c r="T446" s="534"/>
      <c r="U446" s="534"/>
      <c r="V446" s="534"/>
      <c r="W446" s="534"/>
      <c r="X446" s="534"/>
      <c r="Y446" s="534"/>
      <c r="Z446" s="534"/>
      <c r="AA446" s="534"/>
      <c r="AB446" s="534"/>
    </row>
    <row r="447" spans="1:28" ht="23">
      <c r="A447" s="534"/>
      <c r="B447" s="534"/>
      <c r="C447" s="534"/>
      <c r="D447" s="34"/>
      <c r="E447" s="534"/>
      <c r="F447" s="534"/>
      <c r="G447" s="534"/>
      <c r="H447" s="534"/>
      <c r="I447" s="585"/>
      <c r="J447" s="534"/>
      <c r="K447" s="584"/>
      <c r="L447" s="540"/>
      <c r="M447" s="534"/>
      <c r="N447" s="534"/>
      <c r="O447" s="534"/>
      <c r="P447" s="534"/>
      <c r="Q447" s="534"/>
      <c r="R447" s="534"/>
      <c r="S447" s="534"/>
      <c r="T447" s="534"/>
      <c r="U447" s="534"/>
      <c r="V447" s="534"/>
      <c r="W447" s="534"/>
      <c r="X447" s="534"/>
      <c r="Y447" s="534"/>
      <c r="Z447" s="534"/>
      <c r="AA447" s="534"/>
      <c r="AB447" s="534"/>
    </row>
    <row r="448" spans="1:28" ht="23">
      <c r="A448" s="534"/>
      <c r="B448" s="534"/>
      <c r="C448" s="534"/>
      <c r="D448" s="34"/>
      <c r="E448" s="534"/>
      <c r="F448" s="534"/>
      <c r="G448" s="534"/>
      <c r="H448" s="534"/>
      <c r="I448" s="585"/>
      <c r="J448" s="534"/>
      <c r="K448" s="584"/>
      <c r="L448" s="540"/>
      <c r="M448" s="534"/>
      <c r="N448" s="534"/>
      <c r="O448" s="534"/>
      <c r="P448" s="534"/>
      <c r="Q448" s="534"/>
      <c r="R448" s="534"/>
      <c r="S448" s="534"/>
      <c r="T448" s="534"/>
      <c r="U448" s="534"/>
      <c r="V448" s="534"/>
      <c r="W448" s="534"/>
      <c r="X448" s="534"/>
      <c r="Y448" s="534"/>
      <c r="Z448" s="534"/>
      <c r="AA448" s="534"/>
      <c r="AB448" s="534"/>
    </row>
    <row r="449" spans="1:28" ht="23">
      <c r="A449" s="534"/>
      <c r="B449" s="534"/>
      <c r="C449" s="534"/>
      <c r="D449" s="34"/>
      <c r="E449" s="534"/>
      <c r="F449" s="534"/>
      <c r="G449" s="534"/>
      <c r="H449" s="534"/>
      <c r="I449" s="585"/>
      <c r="J449" s="534"/>
      <c r="K449" s="584"/>
      <c r="L449" s="540"/>
      <c r="M449" s="534"/>
      <c r="N449" s="534"/>
      <c r="O449" s="534"/>
      <c r="P449" s="534"/>
      <c r="Q449" s="534"/>
      <c r="R449" s="534"/>
      <c r="S449" s="534"/>
      <c r="T449" s="534"/>
      <c r="U449" s="534"/>
      <c r="V449" s="534"/>
      <c r="W449" s="534"/>
      <c r="X449" s="534"/>
      <c r="Y449" s="534"/>
      <c r="Z449" s="534"/>
      <c r="AA449" s="534"/>
      <c r="AB449" s="534"/>
    </row>
    <row r="450" spans="1:28" ht="23">
      <c r="A450" s="534"/>
      <c r="B450" s="534"/>
      <c r="C450" s="534"/>
      <c r="D450" s="34"/>
      <c r="E450" s="534"/>
      <c r="F450" s="534"/>
      <c r="G450" s="534"/>
      <c r="H450" s="534"/>
      <c r="I450" s="585"/>
      <c r="J450" s="534"/>
      <c r="K450" s="584"/>
      <c r="L450" s="540"/>
      <c r="M450" s="534"/>
      <c r="N450" s="534"/>
      <c r="O450" s="534"/>
      <c r="P450" s="534"/>
      <c r="Q450" s="534"/>
      <c r="R450" s="534"/>
      <c r="S450" s="534"/>
      <c r="T450" s="534"/>
      <c r="U450" s="534"/>
      <c r="V450" s="534"/>
      <c r="W450" s="534"/>
      <c r="X450" s="534"/>
      <c r="Y450" s="534"/>
      <c r="Z450" s="534"/>
      <c r="AA450" s="534"/>
      <c r="AB450" s="534"/>
    </row>
    <row r="451" spans="1:28" ht="23">
      <c r="A451" s="534"/>
      <c r="B451" s="534"/>
      <c r="C451" s="534"/>
      <c r="D451" s="34"/>
      <c r="E451" s="534"/>
      <c r="F451" s="534"/>
      <c r="G451" s="534"/>
      <c r="H451" s="534"/>
      <c r="I451" s="585"/>
      <c r="J451" s="534"/>
      <c r="K451" s="584"/>
      <c r="L451" s="540"/>
      <c r="M451" s="534"/>
      <c r="N451" s="534"/>
      <c r="O451" s="534"/>
      <c r="P451" s="534"/>
      <c r="Q451" s="534"/>
      <c r="R451" s="534"/>
      <c r="S451" s="534"/>
      <c r="T451" s="534"/>
      <c r="U451" s="534"/>
      <c r="V451" s="534"/>
      <c r="W451" s="534"/>
      <c r="X451" s="534"/>
      <c r="Y451" s="534"/>
      <c r="Z451" s="534"/>
      <c r="AA451" s="534"/>
      <c r="AB451" s="534"/>
    </row>
    <row r="452" spans="1:28" ht="23">
      <c r="A452" s="534"/>
      <c r="B452" s="534"/>
      <c r="C452" s="534"/>
      <c r="D452" s="34"/>
      <c r="E452" s="534"/>
      <c r="F452" s="534"/>
      <c r="G452" s="534"/>
      <c r="H452" s="534"/>
      <c r="I452" s="585"/>
      <c r="J452" s="534"/>
      <c r="K452" s="584"/>
      <c r="L452" s="540"/>
      <c r="M452" s="534"/>
      <c r="N452" s="534"/>
      <c r="O452" s="534"/>
      <c r="P452" s="534"/>
      <c r="Q452" s="534"/>
      <c r="R452" s="534"/>
      <c r="S452" s="534"/>
      <c r="T452" s="534"/>
      <c r="U452" s="534"/>
      <c r="V452" s="534"/>
      <c r="W452" s="534"/>
      <c r="X452" s="534"/>
      <c r="Y452" s="534"/>
      <c r="Z452" s="534"/>
      <c r="AA452" s="534"/>
      <c r="AB452" s="534"/>
    </row>
    <row r="453" spans="1:28" ht="23">
      <c r="A453" s="534"/>
      <c r="B453" s="534"/>
      <c r="C453" s="534"/>
      <c r="D453" s="34"/>
      <c r="E453" s="534"/>
      <c r="F453" s="534"/>
      <c r="G453" s="534"/>
      <c r="H453" s="534"/>
      <c r="I453" s="585"/>
      <c r="J453" s="534"/>
      <c r="K453" s="584"/>
      <c r="L453" s="540"/>
      <c r="M453" s="534"/>
      <c r="N453" s="534"/>
      <c r="O453" s="534"/>
      <c r="P453" s="534"/>
      <c r="Q453" s="534"/>
      <c r="R453" s="534"/>
      <c r="S453" s="534"/>
      <c r="T453" s="534"/>
      <c r="U453" s="534"/>
      <c r="V453" s="534"/>
      <c r="W453" s="534"/>
      <c r="X453" s="534"/>
      <c r="Y453" s="534"/>
      <c r="Z453" s="534"/>
      <c r="AA453" s="534"/>
      <c r="AB453" s="534"/>
    </row>
    <row r="454" spans="1:28" ht="23">
      <c r="A454" s="534"/>
      <c r="B454" s="534"/>
      <c r="C454" s="534"/>
      <c r="D454" s="34"/>
      <c r="E454" s="534"/>
      <c r="F454" s="534"/>
      <c r="G454" s="534"/>
      <c r="H454" s="534"/>
      <c r="I454" s="585"/>
      <c r="J454" s="534"/>
      <c r="K454" s="584"/>
      <c r="L454" s="540"/>
      <c r="M454" s="534"/>
      <c r="N454" s="534"/>
      <c r="O454" s="534"/>
      <c r="P454" s="534"/>
      <c r="Q454" s="534"/>
      <c r="R454" s="534"/>
      <c r="S454" s="534"/>
      <c r="T454" s="534"/>
      <c r="U454" s="534"/>
      <c r="V454" s="534"/>
      <c r="W454" s="534"/>
      <c r="X454" s="534"/>
      <c r="Y454" s="534"/>
      <c r="Z454" s="534"/>
      <c r="AA454" s="534"/>
      <c r="AB454" s="534"/>
    </row>
    <row r="455" spans="1:28" ht="23">
      <c r="A455" s="534"/>
      <c r="B455" s="534"/>
      <c r="C455" s="534"/>
      <c r="D455" s="34"/>
      <c r="E455" s="534"/>
      <c r="F455" s="534"/>
      <c r="G455" s="534"/>
      <c r="H455" s="534"/>
      <c r="I455" s="585"/>
      <c r="J455" s="534"/>
      <c r="K455" s="584"/>
      <c r="L455" s="540"/>
      <c r="M455" s="534"/>
      <c r="N455" s="534"/>
      <c r="O455" s="534"/>
      <c r="P455" s="534"/>
      <c r="Q455" s="534"/>
      <c r="R455" s="534"/>
      <c r="S455" s="534"/>
      <c r="T455" s="534"/>
      <c r="U455" s="534"/>
      <c r="V455" s="534"/>
      <c r="W455" s="534"/>
      <c r="X455" s="534"/>
      <c r="Y455" s="534"/>
      <c r="Z455" s="534"/>
      <c r="AA455" s="534"/>
      <c r="AB455" s="534"/>
    </row>
    <row r="456" spans="1:28" ht="23">
      <c r="A456" s="534"/>
      <c r="B456" s="534"/>
      <c r="C456" s="534"/>
      <c r="D456" s="34"/>
      <c r="E456" s="534"/>
      <c r="F456" s="534"/>
      <c r="G456" s="534"/>
      <c r="H456" s="534"/>
      <c r="I456" s="585"/>
      <c r="J456" s="534"/>
      <c r="K456" s="584"/>
      <c r="L456" s="540"/>
      <c r="M456" s="534"/>
      <c r="N456" s="534"/>
      <c r="O456" s="534"/>
      <c r="P456" s="534"/>
      <c r="Q456" s="534"/>
      <c r="R456" s="534"/>
      <c r="S456" s="534"/>
      <c r="T456" s="534"/>
      <c r="U456" s="534"/>
      <c r="V456" s="534"/>
      <c r="W456" s="534"/>
      <c r="X456" s="534"/>
      <c r="Y456" s="534"/>
      <c r="Z456" s="534"/>
      <c r="AA456" s="534"/>
      <c r="AB456" s="534"/>
    </row>
    <row r="457" spans="1:28" ht="23">
      <c r="A457" s="534"/>
      <c r="B457" s="534"/>
      <c r="C457" s="534"/>
      <c r="D457" s="34"/>
      <c r="E457" s="534"/>
      <c r="F457" s="534"/>
      <c r="G457" s="534"/>
      <c r="H457" s="534"/>
      <c r="I457" s="585"/>
      <c r="J457" s="534"/>
      <c r="K457" s="584"/>
      <c r="L457" s="540"/>
      <c r="M457" s="534"/>
      <c r="N457" s="534"/>
      <c r="O457" s="534"/>
      <c r="P457" s="534"/>
      <c r="Q457" s="534"/>
      <c r="R457" s="534"/>
      <c r="S457" s="534"/>
      <c r="T457" s="534"/>
      <c r="U457" s="534"/>
      <c r="V457" s="534"/>
      <c r="W457" s="534"/>
      <c r="X457" s="534"/>
      <c r="Y457" s="534"/>
      <c r="Z457" s="534"/>
      <c r="AA457" s="534"/>
      <c r="AB457" s="534"/>
    </row>
    <row r="458" spans="1:28" ht="23">
      <c r="A458" s="534"/>
      <c r="B458" s="534"/>
      <c r="C458" s="534"/>
      <c r="D458" s="34"/>
      <c r="E458" s="534"/>
      <c r="F458" s="534"/>
      <c r="G458" s="534"/>
      <c r="H458" s="534"/>
      <c r="I458" s="585"/>
      <c r="J458" s="534"/>
      <c r="K458" s="584"/>
      <c r="L458" s="540"/>
      <c r="M458" s="534"/>
      <c r="N458" s="534"/>
      <c r="O458" s="534"/>
      <c r="P458" s="534"/>
      <c r="Q458" s="534"/>
      <c r="R458" s="534"/>
      <c r="S458" s="534"/>
      <c r="T458" s="534"/>
      <c r="U458" s="534"/>
      <c r="V458" s="534"/>
      <c r="W458" s="534"/>
      <c r="X458" s="534"/>
      <c r="Y458" s="534"/>
      <c r="Z458" s="534"/>
      <c r="AA458" s="534"/>
      <c r="AB458" s="534"/>
    </row>
    <row r="459" spans="1:28" ht="23">
      <c r="A459" s="534"/>
      <c r="B459" s="534"/>
      <c r="C459" s="534"/>
      <c r="D459" s="34"/>
      <c r="E459" s="534"/>
      <c r="F459" s="534"/>
      <c r="G459" s="534"/>
      <c r="H459" s="534"/>
      <c r="I459" s="585"/>
      <c r="J459" s="534"/>
      <c r="K459" s="584"/>
      <c r="L459" s="540"/>
      <c r="M459" s="534"/>
      <c r="N459" s="534"/>
      <c r="O459" s="534"/>
      <c r="P459" s="534"/>
      <c r="Q459" s="534"/>
      <c r="R459" s="534"/>
      <c r="S459" s="534"/>
      <c r="T459" s="534"/>
      <c r="U459" s="534"/>
      <c r="V459" s="534"/>
      <c r="W459" s="534"/>
      <c r="X459" s="534"/>
      <c r="Y459" s="534"/>
      <c r="Z459" s="534"/>
      <c r="AA459" s="534"/>
      <c r="AB459" s="534"/>
    </row>
    <row r="460" spans="1:28" ht="23">
      <c r="A460" s="534"/>
      <c r="B460" s="534"/>
      <c r="C460" s="534"/>
      <c r="D460" s="34"/>
      <c r="E460" s="534"/>
      <c r="F460" s="534"/>
      <c r="G460" s="534"/>
      <c r="H460" s="534"/>
      <c r="I460" s="585"/>
      <c r="J460" s="534"/>
      <c r="K460" s="584"/>
      <c r="L460" s="540"/>
      <c r="M460" s="534"/>
      <c r="N460" s="534"/>
      <c r="O460" s="534"/>
      <c r="P460" s="534"/>
      <c r="Q460" s="534"/>
      <c r="R460" s="534"/>
      <c r="S460" s="534"/>
      <c r="T460" s="534"/>
      <c r="U460" s="534"/>
      <c r="V460" s="534"/>
      <c r="W460" s="534"/>
      <c r="X460" s="534"/>
      <c r="Y460" s="534"/>
      <c r="Z460" s="534"/>
      <c r="AA460" s="534"/>
      <c r="AB460" s="534"/>
    </row>
    <row r="461" spans="1:28" ht="23">
      <c r="A461" s="534"/>
      <c r="B461" s="534"/>
      <c r="C461" s="534"/>
      <c r="D461" s="34"/>
      <c r="E461" s="534"/>
      <c r="F461" s="534"/>
      <c r="G461" s="534"/>
      <c r="H461" s="534"/>
      <c r="I461" s="585"/>
      <c r="J461" s="534"/>
      <c r="K461" s="584"/>
      <c r="L461" s="540"/>
      <c r="M461" s="534"/>
      <c r="N461" s="534"/>
      <c r="O461" s="534"/>
      <c r="P461" s="534"/>
      <c r="Q461" s="534"/>
      <c r="R461" s="534"/>
      <c r="S461" s="534"/>
      <c r="T461" s="534"/>
      <c r="U461" s="534"/>
      <c r="V461" s="534"/>
      <c r="W461" s="534"/>
      <c r="X461" s="534"/>
      <c r="Y461" s="534"/>
      <c r="Z461" s="534"/>
      <c r="AA461" s="534"/>
      <c r="AB461" s="534"/>
    </row>
    <row r="462" spans="1:28" ht="23">
      <c r="A462" s="534"/>
      <c r="B462" s="534"/>
      <c r="C462" s="534"/>
      <c r="D462" s="34"/>
      <c r="E462" s="534"/>
      <c r="F462" s="534"/>
      <c r="G462" s="534"/>
      <c r="H462" s="534"/>
      <c r="I462" s="585"/>
      <c r="J462" s="534"/>
      <c r="K462" s="584"/>
      <c r="L462" s="540"/>
      <c r="M462" s="534"/>
      <c r="N462" s="534"/>
      <c r="O462" s="534"/>
      <c r="P462" s="534"/>
      <c r="Q462" s="534"/>
      <c r="R462" s="534"/>
      <c r="S462" s="534"/>
      <c r="T462" s="534"/>
      <c r="U462" s="534"/>
      <c r="V462" s="534"/>
      <c r="W462" s="534"/>
      <c r="X462" s="534"/>
      <c r="Y462" s="534"/>
      <c r="Z462" s="534"/>
      <c r="AA462" s="534"/>
      <c r="AB462" s="534"/>
    </row>
    <row r="463" spans="1:28" ht="23">
      <c r="A463" s="534"/>
      <c r="B463" s="534"/>
      <c r="C463" s="534"/>
      <c r="D463" s="34"/>
      <c r="E463" s="534"/>
      <c r="F463" s="534"/>
      <c r="G463" s="534"/>
      <c r="H463" s="534"/>
      <c r="I463" s="585"/>
      <c r="J463" s="534"/>
      <c r="K463" s="584"/>
      <c r="L463" s="540"/>
      <c r="M463" s="534"/>
      <c r="N463" s="534"/>
      <c r="O463" s="534"/>
      <c r="P463" s="534"/>
      <c r="Q463" s="534"/>
      <c r="R463" s="534"/>
      <c r="S463" s="534"/>
      <c r="T463" s="534"/>
      <c r="U463" s="534"/>
      <c r="V463" s="534"/>
      <c r="W463" s="534"/>
      <c r="X463" s="534"/>
      <c r="Y463" s="534"/>
      <c r="Z463" s="534"/>
      <c r="AA463" s="534"/>
      <c r="AB463" s="534"/>
    </row>
    <row r="464" spans="1:28" ht="23">
      <c r="A464" s="534"/>
      <c r="B464" s="534"/>
      <c r="C464" s="534"/>
      <c r="D464" s="34"/>
      <c r="E464" s="534"/>
      <c r="F464" s="534"/>
      <c r="G464" s="534"/>
      <c r="H464" s="534"/>
      <c r="I464" s="585"/>
      <c r="J464" s="534"/>
      <c r="K464" s="584"/>
      <c r="L464" s="540"/>
      <c r="M464" s="534"/>
      <c r="N464" s="534"/>
      <c r="O464" s="534"/>
      <c r="P464" s="534"/>
      <c r="Q464" s="534"/>
      <c r="R464" s="534"/>
      <c r="S464" s="534"/>
      <c r="T464" s="534"/>
      <c r="U464" s="534"/>
      <c r="V464" s="534"/>
      <c r="W464" s="534"/>
      <c r="X464" s="534"/>
      <c r="Y464" s="534"/>
      <c r="Z464" s="534"/>
      <c r="AA464" s="534"/>
      <c r="AB464" s="534"/>
    </row>
    <row r="465" spans="1:28" ht="23">
      <c r="A465" s="534"/>
      <c r="B465" s="534"/>
      <c r="C465" s="534"/>
      <c r="D465" s="34"/>
      <c r="E465" s="534"/>
      <c r="F465" s="534"/>
      <c r="G465" s="534"/>
      <c r="H465" s="534"/>
      <c r="I465" s="585"/>
      <c r="J465" s="534"/>
      <c r="K465" s="584"/>
      <c r="L465" s="540"/>
      <c r="M465" s="534"/>
      <c r="N465" s="534"/>
      <c r="O465" s="534"/>
      <c r="P465" s="534"/>
      <c r="Q465" s="534"/>
      <c r="R465" s="534"/>
      <c r="S465" s="534"/>
      <c r="T465" s="534"/>
      <c r="U465" s="534"/>
      <c r="V465" s="534"/>
      <c r="W465" s="534"/>
      <c r="X465" s="534"/>
      <c r="Y465" s="534"/>
      <c r="Z465" s="534"/>
      <c r="AA465" s="534"/>
      <c r="AB465" s="534"/>
    </row>
    <row r="466" spans="1:28" ht="23">
      <c r="A466" s="534"/>
      <c r="B466" s="534"/>
      <c r="C466" s="534"/>
      <c r="D466" s="34"/>
      <c r="E466" s="534"/>
      <c r="F466" s="534"/>
      <c r="G466" s="534"/>
      <c r="H466" s="534"/>
      <c r="I466" s="585"/>
      <c r="J466" s="534"/>
      <c r="K466" s="584"/>
      <c r="L466" s="540"/>
      <c r="M466" s="534"/>
      <c r="N466" s="534"/>
      <c r="O466" s="534"/>
      <c r="P466" s="534"/>
      <c r="Q466" s="534"/>
      <c r="R466" s="534"/>
      <c r="S466" s="534"/>
      <c r="T466" s="534"/>
      <c r="U466" s="534"/>
      <c r="V466" s="534"/>
      <c r="W466" s="534"/>
      <c r="X466" s="534"/>
      <c r="Y466" s="534"/>
      <c r="Z466" s="534"/>
      <c r="AA466" s="534"/>
      <c r="AB466" s="534"/>
    </row>
    <row r="467" spans="1:28" ht="23">
      <c r="A467" s="534"/>
      <c r="B467" s="534"/>
      <c r="C467" s="534"/>
      <c r="D467" s="34"/>
      <c r="E467" s="534"/>
      <c r="F467" s="534"/>
      <c r="G467" s="534"/>
      <c r="H467" s="534"/>
      <c r="I467" s="585"/>
      <c r="J467" s="534"/>
      <c r="K467" s="584"/>
      <c r="L467" s="540"/>
      <c r="M467" s="534"/>
      <c r="N467" s="534"/>
      <c r="O467" s="534"/>
      <c r="P467" s="534"/>
      <c r="Q467" s="534"/>
      <c r="R467" s="534"/>
      <c r="S467" s="534"/>
      <c r="T467" s="534"/>
      <c r="U467" s="534"/>
      <c r="V467" s="534"/>
      <c r="W467" s="534"/>
      <c r="X467" s="534"/>
      <c r="Y467" s="534"/>
      <c r="Z467" s="534"/>
      <c r="AA467" s="534"/>
      <c r="AB467" s="534"/>
    </row>
    <row r="468" spans="1:28" ht="23">
      <c r="A468" s="534"/>
      <c r="B468" s="534"/>
      <c r="C468" s="534"/>
      <c r="D468" s="34"/>
      <c r="E468" s="534"/>
      <c r="F468" s="534"/>
      <c r="G468" s="534"/>
      <c r="H468" s="534"/>
      <c r="I468" s="585"/>
      <c r="J468" s="534"/>
      <c r="K468" s="584"/>
      <c r="L468" s="540"/>
      <c r="M468" s="534"/>
      <c r="N468" s="534"/>
      <c r="O468" s="534"/>
      <c r="P468" s="534"/>
      <c r="Q468" s="534"/>
      <c r="R468" s="534"/>
      <c r="S468" s="534"/>
      <c r="T468" s="534"/>
      <c r="U468" s="534"/>
      <c r="V468" s="534"/>
      <c r="W468" s="534"/>
      <c r="X468" s="534"/>
      <c r="Y468" s="534"/>
      <c r="Z468" s="534"/>
      <c r="AA468" s="534"/>
      <c r="AB468" s="534"/>
    </row>
    <row r="469" spans="1:28" ht="23">
      <c r="A469" s="534"/>
      <c r="B469" s="534"/>
      <c r="C469" s="534"/>
      <c r="D469" s="34"/>
      <c r="E469" s="534"/>
      <c r="F469" s="534"/>
      <c r="G469" s="534"/>
      <c r="H469" s="534"/>
      <c r="I469" s="585"/>
      <c r="J469" s="534"/>
      <c r="K469" s="584"/>
      <c r="L469" s="540"/>
      <c r="M469" s="534"/>
      <c r="N469" s="534"/>
      <c r="O469" s="534"/>
      <c r="P469" s="534"/>
      <c r="Q469" s="534"/>
      <c r="R469" s="534"/>
      <c r="S469" s="534"/>
      <c r="T469" s="534"/>
      <c r="U469" s="534"/>
      <c r="V469" s="534"/>
      <c r="W469" s="534"/>
      <c r="X469" s="534"/>
      <c r="Y469" s="534"/>
      <c r="Z469" s="534"/>
      <c r="AA469" s="534"/>
      <c r="AB469" s="534"/>
    </row>
    <row r="470" spans="1:28" ht="23">
      <c r="A470" s="534"/>
      <c r="B470" s="534"/>
      <c r="C470" s="534"/>
      <c r="D470" s="34"/>
      <c r="E470" s="534"/>
      <c r="F470" s="534"/>
      <c r="G470" s="534"/>
      <c r="H470" s="534"/>
      <c r="I470" s="585"/>
      <c r="J470" s="534"/>
      <c r="K470" s="584"/>
      <c r="L470" s="540"/>
      <c r="M470" s="534"/>
      <c r="N470" s="534"/>
      <c r="O470" s="534"/>
      <c r="P470" s="534"/>
      <c r="Q470" s="534"/>
      <c r="R470" s="534"/>
      <c r="S470" s="534"/>
      <c r="T470" s="534"/>
      <c r="U470" s="534"/>
      <c r="V470" s="534"/>
      <c r="W470" s="534"/>
      <c r="X470" s="534"/>
      <c r="Y470" s="534"/>
      <c r="Z470" s="534"/>
      <c r="AA470" s="534"/>
      <c r="AB470" s="534"/>
    </row>
    <row r="471" spans="1:28" ht="23">
      <c r="A471" s="534"/>
      <c r="B471" s="534"/>
      <c r="C471" s="534"/>
      <c r="D471" s="34"/>
      <c r="E471" s="534"/>
      <c r="F471" s="534"/>
      <c r="G471" s="534"/>
      <c r="H471" s="534"/>
      <c r="I471" s="585"/>
      <c r="J471" s="534"/>
      <c r="K471" s="584"/>
      <c r="L471" s="540"/>
      <c r="M471" s="534"/>
      <c r="N471" s="534"/>
      <c r="O471" s="534"/>
      <c r="P471" s="534"/>
      <c r="Q471" s="534"/>
      <c r="R471" s="534"/>
      <c r="S471" s="534"/>
      <c r="T471" s="534"/>
      <c r="U471" s="534"/>
      <c r="V471" s="534"/>
      <c r="W471" s="534"/>
      <c r="X471" s="534"/>
      <c r="Y471" s="534"/>
      <c r="Z471" s="534"/>
      <c r="AA471" s="534"/>
      <c r="AB471" s="534"/>
    </row>
    <row r="472" spans="1:28" ht="23">
      <c r="A472" s="534"/>
      <c r="B472" s="534"/>
      <c r="C472" s="534"/>
      <c r="D472" s="34"/>
      <c r="E472" s="534"/>
      <c r="F472" s="534"/>
      <c r="G472" s="534"/>
      <c r="H472" s="534"/>
      <c r="I472" s="585"/>
      <c r="J472" s="534"/>
      <c r="K472" s="584"/>
      <c r="L472" s="540"/>
      <c r="M472" s="534"/>
      <c r="N472" s="534"/>
      <c r="O472" s="534"/>
      <c r="P472" s="534"/>
      <c r="Q472" s="534"/>
      <c r="R472" s="534"/>
      <c r="S472" s="534"/>
      <c r="T472" s="534"/>
      <c r="U472" s="534"/>
      <c r="V472" s="534"/>
      <c r="W472" s="534"/>
      <c r="X472" s="534"/>
      <c r="Y472" s="534"/>
      <c r="Z472" s="534"/>
      <c r="AA472" s="534"/>
      <c r="AB472" s="534"/>
    </row>
    <row r="473" spans="1:28" ht="23">
      <c r="A473" s="534"/>
      <c r="B473" s="534"/>
      <c r="C473" s="534"/>
      <c r="D473" s="34"/>
      <c r="E473" s="534"/>
      <c r="F473" s="534"/>
      <c r="G473" s="534"/>
      <c r="H473" s="534"/>
      <c r="I473" s="585"/>
      <c r="J473" s="534"/>
      <c r="K473" s="584"/>
      <c r="L473" s="540"/>
      <c r="M473" s="534"/>
      <c r="N473" s="534"/>
      <c r="O473" s="534"/>
      <c r="P473" s="534"/>
      <c r="Q473" s="534"/>
      <c r="R473" s="534"/>
      <c r="S473" s="534"/>
      <c r="T473" s="534"/>
      <c r="U473" s="534"/>
      <c r="V473" s="534"/>
      <c r="W473" s="534"/>
      <c r="X473" s="534"/>
      <c r="Y473" s="534"/>
      <c r="Z473" s="534"/>
      <c r="AA473" s="534"/>
      <c r="AB473" s="534"/>
    </row>
    <row r="474" spans="1:28" ht="23">
      <c r="A474" s="534"/>
      <c r="B474" s="534"/>
      <c r="C474" s="534"/>
      <c r="D474" s="34"/>
      <c r="E474" s="534"/>
      <c r="F474" s="534"/>
      <c r="G474" s="534"/>
      <c r="H474" s="534"/>
      <c r="I474" s="585"/>
      <c r="J474" s="534"/>
      <c r="K474" s="584"/>
      <c r="L474" s="540"/>
      <c r="M474" s="534"/>
      <c r="N474" s="534"/>
      <c r="O474" s="534"/>
      <c r="P474" s="534"/>
      <c r="Q474" s="534"/>
      <c r="R474" s="534"/>
      <c r="S474" s="534"/>
      <c r="T474" s="534"/>
      <c r="U474" s="534"/>
      <c r="V474" s="534"/>
      <c r="W474" s="534"/>
      <c r="X474" s="534"/>
      <c r="Y474" s="534"/>
      <c r="Z474" s="534"/>
      <c r="AA474" s="534"/>
      <c r="AB474" s="534"/>
    </row>
    <row r="475" spans="1:28" ht="23">
      <c r="A475" s="534"/>
      <c r="B475" s="534"/>
      <c r="C475" s="534"/>
      <c r="D475" s="34"/>
      <c r="E475" s="534"/>
      <c r="F475" s="534"/>
      <c r="G475" s="534"/>
      <c r="H475" s="534"/>
      <c r="I475" s="585"/>
      <c r="J475" s="534"/>
      <c r="K475" s="584"/>
      <c r="L475" s="540"/>
      <c r="M475" s="534"/>
      <c r="N475" s="534"/>
      <c r="O475" s="534"/>
      <c r="P475" s="534"/>
      <c r="Q475" s="534"/>
      <c r="R475" s="534"/>
      <c r="S475" s="534"/>
      <c r="T475" s="534"/>
      <c r="U475" s="534"/>
      <c r="V475" s="534"/>
      <c r="W475" s="534"/>
      <c r="X475" s="534"/>
      <c r="Y475" s="534"/>
      <c r="Z475" s="534"/>
      <c r="AA475" s="534"/>
      <c r="AB475" s="534"/>
    </row>
    <row r="476" spans="1:28" ht="23">
      <c r="A476" s="534"/>
      <c r="B476" s="534"/>
      <c r="C476" s="534"/>
      <c r="D476" s="34"/>
      <c r="E476" s="534"/>
      <c r="F476" s="534"/>
      <c r="G476" s="534"/>
      <c r="H476" s="534"/>
      <c r="I476" s="585"/>
      <c r="J476" s="534"/>
      <c r="K476" s="584"/>
      <c r="L476" s="540"/>
      <c r="M476" s="534"/>
      <c r="N476" s="534"/>
      <c r="O476" s="534"/>
      <c r="P476" s="534"/>
      <c r="Q476" s="534"/>
      <c r="R476" s="534"/>
      <c r="S476" s="534"/>
      <c r="T476" s="534"/>
      <c r="U476" s="534"/>
      <c r="V476" s="534"/>
      <c r="W476" s="534"/>
      <c r="X476" s="534"/>
      <c r="Y476" s="534"/>
      <c r="Z476" s="534"/>
      <c r="AA476" s="534"/>
      <c r="AB476" s="534"/>
    </row>
    <row r="477" spans="1:28" ht="23">
      <c r="A477" s="534"/>
      <c r="B477" s="534"/>
      <c r="C477" s="534"/>
      <c r="D477" s="34"/>
      <c r="E477" s="534"/>
      <c r="F477" s="534"/>
      <c r="G477" s="534"/>
      <c r="H477" s="534"/>
      <c r="I477" s="585"/>
      <c r="J477" s="534"/>
      <c r="K477" s="584"/>
      <c r="L477" s="540"/>
      <c r="M477" s="534"/>
      <c r="N477" s="534"/>
      <c r="O477" s="534"/>
      <c r="P477" s="534"/>
      <c r="Q477" s="534"/>
      <c r="R477" s="534"/>
      <c r="S477" s="534"/>
      <c r="T477" s="534"/>
      <c r="U477" s="534"/>
      <c r="V477" s="534"/>
      <c r="W477" s="534"/>
      <c r="X477" s="534"/>
      <c r="Y477" s="534"/>
      <c r="Z477" s="534"/>
      <c r="AA477" s="534"/>
      <c r="AB477" s="534"/>
    </row>
    <row r="478" spans="1:28" ht="23">
      <c r="A478" s="534"/>
      <c r="B478" s="534"/>
      <c r="C478" s="534"/>
      <c r="D478" s="34"/>
      <c r="E478" s="534"/>
      <c r="F478" s="534"/>
      <c r="G478" s="534"/>
      <c r="H478" s="534"/>
      <c r="I478" s="585"/>
      <c r="J478" s="534"/>
      <c r="K478" s="584"/>
      <c r="L478" s="540"/>
      <c r="M478" s="534"/>
      <c r="N478" s="534"/>
      <c r="O478" s="534"/>
      <c r="P478" s="534"/>
      <c r="Q478" s="534"/>
      <c r="R478" s="534"/>
      <c r="S478" s="534"/>
      <c r="T478" s="534"/>
      <c r="U478" s="534"/>
      <c r="V478" s="534"/>
      <c r="W478" s="534"/>
      <c r="X478" s="534"/>
      <c r="Y478" s="534"/>
      <c r="Z478" s="534"/>
      <c r="AA478" s="534"/>
      <c r="AB478" s="534"/>
    </row>
    <row r="479" spans="1:28" ht="23">
      <c r="A479" s="534"/>
      <c r="B479" s="534"/>
      <c r="C479" s="534"/>
      <c r="D479" s="34"/>
      <c r="E479" s="534"/>
      <c r="F479" s="534"/>
      <c r="G479" s="534"/>
      <c r="H479" s="534"/>
      <c r="I479" s="585"/>
      <c r="J479" s="534"/>
      <c r="K479" s="584"/>
      <c r="L479" s="540"/>
      <c r="M479" s="534"/>
      <c r="N479" s="534"/>
      <c r="O479" s="534"/>
      <c r="P479" s="534"/>
      <c r="Q479" s="534"/>
      <c r="R479" s="534"/>
      <c r="S479" s="534"/>
      <c r="T479" s="534"/>
      <c r="U479" s="534"/>
      <c r="V479" s="534"/>
      <c r="W479" s="534"/>
      <c r="X479" s="534"/>
      <c r="Y479" s="534"/>
      <c r="Z479" s="534"/>
      <c r="AA479" s="534"/>
      <c r="AB479" s="534"/>
    </row>
    <row r="480" spans="1:28" ht="23">
      <c r="A480" s="534"/>
      <c r="B480" s="534"/>
      <c r="C480" s="534"/>
      <c r="D480" s="34"/>
      <c r="E480" s="534"/>
      <c r="F480" s="534"/>
      <c r="G480" s="534"/>
      <c r="H480" s="534"/>
      <c r="I480" s="585"/>
      <c r="J480" s="534"/>
      <c r="K480" s="584"/>
      <c r="L480" s="540"/>
      <c r="M480" s="534"/>
      <c r="N480" s="534"/>
      <c r="O480" s="534"/>
      <c r="P480" s="534"/>
      <c r="Q480" s="534"/>
      <c r="R480" s="534"/>
      <c r="S480" s="534"/>
      <c r="T480" s="534"/>
      <c r="U480" s="534"/>
      <c r="V480" s="534"/>
      <c r="W480" s="534"/>
      <c r="X480" s="534"/>
      <c r="Y480" s="534"/>
      <c r="Z480" s="534"/>
      <c r="AA480" s="534"/>
      <c r="AB480" s="534"/>
    </row>
    <row r="481" spans="1:28" ht="23">
      <c r="A481" s="534"/>
      <c r="B481" s="534"/>
      <c r="C481" s="534"/>
      <c r="D481" s="34"/>
      <c r="E481" s="534"/>
      <c r="F481" s="534"/>
      <c r="G481" s="534"/>
      <c r="H481" s="534"/>
      <c r="I481" s="585"/>
      <c r="J481" s="534"/>
      <c r="K481" s="584"/>
      <c r="L481" s="540"/>
      <c r="M481" s="534"/>
      <c r="N481" s="534"/>
      <c r="O481" s="534"/>
      <c r="P481" s="534"/>
      <c r="Q481" s="534"/>
      <c r="R481" s="534"/>
      <c r="S481" s="534"/>
      <c r="T481" s="534"/>
      <c r="U481" s="534"/>
      <c r="V481" s="534"/>
      <c r="W481" s="534"/>
      <c r="X481" s="534"/>
      <c r="Y481" s="534"/>
      <c r="Z481" s="534"/>
      <c r="AA481" s="534"/>
      <c r="AB481" s="534"/>
    </row>
    <row r="482" spans="1:28" ht="23">
      <c r="A482" s="534"/>
      <c r="B482" s="534"/>
      <c r="C482" s="534"/>
      <c r="D482" s="34"/>
      <c r="E482" s="534"/>
      <c r="F482" s="534"/>
      <c r="G482" s="534"/>
      <c r="H482" s="534"/>
      <c r="I482" s="585"/>
      <c r="J482" s="534"/>
      <c r="K482" s="584"/>
      <c r="L482" s="540"/>
      <c r="M482" s="534"/>
      <c r="N482" s="534"/>
      <c r="O482" s="534"/>
      <c r="P482" s="534"/>
      <c r="Q482" s="534"/>
      <c r="R482" s="534"/>
      <c r="S482" s="534"/>
      <c r="T482" s="534"/>
      <c r="U482" s="534"/>
      <c r="V482" s="534"/>
      <c r="W482" s="534"/>
      <c r="X482" s="534"/>
      <c r="Y482" s="534"/>
      <c r="Z482" s="534"/>
      <c r="AA482" s="534"/>
      <c r="AB482" s="534"/>
    </row>
    <row r="483" spans="1:28" ht="23">
      <c r="A483" s="534"/>
      <c r="B483" s="534"/>
      <c r="C483" s="534"/>
      <c r="D483" s="34"/>
      <c r="E483" s="534"/>
      <c r="F483" s="534"/>
      <c r="G483" s="534"/>
      <c r="H483" s="534"/>
      <c r="I483" s="585"/>
      <c r="J483" s="534"/>
      <c r="K483" s="584"/>
      <c r="L483" s="540"/>
      <c r="M483" s="534"/>
      <c r="N483" s="534"/>
      <c r="O483" s="534"/>
      <c r="P483" s="534"/>
      <c r="Q483" s="534"/>
      <c r="R483" s="534"/>
      <c r="S483" s="534"/>
      <c r="T483" s="534"/>
      <c r="U483" s="534"/>
      <c r="V483" s="534"/>
      <c r="W483" s="534"/>
      <c r="X483" s="534"/>
      <c r="Y483" s="534"/>
      <c r="Z483" s="534"/>
      <c r="AA483" s="534"/>
      <c r="AB483" s="534"/>
    </row>
    <row r="484" spans="1:28" ht="23">
      <c r="A484" s="534"/>
      <c r="B484" s="534"/>
      <c r="C484" s="534"/>
      <c r="D484" s="34"/>
      <c r="E484" s="534"/>
      <c r="F484" s="534"/>
      <c r="G484" s="534"/>
      <c r="H484" s="534"/>
      <c r="I484" s="585"/>
      <c r="J484" s="534"/>
      <c r="K484" s="584"/>
      <c r="L484" s="540"/>
      <c r="M484" s="534"/>
      <c r="N484" s="534"/>
      <c r="O484" s="534"/>
      <c r="P484" s="534"/>
      <c r="Q484" s="534"/>
      <c r="R484" s="534"/>
      <c r="S484" s="534"/>
      <c r="T484" s="534"/>
      <c r="U484" s="534"/>
      <c r="V484" s="534"/>
      <c r="W484" s="534"/>
      <c r="X484" s="534"/>
      <c r="Y484" s="534"/>
      <c r="Z484" s="534"/>
      <c r="AA484" s="534"/>
      <c r="AB484" s="534"/>
    </row>
    <row r="485" spans="1:28" ht="23">
      <c r="A485" s="534"/>
      <c r="B485" s="534"/>
      <c r="C485" s="534"/>
      <c r="D485" s="34"/>
      <c r="E485" s="534"/>
      <c r="F485" s="534"/>
      <c r="G485" s="534"/>
      <c r="H485" s="534"/>
      <c r="I485" s="585"/>
      <c r="J485" s="534"/>
      <c r="K485" s="584"/>
      <c r="L485" s="540"/>
      <c r="M485" s="534"/>
      <c r="N485" s="534"/>
      <c r="O485" s="534"/>
      <c r="P485" s="534"/>
      <c r="Q485" s="534"/>
      <c r="R485" s="534"/>
      <c r="S485" s="534"/>
      <c r="T485" s="534"/>
      <c r="U485" s="534"/>
      <c r="V485" s="534"/>
      <c r="W485" s="534"/>
      <c r="X485" s="534"/>
      <c r="Y485" s="534"/>
      <c r="Z485" s="534"/>
      <c r="AA485" s="534"/>
      <c r="AB485" s="534"/>
    </row>
    <row r="486" spans="1:28" ht="23">
      <c r="A486" s="534"/>
      <c r="B486" s="534"/>
      <c r="C486" s="534"/>
      <c r="D486" s="34"/>
      <c r="E486" s="534"/>
      <c r="F486" s="534"/>
      <c r="G486" s="534"/>
      <c r="H486" s="534"/>
      <c r="I486" s="585"/>
      <c r="J486" s="534"/>
      <c r="K486" s="584"/>
      <c r="L486" s="540"/>
      <c r="M486" s="534"/>
      <c r="N486" s="534"/>
      <c r="O486" s="534"/>
      <c r="P486" s="534"/>
      <c r="Q486" s="534"/>
      <c r="R486" s="534"/>
      <c r="S486" s="534"/>
      <c r="T486" s="534"/>
      <c r="U486" s="534"/>
      <c r="V486" s="534"/>
      <c r="W486" s="534"/>
      <c r="X486" s="534"/>
      <c r="Y486" s="534"/>
      <c r="Z486" s="534"/>
      <c r="AA486" s="534"/>
      <c r="AB486" s="534"/>
    </row>
    <row r="487" spans="1:28" ht="23">
      <c r="A487" s="534"/>
      <c r="B487" s="534"/>
      <c r="C487" s="534"/>
      <c r="D487" s="34"/>
      <c r="E487" s="534"/>
      <c r="F487" s="534"/>
      <c r="G487" s="534"/>
      <c r="H487" s="534"/>
      <c r="I487" s="585"/>
      <c r="J487" s="534"/>
      <c r="K487" s="584"/>
      <c r="L487" s="540"/>
      <c r="M487" s="534"/>
      <c r="N487" s="534"/>
      <c r="O487" s="534"/>
      <c r="P487" s="534"/>
      <c r="Q487" s="534"/>
      <c r="R487" s="534"/>
      <c r="S487" s="534"/>
      <c r="T487" s="534"/>
      <c r="U487" s="534"/>
      <c r="V487" s="534"/>
      <c r="W487" s="534"/>
      <c r="X487" s="534"/>
      <c r="Y487" s="534"/>
      <c r="Z487" s="534"/>
      <c r="AA487" s="534"/>
      <c r="AB487" s="534"/>
    </row>
    <row r="488" spans="1:28" ht="23">
      <c r="A488" s="534"/>
      <c r="B488" s="534"/>
      <c r="C488" s="534"/>
      <c r="D488" s="34"/>
      <c r="E488" s="534"/>
      <c r="F488" s="534"/>
      <c r="G488" s="534"/>
      <c r="H488" s="534"/>
      <c r="I488" s="585"/>
      <c r="J488" s="534"/>
      <c r="K488" s="584"/>
      <c r="L488" s="540"/>
      <c r="M488" s="534"/>
      <c r="N488" s="534"/>
      <c r="O488" s="534"/>
      <c r="P488" s="534"/>
      <c r="Q488" s="534"/>
      <c r="R488" s="534"/>
      <c r="S488" s="534"/>
      <c r="T488" s="534"/>
      <c r="U488" s="534"/>
      <c r="V488" s="534"/>
      <c r="W488" s="534"/>
      <c r="X488" s="534"/>
      <c r="Y488" s="534"/>
      <c r="Z488" s="534"/>
      <c r="AA488" s="534"/>
      <c r="AB488" s="534"/>
    </row>
    <row r="489" spans="1:28" ht="23">
      <c r="A489" s="534"/>
      <c r="B489" s="534"/>
      <c r="C489" s="534"/>
      <c r="D489" s="34"/>
      <c r="E489" s="534"/>
      <c r="F489" s="534"/>
      <c r="G489" s="534"/>
      <c r="H489" s="534"/>
      <c r="I489" s="585"/>
      <c r="J489" s="534"/>
      <c r="K489" s="584"/>
      <c r="L489" s="540"/>
      <c r="M489" s="534"/>
      <c r="N489" s="534"/>
      <c r="O489" s="534"/>
      <c r="P489" s="534"/>
      <c r="Q489" s="534"/>
      <c r="R489" s="534"/>
      <c r="S489" s="534"/>
      <c r="T489" s="534"/>
      <c r="U489" s="534"/>
      <c r="V489" s="534"/>
      <c r="W489" s="534"/>
      <c r="X489" s="534"/>
      <c r="Y489" s="534"/>
      <c r="Z489" s="534"/>
      <c r="AA489" s="534"/>
      <c r="AB489" s="534"/>
    </row>
    <row r="490" spans="1:28" ht="23">
      <c r="A490" s="534"/>
      <c r="B490" s="534"/>
      <c r="C490" s="534"/>
      <c r="D490" s="34"/>
      <c r="E490" s="534"/>
      <c r="F490" s="534"/>
      <c r="G490" s="534"/>
      <c r="H490" s="534"/>
      <c r="I490" s="585"/>
      <c r="J490" s="534"/>
      <c r="K490" s="584"/>
      <c r="L490" s="540"/>
      <c r="M490" s="534"/>
      <c r="N490" s="534"/>
      <c r="O490" s="534"/>
      <c r="P490" s="534"/>
      <c r="Q490" s="534"/>
      <c r="R490" s="534"/>
      <c r="S490" s="534"/>
      <c r="T490" s="534"/>
      <c r="U490" s="534"/>
      <c r="V490" s="534"/>
      <c r="W490" s="534"/>
      <c r="X490" s="534"/>
      <c r="Y490" s="534"/>
      <c r="Z490" s="534"/>
      <c r="AA490" s="534"/>
      <c r="AB490" s="534"/>
    </row>
    <row r="491" spans="1:28" ht="23">
      <c r="A491" s="534"/>
      <c r="B491" s="534"/>
      <c r="C491" s="534"/>
      <c r="D491" s="34"/>
      <c r="E491" s="534"/>
      <c r="F491" s="534"/>
      <c r="G491" s="534"/>
      <c r="H491" s="534"/>
      <c r="I491" s="585"/>
      <c r="J491" s="534"/>
      <c r="K491" s="584"/>
      <c r="L491" s="540"/>
      <c r="M491" s="534"/>
      <c r="N491" s="534"/>
      <c r="O491" s="534"/>
      <c r="P491" s="534"/>
      <c r="Q491" s="534"/>
      <c r="R491" s="534"/>
      <c r="S491" s="534"/>
      <c r="T491" s="534"/>
      <c r="U491" s="534"/>
      <c r="V491" s="534"/>
      <c r="W491" s="534"/>
      <c r="X491" s="534"/>
      <c r="Y491" s="534"/>
      <c r="Z491" s="534"/>
      <c r="AA491" s="534"/>
      <c r="AB491" s="534"/>
    </row>
    <row r="492" spans="1:28" ht="23">
      <c r="A492" s="534"/>
      <c r="B492" s="534"/>
      <c r="C492" s="534"/>
      <c r="D492" s="34"/>
      <c r="E492" s="534"/>
      <c r="F492" s="534"/>
      <c r="G492" s="534"/>
      <c r="H492" s="534"/>
      <c r="I492" s="585"/>
      <c r="J492" s="534"/>
      <c r="K492" s="584"/>
      <c r="L492" s="540"/>
      <c r="M492" s="534"/>
      <c r="N492" s="534"/>
      <c r="O492" s="534"/>
      <c r="P492" s="534"/>
      <c r="Q492" s="534"/>
      <c r="R492" s="534"/>
      <c r="S492" s="534"/>
      <c r="T492" s="534"/>
      <c r="U492" s="534"/>
      <c r="V492" s="534"/>
      <c r="W492" s="534"/>
      <c r="X492" s="534"/>
      <c r="Y492" s="534"/>
      <c r="Z492" s="534"/>
      <c r="AA492" s="534"/>
      <c r="AB492" s="534"/>
    </row>
    <row r="493" spans="1:28" ht="23">
      <c r="A493" s="534"/>
      <c r="B493" s="534"/>
      <c r="C493" s="534"/>
      <c r="D493" s="34"/>
      <c r="E493" s="534"/>
      <c r="F493" s="534"/>
      <c r="G493" s="534"/>
      <c r="H493" s="534"/>
      <c r="I493" s="585"/>
      <c r="J493" s="534"/>
      <c r="K493" s="584"/>
      <c r="L493" s="540"/>
      <c r="M493" s="534"/>
      <c r="N493" s="534"/>
      <c r="O493" s="534"/>
      <c r="P493" s="534"/>
      <c r="Q493" s="534"/>
      <c r="R493" s="534"/>
      <c r="S493" s="534"/>
      <c r="T493" s="534"/>
      <c r="U493" s="534"/>
      <c r="V493" s="534"/>
      <c r="W493" s="534"/>
      <c r="X493" s="534"/>
      <c r="Y493" s="534"/>
      <c r="Z493" s="534"/>
      <c r="AA493" s="534"/>
      <c r="AB493" s="534"/>
    </row>
    <row r="494" spans="1:28" ht="23">
      <c r="A494" s="534"/>
      <c r="B494" s="534"/>
      <c r="C494" s="534"/>
      <c r="D494" s="34"/>
      <c r="E494" s="534"/>
      <c r="F494" s="534"/>
      <c r="G494" s="534"/>
      <c r="H494" s="534"/>
      <c r="I494" s="585"/>
      <c r="J494" s="534"/>
      <c r="K494" s="584"/>
      <c r="L494" s="540"/>
      <c r="M494" s="534"/>
      <c r="N494" s="534"/>
      <c r="O494" s="534"/>
      <c r="P494" s="534"/>
      <c r="Q494" s="534"/>
      <c r="R494" s="534"/>
      <c r="S494" s="534"/>
      <c r="T494" s="534"/>
      <c r="U494" s="534"/>
      <c r="V494" s="534"/>
      <c r="W494" s="534"/>
      <c r="X494" s="534"/>
      <c r="Y494" s="534"/>
      <c r="Z494" s="534"/>
      <c r="AA494" s="534"/>
      <c r="AB494" s="534"/>
    </row>
    <row r="495" spans="1:28" ht="23">
      <c r="A495" s="534"/>
      <c r="B495" s="534"/>
      <c r="C495" s="534"/>
      <c r="D495" s="34"/>
      <c r="E495" s="534"/>
      <c r="F495" s="534"/>
      <c r="G495" s="534"/>
      <c r="H495" s="534"/>
      <c r="I495" s="585"/>
      <c r="J495" s="534"/>
      <c r="K495" s="584"/>
      <c r="L495" s="540"/>
      <c r="M495" s="534"/>
      <c r="N495" s="534"/>
      <c r="O495" s="534"/>
      <c r="P495" s="534"/>
      <c r="Q495" s="534"/>
      <c r="R495" s="534"/>
      <c r="S495" s="534"/>
      <c r="T495" s="534"/>
      <c r="U495" s="534"/>
      <c r="V495" s="534"/>
      <c r="W495" s="534"/>
      <c r="X495" s="534"/>
      <c r="Y495" s="534"/>
      <c r="Z495" s="534"/>
      <c r="AA495" s="534"/>
      <c r="AB495" s="534"/>
    </row>
    <row r="496" spans="1:28" ht="23">
      <c r="A496" s="534"/>
      <c r="B496" s="534"/>
      <c r="C496" s="534"/>
      <c r="D496" s="34"/>
      <c r="E496" s="534"/>
      <c r="F496" s="534"/>
      <c r="G496" s="534"/>
      <c r="H496" s="534"/>
      <c r="I496" s="585"/>
      <c r="J496" s="534"/>
      <c r="K496" s="584"/>
      <c r="L496" s="540"/>
      <c r="M496" s="534"/>
      <c r="N496" s="534"/>
      <c r="O496" s="534"/>
      <c r="P496" s="534"/>
      <c r="Q496" s="534"/>
      <c r="R496" s="534"/>
      <c r="S496" s="534"/>
      <c r="T496" s="534"/>
      <c r="U496" s="534"/>
      <c r="V496" s="534"/>
      <c r="W496" s="534"/>
      <c r="X496" s="534"/>
      <c r="Y496" s="534"/>
      <c r="Z496" s="534"/>
      <c r="AA496" s="534"/>
      <c r="AB496" s="534"/>
    </row>
    <row r="497" spans="1:28" ht="23">
      <c r="A497" s="534"/>
      <c r="B497" s="534"/>
      <c r="C497" s="534"/>
      <c r="D497" s="34"/>
      <c r="E497" s="534"/>
      <c r="F497" s="534"/>
      <c r="G497" s="534"/>
      <c r="H497" s="534"/>
      <c r="I497" s="585"/>
      <c r="J497" s="534"/>
      <c r="K497" s="584"/>
      <c r="L497" s="540"/>
      <c r="M497" s="534"/>
      <c r="N497" s="534"/>
      <c r="O497" s="534"/>
      <c r="P497" s="534"/>
      <c r="Q497" s="534"/>
      <c r="R497" s="534"/>
      <c r="S497" s="534"/>
      <c r="T497" s="534"/>
      <c r="U497" s="534"/>
      <c r="V497" s="534"/>
      <c r="W497" s="534"/>
      <c r="X497" s="534"/>
      <c r="Y497" s="534"/>
      <c r="Z497" s="534"/>
      <c r="AA497" s="534"/>
      <c r="AB497" s="534"/>
    </row>
    <row r="498" spans="1:28" ht="23">
      <c r="A498" s="534"/>
      <c r="B498" s="534"/>
      <c r="C498" s="534"/>
      <c r="D498" s="34"/>
      <c r="E498" s="534"/>
      <c r="F498" s="534"/>
      <c r="G498" s="534"/>
      <c r="H498" s="534"/>
      <c r="I498" s="585"/>
      <c r="J498" s="534"/>
      <c r="K498" s="584"/>
      <c r="L498" s="540"/>
      <c r="M498" s="534"/>
      <c r="N498" s="534"/>
      <c r="O498" s="534"/>
      <c r="P498" s="534"/>
      <c r="Q498" s="534"/>
      <c r="R498" s="534"/>
      <c r="S498" s="534"/>
      <c r="T498" s="534"/>
      <c r="U498" s="534"/>
      <c r="V498" s="534"/>
      <c r="W498" s="534"/>
      <c r="X498" s="534"/>
      <c r="Y498" s="534"/>
      <c r="Z498" s="534"/>
      <c r="AA498" s="534"/>
      <c r="AB498" s="534"/>
    </row>
    <row r="499" spans="1:28" ht="23">
      <c r="A499" s="534"/>
      <c r="B499" s="534"/>
      <c r="C499" s="534"/>
      <c r="D499" s="34"/>
      <c r="E499" s="534"/>
      <c r="F499" s="534"/>
      <c r="G499" s="534"/>
      <c r="H499" s="534"/>
      <c r="I499" s="585"/>
      <c r="J499" s="534"/>
      <c r="K499" s="584"/>
      <c r="L499" s="540"/>
      <c r="M499" s="534"/>
      <c r="N499" s="534"/>
      <c r="O499" s="534"/>
      <c r="P499" s="534"/>
      <c r="Q499" s="534"/>
      <c r="R499" s="534"/>
      <c r="S499" s="534"/>
      <c r="T499" s="534"/>
      <c r="U499" s="534"/>
      <c r="V499" s="534"/>
      <c r="W499" s="534"/>
      <c r="X499" s="534"/>
      <c r="Y499" s="534"/>
      <c r="Z499" s="534"/>
      <c r="AA499" s="534"/>
      <c r="AB499" s="534"/>
    </row>
    <row r="500" spans="1:28" ht="23">
      <c r="A500" s="534"/>
      <c r="B500" s="534"/>
      <c r="C500" s="534"/>
      <c r="D500" s="34"/>
      <c r="E500" s="534"/>
      <c r="F500" s="534"/>
      <c r="G500" s="534"/>
      <c r="H500" s="534"/>
      <c r="I500" s="585"/>
      <c r="J500" s="534"/>
      <c r="K500" s="584"/>
      <c r="L500" s="540"/>
      <c r="M500" s="534"/>
      <c r="N500" s="534"/>
      <c r="O500" s="534"/>
      <c r="P500" s="534"/>
      <c r="Q500" s="534"/>
      <c r="R500" s="534"/>
      <c r="S500" s="534"/>
      <c r="T500" s="534"/>
      <c r="U500" s="534"/>
      <c r="V500" s="534"/>
      <c r="W500" s="534"/>
      <c r="X500" s="534"/>
      <c r="Y500" s="534"/>
      <c r="Z500" s="534"/>
      <c r="AA500" s="534"/>
      <c r="AB500" s="534"/>
    </row>
    <row r="501" spans="1:28" ht="23">
      <c r="A501" s="534"/>
      <c r="B501" s="534"/>
      <c r="C501" s="534"/>
      <c r="D501" s="34"/>
      <c r="E501" s="534"/>
      <c r="F501" s="534"/>
      <c r="G501" s="534"/>
      <c r="H501" s="534"/>
      <c r="I501" s="585"/>
      <c r="J501" s="534"/>
      <c r="K501" s="584"/>
      <c r="L501" s="540"/>
      <c r="M501" s="534"/>
      <c r="N501" s="534"/>
      <c r="O501" s="534"/>
      <c r="P501" s="534"/>
      <c r="Q501" s="534"/>
      <c r="R501" s="534"/>
      <c r="S501" s="534"/>
      <c r="T501" s="534"/>
      <c r="U501" s="534"/>
      <c r="V501" s="534"/>
      <c r="W501" s="534"/>
      <c r="X501" s="534"/>
      <c r="Y501" s="534"/>
      <c r="Z501" s="534"/>
      <c r="AA501" s="534"/>
      <c r="AB501" s="534"/>
    </row>
    <row r="502" spans="1:28" ht="23">
      <c r="A502" s="534"/>
      <c r="B502" s="534"/>
      <c r="C502" s="534"/>
      <c r="D502" s="34"/>
      <c r="E502" s="534"/>
      <c r="F502" s="534"/>
      <c r="G502" s="534"/>
      <c r="H502" s="534"/>
      <c r="I502" s="585"/>
      <c r="J502" s="534"/>
      <c r="K502" s="584"/>
      <c r="L502" s="540"/>
      <c r="M502" s="534"/>
      <c r="N502" s="534"/>
      <c r="O502" s="534"/>
      <c r="P502" s="534"/>
      <c r="Q502" s="534"/>
      <c r="R502" s="534"/>
      <c r="S502" s="534"/>
      <c r="T502" s="534"/>
      <c r="U502" s="534"/>
      <c r="V502" s="534"/>
      <c r="W502" s="534"/>
      <c r="X502" s="534"/>
      <c r="Y502" s="534"/>
      <c r="Z502" s="534"/>
      <c r="AA502" s="534"/>
      <c r="AB502" s="534"/>
    </row>
    <row r="503" spans="1:28" ht="23">
      <c r="A503" s="534"/>
      <c r="B503" s="534"/>
      <c r="C503" s="534"/>
      <c r="D503" s="34"/>
      <c r="E503" s="534"/>
      <c r="F503" s="534"/>
      <c r="G503" s="534"/>
      <c r="H503" s="534"/>
      <c r="I503" s="585"/>
      <c r="J503" s="534"/>
      <c r="K503" s="584"/>
      <c r="L503" s="540"/>
      <c r="M503" s="534"/>
      <c r="N503" s="534"/>
      <c r="O503" s="534"/>
      <c r="P503" s="534"/>
      <c r="Q503" s="534"/>
      <c r="R503" s="534"/>
      <c r="S503" s="534"/>
      <c r="T503" s="534"/>
      <c r="U503" s="534"/>
      <c r="V503" s="534"/>
      <c r="W503" s="534"/>
      <c r="X503" s="534"/>
      <c r="Y503" s="534"/>
      <c r="Z503" s="534"/>
      <c r="AA503" s="534"/>
      <c r="AB503" s="534"/>
    </row>
    <row r="504" spans="1:28" ht="23">
      <c r="A504" s="534"/>
      <c r="B504" s="534"/>
      <c r="C504" s="534"/>
      <c r="D504" s="34"/>
      <c r="E504" s="534"/>
      <c r="F504" s="534"/>
      <c r="G504" s="534"/>
      <c r="H504" s="534"/>
      <c r="I504" s="585"/>
      <c r="J504" s="534"/>
      <c r="K504" s="584"/>
      <c r="L504" s="540"/>
      <c r="M504" s="534"/>
      <c r="N504" s="534"/>
      <c r="O504" s="534"/>
      <c r="P504" s="534"/>
      <c r="Q504" s="534"/>
      <c r="R504" s="534"/>
      <c r="S504" s="534"/>
      <c r="T504" s="534"/>
      <c r="U504" s="534"/>
      <c r="V504" s="534"/>
      <c r="W504" s="534"/>
      <c r="X504" s="534"/>
      <c r="Y504" s="534"/>
      <c r="Z504" s="534"/>
      <c r="AA504" s="534"/>
      <c r="AB504" s="534"/>
    </row>
    <row r="505" spans="1:28" ht="23">
      <c r="A505" s="534"/>
      <c r="B505" s="534"/>
      <c r="C505" s="534"/>
      <c r="D505" s="34"/>
      <c r="E505" s="534"/>
      <c r="F505" s="534"/>
      <c r="G505" s="534"/>
      <c r="H505" s="534"/>
      <c r="I505" s="585"/>
      <c r="J505" s="534"/>
      <c r="K505" s="584"/>
      <c r="L505" s="540"/>
      <c r="M505" s="534"/>
      <c r="N505" s="534"/>
      <c r="O505" s="534"/>
      <c r="P505" s="534"/>
      <c r="Q505" s="534"/>
      <c r="R505" s="534"/>
      <c r="S505" s="534"/>
      <c r="T505" s="534"/>
      <c r="U505" s="534"/>
      <c r="V505" s="534"/>
      <c r="W505" s="534"/>
      <c r="X505" s="534"/>
      <c r="Y505" s="534"/>
      <c r="Z505" s="534"/>
      <c r="AA505" s="534"/>
      <c r="AB505" s="534"/>
    </row>
    <row r="506" spans="1:28" ht="23">
      <c r="A506" s="534"/>
      <c r="B506" s="534"/>
      <c r="C506" s="534"/>
      <c r="D506" s="34"/>
      <c r="E506" s="534"/>
      <c r="F506" s="534"/>
      <c r="G506" s="534"/>
      <c r="H506" s="534"/>
      <c r="I506" s="585"/>
      <c r="J506" s="534"/>
      <c r="K506" s="584"/>
      <c r="L506" s="540"/>
      <c r="M506" s="534"/>
      <c r="N506" s="534"/>
      <c r="O506" s="534"/>
      <c r="P506" s="534"/>
      <c r="Q506" s="534"/>
      <c r="R506" s="534"/>
      <c r="S506" s="534"/>
      <c r="T506" s="534"/>
      <c r="U506" s="534"/>
      <c r="V506" s="534"/>
      <c r="W506" s="534"/>
      <c r="X506" s="534"/>
      <c r="Y506" s="534"/>
      <c r="Z506" s="534"/>
      <c r="AA506" s="534"/>
      <c r="AB506" s="534"/>
    </row>
    <row r="507" spans="1:28" ht="23">
      <c r="A507" s="534"/>
      <c r="B507" s="534"/>
      <c r="C507" s="534"/>
      <c r="D507" s="34"/>
      <c r="E507" s="534"/>
      <c r="F507" s="534"/>
      <c r="G507" s="534"/>
      <c r="H507" s="534"/>
      <c r="I507" s="585"/>
      <c r="J507" s="534"/>
      <c r="K507" s="584"/>
      <c r="L507" s="540"/>
      <c r="M507" s="534"/>
      <c r="N507" s="534"/>
      <c r="O507" s="534"/>
      <c r="P507" s="534"/>
      <c r="Q507" s="534"/>
      <c r="R507" s="534"/>
      <c r="S507" s="534"/>
      <c r="T507" s="534"/>
      <c r="U507" s="534"/>
      <c r="V507" s="534"/>
      <c r="W507" s="534"/>
      <c r="X507" s="534"/>
      <c r="Y507" s="534"/>
      <c r="Z507" s="534"/>
      <c r="AA507" s="534"/>
      <c r="AB507" s="534"/>
    </row>
    <row r="508" spans="1:28" ht="23">
      <c r="A508" s="534"/>
      <c r="B508" s="534"/>
      <c r="C508" s="534"/>
      <c r="D508" s="34"/>
      <c r="E508" s="534"/>
      <c r="F508" s="534"/>
      <c r="G508" s="534"/>
      <c r="H508" s="534"/>
      <c r="I508" s="585"/>
      <c r="J508" s="534"/>
      <c r="K508" s="584"/>
      <c r="L508" s="540"/>
      <c r="M508" s="534"/>
      <c r="N508" s="534"/>
      <c r="O508" s="534"/>
      <c r="P508" s="534"/>
      <c r="Q508" s="534"/>
      <c r="R508" s="534"/>
      <c r="S508" s="534"/>
      <c r="T508" s="534"/>
      <c r="U508" s="534"/>
      <c r="V508" s="534"/>
      <c r="W508" s="534"/>
      <c r="X508" s="534"/>
      <c r="Y508" s="534"/>
      <c r="Z508" s="534"/>
      <c r="AA508" s="534"/>
      <c r="AB508" s="534"/>
    </row>
    <row r="509" spans="1:28" ht="23">
      <c r="A509" s="534"/>
      <c r="B509" s="534"/>
      <c r="C509" s="534"/>
      <c r="D509" s="34"/>
      <c r="E509" s="534"/>
      <c r="F509" s="534"/>
      <c r="G509" s="534"/>
      <c r="H509" s="534"/>
      <c r="I509" s="585"/>
      <c r="J509" s="534"/>
      <c r="K509" s="584"/>
      <c r="L509" s="540"/>
      <c r="M509" s="534"/>
      <c r="N509" s="534"/>
      <c r="O509" s="534"/>
      <c r="P509" s="534"/>
      <c r="Q509" s="534"/>
      <c r="R509" s="534"/>
      <c r="S509" s="534"/>
      <c r="T509" s="534"/>
      <c r="U509" s="534"/>
      <c r="V509" s="534"/>
      <c r="W509" s="534"/>
      <c r="X509" s="534"/>
      <c r="Y509" s="534"/>
      <c r="Z509" s="534"/>
      <c r="AA509" s="534"/>
      <c r="AB509" s="534"/>
    </row>
    <row r="510" spans="1:28" ht="23">
      <c r="A510" s="534"/>
      <c r="B510" s="534"/>
      <c r="C510" s="534"/>
      <c r="D510" s="34"/>
      <c r="E510" s="534"/>
      <c r="F510" s="534"/>
      <c r="G510" s="534"/>
      <c r="H510" s="534"/>
      <c r="I510" s="585"/>
      <c r="J510" s="534"/>
      <c r="K510" s="584"/>
      <c r="L510" s="540"/>
      <c r="M510" s="534"/>
      <c r="N510" s="534"/>
      <c r="O510" s="534"/>
      <c r="P510" s="534"/>
      <c r="Q510" s="534"/>
      <c r="R510" s="534"/>
      <c r="S510" s="534"/>
      <c r="T510" s="534"/>
      <c r="U510" s="534"/>
      <c r="V510" s="534"/>
      <c r="W510" s="534"/>
      <c r="X510" s="534"/>
      <c r="Y510" s="534"/>
      <c r="Z510" s="534"/>
      <c r="AA510" s="534"/>
      <c r="AB510" s="534"/>
    </row>
    <row r="511" spans="1:28" ht="23">
      <c r="A511" s="534"/>
      <c r="B511" s="534"/>
      <c r="C511" s="534"/>
      <c r="D511" s="34"/>
      <c r="E511" s="534"/>
      <c r="F511" s="534"/>
      <c r="G511" s="534"/>
      <c r="H511" s="534"/>
      <c r="I511" s="585"/>
      <c r="J511" s="534"/>
      <c r="K511" s="584"/>
      <c r="L511" s="540"/>
      <c r="M511" s="534"/>
      <c r="N511" s="534"/>
      <c r="O511" s="534"/>
      <c r="P511" s="534"/>
      <c r="Q511" s="534"/>
      <c r="R511" s="534"/>
      <c r="S511" s="534"/>
      <c r="T511" s="534"/>
      <c r="U511" s="534"/>
      <c r="V511" s="534"/>
      <c r="W511" s="534"/>
      <c r="X511" s="534"/>
      <c r="Y511" s="534"/>
      <c r="Z511" s="534"/>
      <c r="AA511" s="534"/>
      <c r="AB511" s="534"/>
    </row>
    <row r="512" spans="1:28" ht="23">
      <c r="A512" s="534"/>
      <c r="B512" s="534"/>
      <c r="C512" s="534"/>
      <c r="D512" s="34"/>
      <c r="E512" s="534"/>
      <c r="F512" s="534"/>
      <c r="G512" s="534"/>
      <c r="H512" s="534"/>
      <c r="I512" s="585"/>
      <c r="J512" s="534"/>
      <c r="K512" s="584"/>
      <c r="L512" s="540"/>
      <c r="M512" s="534"/>
      <c r="N512" s="534"/>
      <c r="O512" s="534"/>
      <c r="P512" s="534"/>
      <c r="Q512" s="534"/>
      <c r="R512" s="534"/>
      <c r="S512" s="534"/>
      <c r="T512" s="534"/>
      <c r="U512" s="534"/>
      <c r="V512" s="534"/>
      <c r="W512" s="534"/>
      <c r="X512" s="534"/>
      <c r="Y512" s="534"/>
      <c r="Z512" s="534"/>
      <c r="AA512" s="534"/>
      <c r="AB512" s="534"/>
    </row>
    <row r="513" spans="1:28" ht="23">
      <c r="A513" s="534"/>
      <c r="B513" s="534"/>
      <c r="C513" s="534"/>
      <c r="D513" s="34"/>
      <c r="E513" s="534"/>
      <c r="F513" s="534"/>
      <c r="G513" s="534"/>
      <c r="H513" s="534"/>
      <c r="I513" s="585"/>
      <c r="J513" s="534"/>
      <c r="K513" s="584"/>
      <c r="L513" s="540"/>
      <c r="M513" s="534"/>
      <c r="N513" s="534"/>
      <c r="O513" s="534"/>
      <c r="P513" s="534"/>
      <c r="Q513" s="534"/>
      <c r="R513" s="534"/>
      <c r="S513" s="534"/>
      <c r="T513" s="534"/>
      <c r="U513" s="534"/>
      <c r="V513" s="534"/>
      <c r="W513" s="534"/>
      <c r="X513" s="534"/>
      <c r="Y513" s="534"/>
      <c r="Z513" s="534"/>
      <c r="AA513" s="534"/>
      <c r="AB513" s="534"/>
    </row>
    <row r="514" spans="1:28" ht="23">
      <c r="A514" s="534"/>
      <c r="B514" s="534"/>
      <c r="C514" s="534"/>
      <c r="D514" s="34"/>
      <c r="E514" s="534"/>
      <c r="F514" s="534"/>
      <c r="G514" s="534"/>
      <c r="H514" s="534"/>
      <c r="I514" s="585"/>
      <c r="J514" s="534"/>
      <c r="K514" s="584"/>
      <c r="L514" s="540"/>
      <c r="M514" s="534"/>
      <c r="N514" s="534"/>
      <c r="O514" s="534"/>
      <c r="P514" s="534"/>
      <c r="Q514" s="534"/>
      <c r="R514" s="534"/>
      <c r="S514" s="534"/>
      <c r="T514" s="534"/>
      <c r="U514" s="534"/>
      <c r="V514" s="534"/>
      <c r="W514" s="534"/>
      <c r="X514" s="534"/>
      <c r="Y514" s="534"/>
      <c r="Z514" s="534"/>
      <c r="AA514" s="534"/>
      <c r="AB514" s="534"/>
    </row>
    <row r="515" spans="1:28" ht="23">
      <c r="A515" s="534"/>
      <c r="B515" s="534"/>
      <c r="C515" s="534"/>
      <c r="D515" s="34"/>
      <c r="E515" s="534"/>
      <c r="F515" s="534"/>
      <c r="G515" s="534"/>
      <c r="H515" s="534"/>
      <c r="I515" s="585"/>
      <c r="J515" s="534"/>
      <c r="K515" s="584"/>
      <c r="L515" s="540"/>
      <c r="M515" s="534"/>
      <c r="N515" s="534"/>
      <c r="O515" s="534"/>
      <c r="P515" s="534"/>
      <c r="Q515" s="534"/>
      <c r="R515" s="534"/>
      <c r="S515" s="534"/>
      <c r="T515" s="534"/>
      <c r="U515" s="534"/>
      <c r="V515" s="534"/>
      <c r="W515" s="534"/>
      <c r="X515" s="534"/>
      <c r="Y515" s="534"/>
      <c r="Z515" s="534"/>
      <c r="AA515" s="534"/>
      <c r="AB515" s="534"/>
    </row>
    <row r="516" spans="1:28" ht="23">
      <c r="A516" s="534"/>
      <c r="B516" s="534"/>
      <c r="C516" s="534"/>
      <c r="D516" s="34"/>
      <c r="E516" s="534"/>
      <c r="F516" s="534"/>
      <c r="G516" s="534"/>
      <c r="H516" s="534"/>
      <c r="I516" s="585"/>
      <c r="J516" s="534"/>
      <c r="K516" s="584"/>
      <c r="L516" s="540"/>
      <c r="M516" s="534"/>
      <c r="N516" s="534"/>
      <c r="O516" s="534"/>
      <c r="P516" s="534"/>
      <c r="Q516" s="534"/>
      <c r="R516" s="534"/>
      <c r="S516" s="534"/>
      <c r="T516" s="534"/>
      <c r="U516" s="534"/>
      <c r="V516" s="534"/>
      <c r="W516" s="534"/>
      <c r="X516" s="534"/>
      <c r="Y516" s="534"/>
      <c r="Z516" s="534"/>
      <c r="AA516" s="534"/>
      <c r="AB516" s="534"/>
    </row>
    <row r="517" spans="1:28" ht="23">
      <c r="A517" s="534"/>
      <c r="B517" s="534"/>
      <c r="C517" s="534"/>
      <c r="D517" s="34"/>
      <c r="E517" s="534"/>
      <c r="F517" s="534"/>
      <c r="G517" s="534"/>
      <c r="H517" s="534"/>
      <c r="I517" s="585"/>
      <c r="J517" s="534"/>
      <c r="K517" s="584"/>
      <c r="L517" s="540"/>
      <c r="M517" s="534"/>
      <c r="N517" s="534"/>
      <c r="O517" s="534"/>
      <c r="P517" s="534"/>
      <c r="Q517" s="534"/>
      <c r="R517" s="534"/>
      <c r="S517" s="534"/>
      <c r="T517" s="534"/>
      <c r="U517" s="534"/>
      <c r="V517" s="534"/>
      <c r="W517" s="534"/>
      <c r="X517" s="534"/>
      <c r="Y517" s="534"/>
      <c r="Z517" s="534"/>
      <c r="AA517" s="534"/>
      <c r="AB517" s="534"/>
    </row>
    <row r="518" spans="1:28" ht="23">
      <c r="A518" s="534"/>
      <c r="B518" s="534"/>
      <c r="C518" s="534"/>
      <c r="D518" s="34"/>
      <c r="E518" s="534"/>
      <c r="F518" s="534"/>
      <c r="G518" s="534"/>
      <c r="H518" s="534"/>
      <c r="I518" s="585"/>
      <c r="J518" s="534"/>
      <c r="K518" s="584"/>
      <c r="L518" s="540"/>
      <c r="M518" s="534"/>
      <c r="N518" s="534"/>
      <c r="O518" s="534"/>
      <c r="P518" s="534"/>
      <c r="Q518" s="534"/>
      <c r="R518" s="534"/>
      <c r="S518" s="534"/>
      <c r="T518" s="534"/>
      <c r="U518" s="534"/>
      <c r="V518" s="534"/>
      <c r="W518" s="534"/>
      <c r="X518" s="534"/>
      <c r="Y518" s="534"/>
      <c r="Z518" s="534"/>
      <c r="AA518" s="534"/>
      <c r="AB518" s="534"/>
    </row>
    <row r="519" spans="1:28" ht="23">
      <c r="A519" s="534"/>
      <c r="B519" s="534"/>
      <c r="C519" s="534"/>
      <c r="D519" s="34"/>
      <c r="E519" s="534"/>
      <c r="F519" s="534"/>
      <c r="G519" s="534"/>
      <c r="H519" s="534"/>
      <c r="I519" s="585"/>
      <c r="J519" s="534"/>
      <c r="K519" s="584"/>
      <c r="L519" s="540"/>
      <c r="M519" s="534"/>
      <c r="N519" s="534"/>
      <c r="O519" s="534"/>
      <c r="P519" s="534"/>
      <c r="Q519" s="534"/>
      <c r="R519" s="534"/>
      <c r="S519" s="534"/>
      <c r="T519" s="534"/>
      <c r="U519" s="534"/>
      <c r="V519" s="534"/>
      <c r="W519" s="534"/>
      <c r="X519" s="534"/>
      <c r="Y519" s="534"/>
      <c r="Z519" s="534"/>
      <c r="AA519" s="534"/>
      <c r="AB519" s="534"/>
    </row>
    <row r="520" spans="1:28" ht="23">
      <c r="A520" s="534"/>
      <c r="B520" s="534"/>
      <c r="C520" s="534"/>
      <c r="D520" s="34"/>
      <c r="E520" s="534"/>
      <c r="F520" s="534"/>
      <c r="G520" s="534"/>
      <c r="H520" s="534"/>
      <c r="I520" s="585"/>
      <c r="J520" s="534"/>
      <c r="K520" s="584"/>
      <c r="L520" s="540"/>
      <c r="M520" s="534"/>
      <c r="N520" s="534"/>
      <c r="O520" s="534"/>
      <c r="P520" s="534"/>
      <c r="Q520" s="534"/>
      <c r="R520" s="534"/>
      <c r="S520" s="534"/>
      <c r="T520" s="534"/>
      <c r="U520" s="534"/>
      <c r="V520" s="534"/>
      <c r="W520" s="534"/>
      <c r="X520" s="534"/>
      <c r="Y520" s="534"/>
      <c r="Z520" s="534"/>
      <c r="AA520" s="534"/>
      <c r="AB520" s="534"/>
    </row>
    <row r="521" spans="1:28" ht="23">
      <c r="A521" s="534"/>
      <c r="B521" s="534"/>
      <c r="C521" s="534"/>
      <c r="D521" s="34"/>
      <c r="E521" s="534"/>
      <c r="F521" s="534"/>
      <c r="G521" s="534"/>
      <c r="H521" s="534"/>
      <c r="I521" s="585"/>
      <c r="J521" s="534"/>
      <c r="K521" s="584"/>
      <c r="L521" s="540"/>
      <c r="M521" s="534"/>
      <c r="N521" s="534"/>
      <c r="O521" s="534"/>
      <c r="P521" s="534"/>
      <c r="Q521" s="534"/>
      <c r="R521" s="534"/>
      <c r="S521" s="534"/>
      <c r="T521" s="534"/>
      <c r="U521" s="534"/>
      <c r="V521" s="534"/>
      <c r="W521" s="534"/>
      <c r="X521" s="534"/>
      <c r="Y521" s="534"/>
      <c r="Z521" s="534"/>
      <c r="AA521" s="534"/>
      <c r="AB521" s="534"/>
    </row>
    <row r="522" spans="1:28" ht="23">
      <c r="A522" s="534"/>
      <c r="B522" s="534"/>
      <c r="C522" s="534"/>
      <c r="D522" s="34"/>
      <c r="E522" s="534"/>
      <c r="F522" s="534"/>
      <c r="G522" s="534"/>
      <c r="H522" s="534"/>
      <c r="I522" s="585"/>
      <c r="J522" s="534"/>
      <c r="K522" s="584"/>
      <c r="L522" s="540"/>
      <c r="M522" s="534"/>
      <c r="N522" s="534"/>
      <c r="O522" s="534"/>
      <c r="P522" s="534"/>
      <c r="Q522" s="534"/>
      <c r="R522" s="534"/>
      <c r="S522" s="534"/>
      <c r="T522" s="534"/>
      <c r="U522" s="534"/>
      <c r="V522" s="534"/>
      <c r="W522" s="534"/>
      <c r="X522" s="534"/>
      <c r="Y522" s="534"/>
      <c r="Z522" s="534"/>
      <c r="AA522" s="534"/>
      <c r="AB522" s="534"/>
    </row>
    <row r="523" spans="1:28" ht="23">
      <c r="A523" s="534"/>
      <c r="B523" s="534"/>
      <c r="C523" s="534"/>
      <c r="D523" s="34"/>
      <c r="E523" s="534"/>
      <c r="F523" s="534"/>
      <c r="G523" s="534"/>
      <c r="H523" s="534"/>
      <c r="I523" s="585"/>
      <c r="J523" s="534"/>
      <c r="K523" s="584"/>
      <c r="L523" s="540"/>
      <c r="M523" s="534"/>
      <c r="N523" s="534"/>
      <c r="O523" s="534"/>
      <c r="P523" s="534"/>
      <c r="Q523" s="534"/>
      <c r="R523" s="534"/>
      <c r="S523" s="534"/>
      <c r="T523" s="534"/>
      <c r="U523" s="534"/>
      <c r="V523" s="534"/>
      <c r="W523" s="534"/>
      <c r="X523" s="534"/>
      <c r="Y523" s="534"/>
      <c r="Z523" s="534"/>
      <c r="AA523" s="534"/>
      <c r="AB523" s="534"/>
    </row>
    <row r="524" spans="1:28" ht="23">
      <c r="A524" s="534"/>
      <c r="B524" s="534"/>
      <c r="C524" s="534"/>
      <c r="D524" s="34"/>
      <c r="E524" s="534"/>
      <c r="F524" s="534"/>
      <c r="G524" s="534"/>
      <c r="H524" s="534"/>
      <c r="I524" s="585"/>
      <c r="J524" s="534"/>
      <c r="K524" s="584"/>
      <c r="L524" s="540"/>
      <c r="M524" s="534"/>
      <c r="N524" s="534"/>
      <c r="O524" s="534"/>
      <c r="P524" s="534"/>
      <c r="Q524" s="534"/>
      <c r="R524" s="534"/>
      <c r="S524" s="534"/>
      <c r="T524" s="534"/>
      <c r="U524" s="534"/>
      <c r="V524" s="534"/>
      <c r="W524" s="534"/>
      <c r="X524" s="534"/>
      <c r="Y524" s="534"/>
      <c r="Z524" s="534"/>
      <c r="AA524" s="534"/>
      <c r="AB524" s="534"/>
    </row>
    <row r="525" spans="1:28" ht="23">
      <c r="A525" s="534"/>
      <c r="B525" s="534"/>
      <c r="C525" s="534"/>
      <c r="D525" s="34"/>
      <c r="E525" s="534"/>
      <c r="F525" s="534"/>
      <c r="G525" s="534"/>
      <c r="H525" s="534"/>
      <c r="I525" s="585"/>
      <c r="J525" s="534"/>
      <c r="K525" s="584"/>
      <c r="L525" s="540"/>
      <c r="M525" s="534"/>
      <c r="N525" s="534"/>
      <c r="O525" s="534"/>
      <c r="P525" s="534"/>
      <c r="Q525" s="534"/>
      <c r="R525" s="534"/>
      <c r="S525" s="534"/>
      <c r="T525" s="534"/>
      <c r="U525" s="534"/>
      <c r="V525" s="534"/>
      <c r="W525" s="534"/>
      <c r="X525" s="534"/>
      <c r="Y525" s="534"/>
      <c r="Z525" s="534"/>
      <c r="AA525" s="534"/>
      <c r="AB525" s="534"/>
    </row>
    <row r="526" spans="1:28" ht="23">
      <c r="A526" s="534"/>
      <c r="B526" s="534"/>
      <c r="C526" s="534"/>
      <c r="D526" s="34"/>
      <c r="E526" s="534"/>
      <c r="F526" s="534"/>
      <c r="G526" s="534"/>
      <c r="H526" s="534"/>
      <c r="I526" s="585"/>
      <c r="J526" s="534"/>
      <c r="K526" s="584"/>
      <c r="L526" s="540"/>
      <c r="M526" s="534"/>
      <c r="N526" s="534"/>
      <c r="O526" s="534"/>
      <c r="P526" s="534"/>
      <c r="Q526" s="534"/>
      <c r="R526" s="534"/>
      <c r="S526" s="534"/>
      <c r="T526" s="534"/>
      <c r="U526" s="534"/>
      <c r="V526" s="534"/>
      <c r="W526" s="534"/>
      <c r="X526" s="534"/>
      <c r="Y526" s="534"/>
      <c r="Z526" s="534"/>
      <c r="AA526" s="534"/>
      <c r="AB526" s="534"/>
    </row>
    <row r="527" spans="1:28" ht="23">
      <c r="A527" s="534"/>
      <c r="B527" s="534"/>
      <c r="C527" s="534"/>
      <c r="D527" s="34"/>
      <c r="E527" s="534"/>
      <c r="F527" s="534"/>
      <c r="G527" s="534"/>
      <c r="H527" s="534"/>
      <c r="I527" s="585"/>
      <c r="J527" s="534"/>
      <c r="K527" s="584"/>
      <c r="L527" s="540"/>
      <c r="M527" s="534"/>
      <c r="N527" s="534"/>
      <c r="O527" s="534"/>
      <c r="P527" s="534"/>
      <c r="Q527" s="534"/>
      <c r="R527" s="534"/>
      <c r="S527" s="534"/>
      <c r="T527" s="534"/>
      <c r="U527" s="534"/>
      <c r="V527" s="534"/>
      <c r="W527" s="534"/>
      <c r="X527" s="534"/>
      <c r="Y527" s="534"/>
      <c r="Z527" s="534"/>
      <c r="AA527" s="534"/>
      <c r="AB527" s="534"/>
    </row>
    <row r="528" spans="1:28" ht="23">
      <c r="A528" s="534"/>
      <c r="B528" s="534"/>
      <c r="C528" s="534"/>
      <c r="D528" s="34"/>
      <c r="E528" s="534"/>
      <c r="F528" s="534"/>
      <c r="G528" s="534"/>
      <c r="H528" s="534"/>
      <c r="I528" s="585"/>
      <c r="J528" s="534"/>
      <c r="K528" s="584"/>
      <c r="L528" s="540"/>
      <c r="M528" s="534"/>
      <c r="N528" s="534"/>
      <c r="O528" s="534"/>
      <c r="P528" s="534"/>
      <c r="Q528" s="534"/>
      <c r="R528" s="534"/>
      <c r="S528" s="534"/>
      <c r="T528" s="534"/>
      <c r="U528" s="534"/>
      <c r="V528" s="534"/>
      <c r="W528" s="534"/>
      <c r="X528" s="534"/>
      <c r="Y528" s="534"/>
      <c r="Z528" s="534"/>
      <c r="AA528" s="534"/>
      <c r="AB528" s="534"/>
    </row>
    <row r="529" spans="1:28" ht="23">
      <c r="A529" s="534"/>
      <c r="B529" s="534"/>
      <c r="C529" s="534"/>
      <c r="D529" s="34"/>
      <c r="E529" s="534"/>
      <c r="F529" s="534"/>
      <c r="G529" s="534"/>
      <c r="H529" s="534"/>
      <c r="I529" s="585"/>
      <c r="J529" s="534"/>
      <c r="K529" s="584"/>
      <c r="L529" s="540"/>
      <c r="M529" s="534"/>
      <c r="N529" s="534"/>
      <c r="O529" s="534"/>
      <c r="P529" s="534"/>
      <c r="Q529" s="534"/>
      <c r="R529" s="534"/>
      <c r="S529" s="534"/>
      <c r="T529" s="534"/>
      <c r="U529" s="534"/>
      <c r="V529" s="534"/>
      <c r="W529" s="534"/>
      <c r="X529" s="534"/>
      <c r="Y529" s="534"/>
      <c r="Z529" s="534"/>
      <c r="AA529" s="534"/>
      <c r="AB529" s="534"/>
    </row>
    <row r="530" spans="1:28" ht="23">
      <c r="A530" s="534"/>
      <c r="B530" s="534"/>
      <c r="C530" s="534"/>
      <c r="D530" s="34"/>
      <c r="E530" s="534"/>
      <c r="F530" s="534"/>
      <c r="G530" s="534"/>
      <c r="H530" s="534"/>
      <c r="I530" s="585"/>
      <c r="J530" s="534"/>
      <c r="K530" s="584"/>
      <c r="L530" s="540"/>
      <c r="M530" s="534"/>
      <c r="N530" s="534"/>
      <c r="O530" s="534"/>
      <c r="P530" s="534"/>
      <c r="Q530" s="534"/>
      <c r="R530" s="534"/>
      <c r="S530" s="534"/>
      <c r="T530" s="534"/>
      <c r="U530" s="534"/>
      <c r="V530" s="534"/>
      <c r="W530" s="534"/>
      <c r="X530" s="534"/>
      <c r="Y530" s="534"/>
      <c r="Z530" s="534"/>
      <c r="AA530" s="534"/>
      <c r="AB530" s="534"/>
    </row>
    <row r="531" spans="1:28" ht="23">
      <c r="A531" s="534"/>
      <c r="B531" s="534"/>
      <c r="C531" s="534"/>
      <c r="D531" s="34"/>
      <c r="E531" s="534"/>
      <c r="F531" s="534"/>
      <c r="G531" s="534"/>
      <c r="H531" s="534"/>
      <c r="I531" s="585"/>
      <c r="J531" s="534"/>
      <c r="K531" s="584"/>
      <c r="L531" s="540"/>
      <c r="M531" s="534"/>
      <c r="N531" s="534"/>
      <c r="O531" s="534"/>
      <c r="P531" s="534"/>
      <c r="Q531" s="534"/>
      <c r="R531" s="534"/>
      <c r="S531" s="534"/>
      <c r="T531" s="534"/>
      <c r="U531" s="534"/>
      <c r="V531" s="534"/>
      <c r="W531" s="534"/>
      <c r="X531" s="534"/>
      <c r="Y531" s="534"/>
      <c r="Z531" s="534"/>
      <c r="AA531" s="534"/>
      <c r="AB531" s="534"/>
    </row>
    <row r="532" spans="1:28" ht="23">
      <c r="A532" s="534"/>
      <c r="B532" s="534"/>
      <c r="C532" s="534"/>
      <c r="D532" s="34"/>
      <c r="E532" s="534"/>
      <c r="F532" s="534"/>
      <c r="G532" s="534"/>
      <c r="H532" s="534"/>
      <c r="I532" s="585"/>
      <c r="J532" s="534"/>
      <c r="K532" s="584"/>
      <c r="L532" s="540"/>
      <c r="M532" s="534"/>
      <c r="N532" s="534"/>
      <c r="O532" s="534"/>
      <c r="P532" s="534"/>
      <c r="Q532" s="534"/>
      <c r="R532" s="534"/>
      <c r="S532" s="534"/>
      <c r="T532" s="534"/>
      <c r="U532" s="534"/>
      <c r="V532" s="534"/>
      <c r="W532" s="534"/>
      <c r="X532" s="534"/>
      <c r="Y532" s="534"/>
      <c r="Z532" s="534"/>
      <c r="AA532" s="534"/>
      <c r="AB532" s="534"/>
    </row>
    <row r="533" spans="1:28" ht="23">
      <c r="A533" s="534"/>
      <c r="B533" s="534"/>
      <c r="C533" s="534"/>
      <c r="D533" s="34"/>
      <c r="E533" s="534"/>
      <c r="F533" s="534"/>
      <c r="G533" s="534"/>
      <c r="H533" s="534"/>
      <c r="I533" s="585"/>
      <c r="J533" s="534"/>
      <c r="K533" s="584"/>
      <c r="L533" s="540"/>
      <c r="M533" s="534"/>
      <c r="N533" s="534"/>
      <c r="O533" s="534"/>
      <c r="P533" s="534"/>
      <c r="Q533" s="534"/>
      <c r="R533" s="534"/>
      <c r="S533" s="534"/>
      <c r="T533" s="534"/>
      <c r="U533" s="534"/>
      <c r="V533" s="534"/>
      <c r="W533" s="534"/>
      <c r="X533" s="534"/>
      <c r="Y533" s="534"/>
      <c r="Z533" s="534"/>
      <c r="AA533" s="534"/>
      <c r="AB533" s="534"/>
    </row>
    <row r="534" spans="1:28" ht="23">
      <c r="A534" s="534"/>
      <c r="B534" s="534"/>
      <c r="C534" s="534"/>
      <c r="D534" s="34"/>
      <c r="E534" s="534"/>
      <c r="F534" s="534"/>
      <c r="G534" s="534"/>
      <c r="H534" s="534"/>
      <c r="I534" s="585"/>
      <c r="J534" s="534"/>
      <c r="K534" s="584"/>
      <c r="L534" s="540"/>
      <c r="M534" s="534"/>
      <c r="N534" s="534"/>
      <c r="O534" s="534"/>
      <c r="P534" s="534"/>
      <c r="Q534" s="534"/>
      <c r="R534" s="534"/>
      <c r="S534" s="534"/>
      <c r="T534" s="534"/>
      <c r="U534" s="534"/>
      <c r="V534" s="534"/>
      <c r="W534" s="534"/>
      <c r="X534" s="534"/>
      <c r="Y534" s="534"/>
      <c r="Z534" s="534"/>
      <c r="AA534" s="534"/>
      <c r="AB534" s="534"/>
    </row>
    <row r="535" spans="1:28" ht="23">
      <c r="A535" s="534"/>
      <c r="B535" s="534"/>
      <c r="C535" s="534"/>
      <c r="D535" s="34"/>
      <c r="E535" s="534"/>
      <c r="F535" s="534"/>
      <c r="G535" s="534"/>
      <c r="H535" s="534"/>
      <c r="I535" s="585"/>
      <c r="J535" s="534"/>
      <c r="K535" s="584"/>
      <c r="L535" s="540"/>
      <c r="M535" s="534"/>
      <c r="N535" s="534"/>
      <c r="O535" s="534"/>
      <c r="P535" s="534"/>
      <c r="Q535" s="534"/>
      <c r="R535" s="534"/>
      <c r="S535" s="534"/>
      <c r="T535" s="534"/>
      <c r="U535" s="534"/>
      <c r="V535" s="534"/>
      <c r="W535" s="534"/>
      <c r="X535" s="534"/>
      <c r="Y535" s="534"/>
      <c r="Z535" s="534"/>
      <c r="AA535" s="534"/>
      <c r="AB535" s="534"/>
    </row>
    <row r="536" spans="1:28" ht="23">
      <c r="A536" s="534"/>
      <c r="B536" s="534"/>
      <c r="C536" s="534"/>
      <c r="D536" s="34"/>
      <c r="E536" s="534"/>
      <c r="F536" s="534"/>
      <c r="G536" s="534"/>
      <c r="H536" s="534"/>
      <c r="I536" s="585"/>
      <c r="J536" s="534"/>
      <c r="K536" s="584"/>
      <c r="L536" s="540"/>
      <c r="M536" s="534"/>
      <c r="N536" s="534"/>
      <c r="O536" s="534"/>
      <c r="P536" s="534"/>
      <c r="Q536" s="534"/>
      <c r="R536" s="534"/>
      <c r="S536" s="534"/>
      <c r="T536" s="534"/>
      <c r="U536" s="534"/>
      <c r="V536" s="534"/>
      <c r="W536" s="534"/>
      <c r="X536" s="534"/>
      <c r="Y536" s="534"/>
      <c r="Z536" s="534"/>
      <c r="AA536" s="534"/>
      <c r="AB536" s="534"/>
    </row>
    <row r="537" spans="1:28" ht="23">
      <c r="A537" s="534"/>
      <c r="B537" s="534"/>
      <c r="C537" s="534"/>
      <c r="D537" s="34"/>
      <c r="E537" s="534"/>
      <c r="F537" s="534"/>
      <c r="G537" s="534"/>
      <c r="H537" s="534"/>
      <c r="I537" s="585"/>
      <c r="J537" s="534"/>
      <c r="K537" s="584"/>
      <c r="L537" s="540"/>
      <c r="M537" s="534"/>
      <c r="N537" s="534"/>
      <c r="O537" s="534"/>
      <c r="P537" s="534"/>
      <c r="Q537" s="534"/>
      <c r="R537" s="534"/>
      <c r="S537" s="534"/>
      <c r="T537" s="534"/>
      <c r="U537" s="534"/>
      <c r="V537" s="534"/>
      <c r="W537" s="534"/>
      <c r="X537" s="534"/>
      <c r="Y537" s="534"/>
      <c r="Z537" s="534"/>
      <c r="AA537" s="534"/>
      <c r="AB537" s="534"/>
    </row>
    <row r="538" spans="1:28" ht="23">
      <c r="A538" s="534"/>
      <c r="B538" s="534"/>
      <c r="C538" s="534"/>
      <c r="D538" s="34"/>
      <c r="E538" s="534"/>
      <c r="F538" s="534"/>
      <c r="G538" s="534"/>
      <c r="H538" s="534"/>
      <c r="I538" s="585"/>
      <c r="J538" s="534"/>
      <c r="K538" s="584"/>
      <c r="L538" s="540"/>
      <c r="M538" s="534"/>
      <c r="N538" s="534"/>
      <c r="O538" s="534"/>
      <c r="P538" s="534"/>
      <c r="Q538" s="534"/>
      <c r="R538" s="534"/>
      <c r="S538" s="534"/>
      <c r="T538" s="534"/>
      <c r="U538" s="534"/>
      <c r="V538" s="534"/>
      <c r="W538" s="534"/>
      <c r="X538" s="534"/>
      <c r="Y538" s="534"/>
      <c r="Z538" s="534"/>
      <c r="AA538" s="534"/>
      <c r="AB538" s="534"/>
    </row>
    <row r="539" spans="1:28" ht="23">
      <c r="A539" s="534"/>
      <c r="B539" s="534"/>
      <c r="C539" s="534"/>
      <c r="D539" s="34"/>
      <c r="E539" s="534"/>
      <c r="F539" s="534"/>
      <c r="G539" s="534"/>
      <c r="H539" s="534"/>
      <c r="I539" s="585"/>
      <c r="J539" s="534"/>
      <c r="K539" s="584"/>
      <c r="L539" s="540"/>
      <c r="M539" s="534"/>
      <c r="N539" s="534"/>
      <c r="O539" s="534"/>
      <c r="P539" s="534"/>
      <c r="Q539" s="534"/>
      <c r="R539" s="534"/>
      <c r="S539" s="534"/>
      <c r="T539" s="534"/>
      <c r="U539" s="534"/>
      <c r="V539" s="534"/>
      <c r="W539" s="534"/>
      <c r="X539" s="534"/>
      <c r="Y539" s="534"/>
      <c r="Z539" s="534"/>
      <c r="AA539" s="534"/>
      <c r="AB539" s="534"/>
    </row>
    <row r="540" spans="1:28" ht="23">
      <c r="A540" s="534"/>
      <c r="B540" s="534"/>
      <c r="C540" s="534"/>
      <c r="D540" s="34"/>
      <c r="E540" s="534"/>
      <c r="F540" s="534"/>
      <c r="G540" s="534"/>
      <c r="H540" s="534"/>
      <c r="I540" s="585"/>
      <c r="J540" s="534"/>
      <c r="K540" s="584"/>
      <c r="L540" s="540"/>
      <c r="M540" s="534"/>
      <c r="N540" s="534"/>
      <c r="O540" s="534"/>
      <c r="P540" s="534"/>
      <c r="Q540" s="534"/>
      <c r="R540" s="534"/>
      <c r="S540" s="534"/>
      <c r="T540" s="534"/>
      <c r="U540" s="534"/>
      <c r="V540" s="534"/>
      <c r="W540" s="534"/>
      <c r="X540" s="534"/>
      <c r="Y540" s="534"/>
      <c r="Z540" s="534"/>
      <c r="AA540" s="534"/>
      <c r="AB540" s="534"/>
    </row>
    <row r="541" spans="1:28" ht="23">
      <c r="A541" s="534"/>
      <c r="B541" s="534"/>
      <c r="C541" s="534"/>
      <c r="D541" s="34"/>
      <c r="E541" s="534"/>
      <c r="F541" s="534"/>
      <c r="G541" s="534"/>
      <c r="H541" s="534"/>
      <c r="I541" s="585"/>
      <c r="J541" s="534"/>
      <c r="K541" s="584"/>
      <c r="L541" s="540"/>
      <c r="M541" s="534"/>
      <c r="N541" s="534"/>
      <c r="O541" s="534"/>
      <c r="P541" s="534"/>
      <c r="Q541" s="534"/>
      <c r="R541" s="534"/>
      <c r="S541" s="534"/>
      <c r="T541" s="534"/>
      <c r="U541" s="534"/>
      <c r="V541" s="534"/>
      <c r="W541" s="534"/>
      <c r="X541" s="534"/>
      <c r="Y541" s="534"/>
      <c r="Z541" s="534"/>
      <c r="AA541" s="534"/>
      <c r="AB541" s="534"/>
    </row>
    <row r="542" spans="1:28" ht="23">
      <c r="A542" s="534"/>
      <c r="B542" s="534"/>
      <c r="C542" s="534"/>
      <c r="D542" s="34"/>
      <c r="E542" s="534"/>
      <c r="F542" s="534"/>
      <c r="G542" s="534"/>
      <c r="H542" s="534"/>
      <c r="I542" s="585"/>
      <c r="J542" s="534"/>
      <c r="K542" s="584"/>
      <c r="L542" s="540"/>
      <c r="M542" s="534"/>
      <c r="N542" s="534"/>
      <c r="O542" s="534"/>
      <c r="P542" s="534"/>
      <c r="Q542" s="534"/>
      <c r="R542" s="534"/>
      <c r="S542" s="534"/>
      <c r="T542" s="534"/>
      <c r="U542" s="534"/>
      <c r="V542" s="534"/>
      <c r="W542" s="534"/>
      <c r="X542" s="534"/>
      <c r="Y542" s="534"/>
      <c r="Z542" s="534"/>
      <c r="AA542" s="534"/>
      <c r="AB542" s="534"/>
    </row>
    <row r="543" spans="1:28" ht="23">
      <c r="A543" s="534"/>
      <c r="B543" s="534"/>
      <c r="C543" s="534"/>
      <c r="D543" s="34"/>
      <c r="E543" s="534"/>
      <c r="F543" s="534"/>
      <c r="G543" s="534"/>
      <c r="H543" s="534"/>
      <c r="I543" s="585"/>
      <c r="J543" s="534"/>
      <c r="K543" s="584"/>
      <c r="L543" s="540"/>
      <c r="M543" s="534"/>
      <c r="N543" s="534"/>
      <c r="O543" s="534"/>
      <c r="P543" s="534"/>
      <c r="Q543" s="534"/>
      <c r="R543" s="534"/>
      <c r="S543" s="534"/>
      <c r="T543" s="534"/>
      <c r="U543" s="534"/>
      <c r="V543" s="534"/>
      <c r="W543" s="534"/>
      <c r="X543" s="534"/>
      <c r="Y543" s="534"/>
      <c r="Z543" s="534"/>
      <c r="AA543" s="534"/>
      <c r="AB543" s="534"/>
    </row>
    <row r="544" spans="1:28" ht="23">
      <c r="A544" s="534"/>
      <c r="B544" s="534"/>
      <c r="C544" s="534"/>
      <c r="D544" s="34"/>
      <c r="E544" s="534"/>
      <c r="F544" s="534"/>
      <c r="G544" s="534"/>
      <c r="H544" s="534"/>
      <c r="I544" s="585"/>
      <c r="J544" s="534"/>
      <c r="K544" s="584"/>
      <c r="L544" s="540"/>
      <c r="M544" s="534"/>
      <c r="N544" s="534"/>
      <c r="O544" s="534"/>
      <c r="P544" s="534"/>
      <c r="Q544" s="534"/>
      <c r="R544" s="534"/>
      <c r="S544" s="534"/>
      <c r="T544" s="534"/>
      <c r="U544" s="534"/>
      <c r="V544" s="534"/>
      <c r="W544" s="534"/>
      <c r="X544" s="534"/>
      <c r="Y544" s="534"/>
      <c r="Z544" s="534"/>
      <c r="AA544" s="534"/>
      <c r="AB544" s="534"/>
    </row>
    <row r="545" spans="1:28" ht="23">
      <c r="A545" s="534"/>
      <c r="B545" s="534"/>
      <c r="C545" s="534"/>
      <c r="D545" s="34"/>
      <c r="E545" s="534"/>
      <c r="F545" s="534"/>
      <c r="G545" s="534"/>
      <c r="H545" s="534"/>
      <c r="I545" s="585"/>
      <c r="J545" s="534"/>
      <c r="K545" s="584"/>
      <c r="L545" s="540"/>
      <c r="M545" s="534"/>
      <c r="N545" s="534"/>
      <c r="O545" s="534"/>
      <c r="P545" s="534"/>
      <c r="Q545" s="534"/>
      <c r="R545" s="534"/>
      <c r="S545" s="534"/>
      <c r="T545" s="534"/>
      <c r="U545" s="534"/>
      <c r="V545" s="534"/>
      <c r="W545" s="534"/>
      <c r="X545" s="534"/>
      <c r="Y545" s="534"/>
      <c r="Z545" s="534"/>
      <c r="AA545" s="534"/>
      <c r="AB545" s="534"/>
    </row>
    <row r="546" spans="1:28" ht="23">
      <c r="A546" s="534"/>
      <c r="B546" s="534"/>
      <c r="C546" s="534"/>
      <c r="D546" s="34"/>
      <c r="E546" s="534"/>
      <c r="F546" s="534"/>
      <c r="G546" s="534"/>
      <c r="H546" s="534"/>
      <c r="I546" s="585"/>
      <c r="J546" s="534"/>
      <c r="K546" s="584"/>
      <c r="L546" s="540"/>
      <c r="M546" s="534"/>
      <c r="N546" s="534"/>
      <c r="O546" s="534"/>
      <c r="P546" s="534"/>
      <c r="Q546" s="534"/>
      <c r="R546" s="534"/>
      <c r="S546" s="534"/>
      <c r="T546" s="534"/>
      <c r="U546" s="534"/>
      <c r="V546" s="534"/>
      <c r="W546" s="534"/>
      <c r="X546" s="534"/>
      <c r="Y546" s="534"/>
      <c r="Z546" s="534"/>
      <c r="AA546" s="534"/>
      <c r="AB546" s="534"/>
    </row>
    <row r="547" spans="1:28" ht="23">
      <c r="A547" s="534"/>
      <c r="B547" s="534"/>
      <c r="C547" s="534"/>
      <c r="D547" s="34"/>
      <c r="E547" s="534"/>
      <c r="F547" s="534"/>
      <c r="G547" s="534"/>
      <c r="H547" s="534"/>
      <c r="I547" s="585"/>
      <c r="J547" s="534"/>
      <c r="K547" s="584"/>
      <c r="L547" s="540"/>
      <c r="M547" s="534"/>
      <c r="N547" s="534"/>
      <c r="O547" s="534"/>
      <c r="P547" s="534"/>
      <c r="Q547" s="534"/>
      <c r="R547" s="534"/>
      <c r="S547" s="534"/>
      <c r="T547" s="534"/>
      <c r="U547" s="534"/>
      <c r="V547" s="534"/>
      <c r="W547" s="534"/>
      <c r="X547" s="534"/>
      <c r="Y547" s="534"/>
      <c r="Z547" s="534"/>
      <c r="AA547" s="534"/>
      <c r="AB547" s="534"/>
    </row>
    <row r="548" spans="1:28" ht="23">
      <c r="A548" s="534"/>
      <c r="B548" s="534"/>
      <c r="C548" s="534"/>
      <c r="D548" s="34"/>
      <c r="E548" s="534"/>
      <c r="F548" s="534"/>
      <c r="G548" s="534"/>
      <c r="H548" s="534"/>
      <c r="I548" s="585"/>
      <c r="J548" s="534"/>
      <c r="K548" s="584"/>
      <c r="L548" s="540"/>
      <c r="M548" s="534"/>
      <c r="N548" s="534"/>
      <c r="O548" s="534"/>
      <c r="P548" s="534"/>
      <c r="Q548" s="534"/>
      <c r="R548" s="534"/>
      <c r="S548" s="534"/>
      <c r="T548" s="534"/>
      <c r="U548" s="534"/>
      <c r="V548" s="534"/>
      <c r="W548" s="534"/>
      <c r="X548" s="534"/>
      <c r="Y548" s="534"/>
      <c r="Z548" s="534"/>
      <c r="AA548" s="534"/>
      <c r="AB548" s="534"/>
    </row>
    <row r="549" spans="1:28" ht="23">
      <c r="A549" s="534"/>
      <c r="B549" s="534"/>
      <c r="C549" s="534"/>
      <c r="D549" s="34"/>
      <c r="E549" s="534"/>
      <c r="F549" s="534"/>
      <c r="G549" s="534"/>
      <c r="H549" s="534"/>
      <c r="I549" s="585"/>
      <c r="J549" s="534"/>
      <c r="K549" s="584"/>
      <c r="L549" s="540"/>
      <c r="M549" s="534"/>
      <c r="N549" s="534"/>
      <c r="O549" s="534"/>
      <c r="P549" s="534"/>
      <c r="Q549" s="534"/>
      <c r="R549" s="534"/>
      <c r="S549" s="534"/>
      <c r="T549" s="534"/>
      <c r="U549" s="534"/>
      <c r="V549" s="534"/>
      <c r="W549" s="534"/>
      <c r="X549" s="534"/>
      <c r="Y549" s="534"/>
      <c r="Z549" s="534"/>
      <c r="AA549" s="534"/>
      <c r="AB549" s="534"/>
    </row>
    <row r="550" spans="1:28" ht="23">
      <c r="A550" s="534"/>
      <c r="B550" s="534"/>
      <c r="C550" s="534"/>
      <c r="D550" s="34"/>
      <c r="E550" s="534"/>
      <c r="F550" s="534"/>
      <c r="G550" s="534"/>
      <c r="H550" s="534"/>
      <c r="I550" s="585"/>
      <c r="J550" s="534"/>
      <c r="K550" s="584"/>
      <c r="L550" s="540"/>
      <c r="M550" s="534"/>
      <c r="N550" s="534"/>
      <c r="O550" s="534"/>
      <c r="P550" s="534"/>
      <c r="Q550" s="534"/>
      <c r="R550" s="534"/>
      <c r="S550" s="534"/>
      <c r="T550" s="534"/>
      <c r="U550" s="534"/>
      <c r="V550" s="534"/>
      <c r="W550" s="534"/>
      <c r="X550" s="534"/>
      <c r="Y550" s="534"/>
      <c r="Z550" s="534"/>
      <c r="AA550" s="534"/>
      <c r="AB550" s="534"/>
    </row>
    <row r="551" spans="1:28" ht="23">
      <c r="A551" s="534"/>
      <c r="B551" s="534"/>
      <c r="C551" s="534"/>
      <c r="D551" s="34"/>
      <c r="E551" s="534"/>
      <c r="F551" s="534"/>
      <c r="G551" s="534"/>
      <c r="H551" s="534"/>
      <c r="I551" s="585"/>
      <c r="J551" s="534"/>
      <c r="K551" s="584"/>
      <c r="L551" s="540"/>
      <c r="M551" s="534"/>
      <c r="N551" s="534"/>
      <c r="O551" s="534"/>
      <c r="P551" s="534"/>
      <c r="Q551" s="534"/>
      <c r="R551" s="534"/>
      <c r="S551" s="534"/>
      <c r="T551" s="534"/>
      <c r="U551" s="534"/>
      <c r="V551" s="534"/>
      <c r="W551" s="534"/>
      <c r="X551" s="534"/>
      <c r="Y551" s="534"/>
      <c r="Z551" s="534"/>
      <c r="AA551" s="534"/>
      <c r="AB551" s="534"/>
    </row>
    <row r="552" spans="1:28" ht="23">
      <c r="A552" s="534"/>
      <c r="B552" s="534"/>
      <c r="C552" s="534"/>
      <c r="D552" s="34"/>
      <c r="E552" s="534"/>
      <c r="F552" s="534"/>
      <c r="G552" s="534"/>
      <c r="H552" s="534"/>
      <c r="I552" s="585"/>
      <c r="J552" s="534"/>
      <c r="K552" s="584"/>
      <c r="L552" s="540"/>
      <c r="M552" s="534"/>
      <c r="N552" s="534"/>
      <c r="O552" s="534"/>
      <c r="P552" s="534"/>
      <c r="Q552" s="534"/>
      <c r="R552" s="534"/>
      <c r="S552" s="534"/>
      <c r="T552" s="534"/>
      <c r="U552" s="534"/>
      <c r="V552" s="534"/>
      <c r="W552" s="534"/>
      <c r="X552" s="534"/>
      <c r="Y552" s="534"/>
      <c r="Z552" s="534"/>
      <c r="AA552" s="534"/>
      <c r="AB552" s="534"/>
    </row>
    <row r="553" spans="1:28" ht="23">
      <c r="A553" s="534"/>
      <c r="B553" s="534"/>
      <c r="C553" s="534"/>
      <c r="D553" s="34"/>
      <c r="E553" s="534"/>
      <c r="F553" s="534"/>
      <c r="G553" s="534"/>
      <c r="H553" s="534"/>
      <c r="I553" s="585"/>
      <c r="J553" s="534"/>
      <c r="K553" s="584"/>
      <c r="L553" s="540"/>
      <c r="M553" s="534"/>
      <c r="N553" s="534"/>
      <c r="O553" s="534"/>
      <c r="P553" s="534"/>
      <c r="Q553" s="534"/>
      <c r="R553" s="534"/>
      <c r="S553" s="534"/>
      <c r="T553" s="534"/>
      <c r="U553" s="534"/>
      <c r="V553" s="534"/>
      <c r="W553" s="534"/>
      <c r="X553" s="534"/>
      <c r="Y553" s="534"/>
      <c r="Z553" s="534"/>
      <c r="AA553" s="534"/>
      <c r="AB553" s="534"/>
    </row>
    <row r="554" spans="1:28" ht="23">
      <c r="A554" s="534"/>
      <c r="B554" s="534"/>
      <c r="C554" s="534"/>
      <c r="D554" s="34"/>
      <c r="E554" s="534"/>
      <c r="F554" s="534"/>
      <c r="G554" s="534"/>
      <c r="H554" s="534"/>
      <c r="I554" s="585"/>
      <c r="J554" s="534"/>
      <c r="K554" s="584"/>
      <c r="L554" s="540"/>
      <c r="M554" s="534"/>
      <c r="N554" s="534"/>
      <c r="O554" s="534"/>
      <c r="P554" s="534"/>
      <c r="Q554" s="534"/>
      <c r="R554" s="534"/>
      <c r="S554" s="534"/>
      <c r="T554" s="534"/>
      <c r="U554" s="534"/>
      <c r="V554" s="534"/>
      <c r="W554" s="534"/>
      <c r="X554" s="534"/>
      <c r="Y554" s="534"/>
      <c r="Z554" s="534"/>
      <c r="AA554" s="534"/>
      <c r="AB554" s="534"/>
    </row>
    <row r="555" spans="1:28" ht="23">
      <c r="A555" s="534"/>
      <c r="B555" s="534"/>
      <c r="C555" s="534"/>
      <c r="D555" s="34"/>
      <c r="E555" s="534"/>
      <c r="F555" s="534"/>
      <c r="G555" s="534"/>
      <c r="H555" s="534"/>
      <c r="I555" s="585"/>
      <c r="J555" s="534"/>
      <c r="K555" s="584"/>
      <c r="L555" s="540"/>
      <c r="M555" s="534"/>
      <c r="N555" s="534"/>
      <c r="O555" s="534"/>
      <c r="P555" s="534"/>
      <c r="Q555" s="534"/>
      <c r="R555" s="534"/>
      <c r="S555" s="534"/>
      <c r="T555" s="534"/>
      <c r="U555" s="534"/>
      <c r="V555" s="534"/>
      <c r="W555" s="534"/>
      <c r="X555" s="534"/>
      <c r="Y555" s="534"/>
      <c r="Z555" s="534"/>
      <c r="AA555" s="534"/>
      <c r="AB555" s="534"/>
    </row>
    <row r="556" spans="1:28" ht="23">
      <c r="A556" s="534"/>
      <c r="B556" s="534"/>
      <c r="C556" s="534"/>
      <c r="D556" s="34"/>
      <c r="E556" s="534"/>
      <c r="F556" s="534"/>
      <c r="G556" s="534"/>
      <c r="H556" s="534"/>
      <c r="I556" s="585"/>
      <c r="J556" s="534"/>
      <c r="K556" s="584"/>
      <c r="L556" s="540"/>
      <c r="M556" s="534"/>
      <c r="N556" s="534"/>
      <c r="O556" s="534"/>
      <c r="P556" s="534"/>
      <c r="Q556" s="534"/>
      <c r="R556" s="534"/>
      <c r="S556" s="534"/>
      <c r="T556" s="534"/>
      <c r="U556" s="534"/>
      <c r="V556" s="534"/>
      <c r="W556" s="534"/>
      <c r="X556" s="534"/>
      <c r="Y556" s="534"/>
      <c r="Z556" s="534"/>
      <c r="AA556" s="534"/>
      <c r="AB556" s="534"/>
    </row>
    <row r="557" spans="1:28" ht="23">
      <c r="A557" s="534"/>
      <c r="B557" s="534"/>
      <c r="C557" s="534"/>
      <c r="D557" s="34"/>
      <c r="E557" s="534"/>
      <c r="F557" s="534"/>
      <c r="G557" s="534"/>
      <c r="H557" s="534"/>
      <c r="I557" s="585"/>
      <c r="J557" s="534"/>
      <c r="K557" s="584"/>
      <c r="L557" s="540"/>
      <c r="M557" s="534"/>
      <c r="N557" s="534"/>
      <c r="O557" s="534"/>
      <c r="P557" s="534"/>
      <c r="Q557" s="534"/>
      <c r="R557" s="534"/>
      <c r="S557" s="534"/>
      <c r="T557" s="534"/>
      <c r="U557" s="534"/>
      <c r="V557" s="534"/>
      <c r="W557" s="534"/>
      <c r="X557" s="534"/>
      <c r="Y557" s="534"/>
      <c r="Z557" s="534"/>
      <c r="AA557" s="534"/>
      <c r="AB557" s="534"/>
    </row>
    <row r="558" spans="1:28" ht="23">
      <c r="A558" s="534"/>
      <c r="B558" s="534"/>
      <c r="C558" s="534"/>
      <c r="D558" s="34"/>
      <c r="E558" s="534"/>
      <c r="F558" s="534"/>
      <c r="G558" s="534"/>
      <c r="H558" s="534"/>
      <c r="I558" s="585"/>
      <c r="J558" s="534"/>
      <c r="K558" s="584"/>
      <c r="L558" s="540"/>
      <c r="M558" s="534"/>
      <c r="N558" s="534"/>
      <c r="O558" s="534"/>
      <c r="P558" s="534"/>
      <c r="Q558" s="534"/>
      <c r="R558" s="534"/>
      <c r="S558" s="534"/>
      <c r="T558" s="534"/>
      <c r="U558" s="534"/>
      <c r="V558" s="534"/>
      <c r="W558" s="534"/>
      <c r="X558" s="534"/>
      <c r="Y558" s="534"/>
      <c r="Z558" s="534"/>
      <c r="AA558" s="534"/>
      <c r="AB558" s="534"/>
    </row>
    <row r="559" spans="1:28" ht="23">
      <c r="A559" s="534"/>
      <c r="B559" s="534"/>
      <c r="C559" s="534"/>
      <c r="D559" s="34"/>
      <c r="E559" s="534"/>
      <c r="F559" s="534"/>
      <c r="G559" s="534"/>
      <c r="H559" s="534"/>
      <c r="I559" s="585"/>
      <c r="J559" s="534"/>
      <c r="K559" s="584"/>
      <c r="L559" s="540"/>
      <c r="M559" s="534"/>
      <c r="N559" s="534"/>
      <c r="O559" s="534"/>
      <c r="P559" s="534"/>
      <c r="Q559" s="534"/>
      <c r="R559" s="534"/>
      <c r="S559" s="534"/>
      <c r="T559" s="534"/>
      <c r="U559" s="534"/>
      <c r="V559" s="534"/>
      <c r="W559" s="534"/>
      <c r="X559" s="534"/>
      <c r="Y559" s="534"/>
      <c r="Z559" s="534"/>
      <c r="AA559" s="534"/>
      <c r="AB559" s="534"/>
    </row>
    <row r="560" spans="1:28" ht="23">
      <c r="A560" s="534"/>
      <c r="B560" s="534"/>
      <c r="C560" s="534"/>
      <c r="D560" s="34"/>
      <c r="E560" s="534"/>
      <c r="F560" s="534"/>
      <c r="G560" s="534"/>
      <c r="H560" s="534"/>
      <c r="I560" s="585"/>
      <c r="J560" s="534"/>
      <c r="K560" s="584"/>
      <c r="L560" s="540"/>
      <c r="M560" s="534"/>
      <c r="N560" s="534"/>
      <c r="O560" s="534"/>
      <c r="P560" s="534"/>
      <c r="Q560" s="534"/>
      <c r="R560" s="534"/>
      <c r="S560" s="534"/>
      <c r="T560" s="534"/>
      <c r="U560" s="534"/>
      <c r="V560" s="534"/>
      <c r="W560" s="534"/>
      <c r="X560" s="534"/>
      <c r="Y560" s="534"/>
      <c r="Z560" s="534"/>
      <c r="AA560" s="534"/>
      <c r="AB560" s="534"/>
    </row>
    <row r="561" spans="1:28" ht="23">
      <c r="A561" s="534"/>
      <c r="B561" s="534"/>
      <c r="C561" s="534"/>
      <c r="D561" s="34"/>
      <c r="E561" s="534"/>
      <c r="F561" s="534"/>
      <c r="G561" s="534"/>
      <c r="H561" s="534"/>
      <c r="I561" s="585"/>
      <c r="J561" s="534"/>
      <c r="K561" s="584"/>
      <c r="L561" s="540"/>
      <c r="M561" s="534"/>
      <c r="N561" s="534"/>
      <c r="O561" s="534"/>
      <c r="P561" s="534"/>
      <c r="Q561" s="534"/>
      <c r="R561" s="534"/>
      <c r="S561" s="534"/>
      <c r="T561" s="534"/>
      <c r="U561" s="534"/>
      <c r="V561" s="534"/>
      <c r="W561" s="534"/>
      <c r="X561" s="534"/>
      <c r="Y561" s="534"/>
      <c r="Z561" s="534"/>
      <c r="AA561" s="534"/>
      <c r="AB561" s="534"/>
    </row>
    <row r="562" spans="1:28" ht="23">
      <c r="A562" s="534"/>
      <c r="B562" s="534"/>
      <c r="C562" s="534"/>
      <c r="D562" s="34"/>
      <c r="E562" s="534"/>
      <c r="F562" s="534"/>
      <c r="G562" s="534"/>
      <c r="H562" s="534"/>
      <c r="I562" s="585"/>
      <c r="J562" s="534"/>
      <c r="K562" s="584"/>
      <c r="L562" s="540"/>
      <c r="M562" s="534"/>
      <c r="N562" s="534"/>
      <c r="O562" s="534"/>
      <c r="P562" s="534"/>
      <c r="Q562" s="534"/>
      <c r="R562" s="534"/>
      <c r="S562" s="534"/>
      <c r="T562" s="534"/>
      <c r="U562" s="534"/>
      <c r="V562" s="534"/>
      <c r="W562" s="534"/>
      <c r="X562" s="534"/>
      <c r="Y562" s="534"/>
      <c r="Z562" s="534"/>
      <c r="AA562" s="534"/>
      <c r="AB562" s="534"/>
    </row>
    <row r="563" spans="1:28" ht="23">
      <c r="A563" s="534"/>
      <c r="B563" s="534"/>
      <c r="C563" s="534"/>
      <c r="D563" s="34"/>
      <c r="E563" s="534"/>
      <c r="F563" s="534"/>
      <c r="G563" s="534"/>
      <c r="H563" s="534"/>
      <c r="I563" s="585"/>
      <c r="J563" s="534"/>
      <c r="K563" s="584"/>
      <c r="L563" s="540"/>
      <c r="M563" s="534"/>
      <c r="N563" s="534"/>
      <c r="O563" s="534"/>
      <c r="P563" s="534"/>
      <c r="Q563" s="534"/>
      <c r="R563" s="534"/>
      <c r="S563" s="534"/>
      <c r="T563" s="534"/>
      <c r="U563" s="534"/>
      <c r="V563" s="534"/>
      <c r="W563" s="534"/>
      <c r="X563" s="534"/>
      <c r="Y563" s="534"/>
      <c r="Z563" s="534"/>
      <c r="AA563" s="534"/>
      <c r="AB563" s="534"/>
    </row>
    <row r="564" spans="1:28" ht="23">
      <c r="A564" s="534"/>
      <c r="B564" s="534"/>
      <c r="C564" s="534"/>
      <c r="D564" s="34"/>
      <c r="E564" s="534"/>
      <c r="F564" s="534"/>
      <c r="G564" s="534"/>
      <c r="H564" s="534"/>
      <c r="I564" s="585"/>
      <c r="J564" s="534"/>
      <c r="K564" s="584"/>
      <c r="L564" s="540"/>
      <c r="M564" s="534"/>
      <c r="N564" s="534"/>
      <c r="O564" s="534"/>
      <c r="P564" s="534"/>
      <c r="Q564" s="534"/>
      <c r="R564" s="534"/>
      <c r="S564" s="534"/>
      <c r="T564" s="534"/>
      <c r="U564" s="534"/>
      <c r="V564" s="534"/>
      <c r="W564" s="534"/>
      <c r="X564" s="534"/>
      <c r="Y564" s="534"/>
      <c r="Z564" s="534"/>
      <c r="AA564" s="534"/>
      <c r="AB564" s="534"/>
    </row>
    <row r="565" spans="1:28" ht="23">
      <c r="A565" s="534"/>
      <c r="B565" s="534"/>
      <c r="C565" s="534"/>
      <c r="D565" s="34"/>
      <c r="E565" s="534"/>
      <c r="F565" s="534"/>
      <c r="G565" s="534"/>
      <c r="H565" s="534"/>
      <c r="I565" s="585"/>
      <c r="J565" s="534"/>
      <c r="K565" s="584"/>
      <c r="L565" s="540"/>
      <c r="M565" s="534"/>
      <c r="N565" s="534"/>
      <c r="O565" s="534"/>
      <c r="P565" s="534"/>
      <c r="Q565" s="534"/>
      <c r="R565" s="534"/>
      <c r="S565" s="534"/>
      <c r="T565" s="534"/>
      <c r="U565" s="534"/>
      <c r="V565" s="534"/>
      <c r="W565" s="534"/>
      <c r="X565" s="534"/>
      <c r="Y565" s="534"/>
      <c r="Z565" s="534"/>
      <c r="AA565" s="534"/>
      <c r="AB565" s="534"/>
    </row>
    <row r="566" spans="1:28" ht="23">
      <c r="A566" s="534"/>
      <c r="B566" s="534"/>
      <c r="C566" s="534"/>
      <c r="D566" s="34"/>
      <c r="E566" s="534"/>
      <c r="F566" s="534"/>
      <c r="G566" s="534"/>
      <c r="H566" s="534"/>
      <c r="I566" s="585"/>
      <c r="J566" s="534"/>
      <c r="K566" s="584"/>
      <c r="L566" s="540"/>
      <c r="M566" s="534"/>
      <c r="N566" s="534"/>
      <c r="O566" s="534"/>
      <c r="P566" s="534"/>
      <c r="Q566" s="534"/>
      <c r="R566" s="534"/>
      <c r="S566" s="534"/>
      <c r="T566" s="534"/>
      <c r="U566" s="534"/>
      <c r="V566" s="534"/>
      <c r="W566" s="534"/>
      <c r="X566" s="534"/>
      <c r="Y566" s="534"/>
      <c r="Z566" s="534"/>
      <c r="AA566" s="534"/>
      <c r="AB566" s="534"/>
    </row>
    <row r="567" spans="1:28" ht="23">
      <c r="A567" s="534"/>
      <c r="B567" s="534"/>
      <c r="C567" s="534"/>
      <c r="D567" s="34"/>
      <c r="E567" s="534"/>
      <c r="F567" s="534"/>
      <c r="G567" s="534"/>
      <c r="H567" s="534"/>
      <c r="I567" s="585"/>
      <c r="J567" s="534"/>
      <c r="K567" s="584"/>
      <c r="L567" s="540"/>
      <c r="M567" s="534"/>
      <c r="N567" s="534"/>
      <c r="O567" s="534"/>
      <c r="P567" s="534"/>
      <c r="Q567" s="534"/>
      <c r="R567" s="534"/>
      <c r="S567" s="534"/>
      <c r="T567" s="534"/>
      <c r="U567" s="534"/>
      <c r="V567" s="534"/>
      <c r="W567" s="534"/>
      <c r="X567" s="534"/>
      <c r="Y567" s="534"/>
      <c r="Z567" s="534"/>
      <c r="AA567" s="534"/>
      <c r="AB567" s="534"/>
    </row>
    <row r="568" spans="1:28" ht="23">
      <c r="A568" s="534"/>
      <c r="B568" s="534"/>
      <c r="C568" s="534"/>
      <c r="D568" s="34"/>
      <c r="E568" s="534"/>
      <c r="F568" s="534"/>
      <c r="G568" s="534"/>
      <c r="H568" s="534"/>
      <c r="I568" s="585"/>
      <c r="J568" s="534"/>
      <c r="K568" s="584"/>
      <c r="L568" s="540"/>
      <c r="M568" s="534"/>
      <c r="N568" s="534"/>
      <c r="O568" s="534"/>
      <c r="P568" s="534"/>
      <c r="Q568" s="534"/>
      <c r="R568" s="534"/>
      <c r="S568" s="534"/>
      <c r="T568" s="534"/>
      <c r="U568" s="534"/>
      <c r="V568" s="534"/>
      <c r="W568" s="534"/>
      <c r="X568" s="534"/>
      <c r="Y568" s="534"/>
      <c r="Z568" s="534"/>
      <c r="AA568" s="534"/>
      <c r="AB568" s="534"/>
    </row>
    <row r="569" spans="1:28" ht="23">
      <c r="A569" s="534"/>
      <c r="B569" s="534"/>
      <c r="C569" s="534"/>
      <c r="D569" s="34"/>
      <c r="E569" s="534"/>
      <c r="F569" s="534"/>
      <c r="G569" s="534"/>
      <c r="H569" s="534"/>
      <c r="I569" s="585"/>
      <c r="J569" s="534"/>
      <c r="K569" s="584"/>
      <c r="L569" s="540"/>
      <c r="M569" s="534"/>
      <c r="N569" s="534"/>
      <c r="O569" s="534"/>
      <c r="P569" s="534"/>
      <c r="Q569" s="534"/>
      <c r="R569" s="534"/>
      <c r="S569" s="534"/>
      <c r="T569" s="534"/>
      <c r="U569" s="534"/>
      <c r="V569" s="534"/>
      <c r="W569" s="534"/>
      <c r="X569" s="534"/>
      <c r="Y569" s="534"/>
      <c r="Z569" s="534"/>
      <c r="AA569" s="534"/>
      <c r="AB569" s="534"/>
    </row>
    <row r="570" spans="1:28" ht="23">
      <c r="A570" s="534"/>
      <c r="B570" s="534"/>
      <c r="C570" s="534"/>
      <c r="D570" s="34"/>
      <c r="E570" s="534"/>
      <c r="F570" s="534"/>
      <c r="G570" s="534"/>
      <c r="H570" s="534"/>
      <c r="I570" s="585"/>
      <c r="J570" s="534"/>
      <c r="K570" s="584"/>
      <c r="L570" s="540"/>
      <c r="M570" s="534"/>
      <c r="N570" s="534"/>
      <c r="O570" s="534"/>
      <c r="P570" s="534"/>
      <c r="Q570" s="534"/>
      <c r="R570" s="534"/>
      <c r="S570" s="534"/>
      <c r="T570" s="534"/>
      <c r="U570" s="534"/>
      <c r="V570" s="534"/>
      <c r="W570" s="534"/>
      <c r="X570" s="534"/>
      <c r="Y570" s="534"/>
      <c r="Z570" s="534"/>
      <c r="AA570" s="534"/>
      <c r="AB570" s="534"/>
    </row>
    <row r="571" spans="1:28" ht="23">
      <c r="A571" s="534"/>
      <c r="B571" s="534"/>
      <c r="C571" s="534"/>
      <c r="D571" s="34"/>
      <c r="E571" s="534"/>
      <c r="F571" s="534"/>
      <c r="G571" s="534"/>
      <c r="H571" s="534"/>
      <c r="I571" s="585"/>
      <c r="J571" s="534"/>
      <c r="K571" s="584"/>
      <c r="L571" s="540"/>
      <c r="M571" s="534"/>
      <c r="N571" s="534"/>
      <c r="O571" s="534"/>
      <c r="P571" s="534"/>
      <c r="Q571" s="534"/>
      <c r="R571" s="534"/>
      <c r="S571" s="534"/>
      <c r="T571" s="534"/>
      <c r="U571" s="534"/>
      <c r="V571" s="534"/>
      <c r="W571" s="534"/>
      <c r="X571" s="534"/>
      <c r="Y571" s="534"/>
      <c r="Z571" s="534"/>
      <c r="AA571" s="534"/>
      <c r="AB571" s="534"/>
    </row>
    <row r="572" spans="1:28" ht="23">
      <c r="A572" s="534"/>
      <c r="B572" s="534"/>
      <c r="C572" s="534"/>
      <c r="D572" s="34"/>
      <c r="E572" s="534"/>
      <c r="F572" s="534"/>
      <c r="G572" s="534"/>
      <c r="H572" s="534"/>
      <c r="I572" s="585"/>
      <c r="J572" s="534"/>
      <c r="K572" s="584"/>
      <c r="L572" s="540"/>
      <c r="M572" s="534"/>
      <c r="N572" s="534"/>
      <c r="O572" s="534"/>
      <c r="P572" s="534"/>
      <c r="Q572" s="534"/>
      <c r="R572" s="534"/>
      <c r="S572" s="534"/>
      <c r="T572" s="534"/>
      <c r="U572" s="534"/>
      <c r="V572" s="534"/>
      <c r="W572" s="534"/>
      <c r="X572" s="534"/>
      <c r="Y572" s="534"/>
      <c r="Z572" s="534"/>
      <c r="AA572" s="534"/>
      <c r="AB572" s="534"/>
    </row>
    <row r="573" spans="1:28" ht="23">
      <c r="A573" s="534"/>
      <c r="B573" s="534"/>
      <c r="C573" s="534"/>
      <c r="D573" s="34"/>
      <c r="E573" s="534"/>
      <c r="F573" s="534"/>
      <c r="G573" s="534"/>
      <c r="H573" s="534"/>
      <c r="I573" s="585"/>
      <c r="J573" s="534"/>
      <c r="K573" s="584"/>
      <c r="L573" s="540"/>
      <c r="M573" s="534"/>
      <c r="N573" s="534"/>
      <c r="O573" s="534"/>
      <c r="P573" s="534"/>
      <c r="Q573" s="534"/>
      <c r="R573" s="534"/>
      <c r="S573" s="534"/>
      <c r="T573" s="534"/>
      <c r="U573" s="534"/>
      <c r="V573" s="534"/>
      <c r="W573" s="534"/>
      <c r="X573" s="534"/>
      <c r="Y573" s="534"/>
      <c r="Z573" s="534"/>
      <c r="AA573" s="534"/>
      <c r="AB573" s="534"/>
    </row>
    <row r="574" spans="1:28" ht="23">
      <c r="A574" s="534"/>
      <c r="B574" s="534"/>
      <c r="C574" s="534"/>
      <c r="D574" s="34"/>
      <c r="E574" s="534"/>
      <c r="F574" s="534"/>
      <c r="G574" s="534"/>
      <c r="H574" s="534"/>
      <c r="I574" s="585"/>
      <c r="J574" s="534"/>
      <c r="K574" s="584"/>
      <c r="L574" s="540"/>
      <c r="M574" s="534"/>
      <c r="N574" s="534"/>
      <c r="O574" s="534"/>
      <c r="P574" s="534"/>
      <c r="Q574" s="534"/>
      <c r="R574" s="534"/>
      <c r="S574" s="534"/>
      <c r="T574" s="534"/>
      <c r="U574" s="534"/>
      <c r="V574" s="534"/>
      <c r="W574" s="534"/>
      <c r="X574" s="534"/>
      <c r="Y574" s="534"/>
      <c r="Z574" s="534"/>
      <c r="AA574" s="534"/>
      <c r="AB574" s="534"/>
    </row>
    <row r="575" spans="1:28" ht="23">
      <c r="A575" s="534"/>
      <c r="B575" s="534"/>
      <c r="C575" s="534"/>
      <c r="D575" s="34"/>
      <c r="E575" s="534"/>
      <c r="F575" s="534"/>
      <c r="G575" s="534"/>
      <c r="H575" s="534"/>
      <c r="I575" s="585"/>
      <c r="J575" s="534"/>
      <c r="K575" s="584"/>
      <c r="L575" s="540"/>
      <c r="M575" s="534"/>
      <c r="N575" s="534"/>
      <c r="O575" s="534"/>
      <c r="P575" s="534"/>
      <c r="Q575" s="534"/>
      <c r="R575" s="534"/>
      <c r="S575" s="534"/>
      <c r="T575" s="534"/>
      <c r="U575" s="534"/>
      <c r="V575" s="534"/>
      <c r="W575" s="534"/>
      <c r="X575" s="534"/>
      <c r="Y575" s="534"/>
      <c r="Z575" s="534"/>
      <c r="AA575" s="534"/>
      <c r="AB575" s="534"/>
    </row>
    <row r="576" spans="1:28" ht="23">
      <c r="A576" s="534"/>
      <c r="B576" s="534"/>
      <c r="C576" s="534"/>
      <c r="D576" s="34"/>
      <c r="E576" s="534"/>
      <c r="F576" s="534"/>
      <c r="G576" s="534"/>
      <c r="H576" s="534"/>
      <c r="I576" s="585"/>
      <c r="J576" s="534"/>
      <c r="K576" s="584"/>
      <c r="L576" s="540"/>
      <c r="M576" s="534"/>
      <c r="N576" s="534"/>
      <c r="O576" s="534"/>
      <c r="P576" s="534"/>
      <c r="Q576" s="534"/>
      <c r="R576" s="534"/>
      <c r="S576" s="534"/>
      <c r="T576" s="534"/>
      <c r="U576" s="534"/>
      <c r="V576" s="534"/>
      <c r="W576" s="534"/>
      <c r="X576" s="534"/>
      <c r="Y576" s="534"/>
      <c r="Z576" s="534"/>
      <c r="AA576" s="534"/>
      <c r="AB576" s="534"/>
    </row>
    <row r="577" spans="1:28" ht="23">
      <c r="A577" s="534"/>
      <c r="B577" s="534"/>
      <c r="C577" s="534"/>
      <c r="D577" s="34"/>
      <c r="E577" s="534"/>
      <c r="F577" s="534"/>
      <c r="G577" s="534"/>
      <c r="H577" s="534"/>
      <c r="I577" s="585"/>
      <c r="J577" s="534"/>
      <c r="K577" s="584"/>
      <c r="L577" s="540"/>
      <c r="M577" s="534"/>
      <c r="N577" s="534"/>
      <c r="O577" s="534"/>
      <c r="P577" s="534"/>
      <c r="Q577" s="534"/>
      <c r="R577" s="534"/>
      <c r="S577" s="534"/>
      <c r="T577" s="534"/>
      <c r="U577" s="534"/>
      <c r="V577" s="534"/>
      <c r="W577" s="534"/>
      <c r="X577" s="534"/>
      <c r="Y577" s="534"/>
      <c r="Z577" s="534"/>
      <c r="AA577" s="534"/>
      <c r="AB577" s="534"/>
    </row>
    <row r="578" spans="1:28" ht="23">
      <c r="A578" s="534"/>
      <c r="B578" s="534"/>
      <c r="C578" s="534"/>
      <c r="D578" s="34"/>
      <c r="E578" s="534"/>
      <c r="F578" s="534"/>
      <c r="G578" s="534"/>
      <c r="H578" s="534"/>
      <c r="I578" s="585"/>
      <c r="J578" s="534"/>
      <c r="K578" s="584"/>
      <c r="L578" s="540"/>
      <c r="M578" s="534"/>
      <c r="N578" s="534"/>
      <c r="O578" s="534"/>
      <c r="P578" s="534"/>
      <c r="Q578" s="534"/>
      <c r="R578" s="534"/>
      <c r="S578" s="534"/>
      <c r="T578" s="534"/>
      <c r="U578" s="534"/>
      <c r="V578" s="534"/>
      <c r="W578" s="534"/>
      <c r="X578" s="534"/>
      <c r="Y578" s="534"/>
      <c r="Z578" s="534"/>
      <c r="AA578" s="534"/>
      <c r="AB578" s="534"/>
    </row>
    <row r="579" spans="1:28" ht="23">
      <c r="A579" s="534"/>
      <c r="B579" s="534"/>
      <c r="C579" s="534"/>
      <c r="D579" s="34"/>
      <c r="E579" s="534"/>
      <c r="F579" s="534"/>
      <c r="G579" s="534"/>
      <c r="H579" s="534"/>
      <c r="I579" s="585"/>
      <c r="J579" s="534"/>
      <c r="K579" s="584"/>
      <c r="L579" s="540"/>
      <c r="M579" s="534"/>
      <c r="N579" s="534"/>
      <c r="O579" s="534"/>
      <c r="P579" s="534"/>
      <c r="Q579" s="534"/>
      <c r="R579" s="534"/>
      <c r="S579" s="534"/>
      <c r="T579" s="534"/>
      <c r="U579" s="534"/>
      <c r="V579" s="534"/>
      <c r="W579" s="534"/>
      <c r="X579" s="534"/>
      <c r="Y579" s="534"/>
      <c r="Z579" s="534"/>
      <c r="AA579" s="534"/>
      <c r="AB579" s="534"/>
    </row>
    <row r="580" spans="1:28" ht="23">
      <c r="A580" s="534"/>
      <c r="B580" s="534"/>
      <c r="C580" s="534"/>
      <c r="D580" s="34"/>
      <c r="E580" s="534"/>
      <c r="F580" s="534"/>
      <c r="G580" s="534"/>
      <c r="H580" s="534"/>
      <c r="I580" s="585"/>
      <c r="J580" s="534"/>
      <c r="K580" s="584"/>
      <c r="L580" s="540"/>
      <c r="M580" s="534"/>
      <c r="N580" s="534"/>
      <c r="O580" s="534"/>
      <c r="P580" s="534"/>
      <c r="Q580" s="534"/>
      <c r="R580" s="534"/>
      <c r="S580" s="534"/>
      <c r="T580" s="534"/>
      <c r="U580" s="534"/>
      <c r="V580" s="534"/>
      <c r="W580" s="534"/>
      <c r="X580" s="534"/>
      <c r="Y580" s="534"/>
      <c r="Z580" s="534"/>
      <c r="AA580" s="534"/>
      <c r="AB580" s="534"/>
    </row>
    <row r="581" spans="1:28" ht="23">
      <c r="A581" s="534"/>
      <c r="B581" s="534"/>
      <c r="C581" s="534"/>
      <c r="D581" s="34"/>
      <c r="E581" s="534"/>
      <c r="F581" s="534"/>
      <c r="G581" s="534"/>
      <c r="H581" s="534"/>
      <c r="I581" s="585"/>
      <c r="J581" s="534"/>
      <c r="K581" s="584"/>
      <c r="L581" s="540"/>
      <c r="M581" s="534"/>
      <c r="N581" s="534"/>
      <c r="O581" s="534"/>
      <c r="P581" s="534"/>
      <c r="Q581" s="534"/>
      <c r="R581" s="534"/>
      <c r="S581" s="534"/>
      <c r="T581" s="534"/>
      <c r="U581" s="534"/>
      <c r="V581" s="534"/>
      <c r="W581" s="534"/>
      <c r="X581" s="534"/>
      <c r="Y581" s="534"/>
      <c r="Z581" s="534"/>
      <c r="AA581" s="534"/>
      <c r="AB581" s="534"/>
    </row>
    <row r="582" spans="1:28" ht="23">
      <c r="A582" s="534"/>
      <c r="B582" s="534"/>
      <c r="C582" s="534"/>
      <c r="D582" s="34"/>
      <c r="E582" s="534"/>
      <c r="F582" s="534"/>
      <c r="G582" s="534"/>
      <c r="H582" s="534"/>
      <c r="I582" s="585"/>
      <c r="J582" s="534"/>
      <c r="K582" s="584"/>
      <c r="L582" s="540"/>
      <c r="M582" s="534"/>
      <c r="N582" s="534"/>
      <c r="O582" s="534"/>
      <c r="P582" s="534"/>
      <c r="Q582" s="534"/>
      <c r="R582" s="534"/>
      <c r="S582" s="534"/>
      <c r="T582" s="534"/>
      <c r="U582" s="534"/>
      <c r="V582" s="534"/>
      <c r="W582" s="534"/>
      <c r="X582" s="534"/>
      <c r="Y582" s="534"/>
      <c r="Z582" s="534"/>
      <c r="AA582" s="534"/>
      <c r="AB582" s="534"/>
    </row>
    <row r="583" spans="1:28" ht="23">
      <c r="A583" s="534"/>
      <c r="B583" s="534"/>
      <c r="C583" s="534"/>
      <c r="D583" s="34"/>
      <c r="E583" s="534"/>
      <c r="F583" s="534"/>
      <c r="G583" s="534"/>
      <c r="H583" s="534"/>
      <c r="I583" s="585"/>
      <c r="J583" s="534"/>
      <c r="K583" s="584"/>
      <c r="L583" s="540"/>
      <c r="M583" s="534"/>
      <c r="N583" s="534"/>
      <c r="O583" s="534"/>
      <c r="P583" s="534"/>
      <c r="Q583" s="534"/>
      <c r="R583" s="534"/>
      <c r="S583" s="534"/>
      <c r="T583" s="534"/>
      <c r="U583" s="534"/>
      <c r="V583" s="534"/>
      <c r="W583" s="534"/>
      <c r="X583" s="534"/>
      <c r="Y583" s="534"/>
      <c r="Z583" s="534"/>
      <c r="AA583" s="534"/>
      <c r="AB583" s="534"/>
    </row>
    <row r="584" spans="1:28" ht="23">
      <c r="A584" s="534"/>
      <c r="B584" s="534"/>
      <c r="C584" s="534"/>
      <c r="D584" s="34"/>
      <c r="E584" s="534"/>
      <c r="F584" s="534"/>
      <c r="G584" s="534"/>
      <c r="H584" s="534"/>
      <c r="I584" s="585"/>
      <c r="J584" s="534"/>
      <c r="K584" s="584"/>
      <c r="L584" s="540"/>
      <c r="M584" s="534"/>
      <c r="N584" s="534"/>
      <c r="O584" s="534"/>
      <c r="P584" s="534"/>
      <c r="Q584" s="534"/>
      <c r="R584" s="534"/>
      <c r="S584" s="534"/>
      <c r="T584" s="534"/>
      <c r="U584" s="534"/>
      <c r="V584" s="534"/>
      <c r="W584" s="534"/>
      <c r="X584" s="534"/>
      <c r="Y584" s="534"/>
      <c r="Z584" s="534"/>
      <c r="AA584" s="534"/>
      <c r="AB584" s="534"/>
    </row>
    <row r="585" spans="1:28" ht="23">
      <c r="A585" s="534"/>
      <c r="B585" s="534"/>
      <c r="C585" s="534"/>
      <c r="D585" s="34"/>
      <c r="E585" s="534"/>
      <c r="F585" s="534"/>
      <c r="G585" s="534"/>
      <c r="H585" s="534"/>
      <c r="I585" s="585"/>
      <c r="J585" s="534"/>
      <c r="K585" s="584"/>
      <c r="L585" s="540"/>
      <c r="M585" s="534"/>
      <c r="N585" s="534"/>
      <c r="O585" s="534"/>
      <c r="P585" s="534"/>
      <c r="Q585" s="534"/>
      <c r="R585" s="534"/>
      <c r="S585" s="534"/>
      <c r="T585" s="534"/>
      <c r="U585" s="534"/>
      <c r="V585" s="534"/>
      <c r="W585" s="534"/>
      <c r="X585" s="534"/>
      <c r="Y585" s="534"/>
      <c r="Z585" s="534"/>
      <c r="AA585" s="534"/>
      <c r="AB585" s="534"/>
    </row>
    <row r="586" spans="1:28" ht="23">
      <c r="A586" s="534"/>
      <c r="B586" s="534"/>
      <c r="C586" s="534"/>
      <c r="D586" s="34"/>
      <c r="E586" s="534"/>
      <c r="F586" s="534"/>
      <c r="G586" s="534"/>
      <c r="H586" s="534"/>
      <c r="I586" s="585"/>
      <c r="J586" s="534"/>
      <c r="K586" s="584"/>
      <c r="L586" s="540"/>
      <c r="M586" s="534"/>
      <c r="N586" s="534"/>
      <c r="O586" s="534"/>
      <c r="P586" s="534"/>
      <c r="Q586" s="534"/>
      <c r="R586" s="534"/>
      <c r="S586" s="534"/>
      <c r="T586" s="534"/>
      <c r="U586" s="534"/>
      <c r="V586" s="534"/>
      <c r="W586" s="534"/>
      <c r="X586" s="534"/>
      <c r="Y586" s="534"/>
      <c r="Z586" s="534"/>
      <c r="AA586" s="534"/>
      <c r="AB586" s="534"/>
    </row>
    <row r="587" spans="1:28" ht="23">
      <c r="A587" s="534"/>
      <c r="B587" s="534"/>
      <c r="C587" s="534"/>
      <c r="D587" s="34"/>
      <c r="E587" s="534"/>
      <c r="F587" s="534"/>
      <c r="G587" s="534"/>
      <c r="H587" s="534"/>
      <c r="I587" s="585"/>
      <c r="J587" s="534"/>
      <c r="K587" s="584"/>
      <c r="L587" s="540"/>
      <c r="M587" s="534"/>
      <c r="N587" s="534"/>
      <c r="O587" s="534"/>
      <c r="P587" s="534"/>
      <c r="Q587" s="534"/>
      <c r="R587" s="534"/>
      <c r="S587" s="534"/>
      <c r="T587" s="534"/>
      <c r="U587" s="534"/>
      <c r="V587" s="534"/>
      <c r="W587" s="534"/>
      <c r="X587" s="534"/>
      <c r="Y587" s="534"/>
      <c r="Z587" s="534"/>
      <c r="AA587" s="534"/>
      <c r="AB587" s="534"/>
    </row>
    <row r="588" spans="1:28" ht="23">
      <c r="A588" s="534"/>
      <c r="B588" s="534"/>
      <c r="C588" s="534"/>
      <c r="D588" s="34"/>
      <c r="E588" s="534"/>
      <c r="F588" s="534"/>
      <c r="G588" s="534"/>
      <c r="H588" s="534"/>
      <c r="I588" s="585"/>
      <c r="J588" s="534"/>
      <c r="K588" s="584"/>
      <c r="L588" s="540"/>
      <c r="M588" s="534"/>
      <c r="N588" s="534"/>
      <c r="O588" s="534"/>
      <c r="P588" s="534"/>
      <c r="Q588" s="534"/>
      <c r="R588" s="534"/>
      <c r="S588" s="534"/>
      <c r="T588" s="534"/>
      <c r="U588" s="534"/>
      <c r="V588" s="534"/>
      <c r="W588" s="534"/>
      <c r="X588" s="534"/>
      <c r="Y588" s="534"/>
      <c r="Z588" s="534"/>
      <c r="AA588" s="534"/>
      <c r="AB588" s="534"/>
    </row>
    <row r="589" spans="1:28" ht="23">
      <c r="A589" s="534"/>
      <c r="B589" s="534"/>
      <c r="C589" s="534"/>
      <c r="D589" s="34"/>
      <c r="E589" s="534"/>
      <c r="F589" s="534"/>
      <c r="G589" s="534"/>
      <c r="H589" s="534"/>
      <c r="I589" s="585"/>
      <c r="J589" s="534"/>
      <c r="K589" s="584"/>
      <c r="L589" s="540"/>
      <c r="M589" s="534"/>
      <c r="N589" s="534"/>
      <c r="O589" s="534"/>
      <c r="P589" s="534"/>
      <c r="Q589" s="534"/>
      <c r="R589" s="534"/>
      <c r="S589" s="534"/>
      <c r="T589" s="534"/>
      <c r="U589" s="534"/>
      <c r="V589" s="534"/>
      <c r="W589" s="534"/>
      <c r="X589" s="534"/>
      <c r="Y589" s="534"/>
      <c r="Z589" s="534"/>
      <c r="AA589" s="534"/>
      <c r="AB589" s="534"/>
    </row>
    <row r="590" spans="1:28" ht="23">
      <c r="A590" s="534"/>
      <c r="B590" s="534"/>
      <c r="C590" s="534"/>
      <c r="D590" s="34"/>
      <c r="E590" s="534"/>
      <c r="F590" s="534"/>
      <c r="G590" s="534"/>
      <c r="H590" s="534"/>
      <c r="I590" s="585"/>
      <c r="J590" s="534"/>
      <c r="K590" s="584"/>
      <c r="L590" s="540"/>
      <c r="M590" s="534"/>
      <c r="N590" s="534"/>
      <c r="O590" s="534"/>
      <c r="P590" s="534"/>
      <c r="Q590" s="534"/>
      <c r="R590" s="534"/>
      <c r="S590" s="534"/>
      <c r="T590" s="534"/>
      <c r="U590" s="534"/>
      <c r="V590" s="534"/>
      <c r="W590" s="534"/>
      <c r="X590" s="534"/>
      <c r="Y590" s="534"/>
      <c r="Z590" s="534"/>
      <c r="AA590" s="534"/>
      <c r="AB590" s="534"/>
    </row>
    <row r="591" spans="1:28" ht="23">
      <c r="A591" s="534"/>
      <c r="B591" s="534"/>
      <c r="C591" s="534"/>
      <c r="D591" s="34"/>
      <c r="E591" s="534"/>
      <c r="F591" s="534"/>
      <c r="G591" s="534"/>
      <c r="H591" s="534"/>
      <c r="I591" s="585"/>
      <c r="J591" s="534"/>
      <c r="K591" s="584"/>
      <c r="L591" s="540"/>
      <c r="M591" s="534"/>
      <c r="N591" s="534"/>
      <c r="O591" s="534"/>
      <c r="P591" s="534"/>
      <c r="Q591" s="534"/>
      <c r="R591" s="534"/>
      <c r="S591" s="534"/>
      <c r="T591" s="534"/>
      <c r="U591" s="534"/>
      <c r="V591" s="534"/>
      <c r="W591" s="534"/>
      <c r="X591" s="534"/>
      <c r="Y591" s="534"/>
      <c r="Z591" s="534"/>
      <c r="AA591" s="534"/>
      <c r="AB591" s="534"/>
    </row>
    <row r="592" spans="1:28" ht="23">
      <c r="A592" s="534"/>
      <c r="B592" s="534"/>
      <c r="C592" s="534"/>
      <c r="D592" s="34"/>
      <c r="E592" s="534"/>
      <c r="F592" s="534"/>
      <c r="G592" s="534"/>
      <c r="H592" s="534"/>
      <c r="I592" s="585"/>
      <c r="J592" s="534"/>
      <c r="K592" s="584"/>
      <c r="L592" s="540"/>
      <c r="M592" s="534"/>
      <c r="N592" s="534"/>
      <c r="O592" s="534"/>
      <c r="P592" s="534"/>
      <c r="Q592" s="534"/>
      <c r="R592" s="534"/>
      <c r="S592" s="534"/>
      <c r="T592" s="534"/>
      <c r="U592" s="534"/>
      <c r="V592" s="534"/>
      <c r="W592" s="534"/>
      <c r="X592" s="534"/>
      <c r="Y592" s="534"/>
      <c r="Z592" s="534"/>
      <c r="AA592" s="534"/>
      <c r="AB592" s="534"/>
    </row>
    <row r="593" spans="1:28" ht="23">
      <c r="A593" s="534"/>
      <c r="B593" s="534"/>
      <c r="C593" s="534"/>
      <c r="D593" s="34"/>
      <c r="E593" s="534"/>
      <c r="F593" s="534"/>
      <c r="G593" s="534"/>
      <c r="H593" s="534"/>
      <c r="I593" s="585"/>
      <c r="J593" s="534"/>
      <c r="K593" s="584"/>
      <c r="L593" s="540"/>
      <c r="M593" s="534"/>
      <c r="N593" s="534"/>
      <c r="O593" s="534"/>
      <c r="P593" s="534"/>
      <c r="Q593" s="534"/>
      <c r="R593" s="534"/>
      <c r="S593" s="534"/>
      <c r="T593" s="534"/>
      <c r="U593" s="534"/>
      <c r="V593" s="534"/>
      <c r="W593" s="534"/>
      <c r="X593" s="534"/>
      <c r="Y593" s="534"/>
      <c r="Z593" s="534"/>
      <c r="AA593" s="534"/>
      <c r="AB593" s="534"/>
    </row>
    <row r="594" spans="1:28" ht="23">
      <c r="A594" s="534"/>
      <c r="B594" s="534"/>
      <c r="C594" s="534"/>
      <c r="D594" s="34"/>
      <c r="E594" s="534"/>
      <c r="F594" s="534"/>
      <c r="G594" s="534"/>
      <c r="H594" s="534"/>
      <c r="I594" s="585"/>
      <c r="J594" s="534"/>
      <c r="K594" s="584"/>
      <c r="L594" s="540"/>
      <c r="M594" s="534"/>
      <c r="N594" s="534"/>
      <c r="O594" s="534"/>
      <c r="P594" s="534"/>
      <c r="Q594" s="534"/>
      <c r="R594" s="534"/>
      <c r="S594" s="534"/>
      <c r="T594" s="534"/>
      <c r="U594" s="534"/>
      <c r="V594" s="534"/>
      <c r="W594" s="534"/>
      <c r="X594" s="534"/>
      <c r="Y594" s="534"/>
      <c r="Z594" s="534"/>
      <c r="AA594" s="534"/>
      <c r="AB594" s="534"/>
    </row>
    <row r="595" spans="1:28" ht="23">
      <c r="A595" s="534"/>
      <c r="B595" s="534"/>
      <c r="C595" s="534"/>
      <c r="D595" s="34"/>
      <c r="E595" s="534"/>
      <c r="F595" s="534"/>
      <c r="G595" s="534"/>
      <c r="H595" s="534"/>
      <c r="I595" s="585"/>
      <c r="J595" s="534"/>
      <c r="K595" s="584"/>
      <c r="L595" s="540"/>
      <c r="M595" s="534"/>
      <c r="N595" s="534"/>
      <c r="O595" s="534"/>
      <c r="P595" s="534"/>
      <c r="Q595" s="534"/>
      <c r="R595" s="534"/>
      <c r="S595" s="534"/>
      <c r="T595" s="534"/>
      <c r="U595" s="534"/>
      <c r="V595" s="534"/>
      <c r="W595" s="534"/>
      <c r="X595" s="534"/>
      <c r="Y595" s="534"/>
      <c r="Z595" s="534"/>
      <c r="AA595" s="534"/>
      <c r="AB595" s="534"/>
    </row>
    <row r="596" spans="1:28" ht="23">
      <c r="A596" s="534"/>
      <c r="B596" s="534"/>
      <c r="C596" s="534"/>
      <c r="D596" s="34"/>
      <c r="E596" s="534"/>
      <c r="F596" s="534"/>
      <c r="G596" s="534"/>
      <c r="H596" s="534"/>
      <c r="I596" s="585"/>
      <c r="J596" s="534"/>
      <c r="K596" s="584"/>
      <c r="L596" s="540"/>
      <c r="M596" s="534"/>
      <c r="N596" s="534"/>
      <c r="O596" s="534"/>
      <c r="P596" s="534"/>
      <c r="Q596" s="534"/>
      <c r="R596" s="534"/>
      <c r="S596" s="534"/>
      <c r="T596" s="534"/>
      <c r="U596" s="534"/>
      <c r="V596" s="534"/>
      <c r="W596" s="534"/>
      <c r="X596" s="534"/>
      <c r="Y596" s="534"/>
      <c r="Z596" s="534"/>
      <c r="AA596" s="534"/>
      <c r="AB596" s="534"/>
    </row>
    <row r="597" spans="1:28" ht="23">
      <c r="A597" s="534"/>
      <c r="B597" s="534"/>
      <c r="C597" s="534"/>
      <c r="D597" s="34"/>
      <c r="E597" s="534"/>
      <c r="F597" s="534"/>
      <c r="G597" s="534"/>
      <c r="H597" s="534"/>
      <c r="I597" s="585"/>
      <c r="J597" s="534"/>
      <c r="K597" s="584"/>
      <c r="L597" s="540"/>
      <c r="M597" s="534"/>
      <c r="N597" s="534"/>
      <c r="O597" s="534"/>
      <c r="P597" s="534"/>
      <c r="Q597" s="534"/>
      <c r="R597" s="534"/>
      <c r="S597" s="534"/>
      <c r="T597" s="534"/>
      <c r="U597" s="534"/>
      <c r="V597" s="534"/>
      <c r="W597" s="534"/>
      <c r="X597" s="534"/>
      <c r="Y597" s="534"/>
      <c r="Z597" s="534"/>
      <c r="AA597" s="534"/>
      <c r="AB597" s="534"/>
    </row>
    <row r="598" spans="1:28" ht="23">
      <c r="A598" s="534"/>
      <c r="B598" s="534"/>
      <c r="C598" s="534"/>
      <c r="D598" s="34"/>
      <c r="E598" s="534"/>
      <c r="F598" s="534"/>
      <c r="G598" s="534"/>
      <c r="H598" s="534"/>
      <c r="I598" s="585"/>
      <c r="J598" s="534"/>
      <c r="K598" s="584"/>
      <c r="L598" s="540"/>
      <c r="M598" s="534"/>
      <c r="N598" s="534"/>
      <c r="O598" s="534"/>
      <c r="P598" s="534"/>
      <c r="Q598" s="534"/>
      <c r="R598" s="534"/>
      <c r="S598" s="534"/>
      <c r="T598" s="534"/>
      <c r="U598" s="534"/>
      <c r="V598" s="534"/>
      <c r="W598" s="534"/>
      <c r="X598" s="534"/>
      <c r="Y598" s="534"/>
      <c r="Z598" s="534"/>
      <c r="AA598" s="534"/>
      <c r="AB598" s="534"/>
    </row>
    <row r="599" spans="1:28" ht="23">
      <c r="A599" s="534"/>
      <c r="B599" s="534"/>
      <c r="C599" s="534"/>
      <c r="D599" s="34"/>
      <c r="E599" s="534"/>
      <c r="F599" s="534"/>
      <c r="G599" s="534"/>
      <c r="H599" s="534"/>
      <c r="I599" s="585"/>
      <c r="J599" s="534"/>
      <c r="K599" s="584"/>
      <c r="L599" s="540"/>
      <c r="M599" s="534"/>
      <c r="N599" s="534"/>
      <c r="O599" s="534"/>
      <c r="P599" s="534"/>
      <c r="Q599" s="534"/>
      <c r="R599" s="534"/>
      <c r="S599" s="534"/>
      <c r="T599" s="534"/>
      <c r="U599" s="534"/>
      <c r="V599" s="534"/>
      <c r="W599" s="534"/>
      <c r="X599" s="534"/>
      <c r="Y599" s="534"/>
      <c r="Z599" s="534"/>
      <c r="AA599" s="534"/>
      <c r="AB599" s="534"/>
    </row>
    <row r="600" spans="1:28" ht="23">
      <c r="A600" s="534"/>
      <c r="B600" s="534"/>
      <c r="C600" s="534"/>
      <c r="D600" s="34"/>
      <c r="E600" s="534"/>
      <c r="F600" s="534"/>
      <c r="G600" s="534"/>
      <c r="H600" s="534"/>
      <c r="I600" s="585"/>
      <c r="J600" s="534"/>
      <c r="K600" s="584"/>
      <c r="L600" s="540"/>
      <c r="M600" s="534"/>
      <c r="N600" s="534"/>
      <c r="O600" s="534"/>
      <c r="P600" s="534"/>
      <c r="Q600" s="534"/>
      <c r="R600" s="534"/>
      <c r="S600" s="534"/>
      <c r="T600" s="534"/>
      <c r="U600" s="534"/>
      <c r="V600" s="534"/>
      <c r="W600" s="534"/>
      <c r="X600" s="534"/>
      <c r="Y600" s="534"/>
      <c r="Z600" s="534"/>
      <c r="AA600" s="534"/>
      <c r="AB600" s="534"/>
    </row>
    <row r="601" spans="1:28" ht="23">
      <c r="A601" s="534"/>
      <c r="B601" s="534"/>
      <c r="C601" s="534"/>
      <c r="D601" s="34"/>
      <c r="E601" s="534"/>
      <c r="F601" s="534"/>
      <c r="G601" s="534"/>
      <c r="H601" s="534"/>
      <c r="I601" s="585"/>
      <c r="J601" s="534"/>
      <c r="K601" s="584"/>
      <c r="L601" s="540"/>
      <c r="M601" s="534"/>
      <c r="N601" s="534"/>
      <c r="O601" s="534"/>
      <c r="P601" s="534"/>
      <c r="Q601" s="534"/>
      <c r="R601" s="534"/>
      <c r="S601" s="534"/>
      <c r="T601" s="534"/>
      <c r="U601" s="534"/>
      <c r="V601" s="534"/>
      <c r="W601" s="534"/>
      <c r="X601" s="534"/>
      <c r="Y601" s="534"/>
      <c r="Z601" s="534"/>
      <c r="AA601" s="534"/>
      <c r="AB601" s="534"/>
    </row>
    <row r="602" spans="1:28" ht="23">
      <c r="A602" s="534"/>
      <c r="B602" s="534"/>
      <c r="C602" s="534"/>
      <c r="D602" s="34"/>
      <c r="E602" s="534"/>
      <c r="F602" s="534"/>
      <c r="G602" s="534"/>
      <c r="H602" s="534"/>
      <c r="I602" s="585"/>
      <c r="J602" s="534"/>
      <c r="K602" s="584"/>
      <c r="L602" s="540"/>
      <c r="M602" s="534"/>
      <c r="N602" s="534"/>
      <c r="O602" s="534"/>
      <c r="P602" s="534"/>
      <c r="Q602" s="534"/>
      <c r="R602" s="534"/>
      <c r="S602" s="534"/>
      <c r="T602" s="534"/>
      <c r="U602" s="534"/>
      <c r="V602" s="534"/>
      <c r="W602" s="534"/>
      <c r="X602" s="534"/>
      <c r="Y602" s="534"/>
      <c r="Z602" s="534"/>
      <c r="AA602" s="534"/>
      <c r="AB602" s="534"/>
    </row>
    <row r="603" spans="1:28" ht="23">
      <c r="A603" s="534"/>
      <c r="B603" s="534"/>
      <c r="C603" s="534"/>
      <c r="D603" s="34"/>
      <c r="E603" s="534"/>
      <c r="F603" s="534"/>
      <c r="G603" s="534"/>
      <c r="H603" s="534"/>
      <c r="I603" s="585"/>
      <c r="J603" s="534"/>
      <c r="K603" s="584"/>
      <c r="L603" s="540"/>
      <c r="M603" s="534"/>
      <c r="N603" s="534"/>
      <c r="O603" s="534"/>
      <c r="P603" s="534"/>
      <c r="Q603" s="534"/>
      <c r="R603" s="534"/>
      <c r="S603" s="534"/>
      <c r="T603" s="534"/>
      <c r="U603" s="534"/>
      <c r="V603" s="534"/>
      <c r="W603" s="534"/>
      <c r="X603" s="534"/>
      <c r="Y603" s="534"/>
      <c r="Z603" s="534"/>
      <c r="AA603" s="534"/>
      <c r="AB603" s="534"/>
    </row>
    <row r="604" spans="1:28" ht="23">
      <c r="A604" s="534"/>
      <c r="B604" s="534"/>
      <c r="C604" s="534"/>
      <c r="D604" s="34"/>
      <c r="E604" s="534"/>
      <c r="F604" s="534"/>
      <c r="G604" s="534"/>
      <c r="H604" s="534"/>
      <c r="I604" s="585"/>
      <c r="J604" s="534"/>
      <c r="K604" s="584"/>
      <c r="L604" s="540"/>
      <c r="M604" s="534"/>
      <c r="N604" s="534"/>
      <c r="O604" s="534"/>
      <c r="P604" s="534"/>
      <c r="Q604" s="534"/>
      <c r="R604" s="534"/>
      <c r="S604" s="534"/>
      <c r="T604" s="534"/>
      <c r="U604" s="534"/>
      <c r="V604" s="534"/>
      <c r="W604" s="534"/>
      <c r="X604" s="534"/>
      <c r="Y604" s="534"/>
      <c r="Z604" s="534"/>
      <c r="AA604" s="534"/>
      <c r="AB604" s="534"/>
    </row>
    <row r="605" spans="1:28" ht="23">
      <c r="A605" s="534"/>
      <c r="B605" s="534"/>
      <c r="C605" s="534"/>
      <c r="D605" s="34"/>
      <c r="E605" s="534"/>
      <c r="F605" s="534"/>
      <c r="G605" s="534"/>
      <c r="H605" s="534"/>
      <c r="I605" s="585"/>
      <c r="J605" s="534"/>
      <c r="K605" s="584"/>
      <c r="L605" s="540"/>
      <c r="M605" s="534"/>
      <c r="N605" s="534"/>
      <c r="O605" s="534"/>
      <c r="P605" s="534"/>
      <c r="Q605" s="534"/>
      <c r="R605" s="534"/>
      <c r="S605" s="534"/>
      <c r="T605" s="534"/>
      <c r="U605" s="534"/>
      <c r="V605" s="534"/>
      <c r="W605" s="534"/>
      <c r="X605" s="534"/>
      <c r="Y605" s="534"/>
      <c r="Z605" s="534"/>
      <c r="AA605" s="534"/>
      <c r="AB605" s="534"/>
    </row>
    <row r="606" spans="1:28" ht="23">
      <c r="A606" s="534"/>
      <c r="B606" s="534"/>
      <c r="C606" s="534"/>
      <c r="D606" s="34"/>
      <c r="E606" s="534"/>
      <c r="F606" s="534"/>
      <c r="G606" s="534"/>
      <c r="H606" s="534"/>
      <c r="I606" s="585"/>
      <c r="J606" s="534"/>
      <c r="K606" s="584"/>
      <c r="L606" s="540"/>
      <c r="M606" s="534"/>
      <c r="N606" s="534"/>
      <c r="O606" s="534"/>
      <c r="P606" s="534"/>
      <c r="Q606" s="534"/>
      <c r="R606" s="534"/>
      <c r="S606" s="534"/>
      <c r="T606" s="534"/>
      <c r="U606" s="534"/>
      <c r="V606" s="534"/>
      <c r="W606" s="534"/>
      <c r="X606" s="534"/>
      <c r="Y606" s="534"/>
      <c r="Z606" s="534"/>
      <c r="AA606" s="534"/>
      <c r="AB606" s="534"/>
    </row>
    <row r="607" spans="1:28" ht="23">
      <c r="A607" s="534"/>
      <c r="B607" s="534"/>
      <c r="C607" s="534"/>
      <c r="D607" s="34"/>
      <c r="E607" s="534"/>
      <c r="F607" s="534"/>
      <c r="G607" s="534"/>
      <c r="H607" s="534"/>
      <c r="I607" s="585"/>
      <c r="J607" s="534"/>
      <c r="K607" s="584"/>
      <c r="L607" s="540"/>
      <c r="M607" s="534"/>
      <c r="N607" s="534"/>
      <c r="O607" s="534"/>
      <c r="P607" s="534"/>
      <c r="Q607" s="534"/>
      <c r="R607" s="534"/>
      <c r="S607" s="534"/>
      <c r="T607" s="534"/>
      <c r="U607" s="534"/>
      <c r="V607" s="534"/>
      <c r="W607" s="534"/>
      <c r="X607" s="534"/>
      <c r="Y607" s="534"/>
      <c r="Z607" s="534"/>
      <c r="AA607" s="534"/>
      <c r="AB607" s="534"/>
    </row>
    <row r="608" spans="1:28" ht="23">
      <c r="A608" s="534"/>
      <c r="B608" s="534"/>
      <c r="C608" s="534"/>
      <c r="D608" s="34"/>
      <c r="E608" s="534"/>
      <c r="F608" s="534"/>
      <c r="G608" s="534"/>
      <c r="H608" s="534"/>
      <c r="I608" s="585"/>
      <c r="J608" s="534"/>
      <c r="K608" s="584"/>
      <c r="L608" s="540"/>
      <c r="M608" s="534"/>
      <c r="N608" s="534"/>
      <c r="O608" s="534"/>
      <c r="P608" s="534"/>
      <c r="Q608" s="534"/>
      <c r="R608" s="534"/>
      <c r="S608" s="534"/>
      <c r="T608" s="534"/>
      <c r="U608" s="534"/>
      <c r="V608" s="534"/>
      <c r="W608" s="534"/>
      <c r="X608" s="534"/>
      <c r="Y608" s="534"/>
      <c r="Z608" s="534"/>
      <c r="AA608" s="534"/>
      <c r="AB608" s="534"/>
    </row>
    <row r="609" spans="1:28" ht="23">
      <c r="A609" s="534"/>
      <c r="B609" s="534"/>
      <c r="C609" s="534"/>
      <c r="D609" s="34"/>
      <c r="E609" s="534"/>
      <c r="F609" s="534"/>
      <c r="G609" s="534"/>
      <c r="H609" s="534"/>
      <c r="I609" s="585"/>
      <c r="J609" s="534"/>
      <c r="K609" s="584"/>
      <c r="L609" s="540"/>
      <c r="M609" s="534"/>
      <c r="N609" s="534"/>
      <c r="O609" s="534"/>
      <c r="P609" s="534"/>
      <c r="Q609" s="534"/>
      <c r="R609" s="534"/>
      <c r="S609" s="534"/>
      <c r="T609" s="534"/>
      <c r="U609" s="534"/>
      <c r="V609" s="534"/>
      <c r="W609" s="534"/>
      <c r="X609" s="534"/>
      <c r="Y609" s="534"/>
      <c r="Z609" s="534"/>
      <c r="AA609" s="534"/>
      <c r="AB609" s="534"/>
    </row>
    <row r="610" spans="1:28" ht="23">
      <c r="A610" s="534"/>
      <c r="B610" s="534"/>
      <c r="C610" s="534"/>
      <c r="D610" s="34"/>
      <c r="E610" s="534"/>
      <c r="F610" s="534"/>
      <c r="G610" s="534"/>
      <c r="H610" s="534"/>
      <c r="I610" s="585"/>
      <c r="J610" s="534"/>
      <c r="K610" s="584"/>
      <c r="L610" s="540"/>
      <c r="M610" s="534"/>
      <c r="N610" s="534"/>
      <c r="O610" s="534"/>
      <c r="P610" s="534"/>
      <c r="Q610" s="534"/>
      <c r="R610" s="534"/>
      <c r="S610" s="534"/>
      <c r="T610" s="534"/>
      <c r="U610" s="534"/>
      <c r="V610" s="534"/>
      <c r="W610" s="534"/>
      <c r="X610" s="534"/>
      <c r="Y610" s="534"/>
      <c r="Z610" s="534"/>
      <c r="AA610" s="534"/>
      <c r="AB610" s="534"/>
    </row>
    <row r="611" spans="1:28" ht="23">
      <c r="A611" s="534"/>
      <c r="B611" s="534"/>
      <c r="C611" s="534"/>
      <c r="D611" s="34"/>
      <c r="E611" s="534"/>
      <c r="F611" s="534"/>
      <c r="G611" s="534"/>
      <c r="H611" s="534"/>
      <c r="I611" s="585"/>
      <c r="J611" s="534"/>
      <c r="K611" s="584"/>
      <c r="L611" s="540"/>
      <c r="M611" s="534"/>
      <c r="N611" s="534"/>
      <c r="O611" s="534"/>
      <c r="P611" s="534"/>
      <c r="Q611" s="534"/>
      <c r="R611" s="534"/>
      <c r="S611" s="534"/>
      <c r="T611" s="534"/>
      <c r="U611" s="534"/>
      <c r="V611" s="534"/>
      <c r="W611" s="534"/>
      <c r="X611" s="534"/>
      <c r="Y611" s="534"/>
      <c r="Z611" s="534"/>
      <c r="AA611" s="534"/>
      <c r="AB611" s="534"/>
    </row>
    <row r="612" spans="1:28" ht="23">
      <c r="A612" s="534"/>
      <c r="B612" s="534"/>
      <c r="C612" s="534"/>
      <c r="D612" s="34"/>
      <c r="E612" s="534"/>
      <c r="F612" s="534"/>
      <c r="G612" s="534"/>
      <c r="H612" s="534"/>
      <c r="I612" s="585"/>
      <c r="J612" s="534"/>
      <c r="K612" s="584"/>
      <c r="L612" s="540"/>
      <c r="M612" s="534"/>
      <c r="N612" s="534"/>
      <c r="O612" s="534"/>
      <c r="P612" s="534"/>
      <c r="Q612" s="534"/>
      <c r="R612" s="534"/>
      <c r="S612" s="534"/>
      <c r="T612" s="534"/>
      <c r="U612" s="534"/>
      <c r="V612" s="534"/>
      <c r="W612" s="534"/>
      <c r="X612" s="534"/>
      <c r="Y612" s="534"/>
      <c r="Z612" s="534"/>
      <c r="AA612" s="534"/>
      <c r="AB612" s="534"/>
    </row>
    <row r="613" spans="1:28" ht="23">
      <c r="A613" s="534"/>
      <c r="B613" s="534"/>
      <c r="C613" s="534"/>
      <c r="D613" s="34"/>
      <c r="E613" s="534"/>
      <c r="F613" s="534"/>
      <c r="G613" s="534"/>
      <c r="H613" s="534"/>
      <c r="I613" s="585"/>
      <c r="J613" s="534"/>
      <c r="K613" s="584"/>
      <c r="L613" s="540"/>
      <c r="M613" s="534"/>
      <c r="N613" s="534"/>
      <c r="O613" s="534"/>
      <c r="P613" s="534"/>
      <c r="Q613" s="534"/>
      <c r="R613" s="534"/>
      <c r="S613" s="534"/>
      <c r="T613" s="534"/>
      <c r="U613" s="534"/>
      <c r="V613" s="534"/>
      <c r="W613" s="534"/>
      <c r="X613" s="534"/>
      <c r="Y613" s="534"/>
      <c r="Z613" s="534"/>
      <c r="AA613" s="534"/>
      <c r="AB613" s="534"/>
    </row>
    <row r="614" spans="1:28" ht="23">
      <c r="A614" s="534"/>
      <c r="B614" s="534"/>
      <c r="C614" s="534"/>
      <c r="D614" s="34"/>
      <c r="E614" s="534"/>
      <c r="F614" s="534"/>
      <c r="G614" s="534"/>
      <c r="H614" s="534"/>
      <c r="I614" s="585"/>
      <c r="J614" s="534"/>
      <c r="K614" s="584"/>
      <c r="L614" s="540"/>
      <c r="M614" s="534"/>
      <c r="N614" s="534"/>
      <c r="O614" s="534"/>
      <c r="P614" s="534"/>
      <c r="Q614" s="534"/>
      <c r="R614" s="534"/>
      <c r="S614" s="534"/>
      <c r="T614" s="534"/>
      <c r="U614" s="534"/>
      <c r="V614" s="534"/>
      <c r="W614" s="534"/>
      <c r="X614" s="534"/>
      <c r="Y614" s="534"/>
      <c r="Z614" s="534"/>
      <c r="AA614" s="534"/>
      <c r="AB614" s="534"/>
    </row>
    <row r="615" spans="1:28" ht="23">
      <c r="A615" s="534"/>
      <c r="B615" s="534"/>
      <c r="C615" s="534"/>
      <c r="D615" s="34"/>
      <c r="E615" s="534"/>
      <c r="F615" s="534"/>
      <c r="G615" s="534"/>
      <c r="H615" s="534"/>
      <c r="I615" s="585"/>
      <c r="J615" s="534"/>
      <c r="K615" s="584"/>
      <c r="L615" s="540"/>
      <c r="M615" s="534"/>
      <c r="N615" s="534"/>
      <c r="O615" s="534"/>
      <c r="P615" s="534"/>
      <c r="Q615" s="534"/>
      <c r="R615" s="534"/>
      <c r="S615" s="534"/>
      <c r="T615" s="534"/>
      <c r="U615" s="534"/>
      <c r="V615" s="534"/>
      <c r="W615" s="534"/>
      <c r="X615" s="534"/>
      <c r="Y615" s="534"/>
      <c r="Z615" s="534"/>
      <c r="AA615" s="534"/>
      <c r="AB615" s="534"/>
    </row>
    <row r="616" spans="1:28" ht="23">
      <c r="A616" s="534"/>
      <c r="B616" s="534"/>
      <c r="C616" s="534"/>
      <c r="D616" s="34"/>
      <c r="E616" s="534"/>
      <c r="F616" s="534"/>
      <c r="G616" s="534"/>
      <c r="H616" s="534"/>
      <c r="I616" s="585"/>
      <c r="J616" s="534"/>
      <c r="K616" s="584"/>
      <c r="L616" s="540"/>
      <c r="M616" s="534"/>
      <c r="N616" s="534"/>
      <c r="O616" s="534"/>
      <c r="P616" s="534"/>
      <c r="Q616" s="534"/>
      <c r="R616" s="534"/>
      <c r="S616" s="534"/>
      <c r="T616" s="534"/>
      <c r="U616" s="534"/>
      <c r="V616" s="534"/>
      <c r="W616" s="534"/>
      <c r="X616" s="534"/>
      <c r="Y616" s="534"/>
      <c r="Z616" s="534"/>
      <c r="AA616" s="534"/>
      <c r="AB616" s="534"/>
    </row>
    <row r="617" spans="1:28" ht="23">
      <c r="A617" s="534"/>
      <c r="B617" s="534"/>
      <c r="C617" s="534"/>
      <c r="D617" s="34"/>
      <c r="E617" s="534"/>
      <c r="F617" s="534"/>
      <c r="G617" s="534"/>
      <c r="H617" s="534"/>
      <c r="I617" s="585"/>
      <c r="J617" s="534"/>
      <c r="K617" s="584"/>
      <c r="L617" s="540"/>
      <c r="M617" s="534"/>
      <c r="N617" s="534"/>
      <c r="O617" s="534"/>
      <c r="P617" s="534"/>
      <c r="Q617" s="534"/>
      <c r="R617" s="534"/>
      <c r="S617" s="534"/>
      <c r="T617" s="534"/>
      <c r="U617" s="534"/>
      <c r="V617" s="534"/>
      <c r="W617" s="534"/>
      <c r="X617" s="534"/>
      <c r="Y617" s="534"/>
      <c r="Z617" s="534"/>
      <c r="AA617" s="534"/>
      <c r="AB617" s="534"/>
    </row>
    <row r="618" spans="1:28" ht="23">
      <c r="A618" s="534"/>
      <c r="B618" s="534"/>
      <c r="C618" s="534"/>
      <c r="D618" s="34"/>
      <c r="E618" s="534"/>
      <c r="F618" s="534"/>
      <c r="G618" s="534"/>
      <c r="H618" s="534"/>
      <c r="I618" s="585"/>
      <c r="J618" s="534"/>
      <c r="K618" s="584"/>
      <c r="L618" s="540"/>
      <c r="M618" s="534"/>
      <c r="N618" s="534"/>
      <c r="O618" s="534"/>
      <c r="P618" s="534"/>
      <c r="Q618" s="534"/>
      <c r="R618" s="534"/>
      <c r="S618" s="534"/>
      <c r="T618" s="534"/>
      <c r="U618" s="534"/>
      <c r="V618" s="534"/>
      <c r="W618" s="534"/>
      <c r="X618" s="534"/>
      <c r="Y618" s="534"/>
      <c r="Z618" s="534"/>
      <c r="AA618" s="534"/>
      <c r="AB618" s="534"/>
    </row>
    <row r="619" spans="1:28" ht="23">
      <c r="A619" s="534"/>
      <c r="B619" s="534"/>
      <c r="C619" s="534"/>
      <c r="D619" s="34"/>
      <c r="E619" s="534"/>
      <c r="F619" s="534"/>
      <c r="G619" s="534"/>
      <c r="H619" s="534"/>
      <c r="I619" s="585"/>
      <c r="J619" s="534"/>
      <c r="K619" s="584"/>
      <c r="L619" s="540"/>
      <c r="M619" s="534"/>
      <c r="N619" s="534"/>
      <c r="O619" s="534"/>
      <c r="P619" s="534"/>
      <c r="Q619" s="534"/>
      <c r="R619" s="534"/>
      <c r="S619" s="534"/>
      <c r="T619" s="534"/>
      <c r="U619" s="534"/>
      <c r="V619" s="534"/>
      <c r="W619" s="534"/>
      <c r="X619" s="534"/>
      <c r="Y619" s="534"/>
      <c r="Z619" s="534"/>
      <c r="AA619" s="534"/>
      <c r="AB619" s="534"/>
    </row>
    <row r="620" spans="1:28" ht="23">
      <c r="A620" s="534"/>
      <c r="B620" s="534"/>
      <c r="C620" s="534"/>
      <c r="D620" s="34"/>
      <c r="E620" s="534"/>
      <c r="F620" s="534"/>
      <c r="G620" s="534"/>
      <c r="H620" s="534"/>
      <c r="I620" s="585"/>
      <c r="J620" s="534"/>
      <c r="K620" s="584"/>
      <c r="L620" s="540"/>
      <c r="M620" s="534"/>
      <c r="N620" s="534"/>
      <c r="O620" s="534"/>
      <c r="P620" s="534"/>
      <c r="Q620" s="534"/>
      <c r="R620" s="534"/>
      <c r="S620" s="534"/>
      <c r="T620" s="534"/>
      <c r="U620" s="534"/>
      <c r="V620" s="534"/>
      <c r="W620" s="534"/>
      <c r="X620" s="534"/>
      <c r="Y620" s="534"/>
      <c r="Z620" s="534"/>
      <c r="AA620" s="534"/>
      <c r="AB620" s="534"/>
    </row>
    <row r="621" spans="1:28" ht="23">
      <c r="A621" s="534"/>
      <c r="B621" s="534"/>
      <c r="C621" s="534"/>
      <c r="D621" s="34"/>
      <c r="E621" s="534"/>
      <c r="F621" s="534"/>
      <c r="G621" s="534"/>
      <c r="H621" s="534"/>
      <c r="I621" s="585"/>
      <c r="J621" s="534"/>
      <c r="K621" s="584"/>
      <c r="L621" s="540"/>
      <c r="M621" s="534"/>
      <c r="N621" s="534"/>
      <c r="O621" s="534"/>
      <c r="P621" s="534"/>
      <c r="Q621" s="534"/>
      <c r="R621" s="534"/>
      <c r="S621" s="534"/>
      <c r="T621" s="534"/>
      <c r="U621" s="534"/>
      <c r="V621" s="534"/>
      <c r="W621" s="534"/>
      <c r="X621" s="534"/>
      <c r="Y621" s="534"/>
      <c r="Z621" s="534"/>
      <c r="AA621" s="534"/>
      <c r="AB621" s="534"/>
    </row>
    <row r="622" spans="1:28" ht="23">
      <c r="A622" s="534"/>
      <c r="B622" s="534"/>
      <c r="C622" s="534"/>
      <c r="D622" s="34"/>
      <c r="E622" s="534"/>
      <c r="F622" s="534"/>
      <c r="G622" s="534"/>
      <c r="H622" s="534"/>
      <c r="I622" s="585"/>
      <c r="J622" s="534"/>
      <c r="K622" s="584"/>
      <c r="L622" s="540"/>
      <c r="M622" s="534"/>
      <c r="N622" s="534"/>
      <c r="O622" s="534"/>
      <c r="P622" s="534"/>
      <c r="Q622" s="534"/>
      <c r="R622" s="534"/>
      <c r="S622" s="534"/>
      <c r="T622" s="534"/>
      <c r="U622" s="534"/>
      <c r="V622" s="534"/>
      <c r="W622" s="534"/>
      <c r="X622" s="534"/>
      <c r="Y622" s="534"/>
      <c r="Z622" s="534"/>
      <c r="AA622" s="534"/>
      <c r="AB622" s="534"/>
    </row>
    <row r="623" spans="1:28" ht="23">
      <c r="A623" s="534"/>
      <c r="B623" s="534"/>
      <c r="C623" s="534"/>
      <c r="D623" s="34"/>
      <c r="E623" s="534"/>
      <c r="F623" s="534"/>
      <c r="G623" s="534"/>
      <c r="H623" s="534"/>
      <c r="I623" s="585"/>
      <c r="J623" s="534"/>
      <c r="K623" s="584"/>
      <c r="L623" s="540"/>
      <c r="M623" s="534"/>
      <c r="N623" s="534"/>
      <c r="O623" s="534"/>
      <c r="P623" s="534"/>
      <c r="Q623" s="534"/>
      <c r="R623" s="534"/>
      <c r="S623" s="534"/>
      <c r="T623" s="534"/>
      <c r="U623" s="534"/>
      <c r="V623" s="534"/>
      <c r="W623" s="534"/>
      <c r="X623" s="534"/>
      <c r="Y623" s="534"/>
      <c r="Z623" s="534"/>
      <c r="AA623" s="534"/>
      <c r="AB623" s="534"/>
    </row>
    <row r="624" spans="1:28" ht="23">
      <c r="A624" s="534"/>
      <c r="B624" s="534"/>
      <c r="C624" s="534"/>
      <c r="D624" s="34"/>
      <c r="E624" s="534"/>
      <c r="F624" s="534"/>
      <c r="G624" s="534"/>
      <c r="H624" s="534"/>
      <c r="I624" s="585"/>
      <c r="J624" s="534"/>
      <c r="K624" s="584"/>
      <c r="L624" s="540"/>
      <c r="M624" s="534"/>
      <c r="N624" s="534"/>
      <c r="O624" s="534"/>
      <c r="P624" s="534"/>
      <c r="Q624" s="534"/>
      <c r="R624" s="534"/>
      <c r="S624" s="534"/>
      <c r="T624" s="534"/>
      <c r="U624" s="534"/>
      <c r="V624" s="534"/>
      <c r="W624" s="534"/>
      <c r="X624" s="534"/>
      <c r="Y624" s="534"/>
      <c r="Z624" s="534"/>
      <c r="AA624" s="534"/>
      <c r="AB624" s="534"/>
    </row>
    <row r="625" spans="1:28" ht="23">
      <c r="A625" s="534"/>
      <c r="B625" s="534"/>
      <c r="C625" s="534"/>
      <c r="D625" s="34"/>
      <c r="E625" s="534"/>
      <c r="F625" s="534"/>
      <c r="G625" s="534"/>
      <c r="H625" s="534"/>
      <c r="I625" s="585"/>
      <c r="J625" s="534"/>
      <c r="K625" s="584"/>
      <c r="L625" s="540"/>
      <c r="M625" s="534"/>
      <c r="N625" s="534"/>
      <c r="O625" s="534"/>
      <c r="P625" s="534"/>
      <c r="Q625" s="534"/>
      <c r="R625" s="534"/>
      <c r="S625" s="534"/>
      <c r="T625" s="534"/>
      <c r="U625" s="534"/>
      <c r="V625" s="534"/>
      <c r="W625" s="534"/>
      <c r="X625" s="534"/>
      <c r="Y625" s="534"/>
      <c r="Z625" s="534"/>
      <c r="AA625" s="534"/>
      <c r="AB625" s="534"/>
    </row>
    <row r="626" spans="1:28" ht="23">
      <c r="A626" s="534"/>
      <c r="B626" s="534"/>
      <c r="C626" s="534"/>
      <c r="D626" s="34"/>
      <c r="E626" s="534"/>
      <c r="F626" s="534"/>
      <c r="G626" s="534"/>
      <c r="H626" s="534"/>
      <c r="I626" s="585"/>
      <c r="J626" s="534"/>
      <c r="K626" s="584"/>
      <c r="L626" s="540"/>
      <c r="M626" s="534"/>
      <c r="N626" s="534"/>
      <c r="O626" s="534"/>
      <c r="P626" s="534"/>
      <c r="Q626" s="534"/>
      <c r="R626" s="534"/>
      <c r="S626" s="534"/>
      <c r="T626" s="534"/>
      <c r="U626" s="534"/>
      <c r="V626" s="534"/>
      <c r="W626" s="534"/>
      <c r="X626" s="534"/>
      <c r="Y626" s="534"/>
      <c r="Z626" s="534"/>
      <c r="AA626" s="534"/>
      <c r="AB626" s="534"/>
    </row>
    <row r="627" spans="1:28" ht="23">
      <c r="A627" s="534"/>
      <c r="B627" s="534"/>
      <c r="C627" s="534"/>
      <c r="D627" s="34"/>
      <c r="E627" s="534"/>
      <c r="F627" s="534"/>
      <c r="G627" s="534"/>
      <c r="H627" s="534"/>
      <c r="I627" s="585"/>
      <c r="J627" s="534"/>
      <c r="K627" s="584"/>
      <c r="L627" s="540"/>
      <c r="M627" s="534"/>
      <c r="N627" s="534"/>
      <c r="O627" s="534"/>
      <c r="P627" s="534"/>
      <c r="Q627" s="534"/>
      <c r="R627" s="534"/>
      <c r="S627" s="534"/>
      <c r="T627" s="534"/>
      <c r="U627" s="534"/>
      <c r="V627" s="534"/>
      <c r="W627" s="534"/>
      <c r="X627" s="534"/>
      <c r="Y627" s="534"/>
      <c r="Z627" s="534"/>
      <c r="AA627" s="534"/>
      <c r="AB627" s="534"/>
    </row>
    <row r="628" spans="1:28" ht="23">
      <c r="A628" s="534"/>
      <c r="B628" s="534"/>
      <c r="C628" s="534"/>
      <c r="D628" s="34"/>
      <c r="E628" s="534"/>
      <c r="F628" s="534"/>
      <c r="G628" s="534"/>
      <c r="H628" s="534"/>
      <c r="I628" s="585"/>
      <c r="J628" s="534"/>
      <c r="K628" s="584"/>
      <c r="L628" s="540"/>
      <c r="M628" s="534"/>
      <c r="N628" s="534"/>
      <c r="O628" s="534"/>
      <c r="P628" s="534"/>
      <c r="Q628" s="534"/>
      <c r="R628" s="534"/>
      <c r="S628" s="534"/>
      <c r="T628" s="534"/>
      <c r="U628" s="534"/>
      <c r="V628" s="534"/>
      <c r="W628" s="534"/>
      <c r="X628" s="534"/>
      <c r="Y628" s="534"/>
      <c r="Z628" s="534"/>
      <c r="AA628" s="534"/>
      <c r="AB628" s="534"/>
    </row>
    <row r="629" spans="1:28" ht="23">
      <c r="A629" s="534"/>
      <c r="B629" s="534"/>
      <c r="C629" s="534"/>
      <c r="D629" s="34"/>
      <c r="E629" s="534"/>
      <c r="F629" s="534"/>
      <c r="G629" s="534"/>
      <c r="H629" s="534"/>
      <c r="I629" s="585"/>
      <c r="J629" s="534"/>
      <c r="K629" s="584"/>
      <c r="L629" s="540"/>
      <c r="M629" s="534"/>
      <c r="N629" s="534"/>
      <c r="O629" s="534"/>
      <c r="P629" s="534"/>
      <c r="Q629" s="534"/>
      <c r="R629" s="534"/>
      <c r="S629" s="534"/>
      <c r="T629" s="534"/>
      <c r="U629" s="534"/>
      <c r="V629" s="534"/>
      <c r="W629" s="534"/>
      <c r="X629" s="534"/>
      <c r="Y629" s="534"/>
      <c r="Z629" s="534"/>
      <c r="AA629" s="534"/>
      <c r="AB629" s="534"/>
    </row>
    <row r="630" spans="1:28" ht="23">
      <c r="A630" s="534"/>
      <c r="B630" s="534"/>
      <c r="C630" s="534"/>
      <c r="D630" s="34"/>
      <c r="E630" s="534"/>
      <c r="F630" s="534"/>
      <c r="G630" s="534"/>
      <c r="H630" s="534"/>
      <c r="I630" s="585"/>
      <c r="J630" s="534"/>
      <c r="K630" s="584"/>
      <c r="L630" s="540"/>
      <c r="M630" s="534"/>
      <c r="N630" s="534"/>
      <c r="O630" s="534"/>
      <c r="P630" s="534"/>
      <c r="Q630" s="534"/>
      <c r="R630" s="534"/>
      <c r="S630" s="534"/>
      <c r="T630" s="534"/>
      <c r="U630" s="534"/>
      <c r="V630" s="534"/>
      <c r="W630" s="534"/>
      <c r="X630" s="534"/>
      <c r="Y630" s="534"/>
      <c r="Z630" s="534"/>
      <c r="AA630" s="534"/>
      <c r="AB630" s="534"/>
    </row>
    <row r="631" spans="1:28" ht="23">
      <c r="A631" s="534"/>
      <c r="B631" s="534"/>
      <c r="C631" s="534"/>
      <c r="D631" s="34"/>
      <c r="E631" s="534"/>
      <c r="F631" s="534"/>
      <c r="G631" s="534"/>
      <c r="H631" s="534"/>
      <c r="I631" s="585"/>
      <c r="J631" s="534"/>
      <c r="K631" s="584"/>
      <c r="L631" s="540"/>
      <c r="M631" s="534"/>
      <c r="N631" s="534"/>
      <c r="O631" s="534"/>
      <c r="P631" s="534"/>
      <c r="Q631" s="534"/>
      <c r="R631" s="534"/>
      <c r="S631" s="534"/>
      <c r="T631" s="534"/>
      <c r="U631" s="534"/>
      <c r="V631" s="534"/>
      <c r="W631" s="534"/>
      <c r="X631" s="534"/>
      <c r="Y631" s="534"/>
      <c r="Z631" s="534"/>
      <c r="AA631" s="534"/>
      <c r="AB631" s="534"/>
    </row>
    <row r="632" spans="1:28" ht="23">
      <c r="A632" s="534"/>
      <c r="B632" s="534"/>
      <c r="C632" s="534"/>
      <c r="D632" s="34"/>
      <c r="E632" s="534"/>
      <c r="F632" s="534"/>
      <c r="G632" s="534"/>
      <c r="H632" s="534"/>
      <c r="I632" s="585"/>
      <c r="J632" s="534"/>
      <c r="K632" s="584"/>
      <c r="L632" s="540"/>
      <c r="M632" s="534"/>
      <c r="N632" s="534"/>
      <c r="O632" s="534"/>
      <c r="P632" s="534"/>
      <c r="Q632" s="534"/>
      <c r="R632" s="534"/>
      <c r="S632" s="534"/>
      <c r="T632" s="534"/>
      <c r="U632" s="534"/>
      <c r="V632" s="534"/>
      <c r="W632" s="534"/>
      <c r="X632" s="534"/>
      <c r="Y632" s="534"/>
      <c r="Z632" s="534"/>
      <c r="AA632" s="534"/>
      <c r="AB632" s="534"/>
    </row>
    <row r="633" spans="1:28" ht="23">
      <c r="A633" s="534"/>
      <c r="B633" s="534"/>
      <c r="C633" s="534"/>
      <c r="D633" s="34"/>
      <c r="E633" s="534"/>
      <c r="F633" s="534"/>
      <c r="G633" s="534"/>
      <c r="H633" s="534"/>
      <c r="I633" s="585"/>
      <c r="J633" s="534"/>
      <c r="K633" s="584"/>
      <c r="L633" s="540"/>
      <c r="M633" s="534"/>
      <c r="N633" s="534"/>
      <c r="O633" s="534"/>
      <c r="P633" s="534"/>
      <c r="Q633" s="534"/>
      <c r="R633" s="534"/>
      <c r="S633" s="534"/>
      <c r="T633" s="534"/>
      <c r="U633" s="534"/>
      <c r="V633" s="534"/>
      <c r="W633" s="534"/>
      <c r="X633" s="534"/>
      <c r="Y633" s="534"/>
      <c r="Z633" s="534"/>
      <c r="AA633" s="534"/>
      <c r="AB633" s="534"/>
    </row>
    <row r="634" spans="1:28" ht="23">
      <c r="A634" s="534"/>
      <c r="B634" s="534"/>
      <c r="C634" s="534"/>
      <c r="D634" s="34"/>
      <c r="E634" s="534"/>
      <c r="F634" s="534"/>
      <c r="G634" s="534"/>
      <c r="H634" s="534"/>
      <c r="I634" s="585"/>
      <c r="J634" s="534"/>
      <c r="K634" s="584"/>
      <c r="L634" s="540"/>
      <c r="M634" s="534"/>
      <c r="N634" s="534"/>
      <c r="O634" s="534"/>
      <c r="P634" s="534"/>
      <c r="Q634" s="534"/>
      <c r="R634" s="534"/>
      <c r="S634" s="534"/>
      <c r="T634" s="534"/>
      <c r="U634" s="534"/>
      <c r="V634" s="534"/>
      <c r="W634" s="534"/>
      <c r="X634" s="534"/>
      <c r="Y634" s="534"/>
      <c r="Z634" s="534"/>
      <c r="AA634" s="534"/>
      <c r="AB634" s="534"/>
    </row>
    <row r="635" spans="1:28" ht="23">
      <c r="A635" s="534"/>
      <c r="B635" s="534"/>
      <c r="C635" s="534"/>
      <c r="D635" s="34"/>
      <c r="E635" s="534"/>
      <c r="F635" s="534"/>
      <c r="G635" s="534"/>
      <c r="H635" s="534"/>
      <c r="I635" s="585"/>
      <c r="J635" s="534"/>
      <c r="K635" s="584"/>
      <c r="L635" s="540"/>
      <c r="M635" s="534"/>
      <c r="N635" s="534"/>
      <c r="O635" s="534"/>
      <c r="P635" s="534"/>
      <c r="Q635" s="534"/>
      <c r="R635" s="534"/>
      <c r="S635" s="534"/>
      <c r="T635" s="534"/>
      <c r="U635" s="534"/>
      <c r="V635" s="534"/>
      <c r="W635" s="534"/>
      <c r="X635" s="534"/>
      <c r="Y635" s="534"/>
      <c r="Z635" s="534"/>
      <c r="AA635" s="534"/>
      <c r="AB635" s="534"/>
    </row>
    <row r="636" spans="1:28" ht="23">
      <c r="A636" s="534"/>
      <c r="B636" s="534"/>
      <c r="C636" s="534"/>
      <c r="D636" s="34"/>
      <c r="E636" s="534"/>
      <c r="F636" s="534"/>
      <c r="G636" s="534"/>
      <c r="H636" s="534"/>
      <c r="I636" s="585"/>
      <c r="J636" s="534"/>
      <c r="K636" s="584"/>
      <c r="L636" s="540"/>
      <c r="M636" s="534"/>
      <c r="N636" s="534"/>
      <c r="O636" s="534"/>
      <c r="P636" s="534"/>
      <c r="Q636" s="534"/>
      <c r="R636" s="534"/>
      <c r="S636" s="534"/>
      <c r="T636" s="534"/>
      <c r="U636" s="534"/>
      <c r="V636" s="534"/>
      <c r="W636" s="534"/>
      <c r="X636" s="534"/>
      <c r="Y636" s="534"/>
      <c r="Z636" s="534"/>
      <c r="AA636" s="534"/>
      <c r="AB636" s="534"/>
    </row>
    <row r="637" spans="1:28" ht="23">
      <c r="A637" s="534"/>
      <c r="B637" s="534"/>
      <c r="C637" s="534"/>
      <c r="D637" s="34"/>
      <c r="E637" s="534"/>
      <c r="F637" s="534"/>
      <c r="G637" s="534"/>
      <c r="H637" s="534"/>
      <c r="I637" s="585"/>
      <c r="J637" s="534"/>
      <c r="K637" s="584"/>
      <c r="L637" s="540"/>
      <c r="M637" s="534"/>
      <c r="N637" s="534"/>
      <c r="O637" s="534"/>
      <c r="P637" s="534"/>
      <c r="Q637" s="534"/>
      <c r="R637" s="534"/>
      <c r="S637" s="534"/>
      <c r="T637" s="534"/>
      <c r="U637" s="534"/>
      <c r="V637" s="534"/>
      <c r="W637" s="534"/>
      <c r="X637" s="534"/>
      <c r="Y637" s="534"/>
      <c r="Z637" s="534"/>
      <c r="AA637" s="534"/>
      <c r="AB637" s="534"/>
    </row>
    <row r="638" spans="1:28" ht="23">
      <c r="A638" s="534"/>
      <c r="B638" s="534"/>
      <c r="C638" s="534"/>
      <c r="D638" s="34"/>
      <c r="E638" s="534"/>
      <c r="F638" s="534"/>
      <c r="G638" s="534"/>
      <c r="H638" s="534"/>
      <c r="I638" s="585"/>
      <c r="J638" s="534"/>
      <c r="K638" s="584"/>
      <c r="L638" s="540"/>
      <c r="M638" s="534"/>
      <c r="N638" s="534"/>
      <c r="O638" s="534"/>
      <c r="P638" s="534"/>
      <c r="Q638" s="534"/>
      <c r="R638" s="534"/>
      <c r="S638" s="534"/>
      <c r="T638" s="534"/>
      <c r="U638" s="534"/>
      <c r="V638" s="534"/>
      <c r="W638" s="534"/>
      <c r="X638" s="534"/>
      <c r="Y638" s="534"/>
      <c r="Z638" s="534"/>
      <c r="AA638" s="534"/>
      <c r="AB638" s="534"/>
    </row>
    <row r="639" spans="1:28" ht="23">
      <c r="A639" s="534"/>
      <c r="B639" s="534"/>
      <c r="C639" s="534"/>
      <c r="D639" s="34"/>
      <c r="E639" s="534"/>
      <c r="F639" s="534"/>
      <c r="G639" s="534"/>
      <c r="H639" s="534"/>
      <c r="I639" s="585"/>
      <c r="J639" s="534"/>
      <c r="K639" s="584"/>
      <c r="L639" s="540"/>
      <c r="M639" s="534"/>
      <c r="N639" s="534"/>
      <c r="O639" s="534"/>
      <c r="P639" s="534"/>
      <c r="Q639" s="534"/>
      <c r="R639" s="534"/>
      <c r="S639" s="534"/>
      <c r="T639" s="534"/>
      <c r="U639" s="534"/>
      <c r="V639" s="534"/>
      <c r="W639" s="534"/>
      <c r="X639" s="534"/>
      <c r="Y639" s="534"/>
      <c r="Z639" s="534"/>
      <c r="AA639" s="534"/>
      <c r="AB639" s="534"/>
    </row>
    <row r="640" spans="1:28" ht="23">
      <c r="A640" s="534"/>
      <c r="B640" s="534"/>
      <c r="C640" s="534"/>
      <c r="D640" s="34"/>
      <c r="E640" s="534"/>
      <c r="F640" s="534"/>
      <c r="G640" s="534"/>
      <c r="H640" s="534"/>
      <c r="I640" s="585"/>
      <c r="J640" s="534"/>
      <c r="K640" s="584"/>
      <c r="L640" s="540"/>
      <c r="M640" s="534"/>
      <c r="N640" s="534"/>
      <c r="O640" s="534"/>
      <c r="P640" s="534"/>
      <c r="Q640" s="534"/>
      <c r="R640" s="534"/>
      <c r="S640" s="534"/>
      <c r="T640" s="534"/>
      <c r="U640" s="534"/>
      <c r="V640" s="534"/>
      <c r="W640" s="534"/>
      <c r="X640" s="534"/>
      <c r="Y640" s="534"/>
      <c r="Z640" s="534"/>
      <c r="AA640" s="534"/>
      <c r="AB640" s="534"/>
    </row>
    <row r="641" spans="1:28" ht="23">
      <c r="A641" s="534"/>
      <c r="B641" s="534"/>
      <c r="C641" s="534"/>
      <c r="D641" s="34"/>
      <c r="E641" s="534"/>
      <c r="F641" s="534"/>
      <c r="G641" s="534"/>
      <c r="H641" s="534"/>
      <c r="I641" s="585"/>
      <c r="J641" s="534"/>
      <c r="K641" s="584"/>
      <c r="L641" s="540"/>
      <c r="M641" s="534"/>
      <c r="N641" s="534"/>
      <c r="O641" s="534"/>
      <c r="P641" s="534"/>
      <c r="Q641" s="534"/>
      <c r="R641" s="534"/>
      <c r="S641" s="534"/>
      <c r="T641" s="534"/>
      <c r="U641" s="534"/>
      <c r="V641" s="534"/>
      <c r="W641" s="534"/>
      <c r="X641" s="534"/>
      <c r="Y641" s="534"/>
      <c r="Z641" s="534"/>
      <c r="AA641" s="534"/>
      <c r="AB641" s="534"/>
    </row>
    <row r="642" spans="1:28" ht="23">
      <c r="A642" s="534"/>
      <c r="B642" s="534"/>
      <c r="C642" s="534"/>
      <c r="D642" s="34"/>
      <c r="E642" s="534"/>
      <c r="F642" s="534"/>
      <c r="G642" s="534"/>
      <c r="H642" s="534"/>
      <c r="I642" s="585"/>
      <c r="J642" s="534"/>
      <c r="K642" s="584"/>
      <c r="L642" s="540"/>
      <c r="M642" s="534"/>
      <c r="N642" s="534"/>
      <c r="O642" s="534"/>
      <c r="P642" s="534"/>
      <c r="Q642" s="534"/>
      <c r="R642" s="534"/>
      <c r="S642" s="534"/>
      <c r="T642" s="534"/>
      <c r="U642" s="534"/>
      <c r="V642" s="534"/>
      <c r="W642" s="534"/>
      <c r="X642" s="534"/>
      <c r="Y642" s="534"/>
      <c r="Z642" s="534"/>
      <c r="AA642" s="534"/>
      <c r="AB642" s="534"/>
    </row>
    <row r="643" spans="1:28" ht="23">
      <c r="A643" s="534"/>
      <c r="B643" s="534"/>
      <c r="C643" s="534"/>
      <c r="D643" s="34"/>
      <c r="E643" s="534"/>
      <c r="F643" s="534"/>
      <c r="G643" s="534"/>
      <c r="H643" s="534"/>
      <c r="I643" s="585"/>
      <c r="J643" s="534"/>
      <c r="K643" s="584"/>
      <c r="L643" s="540"/>
      <c r="M643" s="534"/>
      <c r="N643" s="534"/>
      <c r="O643" s="534"/>
      <c r="P643" s="534"/>
      <c r="Q643" s="534"/>
      <c r="R643" s="534"/>
      <c r="S643" s="534"/>
      <c r="T643" s="534"/>
      <c r="U643" s="534"/>
      <c r="V643" s="534"/>
      <c r="W643" s="534"/>
      <c r="X643" s="534"/>
      <c r="Y643" s="534"/>
      <c r="Z643" s="534"/>
      <c r="AA643" s="534"/>
      <c r="AB643" s="534"/>
    </row>
    <row r="644" spans="1:28" ht="23">
      <c r="A644" s="534"/>
      <c r="B644" s="534"/>
      <c r="C644" s="534"/>
      <c r="D644" s="34"/>
      <c r="E644" s="534"/>
      <c r="F644" s="534"/>
      <c r="G644" s="534"/>
      <c r="H644" s="534"/>
      <c r="I644" s="585"/>
      <c r="J644" s="534"/>
      <c r="K644" s="584"/>
      <c r="L644" s="540"/>
      <c r="M644" s="534"/>
      <c r="N644" s="534"/>
      <c r="O644" s="534"/>
      <c r="P644" s="534"/>
      <c r="Q644" s="534"/>
      <c r="R644" s="534"/>
      <c r="S644" s="534"/>
      <c r="T644" s="534"/>
      <c r="U644" s="534"/>
      <c r="V644" s="534"/>
      <c r="W644" s="534"/>
      <c r="X644" s="534"/>
      <c r="Y644" s="534"/>
      <c r="Z644" s="534"/>
      <c r="AA644" s="534"/>
      <c r="AB644" s="534"/>
    </row>
    <row r="645" spans="1:28" ht="23">
      <c r="A645" s="534"/>
      <c r="B645" s="534"/>
      <c r="C645" s="534"/>
      <c r="D645" s="34"/>
      <c r="E645" s="534"/>
      <c r="F645" s="534"/>
      <c r="G645" s="534"/>
      <c r="H645" s="534"/>
      <c r="I645" s="585"/>
      <c r="J645" s="534"/>
      <c r="K645" s="584"/>
      <c r="L645" s="540"/>
      <c r="M645" s="534"/>
      <c r="N645" s="534"/>
      <c r="O645" s="534"/>
      <c r="P645" s="534"/>
      <c r="Q645" s="534"/>
      <c r="R645" s="534"/>
      <c r="S645" s="534"/>
      <c r="T645" s="534"/>
      <c r="U645" s="534"/>
      <c r="V645" s="534"/>
      <c r="W645" s="534"/>
      <c r="X645" s="534"/>
      <c r="Y645" s="534"/>
      <c r="Z645" s="534"/>
      <c r="AA645" s="534"/>
      <c r="AB645" s="534"/>
    </row>
    <row r="646" spans="1:28" ht="23">
      <c r="A646" s="534"/>
      <c r="B646" s="534"/>
      <c r="C646" s="534"/>
      <c r="D646" s="34"/>
      <c r="E646" s="534"/>
      <c r="F646" s="534"/>
      <c r="G646" s="534"/>
      <c r="H646" s="534"/>
      <c r="I646" s="585"/>
      <c r="J646" s="534"/>
      <c r="K646" s="584"/>
      <c r="L646" s="540"/>
      <c r="M646" s="534"/>
      <c r="N646" s="534"/>
      <c r="O646" s="534"/>
      <c r="P646" s="534"/>
      <c r="Q646" s="534"/>
      <c r="R646" s="534"/>
      <c r="S646" s="534"/>
      <c r="T646" s="534"/>
      <c r="U646" s="534"/>
      <c r="V646" s="534"/>
      <c r="W646" s="534"/>
      <c r="X646" s="534"/>
      <c r="Y646" s="534"/>
      <c r="Z646" s="534"/>
      <c r="AA646" s="534"/>
      <c r="AB646" s="534"/>
    </row>
    <row r="647" spans="1:28" ht="23">
      <c r="A647" s="534"/>
      <c r="B647" s="534"/>
      <c r="C647" s="534"/>
      <c r="D647" s="34"/>
      <c r="E647" s="534"/>
      <c r="F647" s="534"/>
      <c r="G647" s="534"/>
      <c r="H647" s="534"/>
      <c r="I647" s="585"/>
      <c r="J647" s="534"/>
      <c r="K647" s="584"/>
      <c r="L647" s="540"/>
      <c r="M647" s="534"/>
      <c r="N647" s="534"/>
      <c r="O647" s="534"/>
      <c r="P647" s="534"/>
      <c r="Q647" s="534"/>
      <c r="R647" s="534"/>
      <c r="S647" s="534"/>
      <c r="T647" s="534"/>
      <c r="U647" s="534"/>
      <c r="V647" s="534"/>
      <c r="W647" s="534"/>
      <c r="X647" s="534"/>
      <c r="Y647" s="534"/>
      <c r="Z647" s="534"/>
      <c r="AA647" s="534"/>
      <c r="AB647" s="534"/>
    </row>
    <row r="648" spans="1:28" ht="23">
      <c r="A648" s="534"/>
      <c r="B648" s="534"/>
      <c r="C648" s="534"/>
      <c r="D648" s="34"/>
      <c r="E648" s="534"/>
      <c r="F648" s="534"/>
      <c r="G648" s="534"/>
      <c r="H648" s="534"/>
      <c r="I648" s="585"/>
      <c r="J648" s="534"/>
      <c r="K648" s="584"/>
      <c r="L648" s="540"/>
      <c r="M648" s="534"/>
      <c r="N648" s="534"/>
      <c r="O648" s="534"/>
      <c r="P648" s="534"/>
      <c r="Q648" s="534"/>
      <c r="R648" s="534"/>
      <c r="S648" s="534"/>
      <c r="T648" s="534"/>
      <c r="U648" s="534"/>
      <c r="V648" s="534"/>
      <c r="W648" s="534"/>
      <c r="X648" s="534"/>
      <c r="Y648" s="534"/>
      <c r="Z648" s="534"/>
      <c r="AA648" s="534"/>
      <c r="AB648" s="534"/>
    </row>
    <row r="649" spans="1:28" ht="23">
      <c r="A649" s="534"/>
      <c r="B649" s="534"/>
      <c r="C649" s="534"/>
      <c r="D649" s="34"/>
      <c r="E649" s="534"/>
      <c r="F649" s="534"/>
      <c r="G649" s="534"/>
      <c r="H649" s="534"/>
      <c r="I649" s="585"/>
      <c r="J649" s="534"/>
      <c r="K649" s="584"/>
      <c r="L649" s="540"/>
      <c r="M649" s="534"/>
      <c r="N649" s="534"/>
      <c r="O649" s="534"/>
      <c r="P649" s="534"/>
      <c r="Q649" s="534"/>
      <c r="R649" s="534"/>
      <c r="S649" s="534"/>
      <c r="T649" s="534"/>
      <c r="U649" s="534"/>
      <c r="V649" s="534"/>
      <c r="W649" s="534"/>
      <c r="X649" s="534"/>
      <c r="Y649" s="534"/>
      <c r="Z649" s="534"/>
      <c r="AA649" s="534"/>
      <c r="AB649" s="534"/>
    </row>
    <row r="650" spans="1:28" ht="23">
      <c r="A650" s="534"/>
      <c r="B650" s="534"/>
      <c r="C650" s="534"/>
      <c r="D650" s="34"/>
      <c r="E650" s="534"/>
      <c r="F650" s="534"/>
      <c r="G650" s="534"/>
      <c r="H650" s="534"/>
      <c r="I650" s="585"/>
      <c r="J650" s="534"/>
      <c r="K650" s="584"/>
      <c r="L650" s="540"/>
      <c r="M650" s="534"/>
      <c r="N650" s="534"/>
      <c r="O650" s="534"/>
      <c r="P650" s="534"/>
      <c r="Q650" s="534"/>
      <c r="R650" s="534"/>
      <c r="S650" s="534"/>
      <c r="T650" s="534"/>
      <c r="U650" s="534"/>
      <c r="V650" s="534"/>
      <c r="W650" s="534"/>
      <c r="X650" s="534"/>
      <c r="Y650" s="534"/>
      <c r="Z650" s="534"/>
      <c r="AA650" s="534"/>
      <c r="AB650" s="534"/>
    </row>
    <row r="651" spans="1:28" ht="23">
      <c r="A651" s="534"/>
      <c r="B651" s="534"/>
      <c r="C651" s="534"/>
      <c r="D651" s="34"/>
      <c r="E651" s="534"/>
      <c r="F651" s="534"/>
      <c r="G651" s="534"/>
      <c r="H651" s="534"/>
      <c r="I651" s="585"/>
      <c r="J651" s="534"/>
      <c r="K651" s="584"/>
      <c r="L651" s="540"/>
      <c r="M651" s="534"/>
      <c r="N651" s="534"/>
      <c r="O651" s="534"/>
      <c r="P651" s="534"/>
      <c r="Q651" s="534"/>
      <c r="R651" s="534"/>
      <c r="S651" s="534"/>
      <c r="T651" s="534"/>
      <c r="U651" s="534"/>
      <c r="V651" s="534"/>
      <c r="W651" s="534"/>
      <c r="X651" s="534"/>
      <c r="Y651" s="534"/>
      <c r="Z651" s="534"/>
      <c r="AA651" s="534"/>
      <c r="AB651" s="534"/>
    </row>
    <row r="652" spans="1:28" ht="23">
      <c r="A652" s="534"/>
      <c r="B652" s="534"/>
      <c r="C652" s="534"/>
      <c r="D652" s="34"/>
      <c r="E652" s="534"/>
      <c r="F652" s="534"/>
      <c r="G652" s="534"/>
      <c r="H652" s="534"/>
      <c r="I652" s="585"/>
      <c r="J652" s="534"/>
      <c r="K652" s="584"/>
      <c r="L652" s="540"/>
      <c r="M652" s="534"/>
      <c r="N652" s="534"/>
      <c r="O652" s="534"/>
      <c r="P652" s="534"/>
      <c r="Q652" s="534"/>
      <c r="R652" s="534"/>
      <c r="S652" s="534"/>
      <c r="T652" s="534"/>
      <c r="U652" s="534"/>
      <c r="V652" s="534"/>
      <c r="W652" s="534"/>
      <c r="X652" s="534"/>
      <c r="Y652" s="534"/>
      <c r="Z652" s="534"/>
      <c r="AA652" s="534"/>
      <c r="AB652" s="534"/>
    </row>
    <row r="653" spans="1:28" ht="23">
      <c r="A653" s="534"/>
      <c r="B653" s="534"/>
      <c r="C653" s="534"/>
      <c r="D653" s="34"/>
      <c r="E653" s="534"/>
      <c r="F653" s="534"/>
      <c r="G653" s="534"/>
      <c r="H653" s="534"/>
      <c r="I653" s="585"/>
      <c r="J653" s="534"/>
      <c r="K653" s="584"/>
      <c r="L653" s="540"/>
      <c r="M653" s="534"/>
      <c r="N653" s="534"/>
      <c r="O653" s="534"/>
      <c r="P653" s="534"/>
      <c r="Q653" s="534"/>
      <c r="R653" s="534"/>
      <c r="S653" s="534"/>
      <c r="T653" s="534"/>
      <c r="U653" s="534"/>
      <c r="V653" s="534"/>
      <c r="W653" s="534"/>
      <c r="X653" s="534"/>
      <c r="Y653" s="534"/>
      <c r="Z653" s="534"/>
      <c r="AA653" s="534"/>
      <c r="AB653" s="534"/>
    </row>
    <row r="654" spans="1:28" ht="23">
      <c r="A654" s="534"/>
      <c r="B654" s="534"/>
      <c r="C654" s="534"/>
      <c r="D654" s="34"/>
      <c r="E654" s="534"/>
      <c r="F654" s="534"/>
      <c r="G654" s="534"/>
      <c r="H654" s="534"/>
      <c r="I654" s="585"/>
      <c r="J654" s="534"/>
      <c r="K654" s="584"/>
      <c r="L654" s="540"/>
      <c r="M654" s="534"/>
      <c r="N654" s="534"/>
      <c r="O654" s="534"/>
      <c r="P654" s="534"/>
      <c r="Q654" s="534"/>
      <c r="R654" s="534"/>
      <c r="S654" s="534"/>
      <c r="T654" s="534"/>
      <c r="U654" s="534"/>
      <c r="V654" s="534"/>
      <c r="W654" s="534"/>
      <c r="X654" s="534"/>
      <c r="Y654" s="534"/>
      <c r="Z654" s="534"/>
      <c r="AA654" s="534"/>
      <c r="AB654" s="534"/>
    </row>
    <row r="655" spans="1:28" ht="23">
      <c r="A655" s="534"/>
      <c r="B655" s="534"/>
      <c r="C655" s="534"/>
      <c r="D655" s="34"/>
      <c r="E655" s="534"/>
      <c r="F655" s="534"/>
      <c r="G655" s="534"/>
      <c r="H655" s="534"/>
      <c r="I655" s="585"/>
      <c r="J655" s="534"/>
      <c r="K655" s="584"/>
      <c r="L655" s="540"/>
      <c r="M655" s="534"/>
      <c r="N655" s="534"/>
      <c r="O655" s="534"/>
      <c r="P655" s="534"/>
      <c r="Q655" s="534"/>
      <c r="R655" s="534"/>
      <c r="S655" s="534"/>
      <c r="T655" s="534"/>
      <c r="U655" s="534"/>
      <c r="V655" s="534"/>
      <c r="W655" s="534"/>
      <c r="X655" s="534"/>
      <c r="Y655" s="534"/>
      <c r="Z655" s="534"/>
      <c r="AA655" s="534"/>
      <c r="AB655" s="534"/>
    </row>
    <row r="656" spans="1:28" ht="23">
      <c r="A656" s="534"/>
      <c r="B656" s="534"/>
      <c r="C656" s="534"/>
      <c r="D656" s="34"/>
      <c r="E656" s="534"/>
      <c r="F656" s="534"/>
      <c r="G656" s="534"/>
      <c r="H656" s="534"/>
      <c r="I656" s="585"/>
      <c r="J656" s="534"/>
      <c r="K656" s="584"/>
      <c r="L656" s="540"/>
      <c r="M656" s="534"/>
      <c r="N656" s="534"/>
      <c r="O656" s="534"/>
      <c r="P656" s="534"/>
      <c r="Q656" s="534"/>
      <c r="R656" s="534"/>
      <c r="S656" s="534"/>
      <c r="T656" s="534"/>
      <c r="U656" s="534"/>
      <c r="V656" s="534"/>
      <c r="W656" s="534"/>
      <c r="X656" s="534"/>
      <c r="Y656" s="534"/>
      <c r="Z656" s="534"/>
      <c r="AA656" s="534"/>
      <c r="AB656" s="534"/>
    </row>
    <row r="657" spans="1:28" ht="23">
      <c r="A657" s="534"/>
      <c r="B657" s="534"/>
      <c r="C657" s="534"/>
      <c r="D657" s="34"/>
      <c r="E657" s="534"/>
      <c r="F657" s="534"/>
      <c r="G657" s="534"/>
      <c r="H657" s="534"/>
      <c r="I657" s="585"/>
      <c r="J657" s="534"/>
      <c r="K657" s="584"/>
      <c r="L657" s="540"/>
      <c r="M657" s="534"/>
      <c r="N657" s="534"/>
      <c r="O657" s="534"/>
      <c r="P657" s="534"/>
      <c r="Q657" s="534"/>
      <c r="R657" s="534"/>
      <c r="S657" s="534"/>
      <c r="T657" s="534"/>
      <c r="U657" s="534"/>
      <c r="V657" s="534"/>
      <c r="W657" s="534"/>
      <c r="X657" s="534"/>
      <c r="Y657" s="534"/>
      <c r="Z657" s="534"/>
      <c r="AA657" s="534"/>
      <c r="AB657" s="534"/>
    </row>
    <row r="658" spans="1:28" ht="23">
      <c r="A658" s="534"/>
      <c r="B658" s="534"/>
      <c r="C658" s="534"/>
      <c r="D658" s="34"/>
      <c r="E658" s="534"/>
      <c r="F658" s="534"/>
      <c r="G658" s="534"/>
      <c r="H658" s="534"/>
      <c r="I658" s="585"/>
      <c r="J658" s="534"/>
      <c r="K658" s="584"/>
      <c r="L658" s="540"/>
      <c r="M658" s="534"/>
      <c r="N658" s="534"/>
      <c r="O658" s="534"/>
      <c r="P658" s="534"/>
      <c r="Q658" s="534"/>
      <c r="R658" s="534"/>
      <c r="S658" s="534"/>
      <c r="T658" s="534"/>
      <c r="U658" s="534"/>
      <c r="V658" s="534"/>
      <c r="W658" s="534"/>
      <c r="X658" s="534"/>
      <c r="Y658" s="534"/>
      <c r="Z658" s="534"/>
      <c r="AA658" s="534"/>
      <c r="AB658" s="534"/>
    </row>
    <row r="659" spans="1:28" ht="23">
      <c r="A659" s="534"/>
      <c r="B659" s="534"/>
      <c r="C659" s="534"/>
      <c r="D659" s="34"/>
      <c r="E659" s="534"/>
      <c r="F659" s="534"/>
      <c r="G659" s="534"/>
      <c r="H659" s="534"/>
      <c r="I659" s="585"/>
      <c r="J659" s="534"/>
      <c r="K659" s="584"/>
      <c r="L659" s="540"/>
      <c r="M659" s="534"/>
      <c r="N659" s="534"/>
      <c r="O659" s="534"/>
      <c r="P659" s="534"/>
      <c r="Q659" s="534"/>
      <c r="R659" s="534"/>
      <c r="S659" s="534"/>
      <c r="T659" s="534"/>
      <c r="U659" s="534"/>
      <c r="V659" s="534"/>
      <c r="W659" s="534"/>
      <c r="X659" s="534"/>
      <c r="Y659" s="534"/>
      <c r="Z659" s="534"/>
      <c r="AA659" s="534"/>
      <c r="AB659" s="534"/>
    </row>
    <row r="660" spans="1:28" ht="23">
      <c r="A660" s="534"/>
      <c r="B660" s="534"/>
      <c r="C660" s="534"/>
      <c r="D660" s="34"/>
      <c r="E660" s="534"/>
      <c r="F660" s="534"/>
      <c r="G660" s="534"/>
      <c r="H660" s="534"/>
      <c r="I660" s="585"/>
      <c r="J660" s="534"/>
      <c r="K660" s="584"/>
      <c r="L660" s="540"/>
      <c r="M660" s="534"/>
      <c r="N660" s="534"/>
      <c r="O660" s="534"/>
      <c r="P660" s="534"/>
      <c r="Q660" s="534"/>
      <c r="R660" s="534"/>
      <c r="S660" s="534"/>
      <c r="T660" s="534"/>
      <c r="U660" s="534"/>
      <c r="V660" s="534"/>
      <c r="W660" s="534"/>
      <c r="X660" s="534"/>
      <c r="Y660" s="534"/>
      <c r="Z660" s="534"/>
      <c r="AA660" s="534"/>
      <c r="AB660" s="534"/>
    </row>
    <row r="661" spans="1:28" ht="23">
      <c r="A661" s="534"/>
      <c r="B661" s="534"/>
      <c r="C661" s="534"/>
      <c r="D661" s="34"/>
      <c r="E661" s="534"/>
      <c r="F661" s="534"/>
      <c r="G661" s="534"/>
      <c r="H661" s="534"/>
      <c r="I661" s="585"/>
      <c r="J661" s="534"/>
      <c r="K661" s="584"/>
      <c r="L661" s="540"/>
      <c r="M661" s="534"/>
      <c r="N661" s="534"/>
      <c r="O661" s="534"/>
      <c r="P661" s="534"/>
      <c r="Q661" s="534"/>
      <c r="R661" s="534"/>
      <c r="S661" s="534"/>
      <c r="T661" s="534"/>
      <c r="U661" s="534"/>
      <c r="V661" s="534"/>
      <c r="W661" s="534"/>
      <c r="X661" s="534"/>
      <c r="Y661" s="534"/>
      <c r="Z661" s="534"/>
      <c r="AA661" s="534"/>
      <c r="AB661" s="534"/>
    </row>
    <row r="662" spans="1:28" ht="23">
      <c r="A662" s="534"/>
      <c r="B662" s="534"/>
      <c r="C662" s="534"/>
      <c r="D662" s="34"/>
      <c r="E662" s="534"/>
      <c r="F662" s="534"/>
      <c r="G662" s="534"/>
      <c r="H662" s="534"/>
      <c r="I662" s="585"/>
      <c r="J662" s="534"/>
      <c r="K662" s="584"/>
      <c r="L662" s="540"/>
      <c r="M662" s="534"/>
      <c r="N662" s="534"/>
      <c r="O662" s="534"/>
      <c r="P662" s="534"/>
      <c r="Q662" s="534"/>
      <c r="R662" s="534"/>
      <c r="S662" s="534"/>
      <c r="T662" s="534"/>
      <c r="U662" s="534"/>
      <c r="V662" s="534"/>
      <c r="W662" s="534"/>
      <c r="X662" s="534"/>
      <c r="Y662" s="534"/>
      <c r="Z662" s="534"/>
      <c r="AA662" s="534"/>
      <c r="AB662" s="534"/>
    </row>
    <row r="663" spans="1:28" ht="23">
      <c r="A663" s="534"/>
      <c r="B663" s="534"/>
      <c r="C663" s="534"/>
      <c r="D663" s="34"/>
      <c r="E663" s="534"/>
      <c r="F663" s="534"/>
      <c r="G663" s="534"/>
      <c r="H663" s="534"/>
      <c r="I663" s="585"/>
      <c r="J663" s="534"/>
      <c r="K663" s="584"/>
      <c r="L663" s="540"/>
      <c r="M663" s="534"/>
      <c r="N663" s="534"/>
      <c r="O663" s="534"/>
      <c r="P663" s="534"/>
      <c r="Q663" s="534"/>
      <c r="R663" s="534"/>
      <c r="S663" s="534"/>
      <c r="T663" s="534"/>
      <c r="U663" s="534"/>
      <c r="V663" s="534"/>
      <c r="W663" s="534"/>
      <c r="X663" s="534"/>
      <c r="Y663" s="534"/>
      <c r="Z663" s="534"/>
      <c r="AA663" s="534"/>
      <c r="AB663" s="534"/>
    </row>
    <row r="664" spans="1:28" ht="23">
      <c r="A664" s="534"/>
      <c r="B664" s="534"/>
      <c r="C664" s="534"/>
      <c r="D664" s="34"/>
      <c r="E664" s="534"/>
      <c r="F664" s="534"/>
      <c r="G664" s="534"/>
      <c r="H664" s="534"/>
      <c r="I664" s="585"/>
      <c r="J664" s="534"/>
      <c r="K664" s="584"/>
      <c r="L664" s="540"/>
      <c r="M664" s="534"/>
      <c r="N664" s="534"/>
      <c r="O664" s="534"/>
      <c r="P664" s="534"/>
      <c r="Q664" s="534"/>
      <c r="R664" s="534"/>
      <c r="S664" s="534"/>
      <c r="T664" s="534"/>
      <c r="U664" s="534"/>
      <c r="V664" s="534"/>
      <c r="W664" s="534"/>
      <c r="X664" s="534"/>
      <c r="Y664" s="534"/>
      <c r="Z664" s="534"/>
      <c r="AA664" s="534"/>
      <c r="AB664" s="534"/>
    </row>
    <row r="665" spans="1:28" ht="23">
      <c r="A665" s="534"/>
      <c r="B665" s="534"/>
      <c r="C665" s="534"/>
      <c r="D665" s="34"/>
      <c r="E665" s="534"/>
      <c r="F665" s="534"/>
      <c r="G665" s="534"/>
      <c r="H665" s="534"/>
      <c r="I665" s="585"/>
      <c r="J665" s="534"/>
      <c r="K665" s="584"/>
      <c r="L665" s="540"/>
      <c r="M665" s="534"/>
      <c r="N665" s="534"/>
      <c r="O665" s="534"/>
      <c r="P665" s="534"/>
      <c r="Q665" s="534"/>
      <c r="R665" s="534"/>
      <c r="S665" s="534"/>
      <c r="T665" s="534"/>
      <c r="U665" s="534"/>
      <c r="V665" s="534"/>
      <c r="W665" s="534"/>
      <c r="X665" s="534"/>
      <c r="Y665" s="534"/>
      <c r="Z665" s="534"/>
      <c r="AA665" s="534"/>
      <c r="AB665" s="534"/>
    </row>
    <row r="666" spans="1:28" ht="23">
      <c r="A666" s="534"/>
      <c r="B666" s="534"/>
      <c r="C666" s="534"/>
      <c r="D666" s="34"/>
      <c r="E666" s="534"/>
      <c r="F666" s="534"/>
      <c r="G666" s="534"/>
      <c r="H666" s="534"/>
      <c r="I666" s="585"/>
      <c r="J666" s="534"/>
      <c r="K666" s="584"/>
      <c r="L666" s="540"/>
      <c r="M666" s="534"/>
      <c r="N666" s="534"/>
      <c r="O666" s="534"/>
      <c r="P666" s="534"/>
      <c r="Q666" s="534"/>
      <c r="R666" s="534"/>
      <c r="S666" s="534"/>
      <c r="T666" s="534"/>
      <c r="U666" s="534"/>
      <c r="V666" s="534"/>
      <c r="W666" s="534"/>
      <c r="X666" s="534"/>
      <c r="Y666" s="534"/>
      <c r="Z666" s="534"/>
      <c r="AA666" s="534"/>
      <c r="AB666" s="534"/>
    </row>
    <row r="667" spans="1:28" ht="23">
      <c r="A667" s="534"/>
      <c r="B667" s="534"/>
      <c r="C667" s="534"/>
      <c r="D667" s="34"/>
      <c r="E667" s="534"/>
      <c r="F667" s="534"/>
      <c r="G667" s="534"/>
      <c r="H667" s="534"/>
      <c r="I667" s="585"/>
      <c r="J667" s="534"/>
      <c r="K667" s="584"/>
      <c r="L667" s="540"/>
      <c r="M667" s="534"/>
      <c r="N667" s="534"/>
      <c r="O667" s="534"/>
      <c r="P667" s="534"/>
      <c r="Q667" s="534"/>
      <c r="R667" s="534"/>
      <c r="S667" s="534"/>
      <c r="T667" s="534"/>
      <c r="U667" s="534"/>
      <c r="V667" s="534"/>
      <c r="W667" s="534"/>
      <c r="X667" s="534"/>
      <c r="Y667" s="534"/>
      <c r="Z667" s="534"/>
      <c r="AA667" s="534"/>
      <c r="AB667" s="534"/>
    </row>
    <row r="668" spans="1:28" ht="23">
      <c r="A668" s="534"/>
      <c r="B668" s="534"/>
      <c r="C668" s="534"/>
      <c r="D668" s="34"/>
      <c r="E668" s="534"/>
      <c r="F668" s="534"/>
      <c r="G668" s="534"/>
      <c r="H668" s="534"/>
      <c r="I668" s="585"/>
      <c r="J668" s="534"/>
      <c r="K668" s="584"/>
      <c r="L668" s="540"/>
      <c r="M668" s="534"/>
      <c r="N668" s="534"/>
      <c r="O668" s="534"/>
      <c r="P668" s="534"/>
      <c r="Q668" s="534"/>
      <c r="R668" s="534"/>
      <c r="S668" s="534"/>
      <c r="T668" s="534"/>
      <c r="U668" s="534"/>
      <c r="V668" s="534"/>
      <c r="W668" s="534"/>
      <c r="X668" s="534"/>
      <c r="Y668" s="534"/>
      <c r="Z668" s="534"/>
      <c r="AA668" s="534"/>
      <c r="AB668" s="534"/>
    </row>
    <row r="669" spans="1:28" ht="23">
      <c r="A669" s="534"/>
      <c r="B669" s="534"/>
      <c r="C669" s="534"/>
      <c r="D669" s="34"/>
      <c r="E669" s="534"/>
      <c r="F669" s="534"/>
      <c r="G669" s="534"/>
      <c r="H669" s="534"/>
      <c r="I669" s="585"/>
      <c r="J669" s="534"/>
      <c r="K669" s="584"/>
      <c r="L669" s="540"/>
      <c r="M669" s="534"/>
      <c r="N669" s="534"/>
      <c r="O669" s="534"/>
      <c r="P669" s="534"/>
      <c r="Q669" s="534"/>
      <c r="R669" s="534"/>
      <c r="S669" s="534"/>
      <c r="T669" s="534"/>
      <c r="U669" s="534"/>
      <c r="V669" s="534"/>
      <c r="W669" s="534"/>
      <c r="X669" s="534"/>
      <c r="Y669" s="534"/>
      <c r="Z669" s="534"/>
      <c r="AA669" s="534"/>
      <c r="AB669" s="534"/>
    </row>
    <row r="670" spans="1:28" ht="23">
      <c r="A670" s="534"/>
      <c r="B670" s="534"/>
      <c r="C670" s="534"/>
      <c r="D670" s="34"/>
      <c r="E670" s="534"/>
      <c r="F670" s="534"/>
      <c r="G670" s="534"/>
      <c r="H670" s="534"/>
      <c r="I670" s="585"/>
      <c r="J670" s="534"/>
      <c r="K670" s="584"/>
      <c r="L670" s="540"/>
      <c r="M670" s="534"/>
      <c r="N670" s="534"/>
      <c r="O670" s="534"/>
      <c r="P670" s="534"/>
      <c r="Q670" s="534"/>
      <c r="R670" s="534"/>
      <c r="S670" s="534"/>
      <c r="T670" s="534"/>
      <c r="U670" s="534"/>
      <c r="V670" s="534"/>
      <c r="W670" s="534"/>
      <c r="X670" s="534"/>
      <c r="Y670" s="534"/>
      <c r="Z670" s="534"/>
      <c r="AA670" s="534"/>
      <c r="AB670" s="534"/>
    </row>
    <row r="671" spans="1:28" ht="23">
      <c r="A671" s="534"/>
      <c r="B671" s="534"/>
      <c r="C671" s="534"/>
      <c r="D671" s="34"/>
      <c r="E671" s="534"/>
      <c r="F671" s="534"/>
      <c r="G671" s="534"/>
      <c r="H671" s="534"/>
      <c r="I671" s="585"/>
      <c r="J671" s="534"/>
      <c r="K671" s="584"/>
      <c r="L671" s="540"/>
      <c r="M671" s="534"/>
      <c r="N671" s="534"/>
      <c r="O671" s="534"/>
      <c r="P671" s="534"/>
      <c r="Q671" s="534"/>
      <c r="R671" s="534"/>
      <c r="S671" s="534"/>
      <c r="T671" s="534"/>
      <c r="U671" s="534"/>
      <c r="V671" s="534"/>
      <c r="W671" s="534"/>
      <c r="X671" s="534"/>
      <c r="Y671" s="534"/>
      <c r="Z671" s="534"/>
      <c r="AA671" s="534"/>
      <c r="AB671" s="534"/>
    </row>
    <row r="672" spans="1:28" ht="23">
      <c r="A672" s="534"/>
      <c r="B672" s="534"/>
      <c r="C672" s="534"/>
      <c r="D672" s="34"/>
      <c r="E672" s="534"/>
      <c r="F672" s="534"/>
      <c r="G672" s="534"/>
      <c r="H672" s="534"/>
      <c r="I672" s="585"/>
      <c r="J672" s="534"/>
      <c r="K672" s="584"/>
      <c r="L672" s="540"/>
      <c r="M672" s="534"/>
      <c r="N672" s="534"/>
      <c r="O672" s="534"/>
      <c r="P672" s="534"/>
      <c r="Q672" s="534"/>
      <c r="R672" s="534"/>
      <c r="S672" s="534"/>
      <c r="T672" s="534"/>
      <c r="U672" s="534"/>
      <c r="V672" s="534"/>
      <c r="W672" s="534"/>
      <c r="X672" s="534"/>
      <c r="Y672" s="534"/>
      <c r="Z672" s="534"/>
      <c r="AA672" s="534"/>
      <c r="AB672" s="534"/>
    </row>
    <row r="673" spans="1:28" ht="23">
      <c r="A673" s="534"/>
      <c r="B673" s="534"/>
      <c r="C673" s="534"/>
      <c r="D673" s="34"/>
      <c r="E673" s="534"/>
      <c r="F673" s="534"/>
      <c r="G673" s="534"/>
      <c r="H673" s="534"/>
      <c r="I673" s="585"/>
      <c r="J673" s="534"/>
      <c r="K673" s="584"/>
      <c r="L673" s="540"/>
      <c r="M673" s="534"/>
      <c r="N673" s="534"/>
      <c r="O673" s="534"/>
      <c r="P673" s="534"/>
      <c r="Q673" s="534"/>
      <c r="R673" s="534"/>
      <c r="S673" s="534"/>
      <c r="T673" s="534"/>
      <c r="U673" s="534"/>
      <c r="V673" s="534"/>
      <c r="W673" s="534"/>
      <c r="X673" s="534"/>
      <c r="Y673" s="534"/>
      <c r="Z673" s="534"/>
      <c r="AA673" s="534"/>
      <c r="AB673" s="534"/>
    </row>
    <row r="674" spans="1:28" ht="23">
      <c r="A674" s="534"/>
      <c r="B674" s="534"/>
      <c r="C674" s="534"/>
      <c r="D674" s="34"/>
      <c r="E674" s="534"/>
      <c r="F674" s="534"/>
      <c r="G674" s="534"/>
      <c r="H674" s="534"/>
      <c r="I674" s="585"/>
      <c r="J674" s="534"/>
      <c r="K674" s="584"/>
      <c r="L674" s="540"/>
      <c r="M674" s="534"/>
      <c r="N674" s="534"/>
      <c r="O674" s="534"/>
      <c r="P674" s="534"/>
      <c r="Q674" s="534"/>
      <c r="R674" s="534"/>
      <c r="S674" s="534"/>
      <c r="T674" s="534"/>
      <c r="U674" s="534"/>
      <c r="V674" s="534"/>
      <c r="W674" s="534"/>
      <c r="X674" s="534"/>
      <c r="Y674" s="534"/>
      <c r="Z674" s="534"/>
      <c r="AA674" s="534"/>
      <c r="AB674" s="534"/>
    </row>
    <row r="675" spans="1:28" ht="23">
      <c r="A675" s="534"/>
      <c r="B675" s="534"/>
      <c r="C675" s="534"/>
      <c r="D675" s="34"/>
      <c r="E675" s="534"/>
      <c r="F675" s="534"/>
      <c r="G675" s="534"/>
      <c r="H675" s="534"/>
      <c r="I675" s="585"/>
      <c r="J675" s="534"/>
      <c r="K675" s="584"/>
      <c r="L675" s="540"/>
      <c r="M675" s="534"/>
      <c r="N675" s="534"/>
      <c r="O675" s="534"/>
      <c r="P675" s="534"/>
      <c r="Q675" s="534"/>
      <c r="R675" s="534"/>
      <c r="S675" s="534"/>
      <c r="T675" s="534"/>
      <c r="U675" s="534"/>
      <c r="V675" s="534"/>
      <c r="W675" s="534"/>
      <c r="X675" s="534"/>
      <c r="Y675" s="534"/>
      <c r="Z675" s="534"/>
      <c r="AA675" s="534"/>
      <c r="AB675" s="534"/>
    </row>
    <row r="676" spans="1:28" ht="23">
      <c r="A676" s="534"/>
      <c r="B676" s="534"/>
      <c r="C676" s="534"/>
      <c r="D676" s="34"/>
      <c r="E676" s="534"/>
      <c r="F676" s="534"/>
      <c r="G676" s="534"/>
      <c r="H676" s="534"/>
      <c r="I676" s="585"/>
      <c r="J676" s="534"/>
      <c r="K676" s="584"/>
      <c r="L676" s="540"/>
      <c r="M676" s="534"/>
      <c r="N676" s="534"/>
      <c r="O676" s="534"/>
      <c r="P676" s="534"/>
      <c r="Q676" s="534"/>
      <c r="R676" s="534"/>
      <c r="S676" s="534"/>
      <c r="T676" s="534"/>
      <c r="U676" s="534"/>
      <c r="V676" s="534"/>
      <c r="W676" s="534"/>
      <c r="X676" s="534"/>
      <c r="Y676" s="534"/>
      <c r="Z676" s="534"/>
      <c r="AA676" s="534"/>
      <c r="AB676" s="534"/>
    </row>
    <row r="677" spans="1:28" ht="23">
      <c r="A677" s="534"/>
      <c r="B677" s="534"/>
      <c r="C677" s="534"/>
      <c r="D677" s="34"/>
      <c r="E677" s="534"/>
      <c r="F677" s="534"/>
      <c r="G677" s="534"/>
      <c r="H677" s="534"/>
      <c r="I677" s="585"/>
      <c r="J677" s="534"/>
      <c r="K677" s="584"/>
      <c r="L677" s="540"/>
      <c r="M677" s="534"/>
      <c r="N677" s="534"/>
      <c r="O677" s="534"/>
      <c r="P677" s="534"/>
      <c r="Q677" s="534"/>
      <c r="R677" s="534"/>
      <c r="S677" s="534"/>
      <c r="T677" s="534"/>
      <c r="U677" s="534"/>
      <c r="V677" s="534"/>
      <c r="W677" s="534"/>
      <c r="X677" s="534"/>
      <c r="Y677" s="534"/>
      <c r="Z677" s="534"/>
      <c r="AA677" s="534"/>
      <c r="AB677" s="534"/>
    </row>
    <row r="678" spans="1:28" ht="23">
      <c r="A678" s="534"/>
      <c r="B678" s="534"/>
      <c r="C678" s="534"/>
      <c r="D678" s="34"/>
      <c r="E678" s="534"/>
      <c r="F678" s="534"/>
      <c r="G678" s="534"/>
      <c r="H678" s="534"/>
      <c r="I678" s="585"/>
      <c r="J678" s="534"/>
      <c r="K678" s="584"/>
      <c r="L678" s="540"/>
      <c r="M678" s="534"/>
      <c r="N678" s="534"/>
      <c r="O678" s="534"/>
      <c r="P678" s="534"/>
      <c r="Q678" s="534"/>
      <c r="R678" s="534"/>
      <c r="S678" s="534"/>
      <c r="T678" s="534"/>
      <c r="U678" s="534"/>
      <c r="V678" s="534"/>
      <c r="W678" s="534"/>
      <c r="X678" s="534"/>
      <c r="Y678" s="534"/>
      <c r="Z678" s="534"/>
      <c r="AA678" s="534"/>
      <c r="AB678" s="534"/>
    </row>
    <row r="679" spans="1:28" ht="23">
      <c r="A679" s="534"/>
      <c r="B679" s="534"/>
      <c r="C679" s="534"/>
      <c r="D679" s="34"/>
      <c r="E679" s="534"/>
      <c r="F679" s="534"/>
      <c r="G679" s="534"/>
      <c r="H679" s="534"/>
      <c r="I679" s="585"/>
      <c r="J679" s="534"/>
      <c r="K679" s="584"/>
      <c r="L679" s="540"/>
      <c r="M679" s="534"/>
      <c r="N679" s="534"/>
      <c r="O679" s="534"/>
      <c r="P679" s="534"/>
      <c r="Q679" s="534"/>
      <c r="R679" s="534"/>
      <c r="S679" s="534"/>
      <c r="T679" s="534"/>
      <c r="U679" s="534"/>
      <c r="V679" s="534"/>
      <c r="W679" s="534"/>
      <c r="X679" s="534"/>
      <c r="Y679" s="534"/>
      <c r="Z679" s="534"/>
      <c r="AA679" s="534"/>
      <c r="AB679" s="534"/>
    </row>
    <row r="680" spans="1:28" ht="23">
      <c r="A680" s="534"/>
      <c r="B680" s="534"/>
      <c r="C680" s="534"/>
      <c r="D680" s="34"/>
      <c r="E680" s="534"/>
      <c r="F680" s="534"/>
      <c r="G680" s="534"/>
      <c r="H680" s="534"/>
      <c r="I680" s="585"/>
      <c r="J680" s="534"/>
      <c r="K680" s="584"/>
      <c r="L680" s="540"/>
      <c r="M680" s="534"/>
      <c r="N680" s="534"/>
      <c r="O680" s="534"/>
      <c r="P680" s="534"/>
      <c r="Q680" s="534"/>
      <c r="R680" s="534"/>
      <c r="S680" s="534"/>
      <c r="T680" s="534"/>
      <c r="U680" s="534"/>
      <c r="V680" s="534"/>
      <c r="W680" s="534"/>
      <c r="X680" s="534"/>
      <c r="Y680" s="534"/>
      <c r="Z680" s="534"/>
      <c r="AA680" s="534"/>
      <c r="AB680" s="534"/>
    </row>
    <row r="681" spans="1:28" ht="23">
      <c r="A681" s="534"/>
      <c r="B681" s="534"/>
      <c r="C681" s="534"/>
      <c r="D681" s="34"/>
      <c r="E681" s="534"/>
      <c r="F681" s="534"/>
      <c r="G681" s="534"/>
      <c r="H681" s="534"/>
      <c r="I681" s="585"/>
      <c r="J681" s="534"/>
      <c r="K681" s="584"/>
      <c r="L681" s="540"/>
      <c r="M681" s="534"/>
      <c r="N681" s="534"/>
      <c r="O681" s="534"/>
      <c r="P681" s="534"/>
      <c r="Q681" s="534"/>
      <c r="R681" s="534"/>
      <c r="S681" s="534"/>
      <c r="T681" s="534"/>
      <c r="U681" s="534"/>
      <c r="V681" s="534"/>
      <c r="W681" s="534"/>
      <c r="X681" s="534"/>
      <c r="Y681" s="534"/>
      <c r="Z681" s="534"/>
      <c r="AA681" s="534"/>
      <c r="AB681" s="534"/>
    </row>
    <row r="682" spans="1:28" ht="23">
      <c r="A682" s="534"/>
      <c r="B682" s="534"/>
      <c r="C682" s="534"/>
      <c r="D682" s="34"/>
      <c r="E682" s="534"/>
      <c r="F682" s="534"/>
      <c r="G682" s="534"/>
      <c r="H682" s="534"/>
      <c r="I682" s="585"/>
      <c r="J682" s="534"/>
      <c r="K682" s="584"/>
      <c r="L682" s="540"/>
      <c r="M682" s="534"/>
      <c r="N682" s="534"/>
      <c r="O682" s="534"/>
      <c r="P682" s="534"/>
      <c r="Q682" s="534"/>
      <c r="R682" s="534"/>
      <c r="S682" s="534"/>
      <c r="T682" s="534"/>
      <c r="U682" s="534"/>
      <c r="V682" s="534"/>
      <c r="W682" s="534"/>
      <c r="X682" s="534"/>
      <c r="Y682" s="534"/>
      <c r="Z682" s="534"/>
      <c r="AA682" s="534"/>
      <c r="AB682" s="534"/>
    </row>
    <row r="683" spans="1:28" ht="23">
      <c r="A683" s="534"/>
      <c r="B683" s="534"/>
      <c r="C683" s="534"/>
      <c r="D683" s="34"/>
      <c r="E683" s="534"/>
      <c r="F683" s="534"/>
      <c r="G683" s="534"/>
      <c r="H683" s="534"/>
      <c r="I683" s="585"/>
      <c r="J683" s="534"/>
      <c r="K683" s="584"/>
      <c r="L683" s="540"/>
      <c r="M683" s="534"/>
      <c r="N683" s="534"/>
      <c r="O683" s="534"/>
      <c r="P683" s="534"/>
      <c r="Q683" s="534"/>
      <c r="R683" s="534"/>
      <c r="S683" s="534"/>
      <c r="T683" s="534"/>
      <c r="U683" s="534"/>
      <c r="V683" s="534"/>
      <c r="W683" s="534"/>
      <c r="X683" s="534"/>
      <c r="Y683" s="534"/>
      <c r="Z683" s="534"/>
      <c r="AA683" s="534"/>
      <c r="AB683" s="534"/>
    </row>
    <row r="684" spans="1:28" ht="23">
      <c r="A684" s="534"/>
      <c r="B684" s="534"/>
      <c r="C684" s="534"/>
      <c r="D684" s="34"/>
      <c r="E684" s="534"/>
      <c r="F684" s="534"/>
      <c r="G684" s="534"/>
      <c r="H684" s="534"/>
      <c r="I684" s="585"/>
      <c r="J684" s="534"/>
      <c r="K684" s="584"/>
      <c r="L684" s="540"/>
      <c r="M684" s="534"/>
      <c r="N684" s="534"/>
      <c r="O684" s="534"/>
      <c r="P684" s="534"/>
      <c r="Q684" s="534"/>
      <c r="R684" s="534"/>
      <c r="S684" s="534"/>
      <c r="T684" s="534"/>
      <c r="U684" s="534"/>
      <c r="V684" s="534"/>
      <c r="W684" s="534"/>
      <c r="X684" s="534"/>
      <c r="Y684" s="534"/>
      <c r="Z684" s="534"/>
      <c r="AA684" s="534"/>
      <c r="AB684" s="534"/>
    </row>
    <row r="685" spans="1:28" ht="23">
      <c r="A685" s="534"/>
      <c r="B685" s="534"/>
      <c r="C685" s="534"/>
      <c r="D685" s="34"/>
      <c r="E685" s="534"/>
      <c r="F685" s="534"/>
      <c r="G685" s="534"/>
      <c r="H685" s="534"/>
      <c r="I685" s="585"/>
      <c r="J685" s="534"/>
      <c r="K685" s="584"/>
      <c r="L685" s="540"/>
      <c r="M685" s="534"/>
      <c r="N685" s="534"/>
      <c r="O685" s="534"/>
      <c r="P685" s="534"/>
      <c r="Q685" s="534"/>
      <c r="R685" s="534"/>
      <c r="S685" s="534"/>
      <c r="T685" s="534"/>
      <c r="U685" s="534"/>
      <c r="V685" s="534"/>
      <c r="W685" s="534"/>
      <c r="X685" s="534"/>
      <c r="Y685" s="534"/>
      <c r="Z685" s="534"/>
      <c r="AA685" s="534"/>
      <c r="AB685" s="534"/>
    </row>
    <row r="686" spans="1:28" ht="23">
      <c r="A686" s="534"/>
      <c r="B686" s="534"/>
      <c r="C686" s="534"/>
      <c r="D686" s="34"/>
      <c r="E686" s="534"/>
      <c r="F686" s="534"/>
      <c r="G686" s="534"/>
      <c r="H686" s="534"/>
      <c r="I686" s="585"/>
      <c r="J686" s="534"/>
      <c r="K686" s="584"/>
      <c r="L686" s="540"/>
      <c r="M686" s="534"/>
      <c r="N686" s="534"/>
      <c r="O686" s="534"/>
      <c r="P686" s="534"/>
      <c r="Q686" s="534"/>
      <c r="R686" s="534"/>
      <c r="S686" s="534"/>
      <c r="T686" s="534"/>
      <c r="U686" s="534"/>
      <c r="V686" s="534"/>
      <c r="W686" s="534"/>
      <c r="X686" s="534"/>
      <c r="Y686" s="534"/>
      <c r="Z686" s="534"/>
      <c r="AA686" s="534"/>
      <c r="AB686" s="534"/>
    </row>
    <row r="687" spans="1:28" ht="23">
      <c r="A687" s="534"/>
      <c r="B687" s="534"/>
      <c r="C687" s="534"/>
      <c r="D687" s="34"/>
      <c r="E687" s="534"/>
      <c r="F687" s="534"/>
      <c r="G687" s="534"/>
      <c r="H687" s="534"/>
      <c r="I687" s="585"/>
      <c r="J687" s="534"/>
      <c r="K687" s="584"/>
      <c r="L687" s="540"/>
      <c r="M687" s="534"/>
      <c r="N687" s="534"/>
      <c r="O687" s="534"/>
      <c r="P687" s="534"/>
      <c r="Q687" s="534"/>
      <c r="R687" s="534"/>
      <c r="S687" s="534"/>
      <c r="T687" s="534"/>
      <c r="U687" s="534"/>
      <c r="V687" s="534"/>
      <c r="W687" s="534"/>
      <c r="X687" s="534"/>
      <c r="Y687" s="534"/>
      <c r="Z687" s="534"/>
      <c r="AA687" s="534"/>
      <c r="AB687" s="534"/>
    </row>
    <row r="688" spans="1:28" ht="23">
      <c r="A688" s="534"/>
      <c r="B688" s="534"/>
      <c r="C688" s="534"/>
      <c r="D688" s="34"/>
      <c r="E688" s="534"/>
      <c r="F688" s="534"/>
      <c r="G688" s="534"/>
      <c r="H688" s="534"/>
      <c r="I688" s="585"/>
      <c r="J688" s="534"/>
      <c r="K688" s="584"/>
      <c r="L688" s="540"/>
      <c r="M688" s="534"/>
      <c r="N688" s="534"/>
      <c r="O688" s="534"/>
      <c r="P688" s="534"/>
      <c r="Q688" s="534"/>
      <c r="R688" s="534"/>
      <c r="S688" s="534"/>
      <c r="T688" s="534"/>
      <c r="U688" s="534"/>
      <c r="V688" s="534"/>
      <c r="W688" s="534"/>
      <c r="X688" s="534"/>
      <c r="Y688" s="534"/>
      <c r="Z688" s="534"/>
      <c r="AA688" s="534"/>
      <c r="AB688" s="534"/>
    </row>
    <row r="689" spans="1:28" ht="23">
      <c r="A689" s="534"/>
      <c r="B689" s="534"/>
      <c r="C689" s="534"/>
      <c r="D689" s="34"/>
      <c r="E689" s="534"/>
      <c r="F689" s="534"/>
      <c r="G689" s="534"/>
      <c r="H689" s="534"/>
      <c r="I689" s="585"/>
      <c r="J689" s="534"/>
      <c r="K689" s="584"/>
      <c r="L689" s="540"/>
      <c r="M689" s="534"/>
      <c r="N689" s="534"/>
      <c r="O689" s="534"/>
      <c r="P689" s="534"/>
      <c r="Q689" s="534"/>
      <c r="R689" s="534"/>
      <c r="S689" s="534"/>
      <c r="T689" s="534"/>
      <c r="U689" s="534"/>
      <c r="V689" s="534"/>
      <c r="W689" s="534"/>
      <c r="X689" s="534"/>
      <c r="Y689" s="534"/>
      <c r="Z689" s="534"/>
      <c r="AA689" s="534"/>
      <c r="AB689" s="534"/>
    </row>
    <row r="690" spans="1:28" ht="23">
      <c r="A690" s="534"/>
      <c r="B690" s="534"/>
      <c r="C690" s="534"/>
      <c r="D690" s="34"/>
      <c r="E690" s="534"/>
      <c r="F690" s="534"/>
      <c r="G690" s="534"/>
      <c r="H690" s="534"/>
      <c r="I690" s="585"/>
      <c r="J690" s="534"/>
      <c r="K690" s="584"/>
      <c r="L690" s="540"/>
      <c r="M690" s="534"/>
      <c r="N690" s="534"/>
      <c r="O690" s="534"/>
      <c r="P690" s="534"/>
      <c r="Q690" s="534"/>
      <c r="R690" s="534"/>
      <c r="S690" s="534"/>
      <c r="T690" s="534"/>
      <c r="U690" s="534"/>
      <c r="V690" s="534"/>
      <c r="W690" s="534"/>
      <c r="X690" s="534"/>
      <c r="Y690" s="534"/>
      <c r="Z690" s="534"/>
      <c r="AA690" s="534"/>
      <c r="AB690" s="534"/>
    </row>
    <row r="691" spans="1:28" ht="23">
      <c r="A691" s="534"/>
      <c r="B691" s="534"/>
      <c r="C691" s="534"/>
      <c r="D691" s="34"/>
      <c r="E691" s="534"/>
      <c r="F691" s="534"/>
      <c r="G691" s="534"/>
      <c r="H691" s="534"/>
      <c r="I691" s="585"/>
      <c r="J691" s="534"/>
      <c r="K691" s="584"/>
      <c r="L691" s="540"/>
      <c r="M691" s="534"/>
      <c r="N691" s="534"/>
      <c r="O691" s="534"/>
      <c r="P691" s="534"/>
      <c r="Q691" s="534"/>
      <c r="R691" s="534"/>
      <c r="S691" s="534"/>
      <c r="T691" s="534"/>
      <c r="U691" s="534"/>
      <c r="V691" s="534"/>
      <c r="W691" s="534"/>
      <c r="X691" s="534"/>
      <c r="Y691" s="534"/>
      <c r="Z691" s="534"/>
      <c r="AA691" s="534"/>
      <c r="AB691" s="534"/>
    </row>
    <row r="692" spans="1:28" ht="23">
      <c r="A692" s="534"/>
      <c r="B692" s="534"/>
      <c r="C692" s="534"/>
      <c r="D692" s="34"/>
      <c r="E692" s="534"/>
      <c r="F692" s="534"/>
      <c r="G692" s="534"/>
      <c r="H692" s="534"/>
      <c r="I692" s="585"/>
      <c r="J692" s="534"/>
      <c r="K692" s="584"/>
      <c r="L692" s="540"/>
      <c r="M692" s="534"/>
      <c r="N692" s="534"/>
      <c r="O692" s="534"/>
      <c r="P692" s="534"/>
      <c r="Q692" s="534"/>
      <c r="R692" s="534"/>
      <c r="S692" s="534"/>
      <c r="T692" s="534"/>
      <c r="U692" s="534"/>
      <c r="V692" s="534"/>
      <c r="W692" s="534"/>
      <c r="X692" s="534"/>
      <c r="Y692" s="534"/>
      <c r="Z692" s="534"/>
      <c r="AA692" s="534"/>
      <c r="AB692" s="534"/>
    </row>
    <row r="693" spans="1:28" ht="23">
      <c r="A693" s="534"/>
      <c r="B693" s="534"/>
      <c r="C693" s="534"/>
      <c r="D693" s="34"/>
      <c r="E693" s="534"/>
      <c r="F693" s="534"/>
      <c r="G693" s="534"/>
      <c r="H693" s="534"/>
      <c r="I693" s="585"/>
      <c r="J693" s="534"/>
      <c r="K693" s="584"/>
      <c r="L693" s="540"/>
      <c r="M693" s="534"/>
      <c r="N693" s="534"/>
      <c r="O693" s="534"/>
      <c r="P693" s="534"/>
      <c r="Q693" s="534"/>
      <c r="R693" s="534"/>
      <c r="S693" s="534"/>
      <c r="T693" s="534"/>
      <c r="U693" s="534"/>
      <c r="V693" s="534"/>
      <c r="W693" s="534"/>
      <c r="X693" s="534"/>
      <c r="Y693" s="534"/>
      <c r="Z693" s="534"/>
      <c r="AA693" s="534"/>
      <c r="AB693" s="534"/>
    </row>
    <row r="694" spans="1:28" ht="23">
      <c r="A694" s="534"/>
      <c r="B694" s="534"/>
      <c r="C694" s="534"/>
      <c r="D694" s="34"/>
      <c r="E694" s="534"/>
      <c r="F694" s="534"/>
      <c r="G694" s="534"/>
      <c r="H694" s="534"/>
      <c r="I694" s="585"/>
      <c r="J694" s="534"/>
      <c r="K694" s="584"/>
      <c r="L694" s="540"/>
      <c r="M694" s="534"/>
      <c r="N694" s="534"/>
      <c r="O694" s="534"/>
      <c r="P694" s="534"/>
      <c r="Q694" s="534"/>
      <c r="R694" s="534"/>
      <c r="S694" s="534"/>
      <c r="T694" s="534"/>
      <c r="U694" s="534"/>
      <c r="V694" s="534"/>
      <c r="W694" s="534"/>
      <c r="X694" s="534"/>
      <c r="Y694" s="534"/>
      <c r="Z694" s="534"/>
      <c r="AA694" s="534"/>
      <c r="AB694" s="534"/>
    </row>
    <row r="695" spans="1:28" ht="23">
      <c r="A695" s="534"/>
      <c r="B695" s="534"/>
      <c r="C695" s="534"/>
      <c r="D695" s="34"/>
      <c r="E695" s="534"/>
      <c r="F695" s="534"/>
      <c r="G695" s="534"/>
      <c r="H695" s="534"/>
      <c r="I695" s="585"/>
      <c r="J695" s="534"/>
      <c r="K695" s="584"/>
      <c r="L695" s="540"/>
      <c r="M695" s="534"/>
      <c r="N695" s="534"/>
      <c r="O695" s="534"/>
      <c r="P695" s="534"/>
      <c r="Q695" s="534"/>
      <c r="R695" s="534"/>
      <c r="S695" s="534"/>
      <c r="T695" s="534"/>
      <c r="U695" s="534"/>
      <c r="V695" s="534"/>
      <c r="W695" s="534"/>
      <c r="X695" s="534"/>
      <c r="Y695" s="534"/>
      <c r="Z695" s="534"/>
      <c r="AA695" s="534"/>
      <c r="AB695" s="534"/>
    </row>
    <row r="696" spans="1:28" ht="23">
      <c r="A696" s="534"/>
      <c r="B696" s="534"/>
      <c r="C696" s="534"/>
      <c r="D696" s="34"/>
      <c r="E696" s="534"/>
      <c r="F696" s="534"/>
      <c r="G696" s="534"/>
      <c r="H696" s="534"/>
      <c r="I696" s="585"/>
      <c r="J696" s="534"/>
      <c r="K696" s="584"/>
      <c r="L696" s="540"/>
      <c r="M696" s="534"/>
      <c r="N696" s="534"/>
      <c r="O696" s="534"/>
      <c r="P696" s="534"/>
      <c r="Q696" s="534"/>
      <c r="R696" s="534"/>
      <c r="S696" s="534"/>
      <c r="T696" s="534"/>
      <c r="U696" s="534"/>
      <c r="V696" s="534"/>
      <c r="W696" s="534"/>
      <c r="X696" s="534"/>
      <c r="Y696" s="534"/>
      <c r="Z696" s="534"/>
      <c r="AA696" s="534"/>
      <c r="AB696" s="534"/>
    </row>
    <row r="697" spans="1:28" ht="23">
      <c r="A697" s="534"/>
      <c r="B697" s="534"/>
      <c r="C697" s="534"/>
      <c r="D697" s="34"/>
      <c r="E697" s="534"/>
      <c r="F697" s="534"/>
      <c r="G697" s="534"/>
      <c r="H697" s="534"/>
      <c r="I697" s="585"/>
      <c r="J697" s="534"/>
      <c r="K697" s="584"/>
      <c r="L697" s="540"/>
      <c r="M697" s="534"/>
      <c r="N697" s="534"/>
      <c r="O697" s="534"/>
      <c r="P697" s="534"/>
      <c r="Q697" s="534"/>
      <c r="R697" s="534"/>
      <c r="S697" s="534"/>
      <c r="T697" s="534"/>
      <c r="U697" s="534"/>
      <c r="V697" s="534"/>
      <c r="W697" s="534"/>
      <c r="X697" s="534"/>
      <c r="Y697" s="534"/>
      <c r="Z697" s="534"/>
      <c r="AA697" s="534"/>
      <c r="AB697" s="534"/>
    </row>
    <row r="698" spans="1:28" ht="23">
      <c r="A698" s="534"/>
      <c r="B698" s="534"/>
      <c r="C698" s="534"/>
      <c r="D698" s="34"/>
      <c r="E698" s="534"/>
      <c r="F698" s="534"/>
      <c r="G698" s="534"/>
      <c r="H698" s="534"/>
      <c r="I698" s="585"/>
      <c r="J698" s="534"/>
      <c r="K698" s="584"/>
      <c r="L698" s="540"/>
      <c r="M698" s="534"/>
      <c r="N698" s="534"/>
      <c r="O698" s="534"/>
      <c r="P698" s="534"/>
      <c r="Q698" s="534"/>
      <c r="R698" s="534"/>
      <c r="S698" s="534"/>
      <c r="T698" s="534"/>
      <c r="U698" s="534"/>
      <c r="V698" s="534"/>
      <c r="W698" s="534"/>
      <c r="X698" s="534"/>
      <c r="Y698" s="534"/>
      <c r="Z698" s="534"/>
      <c r="AA698" s="534"/>
      <c r="AB698" s="534"/>
    </row>
    <row r="699" spans="1:28" ht="23">
      <c r="A699" s="534"/>
      <c r="B699" s="534"/>
      <c r="C699" s="534"/>
      <c r="D699" s="34"/>
      <c r="E699" s="534"/>
      <c r="F699" s="534"/>
      <c r="G699" s="534"/>
      <c r="H699" s="534"/>
      <c r="I699" s="585"/>
      <c r="J699" s="534"/>
      <c r="K699" s="584"/>
      <c r="L699" s="540"/>
      <c r="M699" s="534"/>
      <c r="N699" s="534"/>
      <c r="O699" s="534"/>
      <c r="P699" s="534"/>
      <c r="Q699" s="534"/>
      <c r="R699" s="534"/>
      <c r="S699" s="534"/>
      <c r="T699" s="534"/>
      <c r="U699" s="534"/>
      <c r="V699" s="534"/>
      <c r="W699" s="534"/>
      <c r="X699" s="534"/>
      <c r="Y699" s="534"/>
      <c r="Z699" s="534"/>
      <c r="AA699" s="534"/>
      <c r="AB699" s="534"/>
    </row>
    <row r="700" spans="1:28" ht="23">
      <c r="A700" s="534"/>
      <c r="B700" s="534"/>
      <c r="C700" s="534"/>
      <c r="D700" s="34"/>
      <c r="E700" s="534"/>
      <c r="F700" s="534"/>
      <c r="G700" s="534"/>
      <c r="H700" s="534"/>
      <c r="I700" s="585"/>
      <c r="J700" s="534"/>
      <c r="K700" s="584"/>
      <c r="L700" s="540"/>
      <c r="M700" s="534"/>
      <c r="N700" s="534"/>
      <c r="O700" s="534"/>
      <c r="P700" s="534"/>
      <c r="Q700" s="534"/>
      <c r="R700" s="534"/>
      <c r="S700" s="534"/>
      <c r="T700" s="534"/>
      <c r="U700" s="534"/>
      <c r="V700" s="534"/>
      <c r="W700" s="534"/>
      <c r="X700" s="534"/>
      <c r="Y700" s="534"/>
      <c r="Z700" s="534"/>
      <c r="AA700" s="534"/>
      <c r="AB700" s="534"/>
    </row>
    <row r="701" spans="1:28" ht="23">
      <c r="A701" s="534"/>
      <c r="B701" s="534"/>
      <c r="C701" s="534"/>
      <c r="D701" s="34"/>
      <c r="E701" s="534"/>
      <c r="F701" s="534"/>
      <c r="G701" s="534"/>
      <c r="H701" s="534"/>
      <c r="I701" s="585"/>
      <c r="J701" s="534"/>
      <c r="K701" s="584"/>
      <c r="L701" s="540"/>
      <c r="M701" s="534"/>
      <c r="N701" s="534"/>
      <c r="O701" s="534"/>
      <c r="P701" s="534"/>
      <c r="Q701" s="534"/>
      <c r="R701" s="534"/>
      <c r="S701" s="534"/>
      <c r="T701" s="534"/>
      <c r="U701" s="534"/>
      <c r="V701" s="534"/>
      <c r="W701" s="534"/>
      <c r="X701" s="534"/>
      <c r="Y701" s="534"/>
      <c r="Z701" s="534"/>
      <c r="AA701" s="534"/>
      <c r="AB701" s="534"/>
    </row>
    <row r="702" spans="1:28" ht="23">
      <c r="A702" s="534"/>
      <c r="B702" s="534"/>
      <c r="C702" s="534"/>
      <c r="D702" s="34"/>
      <c r="E702" s="534"/>
      <c r="F702" s="534"/>
      <c r="G702" s="534"/>
      <c r="H702" s="534"/>
      <c r="I702" s="585"/>
      <c r="J702" s="534"/>
      <c r="K702" s="584"/>
      <c r="L702" s="540"/>
      <c r="M702" s="534"/>
      <c r="N702" s="534"/>
      <c r="O702" s="534"/>
      <c r="P702" s="534"/>
      <c r="Q702" s="534"/>
      <c r="R702" s="534"/>
      <c r="S702" s="534"/>
      <c r="T702" s="534"/>
      <c r="U702" s="534"/>
      <c r="V702" s="534"/>
      <c r="W702" s="534"/>
      <c r="X702" s="534"/>
      <c r="Y702" s="534"/>
      <c r="Z702" s="534"/>
      <c r="AA702" s="534"/>
      <c r="AB702" s="534"/>
    </row>
    <row r="703" spans="1:28" ht="23">
      <c r="A703" s="534"/>
      <c r="B703" s="534"/>
      <c r="C703" s="534"/>
      <c r="D703" s="34"/>
      <c r="E703" s="534"/>
      <c r="F703" s="534"/>
      <c r="G703" s="534"/>
      <c r="H703" s="534"/>
      <c r="I703" s="585"/>
      <c r="J703" s="534"/>
      <c r="K703" s="584"/>
      <c r="L703" s="540"/>
      <c r="M703" s="534"/>
      <c r="N703" s="534"/>
      <c r="O703" s="534"/>
      <c r="P703" s="534"/>
      <c r="Q703" s="534"/>
      <c r="R703" s="534"/>
      <c r="S703" s="534"/>
      <c r="T703" s="534"/>
      <c r="U703" s="534"/>
      <c r="V703" s="534"/>
      <c r="W703" s="534"/>
      <c r="X703" s="534"/>
      <c r="Y703" s="534"/>
      <c r="Z703" s="534"/>
      <c r="AA703" s="534"/>
      <c r="AB703" s="534"/>
    </row>
    <row r="704" spans="1:28" ht="23">
      <c r="A704" s="534"/>
      <c r="B704" s="534"/>
      <c r="C704" s="534"/>
      <c r="D704" s="34"/>
      <c r="E704" s="534"/>
      <c r="F704" s="534"/>
      <c r="G704" s="534"/>
      <c r="H704" s="534"/>
      <c r="I704" s="585"/>
      <c r="J704" s="534"/>
      <c r="K704" s="584"/>
      <c r="L704" s="540"/>
      <c r="M704" s="534"/>
      <c r="N704" s="534"/>
      <c r="O704" s="534"/>
      <c r="P704" s="534"/>
      <c r="Q704" s="534"/>
      <c r="R704" s="534"/>
      <c r="S704" s="534"/>
      <c r="T704" s="534"/>
      <c r="U704" s="534"/>
      <c r="V704" s="534"/>
      <c r="W704" s="534"/>
      <c r="X704" s="534"/>
      <c r="Y704" s="534"/>
      <c r="Z704" s="534"/>
      <c r="AA704" s="534"/>
      <c r="AB704" s="534"/>
    </row>
    <row r="705" spans="1:28" ht="23">
      <c r="A705" s="534"/>
      <c r="B705" s="534"/>
      <c r="C705" s="534"/>
      <c r="D705" s="34"/>
      <c r="E705" s="534"/>
      <c r="F705" s="534"/>
      <c r="G705" s="534"/>
      <c r="H705" s="534"/>
      <c r="I705" s="585"/>
      <c r="J705" s="534"/>
      <c r="K705" s="584"/>
      <c r="L705" s="540"/>
      <c r="M705" s="534"/>
      <c r="N705" s="534"/>
      <c r="O705" s="534"/>
      <c r="P705" s="534"/>
      <c r="Q705" s="534"/>
      <c r="R705" s="534"/>
      <c r="S705" s="534"/>
      <c r="T705" s="534"/>
      <c r="U705" s="534"/>
      <c r="V705" s="534"/>
      <c r="W705" s="534"/>
      <c r="X705" s="534"/>
      <c r="Y705" s="534"/>
      <c r="Z705" s="534"/>
      <c r="AA705" s="534"/>
      <c r="AB705" s="534"/>
    </row>
    <row r="706" spans="1:28" ht="23">
      <c r="A706" s="534"/>
      <c r="B706" s="534"/>
      <c r="C706" s="534"/>
      <c r="D706" s="34"/>
      <c r="E706" s="534"/>
      <c r="F706" s="534"/>
      <c r="G706" s="534"/>
      <c r="H706" s="534"/>
      <c r="I706" s="585"/>
      <c r="J706" s="534"/>
      <c r="K706" s="584"/>
      <c r="L706" s="540"/>
      <c r="M706" s="534"/>
      <c r="N706" s="534"/>
      <c r="O706" s="534"/>
      <c r="P706" s="534"/>
      <c r="Q706" s="534"/>
      <c r="R706" s="534"/>
      <c r="S706" s="534"/>
      <c r="T706" s="534"/>
      <c r="U706" s="534"/>
      <c r="V706" s="534"/>
      <c r="W706" s="534"/>
      <c r="X706" s="534"/>
      <c r="Y706" s="534"/>
      <c r="Z706" s="534"/>
      <c r="AA706" s="534"/>
      <c r="AB706" s="534"/>
    </row>
    <row r="707" spans="1:28" ht="23">
      <c r="A707" s="534"/>
      <c r="B707" s="534"/>
      <c r="C707" s="534"/>
      <c r="D707" s="34"/>
      <c r="E707" s="534"/>
      <c r="F707" s="534"/>
      <c r="G707" s="534"/>
      <c r="H707" s="534"/>
      <c r="I707" s="585"/>
      <c r="J707" s="534"/>
      <c r="K707" s="584"/>
      <c r="L707" s="540"/>
      <c r="M707" s="534"/>
      <c r="N707" s="534"/>
      <c r="O707" s="534"/>
      <c r="P707" s="534"/>
      <c r="Q707" s="534"/>
      <c r="R707" s="534"/>
      <c r="S707" s="534"/>
      <c r="T707" s="534"/>
      <c r="U707" s="534"/>
      <c r="V707" s="534"/>
      <c r="W707" s="534"/>
      <c r="X707" s="534"/>
      <c r="Y707" s="534"/>
      <c r="Z707" s="534"/>
      <c r="AA707" s="534"/>
      <c r="AB707" s="534"/>
    </row>
    <row r="708" spans="1:28" ht="23">
      <c r="A708" s="534"/>
      <c r="B708" s="534"/>
      <c r="C708" s="534"/>
      <c r="D708" s="34"/>
      <c r="E708" s="534"/>
      <c r="F708" s="534"/>
      <c r="G708" s="534"/>
      <c r="H708" s="534"/>
      <c r="I708" s="585"/>
      <c r="J708" s="534"/>
      <c r="K708" s="584"/>
      <c r="L708" s="540"/>
      <c r="M708" s="534"/>
      <c r="N708" s="534"/>
      <c r="O708" s="534"/>
      <c r="P708" s="534"/>
      <c r="Q708" s="534"/>
      <c r="R708" s="534"/>
      <c r="S708" s="534"/>
      <c r="T708" s="534"/>
      <c r="U708" s="534"/>
      <c r="V708" s="534"/>
      <c r="W708" s="534"/>
      <c r="X708" s="534"/>
      <c r="Y708" s="534"/>
      <c r="Z708" s="534"/>
      <c r="AA708" s="534"/>
      <c r="AB708" s="534"/>
    </row>
    <row r="709" spans="1:28" ht="23">
      <c r="A709" s="534"/>
      <c r="B709" s="534"/>
      <c r="C709" s="534"/>
      <c r="D709" s="34"/>
      <c r="E709" s="534"/>
      <c r="F709" s="534"/>
      <c r="G709" s="534"/>
      <c r="H709" s="534"/>
      <c r="I709" s="585"/>
      <c r="J709" s="534"/>
      <c r="K709" s="584"/>
      <c r="L709" s="540"/>
      <c r="M709" s="534"/>
      <c r="N709" s="534"/>
      <c r="O709" s="534"/>
      <c r="P709" s="534"/>
      <c r="Q709" s="534"/>
      <c r="R709" s="534"/>
      <c r="S709" s="534"/>
      <c r="T709" s="534"/>
      <c r="U709" s="534"/>
      <c r="V709" s="534"/>
      <c r="W709" s="534"/>
      <c r="X709" s="534"/>
      <c r="Y709" s="534"/>
      <c r="Z709" s="534"/>
      <c r="AA709" s="534"/>
      <c r="AB709" s="534"/>
    </row>
    <row r="710" spans="1:28" ht="23">
      <c r="A710" s="534"/>
      <c r="B710" s="534"/>
      <c r="C710" s="534"/>
      <c r="D710" s="34"/>
      <c r="E710" s="534"/>
      <c r="F710" s="534"/>
      <c r="G710" s="534"/>
      <c r="H710" s="534"/>
      <c r="I710" s="585"/>
      <c r="J710" s="534"/>
      <c r="K710" s="584"/>
      <c r="L710" s="540"/>
      <c r="M710" s="534"/>
      <c r="N710" s="534"/>
      <c r="O710" s="534"/>
      <c r="P710" s="534"/>
      <c r="Q710" s="534"/>
      <c r="R710" s="534"/>
      <c r="S710" s="534"/>
      <c r="T710" s="534"/>
      <c r="U710" s="534"/>
      <c r="V710" s="534"/>
      <c r="W710" s="534"/>
      <c r="X710" s="534"/>
      <c r="Y710" s="534"/>
      <c r="Z710" s="534"/>
      <c r="AA710" s="534"/>
      <c r="AB710" s="534"/>
    </row>
    <row r="711" spans="1:28" ht="23">
      <c r="A711" s="534"/>
      <c r="B711" s="534"/>
      <c r="C711" s="534"/>
      <c r="D711" s="34"/>
      <c r="E711" s="534"/>
      <c r="F711" s="534"/>
      <c r="G711" s="534"/>
      <c r="H711" s="534"/>
      <c r="I711" s="585"/>
      <c r="J711" s="534"/>
      <c r="K711" s="584"/>
      <c r="L711" s="540"/>
      <c r="M711" s="534"/>
      <c r="N711" s="534"/>
      <c r="O711" s="534"/>
      <c r="P711" s="534"/>
      <c r="Q711" s="534"/>
      <c r="R711" s="534"/>
      <c r="S711" s="534"/>
      <c r="T711" s="534"/>
      <c r="U711" s="534"/>
      <c r="V711" s="534"/>
      <c r="W711" s="534"/>
      <c r="X711" s="534"/>
      <c r="Y711" s="534"/>
      <c r="Z711" s="534"/>
      <c r="AA711" s="534"/>
      <c r="AB711" s="534"/>
    </row>
    <row r="712" spans="1:28" ht="23">
      <c r="A712" s="534"/>
      <c r="B712" s="534"/>
      <c r="C712" s="534"/>
      <c r="D712" s="34"/>
      <c r="E712" s="534"/>
      <c r="F712" s="534"/>
      <c r="G712" s="534"/>
      <c r="H712" s="534"/>
      <c r="I712" s="585"/>
      <c r="J712" s="534"/>
      <c r="K712" s="584"/>
      <c r="L712" s="540"/>
      <c r="M712" s="534"/>
      <c r="N712" s="534"/>
      <c r="O712" s="534"/>
      <c r="P712" s="534"/>
      <c r="Q712" s="534"/>
      <c r="R712" s="534"/>
      <c r="S712" s="534"/>
      <c r="T712" s="534"/>
      <c r="U712" s="534"/>
      <c r="V712" s="534"/>
      <c r="W712" s="534"/>
      <c r="X712" s="534"/>
      <c r="Y712" s="534"/>
      <c r="Z712" s="534"/>
      <c r="AA712" s="534"/>
      <c r="AB712" s="534"/>
    </row>
    <row r="713" spans="1:28" ht="23">
      <c r="A713" s="534"/>
      <c r="B713" s="534"/>
      <c r="C713" s="534"/>
      <c r="D713" s="34"/>
      <c r="E713" s="534"/>
      <c r="F713" s="534"/>
      <c r="G713" s="534"/>
      <c r="H713" s="534"/>
      <c r="I713" s="585"/>
      <c r="J713" s="534"/>
      <c r="K713" s="584"/>
      <c r="L713" s="540"/>
      <c r="M713" s="534"/>
      <c r="N713" s="534"/>
      <c r="O713" s="534"/>
      <c r="P713" s="534"/>
      <c r="Q713" s="534"/>
      <c r="R713" s="534"/>
      <c r="S713" s="534"/>
      <c r="T713" s="534"/>
      <c r="U713" s="534"/>
      <c r="V713" s="534"/>
      <c r="W713" s="534"/>
      <c r="X713" s="534"/>
      <c r="Y713" s="534"/>
      <c r="Z713" s="534"/>
      <c r="AA713" s="534"/>
      <c r="AB713" s="534"/>
    </row>
    <row r="714" spans="1:28" ht="23">
      <c r="A714" s="534"/>
      <c r="B714" s="534"/>
      <c r="C714" s="534"/>
      <c r="D714" s="34"/>
      <c r="E714" s="534"/>
      <c r="F714" s="534"/>
      <c r="G714" s="534"/>
      <c r="H714" s="534"/>
      <c r="I714" s="585"/>
      <c r="J714" s="534"/>
      <c r="K714" s="584"/>
      <c r="L714" s="540"/>
      <c r="M714" s="534"/>
      <c r="N714" s="534"/>
      <c r="O714" s="534"/>
      <c r="P714" s="534"/>
      <c r="Q714" s="534"/>
      <c r="R714" s="534"/>
      <c r="S714" s="534"/>
      <c r="T714" s="534"/>
      <c r="U714" s="534"/>
      <c r="V714" s="534"/>
      <c r="W714" s="534"/>
      <c r="X714" s="534"/>
      <c r="Y714" s="534"/>
      <c r="Z714" s="534"/>
      <c r="AA714" s="534"/>
      <c r="AB714" s="534"/>
    </row>
    <row r="715" spans="1:28" ht="23">
      <c r="A715" s="534"/>
      <c r="B715" s="534"/>
      <c r="C715" s="534"/>
      <c r="D715" s="34"/>
      <c r="E715" s="534"/>
      <c r="F715" s="534"/>
      <c r="G715" s="534"/>
      <c r="H715" s="534"/>
      <c r="I715" s="585"/>
      <c r="J715" s="534"/>
      <c r="K715" s="584"/>
      <c r="L715" s="540"/>
      <c r="M715" s="534"/>
      <c r="N715" s="534"/>
      <c r="O715" s="534"/>
      <c r="P715" s="534"/>
      <c r="Q715" s="534"/>
      <c r="R715" s="534"/>
      <c r="S715" s="534"/>
      <c r="T715" s="534"/>
      <c r="U715" s="534"/>
      <c r="V715" s="534"/>
      <c r="W715" s="534"/>
      <c r="X715" s="534"/>
      <c r="Y715" s="534"/>
      <c r="Z715" s="534"/>
      <c r="AA715" s="534"/>
      <c r="AB715" s="534"/>
    </row>
    <row r="716" spans="1:28" ht="23">
      <c r="A716" s="534"/>
      <c r="B716" s="534"/>
      <c r="C716" s="534"/>
      <c r="D716" s="34"/>
      <c r="E716" s="534"/>
      <c r="F716" s="534"/>
      <c r="G716" s="534"/>
      <c r="H716" s="534"/>
      <c r="I716" s="585"/>
      <c r="J716" s="534"/>
      <c r="K716" s="584"/>
      <c r="L716" s="540"/>
      <c r="M716" s="534"/>
      <c r="N716" s="534"/>
      <c r="O716" s="534"/>
      <c r="P716" s="534"/>
      <c r="Q716" s="534"/>
      <c r="R716" s="534"/>
      <c r="S716" s="534"/>
      <c r="T716" s="534"/>
      <c r="U716" s="534"/>
      <c r="V716" s="534"/>
      <c r="W716" s="534"/>
      <c r="X716" s="534"/>
      <c r="Y716" s="534"/>
      <c r="Z716" s="534"/>
      <c r="AA716" s="534"/>
      <c r="AB716" s="534"/>
    </row>
    <row r="717" spans="1:28" ht="23">
      <c r="A717" s="534"/>
      <c r="B717" s="534"/>
      <c r="C717" s="534"/>
      <c r="D717" s="34"/>
      <c r="E717" s="534"/>
      <c r="F717" s="534"/>
      <c r="G717" s="534"/>
      <c r="H717" s="534"/>
      <c r="I717" s="585"/>
      <c r="J717" s="534"/>
      <c r="K717" s="584"/>
      <c r="L717" s="540"/>
      <c r="M717" s="534"/>
      <c r="N717" s="534"/>
      <c r="O717" s="534"/>
      <c r="P717" s="534"/>
      <c r="Q717" s="534"/>
      <c r="R717" s="534"/>
      <c r="S717" s="534"/>
      <c r="T717" s="534"/>
      <c r="U717" s="534"/>
      <c r="V717" s="534"/>
      <c r="W717" s="534"/>
      <c r="X717" s="534"/>
      <c r="Y717" s="534"/>
      <c r="Z717" s="534"/>
      <c r="AA717" s="534"/>
      <c r="AB717" s="534"/>
    </row>
    <row r="718" spans="1:28" ht="23">
      <c r="A718" s="534"/>
      <c r="B718" s="534"/>
      <c r="C718" s="534"/>
      <c r="D718" s="34"/>
      <c r="E718" s="534"/>
      <c r="F718" s="534"/>
      <c r="G718" s="534"/>
      <c r="H718" s="534"/>
      <c r="I718" s="585"/>
      <c r="J718" s="534"/>
      <c r="K718" s="584"/>
      <c r="L718" s="540"/>
      <c r="M718" s="534"/>
      <c r="N718" s="534"/>
      <c r="O718" s="534"/>
      <c r="P718" s="534"/>
      <c r="Q718" s="534"/>
      <c r="R718" s="534"/>
      <c r="S718" s="534"/>
      <c r="T718" s="534"/>
      <c r="U718" s="534"/>
      <c r="V718" s="534"/>
      <c r="W718" s="534"/>
      <c r="X718" s="534"/>
      <c r="Y718" s="534"/>
      <c r="Z718" s="534"/>
      <c r="AA718" s="534"/>
      <c r="AB718" s="534"/>
    </row>
    <row r="719" spans="1:28" ht="23">
      <c r="A719" s="534"/>
      <c r="B719" s="534"/>
      <c r="C719" s="534"/>
      <c r="D719" s="34"/>
      <c r="E719" s="534"/>
      <c r="F719" s="534"/>
      <c r="G719" s="534"/>
      <c r="H719" s="534"/>
      <c r="I719" s="585"/>
      <c r="J719" s="534"/>
      <c r="K719" s="584"/>
      <c r="L719" s="540"/>
      <c r="M719" s="534"/>
      <c r="N719" s="534"/>
      <c r="O719" s="534"/>
      <c r="P719" s="534"/>
      <c r="Q719" s="534"/>
      <c r="R719" s="534"/>
      <c r="S719" s="534"/>
      <c r="T719" s="534"/>
      <c r="U719" s="534"/>
      <c r="V719" s="534"/>
      <c r="W719" s="534"/>
      <c r="X719" s="534"/>
      <c r="Y719" s="534"/>
      <c r="Z719" s="534"/>
      <c r="AA719" s="534"/>
      <c r="AB719" s="534"/>
    </row>
    <row r="720" spans="1:28" ht="23">
      <c r="A720" s="534"/>
      <c r="B720" s="534"/>
      <c r="C720" s="534"/>
      <c r="D720" s="34"/>
      <c r="E720" s="534"/>
      <c r="F720" s="534"/>
      <c r="G720" s="534"/>
      <c r="H720" s="534"/>
      <c r="I720" s="585"/>
      <c r="J720" s="534"/>
      <c r="K720" s="584"/>
      <c r="L720" s="540"/>
      <c r="M720" s="534"/>
      <c r="N720" s="534"/>
      <c r="O720" s="534"/>
      <c r="P720" s="534"/>
      <c r="Q720" s="534"/>
      <c r="R720" s="534"/>
      <c r="S720" s="534"/>
      <c r="T720" s="534"/>
      <c r="U720" s="534"/>
      <c r="V720" s="534"/>
      <c r="W720" s="534"/>
      <c r="X720" s="534"/>
      <c r="Y720" s="534"/>
      <c r="Z720" s="534"/>
      <c r="AA720" s="534"/>
      <c r="AB720" s="534"/>
    </row>
    <row r="721" spans="1:28" ht="23">
      <c r="A721" s="534"/>
      <c r="B721" s="534"/>
      <c r="C721" s="534"/>
      <c r="D721" s="34"/>
      <c r="E721" s="534"/>
      <c r="F721" s="534"/>
      <c r="G721" s="534"/>
      <c r="H721" s="534"/>
      <c r="I721" s="585"/>
      <c r="J721" s="534"/>
      <c r="K721" s="584"/>
      <c r="L721" s="540"/>
      <c r="M721" s="534"/>
      <c r="N721" s="534"/>
      <c r="O721" s="534"/>
      <c r="P721" s="534"/>
      <c r="Q721" s="534"/>
      <c r="R721" s="534"/>
      <c r="S721" s="534"/>
      <c r="T721" s="534"/>
      <c r="U721" s="534"/>
      <c r="V721" s="534"/>
      <c r="W721" s="534"/>
      <c r="X721" s="534"/>
      <c r="Y721" s="534"/>
      <c r="Z721" s="534"/>
      <c r="AA721" s="534"/>
      <c r="AB721" s="534"/>
    </row>
    <row r="722" spans="1:28" ht="23">
      <c r="A722" s="534"/>
      <c r="B722" s="534"/>
      <c r="C722" s="534"/>
      <c r="D722" s="34"/>
      <c r="E722" s="534"/>
      <c r="F722" s="534"/>
      <c r="G722" s="534"/>
      <c r="H722" s="534"/>
      <c r="I722" s="585"/>
      <c r="J722" s="534"/>
      <c r="K722" s="584"/>
      <c r="L722" s="540"/>
      <c r="M722" s="534"/>
      <c r="N722" s="534"/>
      <c r="O722" s="534"/>
      <c r="P722" s="534"/>
      <c r="Q722" s="534"/>
      <c r="R722" s="534"/>
      <c r="S722" s="534"/>
      <c r="T722" s="534"/>
      <c r="U722" s="534"/>
      <c r="V722" s="534"/>
      <c r="W722" s="534"/>
      <c r="X722" s="534"/>
      <c r="Y722" s="534"/>
      <c r="Z722" s="534"/>
      <c r="AA722" s="534"/>
      <c r="AB722" s="534"/>
    </row>
    <row r="723" spans="1:28" ht="23">
      <c r="A723" s="534"/>
      <c r="B723" s="534"/>
      <c r="C723" s="534"/>
      <c r="D723" s="34"/>
      <c r="E723" s="534"/>
      <c r="F723" s="534"/>
      <c r="G723" s="534"/>
      <c r="H723" s="534"/>
      <c r="I723" s="585"/>
      <c r="J723" s="534"/>
      <c r="K723" s="584"/>
      <c r="L723" s="540"/>
      <c r="M723" s="534"/>
      <c r="N723" s="534"/>
      <c r="O723" s="534"/>
      <c r="P723" s="534"/>
      <c r="Q723" s="534"/>
      <c r="R723" s="534"/>
      <c r="S723" s="534"/>
      <c r="T723" s="534"/>
      <c r="U723" s="534"/>
      <c r="V723" s="534"/>
      <c r="W723" s="534"/>
      <c r="X723" s="534"/>
      <c r="Y723" s="534"/>
      <c r="Z723" s="534"/>
      <c r="AA723" s="534"/>
      <c r="AB723" s="534"/>
    </row>
    <row r="724" spans="1:28" ht="23">
      <c r="A724" s="534"/>
      <c r="B724" s="534"/>
      <c r="C724" s="534"/>
      <c r="D724" s="34"/>
      <c r="E724" s="534"/>
      <c r="F724" s="534"/>
      <c r="G724" s="534"/>
      <c r="H724" s="534"/>
      <c r="I724" s="585"/>
      <c r="J724" s="534"/>
      <c r="K724" s="584"/>
      <c r="L724" s="540"/>
      <c r="M724" s="534"/>
      <c r="N724" s="534"/>
      <c r="O724" s="534"/>
      <c r="P724" s="534"/>
      <c r="Q724" s="534"/>
      <c r="R724" s="534"/>
      <c r="S724" s="534"/>
      <c r="T724" s="534"/>
      <c r="U724" s="534"/>
      <c r="V724" s="534"/>
      <c r="W724" s="534"/>
      <c r="X724" s="534"/>
      <c r="Y724" s="534"/>
      <c r="Z724" s="534"/>
      <c r="AA724" s="534"/>
      <c r="AB724" s="534"/>
    </row>
    <row r="725" spans="1:28" ht="23">
      <c r="A725" s="534"/>
      <c r="B725" s="534"/>
      <c r="C725" s="534"/>
      <c r="D725" s="34"/>
      <c r="E725" s="534"/>
      <c r="F725" s="534"/>
      <c r="G725" s="534"/>
      <c r="H725" s="534"/>
      <c r="I725" s="585"/>
      <c r="J725" s="534"/>
      <c r="K725" s="584"/>
      <c r="L725" s="540"/>
      <c r="M725" s="534"/>
      <c r="N725" s="534"/>
      <c r="O725" s="534"/>
      <c r="P725" s="534"/>
      <c r="Q725" s="534"/>
      <c r="R725" s="534"/>
      <c r="S725" s="534"/>
      <c r="T725" s="534"/>
      <c r="U725" s="534"/>
      <c r="V725" s="534"/>
      <c r="W725" s="534"/>
      <c r="X725" s="534"/>
      <c r="Y725" s="534"/>
      <c r="Z725" s="534"/>
      <c r="AA725" s="534"/>
      <c r="AB725" s="534"/>
    </row>
    <row r="726" spans="1:28" ht="23">
      <c r="A726" s="534"/>
      <c r="B726" s="534"/>
      <c r="C726" s="534"/>
      <c r="D726" s="34"/>
      <c r="E726" s="534"/>
      <c r="F726" s="534"/>
      <c r="G726" s="534"/>
      <c r="H726" s="534"/>
      <c r="I726" s="585"/>
      <c r="J726" s="534"/>
      <c r="K726" s="584"/>
      <c r="L726" s="540"/>
      <c r="M726" s="534"/>
      <c r="N726" s="534"/>
      <c r="O726" s="534"/>
      <c r="P726" s="534"/>
      <c r="Q726" s="534"/>
      <c r="R726" s="534"/>
      <c r="S726" s="534"/>
      <c r="T726" s="534"/>
      <c r="U726" s="534"/>
      <c r="V726" s="534"/>
      <c r="W726" s="534"/>
      <c r="X726" s="534"/>
      <c r="Y726" s="534"/>
      <c r="Z726" s="534"/>
      <c r="AA726" s="534"/>
      <c r="AB726" s="534"/>
    </row>
    <row r="727" spans="1:28" ht="23">
      <c r="A727" s="534"/>
      <c r="B727" s="534"/>
      <c r="C727" s="534"/>
      <c r="D727" s="34"/>
      <c r="E727" s="534"/>
      <c r="F727" s="534"/>
      <c r="G727" s="534"/>
      <c r="H727" s="534"/>
      <c r="I727" s="585"/>
      <c r="J727" s="534"/>
      <c r="K727" s="584"/>
      <c r="L727" s="540"/>
      <c r="M727" s="534"/>
      <c r="N727" s="534"/>
      <c r="O727" s="534"/>
      <c r="P727" s="534"/>
      <c r="Q727" s="534"/>
      <c r="R727" s="534"/>
      <c r="S727" s="534"/>
      <c r="T727" s="534"/>
      <c r="U727" s="534"/>
      <c r="V727" s="534"/>
      <c r="W727" s="534"/>
      <c r="X727" s="534"/>
      <c r="Y727" s="534"/>
      <c r="Z727" s="534"/>
      <c r="AA727" s="534"/>
      <c r="AB727" s="534"/>
    </row>
    <row r="728" spans="1:28" ht="23">
      <c r="A728" s="534"/>
      <c r="B728" s="534"/>
      <c r="C728" s="534"/>
      <c r="D728" s="34"/>
      <c r="E728" s="534"/>
      <c r="F728" s="534"/>
      <c r="G728" s="534"/>
      <c r="H728" s="534"/>
      <c r="I728" s="585"/>
      <c r="J728" s="534"/>
      <c r="K728" s="584"/>
      <c r="L728" s="540"/>
      <c r="M728" s="534"/>
      <c r="N728" s="534"/>
      <c r="O728" s="534"/>
      <c r="P728" s="534"/>
      <c r="Q728" s="534"/>
      <c r="R728" s="534"/>
      <c r="S728" s="534"/>
      <c r="T728" s="534"/>
      <c r="U728" s="534"/>
      <c r="V728" s="534"/>
      <c r="W728" s="534"/>
      <c r="X728" s="534"/>
      <c r="Y728" s="534"/>
      <c r="Z728" s="534"/>
      <c r="AA728" s="534"/>
      <c r="AB728" s="534"/>
    </row>
    <row r="729" spans="1:28" ht="23">
      <c r="A729" s="534"/>
      <c r="B729" s="534"/>
      <c r="C729" s="534"/>
      <c r="D729" s="34"/>
      <c r="E729" s="534"/>
      <c r="F729" s="534"/>
      <c r="G729" s="534"/>
      <c r="H729" s="534"/>
      <c r="I729" s="585"/>
      <c r="J729" s="534"/>
      <c r="K729" s="584"/>
      <c r="L729" s="540"/>
      <c r="M729" s="534"/>
      <c r="N729" s="534"/>
      <c r="O729" s="534"/>
      <c r="P729" s="534"/>
      <c r="Q729" s="534"/>
      <c r="R729" s="534"/>
      <c r="S729" s="534"/>
      <c r="T729" s="534"/>
      <c r="U729" s="534"/>
      <c r="V729" s="534"/>
      <c r="W729" s="534"/>
      <c r="X729" s="534"/>
      <c r="Y729" s="534"/>
      <c r="Z729" s="534"/>
      <c r="AA729" s="534"/>
      <c r="AB729" s="534"/>
    </row>
    <row r="730" spans="1:28" ht="23">
      <c r="A730" s="534"/>
      <c r="B730" s="534"/>
      <c r="C730" s="534"/>
      <c r="D730" s="34"/>
      <c r="E730" s="534"/>
      <c r="F730" s="534"/>
      <c r="G730" s="534"/>
      <c r="H730" s="534"/>
      <c r="I730" s="585"/>
      <c r="J730" s="534"/>
      <c r="K730" s="584"/>
      <c r="L730" s="540"/>
      <c r="M730" s="534"/>
      <c r="N730" s="534"/>
      <c r="O730" s="534"/>
      <c r="P730" s="534"/>
      <c r="Q730" s="534"/>
      <c r="R730" s="534"/>
      <c r="S730" s="534"/>
      <c r="T730" s="534"/>
      <c r="U730" s="534"/>
      <c r="V730" s="534"/>
      <c r="W730" s="534"/>
      <c r="X730" s="534"/>
      <c r="Y730" s="534"/>
      <c r="Z730" s="534"/>
      <c r="AA730" s="534"/>
      <c r="AB730" s="534"/>
    </row>
    <row r="731" spans="1:28" ht="23">
      <c r="A731" s="534"/>
      <c r="B731" s="534"/>
      <c r="C731" s="534"/>
      <c r="D731" s="34"/>
      <c r="E731" s="534"/>
      <c r="F731" s="534"/>
      <c r="G731" s="534"/>
      <c r="H731" s="534"/>
      <c r="I731" s="585"/>
      <c r="J731" s="534"/>
      <c r="K731" s="584"/>
      <c r="L731" s="540"/>
      <c r="M731" s="534"/>
      <c r="N731" s="534"/>
      <c r="O731" s="534"/>
      <c r="P731" s="534"/>
      <c r="Q731" s="534"/>
      <c r="R731" s="534"/>
      <c r="S731" s="534"/>
      <c r="T731" s="534"/>
      <c r="U731" s="534"/>
      <c r="V731" s="534"/>
      <c r="W731" s="534"/>
      <c r="X731" s="534"/>
      <c r="Y731" s="534"/>
      <c r="Z731" s="534"/>
      <c r="AA731" s="534"/>
      <c r="AB731" s="534"/>
    </row>
    <row r="732" spans="1:28" ht="23">
      <c r="A732" s="534"/>
      <c r="B732" s="534"/>
      <c r="C732" s="534"/>
      <c r="D732" s="34"/>
      <c r="E732" s="534"/>
      <c r="F732" s="534"/>
      <c r="G732" s="534"/>
      <c r="H732" s="534"/>
      <c r="I732" s="585"/>
      <c r="J732" s="534"/>
      <c r="K732" s="584"/>
      <c r="L732" s="540"/>
      <c r="M732" s="534"/>
      <c r="N732" s="534"/>
      <c r="O732" s="534"/>
      <c r="P732" s="534"/>
      <c r="Q732" s="534"/>
      <c r="R732" s="534"/>
      <c r="S732" s="534"/>
      <c r="T732" s="534"/>
      <c r="U732" s="534"/>
      <c r="V732" s="534"/>
      <c r="W732" s="534"/>
      <c r="X732" s="534"/>
      <c r="Y732" s="534"/>
      <c r="Z732" s="534"/>
      <c r="AA732" s="534"/>
      <c r="AB732" s="534"/>
    </row>
    <row r="733" spans="1:28" ht="23">
      <c r="A733" s="534"/>
      <c r="B733" s="534"/>
      <c r="C733" s="534"/>
      <c r="D733" s="34"/>
      <c r="E733" s="534"/>
      <c r="F733" s="534"/>
      <c r="G733" s="534"/>
      <c r="H733" s="534"/>
      <c r="I733" s="585"/>
      <c r="J733" s="534"/>
      <c r="K733" s="584"/>
      <c r="L733" s="540"/>
      <c r="M733" s="534"/>
      <c r="N733" s="534"/>
      <c r="O733" s="534"/>
      <c r="P733" s="534"/>
      <c r="Q733" s="534"/>
      <c r="R733" s="534"/>
      <c r="S733" s="534"/>
      <c r="T733" s="534"/>
      <c r="U733" s="534"/>
      <c r="V733" s="534"/>
      <c r="W733" s="534"/>
      <c r="X733" s="534"/>
      <c r="Y733" s="534"/>
      <c r="Z733" s="534"/>
      <c r="AA733" s="534"/>
      <c r="AB733" s="534"/>
    </row>
    <row r="734" spans="1:28" ht="23">
      <c r="A734" s="534"/>
      <c r="B734" s="534"/>
      <c r="C734" s="534"/>
      <c r="D734" s="34"/>
      <c r="E734" s="534"/>
      <c r="F734" s="534"/>
      <c r="G734" s="534"/>
      <c r="H734" s="534"/>
      <c r="I734" s="585"/>
      <c r="J734" s="534"/>
      <c r="K734" s="584"/>
      <c r="L734" s="540"/>
      <c r="M734" s="534"/>
      <c r="N734" s="534"/>
      <c r="O734" s="534"/>
      <c r="P734" s="534"/>
      <c r="Q734" s="534"/>
      <c r="R734" s="534"/>
      <c r="S734" s="534"/>
      <c r="T734" s="534"/>
      <c r="U734" s="534"/>
      <c r="V734" s="534"/>
      <c r="W734" s="534"/>
      <c r="X734" s="534"/>
      <c r="Y734" s="534"/>
      <c r="Z734" s="534"/>
      <c r="AA734" s="534"/>
      <c r="AB734" s="534"/>
    </row>
    <row r="735" spans="1:28" ht="23">
      <c r="A735" s="534"/>
      <c r="B735" s="534"/>
      <c r="C735" s="534"/>
      <c r="D735" s="34"/>
      <c r="E735" s="534"/>
      <c r="F735" s="534"/>
      <c r="G735" s="534"/>
      <c r="H735" s="534"/>
      <c r="I735" s="585"/>
      <c r="J735" s="534"/>
      <c r="K735" s="584"/>
      <c r="L735" s="540"/>
      <c r="M735" s="534"/>
      <c r="N735" s="534"/>
      <c r="O735" s="534"/>
      <c r="P735" s="534"/>
      <c r="Q735" s="534"/>
      <c r="R735" s="534"/>
      <c r="S735" s="534"/>
      <c r="T735" s="534"/>
      <c r="U735" s="534"/>
      <c r="V735" s="534"/>
      <c r="W735" s="534"/>
      <c r="X735" s="534"/>
      <c r="Y735" s="534"/>
      <c r="Z735" s="534"/>
      <c r="AA735" s="534"/>
      <c r="AB735" s="534"/>
    </row>
    <row r="736" spans="1:28" ht="23">
      <c r="A736" s="534"/>
      <c r="B736" s="534"/>
      <c r="C736" s="534"/>
      <c r="D736" s="34"/>
      <c r="E736" s="534"/>
      <c r="F736" s="534"/>
      <c r="G736" s="534"/>
      <c r="H736" s="534"/>
      <c r="I736" s="585"/>
      <c r="J736" s="534"/>
      <c r="K736" s="584"/>
      <c r="L736" s="540"/>
      <c r="M736" s="534"/>
      <c r="N736" s="534"/>
      <c r="O736" s="534"/>
      <c r="P736" s="534"/>
      <c r="Q736" s="534"/>
      <c r="R736" s="534"/>
      <c r="S736" s="534"/>
      <c r="T736" s="534"/>
      <c r="U736" s="534"/>
      <c r="V736" s="534"/>
      <c r="W736" s="534"/>
      <c r="X736" s="534"/>
      <c r="Y736" s="534"/>
      <c r="Z736" s="534"/>
      <c r="AA736" s="534"/>
      <c r="AB736" s="534"/>
    </row>
    <row r="737" spans="1:28" ht="23">
      <c r="A737" s="534"/>
      <c r="B737" s="534"/>
      <c r="C737" s="534"/>
      <c r="D737" s="34"/>
      <c r="E737" s="534"/>
      <c r="F737" s="534"/>
      <c r="G737" s="534"/>
      <c r="H737" s="534"/>
      <c r="I737" s="585"/>
      <c r="J737" s="534"/>
      <c r="K737" s="584"/>
      <c r="L737" s="540"/>
      <c r="M737" s="534"/>
      <c r="N737" s="534"/>
      <c r="O737" s="534"/>
      <c r="P737" s="534"/>
      <c r="Q737" s="534"/>
      <c r="R737" s="534"/>
      <c r="S737" s="534"/>
      <c r="T737" s="534"/>
      <c r="U737" s="534"/>
      <c r="V737" s="534"/>
      <c r="W737" s="534"/>
      <c r="X737" s="534"/>
      <c r="Y737" s="534"/>
      <c r="Z737" s="534"/>
      <c r="AA737" s="534"/>
      <c r="AB737" s="534"/>
    </row>
    <row r="738" spans="1:28" ht="23">
      <c r="A738" s="534"/>
      <c r="B738" s="534"/>
      <c r="C738" s="534"/>
      <c r="D738" s="34"/>
      <c r="E738" s="534"/>
      <c r="F738" s="534"/>
      <c r="G738" s="534"/>
      <c r="H738" s="534"/>
      <c r="I738" s="585"/>
      <c r="J738" s="534"/>
      <c r="K738" s="584"/>
      <c r="L738" s="540"/>
      <c r="M738" s="534"/>
      <c r="N738" s="534"/>
      <c r="O738" s="534"/>
      <c r="P738" s="534"/>
      <c r="Q738" s="534"/>
      <c r="R738" s="534"/>
      <c r="S738" s="534"/>
      <c r="T738" s="534"/>
      <c r="U738" s="534"/>
      <c r="V738" s="534"/>
      <c r="W738" s="534"/>
      <c r="X738" s="534"/>
      <c r="Y738" s="534"/>
      <c r="Z738" s="534"/>
      <c r="AA738" s="534"/>
      <c r="AB738" s="534"/>
    </row>
    <row r="739" spans="1:28" ht="23">
      <c r="A739" s="534"/>
      <c r="B739" s="534"/>
      <c r="C739" s="534"/>
      <c r="D739" s="34"/>
      <c r="E739" s="534"/>
      <c r="F739" s="534"/>
      <c r="G739" s="534"/>
      <c r="H739" s="534"/>
      <c r="I739" s="585"/>
      <c r="J739" s="534"/>
      <c r="K739" s="584"/>
      <c r="L739" s="540"/>
      <c r="M739" s="534"/>
      <c r="N739" s="534"/>
      <c r="O739" s="534"/>
      <c r="P739" s="534"/>
      <c r="Q739" s="534"/>
      <c r="R739" s="534"/>
      <c r="S739" s="534"/>
      <c r="T739" s="534"/>
      <c r="U739" s="534"/>
      <c r="V739" s="534"/>
      <c r="W739" s="534"/>
      <c r="X739" s="534"/>
      <c r="Y739" s="534"/>
      <c r="Z739" s="534"/>
      <c r="AA739" s="534"/>
      <c r="AB739" s="534"/>
    </row>
    <row r="740" spans="1:28" ht="23">
      <c r="A740" s="534"/>
      <c r="B740" s="534"/>
      <c r="C740" s="534"/>
      <c r="D740" s="34"/>
      <c r="E740" s="534"/>
      <c r="F740" s="534"/>
      <c r="G740" s="534"/>
      <c r="H740" s="534"/>
      <c r="I740" s="585"/>
      <c r="J740" s="534"/>
      <c r="K740" s="584"/>
      <c r="L740" s="540"/>
      <c r="M740" s="534"/>
      <c r="N740" s="534"/>
      <c r="O740" s="534"/>
      <c r="P740" s="534"/>
      <c r="Q740" s="534"/>
      <c r="R740" s="534"/>
      <c r="S740" s="534"/>
      <c r="T740" s="534"/>
      <c r="U740" s="534"/>
      <c r="V740" s="534"/>
      <c r="W740" s="534"/>
      <c r="X740" s="534"/>
      <c r="Y740" s="534"/>
      <c r="Z740" s="534"/>
      <c r="AA740" s="534"/>
      <c r="AB740" s="534"/>
    </row>
    <row r="741" spans="1:28" ht="23">
      <c r="A741" s="534"/>
      <c r="B741" s="534"/>
      <c r="C741" s="534"/>
      <c r="D741" s="34"/>
      <c r="E741" s="534"/>
      <c r="F741" s="534"/>
      <c r="G741" s="534"/>
      <c r="H741" s="534"/>
      <c r="I741" s="585"/>
      <c r="J741" s="534"/>
      <c r="K741" s="584"/>
      <c r="L741" s="540"/>
      <c r="M741" s="534"/>
      <c r="N741" s="534"/>
      <c r="O741" s="534"/>
      <c r="P741" s="534"/>
      <c r="Q741" s="534"/>
      <c r="R741" s="534"/>
      <c r="S741" s="534"/>
      <c r="T741" s="534"/>
      <c r="U741" s="534"/>
      <c r="V741" s="534"/>
      <c r="W741" s="534"/>
      <c r="X741" s="534"/>
      <c r="Y741" s="534"/>
      <c r="Z741" s="534"/>
      <c r="AA741" s="534"/>
      <c r="AB741" s="534"/>
    </row>
    <row r="742" spans="1:28" ht="23">
      <c r="A742" s="534"/>
      <c r="B742" s="534"/>
      <c r="C742" s="534"/>
      <c r="D742" s="34"/>
      <c r="E742" s="534"/>
      <c r="F742" s="534"/>
      <c r="G742" s="534"/>
      <c r="H742" s="534"/>
      <c r="I742" s="585"/>
      <c r="J742" s="534"/>
      <c r="K742" s="584"/>
      <c r="L742" s="540"/>
      <c r="M742" s="534"/>
      <c r="N742" s="534"/>
      <c r="O742" s="534"/>
      <c r="P742" s="534"/>
      <c r="Q742" s="534"/>
      <c r="R742" s="534"/>
      <c r="S742" s="534"/>
      <c r="T742" s="534"/>
      <c r="U742" s="534"/>
      <c r="V742" s="534"/>
      <c r="W742" s="534"/>
      <c r="X742" s="534"/>
      <c r="Y742" s="534"/>
      <c r="Z742" s="534"/>
      <c r="AA742" s="534"/>
      <c r="AB742" s="534"/>
    </row>
    <row r="743" spans="1:28" ht="23">
      <c r="A743" s="534"/>
      <c r="B743" s="534"/>
      <c r="C743" s="534"/>
      <c r="D743" s="34"/>
      <c r="E743" s="534"/>
      <c r="F743" s="534"/>
      <c r="G743" s="534"/>
      <c r="H743" s="534"/>
      <c r="I743" s="585"/>
      <c r="J743" s="534"/>
      <c r="K743" s="584"/>
      <c r="L743" s="540"/>
      <c r="M743" s="534"/>
      <c r="N743" s="534"/>
      <c r="O743" s="534"/>
      <c r="P743" s="534"/>
      <c r="Q743" s="534"/>
      <c r="R743" s="534"/>
      <c r="S743" s="534"/>
      <c r="T743" s="534"/>
      <c r="U743" s="534"/>
      <c r="V743" s="534"/>
      <c r="W743" s="534"/>
      <c r="X743" s="534"/>
      <c r="Y743" s="534"/>
      <c r="Z743" s="534"/>
      <c r="AA743" s="534"/>
      <c r="AB743" s="534"/>
    </row>
    <row r="744" spans="1:28" ht="23">
      <c r="A744" s="534"/>
      <c r="B744" s="534"/>
      <c r="C744" s="534"/>
      <c r="D744" s="34"/>
      <c r="E744" s="534"/>
      <c r="F744" s="534"/>
      <c r="G744" s="534"/>
      <c r="H744" s="534"/>
      <c r="I744" s="585"/>
      <c r="J744" s="534"/>
      <c r="K744" s="584"/>
      <c r="L744" s="540"/>
      <c r="M744" s="534"/>
      <c r="N744" s="534"/>
      <c r="O744" s="534"/>
      <c r="P744" s="534"/>
      <c r="Q744" s="534"/>
      <c r="R744" s="534"/>
      <c r="S744" s="534"/>
      <c r="T744" s="534"/>
      <c r="U744" s="534"/>
      <c r="V744" s="534"/>
      <c r="W744" s="534"/>
      <c r="X744" s="534"/>
      <c r="Y744" s="534"/>
      <c r="Z744" s="534"/>
      <c r="AA744" s="534"/>
      <c r="AB744" s="534"/>
    </row>
    <row r="745" spans="1:28" ht="23">
      <c r="A745" s="534"/>
      <c r="B745" s="534"/>
      <c r="C745" s="534"/>
      <c r="D745" s="34"/>
      <c r="E745" s="534"/>
      <c r="F745" s="534"/>
      <c r="G745" s="534"/>
      <c r="H745" s="534"/>
      <c r="I745" s="585"/>
      <c r="J745" s="534"/>
      <c r="K745" s="584"/>
      <c r="L745" s="540"/>
      <c r="M745" s="534"/>
      <c r="N745" s="534"/>
      <c r="O745" s="534"/>
      <c r="P745" s="534"/>
      <c r="Q745" s="534"/>
      <c r="R745" s="534"/>
      <c r="S745" s="534"/>
      <c r="T745" s="534"/>
      <c r="U745" s="534"/>
      <c r="V745" s="534"/>
      <c r="W745" s="534"/>
      <c r="X745" s="534"/>
      <c r="Y745" s="534"/>
      <c r="Z745" s="534"/>
      <c r="AA745" s="534"/>
      <c r="AB745" s="534"/>
    </row>
    <row r="746" spans="1:28" ht="23">
      <c r="A746" s="534"/>
      <c r="B746" s="534"/>
      <c r="C746" s="534"/>
      <c r="D746" s="34"/>
      <c r="E746" s="534"/>
      <c r="F746" s="534"/>
      <c r="G746" s="534"/>
      <c r="H746" s="534"/>
      <c r="I746" s="585"/>
      <c r="J746" s="534"/>
      <c r="K746" s="584"/>
      <c r="L746" s="540"/>
      <c r="M746" s="534"/>
      <c r="N746" s="534"/>
      <c r="O746" s="534"/>
      <c r="P746" s="534"/>
      <c r="Q746" s="534"/>
      <c r="R746" s="534"/>
      <c r="S746" s="534"/>
      <c r="T746" s="534"/>
      <c r="U746" s="534"/>
      <c r="V746" s="534"/>
      <c r="W746" s="534"/>
      <c r="X746" s="534"/>
      <c r="Y746" s="534"/>
      <c r="Z746" s="534"/>
      <c r="AA746" s="534"/>
      <c r="AB746" s="534"/>
    </row>
    <row r="747" spans="1:28" ht="23">
      <c r="A747" s="534"/>
      <c r="B747" s="534"/>
      <c r="C747" s="534"/>
      <c r="D747" s="34"/>
      <c r="E747" s="534"/>
      <c r="F747" s="534"/>
      <c r="G747" s="534"/>
      <c r="H747" s="534"/>
      <c r="I747" s="585"/>
      <c r="J747" s="534"/>
      <c r="K747" s="584"/>
      <c r="L747" s="540"/>
      <c r="M747" s="534"/>
      <c r="N747" s="534"/>
      <c r="O747" s="534"/>
      <c r="P747" s="534"/>
      <c r="Q747" s="534"/>
      <c r="R747" s="534"/>
      <c r="S747" s="534"/>
      <c r="T747" s="534"/>
      <c r="U747" s="534"/>
      <c r="V747" s="534"/>
      <c r="W747" s="534"/>
      <c r="X747" s="534"/>
      <c r="Y747" s="534"/>
      <c r="Z747" s="534"/>
      <c r="AA747" s="534"/>
      <c r="AB747" s="534"/>
    </row>
    <row r="748" spans="1:28" ht="23">
      <c r="A748" s="534"/>
      <c r="B748" s="534"/>
      <c r="C748" s="534"/>
      <c r="D748" s="34"/>
      <c r="E748" s="534"/>
      <c r="F748" s="534"/>
      <c r="G748" s="534"/>
      <c r="H748" s="534"/>
      <c r="I748" s="585"/>
      <c r="J748" s="534"/>
      <c r="K748" s="584"/>
      <c r="L748" s="540"/>
      <c r="M748" s="534"/>
      <c r="N748" s="534"/>
      <c r="O748" s="534"/>
      <c r="P748" s="534"/>
      <c r="Q748" s="534"/>
      <c r="R748" s="534"/>
      <c r="S748" s="534"/>
      <c r="T748" s="534"/>
      <c r="U748" s="534"/>
      <c r="V748" s="534"/>
      <c r="W748" s="534"/>
      <c r="X748" s="534"/>
      <c r="Y748" s="534"/>
      <c r="Z748" s="534"/>
      <c r="AA748" s="534"/>
      <c r="AB748" s="534"/>
    </row>
    <row r="749" spans="1:28" ht="23">
      <c r="A749" s="534"/>
      <c r="B749" s="534"/>
      <c r="C749" s="534"/>
      <c r="D749" s="34"/>
      <c r="E749" s="534"/>
      <c r="F749" s="534"/>
      <c r="G749" s="534"/>
      <c r="H749" s="534"/>
      <c r="I749" s="585"/>
      <c r="J749" s="534"/>
      <c r="K749" s="584"/>
      <c r="L749" s="540"/>
      <c r="M749" s="534"/>
      <c r="N749" s="534"/>
      <c r="O749" s="534"/>
      <c r="P749" s="534"/>
      <c r="Q749" s="534"/>
      <c r="R749" s="534"/>
      <c r="S749" s="534"/>
      <c r="T749" s="534"/>
      <c r="U749" s="534"/>
      <c r="V749" s="534"/>
      <c r="W749" s="534"/>
      <c r="X749" s="534"/>
      <c r="Y749" s="534"/>
      <c r="Z749" s="534"/>
      <c r="AA749" s="534"/>
      <c r="AB749" s="534"/>
    </row>
    <row r="750" spans="1:28" ht="23">
      <c r="A750" s="534"/>
      <c r="B750" s="534"/>
      <c r="C750" s="534"/>
      <c r="D750" s="34"/>
      <c r="E750" s="534"/>
      <c r="F750" s="534"/>
      <c r="G750" s="534"/>
      <c r="H750" s="534"/>
      <c r="I750" s="585"/>
      <c r="J750" s="534"/>
      <c r="K750" s="584"/>
      <c r="L750" s="540"/>
      <c r="M750" s="534"/>
      <c r="N750" s="534"/>
      <c r="O750" s="534"/>
      <c r="P750" s="534"/>
      <c r="Q750" s="534"/>
      <c r="R750" s="534"/>
      <c r="S750" s="534"/>
      <c r="T750" s="534"/>
      <c r="U750" s="534"/>
      <c r="V750" s="534"/>
      <c r="W750" s="534"/>
      <c r="X750" s="534"/>
      <c r="Y750" s="534"/>
      <c r="Z750" s="534"/>
      <c r="AA750" s="534"/>
      <c r="AB750" s="534"/>
    </row>
    <row r="751" spans="1:28" ht="23">
      <c r="A751" s="534"/>
      <c r="B751" s="534"/>
      <c r="C751" s="534"/>
      <c r="D751" s="34"/>
      <c r="E751" s="534"/>
      <c r="F751" s="534"/>
      <c r="G751" s="534"/>
      <c r="H751" s="534"/>
      <c r="I751" s="585"/>
      <c r="J751" s="534"/>
      <c r="K751" s="584"/>
      <c r="L751" s="540"/>
      <c r="M751" s="534"/>
      <c r="N751" s="534"/>
      <c r="O751" s="534"/>
      <c r="P751" s="534"/>
      <c r="Q751" s="534"/>
      <c r="R751" s="534"/>
      <c r="S751" s="534"/>
      <c r="T751" s="534"/>
      <c r="U751" s="534"/>
      <c r="V751" s="534"/>
      <c r="W751" s="534"/>
      <c r="X751" s="534"/>
      <c r="Y751" s="534"/>
      <c r="Z751" s="534"/>
      <c r="AA751" s="534"/>
      <c r="AB751" s="534"/>
    </row>
    <row r="752" spans="1:28" ht="23">
      <c r="A752" s="534"/>
      <c r="B752" s="534"/>
      <c r="C752" s="534"/>
      <c r="D752" s="34"/>
      <c r="E752" s="534"/>
      <c r="F752" s="534"/>
      <c r="G752" s="534"/>
      <c r="H752" s="534"/>
      <c r="I752" s="585"/>
      <c r="J752" s="534"/>
      <c r="K752" s="584"/>
      <c r="L752" s="540"/>
      <c r="M752" s="534"/>
      <c r="N752" s="534"/>
      <c r="O752" s="534"/>
      <c r="P752" s="534"/>
      <c r="Q752" s="534"/>
      <c r="R752" s="534"/>
      <c r="S752" s="534"/>
      <c r="T752" s="534"/>
      <c r="U752" s="534"/>
      <c r="V752" s="534"/>
      <c r="W752" s="534"/>
      <c r="X752" s="534"/>
      <c r="Y752" s="534"/>
      <c r="Z752" s="534"/>
      <c r="AA752" s="534"/>
      <c r="AB752" s="534"/>
    </row>
    <row r="753" spans="1:28" ht="23">
      <c r="A753" s="534"/>
      <c r="B753" s="534"/>
      <c r="C753" s="534"/>
      <c r="D753" s="34"/>
      <c r="E753" s="534"/>
      <c r="F753" s="534"/>
      <c r="G753" s="534"/>
      <c r="H753" s="534"/>
      <c r="I753" s="585"/>
      <c r="J753" s="534"/>
      <c r="K753" s="584"/>
      <c r="L753" s="540"/>
      <c r="M753" s="534"/>
      <c r="N753" s="534"/>
      <c r="O753" s="534"/>
      <c r="P753" s="534"/>
      <c r="Q753" s="534"/>
      <c r="R753" s="534"/>
      <c r="S753" s="534"/>
      <c r="T753" s="534"/>
      <c r="U753" s="534"/>
      <c r="V753" s="534"/>
      <c r="W753" s="534"/>
      <c r="X753" s="534"/>
      <c r="Y753" s="534"/>
      <c r="Z753" s="534"/>
      <c r="AA753" s="534"/>
      <c r="AB753" s="534"/>
    </row>
    <row r="754" spans="1:28" ht="23">
      <c r="A754" s="534"/>
      <c r="B754" s="534"/>
      <c r="C754" s="534"/>
      <c r="D754" s="34"/>
      <c r="E754" s="534"/>
      <c r="F754" s="534"/>
      <c r="G754" s="534"/>
      <c r="H754" s="534"/>
      <c r="I754" s="585"/>
      <c r="J754" s="534"/>
      <c r="K754" s="584"/>
      <c r="L754" s="540"/>
      <c r="M754" s="534"/>
      <c r="N754" s="534"/>
      <c r="O754" s="534"/>
      <c r="P754" s="534"/>
      <c r="Q754" s="534"/>
      <c r="R754" s="534"/>
      <c r="S754" s="534"/>
      <c r="T754" s="534"/>
      <c r="U754" s="534"/>
      <c r="V754" s="534"/>
      <c r="W754" s="534"/>
      <c r="X754" s="534"/>
      <c r="Y754" s="534"/>
      <c r="Z754" s="534"/>
      <c r="AA754" s="534"/>
      <c r="AB754" s="534"/>
    </row>
    <row r="755" spans="1:28" ht="23">
      <c r="A755" s="534"/>
      <c r="B755" s="534"/>
      <c r="C755" s="534"/>
      <c r="D755" s="34"/>
      <c r="E755" s="534"/>
      <c r="F755" s="534"/>
      <c r="G755" s="534"/>
      <c r="H755" s="534"/>
      <c r="I755" s="585"/>
      <c r="J755" s="534"/>
      <c r="K755" s="584"/>
      <c r="L755" s="540"/>
      <c r="M755" s="534"/>
      <c r="N755" s="534"/>
      <c r="O755" s="534"/>
      <c r="P755" s="534"/>
      <c r="Q755" s="534"/>
      <c r="R755" s="534"/>
      <c r="S755" s="534"/>
      <c r="T755" s="534"/>
      <c r="U755" s="534"/>
      <c r="V755" s="534"/>
      <c r="W755" s="534"/>
      <c r="X755" s="534"/>
      <c r="Y755" s="534"/>
      <c r="Z755" s="534"/>
      <c r="AA755" s="534"/>
      <c r="AB755" s="534"/>
    </row>
    <row r="756" spans="1:28" ht="23">
      <c r="A756" s="534"/>
      <c r="B756" s="534"/>
      <c r="C756" s="534"/>
      <c r="D756" s="34"/>
      <c r="E756" s="534"/>
      <c r="F756" s="534"/>
      <c r="G756" s="534"/>
      <c r="H756" s="534"/>
      <c r="I756" s="585"/>
      <c r="J756" s="534"/>
      <c r="K756" s="584"/>
      <c r="L756" s="540"/>
      <c r="M756" s="534"/>
      <c r="N756" s="534"/>
      <c r="O756" s="534"/>
      <c r="P756" s="534"/>
      <c r="Q756" s="534"/>
      <c r="R756" s="534"/>
      <c r="S756" s="534"/>
      <c r="T756" s="534"/>
      <c r="U756" s="534"/>
      <c r="V756" s="534"/>
      <c r="W756" s="534"/>
      <c r="X756" s="534"/>
      <c r="Y756" s="534"/>
      <c r="Z756" s="534"/>
      <c r="AA756" s="534"/>
      <c r="AB756" s="534"/>
    </row>
    <row r="757" spans="1:28" ht="23">
      <c r="A757" s="534"/>
      <c r="B757" s="534"/>
      <c r="C757" s="534"/>
      <c r="D757" s="34"/>
      <c r="E757" s="534"/>
      <c r="F757" s="534"/>
      <c r="G757" s="534"/>
      <c r="H757" s="534"/>
      <c r="I757" s="585"/>
      <c r="J757" s="534"/>
      <c r="K757" s="584"/>
      <c r="L757" s="540"/>
      <c r="M757" s="534"/>
      <c r="N757" s="534"/>
      <c r="O757" s="534"/>
      <c r="P757" s="534"/>
      <c r="Q757" s="534"/>
      <c r="R757" s="534"/>
      <c r="S757" s="534"/>
      <c r="T757" s="534"/>
      <c r="U757" s="534"/>
      <c r="V757" s="534"/>
      <c r="W757" s="534"/>
      <c r="X757" s="534"/>
      <c r="Y757" s="534"/>
      <c r="Z757" s="534"/>
      <c r="AA757" s="534"/>
      <c r="AB757" s="534"/>
    </row>
    <row r="758" spans="1:28" ht="23">
      <c r="A758" s="534"/>
      <c r="B758" s="534"/>
      <c r="C758" s="534"/>
      <c r="D758" s="34"/>
      <c r="E758" s="534"/>
      <c r="F758" s="534"/>
      <c r="G758" s="534"/>
      <c r="H758" s="534"/>
      <c r="I758" s="585"/>
      <c r="J758" s="534"/>
      <c r="K758" s="584"/>
      <c r="L758" s="540"/>
      <c r="M758" s="534"/>
      <c r="N758" s="534"/>
      <c r="O758" s="534"/>
      <c r="P758" s="534"/>
      <c r="Q758" s="534"/>
      <c r="R758" s="534"/>
      <c r="S758" s="534"/>
      <c r="T758" s="534"/>
      <c r="U758" s="534"/>
      <c r="V758" s="534"/>
      <c r="W758" s="534"/>
      <c r="X758" s="534"/>
      <c r="Y758" s="534"/>
      <c r="Z758" s="534"/>
      <c r="AA758" s="534"/>
      <c r="AB758" s="534"/>
    </row>
    <row r="759" spans="1:28" ht="23">
      <c r="A759" s="534"/>
      <c r="B759" s="534"/>
      <c r="C759" s="534"/>
      <c r="D759" s="34"/>
      <c r="E759" s="534"/>
      <c r="F759" s="534"/>
      <c r="G759" s="534"/>
      <c r="H759" s="534"/>
      <c r="I759" s="585"/>
      <c r="J759" s="534"/>
      <c r="K759" s="584"/>
      <c r="L759" s="540"/>
      <c r="M759" s="534"/>
      <c r="N759" s="534"/>
      <c r="O759" s="534"/>
      <c r="P759" s="534"/>
      <c r="Q759" s="534"/>
      <c r="R759" s="534"/>
      <c r="S759" s="534"/>
      <c r="T759" s="534"/>
      <c r="U759" s="534"/>
      <c r="V759" s="534"/>
      <c r="W759" s="534"/>
      <c r="X759" s="534"/>
      <c r="Y759" s="534"/>
      <c r="Z759" s="534"/>
      <c r="AA759" s="534"/>
      <c r="AB759" s="534"/>
    </row>
    <row r="760" spans="1:28" ht="23">
      <c r="A760" s="534"/>
      <c r="B760" s="534"/>
      <c r="C760" s="534"/>
      <c r="D760" s="34"/>
      <c r="E760" s="534"/>
      <c r="F760" s="534"/>
      <c r="G760" s="534"/>
      <c r="H760" s="534"/>
      <c r="I760" s="585"/>
      <c r="J760" s="534"/>
      <c r="K760" s="584"/>
      <c r="L760" s="540"/>
      <c r="M760" s="534"/>
      <c r="N760" s="534"/>
      <c r="O760" s="534"/>
      <c r="P760" s="534"/>
      <c r="Q760" s="534"/>
      <c r="R760" s="534"/>
      <c r="S760" s="534"/>
      <c r="T760" s="534"/>
      <c r="U760" s="534"/>
      <c r="V760" s="534"/>
      <c r="W760" s="534"/>
      <c r="X760" s="534"/>
      <c r="Y760" s="534"/>
      <c r="Z760" s="534"/>
      <c r="AA760" s="534"/>
      <c r="AB760" s="534"/>
    </row>
    <row r="761" spans="1:28" ht="23">
      <c r="A761" s="534"/>
      <c r="B761" s="534"/>
      <c r="C761" s="534"/>
      <c r="D761" s="34"/>
      <c r="E761" s="534"/>
      <c r="F761" s="534"/>
      <c r="G761" s="534"/>
      <c r="H761" s="534"/>
      <c r="I761" s="585"/>
      <c r="J761" s="534"/>
      <c r="K761" s="584"/>
      <c r="L761" s="540"/>
      <c r="M761" s="534"/>
      <c r="N761" s="534"/>
      <c r="O761" s="534"/>
      <c r="P761" s="534"/>
      <c r="Q761" s="534"/>
      <c r="R761" s="534"/>
      <c r="S761" s="534"/>
      <c r="T761" s="534"/>
      <c r="U761" s="534"/>
      <c r="V761" s="534"/>
      <c r="W761" s="534"/>
      <c r="X761" s="534"/>
      <c r="Y761" s="534"/>
      <c r="Z761" s="534"/>
      <c r="AA761" s="534"/>
      <c r="AB761" s="534"/>
    </row>
    <row r="762" spans="1:28" ht="23">
      <c r="A762" s="534"/>
      <c r="B762" s="534"/>
      <c r="C762" s="534"/>
      <c r="D762" s="34"/>
      <c r="E762" s="534"/>
      <c r="F762" s="534"/>
      <c r="G762" s="534"/>
      <c r="H762" s="534"/>
      <c r="I762" s="585"/>
      <c r="J762" s="534"/>
      <c r="K762" s="584"/>
      <c r="L762" s="540"/>
      <c r="M762" s="534"/>
      <c r="N762" s="534"/>
      <c r="O762" s="534"/>
      <c r="P762" s="534"/>
      <c r="Q762" s="534"/>
      <c r="R762" s="534"/>
      <c r="S762" s="534"/>
      <c r="T762" s="534"/>
      <c r="U762" s="534"/>
      <c r="V762" s="534"/>
      <c r="W762" s="534"/>
      <c r="X762" s="534"/>
      <c r="Y762" s="534"/>
      <c r="Z762" s="534"/>
      <c r="AA762" s="534"/>
      <c r="AB762" s="534"/>
    </row>
    <row r="763" spans="1:28" ht="23">
      <c r="A763" s="534"/>
      <c r="B763" s="534"/>
      <c r="C763" s="534"/>
      <c r="D763" s="34"/>
      <c r="E763" s="534"/>
      <c r="F763" s="534"/>
      <c r="G763" s="534"/>
      <c r="H763" s="534"/>
      <c r="I763" s="585"/>
      <c r="J763" s="534"/>
      <c r="K763" s="584"/>
      <c r="L763" s="540"/>
      <c r="M763" s="534"/>
      <c r="N763" s="534"/>
      <c r="O763" s="534"/>
      <c r="P763" s="534"/>
      <c r="Q763" s="534"/>
      <c r="R763" s="534"/>
      <c r="S763" s="534"/>
      <c r="T763" s="534"/>
      <c r="U763" s="534"/>
      <c r="V763" s="534"/>
      <c r="W763" s="534"/>
      <c r="X763" s="534"/>
      <c r="Y763" s="534"/>
      <c r="Z763" s="534"/>
      <c r="AA763" s="534"/>
      <c r="AB763" s="534"/>
    </row>
    <row r="764" spans="1:28" ht="23">
      <c r="A764" s="534"/>
      <c r="B764" s="534"/>
      <c r="C764" s="534"/>
      <c r="D764" s="34"/>
      <c r="E764" s="534"/>
      <c r="F764" s="534"/>
      <c r="G764" s="534"/>
      <c r="H764" s="534"/>
      <c r="I764" s="585"/>
      <c r="J764" s="534"/>
      <c r="K764" s="584"/>
      <c r="L764" s="540"/>
      <c r="M764" s="534"/>
      <c r="N764" s="534"/>
      <c r="O764" s="534"/>
      <c r="P764" s="534"/>
      <c r="Q764" s="534"/>
      <c r="R764" s="534"/>
      <c r="S764" s="534"/>
      <c r="T764" s="534"/>
      <c r="U764" s="534"/>
      <c r="V764" s="534"/>
      <c r="W764" s="534"/>
      <c r="X764" s="534"/>
      <c r="Y764" s="534"/>
      <c r="Z764" s="534"/>
      <c r="AA764" s="534"/>
      <c r="AB764" s="534"/>
    </row>
    <row r="765" spans="1:28" ht="23">
      <c r="A765" s="534"/>
      <c r="B765" s="534"/>
      <c r="C765" s="534"/>
      <c r="D765" s="34"/>
      <c r="E765" s="534"/>
      <c r="F765" s="534"/>
      <c r="G765" s="534"/>
      <c r="H765" s="534"/>
      <c r="I765" s="585"/>
      <c r="J765" s="534"/>
      <c r="K765" s="584"/>
      <c r="L765" s="540"/>
      <c r="M765" s="534"/>
      <c r="N765" s="534"/>
      <c r="O765" s="534"/>
      <c r="P765" s="534"/>
      <c r="Q765" s="534"/>
      <c r="R765" s="534"/>
      <c r="S765" s="534"/>
      <c r="T765" s="534"/>
      <c r="U765" s="534"/>
      <c r="V765" s="534"/>
      <c r="W765" s="534"/>
      <c r="X765" s="534"/>
      <c r="Y765" s="534"/>
      <c r="Z765" s="534"/>
      <c r="AA765" s="534"/>
      <c r="AB765" s="534"/>
    </row>
    <row r="766" spans="1:28" ht="23">
      <c r="A766" s="534"/>
      <c r="B766" s="534"/>
      <c r="C766" s="534"/>
      <c r="D766" s="34"/>
      <c r="E766" s="534"/>
      <c r="F766" s="534"/>
      <c r="G766" s="534"/>
      <c r="H766" s="534"/>
      <c r="I766" s="585"/>
      <c r="J766" s="534"/>
      <c r="K766" s="584"/>
      <c r="L766" s="540"/>
      <c r="M766" s="534"/>
      <c r="N766" s="534"/>
      <c r="O766" s="534"/>
      <c r="P766" s="534"/>
      <c r="Q766" s="534"/>
      <c r="R766" s="534"/>
      <c r="S766" s="534"/>
      <c r="T766" s="534"/>
      <c r="U766" s="534"/>
      <c r="V766" s="534"/>
      <c r="W766" s="534"/>
      <c r="X766" s="534"/>
      <c r="Y766" s="534"/>
      <c r="Z766" s="534"/>
      <c r="AA766" s="534"/>
      <c r="AB766" s="534"/>
    </row>
    <row r="767" spans="1:28" ht="23">
      <c r="A767" s="534"/>
      <c r="B767" s="534"/>
      <c r="C767" s="534"/>
      <c r="D767" s="34"/>
      <c r="E767" s="534"/>
      <c r="F767" s="534"/>
      <c r="G767" s="534"/>
      <c r="H767" s="534"/>
      <c r="I767" s="585"/>
      <c r="J767" s="534"/>
      <c r="K767" s="584"/>
      <c r="L767" s="540"/>
      <c r="M767" s="534"/>
      <c r="N767" s="534"/>
      <c r="O767" s="534"/>
      <c r="P767" s="534"/>
      <c r="Q767" s="534"/>
      <c r="R767" s="534"/>
      <c r="S767" s="534"/>
      <c r="T767" s="534"/>
      <c r="U767" s="534"/>
      <c r="V767" s="534"/>
      <c r="W767" s="534"/>
      <c r="X767" s="534"/>
      <c r="Y767" s="534"/>
      <c r="Z767" s="534"/>
      <c r="AA767" s="534"/>
      <c r="AB767" s="534"/>
    </row>
    <row r="768" spans="1:28" ht="23">
      <c r="A768" s="534"/>
      <c r="B768" s="534"/>
      <c r="C768" s="534"/>
      <c r="D768" s="34"/>
      <c r="E768" s="534"/>
      <c r="F768" s="534"/>
      <c r="G768" s="534"/>
      <c r="H768" s="534"/>
      <c r="I768" s="585"/>
      <c r="J768" s="534"/>
      <c r="K768" s="584"/>
      <c r="L768" s="540"/>
      <c r="M768" s="534"/>
      <c r="N768" s="534"/>
      <c r="O768" s="534"/>
      <c r="P768" s="534"/>
      <c r="Q768" s="534"/>
      <c r="R768" s="534"/>
      <c r="S768" s="534"/>
      <c r="T768" s="534"/>
      <c r="U768" s="534"/>
      <c r="V768" s="534"/>
      <c r="W768" s="534"/>
      <c r="X768" s="534"/>
      <c r="Y768" s="534"/>
      <c r="Z768" s="534"/>
      <c r="AA768" s="534"/>
      <c r="AB768" s="534"/>
    </row>
    <row r="769" spans="1:28" ht="23">
      <c r="A769" s="534"/>
      <c r="B769" s="534"/>
      <c r="C769" s="534"/>
      <c r="D769" s="34"/>
      <c r="E769" s="534"/>
      <c r="F769" s="534"/>
      <c r="G769" s="534"/>
      <c r="H769" s="534"/>
      <c r="I769" s="585"/>
      <c r="J769" s="534"/>
      <c r="K769" s="584"/>
      <c r="L769" s="540"/>
      <c r="M769" s="534"/>
      <c r="N769" s="534"/>
      <c r="O769" s="534"/>
      <c r="P769" s="534"/>
      <c r="Q769" s="534"/>
      <c r="R769" s="534"/>
      <c r="S769" s="534"/>
      <c r="T769" s="534"/>
      <c r="U769" s="534"/>
      <c r="V769" s="534"/>
      <c r="W769" s="534"/>
      <c r="X769" s="534"/>
      <c r="Y769" s="534"/>
      <c r="Z769" s="534"/>
      <c r="AA769" s="534"/>
      <c r="AB769" s="534"/>
    </row>
    <row r="770" spans="1:28" ht="23">
      <c r="A770" s="534"/>
      <c r="B770" s="534"/>
      <c r="C770" s="534"/>
      <c r="D770" s="34"/>
      <c r="E770" s="534"/>
      <c r="F770" s="534"/>
      <c r="G770" s="534"/>
      <c r="H770" s="534"/>
      <c r="I770" s="585"/>
      <c r="J770" s="534"/>
      <c r="K770" s="584"/>
      <c r="L770" s="540"/>
      <c r="M770" s="534"/>
      <c r="N770" s="534"/>
      <c r="O770" s="534"/>
      <c r="P770" s="534"/>
      <c r="Q770" s="534"/>
      <c r="R770" s="534"/>
      <c r="S770" s="534"/>
      <c r="T770" s="534"/>
      <c r="U770" s="534"/>
      <c r="V770" s="534"/>
      <c r="W770" s="534"/>
      <c r="X770" s="534"/>
      <c r="Y770" s="534"/>
      <c r="Z770" s="534"/>
      <c r="AA770" s="534"/>
      <c r="AB770" s="534"/>
    </row>
    <row r="771" spans="1:28" ht="23">
      <c r="A771" s="534"/>
      <c r="B771" s="534"/>
      <c r="C771" s="534"/>
      <c r="D771" s="34"/>
      <c r="E771" s="534"/>
      <c r="F771" s="534"/>
      <c r="G771" s="534"/>
      <c r="H771" s="534"/>
      <c r="I771" s="585"/>
      <c r="J771" s="534"/>
      <c r="K771" s="584"/>
      <c r="L771" s="540"/>
      <c r="M771" s="534"/>
      <c r="N771" s="534"/>
      <c r="O771" s="534"/>
      <c r="P771" s="534"/>
      <c r="Q771" s="534"/>
      <c r="R771" s="534"/>
      <c r="S771" s="534"/>
      <c r="T771" s="534"/>
      <c r="U771" s="534"/>
      <c r="V771" s="534"/>
      <c r="W771" s="534"/>
      <c r="X771" s="534"/>
      <c r="Y771" s="534"/>
      <c r="Z771" s="534"/>
      <c r="AA771" s="534"/>
      <c r="AB771" s="534"/>
    </row>
    <row r="772" spans="1:28" ht="23">
      <c r="A772" s="534"/>
      <c r="B772" s="534"/>
      <c r="C772" s="534"/>
      <c r="D772" s="34"/>
      <c r="E772" s="534"/>
      <c r="F772" s="534"/>
      <c r="G772" s="534"/>
      <c r="H772" s="534"/>
      <c r="I772" s="585"/>
      <c r="J772" s="534"/>
      <c r="K772" s="584"/>
      <c r="L772" s="540"/>
      <c r="M772" s="534"/>
      <c r="N772" s="534"/>
      <c r="O772" s="534"/>
      <c r="P772" s="534"/>
      <c r="Q772" s="534"/>
      <c r="R772" s="534"/>
      <c r="S772" s="534"/>
      <c r="T772" s="534"/>
      <c r="U772" s="534"/>
      <c r="V772" s="534"/>
      <c r="W772" s="534"/>
      <c r="X772" s="534"/>
      <c r="Y772" s="534"/>
      <c r="Z772" s="534"/>
      <c r="AA772" s="534"/>
      <c r="AB772" s="534"/>
    </row>
    <row r="773" spans="1:28" ht="23">
      <c r="A773" s="534"/>
      <c r="B773" s="534"/>
      <c r="C773" s="534"/>
      <c r="D773" s="34"/>
      <c r="E773" s="534"/>
      <c r="F773" s="534"/>
      <c r="G773" s="534"/>
      <c r="H773" s="534"/>
      <c r="I773" s="585"/>
      <c r="J773" s="534"/>
      <c r="K773" s="584"/>
      <c r="L773" s="540"/>
      <c r="M773" s="534"/>
      <c r="N773" s="534"/>
      <c r="O773" s="534"/>
      <c r="P773" s="534"/>
      <c r="Q773" s="534"/>
      <c r="R773" s="534"/>
      <c r="S773" s="534"/>
      <c r="T773" s="534"/>
      <c r="U773" s="534"/>
      <c r="V773" s="534"/>
      <c r="W773" s="534"/>
      <c r="X773" s="534"/>
      <c r="Y773" s="534"/>
      <c r="Z773" s="534"/>
      <c r="AA773" s="534"/>
      <c r="AB773" s="534"/>
    </row>
    <row r="774" spans="1:28" ht="23">
      <c r="A774" s="534"/>
      <c r="B774" s="534"/>
      <c r="C774" s="534"/>
      <c r="D774" s="34"/>
      <c r="E774" s="534"/>
      <c r="F774" s="534"/>
      <c r="G774" s="534"/>
      <c r="H774" s="534"/>
      <c r="I774" s="585"/>
      <c r="J774" s="534"/>
      <c r="K774" s="584"/>
      <c r="L774" s="540"/>
      <c r="M774" s="534"/>
      <c r="N774" s="534"/>
      <c r="O774" s="534"/>
      <c r="P774" s="534"/>
      <c r="Q774" s="534"/>
      <c r="R774" s="534"/>
      <c r="S774" s="534"/>
      <c r="T774" s="534"/>
      <c r="U774" s="534"/>
      <c r="V774" s="534"/>
      <c r="W774" s="534"/>
      <c r="X774" s="534"/>
      <c r="Y774" s="534"/>
      <c r="Z774" s="534"/>
      <c r="AA774" s="534"/>
      <c r="AB774" s="534"/>
    </row>
    <row r="775" spans="1:28" ht="23">
      <c r="A775" s="534"/>
      <c r="B775" s="534"/>
      <c r="C775" s="534"/>
      <c r="D775" s="34"/>
      <c r="E775" s="534"/>
      <c r="F775" s="534"/>
      <c r="G775" s="534"/>
      <c r="H775" s="534"/>
      <c r="I775" s="585"/>
      <c r="J775" s="534"/>
      <c r="K775" s="584"/>
      <c r="L775" s="540"/>
      <c r="M775" s="534"/>
      <c r="N775" s="534"/>
      <c r="O775" s="534"/>
      <c r="P775" s="534"/>
      <c r="Q775" s="534"/>
      <c r="R775" s="534"/>
      <c r="S775" s="534"/>
      <c r="T775" s="534"/>
      <c r="U775" s="534"/>
      <c r="V775" s="534"/>
      <c r="W775" s="534"/>
      <c r="X775" s="534"/>
      <c r="Y775" s="534"/>
      <c r="Z775" s="534"/>
      <c r="AA775" s="534"/>
      <c r="AB775" s="534"/>
    </row>
    <row r="776" spans="1:28" ht="23">
      <c r="A776" s="534"/>
      <c r="B776" s="534"/>
      <c r="C776" s="534"/>
      <c r="D776" s="34"/>
      <c r="E776" s="534"/>
      <c r="F776" s="534"/>
      <c r="G776" s="534"/>
      <c r="H776" s="534"/>
      <c r="I776" s="585"/>
      <c r="J776" s="534"/>
      <c r="K776" s="584"/>
      <c r="L776" s="540"/>
      <c r="M776" s="534"/>
      <c r="N776" s="534"/>
      <c r="O776" s="534"/>
      <c r="P776" s="534"/>
      <c r="Q776" s="534"/>
      <c r="R776" s="534"/>
      <c r="S776" s="534"/>
      <c r="T776" s="534"/>
      <c r="U776" s="534"/>
      <c r="V776" s="534"/>
      <c r="W776" s="534"/>
      <c r="X776" s="534"/>
      <c r="Y776" s="534"/>
      <c r="Z776" s="534"/>
      <c r="AA776" s="534"/>
      <c r="AB776" s="534"/>
    </row>
    <row r="777" spans="1:28" ht="23">
      <c r="A777" s="534"/>
      <c r="B777" s="534"/>
      <c r="C777" s="534"/>
      <c r="D777" s="34"/>
      <c r="E777" s="534"/>
      <c r="F777" s="534"/>
      <c r="G777" s="534"/>
      <c r="H777" s="534"/>
      <c r="I777" s="585"/>
      <c r="J777" s="534"/>
      <c r="K777" s="584"/>
      <c r="L777" s="540"/>
      <c r="M777" s="534"/>
      <c r="N777" s="534"/>
      <c r="O777" s="534"/>
      <c r="P777" s="534"/>
      <c r="Q777" s="534"/>
      <c r="R777" s="534"/>
      <c r="S777" s="534"/>
      <c r="T777" s="534"/>
      <c r="U777" s="534"/>
      <c r="V777" s="534"/>
      <c r="W777" s="534"/>
      <c r="X777" s="534"/>
      <c r="Y777" s="534"/>
      <c r="Z777" s="534"/>
      <c r="AA777" s="534"/>
      <c r="AB777" s="534"/>
    </row>
    <row r="778" spans="1:28" ht="23">
      <c r="A778" s="534"/>
      <c r="B778" s="534"/>
      <c r="C778" s="534"/>
      <c r="D778" s="34"/>
      <c r="E778" s="534"/>
      <c r="F778" s="534"/>
      <c r="G778" s="534"/>
      <c r="H778" s="534"/>
      <c r="I778" s="585"/>
      <c r="J778" s="534"/>
      <c r="K778" s="584"/>
      <c r="L778" s="540"/>
      <c r="M778" s="534"/>
      <c r="N778" s="534"/>
      <c r="O778" s="534"/>
      <c r="P778" s="534"/>
      <c r="Q778" s="534"/>
      <c r="R778" s="534"/>
      <c r="S778" s="534"/>
      <c r="T778" s="534"/>
      <c r="U778" s="534"/>
      <c r="V778" s="534"/>
      <c r="W778" s="534"/>
      <c r="X778" s="534"/>
      <c r="Y778" s="534"/>
      <c r="Z778" s="534"/>
      <c r="AA778" s="534"/>
      <c r="AB778" s="534"/>
    </row>
    <row r="779" spans="1:28" ht="23">
      <c r="A779" s="534"/>
      <c r="B779" s="534"/>
      <c r="C779" s="534"/>
      <c r="D779" s="34"/>
      <c r="E779" s="534"/>
      <c r="F779" s="534"/>
      <c r="G779" s="534"/>
      <c r="H779" s="534"/>
      <c r="I779" s="585"/>
      <c r="J779" s="534"/>
      <c r="K779" s="584"/>
      <c r="L779" s="540"/>
      <c r="M779" s="534"/>
      <c r="N779" s="534"/>
      <c r="O779" s="534"/>
      <c r="P779" s="534"/>
      <c r="Q779" s="534"/>
      <c r="R779" s="534"/>
      <c r="S779" s="534"/>
      <c r="T779" s="534"/>
      <c r="U779" s="534"/>
      <c r="V779" s="534"/>
      <c r="W779" s="534"/>
      <c r="X779" s="534"/>
      <c r="Y779" s="534"/>
      <c r="Z779" s="534"/>
      <c r="AA779" s="534"/>
      <c r="AB779" s="534"/>
    </row>
    <row r="780" spans="1:28" ht="23">
      <c r="A780" s="534"/>
      <c r="B780" s="534"/>
      <c r="C780" s="534"/>
      <c r="D780" s="34"/>
      <c r="E780" s="534"/>
      <c r="F780" s="534"/>
      <c r="G780" s="534"/>
      <c r="H780" s="534"/>
      <c r="I780" s="585"/>
      <c r="J780" s="534"/>
      <c r="K780" s="584"/>
      <c r="L780" s="540"/>
      <c r="M780" s="534"/>
      <c r="N780" s="534"/>
      <c r="O780" s="534"/>
      <c r="P780" s="534"/>
      <c r="Q780" s="534"/>
      <c r="R780" s="534"/>
      <c r="S780" s="534"/>
      <c r="T780" s="534"/>
      <c r="U780" s="534"/>
      <c r="V780" s="534"/>
      <c r="W780" s="534"/>
      <c r="X780" s="534"/>
      <c r="Y780" s="534"/>
      <c r="Z780" s="534"/>
      <c r="AA780" s="534"/>
      <c r="AB780" s="534"/>
    </row>
    <row r="781" spans="1:28" ht="23">
      <c r="A781" s="534"/>
      <c r="B781" s="534"/>
      <c r="C781" s="534"/>
      <c r="D781" s="34"/>
      <c r="E781" s="534"/>
      <c r="F781" s="534"/>
      <c r="G781" s="534"/>
      <c r="H781" s="534"/>
      <c r="I781" s="585"/>
      <c r="J781" s="534"/>
      <c r="K781" s="584"/>
      <c r="L781" s="540"/>
      <c r="M781" s="534"/>
      <c r="N781" s="534"/>
      <c r="O781" s="534"/>
      <c r="P781" s="534"/>
      <c r="Q781" s="534"/>
      <c r="R781" s="534"/>
      <c r="S781" s="534"/>
      <c r="T781" s="534"/>
      <c r="U781" s="534"/>
      <c r="V781" s="534"/>
      <c r="W781" s="534"/>
      <c r="X781" s="534"/>
      <c r="Y781" s="534"/>
      <c r="Z781" s="534"/>
      <c r="AA781" s="534"/>
      <c r="AB781" s="534"/>
    </row>
    <row r="782" spans="1:28" ht="23">
      <c r="A782" s="534"/>
      <c r="B782" s="534"/>
      <c r="C782" s="534"/>
      <c r="D782" s="34"/>
      <c r="E782" s="534"/>
      <c r="F782" s="534"/>
      <c r="G782" s="534"/>
      <c r="H782" s="534"/>
      <c r="I782" s="585"/>
      <c r="J782" s="534"/>
      <c r="K782" s="584"/>
      <c r="L782" s="540"/>
      <c r="M782" s="534"/>
      <c r="N782" s="534"/>
      <c r="O782" s="534"/>
      <c r="P782" s="534"/>
      <c r="Q782" s="534"/>
      <c r="R782" s="534"/>
      <c r="S782" s="534"/>
      <c r="T782" s="534"/>
      <c r="U782" s="534"/>
      <c r="V782" s="534"/>
      <c r="W782" s="534"/>
      <c r="X782" s="534"/>
      <c r="Y782" s="534"/>
      <c r="Z782" s="534"/>
      <c r="AA782" s="534"/>
      <c r="AB782" s="534"/>
    </row>
    <row r="783" spans="1:28" ht="23">
      <c r="A783" s="534"/>
      <c r="B783" s="534"/>
      <c r="C783" s="534"/>
      <c r="D783" s="34"/>
      <c r="E783" s="534"/>
      <c r="F783" s="534"/>
      <c r="G783" s="534"/>
      <c r="H783" s="534"/>
      <c r="I783" s="585"/>
      <c r="J783" s="534"/>
      <c r="K783" s="584"/>
      <c r="L783" s="540"/>
      <c r="M783" s="534"/>
      <c r="N783" s="534"/>
      <c r="O783" s="534"/>
      <c r="P783" s="534"/>
      <c r="Q783" s="534"/>
      <c r="R783" s="534"/>
      <c r="S783" s="534"/>
      <c r="T783" s="534"/>
      <c r="U783" s="534"/>
      <c r="V783" s="534"/>
      <c r="W783" s="534"/>
      <c r="X783" s="534"/>
      <c r="Y783" s="534"/>
      <c r="Z783" s="534"/>
      <c r="AA783" s="534"/>
      <c r="AB783" s="534"/>
    </row>
    <row r="784" spans="1:28" ht="23">
      <c r="A784" s="534"/>
      <c r="B784" s="534"/>
      <c r="C784" s="534"/>
      <c r="D784" s="34"/>
      <c r="E784" s="534"/>
      <c r="F784" s="534"/>
      <c r="G784" s="534"/>
      <c r="H784" s="534"/>
      <c r="I784" s="585"/>
      <c r="J784" s="534"/>
      <c r="K784" s="584"/>
      <c r="L784" s="540"/>
      <c r="M784" s="534"/>
      <c r="N784" s="534"/>
      <c r="O784" s="534"/>
      <c r="P784" s="534"/>
      <c r="Q784" s="534"/>
      <c r="R784" s="534"/>
      <c r="S784" s="534"/>
      <c r="T784" s="534"/>
      <c r="U784" s="534"/>
      <c r="V784" s="534"/>
      <c r="W784" s="534"/>
      <c r="X784" s="534"/>
      <c r="Y784" s="534"/>
      <c r="Z784" s="534"/>
      <c r="AA784" s="534"/>
      <c r="AB784" s="534"/>
    </row>
    <row r="785" spans="1:28" ht="23">
      <c r="A785" s="534"/>
      <c r="B785" s="534"/>
      <c r="C785" s="534"/>
      <c r="D785" s="34"/>
      <c r="E785" s="534"/>
      <c r="F785" s="534"/>
      <c r="G785" s="534"/>
      <c r="H785" s="534"/>
      <c r="I785" s="585"/>
      <c r="J785" s="534"/>
      <c r="K785" s="584"/>
      <c r="L785" s="540"/>
      <c r="M785" s="534"/>
      <c r="N785" s="534"/>
      <c r="O785" s="534"/>
      <c r="P785" s="534"/>
      <c r="Q785" s="534"/>
      <c r="R785" s="534"/>
      <c r="S785" s="534"/>
      <c r="T785" s="534"/>
      <c r="U785" s="534"/>
      <c r="V785" s="534"/>
      <c r="W785" s="534"/>
      <c r="X785" s="534"/>
      <c r="Y785" s="534"/>
      <c r="Z785" s="534"/>
      <c r="AA785" s="534"/>
      <c r="AB785" s="534"/>
    </row>
    <row r="786" spans="1:28" ht="23">
      <c r="A786" s="534"/>
      <c r="B786" s="534"/>
      <c r="C786" s="534"/>
      <c r="D786" s="34"/>
      <c r="E786" s="534"/>
      <c r="F786" s="534"/>
      <c r="G786" s="534"/>
      <c r="H786" s="534"/>
      <c r="I786" s="585"/>
      <c r="J786" s="534"/>
      <c r="K786" s="584"/>
      <c r="L786" s="540"/>
      <c r="M786" s="534"/>
      <c r="N786" s="534"/>
      <c r="O786" s="534"/>
      <c r="P786" s="534"/>
      <c r="Q786" s="534"/>
      <c r="R786" s="534"/>
      <c r="S786" s="534"/>
      <c r="T786" s="534"/>
      <c r="U786" s="534"/>
      <c r="V786" s="534"/>
      <c r="W786" s="534"/>
      <c r="X786" s="534"/>
      <c r="Y786" s="534"/>
      <c r="Z786" s="534"/>
      <c r="AA786" s="534"/>
      <c r="AB786" s="534"/>
    </row>
    <row r="787" spans="1:28" ht="23">
      <c r="A787" s="534"/>
      <c r="B787" s="534"/>
      <c r="C787" s="534"/>
      <c r="D787" s="34"/>
      <c r="E787" s="534"/>
      <c r="F787" s="534"/>
      <c r="G787" s="534"/>
      <c r="H787" s="534"/>
      <c r="I787" s="585"/>
      <c r="J787" s="534"/>
      <c r="K787" s="584"/>
      <c r="L787" s="540"/>
      <c r="M787" s="534"/>
      <c r="N787" s="534"/>
      <c r="O787" s="534"/>
      <c r="P787" s="534"/>
      <c r="Q787" s="534"/>
      <c r="R787" s="534"/>
      <c r="S787" s="534"/>
      <c r="T787" s="534"/>
      <c r="U787" s="534"/>
      <c r="V787" s="534"/>
      <c r="W787" s="534"/>
      <c r="X787" s="534"/>
      <c r="Y787" s="534"/>
      <c r="Z787" s="534"/>
      <c r="AA787" s="534"/>
      <c r="AB787" s="534"/>
    </row>
    <row r="788" spans="1:28" ht="23">
      <c r="A788" s="534"/>
      <c r="B788" s="534"/>
      <c r="C788" s="534"/>
      <c r="D788" s="34"/>
      <c r="E788" s="534"/>
      <c r="F788" s="534"/>
      <c r="G788" s="534"/>
      <c r="H788" s="534"/>
      <c r="I788" s="585"/>
      <c r="J788" s="534"/>
      <c r="K788" s="584"/>
      <c r="L788" s="540"/>
      <c r="M788" s="534"/>
      <c r="N788" s="534"/>
      <c r="O788" s="534"/>
      <c r="P788" s="534"/>
      <c r="Q788" s="534"/>
      <c r="R788" s="534"/>
      <c r="S788" s="534"/>
      <c r="T788" s="534"/>
      <c r="U788" s="534"/>
      <c r="V788" s="534"/>
      <c r="W788" s="534"/>
      <c r="X788" s="534"/>
      <c r="Y788" s="534"/>
      <c r="Z788" s="534"/>
      <c r="AA788" s="534"/>
      <c r="AB788" s="534"/>
    </row>
    <row r="789" spans="1:28" ht="23">
      <c r="A789" s="534"/>
      <c r="B789" s="534"/>
      <c r="C789" s="534"/>
      <c r="D789" s="34"/>
      <c r="E789" s="534"/>
      <c r="F789" s="534"/>
      <c r="G789" s="534"/>
      <c r="H789" s="534"/>
      <c r="I789" s="585"/>
      <c r="J789" s="534"/>
      <c r="K789" s="584"/>
      <c r="L789" s="540"/>
      <c r="M789" s="534"/>
      <c r="N789" s="534"/>
      <c r="O789" s="534"/>
      <c r="P789" s="534"/>
      <c r="Q789" s="534"/>
      <c r="R789" s="534"/>
      <c r="S789" s="534"/>
      <c r="T789" s="534"/>
      <c r="U789" s="534"/>
      <c r="V789" s="534"/>
      <c r="W789" s="534"/>
      <c r="X789" s="534"/>
      <c r="Y789" s="534"/>
      <c r="Z789" s="534"/>
      <c r="AA789" s="534"/>
      <c r="AB789" s="534"/>
    </row>
    <row r="790" spans="1:28" ht="23">
      <c r="A790" s="534"/>
      <c r="B790" s="534"/>
      <c r="C790" s="534"/>
      <c r="D790" s="34"/>
      <c r="E790" s="534"/>
      <c r="F790" s="534"/>
      <c r="G790" s="534"/>
      <c r="H790" s="534"/>
      <c r="I790" s="585"/>
      <c r="J790" s="534"/>
      <c r="K790" s="584"/>
      <c r="L790" s="540"/>
      <c r="M790" s="534"/>
      <c r="N790" s="534"/>
      <c r="O790" s="534"/>
      <c r="P790" s="534"/>
      <c r="Q790" s="534"/>
      <c r="R790" s="534"/>
      <c r="S790" s="534"/>
      <c r="T790" s="534"/>
      <c r="U790" s="534"/>
      <c r="V790" s="534"/>
      <c r="W790" s="534"/>
      <c r="X790" s="534"/>
      <c r="Y790" s="534"/>
      <c r="Z790" s="534"/>
      <c r="AA790" s="534"/>
      <c r="AB790" s="534"/>
    </row>
    <row r="791" spans="1:28" ht="23">
      <c r="A791" s="534"/>
      <c r="B791" s="534"/>
      <c r="C791" s="534"/>
      <c r="D791" s="34"/>
      <c r="E791" s="534"/>
      <c r="F791" s="534"/>
      <c r="G791" s="534"/>
      <c r="H791" s="534"/>
      <c r="I791" s="585"/>
      <c r="J791" s="534"/>
      <c r="K791" s="584"/>
      <c r="L791" s="540"/>
      <c r="M791" s="534"/>
      <c r="N791" s="534"/>
      <c r="O791" s="534"/>
      <c r="P791" s="534"/>
      <c r="Q791" s="534"/>
      <c r="R791" s="534"/>
      <c r="S791" s="534"/>
      <c r="T791" s="534"/>
      <c r="U791" s="534"/>
      <c r="V791" s="534"/>
      <c r="W791" s="534"/>
      <c r="X791" s="534"/>
      <c r="Y791" s="534"/>
      <c r="Z791" s="534"/>
      <c r="AA791" s="534"/>
      <c r="AB791" s="534"/>
    </row>
    <row r="792" spans="1:28" ht="23">
      <c r="A792" s="534"/>
      <c r="B792" s="534"/>
      <c r="C792" s="534"/>
      <c r="D792" s="34"/>
      <c r="E792" s="534"/>
      <c r="F792" s="534"/>
      <c r="G792" s="534"/>
      <c r="H792" s="534"/>
      <c r="I792" s="585"/>
      <c r="J792" s="534"/>
      <c r="K792" s="584"/>
      <c r="L792" s="540"/>
      <c r="M792" s="534"/>
      <c r="N792" s="534"/>
      <c r="O792" s="534"/>
      <c r="P792" s="534"/>
      <c r="Q792" s="534"/>
      <c r="R792" s="534"/>
      <c r="S792" s="534"/>
      <c r="T792" s="534"/>
      <c r="U792" s="534"/>
      <c r="V792" s="534"/>
      <c r="W792" s="534"/>
      <c r="X792" s="534"/>
      <c r="Y792" s="534"/>
      <c r="Z792" s="534"/>
      <c r="AA792" s="534"/>
      <c r="AB792" s="534"/>
    </row>
    <row r="793" spans="1:28" ht="23">
      <c r="A793" s="534"/>
      <c r="B793" s="534"/>
      <c r="C793" s="534"/>
      <c r="D793" s="34"/>
      <c r="E793" s="534"/>
      <c r="F793" s="534"/>
      <c r="G793" s="534"/>
      <c r="H793" s="534"/>
      <c r="I793" s="585"/>
      <c r="J793" s="534"/>
      <c r="K793" s="584"/>
      <c r="L793" s="540"/>
      <c r="M793" s="534"/>
      <c r="N793" s="534"/>
      <c r="O793" s="534"/>
      <c r="P793" s="534"/>
      <c r="Q793" s="534"/>
      <c r="R793" s="534"/>
      <c r="S793" s="534"/>
      <c r="T793" s="534"/>
      <c r="U793" s="534"/>
      <c r="V793" s="534"/>
      <c r="W793" s="534"/>
      <c r="X793" s="534"/>
      <c r="Y793" s="534"/>
      <c r="Z793" s="534"/>
      <c r="AA793" s="534"/>
      <c r="AB793" s="534"/>
    </row>
    <row r="794" spans="1:28" ht="23">
      <c r="A794" s="534"/>
      <c r="B794" s="534"/>
      <c r="C794" s="534"/>
      <c r="D794" s="34"/>
      <c r="E794" s="534"/>
      <c r="F794" s="534"/>
      <c r="G794" s="534"/>
      <c r="H794" s="534"/>
      <c r="I794" s="585"/>
      <c r="J794" s="534"/>
      <c r="K794" s="584"/>
      <c r="L794" s="540"/>
      <c r="M794" s="534"/>
      <c r="N794" s="534"/>
      <c r="O794" s="534"/>
      <c r="P794" s="534"/>
      <c r="Q794" s="534"/>
      <c r="R794" s="534"/>
      <c r="S794" s="534"/>
      <c r="T794" s="534"/>
      <c r="U794" s="534"/>
      <c r="V794" s="534"/>
      <c r="W794" s="534"/>
      <c r="X794" s="534"/>
      <c r="Y794" s="534"/>
      <c r="Z794" s="534"/>
      <c r="AA794" s="534"/>
      <c r="AB794" s="534"/>
    </row>
    <row r="795" spans="1:28" ht="23">
      <c r="A795" s="534"/>
      <c r="B795" s="534"/>
      <c r="C795" s="534"/>
      <c r="D795" s="34"/>
      <c r="E795" s="534"/>
      <c r="F795" s="534"/>
      <c r="G795" s="534"/>
      <c r="H795" s="534"/>
      <c r="I795" s="585"/>
      <c r="J795" s="534"/>
      <c r="K795" s="584"/>
      <c r="L795" s="540"/>
      <c r="M795" s="534"/>
      <c r="N795" s="534"/>
      <c r="O795" s="534"/>
      <c r="P795" s="534"/>
      <c r="Q795" s="534"/>
      <c r="R795" s="534"/>
      <c r="S795" s="534"/>
      <c r="T795" s="534"/>
      <c r="U795" s="534"/>
      <c r="V795" s="534"/>
      <c r="W795" s="534"/>
      <c r="X795" s="534"/>
      <c r="Y795" s="534"/>
      <c r="Z795" s="534"/>
      <c r="AA795" s="534"/>
      <c r="AB795" s="534"/>
    </row>
    <row r="796" spans="1:28" ht="23">
      <c r="A796" s="534"/>
      <c r="B796" s="534"/>
      <c r="C796" s="534"/>
      <c r="D796" s="34"/>
      <c r="E796" s="534"/>
      <c r="F796" s="534"/>
      <c r="G796" s="534"/>
      <c r="H796" s="534"/>
      <c r="I796" s="585"/>
      <c r="J796" s="534"/>
      <c r="K796" s="584"/>
      <c r="L796" s="540"/>
      <c r="M796" s="534"/>
      <c r="N796" s="534"/>
      <c r="O796" s="534"/>
      <c r="P796" s="534"/>
      <c r="Q796" s="534"/>
      <c r="R796" s="534"/>
      <c r="S796" s="534"/>
      <c r="T796" s="534"/>
      <c r="U796" s="534"/>
      <c r="V796" s="534"/>
      <c r="W796" s="534"/>
      <c r="X796" s="534"/>
      <c r="Y796" s="534"/>
      <c r="Z796" s="534"/>
      <c r="AA796" s="534"/>
      <c r="AB796" s="534"/>
    </row>
    <row r="797" spans="1:28" ht="23">
      <c r="A797" s="534"/>
      <c r="B797" s="534"/>
      <c r="C797" s="534"/>
      <c r="D797" s="34"/>
      <c r="E797" s="534"/>
      <c r="F797" s="534"/>
      <c r="G797" s="534"/>
      <c r="H797" s="534"/>
      <c r="I797" s="585"/>
      <c r="J797" s="534"/>
      <c r="K797" s="584"/>
      <c r="L797" s="540"/>
      <c r="M797" s="534"/>
      <c r="N797" s="534"/>
      <c r="O797" s="534"/>
      <c r="P797" s="534"/>
      <c r="Q797" s="534"/>
      <c r="R797" s="534"/>
      <c r="S797" s="534"/>
      <c r="T797" s="534"/>
      <c r="U797" s="534"/>
      <c r="V797" s="534"/>
      <c r="W797" s="534"/>
      <c r="X797" s="534"/>
      <c r="Y797" s="534"/>
      <c r="Z797" s="534"/>
      <c r="AA797" s="534"/>
      <c r="AB797" s="534"/>
    </row>
    <row r="798" spans="1:28" ht="23">
      <c r="A798" s="534"/>
      <c r="B798" s="534"/>
      <c r="C798" s="534"/>
      <c r="D798" s="34"/>
      <c r="E798" s="534"/>
      <c r="F798" s="534"/>
      <c r="G798" s="534"/>
      <c r="H798" s="534"/>
      <c r="I798" s="585"/>
      <c r="J798" s="534"/>
      <c r="K798" s="584"/>
      <c r="L798" s="540"/>
      <c r="M798" s="534"/>
      <c r="N798" s="534"/>
      <c r="O798" s="534"/>
      <c r="P798" s="534"/>
      <c r="Q798" s="534"/>
      <c r="R798" s="534"/>
      <c r="S798" s="534"/>
      <c r="T798" s="534"/>
      <c r="U798" s="534"/>
      <c r="V798" s="534"/>
      <c r="W798" s="534"/>
      <c r="X798" s="534"/>
      <c r="Y798" s="534"/>
      <c r="Z798" s="534"/>
      <c r="AA798" s="534"/>
      <c r="AB798" s="534"/>
    </row>
    <row r="799" spans="1:28" ht="23">
      <c r="A799" s="534"/>
      <c r="B799" s="534"/>
      <c r="C799" s="534"/>
      <c r="D799" s="34"/>
      <c r="E799" s="534"/>
      <c r="F799" s="534"/>
      <c r="G799" s="534"/>
      <c r="H799" s="534"/>
      <c r="I799" s="585"/>
      <c r="J799" s="534"/>
      <c r="K799" s="584"/>
      <c r="L799" s="540"/>
      <c r="M799" s="534"/>
      <c r="N799" s="534"/>
      <c r="O799" s="534"/>
      <c r="P799" s="534"/>
      <c r="Q799" s="534"/>
      <c r="R799" s="534"/>
      <c r="S799" s="534"/>
      <c r="T799" s="534"/>
      <c r="U799" s="534"/>
      <c r="V799" s="534"/>
      <c r="W799" s="534"/>
      <c r="X799" s="534"/>
      <c r="Y799" s="534"/>
      <c r="Z799" s="534"/>
      <c r="AA799" s="534"/>
      <c r="AB799" s="534"/>
    </row>
    <row r="800" spans="1:28" ht="23">
      <c r="A800" s="534"/>
      <c r="B800" s="534"/>
      <c r="C800" s="534"/>
      <c r="D800" s="34"/>
      <c r="E800" s="534"/>
      <c r="F800" s="534"/>
      <c r="G800" s="534"/>
      <c r="H800" s="534"/>
      <c r="I800" s="585"/>
      <c r="J800" s="534"/>
      <c r="K800" s="584"/>
      <c r="L800" s="540"/>
      <c r="M800" s="534"/>
      <c r="N800" s="534"/>
      <c r="O800" s="534"/>
      <c r="P800" s="534"/>
      <c r="Q800" s="534"/>
      <c r="R800" s="534"/>
      <c r="S800" s="534"/>
      <c r="T800" s="534"/>
      <c r="U800" s="534"/>
      <c r="V800" s="534"/>
      <c r="W800" s="534"/>
      <c r="X800" s="534"/>
      <c r="Y800" s="534"/>
      <c r="Z800" s="534"/>
      <c r="AA800" s="534"/>
      <c r="AB800" s="534"/>
    </row>
    <row r="801" spans="1:28" ht="23">
      <c r="A801" s="534"/>
      <c r="B801" s="534"/>
      <c r="C801" s="534"/>
      <c r="D801" s="34"/>
      <c r="E801" s="534"/>
      <c r="F801" s="534"/>
      <c r="G801" s="534"/>
      <c r="H801" s="534"/>
      <c r="I801" s="585"/>
      <c r="J801" s="534"/>
      <c r="K801" s="584"/>
      <c r="L801" s="540"/>
      <c r="M801" s="534"/>
      <c r="N801" s="534"/>
      <c r="O801" s="534"/>
      <c r="P801" s="534"/>
      <c r="Q801" s="534"/>
      <c r="R801" s="534"/>
      <c r="S801" s="534"/>
      <c r="T801" s="534"/>
      <c r="U801" s="534"/>
      <c r="V801" s="534"/>
      <c r="W801" s="534"/>
      <c r="X801" s="534"/>
      <c r="Y801" s="534"/>
      <c r="Z801" s="534"/>
      <c r="AA801" s="534"/>
      <c r="AB801" s="534"/>
    </row>
    <row r="802" spans="1:28" ht="23">
      <c r="A802" s="534"/>
      <c r="B802" s="534"/>
      <c r="C802" s="534"/>
      <c r="D802" s="34"/>
      <c r="E802" s="534"/>
      <c r="F802" s="534"/>
      <c r="G802" s="534"/>
      <c r="H802" s="534"/>
      <c r="I802" s="585"/>
      <c r="J802" s="534"/>
      <c r="K802" s="584"/>
      <c r="L802" s="540"/>
      <c r="M802" s="534"/>
      <c r="N802" s="534"/>
      <c r="O802" s="534"/>
      <c r="P802" s="534"/>
      <c r="Q802" s="534"/>
      <c r="R802" s="534"/>
      <c r="S802" s="534"/>
      <c r="T802" s="534"/>
      <c r="U802" s="534"/>
      <c r="V802" s="534"/>
      <c r="W802" s="534"/>
      <c r="X802" s="534"/>
      <c r="Y802" s="534"/>
      <c r="Z802" s="534"/>
      <c r="AA802" s="534"/>
      <c r="AB802" s="534"/>
    </row>
    <row r="803" spans="1:28" ht="23">
      <c r="A803" s="534"/>
      <c r="B803" s="534"/>
      <c r="C803" s="534"/>
      <c r="D803" s="34"/>
      <c r="E803" s="534"/>
      <c r="F803" s="534"/>
      <c r="G803" s="534"/>
      <c r="H803" s="534"/>
      <c r="I803" s="585"/>
      <c r="J803" s="534"/>
      <c r="K803" s="584"/>
      <c r="L803" s="540"/>
      <c r="M803" s="534"/>
      <c r="N803" s="534"/>
      <c r="O803" s="534"/>
      <c r="P803" s="534"/>
      <c r="Q803" s="534"/>
      <c r="R803" s="534"/>
      <c r="S803" s="534"/>
      <c r="T803" s="534"/>
      <c r="U803" s="534"/>
      <c r="V803" s="534"/>
      <c r="W803" s="534"/>
      <c r="X803" s="534"/>
      <c r="Y803" s="534"/>
      <c r="Z803" s="534"/>
      <c r="AA803" s="534"/>
      <c r="AB803" s="534"/>
    </row>
    <row r="804" spans="1:28" ht="23">
      <c r="A804" s="534"/>
      <c r="B804" s="534"/>
      <c r="C804" s="534"/>
      <c r="D804" s="34"/>
      <c r="E804" s="534"/>
      <c r="F804" s="534"/>
      <c r="G804" s="534"/>
      <c r="H804" s="534"/>
      <c r="I804" s="585"/>
      <c r="J804" s="534"/>
      <c r="K804" s="584"/>
      <c r="L804" s="540"/>
      <c r="M804" s="534"/>
      <c r="N804" s="534"/>
      <c r="O804" s="534"/>
      <c r="P804" s="534"/>
      <c r="Q804" s="534"/>
      <c r="R804" s="534"/>
      <c r="S804" s="534"/>
      <c r="T804" s="534"/>
      <c r="U804" s="534"/>
      <c r="V804" s="534"/>
      <c r="W804" s="534"/>
      <c r="X804" s="534"/>
      <c r="Y804" s="534"/>
      <c r="Z804" s="534"/>
      <c r="AA804" s="534"/>
      <c r="AB804" s="534"/>
    </row>
    <row r="805" spans="1:28" ht="23">
      <c r="A805" s="534"/>
      <c r="B805" s="534"/>
      <c r="C805" s="534"/>
      <c r="D805" s="34"/>
      <c r="E805" s="534"/>
      <c r="F805" s="534"/>
      <c r="G805" s="534"/>
      <c r="H805" s="534"/>
      <c r="I805" s="585"/>
      <c r="J805" s="534"/>
      <c r="K805" s="584"/>
      <c r="L805" s="540"/>
      <c r="M805" s="534"/>
      <c r="N805" s="534"/>
      <c r="O805" s="534"/>
      <c r="P805" s="534"/>
      <c r="Q805" s="534"/>
      <c r="R805" s="534"/>
      <c r="S805" s="534"/>
      <c r="T805" s="534"/>
      <c r="U805" s="534"/>
      <c r="V805" s="534"/>
      <c r="W805" s="534"/>
      <c r="X805" s="534"/>
      <c r="Y805" s="534"/>
      <c r="Z805" s="534"/>
      <c r="AA805" s="534"/>
      <c r="AB805" s="534"/>
    </row>
    <row r="806" spans="1:28" ht="23">
      <c r="A806" s="534"/>
      <c r="B806" s="534"/>
      <c r="C806" s="534"/>
      <c r="D806" s="34"/>
      <c r="E806" s="534"/>
      <c r="F806" s="534"/>
      <c r="G806" s="534"/>
      <c r="H806" s="534"/>
      <c r="I806" s="585"/>
      <c r="J806" s="534"/>
      <c r="K806" s="584"/>
      <c r="L806" s="540"/>
      <c r="M806" s="534"/>
      <c r="N806" s="534"/>
      <c r="O806" s="534"/>
      <c r="P806" s="534"/>
      <c r="Q806" s="534"/>
      <c r="R806" s="534"/>
      <c r="S806" s="534"/>
      <c r="T806" s="534"/>
      <c r="U806" s="534"/>
      <c r="V806" s="534"/>
      <c r="W806" s="534"/>
      <c r="X806" s="534"/>
      <c r="Y806" s="534"/>
      <c r="Z806" s="534"/>
      <c r="AA806" s="534"/>
      <c r="AB806" s="534"/>
    </row>
    <row r="807" spans="1:28" ht="23">
      <c r="A807" s="534"/>
      <c r="B807" s="534"/>
      <c r="C807" s="534"/>
      <c r="D807" s="34"/>
      <c r="E807" s="534"/>
      <c r="F807" s="534"/>
      <c r="G807" s="534"/>
      <c r="H807" s="534"/>
      <c r="I807" s="585"/>
      <c r="J807" s="534"/>
      <c r="K807" s="584"/>
      <c r="L807" s="540"/>
      <c r="M807" s="534"/>
      <c r="N807" s="534"/>
      <c r="O807" s="534"/>
      <c r="P807" s="534"/>
      <c r="Q807" s="534"/>
      <c r="R807" s="534"/>
      <c r="S807" s="534"/>
      <c r="T807" s="534"/>
      <c r="U807" s="534"/>
      <c r="V807" s="534"/>
      <c r="W807" s="534"/>
      <c r="X807" s="534"/>
      <c r="Y807" s="534"/>
      <c r="Z807" s="534"/>
      <c r="AA807" s="534"/>
      <c r="AB807" s="534"/>
    </row>
    <row r="808" spans="1:28" ht="23">
      <c r="A808" s="534"/>
      <c r="B808" s="534"/>
      <c r="C808" s="534"/>
      <c r="D808" s="34"/>
      <c r="E808" s="534"/>
      <c r="F808" s="534"/>
      <c r="G808" s="534"/>
      <c r="H808" s="534"/>
      <c r="I808" s="585"/>
      <c r="J808" s="534"/>
      <c r="K808" s="584"/>
      <c r="L808" s="540"/>
      <c r="M808" s="534"/>
      <c r="N808" s="534"/>
      <c r="O808" s="534"/>
      <c r="P808" s="534"/>
      <c r="Q808" s="534"/>
      <c r="R808" s="534"/>
      <c r="S808" s="534"/>
      <c r="T808" s="534"/>
      <c r="U808" s="534"/>
      <c r="V808" s="534"/>
      <c r="W808" s="534"/>
      <c r="X808" s="534"/>
      <c r="Y808" s="534"/>
      <c r="Z808" s="534"/>
      <c r="AA808" s="534"/>
      <c r="AB808" s="534"/>
    </row>
    <row r="809" spans="1:28" ht="23">
      <c r="A809" s="534"/>
      <c r="B809" s="534"/>
      <c r="C809" s="534"/>
      <c r="D809" s="34"/>
      <c r="E809" s="534"/>
      <c r="F809" s="534"/>
      <c r="G809" s="534"/>
      <c r="H809" s="534"/>
      <c r="I809" s="585"/>
      <c r="J809" s="534"/>
      <c r="K809" s="584"/>
      <c r="L809" s="540"/>
      <c r="M809" s="534"/>
      <c r="N809" s="534"/>
      <c r="O809" s="534"/>
      <c r="P809" s="534"/>
      <c r="Q809" s="534"/>
      <c r="R809" s="534"/>
      <c r="S809" s="534"/>
      <c r="T809" s="534"/>
      <c r="U809" s="534"/>
      <c r="V809" s="534"/>
      <c r="W809" s="534"/>
      <c r="X809" s="534"/>
      <c r="Y809" s="534"/>
      <c r="Z809" s="534"/>
      <c r="AA809" s="534"/>
      <c r="AB809" s="534"/>
    </row>
    <row r="810" spans="1:28" ht="23">
      <c r="A810" s="534"/>
      <c r="B810" s="534"/>
      <c r="C810" s="534"/>
      <c r="D810" s="34"/>
      <c r="E810" s="534"/>
      <c r="F810" s="534"/>
      <c r="G810" s="534"/>
      <c r="H810" s="534"/>
      <c r="I810" s="585"/>
      <c r="J810" s="534"/>
      <c r="K810" s="584"/>
      <c r="L810" s="540"/>
      <c r="M810" s="534"/>
      <c r="N810" s="534"/>
      <c r="O810" s="534"/>
      <c r="P810" s="534"/>
      <c r="Q810" s="534"/>
      <c r="R810" s="534"/>
      <c r="S810" s="534"/>
      <c r="T810" s="534"/>
      <c r="U810" s="534"/>
      <c r="V810" s="534"/>
      <c r="W810" s="534"/>
      <c r="X810" s="534"/>
      <c r="Y810" s="534"/>
      <c r="Z810" s="534"/>
      <c r="AA810" s="534"/>
      <c r="AB810" s="534"/>
    </row>
    <row r="811" spans="1:28" ht="23">
      <c r="A811" s="534"/>
      <c r="B811" s="534"/>
      <c r="C811" s="534"/>
      <c r="D811" s="34"/>
      <c r="E811" s="534"/>
      <c r="F811" s="534"/>
      <c r="G811" s="534"/>
      <c r="H811" s="534"/>
      <c r="I811" s="585"/>
      <c r="J811" s="534"/>
      <c r="K811" s="584"/>
      <c r="L811" s="540"/>
      <c r="M811" s="534"/>
      <c r="N811" s="534"/>
      <c r="O811" s="534"/>
      <c r="P811" s="534"/>
      <c r="Q811" s="534"/>
      <c r="R811" s="534"/>
      <c r="S811" s="534"/>
      <c r="T811" s="534"/>
      <c r="U811" s="534"/>
      <c r="V811" s="534"/>
      <c r="W811" s="534"/>
      <c r="X811" s="534"/>
      <c r="Y811" s="534"/>
      <c r="Z811" s="534"/>
      <c r="AA811" s="534"/>
      <c r="AB811" s="534"/>
    </row>
    <row r="812" spans="1:28" ht="23">
      <c r="A812" s="534"/>
      <c r="B812" s="534"/>
      <c r="C812" s="534"/>
      <c r="D812" s="34"/>
      <c r="E812" s="534"/>
      <c r="F812" s="534"/>
      <c r="G812" s="534"/>
      <c r="H812" s="534"/>
      <c r="I812" s="585"/>
      <c r="J812" s="534"/>
      <c r="K812" s="584"/>
      <c r="L812" s="540"/>
      <c r="M812" s="534"/>
      <c r="N812" s="534"/>
      <c r="O812" s="534"/>
      <c r="P812" s="534"/>
      <c r="Q812" s="534"/>
      <c r="R812" s="534"/>
      <c r="S812" s="534"/>
      <c r="T812" s="534"/>
      <c r="U812" s="534"/>
      <c r="V812" s="534"/>
      <c r="W812" s="534"/>
      <c r="X812" s="534"/>
      <c r="Y812" s="534"/>
      <c r="Z812" s="534"/>
      <c r="AA812" s="534"/>
      <c r="AB812" s="534"/>
    </row>
    <row r="813" spans="1:28" ht="23">
      <c r="A813" s="534"/>
      <c r="B813" s="534"/>
      <c r="C813" s="534"/>
      <c r="D813" s="34"/>
      <c r="E813" s="534"/>
      <c r="F813" s="534"/>
      <c r="G813" s="534"/>
      <c r="H813" s="534"/>
      <c r="I813" s="585"/>
      <c r="J813" s="534"/>
      <c r="K813" s="584"/>
      <c r="L813" s="540"/>
      <c r="M813" s="534"/>
      <c r="N813" s="534"/>
      <c r="O813" s="534"/>
      <c r="P813" s="534"/>
      <c r="Q813" s="534"/>
      <c r="R813" s="534"/>
      <c r="S813" s="534"/>
      <c r="T813" s="534"/>
      <c r="U813" s="534"/>
      <c r="V813" s="534"/>
      <c r="W813" s="534"/>
      <c r="X813" s="534"/>
      <c r="Y813" s="534"/>
      <c r="Z813" s="534"/>
      <c r="AA813" s="534"/>
      <c r="AB813" s="534"/>
    </row>
    <row r="814" spans="1:28" ht="23">
      <c r="A814" s="534"/>
      <c r="B814" s="534"/>
      <c r="C814" s="534"/>
      <c r="D814" s="34"/>
      <c r="E814" s="534"/>
      <c r="F814" s="534"/>
      <c r="G814" s="534"/>
      <c r="H814" s="534"/>
      <c r="I814" s="585"/>
      <c r="J814" s="534"/>
      <c r="K814" s="584"/>
      <c r="L814" s="540"/>
      <c r="M814" s="534"/>
      <c r="N814" s="534"/>
      <c r="O814" s="534"/>
      <c r="P814" s="534"/>
      <c r="Q814" s="534"/>
      <c r="R814" s="534"/>
      <c r="S814" s="534"/>
      <c r="T814" s="534"/>
      <c r="U814" s="534"/>
      <c r="V814" s="534"/>
      <c r="W814" s="534"/>
      <c r="X814" s="534"/>
      <c r="Y814" s="534"/>
      <c r="Z814" s="534"/>
      <c r="AA814" s="534"/>
      <c r="AB814" s="534"/>
    </row>
    <row r="815" spans="1:28" ht="23">
      <c r="A815" s="534"/>
      <c r="B815" s="534"/>
      <c r="C815" s="534"/>
      <c r="D815" s="34"/>
      <c r="E815" s="534"/>
      <c r="F815" s="534"/>
      <c r="G815" s="534"/>
      <c r="H815" s="534"/>
      <c r="I815" s="585"/>
      <c r="J815" s="534"/>
      <c r="K815" s="584"/>
      <c r="L815" s="540"/>
      <c r="M815" s="534"/>
      <c r="N815" s="534"/>
      <c r="O815" s="534"/>
      <c r="P815" s="534"/>
      <c r="Q815" s="534"/>
      <c r="R815" s="534"/>
      <c r="S815" s="534"/>
      <c r="T815" s="534"/>
      <c r="U815" s="534"/>
      <c r="V815" s="534"/>
      <c r="W815" s="534"/>
      <c r="X815" s="534"/>
      <c r="Y815" s="534"/>
      <c r="Z815" s="534"/>
      <c r="AA815" s="534"/>
      <c r="AB815" s="534"/>
    </row>
    <row r="816" spans="1:28" ht="23">
      <c r="A816" s="534"/>
      <c r="B816" s="534"/>
      <c r="C816" s="534"/>
      <c r="D816" s="34"/>
      <c r="E816" s="534"/>
      <c r="F816" s="534"/>
      <c r="G816" s="534"/>
      <c r="H816" s="534"/>
      <c r="I816" s="585"/>
      <c r="J816" s="534"/>
      <c r="K816" s="584"/>
      <c r="L816" s="540"/>
      <c r="M816" s="534"/>
      <c r="N816" s="534"/>
      <c r="O816" s="534"/>
      <c r="P816" s="534"/>
      <c r="Q816" s="534"/>
      <c r="R816" s="534"/>
      <c r="S816" s="534"/>
      <c r="T816" s="534"/>
      <c r="U816" s="534"/>
      <c r="V816" s="534"/>
      <c r="W816" s="534"/>
      <c r="X816" s="534"/>
      <c r="Y816" s="534"/>
      <c r="Z816" s="534"/>
      <c r="AA816" s="534"/>
      <c r="AB816" s="534"/>
    </row>
    <row r="817" spans="1:28" ht="23">
      <c r="A817" s="534"/>
      <c r="B817" s="534"/>
      <c r="C817" s="534"/>
      <c r="D817" s="34"/>
      <c r="E817" s="534"/>
      <c r="F817" s="534"/>
      <c r="G817" s="534"/>
      <c r="H817" s="534"/>
      <c r="I817" s="585"/>
      <c r="J817" s="534"/>
      <c r="K817" s="584"/>
      <c r="L817" s="540"/>
      <c r="M817" s="534"/>
      <c r="N817" s="534"/>
      <c r="O817" s="534"/>
      <c r="P817" s="534"/>
      <c r="Q817" s="534"/>
      <c r="R817" s="534"/>
      <c r="S817" s="534"/>
      <c r="T817" s="534"/>
      <c r="U817" s="534"/>
      <c r="V817" s="534"/>
      <c r="W817" s="534"/>
      <c r="X817" s="534"/>
      <c r="Y817" s="534"/>
      <c r="Z817" s="534"/>
      <c r="AA817" s="534"/>
      <c r="AB817" s="534"/>
    </row>
    <row r="818" spans="1:28" ht="23">
      <c r="A818" s="534"/>
      <c r="B818" s="534"/>
      <c r="C818" s="534"/>
      <c r="D818" s="34"/>
      <c r="E818" s="534"/>
      <c r="F818" s="534"/>
      <c r="G818" s="534"/>
      <c r="H818" s="534"/>
      <c r="I818" s="585"/>
      <c r="J818" s="534"/>
      <c r="K818" s="584"/>
      <c r="L818" s="540"/>
      <c r="M818" s="534"/>
      <c r="N818" s="534"/>
      <c r="O818" s="534"/>
      <c r="P818" s="534"/>
      <c r="Q818" s="534"/>
      <c r="R818" s="534"/>
      <c r="S818" s="534"/>
      <c r="T818" s="534"/>
      <c r="U818" s="534"/>
      <c r="V818" s="534"/>
      <c r="W818" s="534"/>
      <c r="X818" s="534"/>
      <c r="Y818" s="534"/>
      <c r="Z818" s="534"/>
      <c r="AA818" s="534"/>
      <c r="AB818" s="534"/>
    </row>
    <row r="819" spans="1:28" ht="23">
      <c r="A819" s="534"/>
      <c r="B819" s="534"/>
      <c r="C819" s="534"/>
      <c r="D819" s="34"/>
      <c r="E819" s="534"/>
      <c r="F819" s="534"/>
      <c r="G819" s="534"/>
      <c r="H819" s="534"/>
      <c r="I819" s="585"/>
      <c r="J819" s="534"/>
      <c r="K819" s="584"/>
      <c r="L819" s="540"/>
      <c r="M819" s="534"/>
      <c r="N819" s="534"/>
      <c r="O819" s="534"/>
      <c r="P819" s="534"/>
      <c r="Q819" s="534"/>
      <c r="R819" s="534"/>
      <c r="S819" s="534"/>
      <c r="T819" s="534"/>
      <c r="U819" s="534"/>
      <c r="V819" s="534"/>
      <c r="W819" s="534"/>
      <c r="X819" s="534"/>
      <c r="Y819" s="534"/>
      <c r="Z819" s="534"/>
      <c r="AA819" s="534"/>
      <c r="AB819" s="534"/>
    </row>
    <row r="820" spans="1:28" ht="23">
      <c r="A820" s="534"/>
      <c r="B820" s="534"/>
      <c r="C820" s="534"/>
      <c r="D820" s="34"/>
      <c r="E820" s="534"/>
      <c r="F820" s="534"/>
      <c r="G820" s="534"/>
      <c r="H820" s="534"/>
      <c r="I820" s="585"/>
      <c r="J820" s="534"/>
      <c r="K820" s="584"/>
      <c r="L820" s="540"/>
      <c r="M820" s="534"/>
      <c r="N820" s="534"/>
      <c r="O820" s="534"/>
      <c r="P820" s="534"/>
      <c r="Q820" s="534"/>
      <c r="R820" s="534"/>
      <c r="S820" s="534"/>
      <c r="T820" s="534"/>
      <c r="U820" s="534"/>
      <c r="V820" s="534"/>
      <c r="W820" s="534"/>
      <c r="X820" s="534"/>
      <c r="Y820" s="534"/>
      <c r="Z820" s="534"/>
      <c r="AA820" s="534"/>
      <c r="AB820" s="534"/>
    </row>
    <row r="821" spans="1:28" ht="23">
      <c r="A821" s="534"/>
      <c r="B821" s="534"/>
      <c r="C821" s="534"/>
      <c r="D821" s="34"/>
      <c r="E821" s="534"/>
      <c r="F821" s="534"/>
      <c r="G821" s="534"/>
      <c r="H821" s="534"/>
      <c r="I821" s="585"/>
      <c r="J821" s="534"/>
      <c r="K821" s="584"/>
      <c r="L821" s="540"/>
      <c r="M821" s="534"/>
      <c r="N821" s="534"/>
      <c r="O821" s="534"/>
      <c r="P821" s="534"/>
      <c r="Q821" s="534"/>
      <c r="R821" s="534"/>
      <c r="S821" s="534"/>
      <c r="T821" s="534"/>
      <c r="U821" s="534"/>
      <c r="V821" s="534"/>
      <c r="W821" s="534"/>
      <c r="X821" s="534"/>
      <c r="Y821" s="534"/>
      <c r="Z821" s="534"/>
      <c r="AA821" s="534"/>
      <c r="AB821" s="534"/>
    </row>
    <row r="822" spans="1:28" ht="23">
      <c r="A822" s="534"/>
      <c r="B822" s="534"/>
      <c r="C822" s="534"/>
      <c r="D822" s="34"/>
      <c r="E822" s="534"/>
      <c r="F822" s="534"/>
      <c r="G822" s="534"/>
      <c r="H822" s="534"/>
      <c r="I822" s="585"/>
      <c r="J822" s="534"/>
      <c r="K822" s="584"/>
      <c r="L822" s="540"/>
      <c r="M822" s="534"/>
      <c r="N822" s="534"/>
      <c r="O822" s="534"/>
      <c r="P822" s="534"/>
      <c r="Q822" s="534"/>
      <c r="R822" s="534"/>
      <c r="S822" s="534"/>
      <c r="T822" s="534"/>
      <c r="U822" s="534"/>
      <c r="V822" s="534"/>
      <c r="W822" s="534"/>
      <c r="X822" s="534"/>
      <c r="Y822" s="534"/>
      <c r="Z822" s="534"/>
      <c r="AA822" s="534"/>
      <c r="AB822" s="534"/>
    </row>
    <row r="823" spans="1:28" ht="23">
      <c r="A823" s="534"/>
      <c r="B823" s="534"/>
      <c r="C823" s="534"/>
      <c r="D823" s="34"/>
      <c r="E823" s="534"/>
      <c r="F823" s="534"/>
      <c r="G823" s="534"/>
      <c r="H823" s="534"/>
      <c r="I823" s="585"/>
      <c r="J823" s="534"/>
      <c r="K823" s="584"/>
      <c r="L823" s="540"/>
      <c r="M823" s="534"/>
      <c r="N823" s="534"/>
      <c r="O823" s="534"/>
      <c r="P823" s="534"/>
      <c r="Q823" s="534"/>
      <c r="R823" s="534"/>
      <c r="S823" s="534"/>
      <c r="T823" s="534"/>
      <c r="U823" s="534"/>
      <c r="V823" s="534"/>
      <c r="W823" s="534"/>
      <c r="X823" s="534"/>
      <c r="Y823" s="534"/>
      <c r="Z823" s="534"/>
      <c r="AA823" s="534"/>
      <c r="AB823" s="534"/>
    </row>
    <row r="824" spans="1:28" ht="23">
      <c r="A824" s="534"/>
      <c r="B824" s="534"/>
      <c r="C824" s="534"/>
      <c r="D824" s="34"/>
      <c r="E824" s="534"/>
      <c r="F824" s="534"/>
      <c r="G824" s="534"/>
      <c r="H824" s="534"/>
      <c r="I824" s="585"/>
      <c r="J824" s="534"/>
      <c r="K824" s="584"/>
      <c r="L824" s="540"/>
      <c r="M824" s="534"/>
      <c r="N824" s="534"/>
      <c r="O824" s="534"/>
      <c r="P824" s="534"/>
      <c r="Q824" s="534"/>
      <c r="R824" s="534"/>
      <c r="S824" s="534"/>
      <c r="T824" s="534"/>
      <c r="U824" s="534"/>
      <c r="V824" s="534"/>
      <c r="W824" s="534"/>
      <c r="X824" s="534"/>
      <c r="Y824" s="534"/>
      <c r="Z824" s="534"/>
      <c r="AA824" s="534"/>
      <c r="AB824" s="534"/>
    </row>
    <row r="825" spans="1:28" ht="23">
      <c r="A825" s="534"/>
      <c r="B825" s="534"/>
      <c r="C825" s="534"/>
      <c r="D825" s="34"/>
      <c r="E825" s="534"/>
      <c r="F825" s="534"/>
      <c r="G825" s="534"/>
      <c r="H825" s="534"/>
      <c r="I825" s="585"/>
      <c r="J825" s="534"/>
      <c r="K825" s="584"/>
      <c r="L825" s="540"/>
      <c r="M825" s="534"/>
      <c r="N825" s="534"/>
      <c r="O825" s="534"/>
      <c r="P825" s="534"/>
      <c r="Q825" s="534"/>
      <c r="R825" s="534"/>
      <c r="S825" s="534"/>
      <c r="T825" s="534"/>
      <c r="U825" s="534"/>
      <c r="V825" s="534"/>
      <c r="W825" s="534"/>
      <c r="X825" s="534"/>
      <c r="Y825" s="534"/>
      <c r="Z825" s="534"/>
      <c r="AA825" s="534"/>
      <c r="AB825" s="534"/>
    </row>
    <row r="826" spans="1:28" ht="23">
      <c r="A826" s="534"/>
      <c r="B826" s="534"/>
      <c r="C826" s="534"/>
      <c r="D826" s="34"/>
      <c r="E826" s="534"/>
      <c r="F826" s="534"/>
      <c r="G826" s="534"/>
      <c r="H826" s="534"/>
      <c r="I826" s="585"/>
      <c r="J826" s="534"/>
      <c r="K826" s="584"/>
      <c r="L826" s="540"/>
      <c r="M826" s="534"/>
      <c r="N826" s="534"/>
      <c r="O826" s="534"/>
      <c r="P826" s="534"/>
      <c r="Q826" s="534"/>
      <c r="R826" s="534"/>
      <c r="S826" s="534"/>
      <c r="T826" s="534"/>
      <c r="U826" s="534"/>
      <c r="V826" s="534"/>
      <c r="W826" s="534"/>
      <c r="X826" s="534"/>
      <c r="Y826" s="534"/>
      <c r="Z826" s="534"/>
      <c r="AA826" s="534"/>
      <c r="AB826" s="534"/>
    </row>
    <row r="827" spans="1:28" ht="23">
      <c r="A827" s="534"/>
      <c r="B827" s="534"/>
      <c r="C827" s="534"/>
      <c r="D827" s="34"/>
      <c r="E827" s="534"/>
      <c r="F827" s="534"/>
      <c r="G827" s="534"/>
      <c r="H827" s="534"/>
      <c r="I827" s="585"/>
      <c r="J827" s="534"/>
      <c r="K827" s="584"/>
      <c r="L827" s="540"/>
      <c r="M827" s="534"/>
      <c r="N827" s="534"/>
      <c r="O827" s="534"/>
      <c r="P827" s="534"/>
      <c r="Q827" s="534"/>
      <c r="R827" s="534"/>
      <c r="S827" s="534"/>
      <c r="T827" s="534"/>
      <c r="U827" s="534"/>
      <c r="V827" s="534"/>
      <c r="W827" s="534"/>
      <c r="X827" s="534"/>
      <c r="Y827" s="534"/>
      <c r="Z827" s="534"/>
      <c r="AA827" s="534"/>
      <c r="AB827" s="534"/>
    </row>
    <row r="828" spans="1:28" ht="23">
      <c r="A828" s="534"/>
      <c r="B828" s="534"/>
      <c r="C828" s="534"/>
      <c r="D828" s="34"/>
      <c r="E828" s="534"/>
      <c r="F828" s="534"/>
      <c r="G828" s="534"/>
      <c r="H828" s="534"/>
      <c r="I828" s="585"/>
      <c r="J828" s="534"/>
      <c r="K828" s="584"/>
      <c r="L828" s="540"/>
      <c r="M828" s="534"/>
      <c r="N828" s="534"/>
      <c r="O828" s="534"/>
      <c r="P828" s="534"/>
      <c r="Q828" s="534"/>
      <c r="R828" s="534"/>
      <c r="S828" s="534"/>
      <c r="T828" s="534"/>
      <c r="U828" s="534"/>
      <c r="V828" s="534"/>
      <c r="W828" s="534"/>
      <c r="X828" s="534"/>
      <c r="Y828" s="534"/>
      <c r="Z828" s="534"/>
      <c r="AA828" s="534"/>
      <c r="AB828" s="534"/>
    </row>
    <row r="829" spans="1:28" ht="23">
      <c r="A829" s="534"/>
      <c r="B829" s="534"/>
      <c r="C829" s="534"/>
      <c r="D829" s="34"/>
      <c r="E829" s="534"/>
      <c r="F829" s="534"/>
      <c r="G829" s="534"/>
      <c r="H829" s="534"/>
      <c r="I829" s="585"/>
      <c r="J829" s="534"/>
      <c r="K829" s="584"/>
      <c r="L829" s="540"/>
      <c r="M829" s="534"/>
      <c r="N829" s="534"/>
      <c r="O829" s="534"/>
      <c r="P829" s="534"/>
      <c r="Q829" s="534"/>
      <c r="R829" s="534"/>
      <c r="S829" s="534"/>
      <c r="T829" s="534"/>
      <c r="U829" s="534"/>
      <c r="V829" s="534"/>
      <c r="W829" s="534"/>
      <c r="X829" s="534"/>
      <c r="Y829" s="534"/>
      <c r="Z829" s="534"/>
      <c r="AA829" s="534"/>
      <c r="AB829" s="534"/>
    </row>
    <row r="830" spans="1:28" ht="23">
      <c r="A830" s="534"/>
      <c r="B830" s="534"/>
      <c r="C830" s="534"/>
      <c r="D830" s="34"/>
      <c r="E830" s="534"/>
      <c r="F830" s="534"/>
      <c r="G830" s="534"/>
      <c r="H830" s="534"/>
      <c r="I830" s="585"/>
      <c r="J830" s="534"/>
      <c r="K830" s="584"/>
      <c r="L830" s="540"/>
      <c r="M830" s="534"/>
      <c r="N830" s="534"/>
      <c r="O830" s="534"/>
      <c r="P830" s="534"/>
      <c r="Q830" s="534"/>
      <c r="R830" s="534"/>
      <c r="S830" s="534"/>
      <c r="T830" s="534"/>
      <c r="U830" s="534"/>
      <c r="V830" s="534"/>
      <c r="W830" s="534"/>
      <c r="X830" s="534"/>
      <c r="Y830" s="534"/>
      <c r="Z830" s="534"/>
      <c r="AA830" s="534"/>
      <c r="AB830" s="534"/>
    </row>
    <row r="831" spans="1:28" ht="23">
      <c r="A831" s="534"/>
      <c r="B831" s="534"/>
      <c r="C831" s="534"/>
      <c r="D831" s="34"/>
      <c r="E831" s="534"/>
      <c r="F831" s="534"/>
      <c r="G831" s="534"/>
      <c r="H831" s="534"/>
      <c r="I831" s="585"/>
      <c r="J831" s="534"/>
      <c r="K831" s="584"/>
      <c r="L831" s="540"/>
      <c r="M831" s="534"/>
      <c r="N831" s="534"/>
      <c r="O831" s="534"/>
      <c r="P831" s="534"/>
      <c r="Q831" s="534"/>
      <c r="R831" s="534"/>
      <c r="S831" s="534"/>
      <c r="T831" s="534"/>
      <c r="U831" s="534"/>
      <c r="V831" s="534"/>
      <c r="W831" s="534"/>
      <c r="X831" s="534"/>
      <c r="Y831" s="534"/>
      <c r="Z831" s="534"/>
      <c r="AA831" s="534"/>
      <c r="AB831" s="534"/>
    </row>
    <row r="832" spans="1:28" ht="23">
      <c r="A832" s="534"/>
      <c r="B832" s="534"/>
      <c r="C832" s="534"/>
      <c r="D832" s="34"/>
      <c r="E832" s="534"/>
      <c r="F832" s="534"/>
      <c r="G832" s="534"/>
      <c r="H832" s="534"/>
      <c r="I832" s="585"/>
      <c r="J832" s="534"/>
      <c r="K832" s="584"/>
      <c r="L832" s="540"/>
      <c r="M832" s="534"/>
      <c r="N832" s="534"/>
      <c r="O832" s="534"/>
      <c r="P832" s="534"/>
      <c r="Q832" s="534"/>
      <c r="R832" s="534"/>
      <c r="S832" s="534"/>
      <c r="T832" s="534"/>
      <c r="U832" s="534"/>
      <c r="V832" s="534"/>
      <c r="W832" s="534"/>
      <c r="X832" s="534"/>
      <c r="Y832" s="534"/>
      <c r="Z832" s="534"/>
      <c r="AA832" s="534"/>
      <c r="AB832" s="534"/>
    </row>
    <row r="833" spans="1:28" ht="23">
      <c r="A833" s="534"/>
      <c r="B833" s="534"/>
      <c r="C833" s="534"/>
      <c r="D833" s="34"/>
      <c r="E833" s="534"/>
      <c r="F833" s="534"/>
      <c r="G833" s="534"/>
      <c r="H833" s="534"/>
      <c r="I833" s="585"/>
      <c r="J833" s="534"/>
      <c r="K833" s="584"/>
      <c r="L833" s="540"/>
      <c r="M833" s="534"/>
      <c r="N833" s="534"/>
      <c r="O833" s="534"/>
      <c r="P833" s="534"/>
      <c r="Q833" s="534"/>
      <c r="R833" s="534"/>
      <c r="S833" s="534"/>
      <c r="T833" s="534"/>
      <c r="U833" s="534"/>
      <c r="V833" s="534"/>
      <c r="W833" s="534"/>
      <c r="X833" s="534"/>
      <c r="Y833" s="534"/>
      <c r="Z833" s="534"/>
      <c r="AA833" s="534"/>
      <c r="AB833" s="534"/>
    </row>
    <row r="834" spans="1:28" ht="23">
      <c r="A834" s="534"/>
      <c r="B834" s="534"/>
      <c r="C834" s="534"/>
      <c r="D834" s="34"/>
      <c r="E834" s="534"/>
      <c r="F834" s="534"/>
      <c r="G834" s="534"/>
      <c r="H834" s="534"/>
      <c r="I834" s="585"/>
      <c r="J834" s="534"/>
      <c r="K834" s="584"/>
      <c r="L834" s="540"/>
      <c r="M834" s="534"/>
      <c r="N834" s="534"/>
      <c r="O834" s="534"/>
      <c r="P834" s="534"/>
      <c r="Q834" s="534"/>
      <c r="R834" s="534"/>
      <c r="S834" s="534"/>
      <c r="T834" s="534"/>
      <c r="U834" s="534"/>
      <c r="V834" s="534"/>
      <c r="W834" s="534"/>
      <c r="X834" s="534"/>
      <c r="Y834" s="534"/>
      <c r="Z834" s="534"/>
      <c r="AA834" s="534"/>
      <c r="AB834" s="534"/>
    </row>
    <row r="835" spans="1:28" ht="23">
      <c r="A835" s="534"/>
      <c r="B835" s="534"/>
      <c r="C835" s="534"/>
      <c r="D835" s="34"/>
      <c r="E835" s="534"/>
      <c r="F835" s="534"/>
      <c r="G835" s="534"/>
      <c r="H835" s="534"/>
      <c r="I835" s="585"/>
      <c r="J835" s="534"/>
      <c r="K835" s="584"/>
      <c r="L835" s="540"/>
      <c r="M835" s="534"/>
      <c r="N835" s="534"/>
      <c r="O835" s="534"/>
      <c r="P835" s="534"/>
      <c r="Q835" s="534"/>
      <c r="R835" s="534"/>
      <c r="S835" s="534"/>
      <c r="T835" s="534"/>
      <c r="U835" s="534"/>
      <c r="V835" s="534"/>
      <c r="W835" s="534"/>
      <c r="X835" s="534"/>
      <c r="Y835" s="534"/>
      <c r="Z835" s="534"/>
      <c r="AA835" s="534"/>
      <c r="AB835" s="534"/>
    </row>
    <row r="836" spans="1:28" ht="23">
      <c r="A836" s="534"/>
      <c r="B836" s="534"/>
      <c r="C836" s="534"/>
      <c r="D836" s="34"/>
      <c r="E836" s="534"/>
      <c r="F836" s="534"/>
      <c r="G836" s="534"/>
      <c r="H836" s="534"/>
      <c r="I836" s="585"/>
      <c r="J836" s="534"/>
      <c r="K836" s="584"/>
      <c r="L836" s="540"/>
      <c r="M836" s="534"/>
      <c r="N836" s="534"/>
      <c r="O836" s="534"/>
      <c r="P836" s="534"/>
      <c r="Q836" s="534"/>
      <c r="R836" s="534"/>
      <c r="S836" s="534"/>
      <c r="T836" s="534"/>
      <c r="U836" s="534"/>
      <c r="V836" s="534"/>
      <c r="W836" s="534"/>
      <c r="X836" s="534"/>
      <c r="Y836" s="534"/>
      <c r="Z836" s="534"/>
      <c r="AA836" s="534"/>
      <c r="AB836" s="534"/>
    </row>
    <row r="837" spans="1:28" ht="23">
      <c r="A837" s="534"/>
      <c r="B837" s="534"/>
      <c r="C837" s="534"/>
      <c r="D837" s="34"/>
      <c r="E837" s="534"/>
      <c r="F837" s="534"/>
      <c r="G837" s="534"/>
      <c r="H837" s="534"/>
      <c r="I837" s="585"/>
      <c r="J837" s="534"/>
      <c r="K837" s="584"/>
      <c r="L837" s="540"/>
      <c r="M837" s="534"/>
      <c r="N837" s="534"/>
      <c r="O837" s="534"/>
      <c r="P837" s="534"/>
      <c r="Q837" s="534"/>
      <c r="R837" s="534"/>
      <c r="S837" s="534"/>
      <c r="T837" s="534"/>
      <c r="U837" s="534"/>
      <c r="V837" s="534"/>
      <c r="W837" s="534"/>
      <c r="X837" s="534"/>
      <c r="Y837" s="534"/>
      <c r="Z837" s="534"/>
      <c r="AA837" s="534"/>
      <c r="AB837" s="534"/>
    </row>
    <row r="838" spans="1:28" ht="23">
      <c r="A838" s="534"/>
      <c r="B838" s="534"/>
      <c r="C838" s="534"/>
      <c r="D838" s="34"/>
      <c r="E838" s="534"/>
      <c r="F838" s="534"/>
      <c r="G838" s="534"/>
      <c r="H838" s="534"/>
      <c r="I838" s="585"/>
      <c r="J838" s="534"/>
      <c r="K838" s="584"/>
      <c r="L838" s="540"/>
      <c r="M838" s="534"/>
      <c r="N838" s="534"/>
      <c r="O838" s="534"/>
      <c r="P838" s="534"/>
      <c r="Q838" s="534"/>
      <c r="R838" s="534"/>
      <c r="S838" s="534"/>
      <c r="T838" s="534"/>
      <c r="U838" s="534"/>
      <c r="V838" s="534"/>
      <c r="W838" s="534"/>
      <c r="X838" s="534"/>
      <c r="Y838" s="534"/>
      <c r="Z838" s="534"/>
      <c r="AA838" s="534"/>
      <c r="AB838" s="534"/>
    </row>
    <row r="839" spans="1:28" ht="23">
      <c r="A839" s="534"/>
      <c r="B839" s="534"/>
      <c r="C839" s="534"/>
      <c r="D839" s="34"/>
      <c r="E839" s="534"/>
      <c r="F839" s="534"/>
      <c r="G839" s="534"/>
      <c r="H839" s="534"/>
      <c r="I839" s="585"/>
      <c r="J839" s="534"/>
      <c r="K839" s="584"/>
      <c r="L839" s="540"/>
      <c r="M839" s="534"/>
      <c r="N839" s="534"/>
      <c r="O839" s="534"/>
      <c r="P839" s="534"/>
      <c r="Q839" s="534"/>
      <c r="R839" s="534"/>
      <c r="S839" s="534"/>
      <c r="T839" s="534"/>
      <c r="U839" s="534"/>
      <c r="V839" s="534"/>
      <c r="W839" s="534"/>
      <c r="X839" s="534"/>
      <c r="Y839" s="534"/>
      <c r="Z839" s="534"/>
      <c r="AA839" s="534"/>
      <c r="AB839" s="534"/>
    </row>
    <row r="840" spans="1:28" ht="23">
      <c r="A840" s="534"/>
      <c r="B840" s="534"/>
      <c r="C840" s="534"/>
      <c r="D840" s="34"/>
      <c r="E840" s="534"/>
      <c r="F840" s="534"/>
      <c r="G840" s="534"/>
      <c r="H840" s="534"/>
      <c r="I840" s="585"/>
      <c r="J840" s="534"/>
      <c r="K840" s="584"/>
      <c r="L840" s="540"/>
      <c r="M840" s="534"/>
      <c r="N840" s="534"/>
      <c r="O840" s="534"/>
      <c r="P840" s="534"/>
      <c r="Q840" s="534"/>
      <c r="R840" s="534"/>
      <c r="S840" s="534"/>
      <c r="T840" s="534"/>
      <c r="U840" s="534"/>
      <c r="V840" s="534"/>
      <c r="W840" s="534"/>
      <c r="X840" s="534"/>
      <c r="Y840" s="534"/>
      <c r="Z840" s="534"/>
      <c r="AA840" s="534"/>
      <c r="AB840" s="534"/>
    </row>
    <row r="841" spans="1:28" ht="23">
      <c r="A841" s="534"/>
      <c r="B841" s="534"/>
      <c r="C841" s="534"/>
      <c r="D841" s="34"/>
      <c r="E841" s="534"/>
      <c r="F841" s="534"/>
      <c r="G841" s="534"/>
      <c r="H841" s="534"/>
      <c r="I841" s="585"/>
      <c r="J841" s="534"/>
      <c r="K841" s="584"/>
      <c r="L841" s="540"/>
      <c r="M841" s="534"/>
      <c r="N841" s="534"/>
      <c r="O841" s="534"/>
      <c r="P841" s="534"/>
      <c r="Q841" s="534"/>
      <c r="R841" s="534"/>
      <c r="S841" s="534"/>
      <c r="T841" s="534"/>
      <c r="U841" s="534"/>
      <c r="V841" s="534"/>
      <c r="W841" s="534"/>
      <c r="X841" s="534"/>
      <c r="Y841" s="534"/>
      <c r="Z841" s="534"/>
      <c r="AA841" s="534"/>
      <c r="AB841" s="534"/>
    </row>
    <row r="842" spans="1:28" ht="23">
      <c r="A842" s="534"/>
      <c r="B842" s="534"/>
      <c r="C842" s="534"/>
      <c r="D842" s="34"/>
      <c r="E842" s="534"/>
      <c r="F842" s="534"/>
      <c r="G842" s="534"/>
      <c r="H842" s="534"/>
      <c r="I842" s="585"/>
      <c r="J842" s="534"/>
      <c r="K842" s="584"/>
      <c r="L842" s="540"/>
      <c r="M842" s="534"/>
      <c r="N842" s="534"/>
      <c r="O842" s="534"/>
      <c r="P842" s="534"/>
      <c r="Q842" s="534"/>
      <c r="R842" s="534"/>
      <c r="S842" s="534"/>
      <c r="T842" s="534"/>
      <c r="U842" s="534"/>
      <c r="V842" s="534"/>
      <c r="W842" s="534"/>
      <c r="X842" s="534"/>
      <c r="Y842" s="534"/>
      <c r="Z842" s="534"/>
      <c r="AA842" s="534"/>
      <c r="AB842" s="534"/>
    </row>
    <row r="843" spans="1:28" ht="23">
      <c r="A843" s="534"/>
      <c r="B843" s="534"/>
      <c r="C843" s="534"/>
      <c r="D843" s="34"/>
      <c r="E843" s="534"/>
      <c r="F843" s="534"/>
      <c r="G843" s="534"/>
      <c r="H843" s="534"/>
      <c r="I843" s="585"/>
      <c r="J843" s="534"/>
      <c r="K843" s="584"/>
      <c r="L843" s="540"/>
      <c r="M843" s="534"/>
      <c r="N843" s="534"/>
      <c r="O843" s="534"/>
      <c r="P843" s="534"/>
      <c r="Q843" s="534"/>
      <c r="R843" s="534"/>
      <c r="S843" s="534"/>
      <c r="T843" s="534"/>
      <c r="U843" s="534"/>
      <c r="V843" s="534"/>
      <c r="W843" s="534"/>
      <c r="X843" s="534"/>
      <c r="Y843" s="534"/>
      <c r="Z843" s="534"/>
      <c r="AA843" s="534"/>
      <c r="AB843" s="534"/>
    </row>
    <row r="844" spans="1:28" ht="23">
      <c r="A844" s="534"/>
      <c r="B844" s="534"/>
      <c r="C844" s="534"/>
      <c r="D844" s="34"/>
      <c r="E844" s="534"/>
      <c r="F844" s="534"/>
      <c r="G844" s="534"/>
      <c r="H844" s="534"/>
      <c r="I844" s="585"/>
      <c r="J844" s="534"/>
      <c r="K844" s="584"/>
      <c r="L844" s="540"/>
      <c r="M844" s="534"/>
      <c r="N844" s="534"/>
      <c r="O844" s="534"/>
      <c r="P844" s="534"/>
      <c r="Q844" s="534"/>
      <c r="R844" s="534"/>
      <c r="S844" s="534"/>
      <c r="T844" s="534"/>
      <c r="U844" s="534"/>
      <c r="V844" s="534"/>
      <c r="W844" s="534"/>
      <c r="X844" s="534"/>
      <c r="Y844" s="534"/>
      <c r="Z844" s="534"/>
      <c r="AA844" s="534"/>
      <c r="AB844" s="534"/>
    </row>
    <row r="845" spans="1:28" ht="23">
      <c r="A845" s="534"/>
      <c r="B845" s="534"/>
      <c r="C845" s="534"/>
      <c r="D845" s="34"/>
      <c r="E845" s="534"/>
      <c r="F845" s="534"/>
      <c r="G845" s="534"/>
      <c r="H845" s="534"/>
      <c r="I845" s="585"/>
      <c r="J845" s="534"/>
      <c r="K845" s="584"/>
      <c r="L845" s="540"/>
      <c r="M845" s="534"/>
      <c r="N845" s="534"/>
      <c r="O845" s="534"/>
      <c r="P845" s="534"/>
      <c r="Q845" s="534"/>
      <c r="R845" s="534"/>
      <c r="S845" s="534"/>
      <c r="T845" s="534"/>
      <c r="U845" s="534"/>
      <c r="V845" s="534"/>
      <c r="W845" s="534"/>
      <c r="X845" s="534"/>
      <c r="Y845" s="534"/>
      <c r="Z845" s="534"/>
      <c r="AA845" s="534"/>
      <c r="AB845" s="534"/>
    </row>
    <row r="846" spans="1:28" ht="23">
      <c r="A846" s="534"/>
      <c r="B846" s="534"/>
      <c r="C846" s="534"/>
      <c r="D846" s="34"/>
      <c r="E846" s="534"/>
      <c r="F846" s="534"/>
      <c r="G846" s="534"/>
      <c r="H846" s="534"/>
      <c r="I846" s="585"/>
      <c r="J846" s="534"/>
      <c r="K846" s="584"/>
      <c r="L846" s="540"/>
      <c r="M846" s="534"/>
      <c r="N846" s="534"/>
      <c r="O846" s="534"/>
      <c r="P846" s="534"/>
      <c r="Q846" s="534"/>
      <c r="R846" s="534"/>
      <c r="S846" s="534"/>
      <c r="T846" s="534"/>
      <c r="U846" s="534"/>
      <c r="V846" s="534"/>
      <c r="W846" s="534"/>
      <c r="X846" s="534"/>
      <c r="Y846" s="534"/>
      <c r="Z846" s="534"/>
      <c r="AA846" s="534"/>
      <c r="AB846" s="534"/>
    </row>
    <row r="847" spans="1:28" ht="23">
      <c r="A847" s="534"/>
      <c r="B847" s="534"/>
      <c r="C847" s="534"/>
      <c r="D847" s="34"/>
      <c r="E847" s="534"/>
      <c r="F847" s="534"/>
      <c r="G847" s="534"/>
      <c r="H847" s="534"/>
      <c r="I847" s="585"/>
      <c r="J847" s="534"/>
      <c r="K847" s="584"/>
      <c r="L847" s="540"/>
      <c r="M847" s="534"/>
      <c r="N847" s="534"/>
      <c r="O847" s="534"/>
      <c r="P847" s="534"/>
      <c r="Q847" s="534"/>
      <c r="R847" s="534"/>
      <c r="S847" s="534"/>
      <c r="T847" s="534"/>
      <c r="U847" s="534"/>
      <c r="V847" s="534"/>
      <c r="W847" s="534"/>
      <c r="X847" s="534"/>
      <c r="Y847" s="534"/>
      <c r="Z847" s="534"/>
      <c r="AA847" s="534"/>
      <c r="AB847" s="534"/>
    </row>
    <row r="848" spans="1:28" ht="23">
      <c r="A848" s="534"/>
      <c r="B848" s="534"/>
      <c r="C848" s="534"/>
      <c r="D848" s="34"/>
      <c r="E848" s="534"/>
      <c r="F848" s="534"/>
      <c r="G848" s="534"/>
      <c r="H848" s="534"/>
      <c r="I848" s="585"/>
      <c r="J848" s="534"/>
      <c r="K848" s="584"/>
      <c r="L848" s="540"/>
      <c r="M848" s="534"/>
      <c r="N848" s="534"/>
      <c r="O848" s="534"/>
      <c r="P848" s="534"/>
      <c r="Q848" s="534"/>
      <c r="R848" s="534"/>
      <c r="S848" s="534"/>
      <c r="T848" s="534"/>
      <c r="U848" s="534"/>
      <c r="V848" s="534"/>
      <c r="W848" s="534"/>
      <c r="X848" s="534"/>
      <c r="Y848" s="534"/>
      <c r="Z848" s="534"/>
      <c r="AA848" s="534"/>
      <c r="AB848" s="534"/>
    </row>
    <row r="849" spans="1:28" ht="23">
      <c r="A849" s="534"/>
      <c r="B849" s="534"/>
      <c r="C849" s="534"/>
      <c r="D849" s="34"/>
      <c r="E849" s="534"/>
      <c r="F849" s="534"/>
      <c r="G849" s="534"/>
      <c r="H849" s="534"/>
      <c r="I849" s="585"/>
      <c r="J849" s="534"/>
      <c r="K849" s="584"/>
      <c r="L849" s="540"/>
      <c r="M849" s="534"/>
      <c r="N849" s="534"/>
      <c r="O849" s="534"/>
      <c r="P849" s="534"/>
      <c r="Q849" s="534"/>
      <c r="R849" s="534"/>
      <c r="S849" s="534"/>
      <c r="T849" s="534"/>
      <c r="U849" s="534"/>
      <c r="V849" s="534"/>
      <c r="W849" s="534"/>
      <c r="X849" s="534"/>
      <c r="Y849" s="534"/>
      <c r="Z849" s="534"/>
      <c r="AA849" s="534"/>
      <c r="AB849" s="534"/>
    </row>
    <row r="850" spans="1:28" ht="23">
      <c r="A850" s="534"/>
      <c r="B850" s="534"/>
      <c r="C850" s="534"/>
      <c r="D850" s="34"/>
      <c r="E850" s="534"/>
      <c r="F850" s="534"/>
      <c r="G850" s="534"/>
      <c r="H850" s="534"/>
      <c r="I850" s="585"/>
      <c r="J850" s="534"/>
      <c r="K850" s="584"/>
      <c r="L850" s="540"/>
      <c r="M850" s="534"/>
      <c r="N850" s="534"/>
      <c r="O850" s="534"/>
      <c r="P850" s="534"/>
      <c r="Q850" s="534"/>
      <c r="R850" s="534"/>
      <c r="S850" s="534"/>
      <c r="T850" s="534"/>
      <c r="U850" s="534"/>
      <c r="V850" s="534"/>
      <c r="W850" s="534"/>
      <c r="X850" s="534"/>
      <c r="Y850" s="534"/>
      <c r="Z850" s="534"/>
      <c r="AA850" s="534"/>
      <c r="AB850" s="534"/>
    </row>
    <row r="851" spans="1:28" ht="23">
      <c r="A851" s="534"/>
      <c r="B851" s="534"/>
      <c r="C851" s="534"/>
      <c r="D851" s="34"/>
      <c r="E851" s="534"/>
      <c r="F851" s="534"/>
      <c r="G851" s="534"/>
      <c r="H851" s="534"/>
      <c r="I851" s="585"/>
      <c r="J851" s="534"/>
      <c r="K851" s="584"/>
      <c r="L851" s="540"/>
      <c r="M851" s="534"/>
      <c r="N851" s="534"/>
      <c r="O851" s="534"/>
      <c r="P851" s="534"/>
      <c r="Q851" s="534"/>
      <c r="R851" s="534"/>
      <c r="S851" s="534"/>
      <c r="T851" s="534"/>
      <c r="U851" s="534"/>
      <c r="V851" s="534"/>
      <c r="W851" s="534"/>
      <c r="X851" s="534"/>
      <c r="Y851" s="534"/>
      <c r="Z851" s="534"/>
      <c r="AA851" s="534"/>
      <c r="AB851" s="534"/>
    </row>
    <row r="852" spans="1:28" ht="23">
      <c r="A852" s="534"/>
      <c r="B852" s="534"/>
      <c r="C852" s="534"/>
      <c r="D852" s="34"/>
      <c r="E852" s="534"/>
      <c r="F852" s="534"/>
      <c r="G852" s="534"/>
      <c r="H852" s="534"/>
      <c r="I852" s="585"/>
      <c r="J852" s="534"/>
      <c r="K852" s="584"/>
      <c r="L852" s="540"/>
      <c r="M852" s="534"/>
      <c r="N852" s="534"/>
      <c r="O852" s="534"/>
      <c r="P852" s="534"/>
      <c r="Q852" s="534"/>
      <c r="R852" s="534"/>
      <c r="S852" s="534"/>
      <c r="T852" s="534"/>
      <c r="U852" s="534"/>
      <c r="V852" s="534"/>
      <c r="W852" s="534"/>
      <c r="X852" s="534"/>
      <c r="Y852" s="534"/>
      <c r="Z852" s="534"/>
      <c r="AA852" s="534"/>
      <c r="AB852" s="534"/>
    </row>
    <row r="853" spans="1:28" ht="23">
      <c r="A853" s="534"/>
      <c r="B853" s="534"/>
      <c r="C853" s="534"/>
      <c r="D853" s="34"/>
      <c r="E853" s="534"/>
      <c r="F853" s="534"/>
      <c r="G853" s="534"/>
      <c r="H853" s="534"/>
      <c r="I853" s="585"/>
      <c r="J853" s="534"/>
      <c r="K853" s="584"/>
      <c r="L853" s="540"/>
      <c r="M853" s="534"/>
      <c r="N853" s="534"/>
      <c r="O853" s="534"/>
      <c r="P853" s="534"/>
      <c r="Q853" s="534"/>
      <c r="R853" s="534"/>
      <c r="S853" s="534"/>
      <c r="T853" s="534"/>
      <c r="U853" s="534"/>
      <c r="V853" s="534"/>
      <c r="W853" s="534"/>
      <c r="X853" s="534"/>
      <c r="Y853" s="534"/>
      <c r="Z853" s="534"/>
      <c r="AA853" s="534"/>
      <c r="AB853" s="534"/>
    </row>
    <row r="854" spans="1:28" ht="23">
      <c r="A854" s="534"/>
      <c r="B854" s="534"/>
      <c r="C854" s="534"/>
      <c r="D854" s="34"/>
      <c r="E854" s="534"/>
      <c r="F854" s="534"/>
      <c r="G854" s="534"/>
      <c r="H854" s="534"/>
      <c r="I854" s="585"/>
      <c r="J854" s="534"/>
      <c r="K854" s="584"/>
      <c r="L854" s="540"/>
      <c r="M854" s="534"/>
      <c r="N854" s="534"/>
      <c r="O854" s="534"/>
      <c r="P854" s="534"/>
      <c r="Q854" s="534"/>
      <c r="R854" s="534"/>
      <c r="S854" s="534"/>
      <c r="T854" s="534"/>
      <c r="U854" s="534"/>
      <c r="V854" s="534"/>
      <c r="W854" s="534"/>
      <c r="X854" s="534"/>
      <c r="Y854" s="534"/>
      <c r="Z854" s="534"/>
      <c r="AA854" s="534"/>
      <c r="AB854" s="534"/>
    </row>
    <row r="855" spans="1:28" ht="23">
      <c r="A855" s="534"/>
      <c r="B855" s="534"/>
      <c r="C855" s="534"/>
      <c r="D855" s="34"/>
      <c r="E855" s="534"/>
      <c r="F855" s="534"/>
      <c r="G855" s="534"/>
      <c r="H855" s="534"/>
      <c r="I855" s="585"/>
      <c r="J855" s="534"/>
      <c r="K855" s="584"/>
      <c r="L855" s="540"/>
      <c r="M855" s="534"/>
      <c r="N855" s="534"/>
      <c r="O855" s="534"/>
      <c r="P855" s="534"/>
      <c r="Q855" s="534"/>
      <c r="R855" s="534"/>
      <c r="S855" s="534"/>
      <c r="T855" s="534"/>
      <c r="U855" s="534"/>
      <c r="V855" s="534"/>
      <c r="W855" s="534"/>
      <c r="X855" s="534"/>
      <c r="Y855" s="534"/>
      <c r="Z855" s="534"/>
      <c r="AA855" s="534"/>
      <c r="AB855" s="534"/>
    </row>
    <row r="856" spans="1:28" ht="23">
      <c r="A856" s="534"/>
      <c r="B856" s="534"/>
      <c r="C856" s="534"/>
      <c r="D856" s="34"/>
      <c r="E856" s="534"/>
      <c r="F856" s="534"/>
      <c r="G856" s="534"/>
      <c r="H856" s="534"/>
      <c r="I856" s="585"/>
      <c r="J856" s="534"/>
      <c r="K856" s="584"/>
      <c r="L856" s="540"/>
      <c r="M856" s="534"/>
      <c r="N856" s="534"/>
      <c r="O856" s="534"/>
      <c r="P856" s="534"/>
      <c r="Q856" s="534"/>
      <c r="R856" s="534"/>
      <c r="S856" s="534"/>
      <c r="T856" s="534"/>
      <c r="U856" s="534"/>
      <c r="V856" s="534"/>
      <c r="W856" s="534"/>
      <c r="X856" s="534"/>
      <c r="Y856" s="534"/>
      <c r="Z856" s="534"/>
      <c r="AA856" s="534"/>
      <c r="AB856" s="534"/>
    </row>
    <row r="857" spans="1:28" ht="23">
      <c r="A857" s="534"/>
      <c r="B857" s="534"/>
      <c r="C857" s="534"/>
      <c r="D857" s="34"/>
      <c r="E857" s="534"/>
      <c r="F857" s="534"/>
      <c r="G857" s="534"/>
      <c r="H857" s="534"/>
      <c r="I857" s="585"/>
      <c r="J857" s="534"/>
      <c r="K857" s="584"/>
      <c r="L857" s="540"/>
      <c r="M857" s="534"/>
      <c r="N857" s="534"/>
      <c r="O857" s="534"/>
      <c r="P857" s="534"/>
      <c r="Q857" s="534"/>
      <c r="R857" s="534"/>
      <c r="S857" s="534"/>
      <c r="T857" s="534"/>
      <c r="U857" s="534"/>
      <c r="V857" s="534"/>
      <c r="W857" s="534"/>
      <c r="X857" s="534"/>
      <c r="Y857" s="534"/>
      <c r="Z857" s="534"/>
      <c r="AA857" s="534"/>
      <c r="AB857" s="534"/>
    </row>
    <row r="858" spans="1:28" ht="23">
      <c r="A858" s="534"/>
      <c r="B858" s="534"/>
      <c r="C858" s="534"/>
      <c r="D858" s="34"/>
      <c r="E858" s="534"/>
      <c r="F858" s="534"/>
      <c r="G858" s="534"/>
      <c r="H858" s="534"/>
      <c r="I858" s="585"/>
      <c r="J858" s="534"/>
      <c r="K858" s="584"/>
      <c r="L858" s="540"/>
      <c r="M858" s="534"/>
      <c r="N858" s="534"/>
      <c r="O858" s="534"/>
      <c r="P858" s="534"/>
      <c r="Q858" s="534"/>
      <c r="R858" s="534"/>
      <c r="S858" s="534"/>
      <c r="T858" s="534"/>
      <c r="U858" s="534"/>
      <c r="V858" s="534"/>
      <c r="W858" s="534"/>
      <c r="X858" s="534"/>
      <c r="Y858" s="534"/>
      <c r="Z858" s="534"/>
      <c r="AA858" s="534"/>
      <c r="AB858" s="534"/>
    </row>
    <row r="859" spans="1:28" ht="23">
      <c r="A859" s="534"/>
      <c r="B859" s="534"/>
      <c r="C859" s="534"/>
      <c r="D859" s="34"/>
      <c r="E859" s="534"/>
      <c r="F859" s="534"/>
      <c r="G859" s="534"/>
      <c r="H859" s="534"/>
      <c r="I859" s="585"/>
      <c r="J859" s="534"/>
      <c r="K859" s="584"/>
      <c r="L859" s="540"/>
      <c r="M859" s="534"/>
      <c r="N859" s="534"/>
      <c r="O859" s="534"/>
      <c r="P859" s="534"/>
      <c r="Q859" s="534"/>
      <c r="R859" s="534"/>
      <c r="S859" s="534"/>
      <c r="T859" s="534"/>
      <c r="U859" s="534"/>
      <c r="V859" s="534"/>
      <c r="W859" s="534"/>
      <c r="X859" s="534"/>
      <c r="Y859" s="534"/>
      <c r="Z859" s="534"/>
      <c r="AA859" s="534"/>
      <c r="AB859" s="534"/>
    </row>
    <row r="860" spans="1:28" ht="23">
      <c r="A860" s="534"/>
      <c r="B860" s="534"/>
      <c r="C860" s="534"/>
      <c r="D860" s="34"/>
      <c r="E860" s="534"/>
      <c r="F860" s="534"/>
      <c r="G860" s="534"/>
      <c r="H860" s="534"/>
      <c r="I860" s="585"/>
      <c r="J860" s="534"/>
      <c r="K860" s="584"/>
      <c r="L860" s="540"/>
      <c r="M860" s="534"/>
      <c r="N860" s="534"/>
      <c r="O860" s="534"/>
      <c r="P860" s="534"/>
      <c r="Q860" s="534"/>
      <c r="R860" s="534"/>
      <c r="S860" s="534"/>
      <c r="T860" s="534"/>
      <c r="U860" s="534"/>
      <c r="V860" s="534"/>
      <c r="W860" s="534"/>
      <c r="X860" s="534"/>
      <c r="Y860" s="534"/>
      <c r="Z860" s="534"/>
      <c r="AA860" s="534"/>
      <c r="AB860" s="534"/>
    </row>
    <row r="861" spans="1:28" ht="23">
      <c r="A861" s="534"/>
      <c r="B861" s="534"/>
      <c r="C861" s="534"/>
      <c r="D861" s="34"/>
      <c r="E861" s="534"/>
      <c r="F861" s="534"/>
      <c r="G861" s="534"/>
      <c r="H861" s="534"/>
      <c r="I861" s="585"/>
      <c r="J861" s="534"/>
      <c r="K861" s="584"/>
      <c r="L861" s="540"/>
      <c r="M861" s="534"/>
      <c r="N861" s="534"/>
      <c r="O861" s="534"/>
      <c r="P861" s="534"/>
      <c r="Q861" s="534"/>
      <c r="R861" s="534"/>
      <c r="S861" s="534"/>
      <c r="T861" s="534"/>
      <c r="U861" s="534"/>
      <c r="V861" s="534"/>
      <c r="W861" s="534"/>
      <c r="X861" s="534"/>
      <c r="Y861" s="534"/>
      <c r="Z861" s="534"/>
      <c r="AA861" s="534"/>
      <c r="AB861" s="534"/>
    </row>
    <row r="862" spans="1:28" ht="23">
      <c r="A862" s="534"/>
      <c r="B862" s="534"/>
      <c r="C862" s="534"/>
      <c r="D862" s="34"/>
      <c r="E862" s="534"/>
      <c r="F862" s="534"/>
      <c r="G862" s="534"/>
      <c r="H862" s="534"/>
      <c r="I862" s="585"/>
      <c r="J862" s="534"/>
      <c r="K862" s="584"/>
      <c r="L862" s="540"/>
      <c r="M862" s="534"/>
      <c r="N862" s="534"/>
      <c r="O862" s="534"/>
      <c r="P862" s="534"/>
      <c r="Q862" s="534"/>
      <c r="R862" s="534"/>
      <c r="S862" s="534"/>
      <c r="T862" s="534"/>
      <c r="U862" s="534"/>
      <c r="V862" s="534"/>
      <c r="W862" s="534"/>
      <c r="X862" s="534"/>
      <c r="Y862" s="534"/>
      <c r="Z862" s="534"/>
      <c r="AA862" s="534"/>
      <c r="AB862" s="534"/>
    </row>
    <row r="863" spans="1:28" ht="23">
      <c r="A863" s="534"/>
      <c r="B863" s="534"/>
      <c r="C863" s="534"/>
      <c r="D863" s="34"/>
      <c r="E863" s="534"/>
      <c r="F863" s="534"/>
      <c r="G863" s="534"/>
      <c r="H863" s="534"/>
      <c r="I863" s="585"/>
      <c r="J863" s="534"/>
      <c r="K863" s="584"/>
      <c r="L863" s="540"/>
      <c r="M863" s="534"/>
      <c r="N863" s="534"/>
      <c r="O863" s="534"/>
      <c r="P863" s="534"/>
      <c r="Q863" s="534"/>
      <c r="R863" s="534"/>
      <c r="S863" s="534"/>
      <c r="T863" s="534"/>
      <c r="U863" s="534"/>
      <c r="V863" s="534"/>
      <c r="W863" s="534"/>
      <c r="X863" s="534"/>
      <c r="Y863" s="534"/>
      <c r="Z863" s="534"/>
      <c r="AA863" s="534"/>
      <c r="AB863" s="534"/>
    </row>
    <row r="864" spans="1:28" ht="23">
      <c r="A864" s="534"/>
      <c r="B864" s="534"/>
      <c r="C864" s="534"/>
      <c r="D864" s="34"/>
      <c r="E864" s="534"/>
      <c r="F864" s="534"/>
      <c r="G864" s="534"/>
      <c r="H864" s="534"/>
      <c r="I864" s="585"/>
      <c r="J864" s="534"/>
      <c r="K864" s="584"/>
      <c r="L864" s="540"/>
      <c r="M864" s="534"/>
      <c r="N864" s="534"/>
      <c r="O864" s="534"/>
      <c r="P864" s="534"/>
      <c r="Q864" s="534"/>
      <c r="R864" s="534"/>
      <c r="S864" s="534"/>
      <c r="T864" s="534"/>
      <c r="U864" s="534"/>
      <c r="V864" s="534"/>
      <c r="W864" s="534"/>
      <c r="X864" s="534"/>
      <c r="Y864" s="534"/>
      <c r="Z864" s="534"/>
      <c r="AA864" s="534"/>
      <c r="AB864" s="534"/>
    </row>
    <row r="865" spans="1:28" ht="23">
      <c r="A865" s="534"/>
      <c r="B865" s="534"/>
      <c r="C865" s="534"/>
      <c r="D865" s="34"/>
      <c r="E865" s="534"/>
      <c r="F865" s="534"/>
      <c r="G865" s="534"/>
      <c r="H865" s="534"/>
      <c r="I865" s="585"/>
      <c r="J865" s="534"/>
      <c r="K865" s="584"/>
      <c r="L865" s="540"/>
      <c r="M865" s="534"/>
      <c r="N865" s="534"/>
      <c r="O865" s="534"/>
      <c r="P865" s="534"/>
      <c r="Q865" s="534"/>
      <c r="R865" s="534"/>
      <c r="S865" s="534"/>
      <c r="T865" s="534"/>
      <c r="U865" s="534"/>
      <c r="V865" s="534"/>
      <c r="W865" s="534"/>
      <c r="X865" s="534"/>
      <c r="Y865" s="534"/>
      <c r="Z865" s="534"/>
      <c r="AA865" s="534"/>
      <c r="AB865" s="534"/>
    </row>
    <row r="866" spans="1:28" ht="23">
      <c r="A866" s="534"/>
      <c r="B866" s="534"/>
      <c r="C866" s="534"/>
      <c r="D866" s="34"/>
      <c r="E866" s="534"/>
      <c r="F866" s="534"/>
      <c r="G866" s="534"/>
      <c r="H866" s="534"/>
      <c r="I866" s="585"/>
      <c r="J866" s="534"/>
      <c r="K866" s="584"/>
      <c r="L866" s="540"/>
      <c r="M866" s="534"/>
      <c r="N866" s="534"/>
      <c r="O866" s="534"/>
      <c r="P866" s="534"/>
      <c r="Q866" s="534"/>
      <c r="R866" s="534"/>
      <c r="S866" s="534"/>
      <c r="T866" s="534"/>
      <c r="U866" s="534"/>
      <c r="V866" s="534"/>
      <c r="W866" s="534"/>
      <c r="X866" s="534"/>
      <c r="Y866" s="534"/>
      <c r="Z866" s="534"/>
      <c r="AA866" s="534"/>
      <c r="AB866" s="534"/>
    </row>
    <row r="867" spans="1:28" ht="23">
      <c r="A867" s="534"/>
      <c r="B867" s="534"/>
      <c r="C867" s="534"/>
      <c r="D867" s="34"/>
      <c r="E867" s="534"/>
      <c r="F867" s="534"/>
      <c r="G867" s="534"/>
      <c r="H867" s="534"/>
      <c r="I867" s="585"/>
      <c r="J867" s="534"/>
      <c r="K867" s="584"/>
      <c r="L867" s="540"/>
      <c r="M867" s="534"/>
      <c r="N867" s="534"/>
      <c r="O867" s="534"/>
      <c r="P867" s="534"/>
      <c r="Q867" s="534"/>
      <c r="R867" s="534"/>
      <c r="S867" s="534"/>
      <c r="T867" s="534"/>
      <c r="U867" s="534"/>
      <c r="V867" s="534"/>
      <c r="W867" s="534"/>
      <c r="X867" s="534"/>
      <c r="Y867" s="534"/>
      <c r="Z867" s="534"/>
      <c r="AA867" s="534"/>
      <c r="AB867" s="534"/>
    </row>
    <row r="868" spans="1:28" ht="23">
      <c r="A868" s="534"/>
      <c r="B868" s="534"/>
      <c r="C868" s="534"/>
      <c r="D868" s="34"/>
      <c r="E868" s="534"/>
      <c r="F868" s="534"/>
      <c r="G868" s="534"/>
      <c r="H868" s="534"/>
      <c r="I868" s="585"/>
      <c r="J868" s="534"/>
      <c r="K868" s="584"/>
      <c r="L868" s="540"/>
      <c r="M868" s="534"/>
      <c r="N868" s="534"/>
      <c r="O868" s="534"/>
      <c r="P868" s="534"/>
      <c r="Q868" s="534"/>
      <c r="R868" s="534"/>
      <c r="S868" s="534"/>
      <c r="T868" s="534"/>
      <c r="U868" s="534"/>
      <c r="V868" s="534"/>
      <c r="W868" s="534"/>
      <c r="X868" s="534"/>
      <c r="Y868" s="534"/>
      <c r="Z868" s="534"/>
      <c r="AA868" s="534"/>
      <c r="AB868" s="534"/>
    </row>
    <row r="869" spans="1:28" ht="23">
      <c r="A869" s="534"/>
      <c r="B869" s="534"/>
      <c r="C869" s="534"/>
      <c r="D869" s="34"/>
      <c r="E869" s="534"/>
      <c r="F869" s="534"/>
      <c r="G869" s="534"/>
      <c r="H869" s="534"/>
      <c r="I869" s="585"/>
      <c r="J869" s="534"/>
      <c r="K869" s="584"/>
      <c r="L869" s="540"/>
      <c r="M869" s="534"/>
      <c r="N869" s="534"/>
      <c r="O869" s="534"/>
      <c r="P869" s="534"/>
      <c r="Q869" s="534"/>
      <c r="R869" s="534"/>
      <c r="S869" s="534"/>
      <c r="T869" s="534"/>
      <c r="U869" s="534"/>
      <c r="V869" s="534"/>
      <c r="W869" s="534"/>
      <c r="X869" s="534"/>
      <c r="Y869" s="534"/>
      <c r="Z869" s="534"/>
      <c r="AA869" s="534"/>
      <c r="AB869" s="534"/>
    </row>
    <row r="870" spans="1:28" ht="23">
      <c r="A870" s="534"/>
      <c r="B870" s="534"/>
      <c r="C870" s="534"/>
      <c r="D870" s="34"/>
      <c r="E870" s="534"/>
      <c r="F870" s="534"/>
      <c r="G870" s="534"/>
      <c r="H870" s="534"/>
      <c r="I870" s="585"/>
      <c r="J870" s="534"/>
      <c r="K870" s="584"/>
      <c r="L870" s="540"/>
      <c r="M870" s="534"/>
      <c r="N870" s="534"/>
      <c r="O870" s="534"/>
      <c r="P870" s="534"/>
      <c r="Q870" s="534"/>
      <c r="R870" s="534"/>
      <c r="S870" s="534"/>
      <c r="T870" s="534"/>
      <c r="U870" s="534"/>
      <c r="V870" s="534"/>
      <c r="W870" s="534"/>
      <c r="X870" s="534"/>
      <c r="Y870" s="534"/>
      <c r="Z870" s="534"/>
      <c r="AA870" s="534"/>
      <c r="AB870" s="534"/>
    </row>
    <row r="871" spans="1:28" ht="23">
      <c r="A871" s="534"/>
      <c r="B871" s="534"/>
      <c r="C871" s="534"/>
      <c r="D871" s="34"/>
      <c r="E871" s="534"/>
      <c r="F871" s="534"/>
      <c r="G871" s="534"/>
      <c r="H871" s="534"/>
      <c r="I871" s="585"/>
      <c r="J871" s="534"/>
      <c r="K871" s="584"/>
      <c r="L871" s="540"/>
      <c r="M871" s="534"/>
      <c r="N871" s="534"/>
      <c r="O871" s="534"/>
      <c r="P871" s="534"/>
      <c r="Q871" s="534"/>
      <c r="R871" s="534"/>
      <c r="S871" s="534"/>
      <c r="T871" s="534"/>
      <c r="U871" s="534"/>
      <c r="V871" s="534"/>
      <c r="W871" s="534"/>
      <c r="X871" s="534"/>
      <c r="Y871" s="534"/>
      <c r="Z871" s="534"/>
      <c r="AA871" s="534"/>
      <c r="AB871" s="534"/>
    </row>
    <row r="872" spans="1:28" ht="23">
      <c r="A872" s="534"/>
      <c r="B872" s="534"/>
      <c r="C872" s="534"/>
      <c r="D872" s="34"/>
      <c r="E872" s="534"/>
      <c r="F872" s="534"/>
      <c r="G872" s="534"/>
      <c r="H872" s="534"/>
      <c r="I872" s="585"/>
      <c r="J872" s="534"/>
      <c r="K872" s="584"/>
      <c r="L872" s="540"/>
      <c r="M872" s="534"/>
      <c r="N872" s="534"/>
      <c r="O872" s="534"/>
      <c r="P872" s="534"/>
      <c r="Q872" s="534"/>
      <c r="R872" s="534"/>
      <c r="S872" s="534"/>
      <c r="T872" s="534"/>
      <c r="U872" s="534"/>
      <c r="V872" s="534"/>
      <c r="W872" s="534"/>
      <c r="X872" s="534"/>
      <c r="Y872" s="534"/>
      <c r="Z872" s="534"/>
      <c r="AA872" s="534"/>
      <c r="AB872" s="534"/>
    </row>
    <row r="873" spans="1:28" ht="23">
      <c r="A873" s="534"/>
      <c r="B873" s="534"/>
      <c r="C873" s="534"/>
      <c r="D873" s="34"/>
      <c r="E873" s="534"/>
      <c r="F873" s="534"/>
      <c r="G873" s="534"/>
      <c r="H873" s="534"/>
      <c r="I873" s="585"/>
      <c r="J873" s="534"/>
      <c r="K873" s="584"/>
      <c r="L873" s="540"/>
      <c r="M873" s="534"/>
      <c r="N873" s="534"/>
      <c r="O873" s="534"/>
      <c r="P873" s="534"/>
      <c r="Q873" s="534"/>
      <c r="R873" s="534"/>
      <c r="S873" s="534"/>
      <c r="T873" s="534"/>
      <c r="U873" s="534"/>
      <c r="V873" s="534"/>
      <c r="W873" s="534"/>
      <c r="X873" s="534"/>
      <c r="Y873" s="534"/>
      <c r="Z873" s="534"/>
      <c r="AA873" s="534"/>
      <c r="AB873" s="534"/>
    </row>
    <row r="874" spans="1:28" ht="23">
      <c r="A874" s="534"/>
      <c r="B874" s="534"/>
      <c r="C874" s="534"/>
      <c r="D874" s="34"/>
      <c r="E874" s="534"/>
      <c r="F874" s="534"/>
      <c r="G874" s="534"/>
      <c r="H874" s="534"/>
      <c r="I874" s="585"/>
      <c r="J874" s="534"/>
      <c r="K874" s="584"/>
      <c r="L874" s="540"/>
      <c r="M874" s="534"/>
      <c r="N874" s="534"/>
      <c r="O874" s="534"/>
      <c r="P874" s="534"/>
      <c r="Q874" s="534"/>
      <c r="R874" s="534"/>
      <c r="S874" s="534"/>
      <c r="T874" s="534"/>
      <c r="U874" s="534"/>
      <c r="V874" s="534"/>
      <c r="W874" s="534"/>
      <c r="X874" s="534"/>
      <c r="Y874" s="534"/>
      <c r="Z874" s="534"/>
      <c r="AA874" s="534"/>
      <c r="AB874" s="534"/>
    </row>
    <row r="875" spans="1:28" ht="23">
      <c r="A875" s="534"/>
      <c r="B875" s="534"/>
      <c r="C875" s="534"/>
      <c r="D875" s="34"/>
      <c r="E875" s="534"/>
      <c r="F875" s="534"/>
      <c r="G875" s="534"/>
      <c r="H875" s="534"/>
      <c r="I875" s="585"/>
      <c r="J875" s="534"/>
      <c r="K875" s="584"/>
      <c r="L875" s="540"/>
      <c r="M875" s="534"/>
      <c r="N875" s="534"/>
      <c r="O875" s="534"/>
      <c r="P875" s="534"/>
      <c r="Q875" s="534"/>
      <c r="R875" s="534"/>
      <c r="S875" s="534"/>
      <c r="T875" s="534"/>
      <c r="U875" s="534"/>
      <c r="V875" s="534"/>
      <c r="W875" s="534"/>
      <c r="X875" s="534"/>
      <c r="Y875" s="534"/>
      <c r="Z875" s="534"/>
      <c r="AA875" s="534"/>
      <c r="AB875" s="534"/>
    </row>
    <row r="876" spans="1:28" ht="23">
      <c r="A876" s="534"/>
      <c r="B876" s="534"/>
      <c r="C876" s="534"/>
      <c r="D876" s="34"/>
      <c r="E876" s="534"/>
      <c r="F876" s="534"/>
      <c r="G876" s="534"/>
      <c r="H876" s="534"/>
      <c r="I876" s="585"/>
      <c r="J876" s="534"/>
      <c r="K876" s="584"/>
      <c r="L876" s="540"/>
      <c r="M876" s="534"/>
      <c r="N876" s="534"/>
      <c r="O876" s="534"/>
      <c r="P876" s="534"/>
      <c r="Q876" s="534"/>
      <c r="R876" s="534"/>
      <c r="S876" s="534"/>
      <c r="T876" s="534"/>
      <c r="U876" s="534"/>
      <c r="V876" s="534"/>
      <c r="W876" s="534"/>
      <c r="X876" s="534"/>
      <c r="Y876" s="534"/>
      <c r="Z876" s="534"/>
      <c r="AA876" s="534"/>
      <c r="AB876" s="534"/>
    </row>
    <row r="877" spans="1:28" ht="23">
      <c r="A877" s="534"/>
      <c r="B877" s="534"/>
      <c r="C877" s="534"/>
      <c r="D877" s="34"/>
      <c r="E877" s="534"/>
      <c r="F877" s="534"/>
      <c r="G877" s="534"/>
      <c r="H877" s="534"/>
      <c r="I877" s="585"/>
      <c r="J877" s="534"/>
      <c r="K877" s="584"/>
      <c r="L877" s="540"/>
      <c r="M877" s="534"/>
      <c r="N877" s="534"/>
      <c r="O877" s="534"/>
      <c r="P877" s="534"/>
      <c r="Q877" s="534"/>
      <c r="R877" s="534"/>
      <c r="S877" s="534"/>
      <c r="T877" s="534"/>
      <c r="U877" s="534"/>
      <c r="V877" s="534"/>
      <c r="W877" s="534"/>
      <c r="X877" s="534"/>
      <c r="Y877" s="534"/>
      <c r="Z877" s="534"/>
      <c r="AA877" s="534"/>
      <c r="AB877" s="534"/>
    </row>
    <row r="878" spans="1:28" ht="23">
      <c r="A878" s="534"/>
      <c r="B878" s="534"/>
      <c r="C878" s="534"/>
      <c r="D878" s="34"/>
      <c r="E878" s="534"/>
      <c r="F878" s="534"/>
      <c r="G878" s="534"/>
      <c r="H878" s="534"/>
      <c r="I878" s="585"/>
      <c r="J878" s="534"/>
      <c r="K878" s="584"/>
      <c r="L878" s="540"/>
      <c r="M878" s="534"/>
      <c r="N878" s="534"/>
      <c r="O878" s="534"/>
      <c r="P878" s="534"/>
      <c r="Q878" s="534"/>
      <c r="R878" s="534"/>
      <c r="S878" s="534"/>
      <c r="T878" s="534"/>
      <c r="U878" s="534"/>
      <c r="V878" s="534"/>
      <c r="W878" s="534"/>
      <c r="X878" s="534"/>
      <c r="Y878" s="534"/>
      <c r="Z878" s="534"/>
      <c r="AA878" s="534"/>
      <c r="AB878" s="534"/>
    </row>
    <row r="879" spans="1:28" ht="23">
      <c r="A879" s="534"/>
      <c r="B879" s="534"/>
      <c r="C879" s="534"/>
      <c r="D879" s="34"/>
      <c r="E879" s="534"/>
      <c r="F879" s="534"/>
      <c r="G879" s="534"/>
      <c r="H879" s="534"/>
      <c r="I879" s="585"/>
      <c r="J879" s="534"/>
      <c r="K879" s="584"/>
      <c r="L879" s="540"/>
      <c r="M879" s="534"/>
      <c r="N879" s="534"/>
      <c r="O879" s="534"/>
      <c r="P879" s="534"/>
      <c r="Q879" s="534"/>
      <c r="R879" s="534"/>
      <c r="S879" s="534"/>
      <c r="T879" s="534"/>
      <c r="U879" s="534"/>
      <c r="V879" s="534"/>
      <c r="W879" s="534"/>
      <c r="X879" s="534"/>
      <c r="Y879" s="534"/>
      <c r="Z879" s="534"/>
      <c r="AA879" s="534"/>
      <c r="AB879" s="534"/>
    </row>
    <row r="880" spans="1:28" ht="23">
      <c r="A880" s="534"/>
      <c r="B880" s="534"/>
      <c r="C880" s="534"/>
      <c r="D880" s="34"/>
      <c r="E880" s="534"/>
      <c r="F880" s="534"/>
      <c r="G880" s="534"/>
      <c r="H880" s="534"/>
      <c r="I880" s="585"/>
      <c r="J880" s="534"/>
      <c r="K880" s="584"/>
      <c r="L880" s="540"/>
      <c r="M880" s="534"/>
      <c r="N880" s="534"/>
      <c r="O880" s="534"/>
      <c r="P880" s="534"/>
      <c r="Q880" s="534"/>
      <c r="R880" s="534"/>
      <c r="S880" s="534"/>
      <c r="T880" s="534"/>
      <c r="U880" s="534"/>
      <c r="V880" s="534"/>
      <c r="W880" s="534"/>
      <c r="X880" s="534"/>
      <c r="Y880" s="534"/>
      <c r="Z880" s="534"/>
      <c r="AA880" s="534"/>
      <c r="AB880" s="534"/>
    </row>
    <row r="881" spans="1:28" ht="23">
      <c r="A881" s="534"/>
      <c r="B881" s="534"/>
      <c r="C881" s="534"/>
      <c r="D881" s="34"/>
      <c r="E881" s="534"/>
      <c r="F881" s="534"/>
      <c r="G881" s="534"/>
      <c r="H881" s="534"/>
      <c r="I881" s="585"/>
      <c r="J881" s="534"/>
      <c r="K881" s="584"/>
      <c r="L881" s="540"/>
      <c r="M881" s="534"/>
      <c r="N881" s="534"/>
      <c r="O881" s="534"/>
      <c r="P881" s="534"/>
      <c r="Q881" s="534"/>
      <c r="R881" s="534"/>
      <c r="S881" s="534"/>
      <c r="T881" s="534"/>
      <c r="U881" s="534"/>
      <c r="V881" s="534"/>
      <c r="W881" s="534"/>
      <c r="X881" s="534"/>
      <c r="Y881" s="534"/>
      <c r="Z881" s="534"/>
      <c r="AA881" s="534"/>
      <c r="AB881" s="534"/>
    </row>
    <row r="882" spans="1:28" ht="23">
      <c r="A882" s="534"/>
      <c r="B882" s="534"/>
      <c r="C882" s="534"/>
      <c r="D882" s="34"/>
      <c r="E882" s="534"/>
      <c r="F882" s="534"/>
      <c r="G882" s="534"/>
      <c r="H882" s="534"/>
      <c r="I882" s="585"/>
      <c r="J882" s="534"/>
      <c r="K882" s="584"/>
      <c r="L882" s="540"/>
      <c r="M882" s="534"/>
      <c r="N882" s="534"/>
      <c r="O882" s="534"/>
      <c r="P882" s="534"/>
      <c r="Q882" s="534"/>
      <c r="R882" s="534"/>
      <c r="S882" s="534"/>
      <c r="T882" s="534"/>
      <c r="U882" s="534"/>
      <c r="V882" s="534"/>
      <c r="W882" s="534"/>
      <c r="X882" s="534"/>
      <c r="Y882" s="534"/>
      <c r="Z882" s="534"/>
      <c r="AA882" s="534"/>
      <c r="AB882" s="534"/>
    </row>
    <row r="883" spans="1:28" ht="23">
      <c r="A883" s="534"/>
      <c r="B883" s="534"/>
      <c r="C883" s="534"/>
      <c r="D883" s="34"/>
      <c r="E883" s="534"/>
      <c r="F883" s="534"/>
      <c r="G883" s="534"/>
      <c r="H883" s="534"/>
      <c r="I883" s="585"/>
      <c r="J883" s="534"/>
      <c r="K883" s="584"/>
      <c r="L883" s="540"/>
      <c r="M883" s="534"/>
      <c r="N883" s="534"/>
      <c r="O883" s="534"/>
      <c r="P883" s="534"/>
      <c r="Q883" s="534"/>
      <c r="R883" s="534"/>
      <c r="S883" s="534"/>
      <c r="T883" s="534"/>
      <c r="U883" s="534"/>
      <c r="V883" s="534"/>
      <c r="W883" s="534"/>
      <c r="X883" s="534"/>
      <c r="Y883" s="534"/>
      <c r="Z883" s="534"/>
      <c r="AA883" s="534"/>
      <c r="AB883" s="534"/>
    </row>
    <row r="884" spans="1:28" ht="23">
      <c r="A884" s="534"/>
      <c r="B884" s="534"/>
      <c r="C884" s="534"/>
      <c r="D884" s="34"/>
      <c r="E884" s="534"/>
      <c r="F884" s="534"/>
      <c r="G884" s="534"/>
      <c r="H884" s="534"/>
      <c r="I884" s="585"/>
      <c r="J884" s="534"/>
      <c r="K884" s="584"/>
      <c r="L884" s="540"/>
      <c r="M884" s="534"/>
      <c r="N884" s="534"/>
      <c r="O884" s="534"/>
      <c r="P884" s="534"/>
      <c r="Q884" s="534"/>
      <c r="R884" s="534"/>
      <c r="S884" s="534"/>
      <c r="T884" s="534"/>
      <c r="U884" s="534"/>
      <c r="V884" s="534"/>
      <c r="W884" s="534"/>
      <c r="X884" s="534"/>
      <c r="Y884" s="534"/>
      <c r="Z884" s="534"/>
      <c r="AA884" s="534"/>
      <c r="AB884" s="534"/>
    </row>
    <row r="885" spans="1:28" ht="23">
      <c r="A885" s="534"/>
      <c r="B885" s="534"/>
      <c r="C885" s="534"/>
      <c r="D885" s="34"/>
      <c r="E885" s="534"/>
      <c r="F885" s="534"/>
      <c r="G885" s="534"/>
      <c r="H885" s="534"/>
      <c r="I885" s="585"/>
      <c r="J885" s="534"/>
      <c r="K885" s="584"/>
      <c r="L885" s="540"/>
      <c r="M885" s="534"/>
      <c r="N885" s="534"/>
      <c r="O885" s="534"/>
      <c r="P885" s="534"/>
      <c r="Q885" s="534"/>
      <c r="R885" s="534"/>
      <c r="S885" s="534"/>
      <c r="T885" s="534"/>
      <c r="U885" s="534"/>
      <c r="V885" s="534"/>
      <c r="W885" s="534"/>
      <c r="X885" s="534"/>
      <c r="Y885" s="534"/>
      <c r="Z885" s="534"/>
      <c r="AA885" s="534"/>
      <c r="AB885" s="534"/>
    </row>
    <row r="886" spans="1:28" ht="23">
      <c r="A886" s="534"/>
      <c r="B886" s="534"/>
      <c r="C886" s="534"/>
      <c r="D886" s="34"/>
      <c r="E886" s="534"/>
      <c r="F886" s="534"/>
      <c r="G886" s="534"/>
      <c r="H886" s="534"/>
      <c r="I886" s="585"/>
      <c r="J886" s="534"/>
      <c r="K886" s="584"/>
      <c r="L886" s="540"/>
      <c r="M886" s="534"/>
      <c r="N886" s="534"/>
      <c r="O886" s="534"/>
      <c r="P886" s="534"/>
      <c r="Q886" s="534"/>
      <c r="R886" s="534"/>
      <c r="S886" s="534"/>
      <c r="T886" s="534"/>
      <c r="U886" s="534"/>
      <c r="V886" s="534"/>
      <c r="W886" s="534"/>
      <c r="X886" s="534"/>
      <c r="Y886" s="534"/>
      <c r="Z886" s="534"/>
      <c r="AA886" s="534"/>
      <c r="AB886" s="534"/>
    </row>
    <row r="887" spans="1:28" ht="23">
      <c r="A887" s="534"/>
      <c r="B887" s="534"/>
      <c r="C887" s="534"/>
      <c r="D887" s="34"/>
      <c r="E887" s="534"/>
      <c r="F887" s="534"/>
      <c r="G887" s="534"/>
      <c r="H887" s="534"/>
      <c r="I887" s="585"/>
      <c r="J887" s="534"/>
      <c r="K887" s="584"/>
      <c r="L887" s="540"/>
      <c r="M887" s="534"/>
      <c r="N887" s="534"/>
      <c r="O887" s="534"/>
      <c r="P887" s="534"/>
      <c r="Q887" s="534"/>
      <c r="R887" s="534"/>
      <c r="S887" s="534"/>
      <c r="T887" s="534"/>
      <c r="U887" s="534"/>
      <c r="V887" s="534"/>
      <c r="W887" s="534"/>
      <c r="X887" s="534"/>
      <c r="Y887" s="534"/>
      <c r="Z887" s="534"/>
      <c r="AA887" s="534"/>
      <c r="AB887" s="534"/>
    </row>
    <row r="888" spans="1:28" ht="23">
      <c r="A888" s="534"/>
      <c r="B888" s="534"/>
      <c r="C888" s="534"/>
      <c r="D888" s="34"/>
      <c r="E888" s="534"/>
      <c r="F888" s="534"/>
      <c r="G888" s="534"/>
      <c r="H888" s="534"/>
      <c r="I888" s="585"/>
      <c r="J888" s="534"/>
      <c r="K888" s="584"/>
      <c r="L888" s="540"/>
      <c r="M888" s="534"/>
      <c r="N888" s="534"/>
      <c r="O888" s="534"/>
      <c r="P888" s="534"/>
      <c r="Q888" s="534"/>
      <c r="R888" s="534"/>
      <c r="S888" s="534"/>
      <c r="T888" s="534"/>
      <c r="U888" s="534"/>
      <c r="V888" s="534"/>
      <c r="W888" s="534"/>
      <c r="X888" s="534"/>
      <c r="Y888" s="534"/>
      <c r="Z888" s="534"/>
      <c r="AA888" s="534"/>
      <c r="AB888" s="534"/>
    </row>
    <row r="889" spans="1:28" ht="23">
      <c r="A889" s="534"/>
      <c r="B889" s="534"/>
      <c r="C889" s="534"/>
      <c r="D889" s="34"/>
      <c r="E889" s="534"/>
      <c r="F889" s="534"/>
      <c r="G889" s="534"/>
      <c r="H889" s="534"/>
      <c r="I889" s="585"/>
      <c r="J889" s="534"/>
      <c r="K889" s="584"/>
      <c r="L889" s="540"/>
      <c r="M889" s="534"/>
      <c r="N889" s="534"/>
      <c r="O889" s="534"/>
      <c r="P889" s="534"/>
      <c r="Q889" s="534"/>
      <c r="R889" s="534"/>
      <c r="S889" s="534"/>
      <c r="T889" s="534"/>
      <c r="U889" s="534"/>
      <c r="V889" s="534"/>
      <c r="W889" s="534"/>
      <c r="X889" s="534"/>
      <c r="Y889" s="534"/>
      <c r="Z889" s="534"/>
      <c r="AA889" s="534"/>
      <c r="AB889" s="534"/>
    </row>
    <row r="890" spans="1:28" ht="23">
      <c r="A890" s="534"/>
      <c r="B890" s="534"/>
      <c r="C890" s="534"/>
      <c r="D890" s="34"/>
      <c r="E890" s="534"/>
      <c r="F890" s="534"/>
      <c r="G890" s="534"/>
      <c r="H890" s="534"/>
      <c r="I890" s="585"/>
      <c r="J890" s="534"/>
      <c r="K890" s="584"/>
      <c r="L890" s="540"/>
      <c r="M890" s="534"/>
      <c r="N890" s="534"/>
      <c r="O890" s="534"/>
      <c r="P890" s="534"/>
      <c r="Q890" s="534"/>
      <c r="R890" s="534"/>
      <c r="S890" s="534"/>
      <c r="T890" s="534"/>
      <c r="U890" s="534"/>
      <c r="V890" s="534"/>
      <c r="W890" s="534"/>
      <c r="X890" s="534"/>
      <c r="Y890" s="534"/>
      <c r="Z890" s="534"/>
      <c r="AA890" s="534"/>
      <c r="AB890" s="534"/>
    </row>
    <row r="891" spans="1:28" ht="23">
      <c r="A891" s="534"/>
      <c r="B891" s="534"/>
      <c r="C891" s="534"/>
      <c r="D891" s="34"/>
      <c r="E891" s="534"/>
      <c r="F891" s="534"/>
      <c r="G891" s="534"/>
      <c r="H891" s="534"/>
      <c r="I891" s="585"/>
      <c r="J891" s="534"/>
      <c r="K891" s="584"/>
      <c r="L891" s="540"/>
      <c r="M891" s="534"/>
      <c r="N891" s="534"/>
      <c r="O891" s="534"/>
      <c r="P891" s="534"/>
      <c r="Q891" s="534"/>
      <c r="R891" s="534"/>
      <c r="S891" s="534"/>
      <c r="T891" s="534"/>
      <c r="U891" s="534"/>
      <c r="V891" s="534"/>
      <c r="W891" s="534"/>
      <c r="X891" s="534"/>
      <c r="Y891" s="534"/>
      <c r="Z891" s="534"/>
      <c r="AA891" s="534"/>
      <c r="AB891" s="534"/>
    </row>
    <row r="892" spans="1:28" ht="23">
      <c r="A892" s="534"/>
      <c r="B892" s="534"/>
      <c r="C892" s="534"/>
      <c r="D892" s="34"/>
      <c r="E892" s="534"/>
      <c r="F892" s="534"/>
      <c r="G892" s="534"/>
      <c r="H892" s="534"/>
      <c r="I892" s="585"/>
      <c r="J892" s="534"/>
      <c r="K892" s="584"/>
      <c r="L892" s="540"/>
      <c r="M892" s="534"/>
      <c r="N892" s="534"/>
      <c r="O892" s="534"/>
      <c r="P892" s="534"/>
      <c r="Q892" s="534"/>
      <c r="R892" s="534"/>
      <c r="S892" s="534"/>
      <c r="T892" s="534"/>
      <c r="U892" s="534"/>
      <c r="V892" s="534"/>
      <c r="W892" s="534"/>
      <c r="X892" s="534"/>
      <c r="Y892" s="534"/>
      <c r="Z892" s="534"/>
      <c r="AA892" s="534"/>
      <c r="AB892" s="534"/>
    </row>
    <row r="893" spans="1:28" ht="23">
      <c r="A893" s="534"/>
      <c r="B893" s="534"/>
      <c r="C893" s="534"/>
      <c r="D893" s="34"/>
      <c r="E893" s="534"/>
      <c r="F893" s="534"/>
      <c r="G893" s="534"/>
      <c r="H893" s="534"/>
      <c r="I893" s="585"/>
      <c r="J893" s="534"/>
      <c r="K893" s="584"/>
      <c r="L893" s="540"/>
      <c r="M893" s="534"/>
      <c r="N893" s="534"/>
      <c r="O893" s="534"/>
      <c r="P893" s="534"/>
      <c r="Q893" s="534"/>
      <c r="R893" s="534"/>
      <c r="S893" s="534"/>
      <c r="T893" s="534"/>
      <c r="U893" s="534"/>
      <c r="V893" s="534"/>
      <c r="W893" s="534"/>
      <c r="X893" s="534"/>
      <c r="Y893" s="534"/>
      <c r="Z893" s="534"/>
      <c r="AA893" s="534"/>
      <c r="AB893" s="534"/>
    </row>
    <row r="894" spans="1:28" ht="23">
      <c r="A894" s="534"/>
      <c r="B894" s="534"/>
      <c r="C894" s="534"/>
      <c r="D894" s="34"/>
      <c r="E894" s="534"/>
      <c r="F894" s="534"/>
      <c r="G894" s="534"/>
      <c r="H894" s="534"/>
      <c r="I894" s="585"/>
      <c r="J894" s="534"/>
      <c r="K894" s="584"/>
      <c r="L894" s="540"/>
      <c r="M894" s="534"/>
      <c r="N894" s="534"/>
      <c r="O894" s="534"/>
      <c r="P894" s="534"/>
      <c r="Q894" s="534"/>
      <c r="R894" s="534"/>
      <c r="S894" s="534"/>
      <c r="T894" s="534"/>
      <c r="U894" s="534"/>
      <c r="V894" s="534"/>
      <c r="W894" s="534"/>
      <c r="X894" s="534"/>
      <c r="Y894" s="534"/>
      <c r="Z894" s="534"/>
      <c r="AA894" s="534"/>
      <c r="AB894" s="534"/>
    </row>
    <row r="895" spans="1:28" ht="23">
      <c r="A895" s="534"/>
      <c r="B895" s="534"/>
      <c r="C895" s="534"/>
      <c r="D895" s="34"/>
      <c r="E895" s="534"/>
      <c r="F895" s="534"/>
      <c r="G895" s="534"/>
      <c r="H895" s="534"/>
      <c r="I895" s="585"/>
      <c r="J895" s="534"/>
      <c r="K895" s="584"/>
      <c r="L895" s="540"/>
      <c r="M895" s="534"/>
      <c r="N895" s="534"/>
      <c r="O895" s="534"/>
      <c r="P895" s="534"/>
      <c r="Q895" s="534"/>
      <c r="R895" s="534"/>
      <c r="S895" s="534"/>
      <c r="T895" s="534"/>
      <c r="U895" s="534"/>
      <c r="V895" s="534"/>
      <c r="W895" s="534"/>
      <c r="X895" s="534"/>
      <c r="Y895" s="534"/>
      <c r="Z895" s="534"/>
      <c r="AA895" s="534"/>
      <c r="AB895" s="534"/>
    </row>
    <row r="896" spans="1:28" ht="23">
      <c r="A896" s="534"/>
      <c r="B896" s="534"/>
      <c r="C896" s="534"/>
      <c r="D896" s="34"/>
      <c r="E896" s="534"/>
      <c r="F896" s="534"/>
      <c r="G896" s="534"/>
      <c r="H896" s="534"/>
      <c r="I896" s="585"/>
      <c r="J896" s="534"/>
      <c r="K896" s="584"/>
      <c r="L896" s="540"/>
      <c r="M896" s="534"/>
      <c r="N896" s="534"/>
      <c r="O896" s="534"/>
      <c r="P896" s="534"/>
      <c r="Q896" s="534"/>
      <c r="R896" s="534"/>
      <c r="S896" s="534"/>
      <c r="T896" s="534"/>
      <c r="U896" s="534"/>
      <c r="V896" s="534"/>
      <c r="W896" s="534"/>
      <c r="X896" s="534"/>
      <c r="Y896" s="534"/>
      <c r="Z896" s="534"/>
      <c r="AA896" s="534"/>
      <c r="AB896" s="534"/>
    </row>
    <row r="897" spans="1:28" ht="23">
      <c r="A897" s="534"/>
      <c r="B897" s="534"/>
      <c r="C897" s="534"/>
      <c r="D897" s="34"/>
      <c r="E897" s="534"/>
      <c r="F897" s="534"/>
      <c r="G897" s="534"/>
      <c r="H897" s="534"/>
      <c r="I897" s="585"/>
      <c r="J897" s="534"/>
      <c r="K897" s="584"/>
      <c r="L897" s="540"/>
      <c r="M897" s="534"/>
      <c r="N897" s="534"/>
      <c r="O897" s="534"/>
      <c r="P897" s="534"/>
      <c r="Q897" s="534"/>
      <c r="R897" s="534"/>
      <c r="S897" s="534"/>
      <c r="T897" s="534"/>
      <c r="U897" s="534"/>
      <c r="V897" s="534"/>
      <c r="W897" s="534"/>
      <c r="X897" s="534"/>
      <c r="Y897" s="534"/>
      <c r="Z897" s="534"/>
      <c r="AA897" s="534"/>
      <c r="AB897" s="534"/>
    </row>
    <row r="898" spans="1:28" ht="23">
      <c r="A898" s="534"/>
      <c r="B898" s="534"/>
      <c r="C898" s="534"/>
      <c r="D898" s="34"/>
      <c r="E898" s="534"/>
      <c r="F898" s="534"/>
      <c r="G898" s="534"/>
      <c r="H898" s="534"/>
      <c r="I898" s="585"/>
      <c r="J898" s="534"/>
      <c r="K898" s="584"/>
      <c r="L898" s="540"/>
      <c r="M898" s="534"/>
      <c r="N898" s="534"/>
      <c r="O898" s="534"/>
      <c r="P898" s="534"/>
      <c r="Q898" s="534"/>
      <c r="R898" s="534"/>
      <c r="S898" s="534"/>
      <c r="T898" s="534"/>
      <c r="U898" s="534"/>
      <c r="V898" s="534"/>
      <c r="W898" s="534"/>
      <c r="X898" s="534"/>
      <c r="Y898" s="534"/>
      <c r="Z898" s="534"/>
      <c r="AA898" s="534"/>
      <c r="AB898" s="534"/>
    </row>
    <row r="899" spans="1:28" ht="23">
      <c r="A899" s="534"/>
      <c r="B899" s="534"/>
      <c r="C899" s="534"/>
      <c r="D899" s="34"/>
      <c r="E899" s="534"/>
      <c r="F899" s="534"/>
      <c r="G899" s="534"/>
      <c r="H899" s="534"/>
      <c r="I899" s="585"/>
      <c r="J899" s="534"/>
      <c r="K899" s="584"/>
      <c r="L899" s="540"/>
      <c r="M899" s="534"/>
      <c r="N899" s="534"/>
      <c r="O899" s="534"/>
      <c r="P899" s="534"/>
      <c r="Q899" s="534"/>
      <c r="R899" s="534"/>
      <c r="S899" s="534"/>
      <c r="T899" s="534"/>
      <c r="U899" s="534"/>
      <c r="V899" s="534"/>
      <c r="W899" s="534"/>
      <c r="X899" s="534"/>
      <c r="Y899" s="534"/>
      <c r="Z899" s="534"/>
      <c r="AA899" s="534"/>
      <c r="AB899" s="534"/>
    </row>
    <row r="900" spans="1:28" ht="23">
      <c r="A900" s="534"/>
      <c r="B900" s="534"/>
      <c r="C900" s="534"/>
      <c r="D900" s="34"/>
      <c r="E900" s="534"/>
      <c r="F900" s="534"/>
      <c r="G900" s="534"/>
      <c r="H900" s="534"/>
      <c r="I900" s="585"/>
      <c r="J900" s="534"/>
      <c r="K900" s="584"/>
      <c r="L900" s="540"/>
      <c r="M900" s="534"/>
      <c r="N900" s="534"/>
      <c r="O900" s="534"/>
      <c r="P900" s="534"/>
      <c r="Q900" s="534"/>
      <c r="R900" s="534"/>
      <c r="S900" s="534"/>
      <c r="T900" s="534"/>
      <c r="U900" s="534"/>
      <c r="V900" s="534"/>
      <c r="W900" s="534"/>
      <c r="X900" s="534"/>
      <c r="Y900" s="534"/>
      <c r="Z900" s="534"/>
      <c r="AA900" s="534"/>
      <c r="AB900" s="534"/>
    </row>
    <row r="901" spans="1:28" ht="23">
      <c r="A901" s="534"/>
      <c r="B901" s="534"/>
      <c r="C901" s="534"/>
      <c r="D901" s="34"/>
      <c r="E901" s="534"/>
      <c r="F901" s="534"/>
      <c r="G901" s="534"/>
      <c r="H901" s="534"/>
      <c r="I901" s="585"/>
      <c r="J901" s="534"/>
      <c r="K901" s="584"/>
      <c r="L901" s="540"/>
      <c r="M901" s="534"/>
      <c r="N901" s="534"/>
      <c r="O901" s="534"/>
      <c r="P901" s="534"/>
      <c r="Q901" s="534"/>
      <c r="R901" s="534"/>
      <c r="S901" s="534"/>
      <c r="T901" s="534"/>
      <c r="U901" s="534"/>
      <c r="V901" s="534"/>
      <c r="W901" s="534"/>
      <c r="X901" s="534"/>
      <c r="Y901" s="534"/>
      <c r="Z901" s="534"/>
      <c r="AA901" s="534"/>
      <c r="AB901" s="534"/>
    </row>
    <row r="902" spans="1:28" ht="23">
      <c r="A902" s="534"/>
      <c r="B902" s="534"/>
      <c r="C902" s="534"/>
      <c r="D902" s="34"/>
      <c r="E902" s="534"/>
      <c r="F902" s="534"/>
      <c r="G902" s="534"/>
      <c r="H902" s="534"/>
      <c r="I902" s="585"/>
      <c r="J902" s="534"/>
      <c r="K902" s="584"/>
      <c r="L902" s="540"/>
      <c r="M902" s="534"/>
      <c r="N902" s="534"/>
      <c r="O902" s="534"/>
      <c r="P902" s="534"/>
      <c r="Q902" s="534"/>
      <c r="R902" s="534"/>
      <c r="S902" s="534"/>
      <c r="T902" s="534"/>
      <c r="U902" s="534"/>
      <c r="V902" s="534"/>
      <c r="W902" s="534"/>
      <c r="X902" s="534"/>
      <c r="Y902" s="534"/>
      <c r="Z902" s="534"/>
      <c r="AA902" s="534"/>
      <c r="AB902" s="534"/>
    </row>
    <row r="903" spans="1:28" ht="23">
      <c r="A903" s="534"/>
      <c r="B903" s="534"/>
      <c r="C903" s="534"/>
      <c r="D903" s="34"/>
      <c r="E903" s="534"/>
      <c r="F903" s="534"/>
      <c r="G903" s="534"/>
      <c r="H903" s="534"/>
      <c r="I903" s="585"/>
      <c r="J903" s="534"/>
      <c r="K903" s="584"/>
      <c r="L903" s="540"/>
      <c r="M903" s="534"/>
      <c r="N903" s="534"/>
      <c r="O903" s="534"/>
      <c r="P903" s="534"/>
      <c r="Q903" s="534"/>
      <c r="R903" s="534"/>
      <c r="S903" s="534"/>
      <c r="T903" s="534"/>
      <c r="U903" s="534"/>
      <c r="V903" s="534"/>
      <c r="W903" s="534"/>
      <c r="X903" s="534"/>
      <c r="Y903" s="534"/>
      <c r="Z903" s="534"/>
      <c r="AA903" s="534"/>
      <c r="AB903" s="534"/>
    </row>
    <row r="904" spans="1:28" ht="23">
      <c r="A904" s="534"/>
      <c r="B904" s="534"/>
      <c r="C904" s="534"/>
      <c r="D904" s="34"/>
      <c r="E904" s="534"/>
      <c r="F904" s="534"/>
      <c r="G904" s="534"/>
      <c r="H904" s="534"/>
      <c r="I904" s="585"/>
      <c r="J904" s="534"/>
      <c r="K904" s="584"/>
      <c r="L904" s="540"/>
      <c r="M904" s="534"/>
      <c r="N904" s="534"/>
      <c r="O904" s="534"/>
      <c r="P904" s="534"/>
      <c r="Q904" s="534"/>
      <c r="R904" s="534"/>
      <c r="S904" s="534"/>
      <c r="T904" s="534"/>
      <c r="U904" s="534"/>
      <c r="V904" s="534"/>
      <c r="W904" s="534"/>
      <c r="X904" s="534"/>
      <c r="Y904" s="534"/>
      <c r="Z904" s="534"/>
      <c r="AA904" s="534"/>
      <c r="AB904" s="534"/>
    </row>
    <row r="905" spans="1:28" ht="23">
      <c r="A905" s="534"/>
      <c r="B905" s="534"/>
      <c r="C905" s="534"/>
      <c r="D905" s="34"/>
      <c r="E905" s="534"/>
      <c r="F905" s="534"/>
      <c r="G905" s="534"/>
      <c r="H905" s="534"/>
      <c r="I905" s="585"/>
      <c r="J905" s="534"/>
      <c r="K905" s="584"/>
      <c r="L905" s="540"/>
      <c r="M905" s="534"/>
      <c r="N905" s="534"/>
      <c r="O905" s="534"/>
      <c r="P905" s="534"/>
      <c r="Q905" s="534"/>
      <c r="R905" s="534"/>
      <c r="S905" s="534"/>
      <c r="T905" s="534"/>
      <c r="U905" s="534"/>
      <c r="V905" s="534"/>
      <c r="W905" s="534"/>
      <c r="X905" s="534"/>
      <c r="Y905" s="534"/>
      <c r="Z905" s="534"/>
      <c r="AA905" s="534"/>
      <c r="AB905" s="534"/>
    </row>
    <row r="906" spans="1:28" ht="23">
      <c r="A906" s="534"/>
      <c r="B906" s="534"/>
      <c r="C906" s="534"/>
      <c r="D906" s="34"/>
      <c r="E906" s="534"/>
      <c r="F906" s="534"/>
      <c r="G906" s="534"/>
      <c r="H906" s="534"/>
      <c r="I906" s="585"/>
      <c r="J906" s="534"/>
      <c r="K906" s="584"/>
      <c r="L906" s="540"/>
      <c r="M906" s="534"/>
      <c r="N906" s="534"/>
      <c r="O906" s="534"/>
      <c r="P906" s="534"/>
      <c r="Q906" s="534"/>
      <c r="R906" s="534"/>
      <c r="S906" s="534"/>
      <c r="T906" s="534"/>
      <c r="U906" s="534"/>
      <c r="V906" s="534"/>
      <c r="W906" s="534"/>
      <c r="X906" s="534"/>
      <c r="Y906" s="534"/>
      <c r="Z906" s="534"/>
      <c r="AA906" s="534"/>
      <c r="AB906" s="534"/>
    </row>
    <row r="907" spans="1:28" ht="23">
      <c r="A907" s="534"/>
      <c r="B907" s="534"/>
      <c r="C907" s="534"/>
      <c r="D907" s="34"/>
      <c r="E907" s="534"/>
      <c r="F907" s="534"/>
      <c r="G907" s="534"/>
      <c r="H907" s="534"/>
      <c r="I907" s="585"/>
      <c r="J907" s="534"/>
      <c r="K907" s="584"/>
      <c r="L907" s="540"/>
      <c r="M907" s="534"/>
      <c r="N907" s="534"/>
      <c r="O907" s="534"/>
      <c r="P907" s="534"/>
      <c r="Q907" s="534"/>
      <c r="R907" s="534"/>
      <c r="S907" s="534"/>
      <c r="T907" s="534"/>
      <c r="U907" s="534"/>
      <c r="V907" s="534"/>
      <c r="W907" s="534"/>
      <c r="X907" s="534"/>
      <c r="Y907" s="534"/>
      <c r="Z907" s="534"/>
      <c r="AA907" s="534"/>
      <c r="AB907" s="534"/>
    </row>
    <row r="908" spans="1:28" ht="23">
      <c r="A908" s="534"/>
      <c r="B908" s="534"/>
      <c r="C908" s="534"/>
      <c r="D908" s="34"/>
      <c r="E908" s="534"/>
      <c r="F908" s="534"/>
      <c r="G908" s="534"/>
      <c r="H908" s="534"/>
      <c r="I908" s="585"/>
      <c r="J908" s="534"/>
      <c r="K908" s="584"/>
      <c r="L908" s="540"/>
      <c r="M908" s="534"/>
      <c r="N908" s="534"/>
      <c r="O908" s="534"/>
      <c r="P908" s="534"/>
      <c r="Q908" s="534"/>
      <c r="R908" s="534"/>
      <c r="S908" s="534"/>
      <c r="T908" s="534"/>
      <c r="U908" s="534"/>
      <c r="V908" s="534"/>
      <c r="W908" s="534"/>
      <c r="X908" s="534"/>
      <c r="Y908" s="534"/>
      <c r="Z908" s="534"/>
      <c r="AA908" s="534"/>
      <c r="AB908" s="534"/>
    </row>
    <row r="909" spans="1:28" ht="23">
      <c r="A909" s="534"/>
      <c r="B909" s="534"/>
      <c r="C909" s="534"/>
      <c r="D909" s="34"/>
      <c r="E909" s="534"/>
      <c r="F909" s="534"/>
      <c r="G909" s="534"/>
      <c r="H909" s="534"/>
      <c r="I909" s="585"/>
      <c r="J909" s="534"/>
      <c r="K909" s="584"/>
      <c r="L909" s="540"/>
      <c r="M909" s="534"/>
      <c r="N909" s="534"/>
      <c r="O909" s="534"/>
      <c r="P909" s="534"/>
      <c r="Q909" s="534"/>
      <c r="R909" s="534"/>
      <c r="S909" s="534"/>
      <c r="T909" s="534"/>
      <c r="U909" s="534"/>
      <c r="V909" s="534"/>
      <c r="W909" s="534"/>
      <c r="X909" s="534"/>
      <c r="Y909" s="534"/>
      <c r="Z909" s="534"/>
      <c r="AA909" s="534"/>
      <c r="AB909" s="534"/>
    </row>
    <row r="910" spans="1:28" ht="23">
      <c r="A910" s="534"/>
      <c r="B910" s="534"/>
      <c r="C910" s="534"/>
      <c r="D910" s="34"/>
      <c r="E910" s="534"/>
      <c r="F910" s="534"/>
      <c r="G910" s="534"/>
      <c r="H910" s="534"/>
      <c r="I910" s="585"/>
      <c r="J910" s="534"/>
      <c r="K910" s="584"/>
      <c r="L910" s="540"/>
      <c r="M910" s="534"/>
      <c r="N910" s="534"/>
      <c r="O910" s="534"/>
      <c r="P910" s="534"/>
      <c r="Q910" s="534"/>
      <c r="R910" s="534"/>
      <c r="S910" s="534"/>
      <c r="T910" s="534"/>
      <c r="U910" s="534"/>
      <c r="V910" s="534"/>
      <c r="W910" s="534"/>
      <c r="X910" s="534"/>
      <c r="Y910" s="534"/>
      <c r="Z910" s="534"/>
      <c r="AA910" s="534"/>
      <c r="AB910" s="534"/>
    </row>
    <row r="911" spans="1:28" ht="23">
      <c r="A911" s="534"/>
      <c r="B911" s="534"/>
      <c r="C911" s="534"/>
      <c r="D911" s="34"/>
      <c r="E911" s="534"/>
      <c r="F911" s="534"/>
      <c r="G911" s="534"/>
      <c r="H911" s="534"/>
      <c r="I911" s="585"/>
      <c r="J911" s="534"/>
      <c r="K911" s="584"/>
      <c r="L911" s="540"/>
      <c r="M911" s="534"/>
      <c r="N911" s="534"/>
      <c r="O911" s="534"/>
      <c r="P911" s="534"/>
      <c r="Q911" s="534"/>
      <c r="R911" s="534"/>
      <c r="S911" s="534"/>
      <c r="T911" s="534"/>
      <c r="U911" s="534"/>
      <c r="V911" s="534"/>
      <c r="W911" s="534"/>
      <c r="X911" s="534"/>
      <c r="Y911" s="534"/>
      <c r="Z911" s="534"/>
      <c r="AA911" s="534"/>
      <c r="AB911" s="534"/>
    </row>
    <row r="912" spans="1:28" ht="23">
      <c r="A912" s="534"/>
      <c r="B912" s="534"/>
      <c r="C912" s="534"/>
      <c r="D912" s="34"/>
      <c r="E912" s="534"/>
      <c r="F912" s="534"/>
      <c r="G912" s="534"/>
      <c r="H912" s="534"/>
      <c r="I912" s="585"/>
      <c r="J912" s="534"/>
      <c r="K912" s="584"/>
      <c r="L912" s="540"/>
      <c r="M912" s="534"/>
      <c r="N912" s="534"/>
      <c r="O912" s="534"/>
      <c r="P912" s="534"/>
      <c r="Q912" s="534"/>
      <c r="R912" s="534"/>
      <c r="S912" s="534"/>
      <c r="T912" s="534"/>
      <c r="U912" s="534"/>
      <c r="V912" s="534"/>
      <c r="W912" s="534"/>
      <c r="X912" s="534"/>
      <c r="Y912" s="534"/>
      <c r="Z912" s="534"/>
      <c r="AA912" s="534"/>
      <c r="AB912" s="534"/>
    </row>
    <row r="913" spans="1:28" ht="23">
      <c r="A913" s="534"/>
      <c r="B913" s="534"/>
      <c r="C913" s="534"/>
      <c r="D913" s="34"/>
      <c r="E913" s="534"/>
      <c r="F913" s="534"/>
      <c r="G913" s="534"/>
      <c r="H913" s="534"/>
      <c r="I913" s="585"/>
      <c r="J913" s="534"/>
      <c r="K913" s="584"/>
      <c r="L913" s="540"/>
      <c r="M913" s="534"/>
      <c r="N913" s="534"/>
      <c r="O913" s="534"/>
      <c r="P913" s="534"/>
      <c r="Q913" s="534"/>
      <c r="R913" s="534"/>
      <c r="S913" s="534"/>
      <c r="T913" s="534"/>
      <c r="U913" s="534"/>
      <c r="V913" s="534"/>
      <c r="W913" s="534"/>
      <c r="X913" s="534"/>
      <c r="Y913" s="534"/>
      <c r="Z913" s="534"/>
      <c r="AA913" s="534"/>
      <c r="AB913" s="534"/>
    </row>
    <row r="914" spans="1:28" ht="23">
      <c r="A914" s="534"/>
      <c r="B914" s="534"/>
      <c r="C914" s="534"/>
      <c r="D914" s="34"/>
      <c r="E914" s="534"/>
      <c r="F914" s="534"/>
      <c r="G914" s="534"/>
      <c r="H914" s="534"/>
      <c r="I914" s="585"/>
      <c r="J914" s="534"/>
      <c r="K914" s="584"/>
      <c r="L914" s="540"/>
      <c r="M914" s="534"/>
      <c r="N914" s="534"/>
      <c r="O914" s="534"/>
      <c r="P914" s="534"/>
      <c r="Q914" s="534"/>
      <c r="R914" s="534"/>
      <c r="S914" s="534"/>
      <c r="T914" s="534"/>
      <c r="U914" s="534"/>
      <c r="V914" s="534"/>
      <c r="W914" s="534"/>
      <c r="X914" s="534"/>
      <c r="Y914" s="534"/>
      <c r="Z914" s="534"/>
      <c r="AA914" s="534"/>
      <c r="AB914" s="534"/>
    </row>
    <row r="915" spans="1:28" ht="23">
      <c r="A915" s="534"/>
      <c r="B915" s="534"/>
      <c r="C915" s="534"/>
      <c r="D915" s="34"/>
      <c r="E915" s="534"/>
      <c r="F915" s="534"/>
      <c r="G915" s="534"/>
      <c r="H915" s="534"/>
      <c r="I915" s="585"/>
      <c r="J915" s="534"/>
      <c r="K915" s="584"/>
      <c r="L915" s="540"/>
      <c r="M915" s="534"/>
      <c r="N915" s="534"/>
      <c r="O915" s="534"/>
      <c r="P915" s="534"/>
      <c r="Q915" s="534"/>
      <c r="R915" s="534"/>
      <c r="S915" s="534"/>
      <c r="T915" s="534"/>
      <c r="U915" s="534"/>
      <c r="V915" s="534"/>
      <c r="W915" s="534"/>
      <c r="X915" s="534"/>
      <c r="Y915" s="534"/>
      <c r="Z915" s="534"/>
      <c r="AA915" s="534"/>
      <c r="AB915" s="534"/>
    </row>
    <row r="916" spans="1:28" ht="23">
      <c r="A916" s="534"/>
      <c r="B916" s="534"/>
      <c r="C916" s="534"/>
      <c r="D916" s="34"/>
      <c r="E916" s="534"/>
      <c r="F916" s="534"/>
      <c r="G916" s="534"/>
      <c r="H916" s="534"/>
      <c r="I916" s="585"/>
      <c r="J916" s="534"/>
      <c r="K916" s="584"/>
      <c r="L916" s="540"/>
      <c r="M916" s="534"/>
      <c r="N916" s="534"/>
      <c r="O916" s="534"/>
      <c r="P916" s="534"/>
      <c r="Q916" s="534"/>
      <c r="R916" s="534"/>
      <c r="S916" s="534"/>
      <c r="T916" s="534"/>
      <c r="U916" s="534"/>
      <c r="V916" s="534"/>
      <c r="W916" s="534"/>
      <c r="X916" s="534"/>
      <c r="Y916" s="534"/>
      <c r="Z916" s="534"/>
      <c r="AA916" s="534"/>
      <c r="AB916" s="534"/>
    </row>
    <row r="917" spans="1:28" ht="23">
      <c r="A917" s="534"/>
      <c r="B917" s="534"/>
      <c r="C917" s="534"/>
      <c r="D917" s="34"/>
      <c r="E917" s="534"/>
      <c r="F917" s="534"/>
      <c r="G917" s="534"/>
      <c r="H917" s="534"/>
      <c r="I917" s="585"/>
      <c r="J917" s="534"/>
      <c r="K917" s="584"/>
      <c r="L917" s="540"/>
      <c r="M917" s="534"/>
      <c r="N917" s="534"/>
      <c r="O917" s="534"/>
      <c r="P917" s="534"/>
      <c r="Q917" s="534"/>
      <c r="R917" s="534"/>
      <c r="S917" s="534"/>
      <c r="T917" s="534"/>
      <c r="U917" s="534"/>
      <c r="V917" s="534"/>
      <c r="W917" s="534"/>
      <c r="X917" s="534"/>
      <c r="Y917" s="534"/>
      <c r="Z917" s="534"/>
      <c r="AA917" s="534"/>
      <c r="AB917" s="534"/>
    </row>
    <row r="918" spans="1:28" ht="23">
      <c r="A918" s="534"/>
      <c r="B918" s="534"/>
      <c r="C918" s="534"/>
      <c r="D918" s="34"/>
      <c r="E918" s="534"/>
      <c r="F918" s="534"/>
      <c r="G918" s="534"/>
      <c r="H918" s="534"/>
      <c r="I918" s="585"/>
      <c r="J918" s="534"/>
      <c r="K918" s="584"/>
      <c r="L918" s="540"/>
      <c r="M918" s="534"/>
      <c r="N918" s="534"/>
      <c r="O918" s="534"/>
      <c r="P918" s="534"/>
      <c r="Q918" s="534"/>
      <c r="R918" s="534"/>
      <c r="S918" s="534"/>
      <c r="T918" s="534"/>
      <c r="U918" s="534"/>
      <c r="V918" s="534"/>
      <c r="W918" s="534"/>
      <c r="X918" s="534"/>
      <c r="Y918" s="534"/>
      <c r="Z918" s="534"/>
      <c r="AA918" s="534"/>
      <c r="AB918" s="534"/>
    </row>
    <row r="919" spans="1:28" ht="23">
      <c r="A919" s="534"/>
      <c r="B919" s="534"/>
      <c r="C919" s="534"/>
      <c r="D919" s="34"/>
      <c r="E919" s="534"/>
      <c r="F919" s="534"/>
      <c r="G919" s="534"/>
      <c r="H919" s="534"/>
      <c r="I919" s="585"/>
      <c r="J919" s="534"/>
      <c r="K919" s="584"/>
      <c r="L919" s="540"/>
      <c r="M919" s="534"/>
      <c r="N919" s="534"/>
      <c r="O919" s="534"/>
      <c r="P919" s="534"/>
      <c r="Q919" s="534"/>
      <c r="R919" s="534"/>
      <c r="S919" s="534"/>
      <c r="T919" s="534"/>
      <c r="U919" s="534"/>
      <c r="V919" s="534"/>
      <c r="W919" s="534"/>
      <c r="X919" s="534"/>
      <c r="Y919" s="534"/>
      <c r="Z919" s="534"/>
      <c r="AA919" s="534"/>
      <c r="AB919" s="534"/>
    </row>
    <row r="920" spans="1:28" ht="23">
      <c r="A920" s="534"/>
      <c r="B920" s="534"/>
      <c r="C920" s="534"/>
      <c r="D920" s="34"/>
      <c r="E920" s="534"/>
      <c r="F920" s="534"/>
      <c r="G920" s="534"/>
      <c r="H920" s="534"/>
      <c r="I920" s="585"/>
      <c r="J920" s="534"/>
      <c r="K920" s="584"/>
      <c r="L920" s="540"/>
      <c r="M920" s="534"/>
      <c r="N920" s="534"/>
      <c r="O920" s="534"/>
      <c r="P920" s="534"/>
      <c r="Q920" s="534"/>
      <c r="R920" s="534"/>
      <c r="S920" s="534"/>
      <c r="T920" s="534"/>
      <c r="U920" s="534"/>
      <c r="V920" s="534"/>
      <c r="W920" s="534"/>
      <c r="X920" s="534"/>
      <c r="Y920" s="534"/>
      <c r="Z920" s="534"/>
      <c r="AA920" s="534"/>
      <c r="AB920" s="534"/>
    </row>
    <row r="921" spans="1:28" ht="23">
      <c r="A921" s="534"/>
      <c r="B921" s="534"/>
      <c r="C921" s="534"/>
      <c r="D921" s="34"/>
      <c r="E921" s="534"/>
      <c r="F921" s="534"/>
      <c r="G921" s="534"/>
      <c r="H921" s="534"/>
      <c r="I921" s="585"/>
      <c r="J921" s="534"/>
      <c r="K921" s="584"/>
      <c r="L921" s="540"/>
      <c r="M921" s="534"/>
      <c r="N921" s="534"/>
      <c r="O921" s="534"/>
      <c r="P921" s="534"/>
      <c r="Q921" s="534"/>
      <c r="R921" s="534"/>
      <c r="S921" s="534"/>
      <c r="T921" s="534"/>
      <c r="U921" s="534"/>
      <c r="V921" s="534"/>
      <c r="W921" s="534"/>
      <c r="X921" s="534"/>
      <c r="Y921" s="534"/>
      <c r="Z921" s="534"/>
      <c r="AA921" s="534"/>
      <c r="AB921" s="534"/>
    </row>
    <row r="922" spans="1:28" ht="23">
      <c r="A922" s="534"/>
      <c r="B922" s="534"/>
      <c r="C922" s="534"/>
      <c r="D922" s="34"/>
      <c r="E922" s="534"/>
      <c r="F922" s="534"/>
      <c r="G922" s="534"/>
      <c r="H922" s="534"/>
      <c r="I922" s="585"/>
      <c r="J922" s="534"/>
      <c r="K922" s="584"/>
      <c r="L922" s="540"/>
      <c r="M922" s="534"/>
      <c r="N922" s="534"/>
      <c r="O922" s="534"/>
      <c r="P922" s="534"/>
      <c r="Q922" s="534"/>
      <c r="R922" s="534"/>
      <c r="S922" s="534"/>
      <c r="T922" s="534"/>
      <c r="U922" s="534"/>
      <c r="V922" s="534"/>
      <c r="W922" s="534"/>
      <c r="X922" s="534"/>
      <c r="Y922" s="534"/>
      <c r="Z922" s="534"/>
      <c r="AA922" s="534"/>
      <c r="AB922" s="534"/>
    </row>
    <row r="923" spans="1:28" ht="23">
      <c r="A923" s="534"/>
      <c r="B923" s="534"/>
      <c r="C923" s="534"/>
      <c r="D923" s="34"/>
      <c r="E923" s="534"/>
      <c r="F923" s="534"/>
      <c r="G923" s="534"/>
      <c r="H923" s="534"/>
      <c r="I923" s="585"/>
      <c r="J923" s="534"/>
      <c r="K923" s="584"/>
      <c r="L923" s="540"/>
      <c r="M923" s="534"/>
      <c r="N923" s="534"/>
      <c r="O923" s="534"/>
      <c r="P923" s="534"/>
      <c r="Q923" s="534"/>
      <c r="R923" s="534"/>
      <c r="S923" s="534"/>
      <c r="T923" s="534"/>
      <c r="U923" s="534"/>
      <c r="V923" s="534"/>
      <c r="W923" s="534"/>
      <c r="X923" s="534"/>
      <c r="Y923" s="534"/>
      <c r="Z923" s="534"/>
      <c r="AA923" s="534"/>
      <c r="AB923" s="534"/>
    </row>
    <row r="924" spans="1:28" ht="23">
      <c r="A924" s="534"/>
      <c r="B924" s="534"/>
      <c r="C924" s="534"/>
      <c r="D924" s="34"/>
      <c r="E924" s="534"/>
      <c r="F924" s="534"/>
      <c r="G924" s="534"/>
      <c r="H924" s="534"/>
      <c r="I924" s="585"/>
      <c r="J924" s="534"/>
      <c r="K924" s="584"/>
      <c r="L924" s="540"/>
      <c r="M924" s="534"/>
      <c r="N924" s="534"/>
      <c r="O924" s="534"/>
      <c r="P924" s="534"/>
      <c r="Q924" s="534"/>
      <c r="R924" s="534"/>
      <c r="S924" s="534"/>
      <c r="T924" s="534"/>
      <c r="U924" s="534"/>
      <c r="V924" s="534"/>
      <c r="W924" s="534"/>
      <c r="X924" s="534"/>
      <c r="Y924" s="534"/>
      <c r="Z924" s="534"/>
      <c r="AA924" s="534"/>
      <c r="AB924" s="534"/>
    </row>
    <row r="925" spans="1:28" ht="23">
      <c r="A925" s="534"/>
      <c r="B925" s="534"/>
      <c r="C925" s="534"/>
      <c r="D925" s="34"/>
      <c r="E925" s="534"/>
      <c r="F925" s="534"/>
      <c r="G925" s="534"/>
      <c r="H925" s="534"/>
      <c r="I925" s="585"/>
      <c r="J925" s="534"/>
      <c r="K925" s="584"/>
      <c r="L925" s="540"/>
      <c r="M925" s="534"/>
      <c r="N925" s="534"/>
      <c r="O925" s="534"/>
      <c r="P925" s="534"/>
      <c r="Q925" s="534"/>
      <c r="R925" s="534"/>
      <c r="S925" s="534"/>
      <c r="T925" s="534"/>
      <c r="U925" s="534"/>
      <c r="V925" s="534"/>
      <c r="W925" s="534"/>
      <c r="X925" s="534"/>
      <c r="Y925" s="534"/>
      <c r="Z925" s="534"/>
      <c r="AA925" s="534"/>
      <c r="AB925" s="534"/>
    </row>
    <row r="926" spans="1:28" ht="23">
      <c r="A926" s="534"/>
      <c r="B926" s="534"/>
      <c r="C926" s="534"/>
      <c r="D926" s="34"/>
      <c r="E926" s="534"/>
      <c r="F926" s="534"/>
      <c r="G926" s="534"/>
      <c r="H926" s="534"/>
      <c r="I926" s="585"/>
      <c r="J926" s="534"/>
      <c r="K926" s="584"/>
      <c r="L926" s="540"/>
      <c r="M926" s="534"/>
      <c r="N926" s="534"/>
      <c r="O926" s="534"/>
      <c r="P926" s="534"/>
      <c r="Q926" s="534"/>
      <c r="R926" s="534"/>
      <c r="S926" s="534"/>
      <c r="T926" s="534"/>
      <c r="U926" s="534"/>
      <c r="V926" s="534"/>
      <c r="W926" s="534"/>
      <c r="X926" s="534"/>
      <c r="Y926" s="534"/>
      <c r="Z926" s="534"/>
      <c r="AA926" s="534"/>
      <c r="AB926" s="534"/>
    </row>
    <row r="927" spans="1:28" ht="23">
      <c r="A927" s="534"/>
      <c r="B927" s="534"/>
      <c r="C927" s="534"/>
      <c r="D927" s="34"/>
      <c r="E927" s="534"/>
      <c r="F927" s="534"/>
      <c r="G927" s="534"/>
      <c r="H927" s="534"/>
      <c r="I927" s="585"/>
      <c r="J927" s="534"/>
      <c r="K927" s="584"/>
      <c r="L927" s="540"/>
      <c r="M927" s="534"/>
      <c r="N927" s="534"/>
      <c r="O927" s="534"/>
      <c r="P927" s="534"/>
      <c r="Q927" s="534"/>
      <c r="R927" s="534"/>
      <c r="S927" s="534"/>
      <c r="T927" s="534"/>
      <c r="U927" s="534"/>
      <c r="V927" s="534"/>
      <c r="W927" s="534"/>
      <c r="X927" s="534"/>
      <c r="Y927" s="534"/>
      <c r="Z927" s="534"/>
      <c r="AA927" s="534"/>
      <c r="AB927" s="534"/>
    </row>
    <row r="928" spans="1:28" ht="23">
      <c r="A928" s="534"/>
      <c r="B928" s="534"/>
      <c r="C928" s="534"/>
      <c r="D928" s="34"/>
      <c r="E928" s="534"/>
      <c r="F928" s="534"/>
      <c r="G928" s="534"/>
      <c r="H928" s="534"/>
      <c r="I928" s="585"/>
      <c r="J928" s="534"/>
      <c r="K928" s="584"/>
      <c r="L928" s="540"/>
      <c r="M928" s="534"/>
      <c r="N928" s="534"/>
      <c r="O928" s="534"/>
      <c r="P928" s="534"/>
      <c r="Q928" s="534"/>
      <c r="R928" s="534"/>
      <c r="S928" s="534"/>
      <c r="T928" s="534"/>
      <c r="U928" s="534"/>
      <c r="V928" s="534"/>
      <c r="W928" s="534"/>
      <c r="X928" s="534"/>
      <c r="Y928" s="534"/>
      <c r="Z928" s="534"/>
      <c r="AA928" s="534"/>
      <c r="AB928" s="534"/>
    </row>
    <row r="929" spans="1:28" ht="23">
      <c r="A929" s="534"/>
      <c r="B929" s="534"/>
      <c r="C929" s="534"/>
      <c r="D929" s="34"/>
      <c r="E929" s="534"/>
      <c r="F929" s="534"/>
      <c r="G929" s="534"/>
      <c r="H929" s="534"/>
      <c r="I929" s="585"/>
      <c r="J929" s="534"/>
      <c r="K929" s="584"/>
      <c r="L929" s="540"/>
      <c r="M929" s="534"/>
      <c r="N929" s="534"/>
      <c r="O929" s="534"/>
      <c r="P929" s="534"/>
      <c r="Q929" s="534"/>
      <c r="R929" s="534"/>
      <c r="S929" s="534"/>
      <c r="T929" s="534"/>
      <c r="U929" s="534"/>
      <c r="V929" s="534"/>
      <c r="W929" s="534"/>
      <c r="X929" s="534"/>
      <c r="Y929" s="534"/>
      <c r="Z929" s="534"/>
      <c r="AA929" s="534"/>
      <c r="AB929" s="534"/>
    </row>
    <row r="930" spans="1:28" ht="23">
      <c r="A930" s="534"/>
      <c r="B930" s="534"/>
      <c r="C930" s="534"/>
      <c r="D930" s="34"/>
      <c r="E930" s="534"/>
      <c r="F930" s="534"/>
      <c r="G930" s="534"/>
      <c r="H930" s="534"/>
      <c r="I930" s="585"/>
      <c r="J930" s="534"/>
      <c r="K930" s="584"/>
      <c r="L930" s="540"/>
      <c r="M930" s="534"/>
      <c r="N930" s="534"/>
      <c r="O930" s="534"/>
      <c r="P930" s="534"/>
      <c r="Q930" s="534"/>
      <c r="R930" s="534"/>
      <c r="S930" s="534"/>
      <c r="T930" s="534"/>
      <c r="U930" s="534"/>
      <c r="V930" s="534"/>
      <c r="W930" s="534"/>
      <c r="X930" s="534"/>
      <c r="Y930" s="534"/>
      <c r="Z930" s="534"/>
      <c r="AA930" s="534"/>
      <c r="AB930" s="534"/>
    </row>
    <row r="931" spans="1:28" ht="23">
      <c r="A931" s="534"/>
      <c r="B931" s="534"/>
      <c r="C931" s="534"/>
      <c r="D931" s="34"/>
      <c r="E931" s="534"/>
      <c r="F931" s="534"/>
      <c r="G931" s="534"/>
      <c r="H931" s="534"/>
      <c r="I931" s="585"/>
      <c r="J931" s="534"/>
      <c r="K931" s="584"/>
      <c r="L931" s="540"/>
      <c r="M931" s="534"/>
      <c r="N931" s="534"/>
      <c r="O931" s="534"/>
      <c r="P931" s="534"/>
      <c r="Q931" s="534"/>
      <c r="R931" s="534"/>
      <c r="S931" s="534"/>
      <c r="T931" s="534"/>
      <c r="U931" s="534"/>
      <c r="V931" s="534"/>
      <c r="W931" s="534"/>
      <c r="X931" s="534"/>
      <c r="Y931" s="534"/>
      <c r="Z931" s="534"/>
      <c r="AA931" s="534"/>
      <c r="AB931" s="534"/>
    </row>
    <row r="932" spans="1:28" ht="23">
      <c r="A932" s="534"/>
      <c r="B932" s="534"/>
      <c r="C932" s="534"/>
      <c r="D932" s="34"/>
      <c r="E932" s="534"/>
      <c r="F932" s="534"/>
      <c r="G932" s="534"/>
      <c r="H932" s="534"/>
      <c r="I932" s="585"/>
      <c r="J932" s="534"/>
      <c r="K932" s="584"/>
      <c r="L932" s="540"/>
      <c r="M932" s="534"/>
      <c r="N932" s="534"/>
      <c r="O932" s="534"/>
      <c r="P932" s="534"/>
      <c r="Q932" s="534"/>
      <c r="R932" s="534"/>
      <c r="S932" s="534"/>
      <c r="T932" s="534"/>
      <c r="U932" s="534"/>
      <c r="V932" s="534"/>
      <c r="W932" s="534"/>
      <c r="X932" s="534"/>
      <c r="Y932" s="534"/>
      <c r="Z932" s="534"/>
      <c r="AA932" s="534"/>
      <c r="AB932" s="534"/>
    </row>
    <row r="933" spans="1:28" ht="23">
      <c r="A933" s="534"/>
      <c r="B933" s="534"/>
      <c r="C933" s="534"/>
      <c r="D933" s="34"/>
      <c r="E933" s="534"/>
      <c r="F933" s="534"/>
      <c r="G933" s="534"/>
      <c r="H933" s="534"/>
      <c r="I933" s="585"/>
      <c r="J933" s="534"/>
      <c r="K933" s="584"/>
      <c r="L933" s="540"/>
      <c r="M933" s="534"/>
      <c r="N933" s="534"/>
      <c r="O933" s="534"/>
      <c r="P933" s="534"/>
      <c r="Q933" s="534"/>
      <c r="R933" s="534"/>
      <c r="S933" s="534"/>
      <c r="T933" s="534"/>
      <c r="U933" s="534"/>
      <c r="V933" s="534"/>
      <c r="W933" s="534"/>
      <c r="X933" s="534"/>
      <c r="Y933" s="534"/>
      <c r="Z933" s="534"/>
      <c r="AA933" s="534"/>
      <c r="AB933" s="534"/>
    </row>
    <row r="934" spans="1:28" ht="23">
      <c r="A934" s="534"/>
      <c r="B934" s="534"/>
      <c r="C934" s="534"/>
      <c r="D934" s="34"/>
      <c r="E934" s="534"/>
      <c r="F934" s="534"/>
      <c r="G934" s="534"/>
      <c r="H934" s="534"/>
      <c r="I934" s="585"/>
      <c r="J934" s="534"/>
      <c r="K934" s="584"/>
      <c r="L934" s="540"/>
      <c r="M934" s="534"/>
      <c r="N934" s="534"/>
      <c r="O934" s="534"/>
      <c r="P934" s="534"/>
      <c r="Q934" s="534"/>
      <c r="R934" s="534"/>
      <c r="S934" s="534"/>
      <c r="T934" s="534"/>
      <c r="U934" s="534"/>
      <c r="V934" s="534"/>
      <c r="W934" s="534"/>
      <c r="X934" s="534"/>
      <c r="Y934" s="534"/>
      <c r="Z934" s="534"/>
      <c r="AA934" s="534"/>
      <c r="AB934" s="534"/>
    </row>
    <row r="935" spans="1:28" ht="23">
      <c r="A935" s="534"/>
      <c r="B935" s="534"/>
      <c r="C935" s="534"/>
      <c r="D935" s="34"/>
      <c r="E935" s="534"/>
      <c r="F935" s="534"/>
      <c r="G935" s="534"/>
      <c r="H935" s="534"/>
      <c r="I935" s="585"/>
      <c r="J935" s="534"/>
      <c r="K935" s="584"/>
      <c r="L935" s="540"/>
      <c r="M935" s="534"/>
      <c r="N935" s="534"/>
      <c r="O935" s="534"/>
      <c r="P935" s="534"/>
      <c r="Q935" s="534"/>
      <c r="R935" s="534"/>
      <c r="S935" s="534"/>
      <c r="T935" s="534"/>
      <c r="U935" s="534"/>
      <c r="V935" s="534"/>
      <c r="W935" s="534"/>
      <c r="X935" s="534"/>
      <c r="Y935" s="534"/>
      <c r="Z935" s="534"/>
      <c r="AA935" s="534"/>
      <c r="AB935" s="534"/>
    </row>
    <row r="936" spans="1:28" ht="23">
      <c r="A936" s="534"/>
      <c r="B936" s="534"/>
      <c r="C936" s="534"/>
      <c r="D936" s="34"/>
      <c r="E936" s="534"/>
      <c r="F936" s="534"/>
      <c r="G936" s="534"/>
      <c r="H936" s="534"/>
      <c r="I936" s="585"/>
      <c r="J936" s="534"/>
      <c r="K936" s="584"/>
      <c r="L936" s="540"/>
      <c r="M936" s="534"/>
      <c r="N936" s="534"/>
      <c r="O936" s="534"/>
      <c r="P936" s="534"/>
      <c r="Q936" s="534"/>
      <c r="R936" s="534"/>
      <c r="S936" s="534"/>
      <c r="T936" s="534"/>
      <c r="U936" s="534"/>
      <c r="V936" s="534"/>
      <c r="W936" s="534"/>
      <c r="X936" s="534"/>
      <c r="Y936" s="534"/>
      <c r="Z936" s="534"/>
      <c r="AA936" s="534"/>
      <c r="AB936" s="534"/>
    </row>
    <row r="937" spans="1:28" ht="23">
      <c r="A937" s="534"/>
      <c r="B937" s="534"/>
      <c r="C937" s="534"/>
      <c r="D937" s="34"/>
      <c r="E937" s="534"/>
      <c r="F937" s="534"/>
      <c r="G937" s="534"/>
      <c r="H937" s="534"/>
      <c r="I937" s="585"/>
      <c r="J937" s="534"/>
      <c r="K937" s="584"/>
      <c r="L937" s="540"/>
      <c r="M937" s="534"/>
      <c r="N937" s="534"/>
      <c r="O937" s="534"/>
      <c r="P937" s="534"/>
      <c r="Q937" s="534"/>
      <c r="R937" s="534"/>
      <c r="S937" s="534"/>
      <c r="T937" s="534"/>
      <c r="U937" s="534"/>
      <c r="V937" s="534"/>
      <c r="W937" s="534"/>
      <c r="X937" s="534"/>
      <c r="Y937" s="534"/>
      <c r="Z937" s="534"/>
      <c r="AA937" s="534"/>
      <c r="AB937" s="534"/>
    </row>
    <row r="938" spans="1:28" ht="23">
      <c r="A938" s="534"/>
      <c r="B938" s="534"/>
      <c r="C938" s="534"/>
      <c r="D938" s="34"/>
      <c r="E938" s="534"/>
      <c r="F938" s="534"/>
      <c r="G938" s="534"/>
      <c r="H938" s="534"/>
      <c r="I938" s="585"/>
      <c r="J938" s="534"/>
      <c r="K938" s="584"/>
      <c r="L938" s="540"/>
      <c r="M938" s="534"/>
      <c r="N938" s="534"/>
      <c r="O938" s="534"/>
      <c r="P938" s="534"/>
      <c r="Q938" s="534"/>
      <c r="R938" s="534"/>
      <c r="S938" s="534"/>
      <c r="T938" s="534"/>
      <c r="U938" s="534"/>
      <c r="V938" s="534"/>
      <c r="W938" s="534"/>
      <c r="X938" s="534"/>
      <c r="Y938" s="534"/>
      <c r="Z938" s="534"/>
      <c r="AA938" s="534"/>
      <c r="AB938" s="534"/>
    </row>
    <row r="939" spans="1:28" ht="23">
      <c r="A939" s="534"/>
      <c r="B939" s="534"/>
      <c r="C939" s="534"/>
      <c r="D939" s="34"/>
      <c r="E939" s="534"/>
      <c r="F939" s="534"/>
      <c r="G939" s="534"/>
      <c r="H939" s="534"/>
      <c r="I939" s="585"/>
      <c r="J939" s="534"/>
      <c r="K939" s="584"/>
      <c r="L939" s="540"/>
      <c r="M939" s="534"/>
      <c r="N939" s="534"/>
      <c r="O939" s="534"/>
      <c r="P939" s="534"/>
      <c r="Q939" s="534"/>
      <c r="R939" s="534"/>
      <c r="S939" s="534"/>
      <c r="T939" s="534"/>
      <c r="U939" s="534"/>
      <c r="V939" s="534"/>
      <c r="W939" s="534"/>
      <c r="X939" s="534"/>
      <c r="Y939" s="534"/>
      <c r="Z939" s="534"/>
      <c r="AA939" s="534"/>
      <c r="AB939" s="534"/>
    </row>
    <row r="940" spans="1:28" ht="23">
      <c r="A940" s="534"/>
      <c r="B940" s="534"/>
      <c r="C940" s="534"/>
      <c r="D940" s="34"/>
      <c r="E940" s="534"/>
      <c r="F940" s="534"/>
      <c r="G940" s="534"/>
      <c r="H940" s="534"/>
      <c r="I940" s="585"/>
      <c r="J940" s="534"/>
      <c r="K940" s="584"/>
      <c r="L940" s="540"/>
      <c r="M940" s="534"/>
      <c r="N940" s="534"/>
      <c r="O940" s="534"/>
      <c r="P940" s="534"/>
      <c r="Q940" s="534"/>
      <c r="R940" s="534"/>
      <c r="S940" s="534"/>
      <c r="T940" s="534"/>
      <c r="U940" s="534"/>
      <c r="V940" s="534"/>
      <c r="W940" s="534"/>
      <c r="X940" s="534"/>
      <c r="Y940" s="534"/>
      <c r="Z940" s="534"/>
      <c r="AA940" s="534"/>
      <c r="AB940" s="534"/>
    </row>
    <row r="941" spans="1:28" ht="23">
      <c r="A941" s="534"/>
      <c r="B941" s="534"/>
      <c r="C941" s="534"/>
      <c r="D941" s="34"/>
      <c r="E941" s="534"/>
      <c r="F941" s="534"/>
      <c r="G941" s="534"/>
      <c r="H941" s="534"/>
      <c r="I941" s="585"/>
      <c r="J941" s="534"/>
      <c r="K941" s="584"/>
      <c r="L941" s="540"/>
      <c r="M941" s="534"/>
      <c r="N941" s="534"/>
      <c r="O941" s="534"/>
      <c r="P941" s="534"/>
      <c r="Q941" s="534"/>
      <c r="R941" s="534"/>
      <c r="S941" s="534"/>
      <c r="T941" s="534"/>
      <c r="U941" s="534"/>
      <c r="V941" s="534"/>
      <c r="W941" s="534"/>
      <c r="X941" s="534"/>
      <c r="Y941" s="534"/>
      <c r="Z941" s="534"/>
      <c r="AA941" s="534"/>
      <c r="AB941" s="534"/>
    </row>
    <row r="942" spans="1:28" ht="23">
      <c r="A942" s="534"/>
      <c r="B942" s="534"/>
      <c r="C942" s="534"/>
      <c r="D942" s="34"/>
      <c r="E942" s="534"/>
      <c r="F942" s="534"/>
      <c r="G942" s="534"/>
      <c r="H942" s="534"/>
      <c r="I942" s="585"/>
      <c r="J942" s="534"/>
      <c r="K942" s="584"/>
      <c r="L942" s="540"/>
      <c r="M942" s="534"/>
      <c r="N942" s="534"/>
      <c r="O942" s="534"/>
      <c r="P942" s="534"/>
      <c r="Q942" s="534"/>
      <c r="R942" s="534"/>
      <c r="S942" s="534"/>
      <c r="T942" s="534"/>
      <c r="U942" s="534"/>
      <c r="V942" s="534"/>
      <c r="W942" s="534"/>
      <c r="X942" s="534"/>
      <c r="Y942" s="534"/>
      <c r="Z942" s="534"/>
      <c r="AA942" s="534"/>
      <c r="AB942" s="534"/>
    </row>
    <row r="943" spans="1:28" ht="23">
      <c r="A943" s="534"/>
      <c r="B943" s="534"/>
      <c r="C943" s="534"/>
      <c r="D943" s="34"/>
      <c r="E943" s="534"/>
      <c r="F943" s="534"/>
      <c r="G943" s="534"/>
      <c r="H943" s="534"/>
      <c r="I943" s="585"/>
      <c r="J943" s="534"/>
      <c r="K943" s="584"/>
      <c r="L943" s="540"/>
      <c r="M943" s="534"/>
      <c r="N943" s="534"/>
      <c r="O943" s="534"/>
      <c r="P943" s="534"/>
      <c r="Q943" s="534"/>
      <c r="R943" s="534"/>
      <c r="S943" s="534"/>
      <c r="T943" s="534"/>
      <c r="U943" s="534"/>
      <c r="V943" s="534"/>
      <c r="W943" s="534"/>
      <c r="X943" s="534"/>
      <c r="Y943" s="534"/>
      <c r="Z943" s="534"/>
      <c r="AA943" s="534"/>
      <c r="AB943" s="534"/>
    </row>
    <row r="944" spans="1:28" ht="23">
      <c r="A944" s="534"/>
      <c r="B944" s="534"/>
      <c r="C944" s="534"/>
      <c r="D944" s="34"/>
      <c r="E944" s="534"/>
      <c r="F944" s="534"/>
      <c r="G944" s="534"/>
      <c r="H944" s="534"/>
      <c r="I944" s="585"/>
      <c r="J944" s="534"/>
      <c r="K944" s="584"/>
      <c r="L944" s="540"/>
      <c r="M944" s="534"/>
      <c r="N944" s="534"/>
      <c r="O944" s="534"/>
      <c r="P944" s="534"/>
      <c r="Q944" s="534"/>
      <c r="R944" s="534"/>
      <c r="S944" s="534"/>
      <c r="T944" s="534"/>
      <c r="U944" s="534"/>
      <c r="V944" s="534"/>
      <c r="W944" s="534"/>
      <c r="X944" s="534"/>
      <c r="Y944" s="534"/>
      <c r="Z944" s="534"/>
      <c r="AA944" s="534"/>
      <c r="AB944" s="534"/>
    </row>
    <row r="945" spans="1:28" ht="23">
      <c r="A945" s="534"/>
      <c r="B945" s="534"/>
      <c r="C945" s="534"/>
      <c r="D945" s="34"/>
      <c r="E945" s="534"/>
      <c r="F945" s="534"/>
      <c r="G945" s="534"/>
      <c r="H945" s="534"/>
      <c r="I945" s="585"/>
      <c r="J945" s="534"/>
      <c r="K945" s="584"/>
      <c r="L945" s="540"/>
      <c r="M945" s="534"/>
      <c r="N945" s="534"/>
      <c r="O945" s="534"/>
      <c r="P945" s="534"/>
      <c r="Q945" s="534"/>
      <c r="R945" s="534"/>
      <c r="S945" s="534"/>
      <c r="T945" s="534"/>
      <c r="U945" s="534"/>
      <c r="V945" s="534"/>
      <c r="W945" s="534"/>
      <c r="X945" s="534"/>
      <c r="Y945" s="534"/>
      <c r="Z945" s="534"/>
      <c r="AA945" s="534"/>
      <c r="AB945" s="534"/>
    </row>
    <row r="946" spans="1:28" ht="23">
      <c r="A946" s="534"/>
      <c r="B946" s="534"/>
      <c r="C946" s="534"/>
      <c r="D946" s="34"/>
      <c r="E946" s="534"/>
      <c r="F946" s="534"/>
      <c r="G946" s="534"/>
      <c r="H946" s="534"/>
      <c r="I946" s="585"/>
      <c r="J946" s="534"/>
      <c r="K946" s="584"/>
      <c r="L946" s="540"/>
      <c r="M946" s="534"/>
      <c r="N946" s="534"/>
      <c r="O946" s="534"/>
      <c r="P946" s="534"/>
      <c r="Q946" s="534"/>
      <c r="R946" s="534"/>
      <c r="S946" s="534"/>
      <c r="T946" s="534"/>
      <c r="U946" s="534"/>
      <c r="V946" s="534"/>
      <c r="W946" s="534"/>
      <c r="X946" s="534"/>
      <c r="Y946" s="534"/>
      <c r="Z946" s="534"/>
      <c r="AA946" s="534"/>
      <c r="AB946" s="534"/>
    </row>
    <row r="947" spans="1:28" ht="23">
      <c r="A947" s="534"/>
      <c r="B947" s="534"/>
      <c r="C947" s="534"/>
      <c r="D947" s="34"/>
      <c r="E947" s="534"/>
      <c r="F947" s="534"/>
      <c r="G947" s="534"/>
      <c r="H947" s="534"/>
      <c r="I947" s="585"/>
      <c r="J947" s="534"/>
      <c r="K947" s="584"/>
      <c r="L947" s="540"/>
      <c r="M947" s="534"/>
      <c r="N947" s="534"/>
      <c r="O947" s="534"/>
      <c r="P947" s="534"/>
      <c r="Q947" s="534"/>
      <c r="R947" s="534"/>
      <c r="S947" s="534"/>
      <c r="T947" s="534"/>
      <c r="U947" s="534"/>
      <c r="V947" s="534"/>
      <c r="W947" s="534"/>
      <c r="X947" s="534"/>
      <c r="Y947" s="534"/>
      <c r="Z947" s="534"/>
      <c r="AA947" s="534"/>
      <c r="AB947" s="534"/>
    </row>
    <row r="948" spans="1:28" ht="23">
      <c r="A948" s="534"/>
      <c r="B948" s="534"/>
      <c r="C948" s="534"/>
      <c r="D948" s="34"/>
      <c r="E948" s="534"/>
      <c r="F948" s="534"/>
      <c r="G948" s="534"/>
      <c r="H948" s="534"/>
      <c r="I948" s="585"/>
      <c r="J948" s="534"/>
      <c r="K948" s="584"/>
      <c r="L948" s="540"/>
      <c r="M948" s="534"/>
      <c r="N948" s="534"/>
      <c r="O948" s="534"/>
      <c r="P948" s="534"/>
      <c r="Q948" s="534"/>
      <c r="R948" s="534"/>
      <c r="S948" s="534"/>
      <c r="T948" s="534"/>
      <c r="U948" s="534"/>
      <c r="V948" s="534"/>
      <c r="W948" s="534"/>
      <c r="X948" s="534"/>
      <c r="Y948" s="534"/>
      <c r="Z948" s="534"/>
      <c r="AA948" s="534"/>
      <c r="AB948" s="534"/>
    </row>
    <row r="949" spans="1:28" ht="23">
      <c r="A949" s="534"/>
      <c r="B949" s="534"/>
      <c r="C949" s="534"/>
      <c r="D949" s="34"/>
      <c r="E949" s="534"/>
      <c r="F949" s="534"/>
      <c r="G949" s="534"/>
      <c r="H949" s="534"/>
      <c r="I949" s="585"/>
      <c r="J949" s="534"/>
      <c r="K949" s="584"/>
      <c r="L949" s="540"/>
      <c r="M949" s="534"/>
      <c r="N949" s="534"/>
      <c r="O949" s="534"/>
      <c r="P949" s="534"/>
      <c r="Q949" s="534"/>
      <c r="R949" s="534"/>
      <c r="S949" s="534"/>
      <c r="T949" s="534"/>
      <c r="U949" s="534"/>
      <c r="V949" s="534"/>
      <c r="W949" s="534"/>
      <c r="X949" s="534"/>
      <c r="Y949" s="534"/>
      <c r="Z949" s="534"/>
      <c r="AA949" s="534"/>
      <c r="AB949" s="534"/>
    </row>
    <row r="950" spans="1:28" ht="23">
      <c r="A950" s="534"/>
      <c r="B950" s="534"/>
      <c r="C950" s="534"/>
      <c r="D950" s="34"/>
      <c r="E950" s="534"/>
      <c r="F950" s="534"/>
      <c r="G950" s="534"/>
      <c r="H950" s="534"/>
      <c r="I950" s="585"/>
      <c r="J950" s="534"/>
      <c r="K950" s="584"/>
      <c r="L950" s="540"/>
      <c r="M950" s="534"/>
      <c r="N950" s="534"/>
      <c r="O950" s="534"/>
      <c r="P950" s="534"/>
      <c r="Q950" s="534"/>
      <c r="R950" s="534"/>
      <c r="S950" s="534"/>
      <c r="T950" s="534"/>
      <c r="U950" s="534"/>
      <c r="V950" s="534"/>
      <c r="W950" s="534"/>
      <c r="X950" s="534"/>
      <c r="Y950" s="534"/>
      <c r="Z950" s="534"/>
      <c r="AA950" s="534"/>
      <c r="AB950" s="534"/>
    </row>
    <row r="951" spans="1:28" ht="23">
      <c r="A951" s="534"/>
      <c r="B951" s="534"/>
      <c r="C951" s="534"/>
      <c r="D951" s="34"/>
      <c r="E951" s="534"/>
      <c r="F951" s="534"/>
      <c r="G951" s="534"/>
      <c r="H951" s="534"/>
      <c r="I951" s="585"/>
      <c r="J951" s="534"/>
      <c r="K951" s="584"/>
      <c r="L951" s="540"/>
      <c r="M951" s="534"/>
      <c r="N951" s="534"/>
      <c r="O951" s="534"/>
      <c r="P951" s="534"/>
      <c r="Q951" s="534"/>
      <c r="R951" s="534"/>
      <c r="S951" s="534"/>
      <c r="T951" s="534"/>
      <c r="U951" s="534"/>
      <c r="V951" s="534"/>
      <c r="W951" s="534"/>
      <c r="X951" s="534"/>
      <c r="Y951" s="534"/>
      <c r="Z951" s="534"/>
      <c r="AA951" s="534"/>
      <c r="AB951" s="534"/>
    </row>
    <row r="952" spans="1:28" ht="23">
      <c r="A952" s="534"/>
      <c r="B952" s="534"/>
      <c r="C952" s="534"/>
      <c r="D952" s="34"/>
      <c r="E952" s="534"/>
      <c r="F952" s="534"/>
      <c r="G952" s="534"/>
      <c r="H952" s="534"/>
      <c r="I952" s="585"/>
      <c r="J952" s="534"/>
      <c r="K952" s="584"/>
      <c r="L952" s="540"/>
      <c r="M952" s="534"/>
      <c r="N952" s="534"/>
      <c r="O952" s="534"/>
      <c r="P952" s="534"/>
      <c r="Q952" s="534"/>
      <c r="R952" s="534"/>
      <c r="S952" s="534"/>
      <c r="T952" s="534"/>
      <c r="U952" s="534"/>
      <c r="V952" s="534"/>
      <c r="W952" s="534"/>
      <c r="X952" s="534"/>
      <c r="Y952" s="534"/>
      <c r="Z952" s="534"/>
      <c r="AA952" s="534"/>
      <c r="AB952" s="534"/>
    </row>
    <row r="953" spans="1:28" ht="23">
      <c r="A953" s="534"/>
      <c r="B953" s="534"/>
      <c r="C953" s="534"/>
      <c r="D953" s="34"/>
      <c r="E953" s="534"/>
      <c r="F953" s="534"/>
      <c r="G953" s="534"/>
      <c r="H953" s="534"/>
      <c r="I953" s="585"/>
      <c r="J953" s="534"/>
      <c r="K953" s="584"/>
      <c r="L953" s="540"/>
      <c r="M953" s="534"/>
      <c r="N953" s="534"/>
      <c r="O953" s="534"/>
      <c r="P953" s="534"/>
      <c r="Q953" s="534"/>
      <c r="R953" s="534"/>
      <c r="S953" s="534"/>
      <c r="T953" s="534"/>
      <c r="U953" s="534"/>
      <c r="V953" s="534"/>
      <c r="W953" s="534"/>
      <c r="X953" s="534"/>
      <c r="Y953" s="534"/>
      <c r="Z953" s="534"/>
      <c r="AA953" s="534"/>
      <c r="AB953" s="534"/>
    </row>
    <row r="954" spans="1:28" ht="23">
      <c r="A954" s="534"/>
      <c r="B954" s="534"/>
      <c r="C954" s="534"/>
      <c r="D954" s="34"/>
      <c r="E954" s="534"/>
      <c r="F954" s="534"/>
      <c r="G954" s="534"/>
      <c r="H954" s="534"/>
      <c r="I954" s="585"/>
      <c r="J954" s="534"/>
      <c r="K954" s="584"/>
      <c r="L954" s="540"/>
      <c r="M954" s="534"/>
      <c r="N954" s="534"/>
      <c r="O954" s="534"/>
      <c r="P954" s="534"/>
      <c r="Q954" s="534"/>
      <c r="R954" s="534"/>
      <c r="S954" s="534"/>
      <c r="T954" s="534"/>
      <c r="U954" s="534"/>
      <c r="V954" s="534"/>
      <c r="W954" s="534"/>
      <c r="X954" s="534"/>
      <c r="Y954" s="534"/>
      <c r="Z954" s="534"/>
      <c r="AA954" s="534"/>
      <c r="AB954" s="534"/>
    </row>
    <row r="955" spans="1:28" ht="23">
      <c r="A955" s="534"/>
      <c r="B955" s="534"/>
      <c r="C955" s="534"/>
      <c r="D955" s="34"/>
      <c r="E955" s="534"/>
      <c r="F955" s="534"/>
      <c r="G955" s="534"/>
      <c r="H955" s="534"/>
      <c r="I955" s="585"/>
      <c r="J955" s="534"/>
      <c r="K955" s="584"/>
      <c r="L955" s="540"/>
      <c r="M955" s="534"/>
      <c r="N955" s="534"/>
      <c r="O955" s="534"/>
      <c r="P955" s="534"/>
      <c r="Q955" s="534"/>
      <c r="R955" s="534"/>
      <c r="S955" s="534"/>
      <c r="T955" s="534"/>
      <c r="U955" s="534"/>
      <c r="V955" s="534"/>
      <c r="W955" s="534"/>
      <c r="X955" s="534"/>
      <c r="Y955" s="534"/>
      <c r="Z955" s="534"/>
      <c r="AA955" s="534"/>
      <c r="AB955" s="534"/>
    </row>
    <row r="956" spans="1:28" ht="23">
      <c r="A956" s="534"/>
      <c r="B956" s="534"/>
      <c r="C956" s="534"/>
      <c r="D956" s="34"/>
      <c r="E956" s="534"/>
      <c r="F956" s="534"/>
      <c r="G956" s="534"/>
      <c r="H956" s="534"/>
      <c r="I956" s="585"/>
      <c r="J956" s="534"/>
      <c r="K956" s="584"/>
      <c r="L956" s="540"/>
      <c r="M956" s="534"/>
      <c r="N956" s="534"/>
      <c r="O956" s="534"/>
      <c r="P956" s="534"/>
      <c r="Q956" s="534"/>
      <c r="R956" s="534"/>
      <c r="S956" s="534"/>
      <c r="T956" s="534"/>
      <c r="U956" s="534"/>
      <c r="V956" s="534"/>
      <c r="W956" s="534"/>
      <c r="X956" s="534"/>
      <c r="Y956" s="534"/>
      <c r="Z956" s="534"/>
      <c r="AA956" s="534"/>
      <c r="AB956" s="534"/>
    </row>
    <row r="957" spans="1:28" ht="23">
      <c r="A957" s="534"/>
      <c r="B957" s="534"/>
      <c r="C957" s="534"/>
      <c r="D957" s="34"/>
      <c r="E957" s="534"/>
      <c r="F957" s="534"/>
      <c r="G957" s="534"/>
      <c r="H957" s="534"/>
      <c r="I957" s="585"/>
      <c r="J957" s="534"/>
      <c r="K957" s="584"/>
      <c r="L957" s="540"/>
      <c r="M957" s="534"/>
      <c r="N957" s="534"/>
      <c r="O957" s="534"/>
      <c r="P957" s="534"/>
      <c r="Q957" s="534"/>
      <c r="R957" s="534"/>
      <c r="S957" s="534"/>
      <c r="T957" s="534"/>
      <c r="U957" s="534"/>
      <c r="V957" s="534"/>
      <c r="W957" s="534"/>
      <c r="X957" s="534"/>
      <c r="Y957" s="534"/>
      <c r="Z957" s="534"/>
      <c r="AA957" s="534"/>
      <c r="AB957" s="534"/>
    </row>
    <row r="958" spans="1:28" ht="23">
      <c r="A958" s="534"/>
      <c r="B958" s="534"/>
      <c r="C958" s="534"/>
      <c r="D958" s="34"/>
      <c r="E958" s="534"/>
      <c r="F958" s="534"/>
      <c r="G958" s="534"/>
      <c r="H958" s="534"/>
      <c r="I958" s="585"/>
      <c r="J958" s="534"/>
      <c r="K958" s="584"/>
      <c r="L958" s="540"/>
      <c r="M958" s="534"/>
      <c r="N958" s="534"/>
      <c r="O958" s="534"/>
      <c r="P958" s="534"/>
      <c r="Q958" s="534"/>
      <c r="R958" s="534"/>
      <c r="S958" s="534"/>
      <c r="T958" s="534"/>
      <c r="U958" s="534"/>
      <c r="V958" s="534"/>
      <c r="W958" s="534"/>
      <c r="X958" s="534"/>
      <c r="Y958" s="534"/>
      <c r="Z958" s="534"/>
      <c r="AA958" s="534"/>
      <c r="AB958" s="534"/>
    </row>
    <row r="959" spans="1:28" ht="23">
      <c r="A959" s="534"/>
      <c r="B959" s="534"/>
      <c r="C959" s="534"/>
      <c r="D959" s="34"/>
      <c r="E959" s="534"/>
      <c r="F959" s="534"/>
      <c r="G959" s="534"/>
      <c r="H959" s="534"/>
      <c r="I959" s="585"/>
      <c r="J959" s="534"/>
      <c r="K959" s="584"/>
      <c r="L959" s="540"/>
      <c r="M959" s="534"/>
      <c r="N959" s="534"/>
      <c r="O959" s="534"/>
      <c r="P959" s="534"/>
      <c r="Q959" s="534"/>
      <c r="R959" s="534"/>
      <c r="S959" s="534"/>
      <c r="T959" s="534"/>
      <c r="U959" s="534"/>
      <c r="V959" s="534"/>
      <c r="W959" s="534"/>
      <c r="X959" s="534"/>
      <c r="Y959" s="534"/>
      <c r="Z959" s="534"/>
      <c r="AA959" s="534"/>
      <c r="AB959" s="534"/>
    </row>
    <row r="960" spans="1:28" ht="23">
      <c r="A960" s="534"/>
      <c r="B960" s="534"/>
      <c r="C960" s="534"/>
      <c r="D960" s="34"/>
      <c r="E960" s="534"/>
      <c r="F960" s="534"/>
      <c r="G960" s="534"/>
      <c r="H960" s="534"/>
      <c r="I960" s="585"/>
      <c r="J960" s="534"/>
      <c r="K960" s="584"/>
      <c r="L960" s="540"/>
      <c r="M960" s="534"/>
      <c r="N960" s="534"/>
      <c r="O960" s="534"/>
      <c r="P960" s="534"/>
      <c r="Q960" s="534"/>
      <c r="R960" s="534"/>
      <c r="S960" s="534"/>
      <c r="T960" s="534"/>
      <c r="U960" s="534"/>
      <c r="V960" s="534"/>
      <c r="W960" s="534"/>
      <c r="X960" s="534"/>
      <c r="Y960" s="534"/>
      <c r="Z960" s="534"/>
      <c r="AA960" s="534"/>
      <c r="AB960" s="534"/>
    </row>
    <row r="961" spans="1:28" ht="23">
      <c r="A961" s="534"/>
      <c r="B961" s="534"/>
      <c r="C961" s="534"/>
      <c r="D961" s="34"/>
      <c r="E961" s="534"/>
      <c r="F961" s="534"/>
      <c r="G961" s="534"/>
      <c r="H961" s="534"/>
      <c r="I961" s="585"/>
      <c r="J961" s="534"/>
      <c r="K961" s="584"/>
      <c r="L961" s="540"/>
      <c r="M961" s="534"/>
      <c r="N961" s="534"/>
      <c r="O961" s="534"/>
      <c r="P961" s="534"/>
      <c r="Q961" s="534"/>
      <c r="R961" s="534"/>
      <c r="S961" s="534"/>
      <c r="T961" s="534"/>
      <c r="U961" s="534"/>
      <c r="V961" s="534"/>
      <c r="W961" s="534"/>
      <c r="X961" s="534"/>
      <c r="Y961" s="534"/>
      <c r="Z961" s="534"/>
      <c r="AA961" s="534"/>
      <c r="AB961" s="534"/>
    </row>
    <row r="962" spans="1:28" ht="23">
      <c r="A962" s="534"/>
      <c r="B962" s="534"/>
      <c r="C962" s="534"/>
      <c r="D962" s="34"/>
      <c r="E962" s="534"/>
      <c r="F962" s="534"/>
      <c r="G962" s="534"/>
      <c r="H962" s="534"/>
      <c r="I962" s="585"/>
      <c r="J962" s="534"/>
      <c r="K962" s="584"/>
      <c r="L962" s="540"/>
      <c r="M962" s="534"/>
      <c r="N962" s="534"/>
      <c r="O962" s="534"/>
      <c r="P962" s="534"/>
      <c r="Q962" s="534"/>
      <c r="R962" s="534"/>
      <c r="S962" s="534"/>
      <c r="T962" s="534"/>
      <c r="U962" s="534"/>
      <c r="V962" s="534"/>
      <c r="W962" s="534"/>
      <c r="X962" s="534"/>
      <c r="Y962" s="534"/>
      <c r="Z962" s="534"/>
      <c r="AA962" s="534"/>
      <c r="AB962" s="534"/>
    </row>
    <row r="963" spans="1:28" ht="23">
      <c r="A963" s="534"/>
      <c r="B963" s="534"/>
      <c r="C963" s="534"/>
      <c r="D963" s="34"/>
      <c r="E963" s="534"/>
      <c r="F963" s="534"/>
      <c r="G963" s="534"/>
      <c r="H963" s="534"/>
      <c r="I963" s="585"/>
      <c r="J963" s="534"/>
      <c r="K963" s="584"/>
      <c r="L963" s="540"/>
      <c r="M963" s="534"/>
      <c r="N963" s="534"/>
      <c r="O963" s="534"/>
      <c r="P963" s="534"/>
      <c r="Q963" s="534"/>
      <c r="R963" s="534"/>
      <c r="S963" s="534"/>
      <c r="T963" s="534"/>
      <c r="U963" s="534"/>
      <c r="V963" s="534"/>
      <c r="W963" s="534"/>
      <c r="X963" s="534"/>
      <c r="Y963" s="534"/>
      <c r="Z963" s="534"/>
      <c r="AA963" s="534"/>
      <c r="AB963" s="534"/>
    </row>
    <row r="964" spans="1:28" ht="23">
      <c r="A964" s="534"/>
      <c r="B964" s="534"/>
      <c r="C964" s="534"/>
      <c r="D964" s="34"/>
      <c r="E964" s="534"/>
      <c r="F964" s="534"/>
      <c r="G964" s="534"/>
      <c r="H964" s="534"/>
      <c r="I964" s="585"/>
      <c r="J964" s="534"/>
      <c r="K964" s="584"/>
      <c r="L964" s="540"/>
      <c r="M964" s="534"/>
      <c r="N964" s="534"/>
      <c r="O964" s="534"/>
      <c r="P964" s="534"/>
      <c r="Q964" s="534"/>
      <c r="R964" s="534"/>
      <c r="S964" s="534"/>
      <c r="T964" s="534"/>
      <c r="U964" s="534"/>
      <c r="V964" s="534"/>
      <c r="W964" s="534"/>
      <c r="X964" s="534"/>
      <c r="Y964" s="534"/>
      <c r="Z964" s="534"/>
      <c r="AA964" s="534"/>
      <c r="AB964" s="534"/>
    </row>
    <row r="965" spans="1:28" ht="23">
      <c r="A965" s="534"/>
      <c r="B965" s="534"/>
      <c r="C965" s="534"/>
      <c r="D965" s="34"/>
      <c r="E965" s="534"/>
      <c r="F965" s="534"/>
      <c r="G965" s="534"/>
      <c r="H965" s="534"/>
      <c r="I965" s="585"/>
      <c r="J965" s="534"/>
      <c r="K965" s="584"/>
      <c r="L965" s="540"/>
      <c r="M965" s="534"/>
      <c r="N965" s="534"/>
      <c r="O965" s="534"/>
      <c r="P965" s="534"/>
      <c r="Q965" s="534"/>
      <c r="R965" s="534"/>
      <c r="S965" s="534"/>
      <c r="T965" s="534"/>
      <c r="U965" s="534"/>
      <c r="V965" s="534"/>
      <c r="W965" s="534"/>
      <c r="X965" s="534"/>
      <c r="Y965" s="534"/>
      <c r="Z965" s="534"/>
      <c r="AA965" s="534"/>
      <c r="AB965" s="534"/>
    </row>
    <row r="966" spans="1:28" ht="23">
      <c r="A966" s="534"/>
      <c r="B966" s="534"/>
      <c r="C966" s="534"/>
      <c r="D966" s="34"/>
      <c r="E966" s="534"/>
      <c r="F966" s="534"/>
      <c r="G966" s="534"/>
      <c r="H966" s="534"/>
      <c r="I966" s="585"/>
      <c r="J966" s="534"/>
      <c r="K966" s="584"/>
      <c r="L966" s="540"/>
      <c r="M966" s="534"/>
      <c r="N966" s="534"/>
      <c r="O966" s="534"/>
      <c r="P966" s="534"/>
      <c r="Q966" s="534"/>
      <c r="R966" s="534"/>
      <c r="S966" s="534"/>
      <c r="T966" s="534"/>
      <c r="U966" s="534"/>
      <c r="V966" s="534"/>
      <c r="W966" s="534"/>
      <c r="X966" s="534"/>
      <c r="Y966" s="534"/>
      <c r="Z966" s="534"/>
      <c r="AA966" s="534"/>
      <c r="AB966" s="534"/>
    </row>
    <row r="967" spans="1:28" ht="23">
      <c r="A967" s="534"/>
      <c r="B967" s="534"/>
      <c r="C967" s="534"/>
      <c r="D967" s="34"/>
      <c r="E967" s="534"/>
      <c r="F967" s="534"/>
      <c r="G967" s="534"/>
      <c r="H967" s="534"/>
      <c r="I967" s="585"/>
      <c r="J967" s="534"/>
      <c r="K967" s="584"/>
      <c r="L967" s="540"/>
      <c r="M967" s="534"/>
      <c r="N967" s="534"/>
      <c r="O967" s="534"/>
      <c r="P967" s="534"/>
      <c r="Q967" s="534"/>
      <c r="R967" s="534"/>
      <c r="S967" s="534"/>
      <c r="T967" s="534"/>
      <c r="U967" s="534"/>
      <c r="V967" s="534"/>
      <c r="W967" s="534"/>
      <c r="X967" s="534"/>
      <c r="Y967" s="534"/>
      <c r="Z967" s="534"/>
      <c r="AA967" s="534"/>
      <c r="AB967" s="534"/>
    </row>
    <row r="968" spans="1:28" ht="23">
      <c r="A968" s="534"/>
      <c r="B968" s="534"/>
      <c r="C968" s="534"/>
      <c r="D968" s="34"/>
      <c r="E968" s="534"/>
      <c r="F968" s="534"/>
      <c r="G968" s="534"/>
      <c r="H968" s="534"/>
      <c r="I968" s="585"/>
      <c r="J968" s="534"/>
      <c r="K968" s="584"/>
      <c r="L968" s="540"/>
      <c r="M968" s="534"/>
      <c r="N968" s="534"/>
      <c r="O968" s="534"/>
      <c r="P968" s="534"/>
      <c r="Q968" s="534"/>
      <c r="R968" s="534"/>
      <c r="S968" s="534"/>
      <c r="T968" s="534"/>
      <c r="U968" s="534"/>
      <c r="V968" s="534"/>
      <c r="W968" s="534"/>
      <c r="X968" s="534"/>
      <c r="Y968" s="534"/>
      <c r="Z968" s="534"/>
      <c r="AA968" s="534"/>
      <c r="AB968" s="534"/>
    </row>
    <row r="969" spans="1:28" ht="23">
      <c r="A969" s="534"/>
      <c r="B969" s="534"/>
      <c r="C969" s="534"/>
      <c r="D969" s="34"/>
      <c r="E969" s="534"/>
      <c r="F969" s="534"/>
      <c r="G969" s="534"/>
      <c r="H969" s="534"/>
      <c r="I969" s="585"/>
      <c r="J969" s="534"/>
      <c r="K969" s="584"/>
      <c r="L969" s="540"/>
      <c r="M969" s="534"/>
      <c r="N969" s="534"/>
      <c r="O969" s="534"/>
      <c r="P969" s="534"/>
      <c r="Q969" s="534"/>
      <c r="R969" s="534"/>
      <c r="S969" s="534"/>
      <c r="T969" s="534"/>
      <c r="U969" s="534"/>
      <c r="V969" s="534"/>
      <c r="W969" s="534"/>
      <c r="X969" s="534"/>
      <c r="Y969" s="534"/>
      <c r="Z969" s="534"/>
      <c r="AA969" s="534"/>
      <c r="AB969" s="534"/>
    </row>
    <row r="970" spans="1:28" ht="23">
      <c r="A970" s="534"/>
      <c r="B970" s="534"/>
      <c r="C970" s="534"/>
      <c r="D970" s="34"/>
      <c r="E970" s="534"/>
      <c r="F970" s="534"/>
      <c r="G970" s="534"/>
      <c r="H970" s="534"/>
      <c r="I970" s="585"/>
      <c r="J970" s="534"/>
      <c r="K970" s="584"/>
      <c r="L970" s="540"/>
      <c r="M970" s="534"/>
      <c r="N970" s="534"/>
      <c r="O970" s="534"/>
      <c r="P970" s="534"/>
      <c r="Q970" s="534"/>
      <c r="R970" s="534"/>
      <c r="S970" s="534"/>
      <c r="T970" s="534"/>
      <c r="U970" s="534"/>
      <c r="V970" s="534"/>
      <c r="W970" s="534"/>
      <c r="X970" s="534"/>
      <c r="Y970" s="534"/>
      <c r="Z970" s="534"/>
      <c r="AA970" s="534"/>
      <c r="AB970" s="534"/>
    </row>
    <row r="971" spans="1:28" ht="23">
      <c r="A971" s="534"/>
      <c r="B971" s="534"/>
      <c r="C971" s="534"/>
      <c r="D971" s="34"/>
      <c r="E971" s="534"/>
      <c r="F971" s="534"/>
      <c r="G971" s="534"/>
      <c r="H971" s="534"/>
      <c r="I971" s="585"/>
      <c r="J971" s="534"/>
      <c r="K971" s="584"/>
      <c r="L971" s="540"/>
      <c r="M971" s="534"/>
      <c r="N971" s="534"/>
      <c r="O971" s="534"/>
      <c r="P971" s="534"/>
      <c r="Q971" s="534"/>
      <c r="R971" s="534"/>
      <c r="S971" s="534"/>
      <c r="T971" s="534"/>
      <c r="U971" s="534"/>
      <c r="V971" s="534"/>
      <c r="W971" s="534"/>
      <c r="X971" s="534"/>
      <c r="Y971" s="534"/>
      <c r="Z971" s="534"/>
      <c r="AA971" s="534"/>
      <c r="AB971" s="534"/>
    </row>
    <row r="972" spans="1:28" ht="23">
      <c r="A972" s="534"/>
      <c r="B972" s="534"/>
      <c r="C972" s="534"/>
      <c r="D972" s="34"/>
      <c r="E972" s="534"/>
      <c r="F972" s="534"/>
      <c r="G972" s="534"/>
      <c r="H972" s="534"/>
      <c r="I972" s="585"/>
      <c r="J972" s="534"/>
      <c r="K972" s="584"/>
      <c r="L972" s="540"/>
      <c r="M972" s="534"/>
      <c r="N972" s="534"/>
      <c r="O972" s="534"/>
      <c r="P972" s="534"/>
      <c r="Q972" s="534"/>
      <c r="R972" s="534"/>
      <c r="S972" s="534"/>
      <c r="T972" s="534"/>
      <c r="U972" s="534"/>
      <c r="V972" s="534"/>
      <c r="W972" s="534"/>
      <c r="X972" s="534"/>
      <c r="Y972" s="534"/>
      <c r="Z972" s="534"/>
      <c r="AA972" s="534"/>
      <c r="AB972" s="534"/>
    </row>
    <row r="973" spans="1:28" ht="23">
      <c r="A973" s="534"/>
      <c r="B973" s="534"/>
      <c r="C973" s="534"/>
      <c r="D973" s="34"/>
      <c r="E973" s="534"/>
      <c r="F973" s="534"/>
      <c r="G973" s="534"/>
      <c r="H973" s="534"/>
      <c r="I973" s="585"/>
      <c r="J973" s="534"/>
      <c r="K973" s="584"/>
      <c r="L973" s="540"/>
      <c r="M973" s="534"/>
      <c r="N973" s="534"/>
      <c r="O973" s="534"/>
      <c r="P973" s="534"/>
      <c r="Q973" s="534"/>
      <c r="R973" s="534"/>
      <c r="S973" s="534"/>
      <c r="T973" s="534"/>
      <c r="U973" s="534"/>
      <c r="V973" s="534"/>
      <c r="W973" s="534"/>
      <c r="X973" s="534"/>
      <c r="Y973" s="534"/>
      <c r="Z973" s="534"/>
      <c r="AA973" s="534"/>
      <c r="AB973" s="534"/>
    </row>
    <row r="974" spans="1:28" ht="23">
      <c r="A974" s="534"/>
      <c r="B974" s="534"/>
      <c r="C974" s="534"/>
      <c r="D974" s="34"/>
      <c r="E974" s="534"/>
      <c r="F974" s="534"/>
      <c r="G974" s="534"/>
      <c r="H974" s="534"/>
      <c r="I974" s="585"/>
      <c r="J974" s="534"/>
      <c r="K974" s="584"/>
      <c r="L974" s="540"/>
      <c r="M974" s="534"/>
      <c r="N974" s="534"/>
      <c r="O974" s="534"/>
      <c r="P974" s="534"/>
      <c r="Q974" s="534"/>
      <c r="R974" s="534"/>
      <c r="S974" s="534"/>
      <c r="T974" s="534"/>
      <c r="U974" s="534"/>
      <c r="V974" s="534"/>
      <c r="W974" s="534"/>
      <c r="X974" s="534"/>
      <c r="Y974" s="534"/>
      <c r="Z974" s="534"/>
      <c r="AA974" s="534"/>
      <c r="AB974" s="534"/>
    </row>
    <row r="975" spans="1:28" ht="23">
      <c r="A975" s="534"/>
      <c r="B975" s="534"/>
      <c r="C975" s="534"/>
      <c r="D975" s="34"/>
      <c r="E975" s="534"/>
      <c r="F975" s="534"/>
      <c r="G975" s="534"/>
      <c r="H975" s="534"/>
      <c r="I975" s="585"/>
      <c r="J975" s="534"/>
      <c r="K975" s="584"/>
      <c r="L975" s="540"/>
      <c r="M975" s="534"/>
      <c r="N975" s="534"/>
      <c r="O975" s="534"/>
      <c r="P975" s="534"/>
      <c r="Q975" s="534"/>
      <c r="R975" s="534"/>
      <c r="S975" s="534"/>
      <c r="T975" s="534"/>
      <c r="U975" s="534"/>
      <c r="V975" s="534"/>
      <c r="W975" s="534"/>
      <c r="X975" s="534"/>
      <c r="Y975" s="534"/>
      <c r="Z975" s="534"/>
      <c r="AA975" s="534"/>
      <c r="AB975" s="534"/>
    </row>
    <row r="976" spans="1:28" ht="23">
      <c r="A976" s="534"/>
      <c r="B976" s="534"/>
      <c r="C976" s="534"/>
      <c r="D976" s="34"/>
      <c r="E976" s="534"/>
      <c r="F976" s="534"/>
      <c r="G976" s="534"/>
      <c r="H976" s="534"/>
      <c r="I976" s="585"/>
      <c r="J976" s="534"/>
      <c r="K976" s="584"/>
      <c r="L976" s="540"/>
      <c r="M976" s="534"/>
      <c r="N976" s="534"/>
      <c r="O976" s="534"/>
      <c r="P976" s="534"/>
      <c r="Q976" s="534"/>
      <c r="R976" s="534"/>
      <c r="S976" s="534"/>
      <c r="T976" s="534"/>
      <c r="U976" s="534"/>
      <c r="V976" s="534"/>
      <c r="W976" s="534"/>
      <c r="X976" s="534"/>
      <c r="Y976" s="534"/>
      <c r="Z976" s="534"/>
      <c r="AA976" s="534"/>
      <c r="AB976" s="534"/>
    </row>
    <row r="977" spans="1:28" ht="23">
      <c r="A977" s="534"/>
      <c r="B977" s="534"/>
      <c r="C977" s="534"/>
      <c r="D977" s="34"/>
      <c r="E977" s="534"/>
      <c r="F977" s="534"/>
      <c r="G977" s="534"/>
      <c r="H977" s="534"/>
      <c r="I977" s="585"/>
      <c r="J977" s="534"/>
      <c r="K977" s="584"/>
      <c r="L977" s="540"/>
      <c r="M977" s="534"/>
      <c r="N977" s="534"/>
      <c r="O977" s="534"/>
      <c r="P977" s="534"/>
      <c r="Q977" s="534"/>
      <c r="R977" s="534"/>
      <c r="S977" s="534"/>
      <c r="T977" s="534"/>
      <c r="U977" s="534"/>
      <c r="V977" s="534"/>
      <c r="W977" s="534"/>
      <c r="X977" s="534"/>
      <c r="Y977" s="534"/>
      <c r="Z977" s="534"/>
      <c r="AA977" s="534"/>
      <c r="AB977" s="534"/>
    </row>
    <row r="978" spans="1:28" ht="23">
      <c r="A978" s="534"/>
      <c r="B978" s="534"/>
      <c r="C978" s="534"/>
      <c r="D978" s="34"/>
      <c r="E978" s="534"/>
      <c r="F978" s="534"/>
      <c r="G978" s="534"/>
      <c r="H978" s="534"/>
      <c r="I978" s="585"/>
      <c r="J978" s="534"/>
      <c r="K978" s="584"/>
      <c r="L978" s="540"/>
      <c r="M978" s="534"/>
      <c r="N978" s="534"/>
      <c r="O978" s="534"/>
      <c r="P978" s="534"/>
      <c r="Q978" s="534"/>
      <c r="R978" s="534"/>
      <c r="S978" s="534"/>
      <c r="T978" s="534"/>
      <c r="U978" s="534"/>
      <c r="V978" s="534"/>
      <c r="W978" s="534"/>
      <c r="X978" s="534"/>
      <c r="Y978" s="534"/>
      <c r="Z978" s="534"/>
      <c r="AA978" s="534"/>
      <c r="AB978" s="534"/>
    </row>
    <row r="979" spans="1:28" ht="23">
      <c r="A979" s="534"/>
      <c r="B979" s="534"/>
      <c r="C979" s="534"/>
      <c r="D979" s="34"/>
      <c r="E979" s="534"/>
      <c r="F979" s="534"/>
      <c r="G979" s="534"/>
      <c r="H979" s="534"/>
      <c r="I979" s="585"/>
      <c r="J979" s="534"/>
      <c r="K979" s="584"/>
      <c r="L979" s="540"/>
      <c r="M979" s="534"/>
      <c r="N979" s="534"/>
      <c r="O979" s="534"/>
      <c r="P979" s="534"/>
      <c r="Q979" s="534"/>
      <c r="R979" s="534"/>
      <c r="S979" s="534"/>
      <c r="T979" s="534"/>
      <c r="U979" s="534"/>
      <c r="V979" s="534"/>
      <c r="W979" s="534"/>
      <c r="X979" s="534"/>
      <c r="Y979" s="534"/>
      <c r="Z979" s="534"/>
      <c r="AA979" s="534"/>
      <c r="AB979" s="534"/>
    </row>
    <row r="980" spans="1:28" ht="23">
      <c r="A980" s="534"/>
      <c r="B980" s="534"/>
      <c r="C980" s="534"/>
      <c r="D980" s="34"/>
      <c r="E980" s="534"/>
      <c r="F980" s="534"/>
      <c r="G980" s="534"/>
      <c r="H980" s="534"/>
      <c r="I980" s="585"/>
      <c r="J980" s="534"/>
      <c r="K980" s="584"/>
      <c r="L980" s="540"/>
      <c r="M980" s="534"/>
      <c r="N980" s="534"/>
      <c r="O980" s="534"/>
      <c r="P980" s="534"/>
      <c r="Q980" s="534"/>
      <c r="R980" s="534"/>
      <c r="S980" s="534"/>
      <c r="T980" s="534"/>
      <c r="U980" s="534"/>
      <c r="V980" s="534"/>
      <c r="W980" s="534"/>
      <c r="X980" s="534"/>
      <c r="Y980" s="534"/>
      <c r="Z980" s="534"/>
      <c r="AA980" s="534"/>
      <c r="AB980" s="534"/>
    </row>
    <row r="981" spans="1:28" ht="23">
      <c r="A981" s="534"/>
      <c r="B981" s="534"/>
      <c r="C981" s="534"/>
      <c r="D981" s="34"/>
      <c r="E981" s="534"/>
      <c r="F981" s="534"/>
      <c r="G981" s="534"/>
      <c r="H981" s="534"/>
      <c r="I981" s="585"/>
      <c r="J981" s="534"/>
      <c r="K981" s="584"/>
      <c r="L981" s="540"/>
      <c r="M981" s="534"/>
      <c r="N981" s="534"/>
      <c r="O981" s="534"/>
      <c r="P981" s="534"/>
      <c r="Q981" s="534"/>
      <c r="R981" s="534"/>
      <c r="S981" s="534"/>
      <c r="T981" s="534"/>
      <c r="U981" s="534"/>
      <c r="V981" s="534"/>
      <c r="W981" s="534"/>
      <c r="X981" s="534"/>
      <c r="Y981" s="534"/>
      <c r="Z981" s="534"/>
      <c r="AA981" s="534"/>
      <c r="AB981" s="534"/>
    </row>
    <row r="982" spans="1:28" ht="23">
      <c r="A982" s="534"/>
      <c r="B982" s="534"/>
      <c r="C982" s="534"/>
      <c r="D982" s="34"/>
      <c r="E982" s="534"/>
      <c r="F982" s="534"/>
      <c r="G982" s="534"/>
      <c r="H982" s="534"/>
      <c r="I982" s="585"/>
      <c r="J982" s="534"/>
      <c r="K982" s="584"/>
      <c r="L982" s="540"/>
      <c r="M982" s="534"/>
      <c r="N982" s="534"/>
      <c r="O982" s="534"/>
      <c r="P982" s="534"/>
      <c r="Q982" s="534"/>
      <c r="R982" s="534"/>
      <c r="S982" s="534"/>
      <c r="T982" s="534"/>
      <c r="U982" s="534"/>
      <c r="V982" s="534"/>
      <c r="W982" s="534"/>
      <c r="X982" s="534"/>
      <c r="Y982" s="534"/>
      <c r="Z982" s="534"/>
      <c r="AA982" s="534"/>
      <c r="AB982" s="534"/>
    </row>
    <row r="983" spans="1:28" ht="23">
      <c r="A983" s="534"/>
      <c r="B983" s="534"/>
      <c r="C983" s="534"/>
      <c r="D983" s="34"/>
      <c r="E983" s="534"/>
      <c r="F983" s="534"/>
      <c r="G983" s="534"/>
      <c r="H983" s="534"/>
      <c r="I983" s="585"/>
      <c r="J983" s="534"/>
      <c r="K983" s="584"/>
      <c r="L983" s="540"/>
      <c r="M983" s="534"/>
      <c r="N983" s="534"/>
      <c r="O983" s="534"/>
      <c r="P983" s="534"/>
      <c r="Q983" s="534"/>
      <c r="R983" s="534"/>
      <c r="S983" s="534"/>
      <c r="T983" s="534"/>
      <c r="U983" s="534"/>
      <c r="V983" s="534"/>
      <c r="W983" s="534"/>
      <c r="X983" s="534"/>
      <c r="Y983" s="534"/>
      <c r="Z983" s="534"/>
      <c r="AA983" s="534"/>
      <c r="AB983" s="534"/>
    </row>
    <row r="984" spans="1:28" ht="23">
      <c r="A984" s="534"/>
      <c r="B984" s="534"/>
      <c r="C984" s="534"/>
      <c r="D984" s="34"/>
      <c r="E984" s="534"/>
      <c r="F984" s="534"/>
      <c r="G984" s="534"/>
      <c r="H984" s="534"/>
      <c r="I984" s="585"/>
      <c r="J984" s="534"/>
      <c r="K984" s="584"/>
      <c r="L984" s="540"/>
      <c r="M984" s="534"/>
      <c r="N984" s="534"/>
      <c r="O984" s="534"/>
      <c r="P984" s="534"/>
      <c r="Q984" s="534"/>
      <c r="R984" s="534"/>
      <c r="S984" s="534"/>
      <c r="T984" s="534"/>
      <c r="U984" s="534"/>
      <c r="V984" s="534"/>
      <c r="W984" s="534"/>
      <c r="X984" s="534"/>
      <c r="Y984" s="534"/>
      <c r="Z984" s="534"/>
      <c r="AA984" s="534"/>
      <c r="AB984" s="534"/>
    </row>
    <row r="985" spans="1:28" ht="23">
      <c r="A985" s="534"/>
      <c r="B985" s="534"/>
      <c r="C985" s="534"/>
      <c r="D985" s="34"/>
      <c r="E985" s="534"/>
      <c r="F985" s="534"/>
      <c r="G985" s="534"/>
      <c r="H985" s="534"/>
      <c r="I985" s="585"/>
      <c r="J985" s="534"/>
      <c r="K985" s="584"/>
      <c r="L985" s="540"/>
      <c r="M985" s="534"/>
      <c r="N985" s="534"/>
      <c r="O985" s="534"/>
      <c r="P985" s="534"/>
      <c r="Q985" s="534"/>
      <c r="R985" s="534"/>
      <c r="S985" s="534"/>
      <c r="T985" s="534"/>
      <c r="U985" s="534"/>
      <c r="V985" s="534"/>
      <c r="W985" s="534"/>
      <c r="X985" s="534"/>
      <c r="Y985" s="534"/>
      <c r="Z985" s="534"/>
      <c r="AA985" s="534"/>
      <c r="AB985" s="534"/>
    </row>
    <row r="986" spans="1:28" ht="23">
      <c r="A986" s="534"/>
      <c r="B986" s="534"/>
      <c r="C986" s="534"/>
      <c r="D986" s="34"/>
      <c r="E986" s="534"/>
      <c r="F986" s="534"/>
      <c r="G986" s="534"/>
      <c r="H986" s="534"/>
      <c r="I986" s="585"/>
      <c r="J986" s="534"/>
      <c r="K986" s="584"/>
      <c r="L986" s="540"/>
      <c r="M986" s="534"/>
      <c r="N986" s="534"/>
      <c r="O986" s="534"/>
      <c r="P986" s="534"/>
      <c r="Q986" s="534"/>
      <c r="R986" s="534"/>
      <c r="S986" s="534"/>
      <c r="T986" s="534"/>
      <c r="U986" s="534"/>
      <c r="V986" s="534"/>
      <c r="W986" s="534"/>
      <c r="X986" s="534"/>
      <c r="Y986" s="534"/>
      <c r="Z986" s="534"/>
      <c r="AA986" s="534"/>
      <c r="AB986" s="534"/>
    </row>
    <row r="987" spans="1:28" ht="23">
      <c r="A987" s="534"/>
      <c r="B987" s="534"/>
      <c r="C987" s="534"/>
      <c r="D987" s="34"/>
      <c r="E987" s="534"/>
      <c r="F987" s="534"/>
      <c r="G987" s="534"/>
      <c r="H987" s="534"/>
      <c r="I987" s="585"/>
      <c r="J987" s="534"/>
      <c r="K987" s="584"/>
      <c r="L987" s="540"/>
      <c r="M987" s="534"/>
      <c r="N987" s="534"/>
      <c r="O987" s="534"/>
      <c r="P987" s="534"/>
      <c r="Q987" s="534"/>
      <c r="R987" s="534"/>
      <c r="S987" s="534"/>
      <c r="T987" s="534"/>
      <c r="U987" s="534"/>
      <c r="V987" s="534"/>
      <c r="W987" s="534"/>
      <c r="X987" s="534"/>
      <c r="Y987" s="534"/>
      <c r="Z987" s="534"/>
      <c r="AA987" s="534"/>
      <c r="AB987" s="534"/>
    </row>
    <row r="988" spans="1:28" ht="23">
      <c r="A988" s="534"/>
      <c r="B988" s="534"/>
      <c r="C988" s="534"/>
      <c r="D988" s="34"/>
      <c r="E988" s="534"/>
      <c r="F988" s="534"/>
      <c r="G988" s="534"/>
      <c r="H988" s="534"/>
      <c r="I988" s="585"/>
      <c r="J988" s="534"/>
      <c r="K988" s="584"/>
      <c r="L988" s="540"/>
      <c r="M988" s="534"/>
      <c r="N988" s="534"/>
      <c r="O988" s="534"/>
      <c r="P988" s="534"/>
      <c r="Q988" s="534"/>
      <c r="R988" s="534"/>
      <c r="S988" s="534"/>
      <c r="T988" s="534"/>
      <c r="U988" s="534"/>
      <c r="V988" s="534"/>
      <c r="W988" s="534"/>
      <c r="X988" s="534"/>
      <c r="Y988" s="534"/>
      <c r="Z988" s="534"/>
      <c r="AA988" s="534"/>
      <c r="AB988" s="534"/>
    </row>
    <row r="989" spans="1:28" ht="23">
      <c r="A989" s="534"/>
      <c r="B989" s="534"/>
      <c r="C989" s="534"/>
      <c r="D989" s="34"/>
      <c r="E989" s="534"/>
      <c r="F989" s="534"/>
      <c r="G989" s="534"/>
      <c r="H989" s="534"/>
      <c r="I989" s="585"/>
      <c r="J989" s="534"/>
      <c r="K989" s="584"/>
      <c r="L989" s="540"/>
      <c r="M989" s="534"/>
      <c r="N989" s="534"/>
      <c r="O989" s="534"/>
      <c r="P989" s="534"/>
      <c r="Q989" s="534"/>
      <c r="R989" s="534"/>
      <c r="S989" s="534"/>
      <c r="T989" s="534"/>
      <c r="U989" s="534"/>
      <c r="V989" s="534"/>
      <c r="W989" s="534"/>
      <c r="X989" s="534"/>
      <c r="Y989" s="534"/>
      <c r="Z989" s="534"/>
      <c r="AA989" s="534"/>
      <c r="AB989" s="534"/>
    </row>
    <row r="990" spans="1:28" ht="23">
      <c r="A990" s="534"/>
      <c r="B990" s="534"/>
      <c r="C990" s="534"/>
      <c r="D990" s="34"/>
      <c r="E990" s="534"/>
      <c r="F990" s="534"/>
      <c r="G990" s="534"/>
      <c r="H990" s="534"/>
      <c r="I990" s="585"/>
      <c r="J990" s="534"/>
      <c r="K990" s="584"/>
      <c r="L990" s="540"/>
      <c r="M990" s="534"/>
      <c r="N990" s="534"/>
      <c r="O990" s="534"/>
      <c r="P990" s="534"/>
      <c r="Q990" s="534"/>
      <c r="R990" s="534"/>
      <c r="S990" s="534"/>
      <c r="T990" s="534"/>
      <c r="U990" s="534"/>
      <c r="V990" s="534"/>
      <c r="W990" s="534"/>
      <c r="X990" s="534"/>
      <c r="Y990" s="534"/>
      <c r="Z990" s="534"/>
      <c r="AA990" s="534"/>
      <c r="AB990" s="534"/>
    </row>
    <row r="991" spans="1:28" ht="23">
      <c r="A991" s="534"/>
      <c r="B991" s="534"/>
      <c r="C991" s="534"/>
      <c r="D991" s="34"/>
      <c r="E991" s="534"/>
      <c r="F991" s="534"/>
      <c r="G991" s="534"/>
      <c r="H991" s="534"/>
      <c r="I991" s="585"/>
      <c r="J991" s="534"/>
      <c r="K991" s="584"/>
      <c r="L991" s="540"/>
      <c r="M991" s="534"/>
      <c r="N991" s="534"/>
      <c r="O991" s="534"/>
      <c r="P991" s="534"/>
      <c r="Q991" s="534"/>
      <c r="R991" s="534"/>
      <c r="S991" s="534"/>
      <c r="T991" s="534"/>
      <c r="U991" s="534"/>
      <c r="V991" s="534"/>
      <c r="W991" s="534"/>
      <c r="X991" s="534"/>
      <c r="Y991" s="534"/>
      <c r="Z991" s="534"/>
      <c r="AA991" s="534"/>
      <c r="AB991" s="534"/>
    </row>
    <row r="992" spans="1:28" ht="23">
      <c r="A992" s="534"/>
      <c r="B992" s="534"/>
      <c r="C992" s="534"/>
      <c r="D992" s="34"/>
      <c r="E992" s="534"/>
      <c r="F992" s="534"/>
      <c r="G992" s="534"/>
      <c r="H992" s="534"/>
      <c r="I992" s="585"/>
      <c r="J992" s="534"/>
      <c r="K992" s="584"/>
      <c r="L992" s="540"/>
      <c r="M992" s="534"/>
      <c r="N992" s="534"/>
      <c r="O992" s="534"/>
      <c r="P992" s="534"/>
      <c r="Q992" s="534"/>
      <c r="R992" s="534"/>
      <c r="S992" s="534"/>
      <c r="T992" s="534"/>
      <c r="U992" s="534"/>
      <c r="V992" s="534"/>
      <c r="W992" s="534"/>
      <c r="X992" s="534"/>
      <c r="Y992" s="534"/>
      <c r="Z992" s="534"/>
      <c r="AA992" s="534"/>
      <c r="AB992" s="534"/>
    </row>
    <row r="993" spans="1:28" ht="23">
      <c r="A993" s="534"/>
      <c r="B993" s="534"/>
      <c r="C993" s="534"/>
      <c r="D993" s="34"/>
      <c r="E993" s="534"/>
      <c r="F993" s="534"/>
      <c r="G993" s="534"/>
      <c r="H993" s="534"/>
      <c r="I993" s="585"/>
      <c r="J993" s="534"/>
      <c r="K993" s="584"/>
      <c r="L993" s="540"/>
      <c r="M993" s="534"/>
      <c r="N993" s="534"/>
      <c r="O993" s="534"/>
      <c r="P993" s="534"/>
      <c r="Q993" s="534"/>
      <c r="R993" s="534"/>
      <c r="S993" s="534"/>
      <c r="T993" s="534"/>
      <c r="U993" s="534"/>
      <c r="V993" s="534"/>
      <c r="W993" s="534"/>
      <c r="X993" s="534"/>
      <c r="Y993" s="534"/>
      <c r="Z993" s="534"/>
      <c r="AA993" s="534"/>
      <c r="AB993" s="534"/>
    </row>
    <row r="994" spans="1:28" ht="23">
      <c r="A994" s="534"/>
      <c r="B994" s="534"/>
      <c r="C994" s="534"/>
      <c r="D994" s="34"/>
      <c r="E994" s="534"/>
      <c r="F994" s="534"/>
      <c r="G994" s="534"/>
      <c r="H994" s="534"/>
      <c r="I994" s="585"/>
      <c r="J994" s="534"/>
      <c r="K994" s="584"/>
      <c r="L994" s="540"/>
      <c r="M994" s="534"/>
      <c r="N994" s="534"/>
      <c r="O994" s="534"/>
      <c r="P994" s="534"/>
      <c r="Q994" s="534"/>
      <c r="R994" s="534"/>
      <c r="S994" s="534"/>
      <c r="T994" s="534"/>
      <c r="U994" s="534"/>
      <c r="V994" s="534"/>
      <c r="W994" s="534"/>
      <c r="X994" s="534"/>
      <c r="Y994" s="534"/>
      <c r="Z994" s="534"/>
      <c r="AA994" s="534"/>
      <c r="AB994" s="534"/>
    </row>
    <row r="995" spans="1:28" ht="23">
      <c r="A995" s="534"/>
      <c r="B995" s="534"/>
      <c r="C995" s="534"/>
      <c r="D995" s="34"/>
      <c r="E995" s="534"/>
      <c r="F995" s="534"/>
      <c r="G995" s="534"/>
      <c r="H995" s="534"/>
      <c r="I995" s="585"/>
      <c r="J995" s="534"/>
      <c r="K995" s="584"/>
      <c r="L995" s="540"/>
      <c r="M995" s="534"/>
      <c r="N995" s="534"/>
      <c r="O995" s="534"/>
      <c r="P995" s="534"/>
      <c r="Q995" s="534"/>
      <c r="R995" s="534"/>
      <c r="S995" s="534"/>
      <c r="T995" s="534"/>
      <c r="U995" s="534"/>
      <c r="V995" s="534"/>
      <c r="W995" s="534"/>
      <c r="X995" s="534"/>
      <c r="Y995" s="534"/>
      <c r="Z995" s="534"/>
      <c r="AA995" s="534"/>
      <c r="AB995" s="534"/>
    </row>
    <row r="996" spans="1:28" ht="23">
      <c r="A996" s="534"/>
      <c r="B996" s="534"/>
      <c r="C996" s="534"/>
      <c r="D996" s="34"/>
      <c r="E996" s="534"/>
      <c r="F996" s="534"/>
      <c r="G996" s="534"/>
      <c r="H996" s="534"/>
      <c r="I996" s="585"/>
      <c r="J996" s="534"/>
      <c r="K996" s="584"/>
      <c r="L996" s="540"/>
      <c r="M996" s="534"/>
      <c r="N996" s="534"/>
      <c r="O996" s="534"/>
      <c r="P996" s="534"/>
      <c r="Q996" s="534"/>
      <c r="R996" s="534"/>
      <c r="S996" s="534"/>
      <c r="T996" s="534"/>
      <c r="U996" s="534"/>
      <c r="V996" s="534"/>
      <c r="W996" s="534"/>
      <c r="X996" s="534"/>
      <c r="Y996" s="534"/>
      <c r="Z996" s="534"/>
      <c r="AA996" s="534"/>
      <c r="AB996" s="534"/>
    </row>
    <row r="997" spans="1:28" ht="23">
      <c r="A997" s="534"/>
      <c r="B997" s="534"/>
      <c r="C997" s="534"/>
      <c r="D997" s="34"/>
      <c r="E997" s="534"/>
      <c r="F997" s="534"/>
      <c r="G997" s="534"/>
      <c r="H997" s="534"/>
      <c r="I997" s="585"/>
      <c r="J997" s="534"/>
      <c r="K997" s="584"/>
      <c r="L997" s="540"/>
      <c r="M997" s="534"/>
      <c r="N997" s="534"/>
      <c r="O997" s="534"/>
      <c r="P997" s="534"/>
      <c r="Q997" s="534"/>
      <c r="R997" s="534"/>
      <c r="S997" s="534"/>
      <c r="T997" s="534"/>
      <c r="U997" s="534"/>
      <c r="V997" s="534"/>
      <c r="W997" s="534"/>
      <c r="X997" s="534"/>
      <c r="Y997" s="534"/>
      <c r="Z997" s="534"/>
      <c r="AA997" s="534"/>
      <c r="AB997" s="534"/>
    </row>
    <row r="998" spans="1:28" ht="23">
      <c r="A998" s="534"/>
      <c r="B998" s="534"/>
      <c r="C998" s="534"/>
      <c r="D998" s="34"/>
      <c r="E998" s="534"/>
      <c r="F998" s="534"/>
      <c r="G998" s="534"/>
      <c r="H998" s="534"/>
      <c r="I998" s="585"/>
      <c r="J998" s="534"/>
      <c r="K998" s="584"/>
      <c r="L998" s="540"/>
      <c r="M998" s="534"/>
      <c r="N998" s="534"/>
      <c r="O998" s="534"/>
      <c r="P998" s="534"/>
      <c r="Q998" s="534"/>
      <c r="R998" s="534"/>
      <c r="S998" s="534"/>
      <c r="T998" s="534"/>
      <c r="U998" s="534"/>
      <c r="V998" s="534"/>
      <c r="W998" s="534"/>
      <c r="X998" s="534"/>
      <c r="Y998" s="534"/>
      <c r="Z998" s="534"/>
      <c r="AA998" s="534"/>
      <c r="AB998" s="534"/>
    </row>
    <row r="999" spans="1:28" ht="23">
      <c r="A999" s="534"/>
      <c r="B999" s="534"/>
      <c r="C999" s="534"/>
      <c r="D999" s="34"/>
      <c r="E999" s="534"/>
      <c r="F999" s="534"/>
      <c r="G999" s="534"/>
      <c r="H999" s="534"/>
      <c r="I999" s="585"/>
      <c r="J999" s="534"/>
      <c r="K999" s="584"/>
      <c r="L999" s="540"/>
      <c r="M999" s="534"/>
      <c r="N999" s="534"/>
      <c r="O999" s="534"/>
      <c r="P999" s="534"/>
      <c r="Q999" s="534"/>
      <c r="R999" s="534"/>
      <c r="S999" s="534"/>
      <c r="T999" s="534"/>
      <c r="U999" s="534"/>
      <c r="V999" s="534"/>
      <c r="W999" s="534"/>
      <c r="X999" s="534"/>
      <c r="Y999" s="534"/>
      <c r="Z999" s="534"/>
      <c r="AA999" s="534"/>
      <c r="AB999" s="534"/>
    </row>
    <row r="1000" spans="1:28" ht="23">
      <c r="A1000" s="534"/>
      <c r="B1000" s="534"/>
      <c r="C1000" s="534"/>
      <c r="D1000" s="34"/>
      <c r="E1000" s="534"/>
      <c r="F1000" s="534"/>
      <c r="G1000" s="534"/>
      <c r="H1000" s="534"/>
      <c r="I1000" s="585"/>
      <c r="J1000" s="534"/>
      <c r="K1000" s="584"/>
      <c r="L1000" s="540"/>
      <c r="M1000" s="534"/>
      <c r="N1000" s="534"/>
      <c r="O1000" s="534"/>
      <c r="P1000" s="534"/>
      <c r="Q1000" s="534"/>
      <c r="R1000" s="534"/>
      <c r="S1000" s="534"/>
      <c r="T1000" s="534"/>
      <c r="U1000" s="534"/>
      <c r="V1000" s="534"/>
      <c r="W1000" s="534"/>
      <c r="X1000" s="534"/>
      <c r="Y1000" s="534"/>
      <c r="Z1000" s="534"/>
      <c r="AA1000" s="534"/>
      <c r="AB1000" s="534"/>
    </row>
    <row r="1001" spans="1:28" ht="23">
      <c r="A1001" s="534"/>
      <c r="B1001" s="534"/>
      <c r="C1001" s="534"/>
      <c r="D1001" s="34"/>
      <c r="E1001" s="534"/>
      <c r="F1001" s="534"/>
      <c r="G1001" s="534"/>
      <c r="H1001" s="534"/>
      <c r="I1001" s="585"/>
      <c r="J1001" s="534"/>
      <c r="K1001" s="584"/>
      <c r="L1001" s="540"/>
      <c r="M1001" s="534"/>
      <c r="N1001" s="534"/>
      <c r="O1001" s="534"/>
      <c r="P1001" s="534"/>
      <c r="Q1001" s="534"/>
      <c r="R1001" s="534"/>
      <c r="S1001" s="534"/>
      <c r="T1001" s="534"/>
      <c r="U1001" s="534"/>
      <c r="V1001" s="534"/>
      <c r="W1001" s="534"/>
      <c r="X1001" s="534"/>
      <c r="Y1001" s="534"/>
      <c r="Z1001" s="534"/>
      <c r="AA1001" s="534"/>
      <c r="AB1001" s="534"/>
    </row>
    <row r="1002" spans="1:28" ht="23">
      <c r="A1002" s="534"/>
      <c r="B1002" s="534"/>
      <c r="C1002" s="534"/>
      <c r="D1002" s="34"/>
      <c r="E1002" s="534"/>
      <c r="F1002" s="534"/>
      <c r="G1002" s="534"/>
      <c r="H1002" s="534"/>
      <c r="I1002" s="585"/>
      <c r="J1002" s="534"/>
      <c r="K1002" s="584"/>
      <c r="L1002" s="540"/>
      <c r="M1002" s="534"/>
      <c r="N1002" s="534"/>
      <c r="O1002" s="534"/>
      <c r="P1002" s="534"/>
      <c r="Q1002" s="534"/>
      <c r="R1002" s="534"/>
      <c r="S1002" s="534"/>
      <c r="T1002" s="534"/>
      <c r="U1002" s="534"/>
      <c r="V1002" s="534"/>
      <c r="W1002" s="534"/>
      <c r="X1002" s="534"/>
      <c r="Y1002" s="534"/>
      <c r="Z1002" s="534"/>
      <c r="AA1002" s="534"/>
      <c r="AB1002" s="534"/>
    </row>
    <row r="1003" spans="1:28" ht="23">
      <c r="A1003" s="534"/>
      <c r="B1003" s="534"/>
      <c r="C1003" s="534"/>
      <c r="D1003" s="34"/>
      <c r="E1003" s="534"/>
      <c r="F1003" s="534"/>
      <c r="G1003" s="534"/>
      <c r="H1003" s="534"/>
      <c r="I1003" s="585"/>
      <c r="J1003" s="534"/>
      <c r="K1003" s="584"/>
      <c r="L1003" s="540"/>
      <c r="M1003" s="534"/>
      <c r="N1003" s="534"/>
      <c r="O1003" s="534"/>
      <c r="P1003" s="534"/>
      <c r="Q1003" s="534"/>
      <c r="R1003" s="534"/>
      <c r="S1003" s="534"/>
      <c r="T1003" s="534"/>
      <c r="U1003" s="534"/>
      <c r="V1003" s="534"/>
      <c r="W1003" s="534"/>
      <c r="X1003" s="534"/>
      <c r="Y1003" s="534"/>
      <c r="Z1003" s="534"/>
      <c r="AA1003" s="534"/>
      <c r="AB1003" s="534"/>
    </row>
    <row r="1004" spans="1:28" ht="23">
      <c r="A1004" s="534"/>
      <c r="B1004" s="534"/>
      <c r="C1004" s="534"/>
      <c r="D1004" s="34"/>
      <c r="E1004" s="534"/>
      <c r="F1004" s="534"/>
      <c r="G1004" s="534"/>
      <c r="H1004" s="534"/>
      <c r="I1004" s="585"/>
      <c r="J1004" s="534"/>
      <c r="K1004" s="584"/>
      <c r="L1004" s="540"/>
      <c r="M1004" s="534"/>
      <c r="N1004" s="534"/>
      <c r="O1004" s="534"/>
      <c r="P1004" s="534"/>
      <c r="Q1004" s="534"/>
      <c r="R1004" s="534"/>
      <c r="S1004" s="534"/>
      <c r="T1004" s="534"/>
      <c r="U1004" s="534"/>
      <c r="V1004" s="534"/>
      <c r="W1004" s="534"/>
      <c r="X1004" s="534"/>
      <c r="Y1004" s="534"/>
      <c r="Z1004" s="534"/>
      <c r="AA1004" s="534"/>
      <c r="AB1004" s="534"/>
    </row>
    <row r="1005" spans="1:28" ht="23">
      <c r="A1005" s="534"/>
      <c r="B1005" s="534"/>
      <c r="C1005" s="534"/>
      <c r="D1005" s="34"/>
      <c r="E1005" s="534"/>
      <c r="F1005" s="534"/>
      <c r="G1005" s="534"/>
      <c r="H1005" s="534"/>
      <c r="I1005" s="585"/>
      <c r="J1005" s="534"/>
      <c r="K1005" s="584"/>
      <c r="L1005" s="540"/>
      <c r="M1005" s="534"/>
      <c r="N1005" s="534"/>
      <c r="O1005" s="534"/>
      <c r="P1005" s="534"/>
      <c r="Q1005" s="534"/>
      <c r="R1005" s="534"/>
      <c r="S1005" s="534"/>
      <c r="T1005" s="534"/>
      <c r="U1005" s="534"/>
      <c r="V1005" s="534"/>
      <c r="W1005" s="534"/>
      <c r="X1005" s="534"/>
      <c r="Y1005" s="534"/>
      <c r="Z1005" s="534"/>
      <c r="AA1005" s="534"/>
      <c r="AB1005" s="534"/>
    </row>
    <row r="1006" spans="1:28" ht="23">
      <c r="A1006" s="534"/>
      <c r="B1006" s="534"/>
      <c r="C1006" s="534"/>
      <c r="D1006" s="34"/>
      <c r="E1006" s="534"/>
      <c r="F1006" s="534"/>
      <c r="G1006" s="534"/>
      <c r="H1006" s="534"/>
      <c r="I1006" s="585"/>
      <c r="J1006" s="534"/>
      <c r="K1006" s="584"/>
      <c r="L1006" s="540"/>
      <c r="M1006" s="534"/>
      <c r="N1006" s="534"/>
      <c r="O1006" s="534"/>
      <c r="P1006" s="534"/>
      <c r="Q1006" s="534"/>
      <c r="R1006" s="534"/>
      <c r="S1006" s="534"/>
      <c r="T1006" s="534"/>
      <c r="U1006" s="534"/>
      <c r="V1006" s="534"/>
      <c r="W1006" s="534"/>
      <c r="X1006" s="534"/>
      <c r="Y1006" s="534"/>
      <c r="Z1006" s="534"/>
      <c r="AA1006" s="534"/>
      <c r="AB1006" s="534"/>
    </row>
    <row r="1007" spans="1:28" ht="23">
      <c r="A1007" s="534"/>
      <c r="B1007" s="534"/>
      <c r="C1007" s="534"/>
      <c r="D1007" s="101"/>
      <c r="E1007" s="534"/>
      <c r="F1007" s="534"/>
      <c r="G1007" s="534"/>
      <c r="H1007" s="534"/>
      <c r="I1007" s="585"/>
      <c r="J1007" s="534"/>
      <c r="K1007" s="584"/>
      <c r="L1007" s="540"/>
      <c r="M1007" s="534"/>
      <c r="N1007" s="534"/>
      <c r="O1007" s="534"/>
      <c r="P1007" s="534"/>
      <c r="Q1007" s="534"/>
      <c r="R1007" s="534"/>
      <c r="S1007" s="534"/>
      <c r="T1007" s="534"/>
      <c r="U1007" s="534"/>
      <c r="V1007" s="534"/>
      <c r="W1007" s="534"/>
      <c r="X1007" s="534"/>
      <c r="Y1007" s="534"/>
      <c r="Z1007" s="534"/>
      <c r="AA1007" s="534"/>
      <c r="AB1007" s="534"/>
    </row>
    <row r="1008" spans="1:28" ht="23">
      <c r="A1008" s="534"/>
      <c r="B1008" s="534"/>
      <c r="C1008" s="534"/>
      <c r="D1008" s="101"/>
      <c r="E1008" s="534"/>
      <c r="F1008" s="534"/>
      <c r="G1008" s="534"/>
      <c r="H1008" s="534"/>
      <c r="I1008" s="585"/>
      <c r="J1008" s="534"/>
      <c r="K1008" s="584"/>
      <c r="L1008" s="540"/>
      <c r="M1008" s="534"/>
      <c r="N1008" s="534"/>
      <c r="O1008" s="534"/>
      <c r="P1008" s="534"/>
      <c r="Q1008" s="534"/>
      <c r="R1008" s="534"/>
      <c r="S1008" s="534"/>
      <c r="T1008" s="534"/>
      <c r="U1008" s="534"/>
      <c r="V1008" s="534"/>
      <c r="W1008" s="534"/>
      <c r="X1008" s="534"/>
      <c r="Y1008" s="534"/>
      <c r="Z1008" s="534"/>
      <c r="AA1008" s="534"/>
      <c r="AB1008" s="534"/>
    </row>
    <row r="1009" spans="1:28" ht="23">
      <c r="A1009" s="534"/>
      <c r="B1009" s="534"/>
      <c r="C1009" s="534"/>
      <c r="D1009" s="101"/>
      <c r="E1009" s="534"/>
      <c r="F1009" s="534"/>
      <c r="G1009" s="534"/>
      <c r="H1009" s="534"/>
      <c r="I1009" s="585"/>
      <c r="J1009" s="534"/>
      <c r="K1009" s="584"/>
      <c r="L1009" s="540"/>
      <c r="M1009" s="534"/>
      <c r="N1009" s="534"/>
      <c r="O1009" s="534"/>
      <c r="P1009" s="534"/>
      <c r="Q1009" s="534"/>
      <c r="R1009" s="534"/>
      <c r="S1009" s="534"/>
      <c r="T1009" s="534"/>
      <c r="U1009" s="534"/>
      <c r="V1009" s="534"/>
      <c r="W1009" s="534"/>
      <c r="X1009" s="534"/>
      <c r="Y1009" s="534"/>
      <c r="Z1009" s="534"/>
      <c r="AA1009" s="534"/>
      <c r="AB1009" s="534"/>
    </row>
    <row r="1010" spans="1:28" ht="23">
      <c r="A1010" s="534"/>
      <c r="B1010" s="534"/>
      <c r="C1010" s="534"/>
      <c r="D1010" s="101"/>
      <c r="E1010" s="534"/>
      <c r="F1010" s="534"/>
      <c r="G1010" s="534"/>
      <c r="H1010" s="534"/>
      <c r="I1010" s="585"/>
      <c r="J1010" s="534"/>
      <c r="K1010" s="584"/>
      <c r="L1010" s="540"/>
      <c r="M1010" s="534"/>
      <c r="N1010" s="534"/>
      <c r="O1010" s="534"/>
      <c r="P1010" s="534"/>
      <c r="Q1010" s="534"/>
      <c r="R1010" s="534"/>
      <c r="S1010" s="534"/>
      <c r="T1010" s="534"/>
      <c r="U1010" s="534"/>
      <c r="V1010" s="534"/>
      <c r="W1010" s="534"/>
      <c r="X1010" s="534"/>
      <c r="Y1010" s="534"/>
      <c r="Z1010" s="534"/>
      <c r="AA1010" s="534"/>
      <c r="AB1010" s="534"/>
    </row>
    <row r="1011" spans="1:28" ht="23">
      <c r="A1011" s="534"/>
      <c r="B1011" s="534"/>
      <c r="C1011" s="534"/>
      <c r="D1011" s="101"/>
      <c r="E1011" s="534"/>
      <c r="F1011" s="534"/>
      <c r="G1011" s="534"/>
      <c r="H1011" s="534"/>
      <c r="I1011" s="585"/>
      <c r="J1011" s="534"/>
      <c r="K1011" s="584"/>
      <c r="L1011" s="540"/>
      <c r="M1011" s="534"/>
      <c r="N1011" s="534"/>
      <c r="O1011" s="534"/>
      <c r="P1011" s="534"/>
      <c r="Q1011" s="534"/>
      <c r="R1011" s="534"/>
      <c r="S1011" s="534"/>
      <c r="T1011" s="534"/>
      <c r="U1011" s="534"/>
      <c r="V1011" s="534"/>
      <c r="W1011" s="534"/>
      <c r="X1011" s="534"/>
      <c r="Y1011" s="534"/>
      <c r="Z1011" s="534"/>
      <c r="AA1011" s="534"/>
      <c r="AB1011" s="534"/>
    </row>
    <row r="1012" spans="1:28" ht="23">
      <c r="A1012" s="534"/>
      <c r="B1012" s="534"/>
      <c r="C1012" s="534"/>
      <c r="D1012" s="101"/>
      <c r="E1012" s="534"/>
      <c r="F1012" s="534"/>
      <c r="G1012" s="534"/>
      <c r="H1012" s="534"/>
      <c r="I1012" s="585"/>
      <c r="J1012" s="534"/>
      <c r="K1012" s="584"/>
      <c r="L1012" s="540"/>
      <c r="M1012" s="534"/>
      <c r="N1012" s="534"/>
      <c r="O1012" s="534"/>
      <c r="P1012" s="534"/>
      <c r="Q1012" s="534"/>
      <c r="R1012" s="534"/>
      <c r="S1012" s="534"/>
      <c r="T1012" s="534"/>
      <c r="U1012" s="534"/>
      <c r="V1012" s="534"/>
      <c r="W1012" s="534"/>
      <c r="X1012" s="534"/>
      <c r="Y1012" s="534"/>
      <c r="Z1012" s="534"/>
      <c r="AA1012" s="534"/>
      <c r="AB1012" s="534"/>
    </row>
    <row r="1013" spans="1:28" ht="23">
      <c r="A1013" s="534"/>
      <c r="B1013" s="534"/>
      <c r="C1013" s="534"/>
      <c r="D1013" s="101"/>
      <c r="E1013" s="534"/>
      <c r="F1013" s="534"/>
      <c r="G1013" s="534"/>
      <c r="H1013" s="534"/>
      <c r="I1013" s="585"/>
      <c r="J1013" s="534"/>
      <c r="K1013" s="584"/>
      <c r="L1013" s="540"/>
      <c r="M1013" s="534"/>
      <c r="N1013" s="534"/>
      <c r="O1013" s="534"/>
      <c r="P1013" s="534"/>
      <c r="Q1013" s="534"/>
      <c r="R1013" s="534"/>
      <c r="S1013" s="534"/>
      <c r="T1013" s="534"/>
      <c r="U1013" s="534"/>
      <c r="V1013" s="534"/>
      <c r="W1013" s="534"/>
      <c r="X1013" s="534"/>
      <c r="Y1013" s="534"/>
      <c r="Z1013" s="534"/>
      <c r="AA1013" s="534"/>
      <c r="AB1013" s="534"/>
    </row>
    <row r="1014" spans="1:28" ht="23">
      <c r="A1014" s="534"/>
      <c r="B1014" s="534"/>
      <c r="C1014" s="534"/>
      <c r="D1014" s="534"/>
      <c r="E1014" s="534"/>
      <c r="F1014" s="534"/>
      <c r="G1014" s="534"/>
      <c r="H1014" s="534"/>
      <c r="I1014" s="585"/>
      <c r="J1014" s="534"/>
      <c r="K1014" s="584"/>
      <c r="L1014" s="540"/>
      <c r="M1014" s="534"/>
      <c r="N1014" s="534"/>
      <c r="O1014" s="534"/>
      <c r="P1014" s="534"/>
      <c r="Q1014" s="534"/>
      <c r="R1014" s="534"/>
      <c r="S1014" s="534"/>
      <c r="T1014" s="534"/>
      <c r="U1014" s="534"/>
      <c r="V1014" s="534"/>
      <c r="W1014" s="534"/>
      <c r="X1014" s="534"/>
      <c r="Y1014" s="534"/>
      <c r="Z1014" s="534"/>
      <c r="AA1014" s="534"/>
      <c r="AB1014" s="534"/>
    </row>
    <row r="1015" spans="1:28" ht="23">
      <c r="A1015" s="534"/>
      <c r="B1015" s="534"/>
      <c r="C1015" s="534"/>
      <c r="D1015" s="534"/>
      <c r="E1015" s="534"/>
      <c r="F1015" s="534"/>
      <c r="G1015" s="534"/>
      <c r="H1015" s="534"/>
      <c r="I1015" s="585"/>
      <c r="J1015" s="534"/>
      <c r="K1015" s="584"/>
      <c r="L1015" s="540"/>
      <c r="M1015" s="534"/>
      <c r="N1015" s="534"/>
      <c r="O1015" s="534"/>
      <c r="P1015" s="534"/>
      <c r="Q1015" s="534"/>
      <c r="R1015" s="534"/>
      <c r="S1015" s="534"/>
      <c r="T1015" s="534"/>
      <c r="U1015" s="534"/>
      <c r="V1015" s="534"/>
      <c r="W1015" s="534"/>
      <c r="X1015" s="534"/>
      <c r="Y1015" s="534"/>
      <c r="Z1015" s="534"/>
      <c r="AA1015" s="534"/>
      <c r="AB1015" s="534"/>
    </row>
    <row r="1016" spans="1:28" ht="23">
      <c r="A1016" s="534"/>
      <c r="B1016" s="534"/>
      <c r="C1016" s="534"/>
      <c r="D1016" s="534"/>
      <c r="E1016" s="534"/>
      <c r="F1016" s="534"/>
      <c r="G1016" s="534"/>
      <c r="H1016" s="534"/>
      <c r="I1016" s="585"/>
      <c r="J1016" s="534"/>
      <c r="K1016" s="584"/>
      <c r="L1016" s="540"/>
      <c r="M1016" s="534"/>
      <c r="N1016" s="534"/>
      <c r="O1016" s="534"/>
      <c r="P1016" s="534"/>
      <c r="Q1016" s="534"/>
      <c r="R1016" s="534"/>
      <c r="S1016" s="534"/>
      <c r="T1016" s="534"/>
      <c r="U1016" s="534"/>
      <c r="V1016" s="534"/>
      <c r="W1016" s="534"/>
      <c r="X1016" s="534"/>
      <c r="Y1016" s="534"/>
      <c r="Z1016" s="534"/>
      <c r="AA1016" s="534"/>
      <c r="AB1016" s="534"/>
    </row>
    <row r="1017" spans="1:28" ht="23">
      <c r="A1017" s="534"/>
      <c r="B1017" s="534"/>
      <c r="C1017" s="534"/>
      <c r="D1017" s="534"/>
      <c r="E1017" s="534"/>
      <c r="F1017" s="534"/>
      <c r="G1017" s="534"/>
      <c r="H1017" s="534"/>
      <c r="I1017" s="585"/>
      <c r="J1017" s="534"/>
      <c r="K1017" s="584"/>
      <c r="L1017" s="540"/>
      <c r="M1017" s="534"/>
      <c r="N1017" s="534"/>
      <c r="O1017" s="534"/>
      <c r="P1017" s="534"/>
      <c r="Q1017" s="534"/>
      <c r="R1017" s="534"/>
      <c r="S1017" s="534"/>
      <c r="T1017" s="534"/>
      <c r="U1017" s="534"/>
      <c r="V1017" s="534"/>
      <c r="W1017" s="534"/>
      <c r="X1017" s="534"/>
      <c r="Y1017" s="534"/>
      <c r="Z1017" s="534"/>
      <c r="AA1017" s="534"/>
      <c r="AB1017" s="534"/>
    </row>
    <row r="1018" spans="1:28" ht="23">
      <c r="A1018" s="534"/>
      <c r="B1018" s="534"/>
      <c r="C1018" s="534"/>
      <c r="D1018" s="534"/>
      <c r="E1018" s="534"/>
      <c r="F1018" s="534"/>
      <c r="G1018" s="534"/>
      <c r="H1018" s="534"/>
      <c r="I1018" s="585"/>
      <c r="J1018" s="534"/>
      <c r="K1018" s="584"/>
      <c r="L1018" s="540"/>
      <c r="M1018" s="534"/>
      <c r="N1018" s="534"/>
      <c r="O1018" s="534"/>
      <c r="P1018" s="534"/>
      <c r="Q1018" s="534"/>
      <c r="R1018" s="534"/>
      <c r="S1018" s="534"/>
      <c r="T1018" s="534"/>
      <c r="U1018" s="534"/>
      <c r="V1018" s="534"/>
      <c r="W1018" s="534"/>
      <c r="X1018" s="534"/>
      <c r="Y1018" s="534"/>
      <c r="Z1018" s="534"/>
      <c r="AA1018" s="534"/>
      <c r="AB1018" s="534"/>
    </row>
    <row r="1019" spans="1:28" ht="23">
      <c r="A1019" s="534"/>
      <c r="B1019" s="534"/>
      <c r="C1019" s="534"/>
      <c r="D1019" s="534"/>
      <c r="E1019" s="534"/>
      <c r="F1019" s="534"/>
      <c r="G1019" s="534"/>
      <c r="H1019" s="534"/>
      <c r="I1019" s="585"/>
      <c r="J1019" s="534"/>
      <c r="K1019" s="584"/>
      <c r="L1019" s="540"/>
      <c r="M1019" s="534"/>
      <c r="N1019" s="534"/>
      <c r="O1019" s="534"/>
      <c r="P1019" s="534"/>
      <c r="Q1019" s="534"/>
      <c r="R1019" s="534"/>
      <c r="S1019" s="534"/>
      <c r="T1019" s="534"/>
      <c r="U1019" s="534"/>
      <c r="V1019" s="534"/>
      <c r="W1019" s="534"/>
      <c r="X1019" s="534"/>
      <c r="Y1019" s="534"/>
      <c r="Z1019" s="534"/>
      <c r="AA1019" s="534"/>
      <c r="AB1019" s="534"/>
    </row>
    <row r="1020" spans="1:28" ht="23">
      <c r="A1020" s="534"/>
      <c r="B1020" s="534"/>
      <c r="C1020" s="534"/>
      <c r="D1020" s="534"/>
      <c r="E1020" s="534"/>
      <c r="F1020" s="534"/>
      <c r="G1020" s="534"/>
      <c r="H1020" s="534"/>
      <c r="I1020" s="585"/>
      <c r="J1020" s="534"/>
      <c r="K1020" s="584"/>
      <c r="L1020" s="540"/>
      <c r="M1020" s="534"/>
      <c r="N1020" s="534"/>
      <c r="O1020" s="534"/>
      <c r="P1020" s="534"/>
      <c r="Q1020" s="534"/>
      <c r="R1020" s="534"/>
      <c r="S1020" s="534"/>
      <c r="T1020" s="534"/>
      <c r="U1020" s="534"/>
      <c r="V1020" s="534"/>
      <c r="W1020" s="534"/>
      <c r="X1020" s="534"/>
      <c r="Y1020" s="534"/>
      <c r="Z1020" s="534"/>
      <c r="AA1020" s="534"/>
      <c r="AB1020" s="534"/>
    </row>
    <row r="1021" spans="1:28" ht="23">
      <c r="A1021" s="534"/>
      <c r="B1021" s="534"/>
      <c r="C1021" s="534"/>
      <c r="D1021" s="534"/>
      <c r="E1021" s="534"/>
      <c r="F1021" s="534"/>
      <c r="G1021" s="534"/>
      <c r="H1021" s="534"/>
      <c r="I1021" s="585"/>
      <c r="J1021" s="534"/>
      <c r="K1021" s="584"/>
      <c r="L1021" s="540"/>
      <c r="M1021" s="534"/>
      <c r="N1021" s="534"/>
      <c r="O1021" s="534"/>
      <c r="P1021" s="534"/>
      <c r="Q1021" s="534"/>
      <c r="R1021" s="534"/>
      <c r="S1021" s="534"/>
      <c r="T1021" s="534"/>
      <c r="U1021" s="534"/>
      <c r="V1021" s="534"/>
      <c r="W1021" s="534"/>
      <c r="X1021" s="534"/>
      <c r="Y1021" s="534"/>
      <c r="Z1021" s="534"/>
      <c r="AA1021" s="534"/>
      <c r="AB1021" s="534"/>
    </row>
    <row r="1022" spans="1:28" ht="23">
      <c r="A1022" s="534"/>
      <c r="B1022" s="534"/>
      <c r="C1022" s="534"/>
      <c r="D1022" s="534"/>
      <c r="E1022" s="534"/>
      <c r="F1022" s="534"/>
      <c r="G1022" s="534"/>
      <c r="H1022" s="534"/>
      <c r="I1022" s="585"/>
      <c r="J1022" s="534"/>
      <c r="K1022" s="584"/>
      <c r="L1022" s="540"/>
      <c r="M1022" s="534"/>
      <c r="N1022" s="534"/>
      <c r="O1022" s="534"/>
      <c r="P1022" s="534"/>
      <c r="Q1022" s="534"/>
      <c r="R1022" s="534"/>
      <c r="S1022" s="534"/>
      <c r="T1022" s="534"/>
      <c r="U1022" s="534"/>
      <c r="V1022" s="534"/>
      <c r="W1022" s="534"/>
      <c r="X1022" s="534"/>
      <c r="Y1022" s="534"/>
      <c r="Z1022" s="534"/>
      <c r="AA1022" s="534"/>
      <c r="AB1022" s="534"/>
    </row>
    <row r="1023" spans="1:28" ht="23">
      <c r="A1023" s="534"/>
      <c r="B1023" s="534"/>
      <c r="C1023" s="534"/>
      <c r="D1023" s="534"/>
      <c r="E1023" s="534"/>
      <c r="F1023" s="534"/>
      <c r="G1023" s="534"/>
      <c r="H1023" s="534"/>
      <c r="I1023" s="585"/>
      <c r="J1023" s="534"/>
      <c r="K1023" s="584"/>
      <c r="L1023" s="540"/>
      <c r="M1023" s="534"/>
      <c r="N1023" s="534"/>
      <c r="O1023" s="534"/>
      <c r="P1023" s="534"/>
      <c r="Q1023" s="534"/>
      <c r="R1023" s="534"/>
      <c r="S1023" s="534"/>
      <c r="T1023" s="534"/>
      <c r="U1023" s="534"/>
      <c r="V1023" s="534"/>
      <c r="W1023" s="534"/>
      <c r="X1023" s="534"/>
      <c r="Y1023" s="534"/>
      <c r="Z1023" s="534"/>
      <c r="AA1023" s="534"/>
      <c r="AB1023" s="534"/>
    </row>
    <row r="1024" spans="1:28" ht="23">
      <c r="A1024" s="534"/>
      <c r="B1024" s="534"/>
      <c r="C1024" s="534"/>
      <c r="D1024" s="534"/>
      <c r="E1024" s="534"/>
      <c r="F1024" s="534"/>
      <c r="G1024" s="534"/>
      <c r="H1024" s="534"/>
      <c r="I1024" s="585"/>
      <c r="J1024" s="534"/>
      <c r="K1024" s="584"/>
      <c r="L1024" s="540"/>
      <c r="M1024" s="534"/>
      <c r="N1024" s="534"/>
      <c r="O1024" s="534"/>
      <c r="P1024" s="534"/>
      <c r="Q1024" s="534"/>
      <c r="R1024" s="534"/>
      <c r="S1024" s="534"/>
      <c r="T1024" s="534"/>
      <c r="U1024" s="534"/>
      <c r="V1024" s="534"/>
      <c r="W1024" s="534"/>
      <c r="X1024" s="534"/>
      <c r="Y1024" s="534"/>
      <c r="Z1024" s="534"/>
      <c r="AA1024" s="534"/>
      <c r="AB1024" s="534"/>
    </row>
    <row r="1025" spans="1:28" ht="23">
      <c r="A1025" s="534"/>
      <c r="B1025" s="534"/>
      <c r="C1025" s="534"/>
      <c r="D1025" s="534"/>
      <c r="E1025" s="534"/>
      <c r="F1025" s="534"/>
      <c r="G1025" s="534"/>
      <c r="H1025" s="534"/>
      <c r="I1025" s="585"/>
      <c r="J1025" s="534"/>
      <c r="K1025" s="584"/>
      <c r="L1025" s="540"/>
      <c r="M1025" s="534"/>
      <c r="N1025" s="534"/>
      <c r="O1025" s="534"/>
      <c r="P1025" s="534"/>
      <c r="Q1025" s="534"/>
      <c r="R1025" s="534"/>
      <c r="S1025" s="534"/>
      <c r="T1025" s="534"/>
      <c r="U1025" s="534"/>
      <c r="V1025" s="534"/>
      <c r="W1025" s="534"/>
      <c r="X1025" s="534"/>
      <c r="Y1025" s="534"/>
      <c r="Z1025" s="534"/>
      <c r="AA1025" s="534"/>
      <c r="AB1025" s="534"/>
    </row>
    <row r="1026" spans="1:28" ht="23">
      <c r="A1026" s="534"/>
      <c r="B1026" s="534"/>
      <c r="C1026" s="534"/>
      <c r="D1026" s="534"/>
      <c r="E1026" s="534"/>
      <c r="F1026" s="534"/>
      <c r="G1026" s="534"/>
      <c r="H1026" s="534"/>
      <c r="I1026" s="585"/>
      <c r="J1026" s="534"/>
      <c r="K1026" s="584"/>
      <c r="L1026" s="540"/>
      <c r="M1026" s="534"/>
      <c r="N1026" s="534"/>
      <c r="O1026" s="534"/>
      <c r="P1026" s="534"/>
      <c r="Q1026" s="534"/>
      <c r="R1026" s="534"/>
      <c r="S1026" s="534"/>
      <c r="T1026" s="534"/>
      <c r="U1026" s="534"/>
      <c r="V1026" s="534"/>
      <c r="W1026" s="534"/>
      <c r="X1026" s="534"/>
      <c r="Y1026" s="534"/>
      <c r="Z1026" s="534"/>
      <c r="AA1026" s="534"/>
      <c r="AB1026" s="534"/>
    </row>
    <row r="1027" spans="1:28" ht="23">
      <c r="A1027" s="534"/>
      <c r="B1027" s="534"/>
      <c r="C1027" s="534"/>
      <c r="D1027" s="534"/>
      <c r="E1027" s="534"/>
      <c r="F1027" s="534"/>
      <c r="G1027" s="534"/>
      <c r="H1027" s="534"/>
      <c r="I1027" s="585"/>
      <c r="J1027" s="534"/>
      <c r="K1027" s="584"/>
      <c r="L1027" s="540"/>
      <c r="M1027" s="534"/>
      <c r="N1027" s="534"/>
      <c r="O1027" s="534"/>
      <c r="P1027" s="534"/>
      <c r="Q1027" s="534"/>
      <c r="R1027" s="534"/>
      <c r="S1027" s="534"/>
      <c r="T1027" s="534"/>
      <c r="U1027" s="534"/>
      <c r="V1027" s="534"/>
      <c r="W1027" s="534"/>
      <c r="X1027" s="534"/>
      <c r="Y1027" s="534"/>
      <c r="Z1027" s="534"/>
      <c r="AA1027" s="534"/>
      <c r="AB1027" s="534"/>
    </row>
    <row r="1028" spans="1:28" ht="23">
      <c r="A1028" s="534"/>
      <c r="B1028" s="534"/>
      <c r="C1028" s="534"/>
      <c r="D1028" s="534"/>
      <c r="E1028" s="534"/>
      <c r="F1028" s="534"/>
      <c r="G1028" s="534"/>
      <c r="H1028" s="534"/>
      <c r="I1028" s="585"/>
      <c r="J1028" s="534"/>
      <c r="K1028" s="584"/>
      <c r="L1028" s="540"/>
      <c r="M1028" s="534"/>
      <c r="N1028" s="534"/>
      <c r="O1028" s="534"/>
      <c r="P1028" s="534"/>
      <c r="Q1028" s="534"/>
      <c r="R1028" s="534"/>
      <c r="S1028" s="534"/>
      <c r="T1028" s="534"/>
      <c r="U1028" s="534"/>
      <c r="V1028" s="534"/>
      <c r="W1028" s="534"/>
      <c r="X1028" s="534"/>
      <c r="Y1028" s="534"/>
      <c r="Z1028" s="534"/>
      <c r="AA1028" s="534"/>
      <c r="AB1028" s="534"/>
    </row>
    <row r="1029" spans="1:28" ht="23">
      <c r="A1029" s="534"/>
      <c r="B1029" s="534"/>
      <c r="C1029" s="534"/>
      <c r="D1029" s="534"/>
      <c r="E1029" s="534"/>
      <c r="F1029" s="534"/>
      <c r="G1029" s="534"/>
      <c r="H1029" s="534"/>
      <c r="I1029" s="585"/>
      <c r="J1029" s="534"/>
      <c r="K1029" s="584"/>
      <c r="L1029" s="540"/>
      <c r="M1029" s="534"/>
      <c r="N1029" s="534"/>
      <c r="O1029" s="534"/>
      <c r="P1029" s="534"/>
      <c r="Q1029" s="534"/>
      <c r="R1029" s="534"/>
      <c r="S1029" s="534"/>
      <c r="T1029" s="534"/>
      <c r="U1029" s="534"/>
      <c r="V1029" s="534"/>
      <c r="W1029" s="534"/>
      <c r="X1029" s="534"/>
      <c r="Y1029" s="534"/>
      <c r="Z1029" s="534"/>
      <c r="AA1029" s="534"/>
      <c r="AB1029" s="534"/>
    </row>
    <row r="1030" spans="1:28" ht="23">
      <c r="A1030" s="534"/>
      <c r="B1030" s="534"/>
      <c r="C1030" s="534"/>
      <c r="D1030" s="534"/>
      <c r="E1030" s="534"/>
      <c r="F1030" s="534"/>
      <c r="G1030" s="534"/>
      <c r="H1030" s="534"/>
      <c r="I1030" s="585"/>
      <c r="J1030" s="534"/>
      <c r="K1030" s="584"/>
      <c r="L1030" s="540"/>
      <c r="M1030" s="534"/>
      <c r="N1030" s="534"/>
      <c r="O1030" s="534"/>
      <c r="P1030" s="534"/>
      <c r="Q1030" s="534"/>
      <c r="R1030" s="534"/>
      <c r="S1030" s="534"/>
      <c r="T1030" s="534"/>
      <c r="U1030" s="534"/>
      <c r="V1030" s="534"/>
      <c r="W1030" s="534"/>
      <c r="X1030" s="534"/>
      <c r="Y1030" s="534"/>
      <c r="Z1030" s="534"/>
      <c r="AA1030" s="534"/>
      <c r="AB1030" s="534"/>
    </row>
    <row r="1031" spans="1:28" ht="23">
      <c r="A1031" s="534"/>
      <c r="B1031" s="534"/>
      <c r="C1031" s="534"/>
      <c r="D1031" s="534"/>
      <c r="E1031" s="534"/>
      <c r="F1031" s="534"/>
      <c r="G1031" s="534"/>
      <c r="H1031" s="534"/>
      <c r="I1031" s="585"/>
      <c r="J1031" s="534"/>
      <c r="K1031" s="584"/>
      <c r="L1031" s="540"/>
      <c r="M1031" s="534"/>
      <c r="N1031" s="534"/>
      <c r="O1031" s="534"/>
      <c r="P1031" s="534"/>
      <c r="Q1031" s="534"/>
      <c r="R1031" s="534"/>
      <c r="S1031" s="534"/>
      <c r="T1031" s="534"/>
      <c r="U1031" s="534"/>
      <c r="V1031" s="534"/>
      <c r="W1031" s="534"/>
      <c r="X1031" s="534"/>
      <c r="Y1031" s="534"/>
      <c r="Z1031" s="534"/>
      <c r="AA1031" s="534"/>
      <c r="AB1031" s="534"/>
    </row>
    <row r="1032" spans="1:28" ht="23">
      <c r="A1032" s="534"/>
      <c r="B1032" s="534"/>
      <c r="C1032" s="534"/>
      <c r="D1032" s="534"/>
      <c r="E1032" s="534"/>
      <c r="F1032" s="534"/>
      <c r="G1032" s="534"/>
      <c r="H1032" s="534"/>
      <c r="I1032" s="585"/>
      <c r="J1032" s="534"/>
      <c r="K1032" s="584"/>
      <c r="L1032" s="540"/>
      <c r="M1032" s="534"/>
      <c r="N1032" s="534"/>
      <c r="O1032" s="534"/>
      <c r="P1032" s="534"/>
      <c r="Q1032" s="534"/>
      <c r="R1032" s="534"/>
      <c r="S1032" s="534"/>
      <c r="T1032" s="534"/>
      <c r="U1032" s="534"/>
      <c r="V1032" s="534"/>
      <c r="W1032" s="534"/>
      <c r="X1032" s="534"/>
      <c r="Y1032" s="534"/>
      <c r="Z1032" s="534"/>
      <c r="AA1032" s="534"/>
      <c r="AB1032" s="534"/>
    </row>
    <row r="1033" spans="1:28" ht="23">
      <c r="A1033" s="534"/>
      <c r="B1033" s="534"/>
      <c r="C1033" s="534"/>
      <c r="D1033" s="534"/>
      <c r="E1033" s="534"/>
      <c r="F1033" s="534"/>
      <c r="G1033" s="534"/>
      <c r="H1033" s="534"/>
      <c r="I1033" s="585"/>
      <c r="J1033" s="534"/>
      <c r="K1033" s="584"/>
      <c r="L1033" s="540"/>
      <c r="M1033" s="534"/>
      <c r="N1033" s="534"/>
      <c r="O1033" s="534"/>
      <c r="P1033" s="534"/>
      <c r="Q1033" s="534"/>
      <c r="R1033" s="534"/>
      <c r="S1033" s="534"/>
      <c r="T1033" s="534"/>
      <c r="U1033" s="534"/>
      <c r="V1033" s="534"/>
      <c r="W1033" s="534"/>
      <c r="X1033" s="534"/>
      <c r="Y1033" s="534"/>
      <c r="Z1033" s="534"/>
      <c r="AA1033" s="534"/>
      <c r="AB1033" s="534"/>
    </row>
    <row r="1034" spans="1:28" ht="23">
      <c r="A1034" s="534"/>
      <c r="B1034" s="534"/>
      <c r="C1034" s="534"/>
      <c r="D1034" s="534"/>
      <c r="E1034" s="534"/>
      <c r="F1034" s="534"/>
      <c r="G1034" s="534"/>
      <c r="H1034" s="534"/>
      <c r="I1034" s="585"/>
      <c r="J1034" s="534"/>
      <c r="K1034" s="584"/>
      <c r="L1034" s="540"/>
      <c r="M1034" s="534"/>
      <c r="N1034" s="534"/>
      <c r="O1034" s="534"/>
      <c r="P1034" s="534"/>
      <c r="Q1034" s="534"/>
      <c r="R1034" s="534"/>
      <c r="S1034" s="534"/>
      <c r="T1034" s="534"/>
      <c r="U1034" s="534"/>
      <c r="V1034" s="534"/>
      <c r="W1034" s="534"/>
      <c r="X1034" s="534"/>
      <c r="Y1034" s="534"/>
      <c r="Z1034" s="534"/>
      <c r="AA1034" s="534"/>
      <c r="AB1034" s="534"/>
    </row>
    <row r="1035" spans="1:28" ht="23">
      <c r="A1035" s="534"/>
      <c r="B1035" s="534"/>
      <c r="C1035" s="534"/>
      <c r="D1035" s="534"/>
      <c r="E1035" s="534"/>
      <c r="F1035" s="534"/>
      <c r="G1035" s="534"/>
      <c r="H1035" s="534"/>
      <c r="I1035" s="585"/>
      <c r="J1035" s="534"/>
      <c r="K1035" s="584"/>
      <c r="L1035" s="540"/>
      <c r="M1035" s="534"/>
      <c r="N1035" s="534"/>
      <c r="O1035" s="534"/>
      <c r="P1035" s="534"/>
      <c r="Q1035" s="534"/>
      <c r="R1035" s="534"/>
      <c r="S1035" s="534"/>
      <c r="T1035" s="534"/>
      <c r="U1035" s="534"/>
      <c r="V1035" s="534"/>
      <c r="W1035" s="534"/>
      <c r="X1035" s="534"/>
      <c r="Y1035" s="534"/>
      <c r="Z1035" s="534"/>
      <c r="AA1035" s="534"/>
      <c r="AB1035" s="534"/>
    </row>
    <row r="1036" spans="1:28" ht="23">
      <c r="A1036" s="534"/>
      <c r="B1036" s="534"/>
      <c r="C1036" s="534"/>
      <c r="D1036" s="534"/>
      <c r="E1036" s="534"/>
      <c r="F1036" s="534"/>
      <c r="G1036" s="534"/>
      <c r="H1036" s="534"/>
      <c r="I1036" s="585"/>
      <c r="J1036" s="534"/>
      <c r="K1036" s="584"/>
      <c r="L1036" s="540"/>
      <c r="M1036" s="534"/>
      <c r="N1036" s="534"/>
      <c r="O1036" s="534"/>
      <c r="P1036" s="534"/>
      <c r="Q1036" s="534"/>
      <c r="R1036" s="534"/>
      <c r="S1036" s="534"/>
      <c r="T1036" s="534"/>
      <c r="U1036" s="534"/>
      <c r="V1036" s="534"/>
      <c r="W1036" s="534"/>
      <c r="X1036" s="534"/>
      <c r="Y1036" s="534"/>
      <c r="Z1036" s="534"/>
      <c r="AA1036" s="534"/>
      <c r="AB1036" s="534"/>
    </row>
    <row r="1037" spans="1:28" ht="23">
      <c r="A1037" s="534"/>
      <c r="B1037" s="534"/>
      <c r="C1037" s="534"/>
      <c r="D1037" s="534"/>
      <c r="E1037" s="534"/>
      <c r="F1037" s="534"/>
      <c r="G1037" s="534"/>
      <c r="H1037" s="534"/>
      <c r="I1037" s="585"/>
      <c r="J1037" s="534"/>
      <c r="K1037" s="584"/>
      <c r="L1037" s="540"/>
      <c r="M1037" s="534"/>
      <c r="N1037" s="534"/>
      <c r="O1037" s="534"/>
      <c r="P1037" s="534"/>
      <c r="Q1037" s="534"/>
      <c r="R1037" s="534"/>
      <c r="S1037" s="534"/>
      <c r="T1037" s="534"/>
      <c r="U1037" s="534"/>
      <c r="V1037" s="534"/>
      <c r="W1037" s="534"/>
      <c r="X1037" s="534"/>
      <c r="Y1037" s="534"/>
      <c r="Z1037" s="534"/>
      <c r="AA1037" s="534"/>
      <c r="AB1037" s="534"/>
    </row>
    <row r="1038" spans="1:28" ht="23">
      <c r="A1038" s="534"/>
      <c r="B1038" s="534"/>
      <c r="C1038" s="534"/>
      <c r="D1038" s="534"/>
      <c r="E1038" s="534"/>
      <c r="F1038" s="534"/>
      <c r="G1038" s="534"/>
      <c r="H1038" s="534"/>
      <c r="I1038" s="585"/>
      <c r="J1038" s="534"/>
      <c r="K1038" s="584"/>
      <c r="L1038" s="540"/>
      <c r="M1038" s="534"/>
      <c r="N1038" s="534"/>
      <c r="O1038" s="534"/>
      <c r="P1038" s="534"/>
      <c r="Q1038" s="534"/>
      <c r="R1038" s="534"/>
      <c r="S1038" s="534"/>
      <c r="T1038" s="534"/>
      <c r="U1038" s="534"/>
      <c r="V1038" s="534"/>
      <c r="W1038" s="534"/>
      <c r="X1038" s="534"/>
      <c r="Y1038" s="534"/>
      <c r="Z1038" s="534"/>
      <c r="AA1038" s="534"/>
      <c r="AB1038" s="534"/>
    </row>
    <row r="1039" spans="1:28" ht="23">
      <c r="A1039" s="534"/>
      <c r="B1039" s="534"/>
      <c r="C1039" s="534"/>
      <c r="D1039" s="534"/>
      <c r="E1039" s="534"/>
      <c r="F1039" s="534"/>
      <c r="G1039" s="534"/>
      <c r="H1039" s="534"/>
      <c r="I1039" s="585"/>
      <c r="J1039" s="534"/>
      <c r="K1039" s="584"/>
      <c r="L1039" s="540"/>
      <c r="M1039" s="534"/>
      <c r="N1039" s="534"/>
      <c r="O1039" s="534"/>
      <c r="P1039" s="534"/>
      <c r="Q1039" s="534"/>
      <c r="R1039" s="534"/>
      <c r="S1039" s="534"/>
      <c r="T1039" s="534"/>
      <c r="U1039" s="534"/>
      <c r="V1039" s="534"/>
      <c r="W1039" s="534"/>
      <c r="X1039" s="534"/>
      <c r="Y1039" s="534"/>
      <c r="Z1039" s="534"/>
      <c r="AA1039" s="534"/>
      <c r="AB1039" s="534"/>
    </row>
    <row r="1040" spans="1:28" ht="23">
      <c r="A1040" s="534"/>
      <c r="B1040" s="534"/>
      <c r="C1040" s="534"/>
      <c r="D1040" s="534"/>
      <c r="E1040" s="534"/>
      <c r="F1040" s="534"/>
      <c r="G1040" s="534"/>
      <c r="H1040" s="534"/>
      <c r="I1040" s="585"/>
      <c r="J1040" s="534"/>
      <c r="K1040" s="584"/>
      <c r="L1040" s="540"/>
      <c r="M1040" s="534"/>
      <c r="N1040" s="534"/>
      <c r="O1040" s="534"/>
      <c r="P1040" s="534"/>
      <c r="Q1040" s="534"/>
      <c r="R1040" s="534"/>
      <c r="S1040" s="534"/>
      <c r="T1040" s="534"/>
      <c r="U1040" s="534"/>
      <c r="V1040" s="534"/>
      <c r="W1040" s="534"/>
      <c r="X1040" s="534"/>
      <c r="Y1040" s="534"/>
      <c r="Z1040" s="534"/>
      <c r="AA1040" s="534"/>
      <c r="AB1040" s="534"/>
    </row>
    <row r="1041" spans="1:28" ht="23">
      <c r="A1041" s="534"/>
      <c r="B1041" s="534"/>
      <c r="C1041" s="534"/>
      <c r="D1041" s="534"/>
      <c r="E1041" s="534"/>
      <c r="F1041" s="534"/>
      <c r="G1041" s="534"/>
      <c r="H1041" s="534"/>
      <c r="I1041" s="585"/>
      <c r="J1041" s="534"/>
      <c r="K1041" s="584"/>
      <c r="L1041" s="540"/>
      <c r="M1041" s="534"/>
      <c r="N1041" s="534"/>
      <c r="O1041" s="534"/>
      <c r="P1041" s="534"/>
      <c r="Q1041" s="534"/>
      <c r="R1041" s="534"/>
      <c r="S1041" s="534"/>
      <c r="T1041" s="534"/>
      <c r="U1041" s="534"/>
      <c r="V1041" s="534"/>
      <c r="W1041" s="534"/>
      <c r="X1041" s="534"/>
      <c r="Y1041" s="534"/>
      <c r="Z1041" s="534"/>
      <c r="AA1041" s="534"/>
      <c r="AB1041" s="534"/>
    </row>
    <row r="1042" spans="1:28" ht="23">
      <c r="A1042" s="534"/>
      <c r="B1042" s="534"/>
      <c r="C1042" s="534"/>
      <c r="D1042" s="534"/>
      <c r="E1042" s="534"/>
      <c r="F1042" s="534"/>
      <c r="G1042" s="534"/>
      <c r="H1042" s="534"/>
      <c r="I1042" s="585"/>
      <c r="J1042" s="534"/>
      <c r="K1042" s="584"/>
      <c r="L1042" s="540"/>
      <c r="M1042" s="534"/>
      <c r="N1042" s="534"/>
      <c r="O1042" s="534"/>
      <c r="P1042" s="534"/>
      <c r="Q1042" s="534"/>
      <c r="R1042" s="534"/>
      <c r="S1042" s="534"/>
      <c r="T1042" s="534"/>
      <c r="U1042" s="534"/>
      <c r="V1042" s="534"/>
      <c r="W1042" s="534"/>
      <c r="X1042" s="534"/>
      <c r="Y1042" s="534"/>
      <c r="Z1042" s="534"/>
      <c r="AA1042" s="534"/>
      <c r="AB1042" s="534"/>
    </row>
    <row r="1043" spans="1:28" ht="23">
      <c r="A1043" s="534"/>
      <c r="B1043" s="534"/>
      <c r="C1043" s="534"/>
      <c r="D1043" s="534"/>
      <c r="E1043" s="534"/>
      <c r="F1043" s="534"/>
      <c r="G1043" s="534"/>
      <c r="H1043" s="534"/>
      <c r="I1043" s="585"/>
      <c r="J1043" s="534"/>
      <c r="K1043" s="584"/>
      <c r="L1043" s="540"/>
      <c r="M1043" s="534"/>
      <c r="N1043" s="534"/>
      <c r="O1043" s="534"/>
      <c r="P1043" s="534"/>
      <c r="Q1043" s="534"/>
      <c r="R1043" s="534"/>
      <c r="S1043" s="534"/>
      <c r="T1043" s="534"/>
      <c r="U1043" s="534"/>
      <c r="V1043" s="534"/>
      <c r="W1043" s="534"/>
      <c r="X1043" s="534"/>
      <c r="Y1043" s="534"/>
      <c r="Z1043" s="534"/>
      <c r="AA1043" s="534"/>
      <c r="AB1043" s="534"/>
    </row>
    <row r="1044" spans="1:28" ht="23">
      <c r="A1044" s="534"/>
      <c r="B1044" s="534"/>
      <c r="C1044" s="534"/>
      <c r="D1044" s="534"/>
      <c r="E1044" s="534"/>
      <c r="F1044" s="534"/>
      <c r="G1044" s="534"/>
      <c r="H1044" s="534"/>
      <c r="I1044" s="585"/>
      <c r="J1044" s="534"/>
      <c r="K1044" s="584"/>
      <c r="L1044" s="540"/>
      <c r="M1044" s="534"/>
      <c r="N1044" s="534"/>
      <c r="O1044" s="534"/>
      <c r="P1044" s="534"/>
      <c r="Q1044" s="534"/>
      <c r="R1044" s="534"/>
      <c r="S1044" s="534"/>
      <c r="T1044" s="534"/>
      <c r="U1044" s="534"/>
      <c r="V1044" s="534"/>
      <c r="W1044" s="534"/>
      <c r="X1044" s="534"/>
      <c r="Y1044" s="534"/>
      <c r="Z1044" s="534"/>
      <c r="AA1044" s="534"/>
      <c r="AB1044" s="534"/>
    </row>
    <row r="1045" spans="1:28" ht="23">
      <c r="A1045" s="534"/>
      <c r="B1045" s="534"/>
      <c r="C1045" s="534"/>
      <c r="D1045" s="534"/>
      <c r="E1045" s="534"/>
      <c r="F1045" s="534"/>
      <c r="G1045" s="534"/>
      <c r="H1045" s="534"/>
      <c r="I1045" s="585"/>
      <c r="J1045" s="534"/>
      <c r="K1045" s="584"/>
      <c r="L1045" s="540"/>
      <c r="M1045" s="534"/>
      <c r="N1045" s="534"/>
      <c r="O1045" s="534"/>
      <c r="P1045" s="534"/>
      <c r="Q1045" s="534"/>
      <c r="R1045" s="534"/>
      <c r="S1045" s="534"/>
      <c r="T1045" s="534"/>
      <c r="U1045" s="534"/>
      <c r="V1045" s="534"/>
      <c r="W1045" s="534"/>
      <c r="X1045" s="534"/>
      <c r="Y1045" s="534"/>
      <c r="Z1045" s="534"/>
      <c r="AA1045" s="534"/>
      <c r="AB1045" s="534"/>
    </row>
    <row r="1046" spans="1:28" ht="23">
      <c r="A1046" s="534"/>
      <c r="B1046" s="534"/>
      <c r="C1046" s="534"/>
      <c r="D1046" s="534"/>
      <c r="E1046" s="534"/>
      <c r="F1046" s="534"/>
      <c r="G1046" s="534"/>
      <c r="H1046" s="534"/>
      <c r="I1046" s="585"/>
      <c r="J1046" s="534"/>
      <c r="K1046" s="584"/>
      <c r="L1046" s="540"/>
      <c r="M1046" s="534"/>
      <c r="N1046" s="534"/>
      <c r="O1046" s="534"/>
      <c r="P1046" s="534"/>
      <c r="Q1046" s="534"/>
      <c r="R1046" s="534"/>
      <c r="S1046" s="534"/>
      <c r="T1046" s="534"/>
      <c r="U1046" s="534"/>
      <c r="V1046" s="534"/>
      <c r="W1046" s="534"/>
      <c r="X1046" s="534"/>
      <c r="Y1046" s="534"/>
      <c r="Z1046" s="534"/>
      <c r="AA1046" s="534"/>
      <c r="AB1046" s="534"/>
    </row>
    <row r="1047" spans="1:28" ht="23">
      <c r="A1047" s="534"/>
      <c r="B1047" s="534"/>
      <c r="C1047" s="534"/>
      <c r="D1047" s="534"/>
      <c r="E1047" s="534"/>
      <c r="F1047" s="534"/>
      <c r="G1047" s="534"/>
      <c r="H1047" s="534"/>
      <c r="I1047" s="585"/>
      <c r="J1047" s="534"/>
      <c r="K1047" s="584"/>
      <c r="L1047" s="540"/>
      <c r="M1047" s="534"/>
      <c r="N1047" s="534"/>
      <c r="O1047" s="534"/>
      <c r="P1047" s="534"/>
      <c r="Q1047" s="534"/>
      <c r="R1047" s="534"/>
      <c r="S1047" s="534"/>
      <c r="T1047" s="534"/>
      <c r="U1047" s="534"/>
      <c r="V1047" s="534"/>
      <c r="W1047" s="534"/>
      <c r="X1047" s="534"/>
      <c r="Y1047" s="534"/>
      <c r="Z1047" s="534"/>
      <c r="AA1047" s="534"/>
      <c r="AB1047" s="534"/>
    </row>
    <row r="1048" spans="1:28" ht="23">
      <c r="A1048" s="534"/>
      <c r="B1048" s="534"/>
      <c r="C1048" s="534"/>
      <c r="D1048" s="534"/>
      <c r="E1048" s="534"/>
      <c r="F1048" s="534"/>
      <c r="G1048" s="534"/>
      <c r="H1048" s="534"/>
      <c r="I1048" s="585"/>
      <c r="J1048" s="534"/>
      <c r="K1048" s="584"/>
      <c r="L1048" s="540"/>
      <c r="M1048" s="534"/>
      <c r="N1048" s="534"/>
      <c r="O1048" s="534"/>
      <c r="P1048" s="534"/>
      <c r="Q1048" s="534"/>
      <c r="R1048" s="534"/>
      <c r="S1048" s="534"/>
      <c r="T1048" s="534"/>
      <c r="U1048" s="534"/>
      <c r="V1048" s="534"/>
      <c r="W1048" s="534"/>
      <c r="X1048" s="534"/>
      <c r="Y1048" s="534"/>
      <c r="Z1048" s="534"/>
      <c r="AA1048" s="534"/>
      <c r="AB1048" s="534"/>
    </row>
    <row r="1049" spans="1:28" ht="23">
      <c r="A1049" s="534"/>
      <c r="B1049" s="534"/>
      <c r="C1049" s="534"/>
      <c r="D1049" s="534"/>
      <c r="E1049" s="534"/>
      <c r="F1049" s="534"/>
      <c r="G1049" s="534"/>
      <c r="H1049" s="534"/>
      <c r="I1049" s="585"/>
      <c r="J1049" s="534"/>
      <c r="K1049" s="584"/>
      <c r="L1049" s="540"/>
      <c r="M1049" s="534"/>
      <c r="N1049" s="534"/>
      <c r="O1049" s="534"/>
      <c r="P1049" s="534"/>
      <c r="Q1049" s="534"/>
      <c r="R1049" s="534"/>
      <c r="S1049" s="534"/>
      <c r="T1049" s="534"/>
      <c r="U1049" s="534"/>
      <c r="V1049" s="534"/>
      <c r="W1049" s="534"/>
      <c r="X1049" s="534"/>
      <c r="Y1049" s="534"/>
      <c r="Z1049" s="534"/>
      <c r="AA1049" s="534"/>
      <c r="AB1049" s="534"/>
    </row>
    <row r="1050" spans="1:28" ht="23">
      <c r="A1050" s="534"/>
      <c r="B1050" s="534"/>
      <c r="C1050" s="534"/>
      <c r="D1050" s="534"/>
      <c r="E1050" s="534"/>
      <c r="F1050" s="534"/>
      <c r="G1050" s="534"/>
      <c r="H1050" s="534"/>
      <c r="I1050" s="585"/>
      <c r="J1050" s="534"/>
      <c r="K1050" s="584"/>
      <c r="L1050" s="540"/>
      <c r="M1050" s="534"/>
      <c r="N1050" s="534"/>
      <c r="O1050" s="534"/>
      <c r="P1050" s="534"/>
      <c r="Q1050" s="534"/>
      <c r="R1050" s="534"/>
      <c r="S1050" s="534"/>
      <c r="T1050" s="534"/>
      <c r="U1050" s="534"/>
      <c r="V1050" s="534"/>
      <c r="W1050" s="534"/>
      <c r="X1050" s="534"/>
      <c r="Y1050" s="534"/>
      <c r="Z1050" s="534"/>
      <c r="AA1050" s="534"/>
      <c r="AB1050" s="534"/>
    </row>
    <row r="1051" spans="1:28" ht="23">
      <c r="A1051" s="534"/>
      <c r="B1051" s="534"/>
      <c r="C1051" s="534"/>
      <c r="D1051" s="534"/>
      <c r="E1051" s="534"/>
      <c r="F1051" s="534"/>
      <c r="G1051" s="534"/>
      <c r="H1051" s="534"/>
      <c r="I1051" s="585"/>
      <c r="J1051" s="534"/>
      <c r="K1051" s="584"/>
      <c r="L1051" s="540"/>
      <c r="M1051" s="534"/>
      <c r="N1051" s="534"/>
      <c r="O1051" s="534"/>
      <c r="P1051" s="534"/>
      <c r="Q1051" s="534"/>
      <c r="R1051" s="534"/>
      <c r="S1051" s="534"/>
      <c r="T1051" s="534"/>
      <c r="U1051" s="534"/>
      <c r="V1051" s="534"/>
      <c r="W1051" s="534"/>
      <c r="X1051" s="534"/>
      <c r="Y1051" s="534"/>
      <c r="Z1051" s="534"/>
      <c r="AA1051" s="534"/>
      <c r="AB1051" s="534"/>
    </row>
    <row r="1052" spans="1:28" ht="23">
      <c r="A1052" s="534"/>
      <c r="B1052" s="534"/>
      <c r="C1052" s="534"/>
      <c r="D1052" s="534"/>
      <c r="E1052" s="534"/>
      <c r="F1052" s="534"/>
      <c r="G1052" s="534"/>
      <c r="H1052" s="534"/>
      <c r="I1052" s="585"/>
      <c r="J1052" s="534"/>
      <c r="K1052" s="584"/>
      <c r="L1052" s="540"/>
      <c r="M1052" s="534"/>
      <c r="N1052" s="534"/>
      <c r="O1052" s="534"/>
      <c r="P1052" s="534"/>
      <c r="Q1052" s="534"/>
      <c r="R1052" s="534"/>
      <c r="S1052" s="534"/>
      <c r="T1052" s="534"/>
      <c r="U1052" s="534"/>
      <c r="V1052" s="534"/>
      <c r="W1052" s="534"/>
      <c r="X1052" s="534"/>
      <c r="Y1052" s="534"/>
      <c r="Z1052" s="534"/>
      <c r="AA1052" s="534"/>
      <c r="AB1052" s="534"/>
    </row>
    <row r="1053" spans="1:28" ht="23">
      <c r="A1053" s="534"/>
      <c r="B1053" s="534"/>
      <c r="C1053" s="534"/>
      <c r="D1053" s="534"/>
      <c r="E1053" s="534"/>
      <c r="F1053" s="534"/>
      <c r="G1053" s="534"/>
      <c r="H1053" s="534"/>
      <c r="I1053" s="585"/>
      <c r="J1053" s="534"/>
      <c r="K1053" s="584"/>
      <c r="L1053" s="540"/>
      <c r="M1053" s="534"/>
      <c r="N1053" s="534"/>
      <c r="O1053" s="534"/>
      <c r="P1053" s="534"/>
      <c r="Q1053" s="534"/>
      <c r="R1053" s="534"/>
      <c r="S1053" s="534"/>
      <c r="T1053" s="534"/>
      <c r="U1053" s="534"/>
      <c r="V1053" s="534"/>
      <c r="W1053" s="534"/>
      <c r="X1053" s="534"/>
      <c r="Y1053" s="534"/>
      <c r="Z1053" s="534"/>
      <c r="AA1053" s="534"/>
      <c r="AB1053" s="534"/>
    </row>
    <row r="1054" spans="1:28" ht="23">
      <c r="A1054" s="534"/>
      <c r="B1054" s="534"/>
      <c r="C1054" s="534"/>
      <c r="D1054" s="534"/>
      <c r="E1054" s="534"/>
      <c r="F1054" s="534"/>
      <c r="G1054" s="534"/>
      <c r="H1054" s="534"/>
      <c r="I1054" s="585"/>
      <c r="J1054" s="534"/>
      <c r="K1054" s="584"/>
      <c r="L1054" s="540"/>
      <c r="M1054" s="534"/>
      <c r="N1054" s="534"/>
      <c r="O1054" s="534"/>
      <c r="P1054" s="534"/>
      <c r="Q1054" s="534"/>
      <c r="R1054" s="534"/>
      <c r="S1054" s="534"/>
      <c r="T1054" s="534"/>
      <c r="U1054" s="534"/>
      <c r="V1054" s="534"/>
      <c r="W1054" s="534"/>
      <c r="X1054" s="534"/>
      <c r="Y1054" s="534"/>
      <c r="Z1054" s="534"/>
      <c r="AA1054" s="534"/>
      <c r="AB1054" s="534"/>
    </row>
    <row r="1055" spans="1:28" ht="23">
      <c r="A1055" s="534"/>
      <c r="B1055" s="534"/>
      <c r="C1055" s="534"/>
      <c r="D1055" s="534"/>
      <c r="E1055" s="534"/>
      <c r="F1055" s="534"/>
      <c r="G1055" s="534"/>
      <c r="H1055" s="534"/>
      <c r="I1055" s="585"/>
      <c r="J1055" s="534"/>
      <c r="K1055" s="584"/>
      <c r="L1055" s="540"/>
      <c r="M1055" s="534"/>
      <c r="N1055" s="534"/>
      <c r="O1055" s="534"/>
      <c r="P1055" s="534"/>
      <c r="Q1055" s="534"/>
      <c r="R1055" s="534"/>
      <c r="S1055" s="534"/>
      <c r="T1055" s="534"/>
      <c r="U1055" s="534"/>
      <c r="V1055" s="534"/>
      <c r="W1055" s="534"/>
      <c r="X1055" s="534"/>
      <c r="Y1055" s="534"/>
      <c r="Z1055" s="534"/>
      <c r="AA1055" s="534"/>
      <c r="AB1055" s="534"/>
    </row>
    <row r="1056" spans="1:28" ht="23">
      <c r="A1056" s="534"/>
      <c r="B1056" s="534"/>
      <c r="C1056" s="534"/>
      <c r="D1056" s="534"/>
      <c r="E1056" s="534"/>
      <c r="F1056" s="534"/>
      <c r="G1056" s="534"/>
      <c r="H1056" s="534"/>
      <c r="I1056" s="585"/>
      <c r="J1056" s="534"/>
      <c r="K1056" s="584"/>
      <c r="L1056" s="540"/>
      <c r="M1056" s="534"/>
      <c r="N1056" s="534"/>
      <c r="O1056" s="534"/>
      <c r="P1056" s="534"/>
      <c r="Q1056" s="534"/>
      <c r="R1056" s="534"/>
      <c r="S1056" s="534"/>
      <c r="T1056" s="534"/>
      <c r="U1056" s="534"/>
      <c r="V1056" s="534"/>
      <c r="W1056" s="534"/>
      <c r="X1056" s="534"/>
      <c r="Y1056" s="534"/>
      <c r="Z1056" s="534"/>
      <c r="AA1056" s="534"/>
      <c r="AB1056" s="534"/>
    </row>
    <row r="1057" spans="1:28" ht="23">
      <c r="A1057" s="534"/>
      <c r="B1057" s="534"/>
      <c r="C1057" s="534"/>
      <c r="D1057" s="534"/>
      <c r="E1057" s="534"/>
      <c r="F1057" s="534"/>
      <c r="G1057" s="534"/>
      <c r="H1057" s="534"/>
      <c r="I1057" s="585"/>
      <c r="J1057" s="534"/>
      <c r="K1057" s="584"/>
      <c r="L1057" s="540"/>
      <c r="M1057" s="534"/>
      <c r="N1057" s="534"/>
      <c r="O1057" s="534"/>
      <c r="P1057" s="534"/>
      <c r="Q1057" s="534"/>
      <c r="R1057" s="534"/>
      <c r="S1057" s="534"/>
      <c r="T1057" s="534"/>
      <c r="U1057" s="534"/>
      <c r="V1057" s="534"/>
      <c r="W1057" s="534"/>
      <c r="X1057" s="534"/>
      <c r="Y1057" s="534"/>
      <c r="Z1057" s="534"/>
      <c r="AA1057" s="534"/>
      <c r="AB1057" s="534"/>
    </row>
    <row r="1058" spans="1:28" ht="23">
      <c r="A1058" s="534"/>
      <c r="B1058" s="534"/>
      <c r="C1058" s="534"/>
      <c r="D1058" s="534"/>
      <c r="E1058" s="534"/>
      <c r="F1058" s="534"/>
      <c r="G1058" s="534"/>
      <c r="H1058" s="534"/>
      <c r="I1058" s="585"/>
      <c r="J1058" s="534"/>
      <c r="K1058" s="584"/>
      <c r="L1058" s="540"/>
      <c r="M1058" s="534"/>
      <c r="N1058" s="534"/>
      <c r="O1058" s="534"/>
      <c r="P1058" s="534"/>
      <c r="Q1058" s="534"/>
      <c r="R1058" s="534"/>
      <c r="S1058" s="534"/>
      <c r="T1058" s="534"/>
      <c r="U1058" s="534"/>
      <c r="V1058" s="534"/>
      <c r="W1058" s="534"/>
      <c r="X1058" s="534"/>
      <c r="Y1058" s="534"/>
      <c r="Z1058" s="534"/>
      <c r="AA1058" s="534"/>
      <c r="AB1058" s="534"/>
    </row>
    <row r="1059" spans="1:28" ht="23">
      <c r="A1059" s="534"/>
      <c r="B1059" s="534"/>
      <c r="C1059" s="534"/>
      <c r="D1059" s="534"/>
      <c r="E1059" s="534"/>
      <c r="F1059" s="534"/>
      <c r="G1059" s="534"/>
      <c r="H1059" s="534"/>
      <c r="I1059" s="585"/>
      <c r="J1059" s="534"/>
      <c r="K1059" s="584"/>
      <c r="L1059" s="540"/>
      <c r="M1059" s="534"/>
      <c r="N1059" s="534"/>
      <c r="O1059" s="534"/>
      <c r="P1059" s="534"/>
      <c r="Q1059" s="534"/>
      <c r="R1059" s="534"/>
      <c r="S1059" s="534"/>
      <c r="T1059" s="534"/>
      <c r="U1059" s="534"/>
      <c r="V1059" s="534"/>
      <c r="W1059" s="534"/>
      <c r="X1059" s="534"/>
      <c r="Y1059" s="534"/>
      <c r="Z1059" s="534"/>
      <c r="AA1059" s="534"/>
      <c r="AB1059" s="534"/>
    </row>
    <row r="1060" spans="1:28" ht="23">
      <c r="A1060" s="534"/>
      <c r="B1060" s="534"/>
      <c r="C1060" s="534"/>
      <c r="D1060" s="534"/>
      <c r="E1060" s="534"/>
      <c r="F1060" s="534"/>
      <c r="G1060" s="534"/>
      <c r="H1060" s="534"/>
      <c r="I1060" s="585"/>
      <c r="J1060" s="534"/>
      <c r="K1060" s="584"/>
      <c r="L1060" s="540"/>
      <c r="M1060" s="534"/>
      <c r="N1060" s="534"/>
      <c r="O1060" s="534"/>
      <c r="P1060" s="534"/>
      <c r="Q1060" s="534"/>
      <c r="R1060" s="534"/>
      <c r="S1060" s="534"/>
      <c r="T1060" s="534"/>
      <c r="U1060" s="534"/>
      <c r="V1060" s="534"/>
      <c r="W1060" s="534"/>
      <c r="X1060" s="534"/>
      <c r="Y1060" s="534"/>
      <c r="Z1060" s="534"/>
      <c r="AA1060" s="534"/>
      <c r="AB1060" s="534"/>
    </row>
    <row r="1061" spans="1:28" ht="23">
      <c r="A1061" s="534"/>
      <c r="B1061" s="534"/>
      <c r="C1061" s="534"/>
      <c r="D1061" s="534"/>
      <c r="E1061" s="534"/>
      <c r="F1061" s="534"/>
      <c r="G1061" s="534"/>
      <c r="H1061" s="534"/>
      <c r="I1061" s="585"/>
      <c r="J1061" s="534"/>
      <c r="K1061" s="584"/>
      <c r="L1061" s="540"/>
      <c r="M1061" s="534"/>
      <c r="N1061" s="534"/>
      <c r="O1061" s="534"/>
      <c r="P1061" s="534"/>
      <c r="Q1061" s="534"/>
      <c r="R1061" s="534"/>
      <c r="S1061" s="534"/>
      <c r="T1061" s="534"/>
      <c r="U1061" s="534"/>
      <c r="V1061" s="534"/>
      <c r="W1061" s="534"/>
      <c r="X1061" s="534"/>
      <c r="Y1061" s="534"/>
      <c r="Z1061" s="534"/>
      <c r="AA1061" s="534"/>
      <c r="AB1061" s="534"/>
    </row>
    <row r="1062" spans="1:28" ht="23">
      <c r="A1062" s="534"/>
      <c r="B1062" s="534"/>
      <c r="C1062" s="534"/>
      <c r="D1062" s="534"/>
      <c r="E1062" s="534"/>
      <c r="F1062" s="534"/>
      <c r="G1062" s="534"/>
      <c r="H1062" s="534"/>
      <c r="I1062" s="585"/>
      <c r="J1062" s="534"/>
      <c r="K1062" s="584"/>
      <c r="L1062" s="540"/>
      <c r="M1062" s="534"/>
      <c r="N1062" s="534"/>
      <c r="O1062" s="534"/>
      <c r="P1062" s="534"/>
      <c r="Q1062" s="534"/>
      <c r="R1062" s="534"/>
      <c r="S1062" s="534"/>
      <c r="T1062" s="534"/>
      <c r="U1062" s="534"/>
      <c r="V1062" s="534"/>
      <c r="W1062" s="534"/>
      <c r="X1062" s="534"/>
      <c r="Y1062" s="534"/>
      <c r="Z1062" s="534"/>
      <c r="AA1062" s="534"/>
      <c r="AB1062" s="534"/>
    </row>
    <row r="1063" spans="1:28" ht="23">
      <c r="A1063" s="534"/>
      <c r="B1063" s="534"/>
      <c r="C1063" s="534"/>
      <c r="D1063" s="534"/>
      <c r="E1063" s="534"/>
      <c r="F1063" s="534"/>
      <c r="G1063" s="534"/>
      <c r="H1063" s="534"/>
      <c r="I1063" s="585"/>
      <c r="J1063" s="534"/>
      <c r="K1063" s="584"/>
      <c r="L1063" s="540"/>
      <c r="M1063" s="534"/>
      <c r="N1063" s="534"/>
      <c r="O1063" s="534"/>
      <c r="P1063" s="534"/>
      <c r="Q1063" s="534"/>
      <c r="R1063" s="534"/>
      <c r="S1063" s="534"/>
      <c r="T1063" s="534"/>
      <c r="U1063" s="534"/>
      <c r="V1063" s="534"/>
      <c r="W1063" s="534"/>
      <c r="X1063" s="534"/>
      <c r="Y1063" s="534"/>
      <c r="Z1063" s="534"/>
      <c r="AA1063" s="534"/>
      <c r="AB1063" s="534"/>
    </row>
    <row r="1064" spans="1:28" ht="23">
      <c r="A1064" s="534"/>
      <c r="B1064" s="534"/>
      <c r="C1064" s="534"/>
      <c r="D1064" s="534"/>
      <c r="E1064" s="534"/>
      <c r="F1064" s="534"/>
      <c r="G1064" s="534"/>
      <c r="H1064" s="534"/>
      <c r="I1064" s="585"/>
      <c r="J1064" s="534"/>
      <c r="K1064" s="584"/>
      <c r="L1064" s="540"/>
      <c r="M1064" s="534"/>
      <c r="N1064" s="534"/>
      <c r="O1064" s="534"/>
      <c r="P1064" s="534"/>
      <c r="Q1064" s="534"/>
      <c r="R1064" s="534"/>
      <c r="S1064" s="534"/>
      <c r="T1064" s="534"/>
      <c r="U1064" s="534"/>
      <c r="V1064" s="534"/>
      <c r="W1064" s="534"/>
      <c r="X1064" s="534"/>
      <c r="Y1064" s="534"/>
      <c r="Z1064" s="534"/>
      <c r="AA1064" s="534"/>
      <c r="AB1064" s="534"/>
    </row>
    <row r="1065" spans="1:28" ht="23">
      <c r="A1065" s="534"/>
      <c r="B1065" s="534"/>
      <c r="C1065" s="534"/>
      <c r="D1065" s="534"/>
      <c r="E1065" s="534"/>
      <c r="F1065" s="534"/>
      <c r="G1065" s="534"/>
      <c r="H1065" s="534"/>
      <c r="I1065" s="585"/>
      <c r="J1065" s="534"/>
      <c r="K1065" s="584"/>
      <c r="L1065" s="540"/>
      <c r="M1065" s="534"/>
      <c r="N1065" s="534"/>
      <c r="O1065" s="534"/>
      <c r="P1065" s="534"/>
      <c r="Q1065" s="534"/>
      <c r="R1065" s="534"/>
      <c r="S1065" s="534"/>
      <c r="T1065" s="534"/>
      <c r="U1065" s="534"/>
      <c r="V1065" s="534"/>
      <c r="W1065" s="534"/>
      <c r="X1065" s="534"/>
      <c r="Y1065" s="534"/>
      <c r="Z1065" s="534"/>
      <c r="AA1065" s="534"/>
      <c r="AB1065" s="534"/>
    </row>
    <row r="1066" spans="1:28" ht="23">
      <c r="A1066" s="534"/>
      <c r="B1066" s="534"/>
      <c r="C1066" s="534"/>
      <c r="D1066" s="534"/>
      <c r="E1066" s="534"/>
      <c r="F1066" s="534"/>
      <c r="G1066" s="534"/>
      <c r="H1066" s="534"/>
      <c r="I1066" s="585"/>
      <c r="J1066" s="534"/>
      <c r="K1066" s="584"/>
      <c r="L1066" s="540"/>
      <c r="M1066" s="534"/>
      <c r="N1066" s="534"/>
      <c r="O1066" s="534"/>
      <c r="P1066" s="534"/>
      <c r="Q1066" s="534"/>
      <c r="R1066" s="534"/>
      <c r="S1066" s="534"/>
      <c r="T1066" s="534"/>
      <c r="U1066" s="534"/>
      <c r="V1066" s="534"/>
      <c r="W1066" s="534"/>
      <c r="X1066" s="534"/>
      <c r="Y1066" s="534"/>
      <c r="Z1066" s="534"/>
      <c r="AA1066" s="534"/>
      <c r="AB1066" s="534"/>
    </row>
    <row r="1067" spans="1:28" ht="23">
      <c r="A1067" s="534"/>
      <c r="B1067" s="534"/>
      <c r="C1067" s="534"/>
      <c r="D1067" s="534"/>
      <c r="E1067" s="534"/>
      <c r="F1067" s="534"/>
      <c r="G1067" s="534"/>
      <c r="H1067" s="534"/>
      <c r="I1067" s="585"/>
      <c r="J1067" s="534"/>
      <c r="K1067" s="584"/>
      <c r="L1067" s="540"/>
      <c r="M1067" s="534"/>
      <c r="N1067" s="534"/>
      <c r="O1067" s="534"/>
      <c r="P1067" s="534"/>
      <c r="Q1067" s="534"/>
      <c r="R1067" s="534"/>
      <c r="S1067" s="534"/>
      <c r="T1067" s="534"/>
      <c r="U1067" s="534"/>
      <c r="V1067" s="534"/>
      <c r="W1067" s="534"/>
      <c r="X1067" s="534"/>
      <c r="Y1067" s="534"/>
      <c r="Z1067" s="534"/>
      <c r="AA1067" s="534"/>
      <c r="AB1067" s="534"/>
    </row>
    <row r="1068" spans="1:28" ht="23">
      <c r="A1068" s="534"/>
      <c r="B1068" s="534"/>
      <c r="C1068" s="534"/>
      <c r="D1068" s="534"/>
      <c r="E1068" s="534"/>
      <c r="F1068" s="534"/>
      <c r="G1068" s="534"/>
      <c r="H1068" s="534"/>
      <c r="I1068" s="585"/>
      <c r="J1068" s="534"/>
      <c r="K1068" s="584"/>
      <c r="L1068" s="540"/>
      <c r="M1068" s="534"/>
      <c r="N1068" s="534"/>
      <c r="O1068" s="534"/>
      <c r="P1068" s="534"/>
      <c r="Q1068" s="534"/>
      <c r="R1068" s="534"/>
      <c r="S1068" s="534"/>
      <c r="T1068" s="534"/>
      <c r="U1068" s="534"/>
      <c r="V1068" s="534"/>
      <c r="W1068" s="534"/>
      <c r="X1068" s="534"/>
      <c r="Y1068" s="534"/>
      <c r="Z1068" s="534"/>
      <c r="AA1068" s="534"/>
      <c r="AB1068" s="534"/>
    </row>
    <row r="1069" spans="1:28" ht="23">
      <c r="A1069" s="534"/>
      <c r="B1069" s="534"/>
      <c r="C1069" s="534"/>
      <c r="D1069" s="534"/>
      <c r="E1069" s="534"/>
      <c r="F1069" s="534"/>
      <c r="G1069" s="534"/>
      <c r="H1069" s="534"/>
      <c r="I1069" s="585"/>
      <c r="J1069" s="534"/>
      <c r="K1069" s="584"/>
      <c r="L1069" s="540"/>
      <c r="M1069" s="534"/>
      <c r="N1069" s="534"/>
      <c r="O1069" s="534"/>
      <c r="P1069" s="534"/>
      <c r="Q1069" s="534"/>
      <c r="R1069" s="534"/>
      <c r="S1069" s="534"/>
      <c r="T1069" s="534"/>
      <c r="U1069" s="534"/>
      <c r="V1069" s="534"/>
      <c r="W1069" s="534"/>
      <c r="X1069" s="534"/>
      <c r="Y1069" s="534"/>
      <c r="Z1069" s="534"/>
      <c r="AA1069" s="534"/>
      <c r="AB1069" s="534"/>
    </row>
    <row r="1070" spans="1:28" ht="23">
      <c r="A1070" s="534"/>
      <c r="B1070" s="534"/>
      <c r="C1070" s="534"/>
      <c r="D1070" s="534"/>
      <c r="E1070" s="534"/>
      <c r="F1070" s="534"/>
      <c r="G1070" s="534"/>
      <c r="H1070" s="534"/>
      <c r="I1070" s="585"/>
      <c r="J1070" s="534"/>
      <c r="K1070" s="584"/>
      <c r="L1070" s="540"/>
      <c r="M1070" s="534"/>
      <c r="N1070" s="534"/>
      <c r="O1070" s="534"/>
      <c r="P1070" s="534"/>
      <c r="Q1070" s="534"/>
      <c r="R1070" s="534"/>
      <c r="S1070" s="534"/>
      <c r="T1070" s="534"/>
      <c r="U1070" s="534"/>
      <c r="V1070" s="534"/>
      <c r="W1070" s="534"/>
      <c r="X1070" s="534"/>
      <c r="Y1070" s="534"/>
      <c r="Z1070" s="534"/>
      <c r="AA1070" s="534"/>
      <c r="AB1070" s="534"/>
    </row>
    <row r="1071" spans="1:28" ht="23">
      <c r="A1071" s="534"/>
      <c r="B1071" s="534"/>
      <c r="C1071" s="534"/>
      <c r="D1071" s="534"/>
      <c r="E1071" s="534"/>
      <c r="F1071" s="534"/>
      <c r="G1071" s="534"/>
      <c r="H1071" s="534"/>
      <c r="I1071" s="585"/>
      <c r="J1071" s="534"/>
      <c r="K1071" s="584"/>
      <c r="L1071" s="540"/>
      <c r="M1071" s="534"/>
      <c r="N1071" s="534"/>
      <c r="O1071" s="534"/>
      <c r="P1071" s="534"/>
      <c r="Q1071" s="534"/>
      <c r="R1071" s="534"/>
      <c r="S1071" s="534"/>
      <c r="T1071" s="534"/>
      <c r="U1071" s="534"/>
      <c r="V1071" s="534"/>
      <c r="W1071" s="534"/>
      <c r="X1071" s="534"/>
      <c r="Y1071" s="534"/>
      <c r="Z1071" s="534"/>
      <c r="AA1071" s="534"/>
      <c r="AB1071" s="534"/>
    </row>
    <row r="1072" spans="1:28" ht="23">
      <c r="A1072" s="534"/>
      <c r="B1072" s="534"/>
      <c r="C1072" s="534"/>
      <c r="D1072" s="534"/>
      <c r="E1072" s="534"/>
      <c r="F1072" s="534"/>
      <c r="G1072" s="534"/>
      <c r="H1072" s="534"/>
      <c r="I1072" s="585"/>
      <c r="J1072" s="534"/>
      <c r="K1072" s="584"/>
      <c r="L1072" s="540"/>
      <c r="M1072" s="534"/>
      <c r="N1072" s="534"/>
      <c r="O1072" s="534"/>
      <c r="P1072" s="534"/>
      <c r="Q1072" s="534"/>
      <c r="R1072" s="534"/>
      <c r="S1072" s="534"/>
      <c r="T1072" s="534"/>
      <c r="U1072" s="534"/>
      <c r="V1072" s="534"/>
      <c r="W1072" s="534"/>
      <c r="X1072" s="534"/>
      <c r="Y1072" s="534"/>
      <c r="Z1072" s="534"/>
      <c r="AA1072" s="534"/>
      <c r="AB1072" s="534"/>
    </row>
    <row r="1073" spans="1:28" ht="23">
      <c r="A1073" s="534"/>
      <c r="B1073" s="534"/>
      <c r="C1073" s="534"/>
      <c r="D1073" s="534"/>
      <c r="E1073" s="534"/>
      <c r="F1073" s="534"/>
      <c r="G1073" s="534"/>
      <c r="H1073" s="534"/>
      <c r="I1073" s="585"/>
      <c r="J1073" s="534"/>
      <c r="K1073" s="584"/>
      <c r="L1073" s="540"/>
      <c r="M1073" s="534"/>
      <c r="N1073" s="534"/>
      <c r="O1073" s="534"/>
      <c r="P1073" s="534"/>
      <c r="Q1073" s="534"/>
      <c r="R1073" s="534"/>
      <c r="S1073" s="534"/>
      <c r="T1073" s="534"/>
      <c r="U1073" s="534"/>
      <c r="V1073" s="534"/>
      <c r="W1073" s="534"/>
      <c r="X1073" s="534"/>
      <c r="Y1073" s="534"/>
      <c r="Z1073" s="534"/>
      <c r="AA1073" s="534"/>
      <c r="AB1073" s="534"/>
    </row>
    <row r="1074" spans="1:28" ht="23">
      <c r="A1074" s="534"/>
      <c r="B1074" s="534"/>
      <c r="C1074" s="534"/>
      <c r="D1074" s="534"/>
      <c r="E1074" s="534"/>
      <c r="F1074" s="534"/>
      <c r="G1074" s="534"/>
      <c r="H1074" s="534"/>
      <c r="I1074" s="585"/>
      <c r="J1074" s="534"/>
      <c r="K1074" s="584"/>
      <c r="L1074" s="540"/>
      <c r="M1074" s="534"/>
      <c r="N1074" s="534"/>
      <c r="O1074" s="534"/>
      <c r="P1074" s="534"/>
      <c r="Q1074" s="534"/>
      <c r="R1074" s="534"/>
      <c r="S1074" s="534"/>
      <c r="T1074" s="534"/>
      <c r="U1074" s="534"/>
      <c r="V1074" s="534"/>
      <c r="W1074" s="534"/>
      <c r="X1074" s="534"/>
      <c r="Y1074" s="534"/>
      <c r="Z1074" s="534"/>
      <c r="AA1074" s="534"/>
      <c r="AB1074" s="534"/>
    </row>
    <row r="1075" spans="1:28" ht="23">
      <c r="A1075" s="534"/>
      <c r="B1075" s="534"/>
      <c r="C1075" s="534"/>
      <c r="D1075" s="534"/>
      <c r="E1075" s="534"/>
      <c r="F1075" s="534"/>
      <c r="G1075" s="534"/>
      <c r="H1075" s="534"/>
      <c r="I1075" s="585"/>
      <c r="J1075" s="534"/>
      <c r="K1075" s="584"/>
      <c r="L1075" s="540"/>
      <c r="M1075" s="534"/>
      <c r="N1075" s="534"/>
      <c r="O1075" s="534"/>
      <c r="P1075" s="534"/>
      <c r="Q1075" s="534"/>
      <c r="R1075" s="534"/>
      <c r="S1075" s="534"/>
      <c r="T1075" s="534"/>
      <c r="U1075" s="534"/>
      <c r="V1075" s="534"/>
      <c r="W1075" s="534"/>
      <c r="X1075" s="534"/>
      <c r="Y1075" s="534"/>
      <c r="Z1075" s="534"/>
      <c r="AA1075" s="534"/>
      <c r="AB1075" s="534"/>
    </row>
    <row r="1076" spans="1:28" ht="23">
      <c r="A1076" s="534"/>
      <c r="B1076" s="534"/>
      <c r="C1076" s="534"/>
      <c r="D1076" s="534"/>
      <c r="E1076" s="534"/>
      <c r="F1076" s="534"/>
      <c r="G1076" s="534"/>
      <c r="H1076" s="534"/>
      <c r="I1076" s="585"/>
      <c r="J1076" s="534"/>
      <c r="K1076" s="584"/>
      <c r="L1076" s="540"/>
      <c r="M1076" s="534"/>
      <c r="N1076" s="534"/>
      <c r="O1076" s="534"/>
      <c r="P1076" s="534"/>
      <c r="Q1076" s="534"/>
      <c r="R1076" s="534"/>
      <c r="S1076" s="534"/>
      <c r="T1076" s="534"/>
      <c r="U1076" s="534"/>
      <c r="V1076" s="534"/>
      <c r="W1076" s="534"/>
      <c r="X1076" s="534"/>
      <c r="Y1076" s="534"/>
      <c r="Z1076" s="534"/>
      <c r="AA1076" s="534"/>
      <c r="AB1076" s="534"/>
    </row>
    <row r="1077" spans="1:28" ht="23">
      <c r="A1077" s="534"/>
      <c r="B1077" s="534"/>
      <c r="C1077" s="534"/>
      <c r="D1077" s="534"/>
      <c r="E1077" s="534"/>
      <c r="F1077" s="534"/>
      <c r="G1077" s="534"/>
      <c r="H1077" s="534"/>
      <c r="I1077" s="585"/>
      <c r="J1077" s="534"/>
      <c r="K1077" s="584"/>
      <c r="L1077" s="540"/>
      <c r="M1077" s="534"/>
      <c r="N1077" s="534"/>
      <c r="O1077" s="534"/>
      <c r="P1077" s="534"/>
      <c r="Q1077" s="534"/>
      <c r="R1077" s="534"/>
      <c r="S1077" s="534"/>
      <c r="T1077" s="534"/>
      <c r="U1077" s="534"/>
      <c r="V1077" s="534"/>
      <c r="W1077" s="534"/>
      <c r="X1077" s="534"/>
      <c r="Y1077" s="534"/>
      <c r="Z1077" s="534"/>
      <c r="AA1077" s="534"/>
      <c r="AB1077" s="534"/>
    </row>
    <row r="1078" spans="1:28" ht="23">
      <c r="A1078" s="534"/>
      <c r="B1078" s="534"/>
      <c r="C1078" s="534"/>
      <c r="D1078" s="534"/>
      <c r="E1078" s="534"/>
      <c r="F1078" s="534"/>
      <c r="G1078" s="534"/>
      <c r="H1078" s="534"/>
      <c r="I1078" s="585"/>
      <c r="J1078" s="534"/>
      <c r="K1078" s="584"/>
      <c r="L1078" s="540"/>
      <c r="M1078" s="534"/>
      <c r="N1078" s="534"/>
      <c r="O1078" s="534"/>
      <c r="P1078" s="534"/>
      <c r="Q1078" s="534"/>
      <c r="R1078" s="534"/>
      <c r="S1078" s="534"/>
      <c r="T1078" s="534"/>
      <c r="U1078" s="534"/>
      <c r="V1078" s="534"/>
      <c r="W1078" s="534"/>
      <c r="X1078" s="534"/>
      <c r="Y1078" s="534"/>
      <c r="Z1078" s="534"/>
      <c r="AA1078" s="534"/>
      <c r="AB1078" s="534"/>
    </row>
    <row r="1079" spans="1:28" ht="23">
      <c r="A1079" s="534"/>
      <c r="B1079" s="534"/>
      <c r="C1079" s="534"/>
      <c r="D1079" s="534"/>
      <c r="E1079" s="534"/>
      <c r="F1079" s="534"/>
      <c r="G1079" s="534"/>
      <c r="H1079" s="534"/>
      <c r="I1079" s="585"/>
      <c r="J1079" s="534"/>
      <c r="K1079" s="584"/>
      <c r="L1079" s="540"/>
      <c r="M1079" s="534"/>
      <c r="N1079" s="534"/>
      <c r="O1079" s="534"/>
      <c r="P1079" s="534"/>
      <c r="Q1079" s="534"/>
      <c r="R1079" s="534"/>
      <c r="S1079" s="534"/>
      <c r="T1079" s="534"/>
      <c r="U1079" s="534"/>
      <c r="V1079" s="534"/>
      <c r="W1079" s="534"/>
      <c r="X1079" s="534"/>
      <c r="Y1079" s="534"/>
      <c r="Z1079" s="534"/>
      <c r="AA1079" s="534"/>
      <c r="AB1079" s="534"/>
    </row>
    <row r="1080" spans="1:28" ht="23">
      <c r="A1080" s="534"/>
      <c r="B1080" s="534"/>
      <c r="C1080" s="534"/>
      <c r="D1080" s="534"/>
      <c r="E1080" s="534"/>
      <c r="F1080" s="534"/>
      <c r="G1080" s="534"/>
      <c r="H1080" s="534"/>
      <c r="I1080" s="585"/>
      <c r="J1080" s="534"/>
      <c r="K1080" s="584"/>
      <c r="L1080" s="540"/>
      <c r="M1080" s="534"/>
      <c r="N1080" s="534"/>
      <c r="O1080" s="534"/>
      <c r="P1080" s="534"/>
      <c r="Q1080" s="534"/>
      <c r="R1080" s="534"/>
      <c r="S1080" s="534"/>
      <c r="T1080" s="534"/>
      <c r="U1080" s="534"/>
      <c r="V1080" s="534"/>
      <c r="W1080" s="534"/>
      <c r="X1080" s="534"/>
      <c r="Y1080" s="534"/>
      <c r="Z1080" s="534"/>
      <c r="AA1080" s="534"/>
      <c r="AB1080" s="534"/>
    </row>
    <row r="1081" spans="1:28" ht="23">
      <c r="A1081" s="534"/>
      <c r="B1081" s="534"/>
      <c r="C1081" s="534"/>
      <c r="D1081" s="534"/>
      <c r="E1081" s="534"/>
      <c r="F1081" s="534"/>
      <c r="G1081" s="534"/>
      <c r="H1081" s="534"/>
      <c r="I1081" s="585"/>
      <c r="J1081" s="534"/>
      <c r="K1081" s="584"/>
      <c r="L1081" s="540"/>
      <c r="M1081" s="534"/>
      <c r="N1081" s="534"/>
      <c r="O1081" s="534"/>
      <c r="P1081" s="534"/>
      <c r="Q1081" s="534"/>
      <c r="R1081" s="534"/>
      <c r="S1081" s="534"/>
      <c r="T1081" s="534"/>
      <c r="U1081" s="534"/>
      <c r="V1081" s="534"/>
      <c r="W1081" s="534"/>
      <c r="X1081" s="534"/>
      <c r="Y1081" s="534"/>
      <c r="Z1081" s="534"/>
      <c r="AA1081" s="534"/>
      <c r="AB1081" s="534"/>
    </row>
    <row r="1082" spans="1:28" ht="23">
      <c r="A1082" s="534"/>
      <c r="B1082" s="534"/>
      <c r="C1082" s="534"/>
      <c r="D1082" s="534"/>
      <c r="E1082" s="534"/>
      <c r="F1082" s="534"/>
      <c r="G1082" s="534"/>
      <c r="H1082" s="534"/>
      <c r="I1082" s="585"/>
      <c r="J1082" s="534"/>
      <c r="K1082" s="584"/>
      <c r="L1082" s="540"/>
      <c r="M1082" s="534"/>
      <c r="N1082" s="534"/>
      <c r="O1082" s="534"/>
      <c r="P1082" s="534"/>
      <c r="Q1082" s="534"/>
      <c r="R1082" s="534"/>
      <c r="S1082" s="534"/>
      <c r="T1082" s="534"/>
      <c r="U1082" s="534"/>
      <c r="V1082" s="534"/>
      <c r="W1082" s="534"/>
      <c r="X1082" s="534"/>
      <c r="Y1082" s="534"/>
      <c r="Z1082" s="534"/>
      <c r="AA1082" s="534"/>
      <c r="AB1082" s="534"/>
    </row>
    <row r="1083" spans="1:28" ht="23">
      <c r="A1083" s="534"/>
      <c r="B1083" s="534"/>
      <c r="C1083" s="534"/>
      <c r="D1083" s="534"/>
      <c r="E1083" s="534"/>
      <c r="F1083" s="534"/>
      <c r="G1083" s="534"/>
      <c r="H1083" s="534"/>
      <c r="I1083" s="585"/>
      <c r="J1083" s="534"/>
      <c r="K1083" s="584"/>
      <c r="L1083" s="540"/>
      <c r="M1083" s="534"/>
      <c r="N1083" s="534"/>
      <c r="O1083" s="534"/>
      <c r="P1083" s="534"/>
      <c r="Q1083" s="534"/>
      <c r="R1083" s="534"/>
      <c r="S1083" s="534"/>
      <c r="T1083" s="534"/>
      <c r="U1083" s="534"/>
      <c r="V1083" s="534"/>
      <c r="W1083" s="534"/>
      <c r="X1083" s="534"/>
      <c r="Y1083" s="534"/>
      <c r="Z1083" s="534"/>
      <c r="AA1083" s="534"/>
      <c r="AB1083" s="534"/>
    </row>
    <row r="1084" spans="1:28" ht="23">
      <c r="A1084" s="534"/>
      <c r="B1084" s="534"/>
      <c r="C1084" s="534"/>
      <c r="D1084" s="534"/>
      <c r="E1084" s="534"/>
      <c r="F1084" s="534"/>
      <c r="G1084" s="534"/>
      <c r="H1084" s="534"/>
      <c r="I1084" s="585"/>
      <c r="J1084" s="534"/>
      <c r="K1084" s="584"/>
      <c r="L1084" s="540"/>
      <c r="M1084" s="534"/>
      <c r="N1084" s="534"/>
      <c r="O1084" s="534"/>
      <c r="P1084" s="534"/>
      <c r="Q1084" s="534"/>
      <c r="R1084" s="534"/>
      <c r="S1084" s="534"/>
      <c r="T1084" s="534"/>
      <c r="U1084" s="534"/>
      <c r="V1084" s="534"/>
      <c r="W1084" s="534"/>
      <c r="X1084" s="534"/>
      <c r="Y1084" s="534"/>
      <c r="Z1084" s="534"/>
      <c r="AA1084" s="534"/>
      <c r="AB1084" s="534"/>
    </row>
    <row r="1085" spans="1:28" ht="23">
      <c r="A1085" s="534"/>
      <c r="B1085" s="534"/>
      <c r="C1085" s="534"/>
      <c r="D1085" s="534"/>
      <c r="E1085" s="534"/>
      <c r="F1085" s="534"/>
      <c r="G1085" s="534"/>
      <c r="H1085" s="534"/>
      <c r="I1085" s="585"/>
      <c r="J1085" s="534"/>
      <c r="K1085" s="584"/>
      <c r="L1085" s="540"/>
      <c r="M1085" s="534"/>
      <c r="N1085" s="534"/>
      <c r="O1085" s="534"/>
      <c r="P1085" s="534"/>
      <c r="Q1085" s="534"/>
      <c r="R1085" s="534"/>
      <c r="S1085" s="534"/>
      <c r="T1085" s="534"/>
      <c r="U1085" s="534"/>
      <c r="V1085" s="534"/>
      <c r="W1085" s="534"/>
      <c r="X1085" s="534"/>
      <c r="Y1085" s="534"/>
      <c r="Z1085" s="534"/>
      <c r="AA1085" s="534"/>
      <c r="AB1085" s="534"/>
    </row>
    <row r="1086" spans="1:28" ht="23">
      <c r="A1086" s="534"/>
      <c r="B1086" s="534"/>
      <c r="C1086" s="534"/>
      <c r="D1086" s="534"/>
      <c r="E1086" s="534"/>
      <c r="F1086" s="534"/>
      <c r="G1086" s="534"/>
      <c r="H1086" s="534"/>
      <c r="I1086" s="585"/>
      <c r="J1086" s="534"/>
      <c r="K1086" s="584"/>
      <c r="L1086" s="540"/>
      <c r="M1086" s="534"/>
      <c r="N1086" s="534"/>
      <c r="O1086" s="534"/>
      <c r="P1086" s="534"/>
      <c r="Q1086" s="534"/>
      <c r="R1086" s="534"/>
      <c r="S1086" s="534"/>
      <c r="T1086" s="534"/>
      <c r="U1086" s="534"/>
      <c r="V1086" s="534"/>
      <c r="W1086" s="534"/>
      <c r="X1086" s="534"/>
      <c r="Y1086" s="534"/>
      <c r="Z1086" s="534"/>
      <c r="AA1086" s="534"/>
      <c r="AB1086" s="534"/>
    </row>
    <row r="1087" spans="1:28" ht="23">
      <c r="A1087" s="534"/>
      <c r="B1087" s="534"/>
      <c r="C1087" s="534"/>
      <c r="D1087" s="534"/>
      <c r="E1087" s="534"/>
      <c r="F1087" s="534"/>
      <c r="G1087" s="534"/>
      <c r="H1087" s="534"/>
      <c r="I1087" s="585"/>
      <c r="J1087" s="534"/>
      <c r="K1087" s="584"/>
      <c r="L1087" s="540"/>
      <c r="M1087" s="534"/>
      <c r="N1087" s="534"/>
      <c r="O1087" s="534"/>
      <c r="P1087" s="534"/>
      <c r="Q1087" s="534"/>
      <c r="R1087" s="534"/>
      <c r="S1087" s="534"/>
      <c r="T1087" s="534"/>
      <c r="U1087" s="534"/>
      <c r="V1087" s="534"/>
      <c r="W1087" s="534"/>
      <c r="X1087" s="534"/>
      <c r="Y1087" s="534"/>
      <c r="Z1087" s="534"/>
      <c r="AA1087" s="534"/>
      <c r="AB1087" s="534"/>
    </row>
    <row r="1088" spans="1:28" ht="23">
      <c r="A1088" s="534"/>
      <c r="B1088" s="534"/>
      <c r="C1088" s="534"/>
      <c r="D1088" s="534"/>
      <c r="E1088" s="534"/>
      <c r="F1088" s="534"/>
      <c r="G1088" s="534"/>
      <c r="H1088" s="534"/>
      <c r="I1088" s="585"/>
      <c r="J1088" s="534"/>
      <c r="K1088" s="584"/>
      <c r="L1088" s="540"/>
      <c r="M1088" s="534"/>
      <c r="N1088" s="534"/>
      <c r="O1088" s="534"/>
      <c r="P1088" s="534"/>
      <c r="Q1088" s="534"/>
      <c r="R1088" s="534"/>
      <c r="S1088" s="534"/>
      <c r="T1088" s="534"/>
      <c r="U1088" s="534"/>
      <c r="V1088" s="534"/>
      <c r="W1088" s="534"/>
      <c r="X1088" s="534"/>
      <c r="Y1088" s="534"/>
      <c r="Z1088" s="534"/>
      <c r="AA1088" s="534"/>
      <c r="AB1088" s="534"/>
    </row>
    <row r="1089" spans="1:28" ht="23">
      <c r="A1089" s="534"/>
      <c r="B1089" s="534"/>
      <c r="C1089" s="534"/>
      <c r="D1089" s="534"/>
      <c r="E1089" s="534"/>
      <c r="F1089" s="534"/>
      <c r="G1089" s="534"/>
      <c r="H1089" s="534"/>
      <c r="I1089" s="585"/>
      <c r="J1089" s="534"/>
      <c r="K1089" s="584"/>
      <c r="L1089" s="540"/>
      <c r="M1089" s="534"/>
      <c r="N1089" s="534"/>
      <c r="O1089" s="534"/>
      <c r="P1089" s="534"/>
      <c r="Q1089" s="534"/>
      <c r="R1089" s="534"/>
      <c r="S1089" s="534"/>
      <c r="T1089" s="534"/>
      <c r="U1089" s="534"/>
      <c r="V1089" s="534"/>
      <c r="W1089" s="534"/>
      <c r="X1089" s="534"/>
      <c r="Y1089" s="534"/>
      <c r="Z1089" s="534"/>
      <c r="AA1089" s="534"/>
      <c r="AB1089" s="534"/>
    </row>
    <row r="1090" spans="1:28" ht="23">
      <c r="A1090" s="534"/>
      <c r="B1090" s="534"/>
      <c r="C1090" s="534"/>
      <c r="D1090" s="534"/>
      <c r="E1090" s="534"/>
      <c r="F1090" s="534"/>
      <c r="G1090" s="534"/>
      <c r="H1090" s="534"/>
      <c r="I1090" s="585"/>
      <c r="J1090" s="534"/>
      <c r="K1090" s="584"/>
      <c r="L1090" s="540"/>
      <c r="M1090" s="534"/>
      <c r="N1090" s="534"/>
      <c r="O1090" s="534"/>
      <c r="P1090" s="534"/>
      <c r="Q1090" s="534"/>
      <c r="R1090" s="534"/>
      <c r="S1090" s="534"/>
      <c r="T1090" s="534"/>
      <c r="U1090" s="534"/>
      <c r="V1090" s="534"/>
      <c r="W1090" s="534"/>
      <c r="X1090" s="534"/>
      <c r="Y1090" s="534"/>
      <c r="Z1090" s="534"/>
      <c r="AA1090" s="534"/>
      <c r="AB1090" s="534"/>
    </row>
    <row r="1091" spans="1:28" ht="23">
      <c r="A1091" s="534"/>
      <c r="B1091" s="534"/>
      <c r="C1091" s="534"/>
      <c r="D1091" s="534"/>
      <c r="E1091" s="534"/>
      <c r="F1091" s="534"/>
      <c r="G1091" s="534"/>
      <c r="H1091" s="534"/>
      <c r="I1091" s="585"/>
      <c r="J1091" s="534"/>
      <c r="K1091" s="584"/>
      <c r="L1091" s="540"/>
      <c r="M1091" s="534"/>
      <c r="N1091" s="534"/>
      <c r="O1091" s="534"/>
      <c r="P1091" s="534"/>
      <c r="Q1091" s="534"/>
      <c r="R1091" s="534"/>
      <c r="S1091" s="534"/>
      <c r="T1091" s="534"/>
      <c r="U1091" s="534"/>
      <c r="V1091" s="534"/>
      <c r="W1091" s="534"/>
      <c r="X1091" s="534"/>
      <c r="Y1091" s="534"/>
      <c r="Z1091" s="534"/>
      <c r="AA1091" s="534"/>
      <c r="AB1091" s="534"/>
    </row>
    <row r="1092" spans="1:28" ht="23">
      <c r="A1092" s="534"/>
      <c r="B1092" s="534"/>
      <c r="C1092" s="534"/>
      <c r="D1092" s="534"/>
      <c r="E1092" s="534"/>
      <c r="F1092" s="534"/>
      <c r="G1092" s="534"/>
      <c r="H1092" s="534"/>
      <c r="I1092" s="585"/>
      <c r="J1092" s="534"/>
      <c r="K1092" s="584"/>
      <c r="L1092" s="540"/>
      <c r="M1092" s="534"/>
      <c r="N1092" s="534"/>
      <c r="O1092" s="534"/>
      <c r="P1092" s="534"/>
      <c r="Q1092" s="534"/>
      <c r="R1092" s="534"/>
      <c r="S1092" s="534"/>
      <c r="T1092" s="534"/>
      <c r="U1092" s="534"/>
      <c r="V1092" s="534"/>
      <c r="W1092" s="534"/>
      <c r="X1092" s="534"/>
      <c r="Y1092" s="534"/>
      <c r="Z1092" s="534"/>
      <c r="AA1092" s="534"/>
      <c r="AB1092" s="534"/>
    </row>
    <row r="1093" spans="1:28" ht="23">
      <c r="A1093" s="534"/>
      <c r="B1093" s="534"/>
      <c r="C1093" s="534"/>
      <c r="D1093" s="534"/>
      <c r="E1093" s="534"/>
      <c r="F1093" s="534"/>
      <c r="G1093" s="534"/>
      <c r="H1093" s="534"/>
      <c r="I1093" s="585"/>
      <c r="J1093" s="534"/>
      <c r="K1093" s="584"/>
      <c r="L1093" s="540"/>
      <c r="M1093" s="534"/>
      <c r="N1093" s="534"/>
      <c r="O1093" s="534"/>
      <c r="P1093" s="534"/>
      <c r="Q1093" s="534"/>
      <c r="R1093" s="534"/>
      <c r="S1093" s="534"/>
      <c r="T1093" s="534"/>
      <c r="U1093" s="534"/>
      <c r="V1093" s="534"/>
      <c r="W1093" s="534"/>
      <c r="X1093" s="534"/>
      <c r="Y1093" s="534"/>
      <c r="Z1093" s="534"/>
      <c r="AA1093" s="534"/>
      <c r="AB1093" s="534"/>
    </row>
    <row r="1094" spans="1:28" ht="23">
      <c r="A1094" s="534"/>
      <c r="B1094" s="534"/>
      <c r="C1094" s="534"/>
      <c r="D1094" s="534"/>
      <c r="E1094" s="534"/>
      <c r="F1094" s="534"/>
      <c r="G1094" s="534"/>
      <c r="H1094" s="534"/>
      <c r="I1094" s="585"/>
      <c r="J1094" s="534"/>
      <c r="K1094" s="584"/>
      <c r="L1094" s="540"/>
      <c r="M1094" s="534"/>
      <c r="N1094" s="534"/>
      <c r="O1094" s="534"/>
      <c r="P1094" s="534"/>
      <c r="Q1094" s="534"/>
      <c r="R1094" s="534"/>
      <c r="S1094" s="534"/>
      <c r="T1094" s="534"/>
      <c r="U1094" s="534"/>
      <c r="V1094" s="534"/>
      <c r="W1094" s="534"/>
      <c r="X1094" s="534"/>
      <c r="Y1094" s="534"/>
      <c r="Z1094" s="534"/>
      <c r="AA1094" s="534"/>
      <c r="AB1094" s="534"/>
    </row>
    <row r="1095" spans="1:28" ht="23">
      <c r="A1095" s="534"/>
      <c r="B1095" s="534"/>
      <c r="C1095" s="534"/>
      <c r="D1095" s="534"/>
      <c r="E1095" s="534"/>
      <c r="F1095" s="534"/>
      <c r="G1095" s="534"/>
      <c r="H1095" s="534"/>
      <c r="I1095" s="585"/>
      <c r="J1095" s="534"/>
      <c r="K1095" s="584"/>
      <c r="L1095" s="540"/>
      <c r="M1095" s="534"/>
      <c r="N1095" s="534"/>
      <c r="O1095" s="534"/>
      <c r="P1095" s="534"/>
      <c r="Q1095" s="534"/>
      <c r="R1095" s="534"/>
      <c r="S1095" s="534"/>
      <c r="T1095" s="534"/>
      <c r="U1095" s="534"/>
      <c r="V1095" s="534"/>
      <c r="W1095" s="534"/>
      <c r="X1095" s="534"/>
      <c r="Y1095" s="534"/>
      <c r="Z1095" s="534"/>
      <c r="AA1095" s="534"/>
      <c r="AB1095" s="534"/>
    </row>
    <row r="1096" spans="1:28" ht="23">
      <c r="A1096" s="534"/>
      <c r="B1096" s="534"/>
      <c r="C1096" s="534"/>
      <c r="D1096" s="534"/>
      <c r="E1096" s="534"/>
      <c r="F1096" s="534"/>
      <c r="G1096" s="534"/>
      <c r="H1096" s="534"/>
      <c r="I1096" s="585"/>
      <c r="J1096" s="534"/>
      <c r="K1096" s="584"/>
      <c r="L1096" s="540"/>
      <c r="M1096" s="534"/>
      <c r="N1096" s="534"/>
      <c r="O1096" s="534"/>
      <c r="P1096" s="534"/>
      <c r="Q1096" s="534"/>
      <c r="R1096" s="534"/>
      <c r="S1096" s="534"/>
      <c r="T1096" s="534"/>
      <c r="U1096" s="534"/>
      <c r="V1096" s="534"/>
      <c r="W1096" s="534"/>
      <c r="X1096" s="534"/>
      <c r="Y1096" s="534"/>
      <c r="Z1096" s="534"/>
      <c r="AA1096" s="534"/>
      <c r="AB1096" s="534"/>
    </row>
    <row r="1097" spans="1:28" ht="23">
      <c r="A1097" s="534"/>
      <c r="B1097" s="534"/>
      <c r="C1097" s="534"/>
      <c r="D1097" s="534"/>
      <c r="E1097" s="534"/>
      <c r="F1097" s="534"/>
      <c r="G1097" s="534"/>
      <c r="H1097" s="534"/>
      <c r="I1097" s="585"/>
      <c r="J1097" s="534"/>
      <c r="K1097" s="584"/>
      <c r="L1097" s="540"/>
      <c r="M1097" s="534"/>
      <c r="N1097" s="534"/>
      <c r="O1097" s="534"/>
      <c r="P1097" s="534"/>
      <c r="Q1097" s="534"/>
      <c r="R1097" s="534"/>
      <c r="S1097" s="534"/>
      <c r="T1097" s="534"/>
      <c r="U1097" s="534"/>
      <c r="V1097" s="534"/>
      <c r="W1097" s="534"/>
      <c r="X1097" s="534"/>
      <c r="Y1097" s="534"/>
      <c r="Z1097" s="534"/>
      <c r="AA1097" s="534"/>
      <c r="AB1097" s="534"/>
    </row>
    <row r="1098" spans="1:28" ht="23">
      <c r="A1098" s="534"/>
      <c r="B1098" s="534"/>
      <c r="C1098" s="534"/>
      <c r="D1098" s="534"/>
      <c r="E1098" s="534"/>
      <c r="F1098" s="534"/>
      <c r="G1098" s="534"/>
      <c r="H1098" s="534"/>
      <c r="I1098" s="585"/>
      <c r="J1098" s="534"/>
      <c r="K1098" s="584"/>
      <c r="L1098" s="540"/>
      <c r="M1098" s="534"/>
      <c r="N1098" s="534"/>
      <c r="O1098" s="534"/>
      <c r="P1098" s="534"/>
      <c r="Q1098" s="534"/>
      <c r="R1098" s="534"/>
      <c r="S1098" s="534"/>
      <c r="T1098" s="534"/>
      <c r="U1098" s="534"/>
      <c r="V1098" s="534"/>
      <c r="W1098" s="534"/>
      <c r="X1098" s="534"/>
      <c r="Y1098" s="534"/>
      <c r="Z1098" s="534"/>
      <c r="AA1098" s="534"/>
      <c r="AB1098" s="534"/>
    </row>
    <row r="1099" spans="1:28" ht="23">
      <c r="A1099" s="534"/>
      <c r="B1099" s="534"/>
      <c r="C1099" s="534"/>
      <c r="D1099" s="534"/>
      <c r="E1099" s="534"/>
      <c r="F1099" s="534"/>
      <c r="G1099" s="534"/>
      <c r="H1099" s="534"/>
      <c r="I1099" s="585"/>
      <c r="J1099" s="534"/>
      <c r="K1099" s="584"/>
      <c r="L1099" s="540"/>
      <c r="M1099" s="534"/>
      <c r="N1099" s="534"/>
      <c r="O1099" s="534"/>
      <c r="P1099" s="534"/>
      <c r="Q1099" s="534"/>
      <c r="R1099" s="534"/>
      <c r="S1099" s="534"/>
      <c r="T1099" s="534"/>
      <c r="U1099" s="534"/>
      <c r="V1099" s="534"/>
      <c r="W1099" s="534"/>
      <c r="X1099" s="534"/>
      <c r="Y1099" s="534"/>
      <c r="Z1099" s="534"/>
      <c r="AA1099" s="534"/>
      <c r="AB1099" s="534"/>
    </row>
    <row r="1100" spans="1:28" ht="23">
      <c r="A1100" s="534"/>
      <c r="B1100" s="534"/>
      <c r="C1100" s="534"/>
      <c r="D1100" s="534"/>
      <c r="E1100" s="534"/>
      <c r="F1100" s="534"/>
      <c r="G1100" s="534"/>
      <c r="H1100" s="534"/>
      <c r="I1100" s="585"/>
      <c r="J1100" s="534"/>
      <c r="K1100" s="584"/>
      <c r="L1100" s="540"/>
      <c r="M1100" s="534"/>
      <c r="N1100" s="534"/>
      <c r="O1100" s="534"/>
      <c r="P1100" s="534"/>
      <c r="Q1100" s="534"/>
      <c r="R1100" s="534"/>
      <c r="S1100" s="534"/>
      <c r="T1100" s="534"/>
      <c r="U1100" s="534"/>
      <c r="V1100" s="534"/>
      <c r="W1100" s="534"/>
      <c r="X1100" s="534"/>
      <c r="Y1100" s="534"/>
      <c r="Z1100" s="534"/>
      <c r="AA1100" s="534"/>
      <c r="AB1100" s="534"/>
    </row>
    <row r="1101" spans="1:28" ht="23">
      <c r="A1101" s="534"/>
      <c r="B1101" s="534"/>
      <c r="C1101" s="534"/>
      <c r="D1101" s="534"/>
      <c r="E1101" s="534"/>
      <c r="F1101" s="534"/>
      <c r="G1101" s="534"/>
      <c r="H1101" s="534"/>
      <c r="I1101" s="585"/>
      <c r="J1101" s="534"/>
      <c r="K1101" s="584"/>
      <c r="L1101" s="540"/>
      <c r="M1101" s="534"/>
      <c r="N1101" s="534"/>
      <c r="O1101" s="534"/>
      <c r="P1101" s="534"/>
      <c r="Q1101" s="534"/>
      <c r="R1101" s="534"/>
      <c r="S1101" s="534"/>
      <c r="T1101" s="534"/>
      <c r="U1101" s="534"/>
      <c r="V1101" s="534"/>
      <c r="W1101" s="534"/>
      <c r="X1101" s="534"/>
      <c r="Y1101" s="534"/>
      <c r="Z1101" s="534"/>
      <c r="AA1101" s="534"/>
      <c r="AB1101" s="534"/>
    </row>
    <row r="1102" spans="1:28" ht="23">
      <c r="A1102" s="534"/>
      <c r="B1102" s="534"/>
      <c r="C1102" s="534"/>
      <c r="D1102" s="534"/>
      <c r="E1102" s="534"/>
      <c r="F1102" s="534"/>
      <c r="G1102" s="534"/>
      <c r="H1102" s="534"/>
      <c r="I1102" s="585"/>
      <c r="J1102" s="534"/>
      <c r="K1102" s="584"/>
      <c r="L1102" s="540"/>
      <c r="M1102" s="534"/>
      <c r="N1102" s="534"/>
      <c r="O1102" s="534"/>
      <c r="P1102" s="534"/>
      <c r="Q1102" s="534"/>
      <c r="R1102" s="534"/>
      <c r="S1102" s="534"/>
      <c r="T1102" s="534"/>
      <c r="U1102" s="534"/>
      <c r="V1102" s="534"/>
      <c r="W1102" s="534"/>
      <c r="X1102" s="534"/>
      <c r="Y1102" s="534"/>
      <c r="Z1102" s="534"/>
      <c r="AA1102" s="534"/>
      <c r="AB1102" s="534"/>
    </row>
    <row r="1103" spans="1:28" ht="23">
      <c r="A1103" s="534"/>
      <c r="B1103" s="534"/>
      <c r="C1103" s="534"/>
      <c r="D1103" s="534"/>
      <c r="E1103" s="534"/>
      <c r="F1103" s="534"/>
      <c r="G1103" s="534"/>
      <c r="H1103" s="534"/>
      <c r="I1103" s="585"/>
      <c r="J1103" s="534"/>
      <c r="K1103" s="584"/>
      <c r="L1103" s="540"/>
      <c r="M1103" s="534"/>
      <c r="N1103" s="534"/>
      <c r="O1103" s="534"/>
      <c r="P1103" s="534"/>
      <c r="Q1103" s="534"/>
      <c r="R1103" s="534"/>
      <c r="S1103" s="534"/>
      <c r="T1103" s="534"/>
      <c r="U1103" s="534"/>
      <c r="V1103" s="534"/>
      <c r="W1103" s="534"/>
      <c r="X1103" s="534"/>
      <c r="Y1103" s="534"/>
      <c r="Z1103" s="534"/>
      <c r="AA1103" s="534"/>
      <c r="AB1103" s="534"/>
    </row>
    <row r="1104" spans="1:28" ht="23">
      <c r="A1104" s="534"/>
      <c r="B1104" s="534"/>
      <c r="C1104" s="534"/>
      <c r="D1104" s="534"/>
      <c r="E1104" s="534"/>
      <c r="F1104" s="534"/>
      <c r="G1104" s="534"/>
      <c r="H1104" s="534"/>
      <c r="I1104" s="585"/>
      <c r="J1104" s="534"/>
      <c r="K1104" s="584"/>
      <c r="L1104" s="540"/>
      <c r="M1104" s="534"/>
      <c r="N1104" s="534"/>
      <c r="O1104" s="534"/>
      <c r="P1104" s="534"/>
      <c r="Q1104" s="534"/>
      <c r="R1104" s="534"/>
      <c r="S1104" s="534"/>
      <c r="T1104" s="534"/>
      <c r="U1104" s="534"/>
      <c r="V1104" s="534"/>
      <c r="W1104" s="534"/>
      <c r="X1104" s="534"/>
      <c r="Y1104" s="534"/>
      <c r="Z1104" s="534"/>
      <c r="AA1104" s="534"/>
      <c r="AB1104" s="534"/>
    </row>
    <row r="1105" spans="1:28" ht="23">
      <c r="A1105" s="534"/>
      <c r="B1105" s="534"/>
      <c r="C1105" s="534"/>
      <c r="D1105" s="534"/>
      <c r="E1105" s="534"/>
      <c r="F1105" s="534"/>
      <c r="G1105" s="534"/>
      <c r="H1105" s="534"/>
      <c r="I1105" s="585"/>
      <c r="J1105" s="534"/>
      <c r="K1105" s="584"/>
      <c r="L1105" s="540"/>
      <c r="M1105" s="534"/>
      <c r="N1105" s="534"/>
      <c r="O1105" s="534"/>
      <c r="P1105" s="534"/>
      <c r="Q1105" s="534"/>
      <c r="R1105" s="534"/>
      <c r="S1105" s="534"/>
      <c r="T1105" s="534"/>
      <c r="U1105" s="534"/>
      <c r="V1105" s="534"/>
      <c r="W1105" s="534"/>
      <c r="X1105" s="534"/>
      <c r="Y1105" s="534"/>
      <c r="Z1105" s="534"/>
      <c r="AA1105" s="534"/>
      <c r="AB1105" s="534"/>
    </row>
    <row r="1106" spans="1:28" ht="23">
      <c r="A1106" s="534"/>
      <c r="B1106" s="534"/>
      <c r="C1106" s="534"/>
      <c r="D1106" s="534"/>
      <c r="E1106" s="534"/>
      <c r="F1106" s="534"/>
      <c r="G1106" s="534"/>
      <c r="H1106" s="534"/>
      <c r="I1106" s="585"/>
      <c r="J1106" s="534"/>
      <c r="K1106" s="584"/>
      <c r="L1106" s="540"/>
      <c r="M1106" s="534"/>
      <c r="N1106" s="534"/>
      <c r="O1106" s="534"/>
      <c r="P1106" s="534"/>
      <c r="Q1106" s="534"/>
      <c r="R1106" s="534"/>
      <c r="S1106" s="534"/>
      <c r="T1106" s="534"/>
      <c r="U1106" s="534"/>
      <c r="V1106" s="534"/>
      <c r="W1106" s="534"/>
      <c r="X1106" s="534"/>
      <c r="Y1106" s="534"/>
      <c r="Z1106" s="534"/>
      <c r="AA1106" s="534"/>
      <c r="AB1106" s="534"/>
    </row>
    <row r="1107" spans="1:28" ht="23">
      <c r="A1107" s="534"/>
      <c r="B1107" s="534"/>
      <c r="C1107" s="534"/>
      <c r="D1107" s="534"/>
      <c r="E1107" s="534"/>
      <c r="F1107" s="534"/>
      <c r="G1107" s="534"/>
      <c r="H1107" s="534"/>
      <c r="I1107" s="585"/>
      <c r="J1107" s="534"/>
      <c r="K1107" s="584"/>
      <c r="L1107" s="540"/>
      <c r="M1107" s="534"/>
      <c r="N1107" s="534"/>
      <c r="O1107" s="534"/>
      <c r="P1107" s="534"/>
      <c r="Q1107" s="534"/>
      <c r="R1107" s="534"/>
      <c r="S1107" s="534"/>
      <c r="T1107" s="534"/>
      <c r="U1107" s="534"/>
      <c r="V1107" s="534"/>
      <c r="W1107" s="534"/>
      <c r="X1107" s="534"/>
      <c r="Y1107" s="534"/>
      <c r="Z1107" s="534"/>
      <c r="AA1107" s="534"/>
      <c r="AB1107" s="534"/>
    </row>
    <row r="1108" spans="1:28" ht="23">
      <c r="A1108" s="534"/>
      <c r="B1108" s="534"/>
      <c r="C1108" s="534"/>
      <c r="D1108" s="534"/>
      <c r="E1108" s="534"/>
      <c r="F1108" s="534"/>
      <c r="G1108" s="534"/>
      <c r="H1108" s="534"/>
      <c r="I1108" s="585"/>
      <c r="J1108" s="534"/>
      <c r="K1108" s="584"/>
      <c r="L1108" s="540"/>
      <c r="M1108" s="534"/>
      <c r="N1108" s="534"/>
      <c r="O1108" s="534"/>
      <c r="P1108" s="534"/>
      <c r="Q1108" s="534"/>
      <c r="R1108" s="534"/>
      <c r="S1108" s="534"/>
      <c r="T1108" s="534"/>
      <c r="U1108" s="534"/>
      <c r="V1108" s="534"/>
      <c r="W1108" s="534"/>
      <c r="X1108" s="534"/>
      <c r="Y1108" s="534"/>
      <c r="Z1108" s="534"/>
      <c r="AA1108" s="534"/>
      <c r="AB1108" s="534"/>
    </row>
    <row r="1109" spans="1:28" ht="23">
      <c r="A1109" s="534"/>
      <c r="B1109" s="534"/>
      <c r="C1109" s="534"/>
      <c r="D1109" s="534"/>
      <c r="E1109" s="534"/>
      <c r="F1109" s="534"/>
      <c r="G1109" s="534"/>
      <c r="H1109" s="534"/>
      <c r="I1109" s="585"/>
      <c r="J1109" s="534"/>
      <c r="K1109" s="584"/>
      <c r="L1109" s="540"/>
      <c r="M1109" s="534"/>
      <c r="N1109" s="534"/>
      <c r="O1109" s="534"/>
      <c r="P1109" s="534"/>
      <c r="Q1109" s="534"/>
      <c r="R1109" s="534"/>
      <c r="S1109" s="534"/>
      <c r="T1109" s="534"/>
      <c r="U1109" s="534"/>
      <c r="V1109" s="534"/>
      <c r="W1109" s="534"/>
      <c r="X1109" s="534"/>
      <c r="Y1109" s="534"/>
      <c r="Z1109" s="534"/>
      <c r="AA1109" s="534"/>
      <c r="AB1109" s="534"/>
    </row>
    <row r="1110" spans="1:28" ht="23">
      <c r="A1110" s="534"/>
      <c r="B1110" s="534"/>
      <c r="C1110" s="534"/>
      <c r="D1110" s="534"/>
      <c r="E1110" s="534"/>
      <c r="F1110" s="534"/>
      <c r="G1110" s="534"/>
      <c r="H1110" s="534"/>
      <c r="I1110" s="585"/>
      <c r="J1110" s="534"/>
      <c r="K1110" s="584"/>
      <c r="L1110" s="540"/>
      <c r="M1110" s="534"/>
      <c r="N1110" s="534"/>
      <c r="O1110" s="534"/>
      <c r="P1110" s="534"/>
      <c r="Q1110" s="534"/>
      <c r="R1110" s="534"/>
      <c r="S1110" s="534"/>
      <c r="T1110" s="534"/>
      <c r="U1110" s="534"/>
      <c r="V1110" s="534"/>
      <c r="W1110" s="534"/>
      <c r="X1110" s="534"/>
      <c r="Y1110" s="534"/>
      <c r="Z1110" s="534"/>
      <c r="AA1110" s="534"/>
      <c r="AB1110" s="534"/>
    </row>
    <row r="1111" spans="1:28" ht="23">
      <c r="A1111" s="534"/>
      <c r="B1111" s="534"/>
      <c r="C1111" s="534"/>
      <c r="D1111" s="534"/>
      <c r="E1111" s="534"/>
      <c r="F1111" s="534"/>
      <c r="G1111" s="534"/>
      <c r="H1111" s="534"/>
      <c r="I1111" s="585"/>
      <c r="J1111" s="534"/>
      <c r="K1111" s="584"/>
      <c r="L1111" s="540"/>
      <c r="M1111" s="534"/>
      <c r="N1111" s="534"/>
      <c r="O1111" s="534"/>
      <c r="P1111" s="534"/>
      <c r="Q1111" s="534"/>
      <c r="R1111" s="534"/>
      <c r="S1111" s="534"/>
      <c r="T1111" s="534"/>
      <c r="U1111" s="534"/>
      <c r="V1111" s="534"/>
      <c r="W1111" s="534"/>
      <c r="X1111" s="534"/>
      <c r="Y1111" s="534"/>
      <c r="Z1111" s="534"/>
      <c r="AA1111" s="534"/>
      <c r="AB1111" s="534"/>
    </row>
    <row r="1112" spans="1:28" ht="23">
      <c r="A1112" s="534"/>
      <c r="B1112" s="534"/>
      <c r="C1112" s="534"/>
      <c r="D1112" s="534"/>
      <c r="E1112" s="534"/>
      <c r="F1112" s="534"/>
      <c r="G1112" s="534"/>
      <c r="H1112" s="534"/>
      <c r="I1112" s="585"/>
      <c r="J1112" s="534"/>
      <c r="K1112" s="584"/>
      <c r="L1112" s="540"/>
      <c r="M1112" s="534"/>
      <c r="N1112" s="534"/>
      <c r="O1112" s="534"/>
      <c r="P1112" s="534"/>
      <c r="Q1112" s="534"/>
      <c r="R1112" s="534"/>
      <c r="S1112" s="534"/>
      <c r="T1112" s="534"/>
      <c r="U1112" s="534"/>
      <c r="V1112" s="534"/>
      <c r="W1112" s="534"/>
      <c r="X1112" s="534"/>
      <c r="Y1112" s="534"/>
      <c r="Z1112" s="534"/>
      <c r="AA1112" s="534"/>
      <c r="AB1112" s="534"/>
    </row>
    <row r="1113" spans="1:28" ht="23">
      <c r="A1113" s="534"/>
      <c r="B1113" s="534"/>
      <c r="C1113" s="534"/>
      <c r="D1113" s="534"/>
      <c r="E1113" s="534"/>
      <c r="F1113" s="534"/>
      <c r="G1113" s="534"/>
      <c r="H1113" s="534"/>
      <c r="I1113" s="585"/>
      <c r="J1113" s="534"/>
      <c r="K1113" s="584"/>
      <c r="L1113" s="540"/>
      <c r="M1113" s="534"/>
      <c r="N1113" s="534"/>
      <c r="O1113" s="534"/>
      <c r="P1113" s="534"/>
      <c r="Q1113" s="534"/>
      <c r="R1113" s="534"/>
      <c r="S1113" s="534"/>
      <c r="T1113" s="534"/>
      <c r="U1113" s="534"/>
      <c r="V1113" s="534"/>
      <c r="W1113" s="534"/>
      <c r="X1113" s="534"/>
      <c r="Y1113" s="534"/>
      <c r="Z1113" s="534"/>
      <c r="AA1113" s="534"/>
      <c r="AB1113" s="534"/>
    </row>
    <row r="1114" spans="1:28" ht="23">
      <c r="A1114" s="534"/>
      <c r="B1114" s="534"/>
      <c r="C1114" s="534"/>
      <c r="D1114" s="534"/>
      <c r="E1114" s="534"/>
      <c r="F1114" s="534"/>
      <c r="G1114" s="534"/>
      <c r="H1114" s="534"/>
      <c r="I1114" s="585"/>
      <c r="J1114" s="534"/>
      <c r="K1114" s="584"/>
      <c r="L1114" s="540"/>
      <c r="M1114" s="534"/>
      <c r="N1114" s="534"/>
      <c r="O1114" s="534"/>
      <c r="P1114" s="534"/>
      <c r="Q1114" s="534"/>
      <c r="R1114" s="534"/>
      <c r="S1114" s="534"/>
      <c r="T1114" s="534"/>
      <c r="U1114" s="534"/>
      <c r="V1114" s="534"/>
      <c r="W1114" s="534"/>
      <c r="X1114" s="534"/>
      <c r="Y1114" s="534"/>
      <c r="Z1114" s="534"/>
      <c r="AA1114" s="534"/>
      <c r="AB1114" s="534"/>
    </row>
    <row r="1115" spans="1:28" ht="23">
      <c r="A1115" s="534"/>
      <c r="B1115" s="534"/>
      <c r="C1115" s="534"/>
      <c r="D1115" s="534"/>
      <c r="E1115" s="534"/>
      <c r="F1115" s="534"/>
      <c r="G1115" s="534"/>
      <c r="H1115" s="534"/>
      <c r="I1115" s="585"/>
      <c r="J1115" s="534"/>
      <c r="K1115" s="584"/>
      <c r="L1115" s="540"/>
      <c r="M1115" s="534"/>
      <c r="N1115" s="534"/>
      <c r="O1115" s="534"/>
      <c r="P1115" s="534"/>
      <c r="Q1115" s="534"/>
      <c r="R1115" s="534"/>
      <c r="S1115" s="534"/>
      <c r="T1115" s="534"/>
      <c r="U1115" s="534"/>
      <c r="V1115" s="534"/>
      <c r="W1115" s="534"/>
      <c r="X1115" s="534"/>
      <c r="Y1115" s="534"/>
      <c r="Z1115" s="534"/>
      <c r="AA1115" s="534"/>
      <c r="AB1115" s="534"/>
    </row>
    <row r="1116" spans="1:28" ht="23">
      <c r="A1116" s="534"/>
      <c r="B1116" s="534"/>
      <c r="C1116" s="534"/>
      <c r="D1116" s="534"/>
      <c r="E1116" s="534"/>
      <c r="F1116" s="534"/>
      <c r="G1116" s="534"/>
      <c r="H1116" s="534"/>
      <c r="I1116" s="585"/>
      <c r="J1116" s="534"/>
      <c r="K1116" s="584"/>
      <c r="L1116" s="540"/>
      <c r="M1116" s="534"/>
      <c r="N1116" s="534"/>
      <c r="O1116" s="534"/>
      <c r="P1116" s="534"/>
      <c r="Q1116" s="534"/>
      <c r="R1116" s="534"/>
      <c r="S1116" s="534"/>
      <c r="T1116" s="534"/>
      <c r="U1116" s="534"/>
      <c r="V1116" s="534"/>
      <c r="W1116" s="534"/>
      <c r="X1116" s="534"/>
      <c r="Y1116" s="534"/>
      <c r="Z1116" s="534"/>
      <c r="AA1116" s="534"/>
      <c r="AB1116" s="534"/>
    </row>
    <row r="1117" spans="1:28" ht="23">
      <c r="A1117" s="534"/>
      <c r="B1117" s="534"/>
      <c r="C1117" s="534"/>
      <c r="D1117" s="534"/>
      <c r="E1117" s="534"/>
      <c r="F1117" s="534"/>
      <c r="G1117" s="534"/>
      <c r="H1117" s="534"/>
      <c r="I1117" s="585"/>
      <c r="J1117" s="534"/>
      <c r="K1117" s="584"/>
      <c r="L1117" s="540"/>
      <c r="M1117" s="534"/>
      <c r="N1117" s="534"/>
      <c r="O1117" s="534"/>
      <c r="P1117" s="534"/>
      <c r="Q1117" s="534"/>
      <c r="R1117" s="534"/>
      <c r="S1117" s="534"/>
      <c r="T1117" s="534"/>
      <c r="U1117" s="534"/>
      <c r="V1117" s="534"/>
      <c r="W1117" s="534"/>
      <c r="X1117" s="534"/>
      <c r="Y1117" s="534"/>
      <c r="Z1117" s="534"/>
      <c r="AA1117" s="534"/>
      <c r="AB1117" s="534"/>
    </row>
    <row r="1118" spans="1:28" ht="23">
      <c r="A1118" s="534"/>
      <c r="B1118" s="534"/>
      <c r="C1118" s="534"/>
      <c r="D1118" s="534"/>
      <c r="E1118" s="534"/>
      <c r="F1118" s="534"/>
      <c r="G1118" s="534"/>
      <c r="H1118" s="534"/>
      <c r="I1118" s="585"/>
      <c r="J1118" s="534"/>
      <c r="K1118" s="584"/>
      <c r="L1118" s="540"/>
      <c r="M1118" s="534"/>
      <c r="N1118" s="534"/>
      <c r="O1118" s="534"/>
      <c r="P1118" s="534"/>
      <c r="Q1118" s="534"/>
      <c r="R1118" s="534"/>
      <c r="S1118" s="534"/>
      <c r="T1118" s="534"/>
      <c r="U1118" s="534"/>
      <c r="V1118" s="534"/>
      <c r="W1118" s="534"/>
      <c r="X1118" s="534"/>
      <c r="Y1118" s="534"/>
      <c r="Z1118" s="534"/>
      <c r="AA1118" s="534"/>
      <c r="AB1118" s="534"/>
    </row>
    <row r="1119" spans="1:28" ht="23">
      <c r="A1119" s="534"/>
      <c r="B1119" s="534"/>
      <c r="C1119" s="534"/>
      <c r="D1119" s="534"/>
      <c r="E1119" s="534"/>
      <c r="F1119" s="534"/>
      <c r="G1119" s="534"/>
      <c r="H1119" s="534"/>
      <c r="I1119" s="585"/>
      <c r="J1119" s="534"/>
      <c r="K1119" s="584"/>
      <c r="L1119" s="540"/>
      <c r="M1119" s="534"/>
      <c r="N1119" s="534"/>
      <c r="O1119" s="534"/>
      <c r="P1119" s="534"/>
      <c r="Q1119" s="534"/>
      <c r="R1119" s="534"/>
      <c r="S1119" s="534"/>
      <c r="T1119" s="534"/>
      <c r="U1119" s="534"/>
      <c r="V1119" s="534"/>
      <c r="W1119" s="534"/>
      <c r="X1119" s="534"/>
      <c r="Y1119" s="534"/>
      <c r="Z1119" s="534"/>
      <c r="AA1119" s="534"/>
      <c r="AB1119" s="534"/>
    </row>
    <row r="1120" spans="1:28" ht="23">
      <c r="A1120" s="534"/>
      <c r="B1120" s="534"/>
      <c r="C1120" s="534"/>
      <c r="D1120" s="534"/>
      <c r="E1120" s="534"/>
      <c r="F1120" s="534"/>
      <c r="G1120" s="534"/>
      <c r="H1120" s="534"/>
      <c r="I1120" s="585"/>
      <c r="J1120" s="534"/>
      <c r="K1120" s="584"/>
      <c r="L1120" s="540"/>
      <c r="M1120" s="534"/>
      <c r="N1120" s="534"/>
      <c r="O1120" s="534"/>
      <c r="P1120" s="534"/>
      <c r="Q1120" s="534"/>
      <c r="R1120" s="534"/>
      <c r="S1120" s="534"/>
      <c r="T1120" s="534"/>
      <c r="U1120" s="534"/>
      <c r="V1120" s="534"/>
      <c r="W1120" s="534"/>
      <c r="X1120" s="534"/>
      <c r="Y1120" s="534"/>
      <c r="Z1120" s="534"/>
      <c r="AA1120" s="534"/>
      <c r="AB1120" s="534"/>
    </row>
    <row r="1121" spans="1:28" ht="23">
      <c r="A1121" s="534"/>
      <c r="B1121" s="534"/>
      <c r="C1121" s="534"/>
      <c r="D1121" s="534"/>
      <c r="E1121" s="534"/>
      <c r="F1121" s="534"/>
      <c r="G1121" s="534"/>
      <c r="H1121" s="534"/>
      <c r="I1121" s="585"/>
      <c r="J1121" s="534"/>
      <c r="K1121" s="584"/>
      <c r="L1121" s="540"/>
      <c r="M1121" s="534"/>
      <c r="N1121" s="534"/>
      <c r="O1121" s="534"/>
      <c r="P1121" s="534"/>
      <c r="Q1121" s="534"/>
      <c r="R1121" s="534"/>
      <c r="S1121" s="534"/>
      <c r="T1121" s="534"/>
      <c r="U1121" s="534"/>
      <c r="V1121" s="534"/>
      <c r="W1121" s="534"/>
      <c r="X1121" s="534"/>
      <c r="Y1121" s="534"/>
      <c r="Z1121" s="534"/>
      <c r="AA1121" s="534"/>
      <c r="AB1121" s="534"/>
    </row>
    <row r="1122" spans="1:28" ht="23">
      <c r="A1122" s="534"/>
      <c r="B1122" s="534"/>
      <c r="C1122" s="534"/>
      <c r="D1122" s="534"/>
      <c r="E1122" s="534"/>
      <c r="F1122" s="534"/>
      <c r="G1122" s="534"/>
      <c r="H1122" s="534"/>
      <c r="I1122" s="585"/>
      <c r="J1122" s="534"/>
      <c r="K1122" s="584"/>
      <c r="L1122" s="540"/>
      <c r="M1122" s="534"/>
      <c r="N1122" s="534"/>
      <c r="O1122" s="534"/>
      <c r="P1122" s="534"/>
      <c r="Q1122" s="534"/>
      <c r="R1122" s="534"/>
      <c r="S1122" s="534"/>
      <c r="T1122" s="534"/>
      <c r="U1122" s="534"/>
      <c r="V1122" s="534"/>
      <c r="W1122" s="534"/>
      <c r="X1122" s="534"/>
      <c r="Y1122" s="534"/>
      <c r="Z1122" s="534"/>
      <c r="AA1122" s="534"/>
      <c r="AB1122" s="534"/>
    </row>
    <row r="1123" spans="1:28" ht="23">
      <c r="A1123" s="534"/>
      <c r="B1123" s="534"/>
      <c r="C1123" s="534"/>
      <c r="D1123" s="534"/>
      <c r="E1123" s="534"/>
      <c r="F1123" s="534"/>
      <c r="G1123" s="534"/>
      <c r="H1123" s="534"/>
      <c r="I1123" s="585"/>
      <c r="J1123" s="534"/>
      <c r="K1123" s="584"/>
      <c r="L1123" s="540"/>
      <c r="M1123" s="534"/>
      <c r="N1123" s="534"/>
      <c r="O1123" s="534"/>
      <c r="P1123" s="534"/>
      <c r="Q1123" s="534"/>
      <c r="R1123" s="534"/>
      <c r="S1123" s="534"/>
      <c r="T1123" s="534"/>
      <c r="U1123" s="534"/>
      <c r="V1123" s="534"/>
      <c r="W1123" s="534"/>
      <c r="X1123" s="534"/>
      <c r="Y1123" s="534"/>
      <c r="Z1123" s="534"/>
      <c r="AA1123" s="534"/>
      <c r="AB1123" s="534"/>
    </row>
    <row r="1124" spans="1:28" ht="23">
      <c r="A1124" s="534"/>
      <c r="B1124" s="534"/>
      <c r="C1124" s="534"/>
      <c r="D1124" s="534"/>
      <c r="E1124" s="534"/>
      <c r="F1124" s="534"/>
      <c r="G1124" s="534"/>
      <c r="H1124" s="534"/>
      <c r="I1124" s="585"/>
      <c r="J1124" s="534"/>
      <c r="K1124" s="584"/>
      <c r="L1124" s="540"/>
      <c r="M1124" s="534"/>
      <c r="N1124" s="534"/>
      <c r="O1124" s="534"/>
      <c r="P1124" s="534"/>
      <c r="Q1124" s="534"/>
      <c r="R1124" s="534"/>
      <c r="S1124" s="534"/>
      <c r="T1124" s="534"/>
      <c r="U1124" s="534"/>
      <c r="V1124" s="534"/>
      <c r="W1124" s="534"/>
      <c r="X1124" s="534"/>
      <c r="Y1124" s="534"/>
      <c r="Z1124" s="534"/>
      <c r="AA1124" s="534"/>
      <c r="AB1124" s="534"/>
    </row>
    <row r="1125" spans="1:28" ht="23">
      <c r="A1125" s="534"/>
      <c r="B1125" s="534"/>
      <c r="C1125" s="534"/>
      <c r="D1125" s="534"/>
      <c r="E1125" s="534"/>
      <c r="F1125" s="534"/>
      <c r="G1125" s="534"/>
      <c r="H1125" s="534"/>
      <c r="I1125" s="585"/>
      <c r="J1125" s="534"/>
      <c r="K1125" s="584"/>
      <c r="L1125" s="540"/>
      <c r="M1125" s="534"/>
      <c r="N1125" s="534"/>
      <c r="O1125" s="534"/>
      <c r="P1125" s="534"/>
      <c r="Q1125" s="534"/>
      <c r="R1125" s="534"/>
      <c r="S1125" s="534"/>
      <c r="T1125" s="534"/>
      <c r="U1125" s="534"/>
      <c r="V1125" s="534"/>
      <c r="W1125" s="534"/>
      <c r="X1125" s="534"/>
      <c r="Y1125" s="534"/>
      <c r="Z1125" s="534"/>
      <c r="AA1125" s="534"/>
      <c r="AB1125" s="534"/>
    </row>
    <row r="1126" spans="1:28" ht="23">
      <c r="A1126" s="534"/>
      <c r="B1126" s="534"/>
      <c r="C1126" s="534"/>
      <c r="D1126" s="534"/>
      <c r="E1126" s="534"/>
      <c r="F1126" s="534"/>
      <c r="G1126" s="534"/>
      <c r="H1126" s="534"/>
      <c r="I1126" s="585"/>
      <c r="J1126" s="534"/>
      <c r="K1126" s="584"/>
      <c r="L1126" s="540"/>
      <c r="M1126" s="534"/>
      <c r="N1126" s="534"/>
      <c r="O1126" s="534"/>
      <c r="P1126" s="534"/>
      <c r="Q1126" s="534"/>
      <c r="R1126" s="534"/>
      <c r="S1126" s="534"/>
      <c r="T1126" s="534"/>
      <c r="U1126" s="534"/>
      <c r="V1126" s="534"/>
      <c r="W1126" s="534"/>
      <c r="X1126" s="534"/>
      <c r="Y1126" s="534"/>
      <c r="Z1126" s="534"/>
      <c r="AA1126" s="534"/>
      <c r="AB1126" s="534"/>
    </row>
    <row r="1127" spans="1:28" ht="23">
      <c r="A1127" s="534"/>
      <c r="B1127" s="534"/>
      <c r="C1127" s="534"/>
      <c r="D1127" s="534"/>
      <c r="E1127" s="534"/>
      <c r="F1127" s="534"/>
      <c r="G1127" s="534"/>
      <c r="H1127" s="534"/>
      <c r="I1127" s="585"/>
      <c r="J1127" s="534"/>
      <c r="K1127" s="584"/>
      <c r="L1127" s="540"/>
      <c r="M1127" s="534"/>
      <c r="N1127" s="534"/>
      <c r="O1127" s="534"/>
      <c r="P1127" s="534"/>
      <c r="Q1127" s="534"/>
      <c r="R1127" s="534"/>
      <c r="S1127" s="534"/>
      <c r="T1127" s="534"/>
      <c r="U1127" s="534"/>
      <c r="V1127" s="534"/>
      <c r="W1127" s="534"/>
      <c r="X1127" s="534"/>
      <c r="Y1127" s="534"/>
      <c r="Z1127" s="534"/>
      <c r="AA1127" s="534"/>
      <c r="AB1127" s="534"/>
    </row>
    <row r="1128" spans="1:28" ht="23">
      <c r="A1128" s="534"/>
      <c r="B1128" s="534"/>
      <c r="C1128" s="534"/>
      <c r="D1128" s="534"/>
      <c r="E1128" s="534"/>
      <c r="F1128" s="534"/>
      <c r="G1128" s="534"/>
      <c r="H1128" s="534"/>
      <c r="I1128" s="585"/>
      <c r="J1128" s="534"/>
      <c r="K1128" s="584"/>
      <c r="L1128" s="540"/>
      <c r="M1128" s="534"/>
      <c r="N1128" s="534"/>
      <c r="O1128" s="534"/>
      <c r="P1128" s="534"/>
      <c r="Q1128" s="534"/>
      <c r="R1128" s="534"/>
      <c r="S1128" s="534"/>
      <c r="T1128" s="534"/>
      <c r="U1128" s="534"/>
      <c r="V1128" s="534"/>
      <c r="W1128" s="534"/>
      <c r="X1128" s="534"/>
      <c r="Y1128" s="534"/>
      <c r="Z1128" s="534"/>
      <c r="AA1128" s="534"/>
      <c r="AB1128" s="534"/>
    </row>
    <row r="1129" spans="1:28" ht="23">
      <c r="A1129" s="534"/>
      <c r="B1129" s="534"/>
      <c r="C1129" s="534"/>
      <c r="D1129" s="534"/>
      <c r="E1129" s="534"/>
      <c r="F1129" s="534"/>
      <c r="G1129" s="534"/>
      <c r="H1129" s="534"/>
      <c r="I1129" s="585"/>
      <c r="J1129" s="534"/>
      <c r="K1129" s="584"/>
      <c r="L1129" s="540"/>
      <c r="M1129" s="534"/>
      <c r="N1129" s="534"/>
      <c r="O1129" s="534"/>
      <c r="P1129" s="534"/>
      <c r="Q1129" s="534"/>
      <c r="R1129" s="534"/>
      <c r="S1129" s="534"/>
      <c r="T1129" s="534"/>
      <c r="U1129" s="534"/>
      <c r="V1129" s="534"/>
      <c r="W1129" s="534"/>
      <c r="X1129" s="534"/>
      <c r="Y1129" s="534"/>
      <c r="Z1129" s="534"/>
      <c r="AA1129" s="534"/>
      <c r="AB1129" s="534"/>
    </row>
    <row r="1130" spans="1:28" ht="23">
      <c r="A1130" s="534"/>
      <c r="B1130" s="534"/>
      <c r="C1130" s="534"/>
      <c r="D1130" s="534"/>
      <c r="E1130" s="534"/>
      <c r="F1130" s="534"/>
      <c r="G1130" s="534"/>
      <c r="H1130" s="534"/>
      <c r="I1130" s="585"/>
      <c r="J1130" s="534"/>
      <c r="K1130" s="584"/>
      <c r="L1130" s="540"/>
      <c r="M1130" s="534"/>
      <c r="N1130" s="534"/>
      <c r="O1130" s="534"/>
      <c r="P1130" s="534"/>
      <c r="Q1130" s="534"/>
      <c r="R1130" s="534"/>
      <c r="S1130" s="534"/>
      <c r="T1130" s="534"/>
      <c r="U1130" s="534"/>
      <c r="V1130" s="534"/>
      <c r="W1130" s="534"/>
      <c r="X1130" s="534"/>
      <c r="Y1130" s="534"/>
      <c r="Z1130" s="534"/>
      <c r="AA1130" s="534"/>
      <c r="AB1130" s="534"/>
    </row>
    <row r="1131" spans="1:28" ht="23">
      <c r="A1131" s="534"/>
      <c r="B1131" s="534"/>
      <c r="C1131" s="534"/>
      <c r="D1131" s="534"/>
      <c r="E1131" s="534"/>
      <c r="F1131" s="534"/>
      <c r="G1131" s="534"/>
      <c r="H1131" s="534"/>
      <c r="I1131" s="585"/>
      <c r="J1131" s="534"/>
      <c r="K1131" s="584"/>
      <c r="L1131" s="540"/>
      <c r="M1131" s="534"/>
      <c r="N1131" s="534"/>
      <c r="O1131" s="534"/>
      <c r="P1131" s="534"/>
      <c r="Q1131" s="534"/>
      <c r="R1131" s="534"/>
      <c r="S1131" s="534"/>
      <c r="T1131" s="534"/>
      <c r="U1131" s="534"/>
      <c r="V1131" s="534"/>
      <c r="W1131" s="534"/>
      <c r="X1131" s="534"/>
      <c r="Y1131" s="534"/>
      <c r="Z1131" s="534"/>
      <c r="AA1131" s="534"/>
      <c r="AB1131" s="534"/>
    </row>
    <row r="1132" spans="1:28" ht="23">
      <c r="A1132" s="534"/>
      <c r="B1132" s="534"/>
      <c r="C1132" s="534"/>
      <c r="D1132" s="534"/>
      <c r="E1132" s="534"/>
      <c r="F1132" s="534"/>
      <c r="G1132" s="534"/>
      <c r="H1132" s="534"/>
      <c r="I1132" s="585"/>
      <c r="J1132" s="534"/>
      <c r="K1132" s="584"/>
      <c r="L1132" s="540"/>
      <c r="M1132" s="534"/>
      <c r="N1132" s="534"/>
      <c r="O1132" s="534"/>
      <c r="P1132" s="534"/>
      <c r="Q1132" s="534"/>
      <c r="R1132" s="534"/>
      <c r="S1132" s="534"/>
      <c r="T1132" s="534"/>
      <c r="U1132" s="534"/>
      <c r="V1132" s="534"/>
      <c r="W1132" s="534"/>
      <c r="X1132" s="534"/>
      <c r="Y1132" s="534"/>
      <c r="Z1132" s="534"/>
      <c r="AA1132" s="534"/>
      <c r="AB1132" s="534"/>
    </row>
    <row r="1133" spans="1:28" ht="23">
      <c r="A1133" s="534"/>
      <c r="B1133" s="534"/>
      <c r="C1133" s="534"/>
      <c r="D1133" s="534"/>
      <c r="E1133" s="534"/>
      <c r="F1133" s="534"/>
      <c r="G1133" s="534"/>
      <c r="H1133" s="534"/>
      <c r="I1133" s="585"/>
      <c r="J1133" s="534"/>
      <c r="K1133" s="584"/>
      <c r="L1133" s="540"/>
      <c r="M1133" s="534"/>
      <c r="N1133" s="534"/>
      <c r="O1133" s="534"/>
      <c r="P1133" s="534"/>
      <c r="Q1133" s="534"/>
      <c r="R1133" s="534"/>
      <c r="S1133" s="534"/>
      <c r="T1133" s="534"/>
      <c r="U1133" s="534"/>
      <c r="V1133" s="534"/>
      <c r="W1133" s="534"/>
      <c r="X1133" s="534"/>
      <c r="Y1133" s="534"/>
      <c r="Z1133" s="534"/>
      <c r="AA1133" s="534"/>
      <c r="AB1133" s="534"/>
    </row>
    <row r="1134" spans="1:28" ht="23">
      <c r="A1134" s="534"/>
      <c r="B1134" s="534"/>
      <c r="C1134" s="534"/>
      <c r="D1134" s="534"/>
      <c r="E1134" s="534"/>
      <c r="F1134" s="534"/>
      <c r="G1134" s="534"/>
      <c r="H1134" s="534"/>
      <c r="I1134" s="585"/>
      <c r="J1134" s="534"/>
      <c r="K1134" s="584"/>
      <c r="L1134" s="540"/>
      <c r="M1134" s="534"/>
      <c r="N1134" s="534"/>
      <c r="O1134" s="534"/>
      <c r="P1134" s="534"/>
      <c r="Q1134" s="534"/>
      <c r="R1134" s="534"/>
      <c r="S1134" s="534"/>
      <c r="T1134" s="534"/>
      <c r="U1134" s="534"/>
      <c r="V1134" s="534"/>
      <c r="W1134" s="534"/>
      <c r="X1134" s="534"/>
      <c r="Y1134" s="534"/>
      <c r="Z1134" s="534"/>
      <c r="AA1134" s="534"/>
      <c r="AB1134" s="534"/>
    </row>
    <row r="1135" spans="1:28" ht="23">
      <c r="A1135" s="534"/>
      <c r="B1135" s="534"/>
      <c r="C1135" s="534"/>
      <c r="D1135" s="534"/>
      <c r="E1135" s="534"/>
      <c r="F1135" s="534"/>
      <c r="G1135" s="534"/>
      <c r="H1135" s="534"/>
      <c r="I1135" s="585"/>
      <c r="J1135" s="534"/>
      <c r="K1135" s="584"/>
      <c r="L1135" s="540"/>
      <c r="M1135" s="534"/>
      <c r="N1135" s="534"/>
      <c r="O1135" s="534"/>
      <c r="P1135" s="534"/>
      <c r="Q1135" s="534"/>
      <c r="R1135" s="534"/>
      <c r="S1135" s="534"/>
      <c r="T1135" s="534"/>
      <c r="U1135" s="534"/>
      <c r="V1135" s="534"/>
      <c r="W1135" s="534"/>
      <c r="X1135" s="534"/>
      <c r="Y1135" s="534"/>
      <c r="Z1135" s="534"/>
      <c r="AA1135" s="534"/>
      <c r="AB1135" s="534"/>
    </row>
    <row r="1136" spans="1:28" ht="23">
      <c r="A1136" s="534"/>
      <c r="B1136" s="534"/>
      <c r="C1136" s="534"/>
      <c r="D1136" s="534"/>
      <c r="E1136" s="534"/>
      <c r="F1136" s="534"/>
      <c r="G1136" s="534"/>
      <c r="H1136" s="534"/>
      <c r="I1136" s="585"/>
      <c r="J1136" s="534"/>
      <c r="K1136" s="584"/>
      <c r="L1136" s="540"/>
      <c r="M1136" s="534"/>
      <c r="N1136" s="534"/>
      <c r="O1136" s="534"/>
      <c r="P1136" s="534"/>
      <c r="Q1136" s="534"/>
      <c r="R1136" s="534"/>
      <c r="S1136" s="534"/>
      <c r="T1136" s="534"/>
      <c r="U1136" s="534"/>
      <c r="V1136" s="534"/>
      <c r="W1136" s="534"/>
      <c r="X1136" s="534"/>
      <c r="Y1136" s="534"/>
      <c r="Z1136" s="534"/>
      <c r="AA1136" s="534"/>
      <c r="AB1136" s="534"/>
    </row>
    <row r="1137" spans="1:28" ht="23">
      <c r="A1137" s="534"/>
      <c r="B1137" s="534"/>
      <c r="C1137" s="534"/>
      <c r="D1137" s="534"/>
      <c r="E1137" s="534"/>
      <c r="F1137" s="534"/>
      <c r="G1137" s="534"/>
      <c r="H1137" s="534"/>
      <c r="I1137" s="585"/>
      <c r="J1137" s="534"/>
      <c r="K1137" s="584"/>
      <c r="L1137" s="540"/>
      <c r="M1137" s="534"/>
      <c r="N1137" s="534"/>
      <c r="O1137" s="534"/>
      <c r="P1137" s="534"/>
      <c r="Q1137" s="534"/>
      <c r="R1137" s="534"/>
      <c r="S1137" s="534"/>
      <c r="T1137" s="534"/>
      <c r="U1137" s="534"/>
      <c r="V1137" s="534"/>
      <c r="W1137" s="534"/>
      <c r="X1137" s="534"/>
      <c r="Y1137" s="534"/>
      <c r="Z1137" s="534"/>
      <c r="AA1137" s="534"/>
      <c r="AB1137" s="534"/>
    </row>
    <row r="1138" spans="1:28" ht="23">
      <c r="A1138" s="534"/>
      <c r="B1138" s="534"/>
      <c r="C1138" s="534"/>
      <c r="D1138" s="534"/>
      <c r="E1138" s="534"/>
      <c r="F1138" s="534"/>
      <c r="G1138" s="534"/>
      <c r="H1138" s="534"/>
      <c r="I1138" s="585"/>
      <c r="J1138" s="534"/>
      <c r="K1138" s="584"/>
      <c r="L1138" s="540"/>
      <c r="M1138" s="534"/>
      <c r="N1138" s="534"/>
      <c r="O1138" s="534"/>
      <c r="P1138" s="534"/>
      <c r="Q1138" s="534"/>
      <c r="R1138" s="534"/>
      <c r="S1138" s="534"/>
      <c r="T1138" s="534"/>
      <c r="U1138" s="534"/>
      <c r="V1138" s="534"/>
      <c r="W1138" s="534"/>
      <c r="X1138" s="534"/>
      <c r="Y1138" s="534"/>
      <c r="Z1138" s="534"/>
      <c r="AA1138" s="534"/>
      <c r="AB1138" s="534"/>
    </row>
    <row r="1139" spans="1:28" ht="23">
      <c r="A1139" s="534"/>
      <c r="B1139" s="534"/>
      <c r="C1139" s="534"/>
      <c r="D1139" s="534"/>
      <c r="E1139" s="534"/>
      <c r="F1139" s="534"/>
      <c r="G1139" s="534"/>
      <c r="H1139" s="534"/>
      <c r="I1139" s="585"/>
      <c r="J1139" s="534"/>
      <c r="K1139" s="584"/>
      <c r="L1139" s="540"/>
      <c r="M1139" s="534"/>
      <c r="N1139" s="534"/>
      <c r="O1139" s="534"/>
      <c r="P1139" s="534"/>
      <c r="Q1139" s="534"/>
      <c r="R1139" s="534"/>
      <c r="S1139" s="534"/>
      <c r="T1139" s="534"/>
      <c r="U1139" s="534"/>
      <c r="V1139" s="534"/>
      <c r="W1139" s="534"/>
      <c r="X1139" s="534"/>
      <c r="Y1139" s="534"/>
      <c r="Z1139" s="534"/>
      <c r="AA1139" s="534"/>
      <c r="AB1139" s="534"/>
    </row>
    <row r="1140" spans="1:28" ht="23">
      <c r="A1140" s="534"/>
      <c r="B1140" s="534"/>
      <c r="C1140" s="534"/>
      <c r="D1140" s="534"/>
      <c r="E1140" s="534"/>
      <c r="F1140" s="534"/>
      <c r="G1140" s="534"/>
      <c r="H1140" s="534"/>
      <c r="I1140" s="585"/>
      <c r="J1140" s="534"/>
      <c r="K1140" s="584"/>
      <c r="L1140" s="540"/>
      <c r="M1140" s="534"/>
      <c r="N1140" s="534"/>
      <c r="O1140" s="534"/>
      <c r="P1140" s="534"/>
      <c r="Q1140" s="534"/>
      <c r="R1140" s="534"/>
      <c r="S1140" s="534"/>
      <c r="T1140" s="534"/>
      <c r="U1140" s="534"/>
      <c r="V1140" s="534"/>
      <c r="W1140" s="534"/>
      <c r="X1140" s="534"/>
      <c r="Y1140" s="534"/>
      <c r="Z1140" s="534"/>
      <c r="AA1140" s="534"/>
      <c r="AB1140" s="534"/>
    </row>
    <row r="1141" spans="1:28" ht="23">
      <c r="A1141" s="534"/>
      <c r="B1141" s="534"/>
      <c r="C1141" s="534"/>
      <c r="D1141" s="534"/>
      <c r="E1141" s="534"/>
      <c r="F1141" s="534"/>
      <c r="G1141" s="534"/>
      <c r="H1141" s="534"/>
      <c r="I1141" s="585"/>
      <c r="J1141" s="534"/>
      <c r="K1141" s="584"/>
      <c r="L1141" s="540"/>
      <c r="M1141" s="534"/>
      <c r="N1141" s="534"/>
      <c r="O1141" s="534"/>
      <c r="P1141" s="534"/>
      <c r="Q1141" s="534"/>
      <c r="R1141" s="534"/>
      <c r="S1141" s="534"/>
      <c r="T1141" s="534"/>
      <c r="U1141" s="534"/>
      <c r="V1141" s="534"/>
      <c r="W1141" s="534"/>
      <c r="X1141" s="534"/>
      <c r="Y1141" s="534"/>
      <c r="Z1141" s="534"/>
      <c r="AA1141" s="534"/>
      <c r="AB1141" s="534"/>
    </row>
    <row r="1142" spans="1:28" ht="23">
      <c r="A1142" s="534"/>
      <c r="B1142" s="534"/>
      <c r="C1142" s="534"/>
      <c r="D1142" s="534"/>
      <c r="E1142" s="534"/>
      <c r="F1142" s="534"/>
      <c r="G1142" s="534"/>
      <c r="H1142" s="534"/>
      <c r="I1142" s="585"/>
      <c r="J1142" s="534"/>
      <c r="K1142" s="584"/>
      <c r="L1142" s="540"/>
      <c r="M1142" s="534"/>
      <c r="N1142" s="534"/>
      <c r="O1142" s="534"/>
      <c r="P1142" s="534"/>
      <c r="Q1142" s="534"/>
      <c r="R1142" s="534"/>
      <c r="S1142" s="534"/>
      <c r="T1142" s="534"/>
      <c r="U1142" s="534"/>
      <c r="V1142" s="534"/>
      <c r="W1142" s="534"/>
      <c r="X1142" s="534"/>
      <c r="Y1142" s="534"/>
      <c r="Z1142" s="534"/>
      <c r="AA1142" s="534"/>
      <c r="AB1142" s="534"/>
    </row>
    <row r="1143" spans="1:28" ht="23">
      <c r="A1143" s="534"/>
      <c r="B1143" s="534"/>
      <c r="C1143" s="534"/>
      <c r="D1143" s="534"/>
      <c r="E1143" s="534"/>
      <c r="F1143" s="534"/>
      <c r="G1143" s="534"/>
      <c r="H1143" s="534"/>
      <c r="I1143" s="585"/>
      <c r="J1143" s="534"/>
      <c r="K1143" s="584"/>
      <c r="L1143" s="540"/>
      <c r="M1143" s="534"/>
      <c r="N1143" s="534"/>
      <c r="O1143" s="534"/>
      <c r="P1143" s="534"/>
      <c r="Q1143" s="534"/>
      <c r="R1143" s="534"/>
      <c r="S1143" s="534"/>
      <c r="T1143" s="534"/>
      <c r="U1143" s="534"/>
      <c r="V1143" s="534"/>
      <c r="W1143" s="534"/>
      <c r="X1143" s="534"/>
      <c r="Y1143" s="534"/>
      <c r="Z1143" s="534"/>
      <c r="AA1143" s="534"/>
      <c r="AB1143" s="534"/>
    </row>
  </sheetData>
  <dataValidations count="5">
    <dataValidation type="list" allowBlank="1" showErrorMessage="1" sqref="E2:E7 E9:E16 E18:E25 E27:E36 E39:E48 E50:E444" xr:uid="{00000000-0002-0000-0400-000000000000}">
      <formula1>"DỊCH VỤ,KHÓA HỌC,DỊCH VỤ VÀ KHOÁ HỌC"</formula1>
    </dataValidation>
    <dataValidation type="list" allowBlank="1" showErrorMessage="1" sqref="H2:H7 H9:H16 H18:H25 H27:H36 H39:H48 H50:H272" xr:uid="{00000000-0002-0000-0400-000001000000}">
      <formula1>"GOLD,PLATINUM,DIAMOND,VIC,KHOÁ CHÍNH,KHOÁ PLASMA,DV KHÁC,TT DƯ NỢ,CỌC ONL,MIX PLATINUM,MIX DIAMOND"</formula1>
    </dataValidation>
    <dataValidation type="list" allowBlank="1" showErrorMessage="1" sqref="I2:I7 I9:I16 I18:I25 I27:I36 I39:I48 I50:I389" xr:uid="{00000000-0002-0000-0400-000002000000}">
      <formula1>"XOÁ LASER,CO2,PLASMA"</formula1>
    </dataValidation>
    <dataValidation type="list" allowBlank="1" showErrorMessage="1" sqref="G2:G7 G9:G16 G18:G25 G27:G36 G39:G48 G50:G434" xr:uid="{00000000-0002-0000-0400-000003000000}">
      <formula1>"SUCCESS,FAIL,UPGRADE"</formula1>
    </dataValidation>
    <dataValidation type="list" allowBlank="1" showErrorMessage="1" sqref="D2:D7 D9:D16 D18:D25 D27:D36 D39:D48 D50:D1006" xr:uid="{00000000-0002-0000-0400-000004000000}">
      <formula1>"TỰ NHIÊN,QUẢNG CÁO,GIỚI THIỆU,FB CÔ,HOTLINE,VÃNG LAI,KHÁCH CŨ"</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sheetPr>
  <dimension ref="A1:AB1147"/>
  <sheetViews>
    <sheetView workbookViewId="0">
      <selection activeCell="C1" sqref="C1:C1048576"/>
    </sheetView>
  </sheetViews>
  <sheetFormatPr baseColWidth="10" defaultColWidth="12.6640625" defaultRowHeight="15.75" customHeight="1"/>
  <cols>
    <col min="1" max="1" width="10.83203125" customWidth="1"/>
    <col min="2" max="2" width="24.1640625" customWidth="1"/>
    <col min="3" max="3" width="25.6640625" customWidth="1"/>
    <col min="4" max="4" width="21.1640625" customWidth="1"/>
    <col min="5" max="5" width="22.1640625" customWidth="1"/>
    <col min="6" max="6" width="24.6640625" customWidth="1"/>
    <col min="7" max="7" width="21.83203125" customWidth="1"/>
    <col min="8" max="8" width="25.5" customWidth="1"/>
    <col min="9" max="9" width="19.5" customWidth="1"/>
    <col min="10" max="10" width="38.83203125" customWidth="1"/>
    <col min="11" max="11" width="27.33203125" customWidth="1"/>
    <col min="12" max="12" width="30" customWidth="1"/>
    <col min="15" max="15" width="25" customWidth="1"/>
    <col min="16" max="16" width="37" customWidth="1"/>
    <col min="17" max="17" width="31.83203125" customWidth="1"/>
    <col min="18" max="18" width="20.6640625" customWidth="1"/>
  </cols>
  <sheetData>
    <row r="1" spans="1:28" ht="30" customHeight="1">
      <c r="A1" s="586" t="s">
        <v>3</v>
      </c>
      <c r="B1" s="586" t="s">
        <v>4</v>
      </c>
      <c r="C1" s="587"/>
      <c r="D1" s="588" t="s">
        <v>7940</v>
      </c>
      <c r="E1" s="586" t="s">
        <v>7826</v>
      </c>
      <c r="F1" s="589" t="s">
        <v>7827</v>
      </c>
      <c r="G1" s="586" t="s">
        <v>7828</v>
      </c>
      <c r="H1" s="590" t="s">
        <v>7829</v>
      </c>
      <c r="I1" s="591" t="s">
        <v>7830</v>
      </c>
      <c r="J1" s="590" t="s">
        <v>7831</v>
      </c>
      <c r="K1" s="586" t="s">
        <v>20</v>
      </c>
      <c r="L1" s="592" t="s">
        <v>4224</v>
      </c>
      <c r="M1" s="593"/>
      <c r="N1" s="593"/>
      <c r="O1" s="594" t="s">
        <v>3</v>
      </c>
      <c r="P1" s="594" t="s">
        <v>7832</v>
      </c>
      <c r="Q1" s="594" t="s">
        <v>7833</v>
      </c>
      <c r="R1" s="595"/>
      <c r="S1" s="595"/>
      <c r="T1" s="595"/>
      <c r="U1" s="595"/>
      <c r="V1" s="595"/>
      <c r="W1" s="595"/>
      <c r="X1" s="595"/>
      <c r="Y1" s="595"/>
      <c r="Z1" s="595"/>
      <c r="AA1" s="595"/>
      <c r="AB1" s="595"/>
    </row>
    <row r="2" spans="1:28" ht="19" hidden="1">
      <c r="A2" s="596">
        <v>45962</v>
      </c>
      <c r="B2" s="464"/>
      <c r="C2" s="597"/>
      <c r="D2" s="464"/>
      <c r="E2" s="464"/>
      <c r="F2" s="464"/>
      <c r="G2" s="464"/>
      <c r="H2" s="464"/>
      <c r="I2" s="598"/>
      <c r="J2" s="599"/>
      <c r="K2" s="600"/>
      <c r="L2" s="601"/>
      <c r="M2" s="602"/>
      <c r="N2" s="602"/>
      <c r="O2" s="603"/>
      <c r="P2" s="604"/>
      <c r="Q2" s="605"/>
      <c r="R2" s="101"/>
      <c r="S2" s="101"/>
      <c r="T2" s="101"/>
      <c r="U2" s="101"/>
      <c r="V2" s="101"/>
      <c r="W2" s="101"/>
      <c r="X2" s="101"/>
      <c r="Y2" s="101"/>
      <c r="Z2" s="101"/>
      <c r="AA2" s="101"/>
      <c r="AB2" s="101"/>
    </row>
    <row r="3" spans="1:28" ht="19">
      <c r="A3" s="596">
        <v>45963</v>
      </c>
      <c r="B3" s="34" t="s">
        <v>889</v>
      </c>
      <c r="C3" s="579"/>
      <c r="D3" s="34" t="s">
        <v>26</v>
      </c>
      <c r="E3" s="34" t="s">
        <v>27</v>
      </c>
      <c r="F3" s="34" t="s">
        <v>7941</v>
      </c>
      <c r="G3" s="34" t="s">
        <v>7856</v>
      </c>
      <c r="H3" s="284" t="s">
        <v>7942</v>
      </c>
      <c r="I3" s="606"/>
      <c r="J3" s="285" t="s">
        <v>910</v>
      </c>
      <c r="K3" s="607">
        <v>20000000</v>
      </c>
      <c r="L3" s="601"/>
      <c r="M3" s="602"/>
      <c r="N3" s="602"/>
      <c r="O3" s="603"/>
      <c r="P3" s="604"/>
      <c r="Q3" s="605"/>
      <c r="R3" s="101"/>
      <c r="S3" s="101"/>
      <c r="T3" s="101"/>
      <c r="U3" s="101"/>
      <c r="V3" s="101"/>
      <c r="W3" s="101"/>
      <c r="X3" s="101"/>
      <c r="Y3" s="101"/>
      <c r="Z3" s="101"/>
      <c r="AA3" s="101"/>
      <c r="AB3" s="101"/>
    </row>
    <row r="4" spans="1:28" ht="19">
      <c r="A4" s="9"/>
      <c r="B4" s="34" t="s">
        <v>5772</v>
      </c>
      <c r="C4" s="409"/>
      <c r="D4" s="34" t="s">
        <v>26</v>
      </c>
      <c r="E4" s="34" t="s">
        <v>27</v>
      </c>
      <c r="F4" s="34" t="s">
        <v>7943</v>
      </c>
      <c r="G4" s="34" t="s">
        <v>7856</v>
      </c>
      <c r="H4" s="284" t="s">
        <v>7848</v>
      </c>
      <c r="I4" s="606" t="s">
        <v>7868</v>
      </c>
      <c r="J4" s="285" t="s">
        <v>910</v>
      </c>
      <c r="K4" s="607">
        <v>10000000</v>
      </c>
      <c r="L4" s="601"/>
      <c r="M4" s="602"/>
      <c r="N4" s="602"/>
      <c r="O4" s="603"/>
      <c r="P4" s="604"/>
      <c r="Q4" s="605"/>
      <c r="R4" s="101"/>
      <c r="S4" s="101"/>
      <c r="T4" s="101"/>
      <c r="U4" s="101"/>
      <c r="V4" s="101"/>
      <c r="W4" s="101"/>
      <c r="X4" s="101"/>
      <c r="Y4" s="101"/>
      <c r="Z4" s="101"/>
      <c r="AA4" s="101"/>
      <c r="AB4" s="101"/>
    </row>
    <row r="5" spans="1:28" ht="34">
      <c r="A5" s="9"/>
      <c r="B5" s="88" t="s">
        <v>7944</v>
      </c>
      <c r="C5" s="608"/>
      <c r="D5" s="34" t="s">
        <v>26</v>
      </c>
      <c r="E5" s="34" t="s">
        <v>27</v>
      </c>
      <c r="F5" s="34" t="s">
        <v>7945</v>
      </c>
      <c r="G5" s="34" t="s">
        <v>7856</v>
      </c>
      <c r="H5" s="284" t="s">
        <v>7848</v>
      </c>
      <c r="I5" s="606"/>
      <c r="J5" s="606" t="s">
        <v>7946</v>
      </c>
      <c r="K5" s="609">
        <v>4350000</v>
      </c>
      <c r="L5" s="601"/>
      <c r="M5" s="602"/>
      <c r="N5" s="602"/>
      <c r="O5" s="610"/>
      <c r="P5" s="604"/>
      <c r="Q5" s="605"/>
      <c r="R5" s="101"/>
      <c r="S5" s="101"/>
      <c r="T5" s="101"/>
      <c r="U5" s="101"/>
      <c r="V5" s="101"/>
      <c r="W5" s="101"/>
      <c r="X5" s="101"/>
      <c r="Y5" s="101"/>
      <c r="Z5" s="101"/>
      <c r="AA5" s="101"/>
      <c r="AB5" s="101"/>
    </row>
    <row r="6" spans="1:28" ht="19" hidden="1">
      <c r="A6" s="596">
        <v>45964</v>
      </c>
      <c r="B6" s="34"/>
      <c r="C6" s="409"/>
      <c r="D6" s="34"/>
      <c r="E6" s="34"/>
      <c r="F6" s="34"/>
      <c r="G6" s="34"/>
      <c r="H6" s="34"/>
      <c r="I6" s="606"/>
      <c r="J6" s="285"/>
      <c r="K6" s="611"/>
      <c r="L6" s="601"/>
      <c r="M6" s="602"/>
      <c r="N6" s="602"/>
      <c r="O6" s="610"/>
      <c r="P6" s="604"/>
      <c r="Q6" s="605"/>
      <c r="R6" s="101"/>
      <c r="S6" s="101"/>
      <c r="T6" s="101"/>
      <c r="U6" s="101"/>
      <c r="V6" s="101"/>
      <c r="W6" s="101"/>
      <c r="X6" s="101"/>
      <c r="Y6" s="101"/>
      <c r="Z6" s="101"/>
      <c r="AA6" s="101"/>
      <c r="AB6" s="101"/>
    </row>
    <row r="7" spans="1:28" ht="19" hidden="1">
      <c r="A7" s="596"/>
      <c r="B7" s="411" t="s">
        <v>204</v>
      </c>
      <c r="C7" s="612">
        <v>934003577</v>
      </c>
      <c r="D7" s="34"/>
      <c r="E7" s="34"/>
      <c r="F7" s="34"/>
      <c r="G7" s="34"/>
      <c r="H7" s="34"/>
      <c r="I7" s="606"/>
      <c r="J7" s="285" t="s">
        <v>7947</v>
      </c>
      <c r="K7" s="613">
        <v>4350000</v>
      </c>
      <c r="L7" s="601"/>
      <c r="M7" s="602"/>
      <c r="N7" s="602"/>
      <c r="O7" s="610"/>
      <c r="P7" s="604"/>
      <c r="Q7" s="605"/>
      <c r="R7" s="101"/>
      <c r="S7" s="101"/>
      <c r="T7" s="101"/>
      <c r="U7" s="101"/>
      <c r="V7" s="101"/>
      <c r="W7" s="101"/>
      <c r="X7" s="101"/>
      <c r="Y7" s="101"/>
      <c r="Z7" s="101"/>
      <c r="AA7" s="101"/>
      <c r="AB7" s="101"/>
    </row>
    <row r="8" spans="1:28" ht="19">
      <c r="A8" s="14">
        <v>45965</v>
      </c>
      <c r="B8" s="34" t="s">
        <v>540</v>
      </c>
      <c r="C8" s="409"/>
      <c r="D8" s="34" t="s">
        <v>26</v>
      </c>
      <c r="E8" s="34" t="s">
        <v>27</v>
      </c>
      <c r="F8" s="34" t="s">
        <v>7948</v>
      </c>
      <c r="G8" s="34" t="s">
        <v>7856</v>
      </c>
      <c r="H8" s="284" t="s">
        <v>7878</v>
      </c>
      <c r="I8" s="606" t="s">
        <v>7840</v>
      </c>
      <c r="J8" s="285" t="s">
        <v>7949</v>
      </c>
      <c r="K8" s="607">
        <v>10800000</v>
      </c>
      <c r="L8" s="601"/>
      <c r="M8" s="602"/>
      <c r="N8" s="602"/>
      <c r="O8" s="603"/>
      <c r="P8" s="604"/>
      <c r="Q8" s="605"/>
      <c r="R8" s="101"/>
      <c r="S8" s="101"/>
      <c r="T8" s="101"/>
      <c r="U8" s="101"/>
      <c r="V8" s="101"/>
      <c r="W8" s="101"/>
      <c r="X8" s="101"/>
      <c r="Y8" s="101"/>
      <c r="Z8" s="101"/>
      <c r="AA8" s="101"/>
      <c r="AB8" s="101"/>
    </row>
    <row r="9" spans="1:28" ht="19">
      <c r="A9" s="14">
        <v>45966</v>
      </c>
      <c r="B9" s="34" t="s">
        <v>5956</v>
      </c>
      <c r="C9" s="409"/>
      <c r="D9" s="34" t="s">
        <v>26</v>
      </c>
      <c r="E9" s="34" t="s">
        <v>27</v>
      </c>
      <c r="F9" s="34" t="s">
        <v>7950</v>
      </c>
      <c r="G9" s="34" t="s">
        <v>7856</v>
      </c>
      <c r="H9" s="284" t="s">
        <v>7951</v>
      </c>
      <c r="I9" s="606" t="s">
        <v>7849</v>
      </c>
      <c r="J9" s="285" t="s">
        <v>7952</v>
      </c>
      <c r="K9" s="607">
        <v>5635000</v>
      </c>
      <c r="L9" s="601"/>
      <c r="M9" s="602"/>
      <c r="N9" s="602"/>
      <c r="O9" s="603"/>
      <c r="P9" s="604"/>
      <c r="Q9" s="605"/>
      <c r="R9" s="101"/>
      <c r="S9" s="101"/>
      <c r="T9" s="101"/>
      <c r="U9" s="101"/>
      <c r="V9" s="101"/>
      <c r="W9" s="101"/>
      <c r="X9" s="101"/>
      <c r="Y9" s="101"/>
      <c r="Z9" s="101"/>
      <c r="AA9" s="101"/>
      <c r="AB9" s="101"/>
    </row>
    <row r="10" spans="1:28" ht="19">
      <c r="A10" s="9"/>
      <c r="B10" s="34" t="s">
        <v>2068</v>
      </c>
      <c r="C10" s="409"/>
      <c r="D10" s="34" t="s">
        <v>26</v>
      </c>
      <c r="E10" s="34" t="s">
        <v>27</v>
      </c>
      <c r="F10" s="34" t="s">
        <v>7953</v>
      </c>
      <c r="G10" s="34" t="s">
        <v>7836</v>
      </c>
      <c r="H10" s="284" t="s">
        <v>7837</v>
      </c>
      <c r="I10" s="606" t="s">
        <v>7849</v>
      </c>
      <c r="J10" s="285" t="s">
        <v>7954</v>
      </c>
      <c r="K10" s="607">
        <v>3280000</v>
      </c>
      <c r="L10" s="601"/>
      <c r="M10" s="602"/>
      <c r="N10" s="602"/>
      <c r="O10" s="610"/>
      <c r="P10" s="604"/>
      <c r="Q10" s="605"/>
      <c r="R10" s="101"/>
      <c r="S10" s="101"/>
      <c r="T10" s="101"/>
      <c r="U10" s="101"/>
      <c r="V10" s="101"/>
      <c r="W10" s="101"/>
      <c r="X10" s="101"/>
      <c r="Y10" s="101"/>
      <c r="Z10" s="101"/>
      <c r="AA10" s="101"/>
      <c r="AB10" s="101"/>
    </row>
    <row r="11" spans="1:28" ht="19">
      <c r="A11" s="14"/>
      <c r="B11" s="34" t="s">
        <v>5961</v>
      </c>
      <c r="C11" s="409"/>
      <c r="D11" s="34" t="s">
        <v>26</v>
      </c>
      <c r="E11" s="34" t="s">
        <v>27</v>
      </c>
      <c r="F11" s="34" t="s">
        <v>7955</v>
      </c>
      <c r="G11" s="34" t="s">
        <v>7836</v>
      </c>
      <c r="H11" s="284" t="s">
        <v>7837</v>
      </c>
      <c r="I11" s="606" t="s">
        <v>7868</v>
      </c>
      <c r="J11" s="285" t="s">
        <v>910</v>
      </c>
      <c r="K11" s="607">
        <v>5580000</v>
      </c>
      <c r="L11" s="601"/>
      <c r="M11" s="602"/>
      <c r="N11" s="602"/>
      <c r="O11" s="610"/>
      <c r="P11" s="604"/>
      <c r="Q11" s="605"/>
      <c r="R11" s="101"/>
      <c r="S11" s="101"/>
      <c r="T11" s="101"/>
      <c r="U11" s="101"/>
      <c r="V11" s="101"/>
      <c r="W11" s="101"/>
      <c r="X11" s="101"/>
      <c r="Y11" s="101"/>
      <c r="Z11" s="101"/>
      <c r="AA11" s="101"/>
      <c r="AB11" s="101"/>
    </row>
    <row r="12" spans="1:28" ht="19" hidden="1">
      <c r="A12" s="14"/>
      <c r="B12" s="34" t="s">
        <v>7956</v>
      </c>
      <c r="C12" s="409">
        <v>865586788</v>
      </c>
      <c r="D12" s="34" t="s">
        <v>48</v>
      </c>
      <c r="E12" s="34" t="s">
        <v>70</v>
      </c>
      <c r="F12" s="34" t="s">
        <v>7957</v>
      </c>
      <c r="G12" s="34" t="s">
        <v>7856</v>
      </c>
      <c r="H12" s="34" t="s">
        <v>7857</v>
      </c>
      <c r="I12" s="606"/>
      <c r="J12" s="285"/>
      <c r="K12" s="607">
        <v>8000000</v>
      </c>
      <c r="L12" s="601"/>
      <c r="M12" s="602"/>
      <c r="N12" s="602"/>
      <c r="O12" s="610"/>
      <c r="P12" s="604"/>
      <c r="Q12" s="605"/>
      <c r="R12" s="101"/>
      <c r="S12" s="101"/>
      <c r="T12" s="101"/>
      <c r="U12" s="101"/>
      <c r="V12" s="101"/>
      <c r="W12" s="101"/>
      <c r="X12" s="101"/>
      <c r="Y12" s="101"/>
      <c r="Z12" s="101"/>
      <c r="AA12" s="101"/>
      <c r="AB12" s="101"/>
    </row>
    <row r="13" spans="1:28" ht="19">
      <c r="A13" s="596">
        <v>45967</v>
      </c>
      <c r="B13" s="34" t="s">
        <v>7958</v>
      </c>
      <c r="C13" s="409"/>
      <c r="D13" s="34" t="s">
        <v>26</v>
      </c>
      <c r="E13" s="34" t="s">
        <v>27</v>
      </c>
      <c r="F13" s="34" t="s">
        <v>7945</v>
      </c>
      <c r="G13" s="34" t="s">
        <v>7856</v>
      </c>
      <c r="H13" s="284" t="s">
        <v>7878</v>
      </c>
      <c r="I13" s="606" t="s">
        <v>7840</v>
      </c>
      <c r="J13" s="285" t="s">
        <v>7959</v>
      </c>
      <c r="K13" s="607">
        <v>11700000</v>
      </c>
      <c r="L13" s="601"/>
      <c r="M13" s="602"/>
      <c r="N13" s="602"/>
      <c r="O13" s="610"/>
      <c r="P13" s="604"/>
      <c r="Q13" s="605"/>
      <c r="R13" s="101"/>
      <c r="S13" s="101"/>
      <c r="T13" s="101"/>
      <c r="U13" s="101"/>
      <c r="V13" s="101"/>
      <c r="W13" s="101"/>
      <c r="X13" s="101"/>
      <c r="Y13" s="101"/>
      <c r="Z13" s="101"/>
      <c r="AA13" s="101"/>
      <c r="AB13" s="101"/>
    </row>
    <row r="14" spans="1:28" ht="34">
      <c r="A14" s="9"/>
      <c r="B14" s="34" t="s">
        <v>174</v>
      </c>
      <c r="C14" s="409"/>
      <c r="D14" s="34" t="s">
        <v>379</v>
      </c>
      <c r="E14" s="34" t="s">
        <v>27</v>
      </c>
      <c r="F14" s="34" t="s">
        <v>7948</v>
      </c>
      <c r="G14" s="34" t="s">
        <v>7836</v>
      </c>
      <c r="H14" s="284" t="s">
        <v>7837</v>
      </c>
      <c r="I14" s="606" t="s">
        <v>7840</v>
      </c>
      <c r="J14" s="285" t="s">
        <v>7960</v>
      </c>
      <c r="K14" s="607">
        <v>2390000</v>
      </c>
      <c r="L14" s="601"/>
      <c r="M14" s="602"/>
      <c r="N14" s="602"/>
      <c r="O14" s="610"/>
      <c r="P14" s="604"/>
      <c r="Q14" s="605"/>
      <c r="R14" s="101"/>
      <c r="S14" s="101"/>
      <c r="T14" s="101"/>
      <c r="U14" s="101"/>
      <c r="V14" s="101"/>
      <c r="W14" s="101"/>
      <c r="X14" s="101"/>
      <c r="Y14" s="101"/>
      <c r="Z14" s="101"/>
      <c r="AA14" s="101"/>
      <c r="AB14" s="101"/>
    </row>
    <row r="15" spans="1:28" ht="19">
      <c r="A15" s="596"/>
      <c r="B15" s="34" t="s">
        <v>7961</v>
      </c>
      <c r="C15" s="409"/>
      <c r="D15" s="34" t="s">
        <v>7870</v>
      </c>
      <c r="E15" s="34" t="s">
        <v>27</v>
      </c>
      <c r="F15" s="34" t="s">
        <v>7962</v>
      </c>
      <c r="G15" s="34" t="s">
        <v>7836</v>
      </c>
      <c r="H15" s="284" t="s">
        <v>2244</v>
      </c>
      <c r="I15" s="606" t="s">
        <v>7849</v>
      </c>
      <c r="J15" s="285" t="s">
        <v>7963</v>
      </c>
      <c r="K15" s="607">
        <v>1490000</v>
      </c>
      <c r="L15" s="601"/>
      <c r="M15" s="602"/>
      <c r="N15" s="602"/>
      <c r="O15" s="610"/>
      <c r="P15" s="604"/>
      <c r="Q15" s="605"/>
      <c r="R15" s="101"/>
      <c r="S15" s="101"/>
      <c r="T15" s="101"/>
      <c r="U15" s="101"/>
      <c r="V15" s="101"/>
      <c r="W15" s="101"/>
      <c r="X15" s="101"/>
      <c r="Y15" s="101"/>
      <c r="Z15" s="101"/>
      <c r="AA15" s="101"/>
      <c r="AB15" s="101"/>
    </row>
    <row r="16" spans="1:28" ht="19">
      <c r="A16" s="596">
        <v>45968</v>
      </c>
      <c r="B16" s="34" t="s">
        <v>7964</v>
      </c>
      <c r="C16" s="409"/>
      <c r="D16" s="34" t="s">
        <v>7865</v>
      </c>
      <c r="E16" s="34" t="s">
        <v>27</v>
      </c>
      <c r="F16" s="34" t="s">
        <v>7965</v>
      </c>
      <c r="G16" s="34" t="s">
        <v>7836</v>
      </c>
      <c r="H16" s="284" t="s">
        <v>7837</v>
      </c>
      <c r="I16" s="606"/>
      <c r="J16" s="285" t="s">
        <v>7966</v>
      </c>
      <c r="K16" s="607">
        <v>2400000</v>
      </c>
      <c r="L16" s="601"/>
      <c r="M16" s="602"/>
      <c r="N16" s="602"/>
      <c r="O16" s="610"/>
      <c r="P16" s="604"/>
      <c r="Q16" s="605"/>
      <c r="R16" s="101"/>
      <c r="S16" s="101"/>
      <c r="T16" s="101"/>
      <c r="U16" s="101"/>
      <c r="V16" s="101"/>
      <c r="W16" s="101"/>
      <c r="X16" s="101"/>
      <c r="Y16" s="101"/>
      <c r="Z16" s="101"/>
      <c r="AA16" s="101"/>
      <c r="AB16" s="101"/>
    </row>
    <row r="17" spans="1:28" ht="19">
      <c r="A17" s="596">
        <v>45969</v>
      </c>
      <c r="B17" s="34" t="s">
        <v>2445</v>
      </c>
      <c r="C17" s="409"/>
      <c r="D17" s="34" t="s">
        <v>26</v>
      </c>
      <c r="E17" s="34" t="s">
        <v>27</v>
      </c>
      <c r="F17" s="34" t="s">
        <v>7962</v>
      </c>
      <c r="G17" s="34" t="s">
        <v>7836</v>
      </c>
      <c r="H17" s="284" t="s">
        <v>7837</v>
      </c>
      <c r="I17" s="606" t="s">
        <v>7849</v>
      </c>
      <c r="J17" s="285" t="s">
        <v>7967</v>
      </c>
      <c r="K17" s="607">
        <v>3690000</v>
      </c>
      <c r="L17" s="601"/>
      <c r="M17" s="602"/>
      <c r="N17" s="602"/>
      <c r="O17" s="603"/>
      <c r="P17" s="604"/>
      <c r="Q17" s="605"/>
      <c r="R17" s="101"/>
      <c r="S17" s="101"/>
      <c r="T17" s="101"/>
      <c r="U17" s="101"/>
      <c r="V17" s="101"/>
      <c r="W17" s="101"/>
      <c r="X17" s="101"/>
      <c r="Y17" s="101"/>
      <c r="Z17" s="101"/>
      <c r="AA17" s="101"/>
      <c r="AB17" s="101"/>
    </row>
    <row r="18" spans="1:28" ht="19">
      <c r="A18" s="9"/>
      <c r="B18" s="398" t="s">
        <v>7968</v>
      </c>
      <c r="C18" s="409"/>
      <c r="D18" s="34" t="s">
        <v>7969</v>
      </c>
      <c r="E18" s="34" t="s">
        <v>27</v>
      </c>
      <c r="F18" s="34" t="s">
        <v>7945</v>
      </c>
      <c r="G18" s="34" t="s">
        <v>7856</v>
      </c>
      <c r="H18" s="284" t="s">
        <v>7848</v>
      </c>
      <c r="I18" s="606" t="s">
        <v>7840</v>
      </c>
      <c r="J18" s="285" t="s">
        <v>7970</v>
      </c>
      <c r="K18" s="607">
        <v>6290000</v>
      </c>
      <c r="L18" s="601"/>
      <c r="M18" s="602"/>
      <c r="N18" s="602"/>
      <c r="O18" s="610"/>
      <c r="P18" s="604"/>
      <c r="Q18" s="605"/>
      <c r="R18" s="101"/>
      <c r="S18" s="101"/>
      <c r="T18" s="101"/>
      <c r="U18" s="101"/>
      <c r="V18" s="101"/>
      <c r="W18" s="101"/>
      <c r="X18" s="101"/>
      <c r="Y18" s="101"/>
      <c r="Z18" s="101"/>
      <c r="AA18" s="101"/>
      <c r="AB18" s="101"/>
    </row>
    <row r="19" spans="1:28" ht="19">
      <c r="A19" s="9"/>
      <c r="B19" s="398" t="s">
        <v>7971</v>
      </c>
      <c r="C19" s="409"/>
      <c r="D19" s="34" t="s">
        <v>26</v>
      </c>
      <c r="E19" s="34" t="s">
        <v>27</v>
      </c>
      <c r="F19" s="34" t="s">
        <v>7945</v>
      </c>
      <c r="G19" s="34" t="s">
        <v>7856</v>
      </c>
      <c r="H19" s="284" t="s">
        <v>7848</v>
      </c>
      <c r="I19" s="606" t="s">
        <v>7840</v>
      </c>
      <c r="J19" s="285" t="s">
        <v>7970</v>
      </c>
      <c r="K19" s="607">
        <v>6000000</v>
      </c>
      <c r="L19" s="601"/>
      <c r="M19" s="602"/>
      <c r="N19" s="602"/>
      <c r="O19" s="610"/>
      <c r="P19" s="604"/>
      <c r="Q19" s="605"/>
      <c r="R19" s="101"/>
      <c r="S19" s="101"/>
      <c r="T19" s="101"/>
      <c r="U19" s="101"/>
      <c r="V19" s="101"/>
      <c r="W19" s="101"/>
      <c r="X19" s="101"/>
      <c r="Y19" s="101"/>
      <c r="Z19" s="101"/>
      <c r="AA19" s="101"/>
      <c r="AB19" s="101"/>
    </row>
    <row r="20" spans="1:28" ht="19">
      <c r="A20" s="9"/>
      <c r="B20" s="614" t="s">
        <v>1979</v>
      </c>
      <c r="C20" s="612"/>
      <c r="D20" s="34" t="s">
        <v>7870</v>
      </c>
      <c r="E20" s="34" t="s">
        <v>27</v>
      </c>
      <c r="F20" s="34" t="s">
        <v>7972</v>
      </c>
      <c r="G20" s="34" t="s">
        <v>7836</v>
      </c>
      <c r="H20" s="284"/>
      <c r="I20" s="606" t="s">
        <v>7840</v>
      </c>
      <c r="J20" s="420" t="s">
        <v>7973</v>
      </c>
      <c r="K20" s="615">
        <v>3600000</v>
      </c>
      <c r="L20" s="601"/>
      <c r="M20" s="602"/>
      <c r="N20" s="602"/>
      <c r="O20" s="610"/>
      <c r="P20" s="604"/>
      <c r="Q20" s="605"/>
      <c r="R20" s="101"/>
      <c r="S20" s="101"/>
      <c r="T20" s="101"/>
      <c r="U20" s="101"/>
      <c r="V20" s="101"/>
      <c r="W20" s="101"/>
      <c r="X20" s="101"/>
      <c r="Y20" s="101"/>
      <c r="Z20" s="101"/>
      <c r="AA20" s="101"/>
      <c r="AB20" s="101"/>
    </row>
    <row r="21" spans="1:28" ht="22" hidden="1">
      <c r="A21" s="616" t="s">
        <v>7853</v>
      </c>
      <c r="B21" s="617"/>
      <c r="C21" s="618"/>
      <c r="D21" s="551"/>
      <c r="E21" s="551"/>
      <c r="F21" s="551"/>
      <c r="G21" s="551"/>
      <c r="H21" s="551"/>
      <c r="I21" s="619"/>
      <c r="J21" s="620"/>
      <c r="K21" s="621"/>
      <c r="L21" s="622"/>
      <c r="M21" s="623"/>
      <c r="N21" s="623"/>
      <c r="O21" s="624"/>
      <c r="P21" s="625"/>
      <c r="Q21" s="626"/>
      <c r="R21" s="627"/>
      <c r="S21" s="627"/>
      <c r="T21" s="627"/>
      <c r="U21" s="627"/>
      <c r="V21" s="627"/>
      <c r="W21" s="627"/>
      <c r="X21" s="627"/>
      <c r="Y21" s="627"/>
      <c r="Z21" s="627"/>
      <c r="AA21" s="627"/>
      <c r="AB21" s="627"/>
    </row>
    <row r="22" spans="1:28" ht="19">
      <c r="A22" s="596">
        <v>45970</v>
      </c>
      <c r="B22" s="398" t="s">
        <v>4453</v>
      </c>
      <c r="C22" s="579"/>
      <c r="D22" s="34" t="s">
        <v>26</v>
      </c>
      <c r="E22" s="34" t="s">
        <v>27</v>
      </c>
      <c r="F22" s="34" t="s">
        <v>7948</v>
      </c>
      <c r="G22" s="34" t="s">
        <v>7856</v>
      </c>
      <c r="H22" s="284" t="s">
        <v>7848</v>
      </c>
      <c r="I22" s="606"/>
      <c r="J22" s="285" t="s">
        <v>7974</v>
      </c>
      <c r="K22" s="607">
        <v>7800000</v>
      </c>
      <c r="L22" s="601"/>
      <c r="M22" s="602"/>
      <c r="N22" s="602"/>
      <c r="O22" s="603"/>
      <c r="P22" s="604"/>
      <c r="Q22" s="605"/>
      <c r="R22" s="101"/>
      <c r="S22" s="101"/>
      <c r="T22" s="101"/>
      <c r="U22" s="101"/>
      <c r="V22" s="101"/>
      <c r="W22" s="101"/>
      <c r="X22" s="101"/>
      <c r="Y22" s="101"/>
      <c r="Z22" s="101"/>
      <c r="AA22" s="101"/>
      <c r="AB22" s="101"/>
    </row>
    <row r="23" spans="1:28" ht="19">
      <c r="A23" s="9"/>
      <c r="B23" s="628" t="s">
        <v>7975</v>
      </c>
      <c r="C23" s="629"/>
      <c r="D23" s="34" t="s">
        <v>48</v>
      </c>
      <c r="E23" s="34" t="s">
        <v>27</v>
      </c>
      <c r="F23" s="34" t="s">
        <v>7976</v>
      </c>
      <c r="G23" s="34" t="s">
        <v>7856</v>
      </c>
      <c r="H23" s="284" t="s">
        <v>2244</v>
      </c>
      <c r="I23" s="606" t="s">
        <v>7849</v>
      </c>
      <c r="J23" s="285" t="s">
        <v>7977</v>
      </c>
      <c r="K23" s="607">
        <v>690000</v>
      </c>
      <c r="L23" s="601"/>
      <c r="M23" s="602"/>
      <c r="N23" s="602"/>
      <c r="O23" s="603"/>
      <c r="P23" s="604"/>
      <c r="Q23" s="605"/>
      <c r="R23" s="101"/>
      <c r="S23" s="101"/>
      <c r="T23" s="101"/>
      <c r="U23" s="101"/>
      <c r="V23" s="101"/>
      <c r="W23" s="101"/>
      <c r="X23" s="101"/>
      <c r="Y23" s="101"/>
      <c r="Z23" s="101"/>
      <c r="AA23" s="101"/>
      <c r="AB23" s="101"/>
    </row>
    <row r="24" spans="1:28" ht="34">
      <c r="A24" s="596"/>
      <c r="B24" s="628" t="s">
        <v>6169</v>
      </c>
      <c r="C24" s="630"/>
      <c r="D24" s="34" t="s">
        <v>7870</v>
      </c>
      <c r="E24" s="34" t="s">
        <v>27</v>
      </c>
      <c r="F24" s="34" t="s">
        <v>7943</v>
      </c>
      <c r="G24" s="34" t="s">
        <v>7856</v>
      </c>
      <c r="H24" s="284" t="s">
        <v>7878</v>
      </c>
      <c r="I24" s="606" t="s">
        <v>7868</v>
      </c>
      <c r="J24" s="631" t="s">
        <v>7978</v>
      </c>
      <c r="K24" s="607">
        <v>13190000</v>
      </c>
      <c r="L24" s="601"/>
      <c r="M24" s="602"/>
      <c r="N24" s="602"/>
      <c r="O24" s="610"/>
      <c r="P24" s="604"/>
      <c r="Q24" s="605"/>
      <c r="R24" s="101"/>
      <c r="S24" s="101"/>
      <c r="T24" s="101"/>
      <c r="U24" s="101"/>
      <c r="V24" s="101"/>
      <c r="W24" s="101"/>
      <c r="X24" s="101"/>
      <c r="Y24" s="101"/>
      <c r="Z24" s="101"/>
      <c r="AA24" s="101"/>
      <c r="AB24" s="101"/>
    </row>
    <row r="25" spans="1:28" ht="19" hidden="1">
      <c r="A25" s="14">
        <v>45971</v>
      </c>
      <c r="B25" s="34" t="s">
        <v>7979</v>
      </c>
      <c r="C25" s="409">
        <v>793152688</v>
      </c>
      <c r="D25" s="34" t="s">
        <v>7870</v>
      </c>
      <c r="E25" s="34" t="s">
        <v>70</v>
      </c>
      <c r="F25" s="34" t="s">
        <v>7980</v>
      </c>
      <c r="G25" s="34" t="s">
        <v>7856</v>
      </c>
      <c r="H25" s="34" t="s">
        <v>7981</v>
      </c>
      <c r="I25" s="606"/>
      <c r="J25" s="342" t="s">
        <v>7982</v>
      </c>
      <c r="K25" s="607">
        <v>15000000</v>
      </c>
      <c r="L25" s="601"/>
      <c r="M25" s="602"/>
      <c r="N25" s="602"/>
      <c r="O25" s="610"/>
      <c r="P25" s="604"/>
      <c r="Q25" s="605"/>
      <c r="R25" s="101"/>
      <c r="S25" s="101"/>
      <c r="T25" s="101"/>
      <c r="U25" s="101"/>
      <c r="V25" s="101"/>
      <c r="W25" s="101"/>
      <c r="X25" s="101"/>
      <c r="Y25" s="101"/>
      <c r="Z25" s="101"/>
      <c r="AA25" s="101"/>
      <c r="AB25" s="101"/>
    </row>
    <row r="26" spans="1:28" ht="19" hidden="1">
      <c r="A26" s="9"/>
      <c r="B26" s="398" t="s">
        <v>2737</v>
      </c>
      <c r="C26" s="632">
        <v>906891605</v>
      </c>
      <c r="D26" s="34" t="s">
        <v>7870</v>
      </c>
      <c r="E26" s="34" t="s">
        <v>70</v>
      </c>
      <c r="F26" s="34" t="s">
        <v>7980</v>
      </c>
      <c r="G26" s="34" t="s">
        <v>7856</v>
      </c>
      <c r="H26" s="34" t="s">
        <v>7981</v>
      </c>
      <c r="I26" s="606"/>
      <c r="J26" s="342" t="s">
        <v>7982</v>
      </c>
      <c r="K26" s="607">
        <v>15000000</v>
      </c>
      <c r="L26" s="601"/>
      <c r="M26" s="602"/>
      <c r="N26" s="602"/>
      <c r="O26" s="610"/>
      <c r="P26" s="604"/>
      <c r="Q26" s="605"/>
      <c r="R26" s="101"/>
      <c r="S26" s="101"/>
      <c r="T26" s="101"/>
      <c r="U26" s="101"/>
      <c r="V26" s="101"/>
      <c r="W26" s="101"/>
      <c r="X26" s="101"/>
      <c r="Y26" s="101"/>
      <c r="Z26" s="101"/>
      <c r="AA26" s="101"/>
      <c r="AB26" s="101"/>
    </row>
    <row r="27" spans="1:28" ht="34">
      <c r="A27" s="596">
        <v>45972</v>
      </c>
      <c r="B27" s="398" t="s">
        <v>7983</v>
      </c>
      <c r="C27" s="579"/>
      <c r="D27" s="34" t="s">
        <v>26</v>
      </c>
      <c r="E27" s="34" t="s">
        <v>27</v>
      </c>
      <c r="F27" s="34" t="s">
        <v>7984</v>
      </c>
      <c r="G27" s="34" t="s">
        <v>7856</v>
      </c>
      <c r="H27" s="284" t="s">
        <v>7951</v>
      </c>
      <c r="I27" s="606" t="s">
        <v>7868</v>
      </c>
      <c r="J27" s="285" t="s">
        <v>7985</v>
      </c>
      <c r="K27" s="607">
        <v>12390000</v>
      </c>
      <c r="L27" s="601"/>
      <c r="M27" s="602"/>
      <c r="N27" s="602"/>
      <c r="O27" s="610"/>
      <c r="P27" s="604"/>
      <c r="Q27" s="605"/>
      <c r="R27" s="101"/>
      <c r="S27" s="101"/>
      <c r="T27" s="101"/>
      <c r="U27" s="101"/>
      <c r="V27" s="101"/>
      <c r="W27" s="101"/>
      <c r="X27" s="101"/>
      <c r="Y27" s="101"/>
      <c r="Z27" s="101"/>
      <c r="AA27" s="101"/>
      <c r="AB27" s="101"/>
    </row>
    <row r="28" spans="1:28" ht="19" hidden="1">
      <c r="A28" s="596"/>
      <c r="B28" s="398" t="s">
        <v>6267</v>
      </c>
      <c r="C28" s="399">
        <v>6474014989</v>
      </c>
      <c r="D28" s="34"/>
      <c r="E28" s="34" t="s">
        <v>70</v>
      </c>
      <c r="F28" s="34" t="s">
        <v>7957</v>
      </c>
      <c r="G28" s="34" t="s">
        <v>7856</v>
      </c>
      <c r="H28" s="34" t="s">
        <v>7857</v>
      </c>
      <c r="I28" s="606"/>
      <c r="J28" s="285" t="s">
        <v>7986</v>
      </c>
      <c r="K28" s="607">
        <v>8000000</v>
      </c>
      <c r="L28" s="601"/>
      <c r="M28" s="602"/>
      <c r="N28" s="602"/>
      <c r="O28" s="610"/>
      <c r="P28" s="604"/>
      <c r="Q28" s="605"/>
      <c r="R28" s="101"/>
      <c r="S28" s="101"/>
      <c r="T28" s="101"/>
      <c r="U28" s="101"/>
      <c r="V28" s="101"/>
      <c r="W28" s="101"/>
      <c r="X28" s="101"/>
      <c r="Y28" s="101"/>
      <c r="Z28" s="101"/>
      <c r="AA28" s="101"/>
      <c r="AB28" s="101"/>
    </row>
    <row r="29" spans="1:28" ht="22">
      <c r="A29" s="14">
        <v>45973</v>
      </c>
      <c r="B29" s="398" t="s">
        <v>6286</v>
      </c>
      <c r="C29" s="579"/>
      <c r="D29" s="34" t="s">
        <v>7870</v>
      </c>
      <c r="E29" s="34" t="s">
        <v>27</v>
      </c>
      <c r="F29" s="34" t="s">
        <v>7948</v>
      </c>
      <c r="G29" s="34" t="s">
        <v>7856</v>
      </c>
      <c r="H29" s="284" t="s">
        <v>7878</v>
      </c>
      <c r="I29" s="606"/>
      <c r="J29" s="633" t="s">
        <v>7933</v>
      </c>
      <c r="K29" s="607">
        <v>10800000</v>
      </c>
      <c r="L29" s="601"/>
      <c r="M29" s="602"/>
      <c r="N29" s="602"/>
      <c r="O29" s="610"/>
      <c r="P29" s="604"/>
      <c r="Q29" s="605"/>
      <c r="R29" s="101"/>
      <c r="S29" s="101"/>
      <c r="T29" s="101"/>
      <c r="U29" s="101"/>
      <c r="V29" s="101"/>
      <c r="W29" s="101"/>
      <c r="X29" s="101"/>
      <c r="Y29" s="101"/>
      <c r="Z29" s="101"/>
      <c r="AA29" s="101"/>
      <c r="AB29" s="101"/>
    </row>
    <row r="30" spans="1:28" ht="19">
      <c r="A30" s="9"/>
      <c r="B30" s="634" t="s">
        <v>7987</v>
      </c>
      <c r="C30" s="635"/>
      <c r="D30" s="131" t="s">
        <v>26</v>
      </c>
      <c r="E30" s="131" t="s">
        <v>27</v>
      </c>
      <c r="F30" s="131" t="s">
        <v>7945</v>
      </c>
      <c r="G30" s="131" t="s">
        <v>7851</v>
      </c>
      <c r="H30" s="328"/>
      <c r="I30" s="636"/>
      <c r="J30" s="631" t="s">
        <v>7988</v>
      </c>
      <c r="K30" s="637"/>
      <c r="L30" s="601"/>
      <c r="M30" s="602"/>
      <c r="N30" s="602"/>
      <c r="O30" s="610"/>
      <c r="P30" s="604"/>
      <c r="Q30" s="605"/>
      <c r="R30" s="101"/>
      <c r="S30" s="101"/>
      <c r="T30" s="101"/>
      <c r="U30" s="101"/>
      <c r="V30" s="101"/>
      <c r="W30" s="101"/>
      <c r="X30" s="101"/>
      <c r="Y30" s="101"/>
      <c r="Z30" s="101"/>
      <c r="AA30" s="101"/>
      <c r="AB30" s="101"/>
    </row>
    <row r="31" spans="1:28" ht="19">
      <c r="A31" s="14"/>
      <c r="B31" s="398" t="s">
        <v>7989</v>
      </c>
      <c r="C31" s="579"/>
      <c r="D31" s="34" t="s">
        <v>7870</v>
      </c>
      <c r="E31" s="34" t="s">
        <v>27</v>
      </c>
      <c r="F31" s="34" t="s">
        <v>7990</v>
      </c>
      <c r="G31" s="34" t="s">
        <v>7856</v>
      </c>
      <c r="H31" s="284" t="s">
        <v>7848</v>
      </c>
      <c r="I31" s="606"/>
      <c r="J31" s="631" t="s">
        <v>7991</v>
      </c>
      <c r="K31" s="607">
        <v>3058000</v>
      </c>
      <c r="L31" s="601"/>
      <c r="M31" s="602"/>
      <c r="N31" s="602"/>
      <c r="O31" s="610"/>
      <c r="P31" s="604"/>
      <c r="Q31" s="605"/>
      <c r="R31" s="101"/>
      <c r="S31" s="101"/>
      <c r="T31" s="101"/>
      <c r="U31" s="101"/>
      <c r="V31" s="101"/>
      <c r="W31" s="101"/>
      <c r="X31" s="101"/>
      <c r="Y31" s="101"/>
      <c r="Z31" s="101"/>
      <c r="AA31" s="101"/>
      <c r="AB31" s="101"/>
    </row>
    <row r="32" spans="1:28" ht="19">
      <c r="A32" s="14"/>
      <c r="B32" s="398" t="s">
        <v>7992</v>
      </c>
      <c r="C32" s="579"/>
      <c r="D32" s="34" t="s">
        <v>7842</v>
      </c>
      <c r="E32" s="34" t="s">
        <v>27</v>
      </c>
      <c r="F32" s="34" t="s">
        <v>7948</v>
      </c>
      <c r="G32" s="34" t="s">
        <v>7856</v>
      </c>
      <c r="H32" s="284" t="s">
        <v>7878</v>
      </c>
      <c r="I32" s="606"/>
      <c r="J32" s="285"/>
      <c r="K32" s="607">
        <v>10800000</v>
      </c>
      <c r="L32" s="601"/>
      <c r="M32" s="602"/>
      <c r="N32" s="602"/>
      <c r="O32" s="610"/>
      <c r="P32" s="604"/>
      <c r="Q32" s="605"/>
      <c r="R32" s="101"/>
      <c r="S32" s="101"/>
      <c r="T32" s="101"/>
      <c r="U32" s="101"/>
      <c r="V32" s="101"/>
      <c r="W32" s="101"/>
      <c r="X32" s="101"/>
      <c r="Y32" s="101"/>
      <c r="Z32" s="101"/>
      <c r="AA32" s="101"/>
      <c r="AB32" s="101"/>
    </row>
    <row r="33" spans="1:28" ht="19">
      <c r="A33" s="14">
        <v>45974</v>
      </c>
      <c r="B33" s="398" t="s">
        <v>289</v>
      </c>
      <c r="C33" s="579"/>
      <c r="D33" s="34" t="s">
        <v>48</v>
      </c>
      <c r="E33" s="34" t="s">
        <v>27</v>
      </c>
      <c r="F33" s="34" t="s">
        <v>7993</v>
      </c>
      <c r="G33" s="34" t="s">
        <v>7856</v>
      </c>
      <c r="H33" s="284" t="s">
        <v>7942</v>
      </c>
      <c r="I33" s="606"/>
      <c r="J33" s="285" t="s">
        <v>7933</v>
      </c>
      <c r="K33" s="607">
        <v>16700000</v>
      </c>
      <c r="L33" s="601"/>
      <c r="M33" s="602"/>
      <c r="N33" s="602"/>
      <c r="O33" s="610"/>
      <c r="P33" s="604"/>
      <c r="Q33" s="605"/>
      <c r="R33" s="101"/>
      <c r="S33" s="101"/>
      <c r="T33" s="101"/>
      <c r="U33" s="101"/>
      <c r="V33" s="101"/>
      <c r="W33" s="101"/>
      <c r="X33" s="101"/>
      <c r="Y33" s="101"/>
      <c r="Z33" s="101"/>
      <c r="AA33" s="101"/>
      <c r="AB33" s="101"/>
    </row>
    <row r="34" spans="1:28" ht="19">
      <c r="A34" s="596"/>
      <c r="B34" s="34" t="s">
        <v>72</v>
      </c>
      <c r="C34" s="579"/>
      <c r="D34" s="34" t="s">
        <v>26</v>
      </c>
      <c r="E34" s="34" t="s">
        <v>27</v>
      </c>
      <c r="F34" s="34" t="s">
        <v>7994</v>
      </c>
      <c r="G34" s="34" t="s">
        <v>7836</v>
      </c>
      <c r="H34" s="284" t="s">
        <v>7837</v>
      </c>
      <c r="I34" s="606" t="s">
        <v>7849</v>
      </c>
      <c r="J34" s="631" t="s">
        <v>7947</v>
      </c>
      <c r="K34" s="607">
        <v>2590000</v>
      </c>
      <c r="L34" s="601"/>
      <c r="M34" s="602"/>
      <c r="N34" s="602"/>
      <c r="O34" s="610"/>
      <c r="P34" s="604"/>
      <c r="Q34" s="605"/>
      <c r="R34" s="101"/>
      <c r="S34" s="101"/>
      <c r="T34" s="101"/>
      <c r="U34" s="101"/>
      <c r="V34" s="101"/>
      <c r="W34" s="101"/>
      <c r="X34" s="101"/>
      <c r="Y34" s="101"/>
      <c r="Z34" s="101"/>
      <c r="AA34" s="101"/>
      <c r="AB34" s="101"/>
    </row>
    <row r="35" spans="1:28" ht="19">
      <c r="A35" s="596"/>
      <c r="B35" s="398" t="s">
        <v>6368</v>
      </c>
      <c r="C35" s="579"/>
      <c r="D35" s="34" t="s">
        <v>26</v>
      </c>
      <c r="E35" s="34" t="s">
        <v>27</v>
      </c>
      <c r="F35" s="34" t="s">
        <v>7994</v>
      </c>
      <c r="G35" s="34" t="s">
        <v>7856</v>
      </c>
      <c r="H35" s="284" t="s">
        <v>7848</v>
      </c>
      <c r="I35" s="606" t="s">
        <v>7849</v>
      </c>
      <c r="J35" s="285" t="s">
        <v>7995</v>
      </c>
      <c r="K35" s="607">
        <v>6600000</v>
      </c>
      <c r="L35" s="601"/>
      <c r="M35" s="602">
        <f>1490000+6600000-500000</f>
        <v>7590000</v>
      </c>
      <c r="N35" s="602"/>
      <c r="O35" s="610"/>
      <c r="P35" s="604"/>
      <c r="Q35" s="605"/>
      <c r="R35" s="101"/>
      <c r="S35" s="101"/>
      <c r="T35" s="101"/>
      <c r="U35" s="101"/>
      <c r="V35" s="101"/>
      <c r="W35" s="101"/>
      <c r="X35" s="101"/>
      <c r="Y35" s="101"/>
      <c r="Z35" s="101"/>
      <c r="AA35" s="101"/>
      <c r="AB35" s="101"/>
    </row>
    <row r="36" spans="1:28" ht="19" hidden="1">
      <c r="A36" s="14">
        <v>45975</v>
      </c>
      <c r="B36" s="398"/>
      <c r="C36" s="632"/>
      <c r="D36" s="34"/>
      <c r="E36" s="34"/>
      <c r="F36" s="34"/>
      <c r="G36" s="34"/>
      <c r="H36" s="34"/>
      <c r="I36" s="606"/>
      <c r="J36" s="285"/>
      <c r="K36" s="600"/>
      <c r="L36" s="601"/>
      <c r="M36" s="638"/>
      <c r="N36" s="638"/>
      <c r="O36" s="603"/>
      <c r="P36" s="639"/>
      <c r="Q36" s="640"/>
      <c r="R36" s="167"/>
      <c r="S36" s="167"/>
      <c r="T36" s="167"/>
      <c r="U36" s="167"/>
      <c r="V36" s="167"/>
      <c r="W36" s="167"/>
      <c r="X36" s="167"/>
      <c r="Y36" s="167"/>
      <c r="Z36" s="167"/>
      <c r="AA36" s="167"/>
      <c r="AB36" s="167"/>
    </row>
    <row r="37" spans="1:28" ht="19" hidden="1">
      <c r="A37" s="9" t="s">
        <v>7996</v>
      </c>
      <c r="B37" s="641" t="s">
        <v>5659</v>
      </c>
      <c r="C37" s="642">
        <v>934835627</v>
      </c>
      <c r="D37" s="34" t="s">
        <v>48</v>
      </c>
      <c r="E37" s="34" t="s">
        <v>70</v>
      </c>
      <c r="F37" s="34" t="s">
        <v>7997</v>
      </c>
      <c r="G37" s="34" t="s">
        <v>7856</v>
      </c>
      <c r="H37" s="34" t="s">
        <v>7981</v>
      </c>
      <c r="I37" s="606"/>
      <c r="J37" s="342" t="s">
        <v>7998</v>
      </c>
      <c r="K37" s="609">
        <v>15000000</v>
      </c>
      <c r="L37" s="601"/>
      <c r="M37" s="602"/>
      <c r="N37" s="602"/>
      <c r="O37" s="23" t="s">
        <v>7999</v>
      </c>
      <c r="P37" s="604" t="str">
        <f ca="1">IFERROR(__xludf.DUMMYFUNCTION("SUM(FILTER(P2:P36,ISNUMBER(P2:P36)))"),"#N/A")</f>
        <v>#N/A</v>
      </c>
      <c r="Q37" s="643"/>
      <c r="R37" s="101"/>
      <c r="S37" s="101"/>
      <c r="T37" s="101"/>
      <c r="U37" s="101"/>
      <c r="V37" s="101"/>
      <c r="W37" s="101"/>
      <c r="X37" s="101"/>
      <c r="Y37" s="101"/>
      <c r="Z37" s="101"/>
      <c r="AA37" s="101"/>
      <c r="AB37" s="101"/>
    </row>
    <row r="38" spans="1:28" ht="19">
      <c r="A38" s="9"/>
      <c r="B38" s="398" t="s">
        <v>8000</v>
      </c>
      <c r="C38" s="579"/>
      <c r="D38" s="34" t="s">
        <v>26</v>
      </c>
      <c r="E38" s="34" t="s">
        <v>27</v>
      </c>
      <c r="F38" s="34" t="s">
        <v>7948</v>
      </c>
      <c r="G38" s="34" t="s">
        <v>7856</v>
      </c>
      <c r="H38" s="284" t="s">
        <v>7848</v>
      </c>
      <c r="I38" s="606" t="s">
        <v>7840</v>
      </c>
      <c r="J38" s="285" t="s">
        <v>8001</v>
      </c>
      <c r="K38" s="607">
        <v>7800000</v>
      </c>
      <c r="L38" s="601"/>
      <c r="M38" s="602"/>
      <c r="N38" s="602"/>
      <c r="O38" s="101"/>
      <c r="P38" s="101"/>
      <c r="Q38" s="101"/>
      <c r="R38" s="101"/>
      <c r="S38" s="101"/>
      <c r="T38" s="101"/>
      <c r="U38" s="101"/>
      <c r="V38" s="101"/>
      <c r="W38" s="101"/>
      <c r="X38" s="101"/>
      <c r="Y38" s="101"/>
      <c r="Z38" s="101"/>
      <c r="AA38" s="101"/>
      <c r="AB38" s="101"/>
    </row>
    <row r="39" spans="1:28" ht="22" hidden="1">
      <c r="A39" s="616" t="s">
        <v>7875</v>
      </c>
      <c r="B39" s="644"/>
      <c r="C39" s="618"/>
      <c r="D39" s="551"/>
      <c r="E39" s="551"/>
      <c r="F39" s="551"/>
      <c r="G39" s="551"/>
      <c r="H39" s="551"/>
      <c r="I39" s="619"/>
      <c r="J39" s="620"/>
      <c r="K39" s="621"/>
      <c r="L39" s="622"/>
      <c r="M39" s="623"/>
      <c r="N39" s="623"/>
      <c r="O39" s="627"/>
      <c r="P39" s="627"/>
      <c r="Q39" s="627"/>
      <c r="R39" s="627"/>
      <c r="S39" s="627"/>
      <c r="T39" s="627"/>
      <c r="U39" s="627"/>
      <c r="V39" s="627"/>
      <c r="W39" s="627"/>
      <c r="X39" s="627"/>
      <c r="Y39" s="627"/>
      <c r="Z39" s="627"/>
      <c r="AA39" s="627"/>
      <c r="AB39" s="627"/>
    </row>
    <row r="40" spans="1:28" ht="34">
      <c r="A40" s="14">
        <v>45977</v>
      </c>
      <c r="B40" s="641" t="s">
        <v>6438</v>
      </c>
      <c r="C40" s="608"/>
      <c r="D40" s="34" t="s">
        <v>7865</v>
      </c>
      <c r="E40" s="34" t="s">
        <v>27</v>
      </c>
      <c r="F40" s="34" t="s">
        <v>8002</v>
      </c>
      <c r="G40" s="34" t="s">
        <v>7856</v>
      </c>
      <c r="H40" s="284" t="s">
        <v>7951</v>
      </c>
      <c r="I40" s="606" t="s">
        <v>7916</v>
      </c>
      <c r="J40" s="285" t="s">
        <v>8003</v>
      </c>
      <c r="K40" s="609">
        <v>15140000</v>
      </c>
      <c r="L40" s="601"/>
      <c r="M40" s="602"/>
      <c r="N40" s="602"/>
      <c r="O40" s="101"/>
      <c r="P40" s="101"/>
      <c r="Q40" s="101"/>
      <c r="R40" s="101"/>
      <c r="S40" s="101"/>
      <c r="T40" s="101"/>
      <c r="U40" s="101"/>
      <c r="V40" s="101"/>
      <c r="W40" s="101"/>
      <c r="X40" s="101"/>
      <c r="Y40" s="101"/>
      <c r="Z40" s="101"/>
      <c r="AA40" s="101"/>
      <c r="AB40" s="101"/>
    </row>
    <row r="41" spans="1:28" ht="19">
      <c r="A41" s="14">
        <v>45978</v>
      </c>
      <c r="B41" s="398" t="s">
        <v>8004</v>
      </c>
      <c r="C41" s="645"/>
      <c r="D41" s="34" t="s">
        <v>7842</v>
      </c>
      <c r="E41" s="34" t="s">
        <v>27</v>
      </c>
      <c r="F41" s="34" t="s">
        <v>4273</v>
      </c>
      <c r="G41" s="34" t="s">
        <v>7856</v>
      </c>
      <c r="H41" s="284" t="s">
        <v>7857</v>
      </c>
      <c r="I41" s="606"/>
      <c r="J41" s="285" t="s">
        <v>8005</v>
      </c>
      <c r="K41" s="607">
        <v>8000000</v>
      </c>
      <c r="L41" s="136" t="s">
        <v>8006</v>
      </c>
      <c r="M41" s="602">
        <v>1400000</v>
      </c>
      <c r="N41" s="602"/>
      <c r="O41" s="101"/>
      <c r="P41" s="101"/>
      <c r="Q41" s="101"/>
      <c r="R41" s="101"/>
      <c r="S41" s="101"/>
      <c r="T41" s="101"/>
      <c r="U41" s="101"/>
      <c r="V41" s="101"/>
      <c r="W41" s="101"/>
      <c r="X41" s="101"/>
      <c r="Y41" s="101"/>
      <c r="Z41" s="101"/>
      <c r="AA41" s="101"/>
      <c r="AB41" s="101"/>
    </row>
    <row r="42" spans="1:28" ht="46">
      <c r="A42" s="9"/>
      <c r="B42" s="646" t="s">
        <v>7989</v>
      </c>
      <c r="C42" s="579"/>
      <c r="D42" s="34" t="s">
        <v>7870</v>
      </c>
      <c r="E42" s="34" t="s">
        <v>27</v>
      </c>
      <c r="F42" s="34" t="s">
        <v>7962</v>
      </c>
      <c r="G42" s="34" t="s">
        <v>7856</v>
      </c>
      <c r="H42" s="284" t="s">
        <v>7848</v>
      </c>
      <c r="I42" s="606"/>
      <c r="J42" s="285" t="s">
        <v>8007</v>
      </c>
      <c r="K42" s="607">
        <v>6600000</v>
      </c>
      <c r="L42" s="601"/>
      <c r="M42" s="602"/>
      <c r="N42" s="602"/>
      <c r="O42" s="101"/>
      <c r="P42" s="101"/>
      <c r="Q42" s="101"/>
      <c r="R42" s="101"/>
      <c r="S42" s="101"/>
      <c r="T42" s="101"/>
      <c r="U42" s="101"/>
      <c r="V42" s="101"/>
      <c r="W42" s="101"/>
      <c r="X42" s="101"/>
      <c r="Y42" s="101"/>
      <c r="Z42" s="101"/>
      <c r="AA42" s="101"/>
      <c r="AB42" s="101"/>
    </row>
    <row r="43" spans="1:28" ht="34">
      <c r="A43" s="9"/>
      <c r="B43" s="646" t="s">
        <v>943</v>
      </c>
      <c r="C43" s="579"/>
      <c r="D43" s="34" t="s">
        <v>7870</v>
      </c>
      <c r="E43" s="34" t="s">
        <v>27</v>
      </c>
      <c r="F43" s="34" t="s">
        <v>7948</v>
      </c>
      <c r="G43" s="34" t="s">
        <v>7836</v>
      </c>
      <c r="H43" s="284" t="s">
        <v>7837</v>
      </c>
      <c r="I43" s="606" t="s">
        <v>7840</v>
      </c>
      <c r="J43" s="285" t="s">
        <v>8008</v>
      </c>
      <c r="K43" s="607">
        <v>3051000</v>
      </c>
      <c r="L43" s="601"/>
      <c r="M43" s="602"/>
      <c r="N43" s="602"/>
      <c r="O43" s="101"/>
      <c r="P43" s="101"/>
      <c r="Q43" s="101"/>
      <c r="R43" s="101"/>
      <c r="S43" s="101"/>
      <c r="T43" s="101"/>
      <c r="U43" s="101"/>
      <c r="V43" s="101"/>
      <c r="W43" s="101"/>
      <c r="X43" s="101"/>
      <c r="Y43" s="101"/>
      <c r="Z43" s="101"/>
      <c r="AA43" s="101"/>
      <c r="AB43" s="101"/>
    </row>
    <row r="44" spans="1:28" ht="19">
      <c r="A44" s="14">
        <v>45979</v>
      </c>
      <c r="B44" s="398" t="s">
        <v>8009</v>
      </c>
      <c r="C44" s="579"/>
      <c r="D44" s="34" t="s">
        <v>26</v>
      </c>
      <c r="E44" s="34" t="s">
        <v>27</v>
      </c>
      <c r="F44" s="34" t="s">
        <v>7962</v>
      </c>
      <c r="G44" s="34" t="s">
        <v>7836</v>
      </c>
      <c r="H44" s="284" t="s">
        <v>7837</v>
      </c>
      <c r="I44" s="606" t="s">
        <v>7849</v>
      </c>
      <c r="J44" s="285" t="s">
        <v>8010</v>
      </c>
      <c r="K44" s="607">
        <v>2821000</v>
      </c>
      <c r="L44" s="601"/>
      <c r="M44" s="602"/>
      <c r="N44" s="602"/>
      <c r="O44" s="101"/>
      <c r="P44" s="101"/>
      <c r="Q44" s="101"/>
      <c r="R44" s="101"/>
      <c r="S44" s="101"/>
      <c r="T44" s="101"/>
      <c r="U44" s="101"/>
      <c r="V44" s="101"/>
      <c r="W44" s="101"/>
      <c r="X44" s="101"/>
      <c r="Y44" s="101"/>
      <c r="Z44" s="101"/>
      <c r="AA44" s="101"/>
      <c r="AB44" s="101"/>
    </row>
    <row r="45" spans="1:28" ht="19" hidden="1">
      <c r="A45" s="647">
        <v>45980</v>
      </c>
      <c r="B45" s="648" t="s">
        <v>8011</v>
      </c>
      <c r="C45" s="649">
        <v>909693380</v>
      </c>
      <c r="D45" s="481"/>
      <c r="E45" s="481" t="s">
        <v>70</v>
      </c>
      <c r="F45" s="481"/>
      <c r="G45" s="481"/>
      <c r="H45" s="481"/>
      <c r="I45" s="650"/>
      <c r="J45" s="342" t="s">
        <v>8012</v>
      </c>
      <c r="K45" s="651">
        <v>4550000</v>
      </c>
      <c r="L45" s="652"/>
      <c r="M45" s="653"/>
      <c r="N45" s="653"/>
      <c r="O45" s="654"/>
      <c r="P45" s="654"/>
      <c r="Q45" s="654"/>
      <c r="R45" s="654"/>
      <c r="S45" s="654"/>
      <c r="T45" s="654"/>
      <c r="U45" s="654"/>
      <c r="V45" s="654"/>
      <c r="W45" s="654"/>
      <c r="X45" s="654"/>
      <c r="Y45" s="654"/>
      <c r="Z45" s="654"/>
      <c r="AA45" s="654"/>
      <c r="AB45" s="654"/>
    </row>
    <row r="46" spans="1:28" ht="34">
      <c r="A46" s="9"/>
      <c r="B46" s="398" t="s">
        <v>893</v>
      </c>
      <c r="C46" s="579"/>
      <c r="D46" s="34" t="s">
        <v>7870</v>
      </c>
      <c r="E46" s="34" t="s">
        <v>27</v>
      </c>
      <c r="F46" s="34" t="s">
        <v>7962</v>
      </c>
      <c r="G46" s="34" t="s">
        <v>7856</v>
      </c>
      <c r="H46" s="284" t="s">
        <v>7837</v>
      </c>
      <c r="I46" s="606" t="s">
        <v>7844</v>
      </c>
      <c r="J46" s="655" t="s">
        <v>8013</v>
      </c>
      <c r="K46" s="607">
        <v>6080000</v>
      </c>
      <c r="L46" s="601"/>
      <c r="M46" s="602"/>
      <c r="N46" s="602"/>
      <c r="O46" s="101"/>
      <c r="P46" s="101"/>
      <c r="Q46" s="101"/>
      <c r="R46" s="101"/>
      <c r="S46" s="101"/>
      <c r="T46" s="101"/>
      <c r="U46" s="101"/>
      <c r="V46" s="101"/>
      <c r="W46" s="101"/>
      <c r="X46" s="101"/>
      <c r="Y46" s="101"/>
      <c r="Z46" s="101"/>
      <c r="AA46" s="101"/>
      <c r="AB46" s="101"/>
    </row>
    <row r="47" spans="1:28" ht="19">
      <c r="A47" s="14">
        <v>45981</v>
      </c>
      <c r="B47" s="398" t="s">
        <v>1196</v>
      </c>
      <c r="C47" s="579"/>
      <c r="D47" s="34" t="s">
        <v>48</v>
      </c>
      <c r="E47" s="34" t="s">
        <v>27</v>
      </c>
      <c r="F47" s="34" t="s">
        <v>7962</v>
      </c>
      <c r="G47" s="34" t="s">
        <v>7836</v>
      </c>
      <c r="H47" s="284" t="s">
        <v>7837</v>
      </c>
      <c r="I47" s="606" t="s">
        <v>7849</v>
      </c>
      <c r="J47" s="655" t="s">
        <v>8014</v>
      </c>
      <c r="K47" s="607">
        <v>2095000</v>
      </c>
      <c r="L47" s="601"/>
      <c r="M47" s="602"/>
      <c r="N47" s="602"/>
      <c r="O47" s="101"/>
      <c r="P47" s="101"/>
      <c r="Q47" s="101"/>
      <c r="R47" s="101"/>
      <c r="S47" s="101"/>
      <c r="T47" s="101"/>
      <c r="U47" s="101"/>
      <c r="V47" s="101"/>
      <c r="W47" s="101"/>
      <c r="X47" s="101"/>
      <c r="Y47" s="101"/>
      <c r="Z47" s="101"/>
      <c r="AA47" s="101"/>
      <c r="AB47" s="101"/>
    </row>
    <row r="48" spans="1:28" ht="34">
      <c r="A48" s="9"/>
      <c r="B48" s="398" t="s">
        <v>7881</v>
      </c>
      <c r="C48" s="579"/>
      <c r="D48" s="34" t="s">
        <v>7870</v>
      </c>
      <c r="E48" s="34" t="s">
        <v>27</v>
      </c>
      <c r="F48" s="34" t="s">
        <v>7945</v>
      </c>
      <c r="G48" s="34" t="s">
        <v>7856</v>
      </c>
      <c r="H48" s="284" t="s">
        <v>7848</v>
      </c>
      <c r="I48" s="606" t="s">
        <v>7840</v>
      </c>
      <c r="J48" s="655" t="s">
        <v>8015</v>
      </c>
      <c r="K48" s="607">
        <v>2830000</v>
      </c>
      <c r="L48" s="601"/>
      <c r="M48" s="602"/>
      <c r="N48" s="602"/>
      <c r="O48" s="101"/>
      <c r="P48" s="101"/>
      <c r="Q48" s="101"/>
      <c r="R48" s="101"/>
      <c r="S48" s="101"/>
      <c r="T48" s="101"/>
      <c r="U48" s="101"/>
      <c r="V48" s="101"/>
      <c r="W48" s="101"/>
      <c r="X48" s="101"/>
      <c r="Y48" s="101"/>
      <c r="Z48" s="101"/>
      <c r="AA48" s="101"/>
      <c r="AB48" s="101"/>
    </row>
    <row r="49" spans="1:28" ht="19">
      <c r="A49" s="9"/>
      <c r="B49" s="398" t="s">
        <v>8016</v>
      </c>
      <c r="C49" s="579"/>
      <c r="D49" s="34" t="s">
        <v>7870</v>
      </c>
      <c r="E49" s="34" t="s">
        <v>27</v>
      </c>
      <c r="F49" s="34" t="s">
        <v>7962</v>
      </c>
      <c r="G49" s="34" t="s">
        <v>7836</v>
      </c>
      <c r="H49" s="284" t="s">
        <v>7837</v>
      </c>
      <c r="I49" s="606" t="s">
        <v>7849</v>
      </c>
      <c r="J49" s="285" t="s">
        <v>8017</v>
      </c>
      <c r="K49" s="607">
        <v>3690000</v>
      </c>
      <c r="L49" s="601"/>
      <c r="M49" s="602"/>
      <c r="N49" s="602"/>
      <c r="O49" s="101"/>
      <c r="P49" s="101"/>
      <c r="Q49" s="101"/>
      <c r="R49" s="101"/>
      <c r="S49" s="101"/>
      <c r="T49" s="101"/>
      <c r="U49" s="101"/>
      <c r="V49" s="101"/>
      <c r="W49" s="101"/>
      <c r="X49" s="101"/>
      <c r="Y49" s="101"/>
      <c r="Z49" s="101"/>
      <c r="AA49" s="101"/>
      <c r="AB49" s="101"/>
    </row>
    <row r="50" spans="1:28" ht="34">
      <c r="A50" s="14">
        <v>45982</v>
      </c>
      <c r="B50" s="398" t="s">
        <v>145</v>
      </c>
      <c r="C50" s="579"/>
      <c r="D50" s="34" t="s">
        <v>7870</v>
      </c>
      <c r="E50" s="34" t="s">
        <v>27</v>
      </c>
      <c r="F50" s="34" t="s">
        <v>8018</v>
      </c>
      <c r="G50" s="34" t="s">
        <v>7856</v>
      </c>
      <c r="H50" s="284" t="s">
        <v>7848</v>
      </c>
      <c r="I50" s="606" t="s">
        <v>7844</v>
      </c>
      <c r="J50" s="285" t="s">
        <v>8019</v>
      </c>
      <c r="K50" s="607">
        <v>8260000</v>
      </c>
      <c r="L50" s="601"/>
      <c r="M50" s="602"/>
      <c r="N50" s="602"/>
      <c r="O50" s="101"/>
      <c r="P50" s="101"/>
      <c r="Q50" s="101"/>
      <c r="R50" s="101"/>
      <c r="S50" s="101"/>
      <c r="T50" s="101"/>
      <c r="U50" s="101"/>
      <c r="V50" s="101"/>
      <c r="W50" s="101"/>
      <c r="X50" s="101"/>
      <c r="Y50" s="101"/>
      <c r="Z50" s="101"/>
      <c r="AA50" s="101"/>
      <c r="AB50" s="101"/>
    </row>
    <row r="51" spans="1:28" ht="34" hidden="1">
      <c r="A51" s="9"/>
      <c r="B51" s="398" t="s">
        <v>8020</v>
      </c>
      <c r="C51" s="579">
        <v>903602250</v>
      </c>
      <c r="D51" s="34" t="s">
        <v>8021</v>
      </c>
      <c r="E51" s="34" t="s">
        <v>70</v>
      </c>
      <c r="F51" s="34" t="s">
        <v>8022</v>
      </c>
      <c r="G51" s="34" t="s">
        <v>7856</v>
      </c>
      <c r="H51" s="34" t="s">
        <v>7981</v>
      </c>
      <c r="I51" s="606"/>
      <c r="J51" s="342" t="s">
        <v>8023</v>
      </c>
      <c r="K51" s="651">
        <v>25300000</v>
      </c>
      <c r="L51" s="601"/>
      <c r="M51" s="602"/>
      <c r="N51" s="602"/>
      <c r="O51" s="101"/>
      <c r="P51" s="101"/>
      <c r="Q51" s="101"/>
      <c r="R51" s="101"/>
      <c r="S51" s="101"/>
      <c r="T51" s="101"/>
      <c r="U51" s="101"/>
      <c r="V51" s="101"/>
      <c r="W51" s="101"/>
      <c r="X51" s="101"/>
      <c r="Y51" s="101"/>
      <c r="Z51" s="101"/>
      <c r="AA51" s="101"/>
      <c r="AB51" s="101"/>
    </row>
    <row r="52" spans="1:28" ht="19" hidden="1">
      <c r="A52" s="9"/>
      <c r="B52" s="398"/>
      <c r="C52" s="579"/>
      <c r="D52" s="34"/>
      <c r="E52" s="34"/>
      <c r="F52" s="34"/>
      <c r="G52" s="34"/>
      <c r="H52" s="34"/>
      <c r="I52" s="606"/>
      <c r="J52" s="342" t="s">
        <v>8024</v>
      </c>
      <c r="K52" s="651"/>
      <c r="L52" s="656">
        <v>2800000</v>
      </c>
      <c r="M52" s="602"/>
      <c r="N52" s="602"/>
      <c r="O52" s="101"/>
      <c r="P52" s="101"/>
      <c r="Q52" s="101"/>
      <c r="R52" s="101"/>
      <c r="S52" s="101"/>
      <c r="T52" s="101"/>
      <c r="U52" s="101"/>
      <c r="V52" s="101"/>
      <c r="W52" s="101"/>
      <c r="X52" s="101"/>
      <c r="Y52" s="101"/>
      <c r="Z52" s="101"/>
      <c r="AA52" s="101"/>
      <c r="AB52" s="101"/>
    </row>
    <row r="53" spans="1:28" ht="19">
      <c r="A53" s="9"/>
      <c r="B53" s="34" t="s">
        <v>8025</v>
      </c>
      <c r="C53" s="579"/>
      <c r="D53" s="34" t="s">
        <v>26</v>
      </c>
      <c r="E53" s="34" t="s">
        <v>27</v>
      </c>
      <c r="F53" s="34" t="s">
        <v>7962</v>
      </c>
      <c r="G53" s="34" t="s">
        <v>7836</v>
      </c>
      <c r="H53" s="284" t="s">
        <v>7837</v>
      </c>
      <c r="I53" s="606" t="s">
        <v>7849</v>
      </c>
      <c r="J53" s="285" t="s">
        <v>8026</v>
      </c>
      <c r="K53" s="607">
        <v>5180000</v>
      </c>
      <c r="L53" s="601"/>
      <c r="M53" s="602"/>
      <c r="N53" s="602"/>
      <c r="O53" s="101"/>
      <c r="P53" s="101"/>
      <c r="Q53" s="101"/>
      <c r="R53" s="101"/>
      <c r="S53" s="101"/>
      <c r="T53" s="101"/>
      <c r="U53" s="101"/>
      <c r="V53" s="101"/>
      <c r="W53" s="101"/>
      <c r="X53" s="101"/>
      <c r="Y53" s="101"/>
      <c r="Z53" s="101"/>
      <c r="AA53" s="101"/>
      <c r="AB53" s="101"/>
    </row>
    <row r="54" spans="1:28" ht="34">
      <c r="A54" s="9"/>
      <c r="B54" s="398" t="s">
        <v>8027</v>
      </c>
      <c r="C54" s="579"/>
      <c r="D54" s="34" t="s">
        <v>26</v>
      </c>
      <c r="E54" s="34" t="s">
        <v>27</v>
      </c>
      <c r="F54" s="34" t="s">
        <v>7950</v>
      </c>
      <c r="G54" s="34" t="s">
        <v>7856</v>
      </c>
      <c r="H54" s="284" t="s">
        <v>7951</v>
      </c>
      <c r="I54" s="606" t="s">
        <v>7868</v>
      </c>
      <c r="J54" s="285" t="s">
        <v>8028</v>
      </c>
      <c r="K54" s="607">
        <v>10061000</v>
      </c>
      <c r="L54" s="601"/>
      <c r="M54" s="602"/>
      <c r="N54" s="602"/>
      <c r="O54" s="101"/>
      <c r="P54" s="101"/>
      <c r="Q54" s="101"/>
      <c r="R54" s="101"/>
      <c r="S54" s="101"/>
      <c r="T54" s="101"/>
      <c r="U54" s="101"/>
      <c r="V54" s="101"/>
      <c r="W54" s="101"/>
      <c r="X54" s="101"/>
      <c r="Y54" s="101"/>
      <c r="Z54" s="101"/>
      <c r="AA54" s="101"/>
      <c r="AB54" s="101"/>
    </row>
    <row r="55" spans="1:28" ht="19" hidden="1">
      <c r="A55" s="9"/>
      <c r="B55" s="398" t="s">
        <v>8029</v>
      </c>
      <c r="C55" s="579">
        <v>949651123</v>
      </c>
      <c r="D55" s="34" t="s">
        <v>48</v>
      </c>
      <c r="E55" s="34" t="s">
        <v>70</v>
      </c>
      <c r="F55" s="34" t="s">
        <v>8030</v>
      </c>
      <c r="G55" s="34" t="s">
        <v>7856</v>
      </c>
      <c r="H55" s="34" t="s">
        <v>7857</v>
      </c>
      <c r="I55" s="606"/>
      <c r="J55" s="285" t="s">
        <v>8031</v>
      </c>
      <c r="K55" s="607">
        <v>8000000</v>
      </c>
      <c r="L55" s="601"/>
      <c r="M55" s="602"/>
      <c r="N55" s="602"/>
      <c r="O55" s="101"/>
      <c r="P55" s="101"/>
      <c r="Q55" s="101"/>
      <c r="R55" s="101"/>
      <c r="S55" s="101"/>
      <c r="T55" s="101"/>
      <c r="U55" s="101"/>
      <c r="V55" s="101"/>
      <c r="W55" s="101"/>
      <c r="X55" s="101"/>
      <c r="Y55" s="101"/>
      <c r="Z55" s="101"/>
      <c r="AA55" s="101"/>
      <c r="AB55" s="101"/>
    </row>
    <row r="56" spans="1:28" ht="19" hidden="1">
      <c r="A56" s="657"/>
      <c r="B56" s="648" t="s">
        <v>539</v>
      </c>
      <c r="C56" s="658">
        <v>936337933</v>
      </c>
      <c r="D56" s="481"/>
      <c r="E56" s="481"/>
      <c r="F56" s="481"/>
      <c r="G56" s="481"/>
      <c r="H56" s="481"/>
      <c r="I56" s="650"/>
      <c r="J56" s="342" t="s">
        <v>8032</v>
      </c>
      <c r="K56" s="651">
        <v>1550000</v>
      </c>
      <c r="L56" s="652"/>
      <c r="M56" s="653"/>
      <c r="N56" s="653"/>
      <c r="O56" s="654"/>
      <c r="P56" s="654"/>
      <c r="Q56" s="654"/>
      <c r="R56" s="654"/>
      <c r="S56" s="654"/>
      <c r="T56" s="654"/>
      <c r="U56" s="654"/>
      <c r="V56" s="654"/>
      <c r="W56" s="654"/>
      <c r="X56" s="654"/>
      <c r="Y56" s="654"/>
      <c r="Z56" s="654"/>
      <c r="AA56" s="654"/>
      <c r="AB56" s="654"/>
    </row>
    <row r="57" spans="1:28" ht="51">
      <c r="A57" s="659">
        <v>45983</v>
      </c>
      <c r="B57" s="398" t="s">
        <v>290</v>
      </c>
      <c r="C57" s="579"/>
      <c r="D57" s="34" t="s">
        <v>26</v>
      </c>
      <c r="E57" s="34" t="s">
        <v>27</v>
      </c>
      <c r="F57" s="34" t="s">
        <v>8033</v>
      </c>
      <c r="G57" s="34" t="s">
        <v>7856</v>
      </c>
      <c r="H57" s="284" t="s">
        <v>7848</v>
      </c>
      <c r="I57" s="606" t="s">
        <v>7916</v>
      </c>
      <c r="J57" s="297" t="s">
        <v>8034</v>
      </c>
      <c r="K57" s="607">
        <v>8700000</v>
      </c>
      <c r="L57" s="601"/>
      <c r="M57" s="602"/>
      <c r="N57" s="602"/>
      <c r="O57" s="101"/>
      <c r="P57" s="101"/>
      <c r="Q57" s="101"/>
      <c r="R57" s="101"/>
      <c r="S57" s="101"/>
      <c r="T57" s="101"/>
      <c r="U57" s="101"/>
      <c r="V57" s="101"/>
      <c r="W57" s="101"/>
      <c r="X57" s="101"/>
      <c r="Y57" s="101"/>
      <c r="Z57" s="101"/>
      <c r="AA57" s="101"/>
      <c r="AB57" s="101"/>
    </row>
    <row r="58" spans="1:28" ht="19">
      <c r="A58" s="660"/>
      <c r="B58" s="398" t="s">
        <v>100</v>
      </c>
      <c r="C58" s="579"/>
      <c r="D58" s="34" t="s">
        <v>26</v>
      </c>
      <c r="E58" s="34" t="s">
        <v>27</v>
      </c>
      <c r="F58" s="34" t="s">
        <v>7948</v>
      </c>
      <c r="G58" s="34" t="s">
        <v>7836</v>
      </c>
      <c r="H58" s="284" t="s">
        <v>7837</v>
      </c>
      <c r="I58" s="606" t="s">
        <v>7840</v>
      </c>
      <c r="J58" s="297" t="s">
        <v>8035</v>
      </c>
      <c r="K58" s="607" t="s">
        <v>8036</v>
      </c>
      <c r="L58" s="601"/>
      <c r="M58" s="602"/>
      <c r="N58" s="602"/>
      <c r="O58" s="101"/>
      <c r="P58" s="101"/>
      <c r="Q58" s="101"/>
      <c r="R58" s="101"/>
      <c r="S58" s="101"/>
      <c r="T58" s="101"/>
      <c r="U58" s="101"/>
      <c r="V58" s="101"/>
      <c r="W58" s="101"/>
      <c r="X58" s="101"/>
      <c r="Y58" s="101"/>
      <c r="Z58" s="101"/>
      <c r="AA58" s="101"/>
      <c r="AB58" s="101"/>
    </row>
    <row r="59" spans="1:28" ht="19">
      <c r="A59" s="660"/>
      <c r="B59" s="661" t="s">
        <v>1825</v>
      </c>
      <c r="C59" s="579"/>
      <c r="D59" s="34" t="s">
        <v>26</v>
      </c>
      <c r="E59" s="34" t="s">
        <v>27</v>
      </c>
      <c r="F59" s="34" t="s">
        <v>7948</v>
      </c>
      <c r="G59" s="34" t="s">
        <v>7856</v>
      </c>
      <c r="H59" s="284" t="s">
        <v>7878</v>
      </c>
      <c r="I59" s="606" t="s">
        <v>7840</v>
      </c>
      <c r="J59" s="297" t="s">
        <v>8037</v>
      </c>
      <c r="K59" s="607">
        <v>10800000</v>
      </c>
      <c r="L59" s="601"/>
      <c r="M59" s="602"/>
      <c r="N59" s="602"/>
      <c r="O59" s="101"/>
      <c r="P59" s="101"/>
      <c r="Q59" s="101"/>
      <c r="R59" s="101"/>
      <c r="S59" s="101"/>
      <c r="T59" s="101"/>
      <c r="U59" s="101"/>
      <c r="V59" s="101"/>
      <c r="W59" s="101"/>
      <c r="X59" s="101"/>
      <c r="Y59" s="101"/>
      <c r="Z59" s="101"/>
      <c r="AA59" s="101"/>
      <c r="AB59" s="101"/>
    </row>
    <row r="60" spans="1:28" ht="19">
      <c r="A60" s="660"/>
      <c r="B60" s="398" t="s">
        <v>8038</v>
      </c>
      <c r="C60" s="579"/>
      <c r="D60" s="34" t="s">
        <v>48</v>
      </c>
      <c r="E60" s="34" t="s">
        <v>27</v>
      </c>
      <c r="F60" s="34" t="s">
        <v>7962</v>
      </c>
      <c r="G60" s="34" t="s">
        <v>7836</v>
      </c>
      <c r="H60" s="284" t="s">
        <v>7837</v>
      </c>
      <c r="I60" s="606" t="s">
        <v>7849</v>
      </c>
      <c r="J60" s="285" t="s">
        <v>8039</v>
      </c>
      <c r="K60" s="607">
        <v>4190000</v>
      </c>
      <c r="L60" s="601"/>
      <c r="M60" s="602"/>
      <c r="N60" s="602"/>
      <c r="O60" s="101"/>
      <c r="P60" s="101"/>
      <c r="Q60" s="101"/>
      <c r="R60" s="101"/>
      <c r="S60" s="101"/>
      <c r="T60" s="101"/>
      <c r="U60" s="101"/>
      <c r="V60" s="101"/>
      <c r="W60" s="101"/>
      <c r="X60" s="101"/>
      <c r="Y60" s="101"/>
      <c r="Z60" s="101"/>
      <c r="AA60" s="101"/>
      <c r="AB60" s="101"/>
    </row>
    <row r="61" spans="1:28" ht="19">
      <c r="A61" s="659"/>
      <c r="B61" s="300" t="s">
        <v>8040</v>
      </c>
      <c r="C61" s="579"/>
      <c r="D61" s="34" t="s">
        <v>48</v>
      </c>
      <c r="E61" s="34" t="s">
        <v>27</v>
      </c>
      <c r="F61" s="300" t="s">
        <v>7948</v>
      </c>
      <c r="G61" s="34" t="s">
        <v>7836</v>
      </c>
      <c r="H61" s="284" t="s">
        <v>7848</v>
      </c>
      <c r="I61" s="606"/>
      <c r="J61" s="297" t="s">
        <v>7970</v>
      </c>
      <c r="K61" s="607">
        <v>5390000</v>
      </c>
      <c r="L61" s="601"/>
      <c r="M61" s="602"/>
      <c r="N61" s="602"/>
      <c r="O61" s="101"/>
      <c r="P61" s="101"/>
      <c r="Q61" s="101"/>
      <c r="R61" s="101"/>
      <c r="S61" s="101"/>
      <c r="T61" s="101"/>
      <c r="U61" s="101"/>
      <c r="V61" s="101"/>
      <c r="W61" s="101"/>
      <c r="X61" s="101"/>
      <c r="Y61" s="101"/>
      <c r="Z61" s="101"/>
      <c r="AA61" s="101"/>
      <c r="AB61" s="101"/>
    </row>
    <row r="62" spans="1:28" ht="19">
      <c r="A62" s="660"/>
      <c r="B62" s="398" t="s">
        <v>8041</v>
      </c>
      <c r="C62" s="579"/>
      <c r="D62" s="34" t="s">
        <v>26</v>
      </c>
      <c r="E62" s="34" t="s">
        <v>27</v>
      </c>
      <c r="F62" s="300" t="s">
        <v>7948</v>
      </c>
      <c r="G62" s="34" t="s">
        <v>7856</v>
      </c>
      <c r="H62" s="284" t="s">
        <v>7848</v>
      </c>
      <c r="I62" s="606" t="s">
        <v>7840</v>
      </c>
      <c r="J62" s="297" t="s">
        <v>8042</v>
      </c>
      <c r="K62" s="607">
        <v>5390000</v>
      </c>
      <c r="L62" s="601"/>
      <c r="M62" s="602"/>
      <c r="N62" s="602"/>
      <c r="O62" s="101"/>
      <c r="P62" s="101"/>
      <c r="Q62" s="101"/>
      <c r="R62" s="101"/>
      <c r="S62" s="101"/>
      <c r="T62" s="101"/>
      <c r="U62" s="101"/>
      <c r="V62" s="101"/>
      <c r="W62" s="101"/>
      <c r="X62" s="101"/>
      <c r="Y62" s="101"/>
      <c r="Z62" s="101"/>
      <c r="AA62" s="101"/>
      <c r="AB62" s="101"/>
    </row>
    <row r="63" spans="1:28" ht="23" hidden="1">
      <c r="A63" s="549" t="s">
        <v>7889</v>
      </c>
      <c r="B63" s="550"/>
      <c r="C63" s="662"/>
      <c r="D63" s="551"/>
      <c r="E63" s="550"/>
      <c r="F63" s="550"/>
      <c r="G63" s="550"/>
      <c r="H63" s="550"/>
      <c r="I63" s="552"/>
      <c r="J63" s="550"/>
      <c r="K63" s="553"/>
      <c r="L63" s="554"/>
      <c r="M63" s="555"/>
      <c r="N63" s="555"/>
      <c r="O63" s="556"/>
      <c r="P63" s="557"/>
      <c r="Q63" s="558"/>
      <c r="R63" s="555"/>
      <c r="S63" s="555"/>
      <c r="T63" s="555"/>
      <c r="U63" s="555"/>
      <c r="V63" s="555"/>
      <c r="W63" s="555"/>
      <c r="X63" s="555"/>
      <c r="Y63" s="555"/>
      <c r="Z63" s="555"/>
      <c r="AA63" s="555"/>
      <c r="AB63" s="555"/>
    </row>
    <row r="64" spans="1:28" ht="34">
      <c r="A64" s="659">
        <v>45984</v>
      </c>
      <c r="B64" s="300" t="s">
        <v>5742</v>
      </c>
      <c r="C64" s="579"/>
      <c r="D64" s="34" t="s">
        <v>7870</v>
      </c>
      <c r="E64" s="34" t="s">
        <v>27</v>
      </c>
      <c r="F64" s="300" t="s">
        <v>7962</v>
      </c>
      <c r="G64" s="34" t="s">
        <v>7856</v>
      </c>
      <c r="H64" s="284" t="s">
        <v>7942</v>
      </c>
      <c r="I64" s="606" t="s">
        <v>7849</v>
      </c>
      <c r="J64" s="297" t="s">
        <v>8043</v>
      </c>
      <c r="K64" s="607">
        <v>16650000</v>
      </c>
      <c r="L64" s="601"/>
      <c r="M64" s="602"/>
      <c r="N64" s="602"/>
      <c r="O64" s="101"/>
      <c r="P64" s="101"/>
      <c r="Q64" s="101"/>
      <c r="R64" s="101"/>
      <c r="S64" s="101"/>
      <c r="T64" s="101"/>
      <c r="U64" s="101"/>
      <c r="V64" s="101"/>
      <c r="W64" s="101"/>
      <c r="X64" s="101"/>
      <c r="Y64" s="101"/>
      <c r="Z64" s="101"/>
      <c r="AA64" s="101"/>
      <c r="AB64" s="101"/>
    </row>
    <row r="65" spans="1:28" ht="19">
      <c r="A65" s="659"/>
      <c r="B65" s="300" t="s">
        <v>8044</v>
      </c>
      <c r="C65" s="579"/>
      <c r="D65" s="34" t="s">
        <v>7969</v>
      </c>
      <c r="E65" s="34" t="s">
        <v>27</v>
      </c>
      <c r="F65" s="300" t="s">
        <v>7962</v>
      </c>
      <c r="G65" s="34" t="s">
        <v>7856</v>
      </c>
      <c r="H65" s="284" t="s">
        <v>7878</v>
      </c>
      <c r="I65" s="606" t="s">
        <v>7849</v>
      </c>
      <c r="J65" s="297" t="s">
        <v>6121</v>
      </c>
      <c r="K65" s="607">
        <v>9600000</v>
      </c>
      <c r="L65" s="601"/>
      <c r="M65" s="602"/>
      <c r="N65" s="602"/>
      <c r="O65" s="101"/>
      <c r="P65" s="101"/>
      <c r="Q65" s="101"/>
      <c r="R65" s="101"/>
      <c r="S65" s="101"/>
      <c r="T65" s="101"/>
      <c r="U65" s="101"/>
      <c r="V65" s="101"/>
      <c r="W65" s="101"/>
      <c r="X65" s="101"/>
      <c r="Y65" s="101"/>
      <c r="Z65" s="101"/>
      <c r="AA65" s="101"/>
      <c r="AB65" s="101"/>
    </row>
    <row r="66" spans="1:28" ht="19">
      <c r="A66" s="660"/>
      <c r="B66" s="398" t="s">
        <v>782</v>
      </c>
      <c r="C66" s="579"/>
      <c r="D66" s="34" t="s">
        <v>26</v>
      </c>
      <c r="E66" s="34" t="s">
        <v>27</v>
      </c>
      <c r="F66" s="300" t="s">
        <v>7962</v>
      </c>
      <c r="G66" s="34" t="s">
        <v>7836</v>
      </c>
      <c r="H66" s="284" t="s">
        <v>7837</v>
      </c>
      <c r="I66" s="606" t="s">
        <v>7849</v>
      </c>
      <c r="J66" s="297" t="s">
        <v>8045</v>
      </c>
      <c r="K66" s="607">
        <v>4190000</v>
      </c>
      <c r="L66" s="601"/>
      <c r="M66" s="602"/>
      <c r="N66" s="602"/>
      <c r="O66" s="101"/>
      <c r="P66" s="101"/>
      <c r="Q66" s="101"/>
      <c r="R66" s="101"/>
      <c r="S66" s="101"/>
      <c r="T66" s="101"/>
      <c r="U66" s="101"/>
      <c r="V66" s="101"/>
      <c r="W66" s="101"/>
      <c r="X66" s="101"/>
      <c r="Y66" s="101"/>
      <c r="Z66" s="101"/>
      <c r="AA66" s="101"/>
      <c r="AB66" s="101"/>
    </row>
    <row r="67" spans="1:28" ht="34">
      <c r="A67" s="660"/>
      <c r="B67" s="300" t="s">
        <v>8046</v>
      </c>
      <c r="C67" s="579"/>
      <c r="D67" s="34" t="s">
        <v>7870</v>
      </c>
      <c r="E67" s="34" t="s">
        <v>27</v>
      </c>
      <c r="F67" s="300" t="s">
        <v>7962</v>
      </c>
      <c r="G67" s="34" t="s">
        <v>7836</v>
      </c>
      <c r="H67" s="284" t="s">
        <v>7837</v>
      </c>
      <c r="I67" s="606" t="s">
        <v>7849</v>
      </c>
      <c r="J67" s="297" t="s">
        <v>8047</v>
      </c>
      <c r="K67" s="607">
        <v>4190000</v>
      </c>
      <c r="L67" s="601"/>
      <c r="M67" s="602"/>
      <c r="N67" s="602"/>
      <c r="O67" s="101"/>
      <c r="P67" s="101"/>
      <c r="Q67" s="101"/>
      <c r="R67" s="101"/>
      <c r="S67" s="101"/>
      <c r="T67" s="101"/>
      <c r="U67" s="101"/>
      <c r="V67" s="101"/>
      <c r="W67" s="101"/>
      <c r="X67" s="101"/>
      <c r="Y67" s="101"/>
      <c r="Z67" s="101"/>
      <c r="AA67" s="101"/>
      <c r="AB67" s="101"/>
    </row>
    <row r="68" spans="1:28" ht="19">
      <c r="A68" s="659"/>
      <c r="B68" s="300" t="s">
        <v>1184</v>
      </c>
      <c r="C68" s="579"/>
      <c r="D68" s="34" t="s">
        <v>48</v>
      </c>
      <c r="E68" s="34" t="s">
        <v>27</v>
      </c>
      <c r="F68" s="300" t="s">
        <v>7948</v>
      </c>
      <c r="G68" s="34" t="s">
        <v>7836</v>
      </c>
      <c r="H68" s="284" t="s">
        <v>7837</v>
      </c>
      <c r="I68" s="606" t="s">
        <v>7840</v>
      </c>
      <c r="J68" s="297" t="s">
        <v>8048</v>
      </c>
      <c r="K68" s="607">
        <v>3220500</v>
      </c>
      <c r="L68" s="601"/>
      <c r="M68" s="602"/>
      <c r="N68" s="602"/>
      <c r="O68" s="101"/>
      <c r="P68" s="101"/>
      <c r="Q68" s="101"/>
      <c r="R68" s="101"/>
      <c r="S68" s="101"/>
      <c r="T68" s="101"/>
      <c r="U68" s="101"/>
      <c r="V68" s="101"/>
      <c r="W68" s="101"/>
      <c r="X68" s="101"/>
      <c r="Y68" s="101"/>
      <c r="Z68" s="101"/>
      <c r="AA68" s="101"/>
      <c r="AB68" s="101"/>
    </row>
    <row r="69" spans="1:28" ht="19">
      <c r="A69" s="660"/>
      <c r="B69" s="300" t="s">
        <v>6747</v>
      </c>
      <c r="C69" s="579"/>
      <c r="D69" s="34" t="s">
        <v>8021</v>
      </c>
      <c r="E69" s="34" t="s">
        <v>27</v>
      </c>
      <c r="F69" s="300" t="s">
        <v>8049</v>
      </c>
      <c r="G69" s="34" t="s">
        <v>7836</v>
      </c>
      <c r="H69" s="284"/>
      <c r="I69" s="606" t="s">
        <v>8049</v>
      </c>
      <c r="J69" s="663" t="s">
        <v>8050</v>
      </c>
      <c r="K69" s="609">
        <v>2600000</v>
      </c>
      <c r="L69" s="601"/>
      <c r="M69" s="602"/>
      <c r="N69" s="602"/>
      <c r="O69" s="101"/>
      <c r="P69" s="101"/>
      <c r="Q69" s="101"/>
      <c r="R69" s="101"/>
      <c r="S69" s="101"/>
      <c r="T69" s="101"/>
      <c r="U69" s="101"/>
      <c r="V69" s="101"/>
      <c r="W69" s="101"/>
      <c r="X69" s="101"/>
      <c r="Y69" s="101"/>
      <c r="Z69" s="101"/>
      <c r="AA69" s="101"/>
      <c r="AB69" s="101"/>
    </row>
    <row r="70" spans="1:28" ht="19">
      <c r="A70" s="659">
        <v>45985</v>
      </c>
      <c r="B70" s="300" t="s">
        <v>6401</v>
      </c>
      <c r="C70" s="579"/>
      <c r="D70" s="34" t="s">
        <v>26</v>
      </c>
      <c r="E70" s="34" t="s">
        <v>27</v>
      </c>
      <c r="F70" s="300" t="s">
        <v>7962</v>
      </c>
      <c r="G70" s="34" t="s">
        <v>7836</v>
      </c>
      <c r="H70" s="284" t="s">
        <v>7837</v>
      </c>
      <c r="I70" s="606" t="s">
        <v>7849</v>
      </c>
      <c r="J70" s="297" t="s">
        <v>8051</v>
      </c>
      <c r="K70" s="607">
        <v>5180000</v>
      </c>
      <c r="L70" s="601"/>
      <c r="M70" s="602"/>
      <c r="N70" s="602"/>
      <c r="O70" s="101"/>
      <c r="P70" s="101"/>
      <c r="Q70" s="101"/>
      <c r="R70" s="101"/>
      <c r="S70" s="101"/>
      <c r="T70" s="101"/>
      <c r="U70" s="101"/>
      <c r="V70" s="101"/>
      <c r="W70" s="101"/>
      <c r="X70" s="101"/>
      <c r="Y70" s="101"/>
      <c r="Z70" s="101"/>
      <c r="AA70" s="101"/>
      <c r="AB70" s="101"/>
    </row>
    <row r="71" spans="1:28" ht="19">
      <c r="A71" s="664">
        <v>45986</v>
      </c>
      <c r="B71" s="661" t="s">
        <v>5798</v>
      </c>
      <c r="C71" s="579"/>
      <c r="D71" s="34" t="s">
        <v>26</v>
      </c>
      <c r="E71" s="34" t="s">
        <v>27</v>
      </c>
      <c r="F71" s="661" t="s">
        <v>7962</v>
      </c>
      <c r="G71" s="34" t="s">
        <v>7856</v>
      </c>
      <c r="H71" s="284" t="s">
        <v>7848</v>
      </c>
      <c r="I71" s="606" t="s">
        <v>7849</v>
      </c>
      <c r="J71" s="297" t="s">
        <v>8052</v>
      </c>
      <c r="K71" s="665">
        <v>7500000</v>
      </c>
      <c r="L71" s="601"/>
      <c r="M71" s="602"/>
      <c r="N71" s="602"/>
      <c r="O71" s="101"/>
      <c r="P71" s="101"/>
      <c r="Q71" s="101"/>
      <c r="R71" s="101"/>
      <c r="S71" s="101"/>
      <c r="T71" s="101"/>
      <c r="U71" s="101"/>
      <c r="V71" s="101"/>
      <c r="W71" s="101"/>
      <c r="X71" s="101"/>
      <c r="Y71" s="101"/>
      <c r="Z71" s="101"/>
      <c r="AA71" s="101"/>
      <c r="AB71" s="101"/>
    </row>
    <row r="72" spans="1:28" ht="34">
      <c r="A72" s="664">
        <v>45987</v>
      </c>
      <c r="B72" s="661" t="s">
        <v>703</v>
      </c>
      <c r="C72" s="579"/>
      <c r="D72" s="34" t="s">
        <v>7842</v>
      </c>
      <c r="E72" s="34" t="s">
        <v>27</v>
      </c>
      <c r="F72" s="661" t="s">
        <v>2488</v>
      </c>
      <c r="G72" s="34" t="s">
        <v>7836</v>
      </c>
      <c r="H72" s="284"/>
      <c r="I72" s="606" t="s">
        <v>7849</v>
      </c>
      <c r="J72" s="666" t="s">
        <v>8053</v>
      </c>
      <c r="K72" s="667">
        <v>2490000</v>
      </c>
      <c r="L72" s="601"/>
      <c r="M72" s="602"/>
      <c r="N72" s="602"/>
      <c r="O72" s="101"/>
      <c r="P72" s="101"/>
      <c r="Q72" s="101"/>
      <c r="R72" s="101"/>
      <c r="S72" s="101"/>
      <c r="T72" s="101"/>
      <c r="U72" s="101"/>
      <c r="V72" s="101"/>
      <c r="W72" s="101"/>
      <c r="X72" s="101"/>
      <c r="Y72" s="101"/>
      <c r="Z72" s="101"/>
      <c r="AA72" s="101"/>
      <c r="AB72" s="101"/>
    </row>
    <row r="73" spans="1:28" ht="51">
      <c r="A73" s="660"/>
      <c r="B73" s="300" t="s">
        <v>369</v>
      </c>
      <c r="C73" s="579"/>
      <c r="D73" s="34" t="s">
        <v>26</v>
      </c>
      <c r="E73" s="34" t="s">
        <v>27</v>
      </c>
      <c r="F73" s="661" t="s">
        <v>2488</v>
      </c>
      <c r="G73" s="34" t="s">
        <v>7856</v>
      </c>
      <c r="H73" s="284" t="s">
        <v>7848</v>
      </c>
      <c r="I73" s="606" t="s">
        <v>7849</v>
      </c>
      <c r="J73" s="297" t="s">
        <v>8054</v>
      </c>
      <c r="K73" s="607">
        <v>7500000</v>
      </c>
      <c r="L73" s="601"/>
      <c r="M73" s="602"/>
      <c r="N73" s="602"/>
      <c r="O73" s="101"/>
      <c r="P73" s="101"/>
      <c r="Q73" s="101"/>
      <c r="R73" s="101"/>
      <c r="S73" s="101"/>
      <c r="T73" s="101"/>
      <c r="U73" s="101"/>
      <c r="V73" s="101"/>
      <c r="W73" s="101"/>
      <c r="X73" s="101"/>
      <c r="Y73" s="101"/>
      <c r="Z73" s="101"/>
      <c r="AA73" s="101"/>
      <c r="AB73" s="101"/>
    </row>
    <row r="74" spans="1:28" ht="19">
      <c r="A74" s="660"/>
      <c r="B74" s="108" t="s">
        <v>8055</v>
      </c>
      <c r="C74" s="579"/>
      <c r="D74" s="34" t="s">
        <v>379</v>
      </c>
      <c r="E74" s="34" t="s">
        <v>27</v>
      </c>
      <c r="F74" s="661" t="s">
        <v>7948</v>
      </c>
      <c r="G74" s="34" t="s">
        <v>7836</v>
      </c>
      <c r="H74" s="284" t="s">
        <v>7848</v>
      </c>
      <c r="I74" s="606" t="s">
        <v>7840</v>
      </c>
      <c r="J74" s="297" t="s">
        <v>8056</v>
      </c>
      <c r="K74" s="607">
        <v>5390000</v>
      </c>
      <c r="L74" s="601"/>
      <c r="M74" s="602"/>
      <c r="N74" s="602"/>
      <c r="O74" s="101"/>
      <c r="P74" s="101"/>
      <c r="Q74" s="101"/>
      <c r="R74" s="101"/>
      <c r="S74" s="101"/>
      <c r="T74" s="101"/>
      <c r="U74" s="101"/>
      <c r="V74" s="101"/>
      <c r="W74" s="101"/>
      <c r="X74" s="101"/>
      <c r="Y74" s="101"/>
      <c r="Z74" s="101"/>
      <c r="AA74" s="101"/>
      <c r="AB74" s="101"/>
    </row>
    <row r="75" spans="1:28" ht="19">
      <c r="A75" s="659">
        <v>45988</v>
      </c>
      <c r="B75" s="108" t="s">
        <v>289</v>
      </c>
      <c r="C75" s="579"/>
      <c r="D75" s="34" t="s">
        <v>26</v>
      </c>
      <c r="E75" s="34" t="s">
        <v>27</v>
      </c>
      <c r="F75" s="661" t="s">
        <v>7962</v>
      </c>
      <c r="G75" s="34" t="s">
        <v>7856</v>
      </c>
      <c r="H75" s="284" t="s">
        <v>7942</v>
      </c>
      <c r="I75" s="606" t="s">
        <v>7849</v>
      </c>
      <c r="J75" s="297" t="s">
        <v>8057</v>
      </c>
      <c r="K75" s="607">
        <v>17300000</v>
      </c>
      <c r="L75" s="601"/>
      <c r="M75" s="602"/>
      <c r="N75" s="602"/>
      <c r="O75" s="101"/>
      <c r="P75" s="101"/>
      <c r="Q75" s="101"/>
      <c r="R75" s="101"/>
      <c r="S75" s="101"/>
      <c r="T75" s="101"/>
      <c r="U75" s="101"/>
      <c r="V75" s="101"/>
      <c r="W75" s="101"/>
      <c r="X75" s="101"/>
      <c r="Y75" s="101"/>
      <c r="Z75" s="101"/>
      <c r="AA75" s="101"/>
      <c r="AB75" s="101"/>
    </row>
    <row r="76" spans="1:28" ht="19">
      <c r="A76" s="660"/>
      <c r="B76" s="300" t="s">
        <v>2224</v>
      </c>
      <c r="C76" s="579"/>
      <c r="D76" s="34" t="s">
        <v>26</v>
      </c>
      <c r="E76" s="34" t="s">
        <v>27</v>
      </c>
      <c r="F76" s="661" t="s">
        <v>7948</v>
      </c>
      <c r="G76" s="34" t="s">
        <v>7856</v>
      </c>
      <c r="H76" s="284" t="s">
        <v>7848</v>
      </c>
      <c r="I76" s="606" t="s">
        <v>7840</v>
      </c>
      <c r="J76" s="297" t="s">
        <v>8048</v>
      </c>
      <c r="K76" s="607">
        <v>7020000</v>
      </c>
      <c r="L76" s="601"/>
      <c r="M76" s="602"/>
      <c r="N76" s="602"/>
      <c r="O76" s="101"/>
      <c r="P76" s="101"/>
      <c r="Q76" s="101"/>
      <c r="R76" s="101"/>
      <c r="S76" s="101"/>
      <c r="T76" s="101"/>
      <c r="U76" s="101"/>
      <c r="V76" s="101"/>
      <c r="W76" s="101"/>
      <c r="X76" s="101"/>
      <c r="Y76" s="101"/>
      <c r="Z76" s="101"/>
      <c r="AA76" s="101"/>
      <c r="AB76" s="101"/>
    </row>
    <row r="77" spans="1:28" ht="34">
      <c r="A77" s="659"/>
      <c r="B77" s="300" t="s">
        <v>350</v>
      </c>
      <c r="C77" s="579"/>
      <c r="D77" s="34" t="s">
        <v>48</v>
      </c>
      <c r="E77" s="34" t="s">
        <v>27</v>
      </c>
      <c r="F77" s="300" t="s">
        <v>7945</v>
      </c>
      <c r="G77" s="34" t="s">
        <v>7856</v>
      </c>
      <c r="H77" s="284" t="s">
        <v>7848</v>
      </c>
      <c r="I77" s="606" t="s">
        <v>7840</v>
      </c>
      <c r="J77" s="297" t="s">
        <v>8058</v>
      </c>
      <c r="K77" s="607">
        <v>7637000</v>
      </c>
      <c r="L77" s="601"/>
      <c r="M77" s="602"/>
      <c r="N77" s="602"/>
      <c r="O77" s="101"/>
      <c r="P77" s="101"/>
      <c r="Q77" s="101"/>
      <c r="R77" s="101"/>
      <c r="S77" s="101"/>
      <c r="T77" s="101"/>
      <c r="U77" s="101"/>
      <c r="V77" s="101"/>
      <c r="W77" s="101"/>
      <c r="X77" s="101"/>
      <c r="Y77" s="101"/>
      <c r="Z77" s="101"/>
      <c r="AA77" s="101"/>
      <c r="AB77" s="101"/>
    </row>
    <row r="78" spans="1:28" ht="19">
      <c r="A78" s="664">
        <v>45989</v>
      </c>
      <c r="B78" s="661" t="s">
        <v>8059</v>
      </c>
      <c r="C78" s="579"/>
      <c r="D78" s="34" t="s">
        <v>26</v>
      </c>
      <c r="E78" s="34" t="s">
        <v>27</v>
      </c>
      <c r="F78" s="661" t="s">
        <v>7948</v>
      </c>
      <c r="G78" s="34" t="s">
        <v>7856</v>
      </c>
      <c r="H78" s="284" t="s">
        <v>7848</v>
      </c>
      <c r="I78" s="606" t="s">
        <v>7840</v>
      </c>
      <c r="J78" s="668" t="s">
        <v>8060</v>
      </c>
      <c r="K78" s="665">
        <v>7800000</v>
      </c>
      <c r="L78" s="601"/>
      <c r="M78" s="602"/>
      <c r="N78" s="602"/>
      <c r="O78" s="101"/>
      <c r="P78" s="101"/>
      <c r="Q78" s="101"/>
      <c r="R78" s="101"/>
      <c r="S78" s="101"/>
      <c r="T78" s="101"/>
      <c r="U78" s="101"/>
      <c r="V78" s="101"/>
      <c r="W78" s="101"/>
      <c r="X78" s="101"/>
      <c r="Y78" s="101"/>
      <c r="Z78" s="101"/>
      <c r="AA78" s="101"/>
      <c r="AB78" s="101"/>
    </row>
    <row r="79" spans="1:28" ht="19">
      <c r="A79" s="669"/>
      <c r="B79" s="661" t="s">
        <v>175</v>
      </c>
      <c r="C79" s="579"/>
      <c r="D79" s="34" t="s">
        <v>26</v>
      </c>
      <c r="E79" s="34" t="s">
        <v>27</v>
      </c>
      <c r="F79" s="661" t="s">
        <v>7962</v>
      </c>
      <c r="G79" s="34" t="s">
        <v>7836</v>
      </c>
      <c r="H79" s="284" t="s">
        <v>7837</v>
      </c>
      <c r="I79" s="606" t="s">
        <v>7849</v>
      </c>
      <c r="J79" s="668" t="s">
        <v>8061</v>
      </c>
      <c r="K79" s="665">
        <v>3280000</v>
      </c>
      <c r="L79" s="601"/>
      <c r="M79" s="602"/>
      <c r="N79" s="602"/>
      <c r="O79" s="101"/>
      <c r="P79" s="101"/>
      <c r="Q79" s="101"/>
      <c r="R79" s="101"/>
      <c r="S79" s="101"/>
      <c r="T79" s="101"/>
      <c r="U79" s="101"/>
      <c r="V79" s="101"/>
      <c r="W79" s="101"/>
      <c r="X79" s="101"/>
      <c r="Y79" s="101"/>
      <c r="Z79" s="101"/>
      <c r="AA79" s="101"/>
      <c r="AB79" s="101"/>
    </row>
    <row r="80" spans="1:28" ht="34">
      <c r="A80" s="664">
        <v>45990</v>
      </c>
      <c r="B80" s="661" t="s">
        <v>8062</v>
      </c>
      <c r="C80" s="579"/>
      <c r="D80" s="34" t="s">
        <v>7842</v>
      </c>
      <c r="E80" s="34" t="s">
        <v>27</v>
      </c>
      <c r="F80" s="661" t="s">
        <v>8063</v>
      </c>
      <c r="G80" s="34" t="s">
        <v>7856</v>
      </c>
      <c r="H80" s="284" t="s">
        <v>7837</v>
      </c>
      <c r="I80" s="606" t="s">
        <v>7916</v>
      </c>
      <c r="J80" s="668" t="s">
        <v>8064</v>
      </c>
      <c r="K80" s="665">
        <v>7080000</v>
      </c>
      <c r="L80" s="601"/>
      <c r="M80" s="602"/>
      <c r="N80" s="602"/>
      <c r="O80" s="101"/>
      <c r="P80" s="101"/>
      <c r="Q80" s="101"/>
      <c r="R80" s="101"/>
      <c r="S80" s="101"/>
      <c r="T80" s="101"/>
      <c r="U80" s="101"/>
      <c r="V80" s="101"/>
      <c r="W80" s="101"/>
      <c r="X80" s="101"/>
      <c r="Y80" s="101"/>
      <c r="Z80" s="101"/>
      <c r="AA80" s="101"/>
      <c r="AB80" s="101"/>
    </row>
    <row r="81" spans="1:28" ht="19">
      <c r="A81" s="669"/>
      <c r="B81" s="661" t="s">
        <v>489</v>
      </c>
      <c r="C81" s="579"/>
      <c r="D81" s="34" t="s">
        <v>379</v>
      </c>
      <c r="E81" s="34" t="s">
        <v>27</v>
      </c>
      <c r="F81" s="661" t="s">
        <v>7984</v>
      </c>
      <c r="G81" s="34" t="s">
        <v>7856</v>
      </c>
      <c r="H81" s="284" t="s">
        <v>7848</v>
      </c>
      <c r="I81" s="606" t="s">
        <v>7840</v>
      </c>
      <c r="J81" s="666" t="s">
        <v>8065</v>
      </c>
      <c r="K81" s="665">
        <v>6000000</v>
      </c>
      <c r="L81" s="601"/>
      <c r="M81" s="602"/>
      <c r="N81" s="602"/>
      <c r="O81" s="101"/>
      <c r="P81" s="101"/>
      <c r="Q81" s="101"/>
      <c r="R81" s="101"/>
      <c r="S81" s="101"/>
      <c r="T81" s="101"/>
      <c r="U81" s="101"/>
      <c r="V81" s="101"/>
      <c r="W81" s="101"/>
      <c r="X81" s="101"/>
      <c r="Y81" s="101"/>
      <c r="Z81" s="101"/>
      <c r="AA81" s="101"/>
      <c r="AB81" s="101"/>
    </row>
    <row r="82" spans="1:28" ht="19" hidden="1">
      <c r="A82" s="669"/>
      <c r="B82" s="105" t="s">
        <v>39</v>
      </c>
      <c r="C82" s="579">
        <v>908621355</v>
      </c>
      <c r="D82" s="34" t="s">
        <v>8066</v>
      </c>
      <c r="E82" s="34" t="s">
        <v>70</v>
      </c>
      <c r="F82" s="661" t="s">
        <v>8067</v>
      </c>
      <c r="G82" s="34" t="s">
        <v>7856</v>
      </c>
      <c r="H82" s="34" t="s">
        <v>7857</v>
      </c>
      <c r="I82" s="606"/>
      <c r="J82" s="668"/>
      <c r="K82" s="665">
        <v>12000000</v>
      </c>
      <c r="L82" s="601"/>
      <c r="M82" s="602"/>
      <c r="N82" s="602"/>
      <c r="O82" s="101"/>
      <c r="P82" s="101"/>
      <c r="Q82" s="101"/>
      <c r="R82" s="101"/>
      <c r="S82" s="101"/>
      <c r="T82" s="101"/>
      <c r="U82" s="101"/>
      <c r="V82" s="101"/>
      <c r="W82" s="101"/>
      <c r="X82" s="101"/>
      <c r="Y82" s="101"/>
      <c r="Z82" s="101"/>
      <c r="AA82" s="101"/>
      <c r="AB82" s="101"/>
    </row>
    <row r="83" spans="1:28" ht="18" hidden="1">
      <c r="A83" s="670"/>
      <c r="B83" s="671" t="s">
        <v>39</v>
      </c>
      <c r="C83" s="672">
        <v>908621355</v>
      </c>
      <c r="D83" s="673"/>
      <c r="E83" s="673"/>
      <c r="F83" s="674"/>
      <c r="G83" s="673"/>
      <c r="H83" s="673"/>
      <c r="I83" s="675"/>
      <c r="J83" s="676" t="s">
        <v>8068</v>
      </c>
      <c r="K83" s="677">
        <v>1550000</v>
      </c>
      <c r="L83" s="678"/>
      <c r="M83" s="679"/>
      <c r="N83" s="679"/>
      <c r="O83" s="680"/>
      <c r="P83" s="680"/>
      <c r="Q83" s="680"/>
      <c r="R83" s="680"/>
      <c r="S83" s="680"/>
      <c r="T83" s="680"/>
      <c r="U83" s="680"/>
      <c r="V83" s="680"/>
      <c r="W83" s="680"/>
      <c r="X83" s="680"/>
      <c r="Y83" s="680"/>
      <c r="Z83" s="680"/>
      <c r="AA83" s="680"/>
      <c r="AB83" s="680"/>
    </row>
    <row r="84" spans="1:28" ht="18" hidden="1">
      <c r="A84" s="664"/>
      <c r="B84" s="105" t="s">
        <v>8069</v>
      </c>
      <c r="C84" s="681">
        <v>983484818</v>
      </c>
      <c r="D84" s="34" t="s">
        <v>8066</v>
      </c>
      <c r="E84" s="34" t="s">
        <v>70</v>
      </c>
      <c r="F84" s="661" t="s">
        <v>8067</v>
      </c>
      <c r="G84" s="34" t="s">
        <v>7856</v>
      </c>
      <c r="H84" s="34" t="s">
        <v>7857</v>
      </c>
      <c r="I84" s="606"/>
      <c r="J84" s="668"/>
      <c r="K84" s="665">
        <v>12300000</v>
      </c>
      <c r="L84" s="601"/>
      <c r="M84" s="602"/>
      <c r="N84" s="602"/>
      <c r="O84" s="101"/>
      <c r="P84" s="101"/>
      <c r="Q84" s="101"/>
      <c r="R84" s="101"/>
      <c r="S84" s="101"/>
      <c r="T84" s="101"/>
      <c r="U84" s="101"/>
      <c r="V84" s="101"/>
      <c r="W84" s="101"/>
      <c r="X84" s="101"/>
      <c r="Y84" s="101"/>
      <c r="Z84" s="101"/>
      <c r="AA84" s="101"/>
      <c r="AB84" s="101"/>
    </row>
    <row r="85" spans="1:28" ht="18" hidden="1">
      <c r="A85" s="670"/>
      <c r="B85" s="671" t="s">
        <v>8069</v>
      </c>
      <c r="C85" s="672">
        <v>983484818</v>
      </c>
      <c r="D85" s="673"/>
      <c r="E85" s="673"/>
      <c r="F85" s="674"/>
      <c r="G85" s="673"/>
      <c r="H85" s="673"/>
      <c r="I85" s="675"/>
      <c r="J85" s="676" t="s">
        <v>8068</v>
      </c>
      <c r="K85" s="677">
        <v>1550000</v>
      </c>
      <c r="L85" s="678"/>
      <c r="M85" s="679"/>
      <c r="N85" s="679"/>
      <c r="O85" s="680"/>
      <c r="P85" s="680"/>
      <c r="Q85" s="680"/>
      <c r="R85" s="680"/>
      <c r="S85" s="680"/>
      <c r="T85" s="680"/>
      <c r="U85" s="680"/>
      <c r="V85" s="680"/>
      <c r="W85" s="680"/>
      <c r="X85" s="680"/>
      <c r="Y85" s="680"/>
      <c r="Z85" s="680"/>
      <c r="AA85" s="680"/>
      <c r="AB85" s="680"/>
    </row>
    <row r="86" spans="1:28" ht="19" hidden="1">
      <c r="A86" s="669"/>
      <c r="B86" s="105" t="s">
        <v>8070</v>
      </c>
      <c r="C86" s="681" t="s">
        <v>8071</v>
      </c>
      <c r="D86" s="34"/>
      <c r="E86" s="34" t="s">
        <v>70</v>
      </c>
      <c r="F86" s="661" t="s">
        <v>8067</v>
      </c>
      <c r="G86" s="34" t="s">
        <v>7856</v>
      </c>
      <c r="H86" s="34" t="s">
        <v>7857</v>
      </c>
      <c r="I86" s="606"/>
      <c r="J86" s="668"/>
      <c r="K86" s="665">
        <v>12300000</v>
      </c>
      <c r="L86" s="601"/>
      <c r="M86" s="602"/>
      <c r="N86" s="602"/>
      <c r="O86" s="101"/>
      <c r="P86" s="101"/>
      <c r="Q86" s="101"/>
      <c r="R86" s="101"/>
      <c r="S86" s="101"/>
      <c r="T86" s="101"/>
      <c r="U86" s="101"/>
      <c r="V86" s="101"/>
      <c r="W86" s="101"/>
      <c r="X86" s="101"/>
      <c r="Y86" s="101"/>
      <c r="Z86" s="101"/>
      <c r="AA86" s="101"/>
      <c r="AB86" s="101"/>
    </row>
    <row r="87" spans="1:28" ht="18" hidden="1">
      <c r="A87" s="669"/>
      <c r="B87" s="105" t="s">
        <v>8072</v>
      </c>
      <c r="C87" s="681">
        <v>963131749</v>
      </c>
      <c r="D87" s="34" t="s">
        <v>7842</v>
      </c>
      <c r="E87" s="34" t="s">
        <v>70</v>
      </c>
      <c r="F87" s="661" t="s">
        <v>8067</v>
      </c>
      <c r="G87" s="34" t="s">
        <v>7856</v>
      </c>
      <c r="H87" s="34" t="s">
        <v>7857</v>
      </c>
      <c r="I87" s="606"/>
      <c r="J87" s="668"/>
      <c r="K87" s="665">
        <v>12300000</v>
      </c>
      <c r="L87" s="601"/>
      <c r="M87" s="602"/>
      <c r="N87" s="602"/>
      <c r="O87" s="101"/>
      <c r="P87" s="101"/>
      <c r="Q87" s="101"/>
      <c r="R87" s="101"/>
      <c r="S87" s="101"/>
      <c r="T87" s="101"/>
      <c r="U87" s="101"/>
      <c r="V87" s="101"/>
      <c r="W87" s="101"/>
      <c r="X87" s="101"/>
      <c r="Y87" s="101"/>
      <c r="Z87" s="101"/>
      <c r="AA87" s="101"/>
      <c r="AB87" s="101"/>
    </row>
    <row r="88" spans="1:28" ht="18" hidden="1">
      <c r="A88" s="670"/>
      <c r="B88" s="671" t="s">
        <v>8072</v>
      </c>
      <c r="C88" s="672">
        <v>963131749</v>
      </c>
      <c r="D88" s="673"/>
      <c r="E88" s="673"/>
      <c r="F88" s="674"/>
      <c r="G88" s="673"/>
      <c r="H88" s="673"/>
      <c r="I88" s="675"/>
      <c r="J88" s="676" t="s">
        <v>8068</v>
      </c>
      <c r="K88" s="677">
        <v>1550000</v>
      </c>
      <c r="L88" s="678"/>
      <c r="M88" s="679"/>
      <c r="N88" s="679"/>
      <c r="O88" s="680"/>
      <c r="P88" s="680"/>
      <c r="Q88" s="680"/>
      <c r="R88" s="680"/>
      <c r="S88" s="680"/>
      <c r="T88" s="680"/>
      <c r="U88" s="680"/>
      <c r="V88" s="680"/>
      <c r="W88" s="680"/>
      <c r="X88" s="680"/>
      <c r="Y88" s="680"/>
      <c r="Z88" s="680"/>
      <c r="AA88" s="680"/>
      <c r="AB88" s="680"/>
    </row>
    <row r="89" spans="1:28" ht="19">
      <c r="A89" s="664">
        <v>45991</v>
      </c>
      <c r="B89" s="661" t="s">
        <v>533</v>
      </c>
      <c r="C89" s="579"/>
      <c r="D89" s="34" t="s">
        <v>26</v>
      </c>
      <c r="E89" s="34" t="s">
        <v>27</v>
      </c>
      <c r="F89" s="661" t="s">
        <v>7948</v>
      </c>
      <c r="G89" s="34" t="s">
        <v>7856</v>
      </c>
      <c r="H89" s="284" t="s">
        <v>7878</v>
      </c>
      <c r="I89" s="606" t="s">
        <v>7840</v>
      </c>
      <c r="J89" s="668" t="s">
        <v>8073</v>
      </c>
      <c r="K89" s="665">
        <v>10800000</v>
      </c>
      <c r="L89" s="601"/>
      <c r="M89" s="602"/>
      <c r="N89" s="602"/>
      <c r="O89" s="101"/>
      <c r="P89" s="101"/>
      <c r="Q89" s="101"/>
      <c r="R89" s="101"/>
      <c r="S89" s="101"/>
      <c r="T89" s="101"/>
      <c r="U89" s="101"/>
      <c r="V89" s="101"/>
      <c r="W89" s="101"/>
      <c r="X89" s="101"/>
      <c r="Y89" s="101"/>
      <c r="Z89" s="101"/>
      <c r="AA89" s="101"/>
      <c r="AB89" s="101"/>
    </row>
    <row r="90" spans="1:28" ht="22">
      <c r="A90" s="669"/>
      <c r="B90" s="661" t="s">
        <v>419</v>
      </c>
      <c r="C90" s="682"/>
      <c r="D90" s="34" t="s">
        <v>379</v>
      </c>
      <c r="E90" s="34" t="s">
        <v>27</v>
      </c>
      <c r="F90" s="661" t="s">
        <v>8074</v>
      </c>
      <c r="G90" s="34" t="s">
        <v>7836</v>
      </c>
      <c r="H90" s="284"/>
      <c r="I90" s="606" t="s">
        <v>7849</v>
      </c>
      <c r="J90" s="666" t="s">
        <v>8075</v>
      </c>
      <c r="K90" s="667">
        <v>1490000</v>
      </c>
      <c r="L90" s="601"/>
      <c r="M90" s="602"/>
      <c r="N90" s="602"/>
      <c r="O90" s="101"/>
      <c r="P90" s="101"/>
      <c r="Q90" s="101"/>
      <c r="R90" s="101"/>
      <c r="S90" s="101"/>
      <c r="T90" s="101"/>
      <c r="U90" s="101"/>
      <c r="V90" s="101"/>
      <c r="W90" s="101"/>
      <c r="X90" s="101"/>
      <c r="Y90" s="101"/>
      <c r="Z90" s="101"/>
      <c r="AA90" s="101"/>
      <c r="AB90" s="101"/>
    </row>
    <row r="91" spans="1:28" ht="34">
      <c r="A91" s="664"/>
      <c r="B91" s="661" t="s">
        <v>7133</v>
      </c>
      <c r="C91" s="579"/>
      <c r="D91" s="34" t="s">
        <v>26</v>
      </c>
      <c r="E91" s="34" t="s">
        <v>27</v>
      </c>
      <c r="F91" s="661" t="s">
        <v>7962</v>
      </c>
      <c r="G91" s="34" t="s">
        <v>7836</v>
      </c>
      <c r="H91" s="284" t="s">
        <v>7837</v>
      </c>
      <c r="I91" s="606" t="s">
        <v>7849</v>
      </c>
      <c r="J91" s="668" t="s">
        <v>8076</v>
      </c>
      <c r="K91" s="665">
        <v>3700000</v>
      </c>
      <c r="L91" s="601"/>
      <c r="M91" s="602"/>
      <c r="N91" s="602"/>
      <c r="O91" s="101"/>
      <c r="P91" s="101"/>
      <c r="Q91" s="101"/>
      <c r="R91" s="101"/>
      <c r="S91" s="101"/>
      <c r="T91" s="101"/>
      <c r="U91" s="101"/>
      <c r="V91" s="101"/>
      <c r="W91" s="101"/>
      <c r="X91" s="101"/>
      <c r="Y91" s="101"/>
      <c r="Z91" s="101"/>
      <c r="AA91" s="101"/>
      <c r="AB91" s="101"/>
    </row>
    <row r="92" spans="1:28" ht="22">
      <c r="A92" s="669"/>
      <c r="B92" s="661" t="s">
        <v>145</v>
      </c>
      <c r="C92" s="682"/>
      <c r="D92" s="34" t="s">
        <v>7842</v>
      </c>
      <c r="E92" s="34" t="s">
        <v>27</v>
      </c>
      <c r="F92" s="661" t="s">
        <v>7962</v>
      </c>
      <c r="G92" s="34" t="s">
        <v>7856</v>
      </c>
      <c r="H92" s="284" t="s">
        <v>7848</v>
      </c>
      <c r="I92" s="606" t="s">
        <v>7849</v>
      </c>
      <c r="J92" s="668" t="s">
        <v>8077</v>
      </c>
      <c r="K92" s="665">
        <v>7500000</v>
      </c>
      <c r="L92" s="601"/>
      <c r="M92" s="602"/>
      <c r="N92" s="602"/>
      <c r="O92" s="101"/>
      <c r="P92" s="101"/>
      <c r="Q92" s="101"/>
      <c r="R92" s="101"/>
      <c r="S92" s="101"/>
      <c r="T92" s="101"/>
      <c r="U92" s="101"/>
      <c r="V92" s="101"/>
      <c r="W92" s="101"/>
      <c r="X92" s="101"/>
      <c r="Y92" s="101"/>
      <c r="Z92" s="101"/>
      <c r="AA92" s="101"/>
      <c r="AB92" s="101"/>
    </row>
    <row r="93" spans="1:28" ht="52">
      <c r="A93" s="664"/>
      <c r="B93" s="661" t="s">
        <v>709</v>
      </c>
      <c r="C93" s="682"/>
      <c r="D93" s="34" t="s">
        <v>7870</v>
      </c>
      <c r="E93" s="34" t="s">
        <v>27</v>
      </c>
      <c r="F93" s="661" t="s">
        <v>7945</v>
      </c>
      <c r="G93" s="34" t="s">
        <v>7856</v>
      </c>
      <c r="H93" s="284" t="s">
        <v>7848</v>
      </c>
      <c r="I93" s="606" t="s">
        <v>7840</v>
      </c>
      <c r="J93" s="666" t="s">
        <v>8078</v>
      </c>
      <c r="K93" s="665">
        <v>4350000</v>
      </c>
      <c r="L93" s="601"/>
      <c r="M93" s="602"/>
      <c r="N93" s="602"/>
      <c r="O93" s="101"/>
      <c r="P93" s="101"/>
      <c r="Q93" s="101"/>
      <c r="R93" s="101"/>
      <c r="S93" s="101"/>
      <c r="T93" s="101"/>
      <c r="U93" s="101"/>
      <c r="V93" s="101"/>
      <c r="W93" s="101"/>
      <c r="X93" s="101"/>
      <c r="Y93" s="101"/>
      <c r="Z93" s="101"/>
      <c r="AA93" s="101"/>
      <c r="AB93" s="101"/>
    </row>
    <row r="94" spans="1:28" ht="22">
      <c r="A94" s="664"/>
      <c r="B94" s="661"/>
      <c r="C94" s="682"/>
      <c r="D94" s="34"/>
      <c r="E94" s="34"/>
      <c r="F94" s="661"/>
      <c r="G94" s="34"/>
      <c r="H94" s="284"/>
      <c r="I94" s="606"/>
      <c r="J94" s="666"/>
      <c r="K94" s="665"/>
      <c r="L94" s="601"/>
      <c r="M94" s="602"/>
      <c r="N94" s="602"/>
      <c r="O94" s="101"/>
      <c r="P94" s="101"/>
      <c r="Q94" s="101"/>
      <c r="R94" s="101"/>
      <c r="S94" s="101"/>
      <c r="T94" s="101"/>
      <c r="U94" s="101"/>
      <c r="V94" s="101"/>
      <c r="W94" s="101"/>
      <c r="X94" s="101"/>
      <c r="Y94" s="101"/>
      <c r="Z94" s="101"/>
      <c r="AA94" s="101"/>
      <c r="AB94" s="101"/>
    </row>
    <row r="95" spans="1:28" ht="20">
      <c r="A95" s="801" t="s">
        <v>7906</v>
      </c>
      <c r="B95" s="788"/>
      <c r="C95" s="683"/>
      <c r="D95" s="684"/>
      <c r="E95" s="684"/>
      <c r="F95" s="685"/>
      <c r="G95" s="684"/>
      <c r="H95" s="686"/>
      <c r="I95" s="687"/>
      <c r="J95" s="688"/>
      <c r="K95" s="689"/>
      <c r="L95" s="690"/>
      <c r="M95" s="691"/>
      <c r="N95" s="691"/>
      <c r="O95" s="692"/>
      <c r="P95" s="692"/>
      <c r="Q95" s="692"/>
      <c r="R95" s="692"/>
      <c r="S95" s="692"/>
      <c r="T95" s="692"/>
      <c r="U95" s="692"/>
      <c r="V95" s="692"/>
      <c r="W95" s="692"/>
      <c r="X95" s="692"/>
      <c r="Y95" s="692"/>
      <c r="Z95" s="692"/>
      <c r="AA95" s="692"/>
      <c r="AB95" s="692"/>
    </row>
    <row r="96" spans="1:28" ht="19">
      <c r="A96" s="664">
        <v>45992</v>
      </c>
      <c r="B96" s="661" t="s">
        <v>5328</v>
      </c>
      <c r="C96" s="579"/>
      <c r="D96" s="34" t="s">
        <v>26</v>
      </c>
      <c r="E96" s="34" t="s">
        <v>27</v>
      </c>
      <c r="F96" s="661" t="s">
        <v>7950</v>
      </c>
      <c r="G96" s="34" t="s">
        <v>7856</v>
      </c>
      <c r="H96" s="284" t="s">
        <v>7837</v>
      </c>
      <c r="I96" s="606"/>
      <c r="J96" s="668" t="s">
        <v>8079</v>
      </c>
      <c r="K96" s="665">
        <v>7080000</v>
      </c>
      <c r="L96" s="601"/>
      <c r="M96" s="602"/>
      <c r="N96" s="602"/>
      <c r="O96" s="101"/>
      <c r="P96" s="101"/>
      <c r="Q96" s="101"/>
      <c r="R96" s="101"/>
      <c r="S96" s="101"/>
      <c r="T96" s="101"/>
      <c r="U96" s="101"/>
      <c r="V96" s="101"/>
      <c r="W96" s="101"/>
      <c r="X96" s="101"/>
      <c r="Y96" s="101"/>
      <c r="Z96" s="101"/>
      <c r="AA96" s="101"/>
      <c r="AB96" s="101"/>
    </row>
    <row r="97" spans="1:28" ht="34">
      <c r="A97" s="669"/>
      <c r="B97" s="661" t="s">
        <v>3641</v>
      </c>
      <c r="C97" s="579"/>
      <c r="D97" s="34" t="s">
        <v>26</v>
      </c>
      <c r="E97" s="34" t="s">
        <v>27</v>
      </c>
      <c r="F97" s="661" t="s">
        <v>7950</v>
      </c>
      <c r="G97" s="34" t="s">
        <v>7856</v>
      </c>
      <c r="H97" s="284" t="s">
        <v>7837</v>
      </c>
      <c r="I97" s="606" t="s">
        <v>7868</v>
      </c>
      <c r="J97" s="668" t="s">
        <v>8080</v>
      </c>
      <c r="K97" s="665">
        <v>7690000</v>
      </c>
      <c r="L97" s="601"/>
      <c r="M97" s="602"/>
      <c r="N97" s="602"/>
      <c r="O97" s="101"/>
      <c r="P97" s="101"/>
      <c r="Q97" s="101"/>
      <c r="R97" s="101"/>
      <c r="S97" s="101"/>
      <c r="T97" s="101"/>
      <c r="U97" s="101"/>
      <c r="V97" s="101"/>
      <c r="W97" s="101"/>
      <c r="X97" s="101"/>
      <c r="Y97" s="101"/>
      <c r="Z97" s="101"/>
      <c r="AA97" s="101"/>
      <c r="AB97" s="101"/>
    </row>
    <row r="98" spans="1:28" ht="34">
      <c r="A98" s="669"/>
      <c r="B98" s="661" t="s">
        <v>8081</v>
      </c>
      <c r="C98" s="579"/>
      <c r="D98" s="34" t="s">
        <v>7969</v>
      </c>
      <c r="E98" s="34" t="s">
        <v>27</v>
      </c>
      <c r="F98" s="661" t="s">
        <v>7950</v>
      </c>
      <c r="G98" s="34" t="s">
        <v>7856</v>
      </c>
      <c r="H98" s="284" t="s">
        <v>7848</v>
      </c>
      <c r="I98" s="606" t="s">
        <v>7916</v>
      </c>
      <c r="J98" s="668" t="s">
        <v>8082</v>
      </c>
      <c r="K98" s="665">
        <v>11000000</v>
      </c>
      <c r="L98" s="601"/>
      <c r="M98" s="602"/>
      <c r="N98" s="602"/>
      <c r="O98" s="101"/>
      <c r="P98" s="101"/>
      <c r="Q98" s="101"/>
      <c r="R98" s="101"/>
      <c r="S98" s="101"/>
      <c r="T98" s="101"/>
      <c r="U98" s="101"/>
      <c r="V98" s="101"/>
      <c r="W98" s="101"/>
      <c r="X98" s="101"/>
      <c r="Y98" s="101"/>
      <c r="Z98" s="101"/>
      <c r="AA98" s="101"/>
      <c r="AB98" s="101"/>
    </row>
    <row r="99" spans="1:28" ht="19">
      <c r="A99" s="664"/>
      <c r="B99" s="661" t="s">
        <v>8083</v>
      </c>
      <c r="C99" s="579"/>
      <c r="D99" s="34" t="s">
        <v>7842</v>
      </c>
      <c r="E99" s="34" t="s">
        <v>27</v>
      </c>
      <c r="F99" s="661" t="s">
        <v>7962</v>
      </c>
      <c r="G99" s="34" t="s">
        <v>7856</v>
      </c>
      <c r="H99" s="284" t="s">
        <v>7848</v>
      </c>
      <c r="I99" s="606"/>
      <c r="J99" s="668" t="s">
        <v>8084</v>
      </c>
      <c r="K99" s="665">
        <v>5940000</v>
      </c>
      <c r="L99" s="601"/>
      <c r="M99" s="602"/>
      <c r="N99" s="602"/>
      <c r="O99" s="101"/>
      <c r="P99" s="101"/>
      <c r="Q99" s="101"/>
      <c r="R99" s="101"/>
      <c r="S99" s="101"/>
      <c r="T99" s="101"/>
      <c r="U99" s="101"/>
      <c r="V99" s="101"/>
      <c r="W99" s="101"/>
      <c r="X99" s="101"/>
      <c r="Y99" s="101"/>
      <c r="Z99" s="101"/>
      <c r="AA99" s="101"/>
      <c r="AB99" s="101"/>
    </row>
    <row r="100" spans="1:28" ht="19">
      <c r="A100" s="669"/>
      <c r="B100" s="661" t="s">
        <v>8085</v>
      </c>
      <c r="C100" s="579"/>
      <c r="D100" s="34" t="s">
        <v>7842</v>
      </c>
      <c r="E100" s="34" t="s">
        <v>27</v>
      </c>
      <c r="F100" s="661" t="s">
        <v>7962</v>
      </c>
      <c r="G100" s="34" t="s">
        <v>7856</v>
      </c>
      <c r="H100" s="284" t="s">
        <v>7848</v>
      </c>
      <c r="I100" s="606"/>
      <c r="J100" s="668" t="s">
        <v>8084</v>
      </c>
      <c r="K100" s="665">
        <v>5940000</v>
      </c>
      <c r="L100" s="601"/>
      <c r="M100" s="602"/>
      <c r="N100" s="602"/>
      <c r="O100" s="101"/>
      <c r="P100" s="101"/>
      <c r="Q100" s="101"/>
      <c r="R100" s="101"/>
      <c r="S100" s="101"/>
      <c r="T100" s="101"/>
      <c r="U100" s="101"/>
      <c r="V100" s="101"/>
      <c r="W100" s="101"/>
      <c r="X100" s="101"/>
      <c r="Y100" s="101"/>
      <c r="Z100" s="101"/>
      <c r="AA100" s="101"/>
      <c r="AB100" s="101"/>
    </row>
    <row r="101" spans="1:28" ht="51">
      <c r="A101" s="664"/>
      <c r="B101" s="661" t="s">
        <v>8086</v>
      </c>
      <c r="C101" s="579"/>
      <c r="D101" s="34" t="s">
        <v>7870</v>
      </c>
      <c r="E101" s="34" t="s">
        <v>27</v>
      </c>
      <c r="F101" s="661" t="s">
        <v>8087</v>
      </c>
      <c r="G101" s="34" t="s">
        <v>7856</v>
      </c>
      <c r="H101" s="284" t="s">
        <v>7848</v>
      </c>
      <c r="I101" s="606" t="s">
        <v>7840</v>
      </c>
      <c r="J101" s="693" t="s">
        <v>8088</v>
      </c>
      <c r="K101" s="694">
        <v>2775000</v>
      </c>
      <c r="L101" s="601"/>
      <c r="M101" s="602"/>
      <c r="N101" s="602"/>
      <c r="O101" s="101"/>
      <c r="P101" s="101"/>
      <c r="Q101" s="101"/>
      <c r="R101" s="101"/>
      <c r="S101" s="101"/>
      <c r="T101" s="101"/>
      <c r="U101" s="101"/>
      <c r="V101" s="101"/>
      <c r="W101" s="101"/>
      <c r="X101" s="101"/>
      <c r="Y101" s="101"/>
      <c r="Z101" s="101"/>
      <c r="AA101" s="101"/>
      <c r="AB101" s="101"/>
    </row>
    <row r="102" spans="1:28" ht="34">
      <c r="A102" s="695">
        <v>45993</v>
      </c>
      <c r="B102" s="661" t="s">
        <v>8089</v>
      </c>
      <c r="C102" s="579"/>
      <c r="D102" s="34" t="s">
        <v>26</v>
      </c>
      <c r="E102" s="34" t="s">
        <v>27</v>
      </c>
      <c r="F102" s="661" t="s">
        <v>7945</v>
      </c>
      <c r="G102" s="34" t="s">
        <v>7856</v>
      </c>
      <c r="H102" s="284" t="s">
        <v>7848</v>
      </c>
      <c r="I102" s="606" t="s">
        <v>7840</v>
      </c>
      <c r="J102" s="668" t="s">
        <v>8090</v>
      </c>
      <c r="K102" s="665">
        <v>8000000</v>
      </c>
      <c r="L102" s="601"/>
      <c r="M102" s="602"/>
      <c r="N102" s="602"/>
      <c r="O102" s="101"/>
      <c r="P102" s="101"/>
      <c r="Q102" s="101"/>
      <c r="R102" s="101"/>
      <c r="S102" s="101"/>
      <c r="T102" s="101"/>
      <c r="U102" s="101"/>
      <c r="V102" s="101"/>
      <c r="W102" s="101"/>
      <c r="X102" s="101"/>
      <c r="Y102" s="101"/>
      <c r="Z102" s="101"/>
      <c r="AA102" s="101"/>
      <c r="AB102" s="101"/>
    </row>
    <row r="103" spans="1:28" ht="34">
      <c r="A103" s="669"/>
      <c r="B103" s="661" t="s">
        <v>2802</v>
      </c>
      <c r="C103" s="579"/>
      <c r="D103" s="34" t="s">
        <v>26</v>
      </c>
      <c r="E103" s="34" t="s">
        <v>27</v>
      </c>
      <c r="F103" s="661" t="s">
        <v>7962</v>
      </c>
      <c r="G103" s="34" t="s">
        <v>7856</v>
      </c>
      <c r="H103" s="284" t="s">
        <v>7848</v>
      </c>
      <c r="I103" s="606" t="s">
        <v>7849</v>
      </c>
      <c r="J103" s="666" t="s">
        <v>8091</v>
      </c>
      <c r="K103" s="667">
        <v>3750000</v>
      </c>
      <c r="L103" s="601"/>
      <c r="M103" s="602"/>
      <c r="N103" s="602"/>
      <c r="O103" s="101"/>
      <c r="P103" s="101"/>
      <c r="Q103" s="101"/>
      <c r="R103" s="101"/>
      <c r="S103" s="101"/>
      <c r="T103" s="101"/>
      <c r="U103" s="101"/>
      <c r="V103" s="101"/>
      <c r="W103" s="101"/>
      <c r="X103" s="101"/>
      <c r="Y103" s="101"/>
      <c r="Z103" s="101"/>
      <c r="AA103" s="101"/>
      <c r="AB103" s="101"/>
    </row>
    <row r="104" spans="1:28" ht="51">
      <c r="A104" s="664"/>
      <c r="B104" s="661" t="s">
        <v>145</v>
      </c>
      <c r="C104" s="579"/>
      <c r="D104" s="34" t="s">
        <v>7842</v>
      </c>
      <c r="E104" s="34" t="s">
        <v>453</v>
      </c>
      <c r="F104" s="661" t="s">
        <v>8092</v>
      </c>
      <c r="G104" s="34" t="s">
        <v>7856</v>
      </c>
      <c r="H104" s="284" t="s">
        <v>7878</v>
      </c>
      <c r="I104" s="606"/>
      <c r="J104" s="668" t="s">
        <v>8093</v>
      </c>
      <c r="K104" s="665">
        <v>16050000</v>
      </c>
      <c r="L104" s="601"/>
      <c r="M104" s="602"/>
      <c r="N104" s="602"/>
      <c r="O104" s="101"/>
      <c r="P104" s="101"/>
      <c r="Q104" s="101"/>
      <c r="R104" s="101"/>
      <c r="S104" s="101"/>
      <c r="T104" s="101"/>
      <c r="U104" s="101"/>
      <c r="V104" s="101"/>
      <c r="W104" s="101"/>
      <c r="X104" s="101"/>
      <c r="Y104" s="101"/>
      <c r="Z104" s="101"/>
      <c r="AA104" s="101"/>
      <c r="AB104" s="101"/>
    </row>
    <row r="105" spans="1:28" ht="19">
      <c r="A105" s="670"/>
      <c r="B105" s="674" t="s">
        <v>145</v>
      </c>
      <c r="C105" s="579"/>
      <c r="D105" s="673"/>
      <c r="E105" s="673"/>
      <c r="F105" s="674"/>
      <c r="G105" s="673"/>
      <c r="H105" s="696"/>
      <c r="I105" s="675"/>
      <c r="J105" s="697" t="s">
        <v>8094</v>
      </c>
      <c r="K105" s="698">
        <v>1550000</v>
      </c>
      <c r="L105" s="678"/>
      <c r="M105" s="679"/>
      <c r="N105" s="679"/>
      <c r="O105" s="680"/>
      <c r="P105" s="680"/>
      <c r="Q105" s="680"/>
      <c r="R105" s="680"/>
      <c r="S105" s="680"/>
      <c r="T105" s="680"/>
      <c r="U105" s="680"/>
      <c r="V105" s="680"/>
      <c r="W105" s="680"/>
      <c r="X105" s="680"/>
      <c r="Y105" s="680"/>
      <c r="Z105" s="680"/>
      <c r="AA105" s="680"/>
      <c r="AB105" s="680"/>
    </row>
    <row r="106" spans="1:28" ht="34">
      <c r="A106" s="669"/>
      <c r="B106" s="661" t="s">
        <v>8095</v>
      </c>
      <c r="C106" s="409"/>
      <c r="D106" s="34" t="s">
        <v>379</v>
      </c>
      <c r="E106" s="34" t="s">
        <v>70</v>
      </c>
      <c r="F106" s="661" t="s">
        <v>7980</v>
      </c>
      <c r="G106" s="34"/>
      <c r="H106" s="284"/>
      <c r="I106" s="606"/>
      <c r="J106" s="697" t="s">
        <v>8096</v>
      </c>
      <c r="K106" s="698">
        <v>1530000</v>
      </c>
      <c r="L106" s="601"/>
      <c r="M106" s="602"/>
      <c r="N106" s="602"/>
      <c r="O106" s="101"/>
      <c r="P106" s="101"/>
      <c r="Q106" s="101"/>
      <c r="R106" s="101"/>
      <c r="S106" s="101"/>
      <c r="T106" s="101"/>
      <c r="U106" s="101"/>
      <c r="V106" s="101"/>
      <c r="W106" s="101"/>
      <c r="X106" s="101"/>
      <c r="Y106" s="101"/>
      <c r="Z106" s="101"/>
      <c r="AA106" s="101"/>
      <c r="AB106" s="101"/>
    </row>
    <row r="107" spans="1:28" ht="22">
      <c r="A107" s="664">
        <v>45994</v>
      </c>
      <c r="B107" s="661" t="s">
        <v>86</v>
      </c>
      <c r="C107" s="402"/>
      <c r="D107" s="34" t="s">
        <v>26</v>
      </c>
      <c r="E107" s="34" t="s">
        <v>27</v>
      </c>
      <c r="F107" s="661" t="s">
        <v>7948</v>
      </c>
      <c r="G107" s="34" t="s">
        <v>7836</v>
      </c>
      <c r="H107" s="284" t="s">
        <v>7837</v>
      </c>
      <c r="I107" s="606" t="s">
        <v>7840</v>
      </c>
      <c r="J107" s="668" t="s">
        <v>8097</v>
      </c>
      <c r="K107" s="665">
        <v>3390000</v>
      </c>
      <c r="L107" s="601"/>
      <c r="M107" s="602"/>
      <c r="N107" s="602"/>
      <c r="O107" s="101"/>
      <c r="P107" s="101"/>
      <c r="Q107" s="101"/>
      <c r="R107" s="101"/>
      <c r="S107" s="101"/>
      <c r="T107" s="101"/>
      <c r="U107" s="101"/>
      <c r="V107" s="101"/>
      <c r="W107" s="101"/>
      <c r="X107" s="101"/>
      <c r="Y107" s="101"/>
      <c r="Z107" s="101"/>
      <c r="AA107" s="101"/>
      <c r="AB107" s="101"/>
    </row>
    <row r="108" spans="1:28" ht="52">
      <c r="A108" s="669"/>
      <c r="B108" s="661" t="s">
        <v>2742</v>
      </c>
      <c r="C108" s="402"/>
      <c r="D108" s="34" t="s">
        <v>26</v>
      </c>
      <c r="E108" s="34" t="s">
        <v>27</v>
      </c>
      <c r="F108" s="661" t="s">
        <v>7948</v>
      </c>
      <c r="G108" s="34" t="s">
        <v>7856</v>
      </c>
      <c r="H108" s="284" t="s">
        <v>8098</v>
      </c>
      <c r="I108" s="606" t="s">
        <v>7916</v>
      </c>
      <c r="J108" s="668" t="s">
        <v>8099</v>
      </c>
      <c r="K108" s="665">
        <v>12881000</v>
      </c>
      <c r="L108" s="601"/>
      <c r="M108" s="602"/>
      <c r="N108" s="602"/>
      <c r="O108" s="101"/>
      <c r="P108" s="101"/>
      <c r="Q108" s="101"/>
      <c r="R108" s="101"/>
      <c r="S108" s="101"/>
      <c r="T108" s="101"/>
      <c r="U108" s="101"/>
      <c r="V108" s="101"/>
      <c r="W108" s="101"/>
      <c r="X108" s="101"/>
      <c r="Y108" s="101"/>
      <c r="Z108" s="101"/>
      <c r="AA108" s="101"/>
      <c r="AB108" s="101"/>
    </row>
    <row r="109" spans="1:28" ht="86">
      <c r="A109" s="669"/>
      <c r="B109" s="661" t="s">
        <v>8100</v>
      </c>
      <c r="C109" s="402"/>
      <c r="D109" s="34" t="s">
        <v>48</v>
      </c>
      <c r="E109" s="34" t="s">
        <v>27</v>
      </c>
      <c r="F109" s="661" t="s">
        <v>8101</v>
      </c>
      <c r="G109" s="34" t="s">
        <v>7856</v>
      </c>
      <c r="H109" s="284" t="s">
        <v>8102</v>
      </c>
      <c r="I109" s="606" t="s">
        <v>7840</v>
      </c>
      <c r="J109" s="668" t="s">
        <v>8103</v>
      </c>
      <c r="K109" s="665">
        <v>20650000</v>
      </c>
      <c r="L109" s="601"/>
      <c r="M109" s="602"/>
      <c r="N109" s="602"/>
      <c r="O109" s="101"/>
      <c r="P109" s="101"/>
      <c r="Q109" s="101"/>
      <c r="R109" s="101"/>
      <c r="S109" s="101"/>
      <c r="T109" s="101"/>
      <c r="U109" s="101"/>
      <c r="V109" s="101"/>
      <c r="W109" s="101"/>
      <c r="X109" s="101"/>
      <c r="Y109" s="101"/>
      <c r="Z109" s="101"/>
      <c r="AA109" s="101"/>
      <c r="AB109" s="101"/>
    </row>
    <row r="110" spans="1:28" ht="19">
      <c r="A110" s="695">
        <v>45995</v>
      </c>
      <c r="B110" s="661" t="s">
        <v>8104</v>
      </c>
      <c r="C110" s="409"/>
      <c r="D110" s="34" t="s">
        <v>379</v>
      </c>
      <c r="E110" s="34" t="s">
        <v>27</v>
      </c>
      <c r="F110" s="661" t="s">
        <v>7948</v>
      </c>
      <c r="G110" s="34" t="s">
        <v>7856</v>
      </c>
      <c r="H110" s="284" t="s">
        <v>7848</v>
      </c>
      <c r="I110" s="606" t="s">
        <v>7840</v>
      </c>
      <c r="J110" s="668" t="s">
        <v>8073</v>
      </c>
      <c r="K110" s="665">
        <v>7800000</v>
      </c>
      <c r="L110" s="601"/>
      <c r="M110" s="602"/>
      <c r="N110" s="602"/>
      <c r="O110" s="101"/>
      <c r="P110" s="101"/>
      <c r="Q110" s="101"/>
      <c r="R110" s="101"/>
      <c r="S110" s="101"/>
      <c r="T110" s="101"/>
      <c r="U110" s="101"/>
      <c r="V110" s="101"/>
      <c r="W110" s="101"/>
      <c r="X110" s="101"/>
      <c r="Y110" s="101"/>
      <c r="Z110" s="101"/>
      <c r="AA110" s="101"/>
      <c r="AB110" s="101"/>
    </row>
    <row r="111" spans="1:28" ht="86">
      <c r="A111" s="669"/>
      <c r="B111" s="661" t="s">
        <v>6739</v>
      </c>
      <c r="C111" s="402"/>
      <c r="D111" s="34" t="s">
        <v>379</v>
      </c>
      <c r="E111" s="34" t="s">
        <v>27</v>
      </c>
      <c r="F111" s="661" t="s">
        <v>8105</v>
      </c>
      <c r="G111" s="34" t="s">
        <v>7856</v>
      </c>
      <c r="H111" s="284" t="s">
        <v>7878</v>
      </c>
      <c r="I111" s="606" t="s">
        <v>7868</v>
      </c>
      <c r="J111" s="666" t="s">
        <v>8106</v>
      </c>
      <c r="K111" s="667">
        <v>8200000</v>
      </c>
      <c r="L111" s="601"/>
      <c r="M111" s="602"/>
      <c r="N111" s="602"/>
      <c r="O111" s="101"/>
      <c r="P111" s="101"/>
      <c r="Q111" s="101"/>
      <c r="R111" s="101"/>
      <c r="S111" s="101"/>
      <c r="T111" s="101"/>
      <c r="U111" s="101"/>
      <c r="V111" s="101"/>
      <c r="W111" s="101"/>
      <c r="X111" s="101"/>
      <c r="Y111" s="101"/>
      <c r="Z111" s="101"/>
      <c r="AA111" s="101"/>
      <c r="AB111" s="101"/>
    </row>
    <row r="112" spans="1:28" ht="22">
      <c r="A112" s="664"/>
      <c r="B112" s="661" t="s">
        <v>3339</v>
      </c>
      <c r="C112" s="402"/>
      <c r="D112" s="34" t="s">
        <v>7870</v>
      </c>
      <c r="E112" s="34" t="s">
        <v>27</v>
      </c>
      <c r="F112" s="661" t="s">
        <v>7962</v>
      </c>
      <c r="G112" s="34" t="s">
        <v>7836</v>
      </c>
      <c r="H112" s="284"/>
      <c r="I112" s="606" t="s">
        <v>7849</v>
      </c>
      <c r="J112" s="668" t="s">
        <v>8107</v>
      </c>
      <c r="K112" s="665">
        <v>1490000</v>
      </c>
      <c r="L112" s="601"/>
      <c r="M112" s="602"/>
      <c r="N112" s="602"/>
      <c r="O112" s="101"/>
      <c r="P112" s="101"/>
      <c r="Q112" s="101"/>
      <c r="R112" s="101"/>
      <c r="S112" s="101"/>
      <c r="T112" s="101"/>
      <c r="U112" s="101"/>
      <c r="V112" s="101"/>
      <c r="W112" s="101"/>
      <c r="X112" s="101"/>
      <c r="Y112" s="101"/>
      <c r="Z112" s="101"/>
      <c r="AA112" s="101"/>
      <c r="AB112" s="101"/>
    </row>
    <row r="113" spans="1:28" ht="22">
      <c r="A113" s="664">
        <v>45996</v>
      </c>
      <c r="B113" s="661" t="s">
        <v>546</v>
      </c>
      <c r="C113" s="402"/>
      <c r="D113" s="34" t="s">
        <v>48</v>
      </c>
      <c r="E113" s="34" t="s">
        <v>27</v>
      </c>
      <c r="F113" s="661" t="s">
        <v>7962</v>
      </c>
      <c r="G113" s="34" t="s">
        <v>7856</v>
      </c>
      <c r="H113" s="284" t="s">
        <v>7878</v>
      </c>
      <c r="I113" s="606"/>
      <c r="J113" s="668" t="s">
        <v>8108</v>
      </c>
      <c r="K113" s="665">
        <v>7400000</v>
      </c>
      <c r="L113" s="601"/>
      <c r="M113" s="602"/>
      <c r="N113" s="602"/>
      <c r="O113" s="101"/>
      <c r="P113" s="101"/>
      <c r="Q113" s="101"/>
      <c r="R113" s="101"/>
      <c r="S113" s="101"/>
      <c r="T113" s="101"/>
      <c r="U113" s="101"/>
      <c r="V113" s="101"/>
      <c r="W113" s="101"/>
      <c r="X113" s="101"/>
      <c r="Y113" s="101"/>
      <c r="Z113" s="101"/>
      <c r="AA113" s="101"/>
      <c r="AB113" s="101"/>
    </row>
    <row r="114" spans="1:28" ht="34">
      <c r="A114" s="664">
        <v>45997</v>
      </c>
      <c r="B114" s="398" t="s">
        <v>782</v>
      </c>
      <c r="C114" s="579"/>
      <c r="D114" s="34" t="s">
        <v>26</v>
      </c>
      <c r="E114" s="34"/>
      <c r="F114" s="661"/>
      <c r="G114" s="34"/>
      <c r="H114" s="284"/>
      <c r="I114" s="606"/>
      <c r="J114" s="693" t="s">
        <v>8109</v>
      </c>
      <c r="K114" s="694">
        <v>1810000</v>
      </c>
      <c r="L114" s="699"/>
      <c r="M114" s="602"/>
      <c r="N114" s="602"/>
      <c r="O114" s="101"/>
      <c r="P114" s="101"/>
      <c r="Q114" s="101"/>
      <c r="R114" s="101"/>
      <c r="S114" s="101"/>
      <c r="T114" s="101"/>
      <c r="U114" s="101"/>
      <c r="V114" s="101"/>
      <c r="W114" s="101"/>
      <c r="X114" s="101"/>
      <c r="Y114" s="101"/>
      <c r="Z114" s="101"/>
      <c r="AA114" s="101"/>
      <c r="AB114" s="101"/>
    </row>
    <row r="115" spans="1:28" ht="22">
      <c r="A115" s="695">
        <v>45998</v>
      </c>
      <c r="B115" s="661" t="s">
        <v>2141</v>
      </c>
      <c r="C115" s="402"/>
      <c r="D115" s="34" t="s">
        <v>7870</v>
      </c>
      <c r="E115" s="34" t="s">
        <v>27</v>
      </c>
      <c r="F115" s="661" t="s">
        <v>7948</v>
      </c>
      <c r="G115" s="34" t="s">
        <v>7856</v>
      </c>
      <c r="H115" s="284" t="s">
        <v>7878</v>
      </c>
      <c r="I115" s="606" t="s">
        <v>7840</v>
      </c>
      <c r="J115" s="668" t="s">
        <v>8048</v>
      </c>
      <c r="K115" s="665">
        <v>10800000</v>
      </c>
      <c r="L115" s="699"/>
      <c r="M115" s="602"/>
      <c r="N115" s="602"/>
      <c r="O115" s="101"/>
      <c r="P115" s="101"/>
      <c r="Q115" s="101"/>
      <c r="R115" s="101"/>
      <c r="S115" s="101"/>
      <c r="T115" s="101"/>
      <c r="U115" s="101"/>
      <c r="V115" s="101"/>
      <c r="W115" s="101"/>
      <c r="X115" s="101"/>
      <c r="Y115" s="101"/>
      <c r="Z115" s="101"/>
      <c r="AA115" s="101"/>
      <c r="AB115" s="101"/>
    </row>
    <row r="116" spans="1:28" ht="22">
      <c r="A116" s="695"/>
      <c r="B116" s="661" t="s">
        <v>8110</v>
      </c>
      <c r="C116" s="402"/>
      <c r="D116" s="34" t="s">
        <v>379</v>
      </c>
      <c r="E116" s="34" t="s">
        <v>27</v>
      </c>
      <c r="F116" s="661" t="s">
        <v>7962</v>
      </c>
      <c r="G116" s="34" t="s">
        <v>7836</v>
      </c>
      <c r="H116" s="284" t="s">
        <v>7837</v>
      </c>
      <c r="I116" s="606" t="s">
        <v>7849</v>
      </c>
      <c r="J116" s="668" t="s">
        <v>8111</v>
      </c>
      <c r="K116" s="665">
        <v>3690000</v>
      </c>
      <c r="L116" s="699"/>
      <c r="M116" s="602"/>
      <c r="N116" s="602"/>
      <c r="O116" s="101"/>
      <c r="P116" s="101"/>
      <c r="Q116" s="101"/>
      <c r="R116" s="101"/>
      <c r="S116" s="101"/>
      <c r="T116" s="101"/>
      <c r="U116" s="101"/>
      <c r="V116" s="101"/>
      <c r="W116" s="101"/>
      <c r="X116" s="101"/>
      <c r="Y116" s="101"/>
      <c r="Z116" s="101"/>
      <c r="AA116" s="101"/>
      <c r="AB116" s="101"/>
    </row>
    <row r="117" spans="1:28" ht="22">
      <c r="A117" s="669"/>
      <c r="B117" s="661" t="s">
        <v>783</v>
      </c>
      <c r="C117" s="402"/>
      <c r="D117" s="34" t="s">
        <v>26</v>
      </c>
      <c r="E117" s="34" t="s">
        <v>27</v>
      </c>
      <c r="F117" s="661" t="s">
        <v>7948</v>
      </c>
      <c r="G117" s="34" t="s">
        <v>7836</v>
      </c>
      <c r="H117" s="284" t="s">
        <v>7837</v>
      </c>
      <c r="I117" s="606"/>
      <c r="J117" s="668" t="s">
        <v>8108</v>
      </c>
      <c r="K117" s="665">
        <v>2600000</v>
      </c>
      <c r="L117" s="699"/>
      <c r="M117" s="602"/>
      <c r="N117" s="602"/>
      <c r="O117" s="101"/>
      <c r="P117" s="101"/>
      <c r="Q117" s="101"/>
      <c r="R117" s="101"/>
      <c r="S117" s="101"/>
      <c r="T117" s="101"/>
      <c r="U117" s="101"/>
      <c r="V117" s="101"/>
      <c r="W117" s="101"/>
      <c r="X117" s="101"/>
      <c r="Y117" s="101"/>
      <c r="Z117" s="101"/>
      <c r="AA117" s="101"/>
      <c r="AB117" s="101"/>
    </row>
    <row r="118" spans="1:28" ht="22">
      <c r="A118" s="664"/>
      <c r="B118" s="661" t="s">
        <v>6682</v>
      </c>
      <c r="C118" s="402"/>
      <c r="D118" s="34" t="s">
        <v>379</v>
      </c>
      <c r="E118" s="34" t="s">
        <v>27</v>
      </c>
      <c r="F118" s="661" t="s">
        <v>7962</v>
      </c>
      <c r="G118" s="34" t="s">
        <v>7836</v>
      </c>
      <c r="H118" s="284" t="s">
        <v>7837</v>
      </c>
      <c r="I118" s="606" t="s">
        <v>7849</v>
      </c>
      <c r="J118" s="668" t="s">
        <v>8111</v>
      </c>
      <c r="K118" s="665">
        <v>3690000</v>
      </c>
      <c r="L118" s="699"/>
      <c r="M118" s="602"/>
      <c r="N118" s="602"/>
      <c r="O118" s="101"/>
      <c r="P118" s="101"/>
      <c r="Q118" s="101"/>
      <c r="R118" s="101"/>
      <c r="S118" s="101"/>
      <c r="T118" s="101"/>
      <c r="U118" s="101"/>
      <c r="V118" s="101"/>
      <c r="W118" s="101"/>
      <c r="X118" s="101"/>
      <c r="Y118" s="101"/>
      <c r="Z118" s="101"/>
      <c r="AA118" s="101"/>
      <c r="AB118" s="101"/>
    </row>
    <row r="119" spans="1:28" ht="35">
      <c r="A119" s="664"/>
      <c r="B119" s="661" t="s">
        <v>410</v>
      </c>
      <c r="C119" s="402"/>
      <c r="D119" s="34" t="s">
        <v>379</v>
      </c>
      <c r="E119" s="34" t="s">
        <v>27</v>
      </c>
      <c r="F119" s="661" t="s">
        <v>7945</v>
      </c>
      <c r="G119" s="34" t="s">
        <v>7856</v>
      </c>
      <c r="H119" s="284" t="s">
        <v>7848</v>
      </c>
      <c r="I119" s="606" t="s">
        <v>7840</v>
      </c>
      <c r="J119" s="668" t="s">
        <v>8112</v>
      </c>
      <c r="K119" s="665">
        <v>6900000</v>
      </c>
      <c r="L119" s="699"/>
      <c r="M119" s="602"/>
      <c r="N119" s="602"/>
      <c r="O119" s="101"/>
      <c r="P119" s="101"/>
      <c r="Q119" s="101"/>
      <c r="R119" s="101"/>
      <c r="S119" s="101"/>
      <c r="T119" s="101"/>
      <c r="U119" s="101"/>
      <c r="V119" s="101"/>
      <c r="W119" s="101"/>
      <c r="X119" s="101"/>
      <c r="Y119" s="101"/>
      <c r="Z119" s="101"/>
      <c r="AA119" s="101"/>
      <c r="AB119" s="101"/>
    </row>
    <row r="120" spans="1:28" ht="23">
      <c r="A120" s="700" t="s">
        <v>7853</v>
      </c>
      <c r="B120" s="701"/>
      <c r="C120" s="702"/>
      <c r="D120" s="551"/>
      <c r="E120" s="551"/>
      <c r="F120" s="701"/>
      <c r="G120" s="551"/>
      <c r="H120" s="703"/>
      <c r="I120" s="619"/>
      <c r="J120" s="704"/>
      <c r="K120" s="705"/>
      <c r="L120" s="706"/>
      <c r="M120" s="623"/>
      <c r="N120" s="623"/>
      <c r="O120" s="627"/>
      <c r="P120" s="627"/>
      <c r="Q120" s="627"/>
      <c r="R120" s="627"/>
      <c r="S120" s="627"/>
      <c r="T120" s="627"/>
      <c r="U120" s="627"/>
      <c r="V120" s="627"/>
      <c r="W120" s="627"/>
      <c r="X120" s="627"/>
      <c r="Y120" s="627"/>
      <c r="Z120" s="627"/>
      <c r="AA120" s="627"/>
      <c r="AB120" s="627"/>
    </row>
    <row r="121" spans="1:28" ht="19">
      <c r="A121" s="664">
        <v>45999</v>
      </c>
      <c r="B121" s="661"/>
      <c r="C121" s="409"/>
      <c r="D121" s="34"/>
      <c r="E121" s="34"/>
      <c r="F121" s="661"/>
      <c r="G121" s="34"/>
      <c r="H121" s="284"/>
      <c r="I121" s="606"/>
      <c r="J121" s="668"/>
      <c r="K121" s="665"/>
      <c r="L121" s="699"/>
      <c r="M121" s="602"/>
      <c r="N121" s="602"/>
      <c r="O121" s="101"/>
      <c r="P121" s="101"/>
      <c r="Q121" s="101"/>
      <c r="R121" s="101"/>
      <c r="S121" s="101"/>
      <c r="T121" s="101"/>
      <c r="U121" s="101"/>
      <c r="V121" s="101"/>
      <c r="W121" s="101"/>
      <c r="X121" s="101"/>
      <c r="Y121" s="101"/>
      <c r="Z121" s="101"/>
      <c r="AA121" s="101"/>
      <c r="AB121" s="101"/>
    </row>
    <row r="122" spans="1:28" ht="19">
      <c r="A122" s="669"/>
      <c r="B122" s="661"/>
      <c r="C122" s="409"/>
      <c r="D122" s="34"/>
      <c r="E122" s="34"/>
      <c r="F122" s="661"/>
      <c r="G122" s="34"/>
      <c r="H122" s="284"/>
      <c r="I122" s="606"/>
      <c r="J122" s="668"/>
      <c r="K122" s="665"/>
      <c r="L122" s="699"/>
      <c r="M122" s="602"/>
      <c r="N122" s="602"/>
      <c r="O122" s="101"/>
      <c r="P122" s="101"/>
      <c r="Q122" s="101"/>
      <c r="R122" s="101"/>
      <c r="S122" s="101"/>
      <c r="T122" s="101"/>
      <c r="U122" s="101"/>
      <c r="V122" s="101"/>
      <c r="W122" s="101"/>
      <c r="X122" s="101"/>
      <c r="Y122" s="101"/>
      <c r="Z122" s="101"/>
      <c r="AA122" s="101"/>
      <c r="AB122" s="101"/>
    </row>
    <row r="123" spans="1:28" ht="19">
      <c r="A123" s="669"/>
      <c r="B123" s="661"/>
      <c r="C123" s="409"/>
      <c r="D123" s="34"/>
      <c r="E123" s="34"/>
      <c r="F123" s="661"/>
      <c r="G123" s="34"/>
      <c r="H123" s="284"/>
      <c r="I123" s="606"/>
      <c r="J123" s="668"/>
      <c r="K123" s="665"/>
      <c r="L123" s="699"/>
      <c r="M123" s="602"/>
      <c r="N123" s="602"/>
      <c r="O123" s="101"/>
      <c r="P123" s="101"/>
      <c r="Q123" s="101"/>
      <c r="R123" s="101"/>
      <c r="S123" s="101"/>
      <c r="T123" s="101"/>
      <c r="U123" s="101"/>
      <c r="V123" s="101"/>
      <c r="W123" s="101"/>
      <c r="X123" s="101"/>
      <c r="Y123" s="101"/>
      <c r="Z123" s="101"/>
      <c r="AA123" s="101"/>
      <c r="AB123" s="101"/>
    </row>
    <row r="124" spans="1:28" ht="19">
      <c r="A124" s="669"/>
      <c r="B124" s="661"/>
      <c r="C124" s="707"/>
      <c r="D124" s="34"/>
      <c r="E124" s="34"/>
      <c r="F124" s="661"/>
      <c r="G124" s="34"/>
      <c r="H124" s="284"/>
      <c r="I124" s="606"/>
      <c r="J124" s="668"/>
      <c r="K124" s="708"/>
      <c r="L124" s="699"/>
      <c r="M124" s="602"/>
      <c r="N124" s="602"/>
      <c r="O124" s="101"/>
      <c r="P124" s="101"/>
      <c r="Q124" s="101"/>
      <c r="R124" s="101"/>
      <c r="S124" s="101"/>
      <c r="T124" s="101"/>
      <c r="U124" s="101"/>
      <c r="V124" s="101"/>
      <c r="W124" s="101"/>
      <c r="X124" s="101"/>
      <c r="Y124" s="101"/>
      <c r="Z124" s="101"/>
      <c r="AA124" s="101"/>
      <c r="AB124" s="101"/>
    </row>
    <row r="125" spans="1:28" ht="19">
      <c r="A125" s="669"/>
      <c r="B125" s="661"/>
      <c r="C125" s="707"/>
      <c r="D125" s="34"/>
      <c r="E125" s="34"/>
      <c r="F125" s="661"/>
      <c r="G125" s="34"/>
      <c r="H125" s="284"/>
      <c r="I125" s="606"/>
      <c r="J125" s="668"/>
      <c r="K125" s="167"/>
      <c r="L125" s="699"/>
      <c r="M125" s="602"/>
      <c r="N125" s="602"/>
      <c r="O125" s="101"/>
      <c r="P125" s="101"/>
      <c r="Q125" s="101"/>
      <c r="R125" s="101"/>
      <c r="S125" s="101"/>
      <c r="T125" s="101"/>
      <c r="U125" s="101"/>
      <c r="V125" s="101"/>
      <c r="W125" s="101"/>
      <c r="X125" s="101"/>
      <c r="Y125" s="101"/>
      <c r="Z125" s="101"/>
      <c r="AA125" s="101"/>
      <c r="AB125" s="101"/>
    </row>
    <row r="126" spans="1:28" ht="19">
      <c r="A126" s="669"/>
      <c r="B126" s="661"/>
      <c r="C126" s="707"/>
      <c r="D126" s="34"/>
      <c r="E126" s="34"/>
      <c r="F126" s="661"/>
      <c r="G126" s="34"/>
      <c r="H126" s="284"/>
      <c r="I126" s="606"/>
      <c r="J126" s="668"/>
      <c r="K126" s="167"/>
      <c r="L126" s="699"/>
      <c r="M126" s="602"/>
      <c r="N126" s="602"/>
      <c r="O126" s="101"/>
      <c r="P126" s="101"/>
      <c r="Q126" s="101"/>
      <c r="R126" s="101"/>
      <c r="S126" s="101"/>
      <c r="T126" s="101"/>
      <c r="U126" s="101"/>
      <c r="V126" s="101"/>
      <c r="W126" s="101"/>
      <c r="X126" s="101"/>
      <c r="Y126" s="101"/>
      <c r="Z126" s="101"/>
      <c r="AA126" s="101"/>
      <c r="AB126" s="101"/>
    </row>
    <row r="127" spans="1:28" ht="19">
      <c r="A127" s="669"/>
      <c r="B127" s="661"/>
      <c r="C127" s="707"/>
      <c r="D127" s="34"/>
      <c r="E127" s="34"/>
      <c r="F127" s="661"/>
      <c r="G127" s="34"/>
      <c r="H127" s="284"/>
      <c r="I127" s="606"/>
      <c r="J127" s="668"/>
      <c r="K127" s="167"/>
      <c r="L127" s="699"/>
      <c r="M127" s="602"/>
      <c r="N127" s="602"/>
      <c r="O127" s="101"/>
      <c r="P127" s="101"/>
      <c r="Q127" s="101"/>
      <c r="R127" s="101"/>
      <c r="S127" s="101"/>
      <c r="T127" s="101"/>
      <c r="U127" s="101"/>
      <c r="V127" s="101"/>
      <c r="W127" s="101"/>
      <c r="X127" s="101"/>
      <c r="Y127" s="101"/>
      <c r="Z127" s="101"/>
      <c r="AA127" s="101"/>
      <c r="AB127" s="101"/>
    </row>
    <row r="128" spans="1:28" ht="19">
      <c r="A128" s="669"/>
      <c r="B128" s="661"/>
      <c r="C128" s="707"/>
      <c r="D128" s="34"/>
      <c r="E128" s="34"/>
      <c r="F128" s="661"/>
      <c r="G128" s="34"/>
      <c r="H128" s="284"/>
      <c r="I128" s="606"/>
      <c r="J128" s="668"/>
      <c r="K128" s="167"/>
      <c r="L128" s="699"/>
      <c r="M128" s="602"/>
      <c r="N128" s="602"/>
      <c r="O128" s="101"/>
      <c r="P128" s="101"/>
      <c r="Q128" s="101"/>
      <c r="R128" s="101"/>
      <c r="S128" s="101"/>
      <c r="T128" s="101"/>
      <c r="U128" s="101"/>
      <c r="V128" s="101"/>
      <c r="W128" s="101"/>
      <c r="X128" s="101"/>
      <c r="Y128" s="101"/>
      <c r="Z128" s="101"/>
      <c r="AA128" s="101"/>
      <c r="AB128" s="101"/>
    </row>
    <row r="129" spans="1:28" ht="19">
      <c r="A129" s="669"/>
      <c r="B129" s="661"/>
      <c r="C129" s="707"/>
      <c r="D129" s="34"/>
      <c r="E129" s="34"/>
      <c r="F129" s="661"/>
      <c r="G129" s="34"/>
      <c r="H129" s="284"/>
      <c r="I129" s="606"/>
      <c r="J129" s="668"/>
      <c r="K129" s="167"/>
      <c r="L129" s="699"/>
      <c r="M129" s="602"/>
      <c r="N129" s="602"/>
      <c r="O129" s="101"/>
      <c r="P129" s="101"/>
      <c r="Q129" s="101"/>
      <c r="R129" s="101"/>
      <c r="S129" s="101"/>
      <c r="T129" s="101"/>
      <c r="U129" s="101"/>
      <c r="V129" s="101"/>
      <c r="W129" s="101"/>
      <c r="X129" s="101"/>
      <c r="Y129" s="101"/>
      <c r="Z129" s="101"/>
      <c r="AA129" s="101"/>
      <c r="AB129" s="101"/>
    </row>
    <row r="130" spans="1:28" ht="19">
      <c r="A130" s="669"/>
      <c r="B130" s="661"/>
      <c r="C130" s="707"/>
      <c r="D130" s="34"/>
      <c r="E130" s="34"/>
      <c r="F130" s="661"/>
      <c r="G130" s="34"/>
      <c r="H130" s="284"/>
      <c r="I130" s="606"/>
      <c r="J130" s="668"/>
      <c r="K130" s="167"/>
      <c r="L130" s="699"/>
      <c r="M130" s="602"/>
      <c r="N130" s="602"/>
      <c r="O130" s="101"/>
      <c r="P130" s="101"/>
      <c r="Q130" s="101"/>
      <c r="R130" s="101"/>
      <c r="S130" s="101"/>
      <c r="T130" s="101"/>
      <c r="U130" s="101"/>
      <c r="V130" s="101"/>
      <c r="W130" s="101"/>
      <c r="X130" s="101"/>
      <c r="Y130" s="101"/>
      <c r="Z130" s="101"/>
      <c r="AA130" s="101"/>
      <c r="AB130" s="101"/>
    </row>
    <row r="131" spans="1:28" ht="19">
      <c r="A131" s="669"/>
      <c r="B131" s="661"/>
      <c r="C131" s="707"/>
      <c r="D131" s="34"/>
      <c r="E131" s="34"/>
      <c r="F131" s="661"/>
      <c r="G131" s="34"/>
      <c r="H131" s="284"/>
      <c r="I131" s="606"/>
      <c r="J131" s="668"/>
      <c r="K131" s="167"/>
      <c r="L131" s="699"/>
      <c r="M131" s="602"/>
      <c r="N131" s="602"/>
      <c r="O131" s="101"/>
      <c r="P131" s="101"/>
      <c r="Q131" s="101"/>
      <c r="R131" s="101"/>
      <c r="S131" s="101"/>
      <c r="T131" s="101"/>
      <c r="U131" s="101"/>
      <c r="V131" s="101"/>
      <c r="W131" s="101"/>
      <c r="X131" s="101"/>
      <c r="Y131" s="101"/>
      <c r="Z131" s="101"/>
      <c r="AA131" s="101"/>
      <c r="AB131" s="101"/>
    </row>
    <row r="132" spans="1:28" ht="19">
      <c r="A132" s="669"/>
      <c r="B132" s="661"/>
      <c r="C132" s="707"/>
      <c r="D132" s="34"/>
      <c r="E132" s="34"/>
      <c r="F132" s="661"/>
      <c r="G132" s="34"/>
      <c r="H132" s="284"/>
      <c r="I132" s="606"/>
      <c r="J132" s="668"/>
      <c r="K132" s="167"/>
      <c r="L132" s="699"/>
      <c r="M132" s="602"/>
      <c r="N132" s="602"/>
      <c r="O132" s="101"/>
      <c r="P132" s="101"/>
      <c r="Q132" s="101"/>
      <c r="R132" s="101"/>
      <c r="S132" s="101"/>
      <c r="T132" s="101"/>
      <c r="U132" s="101"/>
      <c r="V132" s="101"/>
      <c r="W132" s="101"/>
      <c r="X132" s="101"/>
      <c r="Y132" s="101"/>
      <c r="Z132" s="101"/>
      <c r="AA132" s="101"/>
      <c r="AB132" s="101"/>
    </row>
    <row r="133" spans="1:28" ht="19">
      <c r="A133" s="669"/>
      <c r="B133" s="661"/>
      <c r="C133" s="707"/>
      <c r="D133" s="34"/>
      <c r="E133" s="34"/>
      <c r="F133" s="661"/>
      <c r="G133" s="34"/>
      <c r="H133" s="284"/>
      <c r="I133" s="606"/>
      <c r="J133" s="668"/>
      <c r="K133" s="167"/>
      <c r="L133" s="699"/>
      <c r="M133" s="602"/>
      <c r="N133" s="602"/>
      <c r="O133" s="101"/>
      <c r="P133" s="101"/>
      <c r="Q133" s="101"/>
      <c r="R133" s="101"/>
      <c r="S133" s="101"/>
      <c r="T133" s="101"/>
      <c r="U133" s="101"/>
      <c r="V133" s="101"/>
      <c r="W133" s="101"/>
      <c r="X133" s="101"/>
      <c r="Y133" s="101"/>
      <c r="Z133" s="101"/>
      <c r="AA133" s="101"/>
      <c r="AB133" s="101"/>
    </row>
    <row r="134" spans="1:28" ht="19">
      <c r="A134" s="669"/>
      <c r="B134" s="661"/>
      <c r="C134" s="707"/>
      <c r="D134" s="34"/>
      <c r="E134" s="34"/>
      <c r="F134" s="661"/>
      <c r="G134" s="34"/>
      <c r="H134" s="284"/>
      <c r="I134" s="606"/>
      <c r="J134" s="668"/>
      <c r="K134" s="167"/>
      <c r="L134" s="699"/>
      <c r="M134" s="602"/>
      <c r="N134" s="602"/>
      <c r="O134" s="101"/>
      <c r="P134" s="101"/>
      <c r="Q134" s="101"/>
      <c r="R134" s="101"/>
      <c r="S134" s="101"/>
      <c r="T134" s="101"/>
      <c r="U134" s="101"/>
      <c r="V134" s="101"/>
      <c r="W134" s="101"/>
      <c r="X134" s="101"/>
      <c r="Y134" s="101"/>
      <c r="Z134" s="101"/>
      <c r="AA134" s="101"/>
      <c r="AB134" s="101"/>
    </row>
    <row r="135" spans="1:28" ht="19">
      <c r="A135" s="669"/>
      <c r="B135" s="661"/>
      <c r="C135" s="707"/>
      <c r="D135" s="34"/>
      <c r="E135" s="34"/>
      <c r="F135" s="661"/>
      <c r="G135" s="34"/>
      <c r="H135" s="284"/>
      <c r="I135" s="606"/>
      <c r="J135" s="668"/>
      <c r="K135" s="167"/>
      <c r="L135" s="699"/>
      <c r="M135" s="602"/>
      <c r="N135" s="602"/>
      <c r="O135" s="101"/>
      <c r="P135" s="101"/>
      <c r="Q135" s="101"/>
      <c r="R135" s="101"/>
      <c r="S135" s="101"/>
      <c r="T135" s="101"/>
      <c r="U135" s="101"/>
      <c r="V135" s="101"/>
      <c r="W135" s="101"/>
      <c r="X135" s="101"/>
      <c r="Y135" s="101"/>
      <c r="Z135" s="101"/>
      <c r="AA135" s="101"/>
      <c r="AB135" s="101"/>
    </row>
    <row r="136" spans="1:28" ht="19">
      <c r="A136" s="669"/>
      <c r="B136" s="661"/>
      <c r="C136" s="707"/>
      <c r="D136" s="34"/>
      <c r="E136" s="34"/>
      <c r="F136" s="661"/>
      <c r="G136" s="34"/>
      <c r="H136" s="284"/>
      <c r="I136" s="606"/>
      <c r="J136" s="668"/>
      <c r="K136" s="167"/>
      <c r="L136" s="699"/>
      <c r="M136" s="602"/>
      <c r="N136" s="602"/>
      <c r="O136" s="101"/>
      <c r="P136" s="101"/>
      <c r="Q136" s="101"/>
      <c r="R136" s="101"/>
      <c r="S136" s="101"/>
      <c r="T136" s="101"/>
      <c r="U136" s="101"/>
      <c r="V136" s="101"/>
      <c r="W136" s="101"/>
      <c r="X136" s="101"/>
      <c r="Y136" s="101"/>
      <c r="Z136" s="101"/>
      <c r="AA136" s="101"/>
      <c r="AB136" s="101"/>
    </row>
    <row r="137" spans="1:28" ht="19">
      <c r="A137" s="669"/>
      <c r="B137" s="661"/>
      <c r="C137" s="707"/>
      <c r="D137" s="34"/>
      <c r="E137" s="167"/>
      <c r="F137" s="661"/>
      <c r="G137" s="167"/>
      <c r="H137" s="709"/>
      <c r="I137" s="606"/>
      <c r="J137" s="668"/>
      <c r="K137" s="167"/>
      <c r="L137" s="699"/>
      <c r="M137" s="602"/>
      <c r="N137" s="602"/>
      <c r="O137" s="101"/>
      <c r="P137" s="101"/>
      <c r="Q137" s="101"/>
      <c r="R137" s="101"/>
      <c r="S137" s="101"/>
      <c r="T137" s="101"/>
      <c r="U137" s="101"/>
      <c r="V137" s="101"/>
      <c r="W137" s="101"/>
      <c r="X137" s="101"/>
      <c r="Y137" s="101"/>
      <c r="Z137" s="101"/>
      <c r="AA137" s="101"/>
      <c r="AB137" s="101"/>
    </row>
    <row r="138" spans="1:28" ht="19">
      <c r="A138" s="669"/>
      <c r="B138" s="661"/>
      <c r="C138" s="707"/>
      <c r="D138" s="34"/>
      <c r="E138" s="167"/>
      <c r="F138" s="661"/>
      <c r="G138" s="167"/>
      <c r="H138" s="709"/>
      <c r="I138" s="606"/>
      <c r="J138" s="668"/>
      <c r="K138" s="167"/>
      <c r="L138" s="699"/>
      <c r="M138" s="602"/>
      <c r="N138" s="602"/>
      <c r="O138" s="101"/>
      <c r="P138" s="101"/>
      <c r="Q138" s="101"/>
      <c r="R138" s="101"/>
      <c r="S138" s="101"/>
      <c r="T138" s="101"/>
      <c r="U138" s="101"/>
      <c r="V138" s="101"/>
      <c r="W138" s="101"/>
      <c r="X138" s="101"/>
      <c r="Y138" s="101"/>
      <c r="Z138" s="101"/>
      <c r="AA138" s="101"/>
      <c r="AB138" s="101"/>
    </row>
    <row r="139" spans="1:28" ht="19">
      <c r="A139" s="669"/>
      <c r="B139" s="661"/>
      <c r="C139" s="707"/>
      <c r="D139" s="34"/>
      <c r="E139" s="167"/>
      <c r="F139" s="661"/>
      <c r="G139" s="167"/>
      <c r="H139" s="709"/>
      <c r="I139" s="606"/>
      <c r="J139" s="668"/>
      <c r="K139" s="167"/>
      <c r="L139" s="699"/>
      <c r="M139" s="602"/>
      <c r="N139" s="602"/>
      <c r="O139" s="101"/>
      <c r="P139" s="101"/>
      <c r="Q139" s="101"/>
      <c r="R139" s="101"/>
      <c r="S139" s="101"/>
      <c r="T139" s="101"/>
      <c r="U139" s="101"/>
      <c r="V139" s="101"/>
      <c r="W139" s="101"/>
      <c r="X139" s="101"/>
      <c r="Y139" s="101"/>
      <c r="Z139" s="101"/>
      <c r="AA139" s="101"/>
      <c r="AB139" s="101"/>
    </row>
    <row r="140" spans="1:28" ht="19">
      <c r="A140" s="669"/>
      <c r="B140" s="661"/>
      <c r="C140" s="707"/>
      <c r="D140" s="34"/>
      <c r="E140" s="167"/>
      <c r="F140" s="661"/>
      <c r="G140" s="167"/>
      <c r="H140" s="709"/>
      <c r="I140" s="606"/>
      <c r="J140" s="668"/>
      <c r="K140" s="167"/>
      <c r="L140" s="699"/>
      <c r="M140" s="602"/>
      <c r="N140" s="602"/>
      <c r="O140" s="101"/>
      <c r="P140" s="101"/>
      <c r="Q140" s="101"/>
      <c r="R140" s="101"/>
      <c r="S140" s="101"/>
      <c r="T140" s="101"/>
      <c r="U140" s="101"/>
      <c r="V140" s="101"/>
      <c r="W140" s="101"/>
      <c r="X140" s="101"/>
      <c r="Y140" s="101"/>
      <c r="Z140" s="101"/>
      <c r="AA140" s="101"/>
      <c r="AB140" s="101"/>
    </row>
    <row r="141" spans="1:28" ht="19">
      <c r="A141" s="669"/>
      <c r="B141" s="661"/>
      <c r="C141" s="707"/>
      <c r="D141" s="34"/>
      <c r="E141" s="167"/>
      <c r="F141" s="661"/>
      <c r="G141" s="167"/>
      <c r="H141" s="709"/>
      <c r="I141" s="606"/>
      <c r="J141" s="668"/>
      <c r="K141" s="167"/>
      <c r="L141" s="699"/>
      <c r="M141" s="602"/>
      <c r="N141" s="602"/>
      <c r="O141" s="101"/>
      <c r="P141" s="101"/>
      <c r="Q141" s="101"/>
      <c r="R141" s="101"/>
      <c r="S141" s="101"/>
      <c r="T141" s="101"/>
      <c r="U141" s="101"/>
      <c r="V141" s="101"/>
      <c r="W141" s="101"/>
      <c r="X141" s="101"/>
      <c r="Y141" s="101"/>
      <c r="Z141" s="101"/>
      <c r="AA141" s="101"/>
      <c r="AB141" s="101"/>
    </row>
    <row r="142" spans="1:28" ht="19">
      <c r="A142" s="669"/>
      <c r="B142" s="661"/>
      <c r="C142" s="707"/>
      <c r="D142" s="34"/>
      <c r="E142" s="167"/>
      <c r="F142" s="661"/>
      <c r="G142" s="167"/>
      <c r="H142" s="709"/>
      <c r="I142" s="606"/>
      <c r="J142" s="668"/>
      <c r="K142" s="167"/>
      <c r="L142" s="699"/>
      <c r="M142" s="602"/>
      <c r="N142" s="602"/>
      <c r="O142" s="101"/>
      <c r="P142" s="101"/>
      <c r="Q142" s="101"/>
      <c r="R142" s="101"/>
      <c r="S142" s="101"/>
      <c r="T142" s="101"/>
      <c r="U142" s="101"/>
      <c r="V142" s="101"/>
      <c r="W142" s="101"/>
      <c r="X142" s="101"/>
      <c r="Y142" s="101"/>
      <c r="Z142" s="101"/>
      <c r="AA142" s="101"/>
      <c r="AB142" s="101"/>
    </row>
    <row r="143" spans="1:28" ht="19">
      <c r="A143" s="669"/>
      <c r="B143" s="661"/>
      <c r="C143" s="707"/>
      <c r="D143" s="34"/>
      <c r="E143" s="167"/>
      <c r="F143" s="661"/>
      <c r="G143" s="167"/>
      <c r="H143" s="709"/>
      <c r="I143" s="606"/>
      <c r="J143" s="668"/>
      <c r="K143" s="167"/>
      <c r="L143" s="699"/>
      <c r="M143" s="602"/>
      <c r="N143" s="602"/>
      <c r="O143" s="101"/>
      <c r="P143" s="101"/>
      <c r="Q143" s="101"/>
      <c r="R143" s="101"/>
      <c r="S143" s="101"/>
      <c r="T143" s="101"/>
      <c r="U143" s="101"/>
      <c r="V143" s="101"/>
      <c r="W143" s="101"/>
      <c r="X143" s="101"/>
      <c r="Y143" s="101"/>
      <c r="Z143" s="101"/>
      <c r="AA143" s="101"/>
      <c r="AB143" s="101"/>
    </row>
    <row r="144" spans="1:28" ht="19">
      <c r="A144" s="669"/>
      <c r="B144" s="661"/>
      <c r="C144" s="707"/>
      <c r="D144" s="34"/>
      <c r="E144" s="167"/>
      <c r="F144" s="661"/>
      <c r="G144" s="167"/>
      <c r="H144" s="709"/>
      <c r="I144" s="606"/>
      <c r="J144" s="668"/>
      <c r="K144" s="167"/>
      <c r="L144" s="699"/>
      <c r="M144" s="602"/>
      <c r="N144" s="602"/>
      <c r="O144" s="101"/>
      <c r="P144" s="101"/>
      <c r="Q144" s="101"/>
      <c r="R144" s="101"/>
      <c r="S144" s="101"/>
      <c r="T144" s="101"/>
      <c r="U144" s="101"/>
      <c r="V144" s="101"/>
      <c r="W144" s="101"/>
      <c r="X144" s="101"/>
      <c r="Y144" s="101"/>
      <c r="Z144" s="101"/>
      <c r="AA144" s="101"/>
      <c r="AB144" s="101"/>
    </row>
    <row r="145" spans="1:28" ht="19">
      <c r="A145" s="669"/>
      <c r="B145" s="661"/>
      <c r="C145" s="707"/>
      <c r="D145" s="34"/>
      <c r="E145" s="167"/>
      <c r="F145" s="661"/>
      <c r="G145" s="167"/>
      <c r="H145" s="709"/>
      <c r="I145" s="606"/>
      <c r="J145" s="668"/>
      <c r="K145" s="167"/>
      <c r="L145" s="699"/>
      <c r="M145" s="602"/>
      <c r="N145" s="602"/>
      <c r="O145" s="101"/>
      <c r="P145" s="101"/>
      <c r="Q145" s="101"/>
      <c r="R145" s="101"/>
      <c r="S145" s="101"/>
      <c r="T145" s="101"/>
      <c r="U145" s="101"/>
      <c r="V145" s="101"/>
      <c r="W145" s="101"/>
      <c r="X145" s="101"/>
      <c r="Y145" s="101"/>
      <c r="Z145" s="101"/>
      <c r="AA145" s="101"/>
      <c r="AB145" s="101"/>
    </row>
    <row r="146" spans="1:28" ht="19">
      <c r="A146" s="669"/>
      <c r="B146" s="661"/>
      <c r="C146" s="707"/>
      <c r="D146" s="34"/>
      <c r="E146" s="167"/>
      <c r="F146" s="661"/>
      <c r="G146" s="167"/>
      <c r="H146" s="709"/>
      <c r="I146" s="606"/>
      <c r="J146" s="668"/>
      <c r="K146" s="167"/>
      <c r="L146" s="699"/>
      <c r="M146" s="602"/>
      <c r="N146" s="602"/>
      <c r="O146" s="101"/>
      <c r="P146" s="101"/>
      <c r="Q146" s="101"/>
      <c r="R146" s="101"/>
      <c r="S146" s="101"/>
      <c r="T146" s="101"/>
      <c r="U146" s="101"/>
      <c r="V146" s="101"/>
      <c r="W146" s="101"/>
      <c r="X146" s="101"/>
      <c r="Y146" s="101"/>
      <c r="Z146" s="101"/>
      <c r="AA146" s="101"/>
      <c r="AB146" s="101"/>
    </row>
    <row r="147" spans="1:28" ht="19">
      <c r="A147" s="669"/>
      <c r="B147" s="661"/>
      <c r="C147" s="707"/>
      <c r="D147" s="34"/>
      <c r="E147" s="167"/>
      <c r="F147" s="661"/>
      <c r="G147" s="167"/>
      <c r="H147" s="709"/>
      <c r="I147" s="606"/>
      <c r="J147" s="668"/>
      <c r="K147" s="167"/>
      <c r="L147" s="699"/>
      <c r="M147" s="602"/>
      <c r="N147" s="602"/>
      <c r="O147" s="101"/>
      <c r="P147" s="101"/>
      <c r="Q147" s="101"/>
      <c r="R147" s="101"/>
      <c r="S147" s="101"/>
      <c r="T147" s="101"/>
      <c r="U147" s="101"/>
      <c r="V147" s="101"/>
      <c r="W147" s="101"/>
      <c r="X147" s="101"/>
      <c r="Y147" s="101"/>
      <c r="Z147" s="101"/>
      <c r="AA147" s="101"/>
      <c r="AB147" s="101"/>
    </row>
    <row r="148" spans="1:28" ht="19">
      <c r="A148" s="669"/>
      <c r="B148" s="661"/>
      <c r="C148" s="707"/>
      <c r="D148" s="34"/>
      <c r="E148" s="167"/>
      <c r="F148" s="661"/>
      <c r="G148" s="167"/>
      <c r="H148" s="709"/>
      <c r="I148" s="606"/>
      <c r="J148" s="668"/>
      <c r="K148" s="167"/>
      <c r="L148" s="699"/>
      <c r="M148" s="602"/>
      <c r="N148" s="602"/>
      <c r="O148" s="101"/>
      <c r="P148" s="101"/>
      <c r="Q148" s="101"/>
      <c r="R148" s="101"/>
      <c r="S148" s="101"/>
      <c r="T148" s="101"/>
      <c r="U148" s="101"/>
      <c r="V148" s="101"/>
      <c r="W148" s="101"/>
      <c r="X148" s="101"/>
      <c r="Y148" s="101"/>
      <c r="Z148" s="101"/>
      <c r="AA148" s="101"/>
      <c r="AB148" s="101"/>
    </row>
    <row r="149" spans="1:28" ht="19">
      <c r="A149" s="669"/>
      <c r="B149" s="661"/>
      <c r="C149" s="707"/>
      <c r="D149" s="34"/>
      <c r="E149" s="167"/>
      <c r="F149" s="661"/>
      <c r="G149" s="167"/>
      <c r="H149" s="709"/>
      <c r="I149" s="606"/>
      <c r="J149" s="668"/>
      <c r="K149" s="167"/>
      <c r="L149" s="699"/>
      <c r="M149" s="602"/>
      <c r="N149" s="602"/>
      <c r="O149" s="101"/>
      <c r="P149" s="101"/>
      <c r="Q149" s="101"/>
      <c r="R149" s="101"/>
      <c r="S149" s="101"/>
      <c r="T149" s="101"/>
      <c r="U149" s="101"/>
      <c r="V149" s="101"/>
      <c r="W149" s="101"/>
      <c r="X149" s="101"/>
      <c r="Y149" s="101"/>
      <c r="Z149" s="101"/>
      <c r="AA149" s="101"/>
      <c r="AB149" s="101"/>
    </row>
    <row r="150" spans="1:28" ht="19">
      <c r="A150" s="25"/>
      <c r="B150" s="164"/>
      <c r="C150" s="707"/>
      <c r="D150" s="34"/>
      <c r="E150" s="101"/>
      <c r="F150" s="164"/>
      <c r="G150" s="101"/>
      <c r="H150" s="710"/>
      <c r="I150" s="711"/>
      <c r="J150" s="712"/>
      <c r="K150" s="101"/>
      <c r="L150" s="713"/>
      <c r="M150" s="602"/>
      <c r="N150" s="602"/>
      <c r="O150" s="101"/>
      <c r="P150" s="101"/>
      <c r="Q150" s="101"/>
      <c r="R150" s="101"/>
      <c r="S150" s="101"/>
      <c r="T150" s="101"/>
      <c r="U150" s="101"/>
      <c r="V150" s="101"/>
      <c r="W150" s="101"/>
      <c r="X150" s="101"/>
      <c r="Y150" s="101"/>
      <c r="Z150" s="101"/>
      <c r="AA150" s="101"/>
      <c r="AB150" s="101"/>
    </row>
    <row r="151" spans="1:28" ht="19">
      <c r="A151" s="25"/>
      <c r="B151" s="164"/>
      <c r="C151" s="707"/>
      <c r="D151" s="34"/>
      <c r="E151" s="101"/>
      <c r="F151" s="164"/>
      <c r="G151" s="101"/>
      <c r="H151" s="710"/>
      <c r="I151" s="711"/>
      <c r="J151" s="712"/>
      <c r="K151" s="101"/>
      <c r="L151" s="713"/>
      <c r="M151" s="602"/>
      <c r="N151" s="602"/>
      <c r="O151" s="101"/>
      <c r="P151" s="101"/>
      <c r="Q151" s="101"/>
      <c r="R151" s="101"/>
      <c r="S151" s="101"/>
      <c r="T151" s="101"/>
      <c r="U151" s="101"/>
      <c r="V151" s="101"/>
      <c r="W151" s="101"/>
      <c r="X151" s="101"/>
      <c r="Y151" s="101"/>
      <c r="Z151" s="101"/>
      <c r="AA151" s="101"/>
      <c r="AB151" s="101"/>
    </row>
    <row r="152" spans="1:28" ht="19">
      <c r="A152" s="25"/>
      <c r="B152" s="164"/>
      <c r="C152" s="707"/>
      <c r="D152" s="34"/>
      <c r="E152" s="101"/>
      <c r="F152" s="164"/>
      <c r="G152" s="101"/>
      <c r="H152" s="710"/>
      <c r="I152" s="711"/>
      <c r="J152" s="712"/>
      <c r="K152" s="101"/>
      <c r="L152" s="713"/>
      <c r="M152" s="602"/>
      <c r="N152" s="602"/>
      <c r="O152" s="101"/>
      <c r="P152" s="101"/>
      <c r="Q152" s="101"/>
      <c r="R152" s="101"/>
      <c r="S152" s="101"/>
      <c r="T152" s="101"/>
      <c r="U152" s="101"/>
      <c r="V152" s="101"/>
      <c r="W152" s="101"/>
      <c r="X152" s="101"/>
      <c r="Y152" s="101"/>
      <c r="Z152" s="101"/>
      <c r="AA152" s="101"/>
      <c r="AB152" s="101"/>
    </row>
    <row r="153" spans="1:28" ht="19">
      <c r="A153" s="25"/>
      <c r="B153" s="164"/>
      <c r="C153" s="707"/>
      <c r="D153" s="34"/>
      <c r="E153" s="101"/>
      <c r="F153" s="164"/>
      <c r="G153" s="101"/>
      <c r="H153" s="710"/>
      <c r="I153" s="711"/>
      <c r="J153" s="712"/>
      <c r="K153" s="101"/>
      <c r="L153" s="713"/>
      <c r="M153" s="602"/>
      <c r="N153" s="602"/>
      <c r="O153" s="101"/>
      <c r="P153" s="101"/>
      <c r="Q153" s="101"/>
      <c r="R153" s="101"/>
      <c r="S153" s="101"/>
      <c r="T153" s="101"/>
      <c r="U153" s="101"/>
      <c r="V153" s="101"/>
      <c r="W153" s="101"/>
      <c r="X153" s="101"/>
      <c r="Y153" s="101"/>
      <c r="Z153" s="101"/>
      <c r="AA153" s="101"/>
      <c r="AB153" s="101"/>
    </row>
    <row r="154" spans="1:28" ht="19">
      <c r="A154" s="25"/>
      <c r="B154" s="164"/>
      <c r="C154" s="707"/>
      <c r="D154" s="34"/>
      <c r="E154" s="101"/>
      <c r="F154" s="164"/>
      <c r="G154" s="101"/>
      <c r="H154" s="710"/>
      <c r="I154" s="711"/>
      <c r="J154" s="712"/>
      <c r="K154" s="101"/>
      <c r="L154" s="713"/>
      <c r="M154" s="602"/>
      <c r="N154" s="602"/>
      <c r="O154" s="101"/>
      <c r="P154" s="101"/>
      <c r="Q154" s="101"/>
      <c r="R154" s="101"/>
      <c r="S154" s="101"/>
      <c r="T154" s="101"/>
      <c r="U154" s="101"/>
      <c r="V154" s="101"/>
      <c r="W154" s="101"/>
      <c r="X154" s="101"/>
      <c r="Y154" s="101"/>
      <c r="Z154" s="101"/>
      <c r="AA154" s="101"/>
      <c r="AB154" s="101"/>
    </row>
    <row r="155" spans="1:28" ht="19">
      <c r="A155" s="25"/>
      <c r="B155" s="164"/>
      <c r="C155" s="707"/>
      <c r="D155" s="34"/>
      <c r="E155" s="101"/>
      <c r="F155" s="164"/>
      <c r="G155" s="101"/>
      <c r="H155" s="710"/>
      <c r="I155" s="711"/>
      <c r="J155" s="712"/>
      <c r="K155" s="101"/>
      <c r="L155" s="713"/>
      <c r="M155" s="602"/>
      <c r="N155" s="602"/>
      <c r="O155" s="101"/>
      <c r="P155" s="101"/>
      <c r="Q155" s="101"/>
      <c r="R155" s="101"/>
      <c r="S155" s="101"/>
      <c r="T155" s="101"/>
      <c r="U155" s="101"/>
      <c r="V155" s="101"/>
      <c r="W155" s="101"/>
      <c r="X155" s="101"/>
      <c r="Y155" s="101"/>
      <c r="Z155" s="101"/>
      <c r="AA155" s="101"/>
      <c r="AB155" s="101"/>
    </row>
    <row r="156" spans="1:28" ht="19">
      <c r="A156" s="25"/>
      <c r="B156" s="164"/>
      <c r="C156" s="707"/>
      <c r="D156" s="34"/>
      <c r="E156" s="101"/>
      <c r="F156" s="164"/>
      <c r="G156" s="101"/>
      <c r="H156" s="710"/>
      <c r="I156" s="711"/>
      <c r="J156" s="712"/>
      <c r="K156" s="101"/>
      <c r="L156" s="713"/>
      <c r="M156" s="602"/>
      <c r="N156" s="602"/>
      <c r="O156" s="101"/>
      <c r="P156" s="101"/>
      <c r="Q156" s="101"/>
      <c r="R156" s="101"/>
      <c r="S156" s="101"/>
      <c r="T156" s="101"/>
      <c r="U156" s="101"/>
      <c r="V156" s="101"/>
      <c r="W156" s="101"/>
      <c r="X156" s="101"/>
      <c r="Y156" s="101"/>
      <c r="Z156" s="101"/>
      <c r="AA156" s="101"/>
      <c r="AB156" s="101"/>
    </row>
    <row r="157" spans="1:28" ht="19">
      <c r="A157" s="25"/>
      <c r="B157" s="164"/>
      <c r="C157" s="707"/>
      <c r="D157" s="34"/>
      <c r="E157" s="101"/>
      <c r="F157" s="164"/>
      <c r="G157" s="101"/>
      <c r="H157" s="710"/>
      <c r="I157" s="711"/>
      <c r="J157" s="712"/>
      <c r="K157" s="101"/>
      <c r="L157" s="713"/>
      <c r="M157" s="602"/>
      <c r="N157" s="602"/>
      <c r="O157" s="101"/>
      <c r="P157" s="101"/>
      <c r="Q157" s="101"/>
      <c r="R157" s="101"/>
      <c r="S157" s="101"/>
      <c r="T157" s="101"/>
      <c r="U157" s="101"/>
      <c r="V157" s="101"/>
      <c r="W157" s="101"/>
      <c r="X157" s="101"/>
      <c r="Y157" s="101"/>
      <c r="Z157" s="101"/>
      <c r="AA157" s="101"/>
      <c r="AB157" s="101"/>
    </row>
    <row r="158" spans="1:28" ht="19">
      <c r="A158" s="25"/>
      <c r="B158" s="164"/>
      <c r="C158" s="707"/>
      <c r="D158" s="34"/>
      <c r="E158" s="101"/>
      <c r="F158" s="164"/>
      <c r="G158" s="101"/>
      <c r="H158" s="710"/>
      <c r="I158" s="711"/>
      <c r="J158" s="712"/>
      <c r="K158" s="101"/>
      <c r="L158" s="713"/>
      <c r="M158" s="602"/>
      <c r="N158" s="602"/>
      <c r="O158" s="101"/>
      <c r="P158" s="101"/>
      <c r="Q158" s="101"/>
      <c r="R158" s="101"/>
      <c r="S158" s="101"/>
      <c r="T158" s="101"/>
      <c r="U158" s="101"/>
      <c r="V158" s="101"/>
      <c r="W158" s="101"/>
      <c r="X158" s="101"/>
      <c r="Y158" s="101"/>
      <c r="Z158" s="101"/>
      <c r="AA158" s="101"/>
      <c r="AB158" s="101"/>
    </row>
    <row r="159" spans="1:28" ht="19">
      <c r="A159" s="25"/>
      <c r="B159" s="164"/>
      <c r="C159" s="707"/>
      <c r="D159" s="34"/>
      <c r="E159" s="101"/>
      <c r="F159" s="164"/>
      <c r="G159" s="101"/>
      <c r="H159" s="710"/>
      <c r="I159" s="711"/>
      <c r="J159" s="712"/>
      <c r="K159" s="101"/>
      <c r="L159" s="713"/>
      <c r="M159" s="602"/>
      <c r="N159" s="602"/>
      <c r="O159" s="101"/>
      <c r="P159" s="101"/>
      <c r="Q159" s="101"/>
      <c r="R159" s="101"/>
      <c r="S159" s="101"/>
      <c r="T159" s="101"/>
      <c r="U159" s="101"/>
      <c r="V159" s="101"/>
      <c r="W159" s="101"/>
      <c r="X159" s="101"/>
      <c r="Y159" s="101"/>
      <c r="Z159" s="101"/>
      <c r="AA159" s="101"/>
      <c r="AB159" s="101"/>
    </row>
    <row r="160" spans="1:28" ht="19">
      <c r="A160" s="25"/>
      <c r="B160" s="164"/>
      <c r="C160" s="707"/>
      <c r="D160" s="34"/>
      <c r="E160" s="101"/>
      <c r="F160" s="164"/>
      <c r="G160" s="101"/>
      <c r="H160" s="710"/>
      <c r="I160" s="711"/>
      <c r="J160" s="712"/>
      <c r="K160" s="101"/>
      <c r="L160" s="713"/>
      <c r="M160" s="602"/>
      <c r="N160" s="602"/>
      <c r="O160" s="101"/>
      <c r="P160" s="101"/>
      <c r="Q160" s="101"/>
      <c r="R160" s="101"/>
      <c r="S160" s="101"/>
      <c r="T160" s="101"/>
      <c r="U160" s="101"/>
      <c r="V160" s="101"/>
      <c r="W160" s="101"/>
      <c r="X160" s="101"/>
      <c r="Y160" s="101"/>
      <c r="Z160" s="101"/>
      <c r="AA160" s="101"/>
      <c r="AB160" s="101"/>
    </row>
    <row r="161" spans="1:28" ht="19">
      <c r="A161" s="25"/>
      <c r="B161" s="164"/>
      <c r="C161" s="707"/>
      <c r="D161" s="34"/>
      <c r="E161" s="101"/>
      <c r="F161" s="164"/>
      <c r="G161" s="101"/>
      <c r="H161" s="710"/>
      <c r="I161" s="711"/>
      <c r="J161" s="712"/>
      <c r="K161" s="101"/>
      <c r="L161" s="713"/>
      <c r="M161" s="602"/>
      <c r="N161" s="602"/>
      <c r="O161" s="101"/>
      <c r="P161" s="101"/>
      <c r="Q161" s="101"/>
      <c r="R161" s="101"/>
      <c r="S161" s="101"/>
      <c r="T161" s="101"/>
      <c r="U161" s="101"/>
      <c r="V161" s="101"/>
      <c r="W161" s="101"/>
      <c r="X161" s="101"/>
      <c r="Y161" s="101"/>
      <c r="Z161" s="101"/>
      <c r="AA161" s="101"/>
      <c r="AB161" s="101"/>
    </row>
    <row r="162" spans="1:28" ht="19">
      <c r="A162" s="25"/>
      <c r="B162" s="164"/>
      <c r="C162" s="707"/>
      <c r="D162" s="34"/>
      <c r="E162" s="101"/>
      <c r="F162" s="164"/>
      <c r="G162" s="101"/>
      <c r="H162" s="710"/>
      <c r="I162" s="711"/>
      <c r="J162" s="712"/>
      <c r="K162" s="101"/>
      <c r="L162" s="713"/>
      <c r="M162" s="602"/>
      <c r="N162" s="602"/>
      <c r="O162" s="101"/>
      <c r="P162" s="101"/>
      <c r="Q162" s="101"/>
      <c r="R162" s="101"/>
      <c r="S162" s="101"/>
      <c r="T162" s="101"/>
      <c r="U162" s="101"/>
      <c r="V162" s="101"/>
      <c r="W162" s="101"/>
      <c r="X162" s="101"/>
      <c r="Y162" s="101"/>
      <c r="Z162" s="101"/>
      <c r="AA162" s="101"/>
      <c r="AB162" s="101"/>
    </row>
    <row r="163" spans="1:28" ht="19">
      <c r="A163" s="25"/>
      <c r="B163" s="164"/>
      <c r="C163" s="707"/>
      <c r="D163" s="34"/>
      <c r="E163" s="101"/>
      <c r="F163" s="164"/>
      <c r="G163" s="101"/>
      <c r="H163" s="710"/>
      <c r="I163" s="711"/>
      <c r="J163" s="712"/>
      <c r="K163" s="101"/>
      <c r="L163" s="713"/>
      <c r="M163" s="602"/>
      <c r="N163" s="602"/>
      <c r="O163" s="101"/>
      <c r="P163" s="101"/>
      <c r="Q163" s="101"/>
      <c r="R163" s="101"/>
      <c r="S163" s="101"/>
      <c r="T163" s="101"/>
      <c r="U163" s="101"/>
      <c r="V163" s="101"/>
      <c r="W163" s="101"/>
      <c r="X163" s="101"/>
      <c r="Y163" s="101"/>
      <c r="Z163" s="101"/>
      <c r="AA163" s="101"/>
      <c r="AB163" s="101"/>
    </row>
    <row r="164" spans="1:28" ht="19">
      <c r="A164" s="25"/>
      <c r="B164" s="164"/>
      <c r="C164" s="707"/>
      <c r="D164" s="34"/>
      <c r="E164" s="101"/>
      <c r="F164" s="164"/>
      <c r="G164" s="101"/>
      <c r="H164" s="710"/>
      <c r="I164" s="711"/>
      <c r="J164" s="712"/>
      <c r="K164" s="101"/>
      <c r="L164" s="713"/>
      <c r="M164" s="602"/>
      <c r="N164" s="602"/>
      <c r="O164" s="101"/>
      <c r="P164" s="101"/>
      <c r="Q164" s="101"/>
      <c r="R164" s="101"/>
      <c r="S164" s="101"/>
      <c r="T164" s="101"/>
      <c r="U164" s="101"/>
      <c r="V164" s="101"/>
      <c r="W164" s="101"/>
      <c r="X164" s="101"/>
      <c r="Y164" s="101"/>
      <c r="Z164" s="101"/>
      <c r="AA164" s="101"/>
      <c r="AB164" s="101"/>
    </row>
    <row r="165" spans="1:28" ht="19">
      <c r="A165" s="25"/>
      <c r="B165" s="164"/>
      <c r="C165" s="707"/>
      <c r="D165" s="34"/>
      <c r="E165" s="101"/>
      <c r="F165" s="164"/>
      <c r="G165" s="101"/>
      <c r="H165" s="710"/>
      <c r="I165" s="711"/>
      <c r="J165" s="712"/>
      <c r="K165" s="101"/>
      <c r="L165" s="713"/>
      <c r="M165" s="602"/>
      <c r="N165" s="602"/>
      <c r="O165" s="101"/>
      <c r="P165" s="101"/>
      <c r="Q165" s="101"/>
      <c r="R165" s="101"/>
      <c r="S165" s="101"/>
      <c r="T165" s="101"/>
      <c r="U165" s="101"/>
      <c r="V165" s="101"/>
      <c r="W165" s="101"/>
      <c r="X165" s="101"/>
      <c r="Y165" s="101"/>
      <c r="Z165" s="101"/>
      <c r="AA165" s="101"/>
      <c r="AB165" s="101"/>
    </row>
    <row r="166" spans="1:28" ht="19">
      <c r="A166" s="25"/>
      <c r="B166" s="164"/>
      <c r="C166" s="707"/>
      <c r="D166" s="34"/>
      <c r="E166" s="101"/>
      <c r="F166" s="164"/>
      <c r="G166" s="101"/>
      <c r="H166" s="710"/>
      <c r="I166" s="711"/>
      <c r="J166" s="712"/>
      <c r="K166" s="101"/>
      <c r="L166" s="713"/>
      <c r="M166" s="602"/>
      <c r="N166" s="602"/>
      <c r="O166" s="101"/>
      <c r="P166" s="101"/>
      <c r="Q166" s="101"/>
      <c r="R166" s="101"/>
      <c r="S166" s="101"/>
      <c r="T166" s="101"/>
      <c r="U166" s="101"/>
      <c r="V166" s="101"/>
      <c r="W166" s="101"/>
      <c r="X166" s="101"/>
      <c r="Y166" s="101"/>
      <c r="Z166" s="101"/>
      <c r="AA166" s="101"/>
      <c r="AB166" s="101"/>
    </row>
    <row r="167" spans="1:28" ht="19">
      <c r="A167" s="25"/>
      <c r="B167" s="164"/>
      <c r="C167" s="707"/>
      <c r="D167" s="34"/>
      <c r="E167" s="101"/>
      <c r="F167" s="164"/>
      <c r="G167" s="101"/>
      <c r="H167" s="710"/>
      <c r="I167" s="711"/>
      <c r="J167" s="712"/>
      <c r="K167" s="101"/>
      <c r="L167" s="713"/>
      <c r="M167" s="602"/>
      <c r="N167" s="602"/>
      <c r="O167" s="101"/>
      <c r="P167" s="101"/>
      <c r="Q167" s="101"/>
      <c r="R167" s="101"/>
      <c r="S167" s="101"/>
      <c r="T167" s="101"/>
      <c r="U167" s="101"/>
      <c r="V167" s="101"/>
      <c r="W167" s="101"/>
      <c r="X167" s="101"/>
      <c r="Y167" s="101"/>
      <c r="Z167" s="101"/>
      <c r="AA167" s="101"/>
      <c r="AB167" s="101"/>
    </row>
    <row r="168" spans="1:28" ht="19">
      <c r="A168" s="25"/>
      <c r="B168" s="164"/>
      <c r="C168" s="707"/>
      <c r="D168" s="34"/>
      <c r="E168" s="101"/>
      <c r="F168" s="164"/>
      <c r="G168" s="101"/>
      <c r="H168" s="710"/>
      <c r="I168" s="711"/>
      <c r="J168" s="712"/>
      <c r="K168" s="101"/>
      <c r="L168" s="713"/>
      <c r="M168" s="602"/>
      <c r="N168" s="602"/>
      <c r="O168" s="101"/>
      <c r="P168" s="101"/>
      <c r="Q168" s="101"/>
      <c r="R168" s="101"/>
      <c r="S168" s="101"/>
      <c r="T168" s="101"/>
      <c r="U168" s="101"/>
      <c r="V168" s="101"/>
      <c r="W168" s="101"/>
      <c r="X168" s="101"/>
      <c r="Y168" s="101"/>
      <c r="Z168" s="101"/>
      <c r="AA168" s="101"/>
      <c r="AB168" s="101"/>
    </row>
    <row r="169" spans="1:28" ht="19">
      <c r="A169" s="25"/>
      <c r="B169" s="164"/>
      <c r="C169" s="707"/>
      <c r="D169" s="34"/>
      <c r="E169" s="101"/>
      <c r="F169" s="164"/>
      <c r="G169" s="101"/>
      <c r="H169" s="710"/>
      <c r="I169" s="711"/>
      <c r="J169" s="712"/>
      <c r="K169" s="101"/>
      <c r="L169" s="713"/>
      <c r="M169" s="602"/>
      <c r="N169" s="602"/>
      <c r="O169" s="101"/>
      <c r="P169" s="101"/>
      <c r="Q169" s="101"/>
      <c r="R169" s="101"/>
      <c r="S169" s="101"/>
      <c r="T169" s="101"/>
      <c r="U169" s="101"/>
      <c r="V169" s="101"/>
      <c r="W169" s="101"/>
      <c r="X169" s="101"/>
      <c r="Y169" s="101"/>
      <c r="Z169" s="101"/>
      <c r="AA169" s="101"/>
      <c r="AB169" s="101"/>
    </row>
    <row r="170" spans="1:28" ht="19">
      <c r="A170" s="25"/>
      <c r="B170" s="164"/>
      <c r="C170" s="707"/>
      <c r="D170" s="34"/>
      <c r="E170" s="101"/>
      <c r="F170" s="164"/>
      <c r="G170" s="101"/>
      <c r="H170" s="710"/>
      <c r="I170" s="711"/>
      <c r="J170" s="712"/>
      <c r="K170" s="101"/>
      <c r="L170" s="713"/>
      <c r="M170" s="602"/>
      <c r="N170" s="602"/>
      <c r="O170" s="101"/>
      <c r="P170" s="101"/>
      <c r="Q170" s="101"/>
      <c r="R170" s="101"/>
      <c r="S170" s="101"/>
      <c r="T170" s="101"/>
      <c r="U170" s="101"/>
      <c r="V170" s="101"/>
      <c r="W170" s="101"/>
      <c r="X170" s="101"/>
      <c r="Y170" s="101"/>
      <c r="Z170" s="101"/>
      <c r="AA170" s="101"/>
      <c r="AB170" s="101"/>
    </row>
    <row r="171" spans="1:28" ht="19">
      <c r="A171" s="25"/>
      <c r="B171" s="164"/>
      <c r="C171" s="707"/>
      <c r="D171" s="34"/>
      <c r="E171" s="101"/>
      <c r="F171" s="164"/>
      <c r="G171" s="101"/>
      <c r="H171" s="710"/>
      <c r="I171" s="711"/>
      <c r="J171" s="712"/>
      <c r="K171" s="101"/>
      <c r="L171" s="713"/>
      <c r="M171" s="602"/>
      <c r="N171" s="602"/>
      <c r="O171" s="101"/>
      <c r="P171" s="101"/>
      <c r="Q171" s="101"/>
      <c r="R171" s="101"/>
      <c r="S171" s="101"/>
      <c r="T171" s="101"/>
      <c r="U171" s="101"/>
      <c r="V171" s="101"/>
      <c r="W171" s="101"/>
      <c r="X171" s="101"/>
      <c r="Y171" s="101"/>
      <c r="Z171" s="101"/>
      <c r="AA171" s="101"/>
      <c r="AB171" s="101"/>
    </row>
    <row r="172" spans="1:28" ht="19">
      <c r="A172" s="25"/>
      <c r="B172" s="164"/>
      <c r="C172" s="707"/>
      <c r="D172" s="34"/>
      <c r="E172" s="101"/>
      <c r="F172" s="164"/>
      <c r="G172" s="101"/>
      <c r="H172" s="710"/>
      <c r="I172" s="711"/>
      <c r="J172" s="712"/>
      <c r="K172" s="101"/>
      <c r="L172" s="713"/>
      <c r="M172" s="602"/>
      <c r="N172" s="602"/>
      <c r="O172" s="101"/>
      <c r="P172" s="101"/>
      <c r="Q172" s="101"/>
      <c r="R172" s="101"/>
      <c r="S172" s="101"/>
      <c r="T172" s="101"/>
      <c r="U172" s="101"/>
      <c r="V172" s="101"/>
      <c r="W172" s="101"/>
      <c r="X172" s="101"/>
      <c r="Y172" s="101"/>
      <c r="Z172" s="101"/>
      <c r="AA172" s="101"/>
      <c r="AB172" s="101"/>
    </row>
    <row r="173" spans="1:28" ht="19">
      <c r="A173" s="25"/>
      <c r="B173" s="164"/>
      <c r="C173" s="707"/>
      <c r="D173" s="34"/>
      <c r="E173" s="101"/>
      <c r="F173" s="164"/>
      <c r="G173" s="101"/>
      <c r="H173" s="710"/>
      <c r="I173" s="711"/>
      <c r="J173" s="712"/>
      <c r="K173" s="101"/>
      <c r="L173" s="713"/>
      <c r="M173" s="602"/>
      <c r="N173" s="602"/>
      <c r="O173" s="101"/>
      <c r="P173" s="101"/>
      <c r="Q173" s="101"/>
      <c r="R173" s="101"/>
      <c r="S173" s="101"/>
      <c r="T173" s="101"/>
      <c r="U173" s="101"/>
      <c r="V173" s="101"/>
      <c r="W173" s="101"/>
      <c r="X173" s="101"/>
      <c r="Y173" s="101"/>
      <c r="Z173" s="101"/>
      <c r="AA173" s="101"/>
      <c r="AB173" s="101"/>
    </row>
    <row r="174" spans="1:28" ht="19">
      <c r="A174" s="25"/>
      <c r="B174" s="164"/>
      <c r="C174" s="707"/>
      <c r="D174" s="34"/>
      <c r="E174" s="101"/>
      <c r="F174" s="164"/>
      <c r="G174" s="101"/>
      <c r="H174" s="710"/>
      <c r="I174" s="711"/>
      <c r="J174" s="712"/>
      <c r="K174" s="101"/>
      <c r="L174" s="713"/>
      <c r="M174" s="602"/>
      <c r="N174" s="602"/>
      <c r="O174" s="101"/>
      <c r="P174" s="101"/>
      <c r="Q174" s="101"/>
      <c r="R174" s="101"/>
      <c r="S174" s="101"/>
      <c r="T174" s="101"/>
      <c r="U174" s="101"/>
      <c r="V174" s="101"/>
      <c r="W174" s="101"/>
      <c r="X174" s="101"/>
      <c r="Y174" s="101"/>
      <c r="Z174" s="101"/>
      <c r="AA174" s="101"/>
      <c r="AB174" s="101"/>
    </row>
    <row r="175" spans="1:28" ht="19">
      <c r="A175" s="25"/>
      <c r="B175" s="164"/>
      <c r="C175" s="707"/>
      <c r="D175" s="34"/>
      <c r="E175" s="101"/>
      <c r="F175" s="164"/>
      <c r="G175" s="101"/>
      <c r="H175" s="710"/>
      <c r="I175" s="711"/>
      <c r="J175" s="712"/>
      <c r="K175" s="101"/>
      <c r="L175" s="713"/>
      <c r="M175" s="602"/>
      <c r="N175" s="602"/>
      <c r="O175" s="101"/>
      <c r="P175" s="101"/>
      <c r="Q175" s="101"/>
      <c r="R175" s="101"/>
      <c r="S175" s="101"/>
      <c r="T175" s="101"/>
      <c r="U175" s="101"/>
      <c r="V175" s="101"/>
      <c r="W175" s="101"/>
      <c r="X175" s="101"/>
      <c r="Y175" s="101"/>
      <c r="Z175" s="101"/>
      <c r="AA175" s="101"/>
      <c r="AB175" s="101"/>
    </row>
    <row r="176" spans="1:28" ht="19">
      <c r="A176" s="25"/>
      <c r="B176" s="164"/>
      <c r="C176" s="707"/>
      <c r="D176" s="34"/>
      <c r="E176" s="101"/>
      <c r="F176" s="164"/>
      <c r="G176" s="101"/>
      <c r="H176" s="710"/>
      <c r="I176" s="711"/>
      <c r="J176" s="712"/>
      <c r="K176" s="101"/>
      <c r="L176" s="713"/>
      <c r="M176" s="602"/>
      <c r="N176" s="602"/>
      <c r="O176" s="101"/>
      <c r="P176" s="101"/>
      <c r="Q176" s="101"/>
      <c r="R176" s="101"/>
      <c r="S176" s="101"/>
      <c r="T176" s="101"/>
      <c r="U176" s="101"/>
      <c r="V176" s="101"/>
      <c r="W176" s="101"/>
      <c r="X176" s="101"/>
      <c r="Y176" s="101"/>
      <c r="Z176" s="101"/>
      <c r="AA176" s="101"/>
      <c r="AB176" s="101"/>
    </row>
    <row r="177" spans="1:28" ht="19">
      <c r="A177" s="25"/>
      <c r="B177" s="164"/>
      <c r="C177" s="707"/>
      <c r="D177" s="34"/>
      <c r="E177" s="101"/>
      <c r="F177" s="164"/>
      <c r="G177" s="101"/>
      <c r="H177" s="710"/>
      <c r="I177" s="711"/>
      <c r="J177" s="712"/>
      <c r="K177" s="101"/>
      <c r="L177" s="713"/>
      <c r="M177" s="602"/>
      <c r="N177" s="602"/>
      <c r="O177" s="101"/>
      <c r="P177" s="101"/>
      <c r="Q177" s="101"/>
      <c r="R177" s="101"/>
      <c r="S177" s="101"/>
      <c r="T177" s="101"/>
      <c r="U177" s="101"/>
      <c r="V177" s="101"/>
      <c r="W177" s="101"/>
      <c r="X177" s="101"/>
      <c r="Y177" s="101"/>
      <c r="Z177" s="101"/>
      <c r="AA177" s="101"/>
      <c r="AB177" s="101"/>
    </row>
    <row r="178" spans="1:28" ht="19">
      <c r="A178" s="25"/>
      <c r="B178" s="164"/>
      <c r="C178" s="707"/>
      <c r="D178" s="34"/>
      <c r="E178" s="101"/>
      <c r="F178" s="164"/>
      <c r="G178" s="101"/>
      <c r="H178" s="710"/>
      <c r="I178" s="711"/>
      <c r="J178" s="712"/>
      <c r="K178" s="101"/>
      <c r="L178" s="713"/>
      <c r="M178" s="602"/>
      <c r="N178" s="602"/>
      <c r="O178" s="101"/>
      <c r="P178" s="101"/>
      <c r="Q178" s="101"/>
      <c r="R178" s="101"/>
      <c r="S178" s="101"/>
      <c r="T178" s="101"/>
      <c r="U178" s="101"/>
      <c r="V178" s="101"/>
      <c r="W178" s="101"/>
      <c r="X178" s="101"/>
      <c r="Y178" s="101"/>
      <c r="Z178" s="101"/>
      <c r="AA178" s="101"/>
      <c r="AB178" s="101"/>
    </row>
    <row r="179" spans="1:28" ht="19">
      <c r="A179" s="25"/>
      <c r="B179" s="164"/>
      <c r="C179" s="707"/>
      <c r="D179" s="34"/>
      <c r="E179" s="101"/>
      <c r="F179" s="164"/>
      <c r="G179" s="101"/>
      <c r="H179" s="710"/>
      <c r="I179" s="711"/>
      <c r="J179" s="712"/>
      <c r="K179" s="101"/>
      <c r="L179" s="713"/>
      <c r="M179" s="602"/>
      <c r="N179" s="602"/>
      <c r="O179" s="101"/>
      <c r="P179" s="101"/>
      <c r="Q179" s="101"/>
      <c r="R179" s="101"/>
      <c r="S179" s="101"/>
      <c r="T179" s="101"/>
      <c r="U179" s="101"/>
      <c r="V179" s="101"/>
      <c r="W179" s="101"/>
      <c r="X179" s="101"/>
      <c r="Y179" s="101"/>
      <c r="Z179" s="101"/>
      <c r="AA179" s="101"/>
      <c r="AB179" s="101"/>
    </row>
    <row r="180" spans="1:28" ht="19">
      <c r="A180" s="25"/>
      <c r="B180" s="164"/>
      <c r="C180" s="707"/>
      <c r="D180" s="34"/>
      <c r="E180" s="101"/>
      <c r="F180" s="164"/>
      <c r="G180" s="101"/>
      <c r="H180" s="710"/>
      <c r="I180" s="711"/>
      <c r="J180" s="712"/>
      <c r="K180" s="101"/>
      <c r="L180" s="713"/>
      <c r="M180" s="602"/>
      <c r="N180" s="602"/>
      <c r="O180" s="101"/>
      <c r="P180" s="101"/>
      <c r="Q180" s="101"/>
      <c r="R180" s="101"/>
      <c r="S180" s="101"/>
      <c r="T180" s="101"/>
      <c r="U180" s="101"/>
      <c r="V180" s="101"/>
      <c r="W180" s="101"/>
      <c r="X180" s="101"/>
      <c r="Y180" s="101"/>
      <c r="Z180" s="101"/>
      <c r="AA180" s="101"/>
      <c r="AB180" s="101"/>
    </row>
    <row r="181" spans="1:28" ht="19">
      <c r="A181" s="25"/>
      <c r="B181" s="164"/>
      <c r="C181" s="707"/>
      <c r="D181" s="34"/>
      <c r="E181" s="101"/>
      <c r="F181" s="164"/>
      <c r="G181" s="101"/>
      <c r="H181" s="710"/>
      <c r="I181" s="711"/>
      <c r="J181" s="712"/>
      <c r="K181" s="101"/>
      <c r="L181" s="713"/>
      <c r="M181" s="602"/>
      <c r="N181" s="602"/>
      <c r="O181" s="101"/>
      <c r="P181" s="101"/>
      <c r="Q181" s="101"/>
      <c r="R181" s="101"/>
      <c r="S181" s="101"/>
      <c r="T181" s="101"/>
      <c r="U181" s="101"/>
      <c r="V181" s="101"/>
      <c r="W181" s="101"/>
      <c r="X181" s="101"/>
      <c r="Y181" s="101"/>
      <c r="Z181" s="101"/>
      <c r="AA181" s="101"/>
      <c r="AB181" s="101"/>
    </row>
    <row r="182" spans="1:28" ht="19">
      <c r="A182" s="25"/>
      <c r="B182" s="164"/>
      <c r="C182" s="707"/>
      <c r="D182" s="34"/>
      <c r="E182" s="101"/>
      <c r="F182" s="164"/>
      <c r="G182" s="101"/>
      <c r="H182" s="710"/>
      <c r="I182" s="711"/>
      <c r="J182" s="712"/>
      <c r="K182" s="101"/>
      <c r="L182" s="713"/>
      <c r="M182" s="602"/>
      <c r="N182" s="602"/>
      <c r="O182" s="101"/>
      <c r="P182" s="101"/>
      <c r="Q182" s="101"/>
      <c r="R182" s="101"/>
      <c r="S182" s="101"/>
      <c r="T182" s="101"/>
      <c r="U182" s="101"/>
      <c r="V182" s="101"/>
      <c r="W182" s="101"/>
      <c r="X182" s="101"/>
      <c r="Y182" s="101"/>
      <c r="Z182" s="101"/>
      <c r="AA182" s="101"/>
      <c r="AB182" s="101"/>
    </row>
    <row r="183" spans="1:28" ht="19">
      <c r="A183" s="25"/>
      <c r="B183" s="164"/>
      <c r="C183" s="707"/>
      <c r="D183" s="34"/>
      <c r="E183" s="101"/>
      <c r="F183" s="164"/>
      <c r="G183" s="101"/>
      <c r="H183" s="710"/>
      <c r="I183" s="711"/>
      <c r="J183" s="712"/>
      <c r="K183" s="101"/>
      <c r="L183" s="713"/>
      <c r="M183" s="602"/>
      <c r="N183" s="602"/>
      <c r="O183" s="101"/>
      <c r="P183" s="101"/>
      <c r="Q183" s="101"/>
      <c r="R183" s="101"/>
      <c r="S183" s="101"/>
      <c r="T183" s="101"/>
      <c r="U183" s="101"/>
      <c r="V183" s="101"/>
      <c r="W183" s="101"/>
      <c r="X183" s="101"/>
      <c r="Y183" s="101"/>
      <c r="Z183" s="101"/>
      <c r="AA183" s="101"/>
      <c r="AB183" s="101"/>
    </row>
    <row r="184" spans="1:28" ht="19">
      <c r="A184" s="25"/>
      <c r="B184" s="164"/>
      <c r="C184" s="707"/>
      <c r="D184" s="34"/>
      <c r="E184" s="101"/>
      <c r="F184" s="164"/>
      <c r="G184" s="101"/>
      <c r="H184" s="710"/>
      <c r="I184" s="711"/>
      <c r="J184" s="712"/>
      <c r="K184" s="101"/>
      <c r="L184" s="713"/>
      <c r="M184" s="602"/>
      <c r="N184" s="602"/>
      <c r="O184" s="101"/>
      <c r="P184" s="101"/>
      <c r="Q184" s="101"/>
      <c r="R184" s="101"/>
      <c r="S184" s="101"/>
      <c r="T184" s="101"/>
      <c r="U184" s="101"/>
      <c r="V184" s="101"/>
      <c r="W184" s="101"/>
      <c r="X184" s="101"/>
      <c r="Y184" s="101"/>
      <c r="Z184" s="101"/>
      <c r="AA184" s="101"/>
      <c r="AB184" s="101"/>
    </row>
    <row r="185" spans="1:28" ht="19">
      <c r="A185" s="25"/>
      <c r="B185" s="164"/>
      <c r="C185" s="707"/>
      <c r="D185" s="34"/>
      <c r="E185" s="101"/>
      <c r="F185" s="164"/>
      <c r="G185" s="101"/>
      <c r="H185" s="710"/>
      <c r="I185" s="711"/>
      <c r="J185" s="712"/>
      <c r="K185" s="101"/>
      <c r="L185" s="713"/>
      <c r="M185" s="602"/>
      <c r="N185" s="602"/>
      <c r="O185" s="101"/>
      <c r="P185" s="101"/>
      <c r="Q185" s="101"/>
      <c r="R185" s="101"/>
      <c r="S185" s="101"/>
      <c r="T185" s="101"/>
      <c r="U185" s="101"/>
      <c r="V185" s="101"/>
      <c r="W185" s="101"/>
      <c r="X185" s="101"/>
      <c r="Y185" s="101"/>
      <c r="Z185" s="101"/>
      <c r="AA185" s="101"/>
      <c r="AB185" s="101"/>
    </row>
    <row r="186" spans="1:28" ht="19">
      <c r="A186" s="25"/>
      <c r="B186" s="164"/>
      <c r="C186" s="707"/>
      <c r="D186" s="34"/>
      <c r="E186" s="101"/>
      <c r="F186" s="164"/>
      <c r="G186" s="101"/>
      <c r="H186" s="710"/>
      <c r="I186" s="711"/>
      <c r="J186" s="712"/>
      <c r="K186" s="101"/>
      <c r="L186" s="713"/>
      <c r="M186" s="602"/>
      <c r="N186" s="602"/>
      <c r="O186" s="101"/>
      <c r="P186" s="101"/>
      <c r="Q186" s="101"/>
      <c r="R186" s="101"/>
      <c r="S186" s="101"/>
      <c r="T186" s="101"/>
      <c r="U186" s="101"/>
      <c r="V186" s="101"/>
      <c r="W186" s="101"/>
      <c r="X186" s="101"/>
      <c r="Y186" s="101"/>
      <c r="Z186" s="101"/>
      <c r="AA186" s="101"/>
      <c r="AB186" s="101"/>
    </row>
    <row r="187" spans="1:28" ht="19">
      <c r="A187" s="25"/>
      <c r="B187" s="164"/>
      <c r="C187" s="707"/>
      <c r="D187" s="34"/>
      <c r="E187" s="101"/>
      <c r="F187" s="164"/>
      <c r="G187" s="101"/>
      <c r="H187" s="710"/>
      <c r="I187" s="711"/>
      <c r="J187" s="712"/>
      <c r="K187" s="101"/>
      <c r="L187" s="713"/>
      <c r="M187" s="602"/>
      <c r="N187" s="602"/>
      <c r="O187" s="101"/>
      <c r="P187" s="101"/>
      <c r="Q187" s="101"/>
      <c r="R187" s="101"/>
      <c r="S187" s="101"/>
      <c r="T187" s="101"/>
      <c r="U187" s="101"/>
      <c r="V187" s="101"/>
      <c r="W187" s="101"/>
      <c r="X187" s="101"/>
      <c r="Y187" s="101"/>
      <c r="Z187" s="101"/>
      <c r="AA187" s="101"/>
      <c r="AB187" s="101"/>
    </row>
    <row r="188" spans="1:28" ht="19">
      <c r="A188" s="25"/>
      <c r="B188" s="164"/>
      <c r="C188" s="707"/>
      <c r="D188" s="34"/>
      <c r="E188" s="101"/>
      <c r="F188" s="164"/>
      <c r="G188" s="101"/>
      <c r="H188" s="710"/>
      <c r="I188" s="711"/>
      <c r="J188" s="712"/>
      <c r="K188" s="101"/>
      <c r="L188" s="713"/>
      <c r="M188" s="602"/>
      <c r="N188" s="602"/>
      <c r="O188" s="101"/>
      <c r="P188" s="101"/>
      <c r="Q188" s="101"/>
      <c r="R188" s="101"/>
      <c r="S188" s="101"/>
      <c r="T188" s="101"/>
      <c r="U188" s="101"/>
      <c r="V188" s="101"/>
      <c r="W188" s="101"/>
      <c r="X188" s="101"/>
      <c r="Y188" s="101"/>
      <c r="Z188" s="101"/>
      <c r="AA188" s="101"/>
      <c r="AB188" s="101"/>
    </row>
    <row r="189" spans="1:28" ht="19">
      <c r="A189" s="25"/>
      <c r="B189" s="164"/>
      <c r="C189" s="707"/>
      <c r="D189" s="34"/>
      <c r="E189" s="101"/>
      <c r="F189" s="164"/>
      <c r="G189" s="101"/>
      <c r="H189" s="710"/>
      <c r="I189" s="711"/>
      <c r="J189" s="712"/>
      <c r="K189" s="101"/>
      <c r="L189" s="713"/>
      <c r="M189" s="602"/>
      <c r="N189" s="602"/>
      <c r="O189" s="101"/>
      <c r="P189" s="101"/>
      <c r="Q189" s="101"/>
      <c r="R189" s="101"/>
      <c r="S189" s="101"/>
      <c r="T189" s="101"/>
      <c r="U189" s="101"/>
      <c r="V189" s="101"/>
      <c r="W189" s="101"/>
      <c r="X189" s="101"/>
      <c r="Y189" s="101"/>
      <c r="Z189" s="101"/>
      <c r="AA189" s="101"/>
      <c r="AB189" s="101"/>
    </row>
    <row r="190" spans="1:28" ht="19">
      <c r="A190" s="25"/>
      <c r="B190" s="164"/>
      <c r="C190" s="707"/>
      <c r="D190" s="34"/>
      <c r="E190" s="101"/>
      <c r="F190" s="164"/>
      <c r="G190" s="101"/>
      <c r="H190" s="710"/>
      <c r="I190" s="711"/>
      <c r="J190" s="712"/>
      <c r="K190" s="101"/>
      <c r="L190" s="713"/>
      <c r="M190" s="602"/>
      <c r="N190" s="602"/>
      <c r="O190" s="101"/>
      <c r="P190" s="101"/>
      <c r="Q190" s="101"/>
      <c r="R190" s="101"/>
      <c r="S190" s="101"/>
      <c r="T190" s="101"/>
      <c r="U190" s="101"/>
      <c r="V190" s="101"/>
      <c r="W190" s="101"/>
      <c r="X190" s="101"/>
      <c r="Y190" s="101"/>
      <c r="Z190" s="101"/>
      <c r="AA190" s="101"/>
      <c r="AB190" s="101"/>
    </row>
    <row r="191" spans="1:28" ht="19">
      <c r="A191" s="25"/>
      <c r="B191" s="164"/>
      <c r="C191" s="707"/>
      <c r="D191" s="34"/>
      <c r="E191" s="101"/>
      <c r="F191" s="164"/>
      <c r="G191" s="101"/>
      <c r="H191" s="710"/>
      <c r="I191" s="711"/>
      <c r="J191" s="712"/>
      <c r="K191" s="101"/>
      <c r="L191" s="713"/>
      <c r="M191" s="602"/>
      <c r="N191" s="602"/>
      <c r="O191" s="101"/>
      <c r="P191" s="101"/>
      <c r="Q191" s="101"/>
      <c r="R191" s="101"/>
      <c r="S191" s="101"/>
      <c r="T191" s="101"/>
      <c r="U191" s="101"/>
      <c r="V191" s="101"/>
      <c r="W191" s="101"/>
      <c r="X191" s="101"/>
      <c r="Y191" s="101"/>
      <c r="Z191" s="101"/>
      <c r="AA191" s="101"/>
      <c r="AB191" s="101"/>
    </row>
    <row r="192" spans="1:28" ht="19">
      <c r="A192" s="25"/>
      <c r="B192" s="164"/>
      <c r="C192" s="707"/>
      <c r="D192" s="34"/>
      <c r="E192" s="101"/>
      <c r="F192" s="164"/>
      <c r="G192" s="101"/>
      <c r="H192" s="710"/>
      <c r="I192" s="711"/>
      <c r="J192" s="712"/>
      <c r="K192" s="101"/>
      <c r="L192" s="713"/>
      <c r="M192" s="602"/>
      <c r="N192" s="602"/>
      <c r="O192" s="101"/>
      <c r="P192" s="101"/>
      <c r="Q192" s="101"/>
      <c r="R192" s="101"/>
      <c r="S192" s="101"/>
      <c r="T192" s="101"/>
      <c r="U192" s="101"/>
      <c r="V192" s="101"/>
      <c r="W192" s="101"/>
      <c r="X192" s="101"/>
      <c r="Y192" s="101"/>
      <c r="Z192" s="101"/>
      <c r="AA192" s="101"/>
      <c r="AB192" s="101"/>
    </row>
    <row r="193" spans="1:28" ht="19">
      <c r="A193" s="25"/>
      <c r="B193" s="164"/>
      <c r="C193" s="707"/>
      <c r="D193" s="34"/>
      <c r="E193" s="101"/>
      <c r="F193" s="164"/>
      <c r="G193" s="101"/>
      <c r="H193" s="710"/>
      <c r="I193" s="711"/>
      <c r="J193" s="712"/>
      <c r="K193" s="101"/>
      <c r="L193" s="713"/>
      <c r="M193" s="602"/>
      <c r="N193" s="602"/>
      <c r="O193" s="101"/>
      <c r="P193" s="101"/>
      <c r="Q193" s="101"/>
      <c r="R193" s="101"/>
      <c r="S193" s="101"/>
      <c r="T193" s="101"/>
      <c r="U193" s="101"/>
      <c r="V193" s="101"/>
      <c r="W193" s="101"/>
      <c r="X193" s="101"/>
      <c r="Y193" s="101"/>
      <c r="Z193" s="101"/>
      <c r="AA193" s="101"/>
      <c r="AB193" s="101"/>
    </row>
    <row r="194" spans="1:28" ht="19">
      <c r="A194" s="25"/>
      <c r="B194" s="164"/>
      <c r="C194" s="707"/>
      <c r="D194" s="34"/>
      <c r="E194" s="101"/>
      <c r="F194" s="164"/>
      <c r="G194" s="101"/>
      <c r="H194" s="710"/>
      <c r="I194" s="711"/>
      <c r="J194" s="712"/>
      <c r="K194" s="101"/>
      <c r="L194" s="713"/>
      <c r="M194" s="602"/>
      <c r="N194" s="602"/>
      <c r="O194" s="101"/>
      <c r="P194" s="101"/>
      <c r="Q194" s="101"/>
      <c r="R194" s="101"/>
      <c r="S194" s="101"/>
      <c r="T194" s="101"/>
      <c r="U194" s="101"/>
      <c r="V194" s="101"/>
      <c r="W194" s="101"/>
      <c r="X194" s="101"/>
      <c r="Y194" s="101"/>
      <c r="Z194" s="101"/>
      <c r="AA194" s="101"/>
      <c r="AB194" s="101"/>
    </row>
    <row r="195" spans="1:28" ht="19">
      <c r="A195" s="25"/>
      <c r="B195" s="164"/>
      <c r="C195" s="707"/>
      <c r="D195" s="34"/>
      <c r="E195" s="101"/>
      <c r="F195" s="164"/>
      <c r="G195" s="101"/>
      <c r="H195" s="710"/>
      <c r="I195" s="711"/>
      <c r="J195" s="712"/>
      <c r="K195" s="101"/>
      <c r="L195" s="713"/>
      <c r="M195" s="602"/>
      <c r="N195" s="602"/>
      <c r="O195" s="101"/>
      <c r="P195" s="101"/>
      <c r="Q195" s="101"/>
      <c r="R195" s="101"/>
      <c r="S195" s="101"/>
      <c r="T195" s="101"/>
      <c r="U195" s="101"/>
      <c r="V195" s="101"/>
      <c r="W195" s="101"/>
      <c r="X195" s="101"/>
      <c r="Y195" s="101"/>
      <c r="Z195" s="101"/>
      <c r="AA195" s="101"/>
      <c r="AB195" s="101"/>
    </row>
    <row r="196" spans="1:28" ht="19">
      <c r="A196" s="25"/>
      <c r="B196" s="164"/>
      <c r="C196" s="707"/>
      <c r="D196" s="34"/>
      <c r="E196" s="101"/>
      <c r="F196" s="164"/>
      <c r="G196" s="101"/>
      <c r="H196" s="710"/>
      <c r="I196" s="711"/>
      <c r="J196" s="712"/>
      <c r="K196" s="101"/>
      <c r="L196" s="713"/>
      <c r="M196" s="602"/>
      <c r="N196" s="602"/>
      <c r="O196" s="101"/>
      <c r="P196" s="101"/>
      <c r="Q196" s="101"/>
      <c r="R196" s="101"/>
      <c r="S196" s="101"/>
      <c r="T196" s="101"/>
      <c r="U196" s="101"/>
      <c r="V196" s="101"/>
      <c r="W196" s="101"/>
      <c r="X196" s="101"/>
      <c r="Y196" s="101"/>
      <c r="Z196" s="101"/>
      <c r="AA196" s="101"/>
      <c r="AB196" s="101"/>
    </row>
    <row r="197" spans="1:28" ht="19">
      <c r="A197" s="25"/>
      <c r="B197" s="164"/>
      <c r="C197" s="707"/>
      <c r="D197" s="34"/>
      <c r="E197" s="101"/>
      <c r="F197" s="164"/>
      <c r="G197" s="101"/>
      <c r="H197" s="710"/>
      <c r="I197" s="711"/>
      <c r="J197" s="712"/>
      <c r="K197" s="101"/>
      <c r="L197" s="713"/>
      <c r="M197" s="602"/>
      <c r="N197" s="602"/>
      <c r="O197" s="101"/>
      <c r="P197" s="101"/>
      <c r="Q197" s="101"/>
      <c r="R197" s="101"/>
      <c r="S197" s="101"/>
      <c r="T197" s="101"/>
      <c r="U197" s="101"/>
      <c r="V197" s="101"/>
      <c r="W197" s="101"/>
      <c r="X197" s="101"/>
      <c r="Y197" s="101"/>
      <c r="Z197" s="101"/>
      <c r="AA197" s="101"/>
      <c r="AB197" s="101"/>
    </row>
    <row r="198" spans="1:28" ht="19">
      <c r="A198" s="25"/>
      <c r="B198" s="164"/>
      <c r="C198" s="707"/>
      <c r="D198" s="34"/>
      <c r="E198" s="101"/>
      <c r="F198" s="164"/>
      <c r="G198" s="101"/>
      <c r="H198" s="710"/>
      <c r="I198" s="711"/>
      <c r="J198" s="712"/>
      <c r="K198" s="101"/>
      <c r="L198" s="713"/>
      <c r="M198" s="602"/>
      <c r="N198" s="602"/>
      <c r="O198" s="101"/>
      <c r="P198" s="101"/>
      <c r="Q198" s="101"/>
      <c r="R198" s="101"/>
      <c r="S198" s="101"/>
      <c r="T198" s="101"/>
      <c r="U198" s="101"/>
      <c r="V198" s="101"/>
      <c r="W198" s="101"/>
      <c r="X198" s="101"/>
      <c r="Y198" s="101"/>
      <c r="Z198" s="101"/>
      <c r="AA198" s="101"/>
      <c r="AB198" s="101"/>
    </row>
    <row r="199" spans="1:28" ht="19">
      <c r="A199" s="25"/>
      <c r="B199" s="164"/>
      <c r="C199" s="707"/>
      <c r="D199" s="34"/>
      <c r="E199" s="101"/>
      <c r="F199" s="164"/>
      <c r="G199" s="101"/>
      <c r="H199" s="710"/>
      <c r="I199" s="711"/>
      <c r="J199" s="712"/>
      <c r="K199" s="101"/>
      <c r="L199" s="713"/>
      <c r="M199" s="602"/>
      <c r="N199" s="602"/>
      <c r="O199" s="101"/>
      <c r="P199" s="101"/>
      <c r="Q199" s="101"/>
      <c r="R199" s="101"/>
      <c r="S199" s="101"/>
      <c r="T199" s="101"/>
      <c r="U199" s="101"/>
      <c r="V199" s="101"/>
      <c r="W199" s="101"/>
      <c r="X199" s="101"/>
      <c r="Y199" s="101"/>
      <c r="Z199" s="101"/>
      <c r="AA199" s="101"/>
      <c r="AB199" s="101"/>
    </row>
    <row r="200" spans="1:28" ht="19">
      <c r="A200" s="25"/>
      <c r="B200" s="164"/>
      <c r="C200" s="707"/>
      <c r="D200" s="34"/>
      <c r="E200" s="101"/>
      <c r="F200" s="164"/>
      <c r="G200" s="101"/>
      <c r="H200" s="710"/>
      <c r="I200" s="711"/>
      <c r="J200" s="712"/>
      <c r="K200" s="101"/>
      <c r="L200" s="713"/>
      <c r="M200" s="602"/>
      <c r="N200" s="602"/>
      <c r="O200" s="101"/>
      <c r="P200" s="101"/>
      <c r="Q200" s="101"/>
      <c r="R200" s="101"/>
      <c r="S200" s="101"/>
      <c r="T200" s="101"/>
      <c r="U200" s="101"/>
      <c r="V200" s="101"/>
      <c r="W200" s="101"/>
      <c r="X200" s="101"/>
      <c r="Y200" s="101"/>
      <c r="Z200" s="101"/>
      <c r="AA200" s="101"/>
      <c r="AB200" s="101"/>
    </row>
    <row r="201" spans="1:28" ht="19">
      <c r="A201" s="25"/>
      <c r="B201" s="164"/>
      <c r="C201" s="707"/>
      <c r="D201" s="34"/>
      <c r="E201" s="101"/>
      <c r="F201" s="164"/>
      <c r="G201" s="101"/>
      <c r="H201" s="710"/>
      <c r="I201" s="711"/>
      <c r="J201" s="712"/>
      <c r="K201" s="101"/>
      <c r="L201" s="713"/>
      <c r="M201" s="602"/>
      <c r="N201" s="602"/>
      <c r="O201" s="101"/>
      <c r="P201" s="101"/>
      <c r="Q201" s="101"/>
      <c r="R201" s="101"/>
      <c r="S201" s="101"/>
      <c r="T201" s="101"/>
      <c r="U201" s="101"/>
      <c r="V201" s="101"/>
      <c r="W201" s="101"/>
      <c r="X201" s="101"/>
      <c r="Y201" s="101"/>
      <c r="Z201" s="101"/>
      <c r="AA201" s="101"/>
      <c r="AB201" s="101"/>
    </row>
    <row r="202" spans="1:28" ht="19">
      <c r="A202" s="25"/>
      <c r="B202" s="164"/>
      <c r="C202" s="707"/>
      <c r="D202" s="34"/>
      <c r="E202" s="101"/>
      <c r="F202" s="164"/>
      <c r="G202" s="101"/>
      <c r="H202" s="710"/>
      <c r="I202" s="711"/>
      <c r="J202" s="712"/>
      <c r="K202" s="101"/>
      <c r="L202" s="713"/>
      <c r="M202" s="602"/>
      <c r="N202" s="602"/>
      <c r="O202" s="101"/>
      <c r="P202" s="101"/>
      <c r="Q202" s="101"/>
      <c r="R202" s="101"/>
      <c r="S202" s="101"/>
      <c r="T202" s="101"/>
      <c r="U202" s="101"/>
      <c r="V202" s="101"/>
      <c r="W202" s="101"/>
      <c r="X202" s="101"/>
      <c r="Y202" s="101"/>
      <c r="Z202" s="101"/>
      <c r="AA202" s="101"/>
      <c r="AB202" s="101"/>
    </row>
    <row r="203" spans="1:28" ht="19">
      <c r="A203" s="25"/>
      <c r="B203" s="164"/>
      <c r="C203" s="707"/>
      <c r="D203" s="34"/>
      <c r="E203" s="101"/>
      <c r="F203" s="164"/>
      <c r="G203" s="101"/>
      <c r="H203" s="710"/>
      <c r="I203" s="711"/>
      <c r="J203" s="712"/>
      <c r="K203" s="101"/>
      <c r="L203" s="713"/>
      <c r="M203" s="602"/>
      <c r="N203" s="602"/>
      <c r="O203" s="101"/>
      <c r="P203" s="101"/>
      <c r="Q203" s="101"/>
      <c r="R203" s="101"/>
      <c r="S203" s="101"/>
      <c r="T203" s="101"/>
      <c r="U203" s="101"/>
      <c r="V203" s="101"/>
      <c r="W203" s="101"/>
      <c r="X203" s="101"/>
      <c r="Y203" s="101"/>
      <c r="Z203" s="101"/>
      <c r="AA203" s="101"/>
      <c r="AB203" s="101"/>
    </row>
    <row r="204" spans="1:28" ht="19">
      <c r="A204" s="25"/>
      <c r="B204" s="164"/>
      <c r="C204" s="707"/>
      <c r="D204" s="34"/>
      <c r="E204" s="101"/>
      <c r="F204" s="164"/>
      <c r="G204" s="101"/>
      <c r="H204" s="710"/>
      <c r="I204" s="711"/>
      <c r="J204" s="712"/>
      <c r="K204" s="101"/>
      <c r="L204" s="713"/>
      <c r="M204" s="602"/>
      <c r="N204" s="602"/>
      <c r="O204" s="101"/>
      <c r="P204" s="101"/>
      <c r="Q204" s="101"/>
      <c r="R204" s="101"/>
      <c r="S204" s="101"/>
      <c r="T204" s="101"/>
      <c r="U204" s="101"/>
      <c r="V204" s="101"/>
      <c r="W204" s="101"/>
      <c r="X204" s="101"/>
      <c r="Y204" s="101"/>
      <c r="Z204" s="101"/>
      <c r="AA204" s="101"/>
      <c r="AB204" s="101"/>
    </row>
    <row r="205" spans="1:28" ht="19">
      <c r="A205" s="25"/>
      <c r="B205" s="164"/>
      <c r="C205" s="707"/>
      <c r="D205" s="34"/>
      <c r="E205" s="101"/>
      <c r="F205" s="164"/>
      <c r="G205" s="101"/>
      <c r="H205" s="710"/>
      <c r="I205" s="711"/>
      <c r="J205" s="712"/>
      <c r="K205" s="101"/>
      <c r="L205" s="713"/>
      <c r="M205" s="602"/>
      <c r="N205" s="602"/>
      <c r="O205" s="101"/>
      <c r="P205" s="101"/>
      <c r="Q205" s="101"/>
      <c r="R205" s="101"/>
      <c r="S205" s="101"/>
      <c r="T205" s="101"/>
      <c r="U205" s="101"/>
      <c r="V205" s="101"/>
      <c r="W205" s="101"/>
      <c r="X205" s="101"/>
      <c r="Y205" s="101"/>
      <c r="Z205" s="101"/>
      <c r="AA205" s="101"/>
      <c r="AB205" s="101"/>
    </row>
    <row r="206" spans="1:28" ht="19">
      <c r="A206" s="25"/>
      <c r="B206" s="164"/>
      <c r="C206" s="707"/>
      <c r="D206" s="34"/>
      <c r="E206" s="101"/>
      <c r="F206" s="164"/>
      <c r="G206" s="101"/>
      <c r="H206" s="710"/>
      <c r="I206" s="711"/>
      <c r="J206" s="712"/>
      <c r="K206" s="101"/>
      <c r="L206" s="713"/>
      <c r="M206" s="602"/>
      <c r="N206" s="602"/>
      <c r="O206" s="101"/>
      <c r="P206" s="101"/>
      <c r="Q206" s="101"/>
      <c r="R206" s="101"/>
      <c r="S206" s="101"/>
      <c r="T206" s="101"/>
      <c r="U206" s="101"/>
      <c r="V206" s="101"/>
      <c r="W206" s="101"/>
      <c r="X206" s="101"/>
      <c r="Y206" s="101"/>
      <c r="Z206" s="101"/>
      <c r="AA206" s="101"/>
      <c r="AB206" s="101"/>
    </row>
    <row r="207" spans="1:28" ht="19">
      <c r="A207" s="25"/>
      <c r="B207" s="164"/>
      <c r="C207" s="707"/>
      <c r="D207" s="34"/>
      <c r="E207" s="101"/>
      <c r="F207" s="164"/>
      <c r="G207" s="101"/>
      <c r="H207" s="710"/>
      <c r="I207" s="711"/>
      <c r="J207" s="712"/>
      <c r="K207" s="101"/>
      <c r="L207" s="713"/>
      <c r="M207" s="602"/>
      <c r="N207" s="602"/>
      <c r="O207" s="101"/>
      <c r="P207" s="101"/>
      <c r="Q207" s="101"/>
      <c r="R207" s="101"/>
      <c r="S207" s="101"/>
      <c r="T207" s="101"/>
      <c r="U207" s="101"/>
      <c r="V207" s="101"/>
      <c r="W207" s="101"/>
      <c r="X207" s="101"/>
      <c r="Y207" s="101"/>
      <c r="Z207" s="101"/>
      <c r="AA207" s="101"/>
      <c r="AB207" s="101"/>
    </row>
    <row r="208" spans="1:28" ht="19">
      <c r="A208" s="25"/>
      <c r="B208" s="164"/>
      <c r="C208" s="707"/>
      <c r="D208" s="34"/>
      <c r="E208" s="101"/>
      <c r="F208" s="164"/>
      <c r="G208" s="101"/>
      <c r="H208" s="710"/>
      <c r="I208" s="711"/>
      <c r="J208" s="712"/>
      <c r="K208" s="101"/>
      <c r="L208" s="713"/>
      <c r="M208" s="602"/>
      <c r="N208" s="602"/>
      <c r="O208" s="101"/>
      <c r="P208" s="101"/>
      <c r="Q208" s="101"/>
      <c r="R208" s="101"/>
      <c r="S208" s="101"/>
      <c r="T208" s="101"/>
      <c r="U208" s="101"/>
      <c r="V208" s="101"/>
      <c r="W208" s="101"/>
      <c r="X208" s="101"/>
      <c r="Y208" s="101"/>
      <c r="Z208" s="101"/>
      <c r="AA208" s="101"/>
      <c r="AB208" s="101"/>
    </row>
    <row r="209" spans="1:28" ht="19">
      <c r="A209" s="25"/>
      <c r="B209" s="164"/>
      <c r="C209" s="707"/>
      <c r="D209" s="34"/>
      <c r="E209" s="101"/>
      <c r="F209" s="164"/>
      <c r="G209" s="101"/>
      <c r="H209" s="710"/>
      <c r="I209" s="711"/>
      <c r="J209" s="712"/>
      <c r="K209" s="101"/>
      <c r="L209" s="713"/>
      <c r="M209" s="602"/>
      <c r="N209" s="602"/>
      <c r="O209" s="101"/>
      <c r="P209" s="101"/>
      <c r="Q209" s="101"/>
      <c r="R209" s="101"/>
      <c r="S209" s="101"/>
      <c r="T209" s="101"/>
      <c r="U209" s="101"/>
      <c r="V209" s="101"/>
      <c r="W209" s="101"/>
      <c r="X209" s="101"/>
      <c r="Y209" s="101"/>
      <c r="Z209" s="101"/>
      <c r="AA209" s="101"/>
      <c r="AB209" s="101"/>
    </row>
    <row r="210" spans="1:28" ht="19">
      <c r="A210" s="25"/>
      <c r="B210" s="164"/>
      <c r="C210" s="707"/>
      <c r="D210" s="34"/>
      <c r="E210" s="101"/>
      <c r="F210" s="164"/>
      <c r="G210" s="101"/>
      <c r="H210" s="710"/>
      <c r="I210" s="711"/>
      <c r="J210" s="712"/>
      <c r="K210" s="101"/>
      <c r="L210" s="713"/>
      <c r="M210" s="602"/>
      <c r="N210" s="602"/>
      <c r="O210" s="101"/>
      <c r="P210" s="101"/>
      <c r="Q210" s="101"/>
      <c r="R210" s="101"/>
      <c r="S210" s="101"/>
      <c r="T210" s="101"/>
      <c r="U210" s="101"/>
      <c r="V210" s="101"/>
      <c r="W210" s="101"/>
      <c r="X210" s="101"/>
      <c r="Y210" s="101"/>
      <c r="Z210" s="101"/>
      <c r="AA210" s="101"/>
      <c r="AB210" s="101"/>
    </row>
    <row r="211" spans="1:28" ht="19">
      <c r="A211" s="25"/>
      <c r="B211" s="164"/>
      <c r="C211" s="707"/>
      <c r="D211" s="34"/>
      <c r="E211" s="101"/>
      <c r="F211" s="164"/>
      <c r="G211" s="101"/>
      <c r="H211" s="710"/>
      <c r="I211" s="711"/>
      <c r="J211" s="712"/>
      <c r="K211" s="101"/>
      <c r="L211" s="713"/>
      <c r="M211" s="602"/>
      <c r="N211" s="602"/>
      <c r="O211" s="101"/>
      <c r="P211" s="101"/>
      <c r="Q211" s="101"/>
      <c r="R211" s="101"/>
      <c r="S211" s="101"/>
      <c r="T211" s="101"/>
      <c r="U211" s="101"/>
      <c r="V211" s="101"/>
      <c r="W211" s="101"/>
      <c r="X211" s="101"/>
      <c r="Y211" s="101"/>
      <c r="Z211" s="101"/>
      <c r="AA211" s="101"/>
      <c r="AB211" s="101"/>
    </row>
    <row r="212" spans="1:28" ht="19">
      <c r="A212" s="25"/>
      <c r="B212" s="164"/>
      <c r="C212" s="707"/>
      <c r="D212" s="34"/>
      <c r="E212" s="101"/>
      <c r="F212" s="164"/>
      <c r="G212" s="101"/>
      <c r="H212" s="710"/>
      <c r="I212" s="711"/>
      <c r="J212" s="712"/>
      <c r="K212" s="101"/>
      <c r="L212" s="713"/>
      <c r="M212" s="602"/>
      <c r="N212" s="602"/>
      <c r="O212" s="101"/>
      <c r="P212" s="101"/>
      <c r="Q212" s="101"/>
      <c r="R212" s="101"/>
      <c r="S212" s="101"/>
      <c r="T212" s="101"/>
      <c r="U212" s="101"/>
      <c r="V212" s="101"/>
      <c r="W212" s="101"/>
      <c r="X212" s="101"/>
      <c r="Y212" s="101"/>
      <c r="Z212" s="101"/>
      <c r="AA212" s="101"/>
      <c r="AB212" s="101"/>
    </row>
    <row r="213" spans="1:28" ht="19">
      <c r="A213" s="25"/>
      <c r="B213" s="164"/>
      <c r="C213" s="707"/>
      <c r="D213" s="34"/>
      <c r="E213" s="101"/>
      <c r="F213" s="164"/>
      <c r="G213" s="101"/>
      <c r="H213" s="710"/>
      <c r="I213" s="711"/>
      <c r="J213" s="712"/>
      <c r="K213" s="101"/>
      <c r="L213" s="713"/>
      <c r="M213" s="602"/>
      <c r="N213" s="602"/>
      <c r="O213" s="101"/>
      <c r="P213" s="101"/>
      <c r="Q213" s="101"/>
      <c r="R213" s="101"/>
      <c r="S213" s="101"/>
      <c r="T213" s="101"/>
      <c r="U213" s="101"/>
      <c r="V213" s="101"/>
      <c r="W213" s="101"/>
      <c r="X213" s="101"/>
      <c r="Y213" s="101"/>
      <c r="Z213" s="101"/>
      <c r="AA213" s="101"/>
      <c r="AB213" s="101"/>
    </row>
    <row r="214" spans="1:28" ht="19">
      <c r="A214" s="25"/>
      <c r="B214" s="164"/>
      <c r="C214" s="707"/>
      <c r="D214" s="34"/>
      <c r="E214" s="101"/>
      <c r="F214" s="164"/>
      <c r="G214" s="101"/>
      <c r="H214" s="710"/>
      <c r="I214" s="711"/>
      <c r="J214" s="712"/>
      <c r="K214" s="101"/>
      <c r="L214" s="713"/>
      <c r="M214" s="602"/>
      <c r="N214" s="602"/>
      <c r="O214" s="101"/>
      <c r="P214" s="101"/>
      <c r="Q214" s="101"/>
      <c r="R214" s="101"/>
      <c r="S214" s="101"/>
      <c r="T214" s="101"/>
      <c r="U214" s="101"/>
      <c r="V214" s="101"/>
      <c r="W214" s="101"/>
      <c r="X214" s="101"/>
      <c r="Y214" s="101"/>
      <c r="Z214" s="101"/>
      <c r="AA214" s="101"/>
      <c r="AB214" s="101"/>
    </row>
    <row r="215" spans="1:28" ht="19">
      <c r="A215" s="25"/>
      <c r="B215" s="164"/>
      <c r="C215" s="707"/>
      <c r="D215" s="34"/>
      <c r="E215" s="101"/>
      <c r="F215" s="164"/>
      <c r="G215" s="101"/>
      <c r="H215" s="710"/>
      <c r="I215" s="711"/>
      <c r="J215" s="712"/>
      <c r="K215" s="101"/>
      <c r="L215" s="713"/>
      <c r="M215" s="602"/>
      <c r="N215" s="602"/>
      <c r="O215" s="101"/>
      <c r="P215" s="101"/>
      <c r="Q215" s="101"/>
      <c r="R215" s="101"/>
      <c r="S215" s="101"/>
      <c r="T215" s="101"/>
      <c r="U215" s="101"/>
      <c r="V215" s="101"/>
      <c r="W215" s="101"/>
      <c r="X215" s="101"/>
      <c r="Y215" s="101"/>
      <c r="Z215" s="101"/>
      <c r="AA215" s="101"/>
      <c r="AB215" s="101"/>
    </row>
    <row r="216" spans="1:28" ht="19">
      <c r="A216" s="25"/>
      <c r="B216" s="164"/>
      <c r="C216" s="707"/>
      <c r="D216" s="34"/>
      <c r="E216" s="101"/>
      <c r="F216" s="164"/>
      <c r="G216" s="101"/>
      <c r="H216" s="710"/>
      <c r="I216" s="711"/>
      <c r="J216" s="712"/>
      <c r="K216" s="101"/>
      <c r="L216" s="713"/>
      <c r="M216" s="602"/>
      <c r="N216" s="602"/>
      <c r="O216" s="101"/>
      <c r="P216" s="101"/>
      <c r="Q216" s="101"/>
      <c r="R216" s="101"/>
      <c r="S216" s="101"/>
      <c r="T216" s="101"/>
      <c r="U216" s="101"/>
      <c r="V216" s="101"/>
      <c r="W216" s="101"/>
      <c r="X216" s="101"/>
      <c r="Y216" s="101"/>
      <c r="Z216" s="101"/>
      <c r="AA216" s="101"/>
      <c r="AB216" s="101"/>
    </row>
    <row r="217" spans="1:28" ht="19">
      <c r="A217" s="25"/>
      <c r="B217" s="164"/>
      <c r="C217" s="707"/>
      <c r="D217" s="34"/>
      <c r="E217" s="101"/>
      <c r="F217" s="164"/>
      <c r="G217" s="101"/>
      <c r="H217" s="710"/>
      <c r="I217" s="711"/>
      <c r="J217" s="712"/>
      <c r="K217" s="101"/>
      <c r="L217" s="713"/>
      <c r="M217" s="602"/>
      <c r="N217" s="602"/>
      <c r="O217" s="101"/>
      <c r="P217" s="101"/>
      <c r="Q217" s="101"/>
      <c r="R217" s="101"/>
      <c r="S217" s="101"/>
      <c r="T217" s="101"/>
      <c r="U217" s="101"/>
      <c r="V217" s="101"/>
      <c r="W217" s="101"/>
      <c r="X217" s="101"/>
      <c r="Y217" s="101"/>
      <c r="Z217" s="101"/>
      <c r="AA217" s="101"/>
      <c r="AB217" s="101"/>
    </row>
    <row r="218" spans="1:28" ht="19">
      <c r="A218" s="25"/>
      <c r="B218" s="164"/>
      <c r="C218" s="707"/>
      <c r="D218" s="34"/>
      <c r="E218" s="101"/>
      <c r="F218" s="164"/>
      <c r="G218" s="101"/>
      <c r="H218" s="710"/>
      <c r="I218" s="711"/>
      <c r="J218" s="712"/>
      <c r="K218" s="101"/>
      <c r="L218" s="713"/>
      <c r="M218" s="602"/>
      <c r="N218" s="602"/>
      <c r="O218" s="101"/>
      <c r="P218" s="101"/>
      <c r="Q218" s="101"/>
      <c r="R218" s="101"/>
      <c r="S218" s="101"/>
      <c r="T218" s="101"/>
      <c r="U218" s="101"/>
      <c r="V218" s="101"/>
      <c r="W218" s="101"/>
      <c r="X218" s="101"/>
      <c r="Y218" s="101"/>
      <c r="Z218" s="101"/>
      <c r="AA218" s="101"/>
      <c r="AB218" s="101"/>
    </row>
    <row r="219" spans="1:28" ht="19">
      <c r="A219" s="25"/>
      <c r="B219" s="164"/>
      <c r="C219" s="707"/>
      <c r="D219" s="34"/>
      <c r="E219" s="101"/>
      <c r="F219" s="164"/>
      <c r="G219" s="101"/>
      <c r="H219" s="710"/>
      <c r="I219" s="711"/>
      <c r="J219" s="712"/>
      <c r="K219" s="101"/>
      <c r="L219" s="713"/>
      <c r="M219" s="602"/>
      <c r="N219" s="602"/>
      <c r="O219" s="101"/>
      <c r="P219" s="101"/>
      <c r="Q219" s="101"/>
      <c r="R219" s="101"/>
      <c r="S219" s="101"/>
      <c r="T219" s="101"/>
      <c r="U219" s="101"/>
      <c r="V219" s="101"/>
      <c r="W219" s="101"/>
      <c r="X219" s="101"/>
      <c r="Y219" s="101"/>
      <c r="Z219" s="101"/>
      <c r="AA219" s="101"/>
      <c r="AB219" s="101"/>
    </row>
    <row r="220" spans="1:28" ht="19">
      <c r="A220" s="25"/>
      <c r="B220" s="164"/>
      <c r="C220" s="707"/>
      <c r="D220" s="34"/>
      <c r="E220" s="101"/>
      <c r="F220" s="164"/>
      <c r="G220" s="101"/>
      <c r="H220" s="710"/>
      <c r="I220" s="711"/>
      <c r="J220" s="712"/>
      <c r="K220" s="101"/>
      <c r="L220" s="713"/>
      <c r="M220" s="602"/>
      <c r="N220" s="602"/>
      <c r="O220" s="101"/>
      <c r="P220" s="101"/>
      <c r="Q220" s="101"/>
      <c r="R220" s="101"/>
      <c r="S220" s="101"/>
      <c r="T220" s="101"/>
      <c r="U220" s="101"/>
      <c r="V220" s="101"/>
      <c r="W220" s="101"/>
      <c r="X220" s="101"/>
      <c r="Y220" s="101"/>
      <c r="Z220" s="101"/>
      <c r="AA220" s="101"/>
      <c r="AB220" s="101"/>
    </row>
    <row r="221" spans="1:28" ht="19">
      <c r="A221" s="25"/>
      <c r="B221" s="164"/>
      <c r="C221" s="707"/>
      <c r="D221" s="34"/>
      <c r="E221" s="101"/>
      <c r="F221" s="164"/>
      <c r="G221" s="101"/>
      <c r="H221" s="710"/>
      <c r="I221" s="711"/>
      <c r="J221" s="712"/>
      <c r="K221" s="101"/>
      <c r="L221" s="713"/>
      <c r="M221" s="602"/>
      <c r="N221" s="602"/>
      <c r="O221" s="101"/>
      <c r="P221" s="101"/>
      <c r="Q221" s="101"/>
      <c r="R221" s="101"/>
      <c r="S221" s="101"/>
      <c r="T221" s="101"/>
      <c r="U221" s="101"/>
      <c r="V221" s="101"/>
      <c r="W221" s="101"/>
      <c r="X221" s="101"/>
      <c r="Y221" s="101"/>
      <c r="Z221" s="101"/>
      <c r="AA221" s="101"/>
      <c r="AB221" s="101"/>
    </row>
    <row r="222" spans="1:28" ht="19">
      <c r="A222" s="25"/>
      <c r="B222" s="164"/>
      <c r="C222" s="707"/>
      <c r="D222" s="34"/>
      <c r="E222" s="101"/>
      <c r="F222" s="164"/>
      <c r="G222" s="101"/>
      <c r="H222" s="710"/>
      <c r="I222" s="711"/>
      <c r="J222" s="712"/>
      <c r="K222" s="101"/>
      <c r="L222" s="713"/>
      <c r="M222" s="602"/>
      <c r="N222" s="602"/>
      <c r="O222" s="101"/>
      <c r="P222" s="101"/>
      <c r="Q222" s="101"/>
      <c r="R222" s="101"/>
      <c r="S222" s="101"/>
      <c r="T222" s="101"/>
      <c r="U222" s="101"/>
      <c r="V222" s="101"/>
      <c r="W222" s="101"/>
      <c r="X222" s="101"/>
      <c r="Y222" s="101"/>
      <c r="Z222" s="101"/>
      <c r="AA222" s="101"/>
      <c r="AB222" s="101"/>
    </row>
    <row r="223" spans="1:28" ht="19">
      <c r="A223" s="25"/>
      <c r="B223" s="164"/>
      <c r="C223" s="707"/>
      <c r="D223" s="34"/>
      <c r="E223" s="101"/>
      <c r="F223" s="164"/>
      <c r="G223" s="101"/>
      <c r="H223" s="710"/>
      <c r="I223" s="711"/>
      <c r="J223" s="712"/>
      <c r="K223" s="101"/>
      <c r="L223" s="713"/>
      <c r="M223" s="602"/>
      <c r="N223" s="602"/>
      <c r="O223" s="101"/>
      <c r="P223" s="101"/>
      <c r="Q223" s="101"/>
      <c r="R223" s="101"/>
      <c r="S223" s="101"/>
      <c r="T223" s="101"/>
      <c r="U223" s="101"/>
      <c r="V223" s="101"/>
      <c r="W223" s="101"/>
      <c r="X223" s="101"/>
      <c r="Y223" s="101"/>
      <c r="Z223" s="101"/>
      <c r="AA223" s="101"/>
      <c r="AB223" s="101"/>
    </row>
    <row r="224" spans="1:28" ht="19">
      <c r="A224" s="25"/>
      <c r="B224" s="164"/>
      <c r="C224" s="707"/>
      <c r="D224" s="34"/>
      <c r="E224" s="101"/>
      <c r="F224" s="164"/>
      <c r="G224" s="101"/>
      <c r="H224" s="710"/>
      <c r="I224" s="711"/>
      <c r="J224" s="712"/>
      <c r="K224" s="101"/>
      <c r="L224" s="713"/>
      <c r="M224" s="602"/>
      <c r="N224" s="602"/>
      <c r="O224" s="101"/>
      <c r="P224" s="101"/>
      <c r="Q224" s="101"/>
      <c r="R224" s="101"/>
      <c r="S224" s="101"/>
      <c r="T224" s="101"/>
      <c r="U224" s="101"/>
      <c r="V224" s="101"/>
      <c r="W224" s="101"/>
      <c r="X224" s="101"/>
      <c r="Y224" s="101"/>
      <c r="Z224" s="101"/>
      <c r="AA224" s="101"/>
      <c r="AB224" s="101"/>
    </row>
    <row r="225" spans="1:28" ht="19">
      <c r="A225" s="25"/>
      <c r="B225" s="164"/>
      <c r="C225" s="707"/>
      <c r="D225" s="34"/>
      <c r="E225" s="101"/>
      <c r="F225" s="164"/>
      <c r="G225" s="101"/>
      <c r="H225" s="710"/>
      <c r="I225" s="711"/>
      <c r="J225" s="712"/>
      <c r="K225" s="101"/>
      <c r="L225" s="713"/>
      <c r="M225" s="602"/>
      <c r="N225" s="602"/>
      <c r="O225" s="101"/>
      <c r="P225" s="101"/>
      <c r="Q225" s="101"/>
      <c r="R225" s="101"/>
      <c r="S225" s="101"/>
      <c r="T225" s="101"/>
      <c r="U225" s="101"/>
      <c r="V225" s="101"/>
      <c r="W225" s="101"/>
      <c r="X225" s="101"/>
      <c r="Y225" s="101"/>
      <c r="Z225" s="101"/>
      <c r="AA225" s="101"/>
      <c r="AB225" s="101"/>
    </row>
    <row r="226" spans="1:28" ht="19">
      <c r="A226" s="25"/>
      <c r="B226" s="164"/>
      <c r="C226" s="707"/>
      <c r="D226" s="34"/>
      <c r="E226" s="101"/>
      <c r="F226" s="164"/>
      <c r="G226" s="101"/>
      <c r="H226" s="710"/>
      <c r="I226" s="711"/>
      <c r="J226" s="712"/>
      <c r="K226" s="101"/>
      <c r="L226" s="713"/>
      <c r="M226" s="602"/>
      <c r="N226" s="602"/>
      <c r="O226" s="101"/>
      <c r="P226" s="101"/>
      <c r="Q226" s="101"/>
      <c r="R226" s="101"/>
      <c r="S226" s="101"/>
      <c r="T226" s="101"/>
      <c r="U226" s="101"/>
      <c r="V226" s="101"/>
      <c r="W226" s="101"/>
      <c r="X226" s="101"/>
      <c r="Y226" s="101"/>
      <c r="Z226" s="101"/>
      <c r="AA226" s="101"/>
      <c r="AB226" s="101"/>
    </row>
    <row r="227" spans="1:28" ht="19">
      <c r="A227" s="25"/>
      <c r="B227" s="164"/>
      <c r="C227" s="707"/>
      <c r="D227" s="34"/>
      <c r="E227" s="101"/>
      <c r="F227" s="164"/>
      <c r="G227" s="101"/>
      <c r="H227" s="710"/>
      <c r="I227" s="711"/>
      <c r="J227" s="712"/>
      <c r="K227" s="101"/>
      <c r="L227" s="713"/>
      <c r="M227" s="602"/>
      <c r="N227" s="602"/>
      <c r="O227" s="101"/>
      <c r="P227" s="101"/>
      <c r="Q227" s="101"/>
      <c r="R227" s="101"/>
      <c r="S227" s="101"/>
      <c r="T227" s="101"/>
      <c r="U227" s="101"/>
      <c r="V227" s="101"/>
      <c r="W227" s="101"/>
      <c r="X227" s="101"/>
      <c r="Y227" s="101"/>
      <c r="Z227" s="101"/>
      <c r="AA227" s="101"/>
      <c r="AB227" s="101"/>
    </row>
    <row r="228" spans="1:28" ht="19">
      <c r="A228" s="25"/>
      <c r="B228" s="164"/>
      <c r="C228" s="707"/>
      <c r="D228" s="34"/>
      <c r="E228" s="101"/>
      <c r="F228" s="164"/>
      <c r="G228" s="101"/>
      <c r="H228" s="710"/>
      <c r="I228" s="711"/>
      <c r="J228" s="712"/>
      <c r="K228" s="101"/>
      <c r="L228" s="713"/>
      <c r="M228" s="602"/>
      <c r="N228" s="602"/>
      <c r="O228" s="101"/>
      <c r="P228" s="101"/>
      <c r="Q228" s="101"/>
      <c r="R228" s="101"/>
      <c r="S228" s="101"/>
      <c r="T228" s="101"/>
      <c r="U228" s="101"/>
      <c r="V228" s="101"/>
      <c r="W228" s="101"/>
      <c r="X228" s="101"/>
      <c r="Y228" s="101"/>
      <c r="Z228" s="101"/>
      <c r="AA228" s="101"/>
      <c r="AB228" s="101"/>
    </row>
    <row r="229" spans="1:28" ht="19">
      <c r="A229" s="25"/>
      <c r="B229" s="164"/>
      <c r="C229" s="707"/>
      <c r="D229" s="34"/>
      <c r="E229" s="101"/>
      <c r="F229" s="164"/>
      <c r="G229" s="101"/>
      <c r="H229" s="710"/>
      <c r="I229" s="711"/>
      <c r="J229" s="712"/>
      <c r="K229" s="101"/>
      <c r="L229" s="713"/>
      <c r="M229" s="602"/>
      <c r="N229" s="602"/>
      <c r="O229" s="101"/>
      <c r="P229" s="101"/>
      <c r="Q229" s="101"/>
      <c r="R229" s="101"/>
      <c r="S229" s="101"/>
      <c r="T229" s="101"/>
      <c r="U229" s="101"/>
      <c r="V229" s="101"/>
      <c r="W229" s="101"/>
      <c r="X229" s="101"/>
      <c r="Y229" s="101"/>
      <c r="Z229" s="101"/>
      <c r="AA229" s="101"/>
      <c r="AB229" s="101"/>
    </row>
    <row r="230" spans="1:28" ht="19">
      <c r="A230" s="25"/>
      <c r="B230" s="164"/>
      <c r="C230" s="707"/>
      <c r="D230" s="34"/>
      <c r="E230" s="101"/>
      <c r="F230" s="164"/>
      <c r="G230" s="101"/>
      <c r="H230" s="710"/>
      <c r="I230" s="711"/>
      <c r="J230" s="712"/>
      <c r="K230" s="101"/>
      <c r="L230" s="713"/>
      <c r="M230" s="602"/>
      <c r="N230" s="602"/>
      <c r="O230" s="101"/>
      <c r="P230" s="101"/>
      <c r="Q230" s="101"/>
      <c r="R230" s="101"/>
      <c r="S230" s="101"/>
      <c r="T230" s="101"/>
      <c r="U230" s="101"/>
      <c r="V230" s="101"/>
      <c r="W230" s="101"/>
      <c r="X230" s="101"/>
      <c r="Y230" s="101"/>
      <c r="Z230" s="101"/>
      <c r="AA230" s="101"/>
      <c r="AB230" s="101"/>
    </row>
    <row r="231" spans="1:28" ht="19">
      <c r="A231" s="25"/>
      <c r="B231" s="164"/>
      <c r="C231" s="707"/>
      <c r="D231" s="34"/>
      <c r="E231" s="101"/>
      <c r="F231" s="164"/>
      <c r="G231" s="101"/>
      <c r="H231" s="710"/>
      <c r="I231" s="711"/>
      <c r="J231" s="712"/>
      <c r="K231" s="101"/>
      <c r="L231" s="713"/>
      <c r="M231" s="602"/>
      <c r="N231" s="602"/>
      <c r="O231" s="101"/>
      <c r="P231" s="101"/>
      <c r="Q231" s="101"/>
      <c r="R231" s="101"/>
      <c r="S231" s="101"/>
      <c r="T231" s="101"/>
      <c r="U231" s="101"/>
      <c r="V231" s="101"/>
      <c r="W231" s="101"/>
      <c r="X231" s="101"/>
      <c r="Y231" s="101"/>
      <c r="Z231" s="101"/>
      <c r="AA231" s="101"/>
      <c r="AB231" s="101"/>
    </row>
    <row r="232" spans="1:28" ht="19">
      <c r="A232" s="25"/>
      <c r="B232" s="164"/>
      <c r="C232" s="707"/>
      <c r="D232" s="34"/>
      <c r="E232" s="101"/>
      <c r="F232" s="164"/>
      <c r="G232" s="101"/>
      <c r="H232" s="710"/>
      <c r="I232" s="711"/>
      <c r="J232" s="712"/>
      <c r="K232" s="101"/>
      <c r="L232" s="713"/>
      <c r="M232" s="602"/>
      <c r="N232" s="602"/>
      <c r="O232" s="101"/>
      <c r="P232" s="101"/>
      <c r="Q232" s="101"/>
      <c r="R232" s="101"/>
      <c r="S232" s="101"/>
      <c r="T232" s="101"/>
      <c r="U232" s="101"/>
      <c r="V232" s="101"/>
      <c r="W232" s="101"/>
      <c r="X232" s="101"/>
      <c r="Y232" s="101"/>
      <c r="Z232" s="101"/>
      <c r="AA232" s="101"/>
      <c r="AB232" s="101"/>
    </row>
    <row r="233" spans="1:28" ht="19">
      <c r="A233" s="25"/>
      <c r="B233" s="164"/>
      <c r="C233" s="707"/>
      <c r="D233" s="34"/>
      <c r="E233" s="101"/>
      <c r="F233" s="164"/>
      <c r="G233" s="101"/>
      <c r="H233" s="710"/>
      <c r="I233" s="711"/>
      <c r="J233" s="712"/>
      <c r="K233" s="101"/>
      <c r="L233" s="713"/>
      <c r="M233" s="602"/>
      <c r="N233" s="602"/>
      <c r="O233" s="101"/>
      <c r="P233" s="101"/>
      <c r="Q233" s="101"/>
      <c r="R233" s="101"/>
      <c r="S233" s="101"/>
      <c r="T233" s="101"/>
      <c r="U233" s="101"/>
      <c r="V233" s="101"/>
      <c r="W233" s="101"/>
      <c r="X233" s="101"/>
      <c r="Y233" s="101"/>
      <c r="Z233" s="101"/>
      <c r="AA233" s="101"/>
      <c r="AB233" s="101"/>
    </row>
    <row r="234" spans="1:28" ht="19">
      <c r="A234" s="25"/>
      <c r="B234" s="164"/>
      <c r="C234" s="707"/>
      <c r="D234" s="34"/>
      <c r="E234" s="101"/>
      <c r="F234" s="164"/>
      <c r="G234" s="101"/>
      <c r="H234" s="710"/>
      <c r="I234" s="711"/>
      <c r="J234" s="712"/>
      <c r="K234" s="101"/>
      <c r="L234" s="713"/>
      <c r="M234" s="602"/>
      <c r="N234" s="602"/>
      <c r="O234" s="101"/>
      <c r="P234" s="101"/>
      <c r="Q234" s="101"/>
      <c r="R234" s="101"/>
      <c r="S234" s="101"/>
      <c r="T234" s="101"/>
      <c r="U234" s="101"/>
      <c r="V234" s="101"/>
      <c r="W234" s="101"/>
      <c r="X234" s="101"/>
      <c r="Y234" s="101"/>
      <c r="Z234" s="101"/>
      <c r="AA234" s="101"/>
      <c r="AB234" s="101"/>
    </row>
    <row r="235" spans="1:28" ht="19">
      <c r="A235" s="25"/>
      <c r="B235" s="164"/>
      <c r="C235" s="707"/>
      <c r="D235" s="34"/>
      <c r="E235" s="101"/>
      <c r="F235" s="164"/>
      <c r="G235" s="101"/>
      <c r="H235" s="710"/>
      <c r="I235" s="711"/>
      <c r="J235" s="712"/>
      <c r="K235" s="101"/>
      <c r="L235" s="713"/>
      <c r="M235" s="602"/>
      <c r="N235" s="602"/>
      <c r="O235" s="101"/>
      <c r="P235" s="101"/>
      <c r="Q235" s="101"/>
      <c r="R235" s="101"/>
      <c r="S235" s="101"/>
      <c r="T235" s="101"/>
      <c r="U235" s="101"/>
      <c r="V235" s="101"/>
      <c r="W235" s="101"/>
      <c r="X235" s="101"/>
      <c r="Y235" s="101"/>
      <c r="Z235" s="101"/>
      <c r="AA235" s="101"/>
      <c r="AB235" s="101"/>
    </row>
    <row r="236" spans="1:28" ht="19">
      <c r="A236" s="25"/>
      <c r="B236" s="164"/>
      <c r="C236" s="707"/>
      <c r="D236" s="34"/>
      <c r="E236" s="101"/>
      <c r="F236" s="164"/>
      <c r="G236" s="101"/>
      <c r="H236" s="710"/>
      <c r="I236" s="711"/>
      <c r="J236" s="712"/>
      <c r="K236" s="101"/>
      <c r="L236" s="713"/>
      <c r="M236" s="602"/>
      <c r="N236" s="602"/>
      <c r="O236" s="101"/>
      <c r="P236" s="101"/>
      <c r="Q236" s="101"/>
      <c r="R236" s="101"/>
      <c r="S236" s="101"/>
      <c r="T236" s="101"/>
      <c r="U236" s="101"/>
      <c r="V236" s="101"/>
      <c r="W236" s="101"/>
      <c r="X236" s="101"/>
      <c r="Y236" s="101"/>
      <c r="Z236" s="101"/>
      <c r="AA236" s="101"/>
      <c r="AB236" s="101"/>
    </row>
    <row r="237" spans="1:28" ht="19">
      <c r="A237" s="25"/>
      <c r="B237" s="164"/>
      <c r="C237" s="707"/>
      <c r="D237" s="34"/>
      <c r="E237" s="101"/>
      <c r="F237" s="164"/>
      <c r="G237" s="101"/>
      <c r="H237" s="710"/>
      <c r="I237" s="711"/>
      <c r="J237" s="712"/>
      <c r="K237" s="101"/>
      <c r="L237" s="713"/>
      <c r="M237" s="602"/>
      <c r="N237" s="602"/>
      <c r="O237" s="101"/>
      <c r="P237" s="101"/>
      <c r="Q237" s="101"/>
      <c r="R237" s="101"/>
      <c r="S237" s="101"/>
      <c r="T237" s="101"/>
      <c r="U237" s="101"/>
      <c r="V237" s="101"/>
      <c r="W237" s="101"/>
      <c r="X237" s="101"/>
      <c r="Y237" s="101"/>
      <c r="Z237" s="101"/>
      <c r="AA237" s="101"/>
      <c r="AB237" s="101"/>
    </row>
    <row r="238" spans="1:28" ht="19">
      <c r="A238" s="25"/>
      <c r="B238" s="164"/>
      <c r="C238" s="707"/>
      <c r="D238" s="34"/>
      <c r="E238" s="101"/>
      <c r="F238" s="164"/>
      <c r="G238" s="101"/>
      <c r="H238" s="710"/>
      <c r="I238" s="711"/>
      <c r="J238" s="712"/>
      <c r="K238" s="101"/>
      <c r="L238" s="713"/>
      <c r="M238" s="602"/>
      <c r="N238" s="602"/>
      <c r="O238" s="101"/>
      <c r="P238" s="101"/>
      <c r="Q238" s="101"/>
      <c r="R238" s="101"/>
      <c r="S238" s="101"/>
      <c r="T238" s="101"/>
      <c r="U238" s="101"/>
      <c r="V238" s="101"/>
      <c r="W238" s="101"/>
      <c r="X238" s="101"/>
      <c r="Y238" s="101"/>
      <c r="Z238" s="101"/>
      <c r="AA238" s="101"/>
      <c r="AB238" s="101"/>
    </row>
    <row r="239" spans="1:28" ht="19">
      <c r="A239" s="25"/>
      <c r="B239" s="164"/>
      <c r="C239" s="707"/>
      <c r="D239" s="34"/>
      <c r="E239" s="101"/>
      <c r="F239" s="164"/>
      <c r="G239" s="101"/>
      <c r="H239" s="710"/>
      <c r="I239" s="711"/>
      <c r="J239" s="712"/>
      <c r="K239" s="101"/>
      <c r="L239" s="713"/>
      <c r="M239" s="602"/>
      <c r="N239" s="602"/>
      <c r="O239" s="101"/>
      <c r="P239" s="101"/>
      <c r="Q239" s="101"/>
      <c r="R239" s="101"/>
      <c r="S239" s="101"/>
      <c r="T239" s="101"/>
      <c r="U239" s="101"/>
      <c r="V239" s="101"/>
      <c r="W239" s="101"/>
      <c r="X239" s="101"/>
      <c r="Y239" s="101"/>
      <c r="Z239" s="101"/>
      <c r="AA239" s="101"/>
      <c r="AB239" s="101"/>
    </row>
    <row r="240" spans="1:28" ht="19">
      <c r="A240" s="25"/>
      <c r="B240" s="164"/>
      <c r="C240" s="707"/>
      <c r="D240" s="34"/>
      <c r="E240" s="101"/>
      <c r="F240" s="164"/>
      <c r="G240" s="101"/>
      <c r="H240" s="710"/>
      <c r="I240" s="711"/>
      <c r="J240" s="712"/>
      <c r="K240" s="101"/>
      <c r="L240" s="713"/>
      <c r="M240" s="602"/>
      <c r="N240" s="602"/>
      <c r="O240" s="101"/>
      <c r="P240" s="101"/>
      <c r="Q240" s="101"/>
      <c r="R240" s="101"/>
      <c r="S240" s="101"/>
      <c r="T240" s="101"/>
      <c r="U240" s="101"/>
      <c r="V240" s="101"/>
      <c r="W240" s="101"/>
      <c r="X240" s="101"/>
      <c r="Y240" s="101"/>
      <c r="Z240" s="101"/>
      <c r="AA240" s="101"/>
      <c r="AB240" s="101"/>
    </row>
    <row r="241" spans="1:28" ht="19">
      <c r="A241" s="25"/>
      <c r="B241" s="164"/>
      <c r="C241" s="707"/>
      <c r="D241" s="34"/>
      <c r="E241" s="101"/>
      <c r="F241" s="164"/>
      <c r="G241" s="101"/>
      <c r="H241" s="710"/>
      <c r="I241" s="711"/>
      <c r="J241" s="712"/>
      <c r="K241" s="101"/>
      <c r="L241" s="713"/>
      <c r="M241" s="602"/>
      <c r="N241" s="602"/>
      <c r="O241" s="101"/>
      <c r="P241" s="101"/>
      <c r="Q241" s="101"/>
      <c r="R241" s="101"/>
      <c r="S241" s="101"/>
      <c r="T241" s="101"/>
      <c r="U241" s="101"/>
      <c r="V241" s="101"/>
      <c r="W241" s="101"/>
      <c r="X241" s="101"/>
      <c r="Y241" s="101"/>
      <c r="Z241" s="101"/>
      <c r="AA241" s="101"/>
      <c r="AB241" s="101"/>
    </row>
    <row r="242" spans="1:28" ht="19">
      <c r="A242" s="25"/>
      <c r="B242" s="164"/>
      <c r="C242" s="707"/>
      <c r="D242" s="34"/>
      <c r="E242" s="101"/>
      <c r="F242" s="164"/>
      <c r="G242" s="101"/>
      <c r="H242" s="710"/>
      <c r="I242" s="711"/>
      <c r="J242" s="712"/>
      <c r="K242" s="101"/>
      <c r="L242" s="713"/>
      <c r="M242" s="602"/>
      <c r="N242" s="602"/>
      <c r="O242" s="101"/>
      <c r="P242" s="101"/>
      <c r="Q242" s="101"/>
      <c r="R242" s="101"/>
      <c r="S242" s="101"/>
      <c r="T242" s="101"/>
      <c r="U242" s="101"/>
      <c r="V242" s="101"/>
      <c r="W242" s="101"/>
      <c r="X242" s="101"/>
      <c r="Y242" s="101"/>
      <c r="Z242" s="101"/>
      <c r="AA242" s="101"/>
      <c r="AB242" s="101"/>
    </row>
    <row r="243" spans="1:28" ht="19">
      <c r="A243" s="25"/>
      <c r="B243" s="164"/>
      <c r="C243" s="707"/>
      <c r="D243" s="34"/>
      <c r="E243" s="101"/>
      <c r="F243" s="164"/>
      <c r="G243" s="101"/>
      <c r="H243" s="710"/>
      <c r="I243" s="711"/>
      <c r="J243" s="712"/>
      <c r="K243" s="101"/>
      <c r="L243" s="713"/>
      <c r="M243" s="602"/>
      <c r="N243" s="602"/>
      <c r="O243" s="101"/>
      <c r="P243" s="101"/>
      <c r="Q243" s="101"/>
      <c r="R243" s="101"/>
      <c r="S243" s="101"/>
      <c r="T243" s="101"/>
      <c r="U243" s="101"/>
      <c r="V243" s="101"/>
      <c r="W243" s="101"/>
      <c r="X243" s="101"/>
      <c r="Y243" s="101"/>
      <c r="Z243" s="101"/>
      <c r="AA243" s="101"/>
      <c r="AB243" s="101"/>
    </row>
    <row r="244" spans="1:28" ht="19">
      <c r="A244" s="25"/>
      <c r="B244" s="164"/>
      <c r="C244" s="707"/>
      <c r="D244" s="34"/>
      <c r="E244" s="101"/>
      <c r="F244" s="164"/>
      <c r="G244" s="101"/>
      <c r="H244" s="710"/>
      <c r="I244" s="711"/>
      <c r="J244" s="712"/>
      <c r="K244" s="101"/>
      <c r="L244" s="713"/>
      <c r="M244" s="602"/>
      <c r="N244" s="602"/>
      <c r="O244" s="101"/>
      <c r="P244" s="101"/>
      <c r="Q244" s="101"/>
      <c r="R244" s="101"/>
      <c r="S244" s="101"/>
      <c r="T244" s="101"/>
      <c r="U244" s="101"/>
      <c r="V244" s="101"/>
      <c r="W244" s="101"/>
      <c r="X244" s="101"/>
      <c r="Y244" s="101"/>
      <c r="Z244" s="101"/>
      <c r="AA244" s="101"/>
      <c r="AB244" s="101"/>
    </row>
    <row r="245" spans="1:28" ht="19">
      <c r="A245" s="25"/>
      <c r="B245" s="164"/>
      <c r="C245" s="707"/>
      <c r="D245" s="34"/>
      <c r="E245" s="101"/>
      <c r="F245" s="164"/>
      <c r="G245" s="101"/>
      <c r="H245" s="710"/>
      <c r="I245" s="711"/>
      <c r="J245" s="712"/>
      <c r="K245" s="101"/>
      <c r="L245" s="713"/>
      <c r="M245" s="602"/>
      <c r="N245" s="602"/>
      <c r="O245" s="101"/>
      <c r="P245" s="101"/>
      <c r="Q245" s="101"/>
      <c r="R245" s="101"/>
      <c r="S245" s="101"/>
      <c r="T245" s="101"/>
      <c r="U245" s="101"/>
      <c r="V245" s="101"/>
      <c r="W245" s="101"/>
      <c r="X245" s="101"/>
      <c r="Y245" s="101"/>
      <c r="Z245" s="101"/>
      <c r="AA245" s="101"/>
      <c r="AB245" s="101"/>
    </row>
    <row r="246" spans="1:28" ht="19">
      <c r="A246" s="25"/>
      <c r="B246" s="164"/>
      <c r="C246" s="707"/>
      <c r="D246" s="34"/>
      <c r="E246" s="101"/>
      <c r="F246" s="164"/>
      <c r="G246" s="101"/>
      <c r="H246" s="710"/>
      <c r="I246" s="711"/>
      <c r="J246" s="712"/>
      <c r="K246" s="101"/>
      <c r="L246" s="713"/>
      <c r="M246" s="602"/>
      <c r="N246" s="602"/>
      <c r="O246" s="101"/>
      <c r="P246" s="101"/>
      <c r="Q246" s="101"/>
      <c r="R246" s="101"/>
      <c r="S246" s="101"/>
      <c r="T246" s="101"/>
      <c r="U246" s="101"/>
      <c r="V246" s="101"/>
      <c r="W246" s="101"/>
      <c r="X246" s="101"/>
      <c r="Y246" s="101"/>
      <c r="Z246" s="101"/>
      <c r="AA246" s="101"/>
      <c r="AB246" s="101"/>
    </row>
    <row r="247" spans="1:28" ht="19">
      <c r="A247" s="25"/>
      <c r="B247" s="164"/>
      <c r="C247" s="707"/>
      <c r="D247" s="34"/>
      <c r="E247" s="101"/>
      <c r="F247" s="164"/>
      <c r="G247" s="101"/>
      <c r="H247" s="710"/>
      <c r="I247" s="711"/>
      <c r="J247" s="712"/>
      <c r="K247" s="101"/>
      <c r="L247" s="713"/>
      <c r="M247" s="602"/>
      <c r="N247" s="602"/>
      <c r="O247" s="101"/>
      <c r="P247" s="101"/>
      <c r="Q247" s="101"/>
      <c r="R247" s="101"/>
      <c r="S247" s="101"/>
      <c r="T247" s="101"/>
      <c r="U247" s="101"/>
      <c r="V247" s="101"/>
      <c r="W247" s="101"/>
      <c r="X247" s="101"/>
      <c r="Y247" s="101"/>
      <c r="Z247" s="101"/>
      <c r="AA247" s="101"/>
      <c r="AB247" s="101"/>
    </row>
    <row r="248" spans="1:28" ht="19">
      <c r="A248" s="25"/>
      <c r="B248" s="164"/>
      <c r="C248" s="707"/>
      <c r="D248" s="34"/>
      <c r="E248" s="101"/>
      <c r="F248" s="164"/>
      <c r="G248" s="101"/>
      <c r="H248" s="710"/>
      <c r="I248" s="711"/>
      <c r="J248" s="712"/>
      <c r="K248" s="101"/>
      <c r="L248" s="713"/>
      <c r="M248" s="602"/>
      <c r="N248" s="602"/>
      <c r="O248" s="101"/>
      <c r="P248" s="101"/>
      <c r="Q248" s="101"/>
      <c r="R248" s="101"/>
      <c r="S248" s="101"/>
      <c r="T248" s="101"/>
      <c r="U248" s="101"/>
      <c r="V248" s="101"/>
      <c r="W248" s="101"/>
      <c r="X248" s="101"/>
      <c r="Y248" s="101"/>
      <c r="Z248" s="101"/>
      <c r="AA248" s="101"/>
      <c r="AB248" s="101"/>
    </row>
    <row r="249" spans="1:28" ht="19">
      <c r="A249" s="25"/>
      <c r="B249" s="164"/>
      <c r="C249" s="707"/>
      <c r="D249" s="34"/>
      <c r="E249" s="101"/>
      <c r="F249" s="164"/>
      <c r="G249" s="101"/>
      <c r="H249" s="710"/>
      <c r="I249" s="711"/>
      <c r="J249" s="712"/>
      <c r="K249" s="101"/>
      <c r="L249" s="713"/>
      <c r="M249" s="602"/>
      <c r="N249" s="602"/>
      <c r="O249" s="101"/>
      <c r="P249" s="101"/>
      <c r="Q249" s="101"/>
      <c r="R249" s="101"/>
      <c r="S249" s="101"/>
      <c r="T249" s="101"/>
      <c r="U249" s="101"/>
      <c r="V249" s="101"/>
      <c r="W249" s="101"/>
      <c r="X249" s="101"/>
      <c r="Y249" s="101"/>
      <c r="Z249" s="101"/>
      <c r="AA249" s="101"/>
      <c r="AB249" s="101"/>
    </row>
    <row r="250" spans="1:28" ht="19">
      <c r="A250" s="25"/>
      <c r="B250" s="164"/>
      <c r="C250" s="707"/>
      <c r="D250" s="34"/>
      <c r="E250" s="101"/>
      <c r="F250" s="164"/>
      <c r="G250" s="101"/>
      <c r="H250" s="710"/>
      <c r="I250" s="711"/>
      <c r="J250" s="712"/>
      <c r="K250" s="101"/>
      <c r="L250" s="713"/>
      <c r="M250" s="602"/>
      <c r="N250" s="602"/>
      <c r="O250" s="101"/>
      <c r="P250" s="101"/>
      <c r="Q250" s="101"/>
      <c r="R250" s="101"/>
      <c r="S250" s="101"/>
      <c r="T250" s="101"/>
      <c r="U250" s="101"/>
      <c r="V250" s="101"/>
      <c r="W250" s="101"/>
      <c r="X250" s="101"/>
      <c r="Y250" s="101"/>
      <c r="Z250" s="101"/>
      <c r="AA250" s="101"/>
      <c r="AB250" s="101"/>
    </row>
    <row r="251" spans="1:28" ht="19">
      <c r="A251" s="25"/>
      <c r="B251" s="164"/>
      <c r="C251" s="707"/>
      <c r="D251" s="34"/>
      <c r="E251" s="101"/>
      <c r="F251" s="164"/>
      <c r="G251" s="101"/>
      <c r="H251" s="710"/>
      <c r="I251" s="711"/>
      <c r="J251" s="712"/>
      <c r="K251" s="101"/>
      <c r="L251" s="713"/>
      <c r="M251" s="602"/>
      <c r="N251" s="602"/>
      <c r="O251" s="101"/>
      <c r="P251" s="101"/>
      <c r="Q251" s="101"/>
      <c r="R251" s="101"/>
      <c r="S251" s="101"/>
      <c r="T251" s="101"/>
      <c r="U251" s="101"/>
      <c r="V251" s="101"/>
      <c r="W251" s="101"/>
      <c r="X251" s="101"/>
      <c r="Y251" s="101"/>
      <c r="Z251" s="101"/>
      <c r="AA251" s="101"/>
      <c r="AB251" s="101"/>
    </row>
    <row r="252" spans="1:28" ht="19">
      <c r="A252" s="25"/>
      <c r="B252" s="164"/>
      <c r="C252" s="707"/>
      <c r="D252" s="34"/>
      <c r="E252" s="101"/>
      <c r="F252" s="164"/>
      <c r="G252" s="101"/>
      <c r="H252" s="710"/>
      <c r="I252" s="711"/>
      <c r="J252" s="712"/>
      <c r="K252" s="101"/>
      <c r="L252" s="713"/>
      <c r="M252" s="602"/>
      <c r="N252" s="602"/>
      <c r="O252" s="101"/>
      <c r="P252" s="101"/>
      <c r="Q252" s="101"/>
      <c r="R252" s="101"/>
      <c r="S252" s="101"/>
      <c r="T252" s="101"/>
      <c r="U252" s="101"/>
      <c r="V252" s="101"/>
      <c r="W252" s="101"/>
      <c r="X252" s="101"/>
      <c r="Y252" s="101"/>
      <c r="Z252" s="101"/>
      <c r="AA252" s="101"/>
      <c r="AB252" s="101"/>
    </row>
    <row r="253" spans="1:28" ht="19">
      <c r="A253" s="25"/>
      <c r="B253" s="164"/>
      <c r="C253" s="707"/>
      <c r="D253" s="34"/>
      <c r="E253" s="101"/>
      <c r="F253" s="164"/>
      <c r="G253" s="101"/>
      <c r="H253" s="710"/>
      <c r="I253" s="711"/>
      <c r="J253" s="712"/>
      <c r="K253" s="101"/>
      <c r="L253" s="713"/>
      <c r="M253" s="602"/>
      <c r="N253" s="602"/>
      <c r="O253" s="101"/>
      <c r="P253" s="101"/>
      <c r="Q253" s="101"/>
      <c r="R253" s="101"/>
      <c r="S253" s="101"/>
      <c r="T253" s="101"/>
      <c r="U253" s="101"/>
      <c r="V253" s="101"/>
      <c r="W253" s="101"/>
      <c r="X253" s="101"/>
      <c r="Y253" s="101"/>
      <c r="Z253" s="101"/>
      <c r="AA253" s="101"/>
      <c r="AB253" s="101"/>
    </row>
    <row r="254" spans="1:28" ht="19">
      <c r="A254" s="25"/>
      <c r="B254" s="164"/>
      <c r="C254" s="707"/>
      <c r="D254" s="34"/>
      <c r="E254" s="101"/>
      <c r="F254" s="164"/>
      <c r="G254" s="101"/>
      <c r="H254" s="710"/>
      <c r="I254" s="711"/>
      <c r="J254" s="712"/>
      <c r="K254" s="101"/>
      <c r="L254" s="713"/>
      <c r="M254" s="602"/>
      <c r="N254" s="602"/>
      <c r="O254" s="101"/>
      <c r="P254" s="101"/>
      <c r="Q254" s="101"/>
      <c r="R254" s="101"/>
      <c r="S254" s="101"/>
      <c r="T254" s="101"/>
      <c r="U254" s="101"/>
      <c r="V254" s="101"/>
      <c r="W254" s="101"/>
      <c r="X254" s="101"/>
      <c r="Y254" s="101"/>
      <c r="Z254" s="101"/>
      <c r="AA254" s="101"/>
      <c r="AB254" s="101"/>
    </row>
    <row r="255" spans="1:28" ht="19">
      <c r="A255" s="25"/>
      <c r="B255" s="164"/>
      <c r="C255" s="707"/>
      <c r="D255" s="34"/>
      <c r="E255" s="101"/>
      <c r="F255" s="164"/>
      <c r="G255" s="101"/>
      <c r="H255" s="710"/>
      <c r="I255" s="711"/>
      <c r="J255" s="712"/>
      <c r="K255" s="101"/>
      <c r="L255" s="713"/>
      <c r="M255" s="602"/>
      <c r="N255" s="602"/>
      <c r="O255" s="101"/>
      <c r="P255" s="101"/>
      <c r="Q255" s="101"/>
      <c r="R255" s="101"/>
      <c r="S255" s="101"/>
      <c r="T255" s="101"/>
      <c r="U255" s="101"/>
      <c r="V255" s="101"/>
      <c r="W255" s="101"/>
      <c r="X255" s="101"/>
      <c r="Y255" s="101"/>
      <c r="Z255" s="101"/>
      <c r="AA255" s="101"/>
      <c r="AB255" s="101"/>
    </row>
    <row r="256" spans="1:28" ht="19">
      <c r="A256" s="25"/>
      <c r="B256" s="164"/>
      <c r="C256" s="707"/>
      <c r="D256" s="34"/>
      <c r="E256" s="101"/>
      <c r="F256" s="164"/>
      <c r="G256" s="101"/>
      <c r="H256" s="710"/>
      <c r="I256" s="711"/>
      <c r="J256" s="712"/>
      <c r="K256" s="101"/>
      <c r="L256" s="713"/>
      <c r="M256" s="602"/>
      <c r="N256" s="602"/>
      <c r="O256" s="101"/>
      <c r="P256" s="101"/>
      <c r="Q256" s="101"/>
      <c r="R256" s="101"/>
      <c r="S256" s="101"/>
      <c r="T256" s="101"/>
      <c r="U256" s="101"/>
      <c r="V256" s="101"/>
      <c r="W256" s="101"/>
      <c r="X256" s="101"/>
      <c r="Y256" s="101"/>
      <c r="Z256" s="101"/>
      <c r="AA256" s="101"/>
      <c r="AB256" s="101"/>
    </row>
    <row r="257" spans="1:28" ht="19">
      <c r="A257" s="25"/>
      <c r="B257" s="164"/>
      <c r="C257" s="707"/>
      <c r="D257" s="34"/>
      <c r="E257" s="101"/>
      <c r="F257" s="164"/>
      <c r="G257" s="101"/>
      <c r="H257" s="710"/>
      <c r="I257" s="711"/>
      <c r="J257" s="712"/>
      <c r="K257" s="101"/>
      <c r="L257" s="713"/>
      <c r="M257" s="602"/>
      <c r="N257" s="602"/>
      <c r="O257" s="101"/>
      <c r="P257" s="101"/>
      <c r="Q257" s="101"/>
      <c r="R257" s="101"/>
      <c r="S257" s="101"/>
      <c r="T257" s="101"/>
      <c r="U257" s="101"/>
      <c r="V257" s="101"/>
      <c r="W257" s="101"/>
      <c r="X257" s="101"/>
      <c r="Y257" s="101"/>
      <c r="Z257" s="101"/>
      <c r="AA257" s="101"/>
      <c r="AB257" s="101"/>
    </row>
    <row r="258" spans="1:28" ht="19">
      <c r="A258" s="25"/>
      <c r="B258" s="164"/>
      <c r="C258" s="707"/>
      <c r="D258" s="34"/>
      <c r="E258" s="101"/>
      <c r="F258" s="164"/>
      <c r="G258" s="101"/>
      <c r="H258" s="710"/>
      <c r="I258" s="711"/>
      <c r="J258" s="712"/>
      <c r="K258" s="101"/>
      <c r="L258" s="713"/>
      <c r="M258" s="602"/>
      <c r="N258" s="602"/>
      <c r="O258" s="101"/>
      <c r="P258" s="101"/>
      <c r="Q258" s="101"/>
      <c r="R258" s="101"/>
      <c r="S258" s="101"/>
      <c r="T258" s="101"/>
      <c r="U258" s="101"/>
      <c r="V258" s="101"/>
      <c r="W258" s="101"/>
      <c r="X258" s="101"/>
      <c r="Y258" s="101"/>
      <c r="Z258" s="101"/>
      <c r="AA258" s="101"/>
      <c r="AB258" s="101"/>
    </row>
    <row r="259" spans="1:28" ht="19">
      <c r="A259" s="25"/>
      <c r="B259" s="164"/>
      <c r="C259" s="707"/>
      <c r="D259" s="34"/>
      <c r="E259" s="101"/>
      <c r="F259" s="164"/>
      <c r="G259" s="101"/>
      <c r="H259" s="710"/>
      <c r="I259" s="711"/>
      <c r="J259" s="712"/>
      <c r="K259" s="101"/>
      <c r="L259" s="713"/>
      <c r="M259" s="602"/>
      <c r="N259" s="602"/>
      <c r="O259" s="101"/>
      <c r="P259" s="101"/>
      <c r="Q259" s="101"/>
      <c r="R259" s="101"/>
      <c r="S259" s="101"/>
      <c r="T259" s="101"/>
      <c r="U259" s="101"/>
      <c r="V259" s="101"/>
      <c r="W259" s="101"/>
      <c r="X259" s="101"/>
      <c r="Y259" s="101"/>
      <c r="Z259" s="101"/>
      <c r="AA259" s="101"/>
      <c r="AB259" s="101"/>
    </row>
    <row r="260" spans="1:28" ht="19">
      <c r="A260" s="25"/>
      <c r="B260" s="164"/>
      <c r="C260" s="707"/>
      <c r="D260" s="34"/>
      <c r="E260" s="101"/>
      <c r="F260" s="164"/>
      <c r="G260" s="101"/>
      <c r="H260" s="710"/>
      <c r="I260" s="711"/>
      <c r="J260" s="712"/>
      <c r="K260" s="101"/>
      <c r="L260" s="713"/>
      <c r="M260" s="602"/>
      <c r="N260" s="602"/>
      <c r="O260" s="101"/>
      <c r="P260" s="101"/>
      <c r="Q260" s="101"/>
      <c r="R260" s="101"/>
      <c r="S260" s="101"/>
      <c r="T260" s="101"/>
      <c r="U260" s="101"/>
      <c r="V260" s="101"/>
      <c r="W260" s="101"/>
      <c r="X260" s="101"/>
      <c r="Y260" s="101"/>
      <c r="Z260" s="101"/>
      <c r="AA260" s="101"/>
      <c r="AB260" s="101"/>
    </row>
    <row r="261" spans="1:28" ht="19">
      <c r="A261" s="25"/>
      <c r="B261" s="164"/>
      <c r="C261" s="707"/>
      <c r="D261" s="34"/>
      <c r="E261" s="101"/>
      <c r="F261" s="164"/>
      <c r="G261" s="101"/>
      <c r="H261" s="710"/>
      <c r="I261" s="711"/>
      <c r="J261" s="712"/>
      <c r="K261" s="101"/>
      <c r="L261" s="713"/>
      <c r="M261" s="602"/>
      <c r="N261" s="602"/>
      <c r="O261" s="101"/>
      <c r="P261" s="101"/>
      <c r="Q261" s="101"/>
      <c r="R261" s="101"/>
      <c r="S261" s="101"/>
      <c r="T261" s="101"/>
      <c r="U261" s="101"/>
      <c r="V261" s="101"/>
      <c r="W261" s="101"/>
      <c r="X261" s="101"/>
      <c r="Y261" s="101"/>
      <c r="Z261" s="101"/>
      <c r="AA261" s="101"/>
      <c r="AB261" s="101"/>
    </row>
    <row r="262" spans="1:28" ht="19">
      <c r="A262" s="25"/>
      <c r="B262" s="164"/>
      <c r="C262" s="707"/>
      <c r="D262" s="34"/>
      <c r="E262" s="101"/>
      <c r="F262" s="164"/>
      <c r="G262" s="101"/>
      <c r="H262" s="710"/>
      <c r="I262" s="711"/>
      <c r="J262" s="712"/>
      <c r="K262" s="101"/>
      <c r="L262" s="713"/>
      <c r="M262" s="602"/>
      <c r="N262" s="602"/>
      <c r="O262" s="101"/>
      <c r="P262" s="101"/>
      <c r="Q262" s="101"/>
      <c r="R262" s="101"/>
      <c r="S262" s="101"/>
      <c r="T262" s="101"/>
      <c r="U262" s="101"/>
      <c r="V262" s="101"/>
      <c r="W262" s="101"/>
      <c r="X262" s="101"/>
      <c r="Y262" s="101"/>
      <c r="Z262" s="101"/>
      <c r="AA262" s="101"/>
      <c r="AB262" s="101"/>
    </row>
    <row r="263" spans="1:28" ht="19">
      <c r="A263" s="25"/>
      <c r="B263" s="164"/>
      <c r="C263" s="707"/>
      <c r="D263" s="34"/>
      <c r="E263" s="101"/>
      <c r="F263" s="164"/>
      <c r="G263" s="101"/>
      <c r="H263" s="710"/>
      <c r="I263" s="711"/>
      <c r="J263" s="712"/>
      <c r="K263" s="101"/>
      <c r="L263" s="713"/>
      <c r="M263" s="602"/>
      <c r="N263" s="602"/>
      <c r="O263" s="101"/>
      <c r="P263" s="101"/>
      <c r="Q263" s="101"/>
      <c r="R263" s="101"/>
      <c r="S263" s="101"/>
      <c r="T263" s="101"/>
      <c r="U263" s="101"/>
      <c r="V263" s="101"/>
      <c r="W263" s="101"/>
      <c r="X263" s="101"/>
      <c r="Y263" s="101"/>
      <c r="Z263" s="101"/>
      <c r="AA263" s="101"/>
      <c r="AB263" s="101"/>
    </row>
    <row r="264" spans="1:28" ht="19">
      <c r="A264" s="25"/>
      <c r="B264" s="164"/>
      <c r="C264" s="707"/>
      <c r="D264" s="34"/>
      <c r="E264" s="101"/>
      <c r="F264" s="164"/>
      <c r="G264" s="101"/>
      <c r="H264" s="710"/>
      <c r="I264" s="712"/>
      <c r="J264" s="712"/>
      <c r="K264" s="101"/>
      <c r="L264" s="713"/>
      <c r="M264" s="602"/>
      <c r="N264" s="602"/>
      <c r="O264" s="101"/>
      <c r="P264" s="101"/>
      <c r="Q264" s="101"/>
      <c r="R264" s="101"/>
      <c r="S264" s="101"/>
      <c r="T264" s="101"/>
      <c r="U264" s="101"/>
      <c r="V264" s="101"/>
      <c r="W264" s="101"/>
      <c r="X264" s="101"/>
      <c r="Y264" s="101"/>
      <c r="Z264" s="101"/>
      <c r="AA264" s="101"/>
      <c r="AB264" s="101"/>
    </row>
    <row r="265" spans="1:28" ht="19">
      <c r="A265" s="25"/>
      <c r="B265" s="164"/>
      <c r="C265" s="707"/>
      <c r="D265" s="34"/>
      <c r="E265" s="101"/>
      <c r="F265" s="164"/>
      <c r="G265" s="101"/>
      <c r="H265" s="710"/>
      <c r="I265" s="712"/>
      <c r="J265" s="712"/>
      <c r="K265" s="101"/>
      <c r="L265" s="713"/>
      <c r="M265" s="602"/>
      <c r="N265" s="602"/>
      <c r="O265" s="101"/>
      <c r="P265" s="101"/>
      <c r="Q265" s="101"/>
      <c r="R265" s="101"/>
      <c r="S265" s="101"/>
      <c r="T265" s="101"/>
      <c r="U265" s="101"/>
      <c r="V265" s="101"/>
      <c r="W265" s="101"/>
      <c r="X265" s="101"/>
      <c r="Y265" s="101"/>
      <c r="Z265" s="101"/>
      <c r="AA265" s="101"/>
      <c r="AB265" s="101"/>
    </row>
    <row r="266" spans="1:28" ht="19">
      <c r="A266" s="25"/>
      <c r="B266" s="164"/>
      <c r="C266" s="707"/>
      <c r="D266" s="34"/>
      <c r="E266" s="101"/>
      <c r="F266" s="164"/>
      <c r="G266" s="101"/>
      <c r="H266" s="710"/>
      <c r="I266" s="712"/>
      <c r="J266" s="712"/>
      <c r="K266" s="101"/>
      <c r="L266" s="713"/>
      <c r="M266" s="602"/>
      <c r="N266" s="602"/>
      <c r="O266" s="101"/>
      <c r="P266" s="101"/>
      <c r="Q266" s="101"/>
      <c r="R266" s="101"/>
      <c r="S266" s="101"/>
      <c r="T266" s="101"/>
      <c r="U266" s="101"/>
      <c r="V266" s="101"/>
      <c r="W266" s="101"/>
      <c r="X266" s="101"/>
      <c r="Y266" s="101"/>
      <c r="Z266" s="101"/>
      <c r="AA266" s="101"/>
      <c r="AB266" s="101"/>
    </row>
    <row r="267" spans="1:28" ht="19">
      <c r="A267" s="25"/>
      <c r="B267" s="164"/>
      <c r="C267" s="707"/>
      <c r="D267" s="34"/>
      <c r="E267" s="101"/>
      <c r="F267" s="164"/>
      <c r="G267" s="101"/>
      <c r="H267" s="710"/>
      <c r="I267" s="712"/>
      <c r="J267" s="712"/>
      <c r="K267" s="101"/>
      <c r="L267" s="713"/>
      <c r="M267" s="602"/>
      <c r="N267" s="602"/>
      <c r="O267" s="101"/>
      <c r="P267" s="101"/>
      <c r="Q267" s="101"/>
      <c r="R267" s="101"/>
      <c r="S267" s="101"/>
      <c r="T267" s="101"/>
      <c r="U267" s="101"/>
      <c r="V267" s="101"/>
      <c r="W267" s="101"/>
      <c r="X267" s="101"/>
      <c r="Y267" s="101"/>
      <c r="Z267" s="101"/>
      <c r="AA267" s="101"/>
      <c r="AB267" s="101"/>
    </row>
    <row r="268" spans="1:28" ht="19">
      <c r="A268" s="25"/>
      <c r="B268" s="164"/>
      <c r="C268" s="707"/>
      <c r="D268" s="34"/>
      <c r="E268" s="101"/>
      <c r="F268" s="164"/>
      <c r="G268" s="101"/>
      <c r="H268" s="710"/>
      <c r="I268" s="712"/>
      <c r="J268" s="712"/>
      <c r="K268" s="101"/>
      <c r="L268" s="713"/>
      <c r="M268" s="602"/>
      <c r="N268" s="602"/>
      <c r="O268" s="101"/>
      <c r="P268" s="101"/>
      <c r="Q268" s="101"/>
      <c r="R268" s="101"/>
      <c r="S268" s="101"/>
      <c r="T268" s="101"/>
      <c r="U268" s="101"/>
      <c r="V268" s="101"/>
      <c r="W268" s="101"/>
      <c r="X268" s="101"/>
      <c r="Y268" s="101"/>
      <c r="Z268" s="101"/>
      <c r="AA268" s="101"/>
      <c r="AB268" s="101"/>
    </row>
    <row r="269" spans="1:28" ht="19">
      <c r="A269" s="25"/>
      <c r="B269" s="164"/>
      <c r="C269" s="707"/>
      <c r="D269" s="34"/>
      <c r="E269" s="101"/>
      <c r="F269" s="164"/>
      <c r="G269" s="101"/>
      <c r="H269" s="710"/>
      <c r="I269" s="712"/>
      <c r="J269" s="712"/>
      <c r="K269" s="101"/>
      <c r="L269" s="713"/>
      <c r="M269" s="602"/>
      <c r="N269" s="602"/>
      <c r="O269" s="101"/>
      <c r="P269" s="101"/>
      <c r="Q269" s="101"/>
      <c r="R269" s="101"/>
      <c r="S269" s="101"/>
      <c r="T269" s="101"/>
      <c r="U269" s="101"/>
      <c r="V269" s="101"/>
      <c r="W269" s="101"/>
      <c r="X269" s="101"/>
      <c r="Y269" s="101"/>
      <c r="Z269" s="101"/>
      <c r="AA269" s="101"/>
      <c r="AB269" s="101"/>
    </row>
    <row r="270" spans="1:28" ht="19">
      <c r="A270" s="25"/>
      <c r="B270" s="164"/>
      <c r="C270" s="707"/>
      <c r="D270" s="34"/>
      <c r="E270" s="101"/>
      <c r="F270" s="164"/>
      <c r="G270" s="101"/>
      <c r="H270" s="710"/>
      <c r="I270" s="712"/>
      <c r="J270" s="712"/>
      <c r="K270" s="101"/>
      <c r="L270" s="713"/>
      <c r="M270" s="602"/>
      <c r="N270" s="602"/>
      <c r="O270" s="101"/>
      <c r="P270" s="101"/>
      <c r="Q270" s="101"/>
      <c r="R270" s="101"/>
      <c r="S270" s="101"/>
      <c r="T270" s="101"/>
      <c r="U270" s="101"/>
      <c r="V270" s="101"/>
      <c r="W270" s="101"/>
      <c r="X270" s="101"/>
      <c r="Y270" s="101"/>
      <c r="Z270" s="101"/>
      <c r="AA270" s="101"/>
      <c r="AB270" s="101"/>
    </row>
    <row r="271" spans="1:28" ht="19">
      <c r="A271" s="25"/>
      <c r="B271" s="164"/>
      <c r="C271" s="707"/>
      <c r="D271" s="34"/>
      <c r="E271" s="101"/>
      <c r="F271" s="164"/>
      <c r="G271" s="101"/>
      <c r="H271" s="710"/>
      <c r="I271" s="712"/>
      <c r="J271" s="712"/>
      <c r="K271" s="101"/>
      <c r="L271" s="713"/>
      <c r="M271" s="602"/>
      <c r="N271" s="602"/>
      <c r="O271" s="101"/>
      <c r="P271" s="101"/>
      <c r="Q271" s="101"/>
      <c r="R271" s="101"/>
      <c r="S271" s="101"/>
      <c r="T271" s="101"/>
      <c r="U271" s="101"/>
      <c r="V271" s="101"/>
      <c r="W271" s="101"/>
      <c r="X271" s="101"/>
      <c r="Y271" s="101"/>
      <c r="Z271" s="101"/>
      <c r="AA271" s="101"/>
      <c r="AB271" s="101"/>
    </row>
    <row r="272" spans="1:28" ht="19">
      <c r="A272" s="25"/>
      <c r="B272" s="164"/>
      <c r="C272" s="707"/>
      <c r="D272" s="34"/>
      <c r="E272" s="101"/>
      <c r="F272" s="164"/>
      <c r="G272" s="101"/>
      <c r="H272" s="710"/>
      <c r="I272" s="712"/>
      <c r="J272" s="712"/>
      <c r="K272" s="101"/>
      <c r="L272" s="713"/>
      <c r="M272" s="602"/>
      <c r="N272" s="602"/>
      <c r="O272" s="101"/>
      <c r="P272" s="101"/>
      <c r="Q272" s="101"/>
      <c r="R272" s="101"/>
      <c r="S272" s="101"/>
      <c r="T272" s="101"/>
      <c r="U272" s="101"/>
      <c r="V272" s="101"/>
      <c r="W272" s="101"/>
      <c r="X272" s="101"/>
      <c r="Y272" s="101"/>
      <c r="Z272" s="101"/>
      <c r="AA272" s="101"/>
      <c r="AB272" s="101"/>
    </row>
    <row r="273" spans="1:28" ht="19">
      <c r="A273" s="25"/>
      <c r="B273" s="164"/>
      <c r="C273" s="707"/>
      <c r="D273" s="34"/>
      <c r="E273" s="101"/>
      <c r="F273" s="164"/>
      <c r="G273" s="101"/>
      <c r="H273" s="710"/>
      <c r="I273" s="712"/>
      <c r="J273" s="712"/>
      <c r="K273" s="101"/>
      <c r="L273" s="713"/>
      <c r="M273" s="602"/>
      <c r="N273" s="602"/>
      <c r="O273" s="101"/>
      <c r="P273" s="101"/>
      <c r="Q273" s="101"/>
      <c r="R273" s="101"/>
      <c r="S273" s="101"/>
      <c r="T273" s="101"/>
      <c r="U273" s="101"/>
      <c r="V273" s="101"/>
      <c r="W273" s="101"/>
      <c r="X273" s="101"/>
      <c r="Y273" s="101"/>
      <c r="Z273" s="101"/>
      <c r="AA273" s="101"/>
      <c r="AB273" s="101"/>
    </row>
    <row r="274" spans="1:28" ht="19">
      <c r="A274" s="25"/>
      <c r="B274" s="164"/>
      <c r="C274" s="707"/>
      <c r="D274" s="34"/>
      <c r="E274" s="101"/>
      <c r="F274" s="164"/>
      <c r="G274" s="101"/>
      <c r="H274" s="710"/>
      <c r="I274" s="712"/>
      <c r="J274" s="712"/>
      <c r="K274" s="101"/>
      <c r="L274" s="713"/>
      <c r="M274" s="602"/>
      <c r="N274" s="602"/>
      <c r="O274" s="101"/>
      <c r="P274" s="101"/>
      <c r="Q274" s="101"/>
      <c r="R274" s="101"/>
      <c r="S274" s="101"/>
      <c r="T274" s="101"/>
      <c r="U274" s="101"/>
      <c r="V274" s="101"/>
      <c r="W274" s="101"/>
      <c r="X274" s="101"/>
      <c r="Y274" s="101"/>
      <c r="Z274" s="101"/>
      <c r="AA274" s="101"/>
      <c r="AB274" s="101"/>
    </row>
    <row r="275" spans="1:28" ht="19">
      <c r="A275" s="25"/>
      <c r="B275" s="164"/>
      <c r="C275" s="707"/>
      <c r="D275" s="34"/>
      <c r="E275" s="101"/>
      <c r="F275" s="164"/>
      <c r="G275" s="101"/>
      <c r="H275" s="710"/>
      <c r="I275" s="712"/>
      <c r="J275" s="712"/>
      <c r="K275" s="101"/>
      <c r="L275" s="713"/>
      <c r="M275" s="602"/>
      <c r="N275" s="602"/>
      <c r="O275" s="101"/>
      <c r="P275" s="101"/>
      <c r="Q275" s="101"/>
      <c r="R275" s="101"/>
      <c r="S275" s="101"/>
      <c r="T275" s="101"/>
      <c r="U275" s="101"/>
      <c r="V275" s="101"/>
      <c r="W275" s="101"/>
      <c r="X275" s="101"/>
      <c r="Y275" s="101"/>
      <c r="Z275" s="101"/>
      <c r="AA275" s="101"/>
      <c r="AB275" s="101"/>
    </row>
    <row r="276" spans="1:28" ht="19">
      <c r="A276" s="25"/>
      <c r="B276" s="164"/>
      <c r="C276" s="707"/>
      <c r="D276" s="34"/>
      <c r="E276" s="101"/>
      <c r="F276" s="164"/>
      <c r="G276" s="101"/>
      <c r="H276" s="710"/>
      <c r="I276" s="712"/>
      <c r="J276" s="712"/>
      <c r="K276" s="101"/>
      <c r="L276" s="713"/>
      <c r="M276" s="602"/>
      <c r="N276" s="602"/>
      <c r="O276" s="101"/>
      <c r="P276" s="101"/>
      <c r="Q276" s="101"/>
      <c r="R276" s="101"/>
      <c r="S276" s="101"/>
      <c r="T276" s="101"/>
      <c r="U276" s="101"/>
      <c r="V276" s="101"/>
      <c r="W276" s="101"/>
      <c r="X276" s="101"/>
      <c r="Y276" s="101"/>
      <c r="Z276" s="101"/>
      <c r="AA276" s="101"/>
      <c r="AB276" s="101"/>
    </row>
    <row r="277" spans="1:28" ht="19">
      <c r="A277" s="25"/>
      <c r="B277" s="164"/>
      <c r="C277" s="707"/>
      <c r="D277" s="34"/>
      <c r="E277" s="101"/>
      <c r="F277" s="164"/>
      <c r="G277" s="101"/>
      <c r="H277" s="710"/>
      <c r="I277" s="712"/>
      <c r="J277" s="712"/>
      <c r="K277" s="101"/>
      <c r="L277" s="713"/>
      <c r="M277" s="602"/>
      <c r="N277" s="602"/>
      <c r="O277" s="101"/>
      <c r="P277" s="101"/>
      <c r="Q277" s="101"/>
      <c r="R277" s="101"/>
      <c r="S277" s="101"/>
      <c r="T277" s="101"/>
      <c r="U277" s="101"/>
      <c r="V277" s="101"/>
      <c r="W277" s="101"/>
      <c r="X277" s="101"/>
      <c r="Y277" s="101"/>
      <c r="Z277" s="101"/>
      <c r="AA277" s="101"/>
      <c r="AB277" s="101"/>
    </row>
    <row r="278" spans="1:28" ht="19">
      <c r="A278" s="25"/>
      <c r="B278" s="164"/>
      <c r="C278" s="707"/>
      <c r="D278" s="34"/>
      <c r="E278" s="101"/>
      <c r="F278" s="164"/>
      <c r="G278" s="101"/>
      <c r="H278" s="710"/>
      <c r="I278" s="712"/>
      <c r="J278" s="712"/>
      <c r="K278" s="101"/>
      <c r="L278" s="713"/>
      <c r="M278" s="602"/>
      <c r="N278" s="602"/>
      <c r="O278" s="101"/>
      <c r="P278" s="101"/>
      <c r="Q278" s="101"/>
      <c r="R278" s="101"/>
      <c r="S278" s="101"/>
      <c r="T278" s="101"/>
      <c r="U278" s="101"/>
      <c r="V278" s="101"/>
      <c r="W278" s="101"/>
      <c r="X278" s="101"/>
      <c r="Y278" s="101"/>
      <c r="Z278" s="101"/>
      <c r="AA278" s="101"/>
      <c r="AB278" s="101"/>
    </row>
    <row r="279" spans="1:28" ht="19">
      <c r="A279" s="25"/>
      <c r="B279" s="164"/>
      <c r="C279" s="707"/>
      <c r="D279" s="34"/>
      <c r="E279" s="101"/>
      <c r="F279" s="164"/>
      <c r="G279" s="101"/>
      <c r="H279" s="710"/>
      <c r="I279" s="712"/>
      <c r="J279" s="712"/>
      <c r="K279" s="101"/>
      <c r="L279" s="713"/>
      <c r="M279" s="602"/>
      <c r="N279" s="602"/>
      <c r="O279" s="101"/>
      <c r="P279" s="101"/>
      <c r="Q279" s="101"/>
      <c r="R279" s="101"/>
      <c r="S279" s="101"/>
      <c r="T279" s="101"/>
      <c r="U279" s="101"/>
      <c r="V279" s="101"/>
      <c r="W279" s="101"/>
      <c r="X279" s="101"/>
      <c r="Y279" s="101"/>
      <c r="Z279" s="101"/>
      <c r="AA279" s="101"/>
      <c r="AB279" s="101"/>
    </row>
    <row r="280" spans="1:28" ht="19">
      <c r="A280" s="25"/>
      <c r="B280" s="164"/>
      <c r="C280" s="707"/>
      <c r="D280" s="34"/>
      <c r="E280" s="101"/>
      <c r="F280" s="164"/>
      <c r="G280" s="101"/>
      <c r="H280" s="710"/>
      <c r="I280" s="712"/>
      <c r="J280" s="712"/>
      <c r="K280" s="101"/>
      <c r="L280" s="713"/>
      <c r="M280" s="602"/>
      <c r="N280" s="602"/>
      <c r="O280" s="101"/>
      <c r="P280" s="101"/>
      <c r="Q280" s="101"/>
      <c r="R280" s="101"/>
      <c r="S280" s="101"/>
      <c r="T280" s="101"/>
      <c r="U280" s="101"/>
      <c r="V280" s="101"/>
      <c r="W280" s="101"/>
      <c r="X280" s="101"/>
      <c r="Y280" s="101"/>
      <c r="Z280" s="101"/>
      <c r="AA280" s="101"/>
      <c r="AB280" s="101"/>
    </row>
    <row r="281" spans="1:28" ht="19">
      <c r="A281" s="25"/>
      <c r="B281" s="164"/>
      <c r="C281" s="707"/>
      <c r="D281" s="34"/>
      <c r="E281" s="101"/>
      <c r="F281" s="164"/>
      <c r="G281" s="101"/>
      <c r="H281" s="710"/>
      <c r="I281" s="712"/>
      <c r="J281" s="712"/>
      <c r="K281" s="101"/>
      <c r="L281" s="713"/>
      <c r="M281" s="602"/>
      <c r="N281" s="602"/>
      <c r="O281" s="101"/>
      <c r="P281" s="101"/>
      <c r="Q281" s="101"/>
      <c r="R281" s="101"/>
      <c r="S281" s="101"/>
      <c r="T281" s="101"/>
      <c r="U281" s="101"/>
      <c r="V281" s="101"/>
      <c r="W281" s="101"/>
      <c r="X281" s="101"/>
      <c r="Y281" s="101"/>
      <c r="Z281" s="101"/>
      <c r="AA281" s="101"/>
      <c r="AB281" s="101"/>
    </row>
    <row r="282" spans="1:28" ht="19">
      <c r="A282" s="25"/>
      <c r="B282" s="164"/>
      <c r="C282" s="707"/>
      <c r="D282" s="34"/>
      <c r="E282" s="101"/>
      <c r="F282" s="164"/>
      <c r="G282" s="101"/>
      <c r="H282" s="710"/>
      <c r="I282" s="712"/>
      <c r="J282" s="712"/>
      <c r="K282" s="101"/>
      <c r="L282" s="713"/>
      <c r="M282" s="602"/>
      <c r="N282" s="602"/>
      <c r="O282" s="101"/>
      <c r="P282" s="101"/>
      <c r="Q282" s="101"/>
      <c r="R282" s="101"/>
      <c r="S282" s="101"/>
      <c r="T282" s="101"/>
      <c r="U282" s="101"/>
      <c r="V282" s="101"/>
      <c r="W282" s="101"/>
      <c r="X282" s="101"/>
      <c r="Y282" s="101"/>
      <c r="Z282" s="101"/>
      <c r="AA282" s="101"/>
      <c r="AB282" s="101"/>
    </row>
    <row r="283" spans="1:28" ht="19">
      <c r="A283" s="25"/>
      <c r="B283" s="164"/>
      <c r="C283" s="707"/>
      <c r="D283" s="34"/>
      <c r="E283" s="101"/>
      <c r="F283" s="164"/>
      <c r="G283" s="101"/>
      <c r="H283" s="710"/>
      <c r="I283" s="712"/>
      <c r="J283" s="712"/>
      <c r="K283" s="101"/>
      <c r="L283" s="713"/>
      <c r="M283" s="602"/>
      <c r="N283" s="602"/>
      <c r="O283" s="101"/>
      <c r="P283" s="101"/>
      <c r="Q283" s="101"/>
      <c r="R283" s="101"/>
      <c r="S283" s="101"/>
      <c r="T283" s="101"/>
      <c r="U283" s="101"/>
      <c r="V283" s="101"/>
      <c r="W283" s="101"/>
      <c r="X283" s="101"/>
      <c r="Y283" s="101"/>
      <c r="Z283" s="101"/>
      <c r="AA283" s="101"/>
      <c r="AB283" s="101"/>
    </row>
    <row r="284" spans="1:28" ht="19">
      <c r="A284" s="25"/>
      <c r="B284" s="164"/>
      <c r="C284" s="707"/>
      <c r="D284" s="34"/>
      <c r="E284" s="101"/>
      <c r="F284" s="164"/>
      <c r="G284" s="101"/>
      <c r="H284" s="710"/>
      <c r="I284" s="712"/>
      <c r="J284" s="712"/>
      <c r="K284" s="101"/>
      <c r="L284" s="713"/>
      <c r="M284" s="602"/>
      <c r="N284" s="602"/>
      <c r="O284" s="101"/>
      <c r="P284" s="101"/>
      <c r="Q284" s="101"/>
      <c r="R284" s="101"/>
      <c r="S284" s="101"/>
      <c r="T284" s="101"/>
      <c r="U284" s="101"/>
      <c r="V284" s="101"/>
      <c r="W284" s="101"/>
      <c r="X284" s="101"/>
      <c r="Y284" s="101"/>
      <c r="Z284" s="101"/>
      <c r="AA284" s="101"/>
      <c r="AB284" s="101"/>
    </row>
    <row r="285" spans="1:28" ht="19">
      <c r="A285" s="25"/>
      <c r="B285" s="164"/>
      <c r="C285" s="707"/>
      <c r="D285" s="34"/>
      <c r="E285" s="101"/>
      <c r="F285" s="164"/>
      <c r="G285" s="101"/>
      <c r="H285" s="710"/>
      <c r="I285" s="712"/>
      <c r="J285" s="712"/>
      <c r="K285" s="101"/>
      <c r="L285" s="713"/>
      <c r="M285" s="602"/>
      <c r="N285" s="602"/>
      <c r="O285" s="101"/>
      <c r="P285" s="101"/>
      <c r="Q285" s="101"/>
      <c r="R285" s="101"/>
      <c r="S285" s="101"/>
      <c r="T285" s="101"/>
      <c r="U285" s="101"/>
      <c r="V285" s="101"/>
      <c r="W285" s="101"/>
      <c r="X285" s="101"/>
      <c r="Y285" s="101"/>
      <c r="Z285" s="101"/>
      <c r="AA285" s="101"/>
      <c r="AB285" s="101"/>
    </row>
    <row r="286" spans="1:28" ht="19">
      <c r="A286" s="25"/>
      <c r="B286" s="164"/>
      <c r="C286" s="707"/>
      <c r="D286" s="34"/>
      <c r="E286" s="101"/>
      <c r="F286" s="164"/>
      <c r="G286" s="101"/>
      <c r="H286" s="710"/>
      <c r="I286" s="712"/>
      <c r="J286" s="712"/>
      <c r="K286" s="101"/>
      <c r="L286" s="713"/>
      <c r="M286" s="602"/>
      <c r="N286" s="602"/>
      <c r="O286" s="101"/>
      <c r="P286" s="101"/>
      <c r="Q286" s="101"/>
      <c r="R286" s="101"/>
      <c r="S286" s="101"/>
      <c r="T286" s="101"/>
      <c r="U286" s="101"/>
      <c r="V286" s="101"/>
      <c r="W286" s="101"/>
      <c r="X286" s="101"/>
      <c r="Y286" s="101"/>
      <c r="Z286" s="101"/>
      <c r="AA286" s="101"/>
      <c r="AB286" s="101"/>
    </row>
    <row r="287" spans="1:28" ht="19">
      <c r="A287" s="25"/>
      <c r="B287" s="164"/>
      <c r="C287" s="707"/>
      <c r="D287" s="34"/>
      <c r="E287" s="101"/>
      <c r="F287" s="164"/>
      <c r="G287" s="101"/>
      <c r="H287" s="710"/>
      <c r="I287" s="712"/>
      <c r="J287" s="712"/>
      <c r="K287" s="101"/>
      <c r="L287" s="713"/>
      <c r="M287" s="602"/>
      <c r="N287" s="602"/>
      <c r="O287" s="101"/>
      <c r="P287" s="101"/>
      <c r="Q287" s="101"/>
      <c r="R287" s="101"/>
      <c r="S287" s="101"/>
      <c r="T287" s="101"/>
      <c r="U287" s="101"/>
      <c r="V287" s="101"/>
      <c r="W287" s="101"/>
      <c r="X287" s="101"/>
      <c r="Y287" s="101"/>
      <c r="Z287" s="101"/>
      <c r="AA287" s="101"/>
      <c r="AB287" s="101"/>
    </row>
    <row r="288" spans="1:28" ht="19">
      <c r="A288" s="25"/>
      <c r="B288" s="164"/>
      <c r="C288" s="707"/>
      <c r="D288" s="34"/>
      <c r="E288" s="101"/>
      <c r="F288" s="164"/>
      <c r="G288" s="101"/>
      <c r="H288" s="710"/>
      <c r="I288" s="712"/>
      <c r="J288" s="712"/>
      <c r="K288" s="101"/>
      <c r="L288" s="713"/>
      <c r="M288" s="602"/>
      <c r="N288" s="602"/>
      <c r="O288" s="101"/>
      <c r="P288" s="101"/>
      <c r="Q288" s="101"/>
      <c r="R288" s="101"/>
      <c r="S288" s="101"/>
      <c r="T288" s="101"/>
      <c r="U288" s="101"/>
      <c r="V288" s="101"/>
      <c r="W288" s="101"/>
      <c r="X288" s="101"/>
      <c r="Y288" s="101"/>
      <c r="Z288" s="101"/>
      <c r="AA288" s="101"/>
      <c r="AB288" s="101"/>
    </row>
    <row r="289" spans="1:28" ht="19">
      <c r="A289" s="25"/>
      <c r="B289" s="164"/>
      <c r="C289" s="707"/>
      <c r="D289" s="34"/>
      <c r="E289" s="101"/>
      <c r="F289" s="164"/>
      <c r="G289" s="101"/>
      <c r="H289" s="710"/>
      <c r="I289" s="712"/>
      <c r="J289" s="712"/>
      <c r="K289" s="101"/>
      <c r="L289" s="713"/>
      <c r="M289" s="602"/>
      <c r="N289" s="602"/>
      <c r="O289" s="101"/>
      <c r="P289" s="101"/>
      <c r="Q289" s="101"/>
      <c r="R289" s="101"/>
      <c r="S289" s="101"/>
      <c r="T289" s="101"/>
      <c r="U289" s="101"/>
      <c r="V289" s="101"/>
      <c r="W289" s="101"/>
      <c r="X289" s="101"/>
      <c r="Y289" s="101"/>
      <c r="Z289" s="101"/>
      <c r="AA289" s="101"/>
      <c r="AB289" s="101"/>
    </row>
    <row r="290" spans="1:28" ht="19">
      <c r="A290" s="25"/>
      <c r="B290" s="164"/>
      <c r="C290" s="707"/>
      <c r="D290" s="34"/>
      <c r="E290" s="101"/>
      <c r="F290" s="164"/>
      <c r="G290" s="101"/>
      <c r="H290" s="710"/>
      <c r="I290" s="712"/>
      <c r="J290" s="712"/>
      <c r="K290" s="101"/>
      <c r="L290" s="713"/>
      <c r="M290" s="602"/>
      <c r="N290" s="602"/>
      <c r="O290" s="101"/>
      <c r="P290" s="101"/>
      <c r="Q290" s="101"/>
      <c r="R290" s="101"/>
      <c r="S290" s="101"/>
      <c r="T290" s="101"/>
      <c r="U290" s="101"/>
      <c r="V290" s="101"/>
      <c r="W290" s="101"/>
      <c r="X290" s="101"/>
      <c r="Y290" s="101"/>
      <c r="Z290" s="101"/>
      <c r="AA290" s="101"/>
      <c r="AB290" s="101"/>
    </row>
    <row r="291" spans="1:28" ht="19">
      <c r="A291" s="25"/>
      <c r="B291" s="164"/>
      <c r="C291" s="707"/>
      <c r="D291" s="34"/>
      <c r="E291" s="101"/>
      <c r="F291" s="164"/>
      <c r="G291" s="101"/>
      <c r="H291" s="710"/>
      <c r="I291" s="712"/>
      <c r="J291" s="712"/>
      <c r="K291" s="101"/>
      <c r="L291" s="713"/>
      <c r="M291" s="602"/>
      <c r="N291" s="602"/>
      <c r="O291" s="101"/>
      <c r="P291" s="101"/>
      <c r="Q291" s="101"/>
      <c r="R291" s="101"/>
      <c r="S291" s="101"/>
      <c r="T291" s="101"/>
      <c r="U291" s="101"/>
      <c r="V291" s="101"/>
      <c r="W291" s="101"/>
      <c r="X291" s="101"/>
      <c r="Y291" s="101"/>
      <c r="Z291" s="101"/>
      <c r="AA291" s="101"/>
      <c r="AB291" s="101"/>
    </row>
    <row r="292" spans="1:28" ht="19">
      <c r="A292" s="25"/>
      <c r="B292" s="164"/>
      <c r="C292" s="707"/>
      <c r="D292" s="34"/>
      <c r="E292" s="101"/>
      <c r="F292" s="164"/>
      <c r="G292" s="101"/>
      <c r="H292" s="710"/>
      <c r="I292" s="712"/>
      <c r="J292" s="712"/>
      <c r="K292" s="101"/>
      <c r="L292" s="713"/>
      <c r="M292" s="602"/>
      <c r="N292" s="602"/>
      <c r="O292" s="101"/>
      <c r="P292" s="101"/>
      <c r="Q292" s="101"/>
      <c r="R292" s="101"/>
      <c r="S292" s="101"/>
      <c r="T292" s="101"/>
      <c r="U292" s="101"/>
      <c r="V292" s="101"/>
      <c r="W292" s="101"/>
      <c r="X292" s="101"/>
      <c r="Y292" s="101"/>
      <c r="Z292" s="101"/>
      <c r="AA292" s="101"/>
      <c r="AB292" s="101"/>
    </row>
    <row r="293" spans="1:28" ht="19">
      <c r="A293" s="25"/>
      <c r="B293" s="164"/>
      <c r="C293" s="707"/>
      <c r="D293" s="34"/>
      <c r="E293" s="101"/>
      <c r="F293" s="164"/>
      <c r="G293" s="101"/>
      <c r="H293" s="710"/>
      <c r="I293" s="712"/>
      <c r="J293" s="712"/>
      <c r="K293" s="101"/>
      <c r="L293" s="713"/>
      <c r="M293" s="602"/>
      <c r="N293" s="602"/>
      <c r="O293" s="101"/>
      <c r="P293" s="101"/>
      <c r="Q293" s="101"/>
      <c r="R293" s="101"/>
      <c r="S293" s="101"/>
      <c r="T293" s="101"/>
      <c r="U293" s="101"/>
      <c r="V293" s="101"/>
      <c r="W293" s="101"/>
      <c r="X293" s="101"/>
      <c r="Y293" s="101"/>
      <c r="Z293" s="101"/>
      <c r="AA293" s="101"/>
      <c r="AB293" s="101"/>
    </row>
    <row r="294" spans="1:28" ht="19">
      <c r="A294" s="25"/>
      <c r="B294" s="164"/>
      <c r="C294" s="707"/>
      <c r="D294" s="34"/>
      <c r="E294" s="101"/>
      <c r="F294" s="164"/>
      <c r="G294" s="101"/>
      <c r="H294" s="710"/>
      <c r="I294" s="712"/>
      <c r="J294" s="712"/>
      <c r="K294" s="101"/>
      <c r="L294" s="713"/>
      <c r="M294" s="602"/>
      <c r="N294" s="602"/>
      <c r="O294" s="101"/>
      <c r="P294" s="101"/>
      <c r="Q294" s="101"/>
      <c r="R294" s="101"/>
      <c r="S294" s="101"/>
      <c r="T294" s="101"/>
      <c r="U294" s="101"/>
      <c r="V294" s="101"/>
      <c r="W294" s="101"/>
      <c r="X294" s="101"/>
      <c r="Y294" s="101"/>
      <c r="Z294" s="101"/>
      <c r="AA294" s="101"/>
      <c r="AB294" s="101"/>
    </row>
    <row r="295" spans="1:28" ht="19">
      <c r="A295" s="25"/>
      <c r="B295" s="164"/>
      <c r="C295" s="707"/>
      <c r="D295" s="34"/>
      <c r="E295" s="101"/>
      <c r="F295" s="164"/>
      <c r="G295" s="101"/>
      <c r="H295" s="710"/>
      <c r="I295" s="712"/>
      <c r="J295" s="712"/>
      <c r="K295" s="101"/>
      <c r="L295" s="713"/>
      <c r="M295" s="602"/>
      <c r="N295" s="602"/>
      <c r="O295" s="101"/>
      <c r="P295" s="101"/>
      <c r="Q295" s="101"/>
      <c r="R295" s="101"/>
      <c r="S295" s="101"/>
      <c r="T295" s="101"/>
      <c r="U295" s="101"/>
      <c r="V295" s="101"/>
      <c r="W295" s="101"/>
      <c r="X295" s="101"/>
      <c r="Y295" s="101"/>
      <c r="Z295" s="101"/>
      <c r="AA295" s="101"/>
      <c r="AB295" s="101"/>
    </row>
    <row r="296" spans="1:28" ht="19">
      <c r="A296" s="25"/>
      <c r="B296" s="164"/>
      <c r="C296" s="707"/>
      <c r="D296" s="34"/>
      <c r="E296" s="101"/>
      <c r="F296" s="164"/>
      <c r="G296" s="101"/>
      <c r="H296" s="710"/>
      <c r="I296" s="712"/>
      <c r="J296" s="712"/>
      <c r="K296" s="101"/>
      <c r="L296" s="713"/>
      <c r="M296" s="602"/>
      <c r="N296" s="602"/>
      <c r="O296" s="101"/>
      <c r="P296" s="101"/>
      <c r="Q296" s="101"/>
      <c r="R296" s="101"/>
      <c r="S296" s="101"/>
      <c r="T296" s="101"/>
      <c r="U296" s="101"/>
      <c r="V296" s="101"/>
      <c r="W296" s="101"/>
      <c r="X296" s="101"/>
      <c r="Y296" s="101"/>
      <c r="Z296" s="101"/>
      <c r="AA296" s="101"/>
      <c r="AB296" s="101"/>
    </row>
    <row r="297" spans="1:28" ht="19">
      <c r="A297" s="25"/>
      <c r="B297" s="164"/>
      <c r="C297" s="707"/>
      <c r="D297" s="34"/>
      <c r="E297" s="101"/>
      <c r="F297" s="164"/>
      <c r="G297" s="101"/>
      <c r="H297" s="710"/>
      <c r="I297" s="712"/>
      <c r="J297" s="712"/>
      <c r="K297" s="101"/>
      <c r="L297" s="713"/>
      <c r="M297" s="602"/>
      <c r="N297" s="602"/>
      <c r="O297" s="101"/>
      <c r="P297" s="101"/>
      <c r="Q297" s="101"/>
      <c r="R297" s="101"/>
      <c r="S297" s="101"/>
      <c r="T297" s="101"/>
      <c r="U297" s="101"/>
      <c r="V297" s="101"/>
      <c r="W297" s="101"/>
      <c r="X297" s="101"/>
      <c r="Y297" s="101"/>
      <c r="Z297" s="101"/>
      <c r="AA297" s="101"/>
      <c r="AB297" s="101"/>
    </row>
    <row r="298" spans="1:28" ht="19">
      <c r="A298" s="25"/>
      <c r="B298" s="164"/>
      <c r="C298" s="707"/>
      <c r="D298" s="34"/>
      <c r="E298" s="101"/>
      <c r="F298" s="164"/>
      <c r="G298" s="101"/>
      <c r="H298" s="710"/>
      <c r="I298" s="712"/>
      <c r="J298" s="712"/>
      <c r="K298" s="101"/>
      <c r="L298" s="713"/>
      <c r="M298" s="602"/>
      <c r="N298" s="602"/>
      <c r="O298" s="101"/>
      <c r="P298" s="101"/>
      <c r="Q298" s="101"/>
      <c r="R298" s="101"/>
      <c r="S298" s="101"/>
      <c r="T298" s="101"/>
      <c r="U298" s="101"/>
      <c r="V298" s="101"/>
      <c r="W298" s="101"/>
      <c r="X298" s="101"/>
      <c r="Y298" s="101"/>
      <c r="Z298" s="101"/>
      <c r="AA298" s="101"/>
      <c r="AB298" s="101"/>
    </row>
    <row r="299" spans="1:28" ht="19">
      <c r="A299" s="25"/>
      <c r="B299" s="164"/>
      <c r="C299" s="707"/>
      <c r="D299" s="34"/>
      <c r="E299" s="101"/>
      <c r="F299" s="164"/>
      <c r="G299" s="101"/>
      <c r="H299" s="710"/>
      <c r="I299" s="712"/>
      <c r="J299" s="712"/>
      <c r="K299" s="101"/>
      <c r="L299" s="713"/>
      <c r="M299" s="602"/>
      <c r="N299" s="602"/>
      <c r="O299" s="101"/>
      <c r="P299" s="101"/>
      <c r="Q299" s="101"/>
      <c r="R299" s="101"/>
      <c r="S299" s="101"/>
      <c r="T299" s="101"/>
      <c r="U299" s="101"/>
      <c r="V299" s="101"/>
      <c r="W299" s="101"/>
      <c r="X299" s="101"/>
      <c r="Y299" s="101"/>
      <c r="Z299" s="101"/>
      <c r="AA299" s="101"/>
      <c r="AB299" s="101"/>
    </row>
    <row r="300" spans="1:28" ht="19">
      <c r="A300" s="25"/>
      <c r="B300" s="164"/>
      <c r="C300" s="707"/>
      <c r="D300" s="34"/>
      <c r="E300" s="101"/>
      <c r="F300" s="164"/>
      <c r="G300" s="101"/>
      <c r="H300" s="710"/>
      <c r="I300" s="712"/>
      <c r="J300" s="712"/>
      <c r="K300" s="101"/>
      <c r="L300" s="713"/>
      <c r="M300" s="602"/>
      <c r="N300" s="602"/>
      <c r="O300" s="101"/>
      <c r="P300" s="101"/>
      <c r="Q300" s="101"/>
      <c r="R300" s="101"/>
      <c r="S300" s="101"/>
      <c r="T300" s="101"/>
      <c r="U300" s="101"/>
      <c r="V300" s="101"/>
      <c r="W300" s="101"/>
      <c r="X300" s="101"/>
      <c r="Y300" s="101"/>
      <c r="Z300" s="101"/>
      <c r="AA300" s="101"/>
      <c r="AB300" s="101"/>
    </row>
    <row r="301" spans="1:28" ht="19">
      <c r="A301" s="25"/>
      <c r="B301" s="164"/>
      <c r="C301" s="707"/>
      <c r="D301" s="34"/>
      <c r="E301" s="101"/>
      <c r="F301" s="164"/>
      <c r="G301" s="101"/>
      <c r="H301" s="710"/>
      <c r="I301" s="712"/>
      <c r="J301" s="712"/>
      <c r="K301" s="101"/>
      <c r="L301" s="713"/>
      <c r="M301" s="602"/>
      <c r="N301" s="602"/>
      <c r="O301" s="101"/>
      <c r="P301" s="101"/>
      <c r="Q301" s="101"/>
      <c r="R301" s="101"/>
      <c r="S301" s="101"/>
      <c r="T301" s="101"/>
      <c r="U301" s="101"/>
      <c r="V301" s="101"/>
      <c r="W301" s="101"/>
      <c r="X301" s="101"/>
      <c r="Y301" s="101"/>
      <c r="Z301" s="101"/>
      <c r="AA301" s="101"/>
      <c r="AB301" s="101"/>
    </row>
    <row r="302" spans="1:28" ht="19">
      <c r="A302" s="25"/>
      <c r="B302" s="164"/>
      <c r="C302" s="707"/>
      <c r="D302" s="34"/>
      <c r="E302" s="101"/>
      <c r="F302" s="164"/>
      <c r="G302" s="101"/>
      <c r="H302" s="710"/>
      <c r="I302" s="712"/>
      <c r="J302" s="712"/>
      <c r="K302" s="101"/>
      <c r="L302" s="713"/>
      <c r="M302" s="602"/>
      <c r="N302" s="602"/>
      <c r="O302" s="101"/>
      <c r="P302" s="101"/>
      <c r="Q302" s="101"/>
      <c r="R302" s="101"/>
      <c r="S302" s="101"/>
      <c r="T302" s="101"/>
      <c r="U302" s="101"/>
      <c r="V302" s="101"/>
      <c r="W302" s="101"/>
      <c r="X302" s="101"/>
      <c r="Y302" s="101"/>
      <c r="Z302" s="101"/>
      <c r="AA302" s="101"/>
      <c r="AB302" s="101"/>
    </row>
    <row r="303" spans="1:28" ht="19">
      <c r="A303" s="25"/>
      <c r="B303" s="164"/>
      <c r="C303" s="707"/>
      <c r="D303" s="34"/>
      <c r="E303" s="101"/>
      <c r="F303" s="164"/>
      <c r="G303" s="101"/>
      <c r="H303" s="710"/>
      <c r="I303" s="712"/>
      <c r="J303" s="712"/>
      <c r="K303" s="101"/>
      <c r="L303" s="713"/>
      <c r="M303" s="602"/>
      <c r="N303" s="602"/>
      <c r="O303" s="101"/>
      <c r="P303" s="101"/>
      <c r="Q303" s="101"/>
      <c r="R303" s="101"/>
      <c r="S303" s="101"/>
      <c r="T303" s="101"/>
      <c r="U303" s="101"/>
      <c r="V303" s="101"/>
      <c r="W303" s="101"/>
      <c r="X303" s="101"/>
      <c r="Y303" s="101"/>
      <c r="Z303" s="101"/>
      <c r="AA303" s="101"/>
      <c r="AB303" s="101"/>
    </row>
    <row r="304" spans="1:28" ht="19">
      <c r="A304" s="25"/>
      <c r="B304" s="164"/>
      <c r="C304" s="707"/>
      <c r="D304" s="34"/>
      <c r="E304" s="101"/>
      <c r="F304" s="164"/>
      <c r="G304" s="101"/>
      <c r="H304" s="710"/>
      <c r="I304" s="712"/>
      <c r="J304" s="712"/>
      <c r="K304" s="101"/>
      <c r="L304" s="713"/>
      <c r="M304" s="602"/>
      <c r="N304" s="602"/>
      <c r="O304" s="101"/>
      <c r="P304" s="101"/>
      <c r="Q304" s="101"/>
      <c r="R304" s="101"/>
      <c r="S304" s="101"/>
      <c r="T304" s="101"/>
      <c r="U304" s="101"/>
      <c r="V304" s="101"/>
      <c r="W304" s="101"/>
      <c r="X304" s="101"/>
      <c r="Y304" s="101"/>
      <c r="Z304" s="101"/>
      <c r="AA304" s="101"/>
      <c r="AB304" s="101"/>
    </row>
    <row r="305" spans="1:28" ht="19">
      <c r="A305" s="25"/>
      <c r="B305" s="164"/>
      <c r="C305" s="707"/>
      <c r="D305" s="34"/>
      <c r="E305" s="101"/>
      <c r="F305" s="164"/>
      <c r="G305" s="101"/>
      <c r="H305" s="710"/>
      <c r="I305" s="712"/>
      <c r="J305" s="712"/>
      <c r="K305" s="101"/>
      <c r="L305" s="713"/>
      <c r="M305" s="602"/>
      <c r="N305" s="602"/>
      <c r="O305" s="101"/>
      <c r="P305" s="101"/>
      <c r="Q305" s="101"/>
      <c r="R305" s="101"/>
      <c r="S305" s="101"/>
      <c r="T305" s="101"/>
      <c r="U305" s="101"/>
      <c r="V305" s="101"/>
      <c r="W305" s="101"/>
      <c r="X305" s="101"/>
      <c r="Y305" s="101"/>
      <c r="Z305" s="101"/>
      <c r="AA305" s="101"/>
      <c r="AB305" s="101"/>
    </row>
    <row r="306" spans="1:28" ht="19">
      <c r="A306" s="25"/>
      <c r="B306" s="164"/>
      <c r="C306" s="707"/>
      <c r="D306" s="34"/>
      <c r="E306" s="101"/>
      <c r="F306" s="164"/>
      <c r="G306" s="101"/>
      <c r="H306" s="710"/>
      <c r="I306" s="712"/>
      <c r="J306" s="712"/>
      <c r="K306" s="101"/>
      <c r="L306" s="713"/>
      <c r="M306" s="602"/>
      <c r="N306" s="602"/>
      <c r="O306" s="101"/>
      <c r="P306" s="101"/>
      <c r="Q306" s="101"/>
      <c r="R306" s="101"/>
      <c r="S306" s="101"/>
      <c r="T306" s="101"/>
      <c r="U306" s="101"/>
      <c r="V306" s="101"/>
      <c r="W306" s="101"/>
      <c r="X306" s="101"/>
      <c r="Y306" s="101"/>
      <c r="Z306" s="101"/>
      <c r="AA306" s="101"/>
      <c r="AB306" s="101"/>
    </row>
    <row r="307" spans="1:28" ht="19">
      <c r="A307" s="25"/>
      <c r="B307" s="164"/>
      <c r="C307" s="707"/>
      <c r="D307" s="34"/>
      <c r="E307" s="101"/>
      <c r="F307" s="164"/>
      <c r="G307" s="101"/>
      <c r="H307" s="710"/>
      <c r="I307" s="712"/>
      <c r="J307" s="712"/>
      <c r="K307" s="101"/>
      <c r="L307" s="713"/>
      <c r="M307" s="602"/>
      <c r="N307" s="602"/>
      <c r="O307" s="101"/>
      <c r="P307" s="101"/>
      <c r="Q307" s="101"/>
      <c r="R307" s="101"/>
      <c r="S307" s="101"/>
      <c r="T307" s="101"/>
      <c r="U307" s="101"/>
      <c r="V307" s="101"/>
      <c r="W307" s="101"/>
      <c r="X307" s="101"/>
      <c r="Y307" s="101"/>
      <c r="Z307" s="101"/>
      <c r="AA307" s="101"/>
      <c r="AB307" s="101"/>
    </row>
    <row r="308" spans="1:28" ht="19">
      <c r="A308" s="25"/>
      <c r="B308" s="164"/>
      <c r="C308" s="707"/>
      <c r="D308" s="34"/>
      <c r="E308" s="101"/>
      <c r="F308" s="164"/>
      <c r="G308" s="101"/>
      <c r="H308" s="710"/>
      <c r="I308" s="712"/>
      <c r="J308" s="712"/>
      <c r="K308" s="101"/>
      <c r="L308" s="713"/>
      <c r="M308" s="602"/>
      <c r="N308" s="602"/>
      <c r="O308" s="101"/>
      <c r="P308" s="101"/>
      <c r="Q308" s="101"/>
      <c r="R308" s="101"/>
      <c r="S308" s="101"/>
      <c r="T308" s="101"/>
      <c r="U308" s="101"/>
      <c r="V308" s="101"/>
      <c r="W308" s="101"/>
      <c r="X308" s="101"/>
      <c r="Y308" s="101"/>
      <c r="Z308" s="101"/>
      <c r="AA308" s="101"/>
      <c r="AB308" s="101"/>
    </row>
    <row r="309" spans="1:28" ht="19">
      <c r="A309" s="25"/>
      <c r="B309" s="164"/>
      <c r="C309" s="707"/>
      <c r="D309" s="34"/>
      <c r="E309" s="101"/>
      <c r="F309" s="164"/>
      <c r="G309" s="101"/>
      <c r="H309" s="710"/>
      <c r="I309" s="712"/>
      <c r="J309" s="712"/>
      <c r="K309" s="101"/>
      <c r="L309" s="713"/>
      <c r="M309" s="602"/>
      <c r="N309" s="602"/>
      <c r="O309" s="101"/>
      <c r="P309" s="101"/>
      <c r="Q309" s="101"/>
      <c r="R309" s="101"/>
      <c r="S309" s="101"/>
      <c r="T309" s="101"/>
      <c r="U309" s="101"/>
      <c r="V309" s="101"/>
      <c r="W309" s="101"/>
      <c r="X309" s="101"/>
      <c r="Y309" s="101"/>
      <c r="Z309" s="101"/>
      <c r="AA309" s="101"/>
      <c r="AB309" s="101"/>
    </row>
    <row r="310" spans="1:28" ht="19">
      <c r="A310" s="25"/>
      <c r="B310" s="164"/>
      <c r="C310" s="707"/>
      <c r="D310" s="34"/>
      <c r="E310" s="101"/>
      <c r="F310" s="164"/>
      <c r="G310" s="101"/>
      <c r="H310" s="710"/>
      <c r="I310" s="712"/>
      <c r="J310" s="712"/>
      <c r="K310" s="101"/>
      <c r="L310" s="713"/>
      <c r="M310" s="602"/>
      <c r="N310" s="602"/>
      <c r="O310" s="101"/>
      <c r="P310" s="101"/>
      <c r="Q310" s="101"/>
      <c r="R310" s="101"/>
      <c r="S310" s="101"/>
      <c r="T310" s="101"/>
      <c r="U310" s="101"/>
      <c r="V310" s="101"/>
      <c r="W310" s="101"/>
      <c r="X310" s="101"/>
      <c r="Y310" s="101"/>
      <c r="Z310" s="101"/>
      <c r="AA310" s="101"/>
      <c r="AB310" s="101"/>
    </row>
    <row r="311" spans="1:28" ht="19">
      <c r="A311" s="25"/>
      <c r="B311" s="164"/>
      <c r="C311" s="707"/>
      <c r="D311" s="34"/>
      <c r="E311" s="101"/>
      <c r="F311" s="164"/>
      <c r="G311" s="101"/>
      <c r="H311" s="710"/>
      <c r="I311" s="712"/>
      <c r="J311" s="712"/>
      <c r="K311" s="101"/>
      <c r="L311" s="713"/>
      <c r="M311" s="602"/>
      <c r="N311" s="602"/>
      <c r="O311" s="101"/>
      <c r="P311" s="101"/>
      <c r="Q311" s="101"/>
      <c r="R311" s="101"/>
      <c r="S311" s="101"/>
      <c r="T311" s="101"/>
      <c r="U311" s="101"/>
      <c r="V311" s="101"/>
      <c r="W311" s="101"/>
      <c r="X311" s="101"/>
      <c r="Y311" s="101"/>
      <c r="Z311" s="101"/>
      <c r="AA311" s="101"/>
      <c r="AB311" s="101"/>
    </row>
    <row r="312" spans="1:28" ht="19">
      <c r="A312" s="25"/>
      <c r="B312" s="164"/>
      <c r="C312" s="707"/>
      <c r="D312" s="34"/>
      <c r="E312" s="101"/>
      <c r="F312" s="164"/>
      <c r="G312" s="101"/>
      <c r="H312" s="710"/>
      <c r="I312" s="712"/>
      <c r="J312" s="712"/>
      <c r="K312" s="101"/>
      <c r="L312" s="713"/>
      <c r="M312" s="602"/>
      <c r="N312" s="602"/>
      <c r="O312" s="101"/>
      <c r="P312" s="101"/>
      <c r="Q312" s="101"/>
      <c r="R312" s="101"/>
      <c r="S312" s="101"/>
      <c r="T312" s="101"/>
      <c r="U312" s="101"/>
      <c r="V312" s="101"/>
      <c r="W312" s="101"/>
      <c r="X312" s="101"/>
      <c r="Y312" s="101"/>
      <c r="Z312" s="101"/>
      <c r="AA312" s="101"/>
      <c r="AB312" s="101"/>
    </row>
    <row r="313" spans="1:28" ht="19">
      <c r="A313" s="25"/>
      <c r="B313" s="164"/>
      <c r="C313" s="707"/>
      <c r="D313" s="34"/>
      <c r="E313" s="101"/>
      <c r="F313" s="164"/>
      <c r="G313" s="101"/>
      <c r="H313" s="710"/>
      <c r="I313" s="712"/>
      <c r="J313" s="712"/>
      <c r="K313" s="101"/>
      <c r="L313" s="713"/>
      <c r="M313" s="602"/>
      <c r="N313" s="602"/>
      <c r="O313" s="101"/>
      <c r="P313" s="101"/>
      <c r="Q313" s="101"/>
      <c r="R313" s="101"/>
      <c r="S313" s="101"/>
      <c r="T313" s="101"/>
      <c r="U313" s="101"/>
      <c r="V313" s="101"/>
      <c r="W313" s="101"/>
      <c r="X313" s="101"/>
      <c r="Y313" s="101"/>
      <c r="Z313" s="101"/>
      <c r="AA313" s="101"/>
      <c r="AB313" s="101"/>
    </row>
    <row r="314" spans="1:28" ht="19">
      <c r="A314" s="25"/>
      <c r="B314" s="164"/>
      <c r="C314" s="707"/>
      <c r="D314" s="34"/>
      <c r="E314" s="101"/>
      <c r="F314" s="164"/>
      <c r="G314" s="101"/>
      <c r="H314" s="710"/>
      <c r="I314" s="712"/>
      <c r="J314" s="712"/>
      <c r="K314" s="101"/>
      <c r="L314" s="713"/>
      <c r="M314" s="602"/>
      <c r="N314" s="602"/>
      <c r="O314" s="101"/>
      <c r="P314" s="101"/>
      <c r="Q314" s="101"/>
      <c r="R314" s="101"/>
      <c r="S314" s="101"/>
      <c r="T314" s="101"/>
      <c r="U314" s="101"/>
      <c r="V314" s="101"/>
      <c r="W314" s="101"/>
      <c r="X314" s="101"/>
      <c r="Y314" s="101"/>
      <c r="Z314" s="101"/>
      <c r="AA314" s="101"/>
      <c r="AB314" s="101"/>
    </row>
    <row r="315" spans="1:28" ht="19">
      <c r="A315" s="25"/>
      <c r="B315" s="164"/>
      <c r="C315" s="707"/>
      <c r="D315" s="34"/>
      <c r="E315" s="101"/>
      <c r="F315" s="164"/>
      <c r="G315" s="101"/>
      <c r="H315" s="710"/>
      <c r="I315" s="712"/>
      <c r="J315" s="712"/>
      <c r="K315" s="101"/>
      <c r="L315" s="713"/>
      <c r="M315" s="602"/>
      <c r="N315" s="602"/>
      <c r="O315" s="101"/>
      <c r="P315" s="101"/>
      <c r="Q315" s="101"/>
      <c r="R315" s="101"/>
      <c r="S315" s="101"/>
      <c r="T315" s="101"/>
      <c r="U315" s="101"/>
      <c r="V315" s="101"/>
      <c r="W315" s="101"/>
      <c r="X315" s="101"/>
      <c r="Y315" s="101"/>
      <c r="Z315" s="101"/>
      <c r="AA315" s="101"/>
      <c r="AB315" s="101"/>
    </row>
    <row r="316" spans="1:28" ht="19">
      <c r="A316" s="25"/>
      <c r="B316" s="164"/>
      <c r="C316" s="707"/>
      <c r="D316" s="34"/>
      <c r="E316" s="101"/>
      <c r="F316" s="164"/>
      <c r="G316" s="101"/>
      <c r="H316" s="710"/>
      <c r="I316" s="712"/>
      <c r="J316" s="712"/>
      <c r="K316" s="101"/>
      <c r="L316" s="713"/>
      <c r="M316" s="602"/>
      <c r="N316" s="602"/>
      <c r="O316" s="101"/>
      <c r="P316" s="101"/>
      <c r="Q316" s="101"/>
      <c r="R316" s="101"/>
      <c r="S316" s="101"/>
      <c r="T316" s="101"/>
      <c r="U316" s="101"/>
      <c r="V316" s="101"/>
      <c r="W316" s="101"/>
      <c r="X316" s="101"/>
      <c r="Y316" s="101"/>
      <c r="Z316" s="101"/>
      <c r="AA316" s="101"/>
      <c r="AB316" s="101"/>
    </row>
    <row r="317" spans="1:28" ht="19">
      <c r="A317" s="25"/>
      <c r="B317" s="164"/>
      <c r="C317" s="707"/>
      <c r="D317" s="34"/>
      <c r="E317" s="101"/>
      <c r="F317" s="164"/>
      <c r="G317" s="101"/>
      <c r="H317" s="710"/>
      <c r="I317" s="712"/>
      <c r="J317" s="712"/>
      <c r="K317" s="101"/>
      <c r="L317" s="713"/>
      <c r="M317" s="602"/>
      <c r="N317" s="602"/>
      <c r="O317" s="101"/>
      <c r="P317" s="101"/>
      <c r="Q317" s="101"/>
      <c r="R317" s="101"/>
      <c r="S317" s="101"/>
      <c r="T317" s="101"/>
      <c r="U317" s="101"/>
      <c r="V317" s="101"/>
      <c r="W317" s="101"/>
      <c r="X317" s="101"/>
      <c r="Y317" s="101"/>
      <c r="Z317" s="101"/>
      <c r="AA317" s="101"/>
      <c r="AB317" s="101"/>
    </row>
    <row r="318" spans="1:28" ht="19">
      <c r="A318" s="25"/>
      <c r="B318" s="164"/>
      <c r="C318" s="707"/>
      <c r="D318" s="34"/>
      <c r="E318" s="101"/>
      <c r="F318" s="164"/>
      <c r="G318" s="101"/>
      <c r="H318" s="710"/>
      <c r="I318" s="712"/>
      <c r="J318" s="712"/>
      <c r="K318" s="101"/>
      <c r="L318" s="713"/>
      <c r="M318" s="602"/>
      <c r="N318" s="602"/>
      <c r="O318" s="101"/>
      <c r="P318" s="101"/>
      <c r="Q318" s="101"/>
      <c r="R318" s="101"/>
      <c r="S318" s="101"/>
      <c r="T318" s="101"/>
      <c r="U318" s="101"/>
      <c r="V318" s="101"/>
      <c r="W318" s="101"/>
      <c r="X318" s="101"/>
      <c r="Y318" s="101"/>
      <c r="Z318" s="101"/>
      <c r="AA318" s="101"/>
      <c r="AB318" s="101"/>
    </row>
    <row r="319" spans="1:28" ht="19">
      <c r="A319" s="25"/>
      <c r="B319" s="164"/>
      <c r="C319" s="707"/>
      <c r="D319" s="34"/>
      <c r="E319" s="101"/>
      <c r="F319" s="164"/>
      <c r="G319" s="101"/>
      <c r="H319" s="710"/>
      <c r="I319" s="712"/>
      <c r="J319" s="712"/>
      <c r="K319" s="101"/>
      <c r="L319" s="713"/>
      <c r="M319" s="602"/>
      <c r="N319" s="602"/>
      <c r="O319" s="101"/>
      <c r="P319" s="101"/>
      <c r="Q319" s="101"/>
      <c r="R319" s="101"/>
      <c r="S319" s="101"/>
      <c r="T319" s="101"/>
      <c r="U319" s="101"/>
      <c r="V319" s="101"/>
      <c r="W319" s="101"/>
      <c r="X319" s="101"/>
      <c r="Y319" s="101"/>
      <c r="Z319" s="101"/>
      <c r="AA319" s="101"/>
      <c r="AB319" s="101"/>
    </row>
    <row r="320" spans="1:28" ht="19">
      <c r="A320" s="25"/>
      <c r="B320" s="164"/>
      <c r="C320" s="707"/>
      <c r="D320" s="34"/>
      <c r="E320" s="101"/>
      <c r="F320" s="164"/>
      <c r="G320" s="101"/>
      <c r="H320" s="710"/>
      <c r="I320" s="712"/>
      <c r="J320" s="712"/>
      <c r="K320" s="101"/>
      <c r="L320" s="713"/>
      <c r="M320" s="602"/>
      <c r="N320" s="602"/>
      <c r="O320" s="101"/>
      <c r="P320" s="101"/>
      <c r="Q320" s="101"/>
      <c r="R320" s="101"/>
      <c r="S320" s="101"/>
      <c r="T320" s="101"/>
      <c r="U320" s="101"/>
      <c r="V320" s="101"/>
      <c r="W320" s="101"/>
      <c r="X320" s="101"/>
      <c r="Y320" s="101"/>
      <c r="Z320" s="101"/>
      <c r="AA320" s="101"/>
      <c r="AB320" s="101"/>
    </row>
    <row r="321" spans="1:28" ht="19">
      <c r="A321" s="25"/>
      <c r="B321" s="164"/>
      <c r="C321" s="707"/>
      <c r="D321" s="34"/>
      <c r="E321" s="101"/>
      <c r="F321" s="164"/>
      <c r="G321" s="101"/>
      <c r="H321" s="710"/>
      <c r="I321" s="712"/>
      <c r="J321" s="712"/>
      <c r="K321" s="101"/>
      <c r="L321" s="713"/>
      <c r="M321" s="602"/>
      <c r="N321" s="602"/>
      <c r="O321" s="101"/>
      <c r="P321" s="101"/>
      <c r="Q321" s="101"/>
      <c r="R321" s="101"/>
      <c r="S321" s="101"/>
      <c r="T321" s="101"/>
      <c r="U321" s="101"/>
      <c r="V321" s="101"/>
      <c r="W321" s="101"/>
      <c r="X321" s="101"/>
      <c r="Y321" s="101"/>
      <c r="Z321" s="101"/>
      <c r="AA321" s="101"/>
      <c r="AB321" s="101"/>
    </row>
    <row r="322" spans="1:28" ht="19">
      <c r="A322" s="25"/>
      <c r="B322" s="164"/>
      <c r="C322" s="707"/>
      <c r="D322" s="34"/>
      <c r="E322" s="101"/>
      <c r="F322" s="164"/>
      <c r="G322" s="101"/>
      <c r="H322" s="710"/>
      <c r="I322" s="712"/>
      <c r="J322" s="712"/>
      <c r="K322" s="101"/>
      <c r="L322" s="713"/>
      <c r="M322" s="602"/>
      <c r="N322" s="602"/>
      <c r="O322" s="101"/>
      <c r="P322" s="101"/>
      <c r="Q322" s="101"/>
      <c r="R322" s="101"/>
      <c r="S322" s="101"/>
      <c r="T322" s="101"/>
      <c r="U322" s="101"/>
      <c r="V322" s="101"/>
      <c r="W322" s="101"/>
      <c r="X322" s="101"/>
      <c r="Y322" s="101"/>
      <c r="Z322" s="101"/>
      <c r="AA322" s="101"/>
      <c r="AB322" s="101"/>
    </row>
    <row r="323" spans="1:28" ht="19">
      <c r="A323" s="25"/>
      <c r="B323" s="164"/>
      <c r="C323" s="707"/>
      <c r="D323" s="34"/>
      <c r="E323" s="101"/>
      <c r="F323" s="164"/>
      <c r="G323" s="101"/>
      <c r="H323" s="710"/>
      <c r="I323" s="712"/>
      <c r="J323" s="712"/>
      <c r="K323" s="101"/>
      <c r="L323" s="713"/>
      <c r="M323" s="602"/>
      <c r="N323" s="602"/>
      <c r="O323" s="101"/>
      <c r="P323" s="101"/>
      <c r="Q323" s="101"/>
      <c r="R323" s="101"/>
      <c r="S323" s="101"/>
      <c r="T323" s="101"/>
      <c r="U323" s="101"/>
      <c r="V323" s="101"/>
      <c r="W323" s="101"/>
      <c r="X323" s="101"/>
      <c r="Y323" s="101"/>
      <c r="Z323" s="101"/>
      <c r="AA323" s="101"/>
      <c r="AB323" s="101"/>
    </row>
    <row r="324" spans="1:28" ht="19">
      <c r="A324" s="25"/>
      <c r="B324" s="164"/>
      <c r="C324" s="707"/>
      <c r="D324" s="34"/>
      <c r="E324" s="101"/>
      <c r="F324" s="164"/>
      <c r="G324" s="101"/>
      <c r="H324" s="710"/>
      <c r="I324" s="712"/>
      <c r="J324" s="712"/>
      <c r="K324" s="101"/>
      <c r="L324" s="713"/>
      <c r="M324" s="602"/>
      <c r="N324" s="602"/>
      <c r="O324" s="101"/>
      <c r="P324" s="101"/>
      <c r="Q324" s="101"/>
      <c r="R324" s="101"/>
      <c r="S324" s="101"/>
      <c r="T324" s="101"/>
      <c r="U324" s="101"/>
      <c r="V324" s="101"/>
      <c r="W324" s="101"/>
      <c r="X324" s="101"/>
      <c r="Y324" s="101"/>
      <c r="Z324" s="101"/>
      <c r="AA324" s="101"/>
      <c r="AB324" s="101"/>
    </row>
    <row r="325" spans="1:28" ht="19">
      <c r="A325" s="25"/>
      <c r="B325" s="164"/>
      <c r="C325" s="707"/>
      <c r="D325" s="34"/>
      <c r="E325" s="101"/>
      <c r="F325" s="164"/>
      <c r="G325" s="101"/>
      <c r="H325" s="710"/>
      <c r="I325" s="712"/>
      <c r="J325" s="712"/>
      <c r="K325" s="101"/>
      <c r="L325" s="713"/>
      <c r="M325" s="602"/>
      <c r="N325" s="602"/>
      <c r="O325" s="101"/>
      <c r="P325" s="101"/>
      <c r="Q325" s="101"/>
      <c r="R325" s="101"/>
      <c r="S325" s="101"/>
      <c r="T325" s="101"/>
      <c r="U325" s="101"/>
      <c r="V325" s="101"/>
      <c r="W325" s="101"/>
      <c r="X325" s="101"/>
      <c r="Y325" s="101"/>
      <c r="Z325" s="101"/>
      <c r="AA325" s="101"/>
      <c r="AB325" s="101"/>
    </row>
    <row r="326" spans="1:28" ht="19">
      <c r="A326" s="25"/>
      <c r="B326" s="164"/>
      <c r="C326" s="707"/>
      <c r="D326" s="34"/>
      <c r="E326" s="101"/>
      <c r="F326" s="164"/>
      <c r="G326" s="101"/>
      <c r="H326" s="710"/>
      <c r="I326" s="712"/>
      <c r="J326" s="712"/>
      <c r="K326" s="101"/>
      <c r="L326" s="713"/>
      <c r="M326" s="602"/>
      <c r="N326" s="602"/>
      <c r="O326" s="101"/>
      <c r="P326" s="101"/>
      <c r="Q326" s="101"/>
      <c r="R326" s="101"/>
      <c r="S326" s="101"/>
      <c r="T326" s="101"/>
      <c r="U326" s="101"/>
      <c r="V326" s="101"/>
      <c r="W326" s="101"/>
      <c r="X326" s="101"/>
      <c r="Y326" s="101"/>
      <c r="Z326" s="101"/>
      <c r="AA326" s="101"/>
      <c r="AB326" s="101"/>
    </row>
    <row r="327" spans="1:28" ht="19">
      <c r="A327" s="25"/>
      <c r="B327" s="164"/>
      <c r="C327" s="707"/>
      <c r="D327" s="34"/>
      <c r="E327" s="101"/>
      <c r="F327" s="164"/>
      <c r="G327" s="101"/>
      <c r="H327" s="710"/>
      <c r="I327" s="712"/>
      <c r="J327" s="712"/>
      <c r="K327" s="101"/>
      <c r="L327" s="713"/>
      <c r="M327" s="602"/>
      <c r="N327" s="602"/>
      <c r="O327" s="101"/>
      <c r="P327" s="101"/>
      <c r="Q327" s="101"/>
      <c r="R327" s="101"/>
      <c r="S327" s="101"/>
      <c r="T327" s="101"/>
      <c r="U327" s="101"/>
      <c r="V327" s="101"/>
      <c r="W327" s="101"/>
      <c r="X327" s="101"/>
      <c r="Y327" s="101"/>
      <c r="Z327" s="101"/>
      <c r="AA327" s="101"/>
      <c r="AB327" s="101"/>
    </row>
    <row r="328" spans="1:28" ht="19">
      <c r="A328" s="25"/>
      <c r="B328" s="164"/>
      <c r="C328" s="707"/>
      <c r="D328" s="34"/>
      <c r="E328" s="101"/>
      <c r="F328" s="164"/>
      <c r="G328" s="101"/>
      <c r="H328" s="710"/>
      <c r="I328" s="712"/>
      <c r="J328" s="712"/>
      <c r="K328" s="101"/>
      <c r="L328" s="713"/>
      <c r="M328" s="602"/>
      <c r="N328" s="602"/>
      <c r="O328" s="101"/>
      <c r="P328" s="101"/>
      <c r="Q328" s="101"/>
      <c r="R328" s="101"/>
      <c r="S328" s="101"/>
      <c r="T328" s="101"/>
      <c r="U328" s="101"/>
      <c r="V328" s="101"/>
      <c r="W328" s="101"/>
      <c r="X328" s="101"/>
      <c r="Y328" s="101"/>
      <c r="Z328" s="101"/>
      <c r="AA328" s="101"/>
      <c r="AB328" s="101"/>
    </row>
    <row r="329" spans="1:28" ht="19">
      <c r="A329" s="25"/>
      <c r="B329" s="164"/>
      <c r="C329" s="707"/>
      <c r="D329" s="34"/>
      <c r="E329" s="101"/>
      <c r="F329" s="164"/>
      <c r="G329" s="101"/>
      <c r="H329" s="710"/>
      <c r="I329" s="712"/>
      <c r="J329" s="712"/>
      <c r="K329" s="101"/>
      <c r="L329" s="713"/>
      <c r="M329" s="602"/>
      <c r="N329" s="602"/>
      <c r="O329" s="101"/>
      <c r="P329" s="101"/>
      <c r="Q329" s="101"/>
      <c r="R329" s="101"/>
      <c r="S329" s="101"/>
      <c r="T329" s="101"/>
      <c r="U329" s="101"/>
      <c r="V329" s="101"/>
      <c r="W329" s="101"/>
      <c r="X329" s="101"/>
      <c r="Y329" s="101"/>
      <c r="Z329" s="101"/>
      <c r="AA329" s="101"/>
      <c r="AB329" s="101"/>
    </row>
    <row r="330" spans="1:28" ht="19">
      <c r="A330" s="25"/>
      <c r="B330" s="164"/>
      <c r="C330" s="707"/>
      <c r="D330" s="34"/>
      <c r="E330" s="101"/>
      <c r="F330" s="164"/>
      <c r="G330" s="101"/>
      <c r="H330" s="710"/>
      <c r="I330" s="712"/>
      <c r="J330" s="712"/>
      <c r="K330" s="101"/>
      <c r="L330" s="713"/>
      <c r="M330" s="602"/>
      <c r="N330" s="602"/>
      <c r="O330" s="101"/>
      <c r="P330" s="101"/>
      <c r="Q330" s="101"/>
      <c r="R330" s="101"/>
      <c r="S330" s="101"/>
      <c r="T330" s="101"/>
      <c r="U330" s="101"/>
      <c r="V330" s="101"/>
      <c r="W330" s="101"/>
      <c r="X330" s="101"/>
      <c r="Y330" s="101"/>
      <c r="Z330" s="101"/>
      <c r="AA330" s="101"/>
      <c r="AB330" s="101"/>
    </row>
    <row r="331" spans="1:28" ht="19">
      <c r="A331" s="25"/>
      <c r="B331" s="164"/>
      <c r="C331" s="707"/>
      <c r="D331" s="34"/>
      <c r="E331" s="101"/>
      <c r="F331" s="164"/>
      <c r="G331" s="101"/>
      <c r="H331" s="710"/>
      <c r="I331" s="712"/>
      <c r="J331" s="712"/>
      <c r="K331" s="101"/>
      <c r="L331" s="713"/>
      <c r="M331" s="602"/>
      <c r="N331" s="602"/>
      <c r="O331" s="101"/>
      <c r="P331" s="101"/>
      <c r="Q331" s="101"/>
      <c r="R331" s="101"/>
      <c r="S331" s="101"/>
      <c r="T331" s="101"/>
      <c r="U331" s="101"/>
      <c r="V331" s="101"/>
      <c r="W331" s="101"/>
      <c r="X331" s="101"/>
      <c r="Y331" s="101"/>
      <c r="Z331" s="101"/>
      <c r="AA331" s="101"/>
      <c r="AB331" s="101"/>
    </row>
    <row r="332" spans="1:28" ht="19">
      <c r="A332" s="25"/>
      <c r="B332" s="164"/>
      <c r="C332" s="707"/>
      <c r="D332" s="34"/>
      <c r="E332" s="101"/>
      <c r="F332" s="164"/>
      <c r="G332" s="101"/>
      <c r="H332" s="710"/>
      <c r="I332" s="712"/>
      <c r="J332" s="712"/>
      <c r="K332" s="101"/>
      <c r="L332" s="713"/>
      <c r="M332" s="602"/>
      <c r="N332" s="602"/>
      <c r="O332" s="101"/>
      <c r="P332" s="101"/>
      <c r="Q332" s="101"/>
      <c r="R332" s="101"/>
      <c r="S332" s="101"/>
      <c r="T332" s="101"/>
      <c r="U332" s="101"/>
      <c r="V332" s="101"/>
      <c r="W332" s="101"/>
      <c r="X332" s="101"/>
      <c r="Y332" s="101"/>
      <c r="Z332" s="101"/>
      <c r="AA332" s="101"/>
      <c r="AB332" s="101"/>
    </row>
    <row r="333" spans="1:28" ht="19">
      <c r="A333" s="25"/>
      <c r="B333" s="164"/>
      <c r="C333" s="707"/>
      <c r="D333" s="34"/>
      <c r="E333" s="101"/>
      <c r="F333" s="164"/>
      <c r="G333" s="101"/>
      <c r="H333" s="710"/>
      <c r="I333" s="712"/>
      <c r="J333" s="712"/>
      <c r="K333" s="101"/>
      <c r="L333" s="713"/>
      <c r="M333" s="602"/>
      <c r="N333" s="602"/>
      <c r="O333" s="101"/>
      <c r="P333" s="101"/>
      <c r="Q333" s="101"/>
      <c r="R333" s="101"/>
      <c r="S333" s="101"/>
      <c r="T333" s="101"/>
      <c r="U333" s="101"/>
      <c r="V333" s="101"/>
      <c r="W333" s="101"/>
      <c r="X333" s="101"/>
      <c r="Y333" s="101"/>
      <c r="Z333" s="101"/>
      <c r="AA333" s="101"/>
      <c r="AB333" s="101"/>
    </row>
    <row r="334" spans="1:28" ht="19">
      <c r="A334" s="25"/>
      <c r="B334" s="164"/>
      <c r="C334" s="707"/>
      <c r="D334" s="34"/>
      <c r="E334" s="101"/>
      <c r="F334" s="164"/>
      <c r="G334" s="101"/>
      <c r="H334" s="710"/>
      <c r="I334" s="712"/>
      <c r="J334" s="712"/>
      <c r="K334" s="101"/>
      <c r="L334" s="713"/>
      <c r="M334" s="602"/>
      <c r="N334" s="602"/>
      <c r="O334" s="101"/>
      <c r="P334" s="101"/>
      <c r="Q334" s="101"/>
      <c r="R334" s="101"/>
      <c r="S334" s="101"/>
      <c r="T334" s="101"/>
      <c r="U334" s="101"/>
      <c r="V334" s="101"/>
      <c r="W334" s="101"/>
      <c r="X334" s="101"/>
      <c r="Y334" s="101"/>
      <c r="Z334" s="101"/>
      <c r="AA334" s="101"/>
      <c r="AB334" s="101"/>
    </row>
    <row r="335" spans="1:28" ht="19">
      <c r="A335" s="25"/>
      <c r="B335" s="164"/>
      <c r="C335" s="707"/>
      <c r="D335" s="34"/>
      <c r="E335" s="101"/>
      <c r="F335" s="164"/>
      <c r="G335" s="101"/>
      <c r="H335" s="710"/>
      <c r="I335" s="712"/>
      <c r="J335" s="712"/>
      <c r="K335" s="101"/>
      <c r="L335" s="713"/>
      <c r="M335" s="602"/>
      <c r="N335" s="602"/>
      <c r="O335" s="101"/>
      <c r="P335" s="101"/>
      <c r="Q335" s="101"/>
      <c r="R335" s="101"/>
      <c r="S335" s="101"/>
      <c r="T335" s="101"/>
      <c r="U335" s="101"/>
      <c r="V335" s="101"/>
      <c r="W335" s="101"/>
      <c r="X335" s="101"/>
      <c r="Y335" s="101"/>
      <c r="Z335" s="101"/>
      <c r="AA335" s="101"/>
      <c r="AB335" s="101"/>
    </row>
    <row r="336" spans="1:28" ht="19">
      <c r="A336" s="25"/>
      <c r="B336" s="164"/>
      <c r="C336" s="707"/>
      <c r="D336" s="34"/>
      <c r="E336" s="101"/>
      <c r="F336" s="164"/>
      <c r="G336" s="101"/>
      <c r="H336" s="710"/>
      <c r="I336" s="712"/>
      <c r="J336" s="712"/>
      <c r="K336" s="101"/>
      <c r="L336" s="713"/>
      <c r="M336" s="602"/>
      <c r="N336" s="602"/>
      <c r="O336" s="101"/>
      <c r="P336" s="101"/>
      <c r="Q336" s="101"/>
      <c r="R336" s="101"/>
      <c r="S336" s="101"/>
      <c r="T336" s="101"/>
      <c r="U336" s="101"/>
      <c r="V336" s="101"/>
      <c r="W336" s="101"/>
      <c r="X336" s="101"/>
      <c r="Y336" s="101"/>
      <c r="Z336" s="101"/>
      <c r="AA336" s="101"/>
      <c r="AB336" s="101"/>
    </row>
    <row r="337" spans="1:28" ht="19">
      <c r="A337" s="25"/>
      <c r="B337" s="164"/>
      <c r="C337" s="707"/>
      <c r="D337" s="34"/>
      <c r="E337" s="101"/>
      <c r="F337" s="164"/>
      <c r="G337" s="101"/>
      <c r="H337" s="710"/>
      <c r="I337" s="712"/>
      <c r="J337" s="712"/>
      <c r="K337" s="101"/>
      <c r="L337" s="713"/>
      <c r="M337" s="602"/>
      <c r="N337" s="602"/>
      <c r="O337" s="101"/>
      <c r="P337" s="101"/>
      <c r="Q337" s="101"/>
      <c r="R337" s="101"/>
      <c r="S337" s="101"/>
      <c r="T337" s="101"/>
      <c r="U337" s="101"/>
      <c r="V337" s="101"/>
      <c r="W337" s="101"/>
      <c r="X337" s="101"/>
      <c r="Y337" s="101"/>
      <c r="Z337" s="101"/>
      <c r="AA337" s="101"/>
      <c r="AB337" s="101"/>
    </row>
    <row r="338" spans="1:28" ht="19">
      <c r="A338" s="25"/>
      <c r="B338" s="164"/>
      <c r="C338" s="707"/>
      <c r="D338" s="34"/>
      <c r="E338" s="101"/>
      <c r="F338" s="164"/>
      <c r="G338" s="101"/>
      <c r="H338" s="710"/>
      <c r="I338" s="712"/>
      <c r="J338" s="712"/>
      <c r="K338" s="101"/>
      <c r="L338" s="713"/>
      <c r="M338" s="602"/>
      <c r="N338" s="602"/>
      <c r="O338" s="101"/>
      <c r="P338" s="101"/>
      <c r="Q338" s="101"/>
      <c r="R338" s="101"/>
      <c r="S338" s="101"/>
      <c r="T338" s="101"/>
      <c r="U338" s="101"/>
      <c r="V338" s="101"/>
      <c r="W338" s="101"/>
      <c r="X338" s="101"/>
      <c r="Y338" s="101"/>
      <c r="Z338" s="101"/>
      <c r="AA338" s="101"/>
      <c r="AB338" s="101"/>
    </row>
    <row r="339" spans="1:28" ht="19">
      <c r="A339" s="25"/>
      <c r="B339" s="164"/>
      <c r="C339" s="707"/>
      <c r="D339" s="34"/>
      <c r="E339" s="101"/>
      <c r="F339" s="164"/>
      <c r="G339" s="101"/>
      <c r="H339" s="710"/>
      <c r="I339" s="712"/>
      <c r="J339" s="712"/>
      <c r="K339" s="101"/>
      <c r="L339" s="713"/>
      <c r="M339" s="602"/>
      <c r="N339" s="602"/>
      <c r="O339" s="101"/>
      <c r="P339" s="101"/>
      <c r="Q339" s="101"/>
      <c r="R339" s="101"/>
      <c r="S339" s="101"/>
      <c r="T339" s="101"/>
      <c r="U339" s="101"/>
      <c r="V339" s="101"/>
      <c r="W339" s="101"/>
      <c r="X339" s="101"/>
      <c r="Y339" s="101"/>
      <c r="Z339" s="101"/>
      <c r="AA339" s="101"/>
      <c r="AB339" s="101"/>
    </row>
    <row r="340" spans="1:28" ht="19">
      <c r="A340" s="25"/>
      <c r="B340" s="164"/>
      <c r="C340" s="707"/>
      <c r="D340" s="34"/>
      <c r="E340" s="101"/>
      <c r="F340" s="164"/>
      <c r="G340" s="101"/>
      <c r="H340" s="710"/>
      <c r="I340" s="712"/>
      <c r="J340" s="712"/>
      <c r="K340" s="101"/>
      <c r="L340" s="713"/>
      <c r="M340" s="602"/>
      <c r="N340" s="602"/>
      <c r="O340" s="101"/>
      <c r="P340" s="101"/>
      <c r="Q340" s="101"/>
      <c r="R340" s="101"/>
      <c r="S340" s="101"/>
      <c r="T340" s="101"/>
      <c r="U340" s="101"/>
      <c r="V340" s="101"/>
      <c r="W340" s="101"/>
      <c r="X340" s="101"/>
      <c r="Y340" s="101"/>
      <c r="Z340" s="101"/>
      <c r="AA340" s="101"/>
      <c r="AB340" s="101"/>
    </row>
    <row r="341" spans="1:28" ht="19">
      <c r="A341" s="25"/>
      <c r="B341" s="164"/>
      <c r="C341" s="707"/>
      <c r="D341" s="34"/>
      <c r="E341" s="101"/>
      <c r="F341" s="164"/>
      <c r="G341" s="101"/>
      <c r="H341" s="710"/>
      <c r="I341" s="712"/>
      <c r="J341" s="712"/>
      <c r="K341" s="101"/>
      <c r="L341" s="713"/>
      <c r="M341" s="602"/>
      <c r="N341" s="602"/>
      <c r="O341" s="101"/>
      <c r="P341" s="101"/>
      <c r="Q341" s="101"/>
      <c r="R341" s="101"/>
      <c r="S341" s="101"/>
      <c r="T341" s="101"/>
      <c r="U341" s="101"/>
      <c r="V341" s="101"/>
      <c r="W341" s="101"/>
      <c r="X341" s="101"/>
      <c r="Y341" s="101"/>
      <c r="Z341" s="101"/>
      <c r="AA341" s="101"/>
      <c r="AB341" s="101"/>
    </row>
    <row r="342" spans="1:28" ht="19">
      <c r="A342" s="25"/>
      <c r="B342" s="164"/>
      <c r="C342" s="707"/>
      <c r="D342" s="34"/>
      <c r="E342" s="101"/>
      <c r="F342" s="164"/>
      <c r="G342" s="101"/>
      <c r="H342" s="710"/>
      <c r="I342" s="712"/>
      <c r="J342" s="712"/>
      <c r="K342" s="101"/>
      <c r="L342" s="713"/>
      <c r="M342" s="602"/>
      <c r="N342" s="602"/>
      <c r="O342" s="101"/>
      <c r="P342" s="101"/>
      <c r="Q342" s="101"/>
      <c r="R342" s="101"/>
      <c r="S342" s="101"/>
      <c r="T342" s="101"/>
      <c r="U342" s="101"/>
      <c r="V342" s="101"/>
      <c r="W342" s="101"/>
      <c r="X342" s="101"/>
      <c r="Y342" s="101"/>
      <c r="Z342" s="101"/>
      <c r="AA342" s="101"/>
      <c r="AB342" s="101"/>
    </row>
    <row r="343" spans="1:28" ht="19">
      <c r="A343" s="25"/>
      <c r="B343" s="164"/>
      <c r="C343" s="707"/>
      <c r="D343" s="34"/>
      <c r="E343" s="101"/>
      <c r="F343" s="164"/>
      <c r="G343" s="101"/>
      <c r="H343" s="710"/>
      <c r="I343" s="712"/>
      <c r="J343" s="712"/>
      <c r="K343" s="101"/>
      <c r="L343" s="713"/>
      <c r="M343" s="602"/>
      <c r="N343" s="602"/>
      <c r="O343" s="101"/>
      <c r="P343" s="101"/>
      <c r="Q343" s="101"/>
      <c r="R343" s="101"/>
      <c r="S343" s="101"/>
      <c r="T343" s="101"/>
      <c r="U343" s="101"/>
      <c r="V343" s="101"/>
      <c r="W343" s="101"/>
      <c r="X343" s="101"/>
      <c r="Y343" s="101"/>
      <c r="Z343" s="101"/>
      <c r="AA343" s="101"/>
      <c r="AB343" s="101"/>
    </row>
    <row r="344" spans="1:28" ht="19">
      <c r="A344" s="25"/>
      <c r="B344" s="164"/>
      <c r="C344" s="707"/>
      <c r="D344" s="34"/>
      <c r="E344" s="101"/>
      <c r="F344" s="164"/>
      <c r="G344" s="101"/>
      <c r="H344" s="710"/>
      <c r="I344" s="712"/>
      <c r="J344" s="712"/>
      <c r="K344" s="101"/>
      <c r="L344" s="713"/>
      <c r="M344" s="602"/>
      <c r="N344" s="602"/>
      <c r="O344" s="101"/>
      <c r="P344" s="101"/>
      <c r="Q344" s="101"/>
      <c r="R344" s="101"/>
      <c r="S344" s="101"/>
      <c r="T344" s="101"/>
      <c r="U344" s="101"/>
      <c r="V344" s="101"/>
      <c r="W344" s="101"/>
      <c r="X344" s="101"/>
      <c r="Y344" s="101"/>
      <c r="Z344" s="101"/>
      <c r="AA344" s="101"/>
      <c r="AB344" s="101"/>
    </row>
    <row r="345" spans="1:28" ht="19">
      <c r="A345" s="25"/>
      <c r="B345" s="164"/>
      <c r="C345" s="707"/>
      <c r="D345" s="34"/>
      <c r="E345" s="101"/>
      <c r="F345" s="164"/>
      <c r="G345" s="101"/>
      <c r="H345" s="710"/>
      <c r="I345" s="712"/>
      <c r="J345" s="712"/>
      <c r="K345" s="101"/>
      <c r="L345" s="713"/>
      <c r="M345" s="602"/>
      <c r="N345" s="602"/>
      <c r="O345" s="101"/>
      <c r="P345" s="101"/>
      <c r="Q345" s="101"/>
      <c r="R345" s="101"/>
      <c r="S345" s="101"/>
      <c r="T345" s="101"/>
      <c r="U345" s="101"/>
      <c r="V345" s="101"/>
      <c r="W345" s="101"/>
      <c r="X345" s="101"/>
      <c r="Y345" s="101"/>
      <c r="Z345" s="101"/>
      <c r="AA345" s="101"/>
      <c r="AB345" s="101"/>
    </row>
    <row r="346" spans="1:28" ht="19">
      <c r="A346" s="25"/>
      <c r="B346" s="164"/>
      <c r="C346" s="707"/>
      <c r="D346" s="34"/>
      <c r="E346" s="101"/>
      <c r="F346" s="164"/>
      <c r="G346" s="101"/>
      <c r="H346" s="710"/>
      <c r="I346" s="712"/>
      <c r="J346" s="712"/>
      <c r="K346" s="101"/>
      <c r="L346" s="713"/>
      <c r="M346" s="602"/>
      <c r="N346" s="602"/>
      <c r="O346" s="101"/>
      <c r="P346" s="101"/>
      <c r="Q346" s="101"/>
      <c r="R346" s="101"/>
      <c r="S346" s="101"/>
      <c r="T346" s="101"/>
      <c r="U346" s="101"/>
      <c r="V346" s="101"/>
      <c r="W346" s="101"/>
      <c r="X346" s="101"/>
      <c r="Y346" s="101"/>
      <c r="Z346" s="101"/>
      <c r="AA346" s="101"/>
      <c r="AB346" s="101"/>
    </row>
    <row r="347" spans="1:28" ht="19">
      <c r="A347" s="25"/>
      <c r="B347" s="164"/>
      <c r="C347" s="707"/>
      <c r="D347" s="34"/>
      <c r="E347" s="101"/>
      <c r="F347" s="164"/>
      <c r="G347" s="101"/>
      <c r="H347" s="710"/>
      <c r="I347" s="712"/>
      <c r="J347" s="712"/>
      <c r="K347" s="101"/>
      <c r="L347" s="713"/>
      <c r="M347" s="602"/>
      <c r="N347" s="602"/>
      <c r="O347" s="101"/>
      <c r="P347" s="101"/>
      <c r="Q347" s="101"/>
      <c r="R347" s="101"/>
      <c r="S347" s="101"/>
      <c r="T347" s="101"/>
      <c r="U347" s="101"/>
      <c r="V347" s="101"/>
      <c r="W347" s="101"/>
      <c r="X347" s="101"/>
      <c r="Y347" s="101"/>
      <c r="Z347" s="101"/>
      <c r="AA347" s="101"/>
      <c r="AB347" s="101"/>
    </row>
    <row r="348" spans="1:28" ht="19">
      <c r="A348" s="25"/>
      <c r="B348" s="164"/>
      <c r="C348" s="707"/>
      <c r="D348" s="34"/>
      <c r="E348" s="101"/>
      <c r="F348" s="164"/>
      <c r="G348" s="101"/>
      <c r="H348" s="710"/>
      <c r="I348" s="712"/>
      <c r="J348" s="712"/>
      <c r="K348" s="101"/>
      <c r="L348" s="713"/>
      <c r="M348" s="602"/>
      <c r="N348" s="602"/>
      <c r="O348" s="101"/>
      <c r="P348" s="101"/>
      <c r="Q348" s="101"/>
      <c r="R348" s="101"/>
      <c r="S348" s="101"/>
      <c r="T348" s="101"/>
      <c r="U348" s="101"/>
      <c r="V348" s="101"/>
      <c r="W348" s="101"/>
      <c r="X348" s="101"/>
      <c r="Y348" s="101"/>
      <c r="Z348" s="101"/>
      <c r="AA348" s="101"/>
      <c r="AB348" s="101"/>
    </row>
    <row r="349" spans="1:28" ht="19">
      <c r="A349" s="25"/>
      <c r="B349" s="164"/>
      <c r="C349" s="707"/>
      <c r="D349" s="34"/>
      <c r="E349" s="101"/>
      <c r="F349" s="164"/>
      <c r="G349" s="101"/>
      <c r="H349" s="710"/>
      <c r="I349" s="712"/>
      <c r="J349" s="712"/>
      <c r="K349" s="101"/>
      <c r="L349" s="713"/>
      <c r="M349" s="602"/>
      <c r="N349" s="602"/>
      <c r="O349" s="101"/>
      <c r="P349" s="101"/>
      <c r="Q349" s="101"/>
      <c r="R349" s="101"/>
      <c r="S349" s="101"/>
      <c r="T349" s="101"/>
      <c r="U349" s="101"/>
      <c r="V349" s="101"/>
      <c r="W349" s="101"/>
      <c r="X349" s="101"/>
      <c r="Y349" s="101"/>
      <c r="Z349" s="101"/>
      <c r="AA349" s="101"/>
      <c r="AB349" s="101"/>
    </row>
    <row r="350" spans="1:28" ht="19">
      <c r="A350" s="25"/>
      <c r="B350" s="164"/>
      <c r="C350" s="707"/>
      <c r="D350" s="34"/>
      <c r="E350" s="101"/>
      <c r="F350" s="164"/>
      <c r="G350" s="101"/>
      <c r="H350" s="710"/>
      <c r="I350" s="712"/>
      <c r="J350" s="712"/>
      <c r="K350" s="101"/>
      <c r="L350" s="713"/>
      <c r="M350" s="602"/>
      <c r="N350" s="602"/>
      <c r="O350" s="101"/>
      <c r="P350" s="101"/>
      <c r="Q350" s="101"/>
      <c r="R350" s="101"/>
      <c r="S350" s="101"/>
      <c r="T350" s="101"/>
      <c r="U350" s="101"/>
      <c r="V350" s="101"/>
      <c r="W350" s="101"/>
      <c r="X350" s="101"/>
      <c r="Y350" s="101"/>
      <c r="Z350" s="101"/>
      <c r="AA350" s="101"/>
      <c r="AB350" s="101"/>
    </row>
    <row r="351" spans="1:28" ht="19">
      <c r="A351" s="25"/>
      <c r="B351" s="164"/>
      <c r="C351" s="707"/>
      <c r="D351" s="34"/>
      <c r="E351" s="101"/>
      <c r="F351" s="164"/>
      <c r="G351" s="101"/>
      <c r="H351" s="710"/>
      <c r="I351" s="712"/>
      <c r="J351" s="712"/>
      <c r="K351" s="101"/>
      <c r="L351" s="713"/>
      <c r="M351" s="602"/>
      <c r="N351" s="602"/>
      <c r="O351" s="101"/>
      <c r="P351" s="101"/>
      <c r="Q351" s="101"/>
      <c r="R351" s="101"/>
      <c r="S351" s="101"/>
      <c r="T351" s="101"/>
      <c r="U351" s="101"/>
      <c r="V351" s="101"/>
      <c r="W351" s="101"/>
      <c r="X351" s="101"/>
      <c r="Y351" s="101"/>
      <c r="Z351" s="101"/>
      <c r="AA351" s="101"/>
      <c r="AB351" s="101"/>
    </row>
    <row r="352" spans="1:28" ht="19">
      <c r="A352" s="25"/>
      <c r="B352" s="164"/>
      <c r="C352" s="707"/>
      <c r="D352" s="34"/>
      <c r="E352" s="101"/>
      <c r="F352" s="164"/>
      <c r="G352" s="101"/>
      <c r="H352" s="710"/>
      <c r="I352" s="712"/>
      <c r="J352" s="712"/>
      <c r="K352" s="101"/>
      <c r="L352" s="713"/>
      <c r="M352" s="602"/>
      <c r="N352" s="602"/>
      <c r="O352" s="101"/>
      <c r="P352" s="101"/>
      <c r="Q352" s="101"/>
      <c r="R352" s="101"/>
      <c r="S352" s="101"/>
      <c r="T352" s="101"/>
      <c r="U352" s="101"/>
      <c r="V352" s="101"/>
      <c r="W352" s="101"/>
      <c r="X352" s="101"/>
      <c r="Y352" s="101"/>
      <c r="Z352" s="101"/>
      <c r="AA352" s="101"/>
      <c r="AB352" s="101"/>
    </row>
    <row r="353" spans="1:28" ht="19">
      <c r="A353" s="25"/>
      <c r="B353" s="164"/>
      <c r="C353" s="707"/>
      <c r="D353" s="34"/>
      <c r="E353" s="101"/>
      <c r="F353" s="164"/>
      <c r="G353" s="101"/>
      <c r="H353" s="710"/>
      <c r="I353" s="712"/>
      <c r="J353" s="712"/>
      <c r="K353" s="101"/>
      <c r="L353" s="713"/>
      <c r="M353" s="602"/>
      <c r="N353" s="602"/>
      <c r="O353" s="101"/>
      <c r="P353" s="101"/>
      <c r="Q353" s="101"/>
      <c r="R353" s="101"/>
      <c r="S353" s="101"/>
      <c r="T353" s="101"/>
      <c r="U353" s="101"/>
      <c r="V353" s="101"/>
      <c r="W353" s="101"/>
      <c r="X353" s="101"/>
      <c r="Y353" s="101"/>
      <c r="Z353" s="101"/>
      <c r="AA353" s="101"/>
      <c r="AB353" s="101"/>
    </row>
    <row r="354" spans="1:28" ht="19">
      <c r="A354" s="25"/>
      <c r="B354" s="164"/>
      <c r="C354" s="707"/>
      <c r="D354" s="34"/>
      <c r="E354" s="101"/>
      <c r="F354" s="164"/>
      <c r="G354" s="101"/>
      <c r="H354" s="710"/>
      <c r="I354" s="712"/>
      <c r="J354" s="712"/>
      <c r="K354" s="101"/>
      <c r="L354" s="713"/>
      <c r="M354" s="602"/>
      <c r="N354" s="602"/>
      <c r="O354" s="101"/>
      <c r="P354" s="101"/>
      <c r="Q354" s="101"/>
      <c r="R354" s="101"/>
      <c r="S354" s="101"/>
      <c r="T354" s="101"/>
      <c r="U354" s="101"/>
      <c r="V354" s="101"/>
      <c r="W354" s="101"/>
      <c r="X354" s="101"/>
      <c r="Y354" s="101"/>
      <c r="Z354" s="101"/>
      <c r="AA354" s="101"/>
      <c r="AB354" s="101"/>
    </row>
    <row r="355" spans="1:28" ht="19">
      <c r="A355" s="25"/>
      <c r="B355" s="164"/>
      <c r="C355" s="707"/>
      <c r="D355" s="34"/>
      <c r="E355" s="101"/>
      <c r="F355" s="164"/>
      <c r="G355" s="101"/>
      <c r="H355" s="710"/>
      <c r="I355" s="712"/>
      <c r="J355" s="712"/>
      <c r="K355" s="101"/>
      <c r="L355" s="713"/>
      <c r="M355" s="602"/>
      <c r="N355" s="602"/>
      <c r="O355" s="101"/>
      <c r="P355" s="101"/>
      <c r="Q355" s="101"/>
      <c r="R355" s="101"/>
      <c r="S355" s="101"/>
      <c r="T355" s="101"/>
      <c r="U355" s="101"/>
      <c r="V355" s="101"/>
      <c r="W355" s="101"/>
      <c r="X355" s="101"/>
      <c r="Y355" s="101"/>
      <c r="Z355" s="101"/>
      <c r="AA355" s="101"/>
      <c r="AB355" s="101"/>
    </row>
    <row r="356" spans="1:28" ht="19">
      <c r="A356" s="25"/>
      <c r="B356" s="164"/>
      <c r="C356" s="707"/>
      <c r="D356" s="34"/>
      <c r="E356" s="101"/>
      <c r="F356" s="164"/>
      <c r="G356" s="101"/>
      <c r="H356" s="710"/>
      <c r="I356" s="712"/>
      <c r="J356" s="712"/>
      <c r="K356" s="101"/>
      <c r="L356" s="713"/>
      <c r="M356" s="602"/>
      <c r="N356" s="602"/>
      <c r="O356" s="101"/>
      <c r="P356" s="101"/>
      <c r="Q356" s="101"/>
      <c r="R356" s="101"/>
      <c r="S356" s="101"/>
      <c r="T356" s="101"/>
      <c r="U356" s="101"/>
      <c r="V356" s="101"/>
      <c r="W356" s="101"/>
      <c r="X356" s="101"/>
      <c r="Y356" s="101"/>
      <c r="Z356" s="101"/>
      <c r="AA356" s="101"/>
      <c r="AB356" s="101"/>
    </row>
    <row r="357" spans="1:28" ht="19">
      <c r="A357" s="25"/>
      <c r="B357" s="164"/>
      <c r="C357" s="707"/>
      <c r="D357" s="34"/>
      <c r="E357" s="101"/>
      <c r="F357" s="164"/>
      <c r="G357" s="101"/>
      <c r="H357" s="710"/>
      <c r="I357" s="712"/>
      <c r="J357" s="712"/>
      <c r="K357" s="101"/>
      <c r="L357" s="713"/>
      <c r="M357" s="602"/>
      <c r="N357" s="602"/>
      <c r="O357" s="101"/>
      <c r="P357" s="101"/>
      <c r="Q357" s="101"/>
      <c r="R357" s="101"/>
      <c r="S357" s="101"/>
      <c r="T357" s="101"/>
      <c r="U357" s="101"/>
      <c r="V357" s="101"/>
      <c r="W357" s="101"/>
      <c r="X357" s="101"/>
      <c r="Y357" s="101"/>
      <c r="Z357" s="101"/>
      <c r="AA357" s="101"/>
      <c r="AB357" s="101"/>
    </row>
    <row r="358" spans="1:28" ht="19">
      <c r="A358" s="25"/>
      <c r="B358" s="164"/>
      <c r="C358" s="707"/>
      <c r="D358" s="34"/>
      <c r="E358" s="101"/>
      <c r="F358" s="164"/>
      <c r="G358" s="101"/>
      <c r="H358" s="710"/>
      <c r="I358" s="712"/>
      <c r="J358" s="712"/>
      <c r="K358" s="101"/>
      <c r="L358" s="713"/>
      <c r="M358" s="602"/>
      <c r="N358" s="602"/>
      <c r="O358" s="101"/>
      <c r="P358" s="101"/>
      <c r="Q358" s="101"/>
      <c r="R358" s="101"/>
      <c r="S358" s="101"/>
      <c r="T358" s="101"/>
      <c r="U358" s="101"/>
      <c r="V358" s="101"/>
      <c r="W358" s="101"/>
      <c r="X358" s="101"/>
      <c r="Y358" s="101"/>
      <c r="Z358" s="101"/>
      <c r="AA358" s="101"/>
      <c r="AB358" s="101"/>
    </row>
    <row r="359" spans="1:28" ht="19">
      <c r="A359" s="25"/>
      <c r="B359" s="164"/>
      <c r="C359" s="707"/>
      <c r="D359" s="34"/>
      <c r="E359" s="101"/>
      <c r="F359" s="164"/>
      <c r="G359" s="101"/>
      <c r="H359" s="710"/>
      <c r="I359" s="712"/>
      <c r="J359" s="712"/>
      <c r="K359" s="101"/>
      <c r="L359" s="713"/>
      <c r="M359" s="602"/>
      <c r="N359" s="602"/>
      <c r="O359" s="101"/>
      <c r="P359" s="101"/>
      <c r="Q359" s="101"/>
      <c r="R359" s="101"/>
      <c r="S359" s="101"/>
      <c r="T359" s="101"/>
      <c r="U359" s="101"/>
      <c r="V359" s="101"/>
      <c r="W359" s="101"/>
      <c r="X359" s="101"/>
      <c r="Y359" s="101"/>
      <c r="Z359" s="101"/>
      <c r="AA359" s="101"/>
      <c r="AB359" s="101"/>
    </row>
    <row r="360" spans="1:28" ht="19">
      <c r="A360" s="25"/>
      <c r="B360" s="164"/>
      <c r="C360" s="707"/>
      <c r="D360" s="34"/>
      <c r="E360" s="101"/>
      <c r="F360" s="164"/>
      <c r="G360" s="101"/>
      <c r="H360" s="710"/>
      <c r="I360" s="712"/>
      <c r="J360" s="712"/>
      <c r="K360" s="101"/>
      <c r="L360" s="713"/>
      <c r="M360" s="602"/>
      <c r="N360" s="602"/>
      <c r="O360" s="101"/>
      <c r="P360" s="101"/>
      <c r="Q360" s="101"/>
      <c r="R360" s="101"/>
      <c r="S360" s="101"/>
      <c r="T360" s="101"/>
      <c r="U360" s="101"/>
      <c r="V360" s="101"/>
      <c r="W360" s="101"/>
      <c r="X360" s="101"/>
      <c r="Y360" s="101"/>
      <c r="Z360" s="101"/>
      <c r="AA360" s="101"/>
      <c r="AB360" s="101"/>
    </row>
    <row r="361" spans="1:28" ht="19">
      <c r="A361" s="25"/>
      <c r="B361" s="164"/>
      <c r="C361" s="707"/>
      <c r="D361" s="34"/>
      <c r="E361" s="101"/>
      <c r="F361" s="164"/>
      <c r="G361" s="101"/>
      <c r="H361" s="710"/>
      <c r="I361" s="712"/>
      <c r="J361" s="712"/>
      <c r="K361" s="101"/>
      <c r="L361" s="713"/>
      <c r="M361" s="602"/>
      <c r="N361" s="602"/>
      <c r="O361" s="101"/>
      <c r="P361" s="101"/>
      <c r="Q361" s="101"/>
      <c r="R361" s="101"/>
      <c r="S361" s="101"/>
      <c r="T361" s="101"/>
      <c r="U361" s="101"/>
      <c r="V361" s="101"/>
      <c r="W361" s="101"/>
      <c r="X361" s="101"/>
      <c r="Y361" s="101"/>
      <c r="Z361" s="101"/>
      <c r="AA361" s="101"/>
      <c r="AB361" s="101"/>
    </row>
    <row r="362" spans="1:28" ht="19">
      <c r="A362" s="25"/>
      <c r="B362" s="164"/>
      <c r="C362" s="707"/>
      <c r="D362" s="34"/>
      <c r="E362" s="101"/>
      <c r="F362" s="164"/>
      <c r="G362" s="101"/>
      <c r="H362" s="710"/>
      <c r="I362" s="712"/>
      <c r="J362" s="712"/>
      <c r="K362" s="101"/>
      <c r="L362" s="713"/>
      <c r="M362" s="602"/>
      <c r="N362" s="602"/>
      <c r="O362" s="101"/>
      <c r="P362" s="101"/>
      <c r="Q362" s="101"/>
      <c r="R362" s="101"/>
      <c r="S362" s="101"/>
      <c r="T362" s="101"/>
      <c r="U362" s="101"/>
      <c r="V362" s="101"/>
      <c r="W362" s="101"/>
      <c r="X362" s="101"/>
      <c r="Y362" s="101"/>
      <c r="Z362" s="101"/>
      <c r="AA362" s="101"/>
      <c r="AB362" s="101"/>
    </row>
    <row r="363" spans="1:28" ht="19">
      <c r="A363" s="25"/>
      <c r="B363" s="164"/>
      <c r="C363" s="707"/>
      <c r="D363" s="34"/>
      <c r="E363" s="101"/>
      <c r="F363" s="164"/>
      <c r="G363" s="101"/>
      <c r="H363" s="710"/>
      <c r="I363" s="712"/>
      <c r="J363" s="712"/>
      <c r="K363" s="101"/>
      <c r="L363" s="713"/>
      <c r="M363" s="602"/>
      <c r="N363" s="602"/>
      <c r="O363" s="101"/>
      <c r="P363" s="101"/>
      <c r="Q363" s="101"/>
      <c r="R363" s="101"/>
      <c r="S363" s="101"/>
      <c r="T363" s="101"/>
      <c r="U363" s="101"/>
      <c r="V363" s="101"/>
      <c r="W363" s="101"/>
      <c r="X363" s="101"/>
      <c r="Y363" s="101"/>
      <c r="Z363" s="101"/>
      <c r="AA363" s="101"/>
      <c r="AB363" s="101"/>
    </row>
    <row r="364" spans="1:28" ht="19">
      <c r="A364" s="25"/>
      <c r="B364" s="164"/>
      <c r="C364" s="707"/>
      <c r="D364" s="34"/>
      <c r="E364" s="101"/>
      <c r="F364" s="164"/>
      <c r="G364" s="101"/>
      <c r="H364" s="710"/>
      <c r="I364" s="712"/>
      <c r="J364" s="712"/>
      <c r="K364" s="101"/>
      <c r="L364" s="713"/>
      <c r="M364" s="602"/>
      <c r="N364" s="602"/>
      <c r="O364" s="101"/>
      <c r="P364" s="101"/>
      <c r="Q364" s="101"/>
      <c r="R364" s="101"/>
      <c r="S364" s="101"/>
      <c r="T364" s="101"/>
      <c r="U364" s="101"/>
      <c r="V364" s="101"/>
      <c r="W364" s="101"/>
      <c r="X364" s="101"/>
      <c r="Y364" s="101"/>
      <c r="Z364" s="101"/>
      <c r="AA364" s="101"/>
      <c r="AB364" s="101"/>
    </row>
    <row r="365" spans="1:28" ht="19">
      <c r="A365" s="25"/>
      <c r="B365" s="164"/>
      <c r="C365" s="707"/>
      <c r="D365" s="34"/>
      <c r="E365" s="101"/>
      <c r="F365" s="164"/>
      <c r="G365" s="101"/>
      <c r="H365" s="710"/>
      <c r="I365" s="712"/>
      <c r="J365" s="712"/>
      <c r="K365" s="101"/>
      <c r="L365" s="713"/>
      <c r="M365" s="602"/>
      <c r="N365" s="602"/>
      <c r="O365" s="101"/>
      <c r="P365" s="101"/>
      <c r="Q365" s="101"/>
      <c r="R365" s="101"/>
      <c r="S365" s="101"/>
      <c r="T365" s="101"/>
      <c r="U365" s="101"/>
      <c r="V365" s="101"/>
      <c r="W365" s="101"/>
      <c r="X365" s="101"/>
      <c r="Y365" s="101"/>
      <c r="Z365" s="101"/>
      <c r="AA365" s="101"/>
      <c r="AB365" s="101"/>
    </row>
    <row r="366" spans="1:28" ht="19">
      <c r="A366" s="25"/>
      <c r="B366" s="164"/>
      <c r="C366" s="707"/>
      <c r="D366" s="34"/>
      <c r="E366" s="101"/>
      <c r="F366" s="164"/>
      <c r="G366" s="101"/>
      <c r="H366" s="710"/>
      <c r="I366" s="712"/>
      <c r="J366" s="712"/>
      <c r="K366" s="101"/>
      <c r="L366" s="713"/>
      <c r="M366" s="602"/>
      <c r="N366" s="602"/>
      <c r="O366" s="101"/>
      <c r="P366" s="101"/>
      <c r="Q366" s="101"/>
      <c r="R366" s="101"/>
      <c r="S366" s="101"/>
      <c r="T366" s="101"/>
      <c r="U366" s="101"/>
      <c r="V366" s="101"/>
      <c r="W366" s="101"/>
      <c r="X366" s="101"/>
      <c r="Y366" s="101"/>
      <c r="Z366" s="101"/>
      <c r="AA366" s="101"/>
      <c r="AB366" s="101"/>
    </row>
    <row r="367" spans="1:28" ht="19">
      <c r="A367" s="25"/>
      <c r="B367" s="164"/>
      <c r="C367" s="707"/>
      <c r="D367" s="34"/>
      <c r="E367" s="101"/>
      <c r="F367" s="164"/>
      <c r="G367" s="101"/>
      <c r="H367" s="710"/>
      <c r="I367" s="712"/>
      <c r="J367" s="712"/>
      <c r="K367" s="101"/>
      <c r="L367" s="713"/>
      <c r="M367" s="602"/>
      <c r="N367" s="602"/>
      <c r="O367" s="101"/>
      <c r="P367" s="101"/>
      <c r="Q367" s="101"/>
      <c r="R367" s="101"/>
      <c r="S367" s="101"/>
      <c r="T367" s="101"/>
      <c r="U367" s="101"/>
      <c r="V367" s="101"/>
      <c r="W367" s="101"/>
      <c r="X367" s="101"/>
      <c r="Y367" s="101"/>
      <c r="Z367" s="101"/>
      <c r="AA367" s="101"/>
      <c r="AB367" s="101"/>
    </row>
    <row r="368" spans="1:28" ht="19">
      <c r="A368" s="25"/>
      <c r="B368" s="164"/>
      <c r="C368" s="707"/>
      <c r="D368" s="34"/>
      <c r="E368" s="101"/>
      <c r="F368" s="164"/>
      <c r="G368" s="101"/>
      <c r="H368" s="710"/>
      <c r="I368" s="712"/>
      <c r="J368" s="712"/>
      <c r="K368" s="101"/>
      <c r="L368" s="713"/>
      <c r="M368" s="602"/>
      <c r="N368" s="602"/>
      <c r="O368" s="101"/>
      <c r="P368" s="101"/>
      <c r="Q368" s="101"/>
      <c r="R368" s="101"/>
      <c r="S368" s="101"/>
      <c r="T368" s="101"/>
      <c r="U368" s="101"/>
      <c r="V368" s="101"/>
      <c r="W368" s="101"/>
      <c r="X368" s="101"/>
      <c r="Y368" s="101"/>
      <c r="Z368" s="101"/>
      <c r="AA368" s="101"/>
      <c r="AB368" s="101"/>
    </row>
    <row r="369" spans="1:28" ht="19">
      <c r="A369" s="25"/>
      <c r="B369" s="164"/>
      <c r="C369" s="707"/>
      <c r="D369" s="34"/>
      <c r="E369" s="101"/>
      <c r="F369" s="164"/>
      <c r="G369" s="101"/>
      <c r="H369" s="710"/>
      <c r="I369" s="712"/>
      <c r="J369" s="712"/>
      <c r="K369" s="101"/>
      <c r="L369" s="713"/>
      <c r="M369" s="602"/>
      <c r="N369" s="602"/>
      <c r="O369" s="101"/>
      <c r="P369" s="101"/>
      <c r="Q369" s="101"/>
      <c r="R369" s="101"/>
      <c r="S369" s="101"/>
      <c r="T369" s="101"/>
      <c r="U369" s="101"/>
      <c r="V369" s="101"/>
      <c r="W369" s="101"/>
      <c r="X369" s="101"/>
      <c r="Y369" s="101"/>
      <c r="Z369" s="101"/>
      <c r="AA369" s="101"/>
      <c r="AB369" s="101"/>
    </row>
    <row r="370" spans="1:28" ht="19">
      <c r="A370" s="25"/>
      <c r="B370" s="164"/>
      <c r="C370" s="707"/>
      <c r="D370" s="34"/>
      <c r="E370" s="101"/>
      <c r="F370" s="164"/>
      <c r="G370" s="101"/>
      <c r="H370" s="710"/>
      <c r="I370" s="712"/>
      <c r="J370" s="712"/>
      <c r="K370" s="101"/>
      <c r="L370" s="713"/>
      <c r="M370" s="602"/>
      <c r="N370" s="602"/>
      <c r="O370" s="101"/>
      <c r="P370" s="101"/>
      <c r="Q370" s="101"/>
      <c r="R370" s="101"/>
      <c r="S370" s="101"/>
      <c r="T370" s="101"/>
      <c r="U370" s="101"/>
      <c r="V370" s="101"/>
      <c r="W370" s="101"/>
      <c r="X370" s="101"/>
      <c r="Y370" s="101"/>
      <c r="Z370" s="101"/>
      <c r="AA370" s="101"/>
      <c r="AB370" s="101"/>
    </row>
    <row r="371" spans="1:28" ht="19">
      <c r="A371" s="25"/>
      <c r="B371" s="164"/>
      <c r="C371" s="707"/>
      <c r="D371" s="34"/>
      <c r="E371" s="101"/>
      <c r="F371" s="164"/>
      <c r="G371" s="101"/>
      <c r="H371" s="710"/>
      <c r="I371" s="712"/>
      <c r="J371" s="712"/>
      <c r="K371" s="101"/>
      <c r="L371" s="713"/>
      <c r="M371" s="602"/>
      <c r="N371" s="602"/>
      <c r="O371" s="101"/>
      <c r="P371" s="101"/>
      <c r="Q371" s="101"/>
      <c r="R371" s="101"/>
      <c r="S371" s="101"/>
      <c r="T371" s="101"/>
      <c r="U371" s="101"/>
      <c r="V371" s="101"/>
      <c r="W371" s="101"/>
      <c r="X371" s="101"/>
      <c r="Y371" s="101"/>
      <c r="Z371" s="101"/>
      <c r="AA371" s="101"/>
      <c r="AB371" s="101"/>
    </row>
    <row r="372" spans="1:28" ht="19">
      <c r="A372" s="25"/>
      <c r="B372" s="164"/>
      <c r="C372" s="707"/>
      <c r="D372" s="34"/>
      <c r="E372" s="101"/>
      <c r="F372" s="164"/>
      <c r="G372" s="101"/>
      <c r="H372" s="710"/>
      <c r="I372" s="712"/>
      <c r="J372" s="712"/>
      <c r="K372" s="101"/>
      <c r="L372" s="713"/>
      <c r="M372" s="602"/>
      <c r="N372" s="602"/>
      <c r="O372" s="101"/>
      <c r="P372" s="101"/>
      <c r="Q372" s="101"/>
      <c r="R372" s="101"/>
      <c r="S372" s="101"/>
      <c r="T372" s="101"/>
      <c r="U372" s="101"/>
      <c r="V372" s="101"/>
      <c r="W372" s="101"/>
      <c r="X372" s="101"/>
      <c r="Y372" s="101"/>
      <c r="Z372" s="101"/>
      <c r="AA372" s="101"/>
      <c r="AB372" s="101"/>
    </row>
    <row r="373" spans="1:28" ht="19">
      <c r="A373" s="25"/>
      <c r="B373" s="164"/>
      <c r="C373" s="707"/>
      <c r="D373" s="34"/>
      <c r="E373" s="101"/>
      <c r="F373" s="164"/>
      <c r="G373" s="101"/>
      <c r="H373" s="710"/>
      <c r="I373" s="712"/>
      <c r="J373" s="712"/>
      <c r="K373" s="101"/>
      <c r="L373" s="713"/>
      <c r="M373" s="602"/>
      <c r="N373" s="602"/>
      <c r="O373" s="101"/>
      <c r="P373" s="101"/>
      <c r="Q373" s="101"/>
      <c r="R373" s="101"/>
      <c r="S373" s="101"/>
      <c r="T373" s="101"/>
      <c r="U373" s="101"/>
      <c r="V373" s="101"/>
      <c r="W373" s="101"/>
      <c r="X373" s="101"/>
      <c r="Y373" s="101"/>
      <c r="Z373" s="101"/>
      <c r="AA373" s="101"/>
      <c r="AB373" s="101"/>
    </row>
    <row r="374" spans="1:28" ht="19">
      <c r="A374" s="25"/>
      <c r="B374" s="164"/>
      <c r="C374" s="707"/>
      <c r="D374" s="34"/>
      <c r="E374" s="101"/>
      <c r="F374" s="164"/>
      <c r="G374" s="101"/>
      <c r="H374" s="710"/>
      <c r="I374" s="712"/>
      <c r="J374" s="712"/>
      <c r="K374" s="101"/>
      <c r="L374" s="713"/>
      <c r="M374" s="602"/>
      <c r="N374" s="602"/>
      <c r="O374" s="101"/>
      <c r="P374" s="101"/>
      <c r="Q374" s="101"/>
      <c r="R374" s="101"/>
      <c r="S374" s="101"/>
      <c r="T374" s="101"/>
      <c r="U374" s="101"/>
      <c r="V374" s="101"/>
      <c r="W374" s="101"/>
      <c r="X374" s="101"/>
      <c r="Y374" s="101"/>
      <c r="Z374" s="101"/>
      <c r="AA374" s="101"/>
      <c r="AB374" s="101"/>
    </row>
    <row r="375" spans="1:28" ht="19">
      <c r="A375" s="25"/>
      <c r="B375" s="164"/>
      <c r="C375" s="707"/>
      <c r="D375" s="34"/>
      <c r="E375" s="101"/>
      <c r="F375" s="164"/>
      <c r="G375" s="101"/>
      <c r="H375" s="710"/>
      <c r="I375" s="712"/>
      <c r="J375" s="712"/>
      <c r="K375" s="101"/>
      <c r="L375" s="713"/>
      <c r="M375" s="602"/>
      <c r="N375" s="602"/>
      <c r="O375" s="101"/>
      <c r="P375" s="101"/>
      <c r="Q375" s="101"/>
      <c r="R375" s="101"/>
      <c r="S375" s="101"/>
      <c r="T375" s="101"/>
      <c r="U375" s="101"/>
      <c r="V375" s="101"/>
      <c r="W375" s="101"/>
      <c r="X375" s="101"/>
      <c r="Y375" s="101"/>
      <c r="Z375" s="101"/>
      <c r="AA375" s="101"/>
      <c r="AB375" s="101"/>
    </row>
    <row r="376" spans="1:28" ht="19">
      <c r="A376" s="25"/>
      <c r="B376" s="164"/>
      <c r="C376" s="707"/>
      <c r="D376" s="34"/>
      <c r="E376" s="101"/>
      <c r="F376" s="164"/>
      <c r="G376" s="101"/>
      <c r="H376" s="710"/>
      <c r="I376" s="712"/>
      <c r="J376" s="712"/>
      <c r="K376" s="101"/>
      <c r="L376" s="713"/>
      <c r="M376" s="602"/>
      <c r="N376" s="602"/>
      <c r="O376" s="101"/>
      <c r="P376" s="101"/>
      <c r="Q376" s="101"/>
      <c r="R376" s="101"/>
      <c r="S376" s="101"/>
      <c r="T376" s="101"/>
      <c r="U376" s="101"/>
      <c r="V376" s="101"/>
      <c r="W376" s="101"/>
      <c r="X376" s="101"/>
      <c r="Y376" s="101"/>
      <c r="Z376" s="101"/>
      <c r="AA376" s="101"/>
      <c r="AB376" s="101"/>
    </row>
    <row r="377" spans="1:28" ht="19">
      <c r="A377" s="25"/>
      <c r="B377" s="164"/>
      <c r="C377" s="707"/>
      <c r="D377" s="34"/>
      <c r="E377" s="101"/>
      <c r="F377" s="164"/>
      <c r="G377" s="101"/>
      <c r="H377" s="710"/>
      <c r="I377" s="712"/>
      <c r="J377" s="712"/>
      <c r="K377" s="101"/>
      <c r="L377" s="713"/>
      <c r="M377" s="602"/>
      <c r="N377" s="602"/>
      <c r="O377" s="101"/>
      <c r="P377" s="101"/>
      <c r="Q377" s="101"/>
      <c r="R377" s="101"/>
      <c r="S377" s="101"/>
      <c r="T377" s="101"/>
      <c r="U377" s="101"/>
      <c r="V377" s="101"/>
      <c r="W377" s="101"/>
      <c r="X377" s="101"/>
      <c r="Y377" s="101"/>
      <c r="Z377" s="101"/>
      <c r="AA377" s="101"/>
      <c r="AB377" s="101"/>
    </row>
    <row r="378" spans="1:28" ht="19">
      <c r="A378" s="25"/>
      <c r="B378" s="164"/>
      <c r="C378" s="707"/>
      <c r="D378" s="34"/>
      <c r="E378" s="101"/>
      <c r="F378" s="164"/>
      <c r="G378" s="101"/>
      <c r="H378" s="710"/>
      <c r="I378" s="712"/>
      <c r="J378" s="712"/>
      <c r="K378" s="101"/>
      <c r="L378" s="713"/>
      <c r="M378" s="602"/>
      <c r="N378" s="602"/>
      <c r="O378" s="101"/>
      <c r="P378" s="101"/>
      <c r="Q378" s="101"/>
      <c r="R378" s="101"/>
      <c r="S378" s="101"/>
      <c r="T378" s="101"/>
      <c r="U378" s="101"/>
      <c r="V378" s="101"/>
      <c r="W378" s="101"/>
      <c r="X378" s="101"/>
      <c r="Y378" s="101"/>
      <c r="Z378" s="101"/>
      <c r="AA378" s="101"/>
      <c r="AB378" s="101"/>
    </row>
    <row r="379" spans="1:28" ht="19">
      <c r="A379" s="25"/>
      <c r="B379" s="164"/>
      <c r="C379" s="707"/>
      <c r="D379" s="34"/>
      <c r="E379" s="101"/>
      <c r="F379" s="164"/>
      <c r="G379" s="101"/>
      <c r="H379" s="710"/>
      <c r="I379" s="712"/>
      <c r="J379" s="712"/>
      <c r="K379" s="101"/>
      <c r="L379" s="713"/>
      <c r="M379" s="602"/>
      <c r="N379" s="602"/>
      <c r="O379" s="101"/>
      <c r="P379" s="101"/>
      <c r="Q379" s="101"/>
      <c r="R379" s="101"/>
      <c r="S379" s="101"/>
      <c r="T379" s="101"/>
      <c r="U379" s="101"/>
      <c r="V379" s="101"/>
      <c r="W379" s="101"/>
      <c r="X379" s="101"/>
      <c r="Y379" s="101"/>
      <c r="Z379" s="101"/>
      <c r="AA379" s="101"/>
      <c r="AB379" s="101"/>
    </row>
    <row r="380" spans="1:28" ht="19">
      <c r="A380" s="25"/>
      <c r="B380" s="164"/>
      <c r="C380" s="707"/>
      <c r="D380" s="34"/>
      <c r="E380" s="101"/>
      <c r="F380" s="164"/>
      <c r="G380" s="101"/>
      <c r="H380" s="710"/>
      <c r="I380" s="712"/>
      <c r="J380" s="712"/>
      <c r="K380" s="101"/>
      <c r="L380" s="713"/>
      <c r="M380" s="602"/>
      <c r="N380" s="602"/>
      <c r="O380" s="101"/>
      <c r="P380" s="101"/>
      <c r="Q380" s="101"/>
      <c r="R380" s="101"/>
      <c r="S380" s="101"/>
      <c r="T380" s="101"/>
      <c r="U380" s="101"/>
      <c r="V380" s="101"/>
      <c r="W380" s="101"/>
      <c r="X380" s="101"/>
      <c r="Y380" s="101"/>
      <c r="Z380" s="101"/>
      <c r="AA380" s="101"/>
      <c r="AB380" s="101"/>
    </row>
    <row r="381" spans="1:28" ht="19">
      <c r="A381" s="25"/>
      <c r="B381" s="164"/>
      <c r="C381" s="707"/>
      <c r="D381" s="34"/>
      <c r="E381" s="101"/>
      <c r="F381" s="164"/>
      <c r="G381" s="101"/>
      <c r="H381" s="710"/>
      <c r="I381" s="712"/>
      <c r="J381" s="712"/>
      <c r="K381" s="101"/>
      <c r="L381" s="713"/>
      <c r="M381" s="602"/>
      <c r="N381" s="602"/>
      <c r="O381" s="101"/>
      <c r="P381" s="101"/>
      <c r="Q381" s="101"/>
      <c r="R381" s="101"/>
      <c r="S381" s="101"/>
      <c r="T381" s="101"/>
      <c r="U381" s="101"/>
      <c r="V381" s="101"/>
      <c r="W381" s="101"/>
      <c r="X381" s="101"/>
      <c r="Y381" s="101"/>
      <c r="Z381" s="101"/>
      <c r="AA381" s="101"/>
      <c r="AB381" s="101"/>
    </row>
    <row r="382" spans="1:28" ht="19">
      <c r="A382" s="25"/>
      <c r="B382" s="164"/>
      <c r="C382" s="707"/>
      <c r="D382" s="34"/>
      <c r="E382" s="101"/>
      <c r="F382" s="164"/>
      <c r="G382" s="101"/>
      <c r="H382" s="710"/>
      <c r="I382" s="712"/>
      <c r="J382" s="712"/>
      <c r="K382" s="101"/>
      <c r="L382" s="713"/>
      <c r="M382" s="602"/>
      <c r="N382" s="602"/>
      <c r="O382" s="101"/>
      <c r="P382" s="101"/>
      <c r="Q382" s="101"/>
      <c r="R382" s="101"/>
      <c r="S382" s="101"/>
      <c r="T382" s="101"/>
      <c r="U382" s="101"/>
      <c r="V382" s="101"/>
      <c r="W382" s="101"/>
      <c r="X382" s="101"/>
      <c r="Y382" s="101"/>
      <c r="Z382" s="101"/>
      <c r="AA382" s="101"/>
      <c r="AB382" s="101"/>
    </row>
    <row r="383" spans="1:28" ht="19">
      <c r="A383" s="25"/>
      <c r="B383" s="164"/>
      <c r="C383" s="707"/>
      <c r="D383" s="34"/>
      <c r="E383" s="101"/>
      <c r="F383" s="164"/>
      <c r="G383" s="101"/>
      <c r="H383" s="710"/>
      <c r="I383" s="712"/>
      <c r="J383" s="712"/>
      <c r="K383" s="101"/>
      <c r="L383" s="713"/>
      <c r="M383" s="602"/>
      <c r="N383" s="602"/>
      <c r="O383" s="101"/>
      <c r="P383" s="101"/>
      <c r="Q383" s="101"/>
      <c r="R383" s="101"/>
      <c r="S383" s="101"/>
      <c r="T383" s="101"/>
      <c r="U383" s="101"/>
      <c r="V383" s="101"/>
      <c r="W383" s="101"/>
      <c r="X383" s="101"/>
      <c r="Y383" s="101"/>
      <c r="Z383" s="101"/>
      <c r="AA383" s="101"/>
      <c r="AB383" s="101"/>
    </row>
    <row r="384" spans="1:28" ht="19">
      <c r="A384" s="25"/>
      <c r="B384" s="164"/>
      <c r="C384" s="707"/>
      <c r="D384" s="34"/>
      <c r="E384" s="101"/>
      <c r="F384" s="164"/>
      <c r="G384" s="101"/>
      <c r="H384" s="710"/>
      <c r="I384" s="712"/>
      <c r="J384" s="712"/>
      <c r="K384" s="101"/>
      <c r="L384" s="713"/>
      <c r="M384" s="602"/>
      <c r="N384" s="602"/>
      <c r="O384" s="101"/>
      <c r="P384" s="101"/>
      <c r="Q384" s="101"/>
      <c r="R384" s="101"/>
      <c r="S384" s="101"/>
      <c r="T384" s="101"/>
      <c r="U384" s="101"/>
      <c r="V384" s="101"/>
      <c r="W384" s="101"/>
      <c r="X384" s="101"/>
      <c r="Y384" s="101"/>
      <c r="Z384" s="101"/>
      <c r="AA384" s="101"/>
      <c r="AB384" s="101"/>
    </row>
    <row r="385" spans="1:28" ht="19">
      <c r="A385" s="25"/>
      <c r="B385" s="164"/>
      <c r="C385" s="707"/>
      <c r="D385" s="34"/>
      <c r="E385" s="101"/>
      <c r="F385" s="164"/>
      <c r="G385" s="101"/>
      <c r="H385" s="710"/>
      <c r="I385" s="712"/>
      <c r="J385" s="712"/>
      <c r="K385" s="101"/>
      <c r="L385" s="713"/>
      <c r="M385" s="602"/>
      <c r="N385" s="602"/>
      <c r="O385" s="101"/>
      <c r="P385" s="101"/>
      <c r="Q385" s="101"/>
      <c r="R385" s="101"/>
      <c r="S385" s="101"/>
      <c r="T385" s="101"/>
      <c r="U385" s="101"/>
      <c r="V385" s="101"/>
      <c r="W385" s="101"/>
      <c r="X385" s="101"/>
      <c r="Y385" s="101"/>
      <c r="Z385" s="101"/>
      <c r="AA385" s="101"/>
      <c r="AB385" s="101"/>
    </row>
    <row r="386" spans="1:28" ht="19">
      <c r="A386" s="25"/>
      <c r="B386" s="164"/>
      <c r="C386" s="707"/>
      <c r="D386" s="34"/>
      <c r="E386" s="101"/>
      <c r="F386" s="164"/>
      <c r="G386" s="101"/>
      <c r="H386" s="710"/>
      <c r="I386" s="712"/>
      <c r="J386" s="712"/>
      <c r="K386" s="101"/>
      <c r="L386" s="713"/>
      <c r="M386" s="602"/>
      <c r="N386" s="602"/>
      <c r="O386" s="101"/>
      <c r="P386" s="101"/>
      <c r="Q386" s="101"/>
      <c r="R386" s="101"/>
      <c r="S386" s="101"/>
      <c r="T386" s="101"/>
      <c r="U386" s="101"/>
      <c r="V386" s="101"/>
      <c r="W386" s="101"/>
      <c r="X386" s="101"/>
      <c r="Y386" s="101"/>
      <c r="Z386" s="101"/>
      <c r="AA386" s="101"/>
      <c r="AB386" s="101"/>
    </row>
    <row r="387" spans="1:28" ht="19">
      <c r="A387" s="25"/>
      <c r="B387" s="164"/>
      <c r="C387" s="707"/>
      <c r="D387" s="34"/>
      <c r="E387" s="101"/>
      <c r="F387" s="164"/>
      <c r="G387" s="101"/>
      <c r="H387" s="710"/>
      <c r="I387" s="712"/>
      <c r="J387" s="712"/>
      <c r="K387" s="101"/>
      <c r="L387" s="713"/>
      <c r="M387" s="602"/>
      <c r="N387" s="602"/>
      <c r="O387" s="101"/>
      <c r="P387" s="101"/>
      <c r="Q387" s="101"/>
      <c r="R387" s="101"/>
      <c r="S387" s="101"/>
      <c r="T387" s="101"/>
      <c r="U387" s="101"/>
      <c r="V387" s="101"/>
      <c r="W387" s="101"/>
      <c r="X387" s="101"/>
      <c r="Y387" s="101"/>
      <c r="Z387" s="101"/>
      <c r="AA387" s="101"/>
      <c r="AB387" s="101"/>
    </row>
    <row r="388" spans="1:28" ht="19">
      <c r="A388" s="25"/>
      <c r="B388" s="164"/>
      <c r="C388" s="707"/>
      <c r="D388" s="34"/>
      <c r="E388" s="101"/>
      <c r="F388" s="164"/>
      <c r="G388" s="101"/>
      <c r="H388" s="710"/>
      <c r="I388" s="712"/>
      <c r="J388" s="712"/>
      <c r="K388" s="101"/>
      <c r="L388" s="713"/>
      <c r="M388" s="602"/>
      <c r="N388" s="602"/>
      <c r="O388" s="101"/>
      <c r="P388" s="101"/>
      <c r="Q388" s="101"/>
      <c r="R388" s="101"/>
      <c r="S388" s="101"/>
      <c r="T388" s="101"/>
      <c r="U388" s="101"/>
      <c r="V388" s="101"/>
      <c r="W388" s="101"/>
      <c r="X388" s="101"/>
      <c r="Y388" s="101"/>
      <c r="Z388" s="101"/>
      <c r="AA388" s="101"/>
      <c r="AB388" s="101"/>
    </row>
    <row r="389" spans="1:28" ht="19">
      <c r="A389" s="25"/>
      <c r="B389" s="164"/>
      <c r="C389" s="707"/>
      <c r="D389" s="34"/>
      <c r="E389" s="101"/>
      <c r="F389" s="164"/>
      <c r="G389" s="101"/>
      <c r="H389" s="710"/>
      <c r="I389" s="712"/>
      <c r="J389" s="712"/>
      <c r="K389" s="101"/>
      <c r="L389" s="713"/>
      <c r="M389" s="602"/>
      <c r="N389" s="602"/>
      <c r="O389" s="101"/>
      <c r="P389" s="101"/>
      <c r="Q389" s="101"/>
      <c r="R389" s="101"/>
      <c r="S389" s="101"/>
      <c r="T389" s="101"/>
      <c r="U389" s="101"/>
      <c r="V389" s="101"/>
      <c r="W389" s="101"/>
      <c r="X389" s="101"/>
      <c r="Y389" s="101"/>
      <c r="Z389" s="101"/>
      <c r="AA389" s="101"/>
      <c r="AB389" s="101"/>
    </row>
    <row r="390" spans="1:28" ht="19">
      <c r="A390" s="25"/>
      <c r="B390" s="164"/>
      <c r="C390" s="707"/>
      <c r="D390" s="34"/>
      <c r="E390" s="101"/>
      <c r="F390" s="164"/>
      <c r="G390" s="101"/>
      <c r="H390" s="710"/>
      <c r="I390" s="712"/>
      <c r="J390" s="712"/>
      <c r="K390" s="101"/>
      <c r="L390" s="713"/>
      <c r="M390" s="602"/>
      <c r="N390" s="602"/>
      <c r="O390" s="101"/>
      <c r="P390" s="101"/>
      <c r="Q390" s="101"/>
      <c r="R390" s="101"/>
      <c r="S390" s="101"/>
      <c r="T390" s="101"/>
      <c r="U390" s="101"/>
      <c r="V390" s="101"/>
      <c r="W390" s="101"/>
      <c r="X390" s="101"/>
      <c r="Y390" s="101"/>
      <c r="Z390" s="101"/>
      <c r="AA390" s="101"/>
      <c r="AB390" s="101"/>
    </row>
    <row r="391" spans="1:28" ht="19">
      <c r="A391" s="25"/>
      <c r="B391" s="164"/>
      <c r="C391" s="707"/>
      <c r="D391" s="34"/>
      <c r="E391" s="101"/>
      <c r="F391" s="164"/>
      <c r="G391" s="101"/>
      <c r="H391" s="710"/>
      <c r="I391" s="712"/>
      <c r="J391" s="712"/>
      <c r="K391" s="101"/>
      <c r="L391" s="713"/>
      <c r="M391" s="602"/>
      <c r="N391" s="602"/>
      <c r="O391" s="101"/>
      <c r="P391" s="101"/>
      <c r="Q391" s="101"/>
      <c r="R391" s="101"/>
      <c r="S391" s="101"/>
      <c r="T391" s="101"/>
      <c r="U391" s="101"/>
      <c r="V391" s="101"/>
      <c r="W391" s="101"/>
      <c r="X391" s="101"/>
      <c r="Y391" s="101"/>
      <c r="Z391" s="101"/>
      <c r="AA391" s="101"/>
      <c r="AB391" s="101"/>
    </row>
    <row r="392" spans="1:28" ht="19">
      <c r="A392" s="25"/>
      <c r="B392" s="164"/>
      <c r="C392" s="707"/>
      <c r="D392" s="34"/>
      <c r="E392" s="101"/>
      <c r="F392" s="164"/>
      <c r="G392" s="101"/>
      <c r="H392" s="710"/>
      <c r="I392" s="712"/>
      <c r="J392" s="712"/>
      <c r="K392" s="101"/>
      <c r="L392" s="713"/>
      <c r="M392" s="602"/>
      <c r="N392" s="602"/>
      <c r="O392" s="101"/>
      <c r="P392" s="101"/>
      <c r="Q392" s="101"/>
      <c r="R392" s="101"/>
      <c r="S392" s="101"/>
      <c r="T392" s="101"/>
      <c r="U392" s="101"/>
      <c r="V392" s="101"/>
      <c r="W392" s="101"/>
      <c r="X392" s="101"/>
      <c r="Y392" s="101"/>
      <c r="Z392" s="101"/>
      <c r="AA392" s="101"/>
      <c r="AB392" s="101"/>
    </row>
    <row r="393" spans="1:28" ht="19">
      <c r="A393" s="25"/>
      <c r="B393" s="164"/>
      <c r="C393" s="707"/>
      <c r="D393" s="34"/>
      <c r="E393" s="101"/>
      <c r="F393" s="164"/>
      <c r="G393" s="101"/>
      <c r="H393" s="710"/>
      <c r="I393" s="712"/>
      <c r="J393" s="712"/>
      <c r="K393" s="101"/>
      <c r="L393" s="713"/>
      <c r="M393" s="602"/>
      <c r="N393" s="602"/>
      <c r="O393" s="101"/>
      <c r="P393" s="101"/>
      <c r="Q393" s="101"/>
      <c r="R393" s="101"/>
      <c r="S393" s="101"/>
      <c r="T393" s="101"/>
      <c r="U393" s="101"/>
      <c r="V393" s="101"/>
      <c r="W393" s="101"/>
      <c r="X393" s="101"/>
      <c r="Y393" s="101"/>
      <c r="Z393" s="101"/>
      <c r="AA393" s="101"/>
      <c r="AB393" s="101"/>
    </row>
    <row r="394" spans="1:28" ht="19">
      <c r="A394" s="25"/>
      <c r="B394" s="164"/>
      <c r="C394" s="707"/>
      <c r="D394" s="34"/>
      <c r="E394" s="101"/>
      <c r="F394" s="164"/>
      <c r="G394" s="101"/>
      <c r="H394" s="710"/>
      <c r="I394" s="712"/>
      <c r="J394" s="712"/>
      <c r="K394" s="101"/>
      <c r="L394" s="713"/>
      <c r="M394" s="602"/>
      <c r="N394" s="602"/>
      <c r="O394" s="101"/>
      <c r="P394" s="101"/>
      <c r="Q394" s="101"/>
      <c r="R394" s="101"/>
      <c r="S394" s="101"/>
      <c r="T394" s="101"/>
      <c r="U394" s="101"/>
      <c r="V394" s="101"/>
      <c r="W394" s="101"/>
      <c r="X394" s="101"/>
      <c r="Y394" s="101"/>
      <c r="Z394" s="101"/>
      <c r="AA394" s="101"/>
      <c r="AB394" s="101"/>
    </row>
    <row r="395" spans="1:28" ht="19">
      <c r="A395" s="25"/>
      <c r="B395" s="164"/>
      <c r="C395" s="707"/>
      <c r="D395" s="34"/>
      <c r="E395" s="101"/>
      <c r="F395" s="164"/>
      <c r="G395" s="101"/>
      <c r="H395" s="710"/>
      <c r="I395" s="712"/>
      <c r="J395" s="712"/>
      <c r="K395" s="101"/>
      <c r="L395" s="713"/>
      <c r="M395" s="602"/>
      <c r="N395" s="602"/>
      <c r="O395" s="101"/>
      <c r="P395" s="101"/>
      <c r="Q395" s="101"/>
      <c r="R395" s="101"/>
      <c r="S395" s="101"/>
      <c r="T395" s="101"/>
      <c r="U395" s="101"/>
      <c r="V395" s="101"/>
      <c r="W395" s="101"/>
      <c r="X395" s="101"/>
      <c r="Y395" s="101"/>
      <c r="Z395" s="101"/>
      <c r="AA395" s="101"/>
      <c r="AB395" s="101"/>
    </row>
    <row r="396" spans="1:28" ht="19">
      <c r="A396" s="25"/>
      <c r="B396" s="164"/>
      <c r="C396" s="707"/>
      <c r="D396" s="34"/>
      <c r="E396" s="101"/>
      <c r="F396" s="164"/>
      <c r="G396" s="101"/>
      <c r="H396" s="710"/>
      <c r="I396" s="712"/>
      <c r="J396" s="712"/>
      <c r="K396" s="101"/>
      <c r="L396" s="713"/>
      <c r="M396" s="602"/>
      <c r="N396" s="602"/>
      <c r="O396" s="101"/>
      <c r="P396" s="101"/>
      <c r="Q396" s="101"/>
      <c r="R396" s="101"/>
      <c r="S396" s="101"/>
      <c r="T396" s="101"/>
      <c r="U396" s="101"/>
      <c r="V396" s="101"/>
      <c r="W396" s="101"/>
      <c r="X396" s="101"/>
      <c r="Y396" s="101"/>
      <c r="Z396" s="101"/>
      <c r="AA396" s="101"/>
      <c r="AB396" s="101"/>
    </row>
    <row r="397" spans="1:28" ht="19">
      <c r="A397" s="25"/>
      <c r="B397" s="164"/>
      <c r="C397" s="707"/>
      <c r="D397" s="34"/>
      <c r="E397" s="101"/>
      <c r="F397" s="164"/>
      <c r="G397" s="101"/>
      <c r="H397" s="710"/>
      <c r="I397" s="712"/>
      <c r="J397" s="712"/>
      <c r="K397" s="101"/>
      <c r="L397" s="713"/>
      <c r="M397" s="602"/>
      <c r="N397" s="602"/>
      <c r="O397" s="101"/>
      <c r="P397" s="101"/>
      <c r="Q397" s="101"/>
      <c r="R397" s="101"/>
      <c r="S397" s="101"/>
      <c r="T397" s="101"/>
      <c r="U397" s="101"/>
      <c r="V397" s="101"/>
      <c r="W397" s="101"/>
      <c r="X397" s="101"/>
      <c r="Y397" s="101"/>
      <c r="Z397" s="101"/>
      <c r="AA397" s="101"/>
      <c r="AB397" s="101"/>
    </row>
    <row r="398" spans="1:28" ht="19">
      <c r="A398" s="25"/>
      <c r="B398" s="164"/>
      <c r="C398" s="707"/>
      <c r="D398" s="34"/>
      <c r="E398" s="101"/>
      <c r="F398" s="164"/>
      <c r="G398" s="101"/>
      <c r="H398" s="710"/>
      <c r="I398" s="712"/>
      <c r="J398" s="712"/>
      <c r="K398" s="101"/>
      <c r="L398" s="713"/>
      <c r="M398" s="602"/>
      <c r="N398" s="602"/>
      <c r="O398" s="101"/>
      <c r="P398" s="101"/>
      <c r="Q398" s="101"/>
      <c r="R398" s="101"/>
      <c r="S398" s="101"/>
      <c r="T398" s="101"/>
      <c r="U398" s="101"/>
      <c r="V398" s="101"/>
      <c r="W398" s="101"/>
      <c r="X398" s="101"/>
      <c r="Y398" s="101"/>
      <c r="Z398" s="101"/>
      <c r="AA398" s="101"/>
      <c r="AB398" s="101"/>
    </row>
    <row r="399" spans="1:28" ht="19">
      <c r="A399" s="25"/>
      <c r="B399" s="164"/>
      <c r="C399" s="707"/>
      <c r="D399" s="34"/>
      <c r="E399" s="101"/>
      <c r="F399" s="164"/>
      <c r="G399" s="101"/>
      <c r="H399" s="710"/>
      <c r="I399" s="712"/>
      <c r="J399" s="712"/>
      <c r="K399" s="101"/>
      <c r="L399" s="713"/>
      <c r="M399" s="602"/>
      <c r="N399" s="602"/>
      <c r="O399" s="101"/>
      <c r="P399" s="101"/>
      <c r="Q399" s="101"/>
      <c r="R399" s="101"/>
      <c r="S399" s="101"/>
      <c r="T399" s="101"/>
      <c r="U399" s="101"/>
      <c r="V399" s="101"/>
      <c r="W399" s="101"/>
      <c r="X399" s="101"/>
      <c r="Y399" s="101"/>
      <c r="Z399" s="101"/>
      <c r="AA399" s="101"/>
      <c r="AB399" s="101"/>
    </row>
    <row r="400" spans="1:28" ht="19">
      <c r="A400" s="25"/>
      <c r="B400" s="164"/>
      <c r="C400" s="707"/>
      <c r="D400" s="34"/>
      <c r="E400" s="101"/>
      <c r="F400" s="164"/>
      <c r="G400" s="101"/>
      <c r="H400" s="710"/>
      <c r="I400" s="712"/>
      <c r="J400" s="712"/>
      <c r="K400" s="101"/>
      <c r="L400" s="713"/>
      <c r="M400" s="602"/>
      <c r="N400" s="602"/>
      <c r="O400" s="101"/>
      <c r="P400" s="101"/>
      <c r="Q400" s="101"/>
      <c r="R400" s="101"/>
      <c r="S400" s="101"/>
      <c r="T400" s="101"/>
      <c r="U400" s="101"/>
      <c r="V400" s="101"/>
      <c r="W400" s="101"/>
      <c r="X400" s="101"/>
      <c r="Y400" s="101"/>
      <c r="Z400" s="101"/>
      <c r="AA400" s="101"/>
      <c r="AB400" s="101"/>
    </row>
    <row r="401" spans="1:28" ht="19">
      <c r="A401" s="25"/>
      <c r="B401" s="164"/>
      <c r="C401" s="707"/>
      <c r="D401" s="34"/>
      <c r="E401" s="101"/>
      <c r="F401" s="164"/>
      <c r="G401" s="101"/>
      <c r="H401" s="710"/>
      <c r="I401" s="712"/>
      <c r="J401" s="712"/>
      <c r="K401" s="101"/>
      <c r="L401" s="713"/>
      <c r="M401" s="602"/>
      <c r="N401" s="602"/>
      <c r="O401" s="101"/>
      <c r="P401" s="101"/>
      <c r="Q401" s="101"/>
      <c r="R401" s="101"/>
      <c r="S401" s="101"/>
      <c r="T401" s="101"/>
      <c r="U401" s="101"/>
      <c r="V401" s="101"/>
      <c r="W401" s="101"/>
      <c r="X401" s="101"/>
      <c r="Y401" s="101"/>
      <c r="Z401" s="101"/>
      <c r="AA401" s="101"/>
      <c r="AB401" s="101"/>
    </row>
    <row r="402" spans="1:28" ht="19">
      <c r="A402" s="25"/>
      <c r="B402" s="164"/>
      <c r="C402" s="707"/>
      <c r="D402" s="34"/>
      <c r="E402" s="101"/>
      <c r="F402" s="164"/>
      <c r="G402" s="101"/>
      <c r="H402" s="710"/>
      <c r="I402" s="712"/>
      <c r="J402" s="712"/>
      <c r="K402" s="101"/>
      <c r="L402" s="713"/>
      <c r="M402" s="602"/>
      <c r="N402" s="602"/>
      <c r="O402" s="101"/>
      <c r="P402" s="101"/>
      <c r="Q402" s="101"/>
      <c r="R402" s="101"/>
      <c r="S402" s="101"/>
      <c r="T402" s="101"/>
      <c r="U402" s="101"/>
      <c r="V402" s="101"/>
      <c r="W402" s="101"/>
      <c r="X402" s="101"/>
      <c r="Y402" s="101"/>
      <c r="Z402" s="101"/>
      <c r="AA402" s="101"/>
      <c r="AB402" s="101"/>
    </row>
    <row r="403" spans="1:28" ht="19">
      <c r="A403" s="25"/>
      <c r="B403" s="164"/>
      <c r="C403" s="707"/>
      <c r="D403" s="34"/>
      <c r="E403" s="101"/>
      <c r="F403" s="164"/>
      <c r="G403" s="101"/>
      <c r="H403" s="710"/>
      <c r="I403" s="712"/>
      <c r="J403" s="712"/>
      <c r="K403" s="101"/>
      <c r="L403" s="713"/>
      <c r="M403" s="602"/>
      <c r="N403" s="602"/>
      <c r="O403" s="101"/>
      <c r="P403" s="101"/>
      <c r="Q403" s="101"/>
      <c r="R403" s="101"/>
      <c r="S403" s="101"/>
      <c r="T403" s="101"/>
      <c r="U403" s="101"/>
      <c r="V403" s="101"/>
      <c r="W403" s="101"/>
      <c r="X403" s="101"/>
      <c r="Y403" s="101"/>
      <c r="Z403" s="101"/>
      <c r="AA403" s="101"/>
      <c r="AB403" s="101"/>
    </row>
    <row r="404" spans="1:28" ht="19">
      <c r="A404" s="25"/>
      <c r="B404" s="164"/>
      <c r="C404" s="707"/>
      <c r="D404" s="34"/>
      <c r="E404" s="101"/>
      <c r="F404" s="164"/>
      <c r="G404" s="101"/>
      <c r="H404" s="710"/>
      <c r="I404" s="712"/>
      <c r="J404" s="712"/>
      <c r="K404" s="101"/>
      <c r="L404" s="713"/>
      <c r="M404" s="602"/>
      <c r="N404" s="602"/>
      <c r="O404" s="101"/>
      <c r="P404" s="101"/>
      <c r="Q404" s="101"/>
      <c r="R404" s="101"/>
      <c r="S404" s="101"/>
      <c r="T404" s="101"/>
      <c r="U404" s="101"/>
      <c r="V404" s="101"/>
      <c r="W404" s="101"/>
      <c r="X404" s="101"/>
      <c r="Y404" s="101"/>
      <c r="Z404" s="101"/>
      <c r="AA404" s="101"/>
      <c r="AB404" s="101"/>
    </row>
    <row r="405" spans="1:28" ht="19">
      <c r="A405" s="25"/>
      <c r="B405" s="164"/>
      <c r="C405" s="707"/>
      <c r="D405" s="34"/>
      <c r="E405" s="101"/>
      <c r="F405" s="164"/>
      <c r="G405" s="101"/>
      <c r="H405" s="710"/>
      <c r="I405" s="712"/>
      <c r="J405" s="712"/>
      <c r="K405" s="101"/>
      <c r="L405" s="713"/>
      <c r="M405" s="602"/>
      <c r="N405" s="602"/>
      <c r="O405" s="101"/>
      <c r="P405" s="101"/>
      <c r="Q405" s="101"/>
      <c r="R405" s="101"/>
      <c r="S405" s="101"/>
      <c r="T405" s="101"/>
      <c r="U405" s="101"/>
      <c r="V405" s="101"/>
      <c r="W405" s="101"/>
      <c r="X405" s="101"/>
      <c r="Y405" s="101"/>
      <c r="Z405" s="101"/>
      <c r="AA405" s="101"/>
      <c r="AB405" s="101"/>
    </row>
    <row r="406" spans="1:28" ht="19">
      <c r="A406" s="25"/>
      <c r="B406" s="164"/>
      <c r="C406" s="707"/>
      <c r="D406" s="34"/>
      <c r="E406" s="101"/>
      <c r="F406" s="164"/>
      <c r="G406" s="101"/>
      <c r="H406" s="710"/>
      <c r="I406" s="712"/>
      <c r="J406" s="712"/>
      <c r="K406" s="101"/>
      <c r="L406" s="713"/>
      <c r="M406" s="602"/>
      <c r="N406" s="602"/>
      <c r="O406" s="101"/>
      <c r="P406" s="101"/>
      <c r="Q406" s="101"/>
      <c r="R406" s="101"/>
      <c r="S406" s="101"/>
      <c r="T406" s="101"/>
      <c r="U406" s="101"/>
      <c r="V406" s="101"/>
      <c r="W406" s="101"/>
      <c r="X406" s="101"/>
      <c r="Y406" s="101"/>
      <c r="Z406" s="101"/>
      <c r="AA406" s="101"/>
      <c r="AB406" s="101"/>
    </row>
    <row r="407" spans="1:28" ht="19">
      <c r="A407" s="25"/>
      <c r="B407" s="164"/>
      <c r="C407" s="707"/>
      <c r="D407" s="34"/>
      <c r="E407" s="101"/>
      <c r="F407" s="164"/>
      <c r="G407" s="101"/>
      <c r="H407" s="710"/>
      <c r="I407" s="712"/>
      <c r="J407" s="712"/>
      <c r="K407" s="101"/>
      <c r="L407" s="713"/>
      <c r="M407" s="602"/>
      <c r="N407" s="602"/>
      <c r="O407" s="101"/>
      <c r="P407" s="101"/>
      <c r="Q407" s="101"/>
      <c r="R407" s="101"/>
      <c r="S407" s="101"/>
      <c r="T407" s="101"/>
      <c r="U407" s="101"/>
      <c r="V407" s="101"/>
      <c r="W407" s="101"/>
      <c r="X407" s="101"/>
      <c r="Y407" s="101"/>
      <c r="Z407" s="101"/>
      <c r="AA407" s="101"/>
      <c r="AB407" s="101"/>
    </row>
    <row r="408" spans="1:28" ht="19">
      <c r="A408" s="25"/>
      <c r="B408" s="164"/>
      <c r="C408" s="707"/>
      <c r="D408" s="34"/>
      <c r="E408" s="101"/>
      <c r="F408" s="164"/>
      <c r="G408" s="101"/>
      <c r="H408" s="710"/>
      <c r="I408" s="712"/>
      <c r="J408" s="712"/>
      <c r="K408" s="101"/>
      <c r="L408" s="713"/>
      <c r="M408" s="602"/>
      <c r="N408" s="602"/>
      <c r="O408" s="101"/>
      <c r="P408" s="101"/>
      <c r="Q408" s="101"/>
      <c r="R408" s="101"/>
      <c r="S408" s="101"/>
      <c r="T408" s="101"/>
      <c r="U408" s="101"/>
      <c r="V408" s="101"/>
      <c r="W408" s="101"/>
      <c r="X408" s="101"/>
      <c r="Y408" s="101"/>
      <c r="Z408" s="101"/>
      <c r="AA408" s="101"/>
      <c r="AB408" s="101"/>
    </row>
    <row r="409" spans="1:28" ht="19">
      <c r="A409" s="25"/>
      <c r="B409" s="164"/>
      <c r="C409" s="707"/>
      <c r="D409" s="34"/>
      <c r="E409" s="101"/>
      <c r="F409" s="164"/>
      <c r="G409" s="101"/>
      <c r="H409" s="710"/>
      <c r="I409" s="712"/>
      <c r="J409" s="712"/>
      <c r="K409" s="101"/>
      <c r="L409" s="713"/>
      <c r="M409" s="602"/>
      <c r="N409" s="602"/>
      <c r="O409" s="101"/>
      <c r="P409" s="101"/>
      <c r="Q409" s="101"/>
      <c r="R409" s="101"/>
      <c r="S409" s="101"/>
      <c r="T409" s="101"/>
      <c r="U409" s="101"/>
      <c r="V409" s="101"/>
      <c r="W409" s="101"/>
      <c r="X409" s="101"/>
      <c r="Y409" s="101"/>
      <c r="Z409" s="101"/>
      <c r="AA409" s="101"/>
      <c r="AB409" s="101"/>
    </row>
    <row r="410" spans="1:28" ht="19">
      <c r="A410" s="25"/>
      <c r="B410" s="164"/>
      <c r="C410" s="707"/>
      <c r="D410" s="34"/>
      <c r="E410" s="101"/>
      <c r="F410" s="164"/>
      <c r="G410" s="101"/>
      <c r="H410" s="710"/>
      <c r="I410" s="712"/>
      <c r="J410" s="712"/>
      <c r="K410" s="101"/>
      <c r="L410" s="713"/>
      <c r="M410" s="602"/>
      <c r="N410" s="602"/>
      <c r="O410" s="101"/>
      <c r="P410" s="101"/>
      <c r="Q410" s="101"/>
      <c r="R410" s="101"/>
      <c r="S410" s="101"/>
      <c r="T410" s="101"/>
      <c r="U410" s="101"/>
      <c r="V410" s="101"/>
      <c r="W410" s="101"/>
      <c r="X410" s="101"/>
      <c r="Y410" s="101"/>
      <c r="Z410" s="101"/>
      <c r="AA410" s="101"/>
      <c r="AB410" s="101"/>
    </row>
    <row r="411" spans="1:28" ht="19">
      <c r="A411" s="25"/>
      <c r="B411" s="164"/>
      <c r="C411" s="707"/>
      <c r="D411" s="34"/>
      <c r="E411" s="101"/>
      <c r="F411" s="164"/>
      <c r="G411" s="101"/>
      <c r="H411" s="710"/>
      <c r="I411" s="712"/>
      <c r="J411" s="712"/>
      <c r="K411" s="101"/>
      <c r="L411" s="713"/>
      <c r="M411" s="602"/>
      <c r="N411" s="602"/>
      <c r="O411" s="101"/>
      <c r="P411" s="101"/>
      <c r="Q411" s="101"/>
      <c r="R411" s="101"/>
      <c r="S411" s="101"/>
      <c r="T411" s="101"/>
      <c r="U411" s="101"/>
      <c r="V411" s="101"/>
      <c r="W411" s="101"/>
      <c r="X411" s="101"/>
      <c r="Y411" s="101"/>
      <c r="Z411" s="101"/>
      <c r="AA411" s="101"/>
      <c r="AB411" s="101"/>
    </row>
    <row r="412" spans="1:28" ht="19">
      <c r="A412" s="25"/>
      <c r="B412" s="164"/>
      <c r="C412" s="707"/>
      <c r="D412" s="34"/>
      <c r="E412" s="101"/>
      <c r="F412" s="164"/>
      <c r="G412" s="101"/>
      <c r="H412" s="710"/>
      <c r="I412" s="712"/>
      <c r="J412" s="712"/>
      <c r="K412" s="101"/>
      <c r="L412" s="713"/>
      <c r="M412" s="602"/>
      <c r="N412" s="602"/>
      <c r="O412" s="101"/>
      <c r="P412" s="101"/>
      <c r="Q412" s="101"/>
      <c r="R412" s="101"/>
      <c r="S412" s="101"/>
      <c r="T412" s="101"/>
      <c r="U412" s="101"/>
      <c r="V412" s="101"/>
      <c r="W412" s="101"/>
      <c r="X412" s="101"/>
      <c r="Y412" s="101"/>
      <c r="Z412" s="101"/>
      <c r="AA412" s="101"/>
      <c r="AB412" s="101"/>
    </row>
    <row r="413" spans="1:28" ht="19">
      <c r="A413" s="25"/>
      <c r="B413" s="164"/>
      <c r="C413" s="707"/>
      <c r="D413" s="34"/>
      <c r="E413" s="101"/>
      <c r="F413" s="164"/>
      <c r="G413" s="101"/>
      <c r="H413" s="710"/>
      <c r="I413" s="712"/>
      <c r="J413" s="712"/>
      <c r="K413" s="101"/>
      <c r="L413" s="713"/>
      <c r="M413" s="602"/>
      <c r="N413" s="602"/>
      <c r="O413" s="101"/>
      <c r="P413" s="101"/>
      <c r="Q413" s="101"/>
      <c r="R413" s="101"/>
      <c r="S413" s="101"/>
      <c r="T413" s="101"/>
      <c r="U413" s="101"/>
      <c r="V413" s="101"/>
      <c r="W413" s="101"/>
      <c r="X413" s="101"/>
      <c r="Y413" s="101"/>
      <c r="Z413" s="101"/>
      <c r="AA413" s="101"/>
      <c r="AB413" s="101"/>
    </row>
    <row r="414" spans="1:28" ht="19">
      <c r="A414" s="25"/>
      <c r="B414" s="164"/>
      <c r="C414" s="707"/>
      <c r="D414" s="34"/>
      <c r="E414" s="101"/>
      <c r="F414" s="164"/>
      <c r="G414" s="101"/>
      <c r="H414" s="710"/>
      <c r="I414" s="712"/>
      <c r="J414" s="712"/>
      <c r="K414" s="101"/>
      <c r="L414" s="713"/>
      <c r="M414" s="602"/>
      <c r="N414" s="602"/>
      <c r="O414" s="101"/>
      <c r="P414" s="101"/>
      <c r="Q414" s="101"/>
      <c r="R414" s="101"/>
      <c r="S414" s="101"/>
      <c r="T414" s="101"/>
      <c r="U414" s="101"/>
      <c r="V414" s="101"/>
      <c r="W414" s="101"/>
      <c r="X414" s="101"/>
      <c r="Y414" s="101"/>
      <c r="Z414" s="101"/>
      <c r="AA414" s="101"/>
      <c r="AB414" s="101"/>
    </row>
    <row r="415" spans="1:28" ht="19">
      <c r="A415" s="25"/>
      <c r="B415" s="164"/>
      <c r="C415" s="707"/>
      <c r="D415" s="34"/>
      <c r="E415" s="101"/>
      <c r="F415" s="164"/>
      <c r="G415" s="101"/>
      <c r="H415" s="710"/>
      <c r="I415" s="712"/>
      <c r="J415" s="712"/>
      <c r="K415" s="101"/>
      <c r="L415" s="713"/>
      <c r="M415" s="602"/>
      <c r="N415" s="602"/>
      <c r="O415" s="101"/>
      <c r="P415" s="101"/>
      <c r="Q415" s="101"/>
      <c r="R415" s="101"/>
      <c r="S415" s="101"/>
      <c r="T415" s="101"/>
      <c r="U415" s="101"/>
      <c r="V415" s="101"/>
      <c r="W415" s="101"/>
      <c r="X415" s="101"/>
      <c r="Y415" s="101"/>
      <c r="Z415" s="101"/>
      <c r="AA415" s="101"/>
      <c r="AB415" s="101"/>
    </row>
    <row r="416" spans="1:28" ht="19">
      <c r="A416" s="25"/>
      <c r="B416" s="164"/>
      <c r="C416" s="707"/>
      <c r="D416" s="34"/>
      <c r="E416" s="101"/>
      <c r="F416" s="164"/>
      <c r="G416" s="101"/>
      <c r="H416" s="710"/>
      <c r="I416" s="712"/>
      <c r="J416" s="712"/>
      <c r="K416" s="101"/>
      <c r="L416" s="713"/>
      <c r="M416" s="602"/>
      <c r="N416" s="602"/>
      <c r="O416" s="101"/>
      <c r="P416" s="101"/>
      <c r="Q416" s="101"/>
      <c r="R416" s="101"/>
      <c r="S416" s="101"/>
      <c r="T416" s="101"/>
      <c r="U416" s="101"/>
      <c r="V416" s="101"/>
      <c r="W416" s="101"/>
      <c r="X416" s="101"/>
      <c r="Y416" s="101"/>
      <c r="Z416" s="101"/>
      <c r="AA416" s="101"/>
      <c r="AB416" s="101"/>
    </row>
    <row r="417" spans="1:28" ht="19">
      <c r="A417" s="25"/>
      <c r="B417" s="164"/>
      <c r="C417" s="707"/>
      <c r="D417" s="34"/>
      <c r="E417" s="101"/>
      <c r="F417" s="164"/>
      <c r="G417" s="101"/>
      <c r="H417" s="710"/>
      <c r="I417" s="712"/>
      <c r="J417" s="712"/>
      <c r="K417" s="101"/>
      <c r="L417" s="713"/>
      <c r="M417" s="602"/>
      <c r="N417" s="602"/>
      <c r="O417" s="101"/>
      <c r="P417" s="101"/>
      <c r="Q417" s="101"/>
      <c r="R417" s="101"/>
      <c r="S417" s="101"/>
      <c r="T417" s="101"/>
      <c r="U417" s="101"/>
      <c r="V417" s="101"/>
      <c r="W417" s="101"/>
      <c r="X417" s="101"/>
      <c r="Y417" s="101"/>
      <c r="Z417" s="101"/>
      <c r="AA417" s="101"/>
      <c r="AB417" s="101"/>
    </row>
    <row r="418" spans="1:28" ht="19">
      <c r="A418" s="25"/>
      <c r="B418" s="164"/>
      <c r="C418" s="707"/>
      <c r="D418" s="34"/>
      <c r="E418" s="101"/>
      <c r="F418" s="164"/>
      <c r="G418" s="101"/>
      <c r="H418" s="710"/>
      <c r="I418" s="712"/>
      <c r="J418" s="712"/>
      <c r="K418" s="101"/>
      <c r="L418" s="713"/>
      <c r="M418" s="602"/>
      <c r="N418" s="602"/>
      <c r="O418" s="101"/>
      <c r="P418" s="101"/>
      <c r="Q418" s="101"/>
      <c r="R418" s="101"/>
      <c r="S418" s="101"/>
      <c r="T418" s="101"/>
      <c r="U418" s="101"/>
      <c r="V418" s="101"/>
      <c r="W418" s="101"/>
      <c r="X418" s="101"/>
      <c r="Y418" s="101"/>
      <c r="Z418" s="101"/>
      <c r="AA418" s="101"/>
      <c r="AB418" s="101"/>
    </row>
    <row r="419" spans="1:28" ht="19">
      <c r="A419" s="25"/>
      <c r="B419" s="164"/>
      <c r="C419" s="707"/>
      <c r="D419" s="34"/>
      <c r="E419" s="101"/>
      <c r="F419" s="164"/>
      <c r="G419" s="101"/>
      <c r="H419" s="710"/>
      <c r="I419" s="712"/>
      <c r="J419" s="712"/>
      <c r="K419" s="101"/>
      <c r="L419" s="713"/>
      <c r="M419" s="602"/>
      <c r="N419" s="602"/>
      <c r="O419" s="101"/>
      <c r="P419" s="101"/>
      <c r="Q419" s="101"/>
      <c r="R419" s="101"/>
      <c r="S419" s="101"/>
      <c r="T419" s="101"/>
      <c r="U419" s="101"/>
      <c r="V419" s="101"/>
      <c r="W419" s="101"/>
      <c r="X419" s="101"/>
      <c r="Y419" s="101"/>
      <c r="Z419" s="101"/>
      <c r="AA419" s="101"/>
      <c r="AB419" s="101"/>
    </row>
    <row r="420" spans="1:28" ht="19">
      <c r="A420" s="25"/>
      <c r="B420" s="164"/>
      <c r="C420" s="707"/>
      <c r="D420" s="34"/>
      <c r="E420" s="101"/>
      <c r="F420" s="164"/>
      <c r="G420" s="101"/>
      <c r="H420" s="710"/>
      <c r="I420" s="712"/>
      <c r="J420" s="712"/>
      <c r="K420" s="101"/>
      <c r="L420" s="713"/>
      <c r="M420" s="602"/>
      <c r="N420" s="602"/>
      <c r="O420" s="101"/>
      <c r="P420" s="101"/>
      <c r="Q420" s="101"/>
      <c r="R420" s="101"/>
      <c r="S420" s="101"/>
      <c r="T420" s="101"/>
      <c r="U420" s="101"/>
      <c r="V420" s="101"/>
      <c r="W420" s="101"/>
      <c r="X420" s="101"/>
      <c r="Y420" s="101"/>
      <c r="Z420" s="101"/>
      <c r="AA420" s="101"/>
      <c r="AB420" s="101"/>
    </row>
    <row r="421" spans="1:28" ht="19">
      <c r="A421" s="25"/>
      <c r="B421" s="164"/>
      <c r="C421" s="707"/>
      <c r="D421" s="34"/>
      <c r="E421" s="101"/>
      <c r="F421" s="164"/>
      <c r="G421" s="101"/>
      <c r="H421" s="710"/>
      <c r="I421" s="712"/>
      <c r="J421" s="712"/>
      <c r="K421" s="101"/>
      <c r="L421" s="713"/>
      <c r="M421" s="602"/>
      <c r="N421" s="602"/>
      <c r="O421" s="101"/>
      <c r="P421" s="101"/>
      <c r="Q421" s="101"/>
      <c r="R421" s="101"/>
      <c r="S421" s="101"/>
      <c r="T421" s="101"/>
      <c r="U421" s="101"/>
      <c r="V421" s="101"/>
      <c r="W421" s="101"/>
      <c r="X421" s="101"/>
      <c r="Y421" s="101"/>
      <c r="Z421" s="101"/>
      <c r="AA421" s="101"/>
      <c r="AB421" s="101"/>
    </row>
    <row r="422" spans="1:28" ht="19">
      <c r="A422" s="25"/>
      <c r="B422" s="164"/>
      <c r="C422" s="707"/>
      <c r="D422" s="34"/>
      <c r="E422" s="101"/>
      <c r="F422" s="164"/>
      <c r="G422" s="101"/>
      <c r="H422" s="710"/>
      <c r="I422" s="712"/>
      <c r="J422" s="712"/>
      <c r="K422" s="101"/>
      <c r="L422" s="713"/>
      <c r="M422" s="602"/>
      <c r="N422" s="602"/>
      <c r="O422" s="101"/>
      <c r="P422" s="101"/>
      <c r="Q422" s="101"/>
      <c r="R422" s="101"/>
      <c r="S422" s="101"/>
      <c r="T422" s="101"/>
      <c r="U422" s="101"/>
      <c r="V422" s="101"/>
      <c r="W422" s="101"/>
      <c r="X422" s="101"/>
      <c r="Y422" s="101"/>
      <c r="Z422" s="101"/>
      <c r="AA422" s="101"/>
      <c r="AB422" s="101"/>
    </row>
    <row r="423" spans="1:28" ht="19">
      <c r="A423" s="25"/>
      <c r="B423" s="164"/>
      <c r="C423" s="707"/>
      <c r="D423" s="34"/>
      <c r="E423" s="101"/>
      <c r="F423" s="164"/>
      <c r="G423" s="101"/>
      <c r="H423" s="710"/>
      <c r="I423" s="712"/>
      <c r="J423" s="712"/>
      <c r="K423" s="101"/>
      <c r="L423" s="713"/>
      <c r="M423" s="602"/>
      <c r="N423" s="602"/>
      <c r="O423" s="101"/>
      <c r="P423" s="101"/>
      <c r="Q423" s="101"/>
      <c r="R423" s="101"/>
      <c r="S423" s="101"/>
      <c r="T423" s="101"/>
      <c r="U423" s="101"/>
      <c r="V423" s="101"/>
      <c r="W423" s="101"/>
      <c r="X423" s="101"/>
      <c r="Y423" s="101"/>
      <c r="Z423" s="101"/>
      <c r="AA423" s="101"/>
      <c r="AB423" s="101"/>
    </row>
    <row r="424" spans="1:28" ht="19">
      <c r="A424" s="25"/>
      <c r="B424" s="164"/>
      <c r="C424" s="707"/>
      <c r="D424" s="34"/>
      <c r="E424" s="101"/>
      <c r="F424" s="164"/>
      <c r="G424" s="101"/>
      <c r="H424" s="710"/>
      <c r="I424" s="712"/>
      <c r="J424" s="712"/>
      <c r="K424" s="101"/>
      <c r="L424" s="713"/>
      <c r="M424" s="602"/>
      <c r="N424" s="602"/>
      <c r="O424" s="101"/>
      <c r="P424" s="101"/>
      <c r="Q424" s="101"/>
      <c r="R424" s="101"/>
      <c r="S424" s="101"/>
      <c r="T424" s="101"/>
      <c r="U424" s="101"/>
      <c r="V424" s="101"/>
      <c r="W424" s="101"/>
      <c r="X424" s="101"/>
      <c r="Y424" s="101"/>
      <c r="Z424" s="101"/>
      <c r="AA424" s="101"/>
      <c r="AB424" s="101"/>
    </row>
    <row r="425" spans="1:28" ht="19">
      <c r="A425" s="25"/>
      <c r="B425" s="164"/>
      <c r="C425" s="707"/>
      <c r="D425" s="34"/>
      <c r="E425" s="101"/>
      <c r="F425" s="164"/>
      <c r="G425" s="101"/>
      <c r="H425" s="710"/>
      <c r="I425" s="712"/>
      <c r="J425" s="712"/>
      <c r="K425" s="101"/>
      <c r="L425" s="713"/>
      <c r="M425" s="602"/>
      <c r="N425" s="602"/>
      <c r="O425" s="101"/>
      <c r="P425" s="101"/>
      <c r="Q425" s="101"/>
      <c r="R425" s="101"/>
      <c r="S425" s="101"/>
      <c r="T425" s="101"/>
      <c r="U425" s="101"/>
      <c r="V425" s="101"/>
      <c r="W425" s="101"/>
      <c r="X425" s="101"/>
      <c r="Y425" s="101"/>
      <c r="Z425" s="101"/>
      <c r="AA425" s="101"/>
      <c r="AB425" s="101"/>
    </row>
    <row r="426" spans="1:28" ht="19">
      <c r="A426" s="25"/>
      <c r="B426" s="164"/>
      <c r="C426" s="707"/>
      <c r="D426" s="34"/>
      <c r="E426" s="101"/>
      <c r="F426" s="164"/>
      <c r="G426" s="101"/>
      <c r="H426" s="710"/>
      <c r="I426" s="712"/>
      <c r="J426" s="712"/>
      <c r="K426" s="101"/>
      <c r="L426" s="713"/>
      <c r="M426" s="602"/>
      <c r="N426" s="602"/>
      <c r="O426" s="101"/>
      <c r="P426" s="101"/>
      <c r="Q426" s="101"/>
      <c r="R426" s="101"/>
      <c r="S426" s="101"/>
      <c r="T426" s="101"/>
      <c r="U426" s="101"/>
      <c r="V426" s="101"/>
      <c r="W426" s="101"/>
      <c r="X426" s="101"/>
      <c r="Y426" s="101"/>
      <c r="Z426" s="101"/>
      <c r="AA426" s="101"/>
      <c r="AB426" s="101"/>
    </row>
    <row r="427" spans="1:28" ht="19">
      <c r="A427" s="25"/>
      <c r="B427" s="164"/>
      <c r="C427" s="707"/>
      <c r="D427" s="34"/>
      <c r="E427" s="101"/>
      <c r="F427" s="164"/>
      <c r="G427" s="101"/>
      <c r="H427" s="710"/>
      <c r="I427" s="712"/>
      <c r="J427" s="712"/>
      <c r="K427" s="101"/>
      <c r="L427" s="713"/>
      <c r="M427" s="602"/>
      <c r="N427" s="602"/>
      <c r="O427" s="101"/>
      <c r="P427" s="101"/>
      <c r="Q427" s="101"/>
      <c r="R427" s="101"/>
      <c r="S427" s="101"/>
      <c r="T427" s="101"/>
      <c r="U427" s="101"/>
      <c r="V427" s="101"/>
      <c r="W427" s="101"/>
      <c r="X427" s="101"/>
      <c r="Y427" s="101"/>
      <c r="Z427" s="101"/>
      <c r="AA427" s="101"/>
      <c r="AB427" s="101"/>
    </row>
    <row r="428" spans="1:28" ht="19">
      <c r="A428" s="25"/>
      <c r="B428" s="164"/>
      <c r="C428" s="707"/>
      <c r="D428" s="34"/>
      <c r="E428" s="101"/>
      <c r="F428" s="164"/>
      <c r="G428" s="101"/>
      <c r="H428" s="710"/>
      <c r="I428" s="712"/>
      <c r="J428" s="712"/>
      <c r="K428" s="101"/>
      <c r="L428" s="713"/>
      <c r="M428" s="602"/>
      <c r="N428" s="602"/>
      <c r="O428" s="101"/>
      <c r="P428" s="101"/>
      <c r="Q428" s="101"/>
      <c r="R428" s="101"/>
      <c r="S428" s="101"/>
      <c r="T428" s="101"/>
      <c r="U428" s="101"/>
      <c r="V428" s="101"/>
      <c r="W428" s="101"/>
      <c r="X428" s="101"/>
      <c r="Y428" s="101"/>
      <c r="Z428" s="101"/>
      <c r="AA428" s="101"/>
      <c r="AB428" s="101"/>
    </row>
    <row r="429" spans="1:28" ht="19">
      <c r="A429" s="25"/>
      <c r="B429" s="164"/>
      <c r="C429" s="707"/>
      <c r="D429" s="34"/>
      <c r="E429" s="101"/>
      <c r="F429" s="164"/>
      <c r="G429" s="101"/>
      <c r="H429" s="710"/>
      <c r="I429" s="712"/>
      <c r="J429" s="712"/>
      <c r="K429" s="101"/>
      <c r="L429" s="713"/>
      <c r="M429" s="602"/>
      <c r="N429" s="602"/>
      <c r="O429" s="101"/>
      <c r="P429" s="101"/>
      <c r="Q429" s="101"/>
      <c r="R429" s="101"/>
      <c r="S429" s="101"/>
      <c r="T429" s="101"/>
      <c r="U429" s="101"/>
      <c r="V429" s="101"/>
      <c r="W429" s="101"/>
      <c r="X429" s="101"/>
      <c r="Y429" s="101"/>
      <c r="Z429" s="101"/>
      <c r="AA429" s="101"/>
      <c r="AB429" s="101"/>
    </row>
    <row r="430" spans="1:28" ht="19">
      <c r="A430" s="25"/>
      <c r="B430" s="164"/>
      <c r="C430" s="707"/>
      <c r="D430" s="34"/>
      <c r="E430" s="101"/>
      <c r="F430" s="164"/>
      <c r="G430" s="101"/>
      <c r="H430" s="710"/>
      <c r="I430" s="712"/>
      <c r="J430" s="712"/>
      <c r="K430" s="101"/>
      <c r="L430" s="713"/>
      <c r="M430" s="602"/>
      <c r="N430" s="602"/>
      <c r="O430" s="101"/>
      <c r="P430" s="101"/>
      <c r="Q430" s="101"/>
      <c r="R430" s="101"/>
      <c r="S430" s="101"/>
      <c r="T430" s="101"/>
      <c r="U430" s="101"/>
      <c r="V430" s="101"/>
      <c r="W430" s="101"/>
      <c r="X430" s="101"/>
      <c r="Y430" s="101"/>
      <c r="Z430" s="101"/>
      <c r="AA430" s="101"/>
      <c r="AB430" s="101"/>
    </row>
    <row r="431" spans="1:28" ht="19">
      <c r="A431" s="25"/>
      <c r="B431" s="164"/>
      <c r="C431" s="707"/>
      <c r="D431" s="34"/>
      <c r="E431" s="101"/>
      <c r="F431" s="164"/>
      <c r="G431" s="101"/>
      <c r="H431" s="710"/>
      <c r="I431" s="712"/>
      <c r="J431" s="712"/>
      <c r="K431" s="101"/>
      <c r="L431" s="713"/>
      <c r="M431" s="602"/>
      <c r="N431" s="602"/>
      <c r="O431" s="101"/>
      <c r="P431" s="101"/>
      <c r="Q431" s="101"/>
      <c r="R431" s="101"/>
      <c r="S431" s="101"/>
      <c r="T431" s="101"/>
      <c r="U431" s="101"/>
      <c r="V431" s="101"/>
      <c r="W431" s="101"/>
      <c r="X431" s="101"/>
      <c r="Y431" s="101"/>
      <c r="Z431" s="101"/>
      <c r="AA431" s="101"/>
      <c r="AB431" s="101"/>
    </row>
    <row r="432" spans="1:28" ht="19">
      <c r="A432" s="25"/>
      <c r="B432" s="164"/>
      <c r="C432" s="707"/>
      <c r="D432" s="34"/>
      <c r="E432" s="101"/>
      <c r="F432" s="164"/>
      <c r="G432" s="101"/>
      <c r="H432" s="710"/>
      <c r="I432" s="712"/>
      <c r="J432" s="712"/>
      <c r="K432" s="101"/>
      <c r="L432" s="713"/>
      <c r="M432" s="602"/>
      <c r="N432" s="602"/>
      <c r="O432" s="101"/>
      <c r="P432" s="101"/>
      <c r="Q432" s="101"/>
      <c r="R432" s="101"/>
      <c r="S432" s="101"/>
      <c r="T432" s="101"/>
      <c r="U432" s="101"/>
      <c r="V432" s="101"/>
      <c r="W432" s="101"/>
      <c r="X432" s="101"/>
      <c r="Y432" s="101"/>
      <c r="Z432" s="101"/>
      <c r="AA432" s="101"/>
      <c r="AB432" s="101"/>
    </row>
    <row r="433" spans="1:28" ht="19">
      <c r="A433" s="25"/>
      <c r="B433" s="164"/>
      <c r="C433" s="707"/>
      <c r="D433" s="34"/>
      <c r="E433" s="101"/>
      <c r="F433" s="164"/>
      <c r="G433" s="101"/>
      <c r="H433" s="710"/>
      <c r="I433" s="712"/>
      <c r="J433" s="712"/>
      <c r="K433" s="101"/>
      <c r="L433" s="713"/>
      <c r="M433" s="602"/>
      <c r="N433" s="602"/>
      <c r="O433" s="101"/>
      <c r="P433" s="101"/>
      <c r="Q433" s="101"/>
      <c r="R433" s="101"/>
      <c r="S433" s="101"/>
      <c r="T433" s="101"/>
      <c r="U433" s="101"/>
      <c r="V433" s="101"/>
      <c r="W433" s="101"/>
      <c r="X433" s="101"/>
      <c r="Y433" s="101"/>
      <c r="Z433" s="101"/>
      <c r="AA433" s="101"/>
      <c r="AB433" s="101"/>
    </row>
    <row r="434" spans="1:28" ht="19">
      <c r="A434" s="25"/>
      <c r="B434" s="164"/>
      <c r="C434" s="707"/>
      <c r="D434" s="34"/>
      <c r="E434" s="101"/>
      <c r="F434" s="164"/>
      <c r="G434" s="101"/>
      <c r="H434" s="710"/>
      <c r="I434" s="712"/>
      <c r="J434" s="712"/>
      <c r="K434" s="101"/>
      <c r="L434" s="713"/>
      <c r="M434" s="602"/>
      <c r="N434" s="602"/>
      <c r="O434" s="101"/>
      <c r="P434" s="101"/>
      <c r="Q434" s="101"/>
      <c r="R434" s="101"/>
      <c r="S434" s="101"/>
      <c r="T434" s="101"/>
      <c r="U434" s="101"/>
      <c r="V434" s="101"/>
      <c r="W434" s="101"/>
      <c r="X434" s="101"/>
      <c r="Y434" s="101"/>
      <c r="Z434" s="101"/>
      <c r="AA434" s="101"/>
      <c r="AB434" s="101"/>
    </row>
    <row r="435" spans="1:28" ht="19">
      <c r="A435" s="25"/>
      <c r="B435" s="164"/>
      <c r="C435" s="707"/>
      <c r="D435" s="34"/>
      <c r="E435" s="101"/>
      <c r="F435" s="164"/>
      <c r="G435" s="101"/>
      <c r="H435" s="710"/>
      <c r="I435" s="712"/>
      <c r="J435" s="712"/>
      <c r="K435" s="101"/>
      <c r="L435" s="713"/>
      <c r="M435" s="602"/>
      <c r="N435" s="602"/>
      <c r="O435" s="101"/>
      <c r="P435" s="101"/>
      <c r="Q435" s="101"/>
      <c r="R435" s="101"/>
      <c r="S435" s="101"/>
      <c r="T435" s="101"/>
      <c r="U435" s="101"/>
      <c r="V435" s="101"/>
      <c r="W435" s="101"/>
      <c r="X435" s="101"/>
      <c r="Y435" s="101"/>
      <c r="Z435" s="101"/>
      <c r="AA435" s="101"/>
      <c r="AB435" s="101"/>
    </row>
    <row r="436" spans="1:28" ht="19">
      <c r="A436" s="25"/>
      <c r="B436" s="164"/>
      <c r="C436" s="707"/>
      <c r="D436" s="34"/>
      <c r="E436" s="101"/>
      <c r="F436" s="164"/>
      <c r="G436" s="101"/>
      <c r="H436" s="710"/>
      <c r="I436" s="712"/>
      <c r="J436" s="712"/>
      <c r="K436" s="101"/>
      <c r="L436" s="713"/>
      <c r="M436" s="602"/>
      <c r="N436" s="602"/>
      <c r="O436" s="101"/>
      <c r="P436" s="101"/>
      <c r="Q436" s="101"/>
      <c r="R436" s="101"/>
      <c r="S436" s="101"/>
      <c r="T436" s="101"/>
      <c r="U436" s="101"/>
      <c r="V436" s="101"/>
      <c r="W436" s="101"/>
      <c r="X436" s="101"/>
      <c r="Y436" s="101"/>
      <c r="Z436" s="101"/>
      <c r="AA436" s="101"/>
      <c r="AB436" s="101"/>
    </row>
    <row r="437" spans="1:28" ht="19">
      <c r="A437" s="25"/>
      <c r="B437" s="164"/>
      <c r="C437" s="707"/>
      <c r="D437" s="34"/>
      <c r="E437" s="101"/>
      <c r="F437" s="164"/>
      <c r="G437" s="101"/>
      <c r="H437" s="710"/>
      <c r="I437" s="712"/>
      <c r="J437" s="712"/>
      <c r="K437" s="101"/>
      <c r="L437" s="713"/>
      <c r="M437" s="602"/>
      <c r="N437" s="602"/>
      <c r="O437" s="101"/>
      <c r="P437" s="101"/>
      <c r="Q437" s="101"/>
      <c r="R437" s="101"/>
      <c r="S437" s="101"/>
      <c r="T437" s="101"/>
      <c r="U437" s="101"/>
      <c r="V437" s="101"/>
      <c r="W437" s="101"/>
      <c r="X437" s="101"/>
      <c r="Y437" s="101"/>
      <c r="Z437" s="101"/>
      <c r="AA437" s="101"/>
      <c r="AB437" s="101"/>
    </row>
    <row r="438" spans="1:28" ht="19">
      <c r="A438" s="25"/>
      <c r="B438" s="164"/>
      <c r="C438" s="707"/>
      <c r="D438" s="34"/>
      <c r="E438" s="101"/>
      <c r="F438" s="164"/>
      <c r="G438" s="101"/>
      <c r="H438" s="710"/>
      <c r="I438" s="712"/>
      <c r="J438" s="712"/>
      <c r="K438" s="101"/>
      <c r="L438" s="713"/>
      <c r="M438" s="602"/>
      <c r="N438" s="602"/>
      <c r="O438" s="101"/>
      <c r="P438" s="101"/>
      <c r="Q438" s="101"/>
      <c r="R438" s="101"/>
      <c r="S438" s="101"/>
      <c r="T438" s="101"/>
      <c r="U438" s="101"/>
      <c r="V438" s="101"/>
      <c r="W438" s="101"/>
      <c r="X438" s="101"/>
      <c r="Y438" s="101"/>
      <c r="Z438" s="101"/>
      <c r="AA438" s="101"/>
      <c r="AB438" s="101"/>
    </row>
    <row r="439" spans="1:28" ht="19">
      <c r="A439" s="25"/>
      <c r="B439" s="164"/>
      <c r="C439" s="707"/>
      <c r="D439" s="34"/>
      <c r="E439" s="101"/>
      <c r="F439" s="164"/>
      <c r="G439" s="101"/>
      <c r="H439" s="710"/>
      <c r="I439" s="712"/>
      <c r="J439" s="712"/>
      <c r="K439" s="101"/>
      <c r="L439" s="713"/>
      <c r="M439" s="602"/>
      <c r="N439" s="602"/>
      <c r="O439" s="101"/>
      <c r="P439" s="101"/>
      <c r="Q439" s="101"/>
      <c r="R439" s="101"/>
      <c r="S439" s="101"/>
      <c r="T439" s="101"/>
      <c r="U439" s="101"/>
      <c r="V439" s="101"/>
      <c r="W439" s="101"/>
      <c r="X439" s="101"/>
      <c r="Y439" s="101"/>
      <c r="Z439" s="101"/>
      <c r="AA439" s="101"/>
      <c r="AB439" s="101"/>
    </row>
    <row r="440" spans="1:28" ht="19">
      <c r="A440" s="25"/>
      <c r="B440" s="164"/>
      <c r="C440" s="707"/>
      <c r="D440" s="34"/>
      <c r="E440" s="101"/>
      <c r="F440" s="164"/>
      <c r="G440" s="101"/>
      <c r="H440" s="710"/>
      <c r="I440" s="712"/>
      <c r="J440" s="712"/>
      <c r="K440" s="101"/>
      <c r="L440" s="713"/>
      <c r="M440" s="602"/>
      <c r="N440" s="602"/>
      <c r="O440" s="101"/>
      <c r="P440" s="101"/>
      <c r="Q440" s="101"/>
      <c r="R440" s="101"/>
      <c r="S440" s="101"/>
      <c r="T440" s="101"/>
      <c r="U440" s="101"/>
      <c r="V440" s="101"/>
      <c r="W440" s="101"/>
      <c r="X440" s="101"/>
      <c r="Y440" s="101"/>
      <c r="Z440" s="101"/>
      <c r="AA440" s="101"/>
      <c r="AB440" s="101"/>
    </row>
    <row r="441" spans="1:28" ht="19">
      <c r="A441" s="25"/>
      <c r="B441" s="164"/>
      <c r="C441" s="707"/>
      <c r="D441" s="34"/>
      <c r="E441" s="101"/>
      <c r="F441" s="164"/>
      <c r="G441" s="101"/>
      <c r="H441" s="710"/>
      <c r="I441" s="712"/>
      <c r="J441" s="712"/>
      <c r="K441" s="101"/>
      <c r="L441" s="713"/>
      <c r="M441" s="602"/>
      <c r="N441" s="602"/>
      <c r="O441" s="101"/>
      <c r="P441" s="101"/>
      <c r="Q441" s="101"/>
      <c r="R441" s="101"/>
      <c r="S441" s="101"/>
      <c r="T441" s="101"/>
      <c r="U441" s="101"/>
      <c r="V441" s="101"/>
      <c r="W441" s="101"/>
      <c r="X441" s="101"/>
      <c r="Y441" s="101"/>
      <c r="Z441" s="101"/>
      <c r="AA441" s="101"/>
      <c r="AB441" s="101"/>
    </row>
    <row r="442" spans="1:28" ht="19">
      <c r="A442" s="25"/>
      <c r="B442" s="164"/>
      <c r="C442" s="707"/>
      <c r="D442" s="34"/>
      <c r="E442" s="101"/>
      <c r="F442" s="164"/>
      <c r="G442" s="101"/>
      <c r="H442" s="710"/>
      <c r="I442" s="712"/>
      <c r="J442" s="712"/>
      <c r="K442" s="101"/>
      <c r="L442" s="713"/>
      <c r="M442" s="602"/>
      <c r="N442" s="602"/>
      <c r="O442" s="101"/>
      <c r="P442" s="101"/>
      <c r="Q442" s="101"/>
      <c r="R442" s="101"/>
      <c r="S442" s="101"/>
      <c r="T442" s="101"/>
      <c r="U442" s="101"/>
      <c r="V442" s="101"/>
      <c r="W442" s="101"/>
      <c r="X442" s="101"/>
      <c r="Y442" s="101"/>
      <c r="Z442" s="101"/>
      <c r="AA442" s="101"/>
      <c r="AB442" s="101"/>
    </row>
    <row r="443" spans="1:28" ht="19">
      <c r="A443" s="25"/>
      <c r="B443" s="164"/>
      <c r="C443" s="707"/>
      <c r="D443" s="34"/>
      <c r="E443" s="101"/>
      <c r="F443" s="164"/>
      <c r="G443" s="101"/>
      <c r="H443" s="710"/>
      <c r="I443" s="712"/>
      <c r="J443" s="712"/>
      <c r="K443" s="101"/>
      <c r="L443" s="713"/>
      <c r="M443" s="602"/>
      <c r="N443" s="602"/>
      <c r="O443" s="101"/>
      <c r="P443" s="101"/>
      <c r="Q443" s="101"/>
      <c r="R443" s="101"/>
      <c r="S443" s="101"/>
      <c r="T443" s="101"/>
      <c r="U443" s="101"/>
      <c r="V443" s="101"/>
      <c r="W443" s="101"/>
      <c r="X443" s="101"/>
      <c r="Y443" s="101"/>
      <c r="Z443" s="101"/>
      <c r="AA443" s="101"/>
      <c r="AB443" s="101"/>
    </row>
    <row r="444" spans="1:28" ht="19">
      <c r="A444" s="25"/>
      <c r="B444" s="164"/>
      <c r="C444" s="707"/>
      <c r="D444" s="34"/>
      <c r="E444" s="101"/>
      <c r="F444" s="164"/>
      <c r="G444" s="101"/>
      <c r="H444" s="710"/>
      <c r="I444" s="712"/>
      <c r="J444" s="712"/>
      <c r="K444" s="101"/>
      <c r="L444" s="713"/>
      <c r="M444" s="602"/>
      <c r="N444" s="602"/>
      <c r="O444" s="101"/>
      <c r="P444" s="101"/>
      <c r="Q444" s="101"/>
      <c r="R444" s="101"/>
      <c r="S444" s="101"/>
      <c r="T444" s="101"/>
      <c r="U444" s="101"/>
      <c r="V444" s="101"/>
      <c r="W444" s="101"/>
      <c r="X444" s="101"/>
      <c r="Y444" s="101"/>
      <c r="Z444" s="101"/>
      <c r="AA444" s="101"/>
      <c r="AB444" s="101"/>
    </row>
    <row r="445" spans="1:28" ht="19">
      <c r="A445" s="25"/>
      <c r="B445" s="164"/>
      <c r="C445" s="707"/>
      <c r="D445" s="34"/>
      <c r="E445" s="101"/>
      <c r="F445" s="164"/>
      <c r="G445" s="101"/>
      <c r="H445" s="710"/>
      <c r="I445" s="712"/>
      <c r="J445" s="712"/>
      <c r="K445" s="101"/>
      <c r="L445" s="713"/>
      <c r="M445" s="602"/>
      <c r="N445" s="602"/>
      <c r="O445" s="101"/>
      <c r="P445" s="101"/>
      <c r="Q445" s="101"/>
      <c r="R445" s="101"/>
      <c r="S445" s="101"/>
      <c r="T445" s="101"/>
      <c r="U445" s="101"/>
      <c r="V445" s="101"/>
      <c r="W445" s="101"/>
      <c r="X445" s="101"/>
      <c r="Y445" s="101"/>
      <c r="Z445" s="101"/>
      <c r="AA445" s="101"/>
      <c r="AB445" s="101"/>
    </row>
    <row r="446" spans="1:28" ht="19">
      <c r="A446" s="25"/>
      <c r="B446" s="164"/>
      <c r="C446" s="707"/>
      <c r="D446" s="34"/>
      <c r="E446" s="101"/>
      <c r="F446" s="164"/>
      <c r="G446" s="101"/>
      <c r="H446" s="710"/>
      <c r="I446" s="712"/>
      <c r="J446" s="712"/>
      <c r="K446" s="101"/>
      <c r="L446" s="713"/>
      <c r="M446" s="602"/>
      <c r="N446" s="602"/>
      <c r="O446" s="101"/>
      <c r="P446" s="101"/>
      <c r="Q446" s="101"/>
      <c r="R446" s="101"/>
      <c r="S446" s="101"/>
      <c r="T446" s="101"/>
      <c r="U446" s="101"/>
      <c r="V446" s="101"/>
      <c r="W446" s="101"/>
      <c r="X446" s="101"/>
      <c r="Y446" s="101"/>
      <c r="Z446" s="101"/>
      <c r="AA446" s="101"/>
      <c r="AB446" s="101"/>
    </row>
    <row r="447" spans="1:28" ht="19">
      <c r="A447" s="25"/>
      <c r="B447" s="164"/>
      <c r="C447" s="707"/>
      <c r="D447" s="34"/>
      <c r="E447" s="101"/>
      <c r="F447" s="164"/>
      <c r="G447" s="101"/>
      <c r="H447" s="710"/>
      <c r="I447" s="712"/>
      <c r="J447" s="712"/>
      <c r="K447" s="101"/>
      <c r="L447" s="713"/>
      <c r="M447" s="602"/>
      <c r="N447" s="602"/>
      <c r="O447" s="101"/>
      <c r="P447" s="101"/>
      <c r="Q447" s="101"/>
      <c r="R447" s="101"/>
      <c r="S447" s="101"/>
      <c r="T447" s="101"/>
      <c r="U447" s="101"/>
      <c r="V447" s="101"/>
      <c r="W447" s="101"/>
      <c r="X447" s="101"/>
      <c r="Y447" s="101"/>
      <c r="Z447" s="101"/>
      <c r="AA447" s="101"/>
      <c r="AB447" s="101"/>
    </row>
    <row r="448" spans="1:28" ht="19">
      <c r="A448" s="25"/>
      <c r="B448" s="164"/>
      <c r="C448" s="707"/>
      <c r="D448" s="34"/>
      <c r="E448" s="101"/>
      <c r="F448" s="164"/>
      <c r="G448" s="101"/>
      <c r="H448" s="710"/>
      <c r="I448" s="712"/>
      <c r="J448" s="712"/>
      <c r="K448" s="101"/>
      <c r="L448" s="713"/>
      <c r="M448" s="602"/>
      <c r="N448" s="602"/>
      <c r="O448" s="101"/>
      <c r="P448" s="101"/>
      <c r="Q448" s="101"/>
      <c r="R448" s="101"/>
      <c r="S448" s="101"/>
      <c r="T448" s="101"/>
      <c r="U448" s="101"/>
      <c r="V448" s="101"/>
      <c r="W448" s="101"/>
      <c r="X448" s="101"/>
      <c r="Y448" s="101"/>
      <c r="Z448" s="101"/>
      <c r="AA448" s="101"/>
      <c r="AB448" s="101"/>
    </row>
    <row r="449" spans="1:28" ht="19">
      <c r="A449" s="25"/>
      <c r="B449" s="164"/>
      <c r="C449" s="707"/>
      <c r="D449" s="34"/>
      <c r="E449" s="101"/>
      <c r="F449" s="164"/>
      <c r="G449" s="101"/>
      <c r="H449" s="710"/>
      <c r="I449" s="712"/>
      <c r="J449" s="712"/>
      <c r="K449" s="101"/>
      <c r="L449" s="713"/>
      <c r="M449" s="602"/>
      <c r="N449" s="602"/>
      <c r="O449" s="101"/>
      <c r="P449" s="101"/>
      <c r="Q449" s="101"/>
      <c r="R449" s="101"/>
      <c r="S449" s="101"/>
      <c r="T449" s="101"/>
      <c r="U449" s="101"/>
      <c r="V449" s="101"/>
      <c r="W449" s="101"/>
      <c r="X449" s="101"/>
      <c r="Y449" s="101"/>
      <c r="Z449" s="101"/>
      <c r="AA449" s="101"/>
      <c r="AB449" s="101"/>
    </row>
    <row r="450" spans="1:28" ht="19">
      <c r="A450" s="25"/>
      <c r="B450" s="164"/>
      <c r="C450" s="707"/>
      <c r="D450" s="34"/>
      <c r="E450" s="101"/>
      <c r="F450" s="164"/>
      <c r="G450" s="101"/>
      <c r="H450" s="710"/>
      <c r="I450" s="712"/>
      <c r="J450" s="712"/>
      <c r="K450" s="101"/>
      <c r="L450" s="713"/>
      <c r="M450" s="602"/>
      <c r="N450" s="602"/>
      <c r="O450" s="101"/>
      <c r="P450" s="101"/>
      <c r="Q450" s="101"/>
      <c r="R450" s="101"/>
      <c r="S450" s="101"/>
      <c r="T450" s="101"/>
      <c r="U450" s="101"/>
      <c r="V450" s="101"/>
      <c r="W450" s="101"/>
      <c r="X450" s="101"/>
      <c r="Y450" s="101"/>
      <c r="Z450" s="101"/>
      <c r="AA450" s="101"/>
      <c r="AB450" s="101"/>
    </row>
    <row r="451" spans="1:28" ht="19">
      <c r="A451" s="25"/>
      <c r="B451" s="164"/>
      <c r="C451" s="707"/>
      <c r="D451" s="34"/>
      <c r="E451" s="101"/>
      <c r="F451" s="164"/>
      <c r="G451" s="101"/>
      <c r="H451" s="710"/>
      <c r="I451" s="712"/>
      <c r="J451" s="712"/>
      <c r="K451" s="101"/>
      <c r="L451" s="713"/>
      <c r="M451" s="602"/>
      <c r="N451" s="602"/>
      <c r="O451" s="101"/>
      <c r="P451" s="101"/>
      <c r="Q451" s="101"/>
      <c r="R451" s="101"/>
      <c r="S451" s="101"/>
      <c r="T451" s="101"/>
      <c r="U451" s="101"/>
      <c r="V451" s="101"/>
      <c r="W451" s="101"/>
      <c r="X451" s="101"/>
      <c r="Y451" s="101"/>
      <c r="Z451" s="101"/>
      <c r="AA451" s="101"/>
      <c r="AB451" s="101"/>
    </row>
    <row r="452" spans="1:28" ht="19">
      <c r="A452" s="25"/>
      <c r="B452" s="164"/>
      <c r="C452" s="707"/>
      <c r="D452" s="34"/>
      <c r="E452" s="101"/>
      <c r="F452" s="164"/>
      <c r="G452" s="101"/>
      <c r="H452" s="710"/>
      <c r="I452" s="712"/>
      <c r="J452" s="712"/>
      <c r="K452" s="101"/>
      <c r="L452" s="713"/>
      <c r="M452" s="602"/>
      <c r="N452" s="602"/>
      <c r="O452" s="101"/>
      <c r="P452" s="101"/>
      <c r="Q452" s="101"/>
      <c r="R452" s="101"/>
      <c r="S452" s="101"/>
      <c r="T452" s="101"/>
      <c r="U452" s="101"/>
      <c r="V452" s="101"/>
      <c r="W452" s="101"/>
      <c r="X452" s="101"/>
      <c r="Y452" s="101"/>
      <c r="Z452" s="101"/>
      <c r="AA452" s="101"/>
      <c r="AB452" s="101"/>
    </row>
    <row r="453" spans="1:28" ht="19">
      <c r="A453" s="25"/>
      <c r="B453" s="164"/>
      <c r="C453" s="707"/>
      <c r="D453" s="34"/>
      <c r="E453" s="101"/>
      <c r="F453" s="164"/>
      <c r="G453" s="101"/>
      <c r="H453" s="710"/>
      <c r="I453" s="712"/>
      <c r="J453" s="712"/>
      <c r="K453" s="101"/>
      <c r="L453" s="713"/>
      <c r="M453" s="602"/>
      <c r="N453" s="602"/>
      <c r="O453" s="101"/>
      <c r="P453" s="101"/>
      <c r="Q453" s="101"/>
      <c r="R453" s="101"/>
      <c r="S453" s="101"/>
      <c r="T453" s="101"/>
      <c r="U453" s="101"/>
      <c r="V453" s="101"/>
      <c r="W453" s="101"/>
      <c r="X453" s="101"/>
      <c r="Y453" s="101"/>
      <c r="Z453" s="101"/>
      <c r="AA453" s="101"/>
      <c r="AB453" s="101"/>
    </row>
    <row r="454" spans="1:28" ht="19">
      <c r="A454" s="25"/>
      <c r="B454" s="164"/>
      <c r="C454" s="707"/>
      <c r="D454" s="34"/>
      <c r="E454" s="101"/>
      <c r="F454" s="164"/>
      <c r="G454" s="101"/>
      <c r="H454" s="710"/>
      <c r="I454" s="712"/>
      <c r="J454" s="712"/>
      <c r="K454" s="101"/>
      <c r="L454" s="713"/>
      <c r="M454" s="602"/>
      <c r="N454" s="602"/>
      <c r="O454" s="101"/>
      <c r="P454" s="101"/>
      <c r="Q454" s="101"/>
      <c r="R454" s="101"/>
      <c r="S454" s="101"/>
      <c r="T454" s="101"/>
      <c r="U454" s="101"/>
      <c r="V454" s="101"/>
      <c r="W454" s="101"/>
      <c r="X454" s="101"/>
      <c r="Y454" s="101"/>
      <c r="Z454" s="101"/>
      <c r="AA454" s="101"/>
      <c r="AB454" s="101"/>
    </row>
    <row r="455" spans="1:28" ht="19">
      <c r="A455" s="25"/>
      <c r="B455" s="164"/>
      <c r="C455" s="707"/>
      <c r="D455" s="34"/>
      <c r="E455" s="101"/>
      <c r="F455" s="164"/>
      <c r="G455" s="101"/>
      <c r="H455" s="710"/>
      <c r="I455" s="712"/>
      <c r="J455" s="712"/>
      <c r="K455" s="101"/>
      <c r="L455" s="713"/>
      <c r="M455" s="602"/>
      <c r="N455" s="602"/>
      <c r="O455" s="101"/>
      <c r="P455" s="101"/>
      <c r="Q455" s="101"/>
      <c r="R455" s="101"/>
      <c r="S455" s="101"/>
      <c r="T455" s="101"/>
      <c r="U455" s="101"/>
      <c r="V455" s="101"/>
      <c r="W455" s="101"/>
      <c r="X455" s="101"/>
      <c r="Y455" s="101"/>
      <c r="Z455" s="101"/>
      <c r="AA455" s="101"/>
      <c r="AB455" s="101"/>
    </row>
    <row r="456" spans="1:28" ht="19">
      <c r="A456" s="25"/>
      <c r="B456" s="164"/>
      <c r="C456" s="707"/>
      <c r="D456" s="34"/>
      <c r="E456" s="101"/>
      <c r="F456" s="164"/>
      <c r="G456" s="101"/>
      <c r="H456" s="710"/>
      <c r="I456" s="712"/>
      <c r="J456" s="712"/>
      <c r="K456" s="101"/>
      <c r="L456" s="713"/>
      <c r="M456" s="602"/>
      <c r="N456" s="602"/>
      <c r="O456" s="101"/>
      <c r="P456" s="101"/>
      <c r="Q456" s="101"/>
      <c r="R456" s="101"/>
      <c r="S456" s="101"/>
      <c r="T456" s="101"/>
      <c r="U456" s="101"/>
      <c r="V456" s="101"/>
      <c r="W456" s="101"/>
      <c r="X456" s="101"/>
      <c r="Y456" s="101"/>
      <c r="Z456" s="101"/>
      <c r="AA456" s="101"/>
      <c r="AB456" s="101"/>
    </row>
    <row r="457" spans="1:28" ht="19">
      <c r="A457" s="25"/>
      <c r="B457" s="164"/>
      <c r="C457" s="707"/>
      <c r="D457" s="34"/>
      <c r="E457" s="101"/>
      <c r="F457" s="164"/>
      <c r="G457" s="101"/>
      <c r="H457" s="710"/>
      <c r="I457" s="712"/>
      <c r="J457" s="712"/>
      <c r="K457" s="101"/>
      <c r="L457" s="713"/>
      <c r="M457" s="602"/>
      <c r="N457" s="602"/>
      <c r="O457" s="101"/>
      <c r="P457" s="101"/>
      <c r="Q457" s="101"/>
      <c r="R457" s="101"/>
      <c r="S457" s="101"/>
      <c r="T457" s="101"/>
      <c r="U457" s="101"/>
      <c r="V457" s="101"/>
      <c r="W457" s="101"/>
      <c r="X457" s="101"/>
      <c r="Y457" s="101"/>
      <c r="Z457" s="101"/>
      <c r="AA457" s="101"/>
      <c r="AB457" s="101"/>
    </row>
    <row r="458" spans="1:28" ht="19">
      <c r="A458" s="25"/>
      <c r="B458" s="164"/>
      <c r="C458" s="707"/>
      <c r="D458" s="34"/>
      <c r="E458" s="101"/>
      <c r="F458" s="164"/>
      <c r="G458" s="101"/>
      <c r="H458" s="710"/>
      <c r="I458" s="712"/>
      <c r="J458" s="712"/>
      <c r="K458" s="101"/>
      <c r="L458" s="713"/>
      <c r="M458" s="602"/>
      <c r="N458" s="602"/>
      <c r="O458" s="101"/>
      <c r="P458" s="101"/>
      <c r="Q458" s="101"/>
      <c r="R458" s="101"/>
      <c r="S458" s="101"/>
      <c r="T458" s="101"/>
      <c r="U458" s="101"/>
      <c r="V458" s="101"/>
      <c r="W458" s="101"/>
      <c r="X458" s="101"/>
      <c r="Y458" s="101"/>
      <c r="Z458" s="101"/>
      <c r="AA458" s="101"/>
      <c r="AB458" s="101"/>
    </row>
    <row r="459" spans="1:28" ht="19">
      <c r="A459" s="25"/>
      <c r="B459" s="164"/>
      <c r="C459" s="707"/>
      <c r="D459" s="34"/>
      <c r="E459" s="101"/>
      <c r="F459" s="164"/>
      <c r="G459" s="101"/>
      <c r="H459" s="710"/>
      <c r="I459" s="712"/>
      <c r="J459" s="712"/>
      <c r="K459" s="101"/>
      <c r="L459" s="713"/>
      <c r="M459" s="602"/>
      <c r="N459" s="602"/>
      <c r="O459" s="101"/>
      <c r="P459" s="101"/>
      <c r="Q459" s="101"/>
      <c r="R459" s="101"/>
      <c r="S459" s="101"/>
      <c r="T459" s="101"/>
      <c r="U459" s="101"/>
      <c r="V459" s="101"/>
      <c r="W459" s="101"/>
      <c r="X459" s="101"/>
      <c r="Y459" s="101"/>
      <c r="Z459" s="101"/>
      <c r="AA459" s="101"/>
      <c r="AB459" s="101"/>
    </row>
    <row r="460" spans="1:28" ht="19">
      <c r="A460" s="25"/>
      <c r="B460" s="164"/>
      <c r="C460" s="707"/>
      <c r="D460" s="34"/>
      <c r="E460" s="101"/>
      <c r="F460" s="164"/>
      <c r="G460" s="101"/>
      <c r="H460" s="710"/>
      <c r="I460" s="712"/>
      <c r="J460" s="712"/>
      <c r="K460" s="101"/>
      <c r="L460" s="713"/>
      <c r="M460" s="602"/>
      <c r="N460" s="602"/>
      <c r="O460" s="101"/>
      <c r="P460" s="101"/>
      <c r="Q460" s="101"/>
      <c r="R460" s="101"/>
      <c r="S460" s="101"/>
      <c r="T460" s="101"/>
      <c r="U460" s="101"/>
      <c r="V460" s="101"/>
      <c r="W460" s="101"/>
      <c r="X460" s="101"/>
      <c r="Y460" s="101"/>
      <c r="Z460" s="101"/>
      <c r="AA460" s="101"/>
      <c r="AB460" s="101"/>
    </row>
    <row r="461" spans="1:28" ht="19">
      <c r="A461" s="25"/>
      <c r="B461" s="164"/>
      <c r="C461" s="707"/>
      <c r="D461" s="34"/>
      <c r="E461" s="101"/>
      <c r="F461" s="164"/>
      <c r="G461" s="101"/>
      <c r="H461" s="710"/>
      <c r="I461" s="712"/>
      <c r="J461" s="712"/>
      <c r="K461" s="101"/>
      <c r="L461" s="713"/>
      <c r="M461" s="602"/>
      <c r="N461" s="602"/>
      <c r="O461" s="101"/>
      <c r="P461" s="101"/>
      <c r="Q461" s="101"/>
      <c r="R461" s="101"/>
      <c r="S461" s="101"/>
      <c r="T461" s="101"/>
      <c r="U461" s="101"/>
      <c r="V461" s="101"/>
      <c r="W461" s="101"/>
      <c r="X461" s="101"/>
      <c r="Y461" s="101"/>
      <c r="Z461" s="101"/>
      <c r="AA461" s="101"/>
      <c r="AB461" s="101"/>
    </row>
    <row r="462" spans="1:28" ht="19">
      <c r="A462" s="25"/>
      <c r="B462" s="164"/>
      <c r="C462" s="707"/>
      <c r="D462" s="34"/>
      <c r="E462" s="101"/>
      <c r="F462" s="164"/>
      <c r="G462" s="101"/>
      <c r="H462" s="710"/>
      <c r="I462" s="712"/>
      <c r="J462" s="712"/>
      <c r="K462" s="101"/>
      <c r="L462" s="713"/>
      <c r="M462" s="602"/>
      <c r="N462" s="602"/>
      <c r="O462" s="101"/>
      <c r="P462" s="101"/>
      <c r="Q462" s="101"/>
      <c r="R462" s="101"/>
      <c r="S462" s="101"/>
      <c r="T462" s="101"/>
      <c r="U462" s="101"/>
      <c r="V462" s="101"/>
      <c r="W462" s="101"/>
      <c r="X462" s="101"/>
      <c r="Y462" s="101"/>
      <c r="Z462" s="101"/>
      <c r="AA462" s="101"/>
      <c r="AB462" s="101"/>
    </row>
    <row r="463" spans="1:28" ht="19">
      <c r="A463" s="25"/>
      <c r="B463" s="164"/>
      <c r="C463" s="707"/>
      <c r="D463" s="34"/>
      <c r="E463" s="101"/>
      <c r="F463" s="164"/>
      <c r="G463" s="101"/>
      <c r="H463" s="710"/>
      <c r="I463" s="712"/>
      <c r="J463" s="712"/>
      <c r="K463" s="101"/>
      <c r="L463" s="713"/>
      <c r="M463" s="602"/>
      <c r="N463" s="602"/>
      <c r="O463" s="101"/>
      <c r="P463" s="101"/>
      <c r="Q463" s="101"/>
      <c r="R463" s="101"/>
      <c r="S463" s="101"/>
      <c r="T463" s="101"/>
      <c r="U463" s="101"/>
      <c r="V463" s="101"/>
      <c r="W463" s="101"/>
      <c r="X463" s="101"/>
      <c r="Y463" s="101"/>
      <c r="Z463" s="101"/>
      <c r="AA463" s="101"/>
      <c r="AB463" s="101"/>
    </row>
    <row r="464" spans="1:28" ht="19">
      <c r="A464" s="25"/>
      <c r="B464" s="164"/>
      <c r="C464" s="707"/>
      <c r="D464" s="34"/>
      <c r="E464" s="101"/>
      <c r="F464" s="164"/>
      <c r="G464" s="101"/>
      <c r="H464" s="710"/>
      <c r="I464" s="712"/>
      <c r="J464" s="712"/>
      <c r="K464" s="101"/>
      <c r="L464" s="713"/>
      <c r="M464" s="602"/>
      <c r="N464" s="602"/>
      <c r="O464" s="101"/>
      <c r="P464" s="101"/>
      <c r="Q464" s="101"/>
      <c r="R464" s="101"/>
      <c r="S464" s="101"/>
      <c r="T464" s="101"/>
      <c r="U464" s="101"/>
      <c r="V464" s="101"/>
      <c r="W464" s="101"/>
      <c r="X464" s="101"/>
      <c r="Y464" s="101"/>
      <c r="Z464" s="101"/>
      <c r="AA464" s="101"/>
      <c r="AB464" s="101"/>
    </row>
    <row r="465" spans="1:28" ht="19">
      <c r="A465" s="25"/>
      <c r="B465" s="164"/>
      <c r="C465" s="707"/>
      <c r="D465" s="34"/>
      <c r="E465" s="101"/>
      <c r="F465" s="164"/>
      <c r="G465" s="101"/>
      <c r="H465" s="710"/>
      <c r="I465" s="712"/>
      <c r="J465" s="712"/>
      <c r="K465" s="101"/>
      <c r="L465" s="713"/>
      <c r="M465" s="602"/>
      <c r="N465" s="602"/>
      <c r="O465" s="101"/>
      <c r="P465" s="101"/>
      <c r="Q465" s="101"/>
      <c r="R465" s="101"/>
      <c r="S465" s="101"/>
      <c r="T465" s="101"/>
      <c r="U465" s="101"/>
      <c r="V465" s="101"/>
      <c r="W465" s="101"/>
      <c r="X465" s="101"/>
      <c r="Y465" s="101"/>
      <c r="Z465" s="101"/>
      <c r="AA465" s="101"/>
      <c r="AB465" s="101"/>
    </row>
    <row r="466" spans="1:28" ht="19">
      <c r="A466" s="25"/>
      <c r="B466" s="164"/>
      <c r="C466" s="707"/>
      <c r="D466" s="34"/>
      <c r="E466" s="101"/>
      <c r="F466" s="164"/>
      <c r="G466" s="101"/>
      <c r="H466" s="710"/>
      <c r="I466" s="712"/>
      <c r="J466" s="712"/>
      <c r="K466" s="101"/>
      <c r="L466" s="713"/>
      <c r="M466" s="602"/>
      <c r="N466" s="602"/>
      <c r="O466" s="101"/>
      <c r="P466" s="101"/>
      <c r="Q466" s="101"/>
      <c r="R466" s="101"/>
      <c r="S466" s="101"/>
      <c r="T466" s="101"/>
      <c r="U466" s="101"/>
      <c r="V466" s="101"/>
      <c r="W466" s="101"/>
      <c r="X466" s="101"/>
      <c r="Y466" s="101"/>
      <c r="Z466" s="101"/>
      <c r="AA466" s="101"/>
      <c r="AB466" s="101"/>
    </row>
    <row r="467" spans="1:28" ht="19">
      <c r="A467" s="25"/>
      <c r="B467" s="164"/>
      <c r="C467" s="707"/>
      <c r="D467" s="34"/>
      <c r="E467" s="101"/>
      <c r="F467" s="164"/>
      <c r="G467" s="101"/>
      <c r="H467" s="710"/>
      <c r="I467" s="712"/>
      <c r="J467" s="712"/>
      <c r="K467" s="101"/>
      <c r="L467" s="713"/>
      <c r="M467" s="602"/>
      <c r="N467" s="602"/>
      <c r="O467" s="101"/>
      <c r="P467" s="101"/>
      <c r="Q467" s="101"/>
      <c r="R467" s="101"/>
      <c r="S467" s="101"/>
      <c r="T467" s="101"/>
      <c r="U467" s="101"/>
      <c r="V467" s="101"/>
      <c r="W467" s="101"/>
      <c r="X467" s="101"/>
      <c r="Y467" s="101"/>
      <c r="Z467" s="101"/>
      <c r="AA467" s="101"/>
      <c r="AB467" s="101"/>
    </row>
    <row r="468" spans="1:28" ht="19">
      <c r="A468" s="25"/>
      <c r="B468" s="164"/>
      <c r="C468" s="707"/>
      <c r="D468" s="34"/>
      <c r="E468" s="101"/>
      <c r="F468" s="164"/>
      <c r="G468" s="101"/>
      <c r="H468" s="710"/>
      <c r="I468" s="712"/>
      <c r="J468" s="712"/>
      <c r="K468" s="101"/>
      <c r="L468" s="713"/>
      <c r="M468" s="602"/>
      <c r="N468" s="602"/>
      <c r="O468" s="101"/>
      <c r="P468" s="101"/>
      <c r="Q468" s="101"/>
      <c r="R468" s="101"/>
      <c r="S468" s="101"/>
      <c r="T468" s="101"/>
      <c r="U468" s="101"/>
      <c r="V468" s="101"/>
      <c r="W468" s="101"/>
      <c r="X468" s="101"/>
      <c r="Y468" s="101"/>
      <c r="Z468" s="101"/>
      <c r="AA468" s="101"/>
      <c r="AB468" s="101"/>
    </row>
    <row r="469" spans="1:28" ht="19">
      <c r="A469" s="25"/>
      <c r="B469" s="164"/>
      <c r="C469" s="707"/>
      <c r="D469" s="34"/>
      <c r="E469" s="101"/>
      <c r="F469" s="164"/>
      <c r="G469" s="101"/>
      <c r="H469" s="710"/>
      <c r="I469" s="712"/>
      <c r="J469" s="712"/>
      <c r="K469" s="101"/>
      <c r="L469" s="713"/>
      <c r="M469" s="602"/>
      <c r="N469" s="602"/>
      <c r="O469" s="101"/>
      <c r="P469" s="101"/>
      <c r="Q469" s="101"/>
      <c r="R469" s="101"/>
      <c r="S469" s="101"/>
      <c r="T469" s="101"/>
      <c r="U469" s="101"/>
      <c r="V469" s="101"/>
      <c r="W469" s="101"/>
      <c r="X469" s="101"/>
      <c r="Y469" s="101"/>
      <c r="Z469" s="101"/>
      <c r="AA469" s="101"/>
      <c r="AB469" s="101"/>
    </row>
    <row r="470" spans="1:28" ht="19">
      <c r="A470" s="25"/>
      <c r="B470" s="164"/>
      <c r="C470" s="707"/>
      <c r="D470" s="34"/>
      <c r="E470" s="101"/>
      <c r="F470" s="164"/>
      <c r="G470" s="101"/>
      <c r="H470" s="710"/>
      <c r="I470" s="712"/>
      <c r="J470" s="712"/>
      <c r="K470" s="101"/>
      <c r="L470" s="713"/>
      <c r="M470" s="602"/>
      <c r="N470" s="602"/>
      <c r="O470" s="101"/>
      <c r="P470" s="101"/>
      <c r="Q470" s="101"/>
      <c r="R470" s="101"/>
      <c r="S470" s="101"/>
      <c r="T470" s="101"/>
      <c r="U470" s="101"/>
      <c r="V470" s="101"/>
      <c r="W470" s="101"/>
      <c r="X470" s="101"/>
      <c r="Y470" s="101"/>
      <c r="Z470" s="101"/>
      <c r="AA470" s="101"/>
      <c r="AB470" s="101"/>
    </row>
    <row r="471" spans="1:28" ht="19">
      <c r="A471" s="25"/>
      <c r="B471" s="164"/>
      <c r="C471" s="707"/>
      <c r="D471" s="34"/>
      <c r="E471" s="101"/>
      <c r="F471" s="164"/>
      <c r="G471" s="101"/>
      <c r="H471" s="710"/>
      <c r="I471" s="712"/>
      <c r="J471" s="712"/>
      <c r="K471" s="101"/>
      <c r="L471" s="713"/>
      <c r="M471" s="602"/>
      <c r="N471" s="602"/>
      <c r="O471" s="101"/>
      <c r="P471" s="101"/>
      <c r="Q471" s="101"/>
      <c r="R471" s="101"/>
      <c r="S471" s="101"/>
      <c r="T471" s="101"/>
      <c r="U471" s="101"/>
      <c r="V471" s="101"/>
      <c r="W471" s="101"/>
      <c r="X471" s="101"/>
      <c r="Y471" s="101"/>
      <c r="Z471" s="101"/>
      <c r="AA471" s="101"/>
      <c r="AB471" s="101"/>
    </row>
    <row r="472" spans="1:28" ht="19">
      <c r="A472" s="25"/>
      <c r="B472" s="164"/>
      <c r="C472" s="707"/>
      <c r="D472" s="34"/>
      <c r="E472" s="101"/>
      <c r="F472" s="164"/>
      <c r="G472" s="101"/>
      <c r="H472" s="710"/>
      <c r="I472" s="712"/>
      <c r="J472" s="712"/>
      <c r="K472" s="101"/>
      <c r="L472" s="713"/>
      <c r="M472" s="602"/>
      <c r="N472" s="602"/>
      <c r="O472" s="101"/>
      <c r="P472" s="101"/>
      <c r="Q472" s="101"/>
      <c r="R472" s="101"/>
      <c r="S472" s="101"/>
      <c r="T472" s="101"/>
      <c r="U472" s="101"/>
      <c r="V472" s="101"/>
      <c r="W472" s="101"/>
      <c r="X472" s="101"/>
      <c r="Y472" s="101"/>
      <c r="Z472" s="101"/>
      <c r="AA472" s="101"/>
      <c r="AB472" s="101"/>
    </row>
    <row r="473" spans="1:28" ht="19">
      <c r="A473" s="25"/>
      <c r="B473" s="164"/>
      <c r="C473" s="707"/>
      <c r="D473" s="34"/>
      <c r="E473" s="101"/>
      <c r="F473" s="164"/>
      <c r="G473" s="101"/>
      <c r="H473" s="710"/>
      <c r="I473" s="712"/>
      <c r="J473" s="712"/>
      <c r="K473" s="101"/>
      <c r="L473" s="713"/>
      <c r="M473" s="602"/>
      <c r="N473" s="602"/>
      <c r="O473" s="101"/>
      <c r="P473" s="101"/>
      <c r="Q473" s="101"/>
      <c r="R473" s="101"/>
      <c r="S473" s="101"/>
      <c r="T473" s="101"/>
      <c r="U473" s="101"/>
      <c r="V473" s="101"/>
      <c r="W473" s="101"/>
      <c r="X473" s="101"/>
      <c r="Y473" s="101"/>
      <c r="Z473" s="101"/>
      <c r="AA473" s="101"/>
      <c r="AB473" s="101"/>
    </row>
    <row r="474" spans="1:28" ht="19">
      <c r="A474" s="25"/>
      <c r="B474" s="164"/>
      <c r="C474" s="707"/>
      <c r="D474" s="34"/>
      <c r="E474" s="101"/>
      <c r="F474" s="164"/>
      <c r="G474" s="101"/>
      <c r="H474" s="710"/>
      <c r="I474" s="712"/>
      <c r="J474" s="712"/>
      <c r="K474" s="101"/>
      <c r="L474" s="713"/>
      <c r="M474" s="602"/>
      <c r="N474" s="602"/>
      <c r="O474" s="101"/>
      <c r="P474" s="101"/>
      <c r="Q474" s="101"/>
      <c r="R474" s="101"/>
      <c r="S474" s="101"/>
      <c r="T474" s="101"/>
      <c r="U474" s="101"/>
      <c r="V474" s="101"/>
      <c r="W474" s="101"/>
      <c r="X474" s="101"/>
      <c r="Y474" s="101"/>
      <c r="Z474" s="101"/>
      <c r="AA474" s="101"/>
      <c r="AB474" s="101"/>
    </row>
    <row r="475" spans="1:28" ht="19">
      <c r="A475" s="25"/>
      <c r="B475" s="164"/>
      <c r="C475" s="707"/>
      <c r="D475" s="34"/>
      <c r="E475" s="101"/>
      <c r="F475" s="164"/>
      <c r="G475" s="101"/>
      <c r="H475" s="710"/>
      <c r="I475" s="712"/>
      <c r="J475" s="712"/>
      <c r="K475" s="101"/>
      <c r="L475" s="713"/>
      <c r="M475" s="602"/>
      <c r="N475" s="602"/>
      <c r="O475" s="101"/>
      <c r="P475" s="101"/>
      <c r="Q475" s="101"/>
      <c r="R475" s="101"/>
      <c r="S475" s="101"/>
      <c r="T475" s="101"/>
      <c r="U475" s="101"/>
      <c r="V475" s="101"/>
      <c r="W475" s="101"/>
      <c r="X475" s="101"/>
      <c r="Y475" s="101"/>
      <c r="Z475" s="101"/>
      <c r="AA475" s="101"/>
      <c r="AB475" s="101"/>
    </row>
    <row r="476" spans="1:28" ht="19">
      <c r="A476" s="25"/>
      <c r="B476" s="164"/>
      <c r="C476" s="707"/>
      <c r="D476" s="34"/>
      <c r="E476" s="101"/>
      <c r="F476" s="164"/>
      <c r="G476" s="101"/>
      <c r="H476" s="710"/>
      <c r="I476" s="712"/>
      <c r="J476" s="712"/>
      <c r="K476" s="101"/>
      <c r="L476" s="713"/>
      <c r="M476" s="602"/>
      <c r="N476" s="602"/>
      <c r="O476" s="101"/>
      <c r="P476" s="101"/>
      <c r="Q476" s="101"/>
      <c r="R476" s="101"/>
      <c r="S476" s="101"/>
      <c r="T476" s="101"/>
      <c r="U476" s="101"/>
      <c r="V476" s="101"/>
      <c r="W476" s="101"/>
      <c r="X476" s="101"/>
      <c r="Y476" s="101"/>
      <c r="Z476" s="101"/>
      <c r="AA476" s="101"/>
      <c r="AB476" s="101"/>
    </row>
    <row r="477" spans="1:28" ht="19">
      <c r="A477" s="25"/>
      <c r="B477" s="164"/>
      <c r="C477" s="707"/>
      <c r="D477" s="34"/>
      <c r="E477" s="101"/>
      <c r="F477" s="164"/>
      <c r="G477" s="101"/>
      <c r="H477" s="710"/>
      <c r="I477" s="712"/>
      <c r="J477" s="712"/>
      <c r="K477" s="101"/>
      <c r="L477" s="713"/>
      <c r="M477" s="602"/>
      <c r="N477" s="602"/>
      <c r="O477" s="101"/>
      <c r="P477" s="101"/>
      <c r="Q477" s="101"/>
      <c r="R477" s="101"/>
      <c r="S477" s="101"/>
      <c r="T477" s="101"/>
      <c r="U477" s="101"/>
      <c r="V477" s="101"/>
      <c r="W477" s="101"/>
      <c r="X477" s="101"/>
      <c r="Y477" s="101"/>
      <c r="Z477" s="101"/>
      <c r="AA477" s="101"/>
      <c r="AB477" s="101"/>
    </row>
    <row r="478" spans="1:28" ht="19">
      <c r="A478" s="25"/>
      <c r="B478" s="164"/>
      <c r="C478" s="707"/>
      <c r="D478" s="34"/>
      <c r="E478" s="101"/>
      <c r="F478" s="164"/>
      <c r="G478" s="101"/>
      <c r="H478" s="710"/>
      <c r="I478" s="712"/>
      <c r="J478" s="712"/>
      <c r="K478" s="101"/>
      <c r="L478" s="713"/>
      <c r="M478" s="602"/>
      <c r="N478" s="602"/>
      <c r="O478" s="101"/>
      <c r="P478" s="101"/>
      <c r="Q478" s="101"/>
      <c r="R478" s="101"/>
      <c r="S478" s="101"/>
      <c r="T478" s="101"/>
      <c r="U478" s="101"/>
      <c r="V478" s="101"/>
      <c r="W478" s="101"/>
      <c r="X478" s="101"/>
      <c r="Y478" s="101"/>
      <c r="Z478" s="101"/>
      <c r="AA478" s="101"/>
      <c r="AB478" s="101"/>
    </row>
    <row r="479" spans="1:28" ht="19">
      <c r="A479" s="25"/>
      <c r="B479" s="164"/>
      <c r="C479" s="707"/>
      <c r="D479" s="34"/>
      <c r="E479" s="101"/>
      <c r="F479" s="164"/>
      <c r="G479" s="101"/>
      <c r="H479" s="710"/>
      <c r="I479" s="712"/>
      <c r="J479" s="712"/>
      <c r="K479" s="101"/>
      <c r="L479" s="713"/>
      <c r="M479" s="602"/>
      <c r="N479" s="602"/>
      <c r="O479" s="101"/>
      <c r="P479" s="101"/>
      <c r="Q479" s="101"/>
      <c r="R479" s="101"/>
      <c r="S479" s="101"/>
      <c r="T479" s="101"/>
      <c r="U479" s="101"/>
      <c r="V479" s="101"/>
      <c r="W479" s="101"/>
      <c r="X479" s="101"/>
      <c r="Y479" s="101"/>
      <c r="Z479" s="101"/>
      <c r="AA479" s="101"/>
      <c r="AB479" s="101"/>
    </row>
    <row r="480" spans="1:28" ht="19">
      <c r="A480" s="25"/>
      <c r="B480" s="164"/>
      <c r="C480" s="707"/>
      <c r="D480" s="34"/>
      <c r="E480" s="101"/>
      <c r="F480" s="164"/>
      <c r="G480" s="101"/>
      <c r="H480" s="710"/>
      <c r="I480" s="712"/>
      <c r="J480" s="712"/>
      <c r="K480" s="101"/>
      <c r="L480" s="713"/>
      <c r="M480" s="602"/>
      <c r="N480" s="602"/>
      <c r="O480" s="101"/>
      <c r="P480" s="101"/>
      <c r="Q480" s="101"/>
      <c r="R480" s="101"/>
      <c r="S480" s="101"/>
      <c r="T480" s="101"/>
      <c r="U480" s="101"/>
      <c r="V480" s="101"/>
      <c r="W480" s="101"/>
      <c r="X480" s="101"/>
      <c r="Y480" s="101"/>
      <c r="Z480" s="101"/>
      <c r="AA480" s="101"/>
      <c r="AB480" s="101"/>
    </row>
    <row r="481" spans="1:28" ht="19">
      <c r="A481" s="25"/>
      <c r="B481" s="164"/>
      <c r="C481" s="707"/>
      <c r="D481" s="34"/>
      <c r="E481" s="101"/>
      <c r="F481" s="164"/>
      <c r="G481" s="101"/>
      <c r="H481" s="710"/>
      <c r="I481" s="712"/>
      <c r="J481" s="712"/>
      <c r="K481" s="101"/>
      <c r="L481" s="713"/>
      <c r="M481" s="602"/>
      <c r="N481" s="602"/>
      <c r="O481" s="101"/>
      <c r="P481" s="101"/>
      <c r="Q481" s="101"/>
      <c r="R481" s="101"/>
      <c r="S481" s="101"/>
      <c r="T481" s="101"/>
      <c r="U481" s="101"/>
      <c r="V481" s="101"/>
      <c r="W481" s="101"/>
      <c r="X481" s="101"/>
      <c r="Y481" s="101"/>
      <c r="Z481" s="101"/>
      <c r="AA481" s="101"/>
      <c r="AB481" s="101"/>
    </row>
    <row r="482" spans="1:28" ht="19">
      <c r="A482" s="25"/>
      <c r="B482" s="164"/>
      <c r="C482" s="707"/>
      <c r="D482" s="34"/>
      <c r="E482" s="101"/>
      <c r="F482" s="164"/>
      <c r="G482" s="101"/>
      <c r="H482" s="710"/>
      <c r="I482" s="712"/>
      <c r="J482" s="712"/>
      <c r="K482" s="101"/>
      <c r="L482" s="713"/>
      <c r="M482" s="602"/>
      <c r="N482" s="602"/>
      <c r="O482" s="101"/>
      <c r="P482" s="101"/>
      <c r="Q482" s="101"/>
      <c r="R482" s="101"/>
      <c r="S482" s="101"/>
      <c r="T482" s="101"/>
      <c r="U482" s="101"/>
      <c r="V482" s="101"/>
      <c r="W482" s="101"/>
      <c r="X482" s="101"/>
      <c r="Y482" s="101"/>
      <c r="Z482" s="101"/>
      <c r="AA482" s="101"/>
      <c r="AB482" s="101"/>
    </row>
    <row r="483" spans="1:28" ht="19">
      <c r="A483" s="25"/>
      <c r="B483" s="164"/>
      <c r="C483" s="707"/>
      <c r="D483" s="34"/>
      <c r="E483" s="101"/>
      <c r="F483" s="164"/>
      <c r="G483" s="101"/>
      <c r="H483" s="710"/>
      <c r="I483" s="712"/>
      <c r="J483" s="712"/>
      <c r="K483" s="101"/>
      <c r="L483" s="713"/>
      <c r="M483" s="602"/>
      <c r="N483" s="602"/>
      <c r="O483" s="101"/>
      <c r="P483" s="101"/>
      <c r="Q483" s="101"/>
      <c r="R483" s="101"/>
      <c r="S483" s="101"/>
      <c r="T483" s="101"/>
      <c r="U483" s="101"/>
      <c r="V483" s="101"/>
      <c r="W483" s="101"/>
      <c r="X483" s="101"/>
      <c r="Y483" s="101"/>
      <c r="Z483" s="101"/>
      <c r="AA483" s="101"/>
      <c r="AB483" s="101"/>
    </row>
    <row r="484" spans="1:28" ht="19">
      <c r="A484" s="25"/>
      <c r="B484" s="164"/>
      <c r="C484" s="707"/>
      <c r="D484" s="34"/>
      <c r="E484" s="101"/>
      <c r="F484" s="164"/>
      <c r="G484" s="101"/>
      <c r="H484" s="710"/>
      <c r="I484" s="712"/>
      <c r="J484" s="712"/>
      <c r="K484" s="101"/>
      <c r="L484" s="713"/>
      <c r="M484" s="602"/>
      <c r="N484" s="602"/>
      <c r="O484" s="101"/>
      <c r="P484" s="101"/>
      <c r="Q484" s="101"/>
      <c r="R484" s="101"/>
      <c r="S484" s="101"/>
      <c r="T484" s="101"/>
      <c r="U484" s="101"/>
      <c r="V484" s="101"/>
      <c r="W484" s="101"/>
      <c r="X484" s="101"/>
      <c r="Y484" s="101"/>
      <c r="Z484" s="101"/>
      <c r="AA484" s="101"/>
      <c r="AB484" s="101"/>
    </row>
    <row r="485" spans="1:28" ht="19">
      <c r="A485" s="25"/>
      <c r="B485" s="164"/>
      <c r="C485" s="707"/>
      <c r="D485" s="34"/>
      <c r="E485" s="101"/>
      <c r="F485" s="164"/>
      <c r="G485" s="101"/>
      <c r="H485" s="710"/>
      <c r="I485" s="712"/>
      <c r="J485" s="712"/>
      <c r="K485" s="101"/>
      <c r="L485" s="713"/>
      <c r="M485" s="602"/>
      <c r="N485" s="602"/>
      <c r="O485" s="101"/>
      <c r="P485" s="101"/>
      <c r="Q485" s="101"/>
      <c r="R485" s="101"/>
      <c r="S485" s="101"/>
      <c r="T485" s="101"/>
      <c r="U485" s="101"/>
      <c r="V485" s="101"/>
      <c r="W485" s="101"/>
      <c r="X485" s="101"/>
      <c r="Y485" s="101"/>
      <c r="Z485" s="101"/>
      <c r="AA485" s="101"/>
      <c r="AB485" s="101"/>
    </row>
    <row r="486" spans="1:28" ht="19">
      <c r="A486" s="25"/>
      <c r="B486" s="164"/>
      <c r="C486" s="707"/>
      <c r="D486" s="34"/>
      <c r="E486" s="101"/>
      <c r="F486" s="164"/>
      <c r="G486" s="101"/>
      <c r="H486" s="710"/>
      <c r="I486" s="712"/>
      <c r="J486" s="712"/>
      <c r="K486" s="101"/>
      <c r="L486" s="713"/>
      <c r="M486" s="602"/>
      <c r="N486" s="602"/>
      <c r="O486" s="101"/>
      <c r="P486" s="101"/>
      <c r="Q486" s="101"/>
      <c r="R486" s="101"/>
      <c r="S486" s="101"/>
      <c r="T486" s="101"/>
      <c r="U486" s="101"/>
      <c r="V486" s="101"/>
      <c r="W486" s="101"/>
      <c r="X486" s="101"/>
      <c r="Y486" s="101"/>
      <c r="Z486" s="101"/>
      <c r="AA486" s="101"/>
      <c r="AB486" s="101"/>
    </row>
    <row r="487" spans="1:28" ht="19">
      <c r="A487" s="25"/>
      <c r="B487" s="164"/>
      <c r="C487" s="707"/>
      <c r="D487" s="34"/>
      <c r="E487" s="101"/>
      <c r="F487" s="164"/>
      <c r="G487" s="101"/>
      <c r="H487" s="710"/>
      <c r="I487" s="712"/>
      <c r="J487" s="712"/>
      <c r="K487" s="101"/>
      <c r="L487" s="713"/>
      <c r="M487" s="602"/>
      <c r="N487" s="602"/>
      <c r="O487" s="101"/>
      <c r="P487" s="101"/>
      <c r="Q487" s="101"/>
      <c r="R487" s="101"/>
      <c r="S487" s="101"/>
      <c r="T487" s="101"/>
      <c r="U487" s="101"/>
      <c r="V487" s="101"/>
      <c r="W487" s="101"/>
      <c r="X487" s="101"/>
      <c r="Y487" s="101"/>
      <c r="Z487" s="101"/>
      <c r="AA487" s="101"/>
      <c r="AB487" s="101"/>
    </row>
    <row r="488" spans="1:28" ht="19">
      <c r="A488" s="25"/>
      <c r="B488" s="164"/>
      <c r="C488" s="707"/>
      <c r="D488" s="34"/>
      <c r="E488" s="101"/>
      <c r="F488" s="164"/>
      <c r="G488" s="101"/>
      <c r="H488" s="710"/>
      <c r="I488" s="712"/>
      <c r="J488" s="712"/>
      <c r="K488" s="101"/>
      <c r="L488" s="713"/>
      <c r="M488" s="602"/>
      <c r="N488" s="602"/>
      <c r="O488" s="101"/>
      <c r="P488" s="101"/>
      <c r="Q488" s="101"/>
      <c r="R488" s="101"/>
      <c r="S488" s="101"/>
      <c r="T488" s="101"/>
      <c r="U488" s="101"/>
      <c r="V488" s="101"/>
      <c r="W488" s="101"/>
      <c r="X488" s="101"/>
      <c r="Y488" s="101"/>
      <c r="Z488" s="101"/>
      <c r="AA488" s="101"/>
      <c r="AB488" s="101"/>
    </row>
    <row r="489" spans="1:28" ht="19">
      <c r="A489" s="25"/>
      <c r="B489" s="164"/>
      <c r="C489" s="707"/>
      <c r="D489" s="34"/>
      <c r="E489" s="101"/>
      <c r="F489" s="164"/>
      <c r="G489" s="101"/>
      <c r="H489" s="710"/>
      <c r="I489" s="712"/>
      <c r="J489" s="712"/>
      <c r="K489" s="101"/>
      <c r="L489" s="713"/>
      <c r="M489" s="602"/>
      <c r="N489" s="602"/>
      <c r="O489" s="101"/>
      <c r="P489" s="101"/>
      <c r="Q489" s="101"/>
      <c r="R489" s="101"/>
      <c r="S489" s="101"/>
      <c r="T489" s="101"/>
      <c r="U489" s="101"/>
      <c r="V489" s="101"/>
      <c r="W489" s="101"/>
      <c r="X489" s="101"/>
      <c r="Y489" s="101"/>
      <c r="Z489" s="101"/>
      <c r="AA489" s="101"/>
      <c r="AB489" s="101"/>
    </row>
    <row r="490" spans="1:28" ht="19">
      <c r="A490" s="25"/>
      <c r="B490" s="164"/>
      <c r="C490" s="707"/>
      <c r="D490" s="34"/>
      <c r="E490" s="101"/>
      <c r="F490" s="164"/>
      <c r="G490" s="101"/>
      <c r="H490" s="710"/>
      <c r="I490" s="712"/>
      <c r="J490" s="712"/>
      <c r="K490" s="101"/>
      <c r="L490" s="713"/>
      <c r="M490" s="602"/>
      <c r="N490" s="602"/>
      <c r="O490" s="101"/>
      <c r="P490" s="101"/>
      <c r="Q490" s="101"/>
      <c r="R490" s="101"/>
      <c r="S490" s="101"/>
      <c r="T490" s="101"/>
      <c r="U490" s="101"/>
      <c r="V490" s="101"/>
      <c r="W490" s="101"/>
      <c r="X490" s="101"/>
      <c r="Y490" s="101"/>
      <c r="Z490" s="101"/>
      <c r="AA490" s="101"/>
      <c r="AB490" s="101"/>
    </row>
    <row r="491" spans="1:28" ht="19">
      <c r="A491" s="25"/>
      <c r="B491" s="164"/>
      <c r="C491" s="707"/>
      <c r="D491" s="34"/>
      <c r="E491" s="101"/>
      <c r="F491" s="164"/>
      <c r="G491" s="101"/>
      <c r="H491" s="710"/>
      <c r="I491" s="712"/>
      <c r="J491" s="712"/>
      <c r="K491" s="101"/>
      <c r="L491" s="713"/>
      <c r="M491" s="602"/>
      <c r="N491" s="602"/>
      <c r="O491" s="101"/>
      <c r="P491" s="101"/>
      <c r="Q491" s="101"/>
      <c r="R491" s="101"/>
      <c r="S491" s="101"/>
      <c r="T491" s="101"/>
      <c r="U491" s="101"/>
      <c r="V491" s="101"/>
      <c r="W491" s="101"/>
      <c r="X491" s="101"/>
      <c r="Y491" s="101"/>
      <c r="Z491" s="101"/>
      <c r="AA491" s="101"/>
      <c r="AB491" s="101"/>
    </row>
    <row r="492" spans="1:28" ht="19">
      <c r="A492" s="25"/>
      <c r="B492" s="164"/>
      <c r="C492" s="707"/>
      <c r="D492" s="34"/>
      <c r="E492" s="101"/>
      <c r="F492" s="164"/>
      <c r="G492" s="101"/>
      <c r="H492" s="710"/>
      <c r="I492" s="712"/>
      <c r="J492" s="712"/>
      <c r="K492" s="101"/>
      <c r="L492" s="713"/>
      <c r="M492" s="602"/>
      <c r="N492" s="602"/>
      <c r="O492" s="101"/>
      <c r="P492" s="101"/>
      <c r="Q492" s="101"/>
      <c r="R492" s="101"/>
      <c r="S492" s="101"/>
      <c r="T492" s="101"/>
      <c r="U492" s="101"/>
      <c r="V492" s="101"/>
      <c r="W492" s="101"/>
      <c r="X492" s="101"/>
      <c r="Y492" s="101"/>
      <c r="Z492" s="101"/>
      <c r="AA492" s="101"/>
      <c r="AB492" s="101"/>
    </row>
    <row r="493" spans="1:28" ht="19">
      <c r="A493" s="25"/>
      <c r="B493" s="164"/>
      <c r="C493" s="707"/>
      <c r="D493" s="34"/>
      <c r="E493" s="101"/>
      <c r="F493" s="164"/>
      <c r="G493" s="101"/>
      <c r="H493" s="710"/>
      <c r="I493" s="712"/>
      <c r="J493" s="712"/>
      <c r="K493" s="101"/>
      <c r="L493" s="713"/>
      <c r="M493" s="602"/>
      <c r="N493" s="602"/>
      <c r="O493" s="101"/>
      <c r="P493" s="101"/>
      <c r="Q493" s="101"/>
      <c r="R493" s="101"/>
      <c r="S493" s="101"/>
      <c r="T493" s="101"/>
      <c r="U493" s="101"/>
      <c r="V493" s="101"/>
      <c r="W493" s="101"/>
      <c r="X493" s="101"/>
      <c r="Y493" s="101"/>
      <c r="Z493" s="101"/>
      <c r="AA493" s="101"/>
      <c r="AB493" s="101"/>
    </row>
    <row r="494" spans="1:28" ht="19">
      <c r="A494" s="25"/>
      <c r="B494" s="164"/>
      <c r="C494" s="707"/>
      <c r="D494" s="34"/>
      <c r="E494" s="101"/>
      <c r="F494" s="164"/>
      <c r="G494" s="101"/>
      <c r="H494" s="710"/>
      <c r="I494" s="712"/>
      <c r="J494" s="712"/>
      <c r="K494" s="101"/>
      <c r="L494" s="713"/>
      <c r="M494" s="602"/>
      <c r="N494" s="602"/>
      <c r="O494" s="101"/>
      <c r="P494" s="101"/>
      <c r="Q494" s="101"/>
      <c r="R494" s="101"/>
      <c r="S494" s="101"/>
      <c r="T494" s="101"/>
      <c r="U494" s="101"/>
      <c r="V494" s="101"/>
      <c r="W494" s="101"/>
      <c r="X494" s="101"/>
      <c r="Y494" s="101"/>
      <c r="Z494" s="101"/>
      <c r="AA494" s="101"/>
      <c r="AB494" s="101"/>
    </row>
    <row r="495" spans="1:28" ht="19">
      <c r="A495" s="25"/>
      <c r="B495" s="164"/>
      <c r="C495" s="707"/>
      <c r="D495" s="34"/>
      <c r="E495" s="101"/>
      <c r="F495" s="164"/>
      <c r="G495" s="101"/>
      <c r="H495" s="710"/>
      <c r="I495" s="712"/>
      <c r="J495" s="712"/>
      <c r="K495" s="101"/>
      <c r="L495" s="713"/>
      <c r="M495" s="602"/>
      <c r="N495" s="602"/>
      <c r="O495" s="101"/>
      <c r="P495" s="101"/>
      <c r="Q495" s="101"/>
      <c r="R495" s="101"/>
      <c r="S495" s="101"/>
      <c r="T495" s="101"/>
      <c r="U495" s="101"/>
      <c r="V495" s="101"/>
      <c r="W495" s="101"/>
      <c r="X495" s="101"/>
      <c r="Y495" s="101"/>
      <c r="Z495" s="101"/>
      <c r="AA495" s="101"/>
      <c r="AB495" s="101"/>
    </row>
    <row r="496" spans="1:28" ht="19">
      <c r="A496" s="25"/>
      <c r="B496" s="164"/>
      <c r="C496" s="707"/>
      <c r="D496" s="34"/>
      <c r="E496" s="101"/>
      <c r="F496" s="164"/>
      <c r="G496" s="101"/>
      <c r="H496" s="710"/>
      <c r="I496" s="712"/>
      <c r="J496" s="712"/>
      <c r="K496" s="101"/>
      <c r="L496" s="713"/>
      <c r="M496" s="602"/>
      <c r="N496" s="602"/>
      <c r="O496" s="101"/>
      <c r="P496" s="101"/>
      <c r="Q496" s="101"/>
      <c r="R496" s="101"/>
      <c r="S496" s="101"/>
      <c r="T496" s="101"/>
      <c r="U496" s="101"/>
      <c r="V496" s="101"/>
      <c r="W496" s="101"/>
      <c r="X496" s="101"/>
      <c r="Y496" s="101"/>
      <c r="Z496" s="101"/>
      <c r="AA496" s="101"/>
      <c r="AB496" s="101"/>
    </row>
    <row r="497" spans="1:28" ht="19">
      <c r="A497" s="25"/>
      <c r="B497" s="164"/>
      <c r="C497" s="707"/>
      <c r="D497" s="34"/>
      <c r="E497" s="101"/>
      <c r="F497" s="164"/>
      <c r="G497" s="101"/>
      <c r="H497" s="710"/>
      <c r="I497" s="712"/>
      <c r="J497" s="712"/>
      <c r="K497" s="101"/>
      <c r="L497" s="713"/>
      <c r="M497" s="602"/>
      <c r="N497" s="602"/>
      <c r="O497" s="101"/>
      <c r="P497" s="101"/>
      <c r="Q497" s="101"/>
      <c r="R497" s="101"/>
      <c r="S497" s="101"/>
      <c r="T497" s="101"/>
      <c r="U497" s="101"/>
      <c r="V497" s="101"/>
      <c r="W497" s="101"/>
      <c r="X497" s="101"/>
      <c r="Y497" s="101"/>
      <c r="Z497" s="101"/>
      <c r="AA497" s="101"/>
      <c r="AB497" s="101"/>
    </row>
    <row r="498" spans="1:28" ht="19">
      <c r="A498" s="25"/>
      <c r="B498" s="164"/>
      <c r="C498" s="707"/>
      <c r="D498" s="34"/>
      <c r="E498" s="101"/>
      <c r="F498" s="164"/>
      <c r="G498" s="101"/>
      <c r="H498" s="710"/>
      <c r="I498" s="712"/>
      <c r="J498" s="712"/>
      <c r="K498" s="101"/>
      <c r="L498" s="713"/>
      <c r="M498" s="602"/>
      <c r="N498" s="602"/>
      <c r="O498" s="101"/>
      <c r="P498" s="101"/>
      <c r="Q498" s="101"/>
      <c r="R498" s="101"/>
      <c r="S498" s="101"/>
      <c r="T498" s="101"/>
      <c r="U498" s="101"/>
      <c r="V498" s="101"/>
      <c r="W498" s="101"/>
      <c r="X498" s="101"/>
      <c r="Y498" s="101"/>
      <c r="Z498" s="101"/>
      <c r="AA498" s="101"/>
      <c r="AB498" s="101"/>
    </row>
    <row r="499" spans="1:28" ht="19">
      <c r="A499" s="25"/>
      <c r="B499" s="164"/>
      <c r="C499" s="707"/>
      <c r="D499" s="34"/>
      <c r="E499" s="101"/>
      <c r="F499" s="164"/>
      <c r="G499" s="101"/>
      <c r="H499" s="710"/>
      <c r="I499" s="712"/>
      <c r="J499" s="712"/>
      <c r="K499" s="101"/>
      <c r="L499" s="713"/>
      <c r="M499" s="602"/>
      <c r="N499" s="602"/>
      <c r="O499" s="101"/>
      <c r="P499" s="101"/>
      <c r="Q499" s="101"/>
      <c r="R499" s="101"/>
      <c r="S499" s="101"/>
      <c r="T499" s="101"/>
      <c r="U499" s="101"/>
      <c r="V499" s="101"/>
      <c r="W499" s="101"/>
      <c r="X499" s="101"/>
      <c r="Y499" s="101"/>
      <c r="Z499" s="101"/>
      <c r="AA499" s="101"/>
      <c r="AB499" s="101"/>
    </row>
    <row r="500" spans="1:28" ht="19">
      <c r="A500" s="25"/>
      <c r="B500" s="164"/>
      <c r="C500" s="707"/>
      <c r="D500" s="34"/>
      <c r="E500" s="101"/>
      <c r="F500" s="164"/>
      <c r="G500" s="101"/>
      <c r="H500" s="710"/>
      <c r="I500" s="712"/>
      <c r="J500" s="712"/>
      <c r="K500" s="101"/>
      <c r="L500" s="713"/>
      <c r="M500" s="602"/>
      <c r="N500" s="602"/>
      <c r="O500" s="101"/>
      <c r="P500" s="101"/>
      <c r="Q500" s="101"/>
      <c r="R500" s="101"/>
      <c r="S500" s="101"/>
      <c r="T500" s="101"/>
      <c r="U500" s="101"/>
      <c r="V500" s="101"/>
      <c r="W500" s="101"/>
      <c r="X500" s="101"/>
      <c r="Y500" s="101"/>
      <c r="Z500" s="101"/>
      <c r="AA500" s="101"/>
      <c r="AB500" s="101"/>
    </row>
    <row r="501" spans="1:28" ht="19">
      <c r="A501" s="25"/>
      <c r="B501" s="164"/>
      <c r="C501" s="707"/>
      <c r="D501" s="34"/>
      <c r="E501" s="101"/>
      <c r="F501" s="164"/>
      <c r="G501" s="101"/>
      <c r="H501" s="710"/>
      <c r="I501" s="712"/>
      <c r="J501" s="712"/>
      <c r="K501" s="101"/>
      <c r="L501" s="713"/>
      <c r="M501" s="602"/>
      <c r="N501" s="602"/>
      <c r="O501" s="101"/>
      <c r="P501" s="101"/>
      <c r="Q501" s="101"/>
      <c r="R501" s="101"/>
      <c r="S501" s="101"/>
      <c r="T501" s="101"/>
      <c r="U501" s="101"/>
      <c r="V501" s="101"/>
      <c r="W501" s="101"/>
      <c r="X501" s="101"/>
      <c r="Y501" s="101"/>
      <c r="Z501" s="101"/>
      <c r="AA501" s="101"/>
      <c r="AB501" s="101"/>
    </row>
    <row r="502" spans="1:28" ht="19">
      <c r="A502" s="25"/>
      <c r="B502" s="164"/>
      <c r="C502" s="707"/>
      <c r="D502" s="34"/>
      <c r="E502" s="101"/>
      <c r="F502" s="164"/>
      <c r="G502" s="101"/>
      <c r="H502" s="710"/>
      <c r="I502" s="712"/>
      <c r="J502" s="712"/>
      <c r="K502" s="101"/>
      <c r="L502" s="713"/>
      <c r="M502" s="602"/>
      <c r="N502" s="602"/>
      <c r="O502" s="101"/>
      <c r="P502" s="101"/>
      <c r="Q502" s="101"/>
      <c r="R502" s="101"/>
      <c r="S502" s="101"/>
      <c r="T502" s="101"/>
      <c r="U502" s="101"/>
      <c r="V502" s="101"/>
      <c r="W502" s="101"/>
      <c r="X502" s="101"/>
      <c r="Y502" s="101"/>
      <c r="Z502" s="101"/>
      <c r="AA502" s="101"/>
      <c r="AB502" s="101"/>
    </row>
    <row r="503" spans="1:28" ht="19">
      <c r="A503" s="25"/>
      <c r="B503" s="164"/>
      <c r="C503" s="707"/>
      <c r="D503" s="34"/>
      <c r="E503" s="101"/>
      <c r="F503" s="164"/>
      <c r="G503" s="101"/>
      <c r="H503" s="710"/>
      <c r="I503" s="712"/>
      <c r="J503" s="712"/>
      <c r="K503" s="101"/>
      <c r="L503" s="713"/>
      <c r="M503" s="602"/>
      <c r="N503" s="602"/>
      <c r="O503" s="101"/>
      <c r="P503" s="101"/>
      <c r="Q503" s="101"/>
      <c r="R503" s="101"/>
      <c r="S503" s="101"/>
      <c r="T503" s="101"/>
      <c r="U503" s="101"/>
      <c r="V503" s="101"/>
      <c r="W503" s="101"/>
      <c r="X503" s="101"/>
      <c r="Y503" s="101"/>
      <c r="Z503" s="101"/>
      <c r="AA503" s="101"/>
      <c r="AB503" s="101"/>
    </row>
    <row r="504" spans="1:28" ht="19">
      <c r="A504" s="25"/>
      <c r="B504" s="164"/>
      <c r="C504" s="707"/>
      <c r="D504" s="34"/>
      <c r="E504" s="101"/>
      <c r="F504" s="164"/>
      <c r="G504" s="101"/>
      <c r="H504" s="710"/>
      <c r="I504" s="712"/>
      <c r="J504" s="712"/>
      <c r="K504" s="101"/>
      <c r="L504" s="713"/>
      <c r="M504" s="602"/>
      <c r="N504" s="602"/>
      <c r="O504" s="101"/>
      <c r="P504" s="101"/>
      <c r="Q504" s="101"/>
      <c r="R504" s="101"/>
      <c r="S504" s="101"/>
      <c r="T504" s="101"/>
      <c r="U504" s="101"/>
      <c r="V504" s="101"/>
      <c r="W504" s="101"/>
      <c r="X504" s="101"/>
      <c r="Y504" s="101"/>
      <c r="Z504" s="101"/>
      <c r="AA504" s="101"/>
      <c r="AB504" s="101"/>
    </row>
    <row r="505" spans="1:28" ht="19">
      <c r="A505" s="25"/>
      <c r="B505" s="164"/>
      <c r="C505" s="707"/>
      <c r="D505" s="34"/>
      <c r="E505" s="101"/>
      <c r="F505" s="164"/>
      <c r="G505" s="101"/>
      <c r="H505" s="710"/>
      <c r="I505" s="712"/>
      <c r="J505" s="712"/>
      <c r="K505" s="101"/>
      <c r="L505" s="713"/>
      <c r="M505" s="602"/>
      <c r="N505" s="602"/>
      <c r="O505" s="101"/>
      <c r="P505" s="101"/>
      <c r="Q505" s="101"/>
      <c r="R505" s="101"/>
      <c r="S505" s="101"/>
      <c r="T505" s="101"/>
      <c r="U505" s="101"/>
      <c r="V505" s="101"/>
      <c r="W505" s="101"/>
      <c r="X505" s="101"/>
      <c r="Y505" s="101"/>
      <c r="Z505" s="101"/>
      <c r="AA505" s="101"/>
      <c r="AB505" s="101"/>
    </row>
    <row r="506" spans="1:28" ht="19">
      <c r="A506" s="25"/>
      <c r="B506" s="164"/>
      <c r="C506" s="707"/>
      <c r="D506" s="34"/>
      <c r="E506" s="101"/>
      <c r="F506" s="164"/>
      <c r="G506" s="101"/>
      <c r="H506" s="710"/>
      <c r="I506" s="712"/>
      <c r="J506" s="712"/>
      <c r="K506" s="101"/>
      <c r="L506" s="713"/>
      <c r="M506" s="602"/>
      <c r="N506" s="602"/>
      <c r="O506" s="101"/>
      <c r="P506" s="101"/>
      <c r="Q506" s="101"/>
      <c r="R506" s="101"/>
      <c r="S506" s="101"/>
      <c r="T506" s="101"/>
      <c r="U506" s="101"/>
      <c r="V506" s="101"/>
      <c r="W506" s="101"/>
      <c r="X506" s="101"/>
      <c r="Y506" s="101"/>
      <c r="Z506" s="101"/>
      <c r="AA506" s="101"/>
      <c r="AB506" s="101"/>
    </row>
    <row r="507" spans="1:28" ht="19">
      <c r="A507" s="25"/>
      <c r="B507" s="164"/>
      <c r="C507" s="707"/>
      <c r="D507" s="34"/>
      <c r="E507" s="101"/>
      <c r="F507" s="164"/>
      <c r="G507" s="101"/>
      <c r="H507" s="710"/>
      <c r="I507" s="712"/>
      <c r="J507" s="712"/>
      <c r="K507" s="101"/>
      <c r="L507" s="713"/>
      <c r="M507" s="602"/>
      <c r="N507" s="602"/>
      <c r="O507" s="101"/>
      <c r="P507" s="101"/>
      <c r="Q507" s="101"/>
      <c r="R507" s="101"/>
      <c r="S507" s="101"/>
      <c r="T507" s="101"/>
      <c r="U507" s="101"/>
      <c r="V507" s="101"/>
      <c r="W507" s="101"/>
      <c r="X507" s="101"/>
      <c r="Y507" s="101"/>
      <c r="Z507" s="101"/>
      <c r="AA507" s="101"/>
      <c r="AB507" s="101"/>
    </row>
    <row r="508" spans="1:28" ht="19">
      <c r="A508" s="25"/>
      <c r="B508" s="164"/>
      <c r="C508" s="707"/>
      <c r="D508" s="34"/>
      <c r="E508" s="101"/>
      <c r="F508" s="164"/>
      <c r="G508" s="101"/>
      <c r="H508" s="710"/>
      <c r="I508" s="712"/>
      <c r="J508" s="712"/>
      <c r="K508" s="101"/>
      <c r="L508" s="713"/>
      <c r="M508" s="602"/>
      <c r="N508" s="602"/>
      <c r="O508" s="101"/>
      <c r="P508" s="101"/>
      <c r="Q508" s="101"/>
      <c r="R508" s="101"/>
      <c r="S508" s="101"/>
      <c r="T508" s="101"/>
      <c r="U508" s="101"/>
      <c r="V508" s="101"/>
      <c r="W508" s="101"/>
      <c r="X508" s="101"/>
      <c r="Y508" s="101"/>
      <c r="Z508" s="101"/>
      <c r="AA508" s="101"/>
      <c r="AB508" s="101"/>
    </row>
    <row r="509" spans="1:28" ht="19">
      <c r="A509" s="25"/>
      <c r="B509" s="164"/>
      <c r="C509" s="707"/>
      <c r="D509" s="34"/>
      <c r="E509" s="101"/>
      <c r="F509" s="164"/>
      <c r="G509" s="101"/>
      <c r="H509" s="710"/>
      <c r="I509" s="712"/>
      <c r="J509" s="712"/>
      <c r="K509" s="101"/>
      <c r="L509" s="713"/>
      <c r="M509" s="602"/>
      <c r="N509" s="602"/>
      <c r="O509" s="101"/>
      <c r="P509" s="101"/>
      <c r="Q509" s="101"/>
      <c r="R509" s="101"/>
      <c r="S509" s="101"/>
      <c r="T509" s="101"/>
      <c r="U509" s="101"/>
      <c r="V509" s="101"/>
      <c r="W509" s="101"/>
      <c r="X509" s="101"/>
      <c r="Y509" s="101"/>
      <c r="Z509" s="101"/>
      <c r="AA509" s="101"/>
      <c r="AB509" s="101"/>
    </row>
    <row r="510" spans="1:28" ht="19">
      <c r="A510" s="25"/>
      <c r="B510" s="164"/>
      <c r="C510" s="707"/>
      <c r="D510" s="34"/>
      <c r="E510" s="101"/>
      <c r="F510" s="164"/>
      <c r="G510" s="101"/>
      <c r="H510" s="710"/>
      <c r="I510" s="712"/>
      <c r="J510" s="712"/>
      <c r="K510" s="101"/>
      <c r="L510" s="713"/>
      <c r="M510" s="602"/>
      <c r="N510" s="602"/>
      <c r="O510" s="101"/>
      <c r="P510" s="101"/>
      <c r="Q510" s="101"/>
      <c r="R510" s="101"/>
      <c r="S510" s="101"/>
      <c r="T510" s="101"/>
      <c r="U510" s="101"/>
      <c r="V510" s="101"/>
      <c r="W510" s="101"/>
      <c r="X510" s="101"/>
      <c r="Y510" s="101"/>
      <c r="Z510" s="101"/>
      <c r="AA510" s="101"/>
      <c r="AB510" s="101"/>
    </row>
    <row r="511" spans="1:28" ht="19">
      <c r="A511" s="25"/>
      <c r="B511" s="164"/>
      <c r="C511" s="707"/>
      <c r="D511" s="34"/>
      <c r="E511" s="101"/>
      <c r="F511" s="164"/>
      <c r="G511" s="101"/>
      <c r="H511" s="710"/>
      <c r="I511" s="712"/>
      <c r="J511" s="712"/>
      <c r="K511" s="101"/>
      <c r="L511" s="713"/>
      <c r="M511" s="602"/>
      <c r="N511" s="602"/>
      <c r="O511" s="101"/>
      <c r="P511" s="101"/>
      <c r="Q511" s="101"/>
      <c r="R511" s="101"/>
      <c r="S511" s="101"/>
      <c r="T511" s="101"/>
      <c r="U511" s="101"/>
      <c r="V511" s="101"/>
      <c r="W511" s="101"/>
      <c r="X511" s="101"/>
      <c r="Y511" s="101"/>
      <c r="Z511" s="101"/>
      <c r="AA511" s="101"/>
      <c r="AB511" s="101"/>
    </row>
    <row r="512" spans="1:28" ht="19">
      <c r="A512" s="25"/>
      <c r="B512" s="164"/>
      <c r="C512" s="707"/>
      <c r="D512" s="34"/>
      <c r="E512" s="101"/>
      <c r="F512" s="164"/>
      <c r="G512" s="101"/>
      <c r="H512" s="710"/>
      <c r="I512" s="712"/>
      <c r="J512" s="712"/>
      <c r="K512" s="101"/>
      <c r="L512" s="713"/>
      <c r="M512" s="602"/>
      <c r="N512" s="602"/>
      <c r="O512" s="101"/>
      <c r="P512" s="101"/>
      <c r="Q512" s="101"/>
      <c r="R512" s="101"/>
      <c r="S512" s="101"/>
      <c r="T512" s="101"/>
      <c r="U512" s="101"/>
      <c r="V512" s="101"/>
      <c r="W512" s="101"/>
      <c r="X512" s="101"/>
      <c r="Y512" s="101"/>
      <c r="Z512" s="101"/>
      <c r="AA512" s="101"/>
      <c r="AB512" s="101"/>
    </row>
    <row r="513" spans="1:28" ht="19">
      <c r="A513" s="25"/>
      <c r="B513" s="164"/>
      <c r="C513" s="707"/>
      <c r="D513" s="34"/>
      <c r="E513" s="101"/>
      <c r="F513" s="164"/>
      <c r="G513" s="101"/>
      <c r="H513" s="710"/>
      <c r="I513" s="712"/>
      <c r="J513" s="712"/>
      <c r="K513" s="101"/>
      <c r="L513" s="713"/>
      <c r="M513" s="602"/>
      <c r="N513" s="602"/>
      <c r="O513" s="101"/>
      <c r="P513" s="101"/>
      <c r="Q513" s="101"/>
      <c r="R513" s="101"/>
      <c r="S513" s="101"/>
      <c r="T513" s="101"/>
      <c r="U513" s="101"/>
      <c r="V513" s="101"/>
      <c r="W513" s="101"/>
      <c r="X513" s="101"/>
      <c r="Y513" s="101"/>
      <c r="Z513" s="101"/>
      <c r="AA513" s="101"/>
      <c r="AB513" s="101"/>
    </row>
    <row r="514" spans="1:28" ht="19">
      <c r="A514" s="25"/>
      <c r="B514" s="164"/>
      <c r="C514" s="707"/>
      <c r="D514" s="34"/>
      <c r="E514" s="101"/>
      <c r="F514" s="164"/>
      <c r="G514" s="101"/>
      <c r="H514" s="710"/>
      <c r="I514" s="712"/>
      <c r="J514" s="712"/>
      <c r="K514" s="101"/>
      <c r="L514" s="713"/>
      <c r="M514" s="602"/>
      <c r="N514" s="602"/>
      <c r="O514" s="101"/>
      <c r="P514" s="101"/>
      <c r="Q514" s="101"/>
      <c r="R514" s="101"/>
      <c r="S514" s="101"/>
      <c r="T514" s="101"/>
      <c r="U514" s="101"/>
      <c r="V514" s="101"/>
      <c r="W514" s="101"/>
      <c r="X514" s="101"/>
      <c r="Y514" s="101"/>
      <c r="Z514" s="101"/>
      <c r="AA514" s="101"/>
      <c r="AB514" s="101"/>
    </row>
    <row r="515" spans="1:28" ht="19">
      <c r="A515" s="25"/>
      <c r="B515" s="164"/>
      <c r="C515" s="707"/>
      <c r="D515" s="34"/>
      <c r="E515" s="101"/>
      <c r="F515" s="164"/>
      <c r="G515" s="101"/>
      <c r="H515" s="710"/>
      <c r="I515" s="712"/>
      <c r="J515" s="712"/>
      <c r="K515" s="101"/>
      <c r="L515" s="713"/>
      <c r="M515" s="602"/>
      <c r="N515" s="602"/>
      <c r="O515" s="101"/>
      <c r="P515" s="101"/>
      <c r="Q515" s="101"/>
      <c r="R515" s="101"/>
      <c r="S515" s="101"/>
      <c r="T515" s="101"/>
      <c r="U515" s="101"/>
      <c r="V515" s="101"/>
      <c r="W515" s="101"/>
      <c r="X515" s="101"/>
      <c r="Y515" s="101"/>
      <c r="Z515" s="101"/>
      <c r="AA515" s="101"/>
      <c r="AB515" s="101"/>
    </row>
    <row r="516" spans="1:28" ht="19">
      <c r="A516" s="25"/>
      <c r="B516" s="164"/>
      <c r="C516" s="707"/>
      <c r="D516" s="34"/>
      <c r="E516" s="101"/>
      <c r="F516" s="164"/>
      <c r="G516" s="101"/>
      <c r="H516" s="710"/>
      <c r="I516" s="712"/>
      <c r="J516" s="712"/>
      <c r="K516" s="101"/>
      <c r="L516" s="713"/>
      <c r="M516" s="602"/>
      <c r="N516" s="602"/>
      <c r="O516" s="101"/>
      <c r="P516" s="101"/>
      <c r="Q516" s="101"/>
      <c r="R516" s="101"/>
      <c r="S516" s="101"/>
      <c r="T516" s="101"/>
      <c r="U516" s="101"/>
      <c r="V516" s="101"/>
      <c r="W516" s="101"/>
      <c r="X516" s="101"/>
      <c r="Y516" s="101"/>
      <c r="Z516" s="101"/>
      <c r="AA516" s="101"/>
      <c r="AB516" s="101"/>
    </row>
    <row r="517" spans="1:28" ht="19">
      <c r="A517" s="25"/>
      <c r="B517" s="164"/>
      <c r="C517" s="707"/>
      <c r="D517" s="34"/>
      <c r="E517" s="101"/>
      <c r="F517" s="164"/>
      <c r="G517" s="101"/>
      <c r="H517" s="710"/>
      <c r="I517" s="712"/>
      <c r="J517" s="712"/>
      <c r="K517" s="101"/>
      <c r="L517" s="713"/>
      <c r="M517" s="602"/>
      <c r="N517" s="602"/>
      <c r="O517" s="101"/>
      <c r="P517" s="101"/>
      <c r="Q517" s="101"/>
      <c r="R517" s="101"/>
      <c r="S517" s="101"/>
      <c r="T517" s="101"/>
      <c r="U517" s="101"/>
      <c r="V517" s="101"/>
      <c r="W517" s="101"/>
      <c r="X517" s="101"/>
      <c r="Y517" s="101"/>
      <c r="Z517" s="101"/>
      <c r="AA517" s="101"/>
      <c r="AB517" s="101"/>
    </row>
    <row r="518" spans="1:28" ht="19">
      <c r="A518" s="25"/>
      <c r="B518" s="164"/>
      <c r="C518" s="707"/>
      <c r="D518" s="34"/>
      <c r="E518" s="101"/>
      <c r="F518" s="164"/>
      <c r="G518" s="101"/>
      <c r="H518" s="710"/>
      <c r="I518" s="712"/>
      <c r="J518" s="712"/>
      <c r="K518" s="101"/>
      <c r="L518" s="713"/>
      <c r="M518" s="602"/>
      <c r="N518" s="602"/>
      <c r="O518" s="101"/>
      <c r="P518" s="101"/>
      <c r="Q518" s="101"/>
      <c r="R518" s="101"/>
      <c r="S518" s="101"/>
      <c r="T518" s="101"/>
      <c r="U518" s="101"/>
      <c r="V518" s="101"/>
      <c r="W518" s="101"/>
      <c r="X518" s="101"/>
      <c r="Y518" s="101"/>
      <c r="Z518" s="101"/>
      <c r="AA518" s="101"/>
      <c r="AB518" s="101"/>
    </row>
    <row r="519" spans="1:28" ht="19">
      <c r="A519" s="25"/>
      <c r="B519" s="164"/>
      <c r="C519" s="707"/>
      <c r="D519" s="34"/>
      <c r="E519" s="101"/>
      <c r="F519" s="164"/>
      <c r="G519" s="101"/>
      <c r="H519" s="710"/>
      <c r="I519" s="712"/>
      <c r="J519" s="712"/>
      <c r="K519" s="101"/>
      <c r="L519" s="713"/>
      <c r="M519" s="602"/>
      <c r="N519" s="602"/>
      <c r="O519" s="101"/>
      <c r="P519" s="101"/>
      <c r="Q519" s="101"/>
      <c r="R519" s="101"/>
      <c r="S519" s="101"/>
      <c r="T519" s="101"/>
      <c r="U519" s="101"/>
      <c r="V519" s="101"/>
      <c r="W519" s="101"/>
      <c r="X519" s="101"/>
      <c r="Y519" s="101"/>
      <c r="Z519" s="101"/>
      <c r="AA519" s="101"/>
      <c r="AB519" s="101"/>
    </row>
    <row r="520" spans="1:28" ht="19">
      <c r="A520" s="25"/>
      <c r="B520" s="164"/>
      <c r="C520" s="707"/>
      <c r="D520" s="34"/>
      <c r="E520" s="101"/>
      <c r="F520" s="164"/>
      <c r="G520" s="101"/>
      <c r="H520" s="710"/>
      <c r="I520" s="712"/>
      <c r="J520" s="712"/>
      <c r="K520" s="101"/>
      <c r="L520" s="713"/>
      <c r="M520" s="602"/>
      <c r="N520" s="602"/>
      <c r="O520" s="101"/>
      <c r="P520" s="101"/>
      <c r="Q520" s="101"/>
      <c r="R520" s="101"/>
      <c r="S520" s="101"/>
      <c r="T520" s="101"/>
      <c r="U520" s="101"/>
      <c r="V520" s="101"/>
      <c r="W520" s="101"/>
      <c r="X520" s="101"/>
      <c r="Y520" s="101"/>
      <c r="Z520" s="101"/>
      <c r="AA520" s="101"/>
      <c r="AB520" s="101"/>
    </row>
    <row r="521" spans="1:28" ht="19">
      <c r="A521" s="25"/>
      <c r="B521" s="164"/>
      <c r="C521" s="707"/>
      <c r="D521" s="34"/>
      <c r="E521" s="101"/>
      <c r="F521" s="164"/>
      <c r="G521" s="101"/>
      <c r="H521" s="710"/>
      <c r="I521" s="712"/>
      <c r="J521" s="712"/>
      <c r="K521" s="101"/>
      <c r="L521" s="713"/>
      <c r="M521" s="602"/>
      <c r="N521" s="602"/>
      <c r="O521" s="101"/>
      <c r="P521" s="101"/>
      <c r="Q521" s="101"/>
      <c r="R521" s="101"/>
      <c r="S521" s="101"/>
      <c r="T521" s="101"/>
      <c r="U521" s="101"/>
      <c r="V521" s="101"/>
      <c r="W521" s="101"/>
      <c r="X521" s="101"/>
      <c r="Y521" s="101"/>
      <c r="Z521" s="101"/>
      <c r="AA521" s="101"/>
      <c r="AB521" s="101"/>
    </row>
    <row r="522" spans="1:28" ht="19">
      <c r="A522" s="25"/>
      <c r="B522" s="164"/>
      <c r="C522" s="707"/>
      <c r="D522" s="34"/>
      <c r="E522" s="101"/>
      <c r="F522" s="164"/>
      <c r="G522" s="101"/>
      <c r="H522" s="710"/>
      <c r="I522" s="712"/>
      <c r="J522" s="712"/>
      <c r="K522" s="101"/>
      <c r="L522" s="713"/>
      <c r="M522" s="602"/>
      <c r="N522" s="602"/>
      <c r="O522" s="101"/>
      <c r="P522" s="101"/>
      <c r="Q522" s="101"/>
      <c r="R522" s="101"/>
      <c r="S522" s="101"/>
      <c r="T522" s="101"/>
      <c r="U522" s="101"/>
      <c r="V522" s="101"/>
      <c r="W522" s="101"/>
      <c r="X522" s="101"/>
      <c r="Y522" s="101"/>
      <c r="Z522" s="101"/>
      <c r="AA522" s="101"/>
      <c r="AB522" s="101"/>
    </row>
    <row r="523" spans="1:28" ht="19">
      <c r="A523" s="25"/>
      <c r="B523" s="164"/>
      <c r="C523" s="707"/>
      <c r="D523" s="34"/>
      <c r="E523" s="101"/>
      <c r="F523" s="164"/>
      <c r="G523" s="101"/>
      <c r="H523" s="710"/>
      <c r="I523" s="712"/>
      <c r="J523" s="712"/>
      <c r="K523" s="101"/>
      <c r="L523" s="713"/>
      <c r="M523" s="602"/>
      <c r="N523" s="602"/>
      <c r="O523" s="101"/>
      <c r="P523" s="101"/>
      <c r="Q523" s="101"/>
      <c r="R523" s="101"/>
      <c r="S523" s="101"/>
      <c r="T523" s="101"/>
      <c r="U523" s="101"/>
      <c r="V523" s="101"/>
      <c r="W523" s="101"/>
      <c r="X523" s="101"/>
      <c r="Y523" s="101"/>
      <c r="Z523" s="101"/>
      <c r="AA523" s="101"/>
      <c r="AB523" s="101"/>
    </row>
    <row r="524" spans="1:28" ht="19">
      <c r="A524" s="25"/>
      <c r="B524" s="164"/>
      <c r="C524" s="707"/>
      <c r="D524" s="34"/>
      <c r="E524" s="101"/>
      <c r="F524" s="164"/>
      <c r="G524" s="101"/>
      <c r="H524" s="710"/>
      <c r="I524" s="712"/>
      <c r="J524" s="712"/>
      <c r="K524" s="101"/>
      <c r="L524" s="713"/>
      <c r="M524" s="602"/>
      <c r="N524" s="602"/>
      <c r="O524" s="101"/>
      <c r="P524" s="101"/>
      <c r="Q524" s="101"/>
      <c r="R524" s="101"/>
      <c r="S524" s="101"/>
      <c r="T524" s="101"/>
      <c r="U524" s="101"/>
      <c r="V524" s="101"/>
      <c r="W524" s="101"/>
      <c r="X524" s="101"/>
      <c r="Y524" s="101"/>
      <c r="Z524" s="101"/>
      <c r="AA524" s="101"/>
      <c r="AB524" s="101"/>
    </row>
    <row r="525" spans="1:28" ht="19">
      <c r="A525" s="25"/>
      <c r="B525" s="164"/>
      <c r="C525" s="707"/>
      <c r="D525" s="34"/>
      <c r="E525" s="101"/>
      <c r="F525" s="164"/>
      <c r="G525" s="101"/>
      <c r="H525" s="710"/>
      <c r="I525" s="712"/>
      <c r="J525" s="712"/>
      <c r="K525" s="101"/>
      <c r="L525" s="713"/>
      <c r="M525" s="602"/>
      <c r="N525" s="602"/>
      <c r="O525" s="101"/>
      <c r="P525" s="101"/>
      <c r="Q525" s="101"/>
      <c r="R525" s="101"/>
      <c r="S525" s="101"/>
      <c r="T525" s="101"/>
      <c r="U525" s="101"/>
      <c r="V525" s="101"/>
      <c r="W525" s="101"/>
      <c r="X525" s="101"/>
      <c r="Y525" s="101"/>
      <c r="Z525" s="101"/>
      <c r="AA525" s="101"/>
      <c r="AB525" s="101"/>
    </row>
    <row r="526" spans="1:28" ht="19">
      <c r="A526" s="25"/>
      <c r="B526" s="164"/>
      <c r="C526" s="707"/>
      <c r="D526" s="34"/>
      <c r="E526" s="101"/>
      <c r="F526" s="164"/>
      <c r="G526" s="101"/>
      <c r="H526" s="710"/>
      <c r="I526" s="712"/>
      <c r="J526" s="712"/>
      <c r="K526" s="101"/>
      <c r="L526" s="713"/>
      <c r="M526" s="602"/>
      <c r="N526" s="602"/>
      <c r="O526" s="101"/>
      <c r="P526" s="101"/>
      <c r="Q526" s="101"/>
      <c r="R526" s="101"/>
      <c r="S526" s="101"/>
      <c r="T526" s="101"/>
      <c r="U526" s="101"/>
      <c r="V526" s="101"/>
      <c r="W526" s="101"/>
      <c r="X526" s="101"/>
      <c r="Y526" s="101"/>
      <c r="Z526" s="101"/>
      <c r="AA526" s="101"/>
      <c r="AB526" s="101"/>
    </row>
    <row r="527" spans="1:28" ht="19">
      <c r="A527" s="25"/>
      <c r="B527" s="164"/>
      <c r="C527" s="707"/>
      <c r="D527" s="34"/>
      <c r="E527" s="101"/>
      <c r="F527" s="164"/>
      <c r="G527" s="101"/>
      <c r="H527" s="710"/>
      <c r="I527" s="712"/>
      <c r="J527" s="712"/>
      <c r="K527" s="101"/>
      <c r="L527" s="713"/>
      <c r="M527" s="602"/>
      <c r="N527" s="602"/>
      <c r="O527" s="101"/>
      <c r="P527" s="101"/>
      <c r="Q527" s="101"/>
      <c r="R527" s="101"/>
      <c r="S527" s="101"/>
      <c r="T527" s="101"/>
      <c r="U527" s="101"/>
      <c r="V527" s="101"/>
      <c r="W527" s="101"/>
      <c r="X527" s="101"/>
      <c r="Y527" s="101"/>
      <c r="Z527" s="101"/>
      <c r="AA527" s="101"/>
      <c r="AB527" s="101"/>
    </row>
    <row r="528" spans="1:28" ht="19">
      <c r="A528" s="25"/>
      <c r="B528" s="164"/>
      <c r="C528" s="707"/>
      <c r="D528" s="34"/>
      <c r="E528" s="101"/>
      <c r="F528" s="164"/>
      <c r="G528" s="101"/>
      <c r="H528" s="710"/>
      <c r="I528" s="712"/>
      <c r="J528" s="712"/>
      <c r="K528" s="101"/>
      <c r="L528" s="713"/>
      <c r="M528" s="602"/>
      <c r="N528" s="602"/>
      <c r="O528" s="101"/>
      <c r="P528" s="101"/>
      <c r="Q528" s="101"/>
      <c r="R528" s="101"/>
      <c r="S528" s="101"/>
      <c r="T528" s="101"/>
      <c r="U528" s="101"/>
      <c r="V528" s="101"/>
      <c r="W528" s="101"/>
      <c r="X528" s="101"/>
      <c r="Y528" s="101"/>
      <c r="Z528" s="101"/>
      <c r="AA528" s="101"/>
      <c r="AB528" s="101"/>
    </row>
    <row r="529" spans="1:28" ht="19">
      <c r="A529" s="25"/>
      <c r="B529" s="164"/>
      <c r="C529" s="707"/>
      <c r="D529" s="34"/>
      <c r="E529" s="101"/>
      <c r="F529" s="164"/>
      <c r="G529" s="101"/>
      <c r="H529" s="710"/>
      <c r="I529" s="712"/>
      <c r="J529" s="712"/>
      <c r="K529" s="101"/>
      <c r="L529" s="713"/>
      <c r="M529" s="602"/>
      <c r="N529" s="602"/>
      <c r="O529" s="101"/>
      <c r="P529" s="101"/>
      <c r="Q529" s="101"/>
      <c r="R529" s="101"/>
      <c r="S529" s="101"/>
      <c r="T529" s="101"/>
      <c r="U529" s="101"/>
      <c r="V529" s="101"/>
      <c r="W529" s="101"/>
      <c r="X529" s="101"/>
      <c r="Y529" s="101"/>
      <c r="Z529" s="101"/>
      <c r="AA529" s="101"/>
      <c r="AB529" s="101"/>
    </row>
    <row r="530" spans="1:28" ht="19">
      <c r="A530" s="25"/>
      <c r="B530" s="164"/>
      <c r="C530" s="707"/>
      <c r="D530" s="34"/>
      <c r="E530" s="101"/>
      <c r="F530" s="164"/>
      <c r="G530" s="101"/>
      <c r="H530" s="710"/>
      <c r="I530" s="712"/>
      <c r="J530" s="712"/>
      <c r="K530" s="101"/>
      <c r="L530" s="713"/>
      <c r="M530" s="602"/>
      <c r="N530" s="602"/>
      <c r="O530" s="101"/>
      <c r="P530" s="101"/>
      <c r="Q530" s="101"/>
      <c r="R530" s="101"/>
      <c r="S530" s="101"/>
      <c r="T530" s="101"/>
      <c r="U530" s="101"/>
      <c r="V530" s="101"/>
      <c r="W530" s="101"/>
      <c r="X530" s="101"/>
      <c r="Y530" s="101"/>
      <c r="Z530" s="101"/>
      <c r="AA530" s="101"/>
      <c r="AB530" s="101"/>
    </row>
    <row r="531" spans="1:28" ht="19">
      <c r="A531" s="25"/>
      <c r="B531" s="164"/>
      <c r="C531" s="707"/>
      <c r="D531" s="34"/>
      <c r="E531" s="101"/>
      <c r="F531" s="164"/>
      <c r="G531" s="101"/>
      <c r="H531" s="710"/>
      <c r="I531" s="712"/>
      <c r="J531" s="712"/>
      <c r="K531" s="101"/>
      <c r="L531" s="713"/>
      <c r="M531" s="602"/>
      <c r="N531" s="602"/>
      <c r="O531" s="101"/>
      <c r="P531" s="101"/>
      <c r="Q531" s="101"/>
      <c r="R531" s="101"/>
      <c r="S531" s="101"/>
      <c r="T531" s="101"/>
      <c r="U531" s="101"/>
      <c r="V531" s="101"/>
      <c r="W531" s="101"/>
      <c r="X531" s="101"/>
      <c r="Y531" s="101"/>
      <c r="Z531" s="101"/>
      <c r="AA531" s="101"/>
      <c r="AB531" s="101"/>
    </row>
    <row r="532" spans="1:28" ht="19">
      <c r="A532" s="25"/>
      <c r="B532" s="164"/>
      <c r="C532" s="707"/>
      <c r="D532" s="34"/>
      <c r="E532" s="101"/>
      <c r="F532" s="164"/>
      <c r="G532" s="101"/>
      <c r="H532" s="710"/>
      <c r="I532" s="712"/>
      <c r="J532" s="712"/>
      <c r="K532" s="101"/>
      <c r="L532" s="713"/>
      <c r="M532" s="602"/>
      <c r="N532" s="602"/>
      <c r="O532" s="101"/>
      <c r="P532" s="101"/>
      <c r="Q532" s="101"/>
      <c r="R532" s="101"/>
      <c r="S532" s="101"/>
      <c r="T532" s="101"/>
      <c r="U532" s="101"/>
      <c r="V532" s="101"/>
      <c r="W532" s="101"/>
      <c r="X532" s="101"/>
      <c r="Y532" s="101"/>
      <c r="Z532" s="101"/>
      <c r="AA532" s="101"/>
      <c r="AB532" s="101"/>
    </row>
    <row r="533" spans="1:28" ht="19">
      <c r="A533" s="25"/>
      <c r="B533" s="164"/>
      <c r="C533" s="707"/>
      <c r="D533" s="34"/>
      <c r="E533" s="101"/>
      <c r="F533" s="164"/>
      <c r="G533" s="101"/>
      <c r="H533" s="710"/>
      <c r="I533" s="712"/>
      <c r="J533" s="712"/>
      <c r="K533" s="101"/>
      <c r="L533" s="713"/>
      <c r="M533" s="602"/>
      <c r="N533" s="602"/>
      <c r="O533" s="101"/>
      <c r="P533" s="101"/>
      <c r="Q533" s="101"/>
      <c r="R533" s="101"/>
      <c r="S533" s="101"/>
      <c r="T533" s="101"/>
      <c r="U533" s="101"/>
      <c r="V533" s="101"/>
      <c r="W533" s="101"/>
      <c r="X533" s="101"/>
      <c r="Y533" s="101"/>
      <c r="Z533" s="101"/>
      <c r="AA533" s="101"/>
      <c r="AB533" s="101"/>
    </row>
    <row r="534" spans="1:28" ht="19">
      <c r="A534" s="25"/>
      <c r="B534" s="164"/>
      <c r="C534" s="707"/>
      <c r="D534" s="34"/>
      <c r="E534" s="101"/>
      <c r="F534" s="164"/>
      <c r="G534" s="101"/>
      <c r="H534" s="710"/>
      <c r="I534" s="712"/>
      <c r="J534" s="712"/>
      <c r="K534" s="101"/>
      <c r="L534" s="713"/>
      <c r="M534" s="602"/>
      <c r="N534" s="602"/>
      <c r="O534" s="101"/>
      <c r="P534" s="101"/>
      <c r="Q534" s="101"/>
      <c r="R534" s="101"/>
      <c r="S534" s="101"/>
      <c r="T534" s="101"/>
      <c r="U534" s="101"/>
      <c r="V534" s="101"/>
      <c r="W534" s="101"/>
      <c r="X534" s="101"/>
      <c r="Y534" s="101"/>
      <c r="Z534" s="101"/>
      <c r="AA534" s="101"/>
      <c r="AB534" s="101"/>
    </row>
    <row r="535" spans="1:28" ht="19">
      <c r="A535" s="25"/>
      <c r="B535" s="164"/>
      <c r="C535" s="707"/>
      <c r="D535" s="34"/>
      <c r="E535" s="101"/>
      <c r="F535" s="164"/>
      <c r="G535" s="101"/>
      <c r="H535" s="710"/>
      <c r="I535" s="712"/>
      <c r="J535" s="712"/>
      <c r="K535" s="101"/>
      <c r="L535" s="713"/>
      <c r="M535" s="602"/>
      <c r="N535" s="602"/>
      <c r="O535" s="101"/>
      <c r="P535" s="101"/>
      <c r="Q535" s="101"/>
      <c r="R535" s="101"/>
      <c r="S535" s="101"/>
      <c r="T535" s="101"/>
      <c r="U535" s="101"/>
      <c r="V535" s="101"/>
      <c r="W535" s="101"/>
      <c r="X535" s="101"/>
      <c r="Y535" s="101"/>
      <c r="Z535" s="101"/>
      <c r="AA535" s="101"/>
      <c r="AB535" s="101"/>
    </row>
    <row r="536" spans="1:28" ht="19">
      <c r="A536" s="25"/>
      <c r="B536" s="164"/>
      <c r="C536" s="707"/>
      <c r="D536" s="34"/>
      <c r="E536" s="101"/>
      <c r="F536" s="164"/>
      <c r="G536" s="101"/>
      <c r="H536" s="710"/>
      <c r="I536" s="712"/>
      <c r="J536" s="712"/>
      <c r="K536" s="101"/>
      <c r="L536" s="713"/>
      <c r="M536" s="602"/>
      <c r="N536" s="602"/>
      <c r="O536" s="101"/>
      <c r="P536" s="101"/>
      <c r="Q536" s="101"/>
      <c r="R536" s="101"/>
      <c r="S536" s="101"/>
      <c r="T536" s="101"/>
      <c r="U536" s="101"/>
      <c r="V536" s="101"/>
      <c r="W536" s="101"/>
      <c r="X536" s="101"/>
      <c r="Y536" s="101"/>
      <c r="Z536" s="101"/>
      <c r="AA536" s="101"/>
      <c r="AB536" s="101"/>
    </row>
    <row r="537" spans="1:28" ht="19">
      <c r="A537" s="25"/>
      <c r="B537" s="164"/>
      <c r="C537" s="707"/>
      <c r="D537" s="34"/>
      <c r="E537" s="101"/>
      <c r="F537" s="164"/>
      <c r="G537" s="101"/>
      <c r="H537" s="710"/>
      <c r="I537" s="712"/>
      <c r="J537" s="712"/>
      <c r="K537" s="101"/>
      <c r="L537" s="713"/>
      <c r="M537" s="602"/>
      <c r="N537" s="602"/>
      <c r="O537" s="101"/>
      <c r="P537" s="101"/>
      <c r="Q537" s="101"/>
      <c r="R537" s="101"/>
      <c r="S537" s="101"/>
      <c r="T537" s="101"/>
      <c r="U537" s="101"/>
      <c r="V537" s="101"/>
      <c r="W537" s="101"/>
      <c r="X537" s="101"/>
      <c r="Y537" s="101"/>
      <c r="Z537" s="101"/>
      <c r="AA537" s="101"/>
      <c r="AB537" s="101"/>
    </row>
    <row r="538" spans="1:28" ht="19">
      <c r="A538" s="25"/>
      <c r="B538" s="164"/>
      <c r="C538" s="707"/>
      <c r="D538" s="34"/>
      <c r="E538" s="101"/>
      <c r="F538" s="164"/>
      <c r="G538" s="101"/>
      <c r="H538" s="710"/>
      <c r="I538" s="712"/>
      <c r="J538" s="712"/>
      <c r="K538" s="101"/>
      <c r="L538" s="713"/>
      <c r="M538" s="602"/>
      <c r="N538" s="602"/>
      <c r="O538" s="101"/>
      <c r="P538" s="101"/>
      <c r="Q538" s="101"/>
      <c r="R538" s="101"/>
      <c r="S538" s="101"/>
      <c r="T538" s="101"/>
      <c r="U538" s="101"/>
      <c r="V538" s="101"/>
      <c r="W538" s="101"/>
      <c r="X538" s="101"/>
      <c r="Y538" s="101"/>
      <c r="Z538" s="101"/>
      <c r="AA538" s="101"/>
      <c r="AB538" s="101"/>
    </row>
    <row r="539" spans="1:28" ht="19">
      <c r="A539" s="25"/>
      <c r="B539" s="164"/>
      <c r="C539" s="707"/>
      <c r="D539" s="34"/>
      <c r="E539" s="101"/>
      <c r="F539" s="164"/>
      <c r="G539" s="101"/>
      <c r="H539" s="710"/>
      <c r="I539" s="712"/>
      <c r="J539" s="712"/>
      <c r="K539" s="101"/>
      <c r="L539" s="713"/>
      <c r="M539" s="602"/>
      <c r="N539" s="602"/>
      <c r="O539" s="101"/>
      <c r="P539" s="101"/>
      <c r="Q539" s="101"/>
      <c r="R539" s="101"/>
      <c r="S539" s="101"/>
      <c r="T539" s="101"/>
      <c r="U539" s="101"/>
      <c r="V539" s="101"/>
      <c r="W539" s="101"/>
      <c r="X539" s="101"/>
      <c r="Y539" s="101"/>
      <c r="Z539" s="101"/>
      <c r="AA539" s="101"/>
      <c r="AB539" s="101"/>
    </row>
    <row r="540" spans="1:28" ht="19">
      <c r="A540" s="25"/>
      <c r="B540" s="164"/>
      <c r="C540" s="707"/>
      <c r="D540" s="34"/>
      <c r="E540" s="101"/>
      <c r="F540" s="164"/>
      <c r="G540" s="101"/>
      <c r="H540" s="710"/>
      <c r="I540" s="712"/>
      <c r="J540" s="712"/>
      <c r="K540" s="101"/>
      <c r="L540" s="713"/>
      <c r="M540" s="602"/>
      <c r="N540" s="602"/>
      <c r="O540" s="101"/>
      <c r="P540" s="101"/>
      <c r="Q540" s="101"/>
      <c r="R540" s="101"/>
      <c r="S540" s="101"/>
      <c r="T540" s="101"/>
      <c r="U540" s="101"/>
      <c r="V540" s="101"/>
      <c r="W540" s="101"/>
      <c r="X540" s="101"/>
      <c r="Y540" s="101"/>
      <c r="Z540" s="101"/>
      <c r="AA540" s="101"/>
      <c r="AB540" s="101"/>
    </row>
    <row r="541" spans="1:28" ht="19">
      <c r="A541" s="25"/>
      <c r="B541" s="164"/>
      <c r="C541" s="707"/>
      <c r="D541" s="34"/>
      <c r="E541" s="101"/>
      <c r="F541" s="164"/>
      <c r="G541" s="101"/>
      <c r="H541" s="710"/>
      <c r="I541" s="712"/>
      <c r="J541" s="712"/>
      <c r="K541" s="101"/>
      <c r="L541" s="713"/>
      <c r="M541" s="602"/>
      <c r="N541" s="602"/>
      <c r="O541" s="101"/>
      <c r="P541" s="101"/>
      <c r="Q541" s="101"/>
      <c r="R541" s="101"/>
      <c r="S541" s="101"/>
      <c r="T541" s="101"/>
      <c r="U541" s="101"/>
      <c r="V541" s="101"/>
      <c r="W541" s="101"/>
      <c r="X541" s="101"/>
      <c r="Y541" s="101"/>
      <c r="Z541" s="101"/>
      <c r="AA541" s="101"/>
      <c r="AB541" s="101"/>
    </row>
    <row r="542" spans="1:28" ht="19">
      <c r="A542" s="25"/>
      <c r="B542" s="164"/>
      <c r="C542" s="707"/>
      <c r="D542" s="34"/>
      <c r="E542" s="101"/>
      <c r="F542" s="164"/>
      <c r="G542" s="101"/>
      <c r="H542" s="710"/>
      <c r="I542" s="712"/>
      <c r="J542" s="712"/>
      <c r="K542" s="101"/>
      <c r="L542" s="713"/>
      <c r="M542" s="602"/>
      <c r="N542" s="602"/>
      <c r="O542" s="101"/>
      <c r="P542" s="101"/>
      <c r="Q542" s="101"/>
      <c r="R542" s="101"/>
      <c r="S542" s="101"/>
      <c r="T542" s="101"/>
      <c r="U542" s="101"/>
      <c r="V542" s="101"/>
      <c r="W542" s="101"/>
      <c r="X542" s="101"/>
      <c r="Y542" s="101"/>
      <c r="Z542" s="101"/>
      <c r="AA542" s="101"/>
      <c r="AB542" s="101"/>
    </row>
    <row r="543" spans="1:28" ht="19">
      <c r="A543" s="25"/>
      <c r="B543" s="164"/>
      <c r="C543" s="707"/>
      <c r="D543" s="34"/>
      <c r="E543" s="101"/>
      <c r="F543" s="164"/>
      <c r="G543" s="101"/>
      <c r="H543" s="710"/>
      <c r="I543" s="712"/>
      <c r="J543" s="712"/>
      <c r="K543" s="101"/>
      <c r="L543" s="713"/>
      <c r="M543" s="602"/>
      <c r="N543" s="602"/>
      <c r="O543" s="101"/>
      <c r="P543" s="101"/>
      <c r="Q543" s="101"/>
      <c r="R543" s="101"/>
      <c r="S543" s="101"/>
      <c r="T543" s="101"/>
      <c r="U543" s="101"/>
      <c r="V543" s="101"/>
      <c r="W543" s="101"/>
      <c r="X543" s="101"/>
      <c r="Y543" s="101"/>
      <c r="Z543" s="101"/>
      <c r="AA543" s="101"/>
      <c r="AB543" s="101"/>
    </row>
    <row r="544" spans="1:28" ht="19">
      <c r="A544" s="25"/>
      <c r="B544" s="164"/>
      <c r="C544" s="707"/>
      <c r="D544" s="34"/>
      <c r="E544" s="101"/>
      <c r="F544" s="164"/>
      <c r="G544" s="101"/>
      <c r="H544" s="710"/>
      <c r="I544" s="712"/>
      <c r="J544" s="712"/>
      <c r="K544" s="101"/>
      <c r="L544" s="713"/>
      <c r="M544" s="602"/>
      <c r="N544" s="602"/>
      <c r="O544" s="101"/>
      <c r="P544" s="101"/>
      <c r="Q544" s="101"/>
      <c r="R544" s="101"/>
      <c r="S544" s="101"/>
      <c r="T544" s="101"/>
      <c r="U544" s="101"/>
      <c r="V544" s="101"/>
      <c r="W544" s="101"/>
      <c r="X544" s="101"/>
      <c r="Y544" s="101"/>
      <c r="Z544" s="101"/>
      <c r="AA544" s="101"/>
      <c r="AB544" s="101"/>
    </row>
    <row r="545" spans="1:28" ht="19">
      <c r="A545" s="25"/>
      <c r="B545" s="164"/>
      <c r="C545" s="707"/>
      <c r="D545" s="34"/>
      <c r="E545" s="101"/>
      <c r="F545" s="164"/>
      <c r="G545" s="101"/>
      <c r="H545" s="710"/>
      <c r="I545" s="712"/>
      <c r="J545" s="712"/>
      <c r="K545" s="101"/>
      <c r="L545" s="713"/>
      <c r="M545" s="602"/>
      <c r="N545" s="602"/>
      <c r="O545" s="101"/>
      <c r="P545" s="101"/>
      <c r="Q545" s="101"/>
      <c r="R545" s="101"/>
      <c r="S545" s="101"/>
      <c r="T545" s="101"/>
      <c r="U545" s="101"/>
      <c r="V545" s="101"/>
      <c r="W545" s="101"/>
      <c r="X545" s="101"/>
      <c r="Y545" s="101"/>
      <c r="Z545" s="101"/>
      <c r="AA545" s="101"/>
      <c r="AB545" s="101"/>
    </row>
    <row r="546" spans="1:28" ht="19">
      <c r="A546" s="25"/>
      <c r="B546" s="164"/>
      <c r="C546" s="707"/>
      <c r="D546" s="34"/>
      <c r="E546" s="101"/>
      <c r="F546" s="164"/>
      <c r="G546" s="101"/>
      <c r="H546" s="710"/>
      <c r="I546" s="712"/>
      <c r="J546" s="712"/>
      <c r="K546" s="101"/>
      <c r="L546" s="713"/>
      <c r="M546" s="602"/>
      <c r="N546" s="602"/>
      <c r="O546" s="101"/>
      <c r="P546" s="101"/>
      <c r="Q546" s="101"/>
      <c r="R546" s="101"/>
      <c r="S546" s="101"/>
      <c r="T546" s="101"/>
      <c r="U546" s="101"/>
      <c r="V546" s="101"/>
      <c r="W546" s="101"/>
      <c r="X546" s="101"/>
      <c r="Y546" s="101"/>
      <c r="Z546" s="101"/>
      <c r="AA546" s="101"/>
      <c r="AB546" s="101"/>
    </row>
    <row r="547" spans="1:28" ht="19">
      <c r="A547" s="25"/>
      <c r="B547" s="164"/>
      <c r="C547" s="707"/>
      <c r="D547" s="34"/>
      <c r="E547" s="101"/>
      <c r="F547" s="164"/>
      <c r="G547" s="101"/>
      <c r="H547" s="710"/>
      <c r="I547" s="712"/>
      <c r="J547" s="712"/>
      <c r="K547" s="101"/>
      <c r="L547" s="713"/>
      <c r="M547" s="602"/>
      <c r="N547" s="602"/>
      <c r="O547" s="101"/>
      <c r="P547" s="101"/>
      <c r="Q547" s="101"/>
      <c r="R547" s="101"/>
      <c r="S547" s="101"/>
      <c r="T547" s="101"/>
      <c r="U547" s="101"/>
      <c r="V547" s="101"/>
      <c r="W547" s="101"/>
      <c r="X547" s="101"/>
      <c r="Y547" s="101"/>
      <c r="Z547" s="101"/>
      <c r="AA547" s="101"/>
      <c r="AB547" s="101"/>
    </row>
    <row r="548" spans="1:28" ht="19">
      <c r="A548" s="25"/>
      <c r="B548" s="164"/>
      <c r="C548" s="707"/>
      <c r="D548" s="34"/>
      <c r="E548" s="101"/>
      <c r="F548" s="164"/>
      <c r="G548" s="101"/>
      <c r="H548" s="710"/>
      <c r="I548" s="712"/>
      <c r="J548" s="712"/>
      <c r="K548" s="101"/>
      <c r="L548" s="713"/>
      <c r="M548" s="602"/>
      <c r="N548" s="602"/>
      <c r="O548" s="101"/>
      <c r="P548" s="101"/>
      <c r="Q548" s="101"/>
      <c r="R548" s="101"/>
      <c r="S548" s="101"/>
      <c r="T548" s="101"/>
      <c r="U548" s="101"/>
      <c r="V548" s="101"/>
      <c r="W548" s="101"/>
      <c r="X548" s="101"/>
      <c r="Y548" s="101"/>
      <c r="Z548" s="101"/>
      <c r="AA548" s="101"/>
      <c r="AB548" s="101"/>
    </row>
    <row r="549" spans="1:28" ht="19">
      <c r="A549" s="25"/>
      <c r="B549" s="164"/>
      <c r="C549" s="707"/>
      <c r="D549" s="34"/>
      <c r="E549" s="101"/>
      <c r="F549" s="164"/>
      <c r="G549" s="101"/>
      <c r="H549" s="710"/>
      <c r="I549" s="712"/>
      <c r="J549" s="712"/>
      <c r="K549" s="101"/>
      <c r="L549" s="713"/>
      <c r="M549" s="602"/>
      <c r="N549" s="602"/>
      <c r="O549" s="101"/>
      <c r="P549" s="101"/>
      <c r="Q549" s="101"/>
      <c r="R549" s="101"/>
      <c r="S549" s="101"/>
      <c r="T549" s="101"/>
      <c r="U549" s="101"/>
      <c r="V549" s="101"/>
      <c r="W549" s="101"/>
      <c r="X549" s="101"/>
      <c r="Y549" s="101"/>
      <c r="Z549" s="101"/>
      <c r="AA549" s="101"/>
      <c r="AB549" s="101"/>
    </row>
    <row r="550" spans="1:28" ht="19">
      <c r="A550" s="25"/>
      <c r="B550" s="164"/>
      <c r="C550" s="707"/>
      <c r="D550" s="34"/>
      <c r="E550" s="101"/>
      <c r="F550" s="164"/>
      <c r="G550" s="101"/>
      <c r="H550" s="710"/>
      <c r="I550" s="712"/>
      <c r="J550" s="712"/>
      <c r="K550" s="101"/>
      <c r="L550" s="713"/>
      <c r="M550" s="602"/>
      <c r="N550" s="602"/>
      <c r="O550" s="101"/>
      <c r="P550" s="101"/>
      <c r="Q550" s="101"/>
      <c r="R550" s="101"/>
      <c r="S550" s="101"/>
      <c r="T550" s="101"/>
      <c r="U550" s="101"/>
      <c r="V550" s="101"/>
      <c r="W550" s="101"/>
      <c r="X550" s="101"/>
      <c r="Y550" s="101"/>
      <c r="Z550" s="101"/>
      <c r="AA550" s="101"/>
      <c r="AB550" s="101"/>
    </row>
    <row r="551" spans="1:28" ht="19">
      <c r="A551" s="25"/>
      <c r="B551" s="164"/>
      <c r="C551" s="707"/>
      <c r="D551" s="34"/>
      <c r="E551" s="101"/>
      <c r="F551" s="164"/>
      <c r="G551" s="101"/>
      <c r="H551" s="710"/>
      <c r="I551" s="712"/>
      <c r="J551" s="712"/>
      <c r="K551" s="101"/>
      <c r="L551" s="713"/>
      <c r="M551" s="602"/>
      <c r="N551" s="602"/>
      <c r="O551" s="101"/>
      <c r="P551" s="101"/>
      <c r="Q551" s="101"/>
      <c r="R551" s="101"/>
      <c r="S551" s="101"/>
      <c r="T551" s="101"/>
      <c r="U551" s="101"/>
      <c r="V551" s="101"/>
      <c r="W551" s="101"/>
      <c r="X551" s="101"/>
      <c r="Y551" s="101"/>
      <c r="Z551" s="101"/>
      <c r="AA551" s="101"/>
      <c r="AB551" s="101"/>
    </row>
    <row r="552" spans="1:28" ht="19">
      <c r="A552" s="25"/>
      <c r="B552" s="164"/>
      <c r="C552" s="707"/>
      <c r="D552" s="34"/>
      <c r="E552" s="101"/>
      <c r="F552" s="164"/>
      <c r="G552" s="101"/>
      <c r="H552" s="710"/>
      <c r="I552" s="712"/>
      <c r="J552" s="712"/>
      <c r="K552" s="101"/>
      <c r="L552" s="713"/>
      <c r="M552" s="602"/>
      <c r="N552" s="602"/>
      <c r="O552" s="101"/>
      <c r="P552" s="101"/>
      <c r="Q552" s="101"/>
      <c r="R552" s="101"/>
      <c r="S552" s="101"/>
      <c r="T552" s="101"/>
      <c r="U552" s="101"/>
      <c r="V552" s="101"/>
      <c r="W552" s="101"/>
      <c r="X552" s="101"/>
      <c r="Y552" s="101"/>
      <c r="Z552" s="101"/>
      <c r="AA552" s="101"/>
      <c r="AB552" s="101"/>
    </row>
    <row r="553" spans="1:28" ht="19">
      <c r="A553" s="25"/>
      <c r="B553" s="164"/>
      <c r="C553" s="707"/>
      <c r="D553" s="34"/>
      <c r="E553" s="101"/>
      <c r="F553" s="164"/>
      <c r="G553" s="101"/>
      <c r="H553" s="710"/>
      <c r="I553" s="712"/>
      <c r="J553" s="712"/>
      <c r="K553" s="101"/>
      <c r="L553" s="713"/>
      <c r="M553" s="602"/>
      <c r="N553" s="602"/>
      <c r="O553" s="101"/>
      <c r="P553" s="101"/>
      <c r="Q553" s="101"/>
      <c r="R553" s="101"/>
      <c r="S553" s="101"/>
      <c r="T553" s="101"/>
      <c r="U553" s="101"/>
      <c r="V553" s="101"/>
      <c r="W553" s="101"/>
      <c r="X553" s="101"/>
      <c r="Y553" s="101"/>
      <c r="Z553" s="101"/>
      <c r="AA553" s="101"/>
      <c r="AB553" s="101"/>
    </row>
    <row r="554" spans="1:28" ht="19">
      <c r="A554" s="25"/>
      <c r="B554" s="164"/>
      <c r="C554" s="707"/>
      <c r="D554" s="34"/>
      <c r="E554" s="101"/>
      <c r="F554" s="164"/>
      <c r="G554" s="101"/>
      <c r="H554" s="710"/>
      <c r="I554" s="712"/>
      <c r="J554" s="712"/>
      <c r="K554" s="101"/>
      <c r="L554" s="713"/>
      <c r="M554" s="602"/>
      <c r="N554" s="602"/>
      <c r="O554" s="101"/>
      <c r="P554" s="101"/>
      <c r="Q554" s="101"/>
      <c r="R554" s="101"/>
      <c r="S554" s="101"/>
      <c r="T554" s="101"/>
      <c r="U554" s="101"/>
      <c r="V554" s="101"/>
      <c r="W554" s="101"/>
      <c r="X554" s="101"/>
      <c r="Y554" s="101"/>
      <c r="Z554" s="101"/>
      <c r="AA554" s="101"/>
      <c r="AB554" s="101"/>
    </row>
    <row r="555" spans="1:28" ht="19">
      <c r="A555" s="25"/>
      <c r="B555" s="164"/>
      <c r="C555" s="707"/>
      <c r="D555" s="34"/>
      <c r="E555" s="101"/>
      <c r="F555" s="164"/>
      <c r="G555" s="101"/>
      <c r="H555" s="710"/>
      <c r="I555" s="712"/>
      <c r="J555" s="712"/>
      <c r="K555" s="101"/>
      <c r="L555" s="713"/>
      <c r="M555" s="602"/>
      <c r="N555" s="602"/>
      <c r="O555" s="101"/>
      <c r="P555" s="101"/>
      <c r="Q555" s="101"/>
      <c r="R555" s="101"/>
      <c r="S555" s="101"/>
      <c r="T555" s="101"/>
      <c r="U555" s="101"/>
      <c r="V555" s="101"/>
      <c r="W555" s="101"/>
      <c r="X555" s="101"/>
      <c r="Y555" s="101"/>
      <c r="Z555" s="101"/>
      <c r="AA555" s="101"/>
      <c r="AB555" s="101"/>
    </row>
    <row r="556" spans="1:28" ht="19">
      <c r="A556" s="25"/>
      <c r="B556" s="164"/>
      <c r="C556" s="707"/>
      <c r="D556" s="34"/>
      <c r="E556" s="101"/>
      <c r="F556" s="164"/>
      <c r="G556" s="101"/>
      <c r="H556" s="710"/>
      <c r="I556" s="712"/>
      <c r="J556" s="712"/>
      <c r="K556" s="101"/>
      <c r="L556" s="713"/>
      <c r="M556" s="602"/>
      <c r="N556" s="602"/>
      <c r="O556" s="101"/>
      <c r="P556" s="101"/>
      <c r="Q556" s="101"/>
      <c r="R556" s="101"/>
      <c r="S556" s="101"/>
      <c r="T556" s="101"/>
      <c r="U556" s="101"/>
      <c r="V556" s="101"/>
      <c r="W556" s="101"/>
      <c r="X556" s="101"/>
      <c r="Y556" s="101"/>
      <c r="Z556" s="101"/>
      <c r="AA556" s="101"/>
      <c r="AB556" s="101"/>
    </row>
    <row r="557" spans="1:28" ht="19">
      <c r="A557" s="25"/>
      <c r="B557" s="164"/>
      <c r="C557" s="707"/>
      <c r="D557" s="34"/>
      <c r="E557" s="101"/>
      <c r="F557" s="164"/>
      <c r="G557" s="101"/>
      <c r="H557" s="710"/>
      <c r="I557" s="712"/>
      <c r="J557" s="712"/>
      <c r="K557" s="101"/>
      <c r="L557" s="713"/>
      <c r="M557" s="602"/>
      <c r="N557" s="602"/>
      <c r="O557" s="101"/>
      <c r="P557" s="101"/>
      <c r="Q557" s="101"/>
      <c r="R557" s="101"/>
      <c r="S557" s="101"/>
      <c r="T557" s="101"/>
      <c r="U557" s="101"/>
      <c r="V557" s="101"/>
      <c r="W557" s="101"/>
      <c r="X557" s="101"/>
      <c r="Y557" s="101"/>
      <c r="Z557" s="101"/>
      <c r="AA557" s="101"/>
      <c r="AB557" s="101"/>
    </row>
    <row r="558" spans="1:28" ht="19">
      <c r="A558" s="25"/>
      <c r="B558" s="164"/>
      <c r="C558" s="707"/>
      <c r="D558" s="34"/>
      <c r="E558" s="101"/>
      <c r="F558" s="164"/>
      <c r="G558" s="101"/>
      <c r="H558" s="710"/>
      <c r="I558" s="712"/>
      <c r="J558" s="712"/>
      <c r="K558" s="101"/>
      <c r="L558" s="713"/>
      <c r="M558" s="602"/>
      <c r="N558" s="602"/>
      <c r="O558" s="101"/>
      <c r="P558" s="101"/>
      <c r="Q558" s="101"/>
      <c r="R558" s="101"/>
      <c r="S558" s="101"/>
      <c r="T558" s="101"/>
      <c r="U558" s="101"/>
      <c r="V558" s="101"/>
      <c r="W558" s="101"/>
      <c r="X558" s="101"/>
      <c r="Y558" s="101"/>
      <c r="Z558" s="101"/>
      <c r="AA558" s="101"/>
      <c r="AB558" s="101"/>
    </row>
    <row r="559" spans="1:28" ht="19">
      <c r="A559" s="25"/>
      <c r="B559" s="164"/>
      <c r="C559" s="707"/>
      <c r="D559" s="34"/>
      <c r="E559" s="101"/>
      <c r="F559" s="164"/>
      <c r="G559" s="101"/>
      <c r="H559" s="710"/>
      <c r="I559" s="712"/>
      <c r="J559" s="712"/>
      <c r="K559" s="101"/>
      <c r="L559" s="713"/>
      <c r="M559" s="602"/>
      <c r="N559" s="602"/>
      <c r="O559" s="101"/>
      <c r="P559" s="101"/>
      <c r="Q559" s="101"/>
      <c r="R559" s="101"/>
      <c r="S559" s="101"/>
      <c r="T559" s="101"/>
      <c r="U559" s="101"/>
      <c r="V559" s="101"/>
      <c r="W559" s="101"/>
      <c r="X559" s="101"/>
      <c r="Y559" s="101"/>
      <c r="Z559" s="101"/>
      <c r="AA559" s="101"/>
      <c r="AB559" s="101"/>
    </row>
    <row r="560" spans="1:28" ht="19">
      <c r="A560" s="25"/>
      <c r="B560" s="164"/>
      <c r="C560" s="707"/>
      <c r="D560" s="34"/>
      <c r="E560" s="101"/>
      <c r="F560" s="164"/>
      <c r="G560" s="101"/>
      <c r="H560" s="710"/>
      <c r="I560" s="712"/>
      <c r="J560" s="712"/>
      <c r="K560" s="101"/>
      <c r="L560" s="713"/>
      <c r="M560" s="602"/>
      <c r="N560" s="602"/>
      <c r="O560" s="101"/>
      <c r="P560" s="101"/>
      <c r="Q560" s="101"/>
      <c r="R560" s="101"/>
      <c r="S560" s="101"/>
      <c r="T560" s="101"/>
      <c r="U560" s="101"/>
      <c r="V560" s="101"/>
      <c r="W560" s="101"/>
      <c r="X560" s="101"/>
      <c r="Y560" s="101"/>
      <c r="Z560" s="101"/>
      <c r="AA560" s="101"/>
      <c r="AB560" s="101"/>
    </row>
    <row r="561" spans="1:28" ht="19">
      <c r="A561" s="25"/>
      <c r="B561" s="164"/>
      <c r="C561" s="707"/>
      <c r="D561" s="34"/>
      <c r="E561" s="101"/>
      <c r="F561" s="164"/>
      <c r="G561" s="101"/>
      <c r="H561" s="710"/>
      <c r="I561" s="712"/>
      <c r="J561" s="712"/>
      <c r="K561" s="101"/>
      <c r="L561" s="713"/>
      <c r="M561" s="602"/>
      <c r="N561" s="602"/>
      <c r="O561" s="101"/>
      <c r="P561" s="101"/>
      <c r="Q561" s="101"/>
      <c r="R561" s="101"/>
      <c r="S561" s="101"/>
      <c r="T561" s="101"/>
      <c r="U561" s="101"/>
      <c r="V561" s="101"/>
      <c r="W561" s="101"/>
      <c r="X561" s="101"/>
      <c r="Y561" s="101"/>
      <c r="Z561" s="101"/>
      <c r="AA561" s="101"/>
      <c r="AB561" s="101"/>
    </row>
    <row r="562" spans="1:28" ht="19">
      <c r="A562" s="25"/>
      <c r="B562" s="164"/>
      <c r="C562" s="707"/>
      <c r="D562" s="34"/>
      <c r="E562" s="101"/>
      <c r="F562" s="164"/>
      <c r="G562" s="101"/>
      <c r="H562" s="710"/>
      <c r="I562" s="712"/>
      <c r="J562" s="712"/>
      <c r="K562" s="101"/>
      <c r="L562" s="713"/>
      <c r="M562" s="602"/>
      <c r="N562" s="602"/>
      <c r="O562" s="101"/>
      <c r="P562" s="101"/>
      <c r="Q562" s="101"/>
      <c r="R562" s="101"/>
      <c r="S562" s="101"/>
      <c r="T562" s="101"/>
      <c r="U562" s="101"/>
      <c r="V562" s="101"/>
      <c r="W562" s="101"/>
      <c r="X562" s="101"/>
      <c r="Y562" s="101"/>
      <c r="Z562" s="101"/>
      <c r="AA562" s="101"/>
      <c r="AB562" s="101"/>
    </row>
    <row r="563" spans="1:28" ht="19">
      <c r="A563" s="25"/>
      <c r="B563" s="164"/>
      <c r="C563" s="707"/>
      <c r="D563" s="34"/>
      <c r="E563" s="101"/>
      <c r="F563" s="164"/>
      <c r="G563" s="101"/>
      <c r="H563" s="710"/>
      <c r="I563" s="712"/>
      <c r="J563" s="712"/>
      <c r="K563" s="101"/>
      <c r="L563" s="713"/>
      <c r="M563" s="602"/>
      <c r="N563" s="602"/>
      <c r="O563" s="101"/>
      <c r="P563" s="101"/>
      <c r="Q563" s="101"/>
      <c r="R563" s="101"/>
      <c r="S563" s="101"/>
      <c r="T563" s="101"/>
      <c r="U563" s="101"/>
      <c r="V563" s="101"/>
      <c r="W563" s="101"/>
      <c r="X563" s="101"/>
      <c r="Y563" s="101"/>
      <c r="Z563" s="101"/>
      <c r="AA563" s="101"/>
      <c r="AB563" s="101"/>
    </row>
    <row r="564" spans="1:28" ht="19">
      <c r="A564" s="25"/>
      <c r="B564" s="164"/>
      <c r="C564" s="707"/>
      <c r="D564" s="34"/>
      <c r="E564" s="101"/>
      <c r="F564" s="164"/>
      <c r="G564" s="101"/>
      <c r="H564" s="710"/>
      <c r="I564" s="712"/>
      <c r="J564" s="712"/>
      <c r="K564" s="101"/>
      <c r="L564" s="713"/>
      <c r="M564" s="602"/>
      <c r="N564" s="602"/>
      <c r="O564" s="101"/>
      <c r="P564" s="101"/>
      <c r="Q564" s="101"/>
      <c r="R564" s="101"/>
      <c r="S564" s="101"/>
      <c r="T564" s="101"/>
      <c r="U564" s="101"/>
      <c r="V564" s="101"/>
      <c r="W564" s="101"/>
      <c r="X564" s="101"/>
      <c r="Y564" s="101"/>
      <c r="Z564" s="101"/>
      <c r="AA564" s="101"/>
      <c r="AB564" s="101"/>
    </row>
    <row r="565" spans="1:28" ht="19">
      <c r="A565" s="25"/>
      <c r="B565" s="164"/>
      <c r="C565" s="707"/>
      <c r="D565" s="34"/>
      <c r="E565" s="101"/>
      <c r="F565" s="164"/>
      <c r="G565" s="101"/>
      <c r="H565" s="710"/>
      <c r="I565" s="712"/>
      <c r="J565" s="712"/>
      <c r="K565" s="101"/>
      <c r="L565" s="713"/>
      <c r="M565" s="602"/>
      <c r="N565" s="602"/>
      <c r="O565" s="101"/>
      <c r="P565" s="101"/>
      <c r="Q565" s="101"/>
      <c r="R565" s="101"/>
      <c r="S565" s="101"/>
      <c r="T565" s="101"/>
      <c r="U565" s="101"/>
      <c r="V565" s="101"/>
      <c r="W565" s="101"/>
      <c r="X565" s="101"/>
      <c r="Y565" s="101"/>
      <c r="Z565" s="101"/>
      <c r="AA565" s="101"/>
      <c r="AB565" s="101"/>
    </row>
    <row r="566" spans="1:28" ht="19">
      <c r="A566" s="25"/>
      <c r="B566" s="164"/>
      <c r="C566" s="707"/>
      <c r="D566" s="34"/>
      <c r="E566" s="101"/>
      <c r="F566" s="164"/>
      <c r="G566" s="101"/>
      <c r="H566" s="710"/>
      <c r="I566" s="712"/>
      <c r="J566" s="712"/>
      <c r="K566" s="101"/>
      <c r="L566" s="713"/>
      <c r="M566" s="602"/>
      <c r="N566" s="602"/>
      <c r="O566" s="101"/>
      <c r="P566" s="101"/>
      <c r="Q566" s="101"/>
      <c r="R566" s="101"/>
      <c r="S566" s="101"/>
      <c r="T566" s="101"/>
      <c r="U566" s="101"/>
      <c r="V566" s="101"/>
      <c r="W566" s="101"/>
      <c r="X566" s="101"/>
      <c r="Y566" s="101"/>
      <c r="Z566" s="101"/>
      <c r="AA566" s="101"/>
      <c r="AB566" s="101"/>
    </row>
    <row r="567" spans="1:28" ht="19">
      <c r="A567" s="25"/>
      <c r="B567" s="164"/>
      <c r="C567" s="707"/>
      <c r="D567" s="34"/>
      <c r="E567" s="101"/>
      <c r="F567" s="164"/>
      <c r="G567" s="101"/>
      <c r="H567" s="710"/>
      <c r="I567" s="712"/>
      <c r="J567" s="712"/>
      <c r="K567" s="101"/>
      <c r="L567" s="713"/>
      <c r="M567" s="602"/>
      <c r="N567" s="602"/>
      <c r="O567" s="101"/>
      <c r="P567" s="101"/>
      <c r="Q567" s="101"/>
      <c r="R567" s="101"/>
      <c r="S567" s="101"/>
      <c r="T567" s="101"/>
      <c r="U567" s="101"/>
      <c r="V567" s="101"/>
      <c r="W567" s="101"/>
      <c r="X567" s="101"/>
      <c r="Y567" s="101"/>
      <c r="Z567" s="101"/>
      <c r="AA567" s="101"/>
      <c r="AB567" s="101"/>
    </row>
    <row r="568" spans="1:28" ht="19">
      <c r="A568" s="25"/>
      <c r="B568" s="164"/>
      <c r="C568" s="707"/>
      <c r="D568" s="34"/>
      <c r="E568" s="101"/>
      <c r="F568" s="164"/>
      <c r="G568" s="101"/>
      <c r="H568" s="710"/>
      <c r="I568" s="712"/>
      <c r="J568" s="712"/>
      <c r="K568" s="101"/>
      <c r="L568" s="713"/>
      <c r="M568" s="602"/>
      <c r="N568" s="602"/>
      <c r="O568" s="101"/>
      <c r="P568" s="101"/>
      <c r="Q568" s="101"/>
      <c r="R568" s="101"/>
      <c r="S568" s="101"/>
      <c r="T568" s="101"/>
      <c r="U568" s="101"/>
      <c r="V568" s="101"/>
      <c r="W568" s="101"/>
      <c r="X568" s="101"/>
      <c r="Y568" s="101"/>
      <c r="Z568" s="101"/>
      <c r="AA568" s="101"/>
      <c r="AB568" s="101"/>
    </row>
    <row r="569" spans="1:28" ht="19">
      <c r="A569" s="25"/>
      <c r="B569" s="164"/>
      <c r="C569" s="707"/>
      <c r="D569" s="34"/>
      <c r="E569" s="101"/>
      <c r="F569" s="164"/>
      <c r="G569" s="101"/>
      <c r="H569" s="710"/>
      <c r="I569" s="712"/>
      <c r="J569" s="712"/>
      <c r="K569" s="101"/>
      <c r="L569" s="713"/>
      <c r="M569" s="602"/>
      <c r="N569" s="602"/>
      <c r="O569" s="101"/>
      <c r="P569" s="101"/>
      <c r="Q569" s="101"/>
      <c r="R569" s="101"/>
      <c r="S569" s="101"/>
      <c r="T569" s="101"/>
      <c r="U569" s="101"/>
      <c r="V569" s="101"/>
      <c r="W569" s="101"/>
      <c r="X569" s="101"/>
      <c r="Y569" s="101"/>
      <c r="Z569" s="101"/>
      <c r="AA569" s="101"/>
      <c r="AB569" s="101"/>
    </row>
    <row r="570" spans="1:28" ht="19">
      <c r="A570" s="25"/>
      <c r="B570" s="164"/>
      <c r="C570" s="707"/>
      <c r="D570" s="34"/>
      <c r="E570" s="101"/>
      <c r="F570" s="164"/>
      <c r="G570" s="101"/>
      <c r="H570" s="710"/>
      <c r="I570" s="712"/>
      <c r="J570" s="712"/>
      <c r="K570" s="101"/>
      <c r="L570" s="713"/>
      <c r="M570" s="602"/>
      <c r="N570" s="602"/>
      <c r="O570" s="101"/>
      <c r="P570" s="101"/>
      <c r="Q570" s="101"/>
      <c r="R570" s="101"/>
      <c r="S570" s="101"/>
      <c r="T570" s="101"/>
      <c r="U570" s="101"/>
      <c r="V570" s="101"/>
      <c r="W570" s="101"/>
      <c r="X570" s="101"/>
      <c r="Y570" s="101"/>
      <c r="Z570" s="101"/>
      <c r="AA570" s="101"/>
      <c r="AB570" s="101"/>
    </row>
    <row r="571" spans="1:28" ht="19">
      <c r="A571" s="25"/>
      <c r="B571" s="164"/>
      <c r="C571" s="707"/>
      <c r="D571" s="34"/>
      <c r="E571" s="101"/>
      <c r="F571" s="164"/>
      <c r="G571" s="101"/>
      <c r="H571" s="710"/>
      <c r="I571" s="712"/>
      <c r="J571" s="712"/>
      <c r="K571" s="101"/>
      <c r="L571" s="713"/>
      <c r="M571" s="602"/>
      <c r="N571" s="602"/>
      <c r="O571" s="101"/>
      <c r="P571" s="101"/>
      <c r="Q571" s="101"/>
      <c r="R571" s="101"/>
      <c r="S571" s="101"/>
      <c r="T571" s="101"/>
      <c r="U571" s="101"/>
      <c r="V571" s="101"/>
      <c r="W571" s="101"/>
      <c r="X571" s="101"/>
      <c r="Y571" s="101"/>
      <c r="Z571" s="101"/>
      <c r="AA571" s="101"/>
      <c r="AB571" s="101"/>
    </row>
    <row r="572" spans="1:28" ht="19">
      <c r="A572" s="25"/>
      <c r="B572" s="164"/>
      <c r="C572" s="707"/>
      <c r="D572" s="34"/>
      <c r="E572" s="101"/>
      <c r="F572" s="164"/>
      <c r="G572" s="101"/>
      <c r="H572" s="710"/>
      <c r="I572" s="712"/>
      <c r="J572" s="712"/>
      <c r="K572" s="101"/>
      <c r="L572" s="713"/>
      <c r="M572" s="602"/>
      <c r="N572" s="602"/>
      <c r="O572" s="101"/>
      <c r="P572" s="101"/>
      <c r="Q572" s="101"/>
      <c r="R572" s="101"/>
      <c r="S572" s="101"/>
      <c r="T572" s="101"/>
      <c r="U572" s="101"/>
      <c r="V572" s="101"/>
      <c r="W572" s="101"/>
      <c r="X572" s="101"/>
      <c r="Y572" s="101"/>
      <c r="Z572" s="101"/>
      <c r="AA572" s="101"/>
      <c r="AB572" s="101"/>
    </row>
    <row r="573" spans="1:28" ht="19">
      <c r="A573" s="25"/>
      <c r="B573" s="164"/>
      <c r="C573" s="707"/>
      <c r="D573" s="34"/>
      <c r="E573" s="101"/>
      <c r="F573" s="164"/>
      <c r="G573" s="101"/>
      <c r="H573" s="710"/>
      <c r="I573" s="712"/>
      <c r="J573" s="712"/>
      <c r="K573" s="101"/>
      <c r="L573" s="713"/>
      <c r="M573" s="602"/>
      <c r="N573" s="602"/>
      <c r="O573" s="101"/>
      <c r="P573" s="101"/>
      <c r="Q573" s="101"/>
      <c r="R573" s="101"/>
      <c r="S573" s="101"/>
      <c r="T573" s="101"/>
      <c r="U573" s="101"/>
      <c r="V573" s="101"/>
      <c r="W573" s="101"/>
      <c r="X573" s="101"/>
      <c r="Y573" s="101"/>
      <c r="Z573" s="101"/>
      <c r="AA573" s="101"/>
      <c r="AB573" s="101"/>
    </row>
    <row r="574" spans="1:28" ht="19">
      <c r="A574" s="25"/>
      <c r="B574" s="164"/>
      <c r="C574" s="707"/>
      <c r="D574" s="34"/>
      <c r="E574" s="101"/>
      <c r="F574" s="164"/>
      <c r="G574" s="101"/>
      <c r="H574" s="710"/>
      <c r="I574" s="712"/>
      <c r="J574" s="712"/>
      <c r="K574" s="101"/>
      <c r="L574" s="713"/>
      <c r="M574" s="602"/>
      <c r="N574" s="602"/>
      <c r="O574" s="101"/>
      <c r="P574" s="101"/>
      <c r="Q574" s="101"/>
      <c r="R574" s="101"/>
      <c r="S574" s="101"/>
      <c r="T574" s="101"/>
      <c r="U574" s="101"/>
      <c r="V574" s="101"/>
      <c r="W574" s="101"/>
      <c r="X574" s="101"/>
      <c r="Y574" s="101"/>
      <c r="Z574" s="101"/>
      <c r="AA574" s="101"/>
      <c r="AB574" s="101"/>
    </row>
    <row r="575" spans="1:28" ht="19">
      <c r="A575" s="25"/>
      <c r="B575" s="164"/>
      <c r="C575" s="707"/>
      <c r="D575" s="34"/>
      <c r="E575" s="101"/>
      <c r="F575" s="164"/>
      <c r="G575" s="101"/>
      <c r="H575" s="710"/>
      <c r="I575" s="712"/>
      <c r="J575" s="712"/>
      <c r="K575" s="101"/>
      <c r="L575" s="713"/>
      <c r="M575" s="602"/>
      <c r="N575" s="602"/>
      <c r="O575" s="101"/>
      <c r="P575" s="101"/>
      <c r="Q575" s="101"/>
      <c r="R575" s="101"/>
      <c r="S575" s="101"/>
      <c r="T575" s="101"/>
      <c r="U575" s="101"/>
      <c r="V575" s="101"/>
      <c r="W575" s="101"/>
      <c r="X575" s="101"/>
      <c r="Y575" s="101"/>
      <c r="Z575" s="101"/>
      <c r="AA575" s="101"/>
      <c r="AB575" s="101"/>
    </row>
    <row r="576" spans="1:28" ht="19">
      <c r="A576" s="25"/>
      <c r="B576" s="164"/>
      <c r="C576" s="707"/>
      <c r="D576" s="34"/>
      <c r="E576" s="101"/>
      <c r="F576" s="164"/>
      <c r="G576" s="101"/>
      <c r="H576" s="710"/>
      <c r="I576" s="712"/>
      <c r="J576" s="712"/>
      <c r="K576" s="101"/>
      <c r="L576" s="713"/>
      <c r="M576" s="602"/>
      <c r="N576" s="602"/>
      <c r="O576" s="101"/>
      <c r="P576" s="101"/>
      <c r="Q576" s="101"/>
      <c r="R576" s="101"/>
      <c r="S576" s="101"/>
      <c r="T576" s="101"/>
      <c r="U576" s="101"/>
      <c r="V576" s="101"/>
      <c r="W576" s="101"/>
      <c r="X576" s="101"/>
      <c r="Y576" s="101"/>
      <c r="Z576" s="101"/>
      <c r="AA576" s="101"/>
      <c r="AB576" s="101"/>
    </row>
    <row r="577" spans="1:28" ht="19">
      <c r="A577" s="25"/>
      <c r="B577" s="164"/>
      <c r="C577" s="707"/>
      <c r="D577" s="34"/>
      <c r="E577" s="101"/>
      <c r="F577" s="164"/>
      <c r="G577" s="101"/>
      <c r="H577" s="710"/>
      <c r="I577" s="712"/>
      <c r="J577" s="712"/>
      <c r="K577" s="101"/>
      <c r="L577" s="713"/>
      <c r="M577" s="602"/>
      <c r="N577" s="602"/>
      <c r="O577" s="101"/>
      <c r="P577" s="101"/>
      <c r="Q577" s="101"/>
      <c r="R577" s="101"/>
      <c r="S577" s="101"/>
      <c r="T577" s="101"/>
      <c r="U577" s="101"/>
      <c r="V577" s="101"/>
      <c r="W577" s="101"/>
      <c r="X577" s="101"/>
      <c r="Y577" s="101"/>
      <c r="Z577" s="101"/>
      <c r="AA577" s="101"/>
      <c r="AB577" s="101"/>
    </row>
    <row r="578" spans="1:28" ht="19">
      <c r="A578" s="25"/>
      <c r="B578" s="164"/>
      <c r="C578" s="707"/>
      <c r="D578" s="34"/>
      <c r="E578" s="101"/>
      <c r="F578" s="164"/>
      <c r="G578" s="101"/>
      <c r="H578" s="710"/>
      <c r="I578" s="712"/>
      <c r="J578" s="712"/>
      <c r="K578" s="101"/>
      <c r="L578" s="713"/>
      <c r="M578" s="602"/>
      <c r="N578" s="602"/>
      <c r="O578" s="101"/>
      <c r="P578" s="101"/>
      <c r="Q578" s="101"/>
      <c r="R578" s="101"/>
      <c r="S578" s="101"/>
      <c r="T578" s="101"/>
      <c r="U578" s="101"/>
      <c r="V578" s="101"/>
      <c r="W578" s="101"/>
      <c r="X578" s="101"/>
      <c r="Y578" s="101"/>
      <c r="Z578" s="101"/>
      <c r="AA578" s="101"/>
      <c r="AB578" s="101"/>
    </row>
    <row r="579" spans="1:28" ht="19">
      <c r="A579" s="25"/>
      <c r="B579" s="164"/>
      <c r="C579" s="707"/>
      <c r="D579" s="34"/>
      <c r="E579" s="101"/>
      <c r="F579" s="164"/>
      <c r="G579" s="101"/>
      <c r="H579" s="710"/>
      <c r="I579" s="712"/>
      <c r="J579" s="712"/>
      <c r="K579" s="101"/>
      <c r="L579" s="713"/>
      <c r="M579" s="602"/>
      <c r="N579" s="602"/>
      <c r="O579" s="101"/>
      <c r="P579" s="101"/>
      <c r="Q579" s="101"/>
      <c r="R579" s="101"/>
      <c r="S579" s="101"/>
      <c r="T579" s="101"/>
      <c r="U579" s="101"/>
      <c r="V579" s="101"/>
      <c r="W579" s="101"/>
      <c r="X579" s="101"/>
      <c r="Y579" s="101"/>
      <c r="Z579" s="101"/>
      <c r="AA579" s="101"/>
      <c r="AB579" s="101"/>
    </row>
    <row r="580" spans="1:28" ht="19">
      <c r="A580" s="25"/>
      <c r="B580" s="164"/>
      <c r="C580" s="707"/>
      <c r="D580" s="34"/>
      <c r="E580" s="101"/>
      <c r="F580" s="164"/>
      <c r="G580" s="101"/>
      <c r="H580" s="710"/>
      <c r="I580" s="712"/>
      <c r="J580" s="712"/>
      <c r="K580" s="101"/>
      <c r="L580" s="713"/>
      <c r="M580" s="602"/>
      <c r="N580" s="602"/>
      <c r="O580" s="101"/>
      <c r="P580" s="101"/>
      <c r="Q580" s="101"/>
      <c r="R580" s="101"/>
      <c r="S580" s="101"/>
      <c r="T580" s="101"/>
      <c r="U580" s="101"/>
      <c r="V580" s="101"/>
      <c r="W580" s="101"/>
      <c r="X580" s="101"/>
      <c r="Y580" s="101"/>
      <c r="Z580" s="101"/>
      <c r="AA580" s="101"/>
      <c r="AB580" s="101"/>
    </row>
    <row r="581" spans="1:28" ht="19">
      <c r="A581" s="25"/>
      <c r="B581" s="164"/>
      <c r="C581" s="707"/>
      <c r="D581" s="34"/>
      <c r="E581" s="101"/>
      <c r="F581" s="164"/>
      <c r="G581" s="101"/>
      <c r="H581" s="710"/>
      <c r="I581" s="712"/>
      <c r="J581" s="712"/>
      <c r="K581" s="101"/>
      <c r="L581" s="713"/>
      <c r="M581" s="602"/>
      <c r="N581" s="602"/>
      <c r="O581" s="101"/>
      <c r="P581" s="101"/>
      <c r="Q581" s="101"/>
      <c r="R581" s="101"/>
      <c r="S581" s="101"/>
      <c r="T581" s="101"/>
      <c r="U581" s="101"/>
      <c r="V581" s="101"/>
      <c r="W581" s="101"/>
      <c r="X581" s="101"/>
      <c r="Y581" s="101"/>
      <c r="Z581" s="101"/>
      <c r="AA581" s="101"/>
      <c r="AB581" s="101"/>
    </row>
    <row r="582" spans="1:28" ht="19">
      <c r="A582" s="25"/>
      <c r="B582" s="164"/>
      <c r="C582" s="707"/>
      <c r="D582" s="34"/>
      <c r="E582" s="101"/>
      <c r="F582" s="164"/>
      <c r="G582" s="101"/>
      <c r="H582" s="710"/>
      <c r="I582" s="712"/>
      <c r="J582" s="712"/>
      <c r="K582" s="101"/>
      <c r="L582" s="713"/>
      <c r="M582" s="602"/>
      <c r="N582" s="602"/>
      <c r="O582" s="101"/>
      <c r="P582" s="101"/>
      <c r="Q582" s="101"/>
      <c r="R582" s="101"/>
      <c r="S582" s="101"/>
      <c r="T582" s="101"/>
      <c r="U582" s="101"/>
      <c r="V582" s="101"/>
      <c r="W582" s="101"/>
      <c r="X582" s="101"/>
      <c r="Y582" s="101"/>
      <c r="Z582" s="101"/>
      <c r="AA582" s="101"/>
      <c r="AB582" s="101"/>
    </row>
    <row r="583" spans="1:28" ht="19">
      <c r="A583" s="25"/>
      <c r="B583" s="164"/>
      <c r="C583" s="707"/>
      <c r="D583" s="34"/>
      <c r="E583" s="101"/>
      <c r="F583" s="164"/>
      <c r="G583" s="101"/>
      <c r="H583" s="710"/>
      <c r="I583" s="712"/>
      <c r="J583" s="712"/>
      <c r="K583" s="101"/>
      <c r="L583" s="713"/>
      <c r="M583" s="602"/>
      <c r="N583" s="602"/>
      <c r="O583" s="101"/>
      <c r="P583" s="101"/>
      <c r="Q583" s="101"/>
      <c r="R583" s="101"/>
      <c r="S583" s="101"/>
      <c r="T583" s="101"/>
      <c r="U583" s="101"/>
      <c r="V583" s="101"/>
      <c r="W583" s="101"/>
      <c r="X583" s="101"/>
      <c r="Y583" s="101"/>
      <c r="Z583" s="101"/>
      <c r="AA583" s="101"/>
      <c r="AB583" s="101"/>
    </row>
    <row r="584" spans="1:28" ht="19">
      <c r="A584" s="25"/>
      <c r="B584" s="164"/>
      <c r="C584" s="707"/>
      <c r="D584" s="34"/>
      <c r="E584" s="101"/>
      <c r="F584" s="164"/>
      <c r="G584" s="101"/>
      <c r="H584" s="710"/>
      <c r="I584" s="712"/>
      <c r="J584" s="712"/>
      <c r="K584" s="101"/>
      <c r="L584" s="713"/>
      <c r="M584" s="602"/>
      <c r="N584" s="602"/>
      <c r="O584" s="101"/>
      <c r="P584" s="101"/>
      <c r="Q584" s="101"/>
      <c r="R584" s="101"/>
      <c r="S584" s="101"/>
      <c r="T584" s="101"/>
      <c r="U584" s="101"/>
      <c r="V584" s="101"/>
      <c r="W584" s="101"/>
      <c r="X584" s="101"/>
      <c r="Y584" s="101"/>
      <c r="Z584" s="101"/>
      <c r="AA584" s="101"/>
      <c r="AB584" s="101"/>
    </row>
    <row r="585" spans="1:28" ht="19">
      <c r="A585" s="25"/>
      <c r="B585" s="164"/>
      <c r="C585" s="707"/>
      <c r="D585" s="34"/>
      <c r="E585" s="101"/>
      <c r="F585" s="164"/>
      <c r="G585" s="101"/>
      <c r="H585" s="710"/>
      <c r="I585" s="712"/>
      <c r="J585" s="712"/>
      <c r="K585" s="101"/>
      <c r="L585" s="713"/>
      <c r="M585" s="602"/>
      <c r="N585" s="602"/>
      <c r="O585" s="101"/>
      <c r="P585" s="101"/>
      <c r="Q585" s="101"/>
      <c r="R585" s="101"/>
      <c r="S585" s="101"/>
      <c r="T585" s="101"/>
      <c r="U585" s="101"/>
      <c r="V585" s="101"/>
      <c r="W585" s="101"/>
      <c r="X585" s="101"/>
      <c r="Y585" s="101"/>
      <c r="Z585" s="101"/>
      <c r="AA585" s="101"/>
      <c r="AB585" s="101"/>
    </row>
    <row r="586" spans="1:28" ht="19">
      <c r="A586" s="25"/>
      <c r="B586" s="164"/>
      <c r="C586" s="707"/>
      <c r="D586" s="34"/>
      <c r="E586" s="101"/>
      <c r="F586" s="164"/>
      <c r="G586" s="101"/>
      <c r="H586" s="710"/>
      <c r="I586" s="712"/>
      <c r="J586" s="712"/>
      <c r="K586" s="101"/>
      <c r="L586" s="713"/>
      <c r="M586" s="602"/>
      <c r="N586" s="602"/>
      <c r="O586" s="101"/>
      <c r="P586" s="101"/>
      <c r="Q586" s="101"/>
      <c r="R586" s="101"/>
      <c r="S586" s="101"/>
      <c r="T586" s="101"/>
      <c r="U586" s="101"/>
      <c r="V586" s="101"/>
      <c r="W586" s="101"/>
      <c r="X586" s="101"/>
      <c r="Y586" s="101"/>
      <c r="Z586" s="101"/>
      <c r="AA586" s="101"/>
      <c r="AB586" s="101"/>
    </row>
    <row r="587" spans="1:28" ht="19">
      <c r="A587" s="25"/>
      <c r="B587" s="164"/>
      <c r="C587" s="707"/>
      <c r="D587" s="34"/>
      <c r="E587" s="101"/>
      <c r="F587" s="164"/>
      <c r="G587" s="101"/>
      <c r="H587" s="710"/>
      <c r="I587" s="712"/>
      <c r="J587" s="712"/>
      <c r="K587" s="101"/>
      <c r="L587" s="713"/>
      <c r="M587" s="602"/>
      <c r="N587" s="602"/>
      <c r="O587" s="101"/>
      <c r="P587" s="101"/>
      <c r="Q587" s="101"/>
      <c r="R587" s="101"/>
      <c r="S587" s="101"/>
      <c r="T587" s="101"/>
      <c r="U587" s="101"/>
      <c r="V587" s="101"/>
      <c r="W587" s="101"/>
      <c r="X587" s="101"/>
      <c r="Y587" s="101"/>
      <c r="Z587" s="101"/>
      <c r="AA587" s="101"/>
      <c r="AB587" s="101"/>
    </row>
    <row r="588" spans="1:28" ht="19">
      <c r="A588" s="25"/>
      <c r="B588" s="164"/>
      <c r="C588" s="707"/>
      <c r="D588" s="34"/>
      <c r="E588" s="101"/>
      <c r="F588" s="164"/>
      <c r="G588" s="101"/>
      <c r="H588" s="710"/>
      <c r="I588" s="712"/>
      <c r="J588" s="712"/>
      <c r="K588" s="101"/>
      <c r="L588" s="713"/>
      <c r="M588" s="602"/>
      <c r="N588" s="602"/>
      <c r="O588" s="101"/>
      <c r="P588" s="101"/>
      <c r="Q588" s="101"/>
      <c r="R588" s="101"/>
      <c r="S588" s="101"/>
      <c r="T588" s="101"/>
      <c r="U588" s="101"/>
      <c r="V588" s="101"/>
      <c r="W588" s="101"/>
      <c r="X588" s="101"/>
      <c r="Y588" s="101"/>
      <c r="Z588" s="101"/>
      <c r="AA588" s="101"/>
      <c r="AB588" s="101"/>
    </row>
    <row r="589" spans="1:28" ht="19">
      <c r="A589" s="25"/>
      <c r="B589" s="164"/>
      <c r="C589" s="707"/>
      <c r="D589" s="34"/>
      <c r="E589" s="101"/>
      <c r="F589" s="164"/>
      <c r="G589" s="101"/>
      <c r="H589" s="710"/>
      <c r="I589" s="712"/>
      <c r="J589" s="712"/>
      <c r="K589" s="101"/>
      <c r="L589" s="713"/>
      <c r="M589" s="602"/>
      <c r="N589" s="602"/>
      <c r="O589" s="101"/>
      <c r="P589" s="101"/>
      <c r="Q589" s="101"/>
      <c r="R589" s="101"/>
      <c r="S589" s="101"/>
      <c r="T589" s="101"/>
      <c r="U589" s="101"/>
      <c r="V589" s="101"/>
      <c r="W589" s="101"/>
      <c r="X589" s="101"/>
      <c r="Y589" s="101"/>
      <c r="Z589" s="101"/>
      <c r="AA589" s="101"/>
      <c r="AB589" s="101"/>
    </row>
    <row r="590" spans="1:28" ht="19">
      <c r="A590" s="25"/>
      <c r="B590" s="164"/>
      <c r="C590" s="707"/>
      <c r="D590" s="34"/>
      <c r="E590" s="101"/>
      <c r="F590" s="164"/>
      <c r="G590" s="101"/>
      <c r="H590" s="710"/>
      <c r="I590" s="712"/>
      <c r="J590" s="712"/>
      <c r="K590" s="101"/>
      <c r="L590" s="713"/>
      <c r="M590" s="602"/>
      <c r="N590" s="602"/>
      <c r="O590" s="101"/>
      <c r="P590" s="101"/>
      <c r="Q590" s="101"/>
      <c r="R590" s="101"/>
      <c r="S590" s="101"/>
      <c r="T590" s="101"/>
      <c r="U590" s="101"/>
      <c r="V590" s="101"/>
      <c r="W590" s="101"/>
      <c r="X590" s="101"/>
      <c r="Y590" s="101"/>
      <c r="Z590" s="101"/>
      <c r="AA590" s="101"/>
      <c r="AB590" s="101"/>
    </row>
    <row r="591" spans="1:28" ht="19">
      <c r="A591" s="25"/>
      <c r="B591" s="164"/>
      <c r="C591" s="707"/>
      <c r="D591" s="34"/>
      <c r="E591" s="101"/>
      <c r="F591" s="164"/>
      <c r="G591" s="101"/>
      <c r="H591" s="710"/>
      <c r="I591" s="712"/>
      <c r="J591" s="712"/>
      <c r="K591" s="101"/>
      <c r="L591" s="713"/>
      <c r="M591" s="602"/>
      <c r="N591" s="602"/>
      <c r="O591" s="101"/>
      <c r="P591" s="101"/>
      <c r="Q591" s="101"/>
      <c r="R591" s="101"/>
      <c r="S591" s="101"/>
      <c r="T591" s="101"/>
      <c r="U591" s="101"/>
      <c r="V591" s="101"/>
      <c r="W591" s="101"/>
      <c r="X591" s="101"/>
      <c r="Y591" s="101"/>
      <c r="Z591" s="101"/>
      <c r="AA591" s="101"/>
      <c r="AB591" s="101"/>
    </row>
    <row r="592" spans="1:28" ht="19">
      <c r="A592" s="25"/>
      <c r="B592" s="164"/>
      <c r="C592" s="707"/>
      <c r="D592" s="34"/>
      <c r="E592" s="101"/>
      <c r="F592" s="164"/>
      <c r="G592" s="101"/>
      <c r="H592" s="710"/>
      <c r="I592" s="712"/>
      <c r="J592" s="712"/>
      <c r="K592" s="101"/>
      <c r="L592" s="713"/>
      <c r="M592" s="602"/>
      <c r="N592" s="602"/>
      <c r="O592" s="101"/>
      <c r="P592" s="101"/>
      <c r="Q592" s="101"/>
      <c r="R592" s="101"/>
      <c r="S592" s="101"/>
      <c r="T592" s="101"/>
      <c r="U592" s="101"/>
      <c r="V592" s="101"/>
      <c r="W592" s="101"/>
      <c r="X592" s="101"/>
      <c r="Y592" s="101"/>
      <c r="Z592" s="101"/>
      <c r="AA592" s="101"/>
      <c r="AB592" s="101"/>
    </row>
    <row r="593" spans="1:28" ht="19">
      <c r="A593" s="25"/>
      <c r="B593" s="164"/>
      <c r="C593" s="707"/>
      <c r="D593" s="34"/>
      <c r="E593" s="101"/>
      <c r="F593" s="164"/>
      <c r="G593" s="101"/>
      <c r="H593" s="710"/>
      <c r="I593" s="712"/>
      <c r="J593" s="712"/>
      <c r="K593" s="101"/>
      <c r="L593" s="713"/>
      <c r="M593" s="602"/>
      <c r="N593" s="602"/>
      <c r="O593" s="101"/>
      <c r="P593" s="101"/>
      <c r="Q593" s="101"/>
      <c r="R593" s="101"/>
      <c r="S593" s="101"/>
      <c r="T593" s="101"/>
      <c r="U593" s="101"/>
      <c r="V593" s="101"/>
      <c r="W593" s="101"/>
      <c r="X593" s="101"/>
      <c r="Y593" s="101"/>
      <c r="Z593" s="101"/>
      <c r="AA593" s="101"/>
      <c r="AB593" s="101"/>
    </row>
    <row r="594" spans="1:28" ht="19">
      <c r="A594" s="25"/>
      <c r="B594" s="164"/>
      <c r="C594" s="707"/>
      <c r="D594" s="34"/>
      <c r="E594" s="101"/>
      <c r="F594" s="164"/>
      <c r="G594" s="101"/>
      <c r="H594" s="710"/>
      <c r="I594" s="712"/>
      <c r="J594" s="712"/>
      <c r="K594" s="101"/>
      <c r="L594" s="713"/>
      <c r="M594" s="602"/>
      <c r="N594" s="602"/>
      <c r="O594" s="101"/>
      <c r="P594" s="101"/>
      <c r="Q594" s="101"/>
      <c r="R594" s="101"/>
      <c r="S594" s="101"/>
      <c r="T594" s="101"/>
      <c r="U594" s="101"/>
      <c r="V594" s="101"/>
      <c r="W594" s="101"/>
      <c r="X594" s="101"/>
      <c r="Y594" s="101"/>
      <c r="Z594" s="101"/>
      <c r="AA594" s="101"/>
      <c r="AB594" s="101"/>
    </row>
    <row r="595" spans="1:28" ht="19">
      <c r="A595" s="25"/>
      <c r="B595" s="164"/>
      <c r="C595" s="707"/>
      <c r="D595" s="34"/>
      <c r="E595" s="101"/>
      <c r="F595" s="164"/>
      <c r="G595" s="101"/>
      <c r="H595" s="710"/>
      <c r="I595" s="712"/>
      <c r="J595" s="712"/>
      <c r="K595" s="101"/>
      <c r="L595" s="713"/>
      <c r="M595" s="602"/>
      <c r="N595" s="602"/>
      <c r="O595" s="101"/>
      <c r="P595" s="101"/>
      <c r="Q595" s="101"/>
      <c r="R595" s="101"/>
      <c r="S595" s="101"/>
      <c r="T595" s="101"/>
      <c r="U595" s="101"/>
      <c r="V595" s="101"/>
      <c r="W595" s="101"/>
      <c r="X595" s="101"/>
      <c r="Y595" s="101"/>
      <c r="Z595" s="101"/>
      <c r="AA595" s="101"/>
      <c r="AB595" s="101"/>
    </row>
    <row r="596" spans="1:28" ht="19">
      <c r="A596" s="25"/>
      <c r="B596" s="164"/>
      <c r="C596" s="707"/>
      <c r="D596" s="34"/>
      <c r="E596" s="101"/>
      <c r="F596" s="164"/>
      <c r="G596" s="101"/>
      <c r="H596" s="710"/>
      <c r="I596" s="712"/>
      <c r="J596" s="712"/>
      <c r="K596" s="101"/>
      <c r="L596" s="713"/>
      <c r="M596" s="602"/>
      <c r="N596" s="602"/>
      <c r="O596" s="101"/>
      <c r="P596" s="101"/>
      <c r="Q596" s="101"/>
      <c r="R596" s="101"/>
      <c r="S596" s="101"/>
      <c r="T596" s="101"/>
      <c r="U596" s="101"/>
      <c r="V596" s="101"/>
      <c r="W596" s="101"/>
      <c r="X596" s="101"/>
      <c r="Y596" s="101"/>
      <c r="Z596" s="101"/>
      <c r="AA596" s="101"/>
      <c r="AB596" s="101"/>
    </row>
    <row r="597" spans="1:28" ht="19">
      <c r="A597" s="25"/>
      <c r="B597" s="164"/>
      <c r="C597" s="707"/>
      <c r="D597" s="34"/>
      <c r="E597" s="101"/>
      <c r="F597" s="164"/>
      <c r="G597" s="101"/>
      <c r="H597" s="710"/>
      <c r="I597" s="712"/>
      <c r="J597" s="712"/>
      <c r="K597" s="101"/>
      <c r="L597" s="713"/>
      <c r="M597" s="602"/>
      <c r="N597" s="602"/>
      <c r="O597" s="101"/>
      <c r="P597" s="101"/>
      <c r="Q597" s="101"/>
      <c r="R597" s="101"/>
      <c r="S597" s="101"/>
      <c r="T597" s="101"/>
      <c r="U597" s="101"/>
      <c r="V597" s="101"/>
      <c r="W597" s="101"/>
      <c r="X597" s="101"/>
      <c r="Y597" s="101"/>
      <c r="Z597" s="101"/>
      <c r="AA597" s="101"/>
      <c r="AB597" s="101"/>
    </row>
    <row r="598" spans="1:28" ht="19">
      <c r="A598" s="25"/>
      <c r="B598" s="164"/>
      <c r="C598" s="707"/>
      <c r="D598" s="34"/>
      <c r="E598" s="101"/>
      <c r="F598" s="164"/>
      <c r="G598" s="101"/>
      <c r="H598" s="710"/>
      <c r="I598" s="712"/>
      <c r="J598" s="712"/>
      <c r="K598" s="101"/>
      <c r="L598" s="713"/>
      <c r="M598" s="602"/>
      <c r="N598" s="602"/>
      <c r="O598" s="101"/>
      <c r="P598" s="101"/>
      <c r="Q598" s="101"/>
      <c r="R598" s="101"/>
      <c r="S598" s="101"/>
      <c r="T598" s="101"/>
      <c r="U598" s="101"/>
      <c r="V598" s="101"/>
      <c r="W598" s="101"/>
      <c r="X598" s="101"/>
      <c r="Y598" s="101"/>
      <c r="Z598" s="101"/>
      <c r="AA598" s="101"/>
      <c r="AB598" s="101"/>
    </row>
    <row r="599" spans="1:28" ht="19">
      <c r="A599" s="25"/>
      <c r="B599" s="164"/>
      <c r="C599" s="707"/>
      <c r="D599" s="34"/>
      <c r="E599" s="101"/>
      <c r="F599" s="164"/>
      <c r="G599" s="101"/>
      <c r="H599" s="710"/>
      <c r="I599" s="712"/>
      <c r="J599" s="712"/>
      <c r="K599" s="101"/>
      <c r="L599" s="713"/>
      <c r="M599" s="602"/>
      <c r="N599" s="602"/>
      <c r="O599" s="101"/>
      <c r="P599" s="101"/>
      <c r="Q599" s="101"/>
      <c r="R599" s="101"/>
      <c r="S599" s="101"/>
      <c r="T599" s="101"/>
      <c r="U599" s="101"/>
      <c r="V599" s="101"/>
      <c r="W599" s="101"/>
      <c r="X599" s="101"/>
      <c r="Y599" s="101"/>
      <c r="Z599" s="101"/>
      <c r="AA599" s="101"/>
      <c r="AB599" s="101"/>
    </row>
    <row r="600" spans="1:28" ht="19">
      <c r="A600" s="25"/>
      <c r="B600" s="164"/>
      <c r="C600" s="707"/>
      <c r="D600" s="34"/>
      <c r="E600" s="101"/>
      <c r="F600" s="164"/>
      <c r="G600" s="101"/>
      <c r="H600" s="710"/>
      <c r="I600" s="712"/>
      <c r="J600" s="712"/>
      <c r="K600" s="101"/>
      <c r="L600" s="713"/>
      <c r="M600" s="602"/>
      <c r="N600" s="602"/>
      <c r="O600" s="101"/>
      <c r="P600" s="101"/>
      <c r="Q600" s="101"/>
      <c r="R600" s="101"/>
      <c r="S600" s="101"/>
      <c r="T600" s="101"/>
      <c r="U600" s="101"/>
      <c r="V600" s="101"/>
      <c r="W600" s="101"/>
      <c r="X600" s="101"/>
      <c r="Y600" s="101"/>
      <c r="Z600" s="101"/>
      <c r="AA600" s="101"/>
      <c r="AB600" s="101"/>
    </row>
    <row r="601" spans="1:28" ht="19">
      <c r="A601" s="25"/>
      <c r="B601" s="164"/>
      <c r="C601" s="707"/>
      <c r="D601" s="34"/>
      <c r="E601" s="101"/>
      <c r="F601" s="164"/>
      <c r="G601" s="101"/>
      <c r="H601" s="710"/>
      <c r="I601" s="712"/>
      <c r="J601" s="712"/>
      <c r="K601" s="101"/>
      <c r="L601" s="713"/>
      <c r="M601" s="602"/>
      <c r="N601" s="602"/>
      <c r="O601" s="101"/>
      <c r="P601" s="101"/>
      <c r="Q601" s="101"/>
      <c r="R601" s="101"/>
      <c r="S601" s="101"/>
      <c r="T601" s="101"/>
      <c r="U601" s="101"/>
      <c r="V601" s="101"/>
      <c r="W601" s="101"/>
      <c r="X601" s="101"/>
      <c r="Y601" s="101"/>
      <c r="Z601" s="101"/>
      <c r="AA601" s="101"/>
      <c r="AB601" s="101"/>
    </row>
    <row r="602" spans="1:28" ht="19">
      <c r="A602" s="25"/>
      <c r="B602" s="164"/>
      <c r="C602" s="707"/>
      <c r="D602" s="34"/>
      <c r="E602" s="101"/>
      <c r="F602" s="164"/>
      <c r="G602" s="101"/>
      <c r="H602" s="710"/>
      <c r="I602" s="712"/>
      <c r="J602" s="712"/>
      <c r="K602" s="101"/>
      <c r="L602" s="713"/>
      <c r="M602" s="602"/>
      <c r="N602" s="602"/>
      <c r="O602" s="101"/>
      <c r="P602" s="101"/>
      <c r="Q602" s="101"/>
      <c r="R602" s="101"/>
      <c r="S602" s="101"/>
      <c r="T602" s="101"/>
      <c r="U602" s="101"/>
      <c r="V602" s="101"/>
      <c r="W602" s="101"/>
      <c r="X602" s="101"/>
      <c r="Y602" s="101"/>
      <c r="Z602" s="101"/>
      <c r="AA602" s="101"/>
      <c r="AB602" s="101"/>
    </row>
    <row r="603" spans="1:28" ht="19">
      <c r="A603" s="25"/>
      <c r="B603" s="164"/>
      <c r="C603" s="707"/>
      <c r="D603" s="34"/>
      <c r="E603" s="101"/>
      <c r="F603" s="164"/>
      <c r="G603" s="101"/>
      <c r="H603" s="710"/>
      <c r="I603" s="712"/>
      <c r="J603" s="712"/>
      <c r="K603" s="101"/>
      <c r="L603" s="713"/>
      <c r="M603" s="602"/>
      <c r="N603" s="602"/>
      <c r="O603" s="101"/>
      <c r="P603" s="101"/>
      <c r="Q603" s="101"/>
      <c r="R603" s="101"/>
      <c r="S603" s="101"/>
      <c r="T603" s="101"/>
      <c r="U603" s="101"/>
      <c r="V603" s="101"/>
      <c r="W603" s="101"/>
      <c r="X603" s="101"/>
      <c r="Y603" s="101"/>
      <c r="Z603" s="101"/>
      <c r="AA603" s="101"/>
      <c r="AB603" s="101"/>
    </row>
    <row r="604" spans="1:28" ht="19">
      <c r="A604" s="25"/>
      <c r="B604" s="164"/>
      <c r="C604" s="707"/>
      <c r="D604" s="34"/>
      <c r="E604" s="101"/>
      <c r="F604" s="164"/>
      <c r="G604" s="101"/>
      <c r="H604" s="710"/>
      <c r="I604" s="712"/>
      <c r="J604" s="712"/>
      <c r="K604" s="101"/>
      <c r="L604" s="713"/>
      <c r="M604" s="602"/>
      <c r="N604" s="602"/>
      <c r="O604" s="101"/>
      <c r="P604" s="101"/>
      <c r="Q604" s="101"/>
      <c r="R604" s="101"/>
      <c r="S604" s="101"/>
      <c r="T604" s="101"/>
      <c r="U604" s="101"/>
      <c r="V604" s="101"/>
      <c r="W604" s="101"/>
      <c r="X604" s="101"/>
      <c r="Y604" s="101"/>
      <c r="Z604" s="101"/>
      <c r="AA604" s="101"/>
      <c r="AB604" s="101"/>
    </row>
    <row r="605" spans="1:28" ht="19">
      <c r="A605" s="25"/>
      <c r="B605" s="164"/>
      <c r="C605" s="707"/>
      <c r="D605" s="34"/>
      <c r="E605" s="101"/>
      <c r="F605" s="164"/>
      <c r="G605" s="101"/>
      <c r="H605" s="710"/>
      <c r="I605" s="712"/>
      <c r="J605" s="712"/>
      <c r="K605" s="101"/>
      <c r="L605" s="713"/>
      <c r="M605" s="602"/>
      <c r="N605" s="602"/>
      <c r="O605" s="101"/>
      <c r="P605" s="101"/>
      <c r="Q605" s="101"/>
      <c r="R605" s="101"/>
      <c r="S605" s="101"/>
      <c r="T605" s="101"/>
      <c r="U605" s="101"/>
      <c r="V605" s="101"/>
      <c r="W605" s="101"/>
      <c r="X605" s="101"/>
      <c r="Y605" s="101"/>
      <c r="Z605" s="101"/>
      <c r="AA605" s="101"/>
      <c r="AB605" s="101"/>
    </row>
    <row r="606" spans="1:28" ht="19">
      <c r="A606" s="25"/>
      <c r="B606" s="164"/>
      <c r="C606" s="707"/>
      <c r="D606" s="34"/>
      <c r="E606" s="101"/>
      <c r="F606" s="164"/>
      <c r="G606" s="101"/>
      <c r="H606" s="710"/>
      <c r="I606" s="712"/>
      <c r="J606" s="712"/>
      <c r="K606" s="101"/>
      <c r="L606" s="713"/>
      <c r="M606" s="602"/>
      <c r="N606" s="602"/>
      <c r="O606" s="101"/>
      <c r="P606" s="101"/>
      <c r="Q606" s="101"/>
      <c r="R606" s="101"/>
      <c r="S606" s="101"/>
      <c r="T606" s="101"/>
      <c r="U606" s="101"/>
      <c r="V606" s="101"/>
      <c r="W606" s="101"/>
      <c r="X606" s="101"/>
      <c r="Y606" s="101"/>
      <c r="Z606" s="101"/>
      <c r="AA606" s="101"/>
      <c r="AB606" s="101"/>
    </row>
    <row r="607" spans="1:28" ht="19">
      <c r="A607" s="25"/>
      <c r="B607" s="164"/>
      <c r="C607" s="707"/>
      <c r="D607" s="34"/>
      <c r="E607" s="101"/>
      <c r="F607" s="164"/>
      <c r="G607" s="101"/>
      <c r="H607" s="710"/>
      <c r="I607" s="712"/>
      <c r="J607" s="712"/>
      <c r="K607" s="101"/>
      <c r="L607" s="713"/>
      <c r="M607" s="602"/>
      <c r="N607" s="602"/>
      <c r="O607" s="101"/>
      <c r="P607" s="101"/>
      <c r="Q607" s="101"/>
      <c r="R607" s="101"/>
      <c r="S607" s="101"/>
      <c r="T607" s="101"/>
      <c r="U607" s="101"/>
      <c r="V607" s="101"/>
      <c r="W607" s="101"/>
      <c r="X607" s="101"/>
      <c r="Y607" s="101"/>
      <c r="Z607" s="101"/>
      <c r="AA607" s="101"/>
      <c r="AB607" s="101"/>
    </row>
    <row r="608" spans="1:28" ht="19">
      <c r="A608" s="25"/>
      <c r="B608" s="164"/>
      <c r="C608" s="707"/>
      <c r="D608" s="34"/>
      <c r="E608" s="101"/>
      <c r="F608" s="164"/>
      <c r="G608" s="101"/>
      <c r="H608" s="710"/>
      <c r="I608" s="712"/>
      <c r="J608" s="712"/>
      <c r="K608" s="101"/>
      <c r="L608" s="713"/>
      <c r="M608" s="602"/>
      <c r="N608" s="602"/>
      <c r="O608" s="101"/>
      <c r="P608" s="101"/>
      <c r="Q608" s="101"/>
      <c r="R608" s="101"/>
      <c r="S608" s="101"/>
      <c r="T608" s="101"/>
      <c r="U608" s="101"/>
      <c r="V608" s="101"/>
      <c r="W608" s="101"/>
      <c r="X608" s="101"/>
      <c r="Y608" s="101"/>
      <c r="Z608" s="101"/>
      <c r="AA608" s="101"/>
      <c r="AB608" s="101"/>
    </row>
    <row r="609" spans="1:28" ht="19">
      <c r="A609" s="25"/>
      <c r="B609" s="164"/>
      <c r="C609" s="707"/>
      <c r="D609" s="34"/>
      <c r="E609" s="101"/>
      <c r="F609" s="164"/>
      <c r="G609" s="101"/>
      <c r="H609" s="710"/>
      <c r="I609" s="712"/>
      <c r="J609" s="712"/>
      <c r="K609" s="101"/>
      <c r="L609" s="713"/>
      <c r="M609" s="602"/>
      <c r="N609" s="602"/>
      <c r="O609" s="101"/>
      <c r="P609" s="101"/>
      <c r="Q609" s="101"/>
      <c r="R609" s="101"/>
      <c r="S609" s="101"/>
      <c r="T609" s="101"/>
      <c r="U609" s="101"/>
      <c r="V609" s="101"/>
      <c r="W609" s="101"/>
      <c r="X609" s="101"/>
      <c r="Y609" s="101"/>
      <c r="Z609" s="101"/>
      <c r="AA609" s="101"/>
      <c r="AB609" s="101"/>
    </row>
    <row r="610" spans="1:28" ht="19">
      <c r="A610" s="25"/>
      <c r="B610" s="164"/>
      <c r="C610" s="707"/>
      <c r="D610" s="34"/>
      <c r="E610" s="101"/>
      <c r="F610" s="164"/>
      <c r="G610" s="101"/>
      <c r="H610" s="710"/>
      <c r="I610" s="712"/>
      <c r="J610" s="712"/>
      <c r="K610" s="101"/>
      <c r="L610" s="713"/>
      <c r="M610" s="602"/>
      <c r="N610" s="602"/>
      <c r="O610" s="101"/>
      <c r="P610" s="101"/>
      <c r="Q610" s="101"/>
      <c r="R610" s="101"/>
      <c r="S610" s="101"/>
      <c r="T610" s="101"/>
      <c r="U610" s="101"/>
      <c r="V610" s="101"/>
      <c r="W610" s="101"/>
      <c r="X610" s="101"/>
      <c r="Y610" s="101"/>
      <c r="Z610" s="101"/>
      <c r="AA610" s="101"/>
      <c r="AB610" s="101"/>
    </row>
    <row r="611" spans="1:28" ht="19">
      <c r="A611" s="25"/>
      <c r="B611" s="164"/>
      <c r="C611" s="707"/>
      <c r="D611" s="34"/>
      <c r="E611" s="101"/>
      <c r="F611" s="164"/>
      <c r="G611" s="101"/>
      <c r="H611" s="710"/>
      <c r="I611" s="712"/>
      <c r="J611" s="712"/>
      <c r="K611" s="101"/>
      <c r="L611" s="713"/>
      <c r="M611" s="602"/>
      <c r="N611" s="602"/>
      <c r="O611" s="101"/>
      <c r="P611" s="101"/>
      <c r="Q611" s="101"/>
      <c r="R611" s="101"/>
      <c r="S611" s="101"/>
      <c r="T611" s="101"/>
      <c r="U611" s="101"/>
      <c r="V611" s="101"/>
      <c r="W611" s="101"/>
      <c r="X611" s="101"/>
      <c r="Y611" s="101"/>
      <c r="Z611" s="101"/>
      <c r="AA611" s="101"/>
      <c r="AB611" s="101"/>
    </row>
    <row r="612" spans="1:28" ht="19">
      <c r="A612" s="25"/>
      <c r="B612" s="164"/>
      <c r="C612" s="707"/>
      <c r="D612" s="34"/>
      <c r="E612" s="101"/>
      <c r="F612" s="164"/>
      <c r="G612" s="101"/>
      <c r="H612" s="710"/>
      <c r="I612" s="712"/>
      <c r="J612" s="712"/>
      <c r="K612" s="101"/>
      <c r="L612" s="713"/>
      <c r="M612" s="602"/>
      <c r="N612" s="602"/>
      <c r="O612" s="101"/>
      <c r="P612" s="101"/>
      <c r="Q612" s="101"/>
      <c r="R612" s="101"/>
      <c r="S612" s="101"/>
      <c r="T612" s="101"/>
      <c r="U612" s="101"/>
      <c r="V612" s="101"/>
      <c r="W612" s="101"/>
      <c r="X612" s="101"/>
      <c r="Y612" s="101"/>
      <c r="Z612" s="101"/>
      <c r="AA612" s="101"/>
      <c r="AB612" s="101"/>
    </row>
    <row r="613" spans="1:28" ht="19">
      <c r="A613" s="25"/>
      <c r="B613" s="164"/>
      <c r="C613" s="707"/>
      <c r="D613" s="34"/>
      <c r="E613" s="101"/>
      <c r="F613" s="164"/>
      <c r="G613" s="101"/>
      <c r="H613" s="710"/>
      <c r="I613" s="712"/>
      <c r="J613" s="712"/>
      <c r="K613" s="101"/>
      <c r="L613" s="713"/>
      <c r="M613" s="602"/>
      <c r="N613" s="602"/>
      <c r="O613" s="101"/>
      <c r="P613" s="101"/>
      <c r="Q613" s="101"/>
      <c r="R613" s="101"/>
      <c r="S613" s="101"/>
      <c r="T613" s="101"/>
      <c r="U613" s="101"/>
      <c r="V613" s="101"/>
      <c r="W613" s="101"/>
      <c r="X613" s="101"/>
      <c r="Y613" s="101"/>
      <c r="Z613" s="101"/>
      <c r="AA613" s="101"/>
      <c r="AB613" s="101"/>
    </row>
    <row r="614" spans="1:28" ht="19">
      <c r="A614" s="25"/>
      <c r="B614" s="164"/>
      <c r="C614" s="707"/>
      <c r="D614" s="34"/>
      <c r="E614" s="101"/>
      <c r="F614" s="164"/>
      <c r="G614" s="101"/>
      <c r="H614" s="710"/>
      <c r="I614" s="712"/>
      <c r="J614" s="712"/>
      <c r="K614" s="101"/>
      <c r="L614" s="713"/>
      <c r="M614" s="602"/>
      <c r="N614" s="602"/>
      <c r="O614" s="101"/>
      <c r="P614" s="101"/>
      <c r="Q614" s="101"/>
      <c r="R614" s="101"/>
      <c r="S614" s="101"/>
      <c r="T614" s="101"/>
      <c r="U614" s="101"/>
      <c r="V614" s="101"/>
      <c r="W614" s="101"/>
      <c r="X614" s="101"/>
      <c r="Y614" s="101"/>
      <c r="Z614" s="101"/>
      <c r="AA614" s="101"/>
      <c r="AB614" s="101"/>
    </row>
    <row r="615" spans="1:28" ht="19">
      <c r="A615" s="25"/>
      <c r="B615" s="164"/>
      <c r="C615" s="707"/>
      <c r="D615" s="34"/>
      <c r="E615" s="101"/>
      <c r="F615" s="164"/>
      <c r="G615" s="101"/>
      <c r="H615" s="710"/>
      <c r="I615" s="712"/>
      <c r="J615" s="712"/>
      <c r="K615" s="101"/>
      <c r="L615" s="713"/>
      <c r="M615" s="602"/>
      <c r="N615" s="602"/>
      <c r="O615" s="101"/>
      <c r="P615" s="101"/>
      <c r="Q615" s="101"/>
      <c r="R615" s="101"/>
      <c r="S615" s="101"/>
      <c r="T615" s="101"/>
      <c r="U615" s="101"/>
      <c r="V615" s="101"/>
      <c r="W615" s="101"/>
      <c r="X615" s="101"/>
      <c r="Y615" s="101"/>
      <c r="Z615" s="101"/>
      <c r="AA615" s="101"/>
      <c r="AB615" s="101"/>
    </row>
    <row r="616" spans="1:28" ht="19">
      <c r="A616" s="25"/>
      <c r="B616" s="164"/>
      <c r="C616" s="707"/>
      <c r="D616" s="34"/>
      <c r="E616" s="101"/>
      <c r="F616" s="164"/>
      <c r="G616" s="101"/>
      <c r="H616" s="710"/>
      <c r="I616" s="712"/>
      <c r="J616" s="712"/>
      <c r="K616" s="101"/>
      <c r="L616" s="713"/>
      <c r="M616" s="602"/>
      <c r="N616" s="602"/>
      <c r="O616" s="101"/>
      <c r="P616" s="101"/>
      <c r="Q616" s="101"/>
      <c r="R616" s="101"/>
      <c r="S616" s="101"/>
      <c r="T616" s="101"/>
      <c r="U616" s="101"/>
      <c r="V616" s="101"/>
      <c r="W616" s="101"/>
      <c r="X616" s="101"/>
      <c r="Y616" s="101"/>
      <c r="Z616" s="101"/>
      <c r="AA616" s="101"/>
      <c r="AB616" s="101"/>
    </row>
    <row r="617" spans="1:28" ht="19">
      <c r="A617" s="25"/>
      <c r="B617" s="164"/>
      <c r="C617" s="707"/>
      <c r="D617" s="34"/>
      <c r="E617" s="101"/>
      <c r="F617" s="164"/>
      <c r="G617" s="101"/>
      <c r="H617" s="710"/>
      <c r="I617" s="712"/>
      <c r="J617" s="712"/>
      <c r="K617" s="101"/>
      <c r="L617" s="713"/>
      <c r="M617" s="602"/>
      <c r="N617" s="602"/>
      <c r="O617" s="101"/>
      <c r="P617" s="101"/>
      <c r="Q617" s="101"/>
      <c r="R617" s="101"/>
      <c r="S617" s="101"/>
      <c r="T617" s="101"/>
      <c r="U617" s="101"/>
      <c r="V617" s="101"/>
      <c r="W617" s="101"/>
      <c r="X617" s="101"/>
      <c r="Y617" s="101"/>
      <c r="Z617" s="101"/>
      <c r="AA617" s="101"/>
      <c r="AB617" s="101"/>
    </row>
    <row r="618" spans="1:28" ht="19">
      <c r="A618" s="25"/>
      <c r="B618" s="164"/>
      <c r="C618" s="707"/>
      <c r="D618" s="34"/>
      <c r="E618" s="101"/>
      <c r="F618" s="164"/>
      <c r="G618" s="101"/>
      <c r="H618" s="710"/>
      <c r="I618" s="712"/>
      <c r="J618" s="712"/>
      <c r="K618" s="101"/>
      <c r="L618" s="713"/>
      <c r="M618" s="602"/>
      <c r="N618" s="602"/>
      <c r="O618" s="101"/>
      <c r="P618" s="101"/>
      <c r="Q618" s="101"/>
      <c r="R618" s="101"/>
      <c r="S618" s="101"/>
      <c r="T618" s="101"/>
      <c r="U618" s="101"/>
      <c r="V618" s="101"/>
      <c r="W618" s="101"/>
      <c r="X618" s="101"/>
      <c r="Y618" s="101"/>
      <c r="Z618" s="101"/>
      <c r="AA618" s="101"/>
      <c r="AB618" s="101"/>
    </row>
    <row r="619" spans="1:28" ht="19">
      <c r="A619" s="25"/>
      <c r="B619" s="164"/>
      <c r="C619" s="707"/>
      <c r="D619" s="34"/>
      <c r="E619" s="101"/>
      <c r="F619" s="164"/>
      <c r="G619" s="101"/>
      <c r="H619" s="710"/>
      <c r="I619" s="712"/>
      <c r="J619" s="712"/>
      <c r="K619" s="101"/>
      <c r="L619" s="713"/>
      <c r="M619" s="602"/>
      <c r="N619" s="602"/>
      <c r="O619" s="101"/>
      <c r="P619" s="101"/>
      <c r="Q619" s="101"/>
      <c r="R619" s="101"/>
      <c r="S619" s="101"/>
      <c r="T619" s="101"/>
      <c r="U619" s="101"/>
      <c r="V619" s="101"/>
      <c r="W619" s="101"/>
      <c r="X619" s="101"/>
      <c r="Y619" s="101"/>
      <c r="Z619" s="101"/>
      <c r="AA619" s="101"/>
      <c r="AB619" s="101"/>
    </row>
    <row r="620" spans="1:28" ht="19">
      <c r="A620" s="25"/>
      <c r="B620" s="164"/>
      <c r="C620" s="707"/>
      <c r="D620" s="34"/>
      <c r="E620" s="101"/>
      <c r="F620" s="164"/>
      <c r="G620" s="101"/>
      <c r="H620" s="710"/>
      <c r="I620" s="712"/>
      <c r="J620" s="712"/>
      <c r="K620" s="101"/>
      <c r="L620" s="713"/>
      <c r="M620" s="602"/>
      <c r="N620" s="602"/>
      <c r="O620" s="101"/>
      <c r="P620" s="101"/>
      <c r="Q620" s="101"/>
      <c r="R620" s="101"/>
      <c r="S620" s="101"/>
      <c r="T620" s="101"/>
      <c r="U620" s="101"/>
      <c r="V620" s="101"/>
      <c r="W620" s="101"/>
      <c r="X620" s="101"/>
      <c r="Y620" s="101"/>
      <c r="Z620" s="101"/>
      <c r="AA620" s="101"/>
      <c r="AB620" s="101"/>
    </row>
    <row r="621" spans="1:28" ht="19">
      <c r="A621" s="25"/>
      <c r="B621" s="164"/>
      <c r="C621" s="707"/>
      <c r="D621" s="34"/>
      <c r="E621" s="101"/>
      <c r="F621" s="164"/>
      <c r="G621" s="101"/>
      <c r="H621" s="710"/>
      <c r="I621" s="712"/>
      <c r="J621" s="712"/>
      <c r="K621" s="101"/>
      <c r="L621" s="713"/>
      <c r="M621" s="602"/>
      <c r="N621" s="602"/>
      <c r="O621" s="101"/>
      <c r="P621" s="101"/>
      <c r="Q621" s="101"/>
      <c r="R621" s="101"/>
      <c r="S621" s="101"/>
      <c r="T621" s="101"/>
      <c r="U621" s="101"/>
      <c r="V621" s="101"/>
      <c r="W621" s="101"/>
      <c r="X621" s="101"/>
      <c r="Y621" s="101"/>
      <c r="Z621" s="101"/>
      <c r="AA621" s="101"/>
      <c r="AB621" s="101"/>
    </row>
    <row r="622" spans="1:28" ht="19">
      <c r="A622" s="25"/>
      <c r="B622" s="164"/>
      <c r="C622" s="707"/>
      <c r="D622" s="34"/>
      <c r="E622" s="101"/>
      <c r="F622" s="164"/>
      <c r="G622" s="101"/>
      <c r="H622" s="710"/>
      <c r="I622" s="712"/>
      <c r="J622" s="712"/>
      <c r="K622" s="101"/>
      <c r="L622" s="713"/>
      <c r="M622" s="602"/>
      <c r="N622" s="602"/>
      <c r="O622" s="101"/>
      <c r="P622" s="101"/>
      <c r="Q622" s="101"/>
      <c r="R622" s="101"/>
      <c r="S622" s="101"/>
      <c r="T622" s="101"/>
      <c r="U622" s="101"/>
      <c r="V622" s="101"/>
      <c r="W622" s="101"/>
      <c r="X622" s="101"/>
      <c r="Y622" s="101"/>
      <c r="Z622" s="101"/>
      <c r="AA622" s="101"/>
      <c r="AB622" s="101"/>
    </row>
    <row r="623" spans="1:28" ht="19">
      <c r="A623" s="25"/>
      <c r="B623" s="164"/>
      <c r="C623" s="707"/>
      <c r="D623" s="34"/>
      <c r="E623" s="101"/>
      <c r="F623" s="164"/>
      <c r="G623" s="101"/>
      <c r="H623" s="710"/>
      <c r="I623" s="712"/>
      <c r="J623" s="712"/>
      <c r="K623" s="101"/>
      <c r="L623" s="713"/>
      <c r="M623" s="602"/>
      <c r="N623" s="602"/>
      <c r="O623" s="101"/>
      <c r="P623" s="101"/>
      <c r="Q623" s="101"/>
      <c r="R623" s="101"/>
      <c r="S623" s="101"/>
      <c r="T623" s="101"/>
      <c r="U623" s="101"/>
      <c r="V623" s="101"/>
      <c r="W623" s="101"/>
      <c r="X623" s="101"/>
      <c r="Y623" s="101"/>
      <c r="Z623" s="101"/>
      <c r="AA623" s="101"/>
      <c r="AB623" s="101"/>
    </row>
    <row r="624" spans="1:28" ht="19">
      <c r="A624" s="25"/>
      <c r="B624" s="164"/>
      <c r="C624" s="707"/>
      <c r="D624" s="34"/>
      <c r="E624" s="101"/>
      <c r="F624" s="164"/>
      <c r="G624" s="101"/>
      <c r="H624" s="710"/>
      <c r="I624" s="712"/>
      <c r="J624" s="712"/>
      <c r="K624" s="101"/>
      <c r="L624" s="713"/>
      <c r="M624" s="602"/>
      <c r="N624" s="602"/>
      <c r="O624" s="101"/>
      <c r="P624" s="101"/>
      <c r="Q624" s="101"/>
      <c r="R624" s="101"/>
      <c r="S624" s="101"/>
      <c r="T624" s="101"/>
      <c r="U624" s="101"/>
      <c r="V624" s="101"/>
      <c r="W624" s="101"/>
      <c r="X624" s="101"/>
      <c r="Y624" s="101"/>
      <c r="Z624" s="101"/>
      <c r="AA624" s="101"/>
      <c r="AB624" s="101"/>
    </row>
    <row r="625" spans="1:28" ht="19">
      <c r="A625" s="25"/>
      <c r="B625" s="164"/>
      <c r="C625" s="707"/>
      <c r="D625" s="34"/>
      <c r="E625" s="101"/>
      <c r="F625" s="164"/>
      <c r="G625" s="101"/>
      <c r="H625" s="710"/>
      <c r="I625" s="712"/>
      <c r="J625" s="712"/>
      <c r="K625" s="101"/>
      <c r="L625" s="713"/>
      <c r="M625" s="602"/>
      <c r="N625" s="602"/>
      <c r="O625" s="101"/>
      <c r="P625" s="101"/>
      <c r="Q625" s="101"/>
      <c r="R625" s="101"/>
      <c r="S625" s="101"/>
      <c r="T625" s="101"/>
      <c r="U625" s="101"/>
      <c r="V625" s="101"/>
      <c r="W625" s="101"/>
      <c r="X625" s="101"/>
      <c r="Y625" s="101"/>
      <c r="Z625" s="101"/>
      <c r="AA625" s="101"/>
      <c r="AB625" s="101"/>
    </row>
    <row r="626" spans="1:28" ht="19">
      <c r="A626" s="25"/>
      <c r="B626" s="164"/>
      <c r="C626" s="707"/>
      <c r="D626" s="34"/>
      <c r="E626" s="101"/>
      <c r="F626" s="164"/>
      <c r="G626" s="101"/>
      <c r="H626" s="710"/>
      <c r="I626" s="712"/>
      <c r="J626" s="712"/>
      <c r="K626" s="101"/>
      <c r="L626" s="713"/>
      <c r="M626" s="602"/>
      <c r="N626" s="602"/>
      <c r="O626" s="101"/>
      <c r="P626" s="101"/>
      <c r="Q626" s="101"/>
      <c r="R626" s="101"/>
      <c r="S626" s="101"/>
      <c r="T626" s="101"/>
      <c r="U626" s="101"/>
      <c r="V626" s="101"/>
      <c r="W626" s="101"/>
      <c r="X626" s="101"/>
      <c r="Y626" s="101"/>
      <c r="Z626" s="101"/>
      <c r="AA626" s="101"/>
      <c r="AB626" s="101"/>
    </row>
    <row r="627" spans="1:28" ht="19">
      <c r="A627" s="25"/>
      <c r="B627" s="164"/>
      <c r="C627" s="707"/>
      <c r="D627" s="34"/>
      <c r="E627" s="101"/>
      <c r="F627" s="164"/>
      <c r="G627" s="101"/>
      <c r="H627" s="710"/>
      <c r="I627" s="712"/>
      <c r="J627" s="712"/>
      <c r="K627" s="101"/>
      <c r="L627" s="713"/>
      <c r="M627" s="602"/>
      <c r="N627" s="602"/>
      <c r="O627" s="101"/>
      <c r="P627" s="101"/>
      <c r="Q627" s="101"/>
      <c r="R627" s="101"/>
      <c r="S627" s="101"/>
      <c r="T627" s="101"/>
      <c r="U627" s="101"/>
      <c r="V627" s="101"/>
      <c r="W627" s="101"/>
      <c r="X627" s="101"/>
      <c r="Y627" s="101"/>
      <c r="Z627" s="101"/>
      <c r="AA627" s="101"/>
      <c r="AB627" s="101"/>
    </row>
    <row r="628" spans="1:28" ht="19">
      <c r="A628" s="25"/>
      <c r="B628" s="164"/>
      <c r="C628" s="707"/>
      <c r="D628" s="34"/>
      <c r="E628" s="101"/>
      <c r="F628" s="164"/>
      <c r="G628" s="101"/>
      <c r="H628" s="710"/>
      <c r="I628" s="712"/>
      <c r="J628" s="712"/>
      <c r="K628" s="101"/>
      <c r="L628" s="713"/>
      <c r="M628" s="602"/>
      <c r="N628" s="602"/>
      <c r="O628" s="101"/>
      <c r="P628" s="101"/>
      <c r="Q628" s="101"/>
      <c r="R628" s="101"/>
      <c r="S628" s="101"/>
      <c r="T628" s="101"/>
      <c r="U628" s="101"/>
      <c r="V628" s="101"/>
      <c r="W628" s="101"/>
      <c r="X628" s="101"/>
      <c r="Y628" s="101"/>
      <c r="Z628" s="101"/>
      <c r="AA628" s="101"/>
      <c r="AB628" s="101"/>
    </row>
    <row r="629" spans="1:28" ht="19">
      <c r="A629" s="25"/>
      <c r="B629" s="164"/>
      <c r="C629" s="707"/>
      <c r="D629" s="34"/>
      <c r="E629" s="101"/>
      <c r="F629" s="164"/>
      <c r="G629" s="101"/>
      <c r="H629" s="710"/>
      <c r="I629" s="712"/>
      <c r="J629" s="712"/>
      <c r="K629" s="101"/>
      <c r="L629" s="713"/>
      <c r="M629" s="602"/>
      <c r="N629" s="602"/>
      <c r="O629" s="101"/>
      <c r="P629" s="101"/>
      <c r="Q629" s="101"/>
      <c r="R629" s="101"/>
      <c r="S629" s="101"/>
      <c r="T629" s="101"/>
      <c r="U629" s="101"/>
      <c r="V629" s="101"/>
      <c r="W629" s="101"/>
      <c r="X629" s="101"/>
      <c r="Y629" s="101"/>
      <c r="Z629" s="101"/>
      <c r="AA629" s="101"/>
      <c r="AB629" s="101"/>
    </row>
    <row r="630" spans="1:28" ht="19">
      <c r="A630" s="25"/>
      <c r="B630" s="164"/>
      <c r="C630" s="707"/>
      <c r="D630" s="34"/>
      <c r="E630" s="101"/>
      <c r="F630" s="164"/>
      <c r="G630" s="101"/>
      <c r="H630" s="710"/>
      <c r="I630" s="712"/>
      <c r="J630" s="712"/>
      <c r="K630" s="101"/>
      <c r="L630" s="713"/>
      <c r="M630" s="602"/>
      <c r="N630" s="602"/>
      <c r="O630" s="101"/>
      <c r="P630" s="101"/>
      <c r="Q630" s="101"/>
      <c r="R630" s="101"/>
      <c r="S630" s="101"/>
      <c r="T630" s="101"/>
      <c r="U630" s="101"/>
      <c r="V630" s="101"/>
      <c r="W630" s="101"/>
      <c r="X630" s="101"/>
      <c r="Y630" s="101"/>
      <c r="Z630" s="101"/>
      <c r="AA630" s="101"/>
      <c r="AB630" s="101"/>
    </row>
    <row r="631" spans="1:28" ht="19">
      <c r="A631" s="25"/>
      <c r="B631" s="164"/>
      <c r="C631" s="707"/>
      <c r="D631" s="34"/>
      <c r="E631" s="101"/>
      <c r="F631" s="164"/>
      <c r="G631" s="101"/>
      <c r="H631" s="710"/>
      <c r="I631" s="712"/>
      <c r="J631" s="712"/>
      <c r="K631" s="101"/>
      <c r="L631" s="713"/>
      <c r="M631" s="602"/>
      <c r="N631" s="602"/>
      <c r="O631" s="101"/>
      <c r="P631" s="101"/>
      <c r="Q631" s="101"/>
      <c r="R631" s="101"/>
      <c r="S631" s="101"/>
      <c r="T631" s="101"/>
      <c r="U631" s="101"/>
      <c r="V631" s="101"/>
      <c r="W631" s="101"/>
      <c r="X631" s="101"/>
      <c r="Y631" s="101"/>
      <c r="Z631" s="101"/>
      <c r="AA631" s="101"/>
      <c r="AB631" s="101"/>
    </row>
    <row r="632" spans="1:28" ht="19">
      <c r="A632" s="25"/>
      <c r="B632" s="164"/>
      <c r="C632" s="707"/>
      <c r="D632" s="34"/>
      <c r="E632" s="101"/>
      <c r="F632" s="164"/>
      <c r="G632" s="101"/>
      <c r="H632" s="710"/>
      <c r="I632" s="712"/>
      <c r="J632" s="712"/>
      <c r="K632" s="101"/>
      <c r="L632" s="713"/>
      <c r="M632" s="602"/>
      <c r="N632" s="602"/>
      <c r="O632" s="101"/>
      <c r="P632" s="101"/>
      <c r="Q632" s="101"/>
      <c r="R632" s="101"/>
      <c r="S632" s="101"/>
      <c r="T632" s="101"/>
      <c r="U632" s="101"/>
      <c r="V632" s="101"/>
      <c r="W632" s="101"/>
      <c r="X632" s="101"/>
      <c r="Y632" s="101"/>
      <c r="Z632" s="101"/>
      <c r="AA632" s="101"/>
      <c r="AB632" s="101"/>
    </row>
    <row r="633" spans="1:28" ht="19">
      <c r="A633" s="25"/>
      <c r="B633" s="164"/>
      <c r="C633" s="707"/>
      <c r="D633" s="34"/>
      <c r="E633" s="101"/>
      <c r="F633" s="164"/>
      <c r="G633" s="101"/>
      <c r="H633" s="710"/>
      <c r="I633" s="712"/>
      <c r="J633" s="712"/>
      <c r="K633" s="101"/>
      <c r="L633" s="713"/>
      <c r="M633" s="602"/>
      <c r="N633" s="602"/>
      <c r="O633" s="101"/>
      <c r="P633" s="101"/>
      <c r="Q633" s="101"/>
      <c r="R633" s="101"/>
      <c r="S633" s="101"/>
      <c r="T633" s="101"/>
      <c r="U633" s="101"/>
      <c r="V633" s="101"/>
      <c r="W633" s="101"/>
      <c r="X633" s="101"/>
      <c r="Y633" s="101"/>
      <c r="Z633" s="101"/>
      <c r="AA633" s="101"/>
      <c r="AB633" s="101"/>
    </row>
    <row r="634" spans="1:28" ht="19">
      <c r="A634" s="25"/>
      <c r="B634" s="164"/>
      <c r="C634" s="707"/>
      <c r="D634" s="34"/>
      <c r="E634" s="101"/>
      <c r="F634" s="164"/>
      <c r="G634" s="101"/>
      <c r="H634" s="710"/>
      <c r="I634" s="712"/>
      <c r="J634" s="712"/>
      <c r="K634" s="101"/>
      <c r="L634" s="713"/>
      <c r="M634" s="602"/>
      <c r="N634" s="602"/>
      <c r="O634" s="101"/>
      <c r="P634" s="101"/>
      <c r="Q634" s="101"/>
      <c r="R634" s="101"/>
      <c r="S634" s="101"/>
      <c r="T634" s="101"/>
      <c r="U634" s="101"/>
      <c r="V634" s="101"/>
      <c r="W634" s="101"/>
      <c r="X634" s="101"/>
      <c r="Y634" s="101"/>
      <c r="Z634" s="101"/>
      <c r="AA634" s="101"/>
      <c r="AB634" s="101"/>
    </row>
    <row r="635" spans="1:28" ht="19">
      <c r="A635" s="25"/>
      <c r="B635" s="164"/>
      <c r="C635" s="707"/>
      <c r="D635" s="34"/>
      <c r="E635" s="101"/>
      <c r="F635" s="164"/>
      <c r="G635" s="101"/>
      <c r="H635" s="710"/>
      <c r="I635" s="712"/>
      <c r="J635" s="712"/>
      <c r="K635" s="101"/>
      <c r="L635" s="713"/>
      <c r="M635" s="602"/>
      <c r="N635" s="602"/>
      <c r="O635" s="101"/>
      <c r="P635" s="101"/>
      <c r="Q635" s="101"/>
      <c r="R635" s="101"/>
      <c r="S635" s="101"/>
      <c r="T635" s="101"/>
      <c r="U635" s="101"/>
      <c r="V635" s="101"/>
      <c r="W635" s="101"/>
      <c r="X635" s="101"/>
      <c r="Y635" s="101"/>
      <c r="Z635" s="101"/>
      <c r="AA635" s="101"/>
      <c r="AB635" s="101"/>
    </row>
    <row r="636" spans="1:28" ht="19">
      <c r="A636" s="25"/>
      <c r="B636" s="164"/>
      <c r="C636" s="707"/>
      <c r="D636" s="34"/>
      <c r="E636" s="101"/>
      <c r="F636" s="164"/>
      <c r="G636" s="101"/>
      <c r="H636" s="710"/>
      <c r="I636" s="712"/>
      <c r="J636" s="712"/>
      <c r="K636" s="101"/>
      <c r="L636" s="713"/>
      <c r="M636" s="602"/>
      <c r="N636" s="602"/>
      <c r="O636" s="101"/>
      <c r="P636" s="101"/>
      <c r="Q636" s="101"/>
      <c r="R636" s="101"/>
      <c r="S636" s="101"/>
      <c r="T636" s="101"/>
      <c r="U636" s="101"/>
      <c r="V636" s="101"/>
      <c r="W636" s="101"/>
      <c r="X636" s="101"/>
      <c r="Y636" s="101"/>
      <c r="Z636" s="101"/>
      <c r="AA636" s="101"/>
      <c r="AB636" s="101"/>
    </row>
    <row r="637" spans="1:28" ht="19">
      <c r="A637" s="25"/>
      <c r="B637" s="164"/>
      <c r="C637" s="707"/>
      <c r="D637" s="34"/>
      <c r="E637" s="101"/>
      <c r="F637" s="164"/>
      <c r="G637" s="101"/>
      <c r="H637" s="710"/>
      <c r="I637" s="712"/>
      <c r="J637" s="712"/>
      <c r="K637" s="101"/>
      <c r="L637" s="713"/>
      <c r="M637" s="602"/>
      <c r="N637" s="602"/>
      <c r="O637" s="101"/>
      <c r="P637" s="101"/>
      <c r="Q637" s="101"/>
      <c r="R637" s="101"/>
      <c r="S637" s="101"/>
      <c r="T637" s="101"/>
      <c r="U637" s="101"/>
      <c r="V637" s="101"/>
      <c r="W637" s="101"/>
      <c r="X637" s="101"/>
      <c r="Y637" s="101"/>
      <c r="Z637" s="101"/>
      <c r="AA637" s="101"/>
      <c r="AB637" s="101"/>
    </row>
    <row r="638" spans="1:28" ht="19">
      <c r="A638" s="25"/>
      <c r="B638" s="164"/>
      <c r="C638" s="707"/>
      <c r="D638" s="34"/>
      <c r="E638" s="101"/>
      <c r="F638" s="164"/>
      <c r="G638" s="101"/>
      <c r="H638" s="710"/>
      <c r="I638" s="712"/>
      <c r="J638" s="712"/>
      <c r="K638" s="101"/>
      <c r="L638" s="713"/>
      <c r="M638" s="602"/>
      <c r="N638" s="602"/>
      <c r="O638" s="101"/>
      <c r="P638" s="101"/>
      <c r="Q638" s="101"/>
      <c r="R638" s="101"/>
      <c r="S638" s="101"/>
      <c r="T638" s="101"/>
      <c r="U638" s="101"/>
      <c r="V638" s="101"/>
      <c r="W638" s="101"/>
      <c r="X638" s="101"/>
      <c r="Y638" s="101"/>
      <c r="Z638" s="101"/>
      <c r="AA638" s="101"/>
      <c r="AB638" s="101"/>
    </row>
    <row r="639" spans="1:28" ht="19">
      <c r="A639" s="25"/>
      <c r="B639" s="164"/>
      <c r="C639" s="707"/>
      <c r="D639" s="34"/>
      <c r="E639" s="101"/>
      <c r="F639" s="164"/>
      <c r="G639" s="101"/>
      <c r="H639" s="710"/>
      <c r="I639" s="712"/>
      <c r="J639" s="712"/>
      <c r="K639" s="101"/>
      <c r="L639" s="713"/>
      <c r="M639" s="602"/>
      <c r="N639" s="602"/>
      <c r="O639" s="101"/>
      <c r="P639" s="101"/>
      <c r="Q639" s="101"/>
      <c r="R639" s="101"/>
      <c r="S639" s="101"/>
      <c r="T639" s="101"/>
      <c r="U639" s="101"/>
      <c r="V639" s="101"/>
      <c r="W639" s="101"/>
      <c r="X639" s="101"/>
      <c r="Y639" s="101"/>
      <c r="Z639" s="101"/>
      <c r="AA639" s="101"/>
      <c r="AB639" s="101"/>
    </row>
    <row r="640" spans="1:28" ht="19">
      <c r="A640" s="25"/>
      <c r="B640" s="164"/>
      <c r="C640" s="707"/>
      <c r="D640" s="34"/>
      <c r="E640" s="101"/>
      <c r="F640" s="164"/>
      <c r="G640" s="101"/>
      <c r="H640" s="710"/>
      <c r="I640" s="712"/>
      <c r="J640" s="712"/>
      <c r="K640" s="101"/>
      <c r="L640" s="713"/>
      <c r="M640" s="602"/>
      <c r="N640" s="602"/>
      <c r="O640" s="101"/>
      <c r="P640" s="101"/>
      <c r="Q640" s="101"/>
      <c r="R640" s="101"/>
      <c r="S640" s="101"/>
      <c r="T640" s="101"/>
      <c r="U640" s="101"/>
      <c r="V640" s="101"/>
      <c r="W640" s="101"/>
      <c r="X640" s="101"/>
      <c r="Y640" s="101"/>
      <c r="Z640" s="101"/>
      <c r="AA640" s="101"/>
      <c r="AB640" s="101"/>
    </row>
    <row r="641" spans="1:28" ht="19">
      <c r="A641" s="25"/>
      <c r="B641" s="164"/>
      <c r="C641" s="707"/>
      <c r="D641" s="34"/>
      <c r="E641" s="101"/>
      <c r="F641" s="164"/>
      <c r="G641" s="101"/>
      <c r="H641" s="710"/>
      <c r="I641" s="712"/>
      <c r="J641" s="712"/>
      <c r="K641" s="101"/>
      <c r="L641" s="713"/>
      <c r="M641" s="602"/>
      <c r="N641" s="602"/>
      <c r="O641" s="101"/>
      <c r="P641" s="101"/>
      <c r="Q641" s="101"/>
      <c r="R641" s="101"/>
      <c r="S641" s="101"/>
      <c r="T641" s="101"/>
      <c r="U641" s="101"/>
      <c r="V641" s="101"/>
      <c r="W641" s="101"/>
      <c r="X641" s="101"/>
      <c r="Y641" s="101"/>
      <c r="Z641" s="101"/>
      <c r="AA641" s="101"/>
      <c r="AB641" s="101"/>
    </row>
    <row r="642" spans="1:28" ht="19">
      <c r="A642" s="25"/>
      <c r="B642" s="164"/>
      <c r="C642" s="707"/>
      <c r="D642" s="34"/>
      <c r="E642" s="101"/>
      <c r="F642" s="164"/>
      <c r="G642" s="101"/>
      <c r="H642" s="710"/>
      <c r="I642" s="712"/>
      <c r="J642" s="712"/>
      <c r="K642" s="101"/>
      <c r="L642" s="713"/>
      <c r="M642" s="602"/>
      <c r="N642" s="602"/>
      <c r="O642" s="101"/>
      <c r="P642" s="101"/>
      <c r="Q642" s="101"/>
      <c r="R642" s="101"/>
      <c r="S642" s="101"/>
      <c r="T642" s="101"/>
      <c r="U642" s="101"/>
      <c r="V642" s="101"/>
      <c r="W642" s="101"/>
      <c r="X642" s="101"/>
      <c r="Y642" s="101"/>
      <c r="Z642" s="101"/>
      <c r="AA642" s="101"/>
      <c r="AB642" s="101"/>
    </row>
    <row r="643" spans="1:28" ht="19">
      <c r="A643" s="25"/>
      <c r="B643" s="164"/>
      <c r="C643" s="707"/>
      <c r="D643" s="34"/>
      <c r="E643" s="101"/>
      <c r="F643" s="164"/>
      <c r="G643" s="101"/>
      <c r="H643" s="710"/>
      <c r="I643" s="712"/>
      <c r="J643" s="712"/>
      <c r="K643" s="101"/>
      <c r="L643" s="713"/>
      <c r="M643" s="602"/>
      <c r="N643" s="602"/>
      <c r="O643" s="101"/>
      <c r="P643" s="101"/>
      <c r="Q643" s="101"/>
      <c r="R643" s="101"/>
      <c r="S643" s="101"/>
      <c r="T643" s="101"/>
      <c r="U643" s="101"/>
      <c r="V643" s="101"/>
      <c r="W643" s="101"/>
      <c r="X643" s="101"/>
      <c r="Y643" s="101"/>
      <c r="Z643" s="101"/>
      <c r="AA643" s="101"/>
      <c r="AB643" s="101"/>
    </row>
    <row r="644" spans="1:28" ht="19">
      <c r="A644" s="25"/>
      <c r="B644" s="164"/>
      <c r="C644" s="707"/>
      <c r="D644" s="34"/>
      <c r="E644" s="101"/>
      <c r="F644" s="164"/>
      <c r="G644" s="101"/>
      <c r="H644" s="710"/>
      <c r="I644" s="712"/>
      <c r="J644" s="712"/>
      <c r="K644" s="101"/>
      <c r="L644" s="713"/>
      <c r="M644" s="602"/>
      <c r="N644" s="602"/>
      <c r="O644" s="101"/>
      <c r="P644" s="101"/>
      <c r="Q644" s="101"/>
      <c r="R644" s="101"/>
      <c r="S644" s="101"/>
      <c r="T644" s="101"/>
      <c r="U644" s="101"/>
      <c r="V644" s="101"/>
      <c r="W644" s="101"/>
      <c r="X644" s="101"/>
      <c r="Y644" s="101"/>
      <c r="Z644" s="101"/>
      <c r="AA644" s="101"/>
      <c r="AB644" s="101"/>
    </row>
    <row r="645" spans="1:28" ht="19">
      <c r="A645" s="25"/>
      <c r="B645" s="164"/>
      <c r="C645" s="707"/>
      <c r="D645" s="34"/>
      <c r="E645" s="101"/>
      <c r="F645" s="164"/>
      <c r="G645" s="101"/>
      <c r="H645" s="710"/>
      <c r="I645" s="712"/>
      <c r="J645" s="712"/>
      <c r="K645" s="101"/>
      <c r="L645" s="713"/>
      <c r="M645" s="602"/>
      <c r="N645" s="602"/>
      <c r="O645" s="101"/>
      <c r="P645" s="101"/>
      <c r="Q645" s="101"/>
      <c r="R645" s="101"/>
      <c r="S645" s="101"/>
      <c r="T645" s="101"/>
      <c r="U645" s="101"/>
      <c r="V645" s="101"/>
      <c r="W645" s="101"/>
      <c r="X645" s="101"/>
      <c r="Y645" s="101"/>
      <c r="Z645" s="101"/>
      <c r="AA645" s="101"/>
      <c r="AB645" s="101"/>
    </row>
    <row r="646" spans="1:28" ht="19">
      <c r="A646" s="25"/>
      <c r="B646" s="164"/>
      <c r="C646" s="707"/>
      <c r="D646" s="34"/>
      <c r="E646" s="101"/>
      <c r="F646" s="164"/>
      <c r="G646" s="101"/>
      <c r="H646" s="710"/>
      <c r="I646" s="712"/>
      <c r="J646" s="712"/>
      <c r="K646" s="101"/>
      <c r="L646" s="713"/>
      <c r="M646" s="602"/>
      <c r="N646" s="602"/>
      <c r="O646" s="101"/>
      <c r="P646" s="101"/>
      <c r="Q646" s="101"/>
      <c r="R646" s="101"/>
      <c r="S646" s="101"/>
      <c r="T646" s="101"/>
      <c r="U646" s="101"/>
      <c r="V646" s="101"/>
      <c r="W646" s="101"/>
      <c r="X646" s="101"/>
      <c r="Y646" s="101"/>
      <c r="Z646" s="101"/>
      <c r="AA646" s="101"/>
      <c r="AB646" s="101"/>
    </row>
    <row r="647" spans="1:28" ht="19">
      <c r="A647" s="25"/>
      <c r="B647" s="164"/>
      <c r="C647" s="707"/>
      <c r="D647" s="34"/>
      <c r="E647" s="101"/>
      <c r="F647" s="164"/>
      <c r="G647" s="101"/>
      <c r="H647" s="710"/>
      <c r="I647" s="712"/>
      <c r="J647" s="712"/>
      <c r="K647" s="101"/>
      <c r="L647" s="713"/>
      <c r="M647" s="602"/>
      <c r="N647" s="602"/>
      <c r="O647" s="101"/>
      <c r="P647" s="101"/>
      <c r="Q647" s="101"/>
      <c r="R647" s="101"/>
      <c r="S647" s="101"/>
      <c r="T647" s="101"/>
      <c r="U647" s="101"/>
      <c r="V647" s="101"/>
      <c r="W647" s="101"/>
      <c r="X647" s="101"/>
      <c r="Y647" s="101"/>
      <c r="Z647" s="101"/>
      <c r="AA647" s="101"/>
      <c r="AB647" s="101"/>
    </row>
    <row r="648" spans="1:28" ht="19">
      <c r="A648" s="25"/>
      <c r="B648" s="164"/>
      <c r="C648" s="707"/>
      <c r="D648" s="34"/>
      <c r="E648" s="101"/>
      <c r="F648" s="164"/>
      <c r="G648" s="101"/>
      <c r="H648" s="710"/>
      <c r="I648" s="712"/>
      <c r="J648" s="712"/>
      <c r="K648" s="101"/>
      <c r="L648" s="713"/>
      <c r="M648" s="602"/>
      <c r="N648" s="602"/>
      <c r="O648" s="101"/>
      <c r="P648" s="101"/>
      <c r="Q648" s="101"/>
      <c r="R648" s="101"/>
      <c r="S648" s="101"/>
      <c r="T648" s="101"/>
      <c r="U648" s="101"/>
      <c r="V648" s="101"/>
      <c r="W648" s="101"/>
      <c r="X648" s="101"/>
      <c r="Y648" s="101"/>
      <c r="Z648" s="101"/>
      <c r="AA648" s="101"/>
      <c r="AB648" s="101"/>
    </row>
    <row r="649" spans="1:28" ht="19">
      <c r="A649" s="25"/>
      <c r="B649" s="164"/>
      <c r="C649" s="707"/>
      <c r="D649" s="34"/>
      <c r="E649" s="101"/>
      <c r="F649" s="164"/>
      <c r="G649" s="101"/>
      <c r="H649" s="710"/>
      <c r="I649" s="712"/>
      <c r="J649" s="712"/>
      <c r="K649" s="101"/>
      <c r="L649" s="713"/>
      <c r="M649" s="602"/>
      <c r="N649" s="602"/>
      <c r="O649" s="101"/>
      <c r="P649" s="101"/>
      <c r="Q649" s="101"/>
      <c r="R649" s="101"/>
      <c r="S649" s="101"/>
      <c r="T649" s="101"/>
      <c r="U649" s="101"/>
      <c r="V649" s="101"/>
      <c r="W649" s="101"/>
      <c r="X649" s="101"/>
      <c r="Y649" s="101"/>
      <c r="Z649" s="101"/>
      <c r="AA649" s="101"/>
      <c r="AB649" s="101"/>
    </row>
    <row r="650" spans="1:28" ht="19">
      <c r="A650" s="25"/>
      <c r="B650" s="164"/>
      <c r="C650" s="707"/>
      <c r="D650" s="34"/>
      <c r="E650" s="101"/>
      <c r="F650" s="164"/>
      <c r="G650" s="101"/>
      <c r="H650" s="710"/>
      <c r="I650" s="712"/>
      <c r="J650" s="712"/>
      <c r="K650" s="101"/>
      <c r="L650" s="713"/>
      <c r="M650" s="602"/>
      <c r="N650" s="602"/>
      <c r="O650" s="101"/>
      <c r="P650" s="101"/>
      <c r="Q650" s="101"/>
      <c r="R650" s="101"/>
      <c r="S650" s="101"/>
      <c r="T650" s="101"/>
      <c r="U650" s="101"/>
      <c r="V650" s="101"/>
      <c r="W650" s="101"/>
      <c r="X650" s="101"/>
      <c r="Y650" s="101"/>
      <c r="Z650" s="101"/>
      <c r="AA650" s="101"/>
      <c r="AB650" s="101"/>
    </row>
    <row r="651" spans="1:28" ht="19">
      <c r="A651" s="25"/>
      <c r="B651" s="164"/>
      <c r="C651" s="707"/>
      <c r="D651" s="34"/>
      <c r="E651" s="101"/>
      <c r="F651" s="164"/>
      <c r="G651" s="101"/>
      <c r="H651" s="710"/>
      <c r="I651" s="712"/>
      <c r="J651" s="712"/>
      <c r="K651" s="101"/>
      <c r="L651" s="713"/>
      <c r="M651" s="602"/>
      <c r="N651" s="602"/>
      <c r="O651" s="101"/>
      <c r="P651" s="101"/>
      <c r="Q651" s="101"/>
      <c r="R651" s="101"/>
      <c r="S651" s="101"/>
      <c r="T651" s="101"/>
      <c r="U651" s="101"/>
      <c r="V651" s="101"/>
      <c r="W651" s="101"/>
      <c r="X651" s="101"/>
      <c r="Y651" s="101"/>
      <c r="Z651" s="101"/>
      <c r="AA651" s="101"/>
      <c r="AB651" s="101"/>
    </row>
    <row r="652" spans="1:28" ht="19">
      <c r="A652" s="25"/>
      <c r="B652" s="164"/>
      <c r="C652" s="707"/>
      <c r="D652" s="34"/>
      <c r="E652" s="101"/>
      <c r="F652" s="164"/>
      <c r="G652" s="101"/>
      <c r="H652" s="710"/>
      <c r="I652" s="712"/>
      <c r="J652" s="712"/>
      <c r="K652" s="101"/>
      <c r="L652" s="713"/>
      <c r="M652" s="602"/>
      <c r="N652" s="602"/>
      <c r="O652" s="101"/>
      <c r="P652" s="101"/>
      <c r="Q652" s="101"/>
      <c r="R652" s="101"/>
      <c r="S652" s="101"/>
      <c r="T652" s="101"/>
      <c r="U652" s="101"/>
      <c r="V652" s="101"/>
      <c r="W652" s="101"/>
      <c r="X652" s="101"/>
      <c r="Y652" s="101"/>
      <c r="Z652" s="101"/>
      <c r="AA652" s="101"/>
      <c r="AB652" s="101"/>
    </row>
    <row r="653" spans="1:28" ht="19">
      <c r="A653" s="25"/>
      <c r="B653" s="164"/>
      <c r="C653" s="707"/>
      <c r="D653" s="34"/>
      <c r="E653" s="101"/>
      <c r="F653" s="164"/>
      <c r="G653" s="101"/>
      <c r="H653" s="710"/>
      <c r="I653" s="712"/>
      <c r="J653" s="712"/>
      <c r="K653" s="101"/>
      <c r="L653" s="713"/>
      <c r="M653" s="602"/>
      <c r="N653" s="602"/>
      <c r="O653" s="101"/>
      <c r="P653" s="101"/>
      <c r="Q653" s="101"/>
      <c r="R653" s="101"/>
      <c r="S653" s="101"/>
      <c r="T653" s="101"/>
      <c r="U653" s="101"/>
      <c r="V653" s="101"/>
      <c r="W653" s="101"/>
      <c r="X653" s="101"/>
      <c r="Y653" s="101"/>
      <c r="Z653" s="101"/>
      <c r="AA653" s="101"/>
      <c r="AB653" s="101"/>
    </row>
    <row r="654" spans="1:28" ht="19">
      <c r="A654" s="25"/>
      <c r="B654" s="164"/>
      <c r="C654" s="707"/>
      <c r="D654" s="34"/>
      <c r="E654" s="101"/>
      <c r="F654" s="164"/>
      <c r="G654" s="101"/>
      <c r="H654" s="710"/>
      <c r="I654" s="712"/>
      <c r="J654" s="712"/>
      <c r="K654" s="101"/>
      <c r="L654" s="713"/>
      <c r="M654" s="602"/>
      <c r="N654" s="602"/>
      <c r="O654" s="101"/>
      <c r="P654" s="101"/>
      <c r="Q654" s="101"/>
      <c r="R654" s="101"/>
      <c r="S654" s="101"/>
      <c r="T654" s="101"/>
      <c r="U654" s="101"/>
      <c r="V654" s="101"/>
      <c r="W654" s="101"/>
      <c r="X654" s="101"/>
      <c r="Y654" s="101"/>
      <c r="Z654" s="101"/>
      <c r="AA654" s="101"/>
      <c r="AB654" s="101"/>
    </row>
    <row r="655" spans="1:28" ht="19">
      <c r="A655" s="25"/>
      <c r="B655" s="164"/>
      <c r="C655" s="707"/>
      <c r="D655" s="34"/>
      <c r="E655" s="101"/>
      <c r="F655" s="164"/>
      <c r="G655" s="101"/>
      <c r="H655" s="710"/>
      <c r="I655" s="712"/>
      <c r="J655" s="712"/>
      <c r="K655" s="101"/>
      <c r="L655" s="713"/>
      <c r="M655" s="602"/>
      <c r="N655" s="602"/>
      <c r="O655" s="101"/>
      <c r="P655" s="101"/>
      <c r="Q655" s="101"/>
      <c r="R655" s="101"/>
      <c r="S655" s="101"/>
      <c r="T655" s="101"/>
      <c r="U655" s="101"/>
      <c r="V655" s="101"/>
      <c r="W655" s="101"/>
      <c r="X655" s="101"/>
      <c r="Y655" s="101"/>
      <c r="Z655" s="101"/>
      <c r="AA655" s="101"/>
      <c r="AB655" s="101"/>
    </row>
    <row r="656" spans="1:28" ht="19">
      <c r="A656" s="25"/>
      <c r="B656" s="164"/>
      <c r="C656" s="707"/>
      <c r="D656" s="34"/>
      <c r="E656" s="101"/>
      <c r="F656" s="164"/>
      <c r="G656" s="101"/>
      <c r="H656" s="710"/>
      <c r="I656" s="712"/>
      <c r="J656" s="712"/>
      <c r="K656" s="101"/>
      <c r="L656" s="713"/>
      <c r="M656" s="602"/>
      <c r="N656" s="602"/>
      <c r="O656" s="101"/>
      <c r="P656" s="101"/>
      <c r="Q656" s="101"/>
      <c r="R656" s="101"/>
      <c r="S656" s="101"/>
      <c r="T656" s="101"/>
      <c r="U656" s="101"/>
      <c r="V656" s="101"/>
      <c r="W656" s="101"/>
      <c r="X656" s="101"/>
      <c r="Y656" s="101"/>
      <c r="Z656" s="101"/>
      <c r="AA656" s="101"/>
      <c r="AB656" s="101"/>
    </row>
    <row r="657" spans="1:28" ht="19">
      <c r="A657" s="25"/>
      <c r="B657" s="164"/>
      <c r="C657" s="707"/>
      <c r="D657" s="34"/>
      <c r="E657" s="101"/>
      <c r="F657" s="164"/>
      <c r="G657" s="101"/>
      <c r="H657" s="710"/>
      <c r="I657" s="712"/>
      <c r="J657" s="712"/>
      <c r="K657" s="101"/>
      <c r="L657" s="713"/>
      <c r="M657" s="602"/>
      <c r="N657" s="602"/>
      <c r="O657" s="101"/>
      <c r="P657" s="101"/>
      <c r="Q657" s="101"/>
      <c r="R657" s="101"/>
      <c r="S657" s="101"/>
      <c r="T657" s="101"/>
      <c r="U657" s="101"/>
      <c r="V657" s="101"/>
      <c r="W657" s="101"/>
      <c r="X657" s="101"/>
      <c r="Y657" s="101"/>
      <c r="Z657" s="101"/>
      <c r="AA657" s="101"/>
      <c r="AB657" s="101"/>
    </row>
    <row r="658" spans="1:28" ht="19">
      <c r="A658" s="25"/>
      <c r="B658" s="164"/>
      <c r="C658" s="707"/>
      <c r="D658" s="34"/>
      <c r="E658" s="101"/>
      <c r="F658" s="164"/>
      <c r="G658" s="101"/>
      <c r="H658" s="710"/>
      <c r="I658" s="712"/>
      <c r="J658" s="712"/>
      <c r="K658" s="101"/>
      <c r="L658" s="713"/>
      <c r="M658" s="602"/>
      <c r="N658" s="602"/>
      <c r="O658" s="101"/>
      <c r="P658" s="101"/>
      <c r="Q658" s="101"/>
      <c r="R658" s="101"/>
      <c r="S658" s="101"/>
      <c r="T658" s="101"/>
      <c r="U658" s="101"/>
      <c r="V658" s="101"/>
      <c r="W658" s="101"/>
      <c r="X658" s="101"/>
      <c r="Y658" s="101"/>
      <c r="Z658" s="101"/>
      <c r="AA658" s="101"/>
      <c r="AB658" s="101"/>
    </row>
    <row r="659" spans="1:28" ht="19">
      <c r="A659" s="25"/>
      <c r="B659" s="164"/>
      <c r="C659" s="707"/>
      <c r="D659" s="34"/>
      <c r="E659" s="101"/>
      <c r="F659" s="164"/>
      <c r="G659" s="101"/>
      <c r="H659" s="710"/>
      <c r="I659" s="712"/>
      <c r="J659" s="712"/>
      <c r="K659" s="101"/>
      <c r="L659" s="713"/>
      <c r="M659" s="602"/>
      <c r="N659" s="602"/>
      <c r="O659" s="101"/>
      <c r="P659" s="101"/>
      <c r="Q659" s="101"/>
      <c r="R659" s="101"/>
      <c r="S659" s="101"/>
      <c r="T659" s="101"/>
      <c r="U659" s="101"/>
      <c r="V659" s="101"/>
      <c r="W659" s="101"/>
      <c r="X659" s="101"/>
      <c r="Y659" s="101"/>
      <c r="Z659" s="101"/>
      <c r="AA659" s="101"/>
      <c r="AB659" s="101"/>
    </row>
    <row r="660" spans="1:28" ht="19">
      <c r="A660" s="25"/>
      <c r="B660" s="164"/>
      <c r="C660" s="707"/>
      <c r="D660" s="34"/>
      <c r="E660" s="101"/>
      <c r="F660" s="164"/>
      <c r="G660" s="101"/>
      <c r="H660" s="710"/>
      <c r="I660" s="712"/>
      <c r="J660" s="712"/>
      <c r="K660" s="101"/>
      <c r="L660" s="713"/>
      <c r="M660" s="602"/>
      <c r="N660" s="602"/>
      <c r="O660" s="101"/>
      <c r="P660" s="101"/>
      <c r="Q660" s="101"/>
      <c r="R660" s="101"/>
      <c r="S660" s="101"/>
      <c r="T660" s="101"/>
      <c r="U660" s="101"/>
      <c r="V660" s="101"/>
      <c r="W660" s="101"/>
      <c r="X660" s="101"/>
      <c r="Y660" s="101"/>
      <c r="Z660" s="101"/>
      <c r="AA660" s="101"/>
      <c r="AB660" s="101"/>
    </row>
    <row r="661" spans="1:28" ht="19">
      <c r="A661" s="25"/>
      <c r="B661" s="164"/>
      <c r="C661" s="707"/>
      <c r="D661" s="34"/>
      <c r="E661" s="101"/>
      <c r="F661" s="164"/>
      <c r="G661" s="101"/>
      <c r="H661" s="710"/>
      <c r="I661" s="712"/>
      <c r="J661" s="712"/>
      <c r="K661" s="101"/>
      <c r="L661" s="713"/>
      <c r="M661" s="602"/>
      <c r="N661" s="602"/>
      <c r="O661" s="101"/>
      <c r="P661" s="101"/>
      <c r="Q661" s="101"/>
      <c r="R661" s="101"/>
      <c r="S661" s="101"/>
      <c r="T661" s="101"/>
      <c r="U661" s="101"/>
      <c r="V661" s="101"/>
      <c r="W661" s="101"/>
      <c r="X661" s="101"/>
      <c r="Y661" s="101"/>
      <c r="Z661" s="101"/>
      <c r="AA661" s="101"/>
      <c r="AB661" s="101"/>
    </row>
    <row r="662" spans="1:28" ht="19">
      <c r="A662" s="25"/>
      <c r="B662" s="164"/>
      <c r="C662" s="707"/>
      <c r="D662" s="34"/>
      <c r="E662" s="101"/>
      <c r="F662" s="164"/>
      <c r="G662" s="101"/>
      <c r="H662" s="710"/>
      <c r="I662" s="712"/>
      <c r="J662" s="712"/>
      <c r="K662" s="101"/>
      <c r="L662" s="713"/>
      <c r="M662" s="602"/>
      <c r="N662" s="602"/>
      <c r="O662" s="101"/>
      <c r="P662" s="101"/>
      <c r="Q662" s="101"/>
      <c r="R662" s="101"/>
      <c r="S662" s="101"/>
      <c r="T662" s="101"/>
      <c r="U662" s="101"/>
      <c r="V662" s="101"/>
      <c r="W662" s="101"/>
      <c r="X662" s="101"/>
      <c r="Y662" s="101"/>
      <c r="Z662" s="101"/>
      <c r="AA662" s="101"/>
      <c r="AB662" s="101"/>
    </row>
    <row r="663" spans="1:28" ht="19">
      <c r="A663" s="25"/>
      <c r="B663" s="164"/>
      <c r="C663" s="707"/>
      <c r="D663" s="34"/>
      <c r="E663" s="101"/>
      <c r="F663" s="164"/>
      <c r="G663" s="101"/>
      <c r="H663" s="710"/>
      <c r="I663" s="712"/>
      <c r="J663" s="712"/>
      <c r="K663" s="101"/>
      <c r="L663" s="713"/>
      <c r="M663" s="602"/>
      <c r="N663" s="602"/>
      <c r="O663" s="101"/>
      <c r="P663" s="101"/>
      <c r="Q663" s="101"/>
      <c r="R663" s="101"/>
      <c r="S663" s="101"/>
      <c r="T663" s="101"/>
      <c r="U663" s="101"/>
      <c r="V663" s="101"/>
      <c r="W663" s="101"/>
      <c r="X663" s="101"/>
      <c r="Y663" s="101"/>
      <c r="Z663" s="101"/>
      <c r="AA663" s="101"/>
      <c r="AB663" s="101"/>
    </row>
    <row r="664" spans="1:28" ht="19">
      <c r="A664" s="25"/>
      <c r="B664" s="164"/>
      <c r="C664" s="707"/>
      <c r="D664" s="34"/>
      <c r="E664" s="101"/>
      <c r="F664" s="164"/>
      <c r="G664" s="101"/>
      <c r="H664" s="710"/>
      <c r="I664" s="712"/>
      <c r="J664" s="712"/>
      <c r="K664" s="101"/>
      <c r="L664" s="713"/>
      <c r="M664" s="602"/>
      <c r="N664" s="602"/>
      <c r="O664" s="101"/>
      <c r="P664" s="101"/>
      <c r="Q664" s="101"/>
      <c r="R664" s="101"/>
      <c r="S664" s="101"/>
      <c r="T664" s="101"/>
      <c r="U664" s="101"/>
      <c r="V664" s="101"/>
      <c r="W664" s="101"/>
      <c r="X664" s="101"/>
      <c r="Y664" s="101"/>
      <c r="Z664" s="101"/>
      <c r="AA664" s="101"/>
      <c r="AB664" s="101"/>
    </row>
    <row r="665" spans="1:28" ht="19">
      <c r="A665" s="25"/>
      <c r="B665" s="164"/>
      <c r="C665" s="707"/>
      <c r="D665" s="34"/>
      <c r="E665" s="101"/>
      <c r="F665" s="164"/>
      <c r="G665" s="101"/>
      <c r="H665" s="710"/>
      <c r="I665" s="712"/>
      <c r="J665" s="712"/>
      <c r="K665" s="101"/>
      <c r="L665" s="713"/>
      <c r="M665" s="602"/>
      <c r="N665" s="602"/>
      <c r="O665" s="101"/>
      <c r="P665" s="101"/>
      <c r="Q665" s="101"/>
      <c r="R665" s="101"/>
      <c r="S665" s="101"/>
      <c r="T665" s="101"/>
      <c r="U665" s="101"/>
      <c r="V665" s="101"/>
      <c r="W665" s="101"/>
      <c r="X665" s="101"/>
      <c r="Y665" s="101"/>
      <c r="Z665" s="101"/>
      <c r="AA665" s="101"/>
      <c r="AB665" s="101"/>
    </row>
    <row r="666" spans="1:28" ht="19">
      <c r="A666" s="25"/>
      <c r="B666" s="164"/>
      <c r="C666" s="707"/>
      <c r="D666" s="34"/>
      <c r="E666" s="101"/>
      <c r="F666" s="164"/>
      <c r="G666" s="101"/>
      <c r="H666" s="710"/>
      <c r="I666" s="712"/>
      <c r="J666" s="712"/>
      <c r="K666" s="101"/>
      <c r="L666" s="713"/>
      <c r="M666" s="602"/>
      <c r="N666" s="602"/>
      <c r="O666" s="101"/>
      <c r="P666" s="101"/>
      <c r="Q666" s="101"/>
      <c r="R666" s="101"/>
      <c r="S666" s="101"/>
      <c r="T666" s="101"/>
      <c r="U666" s="101"/>
      <c r="V666" s="101"/>
      <c r="W666" s="101"/>
      <c r="X666" s="101"/>
      <c r="Y666" s="101"/>
      <c r="Z666" s="101"/>
      <c r="AA666" s="101"/>
      <c r="AB666" s="101"/>
    </row>
    <row r="667" spans="1:28" ht="19">
      <c r="A667" s="25"/>
      <c r="B667" s="164"/>
      <c r="C667" s="707"/>
      <c r="D667" s="34"/>
      <c r="E667" s="101"/>
      <c r="F667" s="164"/>
      <c r="G667" s="101"/>
      <c r="H667" s="710"/>
      <c r="I667" s="712"/>
      <c r="J667" s="712"/>
      <c r="K667" s="101"/>
      <c r="L667" s="713"/>
      <c r="M667" s="602"/>
      <c r="N667" s="602"/>
      <c r="O667" s="101"/>
      <c r="P667" s="101"/>
      <c r="Q667" s="101"/>
      <c r="R667" s="101"/>
      <c r="S667" s="101"/>
      <c r="T667" s="101"/>
      <c r="U667" s="101"/>
      <c r="V667" s="101"/>
      <c r="W667" s="101"/>
      <c r="X667" s="101"/>
      <c r="Y667" s="101"/>
      <c r="Z667" s="101"/>
      <c r="AA667" s="101"/>
      <c r="AB667" s="101"/>
    </row>
    <row r="668" spans="1:28" ht="19">
      <c r="A668" s="25"/>
      <c r="B668" s="164"/>
      <c r="C668" s="707"/>
      <c r="D668" s="34"/>
      <c r="E668" s="101"/>
      <c r="F668" s="164"/>
      <c r="G668" s="101"/>
      <c r="H668" s="710"/>
      <c r="I668" s="712"/>
      <c r="J668" s="712"/>
      <c r="K668" s="101"/>
      <c r="L668" s="713"/>
      <c r="M668" s="602"/>
      <c r="N668" s="602"/>
      <c r="O668" s="101"/>
      <c r="P668" s="101"/>
      <c r="Q668" s="101"/>
      <c r="R668" s="101"/>
      <c r="S668" s="101"/>
      <c r="T668" s="101"/>
      <c r="U668" s="101"/>
      <c r="V668" s="101"/>
      <c r="W668" s="101"/>
      <c r="X668" s="101"/>
      <c r="Y668" s="101"/>
      <c r="Z668" s="101"/>
      <c r="AA668" s="101"/>
      <c r="AB668" s="101"/>
    </row>
    <row r="669" spans="1:28" ht="19">
      <c r="A669" s="25"/>
      <c r="B669" s="164"/>
      <c r="C669" s="707"/>
      <c r="D669" s="34"/>
      <c r="E669" s="101"/>
      <c r="F669" s="164"/>
      <c r="G669" s="101"/>
      <c r="H669" s="710"/>
      <c r="I669" s="712"/>
      <c r="J669" s="712"/>
      <c r="K669" s="101"/>
      <c r="L669" s="713"/>
      <c r="M669" s="602"/>
      <c r="N669" s="602"/>
      <c r="O669" s="101"/>
      <c r="P669" s="101"/>
      <c r="Q669" s="101"/>
      <c r="R669" s="101"/>
      <c r="S669" s="101"/>
      <c r="T669" s="101"/>
      <c r="U669" s="101"/>
      <c r="V669" s="101"/>
      <c r="W669" s="101"/>
      <c r="X669" s="101"/>
      <c r="Y669" s="101"/>
      <c r="Z669" s="101"/>
      <c r="AA669" s="101"/>
      <c r="AB669" s="101"/>
    </row>
    <row r="670" spans="1:28" ht="19">
      <c r="A670" s="25"/>
      <c r="B670" s="164"/>
      <c r="C670" s="707"/>
      <c r="D670" s="34"/>
      <c r="E670" s="101"/>
      <c r="F670" s="164"/>
      <c r="G670" s="101"/>
      <c r="H670" s="710"/>
      <c r="I670" s="712"/>
      <c r="J670" s="712"/>
      <c r="K670" s="101"/>
      <c r="L670" s="713"/>
      <c r="M670" s="602"/>
      <c r="N670" s="602"/>
      <c r="O670" s="101"/>
      <c r="P670" s="101"/>
      <c r="Q670" s="101"/>
      <c r="R670" s="101"/>
      <c r="S670" s="101"/>
      <c r="T670" s="101"/>
      <c r="U670" s="101"/>
      <c r="V670" s="101"/>
      <c r="W670" s="101"/>
      <c r="X670" s="101"/>
      <c r="Y670" s="101"/>
      <c r="Z670" s="101"/>
      <c r="AA670" s="101"/>
      <c r="AB670" s="101"/>
    </row>
    <row r="671" spans="1:28" ht="19">
      <c r="A671" s="25"/>
      <c r="B671" s="164"/>
      <c r="C671" s="707"/>
      <c r="D671" s="34"/>
      <c r="E671" s="101"/>
      <c r="F671" s="164"/>
      <c r="G671" s="101"/>
      <c r="H671" s="710"/>
      <c r="I671" s="712"/>
      <c r="J671" s="712"/>
      <c r="K671" s="101"/>
      <c r="L671" s="713"/>
      <c r="M671" s="602"/>
      <c r="N671" s="602"/>
      <c r="O671" s="101"/>
      <c r="P671" s="101"/>
      <c r="Q671" s="101"/>
      <c r="R671" s="101"/>
      <c r="S671" s="101"/>
      <c r="T671" s="101"/>
      <c r="U671" s="101"/>
      <c r="V671" s="101"/>
      <c r="W671" s="101"/>
      <c r="X671" s="101"/>
      <c r="Y671" s="101"/>
      <c r="Z671" s="101"/>
      <c r="AA671" s="101"/>
      <c r="AB671" s="101"/>
    </row>
    <row r="672" spans="1:28" ht="19">
      <c r="A672" s="25"/>
      <c r="B672" s="164"/>
      <c r="C672" s="707"/>
      <c r="D672" s="34"/>
      <c r="E672" s="101"/>
      <c r="F672" s="164"/>
      <c r="G672" s="101"/>
      <c r="H672" s="710"/>
      <c r="I672" s="712"/>
      <c r="J672" s="712"/>
      <c r="K672" s="101"/>
      <c r="L672" s="713"/>
      <c r="M672" s="602"/>
      <c r="N672" s="602"/>
      <c r="O672" s="101"/>
      <c r="P672" s="101"/>
      <c r="Q672" s="101"/>
      <c r="R672" s="101"/>
      <c r="S672" s="101"/>
      <c r="T672" s="101"/>
      <c r="U672" s="101"/>
      <c r="V672" s="101"/>
      <c r="W672" s="101"/>
      <c r="X672" s="101"/>
      <c r="Y672" s="101"/>
      <c r="Z672" s="101"/>
      <c r="AA672" s="101"/>
      <c r="AB672" s="101"/>
    </row>
    <row r="673" spans="1:28" ht="19">
      <c r="A673" s="25"/>
      <c r="B673" s="164"/>
      <c r="C673" s="707"/>
      <c r="D673" s="34"/>
      <c r="E673" s="101"/>
      <c r="F673" s="164"/>
      <c r="G673" s="101"/>
      <c r="H673" s="710"/>
      <c r="I673" s="712"/>
      <c r="J673" s="712"/>
      <c r="K673" s="101"/>
      <c r="L673" s="713"/>
      <c r="M673" s="602"/>
      <c r="N673" s="602"/>
      <c r="O673" s="101"/>
      <c r="P673" s="101"/>
      <c r="Q673" s="101"/>
      <c r="R673" s="101"/>
      <c r="S673" s="101"/>
      <c r="T673" s="101"/>
      <c r="U673" s="101"/>
      <c r="V673" s="101"/>
      <c r="W673" s="101"/>
      <c r="X673" s="101"/>
      <c r="Y673" s="101"/>
      <c r="Z673" s="101"/>
      <c r="AA673" s="101"/>
      <c r="AB673" s="101"/>
    </row>
    <row r="674" spans="1:28" ht="19">
      <c r="A674" s="25"/>
      <c r="B674" s="164"/>
      <c r="C674" s="707"/>
      <c r="D674" s="34"/>
      <c r="E674" s="101"/>
      <c r="F674" s="164"/>
      <c r="G674" s="101"/>
      <c r="H674" s="710"/>
      <c r="I674" s="712"/>
      <c r="J674" s="712"/>
      <c r="K674" s="101"/>
      <c r="L674" s="713"/>
      <c r="M674" s="602"/>
      <c r="N674" s="602"/>
      <c r="O674" s="101"/>
      <c r="P674" s="101"/>
      <c r="Q674" s="101"/>
      <c r="R674" s="101"/>
      <c r="S674" s="101"/>
      <c r="T674" s="101"/>
      <c r="U674" s="101"/>
      <c r="V674" s="101"/>
      <c r="W674" s="101"/>
      <c r="X674" s="101"/>
      <c r="Y674" s="101"/>
      <c r="Z674" s="101"/>
      <c r="AA674" s="101"/>
      <c r="AB674" s="101"/>
    </row>
    <row r="675" spans="1:28" ht="19">
      <c r="A675" s="25"/>
      <c r="B675" s="164"/>
      <c r="C675" s="707"/>
      <c r="D675" s="34"/>
      <c r="E675" s="101"/>
      <c r="F675" s="164"/>
      <c r="G675" s="101"/>
      <c r="H675" s="710"/>
      <c r="I675" s="712"/>
      <c r="J675" s="712"/>
      <c r="K675" s="101"/>
      <c r="L675" s="713"/>
      <c r="M675" s="602"/>
      <c r="N675" s="602"/>
      <c r="O675" s="101"/>
      <c r="P675" s="101"/>
      <c r="Q675" s="101"/>
      <c r="R675" s="101"/>
      <c r="S675" s="101"/>
      <c r="T675" s="101"/>
      <c r="U675" s="101"/>
      <c r="V675" s="101"/>
      <c r="W675" s="101"/>
      <c r="X675" s="101"/>
      <c r="Y675" s="101"/>
      <c r="Z675" s="101"/>
      <c r="AA675" s="101"/>
      <c r="AB675" s="101"/>
    </row>
    <row r="676" spans="1:28" ht="19">
      <c r="A676" s="25"/>
      <c r="B676" s="164"/>
      <c r="C676" s="707"/>
      <c r="D676" s="34"/>
      <c r="E676" s="101"/>
      <c r="F676" s="164"/>
      <c r="G676" s="101"/>
      <c r="H676" s="710"/>
      <c r="I676" s="712"/>
      <c r="J676" s="712"/>
      <c r="K676" s="101"/>
      <c r="L676" s="713"/>
      <c r="M676" s="602"/>
      <c r="N676" s="602"/>
      <c r="O676" s="101"/>
      <c r="P676" s="101"/>
      <c r="Q676" s="101"/>
      <c r="R676" s="101"/>
      <c r="S676" s="101"/>
      <c r="T676" s="101"/>
      <c r="U676" s="101"/>
      <c r="V676" s="101"/>
      <c r="W676" s="101"/>
      <c r="X676" s="101"/>
      <c r="Y676" s="101"/>
      <c r="Z676" s="101"/>
      <c r="AA676" s="101"/>
      <c r="AB676" s="101"/>
    </row>
    <row r="677" spans="1:28" ht="19">
      <c r="A677" s="25"/>
      <c r="B677" s="164"/>
      <c r="C677" s="707"/>
      <c r="D677" s="34"/>
      <c r="E677" s="101"/>
      <c r="F677" s="164"/>
      <c r="G677" s="101"/>
      <c r="H677" s="710"/>
      <c r="I677" s="712"/>
      <c r="J677" s="712"/>
      <c r="K677" s="101"/>
      <c r="L677" s="713"/>
      <c r="M677" s="602"/>
      <c r="N677" s="602"/>
      <c r="O677" s="101"/>
      <c r="P677" s="101"/>
      <c r="Q677" s="101"/>
      <c r="R677" s="101"/>
      <c r="S677" s="101"/>
      <c r="T677" s="101"/>
      <c r="U677" s="101"/>
      <c r="V677" s="101"/>
      <c r="W677" s="101"/>
      <c r="X677" s="101"/>
      <c r="Y677" s="101"/>
      <c r="Z677" s="101"/>
      <c r="AA677" s="101"/>
      <c r="AB677" s="101"/>
    </row>
    <row r="678" spans="1:28" ht="19">
      <c r="A678" s="25"/>
      <c r="B678" s="164"/>
      <c r="C678" s="707"/>
      <c r="D678" s="34"/>
      <c r="E678" s="101"/>
      <c r="F678" s="164"/>
      <c r="G678" s="101"/>
      <c r="H678" s="710"/>
      <c r="I678" s="712"/>
      <c r="J678" s="712"/>
      <c r="K678" s="101"/>
      <c r="L678" s="713"/>
      <c r="M678" s="602"/>
      <c r="N678" s="602"/>
      <c r="O678" s="101"/>
      <c r="P678" s="101"/>
      <c r="Q678" s="101"/>
      <c r="R678" s="101"/>
      <c r="S678" s="101"/>
      <c r="T678" s="101"/>
      <c r="U678" s="101"/>
      <c r="V678" s="101"/>
      <c r="W678" s="101"/>
      <c r="X678" s="101"/>
      <c r="Y678" s="101"/>
      <c r="Z678" s="101"/>
      <c r="AA678" s="101"/>
      <c r="AB678" s="101"/>
    </row>
    <row r="679" spans="1:28" ht="19">
      <c r="A679" s="25"/>
      <c r="B679" s="164"/>
      <c r="C679" s="707"/>
      <c r="D679" s="34"/>
      <c r="E679" s="101"/>
      <c r="F679" s="164"/>
      <c r="G679" s="101"/>
      <c r="H679" s="710"/>
      <c r="I679" s="712"/>
      <c r="J679" s="712"/>
      <c r="K679" s="101"/>
      <c r="L679" s="713"/>
      <c r="M679" s="602"/>
      <c r="N679" s="602"/>
      <c r="O679" s="101"/>
      <c r="P679" s="101"/>
      <c r="Q679" s="101"/>
      <c r="R679" s="101"/>
      <c r="S679" s="101"/>
      <c r="T679" s="101"/>
      <c r="U679" s="101"/>
      <c r="V679" s="101"/>
      <c r="W679" s="101"/>
      <c r="X679" s="101"/>
      <c r="Y679" s="101"/>
      <c r="Z679" s="101"/>
      <c r="AA679" s="101"/>
      <c r="AB679" s="101"/>
    </row>
    <row r="680" spans="1:28" ht="19">
      <c r="A680" s="25"/>
      <c r="B680" s="164"/>
      <c r="C680" s="707"/>
      <c r="D680" s="34"/>
      <c r="E680" s="101"/>
      <c r="F680" s="164"/>
      <c r="G680" s="101"/>
      <c r="H680" s="710"/>
      <c r="I680" s="712"/>
      <c r="J680" s="712"/>
      <c r="K680" s="101"/>
      <c r="L680" s="713"/>
      <c r="M680" s="602"/>
      <c r="N680" s="602"/>
      <c r="O680" s="101"/>
      <c r="P680" s="101"/>
      <c r="Q680" s="101"/>
      <c r="R680" s="101"/>
      <c r="S680" s="101"/>
      <c r="T680" s="101"/>
      <c r="U680" s="101"/>
      <c r="V680" s="101"/>
      <c r="W680" s="101"/>
      <c r="X680" s="101"/>
      <c r="Y680" s="101"/>
      <c r="Z680" s="101"/>
      <c r="AA680" s="101"/>
      <c r="AB680" s="101"/>
    </row>
    <row r="681" spans="1:28" ht="19">
      <c r="A681" s="25"/>
      <c r="B681" s="164"/>
      <c r="C681" s="707"/>
      <c r="D681" s="34"/>
      <c r="E681" s="101"/>
      <c r="F681" s="164"/>
      <c r="G681" s="101"/>
      <c r="H681" s="710"/>
      <c r="I681" s="712"/>
      <c r="J681" s="712"/>
      <c r="K681" s="101"/>
      <c r="L681" s="713"/>
      <c r="M681" s="602"/>
      <c r="N681" s="602"/>
      <c r="O681" s="101"/>
      <c r="P681" s="101"/>
      <c r="Q681" s="101"/>
      <c r="R681" s="101"/>
      <c r="S681" s="101"/>
      <c r="T681" s="101"/>
      <c r="U681" s="101"/>
      <c r="V681" s="101"/>
      <c r="W681" s="101"/>
      <c r="X681" s="101"/>
      <c r="Y681" s="101"/>
      <c r="Z681" s="101"/>
      <c r="AA681" s="101"/>
      <c r="AB681" s="101"/>
    </row>
    <row r="682" spans="1:28" ht="19">
      <c r="A682" s="25"/>
      <c r="B682" s="164"/>
      <c r="C682" s="707"/>
      <c r="D682" s="34"/>
      <c r="E682" s="101"/>
      <c r="F682" s="164"/>
      <c r="G682" s="101"/>
      <c r="H682" s="710"/>
      <c r="I682" s="712"/>
      <c r="J682" s="712"/>
      <c r="K682" s="101"/>
      <c r="L682" s="713"/>
      <c r="M682" s="602"/>
      <c r="N682" s="602"/>
      <c r="O682" s="101"/>
      <c r="P682" s="101"/>
      <c r="Q682" s="101"/>
      <c r="R682" s="101"/>
      <c r="S682" s="101"/>
      <c r="T682" s="101"/>
      <c r="U682" s="101"/>
      <c r="V682" s="101"/>
      <c r="W682" s="101"/>
      <c r="X682" s="101"/>
      <c r="Y682" s="101"/>
      <c r="Z682" s="101"/>
      <c r="AA682" s="101"/>
      <c r="AB682" s="101"/>
    </row>
    <row r="683" spans="1:28" ht="19">
      <c r="A683" s="25"/>
      <c r="B683" s="164"/>
      <c r="C683" s="707"/>
      <c r="D683" s="34"/>
      <c r="E683" s="101"/>
      <c r="F683" s="164"/>
      <c r="G683" s="101"/>
      <c r="H683" s="710"/>
      <c r="I683" s="712"/>
      <c r="J683" s="712"/>
      <c r="K683" s="101"/>
      <c r="L683" s="713"/>
      <c r="M683" s="602"/>
      <c r="N683" s="602"/>
      <c r="O683" s="101"/>
      <c r="P683" s="101"/>
      <c r="Q683" s="101"/>
      <c r="R683" s="101"/>
      <c r="S683" s="101"/>
      <c r="T683" s="101"/>
      <c r="U683" s="101"/>
      <c r="V683" s="101"/>
      <c r="W683" s="101"/>
      <c r="X683" s="101"/>
      <c r="Y683" s="101"/>
      <c r="Z683" s="101"/>
      <c r="AA683" s="101"/>
      <c r="AB683" s="101"/>
    </row>
    <row r="684" spans="1:28" ht="19">
      <c r="A684" s="25"/>
      <c r="B684" s="164"/>
      <c r="C684" s="707"/>
      <c r="D684" s="34"/>
      <c r="E684" s="101"/>
      <c r="F684" s="164"/>
      <c r="G684" s="101"/>
      <c r="H684" s="710"/>
      <c r="I684" s="712"/>
      <c r="J684" s="712"/>
      <c r="K684" s="101"/>
      <c r="L684" s="713"/>
      <c r="M684" s="602"/>
      <c r="N684" s="602"/>
      <c r="O684" s="101"/>
      <c r="P684" s="101"/>
      <c r="Q684" s="101"/>
      <c r="R684" s="101"/>
      <c r="S684" s="101"/>
      <c r="T684" s="101"/>
      <c r="U684" s="101"/>
      <c r="V684" s="101"/>
      <c r="W684" s="101"/>
      <c r="X684" s="101"/>
      <c r="Y684" s="101"/>
      <c r="Z684" s="101"/>
      <c r="AA684" s="101"/>
      <c r="AB684" s="101"/>
    </row>
    <row r="685" spans="1:28" ht="19">
      <c r="A685" s="25"/>
      <c r="B685" s="164"/>
      <c r="C685" s="707"/>
      <c r="D685" s="34"/>
      <c r="E685" s="101"/>
      <c r="F685" s="164"/>
      <c r="G685" s="101"/>
      <c r="H685" s="710"/>
      <c r="I685" s="712"/>
      <c r="J685" s="712"/>
      <c r="K685" s="101"/>
      <c r="L685" s="713"/>
      <c r="M685" s="602"/>
      <c r="N685" s="602"/>
      <c r="O685" s="101"/>
      <c r="P685" s="101"/>
      <c r="Q685" s="101"/>
      <c r="R685" s="101"/>
      <c r="S685" s="101"/>
      <c r="T685" s="101"/>
      <c r="U685" s="101"/>
      <c r="V685" s="101"/>
      <c r="W685" s="101"/>
      <c r="X685" s="101"/>
      <c r="Y685" s="101"/>
      <c r="Z685" s="101"/>
      <c r="AA685" s="101"/>
      <c r="AB685" s="101"/>
    </row>
    <row r="686" spans="1:28" ht="19">
      <c r="A686" s="25"/>
      <c r="B686" s="164"/>
      <c r="C686" s="707"/>
      <c r="D686" s="34"/>
      <c r="E686" s="101"/>
      <c r="F686" s="164"/>
      <c r="G686" s="101"/>
      <c r="H686" s="710"/>
      <c r="I686" s="712"/>
      <c r="J686" s="712"/>
      <c r="K686" s="101"/>
      <c r="L686" s="713"/>
      <c r="M686" s="602"/>
      <c r="N686" s="602"/>
      <c r="O686" s="101"/>
      <c r="P686" s="101"/>
      <c r="Q686" s="101"/>
      <c r="R686" s="101"/>
      <c r="S686" s="101"/>
      <c r="T686" s="101"/>
      <c r="U686" s="101"/>
      <c r="V686" s="101"/>
      <c r="W686" s="101"/>
      <c r="X686" s="101"/>
      <c r="Y686" s="101"/>
      <c r="Z686" s="101"/>
      <c r="AA686" s="101"/>
      <c r="AB686" s="101"/>
    </row>
    <row r="687" spans="1:28" ht="19">
      <c r="A687" s="25"/>
      <c r="B687" s="164"/>
      <c r="C687" s="707"/>
      <c r="D687" s="34"/>
      <c r="E687" s="101"/>
      <c r="F687" s="164"/>
      <c r="G687" s="101"/>
      <c r="H687" s="710"/>
      <c r="I687" s="712"/>
      <c r="J687" s="712"/>
      <c r="K687" s="101"/>
      <c r="L687" s="713"/>
      <c r="M687" s="602"/>
      <c r="N687" s="602"/>
      <c r="O687" s="101"/>
      <c r="P687" s="101"/>
      <c r="Q687" s="101"/>
      <c r="R687" s="101"/>
      <c r="S687" s="101"/>
      <c r="T687" s="101"/>
      <c r="U687" s="101"/>
      <c r="V687" s="101"/>
      <c r="W687" s="101"/>
      <c r="X687" s="101"/>
      <c r="Y687" s="101"/>
      <c r="Z687" s="101"/>
      <c r="AA687" s="101"/>
      <c r="AB687" s="101"/>
    </row>
    <row r="688" spans="1:28" ht="19">
      <c r="A688" s="25"/>
      <c r="B688" s="164"/>
      <c r="C688" s="707"/>
      <c r="D688" s="34"/>
      <c r="E688" s="101"/>
      <c r="F688" s="164"/>
      <c r="G688" s="101"/>
      <c r="H688" s="710"/>
      <c r="I688" s="712"/>
      <c r="J688" s="712"/>
      <c r="K688" s="101"/>
      <c r="L688" s="713"/>
      <c r="M688" s="602"/>
      <c r="N688" s="602"/>
      <c r="O688" s="101"/>
      <c r="P688" s="101"/>
      <c r="Q688" s="101"/>
      <c r="R688" s="101"/>
      <c r="S688" s="101"/>
      <c r="T688" s="101"/>
      <c r="U688" s="101"/>
      <c r="V688" s="101"/>
      <c r="W688" s="101"/>
      <c r="X688" s="101"/>
      <c r="Y688" s="101"/>
      <c r="Z688" s="101"/>
      <c r="AA688" s="101"/>
      <c r="AB688" s="101"/>
    </row>
    <row r="689" spans="1:28" ht="19">
      <c r="A689" s="25"/>
      <c r="B689" s="164"/>
      <c r="C689" s="707"/>
      <c r="D689" s="34"/>
      <c r="E689" s="101"/>
      <c r="F689" s="164"/>
      <c r="G689" s="101"/>
      <c r="H689" s="710"/>
      <c r="I689" s="712"/>
      <c r="J689" s="712"/>
      <c r="K689" s="101"/>
      <c r="L689" s="713"/>
      <c r="M689" s="602"/>
      <c r="N689" s="602"/>
      <c r="O689" s="101"/>
      <c r="P689" s="101"/>
      <c r="Q689" s="101"/>
      <c r="R689" s="101"/>
      <c r="S689" s="101"/>
      <c r="T689" s="101"/>
      <c r="U689" s="101"/>
      <c r="V689" s="101"/>
      <c r="W689" s="101"/>
      <c r="X689" s="101"/>
      <c r="Y689" s="101"/>
      <c r="Z689" s="101"/>
      <c r="AA689" s="101"/>
      <c r="AB689" s="101"/>
    </row>
    <row r="690" spans="1:28" ht="19">
      <c r="A690" s="25"/>
      <c r="B690" s="164"/>
      <c r="C690" s="707"/>
      <c r="D690" s="34"/>
      <c r="E690" s="101"/>
      <c r="F690" s="164"/>
      <c r="G690" s="101"/>
      <c r="H690" s="710"/>
      <c r="I690" s="712"/>
      <c r="J690" s="712"/>
      <c r="K690" s="101"/>
      <c r="L690" s="713"/>
      <c r="M690" s="602"/>
      <c r="N690" s="602"/>
      <c r="O690" s="101"/>
      <c r="P690" s="101"/>
      <c r="Q690" s="101"/>
      <c r="R690" s="101"/>
      <c r="S690" s="101"/>
      <c r="T690" s="101"/>
      <c r="U690" s="101"/>
      <c r="V690" s="101"/>
      <c r="W690" s="101"/>
      <c r="X690" s="101"/>
      <c r="Y690" s="101"/>
      <c r="Z690" s="101"/>
      <c r="AA690" s="101"/>
      <c r="AB690" s="101"/>
    </row>
    <row r="691" spans="1:28" ht="19">
      <c r="A691" s="25"/>
      <c r="B691" s="164"/>
      <c r="C691" s="707"/>
      <c r="D691" s="34"/>
      <c r="E691" s="101"/>
      <c r="F691" s="164"/>
      <c r="G691" s="101"/>
      <c r="H691" s="710"/>
      <c r="I691" s="712"/>
      <c r="J691" s="712"/>
      <c r="K691" s="101"/>
      <c r="L691" s="713"/>
      <c r="M691" s="602"/>
      <c r="N691" s="602"/>
      <c r="O691" s="101"/>
      <c r="P691" s="101"/>
      <c r="Q691" s="101"/>
      <c r="R691" s="101"/>
      <c r="S691" s="101"/>
      <c r="T691" s="101"/>
      <c r="U691" s="101"/>
      <c r="V691" s="101"/>
      <c r="W691" s="101"/>
      <c r="X691" s="101"/>
      <c r="Y691" s="101"/>
      <c r="Z691" s="101"/>
      <c r="AA691" s="101"/>
      <c r="AB691" s="101"/>
    </row>
    <row r="692" spans="1:28" ht="19">
      <c r="A692" s="25"/>
      <c r="B692" s="164"/>
      <c r="C692" s="707"/>
      <c r="D692" s="34"/>
      <c r="E692" s="101"/>
      <c r="F692" s="164"/>
      <c r="G692" s="101"/>
      <c r="H692" s="710"/>
      <c r="I692" s="712"/>
      <c r="J692" s="712"/>
      <c r="K692" s="101"/>
      <c r="L692" s="713"/>
      <c r="M692" s="602"/>
      <c r="N692" s="602"/>
      <c r="O692" s="101"/>
      <c r="P692" s="101"/>
      <c r="Q692" s="101"/>
      <c r="R692" s="101"/>
      <c r="S692" s="101"/>
      <c r="T692" s="101"/>
      <c r="U692" s="101"/>
      <c r="V692" s="101"/>
      <c r="W692" s="101"/>
      <c r="X692" s="101"/>
      <c r="Y692" s="101"/>
      <c r="Z692" s="101"/>
      <c r="AA692" s="101"/>
      <c r="AB692" s="101"/>
    </row>
    <row r="693" spans="1:28" ht="19">
      <c r="A693" s="25"/>
      <c r="B693" s="164"/>
      <c r="C693" s="707"/>
      <c r="D693" s="34"/>
      <c r="E693" s="101"/>
      <c r="F693" s="164"/>
      <c r="G693" s="101"/>
      <c r="H693" s="710"/>
      <c r="I693" s="712"/>
      <c r="J693" s="712"/>
      <c r="K693" s="101"/>
      <c r="L693" s="713"/>
      <c r="M693" s="602"/>
      <c r="N693" s="602"/>
      <c r="O693" s="101"/>
      <c r="P693" s="101"/>
      <c r="Q693" s="101"/>
      <c r="R693" s="101"/>
      <c r="S693" s="101"/>
      <c r="T693" s="101"/>
      <c r="U693" s="101"/>
      <c r="V693" s="101"/>
      <c r="W693" s="101"/>
      <c r="X693" s="101"/>
      <c r="Y693" s="101"/>
      <c r="Z693" s="101"/>
      <c r="AA693" s="101"/>
      <c r="AB693" s="101"/>
    </row>
    <row r="694" spans="1:28" ht="19">
      <c r="A694" s="25"/>
      <c r="B694" s="164"/>
      <c r="C694" s="707"/>
      <c r="D694" s="34"/>
      <c r="E694" s="101"/>
      <c r="F694" s="164"/>
      <c r="G694" s="101"/>
      <c r="H694" s="710"/>
      <c r="I694" s="712"/>
      <c r="J694" s="712"/>
      <c r="K694" s="101"/>
      <c r="L694" s="713"/>
      <c r="M694" s="602"/>
      <c r="N694" s="602"/>
      <c r="O694" s="101"/>
      <c r="P694" s="101"/>
      <c r="Q694" s="101"/>
      <c r="R694" s="101"/>
      <c r="S694" s="101"/>
      <c r="T694" s="101"/>
      <c r="U694" s="101"/>
      <c r="V694" s="101"/>
      <c r="W694" s="101"/>
      <c r="X694" s="101"/>
      <c r="Y694" s="101"/>
      <c r="Z694" s="101"/>
      <c r="AA694" s="101"/>
      <c r="AB694" s="101"/>
    </row>
    <row r="695" spans="1:28" ht="19">
      <c r="A695" s="25"/>
      <c r="B695" s="164"/>
      <c r="C695" s="707"/>
      <c r="D695" s="34"/>
      <c r="E695" s="101"/>
      <c r="F695" s="164"/>
      <c r="G695" s="101"/>
      <c r="H695" s="710"/>
      <c r="I695" s="712"/>
      <c r="J695" s="712"/>
      <c r="K695" s="101"/>
      <c r="L695" s="713"/>
      <c r="M695" s="602"/>
      <c r="N695" s="602"/>
      <c r="O695" s="101"/>
      <c r="P695" s="101"/>
      <c r="Q695" s="101"/>
      <c r="R695" s="101"/>
      <c r="S695" s="101"/>
      <c r="T695" s="101"/>
      <c r="U695" s="101"/>
      <c r="V695" s="101"/>
      <c r="W695" s="101"/>
      <c r="X695" s="101"/>
      <c r="Y695" s="101"/>
      <c r="Z695" s="101"/>
      <c r="AA695" s="101"/>
      <c r="AB695" s="101"/>
    </row>
    <row r="696" spans="1:28" ht="19">
      <c r="A696" s="25"/>
      <c r="B696" s="164"/>
      <c r="C696" s="707"/>
      <c r="D696" s="34"/>
      <c r="E696" s="101"/>
      <c r="F696" s="164"/>
      <c r="G696" s="101"/>
      <c r="H696" s="710"/>
      <c r="I696" s="712"/>
      <c r="J696" s="712"/>
      <c r="K696" s="101"/>
      <c r="L696" s="713"/>
      <c r="M696" s="602"/>
      <c r="N696" s="602"/>
      <c r="O696" s="101"/>
      <c r="P696" s="101"/>
      <c r="Q696" s="101"/>
      <c r="R696" s="101"/>
      <c r="S696" s="101"/>
      <c r="T696" s="101"/>
      <c r="U696" s="101"/>
      <c r="V696" s="101"/>
      <c r="W696" s="101"/>
      <c r="X696" s="101"/>
      <c r="Y696" s="101"/>
      <c r="Z696" s="101"/>
      <c r="AA696" s="101"/>
      <c r="AB696" s="101"/>
    </row>
    <row r="697" spans="1:28" ht="19">
      <c r="A697" s="25"/>
      <c r="B697" s="164"/>
      <c r="C697" s="707"/>
      <c r="D697" s="34"/>
      <c r="E697" s="101"/>
      <c r="F697" s="164"/>
      <c r="G697" s="101"/>
      <c r="H697" s="710"/>
      <c r="I697" s="712"/>
      <c r="J697" s="712"/>
      <c r="K697" s="101"/>
      <c r="L697" s="713"/>
      <c r="M697" s="602"/>
      <c r="N697" s="602"/>
      <c r="O697" s="101"/>
      <c r="P697" s="101"/>
      <c r="Q697" s="101"/>
      <c r="R697" s="101"/>
      <c r="S697" s="101"/>
      <c r="T697" s="101"/>
      <c r="U697" s="101"/>
      <c r="V697" s="101"/>
      <c r="W697" s="101"/>
      <c r="X697" s="101"/>
      <c r="Y697" s="101"/>
      <c r="Z697" s="101"/>
      <c r="AA697" s="101"/>
      <c r="AB697" s="101"/>
    </row>
    <row r="698" spans="1:28" ht="19">
      <c r="A698" s="25"/>
      <c r="B698" s="164"/>
      <c r="C698" s="707"/>
      <c r="D698" s="34"/>
      <c r="E698" s="101"/>
      <c r="F698" s="164"/>
      <c r="G698" s="101"/>
      <c r="H698" s="710"/>
      <c r="I698" s="712"/>
      <c r="J698" s="712"/>
      <c r="K698" s="101"/>
      <c r="L698" s="713"/>
      <c r="M698" s="602"/>
      <c r="N698" s="602"/>
      <c r="O698" s="101"/>
      <c r="P698" s="101"/>
      <c r="Q698" s="101"/>
      <c r="R698" s="101"/>
      <c r="S698" s="101"/>
      <c r="T698" s="101"/>
      <c r="U698" s="101"/>
      <c r="V698" s="101"/>
      <c r="W698" s="101"/>
      <c r="X698" s="101"/>
      <c r="Y698" s="101"/>
      <c r="Z698" s="101"/>
      <c r="AA698" s="101"/>
      <c r="AB698" s="101"/>
    </row>
    <row r="699" spans="1:28" ht="19">
      <c r="A699" s="25"/>
      <c r="B699" s="164"/>
      <c r="C699" s="707"/>
      <c r="D699" s="34"/>
      <c r="E699" s="101"/>
      <c r="F699" s="164"/>
      <c r="G699" s="101"/>
      <c r="H699" s="710"/>
      <c r="I699" s="712"/>
      <c r="J699" s="712"/>
      <c r="K699" s="101"/>
      <c r="L699" s="713"/>
      <c r="M699" s="602"/>
      <c r="N699" s="602"/>
      <c r="O699" s="101"/>
      <c r="P699" s="101"/>
      <c r="Q699" s="101"/>
      <c r="R699" s="101"/>
      <c r="S699" s="101"/>
      <c r="T699" s="101"/>
      <c r="U699" s="101"/>
      <c r="V699" s="101"/>
      <c r="W699" s="101"/>
      <c r="X699" s="101"/>
      <c r="Y699" s="101"/>
      <c r="Z699" s="101"/>
      <c r="AA699" s="101"/>
      <c r="AB699" s="101"/>
    </row>
    <row r="700" spans="1:28" ht="19">
      <c r="A700" s="25"/>
      <c r="B700" s="164"/>
      <c r="C700" s="707"/>
      <c r="D700" s="34"/>
      <c r="E700" s="101"/>
      <c r="F700" s="164"/>
      <c r="G700" s="101"/>
      <c r="H700" s="710"/>
      <c r="I700" s="712"/>
      <c r="J700" s="712"/>
      <c r="K700" s="101"/>
      <c r="L700" s="713"/>
      <c r="M700" s="602"/>
      <c r="N700" s="602"/>
      <c r="O700" s="101"/>
      <c r="P700" s="101"/>
      <c r="Q700" s="101"/>
      <c r="R700" s="101"/>
      <c r="S700" s="101"/>
      <c r="T700" s="101"/>
      <c r="U700" s="101"/>
      <c r="V700" s="101"/>
      <c r="W700" s="101"/>
      <c r="X700" s="101"/>
      <c r="Y700" s="101"/>
      <c r="Z700" s="101"/>
      <c r="AA700" s="101"/>
      <c r="AB700" s="101"/>
    </row>
    <row r="701" spans="1:28" ht="19">
      <c r="A701" s="25"/>
      <c r="B701" s="164"/>
      <c r="C701" s="707"/>
      <c r="D701" s="34"/>
      <c r="E701" s="101"/>
      <c r="F701" s="164"/>
      <c r="G701" s="101"/>
      <c r="H701" s="710"/>
      <c r="I701" s="712"/>
      <c r="J701" s="712"/>
      <c r="K701" s="101"/>
      <c r="L701" s="713"/>
      <c r="M701" s="602"/>
      <c r="N701" s="602"/>
      <c r="O701" s="101"/>
      <c r="P701" s="101"/>
      <c r="Q701" s="101"/>
      <c r="R701" s="101"/>
      <c r="S701" s="101"/>
      <c r="T701" s="101"/>
      <c r="U701" s="101"/>
      <c r="V701" s="101"/>
      <c r="W701" s="101"/>
      <c r="X701" s="101"/>
      <c r="Y701" s="101"/>
      <c r="Z701" s="101"/>
      <c r="AA701" s="101"/>
      <c r="AB701" s="101"/>
    </row>
    <row r="702" spans="1:28" ht="19">
      <c r="A702" s="25"/>
      <c r="B702" s="164"/>
      <c r="C702" s="707"/>
      <c r="D702" s="34"/>
      <c r="E702" s="101"/>
      <c r="F702" s="164"/>
      <c r="G702" s="101"/>
      <c r="H702" s="710"/>
      <c r="I702" s="712"/>
      <c r="J702" s="712"/>
      <c r="K702" s="101"/>
      <c r="L702" s="713"/>
      <c r="M702" s="602"/>
      <c r="N702" s="602"/>
      <c r="O702" s="101"/>
      <c r="P702" s="101"/>
      <c r="Q702" s="101"/>
      <c r="R702" s="101"/>
      <c r="S702" s="101"/>
      <c r="T702" s="101"/>
      <c r="U702" s="101"/>
      <c r="V702" s="101"/>
      <c r="W702" s="101"/>
      <c r="X702" s="101"/>
      <c r="Y702" s="101"/>
      <c r="Z702" s="101"/>
      <c r="AA702" s="101"/>
      <c r="AB702" s="101"/>
    </row>
    <row r="703" spans="1:28" ht="19">
      <c r="A703" s="25"/>
      <c r="B703" s="164"/>
      <c r="C703" s="707"/>
      <c r="D703" s="34"/>
      <c r="E703" s="101"/>
      <c r="F703" s="164"/>
      <c r="G703" s="101"/>
      <c r="H703" s="710"/>
      <c r="I703" s="712"/>
      <c r="J703" s="712"/>
      <c r="K703" s="101"/>
      <c r="L703" s="713"/>
      <c r="M703" s="602"/>
      <c r="N703" s="602"/>
      <c r="O703" s="101"/>
      <c r="P703" s="101"/>
      <c r="Q703" s="101"/>
      <c r="R703" s="101"/>
      <c r="S703" s="101"/>
      <c r="T703" s="101"/>
      <c r="U703" s="101"/>
      <c r="V703" s="101"/>
      <c r="W703" s="101"/>
      <c r="X703" s="101"/>
      <c r="Y703" s="101"/>
      <c r="Z703" s="101"/>
      <c r="AA703" s="101"/>
      <c r="AB703" s="101"/>
    </row>
    <row r="704" spans="1:28" ht="19">
      <c r="A704" s="25"/>
      <c r="B704" s="164"/>
      <c r="C704" s="707"/>
      <c r="D704" s="34"/>
      <c r="E704" s="101"/>
      <c r="F704" s="164"/>
      <c r="G704" s="101"/>
      <c r="H704" s="710"/>
      <c r="I704" s="712"/>
      <c r="J704" s="712"/>
      <c r="K704" s="101"/>
      <c r="L704" s="713"/>
      <c r="M704" s="602"/>
      <c r="N704" s="602"/>
      <c r="O704" s="101"/>
      <c r="P704" s="101"/>
      <c r="Q704" s="101"/>
      <c r="R704" s="101"/>
      <c r="S704" s="101"/>
      <c r="T704" s="101"/>
      <c r="U704" s="101"/>
      <c r="V704" s="101"/>
      <c r="W704" s="101"/>
      <c r="X704" s="101"/>
      <c r="Y704" s="101"/>
      <c r="Z704" s="101"/>
      <c r="AA704" s="101"/>
      <c r="AB704" s="101"/>
    </row>
    <row r="705" spans="1:28" ht="19">
      <c r="A705" s="25"/>
      <c r="B705" s="164"/>
      <c r="C705" s="707"/>
      <c r="D705" s="34"/>
      <c r="E705" s="101"/>
      <c r="F705" s="164"/>
      <c r="G705" s="101"/>
      <c r="H705" s="710"/>
      <c r="I705" s="712"/>
      <c r="J705" s="712"/>
      <c r="K705" s="101"/>
      <c r="L705" s="713"/>
      <c r="M705" s="602"/>
      <c r="N705" s="602"/>
      <c r="O705" s="101"/>
      <c r="P705" s="101"/>
      <c r="Q705" s="101"/>
      <c r="R705" s="101"/>
      <c r="S705" s="101"/>
      <c r="T705" s="101"/>
      <c r="U705" s="101"/>
      <c r="V705" s="101"/>
      <c r="W705" s="101"/>
      <c r="X705" s="101"/>
      <c r="Y705" s="101"/>
      <c r="Z705" s="101"/>
      <c r="AA705" s="101"/>
      <c r="AB705" s="101"/>
    </row>
    <row r="706" spans="1:28" ht="19">
      <c r="A706" s="25"/>
      <c r="B706" s="164"/>
      <c r="C706" s="707"/>
      <c r="D706" s="34"/>
      <c r="E706" s="101"/>
      <c r="F706" s="164"/>
      <c r="G706" s="101"/>
      <c r="H706" s="710"/>
      <c r="I706" s="712"/>
      <c r="J706" s="712"/>
      <c r="K706" s="101"/>
      <c r="L706" s="713"/>
      <c r="M706" s="602"/>
      <c r="N706" s="602"/>
      <c r="O706" s="101"/>
      <c r="P706" s="101"/>
      <c r="Q706" s="101"/>
      <c r="R706" s="101"/>
      <c r="S706" s="101"/>
      <c r="T706" s="101"/>
      <c r="U706" s="101"/>
      <c r="V706" s="101"/>
      <c r="W706" s="101"/>
      <c r="X706" s="101"/>
      <c r="Y706" s="101"/>
      <c r="Z706" s="101"/>
      <c r="AA706" s="101"/>
      <c r="AB706" s="101"/>
    </row>
    <row r="707" spans="1:28" ht="19">
      <c r="A707" s="25"/>
      <c r="B707" s="164"/>
      <c r="C707" s="707"/>
      <c r="D707" s="34"/>
      <c r="E707" s="101"/>
      <c r="F707" s="164"/>
      <c r="G707" s="101"/>
      <c r="H707" s="710"/>
      <c r="I707" s="712"/>
      <c r="J707" s="712"/>
      <c r="K707" s="101"/>
      <c r="L707" s="713"/>
      <c r="M707" s="602"/>
      <c r="N707" s="602"/>
      <c r="O707" s="101"/>
      <c r="P707" s="101"/>
      <c r="Q707" s="101"/>
      <c r="R707" s="101"/>
      <c r="S707" s="101"/>
      <c r="T707" s="101"/>
      <c r="U707" s="101"/>
      <c r="V707" s="101"/>
      <c r="W707" s="101"/>
      <c r="X707" s="101"/>
      <c r="Y707" s="101"/>
      <c r="Z707" s="101"/>
      <c r="AA707" s="101"/>
      <c r="AB707" s="101"/>
    </row>
    <row r="708" spans="1:28" ht="19">
      <c r="A708" s="25"/>
      <c r="B708" s="164"/>
      <c r="C708" s="707"/>
      <c r="D708" s="34"/>
      <c r="E708" s="101"/>
      <c r="F708" s="164"/>
      <c r="G708" s="101"/>
      <c r="H708" s="710"/>
      <c r="I708" s="712"/>
      <c r="J708" s="712"/>
      <c r="K708" s="101"/>
      <c r="L708" s="713"/>
      <c r="M708" s="602"/>
      <c r="N708" s="602"/>
      <c r="O708" s="101"/>
      <c r="P708" s="101"/>
      <c r="Q708" s="101"/>
      <c r="R708" s="101"/>
      <c r="S708" s="101"/>
      <c r="T708" s="101"/>
      <c r="U708" s="101"/>
      <c r="V708" s="101"/>
      <c r="W708" s="101"/>
      <c r="X708" s="101"/>
      <c r="Y708" s="101"/>
      <c r="Z708" s="101"/>
      <c r="AA708" s="101"/>
      <c r="AB708" s="101"/>
    </row>
    <row r="709" spans="1:28" ht="19">
      <c r="A709" s="25"/>
      <c r="B709" s="164"/>
      <c r="C709" s="707"/>
      <c r="D709" s="34"/>
      <c r="E709" s="101"/>
      <c r="F709" s="164"/>
      <c r="G709" s="101"/>
      <c r="H709" s="710"/>
      <c r="I709" s="712"/>
      <c r="J709" s="712"/>
      <c r="K709" s="101"/>
      <c r="L709" s="713"/>
      <c r="M709" s="602"/>
      <c r="N709" s="602"/>
      <c r="O709" s="101"/>
      <c r="P709" s="101"/>
      <c r="Q709" s="101"/>
      <c r="R709" s="101"/>
      <c r="S709" s="101"/>
      <c r="T709" s="101"/>
      <c r="U709" s="101"/>
      <c r="V709" s="101"/>
      <c r="W709" s="101"/>
      <c r="X709" s="101"/>
      <c r="Y709" s="101"/>
      <c r="Z709" s="101"/>
      <c r="AA709" s="101"/>
      <c r="AB709" s="101"/>
    </row>
    <row r="710" spans="1:28" ht="19">
      <c r="A710" s="25"/>
      <c r="B710" s="164"/>
      <c r="C710" s="707"/>
      <c r="D710" s="34"/>
      <c r="E710" s="101"/>
      <c r="F710" s="164"/>
      <c r="G710" s="101"/>
      <c r="H710" s="710"/>
      <c r="I710" s="712"/>
      <c r="J710" s="712"/>
      <c r="K710" s="101"/>
      <c r="L710" s="713"/>
      <c r="M710" s="602"/>
      <c r="N710" s="602"/>
      <c r="O710" s="101"/>
      <c r="P710" s="101"/>
      <c r="Q710" s="101"/>
      <c r="R710" s="101"/>
      <c r="S710" s="101"/>
      <c r="T710" s="101"/>
      <c r="U710" s="101"/>
      <c r="V710" s="101"/>
      <c r="W710" s="101"/>
      <c r="X710" s="101"/>
      <c r="Y710" s="101"/>
      <c r="Z710" s="101"/>
      <c r="AA710" s="101"/>
      <c r="AB710" s="101"/>
    </row>
    <row r="711" spans="1:28" ht="19">
      <c r="A711" s="25"/>
      <c r="B711" s="164"/>
      <c r="C711" s="707"/>
      <c r="D711" s="34"/>
      <c r="E711" s="101"/>
      <c r="F711" s="164"/>
      <c r="G711" s="101"/>
      <c r="H711" s="710"/>
      <c r="I711" s="712"/>
      <c r="J711" s="712"/>
      <c r="K711" s="101"/>
      <c r="L711" s="713"/>
      <c r="M711" s="602"/>
      <c r="N711" s="602"/>
      <c r="O711" s="101"/>
      <c r="P711" s="101"/>
      <c r="Q711" s="101"/>
      <c r="R711" s="101"/>
      <c r="S711" s="101"/>
      <c r="T711" s="101"/>
      <c r="U711" s="101"/>
      <c r="V711" s="101"/>
      <c r="W711" s="101"/>
      <c r="X711" s="101"/>
      <c r="Y711" s="101"/>
      <c r="Z711" s="101"/>
      <c r="AA711" s="101"/>
      <c r="AB711" s="101"/>
    </row>
    <row r="712" spans="1:28" ht="19">
      <c r="A712" s="25"/>
      <c r="B712" s="164"/>
      <c r="C712" s="707"/>
      <c r="D712" s="34"/>
      <c r="E712" s="101"/>
      <c r="F712" s="164"/>
      <c r="G712" s="101"/>
      <c r="H712" s="710"/>
      <c r="I712" s="712"/>
      <c r="J712" s="712"/>
      <c r="K712" s="101"/>
      <c r="L712" s="713"/>
      <c r="M712" s="602"/>
      <c r="N712" s="602"/>
      <c r="O712" s="101"/>
      <c r="P712" s="101"/>
      <c r="Q712" s="101"/>
      <c r="R712" s="101"/>
      <c r="S712" s="101"/>
      <c r="T712" s="101"/>
      <c r="U712" s="101"/>
      <c r="V712" s="101"/>
      <c r="W712" s="101"/>
      <c r="X712" s="101"/>
      <c r="Y712" s="101"/>
      <c r="Z712" s="101"/>
      <c r="AA712" s="101"/>
      <c r="AB712" s="101"/>
    </row>
    <row r="713" spans="1:28" ht="19">
      <c r="A713" s="25"/>
      <c r="B713" s="164"/>
      <c r="C713" s="707"/>
      <c r="D713" s="34"/>
      <c r="E713" s="101"/>
      <c r="F713" s="164"/>
      <c r="G713" s="101"/>
      <c r="H713" s="710"/>
      <c r="I713" s="712"/>
      <c r="J713" s="712"/>
      <c r="K713" s="101"/>
      <c r="L713" s="713"/>
      <c r="M713" s="602"/>
      <c r="N713" s="602"/>
      <c r="O713" s="101"/>
      <c r="P713" s="101"/>
      <c r="Q713" s="101"/>
      <c r="R713" s="101"/>
      <c r="S713" s="101"/>
      <c r="T713" s="101"/>
      <c r="U713" s="101"/>
      <c r="V713" s="101"/>
      <c r="W713" s="101"/>
      <c r="X713" s="101"/>
      <c r="Y713" s="101"/>
      <c r="Z713" s="101"/>
      <c r="AA713" s="101"/>
      <c r="AB713" s="101"/>
    </row>
    <row r="714" spans="1:28" ht="19">
      <c r="A714" s="25"/>
      <c r="B714" s="164"/>
      <c r="C714" s="707"/>
      <c r="D714" s="34"/>
      <c r="E714" s="101"/>
      <c r="F714" s="164"/>
      <c r="G714" s="101"/>
      <c r="H714" s="710"/>
      <c r="I714" s="712"/>
      <c r="J714" s="712"/>
      <c r="K714" s="101"/>
      <c r="L714" s="713"/>
      <c r="M714" s="602"/>
      <c r="N714" s="602"/>
      <c r="O714" s="101"/>
      <c r="P714" s="101"/>
      <c r="Q714" s="101"/>
      <c r="R714" s="101"/>
      <c r="S714" s="101"/>
      <c r="T714" s="101"/>
      <c r="U714" s="101"/>
      <c r="V714" s="101"/>
      <c r="W714" s="101"/>
      <c r="X714" s="101"/>
      <c r="Y714" s="101"/>
      <c r="Z714" s="101"/>
      <c r="AA714" s="101"/>
      <c r="AB714" s="101"/>
    </row>
    <row r="715" spans="1:28" ht="19">
      <c r="A715" s="25"/>
      <c r="B715" s="164"/>
      <c r="C715" s="707"/>
      <c r="D715" s="34"/>
      <c r="E715" s="101"/>
      <c r="F715" s="164"/>
      <c r="G715" s="101"/>
      <c r="H715" s="710"/>
      <c r="I715" s="712"/>
      <c r="J715" s="712"/>
      <c r="K715" s="101"/>
      <c r="L715" s="713"/>
      <c r="M715" s="602"/>
      <c r="N715" s="602"/>
      <c r="O715" s="101"/>
      <c r="P715" s="101"/>
      <c r="Q715" s="101"/>
      <c r="R715" s="101"/>
      <c r="S715" s="101"/>
      <c r="T715" s="101"/>
      <c r="U715" s="101"/>
      <c r="V715" s="101"/>
      <c r="W715" s="101"/>
      <c r="X715" s="101"/>
      <c r="Y715" s="101"/>
      <c r="Z715" s="101"/>
      <c r="AA715" s="101"/>
      <c r="AB715" s="101"/>
    </row>
    <row r="716" spans="1:28" ht="19">
      <c r="A716" s="25"/>
      <c r="B716" s="164"/>
      <c r="C716" s="707"/>
      <c r="D716" s="34"/>
      <c r="E716" s="101"/>
      <c r="F716" s="164"/>
      <c r="G716" s="101"/>
      <c r="H716" s="710"/>
      <c r="I716" s="712"/>
      <c r="J716" s="712"/>
      <c r="K716" s="101"/>
      <c r="L716" s="713"/>
      <c r="M716" s="602"/>
      <c r="N716" s="602"/>
      <c r="O716" s="101"/>
      <c r="P716" s="101"/>
      <c r="Q716" s="101"/>
      <c r="R716" s="101"/>
      <c r="S716" s="101"/>
      <c r="T716" s="101"/>
      <c r="U716" s="101"/>
      <c r="V716" s="101"/>
      <c r="W716" s="101"/>
      <c r="X716" s="101"/>
      <c r="Y716" s="101"/>
      <c r="Z716" s="101"/>
      <c r="AA716" s="101"/>
      <c r="AB716" s="101"/>
    </row>
    <row r="717" spans="1:28" ht="19">
      <c r="A717" s="25"/>
      <c r="B717" s="164"/>
      <c r="C717" s="707"/>
      <c r="D717" s="34"/>
      <c r="E717" s="101"/>
      <c r="F717" s="164"/>
      <c r="G717" s="101"/>
      <c r="H717" s="710"/>
      <c r="I717" s="712"/>
      <c r="J717" s="712"/>
      <c r="K717" s="101"/>
      <c r="L717" s="713"/>
      <c r="M717" s="602"/>
      <c r="N717" s="602"/>
      <c r="O717" s="101"/>
      <c r="P717" s="101"/>
      <c r="Q717" s="101"/>
      <c r="R717" s="101"/>
      <c r="S717" s="101"/>
      <c r="T717" s="101"/>
      <c r="U717" s="101"/>
      <c r="V717" s="101"/>
      <c r="W717" s="101"/>
      <c r="X717" s="101"/>
      <c r="Y717" s="101"/>
      <c r="Z717" s="101"/>
      <c r="AA717" s="101"/>
      <c r="AB717" s="101"/>
    </row>
    <row r="718" spans="1:28" ht="19">
      <c r="A718" s="25"/>
      <c r="B718" s="164"/>
      <c r="C718" s="707"/>
      <c r="D718" s="34"/>
      <c r="E718" s="101"/>
      <c r="F718" s="164"/>
      <c r="G718" s="101"/>
      <c r="H718" s="710"/>
      <c r="I718" s="712"/>
      <c r="J718" s="712"/>
      <c r="K718" s="101"/>
      <c r="L718" s="713"/>
      <c r="M718" s="602"/>
      <c r="N718" s="602"/>
      <c r="O718" s="101"/>
      <c r="P718" s="101"/>
      <c r="Q718" s="101"/>
      <c r="R718" s="101"/>
      <c r="S718" s="101"/>
      <c r="T718" s="101"/>
      <c r="U718" s="101"/>
      <c r="V718" s="101"/>
      <c r="W718" s="101"/>
      <c r="X718" s="101"/>
      <c r="Y718" s="101"/>
      <c r="Z718" s="101"/>
      <c r="AA718" s="101"/>
      <c r="AB718" s="101"/>
    </row>
    <row r="719" spans="1:28" ht="19">
      <c r="A719" s="25"/>
      <c r="B719" s="164"/>
      <c r="C719" s="707"/>
      <c r="D719" s="34"/>
      <c r="E719" s="101"/>
      <c r="F719" s="164"/>
      <c r="G719" s="101"/>
      <c r="H719" s="710"/>
      <c r="I719" s="712"/>
      <c r="J719" s="712"/>
      <c r="K719" s="101"/>
      <c r="L719" s="713"/>
      <c r="M719" s="602"/>
      <c r="N719" s="602"/>
      <c r="O719" s="101"/>
      <c r="P719" s="101"/>
      <c r="Q719" s="101"/>
      <c r="R719" s="101"/>
      <c r="S719" s="101"/>
      <c r="T719" s="101"/>
      <c r="U719" s="101"/>
      <c r="V719" s="101"/>
      <c r="W719" s="101"/>
      <c r="X719" s="101"/>
      <c r="Y719" s="101"/>
      <c r="Z719" s="101"/>
      <c r="AA719" s="101"/>
      <c r="AB719" s="101"/>
    </row>
    <row r="720" spans="1:28" ht="19">
      <c r="A720" s="25"/>
      <c r="B720" s="164"/>
      <c r="C720" s="707"/>
      <c r="D720" s="34"/>
      <c r="E720" s="101"/>
      <c r="F720" s="164"/>
      <c r="G720" s="101"/>
      <c r="H720" s="710"/>
      <c r="I720" s="712"/>
      <c r="J720" s="712"/>
      <c r="K720" s="101"/>
      <c r="L720" s="713"/>
      <c r="M720" s="602"/>
      <c r="N720" s="602"/>
      <c r="O720" s="101"/>
      <c r="P720" s="101"/>
      <c r="Q720" s="101"/>
      <c r="R720" s="101"/>
      <c r="S720" s="101"/>
      <c r="T720" s="101"/>
      <c r="U720" s="101"/>
      <c r="V720" s="101"/>
      <c r="W720" s="101"/>
      <c r="X720" s="101"/>
      <c r="Y720" s="101"/>
      <c r="Z720" s="101"/>
      <c r="AA720" s="101"/>
      <c r="AB720" s="101"/>
    </row>
    <row r="721" spans="1:28" ht="19">
      <c r="A721" s="25"/>
      <c r="B721" s="164"/>
      <c r="C721" s="707"/>
      <c r="D721" s="34"/>
      <c r="E721" s="101"/>
      <c r="F721" s="164"/>
      <c r="G721" s="101"/>
      <c r="H721" s="710"/>
      <c r="I721" s="712"/>
      <c r="J721" s="712"/>
      <c r="K721" s="101"/>
      <c r="L721" s="713"/>
      <c r="M721" s="602"/>
      <c r="N721" s="602"/>
      <c r="O721" s="101"/>
      <c r="P721" s="101"/>
      <c r="Q721" s="101"/>
      <c r="R721" s="101"/>
      <c r="S721" s="101"/>
      <c r="T721" s="101"/>
      <c r="U721" s="101"/>
      <c r="V721" s="101"/>
      <c r="W721" s="101"/>
      <c r="X721" s="101"/>
      <c r="Y721" s="101"/>
      <c r="Z721" s="101"/>
      <c r="AA721" s="101"/>
      <c r="AB721" s="101"/>
    </row>
    <row r="722" spans="1:28" ht="19">
      <c r="A722" s="25"/>
      <c r="B722" s="164"/>
      <c r="C722" s="707"/>
      <c r="D722" s="34"/>
      <c r="E722" s="101"/>
      <c r="F722" s="164"/>
      <c r="G722" s="101"/>
      <c r="H722" s="710"/>
      <c r="I722" s="712"/>
      <c r="J722" s="712"/>
      <c r="K722" s="101"/>
      <c r="L722" s="713"/>
      <c r="M722" s="602"/>
      <c r="N722" s="602"/>
      <c r="O722" s="101"/>
      <c r="P722" s="101"/>
      <c r="Q722" s="101"/>
      <c r="R722" s="101"/>
      <c r="S722" s="101"/>
      <c r="T722" s="101"/>
      <c r="U722" s="101"/>
      <c r="V722" s="101"/>
      <c r="W722" s="101"/>
      <c r="X722" s="101"/>
      <c r="Y722" s="101"/>
      <c r="Z722" s="101"/>
      <c r="AA722" s="101"/>
      <c r="AB722" s="101"/>
    </row>
    <row r="723" spans="1:28" ht="19">
      <c r="A723" s="25"/>
      <c r="B723" s="164"/>
      <c r="C723" s="707"/>
      <c r="D723" s="34"/>
      <c r="E723" s="101"/>
      <c r="F723" s="164"/>
      <c r="G723" s="101"/>
      <c r="H723" s="710"/>
      <c r="I723" s="712"/>
      <c r="J723" s="712"/>
      <c r="K723" s="101"/>
      <c r="L723" s="713"/>
      <c r="M723" s="602"/>
      <c r="N723" s="602"/>
      <c r="O723" s="101"/>
      <c r="P723" s="101"/>
      <c r="Q723" s="101"/>
      <c r="R723" s="101"/>
      <c r="S723" s="101"/>
      <c r="T723" s="101"/>
      <c r="U723" s="101"/>
      <c r="V723" s="101"/>
      <c r="W723" s="101"/>
      <c r="X723" s="101"/>
      <c r="Y723" s="101"/>
      <c r="Z723" s="101"/>
      <c r="AA723" s="101"/>
      <c r="AB723" s="101"/>
    </row>
    <row r="724" spans="1:28" ht="19">
      <c r="A724" s="25"/>
      <c r="B724" s="164"/>
      <c r="C724" s="707"/>
      <c r="D724" s="34"/>
      <c r="E724" s="101"/>
      <c r="F724" s="164"/>
      <c r="G724" s="101"/>
      <c r="H724" s="710"/>
      <c r="I724" s="712"/>
      <c r="J724" s="712"/>
      <c r="K724" s="101"/>
      <c r="L724" s="713"/>
      <c r="M724" s="602"/>
      <c r="N724" s="602"/>
      <c r="O724" s="101"/>
      <c r="P724" s="101"/>
      <c r="Q724" s="101"/>
      <c r="R724" s="101"/>
      <c r="S724" s="101"/>
      <c r="T724" s="101"/>
      <c r="U724" s="101"/>
      <c r="V724" s="101"/>
      <c r="W724" s="101"/>
      <c r="X724" s="101"/>
      <c r="Y724" s="101"/>
      <c r="Z724" s="101"/>
      <c r="AA724" s="101"/>
      <c r="AB724" s="101"/>
    </row>
    <row r="725" spans="1:28" ht="19">
      <c r="A725" s="25"/>
      <c r="B725" s="164"/>
      <c r="C725" s="707"/>
      <c r="D725" s="34"/>
      <c r="E725" s="101"/>
      <c r="F725" s="164"/>
      <c r="G725" s="101"/>
      <c r="H725" s="710"/>
      <c r="I725" s="712"/>
      <c r="J725" s="712"/>
      <c r="K725" s="101"/>
      <c r="L725" s="713"/>
      <c r="M725" s="602"/>
      <c r="N725" s="602"/>
      <c r="O725" s="101"/>
      <c r="P725" s="101"/>
      <c r="Q725" s="101"/>
      <c r="R725" s="101"/>
      <c r="S725" s="101"/>
      <c r="T725" s="101"/>
      <c r="U725" s="101"/>
      <c r="V725" s="101"/>
      <c r="W725" s="101"/>
      <c r="X725" s="101"/>
      <c r="Y725" s="101"/>
      <c r="Z725" s="101"/>
      <c r="AA725" s="101"/>
      <c r="AB725" s="101"/>
    </row>
    <row r="726" spans="1:28" ht="19">
      <c r="A726" s="25"/>
      <c r="B726" s="164"/>
      <c r="C726" s="707"/>
      <c r="D726" s="34"/>
      <c r="E726" s="101"/>
      <c r="F726" s="164"/>
      <c r="G726" s="101"/>
      <c r="H726" s="710"/>
      <c r="I726" s="712"/>
      <c r="J726" s="712"/>
      <c r="K726" s="101"/>
      <c r="L726" s="713"/>
      <c r="M726" s="602"/>
      <c r="N726" s="602"/>
      <c r="O726" s="101"/>
      <c r="P726" s="101"/>
      <c r="Q726" s="101"/>
      <c r="R726" s="101"/>
      <c r="S726" s="101"/>
      <c r="T726" s="101"/>
      <c r="U726" s="101"/>
      <c r="V726" s="101"/>
      <c r="W726" s="101"/>
      <c r="X726" s="101"/>
      <c r="Y726" s="101"/>
      <c r="Z726" s="101"/>
      <c r="AA726" s="101"/>
      <c r="AB726" s="101"/>
    </row>
    <row r="727" spans="1:28" ht="19">
      <c r="A727" s="25"/>
      <c r="B727" s="164"/>
      <c r="C727" s="707"/>
      <c r="D727" s="34"/>
      <c r="E727" s="101"/>
      <c r="F727" s="164"/>
      <c r="G727" s="101"/>
      <c r="H727" s="710"/>
      <c r="I727" s="712"/>
      <c r="J727" s="712"/>
      <c r="K727" s="101"/>
      <c r="L727" s="713"/>
      <c r="M727" s="602"/>
      <c r="N727" s="602"/>
      <c r="O727" s="101"/>
      <c r="P727" s="101"/>
      <c r="Q727" s="101"/>
      <c r="R727" s="101"/>
      <c r="S727" s="101"/>
      <c r="T727" s="101"/>
      <c r="U727" s="101"/>
      <c r="V727" s="101"/>
      <c r="W727" s="101"/>
      <c r="X727" s="101"/>
      <c r="Y727" s="101"/>
      <c r="Z727" s="101"/>
      <c r="AA727" s="101"/>
      <c r="AB727" s="101"/>
    </row>
    <row r="728" spans="1:28" ht="19">
      <c r="A728" s="25"/>
      <c r="B728" s="164"/>
      <c r="C728" s="707"/>
      <c r="D728" s="34"/>
      <c r="E728" s="101"/>
      <c r="F728" s="164"/>
      <c r="G728" s="101"/>
      <c r="H728" s="710"/>
      <c r="I728" s="712"/>
      <c r="J728" s="712"/>
      <c r="K728" s="101"/>
      <c r="L728" s="713"/>
      <c r="M728" s="602"/>
      <c r="N728" s="602"/>
      <c r="O728" s="101"/>
      <c r="P728" s="101"/>
      <c r="Q728" s="101"/>
      <c r="R728" s="101"/>
      <c r="S728" s="101"/>
      <c r="T728" s="101"/>
      <c r="U728" s="101"/>
      <c r="V728" s="101"/>
      <c r="W728" s="101"/>
      <c r="X728" s="101"/>
      <c r="Y728" s="101"/>
      <c r="Z728" s="101"/>
      <c r="AA728" s="101"/>
      <c r="AB728" s="101"/>
    </row>
    <row r="729" spans="1:28" ht="19">
      <c r="A729" s="25"/>
      <c r="B729" s="164"/>
      <c r="C729" s="707"/>
      <c r="D729" s="34"/>
      <c r="E729" s="101"/>
      <c r="F729" s="164"/>
      <c r="G729" s="101"/>
      <c r="H729" s="710"/>
      <c r="I729" s="712"/>
      <c r="J729" s="712"/>
      <c r="K729" s="101"/>
      <c r="L729" s="713"/>
      <c r="M729" s="602"/>
      <c r="N729" s="602"/>
      <c r="O729" s="101"/>
      <c r="P729" s="101"/>
      <c r="Q729" s="101"/>
      <c r="R729" s="101"/>
      <c r="S729" s="101"/>
      <c r="T729" s="101"/>
      <c r="U729" s="101"/>
      <c r="V729" s="101"/>
      <c r="W729" s="101"/>
      <c r="X729" s="101"/>
      <c r="Y729" s="101"/>
      <c r="Z729" s="101"/>
      <c r="AA729" s="101"/>
      <c r="AB729" s="101"/>
    </row>
    <row r="730" spans="1:28" ht="19">
      <c r="A730" s="25"/>
      <c r="B730" s="164"/>
      <c r="C730" s="707"/>
      <c r="D730" s="34"/>
      <c r="E730" s="101"/>
      <c r="F730" s="164"/>
      <c r="G730" s="101"/>
      <c r="H730" s="710"/>
      <c r="I730" s="712"/>
      <c r="J730" s="712"/>
      <c r="K730" s="101"/>
      <c r="L730" s="713"/>
      <c r="M730" s="602"/>
      <c r="N730" s="602"/>
      <c r="O730" s="101"/>
      <c r="P730" s="101"/>
      <c r="Q730" s="101"/>
      <c r="R730" s="101"/>
      <c r="S730" s="101"/>
      <c r="T730" s="101"/>
      <c r="U730" s="101"/>
      <c r="V730" s="101"/>
      <c r="W730" s="101"/>
      <c r="X730" s="101"/>
      <c r="Y730" s="101"/>
      <c r="Z730" s="101"/>
      <c r="AA730" s="101"/>
      <c r="AB730" s="101"/>
    </row>
    <row r="731" spans="1:28" ht="19">
      <c r="A731" s="25"/>
      <c r="B731" s="164"/>
      <c r="C731" s="707"/>
      <c r="D731" s="34"/>
      <c r="E731" s="101"/>
      <c r="F731" s="164"/>
      <c r="G731" s="101"/>
      <c r="H731" s="710"/>
      <c r="I731" s="712"/>
      <c r="J731" s="712"/>
      <c r="K731" s="101"/>
      <c r="L731" s="713"/>
      <c r="M731" s="602"/>
      <c r="N731" s="602"/>
      <c r="O731" s="101"/>
      <c r="P731" s="101"/>
      <c r="Q731" s="101"/>
      <c r="R731" s="101"/>
      <c r="S731" s="101"/>
      <c r="T731" s="101"/>
      <c r="U731" s="101"/>
      <c r="V731" s="101"/>
      <c r="W731" s="101"/>
      <c r="X731" s="101"/>
      <c r="Y731" s="101"/>
      <c r="Z731" s="101"/>
      <c r="AA731" s="101"/>
      <c r="AB731" s="101"/>
    </row>
    <row r="732" spans="1:28" ht="19">
      <c r="A732" s="25"/>
      <c r="B732" s="164"/>
      <c r="C732" s="707"/>
      <c r="D732" s="34"/>
      <c r="E732" s="101"/>
      <c r="F732" s="164"/>
      <c r="G732" s="101"/>
      <c r="H732" s="710"/>
      <c r="I732" s="712"/>
      <c r="J732" s="712"/>
      <c r="K732" s="101"/>
      <c r="L732" s="713"/>
      <c r="M732" s="602"/>
      <c r="N732" s="602"/>
      <c r="O732" s="101"/>
      <c r="P732" s="101"/>
      <c r="Q732" s="101"/>
      <c r="R732" s="101"/>
      <c r="S732" s="101"/>
      <c r="T732" s="101"/>
      <c r="U732" s="101"/>
      <c r="V732" s="101"/>
      <c r="W732" s="101"/>
      <c r="X732" s="101"/>
      <c r="Y732" s="101"/>
      <c r="Z732" s="101"/>
      <c r="AA732" s="101"/>
      <c r="AB732" s="101"/>
    </row>
    <row r="733" spans="1:28" ht="19">
      <c r="A733" s="25"/>
      <c r="B733" s="164"/>
      <c r="C733" s="707"/>
      <c r="D733" s="34"/>
      <c r="E733" s="101"/>
      <c r="F733" s="164"/>
      <c r="G733" s="101"/>
      <c r="H733" s="710"/>
      <c r="I733" s="712"/>
      <c r="J733" s="712"/>
      <c r="K733" s="101"/>
      <c r="L733" s="713"/>
      <c r="M733" s="602"/>
      <c r="N733" s="602"/>
      <c r="O733" s="101"/>
      <c r="P733" s="101"/>
      <c r="Q733" s="101"/>
      <c r="R733" s="101"/>
      <c r="S733" s="101"/>
      <c r="T733" s="101"/>
      <c r="U733" s="101"/>
      <c r="V733" s="101"/>
      <c r="W733" s="101"/>
      <c r="X733" s="101"/>
      <c r="Y733" s="101"/>
      <c r="Z733" s="101"/>
      <c r="AA733" s="101"/>
      <c r="AB733" s="101"/>
    </row>
    <row r="734" spans="1:28" ht="19">
      <c r="A734" s="25"/>
      <c r="B734" s="164"/>
      <c r="C734" s="707"/>
      <c r="D734" s="34"/>
      <c r="E734" s="101"/>
      <c r="F734" s="164"/>
      <c r="G734" s="101"/>
      <c r="H734" s="710"/>
      <c r="I734" s="712"/>
      <c r="J734" s="712"/>
      <c r="K734" s="101"/>
      <c r="L734" s="713"/>
      <c r="M734" s="602"/>
      <c r="N734" s="602"/>
      <c r="O734" s="101"/>
      <c r="P734" s="101"/>
      <c r="Q734" s="101"/>
      <c r="R734" s="101"/>
      <c r="S734" s="101"/>
      <c r="T734" s="101"/>
      <c r="U734" s="101"/>
      <c r="V734" s="101"/>
      <c r="W734" s="101"/>
      <c r="X734" s="101"/>
      <c r="Y734" s="101"/>
      <c r="Z734" s="101"/>
      <c r="AA734" s="101"/>
      <c r="AB734" s="101"/>
    </row>
    <row r="735" spans="1:28" ht="19">
      <c r="A735" s="25"/>
      <c r="B735" s="164"/>
      <c r="C735" s="707"/>
      <c r="D735" s="34"/>
      <c r="E735" s="101"/>
      <c r="F735" s="164"/>
      <c r="G735" s="101"/>
      <c r="H735" s="710"/>
      <c r="I735" s="712"/>
      <c r="J735" s="712"/>
      <c r="K735" s="101"/>
      <c r="L735" s="713"/>
      <c r="M735" s="602"/>
      <c r="N735" s="602"/>
      <c r="O735" s="101"/>
      <c r="P735" s="101"/>
      <c r="Q735" s="101"/>
      <c r="R735" s="101"/>
      <c r="S735" s="101"/>
      <c r="T735" s="101"/>
      <c r="U735" s="101"/>
      <c r="V735" s="101"/>
      <c r="W735" s="101"/>
      <c r="X735" s="101"/>
      <c r="Y735" s="101"/>
      <c r="Z735" s="101"/>
      <c r="AA735" s="101"/>
      <c r="AB735" s="101"/>
    </row>
    <row r="736" spans="1:28" ht="19">
      <c r="A736" s="25"/>
      <c r="B736" s="164"/>
      <c r="C736" s="707"/>
      <c r="D736" s="34"/>
      <c r="E736" s="101"/>
      <c r="F736" s="164"/>
      <c r="G736" s="101"/>
      <c r="H736" s="710"/>
      <c r="I736" s="712"/>
      <c r="J736" s="712"/>
      <c r="K736" s="101"/>
      <c r="L736" s="713"/>
      <c r="M736" s="602"/>
      <c r="N736" s="602"/>
      <c r="O736" s="101"/>
      <c r="P736" s="101"/>
      <c r="Q736" s="101"/>
      <c r="R736" s="101"/>
      <c r="S736" s="101"/>
      <c r="T736" s="101"/>
      <c r="U736" s="101"/>
      <c r="V736" s="101"/>
      <c r="W736" s="101"/>
      <c r="X736" s="101"/>
      <c r="Y736" s="101"/>
      <c r="Z736" s="101"/>
      <c r="AA736" s="101"/>
      <c r="AB736" s="101"/>
    </row>
    <row r="737" spans="1:28" ht="19">
      <c r="A737" s="25"/>
      <c r="B737" s="164"/>
      <c r="C737" s="707"/>
      <c r="D737" s="34"/>
      <c r="E737" s="101"/>
      <c r="F737" s="164"/>
      <c r="G737" s="101"/>
      <c r="H737" s="710"/>
      <c r="I737" s="712"/>
      <c r="J737" s="712"/>
      <c r="K737" s="101"/>
      <c r="L737" s="713"/>
      <c r="M737" s="602"/>
      <c r="N737" s="602"/>
      <c r="O737" s="101"/>
      <c r="P737" s="101"/>
      <c r="Q737" s="101"/>
      <c r="R737" s="101"/>
      <c r="S737" s="101"/>
      <c r="T737" s="101"/>
      <c r="U737" s="101"/>
      <c r="V737" s="101"/>
      <c r="W737" s="101"/>
      <c r="X737" s="101"/>
      <c r="Y737" s="101"/>
      <c r="Z737" s="101"/>
      <c r="AA737" s="101"/>
      <c r="AB737" s="101"/>
    </row>
    <row r="738" spans="1:28" ht="19">
      <c r="A738" s="25"/>
      <c r="B738" s="164"/>
      <c r="C738" s="707"/>
      <c r="D738" s="34"/>
      <c r="E738" s="101"/>
      <c r="F738" s="164"/>
      <c r="G738" s="101"/>
      <c r="H738" s="710"/>
      <c r="I738" s="712"/>
      <c r="J738" s="712"/>
      <c r="K738" s="101"/>
      <c r="L738" s="713"/>
      <c r="M738" s="602"/>
      <c r="N738" s="602"/>
      <c r="O738" s="101"/>
      <c r="P738" s="101"/>
      <c r="Q738" s="101"/>
      <c r="R738" s="101"/>
      <c r="S738" s="101"/>
      <c r="T738" s="101"/>
      <c r="U738" s="101"/>
      <c r="V738" s="101"/>
      <c r="W738" s="101"/>
      <c r="X738" s="101"/>
      <c r="Y738" s="101"/>
      <c r="Z738" s="101"/>
      <c r="AA738" s="101"/>
      <c r="AB738" s="101"/>
    </row>
    <row r="739" spans="1:28" ht="19">
      <c r="A739" s="25"/>
      <c r="B739" s="164"/>
      <c r="C739" s="707"/>
      <c r="D739" s="34"/>
      <c r="E739" s="101"/>
      <c r="F739" s="164"/>
      <c r="G739" s="101"/>
      <c r="H739" s="710"/>
      <c r="I739" s="712"/>
      <c r="J739" s="712"/>
      <c r="K739" s="101"/>
      <c r="L739" s="713"/>
      <c r="M739" s="602"/>
      <c r="N739" s="602"/>
      <c r="O739" s="101"/>
      <c r="P739" s="101"/>
      <c r="Q739" s="101"/>
      <c r="R739" s="101"/>
      <c r="S739" s="101"/>
      <c r="T739" s="101"/>
      <c r="U739" s="101"/>
      <c r="V739" s="101"/>
      <c r="W739" s="101"/>
      <c r="X739" s="101"/>
      <c r="Y739" s="101"/>
      <c r="Z739" s="101"/>
      <c r="AA739" s="101"/>
      <c r="AB739" s="101"/>
    </row>
    <row r="740" spans="1:28" ht="19">
      <c r="A740" s="25"/>
      <c r="B740" s="164"/>
      <c r="C740" s="707"/>
      <c r="D740" s="34"/>
      <c r="E740" s="101"/>
      <c r="F740" s="164"/>
      <c r="G740" s="101"/>
      <c r="H740" s="710"/>
      <c r="I740" s="712"/>
      <c r="J740" s="712"/>
      <c r="K740" s="101"/>
      <c r="L740" s="713"/>
      <c r="M740" s="602"/>
      <c r="N740" s="602"/>
      <c r="O740" s="101"/>
      <c r="P740" s="101"/>
      <c r="Q740" s="101"/>
      <c r="R740" s="101"/>
      <c r="S740" s="101"/>
      <c r="T740" s="101"/>
      <c r="U740" s="101"/>
      <c r="V740" s="101"/>
      <c r="W740" s="101"/>
      <c r="X740" s="101"/>
      <c r="Y740" s="101"/>
      <c r="Z740" s="101"/>
      <c r="AA740" s="101"/>
      <c r="AB740" s="101"/>
    </row>
    <row r="741" spans="1:28" ht="19">
      <c r="A741" s="25"/>
      <c r="B741" s="164"/>
      <c r="C741" s="707"/>
      <c r="D741" s="34"/>
      <c r="E741" s="101"/>
      <c r="F741" s="164"/>
      <c r="G741" s="101"/>
      <c r="H741" s="710"/>
      <c r="I741" s="712"/>
      <c r="J741" s="712"/>
      <c r="K741" s="101"/>
      <c r="L741" s="713"/>
      <c r="M741" s="602"/>
      <c r="N741" s="602"/>
      <c r="O741" s="101"/>
      <c r="P741" s="101"/>
      <c r="Q741" s="101"/>
      <c r="R741" s="101"/>
      <c r="S741" s="101"/>
      <c r="T741" s="101"/>
      <c r="U741" s="101"/>
      <c r="V741" s="101"/>
      <c r="W741" s="101"/>
      <c r="X741" s="101"/>
      <c r="Y741" s="101"/>
      <c r="Z741" s="101"/>
      <c r="AA741" s="101"/>
      <c r="AB741" s="101"/>
    </row>
    <row r="742" spans="1:28" ht="19">
      <c r="A742" s="25"/>
      <c r="B742" s="164"/>
      <c r="C742" s="707"/>
      <c r="D742" s="34"/>
      <c r="E742" s="101"/>
      <c r="F742" s="164"/>
      <c r="G742" s="101"/>
      <c r="H742" s="710"/>
      <c r="I742" s="712"/>
      <c r="J742" s="712"/>
      <c r="K742" s="101"/>
      <c r="L742" s="713"/>
      <c r="M742" s="602"/>
      <c r="N742" s="602"/>
      <c r="O742" s="101"/>
      <c r="P742" s="101"/>
      <c r="Q742" s="101"/>
      <c r="R742" s="101"/>
      <c r="S742" s="101"/>
      <c r="T742" s="101"/>
      <c r="U742" s="101"/>
      <c r="V742" s="101"/>
      <c r="W742" s="101"/>
      <c r="X742" s="101"/>
      <c r="Y742" s="101"/>
      <c r="Z742" s="101"/>
      <c r="AA742" s="101"/>
      <c r="AB742" s="101"/>
    </row>
    <row r="743" spans="1:28" ht="19">
      <c r="A743" s="25"/>
      <c r="B743" s="164"/>
      <c r="C743" s="707"/>
      <c r="D743" s="34"/>
      <c r="E743" s="101"/>
      <c r="F743" s="164"/>
      <c r="G743" s="101"/>
      <c r="H743" s="710"/>
      <c r="I743" s="712"/>
      <c r="J743" s="712"/>
      <c r="K743" s="101"/>
      <c r="L743" s="713"/>
      <c r="M743" s="602"/>
      <c r="N743" s="602"/>
      <c r="O743" s="101"/>
      <c r="P743" s="101"/>
      <c r="Q743" s="101"/>
      <c r="R743" s="101"/>
      <c r="S743" s="101"/>
      <c r="T743" s="101"/>
      <c r="U743" s="101"/>
      <c r="V743" s="101"/>
      <c r="W743" s="101"/>
      <c r="X743" s="101"/>
      <c r="Y743" s="101"/>
      <c r="Z743" s="101"/>
      <c r="AA743" s="101"/>
      <c r="AB743" s="101"/>
    </row>
    <row r="744" spans="1:28" ht="19">
      <c r="A744" s="25"/>
      <c r="B744" s="164"/>
      <c r="C744" s="707"/>
      <c r="D744" s="34"/>
      <c r="E744" s="101"/>
      <c r="F744" s="164"/>
      <c r="G744" s="101"/>
      <c r="H744" s="710"/>
      <c r="I744" s="712"/>
      <c r="J744" s="712"/>
      <c r="K744" s="101"/>
      <c r="L744" s="713"/>
      <c r="M744" s="602"/>
      <c r="N744" s="602"/>
      <c r="O744" s="101"/>
      <c r="P744" s="101"/>
      <c r="Q744" s="101"/>
      <c r="R744" s="101"/>
      <c r="S744" s="101"/>
      <c r="T744" s="101"/>
      <c r="U744" s="101"/>
      <c r="V744" s="101"/>
      <c r="W744" s="101"/>
      <c r="X744" s="101"/>
      <c r="Y744" s="101"/>
      <c r="Z744" s="101"/>
      <c r="AA744" s="101"/>
      <c r="AB744" s="101"/>
    </row>
    <row r="745" spans="1:28" ht="19">
      <c r="A745" s="25"/>
      <c r="B745" s="164"/>
      <c r="C745" s="707"/>
      <c r="D745" s="34"/>
      <c r="E745" s="101"/>
      <c r="F745" s="164"/>
      <c r="G745" s="101"/>
      <c r="H745" s="710"/>
      <c r="I745" s="712"/>
      <c r="J745" s="712"/>
      <c r="K745" s="101"/>
      <c r="L745" s="713"/>
      <c r="M745" s="602"/>
      <c r="N745" s="602"/>
      <c r="O745" s="101"/>
      <c r="P745" s="101"/>
      <c r="Q745" s="101"/>
      <c r="R745" s="101"/>
      <c r="S745" s="101"/>
      <c r="T745" s="101"/>
      <c r="U745" s="101"/>
      <c r="V745" s="101"/>
      <c r="W745" s="101"/>
      <c r="X745" s="101"/>
      <c r="Y745" s="101"/>
      <c r="Z745" s="101"/>
      <c r="AA745" s="101"/>
      <c r="AB745" s="101"/>
    </row>
    <row r="746" spans="1:28" ht="19">
      <c r="A746" s="25"/>
      <c r="B746" s="164"/>
      <c r="C746" s="707"/>
      <c r="D746" s="34"/>
      <c r="E746" s="101"/>
      <c r="F746" s="164"/>
      <c r="G746" s="101"/>
      <c r="H746" s="710"/>
      <c r="I746" s="712"/>
      <c r="J746" s="712"/>
      <c r="K746" s="101"/>
      <c r="L746" s="713"/>
      <c r="M746" s="602"/>
      <c r="N746" s="602"/>
      <c r="O746" s="101"/>
      <c r="P746" s="101"/>
      <c r="Q746" s="101"/>
      <c r="R746" s="101"/>
      <c r="S746" s="101"/>
      <c r="T746" s="101"/>
      <c r="U746" s="101"/>
      <c r="V746" s="101"/>
      <c r="W746" s="101"/>
      <c r="X746" s="101"/>
      <c r="Y746" s="101"/>
      <c r="Z746" s="101"/>
      <c r="AA746" s="101"/>
      <c r="AB746" s="101"/>
    </row>
    <row r="747" spans="1:28" ht="19">
      <c r="A747" s="25"/>
      <c r="B747" s="164"/>
      <c r="C747" s="707"/>
      <c r="D747" s="34"/>
      <c r="E747" s="101"/>
      <c r="F747" s="164"/>
      <c r="G747" s="101"/>
      <c r="H747" s="710"/>
      <c r="I747" s="712"/>
      <c r="J747" s="712"/>
      <c r="K747" s="101"/>
      <c r="L747" s="713"/>
      <c r="M747" s="602"/>
      <c r="N747" s="602"/>
      <c r="O747" s="101"/>
      <c r="P747" s="101"/>
      <c r="Q747" s="101"/>
      <c r="R747" s="101"/>
      <c r="S747" s="101"/>
      <c r="T747" s="101"/>
      <c r="U747" s="101"/>
      <c r="V747" s="101"/>
      <c r="W747" s="101"/>
      <c r="X747" s="101"/>
      <c r="Y747" s="101"/>
      <c r="Z747" s="101"/>
      <c r="AA747" s="101"/>
      <c r="AB747" s="101"/>
    </row>
    <row r="748" spans="1:28" ht="19">
      <c r="A748" s="25"/>
      <c r="B748" s="164"/>
      <c r="C748" s="707"/>
      <c r="D748" s="34"/>
      <c r="E748" s="101"/>
      <c r="F748" s="164"/>
      <c r="G748" s="101"/>
      <c r="H748" s="710"/>
      <c r="I748" s="712"/>
      <c r="J748" s="712"/>
      <c r="K748" s="101"/>
      <c r="L748" s="713"/>
      <c r="M748" s="602"/>
      <c r="N748" s="602"/>
      <c r="O748" s="101"/>
      <c r="P748" s="101"/>
      <c r="Q748" s="101"/>
      <c r="R748" s="101"/>
      <c r="S748" s="101"/>
      <c r="T748" s="101"/>
      <c r="U748" s="101"/>
      <c r="V748" s="101"/>
      <c r="W748" s="101"/>
      <c r="X748" s="101"/>
      <c r="Y748" s="101"/>
      <c r="Z748" s="101"/>
      <c r="AA748" s="101"/>
      <c r="AB748" s="101"/>
    </row>
    <row r="749" spans="1:28" ht="19">
      <c r="A749" s="25"/>
      <c r="B749" s="164"/>
      <c r="C749" s="707"/>
      <c r="D749" s="34"/>
      <c r="E749" s="101"/>
      <c r="F749" s="164"/>
      <c r="G749" s="101"/>
      <c r="H749" s="710"/>
      <c r="I749" s="712"/>
      <c r="J749" s="712"/>
      <c r="K749" s="101"/>
      <c r="L749" s="713"/>
      <c r="M749" s="602"/>
      <c r="N749" s="602"/>
      <c r="O749" s="101"/>
      <c r="P749" s="101"/>
      <c r="Q749" s="101"/>
      <c r="R749" s="101"/>
      <c r="S749" s="101"/>
      <c r="T749" s="101"/>
      <c r="U749" s="101"/>
      <c r="V749" s="101"/>
      <c r="W749" s="101"/>
      <c r="X749" s="101"/>
      <c r="Y749" s="101"/>
      <c r="Z749" s="101"/>
      <c r="AA749" s="101"/>
      <c r="AB749" s="101"/>
    </row>
    <row r="750" spans="1:28" ht="19">
      <c r="A750" s="25"/>
      <c r="B750" s="164"/>
      <c r="C750" s="707"/>
      <c r="D750" s="34"/>
      <c r="E750" s="101"/>
      <c r="F750" s="164"/>
      <c r="G750" s="101"/>
      <c r="H750" s="710"/>
      <c r="I750" s="712"/>
      <c r="J750" s="712"/>
      <c r="K750" s="101"/>
      <c r="L750" s="713"/>
      <c r="M750" s="602"/>
      <c r="N750" s="602"/>
      <c r="O750" s="101"/>
      <c r="P750" s="101"/>
      <c r="Q750" s="101"/>
      <c r="R750" s="101"/>
      <c r="S750" s="101"/>
      <c r="T750" s="101"/>
      <c r="U750" s="101"/>
      <c r="V750" s="101"/>
      <c r="W750" s="101"/>
      <c r="X750" s="101"/>
      <c r="Y750" s="101"/>
      <c r="Z750" s="101"/>
      <c r="AA750" s="101"/>
      <c r="AB750" s="101"/>
    </row>
    <row r="751" spans="1:28" ht="19">
      <c r="A751" s="25"/>
      <c r="B751" s="164"/>
      <c r="C751" s="707"/>
      <c r="D751" s="34"/>
      <c r="E751" s="101"/>
      <c r="F751" s="164"/>
      <c r="G751" s="101"/>
      <c r="H751" s="710"/>
      <c r="I751" s="712"/>
      <c r="J751" s="712"/>
      <c r="K751" s="101"/>
      <c r="L751" s="713"/>
      <c r="M751" s="602"/>
      <c r="N751" s="602"/>
      <c r="O751" s="101"/>
      <c r="P751" s="101"/>
      <c r="Q751" s="101"/>
      <c r="R751" s="101"/>
      <c r="S751" s="101"/>
      <c r="T751" s="101"/>
      <c r="U751" s="101"/>
      <c r="V751" s="101"/>
      <c r="W751" s="101"/>
      <c r="X751" s="101"/>
      <c r="Y751" s="101"/>
      <c r="Z751" s="101"/>
      <c r="AA751" s="101"/>
      <c r="AB751" s="101"/>
    </row>
    <row r="752" spans="1:28" ht="19">
      <c r="A752" s="25"/>
      <c r="B752" s="164"/>
      <c r="C752" s="707"/>
      <c r="D752" s="34"/>
      <c r="E752" s="101"/>
      <c r="F752" s="164"/>
      <c r="G752" s="101"/>
      <c r="H752" s="710"/>
      <c r="I752" s="712"/>
      <c r="J752" s="712"/>
      <c r="K752" s="101"/>
      <c r="L752" s="713"/>
      <c r="M752" s="602"/>
      <c r="N752" s="602"/>
      <c r="O752" s="101"/>
      <c r="P752" s="101"/>
      <c r="Q752" s="101"/>
      <c r="R752" s="101"/>
      <c r="S752" s="101"/>
      <c r="T752" s="101"/>
      <c r="U752" s="101"/>
      <c r="V752" s="101"/>
      <c r="W752" s="101"/>
      <c r="X752" s="101"/>
      <c r="Y752" s="101"/>
      <c r="Z752" s="101"/>
      <c r="AA752" s="101"/>
      <c r="AB752" s="101"/>
    </row>
    <row r="753" spans="1:28" ht="19">
      <c r="A753" s="25"/>
      <c r="B753" s="164"/>
      <c r="C753" s="707"/>
      <c r="D753" s="34"/>
      <c r="E753" s="101"/>
      <c r="F753" s="164"/>
      <c r="G753" s="101"/>
      <c r="H753" s="710"/>
      <c r="I753" s="712"/>
      <c r="J753" s="712"/>
      <c r="K753" s="101"/>
      <c r="L753" s="713"/>
      <c r="M753" s="602"/>
      <c r="N753" s="602"/>
      <c r="O753" s="101"/>
      <c r="P753" s="101"/>
      <c r="Q753" s="101"/>
      <c r="R753" s="101"/>
      <c r="S753" s="101"/>
      <c r="T753" s="101"/>
      <c r="U753" s="101"/>
      <c r="V753" s="101"/>
      <c r="W753" s="101"/>
      <c r="X753" s="101"/>
      <c r="Y753" s="101"/>
      <c r="Z753" s="101"/>
      <c r="AA753" s="101"/>
      <c r="AB753" s="101"/>
    </row>
    <row r="754" spans="1:28" ht="19">
      <c r="A754" s="25"/>
      <c r="B754" s="164"/>
      <c r="C754" s="707"/>
      <c r="D754" s="34"/>
      <c r="E754" s="101"/>
      <c r="F754" s="164"/>
      <c r="G754" s="101"/>
      <c r="H754" s="710"/>
      <c r="I754" s="712"/>
      <c r="J754" s="712"/>
      <c r="K754" s="101"/>
      <c r="L754" s="713"/>
      <c r="M754" s="602"/>
      <c r="N754" s="602"/>
      <c r="O754" s="101"/>
      <c r="P754" s="101"/>
      <c r="Q754" s="101"/>
      <c r="R754" s="101"/>
      <c r="S754" s="101"/>
      <c r="T754" s="101"/>
      <c r="U754" s="101"/>
      <c r="V754" s="101"/>
      <c r="W754" s="101"/>
      <c r="X754" s="101"/>
      <c r="Y754" s="101"/>
      <c r="Z754" s="101"/>
      <c r="AA754" s="101"/>
      <c r="AB754" s="101"/>
    </row>
    <row r="755" spans="1:28" ht="19">
      <c r="A755" s="25"/>
      <c r="B755" s="164"/>
      <c r="C755" s="707"/>
      <c r="D755" s="34"/>
      <c r="E755" s="101"/>
      <c r="F755" s="164"/>
      <c r="G755" s="101"/>
      <c r="H755" s="710"/>
      <c r="I755" s="712"/>
      <c r="J755" s="712"/>
      <c r="K755" s="101"/>
      <c r="L755" s="713"/>
      <c r="M755" s="602"/>
      <c r="N755" s="602"/>
      <c r="O755" s="101"/>
      <c r="P755" s="101"/>
      <c r="Q755" s="101"/>
      <c r="R755" s="101"/>
      <c r="S755" s="101"/>
      <c r="T755" s="101"/>
      <c r="U755" s="101"/>
      <c r="V755" s="101"/>
      <c r="W755" s="101"/>
      <c r="X755" s="101"/>
      <c r="Y755" s="101"/>
      <c r="Z755" s="101"/>
      <c r="AA755" s="101"/>
      <c r="AB755" s="101"/>
    </row>
    <row r="756" spans="1:28" ht="19">
      <c r="A756" s="25"/>
      <c r="B756" s="164"/>
      <c r="C756" s="707"/>
      <c r="D756" s="34"/>
      <c r="E756" s="101"/>
      <c r="F756" s="164"/>
      <c r="G756" s="101"/>
      <c r="H756" s="710"/>
      <c r="I756" s="712"/>
      <c r="J756" s="712"/>
      <c r="K756" s="101"/>
      <c r="L756" s="713"/>
      <c r="M756" s="602"/>
      <c r="N756" s="602"/>
      <c r="O756" s="101"/>
      <c r="P756" s="101"/>
      <c r="Q756" s="101"/>
      <c r="R756" s="101"/>
      <c r="S756" s="101"/>
      <c r="T756" s="101"/>
      <c r="U756" s="101"/>
      <c r="V756" s="101"/>
      <c r="W756" s="101"/>
      <c r="X756" s="101"/>
      <c r="Y756" s="101"/>
      <c r="Z756" s="101"/>
      <c r="AA756" s="101"/>
      <c r="AB756" s="101"/>
    </row>
    <row r="757" spans="1:28" ht="19">
      <c r="A757" s="25"/>
      <c r="B757" s="164"/>
      <c r="C757" s="707"/>
      <c r="D757" s="34"/>
      <c r="E757" s="101"/>
      <c r="F757" s="164"/>
      <c r="G757" s="101"/>
      <c r="H757" s="710"/>
      <c r="I757" s="712"/>
      <c r="J757" s="712"/>
      <c r="K757" s="101"/>
      <c r="L757" s="713"/>
      <c r="M757" s="602"/>
      <c r="N757" s="602"/>
      <c r="O757" s="101"/>
      <c r="P757" s="101"/>
      <c r="Q757" s="101"/>
      <c r="R757" s="101"/>
      <c r="S757" s="101"/>
      <c r="T757" s="101"/>
      <c r="U757" s="101"/>
      <c r="V757" s="101"/>
      <c r="W757" s="101"/>
      <c r="X757" s="101"/>
      <c r="Y757" s="101"/>
      <c r="Z757" s="101"/>
      <c r="AA757" s="101"/>
      <c r="AB757" s="101"/>
    </row>
    <row r="758" spans="1:28" ht="19">
      <c r="A758" s="25"/>
      <c r="B758" s="164"/>
      <c r="C758" s="707"/>
      <c r="D758" s="34"/>
      <c r="E758" s="101"/>
      <c r="F758" s="164"/>
      <c r="G758" s="101"/>
      <c r="H758" s="710"/>
      <c r="I758" s="712"/>
      <c r="J758" s="712"/>
      <c r="K758" s="101"/>
      <c r="L758" s="713"/>
      <c r="M758" s="602"/>
      <c r="N758" s="602"/>
      <c r="O758" s="101"/>
      <c r="P758" s="101"/>
      <c r="Q758" s="101"/>
      <c r="R758" s="101"/>
      <c r="S758" s="101"/>
      <c r="T758" s="101"/>
      <c r="U758" s="101"/>
      <c r="V758" s="101"/>
      <c r="W758" s="101"/>
      <c r="X758" s="101"/>
      <c r="Y758" s="101"/>
      <c r="Z758" s="101"/>
      <c r="AA758" s="101"/>
      <c r="AB758" s="101"/>
    </row>
    <row r="759" spans="1:28" ht="19">
      <c r="A759" s="25"/>
      <c r="B759" s="164"/>
      <c r="C759" s="707"/>
      <c r="D759" s="34"/>
      <c r="E759" s="101"/>
      <c r="F759" s="164"/>
      <c r="G759" s="101"/>
      <c r="H759" s="710"/>
      <c r="I759" s="712"/>
      <c r="J759" s="712"/>
      <c r="K759" s="101"/>
      <c r="L759" s="713"/>
      <c r="M759" s="602"/>
      <c r="N759" s="602"/>
      <c r="O759" s="101"/>
      <c r="P759" s="101"/>
      <c r="Q759" s="101"/>
      <c r="R759" s="101"/>
      <c r="S759" s="101"/>
      <c r="T759" s="101"/>
      <c r="U759" s="101"/>
      <c r="V759" s="101"/>
      <c r="W759" s="101"/>
      <c r="X759" s="101"/>
      <c r="Y759" s="101"/>
      <c r="Z759" s="101"/>
      <c r="AA759" s="101"/>
      <c r="AB759" s="101"/>
    </row>
    <row r="760" spans="1:28" ht="19">
      <c r="A760" s="25"/>
      <c r="B760" s="164"/>
      <c r="C760" s="707"/>
      <c r="D760" s="34"/>
      <c r="E760" s="101"/>
      <c r="F760" s="164"/>
      <c r="G760" s="101"/>
      <c r="H760" s="710"/>
      <c r="I760" s="712"/>
      <c r="J760" s="712"/>
      <c r="K760" s="101"/>
      <c r="L760" s="713"/>
      <c r="M760" s="602"/>
      <c r="N760" s="602"/>
      <c r="O760" s="101"/>
      <c r="P760" s="101"/>
      <c r="Q760" s="101"/>
      <c r="R760" s="101"/>
      <c r="S760" s="101"/>
      <c r="T760" s="101"/>
      <c r="U760" s="101"/>
      <c r="V760" s="101"/>
      <c r="W760" s="101"/>
      <c r="X760" s="101"/>
      <c r="Y760" s="101"/>
      <c r="Z760" s="101"/>
      <c r="AA760" s="101"/>
      <c r="AB760" s="101"/>
    </row>
    <row r="761" spans="1:28" ht="19">
      <c r="A761" s="25"/>
      <c r="B761" s="164"/>
      <c r="C761" s="707"/>
      <c r="D761" s="34"/>
      <c r="E761" s="101"/>
      <c r="F761" s="164"/>
      <c r="G761" s="101"/>
      <c r="H761" s="710"/>
      <c r="I761" s="712"/>
      <c r="J761" s="712"/>
      <c r="K761" s="101"/>
      <c r="L761" s="713"/>
      <c r="M761" s="602"/>
      <c r="N761" s="602"/>
      <c r="O761" s="101"/>
      <c r="P761" s="101"/>
      <c r="Q761" s="101"/>
      <c r="R761" s="101"/>
      <c r="S761" s="101"/>
      <c r="T761" s="101"/>
      <c r="U761" s="101"/>
      <c r="V761" s="101"/>
      <c r="W761" s="101"/>
      <c r="X761" s="101"/>
      <c r="Y761" s="101"/>
      <c r="Z761" s="101"/>
      <c r="AA761" s="101"/>
      <c r="AB761" s="101"/>
    </row>
    <row r="762" spans="1:28" ht="19">
      <c r="A762" s="25"/>
      <c r="B762" s="164"/>
      <c r="C762" s="707"/>
      <c r="D762" s="34"/>
      <c r="E762" s="101"/>
      <c r="F762" s="164"/>
      <c r="G762" s="101"/>
      <c r="H762" s="710"/>
      <c r="I762" s="712"/>
      <c r="J762" s="712"/>
      <c r="K762" s="101"/>
      <c r="L762" s="713"/>
      <c r="M762" s="602"/>
      <c r="N762" s="602"/>
      <c r="O762" s="101"/>
      <c r="P762" s="101"/>
      <c r="Q762" s="101"/>
      <c r="R762" s="101"/>
      <c r="S762" s="101"/>
      <c r="T762" s="101"/>
      <c r="U762" s="101"/>
      <c r="V762" s="101"/>
      <c r="W762" s="101"/>
      <c r="X762" s="101"/>
      <c r="Y762" s="101"/>
      <c r="Z762" s="101"/>
      <c r="AA762" s="101"/>
      <c r="AB762" s="101"/>
    </row>
    <row r="763" spans="1:28" ht="19">
      <c r="A763" s="25"/>
      <c r="B763" s="164"/>
      <c r="C763" s="707"/>
      <c r="D763" s="34"/>
      <c r="E763" s="101"/>
      <c r="F763" s="164"/>
      <c r="G763" s="101"/>
      <c r="H763" s="710"/>
      <c r="I763" s="712"/>
      <c r="J763" s="712"/>
      <c r="K763" s="101"/>
      <c r="L763" s="713"/>
      <c r="M763" s="602"/>
      <c r="N763" s="602"/>
      <c r="O763" s="101"/>
      <c r="P763" s="101"/>
      <c r="Q763" s="101"/>
      <c r="R763" s="101"/>
      <c r="S763" s="101"/>
      <c r="T763" s="101"/>
      <c r="U763" s="101"/>
      <c r="V763" s="101"/>
      <c r="W763" s="101"/>
      <c r="X763" s="101"/>
      <c r="Y763" s="101"/>
      <c r="Z763" s="101"/>
      <c r="AA763" s="101"/>
      <c r="AB763" s="101"/>
    </row>
    <row r="764" spans="1:28" ht="19">
      <c r="A764" s="25"/>
      <c r="B764" s="164"/>
      <c r="C764" s="707"/>
      <c r="D764" s="34"/>
      <c r="E764" s="101"/>
      <c r="F764" s="164"/>
      <c r="G764" s="101"/>
      <c r="H764" s="710"/>
      <c r="I764" s="712"/>
      <c r="J764" s="712"/>
      <c r="K764" s="101"/>
      <c r="L764" s="713"/>
      <c r="M764" s="602"/>
      <c r="N764" s="602"/>
      <c r="O764" s="101"/>
      <c r="P764" s="101"/>
      <c r="Q764" s="101"/>
      <c r="R764" s="101"/>
      <c r="S764" s="101"/>
      <c r="T764" s="101"/>
      <c r="U764" s="101"/>
      <c r="V764" s="101"/>
      <c r="W764" s="101"/>
      <c r="X764" s="101"/>
      <c r="Y764" s="101"/>
      <c r="Z764" s="101"/>
      <c r="AA764" s="101"/>
      <c r="AB764" s="101"/>
    </row>
    <row r="765" spans="1:28" ht="19">
      <c r="A765" s="25"/>
      <c r="B765" s="164"/>
      <c r="C765" s="707"/>
      <c r="D765" s="34"/>
      <c r="E765" s="101"/>
      <c r="F765" s="164"/>
      <c r="G765" s="101"/>
      <c r="H765" s="710"/>
      <c r="I765" s="712"/>
      <c r="J765" s="712"/>
      <c r="K765" s="101"/>
      <c r="L765" s="713"/>
      <c r="M765" s="602"/>
      <c r="N765" s="602"/>
      <c r="O765" s="101"/>
      <c r="P765" s="101"/>
      <c r="Q765" s="101"/>
      <c r="R765" s="101"/>
      <c r="S765" s="101"/>
      <c r="T765" s="101"/>
      <c r="U765" s="101"/>
      <c r="V765" s="101"/>
      <c r="W765" s="101"/>
      <c r="X765" s="101"/>
      <c r="Y765" s="101"/>
      <c r="Z765" s="101"/>
      <c r="AA765" s="101"/>
      <c r="AB765" s="101"/>
    </row>
    <row r="766" spans="1:28" ht="19">
      <c r="A766" s="25"/>
      <c r="B766" s="164"/>
      <c r="C766" s="707"/>
      <c r="D766" s="34"/>
      <c r="E766" s="101"/>
      <c r="F766" s="164"/>
      <c r="G766" s="101"/>
      <c r="H766" s="710"/>
      <c r="I766" s="712"/>
      <c r="J766" s="712"/>
      <c r="K766" s="101"/>
      <c r="L766" s="713"/>
      <c r="M766" s="602"/>
      <c r="N766" s="602"/>
      <c r="O766" s="101"/>
      <c r="P766" s="101"/>
      <c r="Q766" s="101"/>
      <c r="R766" s="101"/>
      <c r="S766" s="101"/>
      <c r="T766" s="101"/>
      <c r="U766" s="101"/>
      <c r="V766" s="101"/>
      <c r="W766" s="101"/>
      <c r="X766" s="101"/>
      <c r="Y766" s="101"/>
      <c r="Z766" s="101"/>
      <c r="AA766" s="101"/>
      <c r="AB766" s="101"/>
    </row>
    <row r="767" spans="1:28" ht="19">
      <c r="A767" s="25"/>
      <c r="B767" s="164"/>
      <c r="C767" s="707"/>
      <c r="D767" s="34"/>
      <c r="E767" s="101"/>
      <c r="F767" s="164"/>
      <c r="G767" s="101"/>
      <c r="H767" s="710"/>
      <c r="I767" s="712"/>
      <c r="J767" s="712"/>
      <c r="K767" s="101"/>
      <c r="L767" s="713"/>
      <c r="M767" s="602"/>
      <c r="N767" s="602"/>
      <c r="O767" s="101"/>
      <c r="P767" s="101"/>
      <c r="Q767" s="101"/>
      <c r="R767" s="101"/>
      <c r="S767" s="101"/>
      <c r="T767" s="101"/>
      <c r="U767" s="101"/>
      <c r="V767" s="101"/>
      <c r="W767" s="101"/>
      <c r="X767" s="101"/>
      <c r="Y767" s="101"/>
      <c r="Z767" s="101"/>
      <c r="AA767" s="101"/>
      <c r="AB767" s="101"/>
    </row>
    <row r="768" spans="1:28" ht="19">
      <c r="A768" s="25"/>
      <c r="B768" s="164"/>
      <c r="C768" s="707"/>
      <c r="D768" s="34"/>
      <c r="E768" s="101"/>
      <c r="F768" s="164"/>
      <c r="G768" s="101"/>
      <c r="H768" s="710"/>
      <c r="I768" s="712"/>
      <c r="J768" s="712"/>
      <c r="K768" s="101"/>
      <c r="L768" s="713"/>
      <c r="M768" s="602"/>
      <c r="N768" s="602"/>
      <c r="O768" s="101"/>
      <c r="P768" s="101"/>
      <c r="Q768" s="101"/>
      <c r="R768" s="101"/>
      <c r="S768" s="101"/>
      <c r="T768" s="101"/>
      <c r="U768" s="101"/>
      <c r="V768" s="101"/>
      <c r="W768" s="101"/>
      <c r="X768" s="101"/>
      <c r="Y768" s="101"/>
      <c r="Z768" s="101"/>
      <c r="AA768" s="101"/>
      <c r="AB768" s="101"/>
    </row>
    <row r="769" spans="1:28" ht="19">
      <c r="A769" s="25"/>
      <c r="B769" s="164"/>
      <c r="C769" s="707"/>
      <c r="D769" s="34"/>
      <c r="E769" s="101"/>
      <c r="F769" s="164"/>
      <c r="G769" s="101"/>
      <c r="H769" s="710"/>
      <c r="I769" s="712"/>
      <c r="J769" s="712"/>
      <c r="K769" s="101"/>
      <c r="L769" s="713"/>
      <c r="M769" s="602"/>
      <c r="N769" s="602"/>
      <c r="O769" s="101"/>
      <c r="P769" s="101"/>
      <c r="Q769" s="101"/>
      <c r="R769" s="101"/>
      <c r="S769" s="101"/>
      <c r="T769" s="101"/>
      <c r="U769" s="101"/>
      <c r="V769" s="101"/>
      <c r="W769" s="101"/>
      <c r="X769" s="101"/>
      <c r="Y769" s="101"/>
      <c r="Z769" s="101"/>
      <c r="AA769" s="101"/>
      <c r="AB769" s="101"/>
    </row>
    <row r="770" spans="1:28" ht="19">
      <c r="A770" s="25"/>
      <c r="B770" s="164"/>
      <c r="C770" s="707"/>
      <c r="D770" s="34"/>
      <c r="E770" s="101"/>
      <c r="F770" s="164"/>
      <c r="G770" s="101"/>
      <c r="H770" s="710"/>
      <c r="I770" s="712"/>
      <c r="J770" s="712"/>
      <c r="K770" s="101"/>
      <c r="L770" s="713"/>
      <c r="M770" s="602"/>
      <c r="N770" s="602"/>
      <c r="O770" s="101"/>
      <c r="P770" s="101"/>
      <c r="Q770" s="101"/>
      <c r="R770" s="101"/>
      <c r="S770" s="101"/>
      <c r="T770" s="101"/>
      <c r="U770" s="101"/>
      <c r="V770" s="101"/>
      <c r="W770" s="101"/>
      <c r="X770" s="101"/>
      <c r="Y770" s="101"/>
      <c r="Z770" s="101"/>
      <c r="AA770" s="101"/>
      <c r="AB770" s="101"/>
    </row>
    <row r="771" spans="1:28" ht="19">
      <c r="A771" s="25"/>
      <c r="B771" s="164"/>
      <c r="C771" s="707"/>
      <c r="D771" s="34"/>
      <c r="E771" s="101"/>
      <c r="F771" s="164"/>
      <c r="G771" s="101"/>
      <c r="H771" s="710"/>
      <c r="I771" s="712"/>
      <c r="J771" s="712"/>
      <c r="K771" s="101"/>
      <c r="L771" s="713"/>
      <c r="M771" s="602"/>
      <c r="N771" s="602"/>
      <c r="O771" s="101"/>
      <c r="P771" s="101"/>
      <c r="Q771" s="101"/>
      <c r="R771" s="101"/>
      <c r="S771" s="101"/>
      <c r="T771" s="101"/>
      <c r="U771" s="101"/>
      <c r="V771" s="101"/>
      <c r="W771" s="101"/>
      <c r="X771" s="101"/>
      <c r="Y771" s="101"/>
      <c r="Z771" s="101"/>
      <c r="AA771" s="101"/>
      <c r="AB771" s="101"/>
    </row>
    <row r="772" spans="1:28" ht="19">
      <c r="A772" s="25"/>
      <c r="B772" s="164"/>
      <c r="C772" s="707"/>
      <c r="D772" s="34"/>
      <c r="E772" s="101"/>
      <c r="F772" s="164"/>
      <c r="G772" s="101"/>
      <c r="H772" s="710"/>
      <c r="I772" s="712"/>
      <c r="J772" s="712"/>
      <c r="K772" s="101"/>
      <c r="L772" s="713"/>
      <c r="M772" s="602"/>
      <c r="N772" s="602"/>
      <c r="O772" s="101"/>
      <c r="P772" s="101"/>
      <c r="Q772" s="101"/>
      <c r="R772" s="101"/>
      <c r="S772" s="101"/>
      <c r="T772" s="101"/>
      <c r="U772" s="101"/>
      <c r="V772" s="101"/>
      <c r="W772" s="101"/>
      <c r="X772" s="101"/>
      <c r="Y772" s="101"/>
      <c r="Z772" s="101"/>
      <c r="AA772" s="101"/>
      <c r="AB772" s="101"/>
    </row>
    <row r="773" spans="1:28" ht="19">
      <c r="A773" s="25"/>
      <c r="B773" s="164"/>
      <c r="C773" s="707"/>
      <c r="D773" s="34"/>
      <c r="E773" s="101"/>
      <c r="F773" s="164"/>
      <c r="G773" s="101"/>
      <c r="H773" s="710"/>
      <c r="I773" s="712"/>
      <c r="J773" s="712"/>
      <c r="K773" s="101"/>
      <c r="L773" s="713"/>
      <c r="M773" s="602"/>
      <c r="N773" s="602"/>
      <c r="O773" s="101"/>
      <c r="P773" s="101"/>
      <c r="Q773" s="101"/>
      <c r="R773" s="101"/>
      <c r="S773" s="101"/>
      <c r="T773" s="101"/>
      <c r="U773" s="101"/>
      <c r="V773" s="101"/>
      <c r="W773" s="101"/>
      <c r="X773" s="101"/>
      <c r="Y773" s="101"/>
      <c r="Z773" s="101"/>
      <c r="AA773" s="101"/>
      <c r="AB773" s="101"/>
    </row>
    <row r="774" spans="1:28" ht="19">
      <c r="A774" s="25"/>
      <c r="B774" s="164"/>
      <c r="C774" s="707"/>
      <c r="D774" s="34"/>
      <c r="E774" s="101"/>
      <c r="F774" s="164"/>
      <c r="G774" s="101"/>
      <c r="H774" s="710"/>
      <c r="I774" s="712"/>
      <c r="J774" s="712"/>
      <c r="K774" s="101"/>
      <c r="L774" s="713"/>
      <c r="M774" s="602"/>
      <c r="N774" s="602"/>
      <c r="O774" s="101"/>
      <c r="P774" s="101"/>
      <c r="Q774" s="101"/>
      <c r="R774" s="101"/>
      <c r="S774" s="101"/>
      <c r="T774" s="101"/>
      <c r="U774" s="101"/>
      <c r="V774" s="101"/>
      <c r="W774" s="101"/>
      <c r="X774" s="101"/>
      <c r="Y774" s="101"/>
      <c r="Z774" s="101"/>
      <c r="AA774" s="101"/>
      <c r="AB774" s="101"/>
    </row>
    <row r="775" spans="1:28" ht="19">
      <c r="A775" s="25"/>
      <c r="B775" s="164"/>
      <c r="C775" s="707"/>
      <c r="D775" s="34"/>
      <c r="E775" s="101"/>
      <c r="F775" s="164"/>
      <c r="G775" s="101"/>
      <c r="H775" s="710"/>
      <c r="I775" s="712"/>
      <c r="J775" s="712"/>
      <c r="K775" s="101"/>
      <c r="L775" s="713"/>
      <c r="M775" s="602"/>
      <c r="N775" s="602"/>
      <c r="O775" s="101"/>
      <c r="P775" s="101"/>
      <c r="Q775" s="101"/>
      <c r="R775" s="101"/>
      <c r="S775" s="101"/>
      <c r="T775" s="101"/>
      <c r="U775" s="101"/>
      <c r="V775" s="101"/>
      <c r="W775" s="101"/>
      <c r="X775" s="101"/>
      <c r="Y775" s="101"/>
      <c r="Z775" s="101"/>
      <c r="AA775" s="101"/>
      <c r="AB775" s="101"/>
    </row>
    <row r="776" spans="1:28" ht="19">
      <c r="A776" s="25"/>
      <c r="B776" s="164"/>
      <c r="C776" s="707"/>
      <c r="D776" s="34"/>
      <c r="E776" s="101"/>
      <c r="F776" s="164"/>
      <c r="G776" s="101"/>
      <c r="H776" s="710"/>
      <c r="I776" s="712"/>
      <c r="J776" s="712"/>
      <c r="K776" s="101"/>
      <c r="L776" s="713"/>
      <c r="M776" s="602"/>
      <c r="N776" s="602"/>
      <c r="O776" s="101"/>
      <c r="P776" s="101"/>
      <c r="Q776" s="101"/>
      <c r="R776" s="101"/>
      <c r="S776" s="101"/>
      <c r="T776" s="101"/>
      <c r="U776" s="101"/>
      <c r="V776" s="101"/>
      <c r="W776" s="101"/>
      <c r="X776" s="101"/>
      <c r="Y776" s="101"/>
      <c r="Z776" s="101"/>
      <c r="AA776" s="101"/>
      <c r="AB776" s="101"/>
    </row>
    <row r="777" spans="1:28" ht="19">
      <c r="A777" s="25"/>
      <c r="B777" s="164"/>
      <c r="C777" s="707"/>
      <c r="D777" s="34"/>
      <c r="E777" s="101"/>
      <c r="F777" s="164"/>
      <c r="G777" s="101"/>
      <c r="H777" s="710"/>
      <c r="I777" s="712"/>
      <c r="J777" s="712"/>
      <c r="K777" s="101"/>
      <c r="L777" s="713"/>
      <c r="M777" s="602"/>
      <c r="N777" s="602"/>
      <c r="O777" s="101"/>
      <c r="P777" s="101"/>
      <c r="Q777" s="101"/>
      <c r="R777" s="101"/>
      <c r="S777" s="101"/>
      <c r="T777" s="101"/>
      <c r="U777" s="101"/>
      <c r="V777" s="101"/>
      <c r="W777" s="101"/>
      <c r="X777" s="101"/>
      <c r="Y777" s="101"/>
      <c r="Z777" s="101"/>
      <c r="AA777" s="101"/>
      <c r="AB777" s="101"/>
    </row>
    <row r="778" spans="1:28" ht="19">
      <c r="A778" s="25"/>
      <c r="B778" s="164"/>
      <c r="C778" s="707"/>
      <c r="D778" s="34"/>
      <c r="E778" s="101"/>
      <c r="F778" s="164"/>
      <c r="G778" s="101"/>
      <c r="H778" s="710"/>
      <c r="I778" s="712"/>
      <c r="J778" s="712"/>
      <c r="K778" s="101"/>
      <c r="L778" s="713"/>
      <c r="M778" s="602"/>
      <c r="N778" s="602"/>
      <c r="O778" s="101"/>
      <c r="P778" s="101"/>
      <c r="Q778" s="101"/>
      <c r="R778" s="101"/>
      <c r="S778" s="101"/>
      <c r="T778" s="101"/>
      <c r="U778" s="101"/>
      <c r="V778" s="101"/>
      <c r="W778" s="101"/>
      <c r="X778" s="101"/>
      <c r="Y778" s="101"/>
      <c r="Z778" s="101"/>
      <c r="AA778" s="101"/>
      <c r="AB778" s="101"/>
    </row>
    <row r="779" spans="1:28" ht="19">
      <c r="A779" s="25"/>
      <c r="B779" s="164"/>
      <c r="C779" s="707"/>
      <c r="D779" s="34"/>
      <c r="E779" s="101"/>
      <c r="F779" s="164"/>
      <c r="G779" s="101"/>
      <c r="H779" s="710"/>
      <c r="I779" s="712"/>
      <c r="J779" s="712"/>
      <c r="K779" s="101"/>
      <c r="L779" s="713"/>
      <c r="M779" s="602"/>
      <c r="N779" s="602"/>
      <c r="O779" s="101"/>
      <c r="P779" s="101"/>
      <c r="Q779" s="101"/>
      <c r="R779" s="101"/>
      <c r="S779" s="101"/>
      <c r="T779" s="101"/>
      <c r="U779" s="101"/>
      <c r="V779" s="101"/>
      <c r="W779" s="101"/>
      <c r="X779" s="101"/>
      <c r="Y779" s="101"/>
      <c r="Z779" s="101"/>
      <c r="AA779" s="101"/>
      <c r="AB779" s="101"/>
    </row>
    <row r="780" spans="1:28" ht="19">
      <c r="A780" s="25"/>
      <c r="B780" s="164"/>
      <c r="C780" s="707"/>
      <c r="D780" s="34"/>
      <c r="E780" s="101"/>
      <c r="F780" s="164"/>
      <c r="G780" s="101"/>
      <c r="H780" s="710"/>
      <c r="I780" s="712"/>
      <c r="J780" s="712"/>
      <c r="K780" s="101"/>
      <c r="L780" s="713"/>
      <c r="M780" s="602"/>
      <c r="N780" s="602"/>
      <c r="O780" s="101"/>
      <c r="P780" s="101"/>
      <c r="Q780" s="101"/>
      <c r="R780" s="101"/>
      <c r="S780" s="101"/>
      <c r="T780" s="101"/>
      <c r="U780" s="101"/>
      <c r="V780" s="101"/>
      <c r="W780" s="101"/>
      <c r="X780" s="101"/>
      <c r="Y780" s="101"/>
      <c r="Z780" s="101"/>
      <c r="AA780" s="101"/>
      <c r="AB780" s="101"/>
    </row>
    <row r="781" spans="1:28" ht="19">
      <c r="A781" s="25"/>
      <c r="B781" s="164"/>
      <c r="C781" s="707"/>
      <c r="D781" s="34"/>
      <c r="E781" s="101"/>
      <c r="F781" s="164"/>
      <c r="G781" s="101"/>
      <c r="H781" s="710"/>
      <c r="I781" s="712"/>
      <c r="J781" s="712"/>
      <c r="K781" s="101"/>
      <c r="L781" s="713"/>
      <c r="M781" s="602"/>
      <c r="N781" s="602"/>
      <c r="O781" s="101"/>
      <c r="P781" s="101"/>
      <c r="Q781" s="101"/>
      <c r="R781" s="101"/>
      <c r="S781" s="101"/>
      <c r="T781" s="101"/>
      <c r="U781" s="101"/>
      <c r="V781" s="101"/>
      <c r="W781" s="101"/>
      <c r="X781" s="101"/>
      <c r="Y781" s="101"/>
      <c r="Z781" s="101"/>
      <c r="AA781" s="101"/>
      <c r="AB781" s="101"/>
    </row>
    <row r="782" spans="1:28" ht="19">
      <c r="A782" s="25"/>
      <c r="B782" s="164"/>
      <c r="C782" s="707"/>
      <c r="D782" s="34"/>
      <c r="E782" s="101"/>
      <c r="F782" s="164"/>
      <c r="G782" s="101"/>
      <c r="H782" s="710"/>
      <c r="I782" s="712"/>
      <c r="J782" s="712"/>
      <c r="K782" s="101"/>
      <c r="L782" s="713"/>
      <c r="M782" s="602"/>
      <c r="N782" s="602"/>
      <c r="O782" s="101"/>
      <c r="P782" s="101"/>
      <c r="Q782" s="101"/>
      <c r="R782" s="101"/>
      <c r="S782" s="101"/>
      <c r="T782" s="101"/>
      <c r="U782" s="101"/>
      <c r="V782" s="101"/>
      <c r="W782" s="101"/>
      <c r="X782" s="101"/>
      <c r="Y782" s="101"/>
      <c r="Z782" s="101"/>
      <c r="AA782" s="101"/>
      <c r="AB782" s="101"/>
    </row>
    <row r="783" spans="1:28" ht="19">
      <c r="A783" s="25"/>
      <c r="B783" s="164"/>
      <c r="C783" s="707"/>
      <c r="D783" s="34"/>
      <c r="E783" s="101"/>
      <c r="F783" s="164"/>
      <c r="G783" s="101"/>
      <c r="H783" s="710"/>
      <c r="I783" s="712"/>
      <c r="J783" s="712"/>
      <c r="K783" s="101"/>
      <c r="L783" s="713"/>
      <c r="M783" s="602"/>
      <c r="N783" s="602"/>
      <c r="O783" s="101"/>
      <c r="P783" s="101"/>
      <c r="Q783" s="101"/>
      <c r="R783" s="101"/>
      <c r="S783" s="101"/>
      <c r="T783" s="101"/>
      <c r="U783" s="101"/>
      <c r="V783" s="101"/>
      <c r="W783" s="101"/>
      <c r="X783" s="101"/>
      <c r="Y783" s="101"/>
      <c r="Z783" s="101"/>
      <c r="AA783" s="101"/>
      <c r="AB783" s="101"/>
    </row>
    <row r="784" spans="1:28" ht="19">
      <c r="A784" s="25"/>
      <c r="B784" s="164"/>
      <c r="C784" s="707"/>
      <c r="D784" s="34"/>
      <c r="E784" s="101"/>
      <c r="F784" s="164"/>
      <c r="G784" s="101"/>
      <c r="H784" s="710"/>
      <c r="I784" s="712"/>
      <c r="J784" s="712"/>
      <c r="K784" s="101"/>
      <c r="L784" s="713"/>
      <c r="M784" s="602"/>
      <c r="N784" s="602"/>
      <c r="O784" s="101"/>
      <c r="P784" s="101"/>
      <c r="Q784" s="101"/>
      <c r="R784" s="101"/>
      <c r="S784" s="101"/>
      <c r="T784" s="101"/>
      <c r="U784" s="101"/>
      <c r="V784" s="101"/>
      <c r="W784" s="101"/>
      <c r="X784" s="101"/>
      <c r="Y784" s="101"/>
      <c r="Z784" s="101"/>
      <c r="AA784" s="101"/>
      <c r="AB784" s="101"/>
    </row>
    <row r="785" spans="1:28" ht="19">
      <c r="A785" s="25"/>
      <c r="B785" s="164"/>
      <c r="C785" s="707"/>
      <c r="D785" s="34"/>
      <c r="E785" s="101"/>
      <c r="F785" s="164"/>
      <c r="G785" s="101"/>
      <c r="H785" s="710"/>
      <c r="I785" s="712"/>
      <c r="J785" s="712"/>
      <c r="K785" s="101"/>
      <c r="L785" s="713"/>
      <c r="M785" s="602"/>
      <c r="N785" s="602"/>
      <c r="O785" s="101"/>
      <c r="P785" s="101"/>
      <c r="Q785" s="101"/>
      <c r="R785" s="101"/>
      <c r="S785" s="101"/>
      <c r="T785" s="101"/>
      <c r="U785" s="101"/>
      <c r="V785" s="101"/>
      <c r="W785" s="101"/>
      <c r="X785" s="101"/>
      <c r="Y785" s="101"/>
      <c r="Z785" s="101"/>
      <c r="AA785" s="101"/>
      <c r="AB785" s="101"/>
    </row>
    <row r="786" spans="1:28" ht="19">
      <c r="A786" s="25"/>
      <c r="B786" s="164"/>
      <c r="C786" s="707"/>
      <c r="D786" s="34"/>
      <c r="E786" s="101"/>
      <c r="F786" s="164"/>
      <c r="G786" s="101"/>
      <c r="H786" s="710"/>
      <c r="I786" s="712"/>
      <c r="J786" s="712"/>
      <c r="K786" s="101"/>
      <c r="L786" s="713"/>
      <c r="M786" s="602"/>
      <c r="N786" s="602"/>
      <c r="O786" s="101"/>
      <c r="P786" s="101"/>
      <c r="Q786" s="101"/>
      <c r="R786" s="101"/>
      <c r="S786" s="101"/>
      <c r="T786" s="101"/>
      <c r="U786" s="101"/>
      <c r="V786" s="101"/>
      <c r="W786" s="101"/>
      <c r="X786" s="101"/>
      <c r="Y786" s="101"/>
      <c r="Z786" s="101"/>
      <c r="AA786" s="101"/>
      <c r="AB786" s="101"/>
    </row>
    <row r="787" spans="1:28" ht="19">
      <c r="A787" s="25"/>
      <c r="B787" s="164"/>
      <c r="C787" s="707"/>
      <c r="D787" s="34"/>
      <c r="E787" s="101"/>
      <c r="F787" s="164"/>
      <c r="G787" s="101"/>
      <c r="H787" s="710"/>
      <c r="I787" s="712"/>
      <c r="J787" s="712"/>
      <c r="K787" s="101"/>
      <c r="L787" s="713"/>
      <c r="M787" s="602"/>
      <c r="N787" s="602"/>
      <c r="O787" s="101"/>
      <c r="P787" s="101"/>
      <c r="Q787" s="101"/>
      <c r="R787" s="101"/>
      <c r="S787" s="101"/>
      <c r="T787" s="101"/>
      <c r="U787" s="101"/>
      <c r="V787" s="101"/>
      <c r="W787" s="101"/>
      <c r="X787" s="101"/>
      <c r="Y787" s="101"/>
      <c r="Z787" s="101"/>
      <c r="AA787" s="101"/>
      <c r="AB787" s="101"/>
    </row>
    <row r="788" spans="1:28" ht="19">
      <c r="A788" s="25"/>
      <c r="B788" s="164"/>
      <c r="C788" s="707"/>
      <c r="D788" s="34"/>
      <c r="E788" s="101"/>
      <c r="F788" s="164"/>
      <c r="G788" s="101"/>
      <c r="H788" s="710"/>
      <c r="I788" s="712"/>
      <c r="J788" s="712"/>
      <c r="K788" s="101"/>
      <c r="L788" s="713"/>
      <c r="M788" s="602"/>
      <c r="N788" s="602"/>
      <c r="O788" s="101"/>
      <c r="P788" s="101"/>
      <c r="Q788" s="101"/>
      <c r="R788" s="101"/>
      <c r="S788" s="101"/>
      <c r="T788" s="101"/>
      <c r="U788" s="101"/>
      <c r="V788" s="101"/>
      <c r="W788" s="101"/>
      <c r="X788" s="101"/>
      <c r="Y788" s="101"/>
      <c r="Z788" s="101"/>
      <c r="AA788" s="101"/>
      <c r="AB788" s="101"/>
    </row>
    <row r="789" spans="1:28" ht="19">
      <c r="A789" s="25"/>
      <c r="B789" s="164"/>
      <c r="C789" s="707"/>
      <c r="D789" s="34"/>
      <c r="E789" s="101"/>
      <c r="F789" s="164"/>
      <c r="G789" s="101"/>
      <c r="H789" s="710"/>
      <c r="I789" s="712"/>
      <c r="J789" s="712"/>
      <c r="K789" s="101"/>
      <c r="L789" s="713"/>
      <c r="M789" s="602"/>
      <c r="N789" s="602"/>
      <c r="O789" s="101"/>
      <c r="P789" s="101"/>
      <c r="Q789" s="101"/>
      <c r="R789" s="101"/>
      <c r="S789" s="101"/>
      <c r="T789" s="101"/>
      <c r="U789" s="101"/>
      <c r="V789" s="101"/>
      <c r="W789" s="101"/>
      <c r="X789" s="101"/>
      <c r="Y789" s="101"/>
      <c r="Z789" s="101"/>
      <c r="AA789" s="101"/>
      <c r="AB789" s="101"/>
    </row>
    <row r="790" spans="1:28" ht="19">
      <c r="A790" s="25"/>
      <c r="B790" s="164"/>
      <c r="C790" s="707"/>
      <c r="D790" s="34"/>
      <c r="E790" s="101"/>
      <c r="F790" s="164"/>
      <c r="G790" s="101"/>
      <c r="H790" s="710"/>
      <c r="I790" s="712"/>
      <c r="J790" s="712"/>
      <c r="K790" s="101"/>
      <c r="L790" s="713"/>
      <c r="M790" s="602"/>
      <c r="N790" s="602"/>
      <c r="O790" s="101"/>
      <c r="P790" s="101"/>
      <c r="Q790" s="101"/>
      <c r="R790" s="101"/>
      <c r="S790" s="101"/>
      <c r="T790" s="101"/>
      <c r="U790" s="101"/>
      <c r="V790" s="101"/>
      <c r="W790" s="101"/>
      <c r="X790" s="101"/>
      <c r="Y790" s="101"/>
      <c r="Z790" s="101"/>
      <c r="AA790" s="101"/>
      <c r="AB790" s="101"/>
    </row>
    <row r="791" spans="1:28" ht="19">
      <c r="A791" s="25"/>
      <c r="B791" s="164"/>
      <c r="C791" s="707"/>
      <c r="D791" s="34"/>
      <c r="E791" s="101"/>
      <c r="F791" s="164"/>
      <c r="G791" s="101"/>
      <c r="H791" s="710"/>
      <c r="I791" s="712"/>
      <c r="J791" s="712"/>
      <c r="K791" s="101"/>
      <c r="L791" s="713"/>
      <c r="M791" s="602"/>
      <c r="N791" s="602"/>
      <c r="O791" s="101"/>
      <c r="P791" s="101"/>
      <c r="Q791" s="101"/>
      <c r="R791" s="101"/>
      <c r="S791" s="101"/>
      <c r="T791" s="101"/>
      <c r="U791" s="101"/>
      <c r="V791" s="101"/>
      <c r="W791" s="101"/>
      <c r="X791" s="101"/>
      <c r="Y791" s="101"/>
      <c r="Z791" s="101"/>
      <c r="AA791" s="101"/>
      <c r="AB791" s="101"/>
    </row>
    <row r="792" spans="1:28" ht="19">
      <c r="A792" s="25"/>
      <c r="B792" s="164"/>
      <c r="C792" s="707"/>
      <c r="D792" s="34"/>
      <c r="E792" s="101"/>
      <c r="F792" s="164"/>
      <c r="G792" s="101"/>
      <c r="H792" s="710"/>
      <c r="I792" s="712"/>
      <c r="J792" s="712"/>
      <c r="K792" s="101"/>
      <c r="L792" s="713"/>
      <c r="M792" s="602"/>
      <c r="N792" s="602"/>
      <c r="O792" s="101"/>
      <c r="P792" s="101"/>
      <c r="Q792" s="101"/>
      <c r="R792" s="101"/>
      <c r="S792" s="101"/>
      <c r="T792" s="101"/>
      <c r="U792" s="101"/>
      <c r="V792" s="101"/>
      <c r="W792" s="101"/>
      <c r="X792" s="101"/>
      <c r="Y792" s="101"/>
      <c r="Z792" s="101"/>
      <c r="AA792" s="101"/>
      <c r="AB792" s="101"/>
    </row>
    <row r="793" spans="1:28" ht="19">
      <c r="A793" s="25"/>
      <c r="B793" s="164"/>
      <c r="C793" s="707"/>
      <c r="D793" s="34"/>
      <c r="E793" s="101"/>
      <c r="F793" s="164"/>
      <c r="G793" s="101"/>
      <c r="H793" s="710"/>
      <c r="I793" s="712"/>
      <c r="J793" s="712"/>
      <c r="K793" s="101"/>
      <c r="L793" s="713"/>
      <c r="M793" s="602"/>
      <c r="N793" s="602"/>
      <c r="O793" s="101"/>
      <c r="P793" s="101"/>
      <c r="Q793" s="101"/>
      <c r="R793" s="101"/>
      <c r="S793" s="101"/>
      <c r="T793" s="101"/>
      <c r="U793" s="101"/>
      <c r="V793" s="101"/>
      <c r="W793" s="101"/>
      <c r="X793" s="101"/>
      <c r="Y793" s="101"/>
      <c r="Z793" s="101"/>
      <c r="AA793" s="101"/>
      <c r="AB793" s="101"/>
    </row>
    <row r="794" spans="1:28" ht="19">
      <c r="A794" s="25"/>
      <c r="B794" s="164"/>
      <c r="C794" s="707"/>
      <c r="D794" s="34"/>
      <c r="E794" s="101"/>
      <c r="F794" s="164"/>
      <c r="G794" s="101"/>
      <c r="H794" s="710"/>
      <c r="I794" s="712"/>
      <c r="J794" s="712"/>
      <c r="K794" s="101"/>
      <c r="L794" s="713"/>
      <c r="M794" s="602"/>
      <c r="N794" s="602"/>
      <c r="O794" s="101"/>
      <c r="P794" s="101"/>
      <c r="Q794" s="101"/>
      <c r="R794" s="101"/>
      <c r="S794" s="101"/>
      <c r="T794" s="101"/>
      <c r="U794" s="101"/>
      <c r="V794" s="101"/>
      <c r="W794" s="101"/>
      <c r="X794" s="101"/>
      <c r="Y794" s="101"/>
      <c r="Z794" s="101"/>
      <c r="AA794" s="101"/>
      <c r="AB794" s="101"/>
    </row>
    <row r="795" spans="1:28" ht="19">
      <c r="A795" s="25"/>
      <c r="B795" s="164"/>
      <c r="C795" s="707"/>
      <c r="D795" s="34"/>
      <c r="E795" s="101"/>
      <c r="F795" s="164"/>
      <c r="G795" s="101"/>
      <c r="H795" s="710"/>
      <c r="I795" s="712"/>
      <c r="J795" s="712"/>
      <c r="K795" s="101"/>
      <c r="L795" s="713"/>
      <c r="M795" s="602"/>
      <c r="N795" s="602"/>
      <c r="O795" s="101"/>
      <c r="P795" s="101"/>
      <c r="Q795" s="101"/>
      <c r="R795" s="101"/>
      <c r="S795" s="101"/>
      <c r="T795" s="101"/>
      <c r="U795" s="101"/>
      <c r="V795" s="101"/>
      <c r="W795" s="101"/>
      <c r="X795" s="101"/>
      <c r="Y795" s="101"/>
      <c r="Z795" s="101"/>
      <c r="AA795" s="101"/>
      <c r="AB795" s="101"/>
    </row>
    <row r="796" spans="1:28" ht="19">
      <c r="A796" s="25"/>
      <c r="B796" s="164"/>
      <c r="C796" s="707"/>
      <c r="D796" s="34"/>
      <c r="E796" s="101"/>
      <c r="F796" s="164"/>
      <c r="G796" s="101"/>
      <c r="H796" s="710"/>
      <c r="I796" s="712"/>
      <c r="J796" s="712"/>
      <c r="K796" s="101"/>
      <c r="L796" s="713"/>
      <c r="M796" s="602"/>
      <c r="N796" s="602"/>
      <c r="O796" s="101"/>
      <c r="P796" s="101"/>
      <c r="Q796" s="101"/>
      <c r="R796" s="101"/>
      <c r="S796" s="101"/>
      <c r="T796" s="101"/>
      <c r="U796" s="101"/>
      <c r="V796" s="101"/>
      <c r="W796" s="101"/>
      <c r="X796" s="101"/>
      <c r="Y796" s="101"/>
      <c r="Z796" s="101"/>
      <c r="AA796" s="101"/>
      <c r="AB796" s="101"/>
    </row>
    <row r="797" spans="1:28" ht="19">
      <c r="A797" s="25"/>
      <c r="B797" s="164"/>
      <c r="C797" s="707"/>
      <c r="D797" s="34"/>
      <c r="E797" s="101"/>
      <c r="F797" s="164"/>
      <c r="G797" s="101"/>
      <c r="H797" s="710"/>
      <c r="I797" s="712"/>
      <c r="J797" s="712"/>
      <c r="K797" s="101"/>
      <c r="L797" s="713"/>
      <c r="M797" s="602"/>
      <c r="N797" s="602"/>
      <c r="O797" s="101"/>
      <c r="P797" s="101"/>
      <c r="Q797" s="101"/>
      <c r="R797" s="101"/>
      <c r="S797" s="101"/>
      <c r="T797" s="101"/>
      <c r="U797" s="101"/>
      <c r="V797" s="101"/>
      <c r="W797" s="101"/>
      <c r="X797" s="101"/>
      <c r="Y797" s="101"/>
      <c r="Z797" s="101"/>
      <c r="AA797" s="101"/>
      <c r="AB797" s="101"/>
    </row>
    <row r="798" spans="1:28" ht="19">
      <c r="A798" s="25"/>
      <c r="B798" s="164"/>
      <c r="C798" s="707"/>
      <c r="D798" s="34"/>
      <c r="E798" s="101"/>
      <c r="F798" s="164"/>
      <c r="G798" s="101"/>
      <c r="H798" s="710"/>
      <c r="I798" s="712"/>
      <c r="J798" s="712"/>
      <c r="K798" s="101"/>
      <c r="L798" s="713"/>
      <c r="M798" s="602"/>
      <c r="N798" s="602"/>
      <c r="O798" s="101"/>
      <c r="P798" s="101"/>
      <c r="Q798" s="101"/>
      <c r="R798" s="101"/>
      <c r="S798" s="101"/>
      <c r="T798" s="101"/>
      <c r="U798" s="101"/>
      <c r="V798" s="101"/>
      <c r="W798" s="101"/>
      <c r="X798" s="101"/>
      <c r="Y798" s="101"/>
      <c r="Z798" s="101"/>
      <c r="AA798" s="101"/>
      <c r="AB798" s="101"/>
    </row>
    <row r="799" spans="1:28" ht="19">
      <c r="A799" s="25"/>
      <c r="B799" s="164"/>
      <c r="C799" s="707"/>
      <c r="D799" s="34"/>
      <c r="E799" s="101"/>
      <c r="F799" s="164"/>
      <c r="G799" s="101"/>
      <c r="H799" s="710"/>
      <c r="I799" s="712"/>
      <c r="J799" s="712"/>
      <c r="K799" s="101"/>
      <c r="L799" s="713"/>
      <c r="M799" s="602"/>
      <c r="N799" s="602"/>
      <c r="O799" s="101"/>
      <c r="P799" s="101"/>
      <c r="Q799" s="101"/>
      <c r="R799" s="101"/>
      <c r="S799" s="101"/>
      <c r="T799" s="101"/>
      <c r="U799" s="101"/>
      <c r="V799" s="101"/>
      <c r="W799" s="101"/>
      <c r="X799" s="101"/>
      <c r="Y799" s="101"/>
      <c r="Z799" s="101"/>
      <c r="AA799" s="101"/>
      <c r="AB799" s="101"/>
    </row>
    <row r="800" spans="1:28" ht="19">
      <c r="A800" s="25"/>
      <c r="B800" s="164"/>
      <c r="C800" s="707"/>
      <c r="D800" s="34"/>
      <c r="E800" s="101"/>
      <c r="F800" s="164"/>
      <c r="G800" s="101"/>
      <c r="H800" s="710"/>
      <c r="I800" s="712"/>
      <c r="J800" s="712"/>
      <c r="K800" s="101"/>
      <c r="L800" s="713"/>
      <c r="M800" s="602"/>
      <c r="N800" s="602"/>
      <c r="O800" s="101"/>
      <c r="P800" s="101"/>
      <c r="Q800" s="101"/>
      <c r="R800" s="101"/>
      <c r="S800" s="101"/>
      <c r="T800" s="101"/>
      <c r="U800" s="101"/>
      <c r="V800" s="101"/>
      <c r="W800" s="101"/>
      <c r="X800" s="101"/>
      <c r="Y800" s="101"/>
      <c r="Z800" s="101"/>
      <c r="AA800" s="101"/>
      <c r="AB800" s="101"/>
    </row>
    <row r="801" spans="1:28" ht="19">
      <c r="A801" s="25"/>
      <c r="B801" s="164"/>
      <c r="C801" s="707"/>
      <c r="D801" s="34"/>
      <c r="E801" s="101"/>
      <c r="F801" s="164"/>
      <c r="G801" s="101"/>
      <c r="H801" s="710"/>
      <c r="I801" s="712"/>
      <c r="J801" s="712"/>
      <c r="K801" s="101"/>
      <c r="L801" s="713"/>
      <c r="M801" s="602"/>
      <c r="N801" s="602"/>
      <c r="O801" s="101"/>
      <c r="P801" s="101"/>
      <c r="Q801" s="101"/>
      <c r="R801" s="101"/>
      <c r="S801" s="101"/>
      <c r="T801" s="101"/>
      <c r="U801" s="101"/>
      <c r="V801" s="101"/>
      <c r="W801" s="101"/>
      <c r="X801" s="101"/>
      <c r="Y801" s="101"/>
      <c r="Z801" s="101"/>
      <c r="AA801" s="101"/>
      <c r="AB801" s="101"/>
    </row>
    <row r="802" spans="1:28" ht="19">
      <c r="A802" s="25"/>
      <c r="B802" s="164"/>
      <c r="C802" s="707"/>
      <c r="D802" s="34"/>
      <c r="E802" s="101"/>
      <c r="F802" s="164"/>
      <c r="G802" s="101"/>
      <c r="H802" s="710"/>
      <c r="I802" s="712"/>
      <c r="J802" s="712"/>
      <c r="K802" s="101"/>
      <c r="L802" s="713"/>
      <c r="M802" s="602"/>
      <c r="N802" s="602"/>
      <c r="O802" s="101"/>
      <c r="P802" s="101"/>
      <c r="Q802" s="101"/>
      <c r="R802" s="101"/>
      <c r="S802" s="101"/>
      <c r="T802" s="101"/>
      <c r="U802" s="101"/>
      <c r="V802" s="101"/>
      <c r="W802" s="101"/>
      <c r="X802" s="101"/>
      <c r="Y802" s="101"/>
      <c r="Z802" s="101"/>
      <c r="AA802" s="101"/>
      <c r="AB802" s="101"/>
    </row>
    <row r="803" spans="1:28" ht="19">
      <c r="A803" s="25"/>
      <c r="B803" s="164"/>
      <c r="C803" s="707"/>
      <c r="D803" s="34"/>
      <c r="E803" s="101"/>
      <c r="F803" s="164"/>
      <c r="G803" s="101"/>
      <c r="H803" s="710"/>
      <c r="I803" s="712"/>
      <c r="J803" s="712"/>
      <c r="K803" s="101"/>
      <c r="L803" s="713"/>
      <c r="M803" s="602"/>
      <c r="N803" s="602"/>
      <c r="O803" s="101"/>
      <c r="P803" s="101"/>
      <c r="Q803" s="101"/>
      <c r="R803" s="101"/>
      <c r="S803" s="101"/>
      <c r="T803" s="101"/>
      <c r="U803" s="101"/>
      <c r="V803" s="101"/>
      <c r="W803" s="101"/>
      <c r="X803" s="101"/>
      <c r="Y803" s="101"/>
      <c r="Z803" s="101"/>
      <c r="AA803" s="101"/>
      <c r="AB803" s="101"/>
    </row>
    <row r="804" spans="1:28" ht="19">
      <c r="A804" s="25"/>
      <c r="B804" s="164"/>
      <c r="C804" s="707"/>
      <c r="D804" s="34"/>
      <c r="E804" s="101"/>
      <c r="F804" s="164"/>
      <c r="G804" s="101"/>
      <c r="H804" s="710"/>
      <c r="I804" s="712"/>
      <c r="J804" s="712"/>
      <c r="K804" s="101"/>
      <c r="L804" s="713"/>
      <c r="M804" s="602"/>
      <c r="N804" s="602"/>
      <c r="O804" s="101"/>
      <c r="P804" s="101"/>
      <c r="Q804" s="101"/>
      <c r="R804" s="101"/>
      <c r="S804" s="101"/>
      <c r="T804" s="101"/>
      <c r="U804" s="101"/>
      <c r="V804" s="101"/>
      <c r="W804" s="101"/>
      <c r="X804" s="101"/>
      <c r="Y804" s="101"/>
      <c r="Z804" s="101"/>
      <c r="AA804" s="101"/>
      <c r="AB804" s="101"/>
    </row>
    <row r="805" spans="1:28" ht="19">
      <c r="A805" s="25"/>
      <c r="B805" s="164"/>
      <c r="C805" s="707"/>
      <c r="D805" s="34"/>
      <c r="E805" s="101"/>
      <c r="F805" s="164"/>
      <c r="G805" s="101"/>
      <c r="H805" s="710"/>
      <c r="I805" s="712"/>
      <c r="J805" s="712"/>
      <c r="K805" s="101"/>
      <c r="L805" s="713"/>
      <c r="M805" s="602"/>
      <c r="N805" s="602"/>
      <c r="O805" s="101"/>
      <c r="P805" s="101"/>
      <c r="Q805" s="101"/>
      <c r="R805" s="101"/>
      <c r="S805" s="101"/>
      <c r="T805" s="101"/>
      <c r="U805" s="101"/>
      <c r="V805" s="101"/>
      <c r="W805" s="101"/>
      <c r="X805" s="101"/>
      <c r="Y805" s="101"/>
      <c r="Z805" s="101"/>
      <c r="AA805" s="101"/>
      <c r="AB805" s="101"/>
    </row>
    <row r="806" spans="1:28" ht="19">
      <c r="A806" s="25"/>
      <c r="B806" s="164"/>
      <c r="C806" s="707"/>
      <c r="D806" s="34"/>
      <c r="E806" s="101"/>
      <c r="F806" s="164"/>
      <c r="G806" s="101"/>
      <c r="H806" s="710"/>
      <c r="I806" s="712"/>
      <c r="J806" s="712"/>
      <c r="K806" s="101"/>
      <c r="L806" s="713"/>
      <c r="M806" s="602"/>
      <c r="N806" s="602"/>
      <c r="O806" s="101"/>
      <c r="P806" s="101"/>
      <c r="Q806" s="101"/>
      <c r="R806" s="101"/>
      <c r="S806" s="101"/>
      <c r="T806" s="101"/>
      <c r="U806" s="101"/>
      <c r="V806" s="101"/>
      <c r="W806" s="101"/>
      <c r="X806" s="101"/>
      <c r="Y806" s="101"/>
      <c r="Z806" s="101"/>
      <c r="AA806" s="101"/>
      <c r="AB806" s="101"/>
    </row>
    <row r="807" spans="1:28" ht="19">
      <c r="A807" s="25"/>
      <c r="B807" s="164"/>
      <c r="C807" s="707"/>
      <c r="D807" s="34"/>
      <c r="E807" s="101"/>
      <c r="F807" s="164"/>
      <c r="G807" s="101"/>
      <c r="H807" s="710"/>
      <c r="I807" s="712"/>
      <c r="J807" s="712"/>
      <c r="K807" s="101"/>
      <c r="L807" s="713"/>
      <c r="M807" s="602"/>
      <c r="N807" s="602"/>
      <c r="O807" s="101"/>
      <c r="P807" s="101"/>
      <c r="Q807" s="101"/>
      <c r="R807" s="101"/>
      <c r="S807" s="101"/>
      <c r="T807" s="101"/>
      <c r="U807" s="101"/>
      <c r="V807" s="101"/>
      <c r="W807" s="101"/>
      <c r="X807" s="101"/>
      <c r="Y807" s="101"/>
      <c r="Z807" s="101"/>
      <c r="AA807" s="101"/>
      <c r="AB807" s="101"/>
    </row>
    <row r="808" spans="1:28" ht="19">
      <c r="A808" s="25"/>
      <c r="B808" s="164"/>
      <c r="C808" s="707"/>
      <c r="D808" s="34"/>
      <c r="E808" s="101"/>
      <c r="F808" s="164"/>
      <c r="G808" s="101"/>
      <c r="H808" s="710"/>
      <c r="I808" s="712"/>
      <c r="J808" s="712"/>
      <c r="K808" s="101"/>
      <c r="L808" s="713"/>
      <c r="M808" s="602"/>
      <c r="N808" s="602"/>
      <c r="O808" s="101"/>
      <c r="P808" s="101"/>
      <c r="Q808" s="101"/>
      <c r="R808" s="101"/>
      <c r="S808" s="101"/>
      <c r="T808" s="101"/>
      <c r="U808" s="101"/>
      <c r="V808" s="101"/>
      <c r="W808" s="101"/>
      <c r="X808" s="101"/>
      <c r="Y808" s="101"/>
      <c r="Z808" s="101"/>
      <c r="AA808" s="101"/>
      <c r="AB808" s="101"/>
    </row>
    <row r="809" spans="1:28" ht="19">
      <c r="A809" s="25"/>
      <c r="B809" s="164"/>
      <c r="C809" s="707"/>
      <c r="D809" s="34"/>
      <c r="E809" s="101"/>
      <c r="F809" s="164"/>
      <c r="G809" s="101"/>
      <c r="H809" s="710"/>
      <c r="I809" s="712"/>
      <c r="J809" s="712"/>
      <c r="K809" s="101"/>
      <c r="L809" s="713"/>
      <c r="M809" s="602"/>
      <c r="N809" s="602"/>
      <c r="O809" s="101"/>
      <c r="P809" s="101"/>
      <c r="Q809" s="101"/>
      <c r="R809" s="101"/>
      <c r="S809" s="101"/>
      <c r="T809" s="101"/>
      <c r="U809" s="101"/>
      <c r="V809" s="101"/>
      <c r="W809" s="101"/>
      <c r="X809" s="101"/>
      <c r="Y809" s="101"/>
      <c r="Z809" s="101"/>
      <c r="AA809" s="101"/>
      <c r="AB809" s="101"/>
    </row>
    <row r="810" spans="1:28" ht="19">
      <c r="A810" s="25"/>
      <c r="B810" s="164"/>
      <c r="C810" s="707"/>
      <c r="D810" s="34"/>
      <c r="E810" s="101"/>
      <c r="F810" s="164"/>
      <c r="G810" s="101"/>
      <c r="H810" s="710"/>
      <c r="I810" s="712"/>
      <c r="J810" s="712"/>
      <c r="K810" s="101"/>
      <c r="L810" s="713"/>
      <c r="M810" s="602"/>
      <c r="N810" s="602"/>
      <c r="O810" s="101"/>
      <c r="P810" s="101"/>
      <c r="Q810" s="101"/>
      <c r="R810" s="101"/>
      <c r="S810" s="101"/>
      <c r="T810" s="101"/>
      <c r="U810" s="101"/>
      <c r="V810" s="101"/>
      <c r="W810" s="101"/>
      <c r="X810" s="101"/>
      <c r="Y810" s="101"/>
      <c r="Z810" s="101"/>
      <c r="AA810" s="101"/>
      <c r="AB810" s="101"/>
    </row>
    <row r="811" spans="1:28" ht="19">
      <c r="A811" s="25"/>
      <c r="B811" s="164"/>
      <c r="C811" s="707"/>
      <c r="D811" s="34"/>
      <c r="E811" s="101"/>
      <c r="F811" s="164"/>
      <c r="G811" s="101"/>
      <c r="H811" s="710"/>
      <c r="I811" s="712"/>
      <c r="J811" s="712"/>
      <c r="K811" s="101"/>
      <c r="L811" s="713"/>
      <c r="M811" s="602"/>
      <c r="N811" s="602"/>
      <c r="O811" s="101"/>
      <c r="P811" s="101"/>
      <c r="Q811" s="101"/>
      <c r="R811" s="101"/>
      <c r="S811" s="101"/>
      <c r="T811" s="101"/>
      <c r="U811" s="101"/>
      <c r="V811" s="101"/>
      <c r="W811" s="101"/>
      <c r="X811" s="101"/>
      <c r="Y811" s="101"/>
      <c r="Z811" s="101"/>
      <c r="AA811" s="101"/>
      <c r="AB811" s="101"/>
    </row>
    <row r="812" spans="1:28" ht="19">
      <c r="A812" s="25"/>
      <c r="B812" s="164"/>
      <c r="C812" s="707"/>
      <c r="D812" s="34"/>
      <c r="E812" s="101"/>
      <c r="F812" s="164"/>
      <c r="G812" s="101"/>
      <c r="H812" s="710"/>
      <c r="I812" s="712"/>
      <c r="J812" s="712"/>
      <c r="K812" s="101"/>
      <c r="L812" s="713"/>
      <c r="M812" s="602"/>
      <c r="N812" s="602"/>
      <c r="O812" s="101"/>
      <c r="P812" s="101"/>
      <c r="Q812" s="101"/>
      <c r="R812" s="101"/>
      <c r="S812" s="101"/>
      <c r="T812" s="101"/>
      <c r="U812" s="101"/>
      <c r="V812" s="101"/>
      <c r="W812" s="101"/>
      <c r="X812" s="101"/>
      <c r="Y812" s="101"/>
      <c r="Z812" s="101"/>
      <c r="AA812" s="101"/>
      <c r="AB812" s="101"/>
    </row>
    <row r="813" spans="1:28" ht="19">
      <c r="A813" s="25"/>
      <c r="B813" s="164"/>
      <c r="C813" s="707"/>
      <c r="D813" s="34"/>
      <c r="E813" s="101"/>
      <c r="F813" s="164"/>
      <c r="G813" s="101"/>
      <c r="H813" s="710"/>
      <c r="I813" s="712"/>
      <c r="J813" s="712"/>
      <c r="K813" s="101"/>
      <c r="L813" s="713"/>
      <c r="M813" s="602"/>
      <c r="N813" s="602"/>
      <c r="O813" s="101"/>
      <c r="P813" s="101"/>
      <c r="Q813" s="101"/>
      <c r="R813" s="101"/>
      <c r="S813" s="101"/>
      <c r="T813" s="101"/>
      <c r="U813" s="101"/>
      <c r="V813" s="101"/>
      <c r="W813" s="101"/>
      <c r="X813" s="101"/>
      <c r="Y813" s="101"/>
      <c r="Z813" s="101"/>
      <c r="AA813" s="101"/>
      <c r="AB813" s="101"/>
    </row>
    <row r="814" spans="1:28" ht="19">
      <c r="A814" s="25"/>
      <c r="B814" s="164"/>
      <c r="C814" s="707"/>
      <c r="D814" s="34"/>
      <c r="E814" s="101"/>
      <c r="F814" s="164"/>
      <c r="G814" s="101"/>
      <c r="H814" s="710"/>
      <c r="I814" s="712"/>
      <c r="J814" s="712"/>
      <c r="K814" s="101"/>
      <c r="L814" s="713"/>
      <c r="M814" s="602"/>
      <c r="N814" s="602"/>
      <c r="O814" s="101"/>
      <c r="P814" s="101"/>
      <c r="Q814" s="101"/>
      <c r="R814" s="101"/>
      <c r="S814" s="101"/>
      <c r="T814" s="101"/>
      <c r="U814" s="101"/>
      <c r="V814" s="101"/>
      <c r="W814" s="101"/>
      <c r="X814" s="101"/>
      <c r="Y814" s="101"/>
      <c r="Z814" s="101"/>
      <c r="AA814" s="101"/>
      <c r="AB814" s="101"/>
    </row>
    <row r="815" spans="1:28" ht="19">
      <c r="A815" s="25"/>
      <c r="B815" s="164"/>
      <c r="C815" s="707"/>
      <c r="D815" s="34"/>
      <c r="E815" s="101"/>
      <c r="F815" s="164"/>
      <c r="G815" s="101"/>
      <c r="H815" s="710"/>
      <c r="I815" s="712"/>
      <c r="J815" s="712"/>
      <c r="K815" s="101"/>
      <c r="L815" s="713"/>
      <c r="M815" s="602"/>
      <c r="N815" s="602"/>
      <c r="O815" s="101"/>
      <c r="P815" s="101"/>
      <c r="Q815" s="101"/>
      <c r="R815" s="101"/>
      <c r="S815" s="101"/>
      <c r="T815" s="101"/>
      <c r="U815" s="101"/>
      <c r="V815" s="101"/>
      <c r="W815" s="101"/>
      <c r="X815" s="101"/>
      <c r="Y815" s="101"/>
      <c r="Z815" s="101"/>
      <c r="AA815" s="101"/>
      <c r="AB815" s="101"/>
    </row>
    <row r="816" spans="1:28" ht="19">
      <c r="A816" s="25"/>
      <c r="B816" s="164"/>
      <c r="C816" s="707"/>
      <c r="D816" s="34"/>
      <c r="E816" s="101"/>
      <c r="F816" s="164"/>
      <c r="G816" s="101"/>
      <c r="H816" s="710"/>
      <c r="I816" s="712"/>
      <c r="J816" s="712"/>
      <c r="K816" s="101"/>
      <c r="L816" s="713"/>
      <c r="M816" s="602"/>
      <c r="N816" s="602"/>
      <c r="O816" s="101"/>
      <c r="P816" s="101"/>
      <c r="Q816" s="101"/>
      <c r="R816" s="101"/>
      <c r="S816" s="101"/>
      <c r="T816" s="101"/>
      <c r="U816" s="101"/>
      <c r="V816" s="101"/>
      <c r="W816" s="101"/>
      <c r="X816" s="101"/>
      <c r="Y816" s="101"/>
      <c r="Z816" s="101"/>
      <c r="AA816" s="101"/>
      <c r="AB816" s="101"/>
    </row>
    <row r="817" spans="1:28" ht="19">
      <c r="A817" s="25"/>
      <c r="B817" s="164"/>
      <c r="C817" s="707"/>
      <c r="D817" s="34"/>
      <c r="E817" s="101"/>
      <c r="F817" s="164"/>
      <c r="G817" s="101"/>
      <c r="H817" s="710"/>
      <c r="I817" s="712"/>
      <c r="J817" s="712"/>
      <c r="K817" s="101"/>
      <c r="L817" s="713"/>
      <c r="M817" s="602"/>
      <c r="N817" s="602"/>
      <c r="O817" s="101"/>
      <c r="P817" s="101"/>
      <c r="Q817" s="101"/>
      <c r="R817" s="101"/>
      <c r="S817" s="101"/>
      <c r="T817" s="101"/>
      <c r="U817" s="101"/>
      <c r="V817" s="101"/>
      <c r="W817" s="101"/>
      <c r="X817" s="101"/>
      <c r="Y817" s="101"/>
      <c r="Z817" s="101"/>
      <c r="AA817" s="101"/>
      <c r="AB817" s="101"/>
    </row>
    <row r="818" spans="1:28" ht="19">
      <c r="A818" s="25"/>
      <c r="B818" s="164"/>
      <c r="C818" s="707"/>
      <c r="D818" s="34"/>
      <c r="E818" s="101"/>
      <c r="F818" s="164"/>
      <c r="G818" s="101"/>
      <c r="H818" s="710"/>
      <c r="I818" s="712"/>
      <c r="J818" s="712"/>
      <c r="K818" s="101"/>
      <c r="L818" s="713"/>
      <c r="M818" s="602"/>
      <c r="N818" s="602"/>
      <c r="O818" s="101"/>
      <c r="P818" s="101"/>
      <c r="Q818" s="101"/>
      <c r="R818" s="101"/>
      <c r="S818" s="101"/>
      <c r="T818" s="101"/>
      <c r="U818" s="101"/>
      <c r="V818" s="101"/>
      <c r="W818" s="101"/>
      <c r="X818" s="101"/>
      <c r="Y818" s="101"/>
      <c r="Z818" s="101"/>
      <c r="AA818" s="101"/>
      <c r="AB818" s="101"/>
    </row>
    <row r="819" spans="1:28" ht="19">
      <c r="A819" s="25"/>
      <c r="B819" s="164"/>
      <c r="C819" s="707"/>
      <c r="D819" s="34"/>
      <c r="E819" s="101"/>
      <c r="F819" s="164"/>
      <c r="G819" s="101"/>
      <c r="H819" s="710"/>
      <c r="I819" s="712"/>
      <c r="J819" s="712"/>
      <c r="K819" s="101"/>
      <c r="L819" s="713"/>
      <c r="M819" s="602"/>
      <c r="N819" s="602"/>
      <c r="O819" s="101"/>
      <c r="P819" s="101"/>
      <c r="Q819" s="101"/>
      <c r="R819" s="101"/>
      <c r="S819" s="101"/>
      <c r="T819" s="101"/>
      <c r="U819" s="101"/>
      <c r="V819" s="101"/>
      <c r="W819" s="101"/>
      <c r="X819" s="101"/>
      <c r="Y819" s="101"/>
      <c r="Z819" s="101"/>
      <c r="AA819" s="101"/>
      <c r="AB819" s="101"/>
    </row>
    <row r="820" spans="1:28" ht="19">
      <c r="A820" s="25"/>
      <c r="B820" s="164"/>
      <c r="C820" s="707"/>
      <c r="D820" s="34"/>
      <c r="E820" s="101"/>
      <c r="F820" s="164"/>
      <c r="G820" s="101"/>
      <c r="H820" s="710"/>
      <c r="I820" s="712"/>
      <c r="J820" s="712"/>
      <c r="K820" s="101"/>
      <c r="L820" s="713"/>
      <c r="M820" s="602"/>
      <c r="N820" s="602"/>
      <c r="O820" s="101"/>
      <c r="P820" s="101"/>
      <c r="Q820" s="101"/>
      <c r="R820" s="101"/>
      <c r="S820" s="101"/>
      <c r="T820" s="101"/>
      <c r="U820" s="101"/>
      <c r="V820" s="101"/>
      <c r="W820" s="101"/>
      <c r="X820" s="101"/>
      <c r="Y820" s="101"/>
      <c r="Z820" s="101"/>
      <c r="AA820" s="101"/>
      <c r="AB820" s="101"/>
    </row>
    <row r="821" spans="1:28" ht="19">
      <c r="A821" s="25"/>
      <c r="B821" s="164"/>
      <c r="C821" s="707"/>
      <c r="D821" s="34"/>
      <c r="E821" s="101"/>
      <c r="F821" s="164"/>
      <c r="G821" s="101"/>
      <c r="H821" s="710"/>
      <c r="I821" s="712"/>
      <c r="J821" s="712"/>
      <c r="K821" s="101"/>
      <c r="L821" s="713"/>
      <c r="M821" s="602"/>
      <c r="N821" s="602"/>
      <c r="O821" s="101"/>
      <c r="P821" s="101"/>
      <c r="Q821" s="101"/>
      <c r="R821" s="101"/>
      <c r="S821" s="101"/>
      <c r="T821" s="101"/>
      <c r="U821" s="101"/>
      <c r="V821" s="101"/>
      <c r="W821" s="101"/>
      <c r="X821" s="101"/>
      <c r="Y821" s="101"/>
      <c r="Z821" s="101"/>
      <c r="AA821" s="101"/>
      <c r="AB821" s="101"/>
    </row>
    <row r="822" spans="1:28" ht="19">
      <c r="A822" s="25"/>
      <c r="B822" s="164"/>
      <c r="C822" s="707"/>
      <c r="D822" s="34"/>
      <c r="E822" s="101"/>
      <c r="F822" s="164"/>
      <c r="G822" s="101"/>
      <c r="H822" s="710"/>
      <c r="I822" s="712"/>
      <c r="J822" s="712"/>
      <c r="K822" s="101"/>
      <c r="L822" s="713"/>
      <c r="M822" s="602"/>
      <c r="N822" s="602"/>
      <c r="O822" s="101"/>
      <c r="P822" s="101"/>
      <c r="Q822" s="101"/>
      <c r="R822" s="101"/>
      <c r="S822" s="101"/>
      <c r="T822" s="101"/>
      <c r="U822" s="101"/>
      <c r="V822" s="101"/>
      <c r="W822" s="101"/>
      <c r="X822" s="101"/>
      <c r="Y822" s="101"/>
      <c r="Z822" s="101"/>
      <c r="AA822" s="101"/>
      <c r="AB822" s="101"/>
    </row>
    <row r="823" spans="1:28" ht="19">
      <c r="A823" s="25"/>
      <c r="B823" s="164"/>
      <c r="C823" s="707"/>
      <c r="D823" s="34"/>
      <c r="E823" s="101"/>
      <c r="F823" s="164"/>
      <c r="G823" s="101"/>
      <c r="H823" s="710"/>
      <c r="I823" s="712"/>
      <c r="J823" s="712"/>
      <c r="K823" s="101"/>
      <c r="L823" s="713"/>
      <c r="M823" s="602"/>
      <c r="N823" s="602"/>
      <c r="O823" s="101"/>
      <c r="P823" s="101"/>
      <c r="Q823" s="101"/>
      <c r="R823" s="101"/>
      <c r="S823" s="101"/>
      <c r="T823" s="101"/>
      <c r="U823" s="101"/>
      <c r="V823" s="101"/>
      <c r="W823" s="101"/>
      <c r="X823" s="101"/>
      <c r="Y823" s="101"/>
      <c r="Z823" s="101"/>
      <c r="AA823" s="101"/>
      <c r="AB823" s="101"/>
    </row>
    <row r="824" spans="1:28" ht="19">
      <c r="A824" s="25"/>
      <c r="B824" s="164"/>
      <c r="C824" s="707"/>
      <c r="D824" s="34"/>
      <c r="E824" s="101"/>
      <c r="F824" s="164"/>
      <c r="G824" s="101"/>
      <c r="H824" s="710"/>
      <c r="I824" s="712"/>
      <c r="J824" s="712"/>
      <c r="K824" s="101"/>
      <c r="L824" s="713"/>
      <c r="M824" s="602"/>
      <c r="N824" s="602"/>
      <c r="O824" s="101"/>
      <c r="P824" s="101"/>
      <c r="Q824" s="101"/>
      <c r="R824" s="101"/>
      <c r="S824" s="101"/>
      <c r="T824" s="101"/>
      <c r="U824" s="101"/>
      <c r="V824" s="101"/>
      <c r="W824" s="101"/>
      <c r="X824" s="101"/>
      <c r="Y824" s="101"/>
      <c r="Z824" s="101"/>
      <c r="AA824" s="101"/>
      <c r="AB824" s="101"/>
    </row>
    <row r="825" spans="1:28" ht="19">
      <c r="A825" s="25"/>
      <c r="B825" s="164"/>
      <c r="C825" s="707"/>
      <c r="D825" s="34"/>
      <c r="E825" s="101"/>
      <c r="F825" s="164"/>
      <c r="G825" s="101"/>
      <c r="H825" s="710"/>
      <c r="I825" s="712"/>
      <c r="J825" s="712"/>
      <c r="K825" s="101"/>
      <c r="L825" s="713"/>
      <c r="M825" s="602"/>
      <c r="N825" s="602"/>
      <c r="O825" s="101"/>
      <c r="P825" s="101"/>
      <c r="Q825" s="101"/>
      <c r="R825" s="101"/>
      <c r="S825" s="101"/>
      <c r="T825" s="101"/>
      <c r="U825" s="101"/>
      <c r="V825" s="101"/>
      <c r="W825" s="101"/>
      <c r="X825" s="101"/>
      <c r="Y825" s="101"/>
      <c r="Z825" s="101"/>
      <c r="AA825" s="101"/>
      <c r="AB825" s="101"/>
    </row>
    <row r="826" spans="1:28" ht="19">
      <c r="A826" s="25"/>
      <c r="B826" s="164"/>
      <c r="C826" s="707"/>
      <c r="D826" s="34"/>
      <c r="E826" s="101"/>
      <c r="F826" s="164"/>
      <c r="G826" s="101"/>
      <c r="H826" s="710"/>
      <c r="I826" s="712"/>
      <c r="J826" s="712"/>
      <c r="K826" s="101"/>
      <c r="L826" s="713"/>
      <c r="M826" s="602"/>
      <c r="N826" s="602"/>
      <c r="O826" s="101"/>
      <c r="P826" s="101"/>
      <c r="Q826" s="101"/>
      <c r="R826" s="101"/>
      <c r="S826" s="101"/>
      <c r="T826" s="101"/>
      <c r="U826" s="101"/>
      <c r="V826" s="101"/>
      <c r="W826" s="101"/>
      <c r="X826" s="101"/>
      <c r="Y826" s="101"/>
      <c r="Z826" s="101"/>
      <c r="AA826" s="101"/>
      <c r="AB826" s="101"/>
    </row>
    <row r="827" spans="1:28" ht="19">
      <c r="A827" s="25"/>
      <c r="B827" s="164"/>
      <c r="C827" s="707"/>
      <c r="D827" s="34"/>
      <c r="E827" s="101"/>
      <c r="F827" s="164"/>
      <c r="G827" s="101"/>
      <c r="H827" s="710"/>
      <c r="I827" s="712"/>
      <c r="J827" s="712"/>
      <c r="K827" s="101"/>
      <c r="L827" s="713"/>
      <c r="M827" s="602"/>
      <c r="N827" s="602"/>
      <c r="O827" s="101"/>
      <c r="P827" s="101"/>
      <c r="Q827" s="101"/>
      <c r="R827" s="101"/>
      <c r="S827" s="101"/>
      <c r="T827" s="101"/>
      <c r="U827" s="101"/>
      <c r="V827" s="101"/>
      <c r="W827" s="101"/>
      <c r="X827" s="101"/>
      <c r="Y827" s="101"/>
      <c r="Z827" s="101"/>
      <c r="AA827" s="101"/>
      <c r="AB827" s="101"/>
    </row>
    <row r="828" spans="1:28" ht="19">
      <c r="A828" s="25"/>
      <c r="B828" s="164"/>
      <c r="C828" s="707"/>
      <c r="D828" s="34"/>
      <c r="E828" s="101"/>
      <c r="F828" s="164"/>
      <c r="G828" s="101"/>
      <c r="H828" s="710"/>
      <c r="I828" s="712"/>
      <c r="J828" s="712"/>
      <c r="K828" s="101"/>
      <c r="L828" s="713"/>
      <c r="M828" s="602"/>
      <c r="N828" s="602"/>
      <c r="O828" s="101"/>
      <c r="P828" s="101"/>
      <c r="Q828" s="101"/>
      <c r="R828" s="101"/>
      <c r="S828" s="101"/>
      <c r="T828" s="101"/>
      <c r="U828" s="101"/>
      <c r="V828" s="101"/>
      <c r="W828" s="101"/>
      <c r="X828" s="101"/>
      <c r="Y828" s="101"/>
      <c r="Z828" s="101"/>
      <c r="AA828" s="101"/>
      <c r="AB828" s="101"/>
    </row>
    <row r="829" spans="1:28" ht="19">
      <c r="A829" s="25"/>
      <c r="B829" s="164"/>
      <c r="C829" s="707"/>
      <c r="D829" s="34"/>
      <c r="E829" s="101"/>
      <c r="F829" s="164"/>
      <c r="G829" s="101"/>
      <c r="H829" s="710"/>
      <c r="I829" s="712"/>
      <c r="J829" s="712"/>
      <c r="K829" s="101"/>
      <c r="L829" s="713"/>
      <c r="M829" s="602"/>
      <c r="N829" s="602"/>
      <c r="O829" s="101"/>
      <c r="P829" s="101"/>
      <c r="Q829" s="101"/>
      <c r="R829" s="101"/>
      <c r="S829" s="101"/>
      <c r="T829" s="101"/>
      <c r="U829" s="101"/>
      <c r="V829" s="101"/>
      <c r="W829" s="101"/>
      <c r="X829" s="101"/>
      <c r="Y829" s="101"/>
      <c r="Z829" s="101"/>
      <c r="AA829" s="101"/>
      <c r="AB829" s="101"/>
    </row>
    <row r="830" spans="1:28" ht="19">
      <c r="A830" s="25"/>
      <c r="B830" s="164"/>
      <c r="C830" s="707"/>
      <c r="D830" s="34"/>
      <c r="E830" s="101"/>
      <c r="F830" s="164"/>
      <c r="G830" s="101"/>
      <c r="H830" s="710"/>
      <c r="I830" s="712"/>
      <c r="J830" s="712"/>
      <c r="K830" s="101"/>
      <c r="L830" s="713"/>
      <c r="M830" s="602"/>
      <c r="N830" s="602"/>
      <c r="O830" s="101"/>
      <c r="P830" s="101"/>
      <c r="Q830" s="101"/>
      <c r="R830" s="101"/>
      <c r="S830" s="101"/>
      <c r="T830" s="101"/>
      <c r="U830" s="101"/>
      <c r="V830" s="101"/>
      <c r="W830" s="101"/>
      <c r="X830" s="101"/>
      <c r="Y830" s="101"/>
      <c r="Z830" s="101"/>
      <c r="AA830" s="101"/>
      <c r="AB830" s="101"/>
    </row>
    <row r="831" spans="1:28" ht="19">
      <c r="A831" s="25"/>
      <c r="B831" s="164"/>
      <c r="C831" s="707"/>
      <c r="D831" s="34"/>
      <c r="E831" s="101"/>
      <c r="F831" s="164"/>
      <c r="G831" s="101"/>
      <c r="H831" s="710"/>
      <c r="I831" s="712"/>
      <c r="J831" s="712"/>
      <c r="K831" s="101"/>
      <c r="L831" s="713"/>
      <c r="M831" s="602"/>
      <c r="N831" s="602"/>
      <c r="O831" s="101"/>
      <c r="P831" s="101"/>
      <c r="Q831" s="101"/>
      <c r="R831" s="101"/>
      <c r="S831" s="101"/>
      <c r="T831" s="101"/>
      <c r="U831" s="101"/>
      <c r="V831" s="101"/>
      <c r="W831" s="101"/>
      <c r="X831" s="101"/>
      <c r="Y831" s="101"/>
      <c r="Z831" s="101"/>
      <c r="AA831" s="101"/>
      <c r="AB831" s="101"/>
    </row>
    <row r="832" spans="1:28" ht="19">
      <c r="A832" s="25"/>
      <c r="B832" s="164"/>
      <c r="C832" s="707"/>
      <c r="D832" s="34"/>
      <c r="E832" s="101"/>
      <c r="F832" s="164"/>
      <c r="G832" s="101"/>
      <c r="H832" s="710"/>
      <c r="I832" s="712"/>
      <c r="J832" s="712"/>
      <c r="K832" s="101"/>
      <c r="L832" s="713"/>
      <c r="M832" s="602"/>
      <c r="N832" s="602"/>
      <c r="O832" s="101"/>
      <c r="P832" s="101"/>
      <c r="Q832" s="101"/>
      <c r="R832" s="101"/>
      <c r="S832" s="101"/>
      <c r="T832" s="101"/>
      <c r="U832" s="101"/>
      <c r="V832" s="101"/>
      <c r="W832" s="101"/>
      <c r="X832" s="101"/>
      <c r="Y832" s="101"/>
      <c r="Z832" s="101"/>
      <c r="AA832" s="101"/>
      <c r="AB832" s="101"/>
    </row>
    <row r="833" spans="1:28" ht="19">
      <c r="A833" s="25"/>
      <c r="B833" s="164"/>
      <c r="C833" s="707"/>
      <c r="D833" s="34"/>
      <c r="E833" s="101"/>
      <c r="F833" s="164"/>
      <c r="G833" s="101"/>
      <c r="H833" s="710"/>
      <c r="I833" s="712"/>
      <c r="J833" s="712"/>
      <c r="K833" s="101"/>
      <c r="L833" s="713"/>
      <c r="M833" s="602"/>
      <c r="N833" s="602"/>
      <c r="O833" s="101"/>
      <c r="P833" s="101"/>
      <c r="Q833" s="101"/>
      <c r="R833" s="101"/>
      <c r="S833" s="101"/>
      <c r="T833" s="101"/>
      <c r="U833" s="101"/>
      <c r="V833" s="101"/>
      <c r="W833" s="101"/>
      <c r="X833" s="101"/>
      <c r="Y833" s="101"/>
      <c r="Z833" s="101"/>
      <c r="AA833" s="101"/>
      <c r="AB833" s="101"/>
    </row>
    <row r="834" spans="1:28" ht="19">
      <c r="A834" s="25"/>
      <c r="B834" s="164"/>
      <c r="C834" s="707"/>
      <c r="D834" s="34"/>
      <c r="E834" s="101"/>
      <c r="F834" s="164"/>
      <c r="G834" s="101"/>
      <c r="H834" s="710"/>
      <c r="I834" s="712"/>
      <c r="J834" s="712"/>
      <c r="K834" s="101"/>
      <c r="L834" s="713"/>
      <c r="M834" s="602"/>
      <c r="N834" s="602"/>
      <c r="O834" s="101"/>
      <c r="P834" s="101"/>
      <c r="Q834" s="101"/>
      <c r="R834" s="101"/>
      <c r="S834" s="101"/>
      <c r="T834" s="101"/>
      <c r="U834" s="101"/>
      <c r="V834" s="101"/>
      <c r="W834" s="101"/>
      <c r="X834" s="101"/>
      <c r="Y834" s="101"/>
      <c r="Z834" s="101"/>
      <c r="AA834" s="101"/>
      <c r="AB834" s="101"/>
    </row>
    <row r="835" spans="1:28" ht="19">
      <c r="A835" s="25"/>
      <c r="B835" s="164"/>
      <c r="C835" s="707"/>
      <c r="D835" s="34"/>
      <c r="E835" s="101"/>
      <c r="F835" s="164"/>
      <c r="G835" s="101"/>
      <c r="H835" s="710"/>
      <c r="I835" s="712"/>
      <c r="J835" s="712"/>
      <c r="K835" s="101"/>
      <c r="L835" s="713"/>
      <c r="M835" s="602"/>
      <c r="N835" s="602"/>
      <c r="O835" s="101"/>
      <c r="P835" s="101"/>
      <c r="Q835" s="101"/>
      <c r="R835" s="101"/>
      <c r="S835" s="101"/>
      <c r="T835" s="101"/>
      <c r="U835" s="101"/>
      <c r="V835" s="101"/>
      <c r="W835" s="101"/>
      <c r="X835" s="101"/>
      <c r="Y835" s="101"/>
      <c r="Z835" s="101"/>
      <c r="AA835" s="101"/>
      <c r="AB835" s="101"/>
    </row>
    <row r="836" spans="1:28" ht="19">
      <c r="A836" s="25"/>
      <c r="B836" s="164"/>
      <c r="C836" s="707"/>
      <c r="D836" s="34"/>
      <c r="E836" s="101"/>
      <c r="F836" s="164"/>
      <c r="G836" s="101"/>
      <c r="H836" s="710"/>
      <c r="I836" s="712"/>
      <c r="J836" s="712"/>
      <c r="K836" s="101"/>
      <c r="L836" s="713"/>
      <c r="M836" s="602"/>
      <c r="N836" s="602"/>
      <c r="O836" s="101"/>
      <c r="P836" s="101"/>
      <c r="Q836" s="101"/>
      <c r="R836" s="101"/>
      <c r="S836" s="101"/>
      <c r="T836" s="101"/>
      <c r="U836" s="101"/>
      <c r="V836" s="101"/>
      <c r="W836" s="101"/>
      <c r="X836" s="101"/>
      <c r="Y836" s="101"/>
      <c r="Z836" s="101"/>
      <c r="AA836" s="101"/>
      <c r="AB836" s="101"/>
    </row>
    <row r="837" spans="1:28" ht="19">
      <c r="A837" s="25"/>
      <c r="B837" s="164"/>
      <c r="C837" s="707"/>
      <c r="D837" s="34"/>
      <c r="E837" s="101"/>
      <c r="F837" s="164"/>
      <c r="G837" s="101"/>
      <c r="H837" s="710"/>
      <c r="I837" s="712"/>
      <c r="J837" s="712"/>
      <c r="K837" s="101"/>
      <c r="L837" s="713"/>
      <c r="M837" s="602"/>
      <c r="N837" s="602"/>
      <c r="O837" s="101"/>
      <c r="P837" s="101"/>
      <c r="Q837" s="101"/>
      <c r="R837" s="101"/>
      <c r="S837" s="101"/>
      <c r="T837" s="101"/>
      <c r="U837" s="101"/>
      <c r="V837" s="101"/>
      <c r="W837" s="101"/>
      <c r="X837" s="101"/>
      <c r="Y837" s="101"/>
      <c r="Z837" s="101"/>
      <c r="AA837" s="101"/>
      <c r="AB837" s="101"/>
    </row>
    <row r="838" spans="1:28" ht="19">
      <c r="A838" s="25"/>
      <c r="B838" s="164"/>
      <c r="C838" s="707"/>
      <c r="D838" s="34"/>
      <c r="E838" s="101"/>
      <c r="F838" s="164"/>
      <c r="G838" s="101"/>
      <c r="H838" s="710"/>
      <c r="I838" s="712"/>
      <c r="J838" s="712"/>
      <c r="K838" s="101"/>
      <c r="L838" s="713"/>
      <c r="M838" s="602"/>
      <c r="N838" s="602"/>
      <c r="O838" s="101"/>
      <c r="P838" s="101"/>
      <c r="Q838" s="101"/>
      <c r="R838" s="101"/>
      <c r="S838" s="101"/>
      <c r="T838" s="101"/>
      <c r="U838" s="101"/>
      <c r="V838" s="101"/>
      <c r="W838" s="101"/>
      <c r="X838" s="101"/>
      <c r="Y838" s="101"/>
      <c r="Z838" s="101"/>
      <c r="AA838" s="101"/>
      <c r="AB838" s="101"/>
    </row>
    <row r="839" spans="1:28" ht="19">
      <c r="A839" s="25"/>
      <c r="B839" s="164"/>
      <c r="C839" s="707"/>
      <c r="D839" s="34"/>
      <c r="E839" s="101"/>
      <c r="F839" s="164"/>
      <c r="G839" s="101"/>
      <c r="H839" s="710"/>
      <c r="I839" s="712"/>
      <c r="J839" s="712"/>
      <c r="K839" s="101"/>
      <c r="L839" s="713"/>
      <c r="M839" s="602"/>
      <c r="N839" s="602"/>
      <c r="O839" s="101"/>
      <c r="P839" s="101"/>
      <c r="Q839" s="101"/>
      <c r="R839" s="101"/>
      <c r="S839" s="101"/>
      <c r="T839" s="101"/>
      <c r="U839" s="101"/>
      <c r="V839" s="101"/>
      <c r="W839" s="101"/>
      <c r="X839" s="101"/>
      <c r="Y839" s="101"/>
      <c r="Z839" s="101"/>
      <c r="AA839" s="101"/>
      <c r="AB839" s="101"/>
    </row>
    <row r="840" spans="1:28" ht="19">
      <c r="A840" s="25"/>
      <c r="B840" s="164"/>
      <c r="C840" s="707"/>
      <c r="D840" s="34"/>
      <c r="E840" s="101"/>
      <c r="F840" s="164"/>
      <c r="G840" s="101"/>
      <c r="H840" s="710"/>
      <c r="I840" s="712"/>
      <c r="J840" s="712"/>
      <c r="K840" s="101"/>
      <c r="L840" s="713"/>
      <c r="M840" s="602"/>
      <c r="N840" s="602"/>
      <c r="O840" s="101"/>
      <c r="P840" s="101"/>
      <c r="Q840" s="101"/>
      <c r="R840" s="101"/>
      <c r="S840" s="101"/>
      <c r="T840" s="101"/>
      <c r="U840" s="101"/>
      <c r="V840" s="101"/>
      <c r="W840" s="101"/>
      <c r="X840" s="101"/>
      <c r="Y840" s="101"/>
      <c r="Z840" s="101"/>
      <c r="AA840" s="101"/>
      <c r="AB840" s="101"/>
    </row>
    <row r="841" spans="1:28" ht="19">
      <c r="A841" s="25"/>
      <c r="B841" s="164"/>
      <c r="C841" s="707"/>
      <c r="D841" s="34"/>
      <c r="E841" s="101"/>
      <c r="F841" s="164"/>
      <c r="G841" s="101"/>
      <c r="H841" s="710"/>
      <c r="I841" s="712"/>
      <c r="J841" s="712"/>
      <c r="K841" s="101"/>
      <c r="L841" s="713"/>
      <c r="M841" s="602"/>
      <c r="N841" s="602"/>
      <c r="O841" s="101"/>
      <c r="P841" s="101"/>
      <c r="Q841" s="101"/>
      <c r="R841" s="101"/>
      <c r="S841" s="101"/>
      <c r="T841" s="101"/>
      <c r="U841" s="101"/>
      <c r="V841" s="101"/>
      <c r="W841" s="101"/>
      <c r="X841" s="101"/>
      <c r="Y841" s="101"/>
      <c r="Z841" s="101"/>
      <c r="AA841" s="101"/>
      <c r="AB841" s="101"/>
    </row>
    <row r="842" spans="1:28" ht="19">
      <c r="A842" s="25"/>
      <c r="B842" s="164"/>
      <c r="C842" s="707"/>
      <c r="D842" s="34"/>
      <c r="E842" s="101"/>
      <c r="F842" s="164"/>
      <c r="G842" s="101"/>
      <c r="H842" s="710"/>
      <c r="I842" s="712"/>
      <c r="J842" s="712"/>
      <c r="K842" s="101"/>
      <c r="L842" s="713"/>
      <c r="M842" s="602"/>
      <c r="N842" s="602"/>
      <c r="O842" s="101"/>
      <c r="P842" s="101"/>
      <c r="Q842" s="101"/>
      <c r="R842" s="101"/>
      <c r="S842" s="101"/>
      <c r="T842" s="101"/>
      <c r="U842" s="101"/>
      <c r="V842" s="101"/>
      <c r="W842" s="101"/>
      <c r="X842" s="101"/>
      <c r="Y842" s="101"/>
      <c r="Z842" s="101"/>
      <c r="AA842" s="101"/>
      <c r="AB842" s="101"/>
    </row>
    <row r="843" spans="1:28" ht="19">
      <c r="A843" s="25"/>
      <c r="B843" s="164"/>
      <c r="C843" s="707"/>
      <c r="D843" s="34"/>
      <c r="E843" s="101"/>
      <c r="F843" s="164"/>
      <c r="G843" s="101"/>
      <c r="H843" s="710"/>
      <c r="I843" s="712"/>
      <c r="J843" s="712"/>
      <c r="K843" s="101"/>
      <c r="L843" s="713"/>
      <c r="M843" s="602"/>
      <c r="N843" s="602"/>
      <c r="O843" s="101"/>
      <c r="P843" s="101"/>
      <c r="Q843" s="101"/>
      <c r="R843" s="101"/>
      <c r="S843" s="101"/>
      <c r="T843" s="101"/>
      <c r="U843" s="101"/>
      <c r="V843" s="101"/>
      <c r="W843" s="101"/>
      <c r="X843" s="101"/>
      <c r="Y843" s="101"/>
      <c r="Z843" s="101"/>
      <c r="AA843" s="101"/>
      <c r="AB843" s="101"/>
    </row>
    <row r="844" spans="1:28" ht="19">
      <c r="A844" s="25"/>
      <c r="B844" s="164"/>
      <c r="C844" s="707"/>
      <c r="D844" s="34"/>
      <c r="E844" s="101"/>
      <c r="F844" s="164"/>
      <c r="G844" s="101"/>
      <c r="H844" s="710"/>
      <c r="I844" s="712"/>
      <c r="J844" s="712"/>
      <c r="K844" s="101"/>
      <c r="L844" s="713"/>
      <c r="M844" s="602"/>
      <c r="N844" s="602"/>
      <c r="O844" s="101"/>
      <c r="P844" s="101"/>
      <c r="Q844" s="101"/>
      <c r="R844" s="101"/>
      <c r="S844" s="101"/>
      <c r="T844" s="101"/>
      <c r="U844" s="101"/>
      <c r="V844" s="101"/>
      <c r="W844" s="101"/>
      <c r="X844" s="101"/>
      <c r="Y844" s="101"/>
      <c r="Z844" s="101"/>
      <c r="AA844" s="101"/>
      <c r="AB844" s="101"/>
    </row>
    <row r="845" spans="1:28" ht="19">
      <c r="A845" s="25"/>
      <c r="B845" s="164"/>
      <c r="C845" s="707"/>
      <c r="D845" s="34"/>
      <c r="E845" s="101"/>
      <c r="F845" s="164"/>
      <c r="G845" s="101"/>
      <c r="H845" s="710"/>
      <c r="I845" s="712"/>
      <c r="J845" s="712"/>
      <c r="K845" s="101"/>
      <c r="L845" s="713"/>
      <c r="M845" s="602"/>
      <c r="N845" s="602"/>
      <c r="O845" s="101"/>
      <c r="P845" s="101"/>
      <c r="Q845" s="101"/>
      <c r="R845" s="101"/>
      <c r="S845" s="101"/>
      <c r="T845" s="101"/>
      <c r="U845" s="101"/>
      <c r="V845" s="101"/>
      <c r="W845" s="101"/>
      <c r="X845" s="101"/>
      <c r="Y845" s="101"/>
      <c r="Z845" s="101"/>
      <c r="AA845" s="101"/>
      <c r="AB845" s="101"/>
    </row>
    <row r="846" spans="1:28" ht="19">
      <c r="A846" s="25"/>
      <c r="B846" s="164"/>
      <c r="C846" s="707"/>
      <c r="D846" s="34"/>
      <c r="E846" s="101"/>
      <c r="F846" s="164"/>
      <c r="G846" s="101"/>
      <c r="H846" s="710"/>
      <c r="I846" s="712"/>
      <c r="J846" s="712"/>
      <c r="K846" s="101"/>
      <c r="L846" s="713"/>
      <c r="M846" s="602"/>
      <c r="N846" s="602"/>
      <c r="O846" s="101"/>
      <c r="P846" s="101"/>
      <c r="Q846" s="101"/>
      <c r="R846" s="101"/>
      <c r="S846" s="101"/>
      <c r="T846" s="101"/>
      <c r="U846" s="101"/>
      <c r="V846" s="101"/>
      <c r="W846" s="101"/>
      <c r="X846" s="101"/>
      <c r="Y846" s="101"/>
      <c r="Z846" s="101"/>
      <c r="AA846" s="101"/>
      <c r="AB846" s="101"/>
    </row>
    <row r="847" spans="1:28" ht="19">
      <c r="A847" s="25"/>
      <c r="B847" s="164"/>
      <c r="C847" s="707"/>
      <c r="D847" s="34"/>
      <c r="E847" s="101"/>
      <c r="F847" s="164"/>
      <c r="G847" s="101"/>
      <c r="H847" s="710"/>
      <c r="I847" s="712"/>
      <c r="J847" s="712"/>
      <c r="K847" s="101"/>
      <c r="L847" s="713"/>
      <c r="M847" s="602"/>
      <c r="N847" s="602"/>
      <c r="O847" s="101"/>
      <c r="P847" s="101"/>
      <c r="Q847" s="101"/>
      <c r="R847" s="101"/>
      <c r="S847" s="101"/>
      <c r="T847" s="101"/>
      <c r="U847" s="101"/>
      <c r="V847" s="101"/>
      <c r="W847" s="101"/>
      <c r="X847" s="101"/>
      <c r="Y847" s="101"/>
      <c r="Z847" s="101"/>
      <c r="AA847" s="101"/>
      <c r="AB847" s="101"/>
    </row>
    <row r="848" spans="1:28" ht="19">
      <c r="A848" s="25"/>
      <c r="B848" s="164"/>
      <c r="C848" s="707"/>
      <c r="D848" s="34"/>
      <c r="E848" s="101"/>
      <c r="F848" s="164"/>
      <c r="G848" s="101"/>
      <c r="H848" s="710"/>
      <c r="I848" s="712"/>
      <c r="J848" s="712"/>
      <c r="K848" s="101"/>
      <c r="L848" s="713"/>
      <c r="M848" s="602"/>
      <c r="N848" s="602"/>
      <c r="O848" s="101"/>
      <c r="P848" s="101"/>
      <c r="Q848" s="101"/>
      <c r="R848" s="101"/>
      <c r="S848" s="101"/>
      <c r="T848" s="101"/>
      <c r="U848" s="101"/>
      <c r="V848" s="101"/>
      <c r="W848" s="101"/>
      <c r="X848" s="101"/>
      <c r="Y848" s="101"/>
      <c r="Z848" s="101"/>
      <c r="AA848" s="101"/>
      <c r="AB848" s="101"/>
    </row>
    <row r="849" spans="1:28" ht="19">
      <c r="A849" s="25"/>
      <c r="B849" s="164"/>
      <c r="C849" s="707"/>
      <c r="D849" s="34"/>
      <c r="E849" s="101"/>
      <c r="F849" s="164"/>
      <c r="G849" s="101"/>
      <c r="H849" s="710"/>
      <c r="I849" s="712"/>
      <c r="J849" s="712"/>
      <c r="K849" s="101"/>
      <c r="L849" s="713"/>
      <c r="M849" s="602"/>
      <c r="N849" s="602"/>
      <c r="O849" s="101"/>
      <c r="P849" s="101"/>
      <c r="Q849" s="101"/>
      <c r="R849" s="101"/>
      <c r="S849" s="101"/>
      <c r="T849" s="101"/>
      <c r="U849" s="101"/>
      <c r="V849" s="101"/>
      <c r="W849" s="101"/>
      <c r="X849" s="101"/>
      <c r="Y849" s="101"/>
      <c r="Z849" s="101"/>
      <c r="AA849" s="101"/>
      <c r="AB849" s="101"/>
    </row>
    <row r="850" spans="1:28" ht="19">
      <c r="A850" s="25"/>
      <c r="B850" s="164"/>
      <c r="C850" s="707"/>
      <c r="D850" s="34"/>
      <c r="E850" s="101"/>
      <c r="F850" s="164"/>
      <c r="G850" s="101"/>
      <c r="H850" s="710"/>
      <c r="I850" s="712"/>
      <c r="J850" s="712"/>
      <c r="K850" s="101"/>
      <c r="L850" s="713"/>
      <c r="M850" s="602"/>
      <c r="N850" s="602"/>
      <c r="O850" s="101"/>
      <c r="P850" s="101"/>
      <c r="Q850" s="101"/>
      <c r="R850" s="101"/>
      <c r="S850" s="101"/>
      <c r="T850" s="101"/>
      <c r="U850" s="101"/>
      <c r="V850" s="101"/>
      <c r="W850" s="101"/>
      <c r="X850" s="101"/>
      <c r="Y850" s="101"/>
      <c r="Z850" s="101"/>
      <c r="AA850" s="101"/>
      <c r="AB850" s="101"/>
    </row>
    <row r="851" spans="1:28" ht="19">
      <c r="A851" s="25"/>
      <c r="B851" s="164"/>
      <c r="C851" s="707"/>
      <c r="D851" s="34"/>
      <c r="E851" s="101"/>
      <c r="F851" s="164"/>
      <c r="G851" s="101"/>
      <c r="H851" s="710"/>
      <c r="I851" s="712"/>
      <c r="J851" s="712"/>
      <c r="K851" s="101"/>
      <c r="L851" s="713"/>
      <c r="M851" s="602"/>
      <c r="N851" s="602"/>
      <c r="O851" s="101"/>
      <c r="P851" s="101"/>
      <c r="Q851" s="101"/>
      <c r="R851" s="101"/>
      <c r="S851" s="101"/>
      <c r="T851" s="101"/>
      <c r="U851" s="101"/>
      <c r="V851" s="101"/>
      <c r="W851" s="101"/>
      <c r="X851" s="101"/>
      <c r="Y851" s="101"/>
      <c r="Z851" s="101"/>
      <c r="AA851" s="101"/>
      <c r="AB851" s="101"/>
    </row>
    <row r="852" spans="1:28" ht="19">
      <c r="A852" s="25"/>
      <c r="B852" s="164"/>
      <c r="C852" s="707"/>
      <c r="D852" s="34"/>
      <c r="E852" s="101"/>
      <c r="F852" s="164"/>
      <c r="G852" s="101"/>
      <c r="H852" s="710"/>
      <c r="I852" s="712"/>
      <c r="J852" s="712"/>
      <c r="K852" s="101"/>
      <c r="L852" s="713"/>
      <c r="M852" s="602"/>
      <c r="N852" s="602"/>
      <c r="O852" s="101"/>
      <c r="P852" s="101"/>
      <c r="Q852" s="101"/>
      <c r="R852" s="101"/>
      <c r="S852" s="101"/>
      <c r="T852" s="101"/>
      <c r="U852" s="101"/>
      <c r="V852" s="101"/>
      <c r="W852" s="101"/>
      <c r="X852" s="101"/>
      <c r="Y852" s="101"/>
      <c r="Z852" s="101"/>
      <c r="AA852" s="101"/>
      <c r="AB852" s="101"/>
    </row>
    <row r="853" spans="1:28" ht="19">
      <c r="A853" s="25"/>
      <c r="B853" s="164"/>
      <c r="C853" s="707"/>
      <c r="D853" s="34"/>
      <c r="E853" s="101"/>
      <c r="F853" s="164"/>
      <c r="G853" s="101"/>
      <c r="H853" s="710"/>
      <c r="I853" s="712"/>
      <c r="J853" s="712"/>
      <c r="K853" s="101"/>
      <c r="L853" s="713"/>
      <c r="M853" s="602"/>
      <c r="N853" s="602"/>
      <c r="O853" s="101"/>
      <c r="P853" s="101"/>
      <c r="Q853" s="101"/>
      <c r="R853" s="101"/>
      <c r="S853" s="101"/>
      <c r="T853" s="101"/>
      <c r="U853" s="101"/>
      <c r="V853" s="101"/>
      <c r="W853" s="101"/>
      <c r="X853" s="101"/>
      <c r="Y853" s="101"/>
      <c r="Z853" s="101"/>
      <c r="AA853" s="101"/>
      <c r="AB853" s="101"/>
    </row>
    <row r="854" spans="1:28" ht="19">
      <c r="A854" s="25"/>
      <c r="B854" s="164"/>
      <c r="C854" s="707"/>
      <c r="D854" s="34"/>
      <c r="E854" s="101"/>
      <c r="F854" s="164"/>
      <c r="G854" s="101"/>
      <c r="H854" s="710"/>
      <c r="I854" s="712"/>
      <c r="J854" s="712"/>
      <c r="K854" s="101"/>
      <c r="L854" s="713"/>
      <c r="M854" s="602"/>
      <c r="N854" s="602"/>
      <c r="O854" s="101"/>
      <c r="P854" s="101"/>
      <c r="Q854" s="101"/>
      <c r="R854" s="101"/>
      <c r="S854" s="101"/>
      <c r="T854" s="101"/>
      <c r="U854" s="101"/>
      <c r="V854" s="101"/>
      <c r="W854" s="101"/>
      <c r="X854" s="101"/>
      <c r="Y854" s="101"/>
      <c r="Z854" s="101"/>
      <c r="AA854" s="101"/>
      <c r="AB854" s="101"/>
    </row>
    <row r="855" spans="1:28" ht="19">
      <c r="A855" s="25"/>
      <c r="B855" s="164"/>
      <c r="C855" s="707"/>
      <c r="D855" s="34"/>
      <c r="E855" s="101"/>
      <c r="F855" s="164"/>
      <c r="G855" s="101"/>
      <c r="H855" s="710"/>
      <c r="I855" s="712"/>
      <c r="J855" s="712"/>
      <c r="K855" s="101"/>
      <c r="L855" s="713"/>
      <c r="M855" s="602"/>
      <c r="N855" s="602"/>
      <c r="O855" s="101"/>
      <c r="P855" s="101"/>
      <c r="Q855" s="101"/>
      <c r="R855" s="101"/>
      <c r="S855" s="101"/>
      <c r="T855" s="101"/>
      <c r="U855" s="101"/>
      <c r="V855" s="101"/>
      <c r="W855" s="101"/>
      <c r="X855" s="101"/>
      <c r="Y855" s="101"/>
      <c r="Z855" s="101"/>
      <c r="AA855" s="101"/>
      <c r="AB855" s="101"/>
    </row>
    <row r="856" spans="1:28" ht="19">
      <c r="A856" s="25"/>
      <c r="B856" s="164"/>
      <c r="C856" s="707"/>
      <c r="D856" s="34"/>
      <c r="E856" s="101"/>
      <c r="F856" s="164"/>
      <c r="G856" s="101"/>
      <c r="H856" s="710"/>
      <c r="I856" s="712"/>
      <c r="J856" s="712"/>
      <c r="K856" s="101"/>
      <c r="L856" s="713"/>
      <c r="M856" s="602"/>
      <c r="N856" s="602"/>
      <c r="O856" s="101"/>
      <c r="P856" s="101"/>
      <c r="Q856" s="101"/>
      <c r="R856" s="101"/>
      <c r="S856" s="101"/>
      <c r="T856" s="101"/>
      <c r="U856" s="101"/>
      <c r="V856" s="101"/>
      <c r="W856" s="101"/>
      <c r="X856" s="101"/>
      <c r="Y856" s="101"/>
      <c r="Z856" s="101"/>
      <c r="AA856" s="101"/>
      <c r="AB856" s="101"/>
    </row>
    <row r="857" spans="1:28" ht="19">
      <c r="A857" s="25"/>
      <c r="B857" s="164"/>
      <c r="C857" s="707"/>
      <c r="D857" s="34"/>
      <c r="E857" s="101"/>
      <c r="F857" s="164"/>
      <c r="G857" s="101"/>
      <c r="H857" s="710"/>
      <c r="I857" s="712"/>
      <c r="J857" s="712"/>
      <c r="K857" s="101"/>
      <c r="L857" s="713"/>
      <c r="M857" s="602"/>
      <c r="N857" s="602"/>
      <c r="O857" s="101"/>
      <c r="P857" s="101"/>
      <c r="Q857" s="101"/>
      <c r="R857" s="101"/>
      <c r="S857" s="101"/>
      <c r="T857" s="101"/>
      <c r="U857" s="101"/>
      <c r="V857" s="101"/>
      <c r="W857" s="101"/>
      <c r="X857" s="101"/>
      <c r="Y857" s="101"/>
      <c r="Z857" s="101"/>
      <c r="AA857" s="101"/>
      <c r="AB857" s="101"/>
    </row>
    <row r="858" spans="1:28" ht="19">
      <c r="A858" s="25"/>
      <c r="B858" s="164"/>
      <c r="C858" s="707"/>
      <c r="D858" s="34"/>
      <c r="E858" s="101"/>
      <c r="F858" s="164"/>
      <c r="G858" s="101"/>
      <c r="H858" s="710"/>
      <c r="I858" s="712"/>
      <c r="J858" s="712"/>
      <c r="K858" s="101"/>
      <c r="L858" s="713"/>
      <c r="M858" s="602"/>
      <c r="N858" s="602"/>
      <c r="O858" s="101"/>
      <c r="P858" s="101"/>
      <c r="Q858" s="101"/>
      <c r="R858" s="101"/>
      <c r="S858" s="101"/>
      <c r="T858" s="101"/>
      <c r="U858" s="101"/>
      <c r="V858" s="101"/>
      <c r="W858" s="101"/>
      <c r="X858" s="101"/>
      <c r="Y858" s="101"/>
      <c r="Z858" s="101"/>
      <c r="AA858" s="101"/>
      <c r="AB858" s="101"/>
    </row>
    <row r="859" spans="1:28" ht="19">
      <c r="A859" s="25"/>
      <c r="B859" s="164"/>
      <c r="C859" s="707"/>
      <c r="D859" s="34"/>
      <c r="E859" s="101"/>
      <c r="F859" s="164"/>
      <c r="G859" s="101"/>
      <c r="H859" s="710"/>
      <c r="I859" s="712"/>
      <c r="J859" s="712"/>
      <c r="K859" s="101"/>
      <c r="L859" s="713"/>
      <c r="M859" s="602"/>
      <c r="N859" s="602"/>
      <c r="O859" s="101"/>
      <c r="P859" s="101"/>
      <c r="Q859" s="101"/>
      <c r="R859" s="101"/>
      <c r="S859" s="101"/>
      <c r="T859" s="101"/>
      <c r="U859" s="101"/>
      <c r="V859" s="101"/>
      <c r="W859" s="101"/>
      <c r="X859" s="101"/>
      <c r="Y859" s="101"/>
      <c r="Z859" s="101"/>
      <c r="AA859" s="101"/>
      <c r="AB859" s="101"/>
    </row>
    <row r="860" spans="1:28" ht="19">
      <c r="A860" s="25"/>
      <c r="B860" s="164"/>
      <c r="C860" s="707"/>
      <c r="D860" s="34"/>
      <c r="E860" s="101"/>
      <c r="F860" s="164"/>
      <c r="G860" s="101"/>
      <c r="H860" s="710"/>
      <c r="I860" s="712"/>
      <c r="J860" s="712"/>
      <c r="K860" s="101"/>
      <c r="L860" s="713"/>
      <c r="M860" s="602"/>
      <c r="N860" s="602"/>
      <c r="O860" s="101"/>
      <c r="P860" s="101"/>
      <c r="Q860" s="101"/>
      <c r="R860" s="101"/>
      <c r="S860" s="101"/>
      <c r="T860" s="101"/>
      <c r="U860" s="101"/>
      <c r="V860" s="101"/>
      <c r="W860" s="101"/>
      <c r="X860" s="101"/>
      <c r="Y860" s="101"/>
      <c r="Z860" s="101"/>
      <c r="AA860" s="101"/>
      <c r="AB860" s="101"/>
    </row>
    <row r="861" spans="1:28" ht="19">
      <c r="A861" s="25"/>
      <c r="B861" s="164"/>
      <c r="C861" s="707"/>
      <c r="D861" s="34"/>
      <c r="E861" s="101"/>
      <c r="F861" s="164"/>
      <c r="G861" s="101"/>
      <c r="H861" s="710"/>
      <c r="I861" s="712"/>
      <c r="J861" s="712"/>
      <c r="K861" s="101"/>
      <c r="L861" s="713"/>
      <c r="M861" s="602"/>
      <c r="N861" s="602"/>
      <c r="O861" s="101"/>
      <c r="P861" s="101"/>
      <c r="Q861" s="101"/>
      <c r="R861" s="101"/>
      <c r="S861" s="101"/>
      <c r="T861" s="101"/>
      <c r="U861" s="101"/>
      <c r="V861" s="101"/>
      <c r="W861" s="101"/>
      <c r="X861" s="101"/>
      <c r="Y861" s="101"/>
      <c r="Z861" s="101"/>
      <c r="AA861" s="101"/>
      <c r="AB861" s="101"/>
    </row>
    <row r="862" spans="1:28" ht="19">
      <c r="A862" s="25"/>
      <c r="B862" s="164"/>
      <c r="C862" s="707"/>
      <c r="D862" s="34"/>
      <c r="E862" s="101"/>
      <c r="F862" s="164"/>
      <c r="G862" s="101"/>
      <c r="H862" s="710"/>
      <c r="I862" s="712"/>
      <c r="J862" s="712"/>
      <c r="K862" s="101"/>
      <c r="L862" s="713"/>
      <c r="M862" s="602"/>
      <c r="N862" s="602"/>
      <c r="O862" s="101"/>
      <c r="P862" s="101"/>
      <c r="Q862" s="101"/>
      <c r="R862" s="101"/>
      <c r="S862" s="101"/>
      <c r="T862" s="101"/>
      <c r="U862" s="101"/>
      <c r="V862" s="101"/>
      <c r="W862" s="101"/>
      <c r="X862" s="101"/>
      <c r="Y862" s="101"/>
      <c r="Z862" s="101"/>
      <c r="AA862" s="101"/>
      <c r="AB862" s="101"/>
    </row>
    <row r="863" spans="1:28" ht="19">
      <c r="A863" s="25"/>
      <c r="B863" s="164"/>
      <c r="C863" s="707"/>
      <c r="D863" s="34"/>
      <c r="E863" s="101"/>
      <c r="F863" s="164"/>
      <c r="G863" s="101"/>
      <c r="H863" s="710"/>
      <c r="I863" s="712"/>
      <c r="J863" s="712"/>
      <c r="K863" s="101"/>
      <c r="L863" s="713"/>
      <c r="M863" s="602"/>
      <c r="N863" s="602"/>
      <c r="O863" s="101"/>
      <c r="P863" s="101"/>
      <c r="Q863" s="101"/>
      <c r="R863" s="101"/>
      <c r="S863" s="101"/>
      <c r="T863" s="101"/>
      <c r="U863" s="101"/>
      <c r="V863" s="101"/>
      <c r="W863" s="101"/>
      <c r="X863" s="101"/>
      <c r="Y863" s="101"/>
      <c r="Z863" s="101"/>
      <c r="AA863" s="101"/>
      <c r="AB863" s="101"/>
    </row>
    <row r="864" spans="1:28" ht="19">
      <c r="A864" s="25"/>
      <c r="B864" s="164"/>
      <c r="C864" s="707"/>
      <c r="D864" s="34"/>
      <c r="E864" s="101"/>
      <c r="F864" s="164"/>
      <c r="G864" s="101"/>
      <c r="H864" s="710"/>
      <c r="I864" s="712"/>
      <c r="J864" s="712"/>
      <c r="K864" s="101"/>
      <c r="L864" s="713"/>
      <c r="M864" s="602"/>
      <c r="N864" s="602"/>
      <c r="O864" s="101"/>
      <c r="P864" s="101"/>
      <c r="Q864" s="101"/>
      <c r="R864" s="101"/>
      <c r="S864" s="101"/>
      <c r="T864" s="101"/>
      <c r="U864" s="101"/>
      <c r="V864" s="101"/>
      <c r="W864" s="101"/>
      <c r="X864" s="101"/>
      <c r="Y864" s="101"/>
      <c r="Z864" s="101"/>
      <c r="AA864" s="101"/>
      <c r="AB864" s="101"/>
    </row>
    <row r="865" spans="1:28" ht="19">
      <c r="A865" s="25"/>
      <c r="B865" s="164"/>
      <c r="C865" s="707"/>
      <c r="D865" s="34"/>
      <c r="E865" s="101"/>
      <c r="F865" s="164"/>
      <c r="G865" s="101"/>
      <c r="H865" s="710"/>
      <c r="I865" s="712"/>
      <c r="J865" s="712"/>
      <c r="K865" s="101"/>
      <c r="L865" s="713"/>
      <c r="M865" s="602"/>
      <c r="N865" s="602"/>
      <c r="O865" s="101"/>
      <c r="P865" s="101"/>
      <c r="Q865" s="101"/>
      <c r="R865" s="101"/>
      <c r="S865" s="101"/>
      <c r="T865" s="101"/>
      <c r="U865" s="101"/>
      <c r="V865" s="101"/>
      <c r="W865" s="101"/>
      <c r="X865" s="101"/>
      <c r="Y865" s="101"/>
      <c r="Z865" s="101"/>
      <c r="AA865" s="101"/>
      <c r="AB865" s="101"/>
    </row>
    <row r="866" spans="1:28" ht="19">
      <c r="A866" s="25"/>
      <c r="B866" s="164"/>
      <c r="C866" s="707"/>
      <c r="D866" s="34"/>
      <c r="E866" s="101"/>
      <c r="F866" s="164"/>
      <c r="G866" s="101"/>
      <c r="H866" s="710"/>
      <c r="I866" s="712"/>
      <c r="J866" s="712"/>
      <c r="K866" s="101"/>
      <c r="L866" s="713"/>
      <c r="M866" s="602"/>
      <c r="N866" s="602"/>
      <c r="O866" s="101"/>
      <c r="P866" s="101"/>
      <c r="Q866" s="101"/>
      <c r="R866" s="101"/>
      <c r="S866" s="101"/>
      <c r="T866" s="101"/>
      <c r="U866" s="101"/>
      <c r="V866" s="101"/>
      <c r="W866" s="101"/>
      <c r="X866" s="101"/>
      <c r="Y866" s="101"/>
      <c r="Z866" s="101"/>
      <c r="AA866" s="101"/>
      <c r="AB866" s="101"/>
    </row>
    <row r="867" spans="1:28" ht="19">
      <c r="A867" s="25"/>
      <c r="B867" s="164"/>
      <c r="C867" s="707"/>
      <c r="D867" s="34"/>
      <c r="E867" s="101"/>
      <c r="F867" s="164"/>
      <c r="G867" s="101"/>
      <c r="H867" s="710"/>
      <c r="I867" s="712"/>
      <c r="J867" s="712"/>
      <c r="K867" s="101"/>
      <c r="L867" s="713"/>
      <c r="M867" s="602"/>
      <c r="N867" s="602"/>
      <c r="O867" s="101"/>
      <c r="P867" s="101"/>
      <c r="Q867" s="101"/>
      <c r="R867" s="101"/>
      <c r="S867" s="101"/>
      <c r="T867" s="101"/>
      <c r="U867" s="101"/>
      <c r="V867" s="101"/>
      <c r="W867" s="101"/>
      <c r="X867" s="101"/>
      <c r="Y867" s="101"/>
      <c r="Z867" s="101"/>
      <c r="AA867" s="101"/>
      <c r="AB867" s="101"/>
    </row>
    <row r="868" spans="1:28" ht="19">
      <c r="A868" s="25"/>
      <c r="B868" s="164"/>
      <c r="C868" s="707"/>
      <c r="D868" s="34"/>
      <c r="E868" s="101"/>
      <c r="F868" s="164"/>
      <c r="G868" s="101"/>
      <c r="H868" s="710"/>
      <c r="I868" s="712"/>
      <c r="J868" s="712"/>
      <c r="K868" s="101"/>
      <c r="L868" s="713"/>
      <c r="M868" s="602"/>
      <c r="N868" s="602"/>
      <c r="O868" s="101"/>
      <c r="P868" s="101"/>
      <c r="Q868" s="101"/>
      <c r="R868" s="101"/>
      <c r="S868" s="101"/>
      <c r="T868" s="101"/>
      <c r="U868" s="101"/>
      <c r="V868" s="101"/>
      <c r="W868" s="101"/>
      <c r="X868" s="101"/>
      <c r="Y868" s="101"/>
      <c r="Z868" s="101"/>
      <c r="AA868" s="101"/>
      <c r="AB868" s="101"/>
    </row>
    <row r="869" spans="1:28" ht="19">
      <c r="A869" s="25"/>
      <c r="B869" s="164"/>
      <c r="C869" s="707"/>
      <c r="D869" s="34"/>
      <c r="E869" s="101"/>
      <c r="F869" s="164"/>
      <c r="G869" s="101"/>
      <c r="H869" s="710"/>
      <c r="I869" s="712"/>
      <c r="J869" s="712"/>
      <c r="K869" s="101"/>
      <c r="L869" s="713"/>
      <c r="M869" s="602"/>
      <c r="N869" s="602"/>
      <c r="O869" s="101"/>
      <c r="P869" s="101"/>
      <c r="Q869" s="101"/>
      <c r="R869" s="101"/>
      <c r="S869" s="101"/>
      <c r="T869" s="101"/>
      <c r="U869" s="101"/>
      <c r="V869" s="101"/>
      <c r="W869" s="101"/>
      <c r="X869" s="101"/>
      <c r="Y869" s="101"/>
      <c r="Z869" s="101"/>
      <c r="AA869" s="101"/>
      <c r="AB869" s="101"/>
    </row>
    <row r="870" spans="1:28" ht="19">
      <c r="A870" s="25"/>
      <c r="B870" s="164"/>
      <c r="C870" s="707"/>
      <c r="D870" s="34"/>
      <c r="E870" s="101"/>
      <c r="F870" s="164"/>
      <c r="G870" s="101"/>
      <c r="H870" s="710"/>
      <c r="I870" s="712"/>
      <c r="J870" s="712"/>
      <c r="K870" s="101"/>
      <c r="L870" s="713"/>
      <c r="M870" s="602"/>
      <c r="N870" s="602"/>
      <c r="O870" s="101"/>
      <c r="P870" s="101"/>
      <c r="Q870" s="101"/>
      <c r="R870" s="101"/>
      <c r="S870" s="101"/>
      <c r="T870" s="101"/>
      <c r="U870" s="101"/>
      <c r="V870" s="101"/>
      <c r="W870" s="101"/>
      <c r="X870" s="101"/>
      <c r="Y870" s="101"/>
      <c r="Z870" s="101"/>
      <c r="AA870" s="101"/>
      <c r="AB870" s="101"/>
    </row>
    <row r="871" spans="1:28" ht="19">
      <c r="A871" s="25"/>
      <c r="B871" s="164"/>
      <c r="C871" s="707"/>
      <c r="D871" s="34"/>
      <c r="E871" s="101"/>
      <c r="F871" s="164"/>
      <c r="G871" s="101"/>
      <c r="H871" s="710"/>
      <c r="I871" s="712"/>
      <c r="J871" s="712"/>
      <c r="K871" s="101"/>
      <c r="L871" s="713"/>
      <c r="M871" s="602"/>
      <c r="N871" s="602"/>
      <c r="O871" s="101"/>
      <c r="P871" s="101"/>
      <c r="Q871" s="101"/>
      <c r="R871" s="101"/>
      <c r="S871" s="101"/>
      <c r="T871" s="101"/>
      <c r="U871" s="101"/>
      <c r="V871" s="101"/>
      <c r="W871" s="101"/>
      <c r="X871" s="101"/>
      <c r="Y871" s="101"/>
      <c r="Z871" s="101"/>
      <c r="AA871" s="101"/>
      <c r="AB871" s="101"/>
    </row>
    <row r="872" spans="1:28" ht="19">
      <c r="A872" s="25"/>
      <c r="B872" s="164"/>
      <c r="C872" s="707"/>
      <c r="D872" s="34"/>
      <c r="E872" s="101"/>
      <c r="F872" s="164"/>
      <c r="G872" s="101"/>
      <c r="H872" s="710"/>
      <c r="I872" s="712"/>
      <c r="J872" s="712"/>
      <c r="K872" s="101"/>
      <c r="L872" s="713"/>
      <c r="M872" s="602"/>
      <c r="N872" s="602"/>
      <c r="O872" s="101"/>
      <c r="P872" s="101"/>
      <c r="Q872" s="101"/>
      <c r="R872" s="101"/>
      <c r="S872" s="101"/>
      <c r="T872" s="101"/>
      <c r="U872" s="101"/>
      <c r="V872" s="101"/>
      <c r="W872" s="101"/>
      <c r="X872" s="101"/>
      <c r="Y872" s="101"/>
      <c r="Z872" s="101"/>
      <c r="AA872" s="101"/>
      <c r="AB872" s="101"/>
    </row>
    <row r="873" spans="1:28" ht="19">
      <c r="A873" s="25"/>
      <c r="B873" s="164"/>
      <c r="C873" s="707"/>
      <c r="D873" s="34"/>
      <c r="E873" s="101"/>
      <c r="F873" s="164"/>
      <c r="G873" s="101"/>
      <c r="H873" s="710"/>
      <c r="I873" s="712"/>
      <c r="J873" s="712"/>
      <c r="K873" s="101"/>
      <c r="L873" s="713"/>
      <c r="M873" s="602"/>
      <c r="N873" s="602"/>
      <c r="O873" s="101"/>
      <c r="P873" s="101"/>
      <c r="Q873" s="101"/>
      <c r="R873" s="101"/>
      <c r="S873" s="101"/>
      <c r="T873" s="101"/>
      <c r="U873" s="101"/>
      <c r="V873" s="101"/>
      <c r="W873" s="101"/>
      <c r="X873" s="101"/>
      <c r="Y873" s="101"/>
      <c r="Z873" s="101"/>
      <c r="AA873" s="101"/>
      <c r="AB873" s="101"/>
    </row>
    <row r="874" spans="1:28" ht="19">
      <c r="A874" s="25"/>
      <c r="B874" s="164"/>
      <c r="C874" s="707"/>
      <c r="D874" s="34"/>
      <c r="E874" s="101"/>
      <c r="F874" s="164"/>
      <c r="G874" s="101"/>
      <c r="H874" s="710"/>
      <c r="I874" s="712"/>
      <c r="J874" s="712"/>
      <c r="K874" s="101"/>
      <c r="L874" s="713"/>
      <c r="M874" s="602"/>
      <c r="N874" s="602"/>
      <c r="O874" s="101"/>
      <c r="P874" s="101"/>
      <c r="Q874" s="101"/>
      <c r="R874" s="101"/>
      <c r="S874" s="101"/>
      <c r="T874" s="101"/>
      <c r="U874" s="101"/>
      <c r="V874" s="101"/>
      <c r="W874" s="101"/>
      <c r="X874" s="101"/>
      <c r="Y874" s="101"/>
      <c r="Z874" s="101"/>
      <c r="AA874" s="101"/>
      <c r="AB874" s="101"/>
    </row>
    <row r="875" spans="1:28" ht="19">
      <c r="A875" s="25"/>
      <c r="B875" s="164"/>
      <c r="C875" s="707"/>
      <c r="D875" s="34"/>
      <c r="E875" s="101"/>
      <c r="F875" s="164"/>
      <c r="G875" s="101"/>
      <c r="H875" s="710"/>
      <c r="I875" s="712"/>
      <c r="J875" s="712"/>
      <c r="K875" s="101"/>
      <c r="L875" s="713"/>
      <c r="M875" s="602"/>
      <c r="N875" s="602"/>
      <c r="O875" s="101"/>
      <c r="P875" s="101"/>
      <c r="Q875" s="101"/>
      <c r="R875" s="101"/>
      <c r="S875" s="101"/>
      <c r="T875" s="101"/>
      <c r="U875" s="101"/>
      <c r="V875" s="101"/>
      <c r="W875" s="101"/>
      <c r="X875" s="101"/>
      <c r="Y875" s="101"/>
      <c r="Z875" s="101"/>
      <c r="AA875" s="101"/>
      <c r="AB875" s="101"/>
    </row>
    <row r="876" spans="1:28" ht="19">
      <c r="A876" s="25"/>
      <c r="B876" s="164"/>
      <c r="C876" s="707"/>
      <c r="D876" s="34"/>
      <c r="E876" s="101"/>
      <c r="F876" s="164"/>
      <c r="G876" s="101"/>
      <c r="H876" s="710"/>
      <c r="I876" s="712"/>
      <c r="J876" s="712"/>
      <c r="K876" s="101"/>
      <c r="L876" s="713"/>
      <c r="M876" s="602"/>
      <c r="N876" s="602"/>
      <c r="O876" s="101"/>
      <c r="P876" s="101"/>
      <c r="Q876" s="101"/>
      <c r="R876" s="101"/>
      <c r="S876" s="101"/>
      <c r="T876" s="101"/>
      <c r="U876" s="101"/>
      <c r="V876" s="101"/>
      <c r="W876" s="101"/>
      <c r="X876" s="101"/>
      <c r="Y876" s="101"/>
      <c r="Z876" s="101"/>
      <c r="AA876" s="101"/>
      <c r="AB876" s="101"/>
    </row>
    <row r="877" spans="1:28" ht="19">
      <c r="A877" s="25"/>
      <c r="B877" s="164"/>
      <c r="C877" s="707"/>
      <c r="D877" s="34"/>
      <c r="E877" s="101"/>
      <c r="F877" s="164"/>
      <c r="G877" s="101"/>
      <c r="H877" s="710"/>
      <c r="I877" s="712"/>
      <c r="J877" s="712"/>
      <c r="K877" s="101"/>
      <c r="L877" s="713"/>
      <c r="M877" s="602"/>
      <c r="N877" s="602"/>
      <c r="O877" s="101"/>
      <c r="P877" s="101"/>
      <c r="Q877" s="101"/>
      <c r="R877" s="101"/>
      <c r="S877" s="101"/>
      <c r="T877" s="101"/>
      <c r="U877" s="101"/>
      <c r="V877" s="101"/>
      <c r="W877" s="101"/>
      <c r="X877" s="101"/>
      <c r="Y877" s="101"/>
      <c r="Z877" s="101"/>
      <c r="AA877" s="101"/>
      <c r="AB877" s="101"/>
    </row>
    <row r="878" spans="1:28" ht="19">
      <c r="A878" s="25"/>
      <c r="B878" s="164"/>
      <c r="C878" s="707"/>
      <c r="D878" s="34"/>
      <c r="E878" s="101"/>
      <c r="F878" s="164"/>
      <c r="G878" s="101"/>
      <c r="H878" s="710"/>
      <c r="I878" s="712"/>
      <c r="J878" s="712"/>
      <c r="K878" s="101"/>
      <c r="L878" s="713"/>
      <c r="M878" s="602"/>
      <c r="N878" s="602"/>
      <c r="O878" s="101"/>
      <c r="P878" s="101"/>
      <c r="Q878" s="101"/>
      <c r="R878" s="101"/>
      <c r="S878" s="101"/>
      <c r="T878" s="101"/>
      <c r="U878" s="101"/>
      <c r="V878" s="101"/>
      <c r="W878" s="101"/>
      <c r="X878" s="101"/>
      <c r="Y878" s="101"/>
      <c r="Z878" s="101"/>
      <c r="AA878" s="101"/>
      <c r="AB878" s="101"/>
    </row>
    <row r="879" spans="1:28" ht="19">
      <c r="A879" s="25"/>
      <c r="B879" s="164"/>
      <c r="C879" s="707"/>
      <c r="D879" s="34"/>
      <c r="E879" s="101"/>
      <c r="F879" s="164"/>
      <c r="G879" s="101"/>
      <c r="H879" s="710"/>
      <c r="I879" s="712"/>
      <c r="J879" s="712"/>
      <c r="K879" s="101"/>
      <c r="L879" s="713"/>
      <c r="M879" s="602"/>
      <c r="N879" s="602"/>
      <c r="O879" s="101"/>
      <c r="P879" s="101"/>
      <c r="Q879" s="101"/>
      <c r="R879" s="101"/>
      <c r="S879" s="101"/>
      <c r="T879" s="101"/>
      <c r="U879" s="101"/>
      <c r="V879" s="101"/>
      <c r="W879" s="101"/>
      <c r="X879" s="101"/>
      <c r="Y879" s="101"/>
      <c r="Z879" s="101"/>
      <c r="AA879" s="101"/>
      <c r="AB879" s="101"/>
    </row>
    <row r="880" spans="1:28" ht="19">
      <c r="A880" s="25"/>
      <c r="B880" s="164"/>
      <c r="C880" s="707"/>
      <c r="D880" s="34"/>
      <c r="E880" s="101"/>
      <c r="F880" s="164"/>
      <c r="G880" s="101"/>
      <c r="H880" s="710"/>
      <c r="I880" s="712"/>
      <c r="J880" s="712"/>
      <c r="K880" s="101"/>
      <c r="L880" s="713"/>
      <c r="M880" s="602"/>
      <c r="N880" s="602"/>
      <c r="O880" s="101"/>
      <c r="P880" s="101"/>
      <c r="Q880" s="101"/>
      <c r="R880" s="101"/>
      <c r="S880" s="101"/>
      <c r="T880" s="101"/>
      <c r="U880" s="101"/>
      <c r="V880" s="101"/>
      <c r="W880" s="101"/>
      <c r="X880" s="101"/>
      <c r="Y880" s="101"/>
      <c r="Z880" s="101"/>
      <c r="AA880" s="101"/>
      <c r="AB880" s="101"/>
    </row>
    <row r="881" spans="1:28" ht="19">
      <c r="A881" s="25"/>
      <c r="B881" s="164"/>
      <c r="C881" s="707"/>
      <c r="D881" s="34"/>
      <c r="E881" s="101"/>
      <c r="F881" s="164"/>
      <c r="G881" s="101"/>
      <c r="H881" s="710"/>
      <c r="I881" s="712"/>
      <c r="J881" s="712"/>
      <c r="K881" s="101"/>
      <c r="L881" s="713"/>
      <c r="M881" s="602"/>
      <c r="N881" s="602"/>
      <c r="O881" s="101"/>
      <c r="P881" s="101"/>
      <c r="Q881" s="101"/>
      <c r="R881" s="101"/>
      <c r="S881" s="101"/>
      <c r="T881" s="101"/>
      <c r="U881" s="101"/>
      <c r="V881" s="101"/>
      <c r="W881" s="101"/>
      <c r="X881" s="101"/>
      <c r="Y881" s="101"/>
      <c r="Z881" s="101"/>
      <c r="AA881" s="101"/>
      <c r="AB881" s="101"/>
    </row>
    <row r="882" spans="1:28" ht="19">
      <c r="A882" s="25"/>
      <c r="B882" s="164"/>
      <c r="C882" s="707"/>
      <c r="D882" s="34"/>
      <c r="E882" s="101"/>
      <c r="F882" s="164"/>
      <c r="G882" s="101"/>
      <c r="H882" s="710"/>
      <c r="I882" s="712"/>
      <c r="J882" s="712"/>
      <c r="K882" s="101"/>
      <c r="L882" s="713"/>
      <c r="M882" s="602"/>
      <c r="N882" s="602"/>
      <c r="O882" s="101"/>
      <c r="P882" s="101"/>
      <c r="Q882" s="101"/>
      <c r="R882" s="101"/>
      <c r="S882" s="101"/>
      <c r="T882" s="101"/>
      <c r="U882" s="101"/>
      <c r="V882" s="101"/>
      <c r="W882" s="101"/>
      <c r="X882" s="101"/>
      <c r="Y882" s="101"/>
      <c r="Z882" s="101"/>
      <c r="AA882" s="101"/>
      <c r="AB882" s="101"/>
    </row>
    <row r="883" spans="1:28" ht="19">
      <c r="A883" s="25"/>
      <c r="B883" s="164"/>
      <c r="C883" s="707"/>
      <c r="D883" s="34"/>
      <c r="E883" s="101"/>
      <c r="F883" s="164"/>
      <c r="G883" s="101"/>
      <c r="H883" s="710"/>
      <c r="I883" s="712"/>
      <c r="J883" s="712"/>
      <c r="K883" s="101"/>
      <c r="L883" s="713"/>
      <c r="M883" s="602"/>
      <c r="N883" s="602"/>
      <c r="O883" s="101"/>
      <c r="P883" s="101"/>
      <c r="Q883" s="101"/>
      <c r="R883" s="101"/>
      <c r="S883" s="101"/>
      <c r="T883" s="101"/>
      <c r="U883" s="101"/>
      <c r="V883" s="101"/>
      <c r="W883" s="101"/>
      <c r="X883" s="101"/>
      <c r="Y883" s="101"/>
      <c r="Z883" s="101"/>
      <c r="AA883" s="101"/>
      <c r="AB883" s="101"/>
    </row>
    <row r="884" spans="1:28" ht="19">
      <c r="A884" s="25"/>
      <c r="B884" s="164"/>
      <c r="C884" s="707"/>
      <c r="D884" s="34"/>
      <c r="E884" s="101"/>
      <c r="F884" s="164"/>
      <c r="G884" s="101"/>
      <c r="H884" s="710"/>
      <c r="I884" s="712"/>
      <c r="J884" s="712"/>
      <c r="K884" s="101"/>
      <c r="L884" s="713"/>
      <c r="M884" s="602"/>
      <c r="N884" s="602"/>
      <c r="O884" s="101"/>
      <c r="P884" s="101"/>
      <c r="Q884" s="101"/>
      <c r="R884" s="101"/>
      <c r="S884" s="101"/>
      <c r="T884" s="101"/>
      <c r="U884" s="101"/>
      <c r="V884" s="101"/>
      <c r="W884" s="101"/>
      <c r="X884" s="101"/>
      <c r="Y884" s="101"/>
      <c r="Z884" s="101"/>
      <c r="AA884" s="101"/>
      <c r="AB884" s="101"/>
    </row>
    <row r="885" spans="1:28" ht="19">
      <c r="A885" s="25"/>
      <c r="B885" s="164"/>
      <c r="C885" s="707"/>
      <c r="D885" s="34"/>
      <c r="E885" s="101"/>
      <c r="F885" s="164"/>
      <c r="G885" s="101"/>
      <c r="H885" s="710"/>
      <c r="I885" s="712"/>
      <c r="J885" s="712"/>
      <c r="K885" s="101"/>
      <c r="L885" s="713"/>
      <c r="M885" s="602"/>
      <c r="N885" s="602"/>
      <c r="O885" s="101"/>
      <c r="P885" s="101"/>
      <c r="Q885" s="101"/>
      <c r="R885" s="101"/>
      <c r="S885" s="101"/>
      <c r="T885" s="101"/>
      <c r="U885" s="101"/>
      <c r="V885" s="101"/>
      <c r="W885" s="101"/>
      <c r="X885" s="101"/>
      <c r="Y885" s="101"/>
      <c r="Z885" s="101"/>
      <c r="AA885" s="101"/>
      <c r="AB885" s="101"/>
    </row>
    <row r="886" spans="1:28" ht="19">
      <c r="A886" s="25"/>
      <c r="B886" s="164"/>
      <c r="C886" s="707"/>
      <c r="D886" s="34"/>
      <c r="E886" s="101"/>
      <c r="F886" s="164"/>
      <c r="G886" s="101"/>
      <c r="H886" s="710"/>
      <c r="I886" s="712"/>
      <c r="J886" s="712"/>
      <c r="K886" s="101"/>
      <c r="L886" s="713"/>
      <c r="M886" s="602"/>
      <c r="N886" s="602"/>
      <c r="O886" s="101"/>
      <c r="P886" s="101"/>
      <c r="Q886" s="101"/>
      <c r="R886" s="101"/>
      <c r="S886" s="101"/>
      <c r="T886" s="101"/>
      <c r="U886" s="101"/>
      <c r="V886" s="101"/>
      <c r="W886" s="101"/>
      <c r="X886" s="101"/>
      <c r="Y886" s="101"/>
      <c r="Z886" s="101"/>
      <c r="AA886" s="101"/>
      <c r="AB886" s="101"/>
    </row>
    <row r="887" spans="1:28" ht="19">
      <c r="A887" s="25"/>
      <c r="B887" s="164"/>
      <c r="C887" s="707"/>
      <c r="D887" s="34"/>
      <c r="E887" s="101"/>
      <c r="F887" s="164"/>
      <c r="G887" s="101"/>
      <c r="H887" s="710"/>
      <c r="I887" s="712"/>
      <c r="J887" s="712"/>
      <c r="K887" s="101"/>
      <c r="L887" s="713"/>
      <c r="M887" s="602"/>
      <c r="N887" s="602"/>
      <c r="O887" s="101"/>
      <c r="P887" s="101"/>
      <c r="Q887" s="101"/>
      <c r="R887" s="101"/>
      <c r="S887" s="101"/>
      <c r="T887" s="101"/>
      <c r="U887" s="101"/>
      <c r="V887" s="101"/>
      <c r="W887" s="101"/>
      <c r="X887" s="101"/>
      <c r="Y887" s="101"/>
      <c r="Z887" s="101"/>
      <c r="AA887" s="101"/>
      <c r="AB887" s="101"/>
    </row>
    <row r="888" spans="1:28" ht="19">
      <c r="A888" s="25"/>
      <c r="B888" s="164"/>
      <c r="C888" s="707"/>
      <c r="D888" s="34"/>
      <c r="E888" s="101"/>
      <c r="F888" s="164"/>
      <c r="G888" s="101"/>
      <c r="H888" s="710"/>
      <c r="I888" s="712"/>
      <c r="J888" s="712"/>
      <c r="K888" s="101"/>
      <c r="L888" s="713"/>
      <c r="M888" s="602"/>
      <c r="N888" s="602"/>
      <c r="O888" s="101"/>
      <c r="P888" s="101"/>
      <c r="Q888" s="101"/>
      <c r="R888" s="101"/>
      <c r="S888" s="101"/>
      <c r="T888" s="101"/>
      <c r="U888" s="101"/>
      <c r="V888" s="101"/>
      <c r="W888" s="101"/>
      <c r="X888" s="101"/>
      <c r="Y888" s="101"/>
      <c r="Z888" s="101"/>
      <c r="AA888" s="101"/>
      <c r="AB888" s="101"/>
    </row>
    <row r="889" spans="1:28" ht="19">
      <c r="A889" s="25"/>
      <c r="B889" s="164"/>
      <c r="C889" s="707"/>
      <c r="D889" s="34"/>
      <c r="E889" s="101"/>
      <c r="F889" s="164"/>
      <c r="G889" s="101"/>
      <c r="H889" s="710"/>
      <c r="I889" s="712"/>
      <c r="J889" s="712"/>
      <c r="K889" s="101"/>
      <c r="L889" s="713"/>
      <c r="M889" s="602"/>
      <c r="N889" s="602"/>
      <c r="O889" s="101"/>
      <c r="P889" s="101"/>
      <c r="Q889" s="101"/>
      <c r="R889" s="101"/>
      <c r="S889" s="101"/>
      <c r="T889" s="101"/>
      <c r="U889" s="101"/>
      <c r="V889" s="101"/>
      <c r="W889" s="101"/>
      <c r="X889" s="101"/>
      <c r="Y889" s="101"/>
      <c r="Z889" s="101"/>
      <c r="AA889" s="101"/>
      <c r="AB889" s="101"/>
    </row>
    <row r="890" spans="1:28" ht="19">
      <c r="A890" s="25"/>
      <c r="B890" s="164"/>
      <c r="C890" s="707"/>
      <c r="D890" s="34"/>
      <c r="E890" s="101"/>
      <c r="F890" s="164"/>
      <c r="G890" s="101"/>
      <c r="H890" s="710"/>
      <c r="I890" s="712"/>
      <c r="J890" s="712"/>
      <c r="K890" s="101"/>
      <c r="L890" s="713"/>
      <c r="M890" s="602"/>
      <c r="N890" s="602"/>
      <c r="O890" s="101"/>
      <c r="P890" s="101"/>
      <c r="Q890" s="101"/>
      <c r="R890" s="101"/>
      <c r="S890" s="101"/>
      <c r="T890" s="101"/>
      <c r="U890" s="101"/>
      <c r="V890" s="101"/>
      <c r="W890" s="101"/>
      <c r="X890" s="101"/>
      <c r="Y890" s="101"/>
      <c r="Z890" s="101"/>
      <c r="AA890" s="101"/>
      <c r="AB890" s="101"/>
    </row>
    <row r="891" spans="1:28" ht="19">
      <c r="A891" s="25"/>
      <c r="B891" s="164"/>
      <c r="C891" s="707"/>
      <c r="D891" s="34"/>
      <c r="E891" s="101"/>
      <c r="F891" s="164"/>
      <c r="G891" s="101"/>
      <c r="H891" s="710"/>
      <c r="I891" s="712"/>
      <c r="J891" s="712"/>
      <c r="K891" s="101"/>
      <c r="L891" s="713"/>
      <c r="M891" s="602"/>
      <c r="N891" s="602"/>
      <c r="O891" s="101"/>
      <c r="P891" s="101"/>
      <c r="Q891" s="101"/>
      <c r="R891" s="101"/>
      <c r="S891" s="101"/>
      <c r="T891" s="101"/>
      <c r="U891" s="101"/>
      <c r="V891" s="101"/>
      <c r="W891" s="101"/>
      <c r="X891" s="101"/>
      <c r="Y891" s="101"/>
      <c r="Z891" s="101"/>
      <c r="AA891" s="101"/>
      <c r="AB891" s="101"/>
    </row>
    <row r="892" spans="1:28" ht="19">
      <c r="A892" s="25"/>
      <c r="B892" s="164"/>
      <c r="C892" s="707"/>
      <c r="D892" s="34"/>
      <c r="E892" s="101"/>
      <c r="F892" s="164"/>
      <c r="G892" s="101"/>
      <c r="H892" s="710"/>
      <c r="I892" s="712"/>
      <c r="J892" s="712"/>
      <c r="K892" s="101"/>
      <c r="L892" s="713"/>
      <c r="M892" s="602"/>
      <c r="N892" s="602"/>
      <c r="O892" s="101"/>
      <c r="P892" s="101"/>
      <c r="Q892" s="101"/>
      <c r="R892" s="101"/>
      <c r="S892" s="101"/>
      <c r="T892" s="101"/>
      <c r="U892" s="101"/>
      <c r="V892" s="101"/>
      <c r="W892" s="101"/>
      <c r="X892" s="101"/>
      <c r="Y892" s="101"/>
      <c r="Z892" s="101"/>
      <c r="AA892" s="101"/>
      <c r="AB892" s="101"/>
    </row>
    <row r="893" spans="1:28" ht="19">
      <c r="A893" s="25"/>
      <c r="B893" s="164"/>
      <c r="C893" s="707"/>
      <c r="D893" s="34"/>
      <c r="E893" s="101"/>
      <c r="F893" s="164"/>
      <c r="G893" s="101"/>
      <c r="H893" s="710"/>
      <c r="I893" s="712"/>
      <c r="J893" s="712"/>
      <c r="K893" s="101"/>
      <c r="L893" s="713"/>
      <c r="M893" s="602"/>
      <c r="N893" s="602"/>
      <c r="O893" s="101"/>
      <c r="P893" s="101"/>
      <c r="Q893" s="101"/>
      <c r="R893" s="101"/>
      <c r="S893" s="101"/>
      <c r="T893" s="101"/>
      <c r="U893" s="101"/>
      <c r="V893" s="101"/>
      <c r="W893" s="101"/>
      <c r="X893" s="101"/>
      <c r="Y893" s="101"/>
      <c r="Z893" s="101"/>
      <c r="AA893" s="101"/>
      <c r="AB893" s="101"/>
    </row>
    <row r="894" spans="1:28" ht="19">
      <c r="A894" s="25"/>
      <c r="B894" s="164"/>
      <c r="C894" s="707"/>
      <c r="D894" s="34"/>
      <c r="E894" s="101"/>
      <c r="F894" s="164"/>
      <c r="G894" s="101"/>
      <c r="H894" s="710"/>
      <c r="I894" s="712"/>
      <c r="J894" s="712"/>
      <c r="K894" s="101"/>
      <c r="L894" s="713"/>
      <c r="M894" s="602"/>
      <c r="N894" s="602"/>
      <c r="O894" s="101"/>
      <c r="P894" s="101"/>
      <c r="Q894" s="101"/>
      <c r="R894" s="101"/>
      <c r="S894" s="101"/>
      <c r="T894" s="101"/>
      <c r="U894" s="101"/>
      <c r="V894" s="101"/>
      <c r="W894" s="101"/>
      <c r="X894" s="101"/>
      <c r="Y894" s="101"/>
      <c r="Z894" s="101"/>
      <c r="AA894" s="101"/>
      <c r="AB894" s="101"/>
    </row>
    <row r="895" spans="1:28" ht="19">
      <c r="A895" s="25"/>
      <c r="B895" s="164"/>
      <c r="C895" s="707"/>
      <c r="D895" s="34"/>
      <c r="E895" s="101"/>
      <c r="F895" s="164"/>
      <c r="G895" s="101"/>
      <c r="H895" s="710"/>
      <c r="I895" s="712"/>
      <c r="J895" s="712"/>
      <c r="K895" s="101"/>
      <c r="L895" s="713"/>
      <c r="M895" s="602"/>
      <c r="N895" s="602"/>
      <c r="O895" s="101"/>
      <c r="P895" s="101"/>
      <c r="Q895" s="101"/>
      <c r="R895" s="101"/>
      <c r="S895" s="101"/>
      <c r="T895" s="101"/>
      <c r="U895" s="101"/>
      <c r="V895" s="101"/>
      <c r="W895" s="101"/>
      <c r="X895" s="101"/>
      <c r="Y895" s="101"/>
      <c r="Z895" s="101"/>
      <c r="AA895" s="101"/>
      <c r="AB895" s="101"/>
    </row>
    <row r="896" spans="1:28" ht="19">
      <c r="A896" s="25"/>
      <c r="B896" s="164"/>
      <c r="C896" s="707"/>
      <c r="D896" s="34"/>
      <c r="E896" s="101"/>
      <c r="F896" s="164"/>
      <c r="G896" s="101"/>
      <c r="H896" s="710"/>
      <c r="I896" s="712"/>
      <c r="J896" s="712"/>
      <c r="K896" s="101"/>
      <c r="L896" s="713"/>
      <c r="M896" s="602"/>
      <c r="N896" s="602"/>
      <c r="O896" s="101"/>
      <c r="P896" s="101"/>
      <c r="Q896" s="101"/>
      <c r="R896" s="101"/>
      <c r="S896" s="101"/>
      <c r="T896" s="101"/>
      <c r="U896" s="101"/>
      <c r="V896" s="101"/>
      <c r="W896" s="101"/>
      <c r="X896" s="101"/>
      <c r="Y896" s="101"/>
      <c r="Z896" s="101"/>
      <c r="AA896" s="101"/>
      <c r="AB896" s="101"/>
    </row>
    <row r="897" spans="1:28" ht="19">
      <c r="A897" s="25"/>
      <c r="B897" s="164"/>
      <c r="C897" s="707"/>
      <c r="D897" s="34"/>
      <c r="E897" s="101"/>
      <c r="F897" s="164"/>
      <c r="G897" s="101"/>
      <c r="H897" s="710"/>
      <c r="I897" s="712"/>
      <c r="J897" s="712"/>
      <c r="K897" s="101"/>
      <c r="L897" s="713"/>
      <c r="M897" s="602"/>
      <c r="N897" s="602"/>
      <c r="O897" s="101"/>
      <c r="P897" s="101"/>
      <c r="Q897" s="101"/>
      <c r="R897" s="101"/>
      <c r="S897" s="101"/>
      <c r="T897" s="101"/>
      <c r="U897" s="101"/>
      <c r="V897" s="101"/>
      <c r="W897" s="101"/>
      <c r="X897" s="101"/>
      <c r="Y897" s="101"/>
      <c r="Z897" s="101"/>
      <c r="AA897" s="101"/>
      <c r="AB897" s="101"/>
    </row>
    <row r="898" spans="1:28" ht="19">
      <c r="A898" s="25"/>
      <c r="B898" s="164"/>
      <c r="C898" s="707"/>
      <c r="D898" s="34"/>
      <c r="E898" s="101"/>
      <c r="F898" s="164"/>
      <c r="G898" s="101"/>
      <c r="H898" s="710"/>
      <c r="I898" s="712"/>
      <c r="J898" s="712"/>
      <c r="K898" s="101"/>
      <c r="L898" s="713"/>
      <c r="M898" s="602"/>
      <c r="N898" s="602"/>
      <c r="O898" s="101"/>
      <c r="P898" s="101"/>
      <c r="Q898" s="101"/>
      <c r="R898" s="101"/>
      <c r="S898" s="101"/>
      <c r="T898" s="101"/>
      <c r="U898" s="101"/>
      <c r="V898" s="101"/>
      <c r="W898" s="101"/>
      <c r="X898" s="101"/>
      <c r="Y898" s="101"/>
      <c r="Z898" s="101"/>
      <c r="AA898" s="101"/>
      <c r="AB898" s="101"/>
    </row>
    <row r="899" spans="1:28" ht="19">
      <c r="A899" s="25"/>
      <c r="B899" s="164"/>
      <c r="C899" s="707"/>
      <c r="D899" s="34"/>
      <c r="E899" s="101"/>
      <c r="F899" s="164"/>
      <c r="G899" s="101"/>
      <c r="H899" s="710"/>
      <c r="I899" s="712"/>
      <c r="J899" s="712"/>
      <c r="K899" s="101"/>
      <c r="L899" s="713"/>
      <c r="M899" s="602"/>
      <c r="N899" s="602"/>
      <c r="O899" s="101"/>
      <c r="P899" s="101"/>
      <c r="Q899" s="101"/>
      <c r="R899" s="101"/>
      <c r="S899" s="101"/>
      <c r="T899" s="101"/>
      <c r="U899" s="101"/>
      <c r="V899" s="101"/>
      <c r="W899" s="101"/>
      <c r="X899" s="101"/>
      <c r="Y899" s="101"/>
      <c r="Z899" s="101"/>
      <c r="AA899" s="101"/>
      <c r="AB899" s="101"/>
    </row>
    <row r="900" spans="1:28" ht="19">
      <c r="A900" s="25"/>
      <c r="B900" s="164"/>
      <c r="C900" s="707"/>
      <c r="D900" s="34"/>
      <c r="E900" s="101"/>
      <c r="F900" s="164"/>
      <c r="G900" s="101"/>
      <c r="H900" s="710"/>
      <c r="I900" s="712"/>
      <c r="J900" s="712"/>
      <c r="K900" s="101"/>
      <c r="L900" s="713"/>
      <c r="M900" s="602"/>
      <c r="N900" s="602"/>
      <c r="O900" s="101"/>
      <c r="P900" s="101"/>
      <c r="Q900" s="101"/>
      <c r="R900" s="101"/>
      <c r="S900" s="101"/>
      <c r="T900" s="101"/>
      <c r="U900" s="101"/>
      <c r="V900" s="101"/>
      <c r="W900" s="101"/>
      <c r="X900" s="101"/>
      <c r="Y900" s="101"/>
      <c r="Z900" s="101"/>
      <c r="AA900" s="101"/>
      <c r="AB900" s="101"/>
    </row>
    <row r="901" spans="1:28" ht="19">
      <c r="A901" s="25"/>
      <c r="B901" s="164"/>
      <c r="C901" s="707"/>
      <c r="D901" s="34"/>
      <c r="E901" s="101"/>
      <c r="F901" s="164"/>
      <c r="G901" s="101"/>
      <c r="H901" s="710"/>
      <c r="I901" s="712"/>
      <c r="J901" s="712"/>
      <c r="K901" s="101"/>
      <c r="L901" s="713"/>
      <c r="M901" s="602"/>
      <c r="N901" s="602"/>
      <c r="O901" s="101"/>
      <c r="P901" s="101"/>
      <c r="Q901" s="101"/>
      <c r="R901" s="101"/>
      <c r="S901" s="101"/>
      <c r="T901" s="101"/>
      <c r="U901" s="101"/>
      <c r="V901" s="101"/>
      <c r="W901" s="101"/>
      <c r="X901" s="101"/>
      <c r="Y901" s="101"/>
      <c r="Z901" s="101"/>
      <c r="AA901" s="101"/>
      <c r="AB901" s="101"/>
    </row>
    <row r="902" spans="1:28" ht="19">
      <c r="A902" s="25"/>
      <c r="B902" s="164"/>
      <c r="C902" s="707"/>
      <c r="D902" s="34"/>
      <c r="E902" s="101"/>
      <c r="F902" s="164"/>
      <c r="G902" s="101"/>
      <c r="H902" s="710"/>
      <c r="I902" s="712"/>
      <c r="J902" s="712"/>
      <c r="K902" s="101"/>
      <c r="L902" s="713"/>
      <c r="M902" s="602"/>
      <c r="N902" s="602"/>
      <c r="O902" s="101"/>
      <c r="P902" s="101"/>
      <c r="Q902" s="101"/>
      <c r="R902" s="101"/>
      <c r="S902" s="101"/>
      <c r="T902" s="101"/>
      <c r="U902" s="101"/>
      <c r="V902" s="101"/>
      <c r="W902" s="101"/>
      <c r="X902" s="101"/>
      <c r="Y902" s="101"/>
      <c r="Z902" s="101"/>
      <c r="AA902" s="101"/>
      <c r="AB902" s="101"/>
    </row>
    <row r="903" spans="1:28" ht="19">
      <c r="A903" s="25"/>
      <c r="B903" s="164"/>
      <c r="C903" s="707"/>
      <c r="D903" s="34"/>
      <c r="E903" s="101"/>
      <c r="F903" s="164"/>
      <c r="G903" s="101"/>
      <c r="H903" s="710"/>
      <c r="I903" s="712"/>
      <c r="J903" s="712"/>
      <c r="K903" s="101"/>
      <c r="L903" s="713"/>
      <c r="M903" s="602"/>
      <c r="N903" s="602"/>
      <c r="O903" s="101"/>
      <c r="P903" s="101"/>
      <c r="Q903" s="101"/>
      <c r="R903" s="101"/>
      <c r="S903" s="101"/>
      <c r="T903" s="101"/>
      <c r="U903" s="101"/>
      <c r="V903" s="101"/>
      <c r="W903" s="101"/>
      <c r="X903" s="101"/>
      <c r="Y903" s="101"/>
      <c r="Z903" s="101"/>
      <c r="AA903" s="101"/>
      <c r="AB903" s="101"/>
    </row>
    <row r="904" spans="1:28" ht="19">
      <c r="A904" s="25"/>
      <c r="B904" s="164"/>
      <c r="C904" s="707"/>
      <c r="D904" s="34"/>
      <c r="E904" s="101"/>
      <c r="F904" s="164"/>
      <c r="G904" s="101"/>
      <c r="H904" s="710"/>
      <c r="I904" s="712"/>
      <c r="J904" s="712"/>
      <c r="K904" s="101"/>
      <c r="L904" s="713"/>
      <c r="M904" s="602"/>
      <c r="N904" s="602"/>
      <c r="O904" s="101"/>
      <c r="P904" s="101"/>
      <c r="Q904" s="101"/>
      <c r="R904" s="101"/>
      <c r="S904" s="101"/>
      <c r="T904" s="101"/>
      <c r="U904" s="101"/>
      <c r="V904" s="101"/>
      <c r="W904" s="101"/>
      <c r="X904" s="101"/>
      <c r="Y904" s="101"/>
      <c r="Z904" s="101"/>
      <c r="AA904" s="101"/>
      <c r="AB904" s="101"/>
    </row>
    <row r="905" spans="1:28" ht="19">
      <c r="A905" s="25"/>
      <c r="B905" s="164"/>
      <c r="C905" s="707"/>
      <c r="D905" s="34"/>
      <c r="E905" s="101"/>
      <c r="F905" s="164"/>
      <c r="G905" s="101"/>
      <c r="H905" s="710"/>
      <c r="I905" s="712"/>
      <c r="J905" s="712"/>
      <c r="K905" s="101"/>
      <c r="L905" s="713"/>
      <c r="M905" s="602"/>
      <c r="N905" s="602"/>
      <c r="O905" s="101"/>
      <c r="P905" s="101"/>
      <c r="Q905" s="101"/>
      <c r="R905" s="101"/>
      <c r="S905" s="101"/>
      <c r="T905" s="101"/>
      <c r="U905" s="101"/>
      <c r="V905" s="101"/>
      <c r="W905" s="101"/>
      <c r="X905" s="101"/>
      <c r="Y905" s="101"/>
      <c r="Z905" s="101"/>
      <c r="AA905" s="101"/>
      <c r="AB905" s="101"/>
    </row>
    <row r="906" spans="1:28" ht="19">
      <c r="A906" s="25"/>
      <c r="B906" s="164"/>
      <c r="C906" s="707"/>
      <c r="D906" s="34"/>
      <c r="E906" s="101"/>
      <c r="F906" s="164"/>
      <c r="G906" s="101"/>
      <c r="H906" s="710"/>
      <c r="I906" s="712"/>
      <c r="J906" s="712"/>
      <c r="K906" s="101"/>
      <c r="L906" s="713"/>
      <c r="M906" s="602"/>
      <c r="N906" s="602"/>
      <c r="O906" s="101"/>
      <c r="P906" s="101"/>
      <c r="Q906" s="101"/>
      <c r="R906" s="101"/>
      <c r="S906" s="101"/>
      <c r="T906" s="101"/>
      <c r="U906" s="101"/>
      <c r="V906" s="101"/>
      <c r="W906" s="101"/>
      <c r="X906" s="101"/>
      <c r="Y906" s="101"/>
      <c r="Z906" s="101"/>
      <c r="AA906" s="101"/>
      <c r="AB906" s="101"/>
    </row>
    <row r="907" spans="1:28" ht="19">
      <c r="A907" s="25"/>
      <c r="B907" s="164"/>
      <c r="C907" s="707"/>
      <c r="D907" s="34"/>
      <c r="E907" s="101"/>
      <c r="F907" s="164"/>
      <c r="G907" s="101"/>
      <c r="H907" s="710"/>
      <c r="I907" s="712"/>
      <c r="J907" s="712"/>
      <c r="K907" s="101"/>
      <c r="L907" s="713"/>
      <c r="M907" s="602"/>
      <c r="N907" s="602"/>
      <c r="O907" s="101"/>
      <c r="P907" s="101"/>
      <c r="Q907" s="101"/>
      <c r="R907" s="101"/>
      <c r="S907" s="101"/>
      <c r="T907" s="101"/>
      <c r="U907" s="101"/>
      <c r="V907" s="101"/>
      <c r="W907" s="101"/>
      <c r="X907" s="101"/>
      <c r="Y907" s="101"/>
      <c r="Z907" s="101"/>
      <c r="AA907" s="101"/>
      <c r="AB907" s="101"/>
    </row>
    <row r="908" spans="1:28" ht="19">
      <c r="A908" s="25"/>
      <c r="B908" s="164"/>
      <c r="C908" s="707"/>
      <c r="D908" s="34"/>
      <c r="E908" s="101"/>
      <c r="F908" s="164"/>
      <c r="G908" s="101"/>
      <c r="H908" s="710"/>
      <c r="I908" s="712"/>
      <c r="J908" s="712"/>
      <c r="K908" s="101"/>
      <c r="L908" s="713"/>
      <c r="M908" s="602"/>
      <c r="N908" s="602"/>
      <c r="O908" s="101"/>
      <c r="P908" s="101"/>
      <c r="Q908" s="101"/>
      <c r="R908" s="101"/>
      <c r="S908" s="101"/>
      <c r="T908" s="101"/>
      <c r="U908" s="101"/>
      <c r="V908" s="101"/>
      <c r="W908" s="101"/>
      <c r="X908" s="101"/>
      <c r="Y908" s="101"/>
      <c r="Z908" s="101"/>
      <c r="AA908" s="101"/>
      <c r="AB908" s="101"/>
    </row>
    <row r="909" spans="1:28" ht="19">
      <c r="A909" s="25"/>
      <c r="B909" s="164"/>
      <c r="C909" s="707"/>
      <c r="D909" s="34"/>
      <c r="E909" s="101"/>
      <c r="F909" s="164"/>
      <c r="G909" s="101"/>
      <c r="H909" s="710"/>
      <c r="I909" s="712"/>
      <c r="J909" s="712"/>
      <c r="K909" s="101"/>
      <c r="L909" s="713"/>
      <c r="M909" s="602"/>
      <c r="N909" s="602"/>
      <c r="O909" s="101"/>
      <c r="P909" s="101"/>
      <c r="Q909" s="101"/>
      <c r="R909" s="101"/>
      <c r="S909" s="101"/>
      <c r="T909" s="101"/>
      <c r="U909" s="101"/>
      <c r="V909" s="101"/>
      <c r="W909" s="101"/>
      <c r="X909" s="101"/>
      <c r="Y909" s="101"/>
      <c r="Z909" s="101"/>
      <c r="AA909" s="101"/>
      <c r="AB909" s="101"/>
    </row>
    <row r="910" spans="1:28" ht="19">
      <c r="A910" s="25"/>
      <c r="B910" s="164"/>
      <c r="C910" s="707"/>
      <c r="D910" s="34"/>
      <c r="E910" s="101"/>
      <c r="F910" s="164"/>
      <c r="G910" s="101"/>
      <c r="H910" s="710"/>
      <c r="I910" s="712"/>
      <c r="J910" s="712"/>
      <c r="K910" s="101"/>
      <c r="L910" s="713"/>
      <c r="M910" s="602"/>
      <c r="N910" s="602"/>
      <c r="O910" s="101"/>
      <c r="P910" s="101"/>
      <c r="Q910" s="101"/>
      <c r="R910" s="101"/>
      <c r="S910" s="101"/>
      <c r="T910" s="101"/>
      <c r="U910" s="101"/>
      <c r="V910" s="101"/>
      <c r="W910" s="101"/>
      <c r="X910" s="101"/>
      <c r="Y910" s="101"/>
      <c r="Z910" s="101"/>
      <c r="AA910" s="101"/>
      <c r="AB910" s="101"/>
    </row>
    <row r="911" spans="1:28" ht="19">
      <c r="A911" s="25"/>
      <c r="B911" s="164"/>
      <c r="C911" s="707"/>
      <c r="D911" s="34"/>
      <c r="E911" s="101"/>
      <c r="F911" s="164"/>
      <c r="G911" s="101"/>
      <c r="H911" s="710"/>
      <c r="I911" s="712"/>
      <c r="J911" s="712"/>
      <c r="K911" s="101"/>
      <c r="L911" s="713"/>
      <c r="M911" s="602"/>
      <c r="N911" s="602"/>
      <c r="O911" s="101"/>
      <c r="P911" s="101"/>
      <c r="Q911" s="101"/>
      <c r="R911" s="101"/>
      <c r="S911" s="101"/>
      <c r="T911" s="101"/>
      <c r="U911" s="101"/>
      <c r="V911" s="101"/>
      <c r="W911" s="101"/>
      <c r="X911" s="101"/>
      <c r="Y911" s="101"/>
      <c r="Z911" s="101"/>
      <c r="AA911" s="101"/>
      <c r="AB911" s="101"/>
    </row>
    <row r="912" spans="1:28" ht="19">
      <c r="A912" s="25"/>
      <c r="B912" s="164"/>
      <c r="C912" s="707"/>
      <c r="D912" s="34"/>
      <c r="E912" s="101"/>
      <c r="F912" s="164"/>
      <c r="G912" s="101"/>
      <c r="H912" s="710"/>
      <c r="I912" s="712"/>
      <c r="J912" s="712"/>
      <c r="K912" s="101"/>
      <c r="L912" s="713"/>
      <c r="M912" s="602"/>
      <c r="N912" s="602"/>
      <c r="O912" s="101"/>
      <c r="P912" s="101"/>
      <c r="Q912" s="101"/>
      <c r="R912" s="101"/>
      <c r="S912" s="101"/>
      <c r="T912" s="101"/>
      <c r="U912" s="101"/>
      <c r="V912" s="101"/>
      <c r="W912" s="101"/>
      <c r="X912" s="101"/>
      <c r="Y912" s="101"/>
      <c r="Z912" s="101"/>
      <c r="AA912" s="101"/>
      <c r="AB912" s="101"/>
    </row>
    <row r="913" spans="1:28" ht="19">
      <c r="A913" s="25"/>
      <c r="B913" s="164"/>
      <c r="C913" s="707"/>
      <c r="D913" s="34"/>
      <c r="E913" s="101"/>
      <c r="F913" s="164"/>
      <c r="G913" s="101"/>
      <c r="H913" s="710"/>
      <c r="I913" s="712"/>
      <c r="J913" s="712"/>
      <c r="K913" s="101"/>
      <c r="L913" s="713"/>
      <c r="M913" s="602"/>
      <c r="N913" s="602"/>
      <c r="O913" s="101"/>
      <c r="P913" s="101"/>
      <c r="Q913" s="101"/>
      <c r="R913" s="101"/>
      <c r="S913" s="101"/>
      <c r="T913" s="101"/>
      <c r="U913" s="101"/>
      <c r="V913" s="101"/>
      <c r="W913" s="101"/>
      <c r="X913" s="101"/>
      <c r="Y913" s="101"/>
      <c r="Z913" s="101"/>
      <c r="AA913" s="101"/>
      <c r="AB913" s="101"/>
    </row>
    <row r="914" spans="1:28" ht="19">
      <c r="A914" s="25"/>
      <c r="B914" s="164"/>
      <c r="C914" s="707"/>
      <c r="D914" s="34"/>
      <c r="E914" s="101"/>
      <c r="F914" s="164"/>
      <c r="G914" s="101"/>
      <c r="H914" s="710"/>
      <c r="I914" s="712"/>
      <c r="J914" s="712"/>
      <c r="K914" s="101"/>
      <c r="L914" s="713"/>
      <c r="M914" s="602"/>
      <c r="N914" s="602"/>
      <c r="O914" s="101"/>
      <c r="P914" s="101"/>
      <c r="Q914" s="101"/>
      <c r="R914" s="101"/>
      <c r="S914" s="101"/>
      <c r="T914" s="101"/>
      <c r="U914" s="101"/>
      <c r="V914" s="101"/>
      <c r="W914" s="101"/>
      <c r="X914" s="101"/>
      <c r="Y914" s="101"/>
      <c r="Z914" s="101"/>
      <c r="AA914" s="101"/>
      <c r="AB914" s="101"/>
    </row>
    <row r="915" spans="1:28" ht="19">
      <c r="A915" s="25"/>
      <c r="B915" s="164"/>
      <c r="C915" s="707"/>
      <c r="D915" s="34"/>
      <c r="E915" s="101"/>
      <c r="F915" s="164"/>
      <c r="G915" s="101"/>
      <c r="H915" s="710"/>
      <c r="I915" s="712"/>
      <c r="J915" s="712"/>
      <c r="K915" s="101"/>
      <c r="L915" s="713"/>
      <c r="M915" s="602"/>
      <c r="N915" s="602"/>
      <c r="O915" s="101"/>
      <c r="P915" s="101"/>
      <c r="Q915" s="101"/>
      <c r="R915" s="101"/>
      <c r="S915" s="101"/>
      <c r="T915" s="101"/>
      <c r="U915" s="101"/>
      <c r="V915" s="101"/>
      <c r="W915" s="101"/>
      <c r="X915" s="101"/>
      <c r="Y915" s="101"/>
      <c r="Z915" s="101"/>
      <c r="AA915" s="101"/>
      <c r="AB915" s="101"/>
    </row>
    <row r="916" spans="1:28" ht="19">
      <c r="A916" s="25"/>
      <c r="B916" s="164"/>
      <c r="C916" s="707"/>
      <c r="D916" s="34"/>
      <c r="E916" s="101"/>
      <c r="F916" s="164"/>
      <c r="G916" s="101"/>
      <c r="H916" s="710"/>
      <c r="I916" s="712"/>
      <c r="J916" s="712"/>
      <c r="K916" s="101"/>
      <c r="L916" s="713"/>
      <c r="M916" s="602"/>
      <c r="N916" s="602"/>
      <c r="O916" s="101"/>
      <c r="P916" s="101"/>
      <c r="Q916" s="101"/>
      <c r="R916" s="101"/>
      <c r="S916" s="101"/>
      <c r="T916" s="101"/>
      <c r="U916" s="101"/>
      <c r="V916" s="101"/>
      <c r="W916" s="101"/>
      <c r="X916" s="101"/>
      <c r="Y916" s="101"/>
      <c r="Z916" s="101"/>
      <c r="AA916" s="101"/>
      <c r="AB916" s="101"/>
    </row>
    <row r="917" spans="1:28" ht="19">
      <c r="A917" s="25"/>
      <c r="B917" s="164"/>
      <c r="C917" s="707"/>
      <c r="D917" s="34"/>
      <c r="E917" s="101"/>
      <c r="F917" s="164"/>
      <c r="G917" s="101"/>
      <c r="H917" s="710"/>
      <c r="I917" s="712"/>
      <c r="J917" s="712"/>
      <c r="K917" s="101"/>
      <c r="L917" s="713"/>
      <c r="M917" s="602"/>
      <c r="N917" s="602"/>
      <c r="O917" s="101"/>
      <c r="P917" s="101"/>
      <c r="Q917" s="101"/>
      <c r="R917" s="101"/>
      <c r="S917" s="101"/>
      <c r="T917" s="101"/>
      <c r="U917" s="101"/>
      <c r="V917" s="101"/>
      <c r="W917" s="101"/>
      <c r="X917" s="101"/>
      <c r="Y917" s="101"/>
      <c r="Z917" s="101"/>
      <c r="AA917" s="101"/>
      <c r="AB917" s="101"/>
    </row>
    <row r="918" spans="1:28" ht="19">
      <c r="A918" s="25"/>
      <c r="B918" s="164"/>
      <c r="C918" s="707"/>
      <c r="D918" s="34"/>
      <c r="E918" s="101"/>
      <c r="F918" s="164"/>
      <c r="G918" s="101"/>
      <c r="H918" s="710"/>
      <c r="I918" s="712"/>
      <c r="J918" s="712"/>
      <c r="K918" s="101"/>
      <c r="L918" s="713"/>
      <c r="M918" s="602"/>
      <c r="N918" s="602"/>
      <c r="O918" s="101"/>
      <c r="P918" s="101"/>
      <c r="Q918" s="101"/>
      <c r="R918" s="101"/>
      <c r="S918" s="101"/>
      <c r="T918" s="101"/>
      <c r="U918" s="101"/>
      <c r="V918" s="101"/>
      <c r="W918" s="101"/>
      <c r="X918" s="101"/>
      <c r="Y918" s="101"/>
      <c r="Z918" s="101"/>
      <c r="AA918" s="101"/>
      <c r="AB918" s="101"/>
    </row>
    <row r="919" spans="1:28" ht="19">
      <c r="A919" s="25"/>
      <c r="B919" s="164"/>
      <c r="C919" s="707"/>
      <c r="D919" s="34"/>
      <c r="E919" s="101"/>
      <c r="F919" s="164"/>
      <c r="G919" s="101"/>
      <c r="H919" s="710"/>
      <c r="I919" s="712"/>
      <c r="J919" s="712"/>
      <c r="K919" s="101"/>
      <c r="L919" s="713"/>
      <c r="M919" s="602"/>
      <c r="N919" s="602"/>
      <c r="O919" s="101"/>
      <c r="P919" s="101"/>
      <c r="Q919" s="101"/>
      <c r="R919" s="101"/>
      <c r="S919" s="101"/>
      <c r="T919" s="101"/>
      <c r="U919" s="101"/>
      <c r="V919" s="101"/>
      <c r="W919" s="101"/>
      <c r="X919" s="101"/>
      <c r="Y919" s="101"/>
      <c r="Z919" s="101"/>
      <c r="AA919" s="101"/>
      <c r="AB919" s="101"/>
    </row>
    <row r="920" spans="1:28" ht="19">
      <c r="A920" s="25"/>
      <c r="B920" s="164"/>
      <c r="C920" s="707"/>
      <c r="D920" s="34"/>
      <c r="E920" s="101"/>
      <c r="F920" s="164"/>
      <c r="G920" s="101"/>
      <c r="H920" s="710"/>
      <c r="I920" s="712"/>
      <c r="J920" s="712"/>
      <c r="K920" s="101"/>
      <c r="L920" s="713"/>
      <c r="M920" s="602"/>
      <c r="N920" s="602"/>
      <c r="O920" s="101"/>
      <c r="P920" s="101"/>
      <c r="Q920" s="101"/>
      <c r="R920" s="101"/>
      <c r="S920" s="101"/>
      <c r="T920" s="101"/>
      <c r="U920" s="101"/>
      <c r="V920" s="101"/>
      <c r="W920" s="101"/>
      <c r="X920" s="101"/>
      <c r="Y920" s="101"/>
      <c r="Z920" s="101"/>
      <c r="AA920" s="101"/>
      <c r="AB920" s="101"/>
    </row>
    <row r="921" spans="1:28" ht="19">
      <c r="A921" s="25"/>
      <c r="B921" s="164"/>
      <c r="C921" s="707"/>
      <c r="D921" s="34"/>
      <c r="E921" s="101"/>
      <c r="F921" s="164"/>
      <c r="G921" s="101"/>
      <c r="H921" s="710"/>
      <c r="I921" s="712"/>
      <c r="J921" s="712"/>
      <c r="K921" s="101"/>
      <c r="L921" s="713"/>
      <c r="M921" s="602"/>
      <c r="N921" s="602"/>
      <c r="O921" s="101"/>
      <c r="P921" s="101"/>
      <c r="Q921" s="101"/>
      <c r="R921" s="101"/>
      <c r="S921" s="101"/>
      <c r="T921" s="101"/>
      <c r="U921" s="101"/>
      <c r="V921" s="101"/>
      <c r="W921" s="101"/>
      <c r="X921" s="101"/>
      <c r="Y921" s="101"/>
      <c r="Z921" s="101"/>
      <c r="AA921" s="101"/>
      <c r="AB921" s="101"/>
    </row>
    <row r="922" spans="1:28" ht="19">
      <c r="A922" s="25"/>
      <c r="B922" s="164"/>
      <c r="C922" s="707"/>
      <c r="D922" s="34"/>
      <c r="E922" s="101"/>
      <c r="F922" s="164"/>
      <c r="G922" s="101"/>
      <c r="H922" s="710"/>
      <c r="I922" s="712"/>
      <c r="J922" s="712"/>
      <c r="K922" s="101"/>
      <c r="L922" s="713"/>
      <c r="M922" s="602"/>
      <c r="N922" s="602"/>
      <c r="O922" s="101"/>
      <c r="P922" s="101"/>
      <c r="Q922" s="101"/>
      <c r="R922" s="101"/>
      <c r="S922" s="101"/>
      <c r="T922" s="101"/>
      <c r="U922" s="101"/>
      <c r="V922" s="101"/>
      <c r="W922" s="101"/>
      <c r="X922" s="101"/>
      <c r="Y922" s="101"/>
      <c r="Z922" s="101"/>
      <c r="AA922" s="101"/>
      <c r="AB922" s="101"/>
    </row>
    <row r="923" spans="1:28" ht="19">
      <c r="A923" s="25"/>
      <c r="B923" s="164"/>
      <c r="C923" s="707"/>
      <c r="D923" s="34"/>
      <c r="E923" s="101"/>
      <c r="F923" s="164"/>
      <c r="G923" s="101"/>
      <c r="H923" s="710"/>
      <c r="I923" s="712"/>
      <c r="J923" s="712"/>
      <c r="K923" s="101"/>
      <c r="L923" s="713"/>
      <c r="M923" s="602"/>
      <c r="N923" s="602"/>
      <c r="O923" s="101"/>
      <c r="P923" s="101"/>
      <c r="Q923" s="101"/>
      <c r="R923" s="101"/>
      <c r="S923" s="101"/>
      <c r="T923" s="101"/>
      <c r="U923" s="101"/>
      <c r="V923" s="101"/>
      <c r="W923" s="101"/>
      <c r="X923" s="101"/>
      <c r="Y923" s="101"/>
      <c r="Z923" s="101"/>
      <c r="AA923" s="101"/>
      <c r="AB923" s="101"/>
    </row>
    <row r="924" spans="1:28" ht="19">
      <c r="A924" s="25"/>
      <c r="B924" s="164"/>
      <c r="C924" s="707"/>
      <c r="D924" s="34"/>
      <c r="E924" s="101"/>
      <c r="F924" s="164"/>
      <c r="G924" s="101"/>
      <c r="H924" s="710"/>
      <c r="I924" s="712"/>
      <c r="J924" s="712"/>
      <c r="K924" s="101"/>
      <c r="L924" s="713"/>
      <c r="M924" s="602"/>
      <c r="N924" s="602"/>
      <c r="O924" s="101"/>
      <c r="P924" s="101"/>
      <c r="Q924" s="101"/>
      <c r="R924" s="101"/>
      <c r="S924" s="101"/>
      <c r="T924" s="101"/>
      <c r="U924" s="101"/>
      <c r="V924" s="101"/>
      <c r="W924" s="101"/>
      <c r="X924" s="101"/>
      <c r="Y924" s="101"/>
      <c r="Z924" s="101"/>
      <c r="AA924" s="101"/>
      <c r="AB924" s="101"/>
    </row>
    <row r="925" spans="1:28" ht="19">
      <c r="A925" s="25"/>
      <c r="B925" s="164"/>
      <c r="C925" s="707"/>
      <c r="D925" s="34"/>
      <c r="E925" s="101"/>
      <c r="F925" s="164"/>
      <c r="G925" s="101"/>
      <c r="H925" s="710"/>
      <c r="I925" s="712"/>
      <c r="J925" s="712"/>
      <c r="K925" s="101"/>
      <c r="L925" s="713"/>
      <c r="M925" s="602"/>
      <c r="N925" s="602"/>
      <c r="O925" s="101"/>
      <c r="P925" s="101"/>
      <c r="Q925" s="101"/>
      <c r="R925" s="101"/>
      <c r="S925" s="101"/>
      <c r="T925" s="101"/>
      <c r="U925" s="101"/>
      <c r="V925" s="101"/>
      <c r="W925" s="101"/>
      <c r="X925" s="101"/>
      <c r="Y925" s="101"/>
      <c r="Z925" s="101"/>
      <c r="AA925" s="101"/>
      <c r="AB925" s="101"/>
    </row>
    <row r="926" spans="1:28" ht="19">
      <c r="A926" s="25"/>
      <c r="B926" s="164"/>
      <c r="C926" s="707"/>
      <c r="D926" s="34"/>
      <c r="E926" s="101"/>
      <c r="F926" s="164"/>
      <c r="G926" s="101"/>
      <c r="H926" s="710"/>
      <c r="I926" s="712"/>
      <c r="J926" s="712"/>
      <c r="K926" s="101"/>
      <c r="L926" s="713"/>
      <c r="M926" s="602"/>
      <c r="N926" s="602"/>
      <c r="O926" s="101"/>
      <c r="P926" s="101"/>
      <c r="Q926" s="101"/>
      <c r="R926" s="101"/>
      <c r="S926" s="101"/>
      <c r="T926" s="101"/>
      <c r="U926" s="101"/>
      <c r="V926" s="101"/>
      <c r="W926" s="101"/>
      <c r="X926" s="101"/>
      <c r="Y926" s="101"/>
      <c r="Z926" s="101"/>
      <c r="AA926" s="101"/>
      <c r="AB926" s="101"/>
    </row>
    <row r="927" spans="1:28" ht="19">
      <c r="A927" s="25"/>
      <c r="B927" s="164"/>
      <c r="C927" s="707"/>
      <c r="D927" s="34"/>
      <c r="E927" s="101"/>
      <c r="F927" s="164"/>
      <c r="G927" s="101"/>
      <c r="H927" s="710"/>
      <c r="I927" s="712"/>
      <c r="J927" s="712"/>
      <c r="K927" s="101"/>
      <c r="L927" s="713"/>
      <c r="M927" s="602"/>
      <c r="N927" s="602"/>
      <c r="O927" s="101"/>
      <c r="P927" s="101"/>
      <c r="Q927" s="101"/>
      <c r="R927" s="101"/>
      <c r="S927" s="101"/>
      <c r="T927" s="101"/>
      <c r="U927" s="101"/>
      <c r="V927" s="101"/>
      <c r="W927" s="101"/>
      <c r="X927" s="101"/>
      <c r="Y927" s="101"/>
      <c r="Z927" s="101"/>
      <c r="AA927" s="101"/>
      <c r="AB927" s="101"/>
    </row>
    <row r="928" spans="1:28" ht="19">
      <c r="A928" s="25"/>
      <c r="B928" s="164"/>
      <c r="C928" s="707"/>
      <c r="D928" s="34"/>
      <c r="E928" s="101"/>
      <c r="F928" s="164"/>
      <c r="G928" s="101"/>
      <c r="H928" s="710"/>
      <c r="I928" s="712"/>
      <c r="J928" s="712"/>
      <c r="K928" s="101"/>
      <c r="L928" s="713"/>
      <c r="M928" s="602"/>
      <c r="N928" s="602"/>
      <c r="O928" s="101"/>
      <c r="P928" s="101"/>
      <c r="Q928" s="101"/>
      <c r="R928" s="101"/>
      <c r="S928" s="101"/>
      <c r="T928" s="101"/>
      <c r="U928" s="101"/>
      <c r="V928" s="101"/>
      <c r="W928" s="101"/>
      <c r="X928" s="101"/>
      <c r="Y928" s="101"/>
      <c r="Z928" s="101"/>
      <c r="AA928" s="101"/>
      <c r="AB928" s="101"/>
    </row>
    <row r="929" spans="1:28" ht="19">
      <c r="A929" s="25"/>
      <c r="B929" s="164"/>
      <c r="C929" s="707"/>
      <c r="D929" s="34"/>
      <c r="E929" s="101"/>
      <c r="F929" s="164"/>
      <c r="G929" s="101"/>
      <c r="H929" s="710"/>
      <c r="I929" s="712"/>
      <c r="J929" s="712"/>
      <c r="K929" s="101"/>
      <c r="L929" s="713"/>
      <c r="M929" s="602"/>
      <c r="N929" s="602"/>
      <c r="O929" s="101"/>
      <c r="P929" s="101"/>
      <c r="Q929" s="101"/>
      <c r="R929" s="101"/>
      <c r="S929" s="101"/>
      <c r="T929" s="101"/>
      <c r="U929" s="101"/>
      <c r="V929" s="101"/>
      <c r="W929" s="101"/>
      <c r="X929" s="101"/>
      <c r="Y929" s="101"/>
      <c r="Z929" s="101"/>
      <c r="AA929" s="101"/>
      <c r="AB929" s="101"/>
    </row>
    <row r="930" spans="1:28" ht="19">
      <c r="A930" s="25"/>
      <c r="B930" s="164"/>
      <c r="C930" s="707"/>
      <c r="D930" s="34"/>
      <c r="E930" s="101"/>
      <c r="F930" s="164"/>
      <c r="G930" s="101"/>
      <c r="H930" s="710"/>
      <c r="I930" s="712"/>
      <c r="J930" s="712"/>
      <c r="K930" s="101"/>
      <c r="L930" s="713"/>
      <c r="M930" s="602"/>
      <c r="N930" s="602"/>
      <c r="O930" s="101"/>
      <c r="P930" s="101"/>
      <c r="Q930" s="101"/>
      <c r="R930" s="101"/>
      <c r="S930" s="101"/>
      <c r="T930" s="101"/>
      <c r="U930" s="101"/>
      <c r="V930" s="101"/>
      <c r="W930" s="101"/>
      <c r="X930" s="101"/>
      <c r="Y930" s="101"/>
      <c r="Z930" s="101"/>
      <c r="AA930" s="101"/>
      <c r="AB930" s="101"/>
    </row>
    <row r="931" spans="1:28" ht="19">
      <c r="A931" s="25"/>
      <c r="B931" s="164"/>
      <c r="C931" s="707"/>
      <c r="D931" s="34"/>
      <c r="E931" s="101"/>
      <c r="F931" s="164"/>
      <c r="G931" s="101"/>
      <c r="H931" s="710"/>
      <c r="I931" s="712"/>
      <c r="J931" s="712"/>
      <c r="K931" s="101"/>
      <c r="L931" s="713"/>
      <c r="M931" s="602"/>
      <c r="N931" s="602"/>
      <c r="O931" s="101"/>
      <c r="P931" s="101"/>
      <c r="Q931" s="101"/>
      <c r="R931" s="101"/>
      <c r="S931" s="101"/>
      <c r="T931" s="101"/>
      <c r="U931" s="101"/>
      <c r="V931" s="101"/>
      <c r="W931" s="101"/>
      <c r="X931" s="101"/>
      <c r="Y931" s="101"/>
      <c r="Z931" s="101"/>
      <c r="AA931" s="101"/>
      <c r="AB931" s="101"/>
    </row>
    <row r="932" spans="1:28" ht="19">
      <c r="A932" s="25"/>
      <c r="B932" s="164"/>
      <c r="C932" s="707"/>
      <c r="D932" s="34"/>
      <c r="E932" s="101"/>
      <c r="F932" s="164"/>
      <c r="G932" s="101"/>
      <c r="H932" s="710"/>
      <c r="I932" s="712"/>
      <c r="J932" s="712"/>
      <c r="K932" s="101"/>
      <c r="L932" s="713"/>
      <c r="M932" s="602"/>
      <c r="N932" s="602"/>
      <c r="O932" s="101"/>
      <c r="P932" s="101"/>
      <c r="Q932" s="101"/>
      <c r="R932" s="101"/>
      <c r="S932" s="101"/>
      <c r="T932" s="101"/>
      <c r="U932" s="101"/>
      <c r="V932" s="101"/>
      <c r="W932" s="101"/>
      <c r="X932" s="101"/>
      <c r="Y932" s="101"/>
      <c r="Z932" s="101"/>
      <c r="AA932" s="101"/>
      <c r="AB932" s="101"/>
    </row>
    <row r="933" spans="1:28" ht="19">
      <c r="A933" s="25"/>
      <c r="B933" s="164"/>
      <c r="C933" s="707"/>
      <c r="D933" s="34"/>
      <c r="E933" s="101"/>
      <c r="F933" s="164"/>
      <c r="G933" s="101"/>
      <c r="H933" s="710"/>
      <c r="I933" s="712"/>
      <c r="J933" s="712"/>
      <c r="K933" s="101"/>
      <c r="L933" s="713"/>
      <c r="M933" s="602"/>
      <c r="N933" s="602"/>
      <c r="O933" s="101"/>
      <c r="P933" s="101"/>
      <c r="Q933" s="101"/>
      <c r="R933" s="101"/>
      <c r="S933" s="101"/>
      <c r="T933" s="101"/>
      <c r="U933" s="101"/>
      <c r="V933" s="101"/>
      <c r="W933" s="101"/>
      <c r="X933" s="101"/>
      <c r="Y933" s="101"/>
      <c r="Z933" s="101"/>
      <c r="AA933" s="101"/>
      <c r="AB933" s="101"/>
    </row>
    <row r="934" spans="1:28" ht="19">
      <c r="A934" s="25"/>
      <c r="B934" s="164"/>
      <c r="C934" s="707"/>
      <c r="D934" s="34"/>
      <c r="E934" s="101"/>
      <c r="F934" s="164"/>
      <c r="G934" s="101"/>
      <c r="H934" s="710"/>
      <c r="I934" s="712"/>
      <c r="J934" s="712"/>
      <c r="K934" s="101"/>
      <c r="L934" s="713"/>
      <c r="M934" s="602"/>
      <c r="N934" s="602"/>
      <c r="O934" s="101"/>
      <c r="P934" s="101"/>
      <c r="Q934" s="101"/>
      <c r="R934" s="101"/>
      <c r="S934" s="101"/>
      <c r="T934" s="101"/>
      <c r="U934" s="101"/>
      <c r="V934" s="101"/>
      <c r="W934" s="101"/>
      <c r="X934" s="101"/>
      <c r="Y934" s="101"/>
      <c r="Z934" s="101"/>
      <c r="AA934" s="101"/>
      <c r="AB934" s="101"/>
    </row>
    <row r="935" spans="1:28" ht="19">
      <c r="A935" s="25"/>
      <c r="B935" s="164"/>
      <c r="C935" s="707"/>
      <c r="D935" s="34"/>
      <c r="E935" s="101"/>
      <c r="F935" s="164"/>
      <c r="G935" s="101"/>
      <c r="H935" s="710"/>
      <c r="I935" s="712"/>
      <c r="J935" s="712"/>
      <c r="K935" s="101"/>
      <c r="L935" s="713"/>
      <c r="M935" s="602"/>
      <c r="N935" s="602"/>
      <c r="O935" s="101"/>
      <c r="P935" s="101"/>
      <c r="Q935" s="101"/>
      <c r="R935" s="101"/>
      <c r="S935" s="101"/>
      <c r="T935" s="101"/>
      <c r="U935" s="101"/>
      <c r="V935" s="101"/>
      <c r="W935" s="101"/>
      <c r="X935" s="101"/>
      <c r="Y935" s="101"/>
      <c r="Z935" s="101"/>
      <c r="AA935" s="101"/>
      <c r="AB935" s="101"/>
    </row>
    <row r="936" spans="1:28" ht="19">
      <c r="A936" s="25"/>
      <c r="B936" s="164"/>
      <c r="C936" s="707"/>
      <c r="D936" s="34"/>
      <c r="E936" s="101"/>
      <c r="F936" s="164"/>
      <c r="G936" s="101"/>
      <c r="H936" s="710"/>
      <c r="I936" s="712"/>
      <c r="J936" s="712"/>
      <c r="K936" s="101"/>
      <c r="L936" s="713"/>
      <c r="M936" s="602"/>
      <c r="N936" s="602"/>
      <c r="O936" s="101"/>
      <c r="P936" s="101"/>
      <c r="Q936" s="101"/>
      <c r="R936" s="101"/>
      <c r="S936" s="101"/>
      <c r="T936" s="101"/>
      <c r="U936" s="101"/>
      <c r="V936" s="101"/>
      <c r="W936" s="101"/>
      <c r="X936" s="101"/>
      <c r="Y936" s="101"/>
      <c r="Z936" s="101"/>
      <c r="AA936" s="101"/>
      <c r="AB936" s="101"/>
    </row>
    <row r="937" spans="1:28" ht="19">
      <c r="A937" s="25"/>
      <c r="B937" s="164"/>
      <c r="C937" s="707"/>
      <c r="D937" s="34"/>
      <c r="E937" s="101"/>
      <c r="F937" s="164"/>
      <c r="G937" s="101"/>
      <c r="H937" s="710"/>
      <c r="I937" s="712"/>
      <c r="J937" s="712"/>
      <c r="K937" s="101"/>
      <c r="L937" s="713"/>
      <c r="M937" s="602"/>
      <c r="N937" s="602"/>
      <c r="O937" s="101"/>
      <c r="P937" s="101"/>
      <c r="Q937" s="101"/>
      <c r="R937" s="101"/>
      <c r="S937" s="101"/>
      <c r="T937" s="101"/>
      <c r="U937" s="101"/>
      <c r="V937" s="101"/>
      <c r="W937" s="101"/>
      <c r="X937" s="101"/>
      <c r="Y937" s="101"/>
      <c r="Z937" s="101"/>
      <c r="AA937" s="101"/>
      <c r="AB937" s="101"/>
    </row>
    <row r="938" spans="1:28" ht="19">
      <c r="A938" s="25"/>
      <c r="B938" s="164"/>
      <c r="C938" s="707"/>
      <c r="D938" s="34"/>
      <c r="E938" s="101"/>
      <c r="F938" s="164"/>
      <c r="G938" s="101"/>
      <c r="H938" s="710"/>
      <c r="I938" s="712"/>
      <c r="J938" s="712"/>
      <c r="K938" s="101"/>
      <c r="L938" s="713"/>
      <c r="M938" s="602"/>
      <c r="N938" s="602"/>
      <c r="O938" s="101"/>
      <c r="P938" s="101"/>
      <c r="Q938" s="101"/>
      <c r="R938" s="101"/>
      <c r="S938" s="101"/>
      <c r="T938" s="101"/>
      <c r="U938" s="101"/>
      <c r="V938" s="101"/>
      <c r="W938" s="101"/>
      <c r="X938" s="101"/>
      <c r="Y938" s="101"/>
      <c r="Z938" s="101"/>
      <c r="AA938" s="101"/>
      <c r="AB938" s="101"/>
    </row>
    <row r="939" spans="1:28" ht="19">
      <c r="A939" s="25"/>
      <c r="B939" s="164"/>
      <c r="C939" s="707"/>
      <c r="D939" s="34"/>
      <c r="E939" s="101"/>
      <c r="F939" s="164"/>
      <c r="G939" s="101"/>
      <c r="H939" s="710"/>
      <c r="I939" s="712"/>
      <c r="J939" s="712"/>
      <c r="K939" s="101"/>
      <c r="L939" s="713"/>
      <c r="M939" s="602"/>
      <c r="N939" s="602"/>
      <c r="O939" s="101"/>
      <c r="P939" s="101"/>
      <c r="Q939" s="101"/>
      <c r="R939" s="101"/>
      <c r="S939" s="101"/>
      <c r="T939" s="101"/>
      <c r="U939" s="101"/>
      <c r="V939" s="101"/>
      <c r="W939" s="101"/>
      <c r="X939" s="101"/>
      <c r="Y939" s="101"/>
      <c r="Z939" s="101"/>
      <c r="AA939" s="101"/>
      <c r="AB939" s="101"/>
    </row>
    <row r="940" spans="1:28" ht="19">
      <c r="A940" s="25"/>
      <c r="B940" s="164"/>
      <c r="C940" s="707"/>
      <c r="D940" s="34"/>
      <c r="E940" s="101"/>
      <c r="F940" s="164"/>
      <c r="G940" s="101"/>
      <c r="H940" s="710"/>
      <c r="I940" s="712"/>
      <c r="J940" s="712"/>
      <c r="K940" s="101"/>
      <c r="L940" s="713"/>
      <c r="M940" s="602"/>
      <c r="N940" s="602"/>
      <c r="O940" s="101"/>
      <c r="P940" s="101"/>
      <c r="Q940" s="101"/>
      <c r="R940" s="101"/>
      <c r="S940" s="101"/>
      <c r="T940" s="101"/>
      <c r="U940" s="101"/>
      <c r="V940" s="101"/>
      <c r="W940" s="101"/>
      <c r="X940" s="101"/>
      <c r="Y940" s="101"/>
      <c r="Z940" s="101"/>
      <c r="AA940" s="101"/>
      <c r="AB940" s="101"/>
    </row>
    <row r="941" spans="1:28" ht="19">
      <c r="A941" s="25"/>
      <c r="B941" s="164"/>
      <c r="C941" s="707"/>
      <c r="D941" s="34"/>
      <c r="E941" s="101"/>
      <c r="F941" s="164"/>
      <c r="G941" s="101"/>
      <c r="H941" s="710"/>
      <c r="I941" s="712"/>
      <c r="J941" s="712"/>
      <c r="K941" s="101"/>
      <c r="L941" s="713"/>
      <c r="M941" s="602"/>
      <c r="N941" s="602"/>
      <c r="O941" s="101"/>
      <c r="P941" s="101"/>
      <c r="Q941" s="101"/>
      <c r="R941" s="101"/>
      <c r="S941" s="101"/>
      <c r="T941" s="101"/>
      <c r="U941" s="101"/>
      <c r="V941" s="101"/>
      <c r="W941" s="101"/>
      <c r="X941" s="101"/>
      <c r="Y941" s="101"/>
      <c r="Z941" s="101"/>
      <c r="AA941" s="101"/>
      <c r="AB941" s="101"/>
    </row>
    <row r="942" spans="1:28" ht="19">
      <c r="A942" s="25"/>
      <c r="B942" s="164"/>
      <c r="C942" s="707"/>
      <c r="D942" s="34"/>
      <c r="E942" s="101"/>
      <c r="F942" s="164"/>
      <c r="G942" s="101"/>
      <c r="H942" s="710"/>
      <c r="I942" s="712"/>
      <c r="J942" s="712"/>
      <c r="K942" s="101"/>
      <c r="L942" s="713"/>
      <c r="M942" s="602"/>
      <c r="N942" s="602"/>
      <c r="O942" s="101"/>
      <c r="P942" s="101"/>
      <c r="Q942" s="101"/>
      <c r="R942" s="101"/>
      <c r="S942" s="101"/>
      <c r="T942" s="101"/>
      <c r="U942" s="101"/>
      <c r="V942" s="101"/>
      <c r="W942" s="101"/>
      <c r="X942" s="101"/>
      <c r="Y942" s="101"/>
      <c r="Z942" s="101"/>
      <c r="AA942" s="101"/>
      <c r="AB942" s="101"/>
    </row>
    <row r="943" spans="1:28" ht="19">
      <c r="A943" s="25"/>
      <c r="B943" s="164"/>
      <c r="C943" s="707"/>
      <c r="D943" s="34"/>
      <c r="E943" s="101"/>
      <c r="F943" s="164"/>
      <c r="G943" s="101"/>
      <c r="H943" s="710"/>
      <c r="I943" s="712"/>
      <c r="J943" s="712"/>
      <c r="K943" s="101"/>
      <c r="L943" s="713"/>
      <c r="M943" s="602"/>
      <c r="N943" s="602"/>
      <c r="O943" s="101"/>
      <c r="P943" s="101"/>
      <c r="Q943" s="101"/>
      <c r="R943" s="101"/>
      <c r="S943" s="101"/>
      <c r="T943" s="101"/>
      <c r="U943" s="101"/>
      <c r="V943" s="101"/>
      <c r="W943" s="101"/>
      <c r="X943" s="101"/>
      <c r="Y943" s="101"/>
      <c r="Z943" s="101"/>
      <c r="AA943" s="101"/>
      <c r="AB943" s="101"/>
    </row>
    <row r="944" spans="1:28" ht="19">
      <c r="A944" s="25"/>
      <c r="B944" s="164"/>
      <c r="C944" s="707"/>
      <c r="D944" s="34"/>
      <c r="E944" s="101"/>
      <c r="F944" s="164"/>
      <c r="G944" s="101"/>
      <c r="H944" s="710"/>
      <c r="I944" s="712"/>
      <c r="J944" s="712"/>
      <c r="K944" s="101"/>
      <c r="L944" s="713"/>
      <c r="M944" s="602"/>
      <c r="N944" s="602"/>
      <c r="O944" s="101"/>
      <c r="P944" s="101"/>
      <c r="Q944" s="101"/>
      <c r="R944" s="101"/>
      <c r="S944" s="101"/>
      <c r="T944" s="101"/>
      <c r="U944" s="101"/>
      <c r="V944" s="101"/>
      <c r="W944" s="101"/>
      <c r="X944" s="101"/>
      <c r="Y944" s="101"/>
      <c r="Z944" s="101"/>
      <c r="AA944" s="101"/>
      <c r="AB944" s="101"/>
    </row>
    <row r="945" spans="1:28" ht="19">
      <c r="A945" s="25"/>
      <c r="B945" s="164"/>
      <c r="C945" s="707"/>
      <c r="D945" s="34"/>
      <c r="E945" s="101"/>
      <c r="F945" s="164"/>
      <c r="G945" s="101"/>
      <c r="H945" s="710"/>
      <c r="I945" s="712"/>
      <c r="J945" s="712"/>
      <c r="K945" s="101"/>
      <c r="L945" s="713"/>
      <c r="M945" s="602"/>
      <c r="N945" s="602"/>
      <c r="O945" s="101"/>
      <c r="P945" s="101"/>
      <c r="Q945" s="101"/>
      <c r="R945" s="101"/>
      <c r="S945" s="101"/>
      <c r="T945" s="101"/>
      <c r="U945" s="101"/>
      <c r="V945" s="101"/>
      <c r="W945" s="101"/>
      <c r="X945" s="101"/>
      <c r="Y945" s="101"/>
      <c r="Z945" s="101"/>
      <c r="AA945" s="101"/>
      <c r="AB945" s="101"/>
    </row>
    <row r="946" spans="1:28" ht="19">
      <c r="A946" s="25"/>
      <c r="B946" s="164"/>
      <c r="C946" s="707"/>
      <c r="D946" s="34"/>
      <c r="E946" s="101"/>
      <c r="F946" s="164"/>
      <c r="G946" s="101"/>
      <c r="H946" s="710"/>
      <c r="I946" s="712"/>
      <c r="J946" s="712"/>
      <c r="K946" s="101"/>
      <c r="L946" s="713"/>
      <c r="M946" s="602"/>
      <c r="N946" s="602"/>
      <c r="O946" s="101"/>
      <c r="P946" s="101"/>
      <c r="Q946" s="101"/>
      <c r="R946" s="101"/>
      <c r="S946" s="101"/>
      <c r="T946" s="101"/>
      <c r="U946" s="101"/>
      <c r="V946" s="101"/>
      <c r="W946" s="101"/>
      <c r="X946" s="101"/>
      <c r="Y946" s="101"/>
      <c r="Z946" s="101"/>
      <c r="AA946" s="101"/>
      <c r="AB946" s="101"/>
    </row>
    <row r="947" spans="1:28" ht="19">
      <c r="A947" s="25"/>
      <c r="B947" s="164"/>
      <c r="C947" s="707"/>
      <c r="D947" s="34"/>
      <c r="E947" s="101"/>
      <c r="F947" s="164"/>
      <c r="G947" s="101"/>
      <c r="H947" s="710"/>
      <c r="I947" s="712"/>
      <c r="J947" s="712"/>
      <c r="K947" s="101"/>
      <c r="L947" s="713"/>
      <c r="M947" s="602"/>
      <c r="N947" s="602"/>
      <c r="O947" s="101"/>
      <c r="P947" s="101"/>
      <c r="Q947" s="101"/>
      <c r="R947" s="101"/>
      <c r="S947" s="101"/>
      <c r="T947" s="101"/>
      <c r="U947" s="101"/>
      <c r="V947" s="101"/>
      <c r="W947" s="101"/>
      <c r="X947" s="101"/>
      <c r="Y947" s="101"/>
      <c r="Z947" s="101"/>
      <c r="AA947" s="101"/>
      <c r="AB947" s="101"/>
    </row>
    <row r="948" spans="1:28" ht="19">
      <c r="A948" s="25"/>
      <c r="B948" s="164"/>
      <c r="C948" s="707"/>
      <c r="D948" s="34"/>
      <c r="E948" s="101"/>
      <c r="F948" s="164"/>
      <c r="G948" s="101"/>
      <c r="H948" s="710"/>
      <c r="I948" s="712"/>
      <c r="J948" s="712"/>
      <c r="K948" s="101"/>
      <c r="L948" s="713"/>
      <c r="M948" s="602"/>
      <c r="N948" s="602"/>
      <c r="O948" s="101"/>
      <c r="P948" s="101"/>
      <c r="Q948" s="101"/>
      <c r="R948" s="101"/>
      <c r="S948" s="101"/>
      <c r="T948" s="101"/>
      <c r="U948" s="101"/>
      <c r="V948" s="101"/>
      <c r="W948" s="101"/>
      <c r="X948" s="101"/>
      <c r="Y948" s="101"/>
      <c r="Z948" s="101"/>
      <c r="AA948" s="101"/>
      <c r="AB948" s="101"/>
    </row>
    <row r="949" spans="1:28" ht="19">
      <c r="A949" s="25"/>
      <c r="B949" s="164"/>
      <c r="C949" s="707"/>
      <c r="D949" s="34"/>
      <c r="E949" s="101"/>
      <c r="F949" s="164"/>
      <c r="G949" s="101"/>
      <c r="H949" s="710"/>
      <c r="I949" s="712"/>
      <c r="J949" s="712"/>
      <c r="K949" s="101"/>
      <c r="L949" s="713"/>
      <c r="M949" s="602"/>
      <c r="N949" s="602"/>
      <c r="O949" s="101"/>
      <c r="P949" s="101"/>
      <c r="Q949" s="101"/>
      <c r="R949" s="101"/>
      <c r="S949" s="101"/>
      <c r="T949" s="101"/>
      <c r="U949" s="101"/>
      <c r="V949" s="101"/>
      <c r="W949" s="101"/>
      <c r="X949" s="101"/>
      <c r="Y949" s="101"/>
      <c r="Z949" s="101"/>
      <c r="AA949" s="101"/>
      <c r="AB949" s="101"/>
    </row>
    <row r="950" spans="1:28" ht="19">
      <c r="A950" s="25"/>
      <c r="B950" s="164"/>
      <c r="C950" s="707"/>
      <c r="D950" s="34"/>
      <c r="E950" s="101"/>
      <c r="F950" s="164"/>
      <c r="G950" s="101"/>
      <c r="H950" s="710"/>
      <c r="I950" s="712"/>
      <c r="J950" s="712"/>
      <c r="K950" s="101"/>
      <c r="L950" s="713"/>
      <c r="M950" s="602"/>
      <c r="N950" s="602"/>
      <c r="O950" s="101"/>
      <c r="P950" s="101"/>
      <c r="Q950" s="101"/>
      <c r="R950" s="101"/>
      <c r="S950" s="101"/>
      <c r="T950" s="101"/>
      <c r="U950" s="101"/>
      <c r="V950" s="101"/>
      <c r="W950" s="101"/>
      <c r="X950" s="101"/>
      <c r="Y950" s="101"/>
      <c r="Z950" s="101"/>
      <c r="AA950" s="101"/>
      <c r="AB950" s="101"/>
    </row>
    <row r="951" spans="1:28" ht="19">
      <c r="A951" s="25"/>
      <c r="B951" s="164"/>
      <c r="C951" s="707"/>
      <c r="D951" s="34"/>
      <c r="E951" s="101"/>
      <c r="F951" s="164"/>
      <c r="G951" s="101"/>
      <c r="H951" s="710"/>
      <c r="I951" s="712"/>
      <c r="J951" s="712"/>
      <c r="K951" s="101"/>
      <c r="L951" s="713"/>
      <c r="M951" s="602"/>
      <c r="N951" s="602"/>
      <c r="O951" s="101"/>
      <c r="P951" s="101"/>
      <c r="Q951" s="101"/>
      <c r="R951" s="101"/>
      <c r="S951" s="101"/>
      <c r="T951" s="101"/>
      <c r="U951" s="101"/>
      <c r="V951" s="101"/>
      <c r="W951" s="101"/>
      <c r="X951" s="101"/>
      <c r="Y951" s="101"/>
      <c r="Z951" s="101"/>
      <c r="AA951" s="101"/>
      <c r="AB951" s="101"/>
    </row>
    <row r="952" spans="1:28" ht="19">
      <c r="A952" s="25"/>
      <c r="B952" s="164"/>
      <c r="C952" s="707"/>
      <c r="D952" s="34"/>
      <c r="E952" s="101"/>
      <c r="F952" s="164"/>
      <c r="G952" s="101"/>
      <c r="H952" s="710"/>
      <c r="I952" s="712"/>
      <c r="J952" s="712"/>
      <c r="K952" s="101"/>
      <c r="L952" s="713"/>
      <c r="M952" s="602"/>
      <c r="N952" s="602"/>
      <c r="O952" s="101"/>
      <c r="P952" s="101"/>
      <c r="Q952" s="101"/>
      <c r="R952" s="101"/>
      <c r="S952" s="101"/>
      <c r="T952" s="101"/>
      <c r="U952" s="101"/>
      <c r="V952" s="101"/>
      <c r="W952" s="101"/>
      <c r="X952" s="101"/>
      <c r="Y952" s="101"/>
      <c r="Z952" s="101"/>
      <c r="AA952" s="101"/>
      <c r="AB952" s="101"/>
    </row>
    <row r="953" spans="1:28" ht="19">
      <c r="A953" s="25"/>
      <c r="B953" s="164"/>
      <c r="C953" s="707"/>
      <c r="D953" s="34"/>
      <c r="E953" s="101"/>
      <c r="F953" s="164"/>
      <c r="G953" s="101"/>
      <c r="H953" s="710"/>
      <c r="I953" s="712"/>
      <c r="J953" s="712"/>
      <c r="K953" s="101"/>
      <c r="L953" s="713"/>
      <c r="M953" s="602"/>
      <c r="N953" s="602"/>
      <c r="O953" s="101"/>
      <c r="P953" s="101"/>
      <c r="Q953" s="101"/>
      <c r="R953" s="101"/>
      <c r="S953" s="101"/>
      <c r="T953" s="101"/>
      <c r="U953" s="101"/>
      <c r="V953" s="101"/>
      <c r="W953" s="101"/>
      <c r="X953" s="101"/>
      <c r="Y953" s="101"/>
      <c r="Z953" s="101"/>
      <c r="AA953" s="101"/>
      <c r="AB953" s="101"/>
    </row>
    <row r="954" spans="1:28" ht="19">
      <c r="A954" s="25"/>
      <c r="B954" s="164"/>
      <c r="C954" s="707"/>
      <c r="D954" s="34"/>
      <c r="E954" s="101"/>
      <c r="F954" s="164"/>
      <c r="G954" s="101"/>
      <c r="H954" s="710"/>
      <c r="I954" s="712"/>
      <c r="J954" s="712"/>
      <c r="K954" s="101"/>
      <c r="L954" s="713"/>
      <c r="M954" s="602"/>
      <c r="N954" s="602"/>
      <c r="O954" s="101"/>
      <c r="P954" s="101"/>
      <c r="Q954" s="101"/>
      <c r="R954" s="101"/>
      <c r="S954" s="101"/>
      <c r="T954" s="101"/>
      <c r="U954" s="101"/>
      <c r="V954" s="101"/>
      <c r="W954" s="101"/>
      <c r="X954" s="101"/>
      <c r="Y954" s="101"/>
      <c r="Z954" s="101"/>
      <c r="AA954" s="101"/>
      <c r="AB954" s="101"/>
    </row>
    <row r="955" spans="1:28" ht="19">
      <c r="A955" s="25"/>
      <c r="B955" s="164"/>
      <c r="C955" s="707"/>
      <c r="D955" s="34"/>
      <c r="E955" s="101"/>
      <c r="F955" s="164"/>
      <c r="G955" s="101"/>
      <c r="H955" s="710"/>
      <c r="I955" s="712"/>
      <c r="J955" s="712"/>
      <c r="K955" s="101"/>
      <c r="L955" s="713"/>
      <c r="M955" s="602"/>
      <c r="N955" s="602"/>
      <c r="O955" s="101"/>
      <c r="P955" s="101"/>
      <c r="Q955" s="101"/>
      <c r="R955" s="101"/>
      <c r="S955" s="101"/>
      <c r="T955" s="101"/>
      <c r="U955" s="101"/>
      <c r="V955" s="101"/>
      <c r="W955" s="101"/>
      <c r="X955" s="101"/>
      <c r="Y955" s="101"/>
      <c r="Z955" s="101"/>
      <c r="AA955" s="101"/>
      <c r="AB955" s="101"/>
    </row>
    <row r="956" spans="1:28" ht="19">
      <c r="A956" s="25"/>
      <c r="B956" s="164"/>
      <c r="C956" s="707"/>
      <c r="D956" s="34"/>
      <c r="E956" s="101"/>
      <c r="F956" s="164"/>
      <c r="G956" s="101"/>
      <c r="H956" s="710"/>
      <c r="I956" s="712"/>
      <c r="J956" s="712"/>
      <c r="K956" s="101"/>
      <c r="L956" s="713"/>
      <c r="M956" s="602"/>
      <c r="N956" s="602"/>
      <c r="O956" s="101"/>
      <c r="P956" s="101"/>
      <c r="Q956" s="101"/>
      <c r="R956" s="101"/>
      <c r="S956" s="101"/>
      <c r="T956" s="101"/>
      <c r="U956" s="101"/>
      <c r="V956" s="101"/>
      <c r="W956" s="101"/>
      <c r="X956" s="101"/>
      <c r="Y956" s="101"/>
      <c r="Z956" s="101"/>
      <c r="AA956" s="101"/>
      <c r="AB956" s="101"/>
    </row>
    <row r="957" spans="1:28" ht="19">
      <c r="A957" s="25"/>
      <c r="B957" s="164"/>
      <c r="C957" s="707"/>
      <c r="D957" s="34"/>
      <c r="E957" s="101"/>
      <c r="F957" s="164"/>
      <c r="G957" s="101"/>
      <c r="H957" s="710"/>
      <c r="I957" s="712"/>
      <c r="J957" s="712"/>
      <c r="K957" s="101"/>
      <c r="L957" s="713"/>
      <c r="M957" s="602"/>
      <c r="N957" s="602"/>
      <c r="O957" s="101"/>
      <c r="P957" s="101"/>
      <c r="Q957" s="101"/>
      <c r="R957" s="101"/>
      <c r="S957" s="101"/>
      <c r="T957" s="101"/>
      <c r="U957" s="101"/>
      <c r="V957" s="101"/>
      <c r="W957" s="101"/>
      <c r="X957" s="101"/>
      <c r="Y957" s="101"/>
      <c r="Z957" s="101"/>
      <c r="AA957" s="101"/>
      <c r="AB957" s="101"/>
    </row>
    <row r="958" spans="1:28" ht="19">
      <c r="A958" s="25"/>
      <c r="B958" s="164"/>
      <c r="C958" s="707"/>
      <c r="D958" s="34"/>
      <c r="E958" s="101"/>
      <c r="F958" s="164"/>
      <c r="G958" s="101"/>
      <c r="H958" s="710"/>
      <c r="I958" s="712"/>
      <c r="J958" s="712"/>
      <c r="K958" s="101"/>
      <c r="L958" s="713"/>
      <c r="M958" s="602"/>
      <c r="N958" s="602"/>
      <c r="O958" s="101"/>
      <c r="P958" s="101"/>
      <c r="Q958" s="101"/>
      <c r="R958" s="101"/>
      <c r="S958" s="101"/>
      <c r="T958" s="101"/>
      <c r="U958" s="101"/>
      <c r="V958" s="101"/>
      <c r="W958" s="101"/>
      <c r="X958" s="101"/>
      <c r="Y958" s="101"/>
      <c r="Z958" s="101"/>
      <c r="AA958" s="101"/>
      <c r="AB958" s="101"/>
    </row>
    <row r="959" spans="1:28" ht="19">
      <c r="A959" s="25"/>
      <c r="B959" s="164"/>
      <c r="C959" s="707"/>
      <c r="D959" s="34"/>
      <c r="E959" s="101"/>
      <c r="F959" s="164"/>
      <c r="G959" s="101"/>
      <c r="H959" s="710"/>
      <c r="I959" s="712"/>
      <c r="J959" s="712"/>
      <c r="K959" s="101"/>
      <c r="L959" s="713"/>
      <c r="M959" s="602"/>
      <c r="N959" s="602"/>
      <c r="O959" s="101"/>
      <c r="P959" s="101"/>
      <c r="Q959" s="101"/>
      <c r="R959" s="101"/>
      <c r="S959" s="101"/>
      <c r="T959" s="101"/>
      <c r="U959" s="101"/>
      <c r="V959" s="101"/>
      <c r="W959" s="101"/>
      <c r="X959" s="101"/>
      <c r="Y959" s="101"/>
      <c r="Z959" s="101"/>
      <c r="AA959" s="101"/>
      <c r="AB959" s="101"/>
    </row>
    <row r="960" spans="1:28" ht="19">
      <c r="A960" s="25"/>
      <c r="B960" s="164"/>
      <c r="C960" s="707"/>
      <c r="D960" s="34"/>
      <c r="E960" s="101"/>
      <c r="F960" s="164"/>
      <c r="G960" s="101"/>
      <c r="H960" s="710"/>
      <c r="I960" s="712"/>
      <c r="J960" s="712"/>
      <c r="K960" s="101"/>
      <c r="L960" s="713"/>
      <c r="M960" s="602"/>
      <c r="N960" s="602"/>
      <c r="O960" s="101"/>
      <c r="P960" s="101"/>
      <c r="Q960" s="101"/>
      <c r="R960" s="101"/>
      <c r="S960" s="101"/>
      <c r="T960" s="101"/>
      <c r="U960" s="101"/>
      <c r="V960" s="101"/>
      <c r="W960" s="101"/>
      <c r="X960" s="101"/>
      <c r="Y960" s="101"/>
      <c r="Z960" s="101"/>
      <c r="AA960" s="101"/>
      <c r="AB960" s="101"/>
    </row>
    <row r="961" spans="1:28" ht="19">
      <c r="A961" s="25"/>
      <c r="B961" s="164"/>
      <c r="C961" s="707"/>
      <c r="D961" s="34"/>
      <c r="E961" s="101"/>
      <c r="F961" s="164"/>
      <c r="G961" s="101"/>
      <c r="H961" s="710"/>
      <c r="I961" s="712"/>
      <c r="J961" s="712"/>
      <c r="K961" s="101"/>
      <c r="L961" s="713"/>
      <c r="M961" s="602"/>
      <c r="N961" s="602"/>
      <c r="O961" s="101"/>
      <c r="P961" s="101"/>
      <c r="Q961" s="101"/>
      <c r="R961" s="101"/>
      <c r="S961" s="101"/>
      <c r="T961" s="101"/>
      <c r="U961" s="101"/>
      <c r="V961" s="101"/>
      <c r="W961" s="101"/>
      <c r="X961" s="101"/>
      <c r="Y961" s="101"/>
      <c r="Z961" s="101"/>
      <c r="AA961" s="101"/>
      <c r="AB961" s="101"/>
    </row>
    <row r="962" spans="1:28" ht="19">
      <c r="A962" s="25"/>
      <c r="B962" s="164"/>
      <c r="C962" s="707"/>
      <c r="D962" s="34"/>
      <c r="E962" s="101"/>
      <c r="F962" s="164"/>
      <c r="G962" s="101"/>
      <c r="H962" s="710"/>
      <c r="I962" s="712"/>
      <c r="J962" s="712"/>
      <c r="K962" s="101"/>
      <c r="L962" s="713"/>
      <c r="M962" s="602"/>
      <c r="N962" s="602"/>
      <c r="O962" s="101"/>
      <c r="P962" s="101"/>
      <c r="Q962" s="101"/>
      <c r="R962" s="101"/>
      <c r="S962" s="101"/>
      <c r="T962" s="101"/>
      <c r="U962" s="101"/>
      <c r="V962" s="101"/>
      <c r="W962" s="101"/>
      <c r="X962" s="101"/>
      <c r="Y962" s="101"/>
      <c r="Z962" s="101"/>
      <c r="AA962" s="101"/>
      <c r="AB962" s="101"/>
    </row>
    <row r="963" spans="1:28" ht="19">
      <c r="A963" s="25"/>
      <c r="B963" s="164"/>
      <c r="C963" s="707"/>
      <c r="D963" s="34"/>
      <c r="E963" s="101"/>
      <c r="F963" s="164"/>
      <c r="G963" s="101"/>
      <c r="H963" s="710"/>
      <c r="I963" s="712"/>
      <c r="J963" s="712"/>
      <c r="K963" s="101"/>
      <c r="L963" s="713"/>
      <c r="M963" s="602"/>
      <c r="N963" s="602"/>
      <c r="O963" s="101"/>
      <c r="P963" s="101"/>
      <c r="Q963" s="101"/>
      <c r="R963" s="101"/>
      <c r="S963" s="101"/>
      <c r="T963" s="101"/>
      <c r="U963" s="101"/>
      <c r="V963" s="101"/>
      <c r="W963" s="101"/>
      <c r="X963" s="101"/>
      <c r="Y963" s="101"/>
      <c r="Z963" s="101"/>
      <c r="AA963" s="101"/>
      <c r="AB963" s="101"/>
    </row>
    <row r="964" spans="1:28" ht="19">
      <c r="A964" s="25"/>
      <c r="B964" s="164"/>
      <c r="C964" s="707"/>
      <c r="D964" s="34"/>
      <c r="E964" s="101"/>
      <c r="F964" s="164"/>
      <c r="G964" s="101"/>
      <c r="H964" s="710"/>
      <c r="I964" s="712"/>
      <c r="J964" s="712"/>
      <c r="K964" s="101"/>
      <c r="L964" s="713"/>
      <c r="M964" s="602"/>
      <c r="N964" s="602"/>
      <c r="O964" s="101"/>
      <c r="P964" s="101"/>
      <c r="Q964" s="101"/>
      <c r="R964" s="101"/>
      <c r="S964" s="101"/>
      <c r="T964" s="101"/>
      <c r="U964" s="101"/>
      <c r="V964" s="101"/>
      <c r="W964" s="101"/>
      <c r="X964" s="101"/>
      <c r="Y964" s="101"/>
      <c r="Z964" s="101"/>
      <c r="AA964" s="101"/>
      <c r="AB964" s="101"/>
    </row>
    <row r="965" spans="1:28" ht="19">
      <c r="A965" s="25"/>
      <c r="B965" s="164"/>
      <c r="C965" s="707"/>
      <c r="D965" s="34"/>
      <c r="E965" s="101"/>
      <c r="F965" s="164"/>
      <c r="G965" s="101"/>
      <c r="H965" s="710"/>
      <c r="I965" s="712"/>
      <c r="J965" s="712"/>
      <c r="K965" s="101"/>
      <c r="L965" s="713"/>
      <c r="M965" s="602"/>
      <c r="N965" s="602"/>
      <c r="O965" s="101"/>
      <c r="P965" s="101"/>
      <c r="Q965" s="101"/>
      <c r="R965" s="101"/>
      <c r="S965" s="101"/>
      <c r="T965" s="101"/>
      <c r="U965" s="101"/>
      <c r="V965" s="101"/>
      <c r="W965" s="101"/>
      <c r="X965" s="101"/>
      <c r="Y965" s="101"/>
      <c r="Z965" s="101"/>
      <c r="AA965" s="101"/>
      <c r="AB965" s="101"/>
    </row>
    <row r="966" spans="1:28" ht="19">
      <c r="A966" s="25"/>
      <c r="B966" s="164"/>
      <c r="C966" s="707"/>
      <c r="D966" s="34"/>
      <c r="E966" s="101"/>
      <c r="F966" s="164"/>
      <c r="G966" s="101"/>
      <c r="H966" s="710"/>
      <c r="I966" s="712"/>
      <c r="J966" s="712"/>
      <c r="K966" s="101"/>
      <c r="L966" s="713"/>
      <c r="M966" s="602"/>
      <c r="N966" s="602"/>
      <c r="O966" s="101"/>
      <c r="P966" s="101"/>
      <c r="Q966" s="101"/>
      <c r="R966" s="101"/>
      <c r="S966" s="101"/>
      <c r="T966" s="101"/>
      <c r="U966" s="101"/>
      <c r="V966" s="101"/>
      <c r="W966" s="101"/>
      <c r="X966" s="101"/>
      <c r="Y966" s="101"/>
      <c r="Z966" s="101"/>
      <c r="AA966" s="101"/>
      <c r="AB966" s="101"/>
    </row>
    <row r="967" spans="1:28" ht="19">
      <c r="A967" s="25"/>
      <c r="B967" s="164"/>
      <c r="C967" s="707"/>
      <c r="D967" s="34"/>
      <c r="E967" s="101"/>
      <c r="F967" s="164"/>
      <c r="G967" s="101"/>
      <c r="H967" s="710"/>
      <c r="I967" s="712"/>
      <c r="J967" s="712"/>
      <c r="K967" s="101"/>
      <c r="L967" s="713"/>
      <c r="M967" s="602"/>
      <c r="N967" s="602"/>
      <c r="O967" s="101"/>
      <c r="P967" s="101"/>
      <c r="Q967" s="101"/>
      <c r="R967" s="101"/>
      <c r="S967" s="101"/>
      <c r="T967" s="101"/>
      <c r="U967" s="101"/>
      <c r="V967" s="101"/>
      <c r="W967" s="101"/>
      <c r="X967" s="101"/>
      <c r="Y967" s="101"/>
      <c r="Z967" s="101"/>
      <c r="AA967" s="101"/>
      <c r="AB967" s="101"/>
    </row>
    <row r="968" spans="1:28" ht="19">
      <c r="A968" s="25"/>
      <c r="B968" s="164"/>
      <c r="C968" s="707"/>
      <c r="D968" s="34"/>
      <c r="E968" s="101"/>
      <c r="F968" s="164"/>
      <c r="G968" s="101"/>
      <c r="H968" s="710"/>
      <c r="I968" s="712"/>
      <c r="J968" s="712"/>
      <c r="K968" s="101"/>
      <c r="L968" s="713"/>
      <c r="M968" s="602"/>
      <c r="N968" s="602"/>
      <c r="O968" s="101"/>
      <c r="P968" s="101"/>
      <c r="Q968" s="101"/>
      <c r="R968" s="101"/>
      <c r="S968" s="101"/>
      <c r="T968" s="101"/>
      <c r="U968" s="101"/>
      <c r="V968" s="101"/>
      <c r="W968" s="101"/>
      <c r="X968" s="101"/>
      <c r="Y968" s="101"/>
      <c r="Z968" s="101"/>
      <c r="AA968" s="101"/>
      <c r="AB968" s="101"/>
    </row>
    <row r="969" spans="1:28" ht="19">
      <c r="A969" s="25"/>
      <c r="B969" s="164"/>
      <c r="C969" s="707"/>
      <c r="D969" s="34"/>
      <c r="E969" s="101"/>
      <c r="F969" s="164"/>
      <c r="G969" s="101"/>
      <c r="H969" s="710"/>
      <c r="I969" s="712"/>
      <c r="J969" s="712"/>
      <c r="K969" s="101"/>
      <c r="L969" s="713"/>
      <c r="M969" s="602"/>
      <c r="N969" s="602"/>
      <c r="O969" s="101"/>
      <c r="P969" s="101"/>
      <c r="Q969" s="101"/>
      <c r="R969" s="101"/>
      <c r="S969" s="101"/>
      <c r="T969" s="101"/>
      <c r="U969" s="101"/>
      <c r="V969" s="101"/>
      <c r="W969" s="101"/>
      <c r="X969" s="101"/>
      <c r="Y969" s="101"/>
      <c r="Z969" s="101"/>
      <c r="AA969" s="101"/>
      <c r="AB969" s="101"/>
    </row>
    <row r="970" spans="1:28" ht="19">
      <c r="A970" s="25"/>
      <c r="B970" s="164"/>
      <c r="C970" s="707"/>
      <c r="D970" s="34"/>
      <c r="E970" s="101"/>
      <c r="F970" s="164"/>
      <c r="G970" s="101"/>
      <c r="H970" s="710"/>
      <c r="I970" s="712"/>
      <c r="J970" s="712"/>
      <c r="K970" s="101"/>
      <c r="L970" s="713"/>
      <c r="M970" s="602"/>
      <c r="N970" s="602"/>
      <c r="O970" s="101"/>
      <c r="P970" s="101"/>
      <c r="Q970" s="101"/>
      <c r="R970" s="101"/>
      <c r="S970" s="101"/>
      <c r="T970" s="101"/>
      <c r="U970" s="101"/>
      <c r="V970" s="101"/>
      <c r="W970" s="101"/>
      <c r="X970" s="101"/>
      <c r="Y970" s="101"/>
      <c r="Z970" s="101"/>
      <c r="AA970" s="101"/>
      <c r="AB970" s="101"/>
    </row>
    <row r="971" spans="1:28" ht="19">
      <c r="A971" s="25"/>
      <c r="B971" s="164"/>
      <c r="C971" s="707"/>
      <c r="D971" s="34"/>
      <c r="E971" s="101"/>
      <c r="F971" s="164"/>
      <c r="G971" s="101"/>
      <c r="H971" s="710"/>
      <c r="I971" s="712"/>
      <c r="J971" s="712"/>
      <c r="K971" s="101"/>
      <c r="L971" s="713"/>
      <c r="M971" s="602"/>
      <c r="N971" s="602"/>
      <c r="O971" s="101"/>
      <c r="P971" s="101"/>
      <c r="Q971" s="101"/>
      <c r="R971" s="101"/>
      <c r="S971" s="101"/>
      <c r="T971" s="101"/>
      <c r="U971" s="101"/>
      <c r="V971" s="101"/>
      <c r="W971" s="101"/>
      <c r="X971" s="101"/>
      <c r="Y971" s="101"/>
      <c r="Z971" s="101"/>
      <c r="AA971" s="101"/>
      <c r="AB971" s="101"/>
    </row>
    <row r="972" spans="1:28" ht="19">
      <c r="A972" s="25"/>
      <c r="B972" s="164"/>
      <c r="C972" s="707"/>
      <c r="D972" s="34"/>
      <c r="E972" s="101"/>
      <c r="F972" s="164"/>
      <c r="G972" s="101"/>
      <c r="H972" s="710"/>
      <c r="I972" s="712"/>
      <c r="J972" s="712"/>
      <c r="K972" s="101"/>
      <c r="L972" s="713"/>
      <c r="M972" s="602"/>
      <c r="N972" s="602"/>
      <c r="O972" s="101"/>
      <c r="P972" s="101"/>
      <c r="Q972" s="101"/>
      <c r="R972" s="101"/>
      <c r="S972" s="101"/>
      <c r="T972" s="101"/>
      <c r="U972" s="101"/>
      <c r="V972" s="101"/>
      <c r="W972" s="101"/>
      <c r="X972" s="101"/>
      <c r="Y972" s="101"/>
      <c r="Z972" s="101"/>
      <c r="AA972" s="101"/>
      <c r="AB972" s="101"/>
    </row>
    <row r="973" spans="1:28" ht="19">
      <c r="A973" s="25"/>
      <c r="B973" s="164"/>
      <c r="C973" s="707"/>
      <c r="D973" s="34"/>
      <c r="E973" s="101"/>
      <c r="F973" s="164"/>
      <c r="G973" s="101"/>
      <c r="H973" s="710"/>
      <c r="I973" s="712"/>
      <c r="J973" s="712"/>
      <c r="K973" s="101"/>
      <c r="L973" s="713"/>
      <c r="M973" s="602"/>
      <c r="N973" s="602"/>
      <c r="O973" s="101"/>
      <c r="P973" s="101"/>
      <c r="Q973" s="101"/>
      <c r="R973" s="101"/>
      <c r="S973" s="101"/>
      <c r="T973" s="101"/>
      <c r="U973" s="101"/>
      <c r="V973" s="101"/>
      <c r="W973" s="101"/>
      <c r="X973" s="101"/>
      <c r="Y973" s="101"/>
      <c r="Z973" s="101"/>
      <c r="AA973" s="101"/>
      <c r="AB973" s="101"/>
    </row>
    <row r="974" spans="1:28" ht="19">
      <c r="A974" s="25"/>
      <c r="B974" s="164"/>
      <c r="C974" s="707"/>
      <c r="D974" s="34"/>
      <c r="E974" s="101"/>
      <c r="F974" s="164"/>
      <c r="G974" s="101"/>
      <c r="H974" s="710"/>
      <c r="I974" s="712"/>
      <c r="J974" s="712"/>
      <c r="K974" s="101"/>
      <c r="L974" s="713"/>
      <c r="M974" s="602"/>
      <c r="N974" s="602"/>
      <c r="O974" s="101"/>
      <c r="P974" s="101"/>
      <c r="Q974" s="101"/>
      <c r="R974" s="101"/>
      <c r="S974" s="101"/>
      <c r="T974" s="101"/>
      <c r="U974" s="101"/>
      <c r="V974" s="101"/>
      <c r="W974" s="101"/>
      <c r="X974" s="101"/>
      <c r="Y974" s="101"/>
      <c r="Z974" s="101"/>
      <c r="AA974" s="101"/>
      <c r="AB974" s="101"/>
    </row>
    <row r="975" spans="1:28" ht="19">
      <c r="A975" s="25"/>
      <c r="B975" s="164"/>
      <c r="C975" s="707"/>
      <c r="D975" s="34"/>
      <c r="E975" s="101"/>
      <c r="F975" s="164"/>
      <c r="G975" s="101"/>
      <c r="H975" s="710"/>
      <c r="I975" s="712"/>
      <c r="J975" s="712"/>
      <c r="K975" s="101"/>
      <c r="L975" s="713"/>
      <c r="M975" s="602"/>
      <c r="N975" s="602"/>
      <c r="O975" s="101"/>
      <c r="P975" s="101"/>
      <c r="Q975" s="101"/>
      <c r="R975" s="101"/>
      <c r="S975" s="101"/>
      <c r="T975" s="101"/>
      <c r="U975" s="101"/>
      <c r="V975" s="101"/>
      <c r="W975" s="101"/>
      <c r="X975" s="101"/>
      <c r="Y975" s="101"/>
      <c r="Z975" s="101"/>
      <c r="AA975" s="101"/>
      <c r="AB975" s="101"/>
    </row>
    <row r="976" spans="1:28" ht="19">
      <c r="A976" s="25"/>
      <c r="B976" s="164"/>
      <c r="C976" s="707"/>
      <c r="D976" s="34"/>
      <c r="E976" s="101"/>
      <c r="F976" s="164"/>
      <c r="G976" s="101"/>
      <c r="H976" s="710"/>
      <c r="I976" s="712"/>
      <c r="J976" s="712"/>
      <c r="K976" s="101"/>
      <c r="L976" s="713"/>
      <c r="M976" s="602"/>
      <c r="N976" s="602"/>
      <c r="O976" s="101"/>
      <c r="P976" s="101"/>
      <c r="Q976" s="101"/>
      <c r="R976" s="101"/>
      <c r="S976" s="101"/>
      <c r="T976" s="101"/>
      <c r="U976" s="101"/>
      <c r="V976" s="101"/>
      <c r="W976" s="101"/>
      <c r="X976" s="101"/>
      <c r="Y976" s="101"/>
      <c r="Z976" s="101"/>
      <c r="AA976" s="101"/>
      <c r="AB976" s="101"/>
    </row>
    <row r="977" spans="1:28" ht="19">
      <c r="A977" s="25"/>
      <c r="B977" s="164"/>
      <c r="C977" s="707"/>
      <c r="D977" s="34"/>
      <c r="E977" s="101"/>
      <c r="F977" s="164"/>
      <c r="G977" s="101"/>
      <c r="H977" s="710"/>
      <c r="I977" s="712"/>
      <c r="J977" s="712"/>
      <c r="K977" s="101"/>
      <c r="L977" s="713"/>
      <c r="M977" s="602"/>
      <c r="N977" s="602"/>
      <c r="O977" s="101"/>
      <c r="P977" s="101"/>
      <c r="Q977" s="101"/>
      <c r="R977" s="101"/>
      <c r="S977" s="101"/>
      <c r="T977" s="101"/>
      <c r="U977" s="101"/>
      <c r="V977" s="101"/>
      <c r="W977" s="101"/>
      <c r="X977" s="101"/>
      <c r="Y977" s="101"/>
      <c r="Z977" s="101"/>
      <c r="AA977" s="101"/>
      <c r="AB977" s="101"/>
    </row>
    <row r="978" spans="1:28" ht="19">
      <c r="A978" s="25"/>
      <c r="B978" s="164"/>
      <c r="C978" s="707"/>
      <c r="D978" s="34"/>
      <c r="E978" s="101"/>
      <c r="F978" s="164"/>
      <c r="G978" s="101"/>
      <c r="H978" s="710"/>
      <c r="I978" s="712"/>
      <c r="J978" s="712"/>
      <c r="K978" s="101"/>
      <c r="L978" s="713"/>
      <c r="M978" s="602"/>
      <c r="N978" s="602"/>
      <c r="O978" s="101"/>
      <c r="P978" s="101"/>
      <c r="Q978" s="101"/>
      <c r="R978" s="101"/>
      <c r="S978" s="101"/>
      <c r="T978" s="101"/>
      <c r="U978" s="101"/>
      <c r="V978" s="101"/>
      <c r="W978" s="101"/>
      <c r="X978" s="101"/>
      <c r="Y978" s="101"/>
      <c r="Z978" s="101"/>
      <c r="AA978" s="101"/>
      <c r="AB978" s="101"/>
    </row>
    <row r="979" spans="1:28" ht="19">
      <c r="A979" s="25"/>
      <c r="B979" s="164"/>
      <c r="C979" s="707"/>
      <c r="D979" s="34"/>
      <c r="E979" s="101"/>
      <c r="F979" s="164"/>
      <c r="G979" s="101"/>
      <c r="H979" s="710"/>
      <c r="I979" s="712"/>
      <c r="J979" s="712"/>
      <c r="K979" s="101"/>
      <c r="L979" s="713"/>
      <c r="M979" s="602"/>
      <c r="N979" s="602"/>
      <c r="O979" s="101"/>
      <c r="P979" s="101"/>
      <c r="Q979" s="101"/>
      <c r="R979" s="101"/>
      <c r="S979" s="101"/>
      <c r="T979" s="101"/>
      <c r="U979" s="101"/>
      <c r="V979" s="101"/>
      <c r="W979" s="101"/>
      <c r="X979" s="101"/>
      <c r="Y979" s="101"/>
      <c r="Z979" s="101"/>
      <c r="AA979" s="101"/>
      <c r="AB979" s="101"/>
    </row>
    <row r="980" spans="1:28" ht="19">
      <c r="A980" s="25"/>
      <c r="B980" s="164"/>
      <c r="C980" s="707"/>
      <c r="D980" s="34"/>
      <c r="E980" s="101"/>
      <c r="F980" s="164"/>
      <c r="G980" s="101"/>
      <c r="H980" s="710"/>
      <c r="I980" s="712"/>
      <c r="J980" s="712"/>
      <c r="K980" s="101"/>
      <c r="L980" s="713"/>
      <c r="M980" s="602"/>
      <c r="N980" s="602"/>
      <c r="O980" s="101"/>
      <c r="P980" s="101"/>
      <c r="Q980" s="101"/>
      <c r="R980" s="101"/>
      <c r="S980" s="101"/>
      <c r="T980" s="101"/>
      <c r="U980" s="101"/>
      <c r="V980" s="101"/>
      <c r="W980" s="101"/>
      <c r="X980" s="101"/>
      <c r="Y980" s="101"/>
      <c r="Z980" s="101"/>
      <c r="AA980" s="101"/>
      <c r="AB980" s="101"/>
    </row>
    <row r="981" spans="1:28" ht="19">
      <c r="A981" s="25"/>
      <c r="B981" s="164"/>
      <c r="C981" s="707"/>
      <c r="D981" s="34"/>
      <c r="E981" s="101"/>
      <c r="F981" s="164"/>
      <c r="G981" s="101"/>
      <c r="H981" s="710"/>
      <c r="I981" s="712"/>
      <c r="J981" s="712"/>
      <c r="K981" s="101"/>
      <c r="L981" s="713"/>
      <c r="M981" s="602"/>
      <c r="N981" s="602"/>
      <c r="O981" s="101"/>
      <c r="P981" s="101"/>
      <c r="Q981" s="101"/>
      <c r="R981" s="101"/>
      <c r="S981" s="101"/>
      <c r="T981" s="101"/>
      <c r="U981" s="101"/>
      <c r="V981" s="101"/>
      <c r="W981" s="101"/>
      <c r="X981" s="101"/>
      <c r="Y981" s="101"/>
      <c r="Z981" s="101"/>
      <c r="AA981" s="101"/>
      <c r="AB981" s="101"/>
    </row>
    <row r="982" spans="1:28" ht="19">
      <c r="A982" s="25"/>
      <c r="B982" s="164"/>
      <c r="C982" s="707"/>
      <c r="D982" s="34"/>
      <c r="E982" s="101"/>
      <c r="F982" s="164"/>
      <c r="G982" s="101"/>
      <c r="H982" s="710"/>
      <c r="I982" s="712"/>
      <c r="J982" s="712"/>
      <c r="K982" s="101"/>
      <c r="L982" s="713"/>
      <c r="M982" s="602"/>
      <c r="N982" s="602"/>
      <c r="O982" s="101"/>
      <c r="P982" s="101"/>
      <c r="Q982" s="101"/>
      <c r="R982" s="101"/>
      <c r="S982" s="101"/>
      <c r="T982" s="101"/>
      <c r="U982" s="101"/>
      <c r="V982" s="101"/>
      <c r="W982" s="101"/>
      <c r="X982" s="101"/>
      <c r="Y982" s="101"/>
      <c r="Z982" s="101"/>
      <c r="AA982" s="101"/>
      <c r="AB982" s="101"/>
    </row>
    <row r="983" spans="1:28" ht="19">
      <c r="A983" s="25"/>
      <c r="B983" s="164"/>
      <c r="C983" s="707"/>
      <c r="D983" s="34"/>
      <c r="E983" s="101"/>
      <c r="F983" s="164"/>
      <c r="G983" s="101"/>
      <c r="H983" s="710"/>
      <c r="I983" s="712"/>
      <c r="J983" s="712"/>
      <c r="K983" s="101"/>
      <c r="L983" s="713"/>
      <c r="M983" s="602"/>
      <c r="N983" s="602"/>
      <c r="O983" s="101"/>
      <c r="P983" s="101"/>
      <c r="Q983" s="101"/>
      <c r="R983" s="101"/>
      <c r="S983" s="101"/>
      <c r="T983" s="101"/>
      <c r="U983" s="101"/>
      <c r="V983" s="101"/>
      <c r="W983" s="101"/>
      <c r="X983" s="101"/>
      <c r="Y983" s="101"/>
      <c r="Z983" s="101"/>
      <c r="AA983" s="101"/>
      <c r="AB983" s="101"/>
    </row>
    <row r="984" spans="1:28" ht="19">
      <c r="A984" s="25"/>
      <c r="B984" s="164"/>
      <c r="C984" s="707"/>
      <c r="D984" s="34"/>
      <c r="E984" s="101"/>
      <c r="F984" s="164"/>
      <c r="G984" s="101"/>
      <c r="H984" s="710"/>
      <c r="I984" s="712"/>
      <c r="J984" s="712"/>
      <c r="K984" s="101"/>
      <c r="L984" s="713"/>
      <c r="M984" s="602"/>
      <c r="N984" s="602"/>
      <c r="O984" s="101"/>
      <c r="P984" s="101"/>
      <c r="Q984" s="101"/>
      <c r="R984" s="101"/>
      <c r="S984" s="101"/>
      <c r="T984" s="101"/>
      <c r="U984" s="101"/>
      <c r="V984" s="101"/>
      <c r="W984" s="101"/>
      <c r="X984" s="101"/>
      <c r="Y984" s="101"/>
      <c r="Z984" s="101"/>
      <c r="AA984" s="101"/>
      <c r="AB984" s="101"/>
    </row>
    <row r="985" spans="1:28" ht="19">
      <c r="A985" s="25"/>
      <c r="B985" s="164"/>
      <c r="C985" s="707"/>
      <c r="D985" s="34"/>
      <c r="E985" s="101"/>
      <c r="F985" s="164"/>
      <c r="G985" s="101"/>
      <c r="H985" s="710"/>
      <c r="I985" s="712"/>
      <c r="J985" s="712"/>
      <c r="K985" s="101"/>
      <c r="L985" s="713"/>
      <c r="M985" s="602"/>
      <c r="N985" s="602"/>
      <c r="O985" s="101"/>
      <c r="P985" s="101"/>
      <c r="Q985" s="101"/>
      <c r="R985" s="101"/>
      <c r="S985" s="101"/>
      <c r="T985" s="101"/>
      <c r="U985" s="101"/>
      <c r="V985" s="101"/>
      <c r="W985" s="101"/>
      <c r="X985" s="101"/>
      <c r="Y985" s="101"/>
      <c r="Z985" s="101"/>
      <c r="AA985" s="101"/>
      <c r="AB985" s="101"/>
    </row>
    <row r="986" spans="1:28" ht="19">
      <c r="A986" s="25"/>
      <c r="B986" s="164"/>
      <c r="C986" s="707"/>
      <c r="D986" s="34"/>
      <c r="E986" s="101"/>
      <c r="F986" s="164"/>
      <c r="G986" s="101"/>
      <c r="H986" s="710"/>
      <c r="I986" s="712"/>
      <c r="J986" s="712"/>
      <c r="K986" s="101"/>
      <c r="L986" s="713"/>
      <c r="M986" s="602"/>
      <c r="N986" s="602"/>
      <c r="O986" s="101"/>
      <c r="P986" s="101"/>
      <c r="Q986" s="101"/>
      <c r="R986" s="101"/>
      <c r="S986" s="101"/>
      <c r="T986" s="101"/>
      <c r="U986" s="101"/>
      <c r="V986" s="101"/>
      <c r="W986" s="101"/>
      <c r="X986" s="101"/>
      <c r="Y986" s="101"/>
      <c r="Z986" s="101"/>
      <c r="AA986" s="101"/>
      <c r="AB986" s="101"/>
    </row>
    <row r="987" spans="1:28" ht="19">
      <c r="A987" s="25"/>
      <c r="B987" s="164"/>
      <c r="C987" s="707"/>
      <c r="D987" s="34"/>
      <c r="E987" s="101"/>
      <c r="F987" s="164"/>
      <c r="G987" s="101"/>
      <c r="H987" s="710"/>
      <c r="I987" s="712"/>
      <c r="J987" s="712"/>
      <c r="K987" s="101"/>
      <c r="L987" s="713"/>
      <c r="M987" s="602"/>
      <c r="N987" s="602"/>
      <c r="O987" s="101"/>
      <c r="P987" s="101"/>
      <c r="Q987" s="101"/>
      <c r="R987" s="101"/>
      <c r="S987" s="101"/>
      <c r="T987" s="101"/>
      <c r="U987" s="101"/>
      <c r="V987" s="101"/>
      <c r="W987" s="101"/>
      <c r="X987" s="101"/>
      <c r="Y987" s="101"/>
      <c r="Z987" s="101"/>
      <c r="AA987" s="101"/>
      <c r="AB987" s="101"/>
    </row>
    <row r="988" spans="1:28" ht="19">
      <c r="A988" s="25"/>
      <c r="B988" s="164"/>
      <c r="C988" s="707"/>
      <c r="D988" s="34"/>
      <c r="E988" s="101"/>
      <c r="F988" s="164"/>
      <c r="G988" s="101"/>
      <c r="H988" s="710"/>
      <c r="I988" s="712"/>
      <c r="J988" s="712"/>
      <c r="K988" s="101"/>
      <c r="L988" s="713"/>
      <c r="M988" s="602"/>
      <c r="N988" s="602"/>
      <c r="O988" s="101"/>
      <c r="P988" s="101"/>
      <c r="Q988" s="101"/>
      <c r="R988" s="101"/>
      <c r="S988" s="101"/>
      <c r="T988" s="101"/>
      <c r="U988" s="101"/>
      <c r="V988" s="101"/>
      <c r="W988" s="101"/>
      <c r="X988" s="101"/>
      <c r="Y988" s="101"/>
      <c r="Z988" s="101"/>
      <c r="AA988" s="101"/>
      <c r="AB988" s="101"/>
    </row>
    <row r="989" spans="1:28" ht="19">
      <c r="A989" s="25"/>
      <c r="B989" s="164"/>
      <c r="C989" s="707"/>
      <c r="D989" s="34"/>
      <c r="E989" s="101"/>
      <c r="F989" s="164"/>
      <c r="G989" s="101"/>
      <c r="H989" s="710"/>
      <c r="I989" s="712"/>
      <c r="J989" s="712"/>
      <c r="K989" s="101"/>
      <c r="L989" s="713"/>
      <c r="M989" s="602"/>
      <c r="N989" s="602"/>
      <c r="O989" s="101"/>
      <c r="P989" s="101"/>
      <c r="Q989" s="101"/>
      <c r="R989" s="101"/>
      <c r="S989" s="101"/>
      <c r="T989" s="101"/>
      <c r="U989" s="101"/>
      <c r="V989" s="101"/>
      <c r="W989" s="101"/>
      <c r="X989" s="101"/>
      <c r="Y989" s="101"/>
      <c r="Z989" s="101"/>
      <c r="AA989" s="101"/>
      <c r="AB989" s="101"/>
    </row>
    <row r="990" spans="1:28" ht="19">
      <c r="A990" s="25"/>
      <c r="B990" s="164"/>
      <c r="C990" s="707"/>
      <c r="D990" s="34"/>
      <c r="E990" s="101"/>
      <c r="F990" s="164"/>
      <c r="G990" s="101"/>
      <c r="H990" s="710"/>
      <c r="I990" s="712"/>
      <c r="J990" s="712"/>
      <c r="K990" s="101"/>
      <c r="L990" s="713"/>
      <c r="M990" s="602"/>
      <c r="N990" s="602"/>
      <c r="O990" s="101"/>
      <c r="P990" s="101"/>
      <c r="Q990" s="101"/>
      <c r="R990" s="101"/>
      <c r="S990" s="101"/>
      <c r="T990" s="101"/>
      <c r="U990" s="101"/>
      <c r="V990" s="101"/>
      <c r="W990" s="101"/>
      <c r="X990" s="101"/>
      <c r="Y990" s="101"/>
      <c r="Z990" s="101"/>
      <c r="AA990" s="101"/>
      <c r="AB990" s="101"/>
    </row>
    <row r="991" spans="1:28" ht="19">
      <c r="A991" s="25"/>
      <c r="B991" s="164"/>
      <c r="C991" s="707"/>
      <c r="D991" s="34"/>
      <c r="E991" s="101"/>
      <c r="F991" s="164"/>
      <c r="G991" s="101"/>
      <c r="H991" s="710"/>
      <c r="I991" s="712"/>
      <c r="J991" s="712"/>
      <c r="K991" s="101"/>
      <c r="L991" s="713"/>
      <c r="M991" s="602"/>
      <c r="N991" s="602"/>
      <c r="O991" s="101"/>
      <c r="P991" s="101"/>
      <c r="Q991" s="101"/>
      <c r="R991" s="101"/>
      <c r="S991" s="101"/>
      <c r="T991" s="101"/>
      <c r="U991" s="101"/>
      <c r="V991" s="101"/>
      <c r="W991" s="101"/>
      <c r="X991" s="101"/>
      <c r="Y991" s="101"/>
      <c r="Z991" s="101"/>
      <c r="AA991" s="101"/>
      <c r="AB991" s="101"/>
    </row>
    <row r="992" spans="1:28" ht="19">
      <c r="A992" s="25"/>
      <c r="B992" s="164"/>
      <c r="C992" s="707"/>
      <c r="D992" s="34"/>
      <c r="E992" s="101"/>
      <c r="F992" s="164"/>
      <c r="G992" s="101"/>
      <c r="H992" s="710"/>
      <c r="I992" s="712"/>
      <c r="J992" s="712"/>
      <c r="K992" s="101"/>
      <c r="L992" s="713"/>
      <c r="M992" s="602"/>
      <c r="N992" s="602"/>
      <c r="O992" s="101"/>
      <c r="P992" s="101"/>
      <c r="Q992" s="101"/>
      <c r="R992" s="101"/>
      <c r="S992" s="101"/>
      <c r="T992" s="101"/>
      <c r="U992" s="101"/>
      <c r="V992" s="101"/>
      <c r="W992" s="101"/>
      <c r="X992" s="101"/>
      <c r="Y992" s="101"/>
      <c r="Z992" s="101"/>
      <c r="AA992" s="101"/>
      <c r="AB992" s="101"/>
    </row>
    <row r="993" spans="1:28" ht="19">
      <c r="A993" s="25"/>
      <c r="B993" s="164"/>
      <c r="C993" s="707"/>
      <c r="D993" s="34"/>
      <c r="E993" s="101"/>
      <c r="F993" s="164"/>
      <c r="G993" s="101"/>
      <c r="H993" s="710"/>
      <c r="I993" s="712"/>
      <c r="J993" s="712"/>
      <c r="K993" s="101"/>
      <c r="L993" s="713"/>
      <c r="M993" s="602"/>
      <c r="N993" s="602"/>
      <c r="O993" s="101"/>
      <c r="P993" s="101"/>
      <c r="Q993" s="101"/>
      <c r="R993" s="101"/>
      <c r="S993" s="101"/>
      <c r="T993" s="101"/>
      <c r="U993" s="101"/>
      <c r="V993" s="101"/>
      <c r="W993" s="101"/>
      <c r="X993" s="101"/>
      <c r="Y993" s="101"/>
      <c r="Z993" s="101"/>
      <c r="AA993" s="101"/>
      <c r="AB993" s="101"/>
    </row>
    <row r="994" spans="1:28" ht="19">
      <c r="A994" s="25"/>
      <c r="B994" s="164"/>
      <c r="C994" s="707"/>
      <c r="D994" s="34"/>
      <c r="E994" s="101"/>
      <c r="F994" s="164"/>
      <c r="G994" s="101"/>
      <c r="H994" s="710"/>
      <c r="I994" s="712"/>
      <c r="J994" s="712"/>
      <c r="K994" s="101"/>
      <c r="L994" s="713"/>
      <c r="M994" s="602"/>
      <c r="N994" s="602"/>
      <c r="O994" s="101"/>
      <c r="P994" s="101"/>
      <c r="Q994" s="101"/>
      <c r="R994" s="101"/>
      <c r="S994" s="101"/>
      <c r="T994" s="101"/>
      <c r="U994" s="101"/>
      <c r="V994" s="101"/>
      <c r="W994" s="101"/>
      <c r="X994" s="101"/>
      <c r="Y994" s="101"/>
      <c r="Z994" s="101"/>
      <c r="AA994" s="101"/>
      <c r="AB994" s="101"/>
    </row>
    <row r="995" spans="1:28" ht="19">
      <c r="A995" s="25"/>
      <c r="B995" s="164"/>
      <c r="C995" s="707"/>
      <c r="D995" s="34"/>
      <c r="E995" s="101"/>
      <c r="F995" s="164"/>
      <c r="G995" s="101"/>
      <c r="H995" s="710"/>
      <c r="I995" s="712"/>
      <c r="J995" s="712"/>
      <c r="K995" s="101"/>
      <c r="L995" s="713"/>
      <c r="M995" s="602"/>
      <c r="N995" s="602"/>
      <c r="O995" s="101"/>
      <c r="P995" s="101"/>
      <c r="Q995" s="101"/>
      <c r="R995" s="101"/>
      <c r="S995" s="101"/>
      <c r="T995" s="101"/>
      <c r="U995" s="101"/>
      <c r="V995" s="101"/>
      <c r="W995" s="101"/>
      <c r="X995" s="101"/>
      <c r="Y995" s="101"/>
      <c r="Z995" s="101"/>
      <c r="AA995" s="101"/>
      <c r="AB995" s="101"/>
    </row>
    <row r="996" spans="1:28" ht="19">
      <c r="A996" s="25"/>
      <c r="B996" s="164"/>
      <c r="C996" s="707"/>
      <c r="D996" s="34"/>
      <c r="E996" s="101"/>
      <c r="F996" s="164"/>
      <c r="G996" s="101"/>
      <c r="H996" s="710"/>
      <c r="I996" s="712"/>
      <c r="J996" s="712"/>
      <c r="K996" s="101"/>
      <c r="L996" s="713"/>
      <c r="M996" s="602"/>
      <c r="N996" s="602"/>
      <c r="O996" s="101"/>
      <c r="P996" s="101"/>
      <c r="Q996" s="101"/>
      <c r="R996" s="101"/>
      <c r="S996" s="101"/>
      <c r="T996" s="101"/>
      <c r="U996" s="101"/>
      <c r="V996" s="101"/>
      <c r="W996" s="101"/>
      <c r="X996" s="101"/>
      <c r="Y996" s="101"/>
      <c r="Z996" s="101"/>
      <c r="AA996" s="101"/>
      <c r="AB996" s="101"/>
    </row>
    <row r="997" spans="1:28" ht="19">
      <c r="A997" s="25"/>
      <c r="B997" s="164"/>
      <c r="C997" s="707"/>
      <c r="D997" s="34"/>
      <c r="E997" s="101"/>
      <c r="F997" s="164"/>
      <c r="G997" s="101"/>
      <c r="H997" s="710"/>
      <c r="I997" s="712"/>
      <c r="J997" s="712"/>
      <c r="K997" s="101"/>
      <c r="L997" s="713"/>
      <c r="M997" s="602"/>
      <c r="N997" s="602"/>
      <c r="O997" s="101"/>
      <c r="P997" s="101"/>
      <c r="Q997" s="101"/>
      <c r="R997" s="101"/>
      <c r="S997" s="101"/>
      <c r="T997" s="101"/>
      <c r="U997" s="101"/>
      <c r="V997" s="101"/>
      <c r="W997" s="101"/>
      <c r="X997" s="101"/>
      <c r="Y997" s="101"/>
      <c r="Z997" s="101"/>
      <c r="AA997" s="101"/>
      <c r="AB997" s="101"/>
    </row>
    <row r="998" spans="1:28" ht="19">
      <c r="A998" s="25"/>
      <c r="B998" s="164"/>
      <c r="C998" s="707"/>
      <c r="D998" s="34"/>
      <c r="E998" s="101"/>
      <c r="F998" s="164"/>
      <c r="G998" s="101"/>
      <c r="H998" s="710"/>
      <c r="I998" s="712"/>
      <c r="J998" s="712"/>
      <c r="K998" s="101"/>
      <c r="L998" s="713"/>
      <c r="M998" s="602"/>
      <c r="N998" s="602"/>
      <c r="O998" s="101"/>
      <c r="P998" s="101"/>
      <c r="Q998" s="101"/>
      <c r="R998" s="101"/>
      <c r="S998" s="101"/>
      <c r="T998" s="101"/>
      <c r="U998" s="101"/>
      <c r="V998" s="101"/>
      <c r="W998" s="101"/>
      <c r="X998" s="101"/>
      <c r="Y998" s="101"/>
      <c r="Z998" s="101"/>
      <c r="AA998" s="101"/>
      <c r="AB998" s="101"/>
    </row>
    <row r="999" spans="1:28" ht="19">
      <c r="A999" s="25"/>
      <c r="B999" s="164"/>
      <c r="C999" s="707"/>
      <c r="D999" s="34"/>
      <c r="E999" s="101"/>
      <c r="F999" s="164"/>
      <c r="G999" s="101"/>
      <c r="H999" s="710"/>
      <c r="I999" s="712"/>
      <c r="J999" s="712"/>
      <c r="K999" s="101"/>
      <c r="L999" s="713"/>
      <c r="M999" s="602"/>
      <c r="N999" s="602"/>
      <c r="O999" s="101"/>
      <c r="P999" s="101"/>
      <c r="Q999" s="101"/>
      <c r="R999" s="101"/>
      <c r="S999" s="101"/>
      <c r="T999" s="101"/>
      <c r="U999" s="101"/>
      <c r="V999" s="101"/>
      <c r="W999" s="101"/>
      <c r="X999" s="101"/>
      <c r="Y999" s="101"/>
      <c r="Z999" s="101"/>
      <c r="AA999" s="101"/>
      <c r="AB999" s="101"/>
    </row>
    <row r="1000" spans="1:28" ht="19">
      <c r="A1000" s="25"/>
      <c r="B1000" s="164"/>
      <c r="C1000" s="707"/>
      <c r="D1000" s="34"/>
      <c r="E1000" s="101"/>
      <c r="F1000" s="164"/>
      <c r="G1000" s="101"/>
      <c r="H1000" s="710"/>
      <c r="I1000" s="712"/>
      <c r="J1000" s="712"/>
      <c r="K1000" s="101"/>
      <c r="L1000" s="713"/>
      <c r="M1000" s="602"/>
      <c r="N1000" s="602"/>
      <c r="O1000" s="101"/>
      <c r="P1000" s="101"/>
      <c r="Q1000" s="101"/>
      <c r="R1000" s="101"/>
      <c r="S1000" s="101"/>
      <c r="T1000" s="101"/>
      <c r="U1000" s="101"/>
      <c r="V1000" s="101"/>
      <c r="W1000" s="101"/>
      <c r="X1000" s="101"/>
      <c r="Y1000" s="101"/>
      <c r="Z1000" s="101"/>
      <c r="AA1000" s="101"/>
      <c r="AB1000" s="101"/>
    </row>
    <row r="1001" spans="1:28" ht="19">
      <c r="A1001" s="25"/>
      <c r="B1001" s="164"/>
      <c r="C1001" s="707"/>
      <c r="D1001" s="34"/>
      <c r="E1001" s="101"/>
      <c r="F1001" s="164"/>
      <c r="G1001" s="101"/>
      <c r="H1001" s="710"/>
      <c r="I1001" s="712"/>
      <c r="J1001" s="712"/>
      <c r="K1001" s="101"/>
      <c r="L1001" s="713"/>
      <c r="M1001" s="602"/>
      <c r="N1001" s="602"/>
      <c r="O1001" s="101"/>
      <c r="P1001" s="101"/>
      <c r="Q1001" s="101"/>
      <c r="R1001" s="101"/>
      <c r="S1001" s="101"/>
      <c r="T1001" s="101"/>
      <c r="U1001" s="101"/>
      <c r="V1001" s="101"/>
      <c r="W1001" s="101"/>
      <c r="X1001" s="101"/>
      <c r="Y1001" s="101"/>
      <c r="Z1001" s="101"/>
      <c r="AA1001" s="101"/>
      <c r="AB1001" s="101"/>
    </row>
    <row r="1002" spans="1:28" ht="19">
      <c r="A1002" s="25"/>
      <c r="B1002" s="164"/>
      <c r="C1002" s="707"/>
      <c r="D1002" s="34"/>
      <c r="E1002" s="101"/>
      <c r="F1002" s="164"/>
      <c r="G1002" s="101"/>
      <c r="H1002" s="710"/>
      <c r="I1002" s="712"/>
      <c r="J1002" s="712"/>
      <c r="K1002" s="101"/>
      <c r="L1002" s="713"/>
      <c r="M1002" s="602"/>
      <c r="N1002" s="602"/>
      <c r="O1002" s="101"/>
      <c r="P1002" s="101"/>
      <c r="Q1002" s="101"/>
      <c r="R1002" s="101"/>
      <c r="S1002" s="101"/>
      <c r="T1002" s="101"/>
      <c r="U1002" s="101"/>
      <c r="V1002" s="101"/>
      <c r="W1002" s="101"/>
      <c r="X1002" s="101"/>
      <c r="Y1002" s="101"/>
      <c r="Z1002" s="101"/>
      <c r="AA1002" s="101"/>
      <c r="AB1002" s="101"/>
    </row>
    <row r="1003" spans="1:28" ht="19">
      <c r="A1003" s="25"/>
      <c r="B1003" s="164"/>
      <c r="C1003" s="707"/>
      <c r="D1003" s="34"/>
      <c r="E1003" s="101"/>
      <c r="F1003" s="164"/>
      <c r="G1003" s="101"/>
      <c r="H1003" s="710"/>
      <c r="I1003" s="712"/>
      <c r="J1003" s="712"/>
      <c r="K1003" s="101"/>
      <c r="L1003" s="713"/>
      <c r="M1003" s="602"/>
      <c r="N1003" s="602"/>
      <c r="O1003" s="101"/>
      <c r="P1003" s="101"/>
      <c r="Q1003" s="101"/>
      <c r="R1003" s="101"/>
      <c r="S1003" s="101"/>
      <c r="T1003" s="101"/>
      <c r="U1003" s="101"/>
      <c r="V1003" s="101"/>
      <c r="W1003" s="101"/>
      <c r="X1003" s="101"/>
      <c r="Y1003" s="101"/>
      <c r="Z1003" s="101"/>
      <c r="AA1003" s="101"/>
      <c r="AB1003" s="101"/>
    </row>
    <row r="1004" spans="1:28" ht="19">
      <c r="A1004" s="25"/>
      <c r="B1004" s="164"/>
      <c r="C1004" s="707"/>
      <c r="D1004" s="34"/>
      <c r="E1004" s="101"/>
      <c r="F1004" s="164"/>
      <c r="G1004" s="101"/>
      <c r="H1004" s="710"/>
      <c r="I1004" s="712"/>
      <c r="J1004" s="712"/>
      <c r="K1004" s="101"/>
      <c r="L1004" s="713"/>
      <c r="M1004" s="602"/>
      <c r="N1004" s="602"/>
      <c r="O1004" s="101"/>
      <c r="P1004" s="101"/>
      <c r="Q1004" s="101"/>
      <c r="R1004" s="101"/>
      <c r="S1004" s="101"/>
      <c r="T1004" s="101"/>
      <c r="U1004" s="101"/>
      <c r="V1004" s="101"/>
      <c r="W1004" s="101"/>
      <c r="X1004" s="101"/>
      <c r="Y1004" s="101"/>
      <c r="Z1004" s="101"/>
      <c r="AA1004" s="101"/>
      <c r="AB1004" s="101"/>
    </row>
    <row r="1005" spans="1:28" ht="19">
      <c r="A1005" s="25"/>
      <c r="B1005" s="164"/>
      <c r="C1005" s="707"/>
      <c r="D1005" s="34"/>
      <c r="E1005" s="101"/>
      <c r="F1005" s="164"/>
      <c r="G1005" s="101"/>
      <c r="H1005" s="710"/>
      <c r="I1005" s="712"/>
      <c r="J1005" s="712"/>
      <c r="K1005" s="101"/>
      <c r="L1005" s="713"/>
      <c r="M1005" s="602"/>
      <c r="N1005" s="602"/>
      <c r="O1005" s="101"/>
      <c r="P1005" s="101"/>
      <c r="Q1005" s="101"/>
      <c r="R1005" s="101"/>
      <c r="S1005" s="101"/>
      <c r="T1005" s="101"/>
      <c r="U1005" s="101"/>
      <c r="V1005" s="101"/>
      <c r="W1005" s="101"/>
      <c r="X1005" s="101"/>
      <c r="Y1005" s="101"/>
      <c r="Z1005" s="101"/>
      <c r="AA1005" s="101"/>
      <c r="AB1005" s="101"/>
    </row>
    <row r="1006" spans="1:28" ht="19">
      <c r="A1006" s="25"/>
      <c r="B1006" s="164"/>
      <c r="C1006" s="707"/>
      <c r="D1006" s="34"/>
      <c r="E1006" s="101"/>
      <c r="F1006" s="164"/>
      <c r="G1006" s="101"/>
      <c r="H1006" s="710"/>
      <c r="I1006" s="712"/>
      <c r="J1006" s="712"/>
      <c r="K1006" s="101"/>
      <c r="L1006" s="713"/>
      <c r="M1006" s="602"/>
      <c r="N1006" s="602"/>
      <c r="O1006" s="101"/>
      <c r="P1006" s="101"/>
      <c r="Q1006" s="101"/>
      <c r="R1006" s="101"/>
      <c r="S1006" s="101"/>
      <c r="T1006" s="101"/>
      <c r="U1006" s="101"/>
      <c r="V1006" s="101"/>
      <c r="W1006" s="101"/>
      <c r="X1006" s="101"/>
      <c r="Y1006" s="101"/>
      <c r="Z1006" s="101"/>
      <c r="AA1006" s="101"/>
      <c r="AB1006" s="101"/>
    </row>
    <row r="1007" spans="1:28" ht="19">
      <c r="A1007" s="25"/>
      <c r="B1007" s="164"/>
      <c r="C1007" s="707"/>
      <c r="D1007" s="34"/>
      <c r="E1007" s="101"/>
      <c r="F1007" s="164"/>
      <c r="G1007" s="101"/>
      <c r="H1007" s="710"/>
      <c r="I1007" s="712"/>
      <c r="J1007" s="712"/>
      <c r="K1007" s="101"/>
      <c r="L1007" s="713"/>
      <c r="M1007" s="602"/>
      <c r="N1007" s="602"/>
      <c r="O1007" s="101"/>
      <c r="P1007" s="101"/>
      <c r="Q1007" s="101"/>
      <c r="R1007" s="101"/>
      <c r="S1007" s="101"/>
      <c r="T1007" s="101"/>
      <c r="U1007" s="101"/>
      <c r="V1007" s="101"/>
      <c r="W1007" s="101"/>
      <c r="X1007" s="101"/>
      <c r="Y1007" s="101"/>
      <c r="Z1007" s="101"/>
      <c r="AA1007" s="101"/>
      <c r="AB1007" s="101"/>
    </row>
    <row r="1008" spans="1:28" ht="19">
      <c r="A1008" s="25"/>
      <c r="B1008" s="164"/>
      <c r="C1008" s="707"/>
      <c r="D1008" s="34"/>
      <c r="E1008" s="101"/>
      <c r="F1008" s="164"/>
      <c r="G1008" s="101"/>
      <c r="H1008" s="710"/>
      <c r="I1008" s="712"/>
      <c r="J1008" s="712"/>
      <c r="K1008" s="101"/>
      <c r="L1008" s="713"/>
      <c r="M1008" s="602"/>
      <c r="N1008" s="602"/>
      <c r="O1008" s="101"/>
      <c r="P1008" s="101"/>
      <c r="Q1008" s="101"/>
      <c r="R1008" s="101"/>
      <c r="S1008" s="101"/>
      <c r="T1008" s="101"/>
      <c r="U1008" s="101"/>
      <c r="V1008" s="101"/>
      <c r="W1008" s="101"/>
      <c r="X1008" s="101"/>
      <c r="Y1008" s="101"/>
      <c r="Z1008" s="101"/>
      <c r="AA1008" s="101"/>
      <c r="AB1008" s="101"/>
    </row>
    <row r="1009" spans="1:28" ht="19">
      <c r="A1009" s="25"/>
      <c r="B1009" s="164"/>
      <c r="C1009" s="707"/>
      <c r="D1009" s="34"/>
      <c r="E1009" s="101"/>
      <c r="F1009" s="164"/>
      <c r="G1009" s="101"/>
      <c r="H1009" s="710"/>
      <c r="I1009" s="712"/>
      <c r="J1009" s="712"/>
      <c r="K1009" s="101"/>
      <c r="L1009" s="713"/>
      <c r="M1009" s="602"/>
      <c r="N1009" s="602"/>
      <c r="O1009" s="101"/>
      <c r="P1009" s="101"/>
      <c r="Q1009" s="101"/>
      <c r="R1009" s="101"/>
      <c r="S1009" s="101"/>
      <c r="T1009" s="101"/>
      <c r="U1009" s="101"/>
      <c r="V1009" s="101"/>
      <c r="W1009" s="101"/>
      <c r="X1009" s="101"/>
      <c r="Y1009" s="101"/>
      <c r="Z1009" s="101"/>
      <c r="AA1009" s="101"/>
      <c r="AB1009" s="101"/>
    </row>
    <row r="1010" spans="1:28" ht="19">
      <c r="A1010" s="25"/>
      <c r="B1010" s="164"/>
      <c r="C1010" s="707"/>
      <c r="D1010" s="34"/>
      <c r="E1010" s="101"/>
      <c r="F1010" s="164"/>
      <c r="G1010" s="101"/>
      <c r="H1010" s="710"/>
      <c r="I1010" s="712"/>
      <c r="J1010" s="712"/>
      <c r="K1010" s="101"/>
      <c r="L1010" s="713"/>
      <c r="M1010" s="602"/>
      <c r="N1010" s="602"/>
      <c r="O1010" s="101"/>
      <c r="P1010" s="101"/>
      <c r="Q1010" s="101"/>
      <c r="R1010" s="101"/>
      <c r="S1010" s="101"/>
      <c r="T1010" s="101"/>
      <c r="U1010" s="101"/>
      <c r="V1010" s="101"/>
      <c r="W1010" s="101"/>
      <c r="X1010" s="101"/>
      <c r="Y1010" s="101"/>
      <c r="Z1010" s="101"/>
      <c r="AA1010" s="101"/>
      <c r="AB1010" s="101"/>
    </row>
    <row r="1011" spans="1:28" ht="19">
      <c r="A1011" s="25"/>
      <c r="B1011" s="164"/>
      <c r="C1011" s="707"/>
      <c r="D1011" s="101"/>
      <c r="E1011" s="101"/>
      <c r="F1011" s="164"/>
      <c r="G1011" s="101"/>
      <c r="H1011" s="710"/>
      <c r="I1011" s="712"/>
      <c r="J1011" s="712"/>
      <c r="K1011" s="101"/>
      <c r="L1011" s="713"/>
      <c r="M1011" s="602"/>
      <c r="N1011" s="602"/>
      <c r="O1011" s="101"/>
      <c r="P1011" s="101"/>
      <c r="Q1011" s="101"/>
      <c r="R1011" s="101"/>
      <c r="S1011" s="101"/>
      <c r="T1011" s="101"/>
      <c r="U1011" s="101"/>
      <c r="V1011" s="101"/>
      <c r="W1011" s="101"/>
      <c r="X1011" s="101"/>
      <c r="Y1011" s="101"/>
      <c r="Z1011" s="101"/>
      <c r="AA1011" s="101"/>
      <c r="AB1011" s="101"/>
    </row>
    <row r="1012" spans="1:28" ht="19">
      <c r="A1012" s="25"/>
      <c r="B1012" s="164"/>
      <c r="C1012" s="707"/>
      <c r="D1012" s="101"/>
      <c r="E1012" s="101"/>
      <c r="F1012" s="164"/>
      <c r="G1012" s="101"/>
      <c r="H1012" s="710"/>
      <c r="I1012" s="712"/>
      <c r="J1012" s="712"/>
      <c r="K1012" s="101"/>
      <c r="L1012" s="713"/>
      <c r="M1012" s="602"/>
      <c r="N1012" s="602"/>
      <c r="O1012" s="101"/>
      <c r="P1012" s="101"/>
      <c r="Q1012" s="101"/>
      <c r="R1012" s="101"/>
      <c r="S1012" s="101"/>
      <c r="T1012" s="101"/>
      <c r="U1012" s="101"/>
      <c r="V1012" s="101"/>
      <c r="W1012" s="101"/>
      <c r="X1012" s="101"/>
      <c r="Y1012" s="101"/>
      <c r="Z1012" s="101"/>
      <c r="AA1012" s="101"/>
      <c r="AB1012" s="101"/>
    </row>
    <row r="1013" spans="1:28" ht="19">
      <c r="A1013" s="25"/>
      <c r="B1013" s="164"/>
      <c r="C1013" s="707"/>
      <c r="D1013" s="101"/>
      <c r="E1013" s="101"/>
      <c r="F1013" s="164"/>
      <c r="G1013" s="101"/>
      <c r="H1013" s="710"/>
      <c r="I1013" s="712"/>
      <c r="J1013" s="712"/>
      <c r="K1013" s="101"/>
      <c r="L1013" s="713"/>
      <c r="M1013" s="602"/>
      <c r="N1013" s="602"/>
      <c r="O1013" s="101"/>
      <c r="P1013" s="101"/>
      <c r="Q1013" s="101"/>
      <c r="R1013" s="101"/>
      <c r="S1013" s="101"/>
      <c r="T1013" s="101"/>
      <c r="U1013" s="101"/>
      <c r="V1013" s="101"/>
      <c r="W1013" s="101"/>
      <c r="X1013" s="101"/>
      <c r="Y1013" s="101"/>
      <c r="Z1013" s="101"/>
      <c r="AA1013" s="101"/>
      <c r="AB1013" s="101"/>
    </row>
    <row r="1014" spans="1:28" ht="19">
      <c r="A1014" s="25"/>
      <c r="B1014" s="164"/>
      <c r="C1014" s="707"/>
      <c r="D1014" s="101"/>
      <c r="E1014" s="101"/>
      <c r="F1014" s="164"/>
      <c r="G1014" s="101"/>
      <c r="H1014" s="710"/>
      <c r="I1014" s="712"/>
      <c r="J1014" s="712"/>
      <c r="K1014" s="101"/>
      <c r="L1014" s="713"/>
      <c r="M1014" s="602"/>
      <c r="N1014" s="602"/>
      <c r="O1014" s="101"/>
      <c r="P1014" s="101"/>
      <c r="Q1014" s="101"/>
      <c r="R1014" s="101"/>
      <c r="S1014" s="101"/>
      <c r="T1014" s="101"/>
      <c r="U1014" s="101"/>
      <c r="V1014" s="101"/>
      <c r="W1014" s="101"/>
      <c r="X1014" s="101"/>
      <c r="Y1014" s="101"/>
      <c r="Z1014" s="101"/>
      <c r="AA1014" s="101"/>
      <c r="AB1014" s="101"/>
    </row>
    <row r="1015" spans="1:28" ht="19">
      <c r="A1015" s="25"/>
      <c r="B1015" s="164"/>
      <c r="C1015" s="707"/>
      <c r="D1015" s="101"/>
      <c r="E1015" s="101"/>
      <c r="F1015" s="164"/>
      <c r="G1015" s="101"/>
      <c r="H1015" s="710"/>
      <c r="I1015" s="712"/>
      <c r="J1015" s="712"/>
      <c r="K1015" s="101"/>
      <c r="L1015" s="713"/>
      <c r="M1015" s="602"/>
      <c r="N1015" s="602"/>
      <c r="O1015" s="101"/>
      <c r="P1015" s="101"/>
      <c r="Q1015" s="101"/>
      <c r="R1015" s="101"/>
      <c r="S1015" s="101"/>
      <c r="T1015" s="101"/>
      <c r="U1015" s="101"/>
      <c r="V1015" s="101"/>
      <c r="W1015" s="101"/>
      <c r="X1015" s="101"/>
      <c r="Y1015" s="101"/>
      <c r="Z1015" s="101"/>
      <c r="AA1015" s="101"/>
      <c r="AB1015" s="101"/>
    </row>
    <row r="1016" spans="1:28" ht="19">
      <c r="A1016" s="25"/>
      <c r="B1016" s="164"/>
      <c r="C1016" s="707"/>
      <c r="D1016" s="101"/>
      <c r="E1016" s="101"/>
      <c r="F1016" s="164"/>
      <c r="G1016" s="101"/>
      <c r="H1016" s="710"/>
      <c r="I1016" s="712"/>
      <c r="J1016" s="712"/>
      <c r="K1016" s="101"/>
      <c r="L1016" s="713"/>
      <c r="M1016" s="602"/>
      <c r="N1016" s="602"/>
      <c r="O1016" s="101"/>
      <c r="P1016" s="101"/>
      <c r="Q1016" s="101"/>
      <c r="R1016" s="101"/>
      <c r="S1016" s="101"/>
      <c r="T1016" s="101"/>
      <c r="U1016" s="101"/>
      <c r="V1016" s="101"/>
      <c r="W1016" s="101"/>
      <c r="X1016" s="101"/>
      <c r="Y1016" s="101"/>
      <c r="Z1016" s="101"/>
      <c r="AA1016" s="101"/>
      <c r="AB1016" s="101"/>
    </row>
    <row r="1017" spans="1:28" ht="19">
      <c r="A1017" s="25"/>
      <c r="B1017" s="164"/>
      <c r="C1017" s="707"/>
      <c r="D1017" s="101"/>
      <c r="E1017" s="101"/>
      <c r="F1017" s="164"/>
      <c r="G1017" s="101"/>
      <c r="H1017" s="710"/>
      <c r="I1017" s="712"/>
      <c r="J1017" s="712"/>
      <c r="K1017" s="101"/>
      <c r="L1017" s="713"/>
      <c r="M1017" s="602"/>
      <c r="N1017" s="602"/>
      <c r="O1017" s="101"/>
      <c r="P1017" s="101"/>
      <c r="Q1017" s="101"/>
      <c r="R1017" s="101"/>
      <c r="S1017" s="101"/>
      <c r="T1017" s="101"/>
      <c r="U1017" s="101"/>
      <c r="V1017" s="101"/>
      <c r="W1017" s="101"/>
      <c r="X1017" s="101"/>
      <c r="Y1017" s="101"/>
      <c r="Z1017" s="101"/>
      <c r="AA1017" s="101"/>
      <c r="AB1017" s="101"/>
    </row>
    <row r="1018" spans="1:28" ht="19">
      <c r="A1018" s="24"/>
      <c r="B1018" s="714"/>
      <c r="C1018" s="707"/>
      <c r="D1018" s="602"/>
      <c r="E1018" s="602"/>
      <c r="F1018" s="714"/>
      <c r="G1018" s="602"/>
      <c r="H1018" s="715"/>
      <c r="I1018" s="716"/>
      <c r="J1018" s="716"/>
      <c r="K1018" s="602"/>
      <c r="L1018" s="602"/>
      <c r="M1018" s="602"/>
      <c r="N1018" s="602"/>
      <c r="O1018" s="101"/>
      <c r="P1018" s="602"/>
      <c r="Q1018" s="602"/>
      <c r="R1018" s="602"/>
      <c r="S1018" s="602"/>
      <c r="T1018" s="602"/>
      <c r="U1018" s="602"/>
      <c r="V1018" s="602"/>
      <c r="W1018" s="602"/>
      <c r="X1018" s="602"/>
      <c r="Y1018" s="602"/>
      <c r="Z1018" s="602"/>
      <c r="AA1018" s="602"/>
      <c r="AB1018" s="602"/>
    </row>
    <row r="1019" spans="1:28" ht="19">
      <c r="A1019" s="24"/>
      <c r="B1019" s="714"/>
      <c r="C1019" s="707"/>
      <c r="D1019" s="602"/>
      <c r="E1019" s="602"/>
      <c r="F1019" s="714"/>
      <c r="G1019" s="602"/>
      <c r="H1019" s="715"/>
      <c r="I1019" s="716"/>
      <c r="J1019" s="716"/>
      <c r="K1019" s="602"/>
      <c r="L1019" s="602"/>
      <c r="M1019" s="602"/>
      <c r="N1019" s="602"/>
      <c r="O1019" s="101"/>
      <c r="P1019" s="602"/>
      <c r="Q1019" s="602"/>
      <c r="R1019" s="602"/>
      <c r="S1019" s="602"/>
      <c r="T1019" s="602"/>
      <c r="U1019" s="602"/>
      <c r="V1019" s="602"/>
      <c r="W1019" s="602"/>
      <c r="X1019" s="602"/>
      <c r="Y1019" s="602"/>
      <c r="Z1019" s="602"/>
      <c r="AA1019" s="602"/>
      <c r="AB1019" s="602"/>
    </row>
    <row r="1020" spans="1:28" ht="19">
      <c r="A1020" s="24"/>
      <c r="B1020" s="714"/>
      <c r="C1020" s="707"/>
      <c r="D1020" s="602"/>
      <c r="E1020" s="602"/>
      <c r="F1020" s="714"/>
      <c r="G1020" s="602"/>
      <c r="H1020" s="715"/>
      <c r="I1020" s="716"/>
      <c r="J1020" s="716"/>
      <c r="K1020" s="602"/>
      <c r="L1020" s="602"/>
      <c r="M1020" s="602"/>
      <c r="N1020" s="602"/>
      <c r="O1020" s="101"/>
      <c r="P1020" s="602"/>
      <c r="Q1020" s="602"/>
      <c r="R1020" s="602"/>
      <c r="S1020" s="602"/>
      <c r="T1020" s="602"/>
      <c r="U1020" s="602"/>
      <c r="V1020" s="602"/>
      <c r="W1020" s="602"/>
      <c r="X1020" s="602"/>
      <c r="Y1020" s="602"/>
      <c r="Z1020" s="602"/>
      <c r="AA1020" s="602"/>
      <c r="AB1020" s="602"/>
    </row>
    <row r="1021" spans="1:28" ht="19">
      <c r="A1021" s="24"/>
      <c r="B1021" s="714"/>
      <c r="C1021" s="707"/>
      <c r="D1021" s="602"/>
      <c r="E1021" s="602"/>
      <c r="F1021" s="714"/>
      <c r="G1021" s="602"/>
      <c r="H1021" s="715"/>
      <c r="I1021" s="716"/>
      <c r="J1021" s="716"/>
      <c r="K1021" s="602"/>
      <c r="L1021" s="602"/>
      <c r="M1021" s="602"/>
      <c r="N1021" s="602"/>
      <c r="O1021" s="101"/>
      <c r="P1021" s="602"/>
      <c r="Q1021" s="602"/>
      <c r="R1021" s="602"/>
      <c r="S1021" s="602"/>
      <c r="T1021" s="602"/>
      <c r="U1021" s="602"/>
      <c r="V1021" s="602"/>
      <c r="W1021" s="602"/>
      <c r="X1021" s="602"/>
      <c r="Y1021" s="602"/>
      <c r="Z1021" s="602"/>
      <c r="AA1021" s="602"/>
      <c r="AB1021" s="602"/>
    </row>
    <row r="1022" spans="1:28" ht="19">
      <c r="A1022" s="24"/>
      <c r="B1022" s="714"/>
      <c r="C1022" s="707"/>
      <c r="D1022" s="602"/>
      <c r="E1022" s="602"/>
      <c r="F1022" s="714"/>
      <c r="G1022" s="602"/>
      <c r="H1022" s="715"/>
      <c r="I1022" s="716"/>
      <c r="J1022" s="716"/>
      <c r="K1022" s="602"/>
      <c r="L1022" s="602"/>
      <c r="M1022" s="602"/>
      <c r="N1022" s="602"/>
      <c r="O1022" s="101"/>
      <c r="P1022" s="602"/>
      <c r="Q1022" s="602"/>
      <c r="R1022" s="602"/>
      <c r="S1022" s="602"/>
      <c r="T1022" s="602"/>
      <c r="U1022" s="602"/>
      <c r="V1022" s="602"/>
      <c r="W1022" s="602"/>
      <c r="X1022" s="602"/>
      <c r="Y1022" s="602"/>
      <c r="Z1022" s="602"/>
      <c r="AA1022" s="602"/>
      <c r="AB1022" s="602"/>
    </row>
    <row r="1023" spans="1:28" ht="19">
      <c r="A1023" s="24"/>
      <c r="B1023" s="714"/>
      <c r="C1023" s="707"/>
      <c r="D1023" s="602"/>
      <c r="E1023" s="602"/>
      <c r="F1023" s="714"/>
      <c r="G1023" s="602"/>
      <c r="H1023" s="715"/>
      <c r="I1023" s="716"/>
      <c r="J1023" s="716"/>
      <c r="K1023" s="602"/>
      <c r="L1023" s="602"/>
      <c r="M1023" s="602"/>
      <c r="N1023" s="602"/>
      <c r="O1023" s="101"/>
      <c r="P1023" s="602"/>
      <c r="Q1023" s="602"/>
      <c r="R1023" s="602"/>
      <c r="S1023" s="602"/>
      <c r="T1023" s="602"/>
      <c r="U1023" s="602"/>
      <c r="V1023" s="602"/>
      <c r="W1023" s="602"/>
      <c r="X1023" s="602"/>
      <c r="Y1023" s="602"/>
      <c r="Z1023" s="602"/>
      <c r="AA1023" s="602"/>
      <c r="AB1023" s="602"/>
    </row>
    <row r="1024" spans="1:28" ht="19">
      <c r="A1024" s="24"/>
      <c r="B1024" s="714"/>
      <c r="C1024" s="707"/>
      <c r="D1024" s="602"/>
      <c r="E1024" s="602"/>
      <c r="F1024" s="714"/>
      <c r="G1024" s="602"/>
      <c r="H1024" s="715"/>
      <c r="I1024" s="716"/>
      <c r="J1024" s="716"/>
      <c r="K1024" s="602"/>
      <c r="L1024" s="602"/>
      <c r="M1024" s="602"/>
      <c r="N1024" s="602"/>
      <c r="O1024" s="101"/>
      <c r="P1024" s="602"/>
      <c r="Q1024" s="602"/>
      <c r="R1024" s="602"/>
      <c r="S1024" s="602"/>
      <c r="T1024" s="602"/>
      <c r="U1024" s="602"/>
      <c r="V1024" s="602"/>
      <c r="W1024" s="602"/>
      <c r="X1024" s="602"/>
      <c r="Y1024" s="602"/>
      <c r="Z1024" s="602"/>
      <c r="AA1024" s="602"/>
      <c r="AB1024" s="602"/>
    </row>
    <row r="1025" spans="1:28" ht="19">
      <c r="A1025" s="24"/>
      <c r="B1025" s="714"/>
      <c r="C1025" s="707"/>
      <c r="D1025" s="602"/>
      <c r="E1025" s="602"/>
      <c r="F1025" s="714"/>
      <c r="G1025" s="602"/>
      <c r="H1025" s="715"/>
      <c r="I1025" s="716"/>
      <c r="J1025" s="716"/>
      <c r="K1025" s="602"/>
      <c r="L1025" s="602"/>
      <c r="M1025" s="602"/>
      <c r="N1025" s="602"/>
      <c r="O1025" s="101"/>
      <c r="P1025" s="602"/>
      <c r="Q1025" s="602"/>
      <c r="R1025" s="602"/>
      <c r="S1025" s="602"/>
      <c r="T1025" s="602"/>
      <c r="U1025" s="602"/>
      <c r="V1025" s="602"/>
      <c r="W1025" s="602"/>
      <c r="X1025" s="602"/>
      <c r="Y1025" s="602"/>
      <c r="Z1025" s="602"/>
      <c r="AA1025" s="602"/>
      <c r="AB1025" s="602"/>
    </row>
    <row r="1026" spans="1:28" ht="19">
      <c r="A1026" s="24"/>
      <c r="B1026" s="714"/>
      <c r="C1026" s="707"/>
      <c r="D1026" s="602"/>
      <c r="E1026" s="602"/>
      <c r="F1026" s="714"/>
      <c r="G1026" s="602"/>
      <c r="H1026" s="715"/>
      <c r="I1026" s="716"/>
      <c r="J1026" s="716"/>
      <c r="K1026" s="602"/>
      <c r="L1026" s="602"/>
      <c r="M1026" s="602"/>
      <c r="N1026" s="602"/>
      <c r="O1026" s="101"/>
      <c r="P1026" s="602"/>
      <c r="Q1026" s="602"/>
      <c r="R1026" s="602"/>
      <c r="S1026" s="602"/>
      <c r="T1026" s="602"/>
      <c r="U1026" s="602"/>
      <c r="V1026" s="602"/>
      <c r="W1026" s="602"/>
      <c r="X1026" s="602"/>
      <c r="Y1026" s="602"/>
      <c r="Z1026" s="602"/>
      <c r="AA1026" s="602"/>
      <c r="AB1026" s="602"/>
    </row>
    <row r="1027" spans="1:28" ht="19">
      <c r="A1027" s="24"/>
      <c r="B1027" s="714"/>
      <c r="C1027" s="707"/>
      <c r="D1027" s="602"/>
      <c r="E1027" s="602"/>
      <c r="F1027" s="714"/>
      <c r="G1027" s="602"/>
      <c r="H1027" s="715"/>
      <c r="I1027" s="716"/>
      <c r="J1027" s="716"/>
      <c r="K1027" s="602"/>
      <c r="L1027" s="602"/>
      <c r="M1027" s="602"/>
      <c r="N1027" s="602"/>
      <c r="O1027" s="101"/>
      <c r="P1027" s="602"/>
      <c r="Q1027" s="602"/>
      <c r="R1027" s="602"/>
      <c r="S1027" s="602"/>
      <c r="T1027" s="602"/>
      <c r="U1027" s="602"/>
      <c r="V1027" s="602"/>
      <c r="W1027" s="602"/>
      <c r="X1027" s="602"/>
      <c r="Y1027" s="602"/>
      <c r="Z1027" s="602"/>
      <c r="AA1027" s="602"/>
      <c r="AB1027" s="602"/>
    </row>
    <row r="1028" spans="1:28" ht="19">
      <c r="A1028" s="24"/>
      <c r="B1028" s="714"/>
      <c r="C1028" s="707"/>
      <c r="D1028" s="602"/>
      <c r="E1028" s="602"/>
      <c r="F1028" s="714"/>
      <c r="G1028" s="602"/>
      <c r="H1028" s="715"/>
      <c r="I1028" s="716"/>
      <c r="J1028" s="716"/>
      <c r="K1028" s="602"/>
      <c r="L1028" s="602"/>
      <c r="M1028" s="602"/>
      <c r="N1028" s="602"/>
      <c r="O1028" s="101"/>
      <c r="P1028" s="602"/>
      <c r="Q1028" s="602"/>
      <c r="R1028" s="602"/>
      <c r="S1028" s="602"/>
      <c r="T1028" s="602"/>
      <c r="U1028" s="602"/>
      <c r="V1028" s="602"/>
      <c r="W1028" s="602"/>
      <c r="X1028" s="602"/>
      <c r="Y1028" s="602"/>
      <c r="Z1028" s="602"/>
      <c r="AA1028" s="602"/>
      <c r="AB1028" s="602"/>
    </row>
    <row r="1029" spans="1:28" ht="19">
      <c r="A1029" s="24"/>
      <c r="B1029" s="714"/>
      <c r="C1029" s="707"/>
      <c r="D1029" s="602"/>
      <c r="E1029" s="602"/>
      <c r="F1029" s="714"/>
      <c r="G1029" s="602"/>
      <c r="H1029" s="715"/>
      <c r="I1029" s="716"/>
      <c r="J1029" s="716"/>
      <c r="K1029" s="602"/>
      <c r="L1029" s="602"/>
      <c r="M1029" s="602"/>
      <c r="N1029" s="602"/>
      <c r="O1029" s="101"/>
      <c r="P1029" s="602"/>
      <c r="Q1029" s="602"/>
      <c r="R1029" s="602"/>
      <c r="S1029" s="602"/>
      <c r="T1029" s="602"/>
      <c r="U1029" s="602"/>
      <c r="V1029" s="602"/>
      <c r="W1029" s="602"/>
      <c r="X1029" s="602"/>
      <c r="Y1029" s="602"/>
      <c r="Z1029" s="602"/>
      <c r="AA1029" s="602"/>
      <c r="AB1029" s="602"/>
    </row>
    <row r="1030" spans="1:28" ht="19">
      <c r="A1030" s="24"/>
      <c r="B1030" s="714"/>
      <c r="C1030" s="707"/>
      <c r="D1030" s="602"/>
      <c r="E1030" s="602"/>
      <c r="F1030" s="714"/>
      <c r="G1030" s="602"/>
      <c r="H1030" s="715"/>
      <c r="I1030" s="716"/>
      <c r="J1030" s="716"/>
      <c r="K1030" s="602"/>
      <c r="L1030" s="602"/>
      <c r="M1030" s="602"/>
      <c r="N1030" s="602"/>
      <c r="O1030" s="101"/>
      <c r="P1030" s="602"/>
      <c r="Q1030" s="602"/>
      <c r="R1030" s="602"/>
      <c r="S1030" s="602"/>
      <c r="T1030" s="602"/>
      <c r="U1030" s="602"/>
      <c r="V1030" s="602"/>
      <c r="W1030" s="602"/>
      <c r="X1030" s="602"/>
      <c r="Y1030" s="602"/>
      <c r="Z1030" s="602"/>
      <c r="AA1030" s="602"/>
      <c r="AB1030" s="602"/>
    </row>
    <row r="1031" spans="1:28" ht="19">
      <c r="A1031" s="24"/>
      <c r="B1031" s="714"/>
      <c r="C1031" s="707"/>
      <c r="D1031" s="602"/>
      <c r="E1031" s="602"/>
      <c r="F1031" s="714"/>
      <c r="G1031" s="602"/>
      <c r="H1031" s="715"/>
      <c r="I1031" s="716"/>
      <c r="J1031" s="716"/>
      <c r="K1031" s="602"/>
      <c r="L1031" s="602"/>
      <c r="M1031" s="602"/>
      <c r="N1031" s="602"/>
      <c r="O1031" s="101"/>
      <c r="P1031" s="602"/>
      <c r="Q1031" s="602"/>
      <c r="R1031" s="602"/>
      <c r="S1031" s="602"/>
      <c r="T1031" s="602"/>
      <c r="U1031" s="602"/>
      <c r="V1031" s="602"/>
      <c r="W1031" s="602"/>
      <c r="X1031" s="602"/>
      <c r="Y1031" s="602"/>
      <c r="Z1031" s="602"/>
      <c r="AA1031" s="602"/>
      <c r="AB1031" s="602"/>
    </row>
    <row r="1032" spans="1:28" ht="19">
      <c r="A1032" s="24"/>
      <c r="B1032" s="714"/>
      <c r="C1032" s="707"/>
      <c r="D1032" s="602"/>
      <c r="E1032" s="602"/>
      <c r="F1032" s="714"/>
      <c r="G1032" s="602"/>
      <c r="H1032" s="715"/>
      <c r="I1032" s="716"/>
      <c r="J1032" s="716"/>
      <c r="K1032" s="602"/>
      <c r="L1032" s="602"/>
      <c r="M1032" s="602"/>
      <c r="N1032" s="602"/>
      <c r="O1032" s="101"/>
      <c r="P1032" s="602"/>
      <c r="Q1032" s="602"/>
      <c r="R1032" s="602"/>
      <c r="S1032" s="602"/>
      <c r="T1032" s="602"/>
      <c r="U1032" s="602"/>
      <c r="V1032" s="602"/>
      <c r="W1032" s="602"/>
      <c r="X1032" s="602"/>
      <c r="Y1032" s="602"/>
      <c r="Z1032" s="602"/>
      <c r="AA1032" s="602"/>
      <c r="AB1032" s="602"/>
    </row>
    <row r="1033" spans="1:28" ht="19">
      <c r="A1033" s="24"/>
      <c r="B1033" s="714"/>
      <c r="C1033" s="707"/>
      <c r="D1033" s="602"/>
      <c r="E1033" s="602"/>
      <c r="F1033" s="714"/>
      <c r="G1033" s="602"/>
      <c r="H1033" s="715"/>
      <c r="I1033" s="716"/>
      <c r="J1033" s="716"/>
      <c r="K1033" s="602"/>
      <c r="L1033" s="602"/>
      <c r="M1033" s="602"/>
      <c r="N1033" s="602"/>
      <c r="O1033" s="101"/>
      <c r="P1033" s="602"/>
      <c r="Q1033" s="602"/>
      <c r="R1033" s="602"/>
      <c r="S1033" s="602"/>
      <c r="T1033" s="602"/>
      <c r="U1033" s="602"/>
      <c r="V1033" s="602"/>
      <c r="W1033" s="602"/>
      <c r="X1033" s="602"/>
      <c r="Y1033" s="602"/>
      <c r="Z1033" s="602"/>
      <c r="AA1033" s="602"/>
      <c r="AB1033" s="602"/>
    </row>
    <row r="1034" spans="1:28" ht="19">
      <c r="A1034" s="24"/>
      <c r="B1034" s="714"/>
      <c r="C1034" s="707"/>
      <c r="D1034" s="602"/>
      <c r="E1034" s="602"/>
      <c r="F1034" s="714"/>
      <c r="G1034" s="602"/>
      <c r="H1034" s="715"/>
      <c r="I1034" s="716"/>
      <c r="J1034" s="716"/>
      <c r="K1034" s="602"/>
      <c r="L1034" s="602"/>
      <c r="M1034" s="602"/>
      <c r="N1034" s="602"/>
      <c r="O1034" s="101"/>
      <c r="P1034" s="602"/>
      <c r="Q1034" s="602"/>
      <c r="R1034" s="602"/>
      <c r="S1034" s="602"/>
      <c r="T1034" s="602"/>
      <c r="U1034" s="602"/>
      <c r="V1034" s="602"/>
      <c r="W1034" s="602"/>
      <c r="X1034" s="602"/>
      <c r="Y1034" s="602"/>
      <c r="Z1034" s="602"/>
      <c r="AA1034" s="602"/>
      <c r="AB1034" s="602"/>
    </row>
    <row r="1035" spans="1:28" ht="19">
      <c r="A1035" s="24"/>
      <c r="B1035" s="714"/>
      <c r="C1035" s="707"/>
      <c r="D1035" s="602"/>
      <c r="E1035" s="602"/>
      <c r="F1035" s="714"/>
      <c r="G1035" s="602"/>
      <c r="H1035" s="715"/>
      <c r="I1035" s="716"/>
      <c r="J1035" s="716"/>
      <c r="K1035" s="602"/>
      <c r="L1035" s="602"/>
      <c r="M1035" s="602"/>
      <c r="N1035" s="602"/>
      <c r="O1035" s="101"/>
      <c r="P1035" s="602"/>
      <c r="Q1035" s="602"/>
      <c r="R1035" s="602"/>
      <c r="S1035" s="602"/>
      <c r="T1035" s="602"/>
      <c r="U1035" s="602"/>
      <c r="V1035" s="602"/>
      <c r="W1035" s="602"/>
      <c r="X1035" s="602"/>
      <c r="Y1035" s="602"/>
      <c r="Z1035" s="602"/>
      <c r="AA1035" s="602"/>
      <c r="AB1035" s="602"/>
    </row>
    <row r="1036" spans="1:28" ht="19">
      <c r="A1036" s="24"/>
      <c r="B1036" s="714"/>
      <c r="C1036" s="707"/>
      <c r="D1036" s="602"/>
      <c r="E1036" s="602"/>
      <c r="F1036" s="714"/>
      <c r="G1036" s="602"/>
      <c r="H1036" s="715"/>
      <c r="I1036" s="716"/>
      <c r="J1036" s="716"/>
      <c r="K1036" s="602"/>
      <c r="L1036" s="602"/>
      <c r="M1036" s="602"/>
      <c r="N1036" s="602"/>
      <c r="O1036" s="101"/>
      <c r="P1036" s="602"/>
      <c r="Q1036" s="602"/>
      <c r="R1036" s="602"/>
      <c r="S1036" s="602"/>
      <c r="T1036" s="602"/>
      <c r="U1036" s="602"/>
      <c r="V1036" s="602"/>
      <c r="W1036" s="602"/>
      <c r="X1036" s="602"/>
      <c r="Y1036" s="602"/>
      <c r="Z1036" s="602"/>
      <c r="AA1036" s="602"/>
      <c r="AB1036" s="602"/>
    </row>
    <row r="1037" spans="1:28" ht="19">
      <c r="A1037" s="24"/>
      <c r="B1037" s="714"/>
      <c r="C1037" s="707"/>
      <c r="D1037" s="602"/>
      <c r="E1037" s="602"/>
      <c r="F1037" s="714"/>
      <c r="G1037" s="602"/>
      <c r="H1037" s="715"/>
      <c r="I1037" s="716"/>
      <c r="J1037" s="716"/>
      <c r="K1037" s="602"/>
      <c r="L1037" s="602"/>
      <c r="M1037" s="602"/>
      <c r="N1037" s="602"/>
      <c r="O1037" s="101"/>
      <c r="P1037" s="602"/>
      <c r="Q1037" s="602"/>
      <c r="R1037" s="602"/>
      <c r="S1037" s="602"/>
      <c r="T1037" s="602"/>
      <c r="U1037" s="602"/>
      <c r="V1037" s="602"/>
      <c r="W1037" s="602"/>
      <c r="X1037" s="602"/>
      <c r="Y1037" s="602"/>
      <c r="Z1037" s="602"/>
      <c r="AA1037" s="602"/>
      <c r="AB1037" s="602"/>
    </row>
    <row r="1038" spans="1:28" ht="19">
      <c r="A1038" s="24"/>
      <c r="B1038" s="714"/>
      <c r="C1038" s="707"/>
      <c r="D1038" s="602"/>
      <c r="E1038" s="602"/>
      <c r="F1038" s="714"/>
      <c r="G1038" s="602"/>
      <c r="H1038" s="715"/>
      <c r="I1038" s="716"/>
      <c r="J1038" s="716"/>
      <c r="K1038" s="602"/>
      <c r="L1038" s="602"/>
      <c r="M1038" s="602"/>
      <c r="N1038" s="602"/>
      <c r="O1038" s="101"/>
      <c r="P1038" s="602"/>
      <c r="Q1038" s="602"/>
      <c r="R1038" s="602"/>
      <c r="S1038" s="602"/>
      <c r="T1038" s="602"/>
      <c r="U1038" s="602"/>
      <c r="V1038" s="602"/>
      <c r="W1038" s="602"/>
      <c r="X1038" s="602"/>
      <c r="Y1038" s="602"/>
      <c r="Z1038" s="602"/>
      <c r="AA1038" s="602"/>
      <c r="AB1038" s="602"/>
    </row>
    <row r="1039" spans="1:28" ht="19">
      <c r="A1039" s="24"/>
      <c r="B1039" s="714"/>
      <c r="C1039" s="707"/>
      <c r="D1039" s="602"/>
      <c r="E1039" s="602"/>
      <c r="F1039" s="714"/>
      <c r="G1039" s="602"/>
      <c r="H1039" s="715"/>
      <c r="I1039" s="716"/>
      <c r="J1039" s="716"/>
      <c r="K1039" s="602"/>
      <c r="L1039" s="602"/>
      <c r="M1039" s="602"/>
      <c r="N1039" s="602"/>
      <c r="O1039" s="101"/>
      <c r="P1039" s="602"/>
      <c r="Q1039" s="602"/>
      <c r="R1039" s="602"/>
      <c r="S1039" s="602"/>
      <c r="T1039" s="602"/>
      <c r="U1039" s="602"/>
      <c r="V1039" s="602"/>
      <c r="W1039" s="602"/>
      <c r="X1039" s="602"/>
      <c r="Y1039" s="602"/>
      <c r="Z1039" s="602"/>
      <c r="AA1039" s="602"/>
      <c r="AB1039" s="602"/>
    </row>
    <row r="1040" spans="1:28" ht="19">
      <c r="A1040" s="24"/>
      <c r="B1040" s="714"/>
      <c r="C1040" s="707"/>
      <c r="D1040" s="602"/>
      <c r="E1040" s="602"/>
      <c r="F1040" s="714"/>
      <c r="G1040" s="602"/>
      <c r="H1040" s="715"/>
      <c r="I1040" s="716"/>
      <c r="J1040" s="716"/>
      <c r="K1040" s="602"/>
      <c r="L1040" s="602"/>
      <c r="M1040" s="602"/>
      <c r="N1040" s="602"/>
      <c r="O1040" s="101"/>
      <c r="P1040" s="602"/>
      <c r="Q1040" s="602"/>
      <c r="R1040" s="602"/>
      <c r="S1040" s="602"/>
      <c r="T1040" s="602"/>
      <c r="U1040" s="602"/>
      <c r="V1040" s="602"/>
      <c r="W1040" s="602"/>
      <c r="X1040" s="602"/>
      <c r="Y1040" s="602"/>
      <c r="Z1040" s="602"/>
      <c r="AA1040" s="602"/>
      <c r="AB1040" s="602"/>
    </row>
    <row r="1041" spans="1:28" ht="19">
      <c r="A1041" s="24"/>
      <c r="B1041" s="714"/>
      <c r="C1041" s="707"/>
      <c r="D1041" s="602"/>
      <c r="E1041" s="602"/>
      <c r="F1041" s="714"/>
      <c r="G1041" s="602"/>
      <c r="H1041" s="715"/>
      <c r="I1041" s="716"/>
      <c r="J1041" s="716"/>
      <c r="K1041" s="602"/>
      <c r="L1041" s="602"/>
      <c r="M1041" s="602"/>
      <c r="N1041" s="602"/>
      <c r="O1041" s="101"/>
      <c r="P1041" s="602"/>
      <c r="Q1041" s="602"/>
      <c r="R1041" s="602"/>
      <c r="S1041" s="602"/>
      <c r="T1041" s="602"/>
      <c r="U1041" s="602"/>
      <c r="V1041" s="602"/>
      <c r="W1041" s="602"/>
      <c r="X1041" s="602"/>
      <c r="Y1041" s="602"/>
      <c r="Z1041" s="602"/>
      <c r="AA1041" s="602"/>
      <c r="AB1041" s="602"/>
    </row>
    <row r="1042" spans="1:28" ht="19">
      <c r="A1042" s="24"/>
      <c r="B1042" s="714"/>
      <c r="C1042" s="707"/>
      <c r="D1042" s="602"/>
      <c r="E1042" s="602"/>
      <c r="F1042" s="714"/>
      <c r="G1042" s="602"/>
      <c r="H1042" s="715"/>
      <c r="I1042" s="716"/>
      <c r="J1042" s="716"/>
      <c r="K1042" s="602"/>
      <c r="L1042" s="602"/>
      <c r="M1042" s="602"/>
      <c r="N1042" s="602"/>
      <c r="O1042" s="101"/>
      <c r="P1042" s="602"/>
      <c r="Q1042" s="602"/>
      <c r="R1042" s="602"/>
      <c r="S1042" s="602"/>
      <c r="T1042" s="602"/>
      <c r="U1042" s="602"/>
      <c r="V1042" s="602"/>
      <c r="W1042" s="602"/>
      <c r="X1042" s="602"/>
      <c r="Y1042" s="602"/>
      <c r="Z1042" s="602"/>
      <c r="AA1042" s="602"/>
      <c r="AB1042" s="602"/>
    </row>
    <row r="1043" spans="1:28" ht="19">
      <c r="A1043" s="24"/>
      <c r="B1043" s="714"/>
      <c r="C1043" s="707"/>
      <c r="D1043" s="602"/>
      <c r="E1043" s="602"/>
      <c r="F1043" s="714"/>
      <c r="G1043" s="602"/>
      <c r="H1043" s="715"/>
      <c r="I1043" s="716"/>
      <c r="J1043" s="716"/>
      <c r="K1043" s="602"/>
      <c r="L1043" s="602"/>
      <c r="M1043" s="602"/>
      <c r="N1043" s="602"/>
      <c r="O1043" s="101"/>
      <c r="P1043" s="602"/>
      <c r="Q1043" s="602"/>
      <c r="R1043" s="602"/>
      <c r="S1043" s="602"/>
      <c r="T1043" s="602"/>
      <c r="U1043" s="602"/>
      <c r="V1043" s="602"/>
      <c r="W1043" s="602"/>
      <c r="X1043" s="602"/>
      <c r="Y1043" s="602"/>
      <c r="Z1043" s="602"/>
      <c r="AA1043" s="602"/>
      <c r="AB1043" s="602"/>
    </row>
    <row r="1044" spans="1:28" ht="19">
      <c r="A1044" s="24"/>
      <c r="B1044" s="714"/>
      <c r="C1044" s="707"/>
      <c r="D1044" s="602"/>
      <c r="E1044" s="602"/>
      <c r="F1044" s="714"/>
      <c r="G1044" s="602"/>
      <c r="H1044" s="715"/>
      <c r="I1044" s="716"/>
      <c r="J1044" s="716"/>
      <c r="K1044" s="602"/>
      <c r="L1044" s="602"/>
      <c r="M1044" s="602"/>
      <c r="N1044" s="602"/>
      <c r="O1044" s="101"/>
      <c r="P1044" s="602"/>
      <c r="Q1044" s="602"/>
      <c r="R1044" s="602"/>
      <c r="S1044" s="602"/>
      <c r="T1044" s="602"/>
      <c r="U1044" s="602"/>
      <c r="V1044" s="602"/>
      <c r="W1044" s="602"/>
      <c r="X1044" s="602"/>
      <c r="Y1044" s="602"/>
      <c r="Z1044" s="602"/>
      <c r="AA1044" s="602"/>
      <c r="AB1044" s="602"/>
    </row>
    <row r="1045" spans="1:28" ht="19">
      <c r="A1045" s="24"/>
      <c r="B1045" s="714"/>
      <c r="C1045" s="707"/>
      <c r="D1045" s="602"/>
      <c r="E1045" s="602"/>
      <c r="F1045" s="714"/>
      <c r="G1045" s="602"/>
      <c r="H1045" s="715"/>
      <c r="I1045" s="716"/>
      <c r="J1045" s="716"/>
      <c r="K1045" s="602"/>
      <c r="L1045" s="602"/>
      <c r="M1045" s="602"/>
      <c r="N1045" s="602"/>
      <c r="O1045" s="101"/>
      <c r="P1045" s="602"/>
      <c r="Q1045" s="602"/>
      <c r="R1045" s="602"/>
      <c r="S1045" s="602"/>
      <c r="T1045" s="602"/>
      <c r="U1045" s="602"/>
      <c r="V1045" s="602"/>
      <c r="W1045" s="602"/>
      <c r="X1045" s="602"/>
      <c r="Y1045" s="602"/>
      <c r="Z1045" s="602"/>
      <c r="AA1045" s="602"/>
      <c r="AB1045" s="602"/>
    </row>
    <row r="1046" spans="1:28" ht="19">
      <c r="A1046" s="24"/>
      <c r="B1046" s="714"/>
      <c r="C1046" s="707"/>
      <c r="D1046" s="602"/>
      <c r="E1046" s="602"/>
      <c r="F1046" s="714"/>
      <c r="G1046" s="602"/>
      <c r="H1046" s="715"/>
      <c r="I1046" s="716"/>
      <c r="J1046" s="716"/>
      <c r="K1046" s="602"/>
      <c r="L1046" s="602"/>
      <c r="M1046" s="602"/>
      <c r="N1046" s="602"/>
      <c r="O1046" s="101"/>
      <c r="P1046" s="602"/>
      <c r="Q1046" s="602"/>
      <c r="R1046" s="602"/>
      <c r="S1046" s="602"/>
      <c r="T1046" s="602"/>
      <c r="U1046" s="602"/>
      <c r="V1046" s="602"/>
      <c r="W1046" s="602"/>
      <c r="X1046" s="602"/>
      <c r="Y1046" s="602"/>
      <c r="Z1046" s="602"/>
      <c r="AA1046" s="602"/>
      <c r="AB1046" s="602"/>
    </row>
    <row r="1047" spans="1:28" ht="19">
      <c r="A1047" s="24"/>
      <c r="B1047" s="714"/>
      <c r="C1047" s="707"/>
      <c r="D1047" s="602"/>
      <c r="E1047" s="602"/>
      <c r="F1047" s="714"/>
      <c r="G1047" s="602"/>
      <c r="H1047" s="715"/>
      <c r="I1047" s="716"/>
      <c r="J1047" s="716"/>
      <c r="K1047" s="602"/>
      <c r="L1047" s="602"/>
      <c r="M1047" s="602"/>
      <c r="N1047" s="602"/>
      <c r="O1047" s="101"/>
      <c r="P1047" s="602"/>
      <c r="Q1047" s="602"/>
      <c r="R1047" s="602"/>
      <c r="S1047" s="602"/>
      <c r="T1047" s="602"/>
      <c r="U1047" s="602"/>
      <c r="V1047" s="602"/>
      <c r="W1047" s="602"/>
      <c r="X1047" s="602"/>
      <c r="Y1047" s="602"/>
      <c r="Z1047" s="602"/>
      <c r="AA1047" s="602"/>
      <c r="AB1047" s="602"/>
    </row>
    <row r="1048" spans="1:28" ht="19">
      <c r="A1048" s="24"/>
      <c r="B1048" s="714"/>
      <c r="C1048" s="707"/>
      <c r="D1048" s="602"/>
      <c r="E1048" s="602"/>
      <c r="F1048" s="714"/>
      <c r="G1048" s="602"/>
      <c r="H1048" s="715"/>
      <c r="I1048" s="716"/>
      <c r="J1048" s="716"/>
      <c r="K1048" s="602"/>
      <c r="L1048" s="602"/>
      <c r="M1048" s="602"/>
      <c r="N1048" s="602"/>
      <c r="O1048" s="101"/>
      <c r="P1048" s="602"/>
      <c r="Q1048" s="602"/>
      <c r="R1048" s="602"/>
      <c r="S1048" s="602"/>
      <c r="T1048" s="602"/>
      <c r="U1048" s="602"/>
      <c r="V1048" s="602"/>
      <c r="W1048" s="602"/>
      <c r="X1048" s="602"/>
      <c r="Y1048" s="602"/>
      <c r="Z1048" s="602"/>
      <c r="AA1048" s="602"/>
      <c r="AB1048" s="602"/>
    </row>
    <row r="1049" spans="1:28" ht="19">
      <c r="A1049" s="24"/>
      <c r="B1049" s="714"/>
      <c r="C1049" s="707"/>
      <c r="D1049" s="602"/>
      <c r="E1049" s="602"/>
      <c r="F1049" s="714"/>
      <c r="G1049" s="602"/>
      <c r="H1049" s="715"/>
      <c r="I1049" s="716"/>
      <c r="J1049" s="716"/>
      <c r="K1049" s="602"/>
      <c r="L1049" s="602"/>
      <c r="M1049" s="602"/>
      <c r="N1049" s="602"/>
      <c r="O1049" s="101"/>
      <c r="P1049" s="602"/>
      <c r="Q1049" s="602"/>
      <c r="R1049" s="602"/>
      <c r="S1049" s="602"/>
      <c r="T1049" s="602"/>
      <c r="U1049" s="602"/>
      <c r="V1049" s="602"/>
      <c r="W1049" s="602"/>
      <c r="X1049" s="602"/>
      <c r="Y1049" s="602"/>
      <c r="Z1049" s="602"/>
      <c r="AA1049" s="602"/>
      <c r="AB1049" s="602"/>
    </row>
    <row r="1050" spans="1:28" ht="19">
      <c r="A1050" s="24"/>
      <c r="B1050" s="714"/>
      <c r="C1050" s="707"/>
      <c r="D1050" s="602"/>
      <c r="E1050" s="602"/>
      <c r="F1050" s="714"/>
      <c r="G1050" s="602"/>
      <c r="H1050" s="715"/>
      <c r="I1050" s="716"/>
      <c r="J1050" s="716"/>
      <c r="K1050" s="602"/>
      <c r="L1050" s="602"/>
      <c r="M1050" s="602"/>
      <c r="N1050" s="602"/>
      <c r="O1050" s="101"/>
      <c r="P1050" s="602"/>
      <c r="Q1050" s="602"/>
      <c r="R1050" s="602"/>
      <c r="S1050" s="602"/>
      <c r="T1050" s="602"/>
      <c r="U1050" s="602"/>
      <c r="V1050" s="602"/>
      <c r="W1050" s="602"/>
      <c r="X1050" s="602"/>
      <c r="Y1050" s="602"/>
      <c r="Z1050" s="602"/>
      <c r="AA1050" s="602"/>
      <c r="AB1050" s="602"/>
    </row>
    <row r="1051" spans="1:28" ht="19">
      <c r="A1051" s="24"/>
      <c r="B1051" s="714"/>
      <c r="C1051" s="707"/>
      <c r="D1051" s="602"/>
      <c r="E1051" s="602"/>
      <c r="F1051" s="714"/>
      <c r="G1051" s="602"/>
      <c r="H1051" s="715"/>
      <c r="I1051" s="716"/>
      <c r="J1051" s="716"/>
      <c r="K1051" s="602"/>
      <c r="L1051" s="602"/>
      <c r="M1051" s="602"/>
      <c r="N1051" s="602"/>
      <c r="O1051" s="101"/>
      <c r="P1051" s="602"/>
      <c r="Q1051" s="602"/>
      <c r="R1051" s="602"/>
      <c r="S1051" s="602"/>
      <c r="T1051" s="602"/>
      <c r="U1051" s="602"/>
      <c r="V1051" s="602"/>
      <c r="W1051" s="602"/>
      <c r="X1051" s="602"/>
      <c r="Y1051" s="602"/>
      <c r="Z1051" s="602"/>
      <c r="AA1051" s="602"/>
      <c r="AB1051" s="602"/>
    </row>
    <row r="1052" spans="1:28" ht="19">
      <c r="A1052" s="24"/>
      <c r="B1052" s="714"/>
      <c r="C1052" s="707"/>
      <c r="D1052" s="602"/>
      <c r="E1052" s="602"/>
      <c r="F1052" s="714"/>
      <c r="G1052" s="602"/>
      <c r="H1052" s="715"/>
      <c r="I1052" s="716"/>
      <c r="J1052" s="716"/>
      <c r="K1052" s="602"/>
      <c r="L1052" s="602"/>
      <c r="M1052" s="602"/>
      <c r="N1052" s="602"/>
      <c r="O1052" s="101"/>
      <c r="P1052" s="602"/>
      <c r="Q1052" s="602"/>
      <c r="R1052" s="602"/>
      <c r="S1052" s="602"/>
      <c r="T1052" s="602"/>
      <c r="U1052" s="602"/>
      <c r="V1052" s="602"/>
      <c r="W1052" s="602"/>
      <c r="X1052" s="602"/>
      <c r="Y1052" s="602"/>
      <c r="Z1052" s="602"/>
      <c r="AA1052" s="602"/>
      <c r="AB1052" s="602"/>
    </row>
    <row r="1053" spans="1:28" ht="19">
      <c r="A1053" s="24"/>
      <c r="B1053" s="714"/>
      <c r="C1053" s="707"/>
      <c r="D1053" s="602"/>
      <c r="E1053" s="602"/>
      <c r="F1053" s="714"/>
      <c r="G1053" s="602"/>
      <c r="H1053" s="715"/>
      <c r="I1053" s="716"/>
      <c r="J1053" s="716"/>
      <c r="K1053" s="602"/>
      <c r="L1053" s="602"/>
      <c r="M1053" s="602"/>
      <c r="N1053" s="602"/>
      <c r="O1053" s="101"/>
      <c r="P1053" s="602"/>
      <c r="Q1053" s="602"/>
      <c r="R1053" s="602"/>
      <c r="S1053" s="602"/>
      <c r="T1053" s="602"/>
      <c r="U1053" s="602"/>
      <c r="V1053" s="602"/>
      <c r="W1053" s="602"/>
      <c r="X1053" s="602"/>
      <c r="Y1053" s="602"/>
      <c r="Z1053" s="602"/>
      <c r="AA1053" s="602"/>
      <c r="AB1053" s="602"/>
    </row>
    <row r="1054" spans="1:28" ht="19">
      <c r="A1054" s="24"/>
      <c r="B1054" s="714"/>
      <c r="C1054" s="707"/>
      <c r="D1054" s="602"/>
      <c r="E1054" s="602"/>
      <c r="F1054" s="714"/>
      <c r="G1054" s="602"/>
      <c r="H1054" s="715"/>
      <c r="I1054" s="716"/>
      <c r="J1054" s="716"/>
      <c r="K1054" s="602"/>
      <c r="L1054" s="602"/>
      <c r="M1054" s="602"/>
      <c r="N1054" s="602"/>
      <c r="O1054" s="101"/>
      <c r="P1054" s="602"/>
      <c r="Q1054" s="602"/>
      <c r="R1054" s="602"/>
      <c r="S1054" s="602"/>
      <c r="T1054" s="602"/>
      <c r="U1054" s="602"/>
      <c r="V1054" s="602"/>
      <c r="W1054" s="602"/>
      <c r="X1054" s="602"/>
      <c r="Y1054" s="602"/>
      <c r="Z1054" s="602"/>
      <c r="AA1054" s="602"/>
      <c r="AB1054" s="602"/>
    </row>
    <row r="1055" spans="1:28" ht="19">
      <c r="A1055" s="24"/>
      <c r="B1055" s="714"/>
      <c r="C1055" s="707"/>
      <c r="D1055" s="602"/>
      <c r="E1055" s="602"/>
      <c r="F1055" s="714"/>
      <c r="G1055" s="602"/>
      <c r="H1055" s="715"/>
      <c r="I1055" s="716"/>
      <c r="J1055" s="716"/>
      <c r="K1055" s="602"/>
      <c r="L1055" s="602"/>
      <c r="M1055" s="602"/>
      <c r="N1055" s="602"/>
      <c r="O1055" s="101"/>
      <c r="P1055" s="602"/>
      <c r="Q1055" s="602"/>
      <c r="R1055" s="602"/>
      <c r="S1055" s="602"/>
      <c r="T1055" s="602"/>
      <c r="U1055" s="602"/>
      <c r="V1055" s="602"/>
      <c r="W1055" s="602"/>
      <c r="X1055" s="602"/>
      <c r="Y1055" s="602"/>
      <c r="Z1055" s="602"/>
      <c r="AA1055" s="602"/>
      <c r="AB1055" s="602"/>
    </row>
    <row r="1056" spans="1:28" ht="19">
      <c r="A1056" s="24"/>
      <c r="B1056" s="714"/>
      <c r="C1056" s="707"/>
      <c r="D1056" s="602"/>
      <c r="E1056" s="602"/>
      <c r="F1056" s="714"/>
      <c r="G1056" s="602"/>
      <c r="H1056" s="715"/>
      <c r="I1056" s="716"/>
      <c r="J1056" s="716"/>
      <c r="K1056" s="602"/>
      <c r="L1056" s="602"/>
      <c r="M1056" s="602"/>
      <c r="N1056" s="602"/>
      <c r="O1056" s="101"/>
      <c r="P1056" s="602"/>
      <c r="Q1056" s="602"/>
      <c r="R1056" s="602"/>
      <c r="S1056" s="602"/>
      <c r="T1056" s="602"/>
      <c r="U1056" s="602"/>
      <c r="V1056" s="602"/>
      <c r="W1056" s="602"/>
      <c r="X1056" s="602"/>
      <c r="Y1056" s="602"/>
      <c r="Z1056" s="602"/>
      <c r="AA1056" s="602"/>
      <c r="AB1056" s="602"/>
    </row>
    <row r="1057" spans="1:28" ht="19">
      <c r="A1057" s="24"/>
      <c r="B1057" s="714"/>
      <c r="C1057" s="707"/>
      <c r="D1057" s="602"/>
      <c r="E1057" s="602"/>
      <c r="F1057" s="714"/>
      <c r="G1057" s="602"/>
      <c r="H1057" s="715"/>
      <c r="I1057" s="716"/>
      <c r="J1057" s="716"/>
      <c r="K1057" s="602"/>
      <c r="L1057" s="602"/>
      <c r="M1057" s="602"/>
      <c r="N1057" s="602"/>
      <c r="O1057" s="101"/>
      <c r="P1057" s="602"/>
      <c r="Q1057" s="602"/>
      <c r="R1057" s="602"/>
      <c r="S1057" s="602"/>
      <c r="T1057" s="602"/>
      <c r="U1057" s="602"/>
      <c r="V1057" s="602"/>
      <c r="W1057" s="602"/>
      <c r="X1057" s="602"/>
      <c r="Y1057" s="602"/>
      <c r="Z1057" s="602"/>
      <c r="AA1057" s="602"/>
      <c r="AB1057" s="602"/>
    </row>
    <row r="1058" spans="1:28" ht="19">
      <c r="A1058" s="24"/>
      <c r="B1058" s="714"/>
      <c r="C1058" s="707"/>
      <c r="D1058" s="602"/>
      <c r="E1058" s="602"/>
      <c r="F1058" s="714"/>
      <c r="G1058" s="602"/>
      <c r="H1058" s="715"/>
      <c r="I1058" s="716"/>
      <c r="J1058" s="716"/>
      <c r="K1058" s="602"/>
      <c r="L1058" s="602"/>
      <c r="M1058" s="602"/>
      <c r="N1058" s="602"/>
      <c r="O1058" s="101"/>
      <c r="P1058" s="602"/>
      <c r="Q1058" s="602"/>
      <c r="R1058" s="602"/>
      <c r="S1058" s="602"/>
      <c r="T1058" s="602"/>
      <c r="U1058" s="602"/>
      <c r="V1058" s="602"/>
      <c r="W1058" s="602"/>
      <c r="X1058" s="602"/>
      <c r="Y1058" s="602"/>
      <c r="Z1058" s="602"/>
      <c r="AA1058" s="602"/>
      <c r="AB1058" s="602"/>
    </row>
    <row r="1059" spans="1:28" ht="19">
      <c r="A1059" s="24"/>
      <c r="B1059" s="714"/>
      <c r="C1059" s="707"/>
      <c r="D1059" s="602"/>
      <c r="E1059" s="602"/>
      <c r="F1059" s="714"/>
      <c r="G1059" s="602"/>
      <c r="H1059" s="715"/>
      <c r="I1059" s="716"/>
      <c r="J1059" s="716"/>
      <c r="K1059" s="602"/>
      <c r="L1059" s="602"/>
      <c r="M1059" s="602"/>
      <c r="N1059" s="602"/>
      <c r="O1059" s="101"/>
      <c r="P1059" s="602"/>
      <c r="Q1059" s="602"/>
      <c r="R1059" s="602"/>
      <c r="S1059" s="602"/>
      <c r="T1059" s="602"/>
      <c r="U1059" s="602"/>
      <c r="V1059" s="602"/>
      <c r="W1059" s="602"/>
      <c r="X1059" s="602"/>
      <c r="Y1059" s="602"/>
      <c r="Z1059" s="602"/>
      <c r="AA1059" s="602"/>
      <c r="AB1059" s="602"/>
    </row>
    <row r="1060" spans="1:28" ht="19">
      <c r="A1060" s="24"/>
      <c r="B1060" s="714"/>
      <c r="C1060" s="707"/>
      <c r="D1060" s="602"/>
      <c r="E1060" s="602"/>
      <c r="F1060" s="714"/>
      <c r="G1060" s="602"/>
      <c r="H1060" s="715"/>
      <c r="I1060" s="716"/>
      <c r="J1060" s="716"/>
      <c r="K1060" s="602"/>
      <c r="L1060" s="602"/>
      <c r="M1060" s="602"/>
      <c r="N1060" s="602"/>
      <c r="O1060" s="101"/>
      <c r="P1060" s="602"/>
      <c r="Q1060" s="602"/>
      <c r="R1060" s="602"/>
      <c r="S1060" s="602"/>
      <c r="T1060" s="602"/>
      <c r="U1060" s="602"/>
      <c r="V1060" s="602"/>
      <c r="W1060" s="602"/>
      <c r="X1060" s="602"/>
      <c r="Y1060" s="602"/>
      <c r="Z1060" s="602"/>
      <c r="AA1060" s="602"/>
      <c r="AB1060" s="602"/>
    </row>
    <row r="1061" spans="1:28" ht="19">
      <c r="A1061" s="24"/>
      <c r="B1061" s="714"/>
      <c r="C1061" s="707"/>
      <c r="D1061" s="602"/>
      <c r="E1061" s="602"/>
      <c r="F1061" s="714"/>
      <c r="G1061" s="602"/>
      <c r="H1061" s="715"/>
      <c r="I1061" s="716"/>
      <c r="J1061" s="716"/>
      <c r="K1061" s="602"/>
      <c r="L1061" s="602"/>
      <c r="M1061" s="602"/>
      <c r="N1061" s="602"/>
      <c r="O1061" s="101"/>
      <c r="P1061" s="602"/>
      <c r="Q1061" s="602"/>
      <c r="R1061" s="602"/>
      <c r="S1061" s="602"/>
      <c r="T1061" s="602"/>
      <c r="U1061" s="602"/>
      <c r="V1061" s="602"/>
      <c r="W1061" s="602"/>
      <c r="X1061" s="602"/>
      <c r="Y1061" s="602"/>
      <c r="Z1061" s="602"/>
      <c r="AA1061" s="602"/>
      <c r="AB1061" s="602"/>
    </row>
    <row r="1062" spans="1:28" ht="19">
      <c r="A1062" s="24"/>
      <c r="B1062" s="714"/>
      <c r="C1062" s="707"/>
      <c r="D1062" s="602"/>
      <c r="E1062" s="602"/>
      <c r="F1062" s="714"/>
      <c r="G1062" s="602"/>
      <c r="H1062" s="715"/>
      <c r="I1062" s="716"/>
      <c r="J1062" s="716"/>
      <c r="K1062" s="602"/>
      <c r="L1062" s="602"/>
      <c r="M1062" s="602"/>
      <c r="N1062" s="602"/>
      <c r="O1062" s="101"/>
      <c r="P1062" s="602"/>
      <c r="Q1062" s="602"/>
      <c r="R1062" s="602"/>
      <c r="S1062" s="602"/>
      <c r="T1062" s="602"/>
      <c r="U1062" s="602"/>
      <c r="V1062" s="602"/>
      <c r="W1062" s="602"/>
      <c r="X1062" s="602"/>
      <c r="Y1062" s="602"/>
      <c r="Z1062" s="602"/>
      <c r="AA1062" s="602"/>
      <c r="AB1062" s="602"/>
    </row>
    <row r="1063" spans="1:28" ht="19">
      <c r="A1063" s="24"/>
      <c r="B1063" s="714"/>
      <c r="C1063" s="707"/>
      <c r="D1063" s="602"/>
      <c r="E1063" s="602"/>
      <c r="F1063" s="714"/>
      <c r="G1063" s="602"/>
      <c r="H1063" s="715"/>
      <c r="I1063" s="716"/>
      <c r="J1063" s="716"/>
      <c r="K1063" s="602"/>
      <c r="L1063" s="602"/>
      <c r="M1063" s="602"/>
      <c r="N1063" s="602"/>
      <c r="O1063" s="101"/>
      <c r="P1063" s="602"/>
      <c r="Q1063" s="602"/>
      <c r="R1063" s="602"/>
      <c r="S1063" s="602"/>
      <c r="T1063" s="602"/>
      <c r="U1063" s="602"/>
      <c r="V1063" s="602"/>
      <c r="W1063" s="602"/>
      <c r="X1063" s="602"/>
      <c r="Y1063" s="602"/>
      <c r="Z1063" s="602"/>
      <c r="AA1063" s="602"/>
      <c r="AB1063" s="602"/>
    </row>
    <row r="1064" spans="1:28" ht="19">
      <c r="A1064" s="24"/>
      <c r="B1064" s="714"/>
      <c r="C1064" s="707"/>
      <c r="D1064" s="602"/>
      <c r="E1064" s="602"/>
      <c r="F1064" s="714"/>
      <c r="G1064" s="602"/>
      <c r="H1064" s="715"/>
      <c r="I1064" s="716"/>
      <c r="J1064" s="716"/>
      <c r="K1064" s="602"/>
      <c r="L1064" s="602"/>
      <c r="M1064" s="602"/>
      <c r="N1064" s="602"/>
      <c r="O1064" s="101"/>
      <c r="P1064" s="602"/>
      <c r="Q1064" s="602"/>
      <c r="R1064" s="602"/>
      <c r="S1064" s="602"/>
      <c r="T1064" s="602"/>
      <c r="U1064" s="602"/>
      <c r="V1064" s="602"/>
      <c r="W1064" s="602"/>
      <c r="X1064" s="602"/>
      <c r="Y1064" s="602"/>
      <c r="Z1064" s="602"/>
      <c r="AA1064" s="602"/>
      <c r="AB1064" s="602"/>
    </row>
    <row r="1065" spans="1:28" ht="19">
      <c r="A1065" s="24"/>
      <c r="B1065" s="714"/>
      <c r="C1065" s="707"/>
      <c r="D1065" s="602"/>
      <c r="E1065" s="602"/>
      <c r="F1065" s="714"/>
      <c r="G1065" s="602"/>
      <c r="H1065" s="715"/>
      <c r="I1065" s="716"/>
      <c r="J1065" s="716"/>
      <c r="K1065" s="602"/>
      <c r="L1065" s="602"/>
      <c r="M1065" s="602"/>
      <c r="N1065" s="602"/>
      <c r="O1065" s="101"/>
      <c r="P1065" s="602"/>
      <c r="Q1065" s="602"/>
      <c r="R1065" s="602"/>
      <c r="S1065" s="602"/>
      <c r="T1065" s="602"/>
      <c r="U1065" s="602"/>
      <c r="V1065" s="602"/>
      <c r="W1065" s="602"/>
      <c r="X1065" s="602"/>
      <c r="Y1065" s="602"/>
      <c r="Z1065" s="602"/>
      <c r="AA1065" s="602"/>
      <c r="AB1065" s="602"/>
    </row>
    <row r="1066" spans="1:28" ht="19">
      <c r="A1066" s="24"/>
      <c r="B1066" s="714"/>
      <c r="C1066" s="707"/>
      <c r="D1066" s="602"/>
      <c r="E1066" s="602"/>
      <c r="F1066" s="714"/>
      <c r="G1066" s="602"/>
      <c r="H1066" s="715"/>
      <c r="I1066" s="716"/>
      <c r="J1066" s="716"/>
      <c r="K1066" s="602"/>
      <c r="L1066" s="602"/>
      <c r="M1066" s="602"/>
      <c r="N1066" s="602"/>
      <c r="O1066" s="101"/>
      <c r="P1066" s="602"/>
      <c r="Q1066" s="602"/>
      <c r="R1066" s="602"/>
      <c r="S1066" s="602"/>
      <c r="T1066" s="602"/>
      <c r="U1066" s="602"/>
      <c r="V1066" s="602"/>
      <c r="W1066" s="602"/>
      <c r="X1066" s="602"/>
      <c r="Y1066" s="602"/>
      <c r="Z1066" s="602"/>
      <c r="AA1066" s="602"/>
      <c r="AB1066" s="602"/>
    </row>
    <row r="1067" spans="1:28" ht="19">
      <c r="A1067" s="24"/>
      <c r="B1067" s="714"/>
      <c r="C1067" s="707"/>
      <c r="D1067" s="602"/>
      <c r="E1067" s="602"/>
      <c r="F1067" s="714"/>
      <c r="G1067" s="602"/>
      <c r="H1067" s="715"/>
      <c r="I1067" s="716"/>
      <c r="J1067" s="716"/>
      <c r="K1067" s="602"/>
      <c r="L1067" s="602"/>
      <c r="M1067" s="602"/>
      <c r="N1067" s="602"/>
      <c r="O1067" s="101"/>
      <c r="P1067" s="602"/>
      <c r="Q1067" s="602"/>
      <c r="R1067" s="602"/>
      <c r="S1067" s="602"/>
      <c r="T1067" s="602"/>
      <c r="U1067" s="602"/>
      <c r="V1067" s="602"/>
      <c r="W1067" s="602"/>
      <c r="X1067" s="602"/>
      <c r="Y1067" s="602"/>
      <c r="Z1067" s="602"/>
      <c r="AA1067" s="602"/>
      <c r="AB1067" s="602"/>
    </row>
    <row r="1068" spans="1:28" ht="19">
      <c r="A1068" s="24"/>
      <c r="B1068" s="714"/>
      <c r="C1068" s="707"/>
      <c r="D1068" s="602"/>
      <c r="E1068" s="602"/>
      <c r="F1068" s="714"/>
      <c r="G1068" s="602"/>
      <c r="H1068" s="715"/>
      <c r="I1068" s="716"/>
      <c r="J1068" s="716"/>
      <c r="K1068" s="602"/>
      <c r="L1068" s="602"/>
      <c r="M1068" s="602"/>
      <c r="N1068" s="602"/>
      <c r="O1068" s="101"/>
      <c r="P1068" s="602"/>
      <c r="Q1068" s="602"/>
      <c r="R1068" s="602"/>
      <c r="S1068" s="602"/>
      <c r="T1068" s="602"/>
      <c r="U1068" s="602"/>
      <c r="V1068" s="602"/>
      <c r="W1068" s="602"/>
      <c r="X1068" s="602"/>
      <c r="Y1068" s="602"/>
      <c r="Z1068" s="602"/>
      <c r="AA1068" s="602"/>
      <c r="AB1068" s="602"/>
    </row>
    <row r="1069" spans="1:28" ht="19">
      <c r="A1069" s="24"/>
      <c r="B1069" s="714"/>
      <c r="C1069" s="707"/>
      <c r="D1069" s="602"/>
      <c r="E1069" s="602"/>
      <c r="F1069" s="714"/>
      <c r="G1069" s="602"/>
      <c r="H1069" s="715"/>
      <c r="I1069" s="716"/>
      <c r="J1069" s="716"/>
      <c r="K1069" s="602"/>
      <c r="L1069" s="602"/>
      <c r="M1069" s="602"/>
      <c r="N1069" s="602"/>
      <c r="O1069" s="101"/>
      <c r="P1069" s="602"/>
      <c r="Q1069" s="602"/>
      <c r="R1069" s="602"/>
      <c r="S1069" s="602"/>
      <c r="T1069" s="602"/>
      <c r="U1069" s="602"/>
      <c r="V1069" s="602"/>
      <c r="W1069" s="602"/>
      <c r="X1069" s="602"/>
      <c r="Y1069" s="602"/>
      <c r="Z1069" s="602"/>
      <c r="AA1069" s="602"/>
      <c r="AB1069" s="602"/>
    </row>
    <row r="1070" spans="1:28" ht="19">
      <c r="A1070" s="24"/>
      <c r="B1070" s="714"/>
      <c r="C1070" s="707"/>
      <c r="D1070" s="602"/>
      <c r="E1070" s="602"/>
      <c r="F1070" s="714"/>
      <c r="G1070" s="602"/>
      <c r="H1070" s="715"/>
      <c r="I1070" s="716"/>
      <c r="J1070" s="716"/>
      <c r="K1070" s="602"/>
      <c r="L1070" s="602"/>
      <c r="M1070" s="602"/>
      <c r="N1070" s="602"/>
      <c r="O1070" s="101"/>
      <c r="P1070" s="602"/>
      <c r="Q1070" s="602"/>
      <c r="R1070" s="602"/>
      <c r="S1070" s="602"/>
      <c r="T1070" s="602"/>
      <c r="U1070" s="602"/>
      <c r="V1070" s="602"/>
      <c r="W1070" s="602"/>
      <c r="X1070" s="602"/>
      <c r="Y1070" s="602"/>
      <c r="Z1070" s="602"/>
      <c r="AA1070" s="602"/>
      <c r="AB1070" s="602"/>
    </row>
    <row r="1071" spans="1:28" ht="19">
      <c r="A1071" s="24"/>
      <c r="B1071" s="714"/>
      <c r="C1071" s="707"/>
      <c r="D1071" s="602"/>
      <c r="E1071" s="602"/>
      <c r="F1071" s="714"/>
      <c r="G1071" s="602"/>
      <c r="H1071" s="715"/>
      <c r="I1071" s="716"/>
      <c r="J1071" s="716"/>
      <c r="K1071" s="602"/>
      <c r="L1071" s="602"/>
      <c r="M1071" s="602"/>
      <c r="N1071" s="602"/>
      <c r="O1071" s="101"/>
      <c r="P1071" s="602"/>
      <c r="Q1071" s="602"/>
      <c r="R1071" s="602"/>
      <c r="S1071" s="602"/>
      <c r="T1071" s="602"/>
      <c r="U1071" s="602"/>
      <c r="V1071" s="602"/>
      <c r="W1071" s="602"/>
      <c r="X1071" s="602"/>
      <c r="Y1071" s="602"/>
      <c r="Z1071" s="602"/>
      <c r="AA1071" s="602"/>
      <c r="AB1071" s="602"/>
    </row>
    <row r="1072" spans="1:28" ht="19">
      <c r="A1072" s="24"/>
      <c r="B1072" s="714"/>
      <c r="C1072" s="707"/>
      <c r="D1072" s="602"/>
      <c r="E1072" s="602"/>
      <c r="F1072" s="714"/>
      <c r="G1072" s="602"/>
      <c r="H1072" s="715"/>
      <c r="I1072" s="716"/>
      <c r="J1072" s="716"/>
      <c r="K1072" s="602"/>
      <c r="L1072" s="602"/>
      <c r="M1072" s="602"/>
      <c r="N1072" s="602"/>
      <c r="O1072" s="101"/>
      <c r="P1072" s="602"/>
      <c r="Q1072" s="602"/>
      <c r="R1072" s="602"/>
      <c r="S1072" s="602"/>
      <c r="T1072" s="602"/>
      <c r="U1072" s="602"/>
      <c r="V1072" s="602"/>
      <c r="W1072" s="602"/>
      <c r="X1072" s="602"/>
      <c r="Y1072" s="602"/>
      <c r="Z1072" s="602"/>
      <c r="AA1072" s="602"/>
      <c r="AB1072" s="602"/>
    </row>
    <row r="1073" spans="1:28" ht="19">
      <c r="A1073" s="24"/>
      <c r="B1073" s="714"/>
      <c r="C1073" s="707"/>
      <c r="D1073" s="602"/>
      <c r="E1073" s="602"/>
      <c r="F1073" s="714"/>
      <c r="G1073" s="602"/>
      <c r="H1073" s="715"/>
      <c r="I1073" s="716"/>
      <c r="J1073" s="716"/>
      <c r="K1073" s="602"/>
      <c r="L1073" s="602"/>
      <c r="M1073" s="602"/>
      <c r="N1073" s="602"/>
      <c r="O1073" s="101"/>
      <c r="P1073" s="602"/>
      <c r="Q1073" s="602"/>
      <c r="R1073" s="602"/>
      <c r="S1073" s="602"/>
      <c r="T1073" s="602"/>
      <c r="U1073" s="602"/>
      <c r="V1073" s="602"/>
      <c r="W1073" s="602"/>
      <c r="X1073" s="602"/>
      <c r="Y1073" s="602"/>
      <c r="Z1073" s="602"/>
      <c r="AA1073" s="602"/>
      <c r="AB1073" s="602"/>
    </row>
    <row r="1074" spans="1:28" ht="19">
      <c r="A1074" s="24"/>
      <c r="B1074" s="714"/>
      <c r="C1074" s="707"/>
      <c r="D1074" s="602"/>
      <c r="E1074" s="602"/>
      <c r="F1074" s="714"/>
      <c r="G1074" s="602"/>
      <c r="H1074" s="715"/>
      <c r="I1074" s="716"/>
      <c r="J1074" s="716"/>
      <c r="K1074" s="602"/>
      <c r="L1074" s="602"/>
      <c r="M1074" s="602"/>
      <c r="N1074" s="602"/>
      <c r="O1074" s="101"/>
      <c r="P1074" s="602"/>
      <c r="Q1074" s="602"/>
      <c r="R1074" s="602"/>
      <c r="S1074" s="602"/>
      <c r="T1074" s="602"/>
      <c r="U1074" s="602"/>
      <c r="V1074" s="602"/>
      <c r="W1074" s="602"/>
      <c r="X1074" s="602"/>
      <c r="Y1074" s="602"/>
      <c r="Z1074" s="602"/>
      <c r="AA1074" s="602"/>
      <c r="AB1074" s="602"/>
    </row>
    <row r="1075" spans="1:28" ht="19">
      <c r="A1075" s="24"/>
      <c r="B1075" s="714"/>
      <c r="C1075" s="707"/>
      <c r="D1075" s="602"/>
      <c r="E1075" s="602"/>
      <c r="F1075" s="714"/>
      <c r="G1075" s="602"/>
      <c r="H1075" s="715"/>
      <c r="I1075" s="716"/>
      <c r="J1075" s="716"/>
      <c r="K1075" s="602"/>
      <c r="L1075" s="602"/>
      <c r="M1075" s="602"/>
      <c r="N1075" s="602"/>
      <c r="O1075" s="101"/>
      <c r="P1075" s="602"/>
      <c r="Q1075" s="602"/>
      <c r="R1075" s="602"/>
      <c r="S1075" s="602"/>
      <c r="T1075" s="602"/>
      <c r="U1075" s="602"/>
      <c r="V1075" s="602"/>
      <c r="W1075" s="602"/>
      <c r="X1075" s="602"/>
      <c r="Y1075" s="602"/>
      <c r="Z1075" s="602"/>
      <c r="AA1075" s="602"/>
      <c r="AB1075" s="602"/>
    </row>
    <row r="1076" spans="1:28" ht="19">
      <c r="A1076" s="24"/>
      <c r="B1076" s="714"/>
      <c r="C1076" s="707"/>
      <c r="D1076" s="602"/>
      <c r="E1076" s="602"/>
      <c r="F1076" s="714"/>
      <c r="G1076" s="602"/>
      <c r="H1076" s="715"/>
      <c r="I1076" s="716"/>
      <c r="J1076" s="716"/>
      <c r="K1076" s="602"/>
      <c r="L1076" s="602"/>
      <c r="M1076" s="602"/>
      <c r="N1076" s="602"/>
      <c r="O1076" s="101"/>
      <c r="P1076" s="602"/>
      <c r="Q1076" s="602"/>
      <c r="R1076" s="602"/>
      <c r="S1076" s="602"/>
      <c r="T1076" s="602"/>
      <c r="U1076" s="602"/>
      <c r="V1076" s="602"/>
      <c r="W1076" s="602"/>
      <c r="X1076" s="602"/>
      <c r="Y1076" s="602"/>
      <c r="Z1076" s="602"/>
      <c r="AA1076" s="602"/>
      <c r="AB1076" s="602"/>
    </row>
    <row r="1077" spans="1:28" ht="19">
      <c r="A1077" s="24"/>
      <c r="B1077" s="714"/>
      <c r="C1077" s="707"/>
      <c r="D1077" s="602"/>
      <c r="E1077" s="602"/>
      <c r="F1077" s="714"/>
      <c r="G1077" s="602"/>
      <c r="H1077" s="715"/>
      <c r="I1077" s="716"/>
      <c r="J1077" s="716"/>
      <c r="K1077" s="602"/>
      <c r="L1077" s="602"/>
      <c r="M1077" s="602"/>
      <c r="N1077" s="602"/>
      <c r="O1077" s="101"/>
      <c r="P1077" s="602"/>
      <c r="Q1077" s="602"/>
      <c r="R1077" s="602"/>
      <c r="S1077" s="602"/>
      <c r="T1077" s="602"/>
      <c r="U1077" s="602"/>
      <c r="V1077" s="602"/>
      <c r="W1077" s="602"/>
      <c r="X1077" s="602"/>
      <c r="Y1077" s="602"/>
      <c r="Z1077" s="602"/>
      <c r="AA1077" s="602"/>
      <c r="AB1077" s="602"/>
    </row>
    <row r="1078" spans="1:28" ht="19">
      <c r="A1078" s="24"/>
      <c r="B1078" s="714"/>
      <c r="C1078" s="707"/>
      <c r="D1078" s="602"/>
      <c r="E1078" s="602"/>
      <c r="F1078" s="714"/>
      <c r="G1078" s="602"/>
      <c r="H1078" s="715"/>
      <c r="I1078" s="716"/>
      <c r="J1078" s="716"/>
      <c r="K1078" s="602"/>
      <c r="L1078" s="602"/>
      <c r="M1078" s="602"/>
      <c r="N1078" s="602"/>
      <c r="O1078" s="101"/>
      <c r="P1078" s="602"/>
      <c r="Q1078" s="602"/>
      <c r="R1078" s="602"/>
      <c r="S1078" s="602"/>
      <c r="T1078" s="602"/>
      <c r="U1078" s="602"/>
      <c r="V1078" s="602"/>
      <c r="W1078" s="602"/>
      <c r="X1078" s="602"/>
      <c r="Y1078" s="602"/>
      <c r="Z1078" s="602"/>
      <c r="AA1078" s="602"/>
      <c r="AB1078" s="602"/>
    </row>
    <row r="1079" spans="1:28" ht="19">
      <c r="A1079" s="24"/>
      <c r="B1079" s="714"/>
      <c r="C1079" s="707"/>
      <c r="D1079" s="602"/>
      <c r="E1079" s="602"/>
      <c r="F1079" s="714"/>
      <c r="G1079" s="602"/>
      <c r="H1079" s="715"/>
      <c r="I1079" s="716"/>
      <c r="J1079" s="716"/>
      <c r="K1079" s="602"/>
      <c r="L1079" s="602"/>
      <c r="M1079" s="602"/>
      <c r="N1079" s="602"/>
      <c r="O1079" s="101"/>
      <c r="P1079" s="602"/>
      <c r="Q1079" s="602"/>
      <c r="R1079" s="602"/>
      <c r="S1079" s="602"/>
      <c r="T1079" s="602"/>
      <c r="U1079" s="602"/>
      <c r="V1079" s="602"/>
      <c r="W1079" s="602"/>
      <c r="X1079" s="602"/>
      <c r="Y1079" s="602"/>
      <c r="Z1079" s="602"/>
      <c r="AA1079" s="602"/>
      <c r="AB1079" s="602"/>
    </row>
    <row r="1080" spans="1:28" ht="19">
      <c r="A1080" s="24"/>
      <c r="B1080" s="714"/>
      <c r="C1080" s="707"/>
      <c r="D1080" s="602"/>
      <c r="E1080" s="602"/>
      <c r="F1080" s="714"/>
      <c r="G1080" s="602"/>
      <c r="H1080" s="715"/>
      <c r="I1080" s="716"/>
      <c r="J1080" s="716"/>
      <c r="K1080" s="602"/>
      <c r="L1080" s="602"/>
      <c r="M1080" s="602"/>
      <c r="N1080" s="602"/>
      <c r="O1080" s="101"/>
      <c r="P1080" s="602"/>
      <c r="Q1080" s="602"/>
      <c r="R1080" s="602"/>
      <c r="S1080" s="602"/>
      <c r="T1080" s="602"/>
      <c r="U1080" s="602"/>
      <c r="V1080" s="602"/>
      <c r="W1080" s="602"/>
      <c r="X1080" s="602"/>
      <c r="Y1080" s="602"/>
      <c r="Z1080" s="602"/>
      <c r="AA1080" s="602"/>
      <c r="AB1080" s="602"/>
    </row>
    <row r="1081" spans="1:28" ht="19">
      <c r="A1081" s="24"/>
      <c r="B1081" s="714"/>
      <c r="C1081" s="707"/>
      <c r="D1081" s="602"/>
      <c r="E1081" s="602"/>
      <c r="F1081" s="714"/>
      <c r="G1081" s="602"/>
      <c r="H1081" s="715"/>
      <c r="I1081" s="716"/>
      <c r="J1081" s="716"/>
      <c r="K1081" s="602"/>
      <c r="L1081" s="602"/>
      <c r="M1081" s="602"/>
      <c r="N1081" s="602"/>
      <c r="O1081" s="101"/>
      <c r="P1081" s="602"/>
      <c r="Q1081" s="602"/>
      <c r="R1081" s="602"/>
      <c r="S1081" s="602"/>
      <c r="T1081" s="602"/>
      <c r="U1081" s="602"/>
      <c r="V1081" s="602"/>
      <c r="W1081" s="602"/>
      <c r="X1081" s="602"/>
      <c r="Y1081" s="602"/>
      <c r="Z1081" s="602"/>
      <c r="AA1081" s="602"/>
      <c r="AB1081" s="602"/>
    </row>
    <row r="1082" spans="1:28" ht="19">
      <c r="A1082" s="24"/>
      <c r="B1082" s="714"/>
      <c r="C1082" s="707"/>
      <c r="D1082" s="602"/>
      <c r="E1082" s="602"/>
      <c r="F1082" s="714"/>
      <c r="G1082" s="602"/>
      <c r="H1082" s="715"/>
      <c r="I1082" s="716"/>
      <c r="J1082" s="716"/>
      <c r="K1082" s="602"/>
      <c r="L1082" s="602"/>
      <c r="M1082" s="602"/>
      <c r="N1082" s="602"/>
      <c r="O1082" s="101"/>
      <c r="P1082" s="602"/>
      <c r="Q1082" s="602"/>
      <c r="R1082" s="602"/>
      <c r="S1082" s="602"/>
      <c r="T1082" s="602"/>
      <c r="U1082" s="602"/>
      <c r="V1082" s="602"/>
      <c r="W1082" s="602"/>
      <c r="X1082" s="602"/>
      <c r="Y1082" s="602"/>
      <c r="Z1082" s="602"/>
      <c r="AA1082" s="602"/>
      <c r="AB1082" s="602"/>
    </row>
    <row r="1083" spans="1:28" ht="19">
      <c r="A1083" s="24"/>
      <c r="B1083" s="714"/>
      <c r="C1083" s="707"/>
      <c r="D1083" s="602"/>
      <c r="E1083" s="602"/>
      <c r="F1083" s="714"/>
      <c r="G1083" s="602"/>
      <c r="H1083" s="715"/>
      <c r="I1083" s="716"/>
      <c r="J1083" s="716"/>
      <c r="K1083" s="602"/>
      <c r="L1083" s="602"/>
      <c r="M1083" s="602"/>
      <c r="N1083" s="602"/>
      <c r="O1083" s="101"/>
      <c r="P1083" s="602"/>
      <c r="Q1083" s="602"/>
      <c r="R1083" s="602"/>
      <c r="S1083" s="602"/>
      <c r="T1083" s="602"/>
      <c r="U1083" s="602"/>
      <c r="V1083" s="602"/>
      <c r="W1083" s="602"/>
      <c r="X1083" s="602"/>
      <c r="Y1083" s="602"/>
      <c r="Z1083" s="602"/>
      <c r="AA1083" s="602"/>
      <c r="AB1083" s="602"/>
    </row>
    <row r="1084" spans="1:28" ht="19">
      <c r="A1084" s="24"/>
      <c r="B1084" s="714"/>
      <c r="C1084" s="707"/>
      <c r="D1084" s="602"/>
      <c r="E1084" s="602"/>
      <c r="F1084" s="714"/>
      <c r="G1084" s="602"/>
      <c r="H1084" s="715"/>
      <c r="I1084" s="716"/>
      <c r="J1084" s="716"/>
      <c r="K1084" s="602"/>
      <c r="L1084" s="602"/>
      <c r="M1084" s="602"/>
      <c r="N1084" s="602"/>
      <c r="O1084" s="101"/>
      <c r="P1084" s="602"/>
      <c r="Q1084" s="602"/>
      <c r="R1084" s="602"/>
      <c r="S1084" s="602"/>
      <c r="T1084" s="602"/>
      <c r="U1084" s="602"/>
      <c r="V1084" s="602"/>
      <c r="W1084" s="602"/>
      <c r="X1084" s="602"/>
      <c r="Y1084" s="602"/>
      <c r="Z1084" s="602"/>
      <c r="AA1084" s="602"/>
      <c r="AB1084" s="602"/>
    </row>
    <row r="1085" spans="1:28" ht="19">
      <c r="A1085" s="24"/>
      <c r="B1085" s="714"/>
      <c r="C1085" s="707"/>
      <c r="D1085" s="602"/>
      <c r="E1085" s="602"/>
      <c r="F1085" s="714"/>
      <c r="G1085" s="602"/>
      <c r="H1085" s="715"/>
      <c r="I1085" s="716"/>
      <c r="J1085" s="716"/>
      <c r="K1085" s="602"/>
      <c r="L1085" s="602"/>
      <c r="M1085" s="602"/>
      <c r="N1085" s="602"/>
      <c r="O1085" s="101"/>
      <c r="P1085" s="602"/>
      <c r="Q1085" s="602"/>
      <c r="R1085" s="602"/>
      <c r="S1085" s="602"/>
      <c r="T1085" s="602"/>
      <c r="U1085" s="602"/>
      <c r="V1085" s="602"/>
      <c r="W1085" s="602"/>
      <c r="X1085" s="602"/>
      <c r="Y1085" s="602"/>
      <c r="Z1085" s="602"/>
      <c r="AA1085" s="602"/>
      <c r="AB1085" s="602"/>
    </row>
    <row r="1086" spans="1:28" ht="19">
      <c r="A1086" s="24"/>
      <c r="B1086" s="714"/>
      <c r="C1086" s="707"/>
      <c r="D1086" s="602"/>
      <c r="E1086" s="602"/>
      <c r="F1086" s="714"/>
      <c r="G1086" s="602"/>
      <c r="H1086" s="715"/>
      <c r="I1086" s="716"/>
      <c r="J1086" s="716"/>
      <c r="K1086" s="602"/>
      <c r="L1086" s="602"/>
      <c r="M1086" s="602"/>
      <c r="N1086" s="602"/>
      <c r="O1086" s="101"/>
      <c r="P1086" s="602"/>
      <c r="Q1086" s="602"/>
      <c r="R1086" s="602"/>
      <c r="S1086" s="602"/>
      <c r="T1086" s="602"/>
      <c r="U1086" s="602"/>
      <c r="V1086" s="602"/>
      <c r="W1086" s="602"/>
      <c r="X1086" s="602"/>
      <c r="Y1086" s="602"/>
      <c r="Z1086" s="602"/>
      <c r="AA1086" s="602"/>
      <c r="AB1086" s="602"/>
    </row>
    <row r="1087" spans="1:28" ht="19">
      <c r="A1087" s="24"/>
      <c r="B1087" s="714"/>
      <c r="C1087" s="707"/>
      <c r="D1087" s="602"/>
      <c r="E1087" s="602"/>
      <c r="F1087" s="714"/>
      <c r="G1087" s="602"/>
      <c r="H1087" s="715"/>
      <c r="I1087" s="716"/>
      <c r="J1087" s="716"/>
      <c r="K1087" s="602"/>
      <c r="L1087" s="602"/>
      <c r="M1087" s="602"/>
      <c r="N1087" s="602"/>
      <c r="O1087" s="101"/>
      <c r="P1087" s="602"/>
      <c r="Q1087" s="602"/>
      <c r="R1087" s="602"/>
      <c r="S1087" s="602"/>
      <c r="T1087" s="602"/>
      <c r="U1087" s="602"/>
      <c r="V1087" s="602"/>
      <c r="W1087" s="602"/>
      <c r="X1087" s="602"/>
      <c r="Y1087" s="602"/>
      <c r="Z1087" s="602"/>
      <c r="AA1087" s="602"/>
      <c r="AB1087" s="602"/>
    </row>
    <row r="1088" spans="1:28" ht="19">
      <c r="A1088" s="24"/>
      <c r="B1088" s="714"/>
      <c r="C1088" s="707"/>
      <c r="D1088" s="602"/>
      <c r="E1088" s="602"/>
      <c r="F1088" s="714"/>
      <c r="G1088" s="602"/>
      <c r="H1088" s="715"/>
      <c r="I1088" s="716"/>
      <c r="J1088" s="716"/>
      <c r="K1088" s="602"/>
      <c r="L1088" s="602"/>
      <c r="M1088" s="602"/>
      <c r="N1088" s="602"/>
      <c r="O1088" s="101"/>
      <c r="P1088" s="602"/>
      <c r="Q1088" s="602"/>
      <c r="R1088" s="602"/>
      <c r="S1088" s="602"/>
      <c r="T1088" s="602"/>
      <c r="U1088" s="602"/>
      <c r="V1088" s="602"/>
      <c r="W1088" s="602"/>
      <c r="X1088" s="602"/>
      <c r="Y1088" s="602"/>
      <c r="Z1088" s="602"/>
      <c r="AA1088" s="602"/>
      <c r="AB1088" s="602"/>
    </row>
    <row r="1089" spans="1:28" ht="19">
      <c r="A1089" s="24"/>
      <c r="B1089" s="714"/>
      <c r="C1089" s="707"/>
      <c r="D1089" s="602"/>
      <c r="E1089" s="602"/>
      <c r="F1089" s="714"/>
      <c r="G1089" s="602"/>
      <c r="H1089" s="715"/>
      <c r="I1089" s="716"/>
      <c r="J1089" s="716"/>
      <c r="K1089" s="602"/>
      <c r="L1089" s="602"/>
      <c r="M1089" s="602"/>
      <c r="N1089" s="602"/>
      <c r="O1089" s="101"/>
      <c r="P1089" s="602"/>
      <c r="Q1089" s="602"/>
      <c r="R1089" s="602"/>
      <c r="S1089" s="602"/>
      <c r="T1089" s="602"/>
      <c r="U1089" s="602"/>
      <c r="V1089" s="602"/>
      <c r="W1089" s="602"/>
      <c r="X1089" s="602"/>
      <c r="Y1089" s="602"/>
      <c r="Z1089" s="602"/>
      <c r="AA1089" s="602"/>
      <c r="AB1089" s="602"/>
    </row>
    <row r="1090" spans="1:28" ht="19">
      <c r="A1090" s="24"/>
      <c r="B1090" s="714"/>
      <c r="C1090" s="707"/>
      <c r="D1090" s="602"/>
      <c r="E1090" s="602"/>
      <c r="F1090" s="714"/>
      <c r="G1090" s="602"/>
      <c r="H1090" s="715"/>
      <c r="I1090" s="716"/>
      <c r="J1090" s="716"/>
      <c r="K1090" s="602"/>
      <c r="L1090" s="602"/>
      <c r="M1090" s="602"/>
      <c r="N1090" s="602"/>
      <c r="O1090" s="101"/>
      <c r="P1090" s="602"/>
      <c r="Q1090" s="602"/>
      <c r="R1090" s="602"/>
      <c r="S1090" s="602"/>
      <c r="T1090" s="602"/>
      <c r="U1090" s="602"/>
      <c r="V1090" s="602"/>
      <c r="W1090" s="602"/>
      <c r="X1090" s="602"/>
      <c r="Y1090" s="602"/>
      <c r="Z1090" s="602"/>
      <c r="AA1090" s="602"/>
      <c r="AB1090" s="602"/>
    </row>
    <row r="1091" spans="1:28" ht="19">
      <c r="A1091" s="24"/>
      <c r="B1091" s="714"/>
      <c r="C1091" s="707"/>
      <c r="D1091" s="602"/>
      <c r="E1091" s="602"/>
      <c r="F1091" s="714"/>
      <c r="G1091" s="602"/>
      <c r="H1091" s="715"/>
      <c r="I1091" s="716"/>
      <c r="J1091" s="716"/>
      <c r="K1091" s="602"/>
      <c r="L1091" s="602"/>
      <c r="M1091" s="602"/>
      <c r="N1091" s="602"/>
      <c r="O1091" s="101"/>
      <c r="P1091" s="602"/>
      <c r="Q1091" s="602"/>
      <c r="R1091" s="602"/>
      <c r="S1091" s="602"/>
      <c r="T1091" s="602"/>
      <c r="U1091" s="602"/>
      <c r="V1091" s="602"/>
      <c r="W1091" s="602"/>
      <c r="X1091" s="602"/>
      <c r="Y1091" s="602"/>
      <c r="Z1091" s="602"/>
      <c r="AA1091" s="602"/>
      <c r="AB1091" s="602"/>
    </row>
    <row r="1092" spans="1:28" ht="19">
      <c r="A1092" s="24"/>
      <c r="B1092" s="714"/>
      <c r="C1092" s="707"/>
      <c r="D1092" s="602"/>
      <c r="E1092" s="602"/>
      <c r="F1092" s="714"/>
      <c r="G1092" s="602"/>
      <c r="H1092" s="715"/>
      <c r="I1092" s="716"/>
      <c r="J1092" s="716"/>
      <c r="K1092" s="602"/>
      <c r="L1092" s="602"/>
      <c r="M1092" s="602"/>
      <c r="N1092" s="602"/>
      <c r="O1092" s="101"/>
      <c r="P1092" s="602"/>
      <c r="Q1092" s="602"/>
      <c r="R1092" s="602"/>
      <c r="S1092" s="602"/>
      <c r="T1092" s="602"/>
      <c r="U1092" s="602"/>
      <c r="V1092" s="602"/>
      <c r="W1092" s="602"/>
      <c r="X1092" s="602"/>
      <c r="Y1092" s="602"/>
      <c r="Z1092" s="602"/>
      <c r="AA1092" s="602"/>
      <c r="AB1092" s="602"/>
    </row>
    <row r="1093" spans="1:28" ht="19">
      <c r="A1093" s="24"/>
      <c r="B1093" s="714"/>
      <c r="C1093" s="707"/>
      <c r="D1093" s="602"/>
      <c r="E1093" s="602"/>
      <c r="F1093" s="714"/>
      <c r="G1093" s="602"/>
      <c r="H1093" s="715"/>
      <c r="I1093" s="716"/>
      <c r="J1093" s="716"/>
      <c r="K1093" s="602"/>
      <c r="L1093" s="602"/>
      <c r="M1093" s="602"/>
      <c r="N1093" s="602"/>
      <c r="O1093" s="101"/>
      <c r="P1093" s="602"/>
      <c r="Q1093" s="602"/>
      <c r="R1093" s="602"/>
      <c r="S1093" s="602"/>
      <c r="T1093" s="602"/>
      <c r="U1093" s="602"/>
      <c r="V1093" s="602"/>
      <c r="W1093" s="602"/>
      <c r="X1093" s="602"/>
      <c r="Y1093" s="602"/>
      <c r="Z1093" s="602"/>
      <c r="AA1093" s="602"/>
      <c r="AB1093" s="602"/>
    </row>
    <row r="1094" spans="1:28" ht="19">
      <c r="A1094" s="24"/>
      <c r="B1094" s="714"/>
      <c r="C1094" s="707"/>
      <c r="D1094" s="602"/>
      <c r="E1094" s="602"/>
      <c r="F1094" s="714"/>
      <c r="G1094" s="602"/>
      <c r="H1094" s="715"/>
      <c r="I1094" s="716"/>
      <c r="J1094" s="716"/>
      <c r="K1094" s="602"/>
      <c r="L1094" s="602"/>
      <c r="M1094" s="602"/>
      <c r="N1094" s="602"/>
      <c r="O1094" s="101"/>
      <c r="P1094" s="602"/>
      <c r="Q1094" s="602"/>
      <c r="R1094" s="602"/>
      <c r="S1094" s="602"/>
      <c r="T1094" s="602"/>
      <c r="U1094" s="602"/>
      <c r="V1094" s="602"/>
      <c r="W1094" s="602"/>
      <c r="X1094" s="602"/>
      <c r="Y1094" s="602"/>
      <c r="Z1094" s="602"/>
      <c r="AA1094" s="602"/>
      <c r="AB1094" s="602"/>
    </row>
    <row r="1095" spans="1:28" ht="19">
      <c r="A1095" s="24"/>
      <c r="B1095" s="714"/>
      <c r="C1095" s="707"/>
      <c r="D1095" s="602"/>
      <c r="E1095" s="602"/>
      <c r="F1095" s="714"/>
      <c r="G1095" s="602"/>
      <c r="H1095" s="715"/>
      <c r="I1095" s="716"/>
      <c r="J1095" s="716"/>
      <c r="K1095" s="602"/>
      <c r="L1095" s="602"/>
      <c r="M1095" s="602"/>
      <c r="N1095" s="602"/>
      <c r="O1095" s="101"/>
      <c r="P1095" s="602"/>
      <c r="Q1095" s="602"/>
      <c r="R1095" s="602"/>
      <c r="S1095" s="602"/>
      <c r="T1095" s="602"/>
      <c r="U1095" s="602"/>
      <c r="V1095" s="602"/>
      <c r="W1095" s="602"/>
      <c r="X1095" s="602"/>
      <c r="Y1095" s="602"/>
      <c r="Z1095" s="602"/>
      <c r="AA1095" s="602"/>
      <c r="AB1095" s="602"/>
    </row>
    <row r="1096" spans="1:28" ht="19">
      <c r="A1096" s="24"/>
      <c r="B1096" s="714"/>
      <c r="C1096" s="707"/>
      <c r="D1096" s="602"/>
      <c r="E1096" s="602"/>
      <c r="F1096" s="714"/>
      <c r="G1096" s="602"/>
      <c r="H1096" s="715"/>
      <c r="I1096" s="716"/>
      <c r="J1096" s="716"/>
      <c r="K1096" s="602"/>
      <c r="L1096" s="602"/>
      <c r="M1096" s="602"/>
      <c r="N1096" s="602"/>
      <c r="O1096" s="101"/>
      <c r="P1096" s="602"/>
      <c r="Q1096" s="602"/>
      <c r="R1096" s="602"/>
      <c r="S1096" s="602"/>
      <c r="T1096" s="602"/>
      <c r="U1096" s="602"/>
      <c r="V1096" s="602"/>
      <c r="W1096" s="602"/>
      <c r="X1096" s="602"/>
      <c r="Y1096" s="602"/>
      <c r="Z1096" s="602"/>
      <c r="AA1096" s="602"/>
      <c r="AB1096" s="602"/>
    </row>
    <row r="1097" spans="1:28" ht="19">
      <c r="A1097" s="24"/>
      <c r="B1097" s="714"/>
      <c r="C1097" s="707"/>
      <c r="D1097" s="602"/>
      <c r="E1097" s="602"/>
      <c r="F1097" s="714"/>
      <c r="G1097" s="602"/>
      <c r="H1097" s="715"/>
      <c r="I1097" s="716"/>
      <c r="J1097" s="716"/>
      <c r="K1097" s="602"/>
      <c r="L1097" s="602"/>
      <c r="M1097" s="602"/>
      <c r="N1097" s="602"/>
      <c r="O1097" s="101"/>
      <c r="P1097" s="602"/>
      <c r="Q1097" s="602"/>
      <c r="R1097" s="602"/>
      <c r="S1097" s="602"/>
      <c r="T1097" s="602"/>
      <c r="U1097" s="602"/>
      <c r="V1097" s="602"/>
      <c r="W1097" s="602"/>
      <c r="X1097" s="602"/>
      <c r="Y1097" s="602"/>
      <c r="Z1097" s="602"/>
      <c r="AA1097" s="602"/>
      <c r="AB1097" s="602"/>
    </row>
    <row r="1098" spans="1:28" ht="19">
      <c r="A1098" s="24"/>
      <c r="B1098" s="714"/>
      <c r="C1098" s="707"/>
      <c r="D1098" s="602"/>
      <c r="E1098" s="602"/>
      <c r="F1098" s="714"/>
      <c r="G1098" s="602"/>
      <c r="H1098" s="715"/>
      <c r="I1098" s="716"/>
      <c r="J1098" s="716"/>
      <c r="K1098" s="602"/>
      <c r="L1098" s="602"/>
      <c r="M1098" s="602"/>
      <c r="N1098" s="602"/>
      <c r="O1098" s="101"/>
      <c r="P1098" s="602"/>
      <c r="Q1098" s="602"/>
      <c r="R1098" s="602"/>
      <c r="S1098" s="602"/>
      <c r="T1098" s="602"/>
      <c r="U1098" s="602"/>
      <c r="V1098" s="602"/>
      <c r="W1098" s="602"/>
      <c r="X1098" s="602"/>
      <c r="Y1098" s="602"/>
      <c r="Z1098" s="602"/>
      <c r="AA1098" s="602"/>
      <c r="AB1098" s="602"/>
    </row>
    <row r="1099" spans="1:28" ht="19">
      <c r="A1099" s="24"/>
      <c r="B1099" s="714"/>
      <c r="C1099" s="707"/>
      <c r="D1099" s="602"/>
      <c r="E1099" s="602"/>
      <c r="F1099" s="714"/>
      <c r="G1099" s="602"/>
      <c r="H1099" s="715"/>
      <c r="I1099" s="716"/>
      <c r="J1099" s="716"/>
      <c r="K1099" s="602"/>
      <c r="L1099" s="602"/>
      <c r="M1099" s="602"/>
      <c r="N1099" s="602"/>
      <c r="O1099" s="101"/>
      <c r="P1099" s="602"/>
      <c r="Q1099" s="602"/>
      <c r="R1099" s="602"/>
      <c r="S1099" s="602"/>
      <c r="T1099" s="602"/>
      <c r="U1099" s="602"/>
      <c r="V1099" s="602"/>
      <c r="W1099" s="602"/>
      <c r="X1099" s="602"/>
      <c r="Y1099" s="602"/>
      <c r="Z1099" s="602"/>
      <c r="AA1099" s="602"/>
      <c r="AB1099" s="602"/>
    </row>
    <row r="1100" spans="1:28" ht="19">
      <c r="A1100" s="24"/>
      <c r="B1100" s="714"/>
      <c r="C1100" s="707"/>
      <c r="D1100" s="602"/>
      <c r="E1100" s="602"/>
      <c r="F1100" s="714"/>
      <c r="G1100" s="602"/>
      <c r="H1100" s="715"/>
      <c r="I1100" s="716"/>
      <c r="J1100" s="716"/>
      <c r="K1100" s="602"/>
      <c r="L1100" s="602"/>
      <c r="M1100" s="602"/>
      <c r="N1100" s="602"/>
      <c r="O1100" s="101"/>
      <c r="P1100" s="602"/>
      <c r="Q1100" s="602"/>
      <c r="R1100" s="602"/>
      <c r="S1100" s="602"/>
      <c r="T1100" s="602"/>
      <c r="U1100" s="602"/>
      <c r="V1100" s="602"/>
      <c r="W1100" s="602"/>
      <c r="X1100" s="602"/>
      <c r="Y1100" s="602"/>
      <c r="Z1100" s="602"/>
      <c r="AA1100" s="602"/>
      <c r="AB1100" s="602"/>
    </row>
    <row r="1101" spans="1:28" ht="19">
      <c r="A1101" s="24"/>
      <c r="B1101" s="714"/>
      <c r="C1101" s="707"/>
      <c r="D1101" s="602"/>
      <c r="E1101" s="602"/>
      <c r="F1101" s="714"/>
      <c r="G1101" s="602"/>
      <c r="H1101" s="715"/>
      <c r="I1101" s="716"/>
      <c r="J1101" s="716"/>
      <c r="K1101" s="602"/>
      <c r="L1101" s="602"/>
      <c r="M1101" s="602"/>
      <c r="N1101" s="602"/>
      <c r="O1101" s="101"/>
      <c r="P1101" s="602"/>
      <c r="Q1101" s="602"/>
      <c r="R1101" s="602"/>
      <c r="S1101" s="602"/>
      <c r="T1101" s="602"/>
      <c r="U1101" s="602"/>
      <c r="V1101" s="602"/>
      <c r="W1101" s="602"/>
      <c r="X1101" s="602"/>
      <c r="Y1101" s="602"/>
      <c r="Z1101" s="602"/>
      <c r="AA1101" s="602"/>
      <c r="AB1101" s="602"/>
    </row>
    <row r="1102" spans="1:28" ht="19">
      <c r="A1102" s="24"/>
      <c r="B1102" s="714"/>
      <c r="C1102" s="707"/>
      <c r="D1102" s="602"/>
      <c r="E1102" s="602"/>
      <c r="F1102" s="714"/>
      <c r="G1102" s="602"/>
      <c r="H1102" s="715"/>
      <c r="I1102" s="716"/>
      <c r="J1102" s="716"/>
      <c r="K1102" s="602"/>
      <c r="L1102" s="602"/>
      <c r="M1102" s="602"/>
      <c r="N1102" s="602"/>
      <c r="O1102" s="101"/>
      <c r="P1102" s="602"/>
      <c r="Q1102" s="602"/>
      <c r="R1102" s="602"/>
      <c r="S1102" s="602"/>
      <c r="T1102" s="602"/>
      <c r="U1102" s="602"/>
      <c r="V1102" s="602"/>
      <c r="W1102" s="602"/>
      <c r="X1102" s="602"/>
      <c r="Y1102" s="602"/>
      <c r="Z1102" s="602"/>
      <c r="AA1102" s="602"/>
      <c r="AB1102" s="602"/>
    </row>
    <row r="1103" spans="1:28" ht="19">
      <c r="A1103" s="24"/>
      <c r="B1103" s="714"/>
      <c r="C1103" s="707"/>
      <c r="D1103" s="602"/>
      <c r="E1103" s="602"/>
      <c r="F1103" s="714"/>
      <c r="G1103" s="602"/>
      <c r="H1103" s="715"/>
      <c r="I1103" s="716"/>
      <c r="J1103" s="716"/>
      <c r="K1103" s="602"/>
      <c r="L1103" s="602"/>
      <c r="M1103" s="602"/>
      <c r="N1103" s="602"/>
      <c r="O1103" s="101"/>
      <c r="P1103" s="602"/>
      <c r="Q1103" s="602"/>
      <c r="R1103" s="602"/>
      <c r="S1103" s="602"/>
      <c r="T1103" s="602"/>
      <c r="U1103" s="602"/>
      <c r="V1103" s="602"/>
      <c r="W1103" s="602"/>
      <c r="X1103" s="602"/>
      <c r="Y1103" s="602"/>
      <c r="Z1103" s="602"/>
      <c r="AA1103" s="602"/>
      <c r="AB1103" s="602"/>
    </row>
    <row r="1104" spans="1:28" ht="19">
      <c r="A1104" s="24"/>
      <c r="B1104" s="714"/>
      <c r="C1104" s="707"/>
      <c r="D1104" s="602"/>
      <c r="E1104" s="602"/>
      <c r="F1104" s="714"/>
      <c r="G1104" s="602"/>
      <c r="H1104" s="715"/>
      <c r="I1104" s="716"/>
      <c r="J1104" s="716"/>
      <c r="K1104" s="602"/>
      <c r="L1104" s="602"/>
      <c r="M1104" s="602"/>
      <c r="N1104" s="602"/>
      <c r="O1104" s="101"/>
      <c r="P1104" s="602"/>
      <c r="Q1104" s="602"/>
      <c r="R1104" s="602"/>
      <c r="S1104" s="602"/>
      <c r="T1104" s="602"/>
      <c r="U1104" s="602"/>
      <c r="V1104" s="602"/>
      <c r="W1104" s="602"/>
      <c r="X1104" s="602"/>
      <c r="Y1104" s="602"/>
      <c r="Z1104" s="602"/>
      <c r="AA1104" s="602"/>
      <c r="AB1104" s="602"/>
    </row>
    <row r="1105" spans="1:28" ht="19">
      <c r="A1105" s="24"/>
      <c r="B1105" s="714"/>
      <c r="C1105" s="707"/>
      <c r="D1105" s="602"/>
      <c r="E1105" s="602"/>
      <c r="F1105" s="714"/>
      <c r="G1105" s="602"/>
      <c r="H1105" s="715"/>
      <c r="I1105" s="716"/>
      <c r="J1105" s="716"/>
      <c r="K1105" s="602"/>
      <c r="L1105" s="602"/>
      <c r="M1105" s="602"/>
      <c r="N1105" s="602"/>
      <c r="O1105" s="101"/>
      <c r="P1105" s="602"/>
      <c r="Q1105" s="602"/>
      <c r="R1105" s="602"/>
      <c r="S1105" s="602"/>
      <c r="T1105" s="602"/>
      <c r="U1105" s="602"/>
      <c r="V1105" s="602"/>
      <c r="W1105" s="602"/>
      <c r="X1105" s="602"/>
      <c r="Y1105" s="602"/>
      <c r="Z1105" s="602"/>
      <c r="AA1105" s="602"/>
      <c r="AB1105" s="602"/>
    </row>
    <row r="1106" spans="1:28" ht="19">
      <c r="A1106" s="24"/>
      <c r="B1106" s="714"/>
      <c r="C1106" s="707"/>
      <c r="D1106" s="602"/>
      <c r="E1106" s="602"/>
      <c r="F1106" s="714"/>
      <c r="G1106" s="602"/>
      <c r="H1106" s="715"/>
      <c r="I1106" s="716"/>
      <c r="J1106" s="716"/>
      <c r="K1106" s="602"/>
      <c r="L1106" s="602"/>
      <c r="M1106" s="602"/>
      <c r="N1106" s="602"/>
      <c r="O1106" s="101"/>
      <c r="P1106" s="602"/>
      <c r="Q1106" s="602"/>
      <c r="R1106" s="602"/>
      <c r="S1106" s="602"/>
      <c r="T1106" s="602"/>
      <c r="U1106" s="602"/>
      <c r="V1106" s="602"/>
      <c r="W1106" s="602"/>
      <c r="X1106" s="602"/>
      <c r="Y1106" s="602"/>
      <c r="Z1106" s="602"/>
      <c r="AA1106" s="602"/>
      <c r="AB1106" s="602"/>
    </row>
    <row r="1107" spans="1:28" ht="19">
      <c r="A1107" s="24"/>
      <c r="B1107" s="714"/>
      <c r="C1107" s="707"/>
      <c r="D1107" s="602"/>
      <c r="E1107" s="602"/>
      <c r="F1107" s="714"/>
      <c r="G1107" s="602"/>
      <c r="H1107" s="715"/>
      <c r="I1107" s="716"/>
      <c r="J1107" s="716"/>
      <c r="K1107" s="602"/>
      <c r="L1107" s="602"/>
      <c r="M1107" s="602"/>
      <c r="N1107" s="602"/>
      <c r="O1107" s="101"/>
      <c r="P1107" s="602"/>
      <c r="Q1107" s="602"/>
      <c r="R1107" s="602"/>
      <c r="S1107" s="602"/>
      <c r="T1107" s="602"/>
      <c r="U1107" s="602"/>
      <c r="V1107" s="602"/>
      <c r="W1107" s="602"/>
      <c r="X1107" s="602"/>
      <c r="Y1107" s="602"/>
      <c r="Z1107" s="602"/>
      <c r="AA1107" s="602"/>
      <c r="AB1107" s="602"/>
    </row>
    <row r="1108" spans="1:28" ht="19">
      <c r="A1108" s="24"/>
      <c r="B1108" s="714"/>
      <c r="C1108" s="707"/>
      <c r="D1108" s="602"/>
      <c r="E1108" s="602"/>
      <c r="F1108" s="714"/>
      <c r="G1108" s="602"/>
      <c r="H1108" s="715"/>
      <c r="I1108" s="716"/>
      <c r="J1108" s="716"/>
      <c r="K1108" s="602"/>
      <c r="L1108" s="602"/>
      <c r="M1108" s="602"/>
      <c r="N1108" s="602"/>
      <c r="O1108" s="101"/>
      <c r="P1108" s="602"/>
      <c r="Q1108" s="602"/>
      <c r="R1108" s="602"/>
      <c r="S1108" s="602"/>
      <c r="T1108" s="602"/>
      <c r="U1108" s="602"/>
      <c r="V1108" s="602"/>
      <c r="W1108" s="602"/>
      <c r="X1108" s="602"/>
      <c r="Y1108" s="602"/>
      <c r="Z1108" s="602"/>
      <c r="AA1108" s="602"/>
      <c r="AB1108" s="602"/>
    </row>
    <row r="1109" spans="1:28" ht="19">
      <c r="A1109" s="24"/>
      <c r="B1109" s="714"/>
      <c r="C1109" s="707"/>
      <c r="D1109" s="602"/>
      <c r="E1109" s="602"/>
      <c r="F1109" s="714"/>
      <c r="G1109" s="602"/>
      <c r="H1109" s="715"/>
      <c r="I1109" s="716"/>
      <c r="J1109" s="716"/>
      <c r="K1109" s="602"/>
      <c r="L1109" s="602"/>
      <c r="M1109" s="602"/>
      <c r="N1109" s="602"/>
      <c r="O1109" s="101"/>
      <c r="P1109" s="602"/>
      <c r="Q1109" s="602"/>
      <c r="R1109" s="602"/>
      <c r="S1109" s="602"/>
      <c r="T1109" s="602"/>
      <c r="U1109" s="602"/>
      <c r="V1109" s="602"/>
      <c r="W1109" s="602"/>
      <c r="X1109" s="602"/>
      <c r="Y1109" s="602"/>
      <c r="Z1109" s="602"/>
      <c r="AA1109" s="602"/>
      <c r="AB1109" s="602"/>
    </row>
    <row r="1110" spans="1:28" ht="19">
      <c r="A1110" s="24"/>
      <c r="B1110" s="714"/>
      <c r="C1110" s="707"/>
      <c r="D1110" s="602"/>
      <c r="E1110" s="602"/>
      <c r="F1110" s="714"/>
      <c r="G1110" s="602"/>
      <c r="H1110" s="715"/>
      <c r="I1110" s="716"/>
      <c r="J1110" s="716"/>
      <c r="K1110" s="602"/>
      <c r="L1110" s="602"/>
      <c r="M1110" s="602"/>
      <c r="N1110" s="602"/>
      <c r="O1110" s="101"/>
      <c r="P1110" s="602"/>
      <c r="Q1110" s="602"/>
      <c r="R1110" s="602"/>
      <c r="S1110" s="602"/>
      <c r="T1110" s="602"/>
      <c r="U1110" s="602"/>
      <c r="V1110" s="602"/>
      <c r="W1110" s="602"/>
      <c r="X1110" s="602"/>
      <c r="Y1110" s="602"/>
      <c r="Z1110" s="602"/>
      <c r="AA1110" s="602"/>
      <c r="AB1110" s="602"/>
    </row>
    <row r="1111" spans="1:28" ht="19">
      <c r="A1111" s="24"/>
      <c r="B1111" s="714"/>
      <c r="C1111" s="707"/>
      <c r="D1111" s="602"/>
      <c r="E1111" s="602"/>
      <c r="F1111" s="714"/>
      <c r="G1111" s="602"/>
      <c r="H1111" s="715"/>
      <c r="I1111" s="716"/>
      <c r="J1111" s="716"/>
      <c r="K1111" s="602"/>
      <c r="L1111" s="602"/>
      <c r="M1111" s="602"/>
      <c r="N1111" s="602"/>
      <c r="O1111" s="101"/>
      <c r="P1111" s="602"/>
      <c r="Q1111" s="602"/>
      <c r="R1111" s="602"/>
      <c r="S1111" s="602"/>
      <c r="T1111" s="602"/>
      <c r="U1111" s="602"/>
      <c r="V1111" s="602"/>
      <c r="W1111" s="602"/>
      <c r="X1111" s="602"/>
      <c r="Y1111" s="602"/>
      <c r="Z1111" s="602"/>
      <c r="AA1111" s="602"/>
      <c r="AB1111" s="602"/>
    </row>
    <row r="1112" spans="1:28" ht="19">
      <c r="A1112" s="24"/>
      <c r="B1112" s="714"/>
      <c r="C1112" s="707"/>
      <c r="D1112" s="602"/>
      <c r="E1112" s="602"/>
      <c r="F1112" s="714"/>
      <c r="G1112" s="602"/>
      <c r="H1112" s="715"/>
      <c r="I1112" s="716"/>
      <c r="J1112" s="716"/>
      <c r="K1112" s="602"/>
      <c r="L1112" s="602"/>
      <c r="M1112" s="602"/>
      <c r="N1112" s="602"/>
      <c r="O1112" s="101"/>
      <c r="P1112" s="602"/>
      <c r="Q1112" s="602"/>
      <c r="R1112" s="602"/>
      <c r="S1112" s="602"/>
      <c r="T1112" s="602"/>
      <c r="U1112" s="602"/>
      <c r="V1112" s="602"/>
      <c r="W1112" s="602"/>
      <c r="X1112" s="602"/>
      <c r="Y1112" s="602"/>
      <c r="Z1112" s="602"/>
      <c r="AA1112" s="602"/>
      <c r="AB1112" s="602"/>
    </row>
    <row r="1113" spans="1:28" ht="19">
      <c r="A1113" s="24"/>
      <c r="B1113" s="714"/>
      <c r="C1113" s="707"/>
      <c r="D1113" s="602"/>
      <c r="E1113" s="602"/>
      <c r="F1113" s="714"/>
      <c r="G1113" s="602"/>
      <c r="H1113" s="715"/>
      <c r="I1113" s="716"/>
      <c r="J1113" s="716"/>
      <c r="K1113" s="602"/>
      <c r="L1113" s="602"/>
      <c r="M1113" s="602"/>
      <c r="N1113" s="602"/>
      <c r="O1113" s="101"/>
      <c r="P1113" s="602"/>
      <c r="Q1113" s="602"/>
      <c r="R1113" s="602"/>
      <c r="S1113" s="602"/>
      <c r="T1113" s="602"/>
      <c r="U1113" s="602"/>
      <c r="V1113" s="602"/>
      <c r="W1113" s="602"/>
      <c r="X1113" s="602"/>
      <c r="Y1113" s="602"/>
      <c r="Z1113" s="602"/>
      <c r="AA1113" s="602"/>
      <c r="AB1113" s="602"/>
    </row>
    <row r="1114" spans="1:28" ht="19">
      <c r="A1114" s="24"/>
      <c r="B1114" s="714"/>
      <c r="C1114" s="707"/>
      <c r="D1114" s="602"/>
      <c r="E1114" s="602"/>
      <c r="F1114" s="714"/>
      <c r="G1114" s="602"/>
      <c r="H1114" s="715"/>
      <c r="I1114" s="716"/>
      <c r="J1114" s="716"/>
      <c r="K1114" s="602"/>
      <c r="L1114" s="602"/>
      <c r="M1114" s="602"/>
      <c r="N1114" s="602"/>
      <c r="O1114" s="101"/>
      <c r="P1114" s="602"/>
      <c r="Q1114" s="602"/>
      <c r="R1114" s="602"/>
      <c r="S1114" s="602"/>
      <c r="T1114" s="602"/>
      <c r="U1114" s="602"/>
      <c r="V1114" s="602"/>
      <c r="W1114" s="602"/>
      <c r="X1114" s="602"/>
      <c r="Y1114" s="602"/>
      <c r="Z1114" s="602"/>
      <c r="AA1114" s="602"/>
      <c r="AB1114" s="602"/>
    </row>
    <row r="1115" spans="1:28" ht="19">
      <c r="A1115" s="24"/>
      <c r="B1115" s="714"/>
      <c r="C1115" s="707"/>
      <c r="D1115" s="602"/>
      <c r="E1115" s="602"/>
      <c r="F1115" s="714"/>
      <c r="G1115" s="602"/>
      <c r="H1115" s="715"/>
      <c r="I1115" s="716"/>
      <c r="J1115" s="716"/>
      <c r="K1115" s="602"/>
      <c r="L1115" s="602"/>
      <c r="M1115" s="602"/>
      <c r="N1115" s="602"/>
      <c r="O1115" s="101"/>
      <c r="P1115" s="602"/>
      <c r="Q1115" s="602"/>
      <c r="R1115" s="602"/>
      <c r="S1115" s="602"/>
      <c r="T1115" s="602"/>
      <c r="U1115" s="602"/>
      <c r="V1115" s="602"/>
      <c r="W1115" s="602"/>
      <c r="X1115" s="602"/>
      <c r="Y1115" s="602"/>
      <c r="Z1115" s="602"/>
      <c r="AA1115" s="602"/>
      <c r="AB1115" s="602"/>
    </row>
    <row r="1116" spans="1:28" ht="19">
      <c r="A1116" s="24"/>
      <c r="B1116" s="714"/>
      <c r="C1116" s="707"/>
      <c r="D1116" s="602"/>
      <c r="E1116" s="602"/>
      <c r="F1116" s="714"/>
      <c r="G1116" s="602"/>
      <c r="H1116" s="715"/>
      <c r="I1116" s="716"/>
      <c r="J1116" s="716"/>
      <c r="K1116" s="602"/>
      <c r="L1116" s="602"/>
      <c r="M1116" s="602"/>
      <c r="N1116" s="602"/>
      <c r="O1116" s="101"/>
      <c r="P1116" s="602"/>
      <c r="Q1116" s="602"/>
      <c r="R1116" s="602"/>
      <c r="S1116" s="602"/>
      <c r="T1116" s="602"/>
      <c r="U1116" s="602"/>
      <c r="V1116" s="602"/>
      <c r="W1116" s="602"/>
      <c r="X1116" s="602"/>
      <c r="Y1116" s="602"/>
      <c r="Z1116" s="602"/>
      <c r="AA1116" s="602"/>
      <c r="AB1116" s="602"/>
    </row>
    <row r="1117" spans="1:28" ht="19">
      <c r="A1117" s="24"/>
      <c r="B1117" s="714"/>
      <c r="C1117" s="707"/>
      <c r="D1117" s="602"/>
      <c r="E1117" s="602"/>
      <c r="F1117" s="714"/>
      <c r="G1117" s="602"/>
      <c r="H1117" s="715"/>
      <c r="I1117" s="716"/>
      <c r="J1117" s="716"/>
      <c r="K1117" s="602"/>
      <c r="L1117" s="602"/>
      <c r="M1117" s="602"/>
      <c r="N1117" s="602"/>
      <c r="O1117" s="101"/>
      <c r="P1117" s="602"/>
      <c r="Q1117" s="602"/>
      <c r="R1117" s="602"/>
      <c r="S1117" s="602"/>
      <c r="T1117" s="602"/>
      <c r="U1117" s="602"/>
      <c r="V1117" s="602"/>
      <c r="W1117" s="602"/>
      <c r="X1117" s="602"/>
      <c r="Y1117" s="602"/>
      <c r="Z1117" s="602"/>
      <c r="AA1117" s="602"/>
      <c r="AB1117" s="602"/>
    </row>
    <row r="1118" spans="1:28" ht="19">
      <c r="A1118" s="24"/>
      <c r="B1118" s="714"/>
      <c r="C1118" s="707"/>
      <c r="D1118" s="602"/>
      <c r="E1118" s="602"/>
      <c r="F1118" s="714"/>
      <c r="G1118" s="602"/>
      <c r="H1118" s="715"/>
      <c r="I1118" s="716"/>
      <c r="J1118" s="716"/>
      <c r="K1118" s="602"/>
      <c r="L1118" s="602"/>
      <c r="M1118" s="602"/>
      <c r="N1118" s="602"/>
      <c r="O1118" s="101"/>
      <c r="P1118" s="602"/>
      <c r="Q1118" s="602"/>
      <c r="R1118" s="602"/>
      <c r="S1118" s="602"/>
      <c r="T1118" s="602"/>
      <c r="U1118" s="602"/>
      <c r="V1118" s="602"/>
      <c r="W1118" s="602"/>
      <c r="X1118" s="602"/>
      <c r="Y1118" s="602"/>
      <c r="Z1118" s="602"/>
      <c r="AA1118" s="602"/>
      <c r="AB1118" s="602"/>
    </row>
    <row r="1119" spans="1:28" ht="19">
      <c r="A1119" s="24"/>
      <c r="B1119" s="714"/>
      <c r="C1119" s="707"/>
      <c r="D1119" s="602"/>
      <c r="E1119" s="602"/>
      <c r="F1119" s="714"/>
      <c r="G1119" s="602"/>
      <c r="H1119" s="715"/>
      <c r="I1119" s="716"/>
      <c r="J1119" s="716"/>
      <c r="K1119" s="602"/>
      <c r="L1119" s="602"/>
      <c r="M1119" s="602"/>
      <c r="N1119" s="602"/>
      <c r="O1119" s="101"/>
      <c r="P1119" s="602"/>
      <c r="Q1119" s="602"/>
      <c r="R1119" s="602"/>
      <c r="S1119" s="602"/>
      <c r="T1119" s="602"/>
      <c r="U1119" s="602"/>
      <c r="V1119" s="602"/>
      <c r="W1119" s="602"/>
      <c r="X1119" s="602"/>
      <c r="Y1119" s="602"/>
      <c r="Z1119" s="602"/>
      <c r="AA1119" s="602"/>
      <c r="AB1119" s="602"/>
    </row>
    <row r="1120" spans="1:28" ht="19">
      <c r="A1120" s="24"/>
      <c r="B1120" s="714"/>
      <c r="C1120" s="707"/>
      <c r="D1120" s="602"/>
      <c r="E1120" s="602"/>
      <c r="F1120" s="714"/>
      <c r="G1120" s="602"/>
      <c r="H1120" s="715"/>
      <c r="I1120" s="716"/>
      <c r="J1120" s="716"/>
      <c r="K1120" s="602"/>
      <c r="L1120" s="602"/>
      <c r="M1120" s="602"/>
      <c r="N1120" s="602"/>
      <c r="O1120" s="101"/>
      <c r="P1120" s="602"/>
      <c r="Q1120" s="602"/>
      <c r="R1120" s="602"/>
      <c r="S1120" s="602"/>
      <c r="T1120" s="602"/>
      <c r="U1120" s="602"/>
      <c r="V1120" s="602"/>
      <c r="W1120" s="602"/>
      <c r="X1120" s="602"/>
      <c r="Y1120" s="602"/>
      <c r="Z1120" s="602"/>
      <c r="AA1120" s="602"/>
      <c r="AB1120" s="602"/>
    </row>
    <row r="1121" spans="1:28" ht="19">
      <c r="A1121" s="24"/>
      <c r="B1121" s="714"/>
      <c r="C1121" s="707"/>
      <c r="D1121" s="602"/>
      <c r="E1121" s="602"/>
      <c r="F1121" s="714"/>
      <c r="G1121" s="602"/>
      <c r="H1121" s="715"/>
      <c r="I1121" s="716"/>
      <c r="J1121" s="716"/>
      <c r="K1121" s="602"/>
      <c r="L1121" s="602"/>
      <c r="M1121" s="602"/>
      <c r="N1121" s="602"/>
      <c r="O1121" s="101"/>
      <c r="P1121" s="602"/>
      <c r="Q1121" s="602"/>
      <c r="R1121" s="602"/>
      <c r="S1121" s="602"/>
      <c r="T1121" s="602"/>
      <c r="U1121" s="602"/>
      <c r="V1121" s="602"/>
      <c r="W1121" s="602"/>
      <c r="X1121" s="602"/>
      <c r="Y1121" s="602"/>
      <c r="Z1121" s="602"/>
      <c r="AA1121" s="602"/>
      <c r="AB1121" s="602"/>
    </row>
    <row r="1122" spans="1:28" ht="19">
      <c r="A1122" s="24"/>
      <c r="B1122" s="714"/>
      <c r="C1122" s="707"/>
      <c r="D1122" s="602"/>
      <c r="E1122" s="602"/>
      <c r="F1122" s="714"/>
      <c r="G1122" s="602"/>
      <c r="H1122" s="715"/>
      <c r="I1122" s="716"/>
      <c r="J1122" s="716"/>
      <c r="K1122" s="602"/>
      <c r="L1122" s="602"/>
      <c r="M1122" s="602"/>
      <c r="N1122" s="602"/>
      <c r="O1122" s="101"/>
      <c r="P1122" s="602"/>
      <c r="Q1122" s="602"/>
      <c r="R1122" s="602"/>
      <c r="S1122" s="602"/>
      <c r="T1122" s="602"/>
      <c r="U1122" s="602"/>
      <c r="V1122" s="602"/>
      <c r="W1122" s="602"/>
      <c r="X1122" s="602"/>
      <c r="Y1122" s="602"/>
      <c r="Z1122" s="602"/>
      <c r="AA1122" s="602"/>
      <c r="AB1122" s="602"/>
    </row>
    <row r="1123" spans="1:28" ht="19">
      <c r="A1123" s="24"/>
      <c r="B1123" s="714"/>
      <c r="C1123" s="707"/>
      <c r="D1123" s="602"/>
      <c r="E1123" s="602"/>
      <c r="F1123" s="714"/>
      <c r="G1123" s="602"/>
      <c r="H1123" s="715"/>
      <c r="I1123" s="716"/>
      <c r="J1123" s="716"/>
      <c r="K1123" s="602"/>
      <c r="L1123" s="602"/>
      <c r="M1123" s="602"/>
      <c r="N1123" s="602"/>
      <c r="O1123" s="101"/>
      <c r="P1123" s="602"/>
      <c r="Q1123" s="602"/>
      <c r="R1123" s="602"/>
      <c r="S1123" s="602"/>
      <c r="T1123" s="602"/>
      <c r="U1123" s="602"/>
      <c r="V1123" s="602"/>
      <c r="W1123" s="602"/>
      <c r="X1123" s="602"/>
      <c r="Y1123" s="602"/>
      <c r="Z1123" s="602"/>
      <c r="AA1123" s="602"/>
      <c r="AB1123" s="602"/>
    </row>
    <row r="1124" spans="1:28" ht="19">
      <c r="A1124" s="24"/>
      <c r="B1124" s="714"/>
      <c r="C1124" s="707"/>
      <c r="D1124" s="602"/>
      <c r="E1124" s="602"/>
      <c r="F1124" s="714"/>
      <c r="G1124" s="602"/>
      <c r="H1124" s="715"/>
      <c r="I1124" s="716"/>
      <c r="J1124" s="716"/>
      <c r="K1124" s="602"/>
      <c r="L1124" s="602"/>
      <c r="M1124" s="602"/>
      <c r="N1124" s="602"/>
      <c r="O1124" s="101"/>
      <c r="P1124" s="602"/>
      <c r="Q1124" s="602"/>
      <c r="R1124" s="602"/>
      <c r="S1124" s="602"/>
      <c r="T1124" s="602"/>
      <c r="U1124" s="602"/>
      <c r="V1124" s="602"/>
      <c r="W1124" s="602"/>
      <c r="X1124" s="602"/>
      <c r="Y1124" s="602"/>
      <c r="Z1124" s="602"/>
      <c r="AA1124" s="602"/>
      <c r="AB1124" s="602"/>
    </row>
    <row r="1125" spans="1:28" ht="19">
      <c r="A1125" s="24"/>
      <c r="B1125" s="714"/>
      <c r="C1125" s="707"/>
      <c r="D1125" s="602"/>
      <c r="E1125" s="602"/>
      <c r="F1125" s="714"/>
      <c r="G1125" s="602"/>
      <c r="H1125" s="715"/>
      <c r="I1125" s="716"/>
      <c r="J1125" s="716"/>
      <c r="K1125" s="602"/>
      <c r="L1125" s="602"/>
      <c r="M1125" s="602"/>
      <c r="N1125" s="602"/>
      <c r="O1125" s="101"/>
      <c r="P1125" s="602"/>
      <c r="Q1125" s="602"/>
      <c r="R1125" s="602"/>
      <c r="S1125" s="602"/>
      <c r="T1125" s="602"/>
      <c r="U1125" s="602"/>
      <c r="V1125" s="602"/>
      <c r="W1125" s="602"/>
      <c r="X1125" s="602"/>
      <c r="Y1125" s="602"/>
      <c r="Z1125" s="602"/>
      <c r="AA1125" s="602"/>
      <c r="AB1125" s="602"/>
    </row>
    <row r="1126" spans="1:28" ht="19">
      <c r="A1126" s="24"/>
      <c r="B1126" s="714"/>
      <c r="C1126" s="707"/>
      <c r="D1126" s="602"/>
      <c r="E1126" s="602"/>
      <c r="F1126" s="714"/>
      <c r="G1126" s="602"/>
      <c r="H1126" s="715"/>
      <c r="I1126" s="716"/>
      <c r="J1126" s="716"/>
      <c r="K1126" s="602"/>
      <c r="L1126" s="602"/>
      <c r="M1126" s="602"/>
      <c r="N1126" s="602"/>
      <c r="O1126" s="101"/>
      <c r="P1126" s="602"/>
      <c r="Q1126" s="602"/>
      <c r="R1126" s="602"/>
      <c r="S1126" s="602"/>
      <c r="T1126" s="602"/>
      <c r="U1126" s="602"/>
      <c r="V1126" s="602"/>
      <c r="W1126" s="602"/>
      <c r="X1126" s="602"/>
      <c r="Y1126" s="602"/>
      <c r="Z1126" s="602"/>
      <c r="AA1126" s="602"/>
      <c r="AB1126" s="602"/>
    </row>
    <row r="1127" spans="1:28" ht="19">
      <c r="A1127" s="24"/>
      <c r="B1127" s="714"/>
      <c r="C1127" s="707"/>
      <c r="D1127" s="602"/>
      <c r="E1127" s="602"/>
      <c r="F1127" s="714"/>
      <c r="G1127" s="602"/>
      <c r="H1127" s="715"/>
      <c r="I1127" s="716"/>
      <c r="J1127" s="716"/>
      <c r="K1127" s="602"/>
      <c r="L1127" s="602"/>
      <c r="M1127" s="602"/>
      <c r="N1127" s="602"/>
      <c r="O1127" s="101"/>
      <c r="P1127" s="602"/>
      <c r="Q1127" s="602"/>
      <c r="R1127" s="602"/>
      <c r="S1127" s="602"/>
      <c r="T1127" s="602"/>
      <c r="U1127" s="602"/>
      <c r="V1127" s="602"/>
      <c r="W1127" s="602"/>
      <c r="X1127" s="602"/>
      <c r="Y1127" s="602"/>
      <c r="Z1127" s="602"/>
      <c r="AA1127" s="602"/>
      <c r="AB1127" s="602"/>
    </row>
    <row r="1128" spans="1:28" ht="19">
      <c r="A1128" s="24"/>
      <c r="B1128" s="714"/>
      <c r="C1128" s="707"/>
      <c r="D1128" s="602"/>
      <c r="E1128" s="602"/>
      <c r="F1128" s="714"/>
      <c r="G1128" s="602"/>
      <c r="H1128" s="715"/>
      <c r="I1128" s="716"/>
      <c r="J1128" s="716"/>
      <c r="K1128" s="602"/>
      <c r="L1128" s="602"/>
      <c r="M1128" s="602"/>
      <c r="N1128" s="602"/>
      <c r="O1128" s="101"/>
      <c r="P1128" s="602"/>
      <c r="Q1128" s="602"/>
      <c r="R1128" s="602"/>
      <c r="S1128" s="602"/>
      <c r="T1128" s="602"/>
      <c r="U1128" s="602"/>
      <c r="V1128" s="602"/>
      <c r="W1128" s="602"/>
      <c r="X1128" s="602"/>
      <c r="Y1128" s="602"/>
      <c r="Z1128" s="602"/>
      <c r="AA1128" s="602"/>
      <c r="AB1128" s="602"/>
    </row>
    <row r="1129" spans="1:28" ht="19">
      <c r="A1129" s="24"/>
      <c r="B1129" s="714"/>
      <c r="C1129" s="707"/>
      <c r="D1129" s="602"/>
      <c r="E1129" s="602"/>
      <c r="F1129" s="714"/>
      <c r="G1129" s="602"/>
      <c r="H1129" s="715"/>
      <c r="I1129" s="716"/>
      <c r="J1129" s="716"/>
      <c r="K1129" s="602"/>
      <c r="L1129" s="602"/>
      <c r="M1129" s="602"/>
      <c r="N1129" s="602"/>
      <c r="O1129" s="101"/>
      <c r="P1129" s="602"/>
      <c r="Q1129" s="602"/>
      <c r="R1129" s="602"/>
      <c r="S1129" s="602"/>
      <c r="T1129" s="602"/>
      <c r="U1129" s="602"/>
      <c r="V1129" s="602"/>
      <c r="W1129" s="602"/>
      <c r="X1129" s="602"/>
      <c r="Y1129" s="602"/>
      <c r="Z1129" s="602"/>
      <c r="AA1129" s="602"/>
      <c r="AB1129" s="602"/>
    </row>
    <row r="1130" spans="1:28" ht="19">
      <c r="A1130" s="24"/>
      <c r="B1130" s="714"/>
      <c r="C1130" s="707"/>
      <c r="D1130" s="602"/>
      <c r="E1130" s="602"/>
      <c r="F1130" s="714"/>
      <c r="G1130" s="602"/>
      <c r="H1130" s="715"/>
      <c r="I1130" s="716"/>
      <c r="J1130" s="716"/>
      <c r="K1130" s="602"/>
      <c r="L1130" s="602"/>
      <c r="M1130" s="602"/>
      <c r="N1130" s="602"/>
      <c r="O1130" s="101"/>
      <c r="P1130" s="602"/>
      <c r="Q1130" s="602"/>
      <c r="R1130" s="602"/>
      <c r="S1130" s="602"/>
      <c r="T1130" s="602"/>
      <c r="U1130" s="602"/>
      <c r="V1130" s="602"/>
      <c r="W1130" s="602"/>
      <c r="X1130" s="602"/>
      <c r="Y1130" s="602"/>
      <c r="Z1130" s="602"/>
      <c r="AA1130" s="602"/>
      <c r="AB1130" s="602"/>
    </row>
    <row r="1131" spans="1:28" ht="19">
      <c r="A1131" s="24"/>
      <c r="B1131" s="714"/>
      <c r="C1131" s="707"/>
      <c r="D1131" s="602"/>
      <c r="E1131" s="602"/>
      <c r="F1131" s="714"/>
      <c r="G1131" s="602"/>
      <c r="H1131" s="715"/>
      <c r="I1131" s="716"/>
      <c r="J1131" s="716"/>
      <c r="K1131" s="602"/>
      <c r="L1131" s="602"/>
      <c r="M1131" s="602"/>
      <c r="N1131" s="602"/>
      <c r="O1131" s="101"/>
      <c r="P1131" s="602"/>
      <c r="Q1131" s="602"/>
      <c r="R1131" s="602"/>
      <c r="S1131" s="602"/>
      <c r="T1131" s="602"/>
      <c r="U1131" s="602"/>
      <c r="V1131" s="602"/>
      <c r="W1131" s="602"/>
      <c r="X1131" s="602"/>
      <c r="Y1131" s="602"/>
      <c r="Z1131" s="602"/>
      <c r="AA1131" s="602"/>
      <c r="AB1131" s="602"/>
    </row>
    <row r="1132" spans="1:28" ht="19">
      <c r="A1132" s="24"/>
      <c r="B1132" s="714"/>
      <c r="C1132" s="707"/>
      <c r="D1132" s="602"/>
      <c r="E1132" s="602"/>
      <c r="F1132" s="714"/>
      <c r="G1132" s="602"/>
      <c r="H1132" s="715"/>
      <c r="I1132" s="716"/>
      <c r="J1132" s="716"/>
      <c r="K1132" s="602"/>
      <c r="L1132" s="602"/>
      <c r="M1132" s="602"/>
      <c r="N1132" s="602"/>
      <c r="O1132" s="101"/>
      <c r="P1132" s="602"/>
      <c r="Q1132" s="602"/>
      <c r="R1132" s="602"/>
      <c r="S1132" s="602"/>
      <c r="T1132" s="602"/>
      <c r="U1132" s="602"/>
      <c r="V1132" s="602"/>
      <c r="W1132" s="602"/>
      <c r="X1132" s="602"/>
      <c r="Y1132" s="602"/>
      <c r="Z1132" s="602"/>
      <c r="AA1132" s="602"/>
      <c r="AB1132" s="602"/>
    </row>
    <row r="1133" spans="1:28" ht="19">
      <c r="A1133" s="24"/>
      <c r="B1133" s="714"/>
      <c r="C1133" s="707"/>
      <c r="D1133" s="602"/>
      <c r="E1133" s="602"/>
      <c r="F1133" s="714"/>
      <c r="G1133" s="602"/>
      <c r="H1133" s="715"/>
      <c r="I1133" s="716"/>
      <c r="J1133" s="716"/>
      <c r="K1133" s="602"/>
      <c r="L1133" s="602"/>
      <c r="M1133" s="602"/>
      <c r="N1133" s="602"/>
      <c r="O1133" s="101"/>
      <c r="P1133" s="602"/>
      <c r="Q1133" s="602"/>
      <c r="R1133" s="602"/>
      <c r="S1133" s="602"/>
      <c r="T1133" s="602"/>
      <c r="U1133" s="602"/>
      <c r="V1133" s="602"/>
      <c r="W1133" s="602"/>
      <c r="X1133" s="602"/>
      <c r="Y1133" s="602"/>
      <c r="Z1133" s="602"/>
      <c r="AA1133" s="602"/>
      <c r="AB1133" s="602"/>
    </row>
    <row r="1134" spans="1:28" ht="19">
      <c r="A1134" s="24"/>
      <c r="B1134" s="714"/>
      <c r="C1134" s="707"/>
      <c r="D1134" s="602"/>
      <c r="E1134" s="602"/>
      <c r="F1134" s="714"/>
      <c r="G1134" s="602"/>
      <c r="H1134" s="715"/>
      <c r="I1134" s="716"/>
      <c r="J1134" s="716"/>
      <c r="K1134" s="602"/>
      <c r="L1134" s="602"/>
      <c r="M1134" s="602"/>
      <c r="N1134" s="602"/>
      <c r="O1134" s="101"/>
      <c r="P1134" s="602"/>
      <c r="Q1134" s="602"/>
      <c r="R1134" s="602"/>
      <c r="S1134" s="602"/>
      <c r="T1134" s="602"/>
      <c r="U1134" s="602"/>
      <c r="V1134" s="602"/>
      <c r="W1134" s="602"/>
      <c r="X1134" s="602"/>
      <c r="Y1134" s="602"/>
      <c r="Z1134" s="602"/>
      <c r="AA1134" s="602"/>
      <c r="AB1134" s="602"/>
    </row>
    <row r="1135" spans="1:28" ht="19">
      <c r="A1135" s="24"/>
      <c r="B1135" s="714"/>
      <c r="C1135" s="707"/>
      <c r="D1135" s="602"/>
      <c r="E1135" s="602"/>
      <c r="F1135" s="714"/>
      <c r="G1135" s="602"/>
      <c r="H1135" s="715"/>
      <c r="I1135" s="716"/>
      <c r="J1135" s="716"/>
      <c r="K1135" s="602"/>
      <c r="L1135" s="602"/>
      <c r="M1135" s="602"/>
      <c r="N1135" s="602"/>
      <c r="O1135" s="101"/>
      <c r="P1135" s="602"/>
      <c r="Q1135" s="602"/>
      <c r="R1135" s="602"/>
      <c r="S1135" s="602"/>
      <c r="T1135" s="602"/>
      <c r="U1135" s="602"/>
      <c r="V1135" s="602"/>
      <c r="W1135" s="602"/>
      <c r="X1135" s="602"/>
      <c r="Y1135" s="602"/>
      <c r="Z1135" s="602"/>
      <c r="AA1135" s="602"/>
      <c r="AB1135" s="602"/>
    </row>
    <row r="1136" spans="1:28" ht="19">
      <c r="A1136" s="24"/>
      <c r="B1136" s="714"/>
      <c r="C1136" s="707"/>
      <c r="D1136" s="602"/>
      <c r="E1136" s="602"/>
      <c r="F1136" s="714"/>
      <c r="G1136" s="602"/>
      <c r="H1136" s="715"/>
      <c r="I1136" s="716"/>
      <c r="J1136" s="716"/>
      <c r="K1136" s="602"/>
      <c r="L1136" s="602"/>
      <c r="M1136" s="602"/>
      <c r="N1136" s="602"/>
      <c r="O1136" s="101"/>
      <c r="P1136" s="602"/>
      <c r="Q1136" s="602"/>
      <c r="R1136" s="602"/>
      <c r="S1136" s="602"/>
      <c r="T1136" s="602"/>
      <c r="U1136" s="602"/>
      <c r="V1136" s="602"/>
      <c r="W1136" s="602"/>
      <c r="X1136" s="602"/>
      <c r="Y1136" s="602"/>
      <c r="Z1136" s="602"/>
      <c r="AA1136" s="602"/>
      <c r="AB1136" s="602"/>
    </row>
    <row r="1137" spans="1:28" ht="19">
      <c r="A1137" s="24"/>
      <c r="B1137" s="714"/>
      <c r="C1137" s="707"/>
      <c r="D1137" s="602"/>
      <c r="E1137" s="602"/>
      <c r="F1137" s="714"/>
      <c r="G1137" s="602"/>
      <c r="H1137" s="715"/>
      <c r="I1137" s="716"/>
      <c r="J1137" s="716"/>
      <c r="K1137" s="602"/>
      <c r="L1137" s="602"/>
      <c r="M1137" s="602"/>
      <c r="N1137" s="602"/>
      <c r="O1137" s="101"/>
      <c r="P1137" s="602"/>
      <c r="Q1137" s="602"/>
      <c r="R1137" s="602"/>
      <c r="S1137" s="602"/>
      <c r="T1137" s="602"/>
      <c r="U1137" s="602"/>
      <c r="V1137" s="602"/>
      <c r="W1137" s="602"/>
      <c r="X1137" s="602"/>
      <c r="Y1137" s="602"/>
      <c r="Z1137" s="602"/>
      <c r="AA1137" s="602"/>
      <c r="AB1137" s="602"/>
    </row>
    <row r="1138" spans="1:28" ht="19">
      <c r="A1138" s="24"/>
      <c r="B1138" s="714"/>
      <c r="C1138" s="707"/>
      <c r="D1138" s="602"/>
      <c r="E1138" s="602"/>
      <c r="F1138" s="714"/>
      <c r="G1138" s="602"/>
      <c r="H1138" s="715"/>
      <c r="I1138" s="716"/>
      <c r="J1138" s="716"/>
      <c r="K1138" s="602"/>
      <c r="L1138" s="602"/>
      <c r="M1138" s="602"/>
      <c r="N1138" s="602"/>
      <c r="O1138" s="101"/>
      <c r="P1138" s="602"/>
      <c r="Q1138" s="602"/>
      <c r="R1138" s="602"/>
      <c r="S1138" s="602"/>
      <c r="T1138" s="602"/>
      <c r="U1138" s="602"/>
      <c r="V1138" s="602"/>
      <c r="W1138" s="602"/>
      <c r="X1138" s="602"/>
      <c r="Y1138" s="602"/>
      <c r="Z1138" s="602"/>
      <c r="AA1138" s="602"/>
      <c r="AB1138" s="602"/>
    </row>
    <row r="1139" spans="1:28" ht="19">
      <c r="A1139" s="24"/>
      <c r="B1139" s="714"/>
      <c r="C1139" s="707"/>
      <c r="D1139" s="602"/>
      <c r="E1139" s="602"/>
      <c r="F1139" s="714"/>
      <c r="G1139" s="602"/>
      <c r="H1139" s="715"/>
      <c r="I1139" s="716"/>
      <c r="J1139" s="716"/>
      <c r="K1139" s="602"/>
      <c r="L1139" s="602"/>
      <c r="M1139" s="602"/>
      <c r="N1139" s="602"/>
      <c r="O1139" s="101"/>
      <c r="P1139" s="602"/>
      <c r="Q1139" s="602"/>
      <c r="R1139" s="602"/>
      <c r="S1139" s="602"/>
      <c r="T1139" s="602"/>
      <c r="U1139" s="602"/>
      <c r="V1139" s="602"/>
      <c r="W1139" s="602"/>
      <c r="X1139" s="602"/>
      <c r="Y1139" s="602"/>
      <c r="Z1139" s="602"/>
      <c r="AA1139" s="602"/>
      <c r="AB1139" s="602"/>
    </row>
    <row r="1140" spans="1:28" ht="19">
      <c r="A1140" s="24"/>
      <c r="B1140" s="714"/>
      <c r="C1140" s="707"/>
      <c r="D1140" s="602"/>
      <c r="E1140" s="602"/>
      <c r="F1140" s="714"/>
      <c r="G1140" s="602"/>
      <c r="H1140" s="715"/>
      <c r="I1140" s="716"/>
      <c r="J1140" s="716"/>
      <c r="K1140" s="602"/>
      <c r="L1140" s="602"/>
      <c r="M1140" s="602"/>
      <c r="N1140" s="602"/>
      <c r="O1140" s="101"/>
      <c r="P1140" s="602"/>
      <c r="Q1140" s="602"/>
      <c r="R1140" s="602"/>
      <c r="S1140" s="602"/>
      <c r="T1140" s="602"/>
      <c r="U1140" s="602"/>
      <c r="V1140" s="602"/>
      <c r="W1140" s="602"/>
      <c r="X1140" s="602"/>
      <c r="Y1140" s="602"/>
      <c r="Z1140" s="602"/>
      <c r="AA1140" s="602"/>
      <c r="AB1140" s="602"/>
    </row>
    <row r="1141" spans="1:28" ht="19">
      <c r="A1141" s="24"/>
      <c r="B1141" s="714"/>
      <c r="C1141" s="707"/>
      <c r="D1141" s="602"/>
      <c r="E1141" s="602"/>
      <c r="F1141" s="714"/>
      <c r="G1141" s="602"/>
      <c r="H1141" s="715"/>
      <c r="I1141" s="716"/>
      <c r="J1141" s="716"/>
      <c r="K1141" s="602"/>
      <c r="L1141" s="602"/>
      <c r="M1141" s="602"/>
      <c r="N1141" s="602"/>
      <c r="O1141" s="101"/>
      <c r="P1141" s="602"/>
      <c r="Q1141" s="602"/>
      <c r="R1141" s="602"/>
      <c r="S1141" s="602"/>
      <c r="T1141" s="602"/>
      <c r="U1141" s="602"/>
      <c r="V1141" s="602"/>
      <c r="W1141" s="602"/>
      <c r="X1141" s="602"/>
      <c r="Y1141" s="602"/>
      <c r="Z1141" s="602"/>
      <c r="AA1141" s="602"/>
      <c r="AB1141" s="602"/>
    </row>
    <row r="1142" spans="1:28" ht="19">
      <c r="A1142" s="24"/>
      <c r="B1142" s="714"/>
      <c r="C1142" s="707"/>
      <c r="D1142" s="602"/>
      <c r="E1142" s="602"/>
      <c r="F1142" s="714"/>
      <c r="G1142" s="602"/>
      <c r="H1142" s="715"/>
      <c r="I1142" s="716"/>
      <c r="J1142" s="716"/>
      <c r="K1142" s="602"/>
      <c r="L1142" s="602"/>
      <c r="M1142" s="602"/>
      <c r="N1142" s="602"/>
      <c r="O1142" s="101"/>
      <c r="P1142" s="602"/>
      <c r="Q1142" s="602"/>
      <c r="R1142" s="602"/>
      <c r="S1142" s="602"/>
      <c r="T1142" s="602"/>
      <c r="U1142" s="602"/>
      <c r="V1142" s="602"/>
      <c r="W1142" s="602"/>
      <c r="X1142" s="602"/>
      <c r="Y1142" s="602"/>
      <c r="Z1142" s="602"/>
      <c r="AA1142" s="602"/>
      <c r="AB1142" s="602"/>
    </row>
    <row r="1143" spans="1:28" ht="19">
      <c r="A1143" s="24"/>
      <c r="B1143" s="714"/>
      <c r="C1143" s="707"/>
      <c r="D1143" s="602"/>
      <c r="E1143" s="602"/>
      <c r="F1143" s="714"/>
      <c r="G1143" s="602"/>
      <c r="H1143" s="715"/>
      <c r="I1143" s="716"/>
      <c r="J1143" s="716"/>
      <c r="K1143" s="602"/>
      <c r="L1143" s="602"/>
      <c r="M1143" s="602"/>
      <c r="N1143" s="602"/>
      <c r="O1143" s="101"/>
      <c r="P1143" s="602"/>
      <c r="Q1143" s="602"/>
      <c r="R1143" s="602"/>
      <c r="S1143" s="602"/>
      <c r="T1143" s="602"/>
      <c r="U1143" s="602"/>
      <c r="V1143" s="602"/>
      <c r="W1143" s="602"/>
      <c r="X1143" s="602"/>
      <c r="Y1143" s="602"/>
      <c r="Z1143" s="602"/>
      <c r="AA1143" s="602"/>
      <c r="AB1143" s="602"/>
    </row>
    <row r="1144" spans="1:28" ht="19">
      <c r="A1144" s="24"/>
      <c r="B1144" s="714"/>
      <c r="C1144" s="707"/>
      <c r="D1144" s="602"/>
      <c r="E1144" s="602"/>
      <c r="F1144" s="714"/>
      <c r="G1144" s="602"/>
      <c r="H1144" s="715"/>
      <c r="I1144" s="716"/>
      <c r="J1144" s="716"/>
      <c r="K1144" s="602"/>
      <c r="L1144" s="602"/>
      <c r="M1144" s="602"/>
      <c r="N1144" s="602"/>
      <c r="O1144" s="101"/>
      <c r="P1144" s="602"/>
      <c r="Q1144" s="602"/>
      <c r="R1144" s="602"/>
      <c r="S1144" s="602"/>
      <c r="T1144" s="602"/>
      <c r="U1144" s="602"/>
      <c r="V1144" s="602"/>
      <c r="W1144" s="602"/>
      <c r="X1144" s="602"/>
      <c r="Y1144" s="602"/>
      <c r="Z1144" s="602"/>
      <c r="AA1144" s="602"/>
      <c r="AB1144" s="602"/>
    </row>
    <row r="1145" spans="1:28" ht="19">
      <c r="A1145" s="24"/>
      <c r="B1145" s="714"/>
      <c r="C1145" s="707"/>
      <c r="D1145" s="602"/>
      <c r="E1145" s="602"/>
      <c r="F1145" s="714"/>
      <c r="G1145" s="602"/>
      <c r="H1145" s="715"/>
      <c r="I1145" s="716"/>
      <c r="J1145" s="716"/>
      <c r="K1145" s="602"/>
      <c r="L1145" s="602"/>
      <c r="M1145" s="602"/>
      <c r="N1145" s="602"/>
      <c r="O1145" s="101"/>
      <c r="P1145" s="602"/>
      <c r="Q1145" s="602"/>
      <c r="R1145" s="602"/>
      <c r="S1145" s="602"/>
      <c r="T1145" s="602"/>
      <c r="U1145" s="602"/>
      <c r="V1145" s="602"/>
      <c r="W1145" s="602"/>
      <c r="X1145" s="602"/>
      <c r="Y1145" s="602"/>
      <c r="Z1145" s="602"/>
      <c r="AA1145" s="602"/>
      <c r="AB1145" s="602"/>
    </row>
    <row r="1146" spans="1:28" ht="19">
      <c r="A1146" s="24"/>
      <c r="B1146" s="714"/>
      <c r="C1146" s="707"/>
      <c r="D1146" s="602"/>
      <c r="E1146" s="602"/>
      <c r="F1146" s="714"/>
      <c r="G1146" s="602"/>
      <c r="H1146" s="715"/>
      <c r="I1146" s="716"/>
      <c r="J1146" s="716"/>
      <c r="K1146" s="602"/>
      <c r="L1146" s="602"/>
      <c r="M1146" s="602"/>
      <c r="N1146" s="602"/>
      <c r="O1146" s="101"/>
      <c r="P1146" s="602"/>
      <c r="Q1146" s="602"/>
      <c r="R1146" s="602"/>
      <c r="S1146" s="602"/>
      <c r="T1146" s="602"/>
      <c r="U1146" s="602"/>
      <c r="V1146" s="602"/>
      <c r="W1146" s="602"/>
      <c r="X1146" s="602"/>
      <c r="Y1146" s="602"/>
      <c r="Z1146" s="602"/>
      <c r="AA1146" s="602"/>
      <c r="AB1146" s="602"/>
    </row>
    <row r="1147" spans="1:28" ht="19">
      <c r="A1147" s="24"/>
      <c r="B1147" s="714"/>
      <c r="C1147" s="707"/>
      <c r="D1147" s="602"/>
      <c r="E1147" s="602"/>
      <c r="F1147" s="714"/>
      <c r="G1147" s="602"/>
      <c r="H1147" s="715"/>
      <c r="I1147" s="716"/>
      <c r="J1147" s="716"/>
      <c r="K1147" s="602"/>
      <c r="L1147" s="602"/>
      <c r="M1147" s="602"/>
      <c r="N1147" s="602"/>
      <c r="O1147" s="101"/>
      <c r="P1147" s="602"/>
      <c r="Q1147" s="602"/>
      <c r="R1147" s="602"/>
      <c r="S1147" s="602"/>
      <c r="T1147" s="602"/>
      <c r="U1147" s="602"/>
      <c r="V1147" s="602"/>
      <c r="W1147" s="602"/>
      <c r="X1147" s="602"/>
      <c r="Y1147" s="602"/>
      <c r="Z1147" s="602"/>
      <c r="AA1147" s="602"/>
      <c r="AB1147" s="602"/>
    </row>
  </sheetData>
  <autoFilter ref="A1:AB93" xr:uid="{00000000-0009-0000-0000-000005000000}">
    <filterColumn colId="4">
      <filters>
        <filter val="DỊCH VỤ"/>
      </filters>
    </filterColumn>
  </autoFilter>
  <mergeCells count="1">
    <mergeCell ref="A95:B95"/>
  </mergeCells>
  <dataValidations count="6">
    <dataValidation type="list" allowBlank="1" showErrorMessage="1" sqref="E2:E38 E40:E62 E64:E94 E96:E119 E121:E136" xr:uid="{00000000-0002-0000-0500-000000000000}">
      <formula1>"DỊCH VỤ,KHÓA HỌC,DỊCH VỤ VÀ KHOÁ HỌC"</formula1>
    </dataValidation>
    <dataValidation type="list" allowBlank="1" showErrorMessage="1" sqref="I2:I38 I40:I62 I64:I94 I96:I119 I121:I263" xr:uid="{00000000-0002-0000-0500-000001000000}">
      <formula1>"XOÁ LASER,CO2,PLASMA"</formula1>
    </dataValidation>
    <dataValidation type="list" allowBlank="1" showErrorMessage="1" sqref="H3" xr:uid="{00000000-0002-0000-0500-000002000000}">
      <formula1>"GOLD,PLATINUM,DIAMOND,VIC,KHOÁ CHÍNH,KHOÁ PLASMA,DV KHÁC,TT DƯ NỢ,XÓA LASER,CO2/PLASMA"</formula1>
    </dataValidation>
    <dataValidation type="list" allowBlank="1" showErrorMessage="1" sqref="D2:D38 D40:D62 D64:D94 D96:D119 D121:D1010" xr:uid="{00000000-0002-0000-0500-000003000000}">
      <formula1>"TỰ NHIÊN,QUẢNG CÁO,GIỚI THIỆU,FB CÔ,HOTLINE,VÃNG LAI,TIKTOK,FB HV,KHÁCH CŨ"</formula1>
    </dataValidation>
    <dataValidation type="list" allowBlank="1" showErrorMessage="1" sqref="G2:G38 G40:G62 G64:G94 G96:G119 G121:G136" xr:uid="{00000000-0002-0000-0500-000004000000}">
      <formula1>"SUCCESS,FAIL,UPGRADE"</formula1>
    </dataValidation>
    <dataValidation type="list" allowBlank="1" showErrorMessage="1" sqref="H2 H4:H38 H40:H62 H64:H94 H96:H119 H121:H136" xr:uid="{00000000-0002-0000-0500-000005000000}">
      <formula1>"GOLD,PLATINUM,DIAMOND,VIC,KHOÁ CHÍNH,KHOÁ PLASMA,DV KHÁC,TT DƯ NỢ,MIX PLATINUM,MIX DIAMOND,CỌC ONL"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149"/>
  <sheetViews>
    <sheetView showGridLines="0" workbookViewId="0">
      <selection activeCell="C1" sqref="C1:C1048576"/>
    </sheetView>
  </sheetViews>
  <sheetFormatPr baseColWidth="10" defaultColWidth="12.6640625" defaultRowHeight="15.75" customHeight="1"/>
  <cols>
    <col min="1" max="1" width="13" customWidth="1"/>
    <col min="2" max="2" width="38" customWidth="1"/>
    <col min="3" max="3" width="24.33203125" customWidth="1"/>
    <col min="4" max="4" width="21.1640625" customWidth="1"/>
    <col min="5" max="5" width="24.83203125" customWidth="1"/>
    <col min="6" max="6" width="24.1640625" customWidth="1"/>
    <col min="7" max="7" width="36.1640625" customWidth="1"/>
    <col min="8" max="8" width="37.1640625" customWidth="1"/>
    <col min="9" max="9" width="32" customWidth="1"/>
    <col min="10" max="10" width="75.83203125" customWidth="1"/>
    <col min="11" max="11" width="24.5" customWidth="1"/>
    <col min="15" max="15" width="16.6640625" customWidth="1"/>
    <col min="16" max="16" width="24.6640625" customWidth="1"/>
    <col min="17" max="17" width="30.33203125" customWidth="1"/>
  </cols>
  <sheetData>
    <row r="1" spans="1:28" ht="30" customHeight="1">
      <c r="A1" s="717" t="s">
        <v>3</v>
      </c>
      <c r="B1" s="717" t="s">
        <v>8113</v>
      </c>
      <c r="C1" s="717"/>
      <c r="D1" s="588" t="s">
        <v>11</v>
      </c>
      <c r="E1" s="717" t="s">
        <v>7826</v>
      </c>
      <c r="F1" s="717" t="s">
        <v>7827</v>
      </c>
      <c r="G1" s="717" t="s">
        <v>7828</v>
      </c>
      <c r="H1" s="717" t="s">
        <v>7829</v>
      </c>
      <c r="I1" s="532" t="s">
        <v>7830</v>
      </c>
      <c r="J1" s="717" t="s">
        <v>7831</v>
      </c>
      <c r="K1" s="718" t="s">
        <v>20</v>
      </c>
      <c r="L1" s="718" t="s">
        <v>4224</v>
      </c>
      <c r="M1" s="719"/>
      <c r="N1" s="719"/>
      <c r="O1" s="720" t="s">
        <v>3</v>
      </c>
      <c r="P1" s="720" t="s">
        <v>7832</v>
      </c>
      <c r="Q1" s="720" t="s">
        <v>7833</v>
      </c>
      <c r="R1" s="719"/>
      <c r="S1" s="719"/>
      <c r="T1" s="719"/>
      <c r="U1" s="719"/>
      <c r="V1" s="719"/>
      <c r="W1" s="719"/>
      <c r="X1" s="719"/>
      <c r="Y1" s="719"/>
      <c r="Z1" s="719"/>
      <c r="AA1" s="719"/>
      <c r="AB1" s="719"/>
    </row>
    <row r="2" spans="1:28" ht="23">
      <c r="A2" s="721">
        <v>45962</v>
      </c>
      <c r="B2" s="28" t="s">
        <v>8114</v>
      </c>
      <c r="C2" s="28"/>
      <c r="D2" s="464" t="s">
        <v>48</v>
      </c>
      <c r="E2" s="30" t="s">
        <v>27</v>
      </c>
      <c r="F2" s="28" t="s">
        <v>8115</v>
      </c>
      <c r="G2" s="28" t="s">
        <v>7856</v>
      </c>
      <c r="H2" s="28" t="s">
        <v>7942</v>
      </c>
      <c r="I2" s="538" t="s">
        <v>7840</v>
      </c>
      <c r="J2" s="28" t="s">
        <v>8116</v>
      </c>
      <c r="K2" s="722">
        <v>20300000</v>
      </c>
      <c r="L2" s="540"/>
      <c r="M2" s="719"/>
      <c r="N2" s="719"/>
      <c r="O2" s="723">
        <v>45962</v>
      </c>
      <c r="P2" s="722">
        <v>5000000</v>
      </c>
      <c r="Q2" s="724">
        <v>20300000</v>
      </c>
      <c r="R2" s="719"/>
      <c r="S2" s="719"/>
      <c r="T2" s="719"/>
      <c r="U2" s="719"/>
      <c r="V2" s="719"/>
      <c r="W2" s="719"/>
      <c r="X2" s="719"/>
      <c r="Y2" s="719"/>
      <c r="Z2" s="719"/>
      <c r="AA2" s="719"/>
      <c r="AB2" s="719"/>
    </row>
    <row r="3" spans="1:28" ht="23">
      <c r="A3" s="725">
        <v>45963</v>
      </c>
      <c r="B3" s="28" t="s">
        <v>8117</v>
      </c>
      <c r="C3" s="28"/>
      <c r="D3" s="34" t="s">
        <v>26</v>
      </c>
      <c r="E3" s="30" t="s">
        <v>27</v>
      </c>
      <c r="F3" s="28" t="s">
        <v>8115</v>
      </c>
      <c r="G3" s="28" t="s">
        <v>7836</v>
      </c>
      <c r="H3" s="28" t="s">
        <v>7848</v>
      </c>
      <c r="I3" s="538" t="s">
        <v>7840</v>
      </c>
      <c r="J3" s="28" t="s">
        <v>8118</v>
      </c>
      <c r="K3" s="722">
        <v>250000</v>
      </c>
      <c r="L3" s="540"/>
      <c r="M3" s="719"/>
      <c r="N3" s="719"/>
      <c r="O3" s="723">
        <v>45963</v>
      </c>
      <c r="P3" s="722">
        <v>250000</v>
      </c>
      <c r="Q3" s="724">
        <v>4350000</v>
      </c>
      <c r="R3" s="719"/>
      <c r="S3" s="719"/>
      <c r="T3" s="719"/>
      <c r="U3" s="719"/>
      <c r="V3" s="719"/>
      <c r="W3" s="719"/>
      <c r="X3" s="719"/>
      <c r="Y3" s="719"/>
      <c r="Z3" s="719"/>
      <c r="AA3" s="719"/>
      <c r="AB3" s="719"/>
    </row>
    <row r="4" spans="1:28" ht="23">
      <c r="A4" s="725">
        <v>45964</v>
      </c>
      <c r="B4" s="28" t="s">
        <v>204</v>
      </c>
      <c r="C4" s="280"/>
      <c r="D4" s="34" t="s">
        <v>26</v>
      </c>
      <c r="E4" s="30" t="s">
        <v>27</v>
      </c>
      <c r="F4" s="28" t="s">
        <v>8115</v>
      </c>
      <c r="G4" s="28" t="s">
        <v>7836</v>
      </c>
      <c r="H4" s="28" t="s">
        <v>7848</v>
      </c>
      <c r="I4" s="538" t="s">
        <v>7840</v>
      </c>
      <c r="J4" s="28" t="s">
        <v>8119</v>
      </c>
      <c r="K4" s="722">
        <v>4350000</v>
      </c>
      <c r="L4" s="540"/>
      <c r="M4" s="719"/>
      <c r="N4" s="719"/>
      <c r="O4" s="723">
        <v>45964</v>
      </c>
      <c r="P4" s="722">
        <v>4900000</v>
      </c>
      <c r="Q4" s="724">
        <v>8700000</v>
      </c>
      <c r="R4" s="719"/>
      <c r="S4" s="719"/>
      <c r="T4" s="719"/>
      <c r="U4" s="719"/>
      <c r="V4" s="719"/>
      <c r="W4" s="719"/>
      <c r="X4" s="719"/>
      <c r="Y4" s="719"/>
      <c r="Z4" s="719"/>
      <c r="AA4" s="719"/>
      <c r="AB4" s="719"/>
    </row>
    <row r="5" spans="1:28" ht="23">
      <c r="A5" s="721">
        <v>45965</v>
      </c>
      <c r="B5" s="28" t="s">
        <v>5661</v>
      </c>
      <c r="C5" s="28"/>
      <c r="D5" s="34" t="s">
        <v>26</v>
      </c>
      <c r="E5" s="30" t="s">
        <v>70</v>
      </c>
      <c r="F5" s="28" t="s">
        <v>8120</v>
      </c>
      <c r="G5" s="28" t="s">
        <v>7856</v>
      </c>
      <c r="H5" s="28" t="s">
        <v>7981</v>
      </c>
      <c r="I5" s="538"/>
      <c r="J5" s="28" t="s">
        <v>8120</v>
      </c>
      <c r="K5" s="722">
        <v>27000000</v>
      </c>
      <c r="L5" s="540"/>
      <c r="M5" s="719"/>
      <c r="N5" s="719"/>
      <c r="O5" s="723">
        <v>45965</v>
      </c>
      <c r="P5" s="722">
        <v>29150000</v>
      </c>
      <c r="Q5" s="724"/>
      <c r="R5" s="719"/>
      <c r="S5" s="719"/>
      <c r="T5" s="719"/>
      <c r="U5" s="719"/>
      <c r="V5" s="719"/>
      <c r="W5" s="719"/>
      <c r="X5" s="719"/>
      <c r="Y5" s="719"/>
      <c r="Z5" s="719"/>
      <c r="AA5" s="719"/>
      <c r="AB5" s="719"/>
    </row>
    <row r="6" spans="1:28" ht="23">
      <c r="A6" s="721"/>
      <c r="B6" s="28" t="s">
        <v>8117</v>
      </c>
      <c r="C6" s="28"/>
      <c r="D6" s="34" t="s">
        <v>26</v>
      </c>
      <c r="E6" s="30" t="s">
        <v>27</v>
      </c>
      <c r="F6" s="28" t="s">
        <v>8115</v>
      </c>
      <c r="G6" s="28" t="s">
        <v>7836</v>
      </c>
      <c r="H6" s="28" t="s">
        <v>7848</v>
      </c>
      <c r="I6" s="538" t="s">
        <v>7840</v>
      </c>
      <c r="J6" s="28" t="s">
        <v>8118</v>
      </c>
      <c r="K6" s="722">
        <v>4350000</v>
      </c>
      <c r="L6" s="540"/>
      <c r="M6" s="719"/>
      <c r="N6" s="719"/>
      <c r="O6" s="723">
        <v>45966</v>
      </c>
      <c r="P6" s="722">
        <v>22840000</v>
      </c>
      <c r="Q6" s="724"/>
      <c r="R6" s="719"/>
      <c r="S6" s="719"/>
      <c r="T6" s="719"/>
      <c r="U6" s="719"/>
      <c r="V6" s="719"/>
      <c r="W6" s="719"/>
      <c r="X6" s="719"/>
      <c r="Y6" s="719"/>
      <c r="Z6" s="719"/>
      <c r="AA6" s="719"/>
      <c r="AB6" s="719"/>
    </row>
    <row r="7" spans="1:28" ht="23">
      <c r="A7" s="721">
        <v>45966</v>
      </c>
      <c r="B7" s="28" t="s">
        <v>8121</v>
      </c>
      <c r="C7" s="28"/>
      <c r="D7" s="34" t="s">
        <v>26</v>
      </c>
      <c r="E7" s="30" t="s">
        <v>27</v>
      </c>
      <c r="F7" s="28" t="s">
        <v>7948</v>
      </c>
      <c r="G7" s="28" t="s">
        <v>7836</v>
      </c>
      <c r="H7" s="28" t="s">
        <v>7837</v>
      </c>
      <c r="I7" s="538"/>
      <c r="J7" s="28" t="s">
        <v>8122</v>
      </c>
      <c r="K7" s="722">
        <v>3390000</v>
      </c>
      <c r="L7" s="540"/>
      <c r="M7" s="719"/>
      <c r="N7" s="719"/>
      <c r="O7" s="723">
        <v>45967</v>
      </c>
      <c r="P7" s="722"/>
      <c r="Q7" s="724"/>
      <c r="R7" s="719"/>
      <c r="S7" s="719"/>
      <c r="T7" s="719"/>
      <c r="U7" s="719"/>
      <c r="V7" s="719"/>
      <c r="W7" s="719"/>
      <c r="X7" s="719"/>
      <c r="Y7" s="719"/>
      <c r="Z7" s="719"/>
      <c r="AA7" s="719"/>
      <c r="AB7" s="719"/>
    </row>
    <row r="8" spans="1:28" ht="23">
      <c r="A8" s="721"/>
      <c r="B8" s="28" t="s">
        <v>130</v>
      </c>
      <c r="C8" s="28"/>
      <c r="D8" s="34" t="s">
        <v>48</v>
      </c>
      <c r="E8" s="30" t="s">
        <v>27</v>
      </c>
      <c r="F8" s="28" t="s">
        <v>8115</v>
      </c>
      <c r="G8" s="28" t="s">
        <v>7856</v>
      </c>
      <c r="H8" s="28" t="s">
        <v>7848</v>
      </c>
      <c r="I8" s="538" t="s">
        <v>7840</v>
      </c>
      <c r="J8" s="28" t="s">
        <v>8123</v>
      </c>
      <c r="K8" s="726">
        <v>4860000</v>
      </c>
      <c r="L8" s="540"/>
      <c r="M8" s="719"/>
      <c r="N8" s="719"/>
      <c r="O8" s="723"/>
      <c r="P8" s="722"/>
      <c r="Q8" s="724"/>
      <c r="R8" s="719"/>
      <c r="S8" s="719"/>
      <c r="T8" s="719"/>
      <c r="U8" s="719"/>
      <c r="V8" s="719"/>
      <c r="W8" s="719"/>
      <c r="X8" s="719"/>
      <c r="Y8" s="719"/>
      <c r="Z8" s="719"/>
      <c r="AA8" s="719"/>
      <c r="AB8" s="719"/>
    </row>
    <row r="9" spans="1:28" ht="23">
      <c r="A9" s="721"/>
      <c r="B9" s="28" t="s">
        <v>5662</v>
      </c>
      <c r="C9" s="28"/>
      <c r="D9" s="34" t="s">
        <v>48</v>
      </c>
      <c r="E9" s="30" t="s">
        <v>27</v>
      </c>
      <c r="F9" s="28" t="s">
        <v>7948</v>
      </c>
      <c r="G9" s="28" t="s">
        <v>7836</v>
      </c>
      <c r="H9" s="28" t="s">
        <v>7878</v>
      </c>
      <c r="I9" s="538"/>
      <c r="J9" s="28" t="s">
        <v>8063</v>
      </c>
      <c r="K9" s="722">
        <v>12000000</v>
      </c>
      <c r="L9" s="540"/>
      <c r="M9" s="719"/>
      <c r="N9" s="719"/>
      <c r="O9" s="723"/>
      <c r="P9" s="722"/>
      <c r="Q9" s="724"/>
      <c r="R9" s="719"/>
      <c r="S9" s="719"/>
      <c r="T9" s="719"/>
      <c r="U9" s="719"/>
      <c r="V9" s="719"/>
      <c r="W9" s="719"/>
      <c r="X9" s="719"/>
      <c r="Y9" s="719"/>
      <c r="Z9" s="719"/>
      <c r="AA9" s="719"/>
      <c r="AB9" s="719"/>
    </row>
    <row r="10" spans="1:28" ht="19.5" customHeight="1">
      <c r="A10" s="721"/>
      <c r="B10" s="28" t="s">
        <v>5987</v>
      </c>
      <c r="C10" s="28"/>
      <c r="D10" s="34" t="s">
        <v>7842</v>
      </c>
      <c r="E10" s="30" t="s">
        <v>27</v>
      </c>
      <c r="F10" s="28" t="s">
        <v>8115</v>
      </c>
      <c r="G10" s="28" t="s">
        <v>7836</v>
      </c>
      <c r="H10" s="28" t="s">
        <v>7848</v>
      </c>
      <c r="I10" s="538" t="s">
        <v>7840</v>
      </c>
      <c r="J10" s="28" t="s">
        <v>8124</v>
      </c>
      <c r="K10" s="722">
        <v>8700000</v>
      </c>
      <c r="L10" s="540"/>
      <c r="M10" s="719"/>
      <c r="N10" s="719"/>
      <c r="O10" s="723"/>
      <c r="P10" s="722"/>
      <c r="Q10" s="724"/>
      <c r="R10" s="719"/>
      <c r="S10" s="719"/>
      <c r="T10" s="719"/>
      <c r="U10" s="719"/>
      <c r="V10" s="719"/>
      <c r="W10" s="719"/>
      <c r="X10" s="719"/>
      <c r="Y10" s="719"/>
      <c r="Z10" s="719"/>
      <c r="AA10" s="719"/>
      <c r="AB10" s="719"/>
    </row>
    <row r="11" spans="1:28" ht="23">
      <c r="A11" s="721"/>
      <c r="B11" s="28" t="s">
        <v>8121</v>
      </c>
      <c r="C11" s="28"/>
      <c r="D11" s="34" t="s">
        <v>26</v>
      </c>
      <c r="E11" s="30" t="s">
        <v>27</v>
      </c>
      <c r="F11" s="28" t="s">
        <v>8125</v>
      </c>
      <c r="G11" s="28" t="s">
        <v>7856</v>
      </c>
      <c r="H11" s="28" t="s">
        <v>7837</v>
      </c>
      <c r="I11" s="538" t="s">
        <v>7849</v>
      </c>
      <c r="J11" s="28" t="s">
        <v>8126</v>
      </c>
      <c r="K11" s="722">
        <v>1785000</v>
      </c>
      <c r="L11" s="540"/>
      <c r="M11" s="719"/>
      <c r="N11" s="719"/>
      <c r="O11" s="723"/>
      <c r="P11" s="727"/>
      <c r="Q11" s="724"/>
      <c r="R11" s="719"/>
      <c r="S11" s="719"/>
      <c r="T11" s="719"/>
      <c r="U11" s="719"/>
      <c r="V11" s="719"/>
      <c r="W11" s="719"/>
      <c r="X11" s="719"/>
      <c r="Y11" s="719"/>
      <c r="Z11" s="719"/>
      <c r="AA11" s="719"/>
      <c r="AB11" s="719"/>
    </row>
    <row r="12" spans="1:28" ht="23">
      <c r="A12" s="721">
        <v>45967</v>
      </c>
      <c r="B12" s="28" t="s">
        <v>685</v>
      </c>
      <c r="C12" s="28"/>
      <c r="D12" s="34" t="s">
        <v>26</v>
      </c>
      <c r="E12" s="30" t="s">
        <v>27</v>
      </c>
      <c r="F12" s="28" t="s">
        <v>8127</v>
      </c>
      <c r="G12" s="28" t="s">
        <v>7836</v>
      </c>
      <c r="H12" s="28" t="s">
        <v>7837</v>
      </c>
      <c r="I12" s="538" t="s">
        <v>7849</v>
      </c>
      <c r="J12" s="28" t="s">
        <v>8128</v>
      </c>
      <c r="K12" s="722">
        <v>5100000</v>
      </c>
      <c r="L12" s="540"/>
      <c r="M12" s="719"/>
      <c r="N12" s="719"/>
      <c r="O12" s="723"/>
      <c r="P12" s="727"/>
      <c r="Q12" s="724"/>
      <c r="R12" s="719"/>
      <c r="S12" s="719"/>
      <c r="T12" s="719"/>
      <c r="U12" s="719"/>
      <c r="V12" s="719"/>
      <c r="W12" s="719"/>
      <c r="X12" s="719"/>
      <c r="Y12" s="719"/>
      <c r="Z12" s="719"/>
      <c r="AA12" s="719"/>
      <c r="AB12" s="719"/>
    </row>
    <row r="13" spans="1:28" ht="23">
      <c r="A13" s="728" t="s">
        <v>7853</v>
      </c>
      <c r="B13" s="729"/>
      <c r="C13" s="729"/>
      <c r="D13" s="551"/>
      <c r="E13" s="729"/>
      <c r="F13" s="729"/>
      <c r="G13" s="729"/>
      <c r="H13" s="729"/>
      <c r="I13" s="552"/>
      <c r="J13" s="729"/>
      <c r="K13" s="730"/>
      <c r="L13" s="554"/>
      <c r="M13" s="731"/>
      <c r="N13" s="731"/>
      <c r="O13" s="732"/>
      <c r="P13" s="733"/>
      <c r="Q13" s="734"/>
      <c r="R13" s="731"/>
      <c r="S13" s="731"/>
      <c r="T13" s="731"/>
      <c r="U13" s="731"/>
      <c r="V13" s="731"/>
      <c r="W13" s="731"/>
      <c r="X13" s="731"/>
      <c r="Y13" s="731"/>
      <c r="Z13" s="731"/>
      <c r="AA13" s="731"/>
      <c r="AB13" s="731"/>
    </row>
    <row r="14" spans="1:28" ht="23">
      <c r="A14" s="721">
        <v>45970</v>
      </c>
      <c r="B14" s="28" t="s">
        <v>6022</v>
      </c>
      <c r="C14" s="28"/>
      <c r="D14" s="34" t="s">
        <v>48</v>
      </c>
      <c r="E14" s="30" t="s">
        <v>70</v>
      </c>
      <c r="F14" s="28" t="s">
        <v>8129</v>
      </c>
      <c r="G14" s="28" t="s">
        <v>7836</v>
      </c>
      <c r="H14" s="28" t="s">
        <v>7857</v>
      </c>
      <c r="I14" s="538"/>
      <c r="J14" s="28" t="s">
        <v>8129</v>
      </c>
      <c r="K14" s="722">
        <v>8000000</v>
      </c>
      <c r="L14" s="540"/>
      <c r="M14" s="719"/>
      <c r="N14" s="719"/>
      <c r="O14" s="723"/>
      <c r="P14" s="727"/>
      <c r="Q14" s="724"/>
      <c r="R14" s="719"/>
      <c r="S14" s="719"/>
      <c r="T14" s="719"/>
      <c r="U14" s="719"/>
      <c r="V14" s="719"/>
      <c r="W14" s="719"/>
      <c r="X14" s="719"/>
      <c r="Y14" s="719"/>
      <c r="Z14" s="719"/>
      <c r="AA14" s="719"/>
      <c r="AB14" s="719"/>
    </row>
    <row r="15" spans="1:28" ht="23">
      <c r="A15" s="28"/>
      <c r="B15" s="28" t="s">
        <v>8130</v>
      </c>
      <c r="C15" s="28"/>
      <c r="D15" s="34" t="s">
        <v>7865</v>
      </c>
      <c r="E15" s="30" t="s">
        <v>27</v>
      </c>
      <c r="F15" s="28" t="s">
        <v>8131</v>
      </c>
      <c r="G15" s="28" t="s">
        <v>7836</v>
      </c>
      <c r="H15" s="28" t="s">
        <v>2244</v>
      </c>
      <c r="I15" s="538" t="s">
        <v>7840</v>
      </c>
      <c r="J15" s="735" t="s">
        <v>8131</v>
      </c>
      <c r="K15" s="722">
        <v>600000</v>
      </c>
      <c r="L15" s="540"/>
      <c r="M15" s="719"/>
      <c r="N15" s="719"/>
      <c r="O15" s="723"/>
      <c r="P15" s="727"/>
      <c r="Q15" s="724"/>
      <c r="R15" s="719"/>
      <c r="S15" s="719"/>
      <c r="T15" s="719"/>
      <c r="U15" s="719"/>
      <c r="V15" s="719"/>
      <c r="W15" s="719"/>
      <c r="X15" s="719"/>
      <c r="Y15" s="719"/>
      <c r="Z15" s="719"/>
      <c r="AA15" s="719"/>
      <c r="AB15" s="719"/>
    </row>
    <row r="16" spans="1:28" ht="23">
      <c r="A16" s="721">
        <v>45971</v>
      </c>
      <c r="B16" s="28" t="s">
        <v>8132</v>
      </c>
      <c r="C16" s="28"/>
      <c r="D16" s="34" t="s">
        <v>48</v>
      </c>
      <c r="E16" s="30" t="s">
        <v>70</v>
      </c>
      <c r="F16" s="28" t="s">
        <v>8129</v>
      </c>
      <c r="G16" s="28" t="s">
        <v>7836</v>
      </c>
      <c r="H16" s="28" t="s">
        <v>7857</v>
      </c>
      <c r="I16" s="538"/>
      <c r="J16" s="28" t="s">
        <v>8133</v>
      </c>
      <c r="K16" s="722">
        <v>10300000</v>
      </c>
      <c r="L16" s="540"/>
      <c r="M16" s="719"/>
      <c r="N16" s="719"/>
      <c r="O16" s="723"/>
      <c r="P16" s="727"/>
      <c r="Q16" s="724"/>
      <c r="R16" s="719"/>
      <c r="S16" s="719"/>
      <c r="T16" s="719"/>
      <c r="U16" s="719"/>
      <c r="V16" s="719"/>
      <c r="W16" s="719"/>
      <c r="X16" s="719"/>
      <c r="Y16" s="719"/>
      <c r="Z16" s="719"/>
      <c r="AA16" s="719"/>
      <c r="AB16" s="719"/>
    </row>
    <row r="17" spans="1:28" ht="23">
      <c r="A17" s="721"/>
      <c r="B17" s="28"/>
      <c r="C17" s="28"/>
      <c r="D17" s="34"/>
      <c r="E17" s="30"/>
      <c r="F17" s="28"/>
      <c r="G17" s="28"/>
      <c r="H17" s="28"/>
      <c r="I17" s="538"/>
      <c r="J17" s="735"/>
      <c r="K17" s="722"/>
      <c r="L17" s="540"/>
      <c r="M17" s="719"/>
      <c r="N17" s="719"/>
      <c r="O17" s="723"/>
      <c r="P17" s="727"/>
      <c r="Q17" s="724"/>
      <c r="R17" s="719"/>
      <c r="S17" s="719"/>
      <c r="T17" s="719"/>
      <c r="U17" s="719"/>
      <c r="V17" s="719"/>
      <c r="W17" s="719"/>
      <c r="X17" s="719"/>
      <c r="Y17" s="719"/>
      <c r="Z17" s="719"/>
      <c r="AA17" s="719"/>
      <c r="AB17" s="719"/>
    </row>
    <row r="18" spans="1:28" ht="23">
      <c r="A18" s="28"/>
      <c r="B18" s="28" t="s">
        <v>8130</v>
      </c>
      <c r="C18" s="28"/>
      <c r="D18" s="34" t="s">
        <v>7865</v>
      </c>
      <c r="E18" s="30" t="s">
        <v>27</v>
      </c>
      <c r="F18" s="28"/>
      <c r="G18" s="28" t="s">
        <v>7836</v>
      </c>
      <c r="H18" s="28" t="s">
        <v>7837</v>
      </c>
      <c r="I18" s="538"/>
      <c r="J18" s="735" t="s">
        <v>8134</v>
      </c>
      <c r="K18" s="722">
        <v>600000</v>
      </c>
      <c r="L18" s="540"/>
      <c r="M18" s="719"/>
      <c r="N18" s="719"/>
      <c r="O18" s="723"/>
      <c r="P18" s="727"/>
      <c r="Q18" s="724"/>
      <c r="R18" s="719"/>
      <c r="S18" s="719"/>
      <c r="T18" s="719"/>
      <c r="U18" s="719"/>
      <c r="V18" s="719"/>
      <c r="W18" s="719"/>
      <c r="X18" s="719"/>
      <c r="Y18" s="719"/>
      <c r="Z18" s="719"/>
      <c r="AA18" s="719"/>
      <c r="AB18" s="719"/>
    </row>
    <row r="19" spans="1:28" ht="23">
      <c r="A19" s="721">
        <v>45971</v>
      </c>
      <c r="B19" s="28" t="s">
        <v>8132</v>
      </c>
      <c r="C19" s="28"/>
      <c r="D19" s="34" t="s">
        <v>48</v>
      </c>
      <c r="E19" s="30" t="s">
        <v>70</v>
      </c>
      <c r="F19" s="28" t="s">
        <v>8129</v>
      </c>
      <c r="G19" s="28" t="s">
        <v>7836</v>
      </c>
      <c r="H19" s="28" t="s">
        <v>7857</v>
      </c>
      <c r="I19" s="538"/>
      <c r="J19" s="735" t="s">
        <v>8135</v>
      </c>
      <c r="K19" s="722">
        <v>8000000</v>
      </c>
      <c r="L19" s="540"/>
      <c r="M19" s="719"/>
      <c r="N19" s="719"/>
      <c r="O19" s="723"/>
      <c r="P19" s="727"/>
      <c r="Q19" s="724"/>
      <c r="R19" s="719"/>
      <c r="S19" s="719"/>
      <c r="T19" s="719"/>
      <c r="U19" s="719"/>
      <c r="V19" s="719"/>
      <c r="W19" s="719"/>
      <c r="X19" s="719"/>
      <c r="Y19" s="719"/>
      <c r="Z19" s="719"/>
      <c r="AA19" s="719"/>
      <c r="AB19" s="719"/>
    </row>
    <row r="20" spans="1:28" ht="23">
      <c r="A20" s="28"/>
      <c r="B20" s="28" t="s">
        <v>329</v>
      </c>
      <c r="C20" s="28"/>
      <c r="D20" s="34" t="s">
        <v>26</v>
      </c>
      <c r="E20" s="30" t="s">
        <v>27</v>
      </c>
      <c r="F20" s="28" t="s">
        <v>8136</v>
      </c>
      <c r="G20" s="28" t="s">
        <v>7836</v>
      </c>
      <c r="H20" s="28" t="s">
        <v>7848</v>
      </c>
      <c r="I20" s="538"/>
      <c r="J20" s="735" t="s">
        <v>8137</v>
      </c>
      <c r="K20" s="722">
        <v>2550000</v>
      </c>
      <c r="L20" s="540"/>
      <c r="M20" s="719"/>
      <c r="N20" s="719"/>
      <c r="O20" s="723"/>
      <c r="P20" s="727"/>
      <c r="Q20" s="724"/>
      <c r="R20" s="719"/>
      <c r="S20" s="719"/>
      <c r="T20" s="719"/>
      <c r="U20" s="719"/>
      <c r="V20" s="719"/>
      <c r="W20" s="719"/>
      <c r="X20" s="719"/>
      <c r="Y20" s="719"/>
      <c r="Z20" s="719"/>
      <c r="AA20" s="719"/>
      <c r="AB20" s="719"/>
    </row>
    <row r="21" spans="1:28" ht="23">
      <c r="A21" s="721"/>
      <c r="B21" s="28" t="s">
        <v>8138</v>
      </c>
      <c r="C21" s="28"/>
      <c r="D21" s="34" t="s">
        <v>48</v>
      </c>
      <c r="E21" s="30" t="s">
        <v>70</v>
      </c>
      <c r="F21" s="28" t="s">
        <v>8139</v>
      </c>
      <c r="G21" s="28" t="s">
        <v>7836</v>
      </c>
      <c r="H21" s="28" t="s">
        <v>7981</v>
      </c>
      <c r="I21" s="538"/>
      <c r="J21" s="736" t="s">
        <v>8140</v>
      </c>
      <c r="K21" s="722">
        <v>15300000</v>
      </c>
      <c r="L21" s="540"/>
      <c r="M21" s="719"/>
      <c r="N21" s="719"/>
      <c r="O21" s="723"/>
      <c r="P21" s="727"/>
      <c r="Q21" s="724"/>
      <c r="R21" s="719"/>
      <c r="S21" s="719"/>
      <c r="T21" s="719"/>
      <c r="U21" s="719"/>
      <c r="V21" s="719"/>
      <c r="W21" s="719"/>
      <c r="X21" s="719"/>
      <c r="Y21" s="719"/>
      <c r="Z21" s="719"/>
      <c r="AA21" s="719"/>
      <c r="AB21" s="719"/>
    </row>
    <row r="22" spans="1:28" ht="23">
      <c r="A22" s="721"/>
      <c r="B22" s="28" t="s">
        <v>539</v>
      </c>
      <c r="C22" s="28"/>
      <c r="D22" s="34" t="s">
        <v>48</v>
      </c>
      <c r="E22" s="30" t="s">
        <v>70</v>
      </c>
      <c r="F22" s="28" t="s">
        <v>8141</v>
      </c>
      <c r="G22" s="28" t="s">
        <v>7836</v>
      </c>
      <c r="H22" s="28" t="s">
        <v>7981</v>
      </c>
      <c r="I22" s="538"/>
      <c r="J22" s="736" t="s">
        <v>8142</v>
      </c>
      <c r="K22" s="722">
        <v>25300000</v>
      </c>
      <c r="L22" s="540"/>
      <c r="M22" s="719"/>
      <c r="N22" s="719"/>
      <c r="O22" s="723"/>
      <c r="P22" s="737"/>
      <c r="Q22" s="724"/>
      <c r="R22" s="719"/>
      <c r="S22" s="719"/>
      <c r="T22" s="719"/>
      <c r="U22" s="719"/>
      <c r="V22" s="719"/>
      <c r="W22" s="719"/>
      <c r="X22" s="719"/>
      <c r="Y22" s="719"/>
      <c r="Z22" s="719"/>
      <c r="AA22" s="719"/>
      <c r="AB22" s="719"/>
    </row>
    <row r="23" spans="1:28" ht="23">
      <c r="A23" s="721">
        <v>45972</v>
      </c>
      <c r="B23" s="28" t="s">
        <v>8143</v>
      </c>
      <c r="C23" s="28"/>
      <c r="D23" s="34" t="s">
        <v>48</v>
      </c>
      <c r="E23" s="30" t="s">
        <v>27</v>
      </c>
      <c r="F23" s="28" t="s">
        <v>8144</v>
      </c>
      <c r="G23" s="28" t="s">
        <v>7836</v>
      </c>
      <c r="H23" s="28" t="s">
        <v>7837</v>
      </c>
      <c r="I23" s="538"/>
      <c r="J23" s="735" t="s">
        <v>8145</v>
      </c>
      <c r="K23" s="722">
        <v>3220000</v>
      </c>
      <c r="L23" s="540"/>
      <c r="M23" s="719"/>
      <c r="N23" s="719"/>
      <c r="O23" s="723"/>
      <c r="P23" s="727"/>
      <c r="Q23" s="724"/>
      <c r="R23" s="719"/>
      <c r="S23" s="719"/>
      <c r="T23" s="719"/>
      <c r="U23" s="719"/>
      <c r="V23" s="719"/>
      <c r="W23" s="719"/>
      <c r="X23" s="719"/>
      <c r="Y23" s="719"/>
      <c r="Z23" s="719"/>
      <c r="AA23" s="719"/>
      <c r="AB23" s="719"/>
    </row>
    <row r="24" spans="1:28" ht="23">
      <c r="A24" s="28"/>
      <c r="B24" s="28" t="s">
        <v>5657</v>
      </c>
      <c r="C24" s="28"/>
      <c r="D24" s="34" t="s">
        <v>7870</v>
      </c>
      <c r="E24" s="30" t="s">
        <v>27</v>
      </c>
      <c r="F24" s="28"/>
      <c r="G24" s="28" t="s">
        <v>7836</v>
      </c>
      <c r="H24" s="28" t="s">
        <v>7837</v>
      </c>
      <c r="I24" s="538"/>
      <c r="J24" s="735" t="s">
        <v>8145</v>
      </c>
      <c r="K24" s="722">
        <v>3220000</v>
      </c>
      <c r="L24" s="540"/>
      <c r="M24" s="719"/>
      <c r="N24" s="719"/>
      <c r="O24" s="723"/>
      <c r="P24" s="727"/>
      <c r="Q24" s="724"/>
      <c r="R24" s="719"/>
      <c r="S24" s="719"/>
      <c r="T24" s="719"/>
      <c r="U24" s="719"/>
      <c r="V24" s="719"/>
      <c r="W24" s="719"/>
      <c r="X24" s="719"/>
      <c r="Y24" s="719"/>
      <c r="Z24" s="719"/>
      <c r="AA24" s="719"/>
      <c r="AB24" s="719"/>
    </row>
    <row r="25" spans="1:28" ht="22.5" customHeight="1">
      <c r="A25" s="28"/>
      <c r="B25" s="28" t="s">
        <v>5397</v>
      </c>
      <c r="C25" s="28"/>
      <c r="D25" s="34" t="s">
        <v>26</v>
      </c>
      <c r="E25" s="30" t="s">
        <v>27</v>
      </c>
      <c r="F25" s="28" t="s">
        <v>8146</v>
      </c>
      <c r="G25" s="28" t="s">
        <v>7836</v>
      </c>
      <c r="H25" s="28" t="s">
        <v>7848</v>
      </c>
      <c r="I25" s="538"/>
      <c r="J25" s="735" t="s">
        <v>8147</v>
      </c>
      <c r="K25" s="722">
        <v>2550000</v>
      </c>
      <c r="L25" s="540"/>
      <c r="M25" s="719"/>
      <c r="N25" s="719"/>
      <c r="O25" s="723"/>
      <c r="P25" s="727"/>
      <c r="Q25" s="724"/>
      <c r="R25" s="719"/>
      <c r="S25" s="719"/>
      <c r="T25" s="719"/>
      <c r="U25" s="719"/>
      <c r="V25" s="719"/>
      <c r="W25" s="719"/>
      <c r="X25" s="719"/>
      <c r="Y25" s="719"/>
      <c r="Z25" s="719"/>
      <c r="AA25" s="719"/>
      <c r="AB25" s="719"/>
    </row>
    <row r="26" spans="1:28" ht="22.5" customHeight="1">
      <c r="A26" s="28"/>
      <c r="B26" s="28"/>
      <c r="C26" s="28"/>
      <c r="D26" s="34"/>
      <c r="E26" s="30"/>
      <c r="F26" s="28"/>
      <c r="G26" s="28"/>
      <c r="H26" s="28"/>
      <c r="I26" s="538"/>
      <c r="J26" s="735"/>
      <c r="K26" s="722"/>
      <c r="L26" s="540"/>
      <c r="M26" s="719"/>
      <c r="N26" s="719"/>
      <c r="O26" s="723"/>
      <c r="P26" s="727"/>
      <c r="Q26" s="724"/>
      <c r="R26" s="719"/>
      <c r="S26" s="719"/>
      <c r="T26" s="719"/>
      <c r="U26" s="719"/>
      <c r="V26" s="719"/>
      <c r="W26" s="719"/>
      <c r="X26" s="719"/>
      <c r="Y26" s="719"/>
      <c r="Z26" s="719"/>
      <c r="AA26" s="719"/>
      <c r="AB26" s="719"/>
    </row>
    <row r="27" spans="1:28" ht="22.5" customHeight="1">
      <c r="A27" s="28"/>
      <c r="B27" s="28"/>
      <c r="C27" s="28"/>
      <c r="D27" s="34"/>
      <c r="E27" s="30"/>
      <c r="F27" s="28"/>
      <c r="G27" s="28"/>
      <c r="H27" s="28"/>
      <c r="I27" s="538"/>
      <c r="J27" s="735"/>
      <c r="K27" s="722"/>
      <c r="L27" s="540"/>
      <c r="M27" s="719"/>
      <c r="N27" s="719"/>
      <c r="O27" s="723"/>
      <c r="P27" s="727"/>
      <c r="Q27" s="724"/>
      <c r="R27" s="719"/>
      <c r="S27" s="719"/>
      <c r="T27" s="719"/>
      <c r="U27" s="719"/>
      <c r="V27" s="719"/>
      <c r="W27" s="719"/>
      <c r="X27" s="719"/>
      <c r="Y27" s="719"/>
      <c r="Z27" s="719"/>
      <c r="AA27" s="719"/>
      <c r="AB27" s="719"/>
    </row>
    <row r="28" spans="1:28" ht="22.5" customHeight="1">
      <c r="A28" s="28"/>
      <c r="B28" s="28" t="s">
        <v>5658</v>
      </c>
      <c r="C28" s="28"/>
      <c r="D28" s="34" t="s">
        <v>7870</v>
      </c>
      <c r="E28" s="30" t="s">
        <v>27</v>
      </c>
      <c r="F28" s="28" t="s">
        <v>8148</v>
      </c>
      <c r="G28" s="28" t="s">
        <v>7836</v>
      </c>
      <c r="H28" s="28" t="s">
        <v>7848</v>
      </c>
      <c r="I28" s="538"/>
      <c r="J28" s="735" t="s">
        <v>8149</v>
      </c>
      <c r="K28" s="722">
        <v>3063000</v>
      </c>
      <c r="L28" s="540"/>
      <c r="M28" s="719"/>
      <c r="N28" s="719"/>
      <c r="O28" s="723"/>
      <c r="P28" s="727"/>
      <c r="Q28" s="724"/>
      <c r="R28" s="719"/>
      <c r="S28" s="719"/>
      <c r="T28" s="719"/>
      <c r="U28" s="719"/>
      <c r="V28" s="719"/>
      <c r="W28" s="719"/>
      <c r="X28" s="719"/>
      <c r="Y28" s="719"/>
      <c r="Z28" s="719"/>
      <c r="AA28" s="719"/>
      <c r="AB28" s="719"/>
    </row>
    <row r="29" spans="1:28" ht="23">
      <c r="A29" s="721">
        <v>45974</v>
      </c>
      <c r="B29" s="28" t="s">
        <v>8150</v>
      </c>
      <c r="C29" s="28"/>
      <c r="D29" s="34" t="s">
        <v>26</v>
      </c>
      <c r="E29" s="30" t="s">
        <v>27</v>
      </c>
      <c r="F29" s="28" t="s">
        <v>8125</v>
      </c>
      <c r="G29" s="28" t="s">
        <v>7836</v>
      </c>
      <c r="H29" s="28" t="s">
        <v>7837</v>
      </c>
      <c r="I29" s="538" t="s">
        <v>7849</v>
      </c>
      <c r="J29" s="735" t="s">
        <v>8151</v>
      </c>
      <c r="K29" s="722">
        <v>2590000</v>
      </c>
      <c r="L29" s="540"/>
      <c r="M29" s="719"/>
      <c r="N29" s="719"/>
      <c r="O29" s="738"/>
      <c r="P29" s="727"/>
      <c r="Q29" s="724"/>
      <c r="R29" s="719"/>
      <c r="S29" s="719"/>
      <c r="T29" s="719"/>
      <c r="U29" s="719"/>
      <c r="V29" s="719"/>
      <c r="W29" s="719"/>
      <c r="X29" s="719"/>
      <c r="Y29" s="719"/>
      <c r="Z29" s="719"/>
      <c r="AA29" s="719"/>
      <c r="AB29" s="719"/>
    </row>
    <row r="30" spans="1:28" ht="23">
      <c r="A30" s="721"/>
      <c r="B30" s="28" t="s">
        <v>331</v>
      </c>
      <c r="C30" s="28"/>
      <c r="D30" s="34" t="s">
        <v>8021</v>
      </c>
      <c r="E30" s="30" t="s">
        <v>27</v>
      </c>
      <c r="F30" s="28" t="s">
        <v>8125</v>
      </c>
      <c r="G30" s="28" t="s">
        <v>7836</v>
      </c>
      <c r="H30" s="28" t="s">
        <v>7878</v>
      </c>
      <c r="I30" s="538" t="s">
        <v>7849</v>
      </c>
      <c r="J30" s="735" t="s">
        <v>8152</v>
      </c>
      <c r="K30" s="722">
        <v>3900000</v>
      </c>
      <c r="L30" s="540"/>
      <c r="M30" s="719"/>
      <c r="N30" s="719"/>
      <c r="O30" s="738"/>
      <c r="P30" s="727"/>
      <c r="Q30" s="724"/>
      <c r="R30" s="719"/>
      <c r="S30" s="719"/>
      <c r="T30" s="719"/>
      <c r="U30" s="719"/>
      <c r="V30" s="719"/>
      <c r="W30" s="719"/>
      <c r="X30" s="719"/>
      <c r="Y30" s="719"/>
      <c r="Z30" s="719"/>
      <c r="AA30" s="719"/>
      <c r="AB30" s="719"/>
    </row>
    <row r="31" spans="1:28" ht="23">
      <c r="A31" s="721"/>
      <c r="B31" s="28" t="s">
        <v>218</v>
      </c>
      <c r="C31" s="28"/>
      <c r="D31" s="34" t="s">
        <v>7842</v>
      </c>
      <c r="E31" s="30" t="s">
        <v>70</v>
      </c>
      <c r="F31" s="28" t="s">
        <v>8129</v>
      </c>
      <c r="G31" s="28" t="s">
        <v>7836</v>
      </c>
      <c r="H31" s="28" t="s">
        <v>7857</v>
      </c>
      <c r="I31" s="538"/>
      <c r="J31" s="28" t="s">
        <v>8129</v>
      </c>
      <c r="K31" s="722">
        <v>8000000</v>
      </c>
      <c r="L31" s="540"/>
      <c r="M31" s="719"/>
      <c r="N31" s="719"/>
      <c r="O31" s="738"/>
      <c r="P31" s="727"/>
      <c r="Q31" s="724"/>
      <c r="R31" s="719"/>
      <c r="S31" s="719"/>
      <c r="T31" s="719"/>
      <c r="U31" s="719"/>
      <c r="V31" s="719"/>
      <c r="W31" s="719"/>
      <c r="X31" s="719"/>
      <c r="Y31" s="719"/>
      <c r="Z31" s="719"/>
      <c r="AA31" s="719"/>
      <c r="AB31" s="719"/>
    </row>
    <row r="32" spans="1:28" ht="23">
      <c r="A32" s="721">
        <v>45975</v>
      </c>
      <c r="B32" s="28" t="s">
        <v>6345</v>
      </c>
      <c r="C32" s="28"/>
      <c r="D32" s="34" t="s">
        <v>48</v>
      </c>
      <c r="E32" s="30" t="s">
        <v>27</v>
      </c>
      <c r="F32" s="28" t="s">
        <v>8125</v>
      </c>
      <c r="G32" s="28" t="s">
        <v>7836</v>
      </c>
      <c r="H32" s="28" t="s">
        <v>7837</v>
      </c>
      <c r="I32" s="538" t="s">
        <v>7849</v>
      </c>
      <c r="J32" s="28" t="s">
        <v>8153</v>
      </c>
      <c r="K32" s="722">
        <v>5180000</v>
      </c>
      <c r="L32" s="540"/>
      <c r="M32" s="719"/>
      <c r="N32" s="719"/>
      <c r="O32" s="738"/>
      <c r="P32" s="727"/>
      <c r="Q32" s="724"/>
      <c r="R32" s="719"/>
      <c r="S32" s="719"/>
      <c r="T32" s="719"/>
      <c r="U32" s="719"/>
      <c r="V32" s="719"/>
      <c r="W32" s="719"/>
      <c r="X32" s="719"/>
      <c r="Y32" s="719"/>
      <c r="Z32" s="719"/>
      <c r="AA32" s="719"/>
      <c r="AB32" s="719"/>
    </row>
    <row r="33" spans="1:28" ht="23">
      <c r="A33" s="28"/>
      <c r="B33" s="34" t="s">
        <v>8154</v>
      </c>
      <c r="C33" s="245"/>
      <c r="D33" s="34" t="s">
        <v>48</v>
      </c>
      <c r="E33" s="30" t="s">
        <v>27</v>
      </c>
      <c r="F33" s="28"/>
      <c r="G33" s="28" t="s">
        <v>7851</v>
      </c>
      <c r="H33" s="28"/>
      <c r="I33" s="538"/>
      <c r="J33" s="735" t="s">
        <v>8155</v>
      </c>
      <c r="K33" s="722"/>
      <c r="L33" s="540"/>
      <c r="M33" s="719"/>
      <c r="N33" s="719"/>
      <c r="O33" s="738"/>
      <c r="P33" s="727"/>
      <c r="Q33" s="724"/>
      <c r="R33" s="719"/>
      <c r="S33" s="719"/>
      <c r="T33" s="719"/>
      <c r="U33" s="719"/>
      <c r="V33" s="719"/>
      <c r="W33" s="719"/>
      <c r="X33" s="719"/>
      <c r="Y33" s="719"/>
      <c r="Z33" s="719"/>
      <c r="AA33" s="719"/>
      <c r="AB33" s="719"/>
    </row>
    <row r="34" spans="1:28" ht="23">
      <c r="A34" s="721">
        <v>45976</v>
      </c>
      <c r="B34" s="28" t="s">
        <v>5659</v>
      </c>
      <c r="C34" s="28"/>
      <c r="D34" s="34" t="s">
        <v>48</v>
      </c>
      <c r="E34" s="30" t="s">
        <v>70</v>
      </c>
      <c r="F34" s="28" t="s">
        <v>8156</v>
      </c>
      <c r="G34" s="28" t="s">
        <v>7836</v>
      </c>
      <c r="H34" s="28" t="s">
        <v>7981</v>
      </c>
      <c r="I34" s="538"/>
      <c r="J34" s="736" t="s">
        <v>8157</v>
      </c>
      <c r="K34" s="722">
        <v>25000000</v>
      </c>
      <c r="L34" s="540"/>
      <c r="M34" s="719"/>
      <c r="N34" s="719"/>
      <c r="O34" s="738"/>
      <c r="P34" s="727"/>
      <c r="Q34" s="724"/>
      <c r="R34" s="719"/>
      <c r="S34" s="719"/>
      <c r="T34" s="719"/>
      <c r="U34" s="719"/>
      <c r="V34" s="719"/>
      <c r="W34" s="719"/>
      <c r="X34" s="719"/>
      <c r="Y34" s="719"/>
      <c r="Z34" s="719"/>
      <c r="AA34" s="719"/>
      <c r="AB34" s="719"/>
    </row>
    <row r="35" spans="1:28" ht="23">
      <c r="A35" s="28"/>
      <c r="B35" s="28" t="s">
        <v>8158</v>
      </c>
      <c r="C35" s="28"/>
      <c r="D35" s="34" t="s">
        <v>48</v>
      </c>
      <c r="E35" s="30" t="s">
        <v>27</v>
      </c>
      <c r="F35" s="28" t="s">
        <v>8115</v>
      </c>
      <c r="G35" s="28" t="s">
        <v>7836</v>
      </c>
      <c r="H35" s="28" t="s">
        <v>7848</v>
      </c>
      <c r="I35" s="538" t="s">
        <v>7840</v>
      </c>
      <c r="J35" s="28" t="s">
        <v>8115</v>
      </c>
      <c r="K35" s="722">
        <v>8700000</v>
      </c>
      <c r="L35" s="540"/>
      <c r="M35" s="719"/>
      <c r="N35" s="719"/>
      <c r="O35" s="723"/>
      <c r="P35" s="724"/>
      <c r="Q35" s="724"/>
      <c r="R35" s="719"/>
      <c r="S35" s="719"/>
      <c r="T35" s="719"/>
      <c r="U35" s="719"/>
      <c r="V35" s="719"/>
      <c r="W35" s="719"/>
      <c r="X35" s="719"/>
      <c r="Y35" s="719"/>
      <c r="Z35" s="719"/>
      <c r="AA35" s="719"/>
      <c r="AB35" s="719"/>
    </row>
    <row r="36" spans="1:28" ht="23">
      <c r="A36" s="28"/>
      <c r="B36" s="28" t="s">
        <v>8159</v>
      </c>
      <c r="C36" s="28"/>
      <c r="D36" s="34" t="s">
        <v>26</v>
      </c>
      <c r="E36" s="30" t="s">
        <v>27</v>
      </c>
      <c r="F36" s="28" t="s">
        <v>8160</v>
      </c>
      <c r="G36" s="28" t="s">
        <v>7836</v>
      </c>
      <c r="H36" s="28" t="s">
        <v>7837</v>
      </c>
      <c r="I36" s="538" t="s">
        <v>7840</v>
      </c>
      <c r="J36" s="28" t="s">
        <v>8160</v>
      </c>
      <c r="K36" s="722">
        <v>4290000</v>
      </c>
      <c r="L36" s="540"/>
      <c r="M36" s="719"/>
      <c r="N36" s="719"/>
      <c r="O36" s="738"/>
      <c r="P36" s="737"/>
      <c r="Q36" s="724"/>
      <c r="R36" s="719"/>
      <c r="S36" s="719"/>
      <c r="T36" s="719"/>
      <c r="U36" s="719"/>
      <c r="V36" s="719"/>
      <c r="W36" s="719"/>
      <c r="X36" s="719"/>
      <c r="Y36" s="719"/>
      <c r="Z36" s="719"/>
      <c r="AA36" s="719"/>
      <c r="AB36" s="719"/>
    </row>
    <row r="37" spans="1:28" ht="23">
      <c r="A37" s="549" t="s">
        <v>7875</v>
      </c>
      <c r="B37" s="729"/>
      <c r="C37" s="729"/>
      <c r="D37" s="551"/>
      <c r="E37" s="729"/>
      <c r="F37" s="729"/>
      <c r="G37" s="729"/>
      <c r="H37" s="729"/>
      <c r="I37" s="552"/>
      <c r="J37" s="729"/>
      <c r="K37" s="730"/>
      <c r="L37" s="554"/>
      <c r="M37" s="731"/>
      <c r="N37" s="731"/>
      <c r="O37" s="732"/>
      <c r="P37" s="739"/>
      <c r="Q37" s="734"/>
      <c r="R37" s="731"/>
      <c r="S37" s="731"/>
      <c r="T37" s="731"/>
      <c r="U37" s="731"/>
      <c r="V37" s="731"/>
      <c r="W37" s="731"/>
      <c r="X37" s="731"/>
      <c r="Y37" s="731"/>
      <c r="Z37" s="731"/>
      <c r="AA37" s="731"/>
      <c r="AB37" s="731"/>
    </row>
    <row r="38" spans="1:28" ht="23">
      <c r="A38" s="721">
        <v>45977</v>
      </c>
      <c r="B38" s="28" t="s">
        <v>6739</v>
      </c>
      <c r="C38" s="28"/>
      <c r="D38" s="34" t="s">
        <v>26</v>
      </c>
      <c r="E38" s="30" t="s">
        <v>27</v>
      </c>
      <c r="F38" s="28" t="s">
        <v>8161</v>
      </c>
      <c r="G38" s="28" t="s">
        <v>7836</v>
      </c>
      <c r="H38" s="28" t="s">
        <v>6012</v>
      </c>
      <c r="I38" s="538"/>
      <c r="J38" s="28"/>
      <c r="K38" s="722">
        <v>5390000</v>
      </c>
      <c r="L38" s="540"/>
      <c r="M38" s="719"/>
      <c r="N38" s="719"/>
      <c r="O38" s="738"/>
      <c r="P38" s="737"/>
      <c r="Q38" s="724"/>
      <c r="R38" s="719"/>
      <c r="S38" s="719"/>
      <c r="T38" s="719"/>
      <c r="U38" s="719"/>
      <c r="V38" s="719"/>
      <c r="W38" s="719"/>
      <c r="X38" s="719"/>
      <c r="Y38" s="719"/>
      <c r="Z38" s="719"/>
      <c r="AA38" s="719"/>
      <c r="AB38" s="719"/>
    </row>
    <row r="39" spans="1:28" ht="23">
      <c r="A39" s="28"/>
      <c r="B39" s="28" t="s">
        <v>8162</v>
      </c>
      <c r="C39" s="28"/>
      <c r="D39" s="34" t="s">
        <v>48</v>
      </c>
      <c r="E39" s="30" t="s">
        <v>27</v>
      </c>
      <c r="F39" s="28" t="s">
        <v>8127</v>
      </c>
      <c r="G39" s="28" t="s">
        <v>7836</v>
      </c>
      <c r="H39" s="28" t="s">
        <v>7837</v>
      </c>
      <c r="I39" s="538" t="s">
        <v>7849</v>
      </c>
      <c r="J39" s="30" t="s">
        <v>8163</v>
      </c>
      <c r="K39" s="722">
        <v>5180000</v>
      </c>
      <c r="L39" s="540"/>
      <c r="M39" s="719"/>
      <c r="N39" s="719"/>
      <c r="O39" s="737" t="s">
        <v>8164</v>
      </c>
      <c r="P39" s="727">
        <f ca="1">IFERROR(__xludf.DUMMYFUNCTION("(SUM(FILTER(P2:P38, ISNUMBER(P2:P38))))"),62140000)</f>
        <v>62140000</v>
      </c>
      <c r="Q39" s="740"/>
      <c r="R39" s="719"/>
      <c r="S39" s="719"/>
      <c r="T39" s="719"/>
      <c r="U39" s="719"/>
      <c r="V39" s="719"/>
      <c r="W39" s="719"/>
      <c r="X39" s="719"/>
      <c r="Y39" s="719"/>
      <c r="Z39" s="719"/>
      <c r="AA39" s="719"/>
      <c r="AB39" s="719"/>
    </row>
    <row r="40" spans="1:28" ht="23">
      <c r="A40" s="721">
        <v>45981</v>
      </c>
      <c r="B40" s="28" t="s">
        <v>783</v>
      </c>
      <c r="C40" s="28"/>
      <c r="D40" s="34" t="s">
        <v>7865</v>
      </c>
      <c r="E40" s="30" t="s">
        <v>27</v>
      </c>
      <c r="F40" s="28" t="s">
        <v>8074</v>
      </c>
      <c r="G40" s="28" t="s">
        <v>7836</v>
      </c>
      <c r="H40" s="28"/>
      <c r="I40" s="538" t="s">
        <v>7849</v>
      </c>
      <c r="J40" s="30" t="s">
        <v>8165</v>
      </c>
      <c r="K40" s="722">
        <v>1490000</v>
      </c>
      <c r="L40" s="540"/>
      <c r="M40" s="719"/>
      <c r="N40" s="719"/>
      <c r="O40" s="737"/>
      <c r="P40" s="737"/>
      <c r="Q40" s="740"/>
      <c r="R40" s="719"/>
      <c r="S40" s="719"/>
      <c r="T40" s="719"/>
      <c r="U40" s="719"/>
      <c r="V40" s="719"/>
      <c r="W40" s="719"/>
      <c r="X40" s="719"/>
      <c r="Y40" s="719"/>
      <c r="Z40" s="719"/>
      <c r="AA40" s="719"/>
      <c r="AB40" s="719"/>
    </row>
    <row r="41" spans="1:28" ht="23">
      <c r="A41" s="721"/>
      <c r="B41" s="28" t="s">
        <v>59</v>
      </c>
      <c r="C41" s="28"/>
      <c r="D41" s="34" t="s">
        <v>7870</v>
      </c>
      <c r="E41" s="30" t="s">
        <v>27</v>
      </c>
      <c r="F41" s="28" t="s">
        <v>8074</v>
      </c>
      <c r="G41" s="28" t="s">
        <v>7836</v>
      </c>
      <c r="H41" s="28"/>
      <c r="I41" s="538" t="s">
        <v>7849</v>
      </c>
      <c r="J41" s="30" t="s">
        <v>8165</v>
      </c>
      <c r="K41" s="722">
        <v>1490000</v>
      </c>
      <c r="L41" s="540"/>
      <c r="M41" s="719"/>
      <c r="N41" s="719"/>
      <c r="O41" s="741"/>
      <c r="P41" s="741"/>
      <c r="Q41" s="719"/>
      <c r="R41" s="719"/>
      <c r="S41" s="719"/>
      <c r="T41" s="719"/>
      <c r="U41" s="719"/>
      <c r="V41" s="719"/>
      <c r="W41" s="719"/>
      <c r="X41" s="719"/>
      <c r="Y41" s="719"/>
      <c r="Z41" s="719"/>
      <c r="AA41" s="719"/>
      <c r="AB41" s="719"/>
    </row>
    <row r="42" spans="1:28" ht="23">
      <c r="A42" s="721">
        <v>45982</v>
      </c>
      <c r="B42" s="28" t="s">
        <v>8166</v>
      </c>
      <c r="C42" s="28"/>
      <c r="D42" s="34" t="s">
        <v>7842</v>
      </c>
      <c r="E42" s="30" t="s">
        <v>27</v>
      </c>
      <c r="F42" s="28"/>
      <c r="G42" s="28" t="s">
        <v>7836</v>
      </c>
      <c r="H42" s="28" t="s">
        <v>7878</v>
      </c>
      <c r="I42" s="538" t="s">
        <v>7840</v>
      </c>
      <c r="J42" s="28" t="s">
        <v>8167</v>
      </c>
      <c r="K42" s="722">
        <v>10550000</v>
      </c>
      <c r="L42" s="540"/>
      <c r="M42" s="719"/>
      <c r="N42" s="719"/>
      <c r="O42" s="719"/>
      <c r="P42" s="719"/>
      <c r="Q42" s="719"/>
      <c r="R42" s="719"/>
      <c r="S42" s="719"/>
      <c r="T42" s="719"/>
      <c r="U42" s="719"/>
      <c r="V42" s="719"/>
      <c r="W42" s="719"/>
      <c r="X42" s="719"/>
      <c r="Y42" s="719"/>
      <c r="Z42" s="719"/>
      <c r="AA42" s="719"/>
      <c r="AB42" s="719"/>
    </row>
    <row r="43" spans="1:28" ht="23">
      <c r="A43" s="549" t="s">
        <v>7889</v>
      </c>
      <c r="B43" s="550"/>
      <c r="C43" s="550"/>
      <c r="D43" s="551"/>
      <c r="E43" s="550"/>
      <c r="F43" s="550"/>
      <c r="G43" s="550"/>
      <c r="H43" s="550"/>
      <c r="I43" s="552"/>
      <c r="J43" s="550"/>
      <c r="K43" s="553"/>
      <c r="L43" s="554"/>
      <c r="M43" s="555"/>
      <c r="N43" s="555"/>
      <c r="O43" s="556"/>
      <c r="P43" s="557"/>
      <c r="Q43" s="558"/>
      <c r="R43" s="555"/>
      <c r="S43" s="555"/>
      <c r="T43" s="555"/>
      <c r="U43" s="555"/>
      <c r="V43" s="555"/>
      <c r="W43" s="555"/>
      <c r="X43" s="555"/>
      <c r="Y43" s="555"/>
      <c r="Z43" s="555"/>
      <c r="AA43" s="555"/>
      <c r="AB43" s="555"/>
    </row>
    <row r="44" spans="1:28" ht="22">
      <c r="A44" s="721">
        <v>45986</v>
      </c>
      <c r="B44" s="34" t="s">
        <v>8168</v>
      </c>
      <c r="C44" s="28"/>
      <c r="D44" s="34" t="s">
        <v>7842</v>
      </c>
      <c r="E44" s="30" t="s">
        <v>70</v>
      </c>
      <c r="F44" s="28" t="s">
        <v>8129</v>
      </c>
      <c r="G44" s="28" t="s">
        <v>7836</v>
      </c>
      <c r="H44" s="28" t="s">
        <v>7857</v>
      </c>
      <c r="I44" s="538"/>
      <c r="J44" s="28" t="s">
        <v>8129</v>
      </c>
      <c r="K44" s="722">
        <v>8000000</v>
      </c>
      <c r="L44" s="719"/>
      <c r="M44" s="719"/>
      <c r="N44" s="719"/>
      <c r="O44" s="719"/>
      <c r="P44" s="719"/>
      <c r="Q44" s="719"/>
      <c r="R44" s="719"/>
      <c r="S44" s="719"/>
      <c r="T44" s="719"/>
      <c r="U44" s="719"/>
      <c r="V44" s="719"/>
      <c r="W44" s="719"/>
      <c r="X44" s="719"/>
      <c r="Y44" s="719"/>
      <c r="Z44" s="719"/>
      <c r="AA44" s="719"/>
      <c r="AB44" s="719"/>
    </row>
    <row r="45" spans="1:28" ht="22">
      <c r="A45" s="28"/>
      <c r="B45" s="28" t="s">
        <v>708</v>
      </c>
      <c r="C45" s="28"/>
      <c r="D45" s="34" t="s">
        <v>26</v>
      </c>
      <c r="E45" s="30" t="s">
        <v>27</v>
      </c>
      <c r="F45" s="28"/>
      <c r="G45" s="28" t="s">
        <v>7836</v>
      </c>
      <c r="H45" s="28" t="s">
        <v>6012</v>
      </c>
      <c r="I45" s="538"/>
      <c r="J45" s="28" t="s">
        <v>8169</v>
      </c>
      <c r="K45" s="722">
        <v>5390000</v>
      </c>
      <c r="L45" s="719"/>
      <c r="M45" s="719"/>
      <c r="N45" s="719"/>
      <c r="O45" s="719"/>
      <c r="P45" s="719"/>
      <c r="Q45" s="719"/>
      <c r="R45" s="719"/>
      <c r="S45" s="719"/>
      <c r="T45" s="719"/>
      <c r="U45" s="719"/>
      <c r="V45" s="719"/>
      <c r="W45" s="719"/>
      <c r="X45" s="719"/>
      <c r="Y45" s="719"/>
      <c r="Z45" s="719"/>
      <c r="AA45" s="719"/>
      <c r="AB45" s="719"/>
    </row>
    <row r="46" spans="1:28" ht="19.5" customHeight="1">
      <c r="A46" s="721">
        <v>45987</v>
      </c>
      <c r="B46" s="28" t="s">
        <v>5987</v>
      </c>
      <c r="C46" s="28"/>
      <c r="D46" s="34" t="s">
        <v>7842</v>
      </c>
      <c r="E46" s="30" t="s">
        <v>27</v>
      </c>
      <c r="F46" s="28" t="s">
        <v>8115</v>
      </c>
      <c r="G46" s="28" t="s">
        <v>7836</v>
      </c>
      <c r="H46" s="28" t="s">
        <v>7878</v>
      </c>
      <c r="I46" s="538" t="s">
        <v>7840</v>
      </c>
      <c r="J46" s="742" t="s">
        <v>8170</v>
      </c>
      <c r="K46" s="743">
        <v>6000000</v>
      </c>
      <c r="L46" s="540"/>
      <c r="M46" s="719"/>
      <c r="N46" s="719"/>
      <c r="O46" s="723"/>
      <c r="P46" s="722"/>
      <c r="Q46" s="724"/>
      <c r="R46" s="719"/>
      <c r="S46" s="719"/>
      <c r="T46" s="719"/>
      <c r="U46" s="719"/>
      <c r="V46" s="719"/>
      <c r="W46" s="719"/>
      <c r="X46" s="719"/>
      <c r="Y46" s="719"/>
      <c r="Z46" s="719"/>
      <c r="AA46" s="719"/>
      <c r="AB46" s="719"/>
    </row>
    <row r="47" spans="1:28" ht="22">
      <c r="A47" s="721">
        <v>45988</v>
      </c>
      <c r="B47" s="28" t="s">
        <v>8171</v>
      </c>
      <c r="C47" s="28"/>
      <c r="D47" s="34" t="s">
        <v>7865</v>
      </c>
      <c r="E47" s="30" t="s">
        <v>27</v>
      </c>
      <c r="F47" s="28" t="s">
        <v>8172</v>
      </c>
      <c r="G47" s="28" t="s">
        <v>7836</v>
      </c>
      <c r="H47" s="28" t="s">
        <v>7878</v>
      </c>
      <c r="I47" s="538"/>
      <c r="J47" s="28" t="s">
        <v>8173</v>
      </c>
      <c r="K47" s="722">
        <v>13550000</v>
      </c>
      <c r="L47" s="719"/>
      <c r="M47" s="719"/>
      <c r="N47" s="719"/>
      <c r="O47" s="719"/>
      <c r="P47" s="719"/>
      <c r="Q47" s="719"/>
      <c r="R47" s="719"/>
      <c r="S47" s="719"/>
      <c r="T47" s="719"/>
      <c r="U47" s="719"/>
      <c r="V47" s="719"/>
      <c r="W47" s="719"/>
      <c r="X47" s="719"/>
      <c r="Y47" s="719"/>
      <c r="Z47" s="719"/>
      <c r="AA47" s="719"/>
      <c r="AB47" s="719"/>
    </row>
    <row r="48" spans="1:28" ht="22">
      <c r="A48" s="721">
        <v>45990</v>
      </c>
      <c r="B48" s="28" t="s">
        <v>504</v>
      </c>
      <c r="C48" s="28"/>
      <c r="D48" s="34"/>
      <c r="E48" s="30" t="s">
        <v>70</v>
      </c>
      <c r="F48" s="28" t="s">
        <v>8174</v>
      </c>
      <c r="G48" s="28" t="s">
        <v>7856</v>
      </c>
      <c r="H48" s="28" t="s">
        <v>7857</v>
      </c>
      <c r="I48" s="538"/>
      <c r="J48" s="28" t="s">
        <v>8175</v>
      </c>
      <c r="K48" s="722">
        <v>12300000</v>
      </c>
      <c r="L48" s="719"/>
      <c r="M48" s="719"/>
      <c r="N48" s="719"/>
      <c r="O48" s="719"/>
      <c r="P48" s="719"/>
      <c r="Q48" s="719"/>
      <c r="R48" s="719"/>
      <c r="S48" s="719"/>
      <c r="T48" s="719"/>
      <c r="U48" s="719"/>
      <c r="V48" s="719"/>
      <c r="W48" s="719"/>
      <c r="X48" s="719"/>
      <c r="Y48" s="719"/>
      <c r="Z48" s="719"/>
      <c r="AA48" s="719"/>
      <c r="AB48" s="719"/>
    </row>
    <row r="49" spans="1:28" ht="22">
      <c r="A49" s="721">
        <v>45991</v>
      </c>
      <c r="B49" s="28" t="s">
        <v>8176</v>
      </c>
      <c r="C49" s="28"/>
      <c r="D49" s="34" t="s">
        <v>26</v>
      </c>
      <c r="E49" s="30" t="s">
        <v>27</v>
      </c>
      <c r="F49" s="28"/>
      <c r="G49" s="28" t="s">
        <v>7836</v>
      </c>
      <c r="H49" s="28" t="s">
        <v>7837</v>
      </c>
      <c r="I49" s="538" t="s">
        <v>7849</v>
      </c>
      <c r="J49" s="28"/>
      <c r="K49" s="722">
        <v>4190000</v>
      </c>
      <c r="L49" s="719"/>
      <c r="M49" s="719"/>
      <c r="N49" s="719"/>
      <c r="O49" s="719"/>
      <c r="P49" s="719"/>
      <c r="Q49" s="719"/>
      <c r="R49" s="719"/>
      <c r="S49" s="719"/>
      <c r="T49" s="719"/>
      <c r="U49" s="719"/>
      <c r="V49" s="719"/>
      <c r="W49" s="719"/>
      <c r="X49" s="719"/>
      <c r="Y49" s="719"/>
      <c r="Z49" s="719"/>
      <c r="AA49" s="719"/>
      <c r="AB49" s="719"/>
    </row>
    <row r="50" spans="1:28" ht="22">
      <c r="A50" s="129"/>
      <c r="B50" s="129"/>
      <c r="C50" s="129"/>
      <c r="D50" s="131"/>
      <c r="E50" s="129"/>
      <c r="F50" s="129"/>
      <c r="G50" s="129"/>
      <c r="H50" s="129"/>
      <c r="I50" s="570"/>
      <c r="J50" s="129"/>
      <c r="K50" s="744"/>
      <c r="L50" s="745"/>
      <c r="M50" s="745"/>
      <c r="N50" s="745"/>
      <c r="O50" s="745"/>
      <c r="P50" s="745"/>
      <c r="Q50" s="745"/>
      <c r="R50" s="745"/>
      <c r="S50" s="745"/>
      <c r="T50" s="745"/>
      <c r="U50" s="745"/>
      <c r="V50" s="745"/>
      <c r="W50" s="745"/>
      <c r="X50" s="745"/>
      <c r="Y50" s="745"/>
      <c r="Z50" s="745"/>
      <c r="AA50" s="745"/>
      <c r="AB50" s="745"/>
    </row>
    <row r="51" spans="1:28" ht="23">
      <c r="A51" s="746" t="s">
        <v>7907</v>
      </c>
      <c r="B51" s="747"/>
      <c r="C51" s="747"/>
      <c r="D51" s="748"/>
      <c r="E51" s="747"/>
      <c r="F51" s="747"/>
      <c r="G51" s="747"/>
      <c r="H51" s="747"/>
      <c r="I51" s="749"/>
      <c r="J51" s="747"/>
      <c r="K51" s="750"/>
      <c r="L51" s="751"/>
      <c r="M51" s="751"/>
      <c r="N51" s="751"/>
      <c r="O51" s="751"/>
      <c r="P51" s="751"/>
      <c r="Q51" s="751"/>
      <c r="R51" s="751"/>
      <c r="S51" s="751"/>
      <c r="T51" s="751"/>
      <c r="U51" s="751"/>
      <c r="V51" s="751"/>
      <c r="W51" s="751"/>
      <c r="X51" s="751"/>
      <c r="Y51" s="751"/>
      <c r="Z51" s="751"/>
      <c r="AA51" s="751"/>
      <c r="AB51" s="751"/>
    </row>
    <row r="52" spans="1:28" ht="22">
      <c r="A52" s="721">
        <v>45993</v>
      </c>
      <c r="B52" s="28" t="s">
        <v>8177</v>
      </c>
      <c r="C52" s="28"/>
      <c r="D52" s="34" t="s">
        <v>7870</v>
      </c>
      <c r="E52" s="30" t="s">
        <v>27</v>
      </c>
      <c r="F52" s="28" t="s">
        <v>8178</v>
      </c>
      <c r="G52" s="28" t="s">
        <v>7836</v>
      </c>
      <c r="H52" s="28" t="s">
        <v>7848</v>
      </c>
      <c r="I52" s="538"/>
      <c r="J52" s="752" t="s">
        <v>8179</v>
      </c>
      <c r="K52" s="722">
        <v>3300000</v>
      </c>
      <c r="L52" s="719"/>
      <c r="M52" s="719"/>
      <c r="N52" s="719"/>
      <c r="O52" s="719"/>
      <c r="P52" s="719"/>
      <c r="Q52" s="719"/>
      <c r="R52" s="719"/>
      <c r="S52" s="719"/>
      <c r="T52" s="719"/>
      <c r="U52" s="719"/>
      <c r="V52" s="719"/>
      <c r="W52" s="719"/>
      <c r="X52" s="719"/>
      <c r="Y52" s="719"/>
      <c r="Z52" s="719"/>
      <c r="AA52" s="719"/>
      <c r="AB52" s="719"/>
    </row>
    <row r="53" spans="1:28" ht="22">
      <c r="A53" s="721">
        <v>45995</v>
      </c>
      <c r="B53" s="28" t="s">
        <v>7422</v>
      </c>
      <c r="C53" s="28"/>
      <c r="D53" s="34" t="s">
        <v>7870</v>
      </c>
      <c r="E53" s="30" t="s">
        <v>27</v>
      </c>
      <c r="F53" s="28" t="s">
        <v>8115</v>
      </c>
      <c r="G53" s="28" t="s">
        <v>7836</v>
      </c>
      <c r="H53" s="28" t="s">
        <v>7878</v>
      </c>
      <c r="I53" s="538" t="s">
        <v>7840</v>
      </c>
      <c r="J53" s="30" t="s">
        <v>8180</v>
      </c>
      <c r="K53" s="722">
        <v>9650000</v>
      </c>
      <c r="L53" s="719"/>
      <c r="M53" s="719"/>
      <c r="N53" s="719"/>
      <c r="O53" s="719"/>
      <c r="P53" s="719"/>
      <c r="Q53" s="719"/>
      <c r="R53" s="719"/>
      <c r="S53" s="719"/>
      <c r="T53" s="719"/>
      <c r="U53" s="719"/>
      <c r="V53" s="719"/>
      <c r="W53" s="719"/>
      <c r="X53" s="719"/>
      <c r="Y53" s="719"/>
      <c r="Z53" s="719"/>
      <c r="AA53" s="719"/>
      <c r="AB53" s="719"/>
    </row>
    <row r="54" spans="1:28" ht="22">
      <c r="A54" s="721">
        <v>45996</v>
      </c>
      <c r="B54" s="28" t="s">
        <v>8181</v>
      </c>
      <c r="C54" s="28"/>
      <c r="D54" s="34"/>
      <c r="E54" s="30" t="s">
        <v>27</v>
      </c>
      <c r="F54" s="28"/>
      <c r="G54" s="28" t="s">
        <v>7836</v>
      </c>
      <c r="H54" s="28" t="s">
        <v>7878</v>
      </c>
      <c r="I54" s="538" t="s">
        <v>7840</v>
      </c>
      <c r="J54" s="28" t="s">
        <v>8182</v>
      </c>
      <c r="K54" s="722">
        <v>35412000</v>
      </c>
      <c r="L54" s="719"/>
      <c r="M54" s="719"/>
      <c r="N54" s="719"/>
      <c r="O54" s="719"/>
      <c r="P54" s="719"/>
      <c r="Q54" s="719"/>
      <c r="R54" s="719"/>
      <c r="S54" s="719"/>
      <c r="T54" s="719"/>
      <c r="U54" s="719"/>
      <c r="V54" s="719"/>
      <c r="W54" s="719"/>
      <c r="X54" s="719"/>
      <c r="Y54" s="719"/>
      <c r="Z54" s="719"/>
      <c r="AA54" s="719"/>
      <c r="AB54" s="719"/>
    </row>
    <row r="55" spans="1:28" ht="22">
      <c r="A55" s="28"/>
      <c r="B55" s="28" t="s">
        <v>8183</v>
      </c>
      <c r="C55" s="28"/>
      <c r="D55" s="34" t="s">
        <v>7870</v>
      </c>
      <c r="E55" s="30" t="s">
        <v>27</v>
      </c>
      <c r="F55" s="28"/>
      <c r="G55" s="28" t="s">
        <v>7836</v>
      </c>
      <c r="H55" s="28" t="s">
        <v>7848</v>
      </c>
      <c r="I55" s="538" t="s">
        <v>7849</v>
      </c>
      <c r="J55" s="28" t="s">
        <v>8184</v>
      </c>
      <c r="K55" s="722">
        <v>6590000</v>
      </c>
      <c r="L55" s="719"/>
      <c r="M55" s="719"/>
      <c r="N55" s="719"/>
      <c r="O55" s="719"/>
      <c r="P55" s="719"/>
      <c r="Q55" s="719"/>
      <c r="R55" s="719"/>
      <c r="S55" s="719"/>
      <c r="T55" s="719"/>
      <c r="U55" s="719"/>
      <c r="V55" s="719"/>
      <c r="W55" s="719"/>
      <c r="X55" s="719"/>
      <c r="Y55" s="719"/>
      <c r="Z55" s="719"/>
      <c r="AA55" s="719"/>
      <c r="AB55" s="719"/>
    </row>
    <row r="56" spans="1:28" ht="22">
      <c r="A56" s="28"/>
      <c r="B56" s="28" t="s">
        <v>8185</v>
      </c>
      <c r="C56" s="28"/>
      <c r="D56" s="34" t="s">
        <v>7870</v>
      </c>
      <c r="E56" s="30" t="s">
        <v>27</v>
      </c>
      <c r="F56" s="28"/>
      <c r="G56" s="28" t="s">
        <v>7836</v>
      </c>
      <c r="H56" s="28" t="s">
        <v>7848</v>
      </c>
      <c r="I56" s="538" t="s">
        <v>7849</v>
      </c>
      <c r="J56" s="28" t="s">
        <v>8184</v>
      </c>
      <c r="K56" s="722">
        <v>6590000</v>
      </c>
      <c r="L56" s="719"/>
      <c r="M56" s="719"/>
      <c r="N56" s="719"/>
      <c r="O56" s="719"/>
      <c r="P56" s="719"/>
      <c r="Q56" s="719"/>
      <c r="R56" s="719"/>
      <c r="S56" s="719"/>
      <c r="T56" s="719"/>
      <c r="U56" s="719"/>
      <c r="V56" s="719"/>
      <c r="W56" s="719"/>
      <c r="X56" s="719"/>
      <c r="Y56" s="719"/>
      <c r="Z56" s="719"/>
      <c r="AA56" s="719"/>
      <c r="AB56" s="719"/>
    </row>
    <row r="57" spans="1:28" ht="22">
      <c r="A57" s="721">
        <v>45997</v>
      </c>
      <c r="B57" s="28" t="s">
        <v>8186</v>
      </c>
      <c r="C57" s="28"/>
      <c r="D57" s="34" t="s">
        <v>48</v>
      </c>
      <c r="E57" s="30" t="s">
        <v>27</v>
      </c>
      <c r="F57" s="28"/>
      <c r="G57" s="28" t="s">
        <v>7836</v>
      </c>
      <c r="H57" s="28" t="s">
        <v>7848</v>
      </c>
      <c r="I57" s="538" t="s">
        <v>7849</v>
      </c>
      <c r="J57" s="28" t="s">
        <v>8184</v>
      </c>
      <c r="K57" s="722">
        <v>6590000</v>
      </c>
      <c r="L57" s="719"/>
      <c r="M57" s="719"/>
      <c r="N57" s="719"/>
      <c r="O57" s="719"/>
      <c r="P57" s="719"/>
      <c r="Q57" s="719"/>
      <c r="R57" s="719"/>
      <c r="S57" s="719"/>
      <c r="T57" s="719"/>
      <c r="U57" s="719"/>
      <c r="V57" s="719"/>
      <c r="W57" s="719"/>
      <c r="X57" s="719"/>
      <c r="Y57" s="719"/>
      <c r="Z57" s="719"/>
      <c r="AA57" s="719"/>
      <c r="AB57" s="719"/>
    </row>
    <row r="58" spans="1:28" ht="22">
      <c r="A58" s="753"/>
      <c r="B58" s="28" t="s">
        <v>8187</v>
      </c>
      <c r="C58" s="28"/>
      <c r="D58" s="34" t="s">
        <v>7870</v>
      </c>
      <c r="E58" s="30" t="s">
        <v>27</v>
      </c>
      <c r="F58" s="753"/>
      <c r="G58" s="28" t="s">
        <v>7836</v>
      </c>
      <c r="H58" s="28" t="s">
        <v>7848</v>
      </c>
      <c r="I58" s="538" t="s">
        <v>7849</v>
      </c>
      <c r="J58" s="28" t="s">
        <v>8184</v>
      </c>
      <c r="K58" s="722">
        <v>6590000</v>
      </c>
      <c r="L58" s="719"/>
      <c r="M58" s="719"/>
      <c r="N58" s="719"/>
      <c r="O58" s="719"/>
      <c r="P58" s="719"/>
      <c r="Q58" s="719"/>
      <c r="R58" s="719"/>
      <c r="S58" s="719"/>
      <c r="T58" s="719"/>
      <c r="U58" s="719"/>
      <c r="V58" s="719"/>
      <c r="W58" s="719"/>
      <c r="X58" s="719"/>
      <c r="Y58" s="719"/>
      <c r="Z58" s="719"/>
      <c r="AA58" s="719"/>
      <c r="AB58" s="719"/>
    </row>
    <row r="59" spans="1:28" ht="22">
      <c r="A59" s="753"/>
      <c r="B59" s="28" t="s">
        <v>8188</v>
      </c>
      <c r="C59" s="28"/>
      <c r="D59" s="34" t="s">
        <v>7842</v>
      </c>
      <c r="E59" s="30" t="s">
        <v>70</v>
      </c>
      <c r="F59" s="753"/>
      <c r="G59" s="28" t="s">
        <v>7836</v>
      </c>
      <c r="H59" s="28" t="s">
        <v>7857</v>
      </c>
      <c r="I59" s="538"/>
      <c r="J59" s="28" t="s">
        <v>8189</v>
      </c>
      <c r="K59" s="722">
        <v>8000000</v>
      </c>
      <c r="L59" s="719"/>
      <c r="M59" s="719"/>
      <c r="N59" s="719"/>
      <c r="O59" s="719"/>
      <c r="P59" s="719"/>
      <c r="Q59" s="719"/>
      <c r="R59" s="719"/>
      <c r="S59" s="719"/>
      <c r="T59" s="719"/>
      <c r="U59" s="719"/>
      <c r="V59" s="719"/>
      <c r="W59" s="719"/>
      <c r="X59" s="719"/>
      <c r="Y59" s="719"/>
      <c r="Z59" s="719"/>
      <c r="AA59" s="719"/>
      <c r="AB59" s="719"/>
    </row>
    <row r="60" spans="1:28" ht="22">
      <c r="A60" s="753"/>
      <c r="B60" s="28" t="s">
        <v>7430</v>
      </c>
      <c r="C60" s="28"/>
      <c r="D60" s="34"/>
      <c r="E60" s="30" t="s">
        <v>27</v>
      </c>
      <c r="F60" s="753"/>
      <c r="G60" s="28" t="s">
        <v>7836</v>
      </c>
      <c r="H60" s="28" t="s">
        <v>7878</v>
      </c>
      <c r="I60" s="538"/>
      <c r="J60" s="28" t="s">
        <v>8190</v>
      </c>
      <c r="K60" s="722">
        <v>10800000</v>
      </c>
      <c r="L60" s="719"/>
      <c r="M60" s="719"/>
      <c r="N60" s="719"/>
      <c r="O60" s="719"/>
      <c r="P60" s="719"/>
      <c r="Q60" s="719"/>
      <c r="R60" s="719"/>
      <c r="S60" s="719"/>
      <c r="T60" s="719"/>
      <c r="U60" s="719"/>
      <c r="V60" s="719"/>
      <c r="W60" s="719"/>
      <c r="X60" s="719"/>
      <c r="Y60" s="719"/>
      <c r="Z60" s="719"/>
      <c r="AA60" s="719"/>
      <c r="AB60" s="719"/>
    </row>
    <row r="61" spans="1:28" ht="22">
      <c r="A61" s="753"/>
      <c r="B61" s="28" t="s">
        <v>8191</v>
      </c>
      <c r="C61" s="28"/>
      <c r="D61" s="34"/>
      <c r="E61" s="30" t="s">
        <v>27</v>
      </c>
      <c r="F61" s="753"/>
      <c r="G61" s="28" t="s">
        <v>7836</v>
      </c>
      <c r="H61" s="28" t="s">
        <v>7878</v>
      </c>
      <c r="I61" s="538"/>
      <c r="J61" s="28" t="s">
        <v>8190</v>
      </c>
      <c r="K61" s="722">
        <v>11300000</v>
      </c>
      <c r="L61" s="719"/>
      <c r="M61" s="719"/>
      <c r="N61" s="719"/>
      <c r="O61" s="719"/>
      <c r="P61" s="719"/>
      <c r="Q61" s="719"/>
      <c r="R61" s="719"/>
      <c r="S61" s="719"/>
      <c r="T61" s="719"/>
      <c r="U61" s="719"/>
      <c r="V61" s="719"/>
      <c r="W61" s="719"/>
      <c r="X61" s="719"/>
      <c r="Y61" s="719"/>
      <c r="Z61" s="719"/>
      <c r="AA61" s="719"/>
      <c r="AB61" s="719"/>
    </row>
    <row r="62" spans="1:28" ht="22">
      <c r="A62" s="754">
        <v>45998</v>
      </c>
      <c r="B62" s="28" t="s">
        <v>8192</v>
      </c>
      <c r="C62" s="28"/>
      <c r="D62" s="34" t="s">
        <v>48</v>
      </c>
      <c r="E62" s="30" t="s">
        <v>27</v>
      </c>
      <c r="F62" s="753"/>
      <c r="G62" s="28" t="s">
        <v>7836</v>
      </c>
      <c r="H62" s="28" t="s">
        <v>7848</v>
      </c>
      <c r="I62" s="538" t="s">
        <v>7840</v>
      </c>
      <c r="J62" s="28" t="s">
        <v>8193</v>
      </c>
      <c r="K62" s="722">
        <v>8150000</v>
      </c>
      <c r="L62" s="719"/>
      <c r="M62" s="719"/>
      <c r="N62" s="719"/>
      <c r="O62" s="719"/>
      <c r="P62" s="719"/>
      <c r="Q62" s="719"/>
      <c r="R62" s="719"/>
      <c r="S62" s="719"/>
      <c r="T62" s="719"/>
      <c r="U62" s="719"/>
      <c r="V62" s="719"/>
      <c r="W62" s="719"/>
      <c r="X62" s="719"/>
      <c r="Y62" s="719"/>
      <c r="Z62" s="719"/>
      <c r="AA62" s="719"/>
      <c r="AB62" s="719"/>
    </row>
    <row r="63" spans="1:28" ht="22">
      <c r="A63" s="753"/>
      <c r="B63" s="28" t="s">
        <v>8194</v>
      </c>
      <c r="C63" s="753"/>
      <c r="D63" s="34" t="s">
        <v>7870</v>
      </c>
      <c r="E63" s="30" t="s">
        <v>27</v>
      </c>
      <c r="F63" s="753"/>
      <c r="G63" s="28" t="s">
        <v>7836</v>
      </c>
      <c r="H63" s="28" t="s">
        <v>7848</v>
      </c>
      <c r="I63" s="538" t="s">
        <v>7840</v>
      </c>
      <c r="J63" s="28" t="s">
        <v>8193</v>
      </c>
      <c r="K63" s="722">
        <v>8150000</v>
      </c>
      <c r="L63" s="719"/>
      <c r="M63" s="719"/>
      <c r="N63" s="719"/>
      <c r="O63" s="719"/>
      <c r="P63" s="719"/>
      <c r="Q63" s="719"/>
      <c r="R63" s="719"/>
      <c r="S63" s="719"/>
      <c r="T63" s="719"/>
      <c r="U63" s="719"/>
      <c r="V63" s="719"/>
      <c r="W63" s="719"/>
      <c r="X63" s="719"/>
      <c r="Y63" s="719"/>
      <c r="Z63" s="719"/>
      <c r="AA63" s="719"/>
      <c r="AB63" s="719"/>
    </row>
    <row r="64" spans="1:28" ht="22">
      <c r="A64" s="753"/>
      <c r="B64" s="28" t="s">
        <v>8195</v>
      </c>
      <c r="C64" s="28"/>
      <c r="D64" s="34"/>
      <c r="E64" s="30" t="s">
        <v>27</v>
      </c>
      <c r="F64" s="753"/>
      <c r="G64" s="28" t="s">
        <v>7836</v>
      </c>
      <c r="H64" s="28" t="s">
        <v>7848</v>
      </c>
      <c r="I64" s="538" t="s">
        <v>7849</v>
      </c>
      <c r="J64" s="742" t="s">
        <v>8196</v>
      </c>
      <c r="K64" s="743">
        <v>3060000</v>
      </c>
      <c r="L64" s="719"/>
      <c r="M64" s="719"/>
      <c r="N64" s="719"/>
      <c r="O64" s="719"/>
      <c r="P64" s="719"/>
      <c r="Q64" s="719"/>
      <c r="R64" s="719"/>
      <c r="S64" s="719"/>
      <c r="T64" s="719"/>
      <c r="U64" s="719"/>
      <c r="V64" s="719"/>
      <c r="W64" s="719"/>
      <c r="X64" s="719"/>
      <c r="Y64" s="719"/>
      <c r="Z64" s="719"/>
      <c r="AA64" s="719"/>
      <c r="AB64" s="719"/>
    </row>
    <row r="65" spans="1:28" ht="23">
      <c r="A65" s="755" t="s">
        <v>7853</v>
      </c>
      <c r="B65" s="729"/>
      <c r="C65" s="729"/>
      <c r="D65" s="551"/>
      <c r="E65" s="729"/>
      <c r="F65" s="756"/>
      <c r="G65" s="729"/>
      <c r="H65" s="729"/>
      <c r="I65" s="552"/>
      <c r="J65" s="729"/>
      <c r="K65" s="730"/>
      <c r="L65" s="731"/>
      <c r="M65" s="731"/>
      <c r="N65" s="731"/>
      <c r="O65" s="731"/>
      <c r="P65" s="731"/>
      <c r="Q65" s="731"/>
      <c r="R65" s="731"/>
      <c r="S65" s="731"/>
      <c r="T65" s="731"/>
      <c r="U65" s="731"/>
      <c r="V65" s="731"/>
      <c r="W65" s="731"/>
      <c r="X65" s="731"/>
      <c r="Y65" s="731"/>
      <c r="Z65" s="731"/>
      <c r="AA65" s="731"/>
      <c r="AB65" s="731"/>
    </row>
    <row r="66" spans="1:28" ht="22">
      <c r="A66" s="754">
        <v>45999</v>
      </c>
      <c r="B66" s="28" t="s">
        <v>547</v>
      </c>
      <c r="C66" s="28"/>
      <c r="D66" s="34" t="s">
        <v>48</v>
      </c>
      <c r="E66" s="30" t="s">
        <v>27</v>
      </c>
      <c r="F66" s="753"/>
      <c r="G66" s="28" t="s">
        <v>7836</v>
      </c>
      <c r="H66" s="28" t="s">
        <v>7878</v>
      </c>
      <c r="I66" s="538"/>
      <c r="J66" s="28" t="s">
        <v>8197</v>
      </c>
      <c r="K66" s="722">
        <v>8750000</v>
      </c>
      <c r="L66" s="719"/>
      <c r="M66" s="719"/>
      <c r="N66" s="719"/>
      <c r="O66" s="719"/>
      <c r="P66" s="719"/>
      <c r="Q66" s="719"/>
      <c r="R66" s="719"/>
      <c r="S66" s="719"/>
      <c r="T66" s="719"/>
      <c r="U66" s="719"/>
      <c r="V66" s="719"/>
      <c r="W66" s="719"/>
      <c r="X66" s="719"/>
      <c r="Y66" s="719"/>
      <c r="Z66" s="719"/>
      <c r="AA66" s="719"/>
      <c r="AB66" s="719"/>
    </row>
    <row r="67" spans="1:28" ht="22">
      <c r="A67" s="753"/>
      <c r="B67" s="28" t="s">
        <v>8198</v>
      </c>
      <c r="C67" s="28"/>
      <c r="D67" s="34" t="s">
        <v>26</v>
      </c>
      <c r="E67" s="30" t="s">
        <v>27</v>
      </c>
      <c r="F67" s="753"/>
      <c r="G67" s="28" t="s">
        <v>7836</v>
      </c>
      <c r="H67" s="28" t="s">
        <v>7848</v>
      </c>
      <c r="I67" s="538" t="s">
        <v>7849</v>
      </c>
      <c r="J67" s="28" t="s">
        <v>8199</v>
      </c>
      <c r="K67" s="722">
        <v>7250000</v>
      </c>
      <c r="L67" s="719"/>
      <c r="M67" s="719"/>
      <c r="N67" s="719"/>
      <c r="O67" s="719"/>
      <c r="P67" s="719"/>
      <c r="Q67" s="719"/>
      <c r="R67" s="719"/>
      <c r="S67" s="719"/>
      <c r="T67" s="719"/>
      <c r="U67" s="719"/>
      <c r="V67" s="719"/>
      <c r="W67" s="719"/>
      <c r="X67" s="719"/>
      <c r="Y67" s="719"/>
      <c r="Z67" s="719"/>
      <c r="AA67" s="719"/>
      <c r="AB67" s="719"/>
    </row>
    <row r="68" spans="1:28" ht="22">
      <c r="A68" s="753"/>
      <c r="B68" s="28" t="s">
        <v>8200</v>
      </c>
      <c r="C68" s="28"/>
      <c r="D68" s="34" t="s">
        <v>26</v>
      </c>
      <c r="E68" s="30" t="s">
        <v>27</v>
      </c>
      <c r="F68" s="753"/>
      <c r="G68" s="28" t="s">
        <v>7836</v>
      </c>
      <c r="H68" s="28" t="s">
        <v>6012</v>
      </c>
      <c r="I68" s="538" t="s">
        <v>7840</v>
      </c>
      <c r="J68" s="28" t="s">
        <v>8201</v>
      </c>
      <c r="K68" s="722">
        <v>6250000</v>
      </c>
      <c r="L68" s="719"/>
      <c r="M68" s="719"/>
      <c r="N68" s="719"/>
      <c r="O68" s="719"/>
      <c r="P68" s="719"/>
      <c r="Q68" s="719"/>
      <c r="R68" s="719"/>
      <c r="S68" s="719"/>
      <c r="T68" s="719"/>
      <c r="U68" s="719"/>
      <c r="V68" s="719"/>
      <c r="W68" s="719"/>
      <c r="X68" s="719"/>
      <c r="Y68" s="719"/>
      <c r="Z68" s="719"/>
      <c r="AA68" s="719"/>
      <c r="AB68" s="719"/>
    </row>
    <row r="69" spans="1:28" ht="22">
      <c r="A69" s="754">
        <v>46000</v>
      </c>
      <c r="B69" s="28" t="s">
        <v>2445</v>
      </c>
      <c r="C69" s="28"/>
      <c r="D69" s="34" t="s">
        <v>7865</v>
      </c>
      <c r="E69" s="30" t="s">
        <v>27</v>
      </c>
      <c r="F69" s="753"/>
      <c r="G69" s="28" t="s">
        <v>7836</v>
      </c>
      <c r="H69" s="28" t="s">
        <v>7848</v>
      </c>
      <c r="I69" s="538" t="s">
        <v>7840</v>
      </c>
      <c r="J69" s="752" t="s">
        <v>8202</v>
      </c>
      <c r="K69" s="757">
        <v>3150000</v>
      </c>
      <c r="L69" s="719"/>
      <c r="M69" s="719"/>
      <c r="N69" s="719"/>
      <c r="O69" s="719"/>
      <c r="P69" s="719"/>
      <c r="Q69" s="719"/>
      <c r="R69" s="719"/>
      <c r="S69" s="719"/>
      <c r="T69" s="719"/>
      <c r="U69" s="719"/>
      <c r="V69" s="719"/>
      <c r="W69" s="719"/>
      <c r="X69" s="719"/>
      <c r="Y69" s="719"/>
      <c r="Z69" s="719"/>
      <c r="AA69" s="719"/>
      <c r="AB69" s="719"/>
    </row>
    <row r="70" spans="1:28" ht="22">
      <c r="A70" s="754">
        <v>46001</v>
      </c>
      <c r="B70" s="30" t="s">
        <v>8166</v>
      </c>
      <c r="C70" s="28"/>
      <c r="D70" s="34" t="s">
        <v>7842</v>
      </c>
      <c r="E70" s="30" t="s">
        <v>27</v>
      </c>
      <c r="F70" s="753"/>
      <c r="G70" s="28" t="s">
        <v>7856</v>
      </c>
      <c r="H70" s="28" t="s">
        <v>7878</v>
      </c>
      <c r="I70" s="538" t="s">
        <v>7840</v>
      </c>
      <c r="J70" s="28" t="s">
        <v>8203</v>
      </c>
      <c r="K70" s="722">
        <v>1150000</v>
      </c>
      <c r="L70" s="719"/>
      <c r="M70" s="719"/>
      <c r="N70" s="719"/>
      <c r="O70" s="719"/>
      <c r="P70" s="719"/>
      <c r="Q70" s="719"/>
      <c r="R70" s="719"/>
      <c r="S70" s="719"/>
      <c r="T70" s="719"/>
      <c r="U70" s="719"/>
      <c r="V70" s="719"/>
      <c r="W70" s="719"/>
      <c r="X70" s="719"/>
      <c r="Y70" s="719"/>
      <c r="Z70" s="719"/>
      <c r="AA70" s="719"/>
      <c r="AB70" s="719"/>
    </row>
    <row r="71" spans="1:28" ht="22">
      <c r="A71" s="753"/>
      <c r="B71" s="30" t="s">
        <v>8204</v>
      </c>
      <c r="C71" s="28"/>
      <c r="D71" s="34"/>
      <c r="E71" s="30" t="s">
        <v>27</v>
      </c>
      <c r="F71" s="753"/>
      <c r="G71" s="28" t="s">
        <v>7836</v>
      </c>
      <c r="H71" s="28" t="s">
        <v>7837</v>
      </c>
      <c r="I71" s="538"/>
      <c r="J71" s="28" t="s">
        <v>8205</v>
      </c>
      <c r="K71" s="722">
        <v>3390000</v>
      </c>
      <c r="L71" s="719"/>
      <c r="M71" s="719"/>
      <c r="N71" s="719"/>
      <c r="O71" s="719"/>
      <c r="P71" s="719"/>
      <c r="Q71" s="719"/>
      <c r="R71" s="719"/>
      <c r="S71" s="719"/>
      <c r="T71" s="719"/>
      <c r="U71" s="719"/>
      <c r="V71" s="719"/>
      <c r="W71" s="719"/>
      <c r="X71" s="719"/>
      <c r="Y71" s="719"/>
      <c r="Z71" s="719"/>
      <c r="AA71" s="719"/>
      <c r="AB71" s="719"/>
    </row>
    <row r="72" spans="1:28" ht="22">
      <c r="A72" s="754"/>
      <c r="B72" s="30" t="s">
        <v>8206</v>
      </c>
      <c r="C72" s="28"/>
      <c r="D72" s="34"/>
      <c r="E72" s="30" t="s">
        <v>27</v>
      </c>
      <c r="F72" s="753"/>
      <c r="G72" s="28" t="s">
        <v>7836</v>
      </c>
      <c r="H72" s="28" t="s">
        <v>7837</v>
      </c>
      <c r="I72" s="538" t="s">
        <v>7849</v>
      </c>
      <c r="J72" s="28" t="s">
        <v>8207</v>
      </c>
      <c r="K72" s="722">
        <v>4190000</v>
      </c>
      <c r="L72" s="719"/>
      <c r="M72" s="719"/>
      <c r="N72" s="719"/>
      <c r="O72" s="719"/>
      <c r="P72" s="719"/>
      <c r="Q72" s="719"/>
      <c r="R72" s="719"/>
      <c r="S72" s="719"/>
      <c r="T72" s="719"/>
      <c r="U72" s="719"/>
      <c r="V72" s="719"/>
      <c r="W72" s="719"/>
      <c r="X72" s="719"/>
      <c r="Y72" s="719"/>
      <c r="Z72" s="719"/>
      <c r="AA72" s="719"/>
      <c r="AB72" s="719"/>
    </row>
    <row r="73" spans="1:28" ht="22">
      <c r="A73" s="754">
        <v>46002</v>
      </c>
      <c r="B73" s="30" t="s">
        <v>8208</v>
      </c>
      <c r="C73" s="28"/>
      <c r="D73" s="34" t="s">
        <v>48</v>
      </c>
      <c r="E73" s="30" t="s">
        <v>27</v>
      </c>
      <c r="F73" s="753"/>
      <c r="G73" s="28" t="s">
        <v>7836</v>
      </c>
      <c r="H73" s="28" t="s">
        <v>7848</v>
      </c>
      <c r="I73" s="538" t="s">
        <v>7849</v>
      </c>
      <c r="J73" s="28" t="s">
        <v>8209</v>
      </c>
      <c r="K73" s="722">
        <v>5750000</v>
      </c>
      <c r="L73" s="719"/>
      <c r="M73" s="719"/>
      <c r="N73" s="719"/>
      <c r="O73" s="719"/>
      <c r="P73" s="719"/>
      <c r="Q73" s="719"/>
      <c r="R73" s="719"/>
      <c r="S73" s="719"/>
      <c r="T73" s="719"/>
      <c r="U73" s="719"/>
      <c r="V73" s="719"/>
      <c r="W73" s="719"/>
      <c r="X73" s="719"/>
      <c r="Y73" s="719"/>
      <c r="Z73" s="719"/>
      <c r="AA73" s="719"/>
      <c r="AB73" s="719"/>
    </row>
    <row r="74" spans="1:28" ht="22">
      <c r="A74" s="753"/>
      <c r="B74" s="30"/>
      <c r="C74" s="28"/>
      <c r="D74" s="34"/>
      <c r="E74" s="30"/>
      <c r="F74" s="753"/>
      <c r="G74" s="28"/>
      <c r="H74" s="28"/>
      <c r="I74" s="538"/>
      <c r="J74" s="753"/>
      <c r="K74" s="722"/>
      <c r="L74" s="719"/>
      <c r="M74" s="719"/>
      <c r="N74" s="719"/>
      <c r="O74" s="719"/>
      <c r="P74" s="719"/>
      <c r="Q74" s="719"/>
      <c r="R74" s="719"/>
      <c r="S74" s="719"/>
      <c r="T74" s="719"/>
      <c r="U74" s="719"/>
      <c r="V74" s="719"/>
      <c r="W74" s="719"/>
      <c r="X74" s="719"/>
      <c r="Y74" s="719"/>
      <c r="Z74" s="719"/>
      <c r="AA74" s="719"/>
      <c r="AB74" s="719"/>
    </row>
    <row r="75" spans="1:28" ht="22">
      <c r="A75" s="753"/>
      <c r="B75" s="753"/>
      <c r="C75" s="753"/>
      <c r="D75" s="34"/>
      <c r="E75" s="30"/>
      <c r="F75" s="753"/>
      <c r="G75" s="28"/>
      <c r="H75" s="28"/>
      <c r="I75" s="538"/>
      <c r="J75" s="753"/>
      <c r="K75" s="722"/>
      <c r="L75" s="719"/>
      <c r="M75" s="719"/>
      <c r="N75" s="719"/>
      <c r="O75" s="719"/>
      <c r="P75" s="719"/>
      <c r="Q75" s="719"/>
      <c r="R75" s="719"/>
      <c r="S75" s="719"/>
      <c r="T75" s="719"/>
      <c r="U75" s="719"/>
      <c r="V75" s="719"/>
      <c r="W75" s="719"/>
      <c r="X75" s="719"/>
      <c r="Y75" s="719"/>
      <c r="Z75" s="719"/>
      <c r="AA75" s="719"/>
      <c r="AB75" s="719"/>
    </row>
    <row r="76" spans="1:28" ht="22">
      <c r="A76" s="753"/>
      <c r="B76" s="753"/>
      <c r="C76" s="753"/>
      <c r="D76" s="34"/>
      <c r="E76" s="30"/>
      <c r="F76" s="753"/>
      <c r="G76" s="28"/>
      <c r="H76" s="28"/>
      <c r="I76" s="538"/>
      <c r="J76" s="753"/>
      <c r="K76" s="722"/>
      <c r="L76" s="719"/>
      <c r="M76" s="719"/>
      <c r="N76" s="719"/>
      <c r="O76" s="719"/>
      <c r="P76" s="719"/>
      <c r="Q76" s="719"/>
      <c r="R76" s="719"/>
      <c r="S76" s="719"/>
      <c r="T76" s="719"/>
      <c r="U76" s="719"/>
      <c r="V76" s="719"/>
      <c r="W76" s="719"/>
      <c r="X76" s="719"/>
      <c r="Y76" s="719"/>
      <c r="Z76" s="719"/>
      <c r="AA76" s="719"/>
      <c r="AB76" s="719"/>
    </row>
    <row r="77" spans="1:28" ht="22">
      <c r="A77" s="753"/>
      <c r="B77" s="753"/>
      <c r="C77" s="753"/>
      <c r="D77" s="34"/>
      <c r="E77" s="30"/>
      <c r="F77" s="753"/>
      <c r="G77" s="28"/>
      <c r="H77" s="28"/>
      <c r="I77" s="538"/>
      <c r="J77" s="753"/>
      <c r="K77" s="722"/>
      <c r="L77" s="719"/>
      <c r="M77" s="719"/>
      <c r="N77" s="719"/>
      <c r="O77" s="719"/>
      <c r="P77" s="719"/>
      <c r="Q77" s="719"/>
      <c r="R77" s="719"/>
      <c r="S77" s="719"/>
      <c r="T77" s="719"/>
      <c r="U77" s="719"/>
      <c r="V77" s="719"/>
      <c r="W77" s="719"/>
      <c r="X77" s="719"/>
      <c r="Y77" s="719"/>
      <c r="Z77" s="719"/>
      <c r="AA77" s="719"/>
      <c r="AB77" s="719"/>
    </row>
    <row r="78" spans="1:28" ht="22">
      <c r="A78" s="753"/>
      <c r="B78" s="753"/>
      <c r="C78" s="753"/>
      <c r="D78" s="34"/>
      <c r="E78" s="30"/>
      <c r="F78" s="753"/>
      <c r="G78" s="28"/>
      <c r="H78" s="28"/>
      <c r="I78" s="538"/>
      <c r="J78" s="753"/>
      <c r="K78" s="722"/>
      <c r="L78" s="719"/>
      <c r="M78" s="719"/>
      <c r="N78" s="719"/>
      <c r="O78" s="719"/>
      <c r="P78" s="719"/>
      <c r="Q78" s="719"/>
      <c r="R78" s="719"/>
      <c r="S78" s="719"/>
      <c r="T78" s="719"/>
      <c r="U78" s="719"/>
      <c r="V78" s="719"/>
      <c r="W78" s="719"/>
      <c r="X78" s="719"/>
      <c r="Y78" s="719"/>
      <c r="Z78" s="719"/>
      <c r="AA78" s="719"/>
      <c r="AB78" s="719"/>
    </row>
    <row r="79" spans="1:28" ht="22">
      <c r="A79" s="753"/>
      <c r="B79" s="753"/>
      <c r="C79" s="753"/>
      <c r="D79" s="34"/>
      <c r="E79" s="30"/>
      <c r="F79" s="753"/>
      <c r="G79" s="28"/>
      <c r="H79" s="28"/>
      <c r="I79" s="538"/>
      <c r="J79" s="753"/>
      <c r="K79" s="722"/>
      <c r="L79" s="719"/>
      <c r="M79" s="719"/>
      <c r="N79" s="719"/>
      <c r="O79" s="719"/>
      <c r="P79" s="719"/>
      <c r="Q79" s="719"/>
      <c r="R79" s="719"/>
      <c r="S79" s="719"/>
      <c r="T79" s="719"/>
      <c r="U79" s="719"/>
      <c r="V79" s="719"/>
      <c r="W79" s="719"/>
      <c r="X79" s="719"/>
      <c r="Y79" s="719"/>
      <c r="Z79" s="719"/>
      <c r="AA79" s="719"/>
      <c r="AB79" s="719"/>
    </row>
    <row r="80" spans="1:28" ht="22">
      <c r="A80" s="753"/>
      <c r="B80" s="753"/>
      <c r="C80" s="753"/>
      <c r="D80" s="34"/>
      <c r="E80" s="30"/>
      <c r="F80" s="753"/>
      <c r="G80" s="28"/>
      <c r="H80" s="28"/>
      <c r="I80" s="538"/>
      <c r="J80" s="753"/>
      <c r="K80" s="722"/>
      <c r="L80" s="719"/>
      <c r="M80" s="719"/>
      <c r="N80" s="719"/>
      <c r="O80" s="719"/>
      <c r="P80" s="719"/>
      <c r="Q80" s="719"/>
      <c r="R80" s="719"/>
      <c r="S80" s="719"/>
      <c r="T80" s="719"/>
      <c r="U80" s="719"/>
      <c r="V80" s="719"/>
      <c r="W80" s="719"/>
      <c r="X80" s="719"/>
      <c r="Y80" s="719"/>
      <c r="Z80" s="719"/>
      <c r="AA80" s="719"/>
      <c r="AB80" s="719"/>
    </row>
    <row r="81" spans="1:28" ht="22">
      <c r="A81" s="753"/>
      <c r="B81" s="753"/>
      <c r="C81" s="753"/>
      <c r="D81" s="34"/>
      <c r="E81" s="30"/>
      <c r="F81" s="753"/>
      <c r="G81" s="28"/>
      <c r="H81" s="28"/>
      <c r="I81" s="538"/>
      <c r="J81" s="753"/>
      <c r="K81" s="722"/>
      <c r="L81" s="719"/>
      <c r="M81" s="719"/>
      <c r="N81" s="719"/>
      <c r="O81" s="719"/>
      <c r="P81" s="719"/>
      <c r="Q81" s="719"/>
      <c r="R81" s="719"/>
      <c r="S81" s="719"/>
      <c r="T81" s="719"/>
      <c r="U81" s="719"/>
      <c r="V81" s="719"/>
      <c r="W81" s="719"/>
      <c r="X81" s="719"/>
      <c r="Y81" s="719"/>
      <c r="Z81" s="719"/>
      <c r="AA81" s="719"/>
      <c r="AB81" s="719"/>
    </row>
    <row r="82" spans="1:28" ht="22">
      <c r="A82" s="753"/>
      <c r="B82" s="753"/>
      <c r="C82" s="753"/>
      <c r="D82" s="34"/>
      <c r="E82" s="30"/>
      <c r="F82" s="753"/>
      <c r="G82" s="28"/>
      <c r="H82" s="28"/>
      <c r="I82" s="538"/>
      <c r="J82" s="753"/>
      <c r="K82" s="722"/>
      <c r="L82" s="719"/>
      <c r="M82" s="719"/>
      <c r="N82" s="719"/>
      <c r="O82" s="719"/>
      <c r="P82" s="719"/>
      <c r="Q82" s="719"/>
      <c r="R82" s="719"/>
      <c r="S82" s="719"/>
      <c r="T82" s="719"/>
      <c r="U82" s="719"/>
      <c r="V82" s="719"/>
      <c r="W82" s="719"/>
      <c r="X82" s="719"/>
      <c r="Y82" s="719"/>
      <c r="Z82" s="719"/>
      <c r="AA82" s="719"/>
      <c r="AB82" s="719"/>
    </row>
    <row r="83" spans="1:28" ht="22">
      <c r="A83" s="753"/>
      <c r="B83" s="753"/>
      <c r="C83" s="753"/>
      <c r="D83" s="34"/>
      <c r="E83" s="30"/>
      <c r="F83" s="753"/>
      <c r="G83" s="28"/>
      <c r="H83" s="28"/>
      <c r="I83" s="538"/>
      <c r="J83" s="753"/>
      <c r="K83" s="722"/>
      <c r="L83" s="719"/>
      <c r="M83" s="719"/>
      <c r="N83" s="719"/>
      <c r="O83" s="719"/>
      <c r="P83" s="719"/>
      <c r="Q83" s="719"/>
      <c r="R83" s="719"/>
      <c r="S83" s="719"/>
      <c r="T83" s="719"/>
      <c r="U83" s="719"/>
      <c r="V83" s="719"/>
      <c r="W83" s="719"/>
      <c r="X83" s="719"/>
      <c r="Y83" s="719"/>
      <c r="Z83" s="719"/>
      <c r="AA83" s="719"/>
      <c r="AB83" s="719"/>
    </row>
    <row r="84" spans="1:28" ht="22">
      <c r="A84" s="753"/>
      <c r="B84" s="753"/>
      <c r="C84" s="753"/>
      <c r="D84" s="34"/>
      <c r="E84" s="30"/>
      <c r="F84" s="753"/>
      <c r="G84" s="28"/>
      <c r="H84" s="28"/>
      <c r="I84" s="538"/>
      <c r="J84" s="753"/>
      <c r="K84" s="722"/>
      <c r="L84" s="719"/>
      <c r="M84" s="719"/>
      <c r="N84" s="719"/>
      <c r="O84" s="719"/>
      <c r="P84" s="719"/>
      <c r="Q84" s="719"/>
      <c r="R84" s="719"/>
      <c r="S84" s="719"/>
      <c r="T84" s="719"/>
      <c r="U84" s="719"/>
      <c r="V84" s="719"/>
      <c r="W84" s="719"/>
      <c r="X84" s="719"/>
      <c r="Y84" s="719"/>
      <c r="Z84" s="719"/>
      <c r="AA84" s="719"/>
      <c r="AB84" s="719"/>
    </row>
    <row r="85" spans="1:28" ht="22">
      <c r="A85" s="753"/>
      <c r="B85" s="753"/>
      <c r="C85" s="753"/>
      <c r="D85" s="34"/>
      <c r="E85" s="30"/>
      <c r="F85" s="753"/>
      <c r="G85" s="28"/>
      <c r="H85" s="28"/>
      <c r="I85" s="538"/>
      <c r="J85" s="753"/>
      <c r="K85" s="722"/>
      <c r="L85" s="719"/>
      <c r="M85" s="719"/>
      <c r="N85" s="719"/>
      <c r="O85" s="719"/>
      <c r="P85" s="719"/>
      <c r="Q85" s="719"/>
      <c r="R85" s="719"/>
      <c r="S85" s="719"/>
      <c r="T85" s="719"/>
      <c r="U85" s="719"/>
      <c r="V85" s="719"/>
      <c r="W85" s="719"/>
      <c r="X85" s="719"/>
      <c r="Y85" s="719"/>
      <c r="Z85" s="719"/>
      <c r="AA85" s="719"/>
      <c r="AB85" s="719"/>
    </row>
    <row r="86" spans="1:28" ht="22">
      <c r="A86" s="753"/>
      <c r="B86" s="753"/>
      <c r="C86" s="753"/>
      <c r="D86" s="34"/>
      <c r="E86" s="30"/>
      <c r="F86" s="753"/>
      <c r="G86" s="28"/>
      <c r="H86" s="28"/>
      <c r="I86" s="538"/>
      <c r="J86" s="753"/>
      <c r="K86" s="722"/>
      <c r="L86" s="719"/>
      <c r="M86" s="719"/>
      <c r="N86" s="719"/>
      <c r="O86" s="719"/>
      <c r="P86" s="719"/>
      <c r="Q86" s="719"/>
      <c r="R86" s="719"/>
      <c r="S86" s="719"/>
      <c r="T86" s="719"/>
      <c r="U86" s="719"/>
      <c r="V86" s="719"/>
      <c r="W86" s="719"/>
      <c r="X86" s="719"/>
      <c r="Y86" s="719"/>
      <c r="Z86" s="719"/>
      <c r="AA86" s="719"/>
      <c r="AB86" s="719"/>
    </row>
    <row r="87" spans="1:28" ht="22">
      <c r="A87" s="753"/>
      <c r="B87" s="753"/>
      <c r="C87" s="753"/>
      <c r="D87" s="34"/>
      <c r="E87" s="30"/>
      <c r="F87" s="753"/>
      <c r="G87" s="28"/>
      <c r="H87" s="28"/>
      <c r="I87" s="538"/>
      <c r="J87" s="753"/>
      <c r="K87" s="722"/>
      <c r="L87" s="719"/>
      <c r="M87" s="719"/>
      <c r="N87" s="719"/>
      <c r="O87" s="719"/>
      <c r="P87" s="719"/>
      <c r="Q87" s="719"/>
      <c r="R87" s="719"/>
      <c r="S87" s="719"/>
      <c r="T87" s="719"/>
      <c r="U87" s="719"/>
      <c r="V87" s="719"/>
      <c r="W87" s="719"/>
      <c r="X87" s="719"/>
      <c r="Y87" s="719"/>
      <c r="Z87" s="719"/>
      <c r="AA87" s="719"/>
      <c r="AB87" s="719"/>
    </row>
    <row r="88" spans="1:28" ht="22">
      <c r="A88" s="753"/>
      <c r="B88" s="753"/>
      <c r="C88" s="753"/>
      <c r="D88" s="34"/>
      <c r="E88" s="30"/>
      <c r="F88" s="753"/>
      <c r="G88" s="28"/>
      <c r="H88" s="28"/>
      <c r="I88" s="538"/>
      <c r="J88" s="753"/>
      <c r="K88" s="722"/>
      <c r="L88" s="719"/>
      <c r="M88" s="719"/>
      <c r="N88" s="719"/>
      <c r="O88" s="719"/>
      <c r="P88" s="719"/>
      <c r="Q88" s="719"/>
      <c r="R88" s="719"/>
      <c r="S88" s="719"/>
      <c r="T88" s="719"/>
      <c r="U88" s="719"/>
      <c r="V88" s="719"/>
      <c r="W88" s="719"/>
      <c r="X88" s="719"/>
      <c r="Y88" s="719"/>
      <c r="Z88" s="719"/>
      <c r="AA88" s="719"/>
      <c r="AB88" s="719"/>
    </row>
    <row r="89" spans="1:28" ht="22">
      <c r="A89" s="753"/>
      <c r="B89" s="753"/>
      <c r="C89" s="753"/>
      <c r="D89" s="34"/>
      <c r="E89" s="30"/>
      <c r="F89" s="753"/>
      <c r="G89" s="28"/>
      <c r="H89" s="28"/>
      <c r="I89" s="538"/>
      <c r="J89" s="753"/>
      <c r="K89" s="722"/>
      <c r="L89" s="719"/>
      <c r="M89" s="719"/>
      <c r="N89" s="719"/>
      <c r="O89" s="719"/>
      <c r="P89" s="719"/>
      <c r="Q89" s="719"/>
      <c r="R89" s="719"/>
      <c r="S89" s="719"/>
      <c r="T89" s="719"/>
      <c r="U89" s="719"/>
      <c r="V89" s="719"/>
      <c r="W89" s="719"/>
      <c r="X89" s="719"/>
      <c r="Y89" s="719"/>
      <c r="Z89" s="719"/>
      <c r="AA89" s="719"/>
      <c r="AB89" s="719"/>
    </row>
    <row r="90" spans="1:28" ht="22">
      <c r="A90" s="753"/>
      <c r="B90" s="753"/>
      <c r="C90" s="753"/>
      <c r="D90" s="34"/>
      <c r="E90" s="30"/>
      <c r="F90" s="753"/>
      <c r="G90" s="28"/>
      <c r="H90" s="28"/>
      <c r="I90" s="538"/>
      <c r="J90" s="753"/>
      <c r="K90" s="722"/>
      <c r="L90" s="719"/>
      <c r="M90" s="719"/>
      <c r="N90" s="719"/>
      <c r="O90" s="719"/>
      <c r="P90" s="719"/>
      <c r="Q90" s="719"/>
      <c r="R90" s="719"/>
      <c r="S90" s="719"/>
      <c r="T90" s="719"/>
      <c r="U90" s="719"/>
      <c r="V90" s="719"/>
      <c r="W90" s="719"/>
      <c r="X90" s="719"/>
      <c r="Y90" s="719"/>
      <c r="Z90" s="719"/>
      <c r="AA90" s="719"/>
      <c r="AB90" s="719"/>
    </row>
    <row r="91" spans="1:28" ht="22">
      <c r="A91" s="753"/>
      <c r="B91" s="753"/>
      <c r="C91" s="753"/>
      <c r="D91" s="34"/>
      <c r="E91" s="30"/>
      <c r="F91" s="753"/>
      <c r="G91" s="28"/>
      <c r="H91" s="28"/>
      <c r="I91" s="538"/>
      <c r="J91" s="753"/>
      <c r="K91" s="722"/>
      <c r="L91" s="719"/>
      <c r="M91" s="719"/>
      <c r="N91" s="719"/>
      <c r="O91" s="719"/>
      <c r="P91" s="719"/>
      <c r="Q91" s="719"/>
      <c r="R91" s="719"/>
      <c r="S91" s="719"/>
      <c r="T91" s="719"/>
      <c r="U91" s="719"/>
      <c r="V91" s="719"/>
      <c r="W91" s="719"/>
      <c r="X91" s="719"/>
      <c r="Y91" s="719"/>
      <c r="Z91" s="719"/>
      <c r="AA91" s="719"/>
      <c r="AB91" s="719"/>
    </row>
    <row r="92" spans="1:28" ht="22">
      <c r="A92" s="753"/>
      <c r="B92" s="753"/>
      <c r="C92" s="753"/>
      <c r="D92" s="34"/>
      <c r="E92" s="30"/>
      <c r="F92" s="753"/>
      <c r="G92" s="28"/>
      <c r="H92" s="28"/>
      <c r="I92" s="538"/>
      <c r="J92" s="753"/>
      <c r="K92" s="722"/>
      <c r="L92" s="719"/>
      <c r="M92" s="719"/>
      <c r="N92" s="719"/>
      <c r="O92" s="719"/>
      <c r="P92" s="719"/>
      <c r="Q92" s="719"/>
      <c r="R92" s="719"/>
      <c r="S92" s="719"/>
      <c r="T92" s="719"/>
      <c r="U92" s="719"/>
      <c r="V92" s="719"/>
      <c r="W92" s="719"/>
      <c r="X92" s="719"/>
      <c r="Y92" s="719"/>
      <c r="Z92" s="719"/>
      <c r="AA92" s="719"/>
      <c r="AB92" s="719"/>
    </row>
    <row r="93" spans="1:28" ht="22">
      <c r="A93" s="753"/>
      <c r="B93" s="753"/>
      <c r="C93" s="753"/>
      <c r="D93" s="34"/>
      <c r="E93" s="30"/>
      <c r="F93" s="753"/>
      <c r="G93" s="28"/>
      <c r="H93" s="28"/>
      <c r="I93" s="538"/>
      <c r="J93" s="753"/>
      <c r="K93" s="722"/>
      <c r="L93" s="719"/>
      <c r="M93" s="719"/>
      <c r="N93" s="719"/>
      <c r="O93" s="719"/>
      <c r="P93" s="719"/>
      <c r="Q93" s="719"/>
      <c r="R93" s="719"/>
      <c r="S93" s="719"/>
      <c r="T93" s="719"/>
      <c r="U93" s="719"/>
      <c r="V93" s="719"/>
      <c r="W93" s="719"/>
      <c r="X93" s="719"/>
      <c r="Y93" s="719"/>
      <c r="Z93" s="719"/>
      <c r="AA93" s="719"/>
      <c r="AB93" s="719"/>
    </row>
    <row r="94" spans="1:28" ht="22">
      <c r="A94" s="753"/>
      <c r="B94" s="753"/>
      <c r="C94" s="753"/>
      <c r="D94" s="34"/>
      <c r="E94" s="30"/>
      <c r="F94" s="753"/>
      <c r="G94" s="28"/>
      <c r="H94" s="28"/>
      <c r="I94" s="538"/>
      <c r="J94" s="753"/>
      <c r="K94" s="722"/>
      <c r="L94" s="719"/>
      <c r="M94" s="719"/>
      <c r="N94" s="719"/>
      <c r="O94" s="719"/>
      <c r="P94" s="719"/>
      <c r="Q94" s="719"/>
      <c r="R94" s="719"/>
      <c r="S94" s="719"/>
      <c r="T94" s="719"/>
      <c r="U94" s="719"/>
      <c r="V94" s="719"/>
      <c r="W94" s="719"/>
      <c r="X94" s="719"/>
      <c r="Y94" s="719"/>
      <c r="Z94" s="719"/>
      <c r="AA94" s="719"/>
      <c r="AB94" s="719"/>
    </row>
    <row r="95" spans="1:28" ht="22">
      <c r="A95" s="753"/>
      <c r="B95" s="719"/>
      <c r="C95" s="753"/>
      <c r="D95" s="34"/>
      <c r="E95" s="30"/>
      <c r="F95" s="753"/>
      <c r="G95" s="28"/>
      <c r="H95" s="28"/>
      <c r="I95" s="538"/>
      <c r="J95" s="753"/>
      <c r="K95" s="722"/>
      <c r="L95" s="719"/>
      <c r="M95" s="719"/>
      <c r="N95" s="719"/>
      <c r="O95" s="719"/>
      <c r="P95" s="719"/>
      <c r="Q95" s="719"/>
      <c r="R95" s="719"/>
      <c r="S95" s="719"/>
      <c r="T95" s="719"/>
      <c r="U95" s="719"/>
      <c r="V95" s="719"/>
      <c r="W95" s="719"/>
      <c r="X95" s="719"/>
      <c r="Y95" s="719"/>
      <c r="Z95" s="719"/>
      <c r="AA95" s="719"/>
      <c r="AB95" s="719"/>
    </row>
    <row r="96" spans="1:28" ht="22">
      <c r="A96" s="719"/>
      <c r="B96" s="719"/>
      <c r="C96" s="719"/>
      <c r="D96" s="34"/>
      <c r="E96" s="30"/>
      <c r="F96" s="753"/>
      <c r="G96" s="28"/>
      <c r="H96" s="28"/>
      <c r="I96" s="538"/>
      <c r="J96" s="719"/>
      <c r="K96" s="758"/>
      <c r="L96" s="719"/>
      <c r="M96" s="719"/>
      <c r="N96" s="719"/>
      <c r="O96" s="719"/>
      <c r="P96" s="719"/>
      <c r="Q96" s="719"/>
      <c r="R96" s="719"/>
      <c r="S96" s="719"/>
      <c r="T96" s="719"/>
      <c r="U96" s="719"/>
      <c r="V96" s="719"/>
      <c r="W96" s="719"/>
      <c r="X96" s="719"/>
      <c r="Y96" s="719"/>
      <c r="Z96" s="719"/>
      <c r="AA96" s="719"/>
      <c r="AB96" s="719"/>
    </row>
    <row r="97" spans="1:28" ht="22">
      <c r="A97" s="719"/>
      <c r="B97" s="719"/>
      <c r="C97" s="719"/>
      <c r="D97" s="34"/>
      <c r="E97" s="30"/>
      <c r="F97" s="719"/>
      <c r="G97" s="28"/>
      <c r="H97" s="28"/>
      <c r="I97" s="538"/>
      <c r="J97" s="719"/>
      <c r="K97" s="758"/>
      <c r="L97" s="719"/>
      <c r="M97" s="719"/>
      <c r="N97" s="719"/>
      <c r="O97" s="719"/>
      <c r="P97" s="719"/>
      <c r="Q97" s="719"/>
      <c r="R97" s="719"/>
      <c r="S97" s="719"/>
      <c r="T97" s="719"/>
      <c r="U97" s="719"/>
      <c r="V97" s="719"/>
      <c r="W97" s="719"/>
      <c r="X97" s="719"/>
      <c r="Y97" s="719"/>
      <c r="Z97" s="719"/>
      <c r="AA97" s="719"/>
      <c r="AB97" s="719"/>
    </row>
    <row r="98" spans="1:28" ht="22">
      <c r="A98" s="719"/>
      <c r="B98" s="719"/>
      <c r="C98" s="719"/>
      <c r="D98" s="34"/>
      <c r="E98" s="30"/>
      <c r="F98" s="719"/>
      <c r="G98" s="28"/>
      <c r="H98" s="28"/>
      <c r="I98" s="538"/>
      <c r="J98" s="719"/>
      <c r="K98" s="758"/>
      <c r="L98" s="719"/>
      <c r="M98" s="719"/>
      <c r="N98" s="719"/>
      <c r="O98" s="719"/>
      <c r="P98" s="719"/>
      <c r="Q98" s="719"/>
      <c r="R98" s="719"/>
      <c r="S98" s="719"/>
      <c r="T98" s="719"/>
      <c r="U98" s="719"/>
      <c r="V98" s="719"/>
      <c r="W98" s="719"/>
      <c r="X98" s="719"/>
      <c r="Y98" s="719"/>
      <c r="Z98" s="719"/>
      <c r="AA98" s="719"/>
      <c r="AB98" s="719"/>
    </row>
    <row r="99" spans="1:28" ht="22">
      <c r="A99" s="719"/>
      <c r="B99" s="719"/>
      <c r="C99" s="719"/>
      <c r="D99" s="34"/>
      <c r="E99" s="30"/>
      <c r="F99" s="719"/>
      <c r="G99" s="28"/>
      <c r="H99" s="28"/>
      <c r="I99" s="538"/>
      <c r="J99" s="719"/>
      <c r="K99" s="758"/>
      <c r="L99" s="719"/>
      <c r="M99" s="719"/>
      <c r="N99" s="719"/>
      <c r="O99" s="719"/>
      <c r="P99" s="719"/>
      <c r="Q99" s="719"/>
      <c r="R99" s="719"/>
      <c r="S99" s="719"/>
      <c r="T99" s="719"/>
      <c r="U99" s="719"/>
      <c r="V99" s="719"/>
      <c r="W99" s="719"/>
      <c r="X99" s="719"/>
      <c r="Y99" s="719"/>
      <c r="Z99" s="719"/>
      <c r="AA99" s="719"/>
      <c r="AB99" s="719"/>
    </row>
    <row r="100" spans="1:28" ht="22">
      <c r="A100" s="719"/>
      <c r="B100" s="719"/>
      <c r="C100" s="719"/>
      <c r="D100" s="34"/>
      <c r="E100" s="30"/>
      <c r="F100" s="719"/>
      <c r="G100" s="28"/>
      <c r="H100" s="28"/>
      <c r="I100" s="538"/>
      <c r="J100" s="719"/>
      <c r="K100" s="758"/>
      <c r="L100" s="719"/>
      <c r="M100" s="719"/>
      <c r="N100" s="719"/>
      <c r="O100" s="719"/>
      <c r="P100" s="719"/>
      <c r="Q100" s="719"/>
      <c r="R100" s="719"/>
      <c r="S100" s="719"/>
      <c r="T100" s="719"/>
      <c r="U100" s="719"/>
      <c r="V100" s="719"/>
      <c r="W100" s="719"/>
      <c r="X100" s="719"/>
      <c r="Y100" s="719"/>
      <c r="Z100" s="719"/>
      <c r="AA100" s="719"/>
      <c r="AB100" s="719"/>
    </row>
    <row r="101" spans="1:28" ht="22">
      <c r="A101" s="719"/>
      <c r="B101" s="719"/>
      <c r="C101" s="719"/>
      <c r="D101" s="34"/>
      <c r="E101" s="30"/>
      <c r="F101" s="719"/>
      <c r="G101" s="28"/>
      <c r="H101" s="28"/>
      <c r="I101" s="538"/>
      <c r="J101" s="719"/>
      <c r="K101" s="758"/>
      <c r="L101" s="719"/>
      <c r="M101" s="719"/>
      <c r="N101" s="719"/>
      <c r="O101" s="719"/>
      <c r="P101" s="719"/>
      <c r="Q101" s="719"/>
      <c r="R101" s="719"/>
      <c r="S101" s="719"/>
      <c r="T101" s="719"/>
      <c r="U101" s="719"/>
      <c r="V101" s="719"/>
      <c r="W101" s="719"/>
      <c r="X101" s="719"/>
      <c r="Y101" s="719"/>
      <c r="Z101" s="719"/>
      <c r="AA101" s="719"/>
      <c r="AB101" s="719"/>
    </row>
    <row r="102" spans="1:28" ht="22">
      <c r="A102" s="719"/>
      <c r="B102" s="719"/>
      <c r="C102" s="719"/>
      <c r="D102" s="34"/>
      <c r="E102" s="30"/>
      <c r="F102" s="719"/>
      <c r="G102" s="28"/>
      <c r="H102" s="28"/>
      <c r="I102" s="538"/>
      <c r="J102" s="719"/>
      <c r="K102" s="758"/>
      <c r="L102" s="719"/>
      <c r="M102" s="719"/>
      <c r="N102" s="719"/>
      <c r="O102" s="719"/>
      <c r="P102" s="719"/>
      <c r="Q102" s="719"/>
      <c r="R102" s="719"/>
      <c r="S102" s="719"/>
      <c r="T102" s="719"/>
      <c r="U102" s="719"/>
      <c r="V102" s="719"/>
      <c r="W102" s="719"/>
      <c r="X102" s="719"/>
      <c r="Y102" s="719"/>
      <c r="Z102" s="719"/>
      <c r="AA102" s="719"/>
      <c r="AB102" s="719"/>
    </row>
    <row r="103" spans="1:28" ht="22">
      <c r="A103" s="719"/>
      <c r="B103" s="719"/>
      <c r="C103" s="719"/>
      <c r="D103" s="34"/>
      <c r="E103" s="30"/>
      <c r="F103" s="719"/>
      <c r="G103" s="28"/>
      <c r="H103" s="28"/>
      <c r="I103" s="538"/>
      <c r="J103" s="719"/>
      <c r="K103" s="758"/>
      <c r="L103" s="719"/>
      <c r="M103" s="719"/>
      <c r="N103" s="719"/>
      <c r="O103" s="719"/>
      <c r="P103" s="719"/>
      <c r="Q103" s="719"/>
      <c r="R103" s="719"/>
      <c r="S103" s="719"/>
      <c r="T103" s="719"/>
      <c r="U103" s="719"/>
      <c r="V103" s="719"/>
      <c r="W103" s="719"/>
      <c r="X103" s="719"/>
      <c r="Y103" s="719"/>
      <c r="Z103" s="719"/>
      <c r="AA103" s="719"/>
      <c r="AB103" s="719"/>
    </row>
    <row r="104" spans="1:28" ht="22">
      <c r="A104" s="719"/>
      <c r="B104" s="719"/>
      <c r="C104" s="719"/>
      <c r="D104" s="34"/>
      <c r="E104" s="30"/>
      <c r="F104" s="719"/>
      <c r="G104" s="28"/>
      <c r="H104" s="28"/>
      <c r="I104" s="538"/>
      <c r="J104" s="719"/>
      <c r="K104" s="758"/>
      <c r="L104" s="719"/>
      <c r="M104" s="719"/>
      <c r="N104" s="719"/>
      <c r="O104" s="719"/>
      <c r="P104" s="719"/>
      <c r="Q104" s="719"/>
      <c r="R104" s="719"/>
      <c r="S104" s="719"/>
      <c r="T104" s="719"/>
      <c r="U104" s="719"/>
      <c r="V104" s="719"/>
      <c r="W104" s="719"/>
      <c r="X104" s="719"/>
      <c r="Y104" s="719"/>
      <c r="Z104" s="719"/>
      <c r="AA104" s="719"/>
      <c r="AB104" s="719"/>
    </row>
    <row r="105" spans="1:28" ht="22">
      <c r="A105" s="719"/>
      <c r="B105" s="719"/>
      <c r="C105" s="719"/>
      <c r="D105" s="34"/>
      <c r="E105" s="30"/>
      <c r="F105" s="719"/>
      <c r="G105" s="28"/>
      <c r="H105" s="28"/>
      <c r="I105" s="538"/>
      <c r="J105" s="719"/>
      <c r="K105" s="758"/>
      <c r="L105" s="719"/>
      <c r="M105" s="719"/>
      <c r="N105" s="719"/>
      <c r="O105" s="719"/>
      <c r="P105" s="719"/>
      <c r="Q105" s="719"/>
      <c r="R105" s="719"/>
      <c r="S105" s="719"/>
      <c r="T105" s="719"/>
      <c r="U105" s="719"/>
      <c r="V105" s="719"/>
      <c r="W105" s="719"/>
      <c r="X105" s="719"/>
      <c r="Y105" s="719"/>
      <c r="Z105" s="719"/>
      <c r="AA105" s="719"/>
      <c r="AB105" s="719"/>
    </row>
    <row r="106" spans="1:28" ht="22">
      <c r="A106" s="719"/>
      <c r="B106" s="719"/>
      <c r="C106" s="719"/>
      <c r="D106" s="34"/>
      <c r="E106" s="30"/>
      <c r="F106" s="719"/>
      <c r="G106" s="28"/>
      <c r="H106" s="28"/>
      <c r="I106" s="538"/>
      <c r="J106" s="719"/>
      <c r="K106" s="758"/>
      <c r="L106" s="719"/>
      <c r="M106" s="719"/>
      <c r="N106" s="719"/>
      <c r="O106" s="719"/>
      <c r="P106" s="719"/>
      <c r="Q106" s="719"/>
      <c r="R106" s="719"/>
      <c r="S106" s="719"/>
      <c r="T106" s="719"/>
      <c r="U106" s="719"/>
      <c r="V106" s="719"/>
      <c r="W106" s="719"/>
      <c r="X106" s="719"/>
      <c r="Y106" s="719"/>
      <c r="Z106" s="719"/>
      <c r="AA106" s="719"/>
      <c r="AB106" s="719"/>
    </row>
    <row r="107" spans="1:28" ht="22">
      <c r="A107" s="719"/>
      <c r="B107" s="719"/>
      <c r="C107" s="719"/>
      <c r="D107" s="34"/>
      <c r="E107" s="30"/>
      <c r="F107" s="719"/>
      <c r="G107" s="28"/>
      <c r="H107" s="28"/>
      <c r="I107" s="538"/>
      <c r="J107" s="719"/>
      <c r="K107" s="758"/>
      <c r="L107" s="719"/>
      <c r="M107" s="719"/>
      <c r="N107" s="719"/>
      <c r="O107" s="719"/>
      <c r="P107" s="719"/>
      <c r="Q107" s="719"/>
      <c r="R107" s="719"/>
      <c r="S107" s="719"/>
      <c r="T107" s="719"/>
      <c r="U107" s="719"/>
      <c r="V107" s="719"/>
      <c r="W107" s="719"/>
      <c r="X107" s="719"/>
      <c r="Y107" s="719"/>
      <c r="Z107" s="719"/>
      <c r="AA107" s="719"/>
      <c r="AB107" s="719"/>
    </row>
    <row r="108" spans="1:28" ht="22">
      <c r="A108" s="719"/>
      <c r="B108" s="719"/>
      <c r="C108" s="719"/>
      <c r="D108" s="34"/>
      <c r="E108" s="30"/>
      <c r="F108" s="719"/>
      <c r="G108" s="28"/>
      <c r="H108" s="28"/>
      <c r="I108" s="538"/>
      <c r="J108" s="719"/>
      <c r="K108" s="758"/>
      <c r="L108" s="719"/>
      <c r="M108" s="719"/>
      <c r="N108" s="719"/>
      <c r="O108" s="719"/>
      <c r="P108" s="719"/>
      <c r="Q108" s="719"/>
      <c r="R108" s="719"/>
      <c r="S108" s="719"/>
      <c r="T108" s="719"/>
      <c r="U108" s="719"/>
      <c r="V108" s="719"/>
      <c r="W108" s="719"/>
      <c r="X108" s="719"/>
      <c r="Y108" s="719"/>
      <c r="Z108" s="719"/>
      <c r="AA108" s="719"/>
      <c r="AB108" s="719"/>
    </row>
    <row r="109" spans="1:28" ht="22">
      <c r="A109" s="719"/>
      <c r="B109" s="719"/>
      <c r="C109" s="719"/>
      <c r="D109" s="34"/>
      <c r="E109" s="30"/>
      <c r="F109" s="719"/>
      <c r="G109" s="28"/>
      <c r="H109" s="28"/>
      <c r="I109" s="538"/>
      <c r="J109" s="719"/>
      <c r="K109" s="758"/>
      <c r="L109" s="719"/>
      <c r="M109" s="719"/>
      <c r="N109" s="719"/>
      <c r="O109" s="719"/>
      <c r="P109" s="719"/>
      <c r="Q109" s="719"/>
      <c r="R109" s="719"/>
      <c r="S109" s="719"/>
      <c r="T109" s="719"/>
      <c r="U109" s="719"/>
      <c r="V109" s="719"/>
      <c r="W109" s="719"/>
      <c r="X109" s="719"/>
      <c r="Y109" s="719"/>
      <c r="Z109" s="719"/>
      <c r="AA109" s="719"/>
      <c r="AB109" s="719"/>
    </row>
    <row r="110" spans="1:28" ht="22">
      <c r="A110" s="719"/>
      <c r="B110" s="719"/>
      <c r="C110" s="719"/>
      <c r="D110" s="34"/>
      <c r="E110" s="30"/>
      <c r="F110" s="719"/>
      <c r="G110" s="28"/>
      <c r="H110" s="28"/>
      <c r="I110" s="538"/>
      <c r="J110" s="719"/>
      <c r="K110" s="758"/>
      <c r="L110" s="719"/>
      <c r="M110" s="719"/>
      <c r="N110" s="719"/>
      <c r="O110" s="719"/>
      <c r="P110" s="719"/>
      <c r="Q110" s="719"/>
      <c r="R110" s="719"/>
      <c r="S110" s="719"/>
      <c r="T110" s="719"/>
      <c r="U110" s="719"/>
      <c r="V110" s="719"/>
      <c r="W110" s="719"/>
      <c r="X110" s="719"/>
      <c r="Y110" s="719"/>
      <c r="Z110" s="719"/>
      <c r="AA110" s="719"/>
      <c r="AB110" s="719"/>
    </row>
    <row r="111" spans="1:28" ht="22">
      <c r="A111" s="719"/>
      <c r="B111" s="719"/>
      <c r="C111" s="719"/>
      <c r="D111" s="34"/>
      <c r="E111" s="30"/>
      <c r="F111" s="719"/>
      <c r="G111" s="28"/>
      <c r="H111" s="28"/>
      <c r="I111" s="538"/>
      <c r="J111" s="719"/>
      <c r="K111" s="758"/>
      <c r="L111" s="719"/>
      <c r="M111" s="719"/>
      <c r="N111" s="719"/>
      <c r="O111" s="719"/>
      <c r="P111" s="719"/>
      <c r="Q111" s="719"/>
      <c r="R111" s="719"/>
      <c r="S111" s="719"/>
      <c r="T111" s="719"/>
      <c r="U111" s="719"/>
      <c r="V111" s="719"/>
      <c r="W111" s="719"/>
      <c r="X111" s="719"/>
      <c r="Y111" s="719"/>
      <c r="Z111" s="719"/>
      <c r="AA111" s="719"/>
      <c r="AB111" s="719"/>
    </row>
    <row r="112" spans="1:28" ht="22">
      <c r="A112" s="719"/>
      <c r="B112" s="719"/>
      <c r="C112" s="719"/>
      <c r="D112" s="34"/>
      <c r="E112" s="30"/>
      <c r="F112" s="719"/>
      <c r="G112" s="28"/>
      <c r="H112" s="28"/>
      <c r="I112" s="538"/>
      <c r="J112" s="719"/>
      <c r="K112" s="758"/>
      <c r="L112" s="719"/>
      <c r="M112" s="719"/>
      <c r="N112" s="719"/>
      <c r="O112" s="719"/>
      <c r="P112" s="719"/>
      <c r="Q112" s="719"/>
      <c r="R112" s="719"/>
      <c r="S112" s="719"/>
      <c r="T112" s="719"/>
      <c r="U112" s="719"/>
      <c r="V112" s="719"/>
      <c r="W112" s="719"/>
      <c r="X112" s="719"/>
      <c r="Y112" s="719"/>
      <c r="Z112" s="719"/>
      <c r="AA112" s="719"/>
      <c r="AB112" s="719"/>
    </row>
    <row r="113" spans="1:28" ht="22">
      <c r="A113" s="719"/>
      <c r="B113" s="719"/>
      <c r="C113" s="719"/>
      <c r="D113" s="34"/>
      <c r="E113" s="30"/>
      <c r="F113" s="719"/>
      <c r="G113" s="28"/>
      <c r="H113" s="28"/>
      <c r="I113" s="538"/>
      <c r="J113" s="719"/>
      <c r="K113" s="758"/>
      <c r="L113" s="719"/>
      <c r="M113" s="719"/>
      <c r="N113" s="719"/>
      <c r="O113" s="719"/>
      <c r="P113" s="719"/>
      <c r="Q113" s="719"/>
      <c r="R113" s="719"/>
      <c r="S113" s="719"/>
      <c r="T113" s="719"/>
      <c r="U113" s="719"/>
      <c r="V113" s="719"/>
      <c r="W113" s="719"/>
      <c r="X113" s="719"/>
      <c r="Y113" s="719"/>
      <c r="Z113" s="719"/>
      <c r="AA113" s="719"/>
      <c r="AB113" s="719"/>
    </row>
    <row r="114" spans="1:28" ht="22">
      <c r="A114" s="719"/>
      <c r="B114" s="719"/>
      <c r="C114" s="719"/>
      <c r="D114" s="34"/>
      <c r="E114" s="30"/>
      <c r="F114" s="719"/>
      <c r="G114" s="28"/>
      <c r="H114" s="28"/>
      <c r="I114" s="538"/>
      <c r="J114" s="719"/>
      <c r="K114" s="758"/>
      <c r="L114" s="719"/>
      <c r="M114" s="719"/>
      <c r="N114" s="719"/>
      <c r="O114" s="719"/>
      <c r="P114" s="719"/>
      <c r="Q114" s="719"/>
      <c r="R114" s="719"/>
      <c r="S114" s="719"/>
      <c r="T114" s="719"/>
      <c r="U114" s="719"/>
      <c r="V114" s="719"/>
      <c r="W114" s="719"/>
      <c r="X114" s="719"/>
      <c r="Y114" s="719"/>
      <c r="Z114" s="719"/>
      <c r="AA114" s="719"/>
      <c r="AB114" s="719"/>
    </row>
    <row r="115" spans="1:28" ht="22">
      <c r="A115" s="719"/>
      <c r="B115" s="719"/>
      <c r="C115" s="719"/>
      <c r="D115" s="34"/>
      <c r="E115" s="30"/>
      <c r="F115" s="719"/>
      <c r="G115" s="28"/>
      <c r="H115" s="28"/>
      <c r="I115" s="538"/>
      <c r="J115" s="719"/>
      <c r="K115" s="758"/>
      <c r="L115" s="719"/>
      <c r="M115" s="719"/>
      <c r="N115" s="719"/>
      <c r="O115" s="719"/>
      <c r="P115" s="719"/>
      <c r="Q115" s="719"/>
      <c r="R115" s="719"/>
      <c r="S115" s="719"/>
      <c r="T115" s="719"/>
      <c r="U115" s="719"/>
      <c r="V115" s="719"/>
      <c r="W115" s="719"/>
      <c r="X115" s="719"/>
      <c r="Y115" s="719"/>
      <c r="Z115" s="719"/>
      <c r="AA115" s="719"/>
      <c r="AB115" s="719"/>
    </row>
    <row r="116" spans="1:28" ht="22">
      <c r="A116" s="719"/>
      <c r="B116" s="719"/>
      <c r="C116" s="719"/>
      <c r="D116" s="34"/>
      <c r="E116" s="30"/>
      <c r="F116" s="719"/>
      <c r="G116" s="28"/>
      <c r="H116" s="28"/>
      <c r="I116" s="538"/>
      <c r="J116" s="719"/>
      <c r="K116" s="758"/>
      <c r="L116" s="719"/>
      <c r="M116" s="719"/>
      <c r="N116" s="719"/>
      <c r="O116" s="719"/>
      <c r="P116" s="719"/>
      <c r="Q116" s="719"/>
      <c r="R116" s="719"/>
      <c r="S116" s="719"/>
      <c r="T116" s="719"/>
      <c r="U116" s="719"/>
      <c r="V116" s="719"/>
      <c r="W116" s="719"/>
      <c r="X116" s="719"/>
      <c r="Y116" s="719"/>
      <c r="Z116" s="719"/>
      <c r="AA116" s="719"/>
      <c r="AB116" s="719"/>
    </row>
    <row r="117" spans="1:28" ht="22">
      <c r="A117" s="719"/>
      <c r="B117" s="719"/>
      <c r="C117" s="719"/>
      <c r="D117" s="34"/>
      <c r="E117" s="30"/>
      <c r="F117" s="719"/>
      <c r="G117" s="28"/>
      <c r="H117" s="28"/>
      <c r="I117" s="538"/>
      <c r="J117" s="719"/>
      <c r="K117" s="758"/>
      <c r="L117" s="719"/>
      <c r="M117" s="719"/>
      <c r="N117" s="719"/>
      <c r="O117" s="719"/>
      <c r="P117" s="719"/>
      <c r="Q117" s="719"/>
      <c r="R117" s="719"/>
      <c r="S117" s="719"/>
      <c r="T117" s="719"/>
      <c r="U117" s="719"/>
      <c r="V117" s="719"/>
      <c r="W117" s="719"/>
      <c r="X117" s="719"/>
      <c r="Y117" s="719"/>
      <c r="Z117" s="719"/>
      <c r="AA117" s="719"/>
      <c r="AB117" s="719"/>
    </row>
    <row r="118" spans="1:28" ht="22">
      <c r="A118" s="719"/>
      <c r="B118" s="719"/>
      <c r="C118" s="719"/>
      <c r="D118" s="34"/>
      <c r="E118" s="30"/>
      <c r="F118" s="719"/>
      <c r="G118" s="28"/>
      <c r="H118" s="28"/>
      <c r="I118" s="538"/>
      <c r="J118" s="719"/>
      <c r="K118" s="759"/>
      <c r="L118" s="719"/>
      <c r="M118" s="719"/>
      <c r="N118" s="719"/>
      <c r="O118" s="719"/>
      <c r="P118" s="719"/>
      <c r="Q118" s="719"/>
      <c r="R118" s="719"/>
      <c r="S118" s="719"/>
      <c r="T118" s="719"/>
      <c r="U118" s="719"/>
      <c r="V118" s="719"/>
      <c r="W118" s="719"/>
      <c r="X118" s="719"/>
      <c r="Y118" s="719"/>
      <c r="Z118" s="719"/>
      <c r="AA118" s="719"/>
      <c r="AB118" s="719"/>
    </row>
    <row r="119" spans="1:28" ht="22">
      <c r="A119" s="719"/>
      <c r="B119" s="719"/>
      <c r="C119" s="719"/>
      <c r="D119" s="34"/>
      <c r="E119" s="30"/>
      <c r="F119" s="719"/>
      <c r="G119" s="28"/>
      <c r="H119" s="28"/>
      <c r="I119" s="538"/>
      <c r="J119" s="719"/>
      <c r="K119" s="759"/>
      <c r="L119" s="719"/>
      <c r="M119" s="719"/>
      <c r="N119" s="719"/>
      <c r="O119" s="719"/>
      <c r="P119" s="719"/>
      <c r="Q119" s="719"/>
      <c r="R119" s="719"/>
      <c r="S119" s="719"/>
      <c r="T119" s="719"/>
      <c r="U119" s="719"/>
      <c r="V119" s="719"/>
      <c r="W119" s="719"/>
      <c r="X119" s="719"/>
      <c r="Y119" s="719"/>
      <c r="Z119" s="719"/>
      <c r="AA119" s="719"/>
      <c r="AB119" s="719"/>
    </row>
    <row r="120" spans="1:28" ht="22">
      <c r="A120" s="719"/>
      <c r="B120" s="719"/>
      <c r="C120" s="719"/>
      <c r="D120" s="34"/>
      <c r="E120" s="30"/>
      <c r="F120" s="719"/>
      <c r="G120" s="28"/>
      <c r="H120" s="28"/>
      <c r="I120" s="538"/>
      <c r="J120" s="719"/>
      <c r="K120" s="759"/>
      <c r="L120" s="719"/>
      <c r="M120" s="719"/>
      <c r="N120" s="719"/>
      <c r="O120" s="719"/>
      <c r="P120" s="719"/>
      <c r="Q120" s="719"/>
      <c r="R120" s="719"/>
      <c r="S120" s="719"/>
      <c r="T120" s="719"/>
      <c r="U120" s="719"/>
      <c r="V120" s="719"/>
      <c r="W120" s="719"/>
      <c r="X120" s="719"/>
      <c r="Y120" s="719"/>
      <c r="Z120" s="719"/>
      <c r="AA120" s="719"/>
      <c r="AB120" s="719"/>
    </row>
    <row r="121" spans="1:28" ht="22">
      <c r="A121" s="719"/>
      <c r="B121" s="719"/>
      <c r="C121" s="719"/>
      <c r="D121" s="34"/>
      <c r="E121" s="30"/>
      <c r="F121" s="719"/>
      <c r="G121" s="28"/>
      <c r="H121" s="28"/>
      <c r="I121" s="538"/>
      <c r="J121" s="719"/>
      <c r="K121" s="759"/>
      <c r="L121" s="719"/>
      <c r="M121" s="719"/>
      <c r="N121" s="719"/>
      <c r="O121" s="719"/>
      <c r="P121" s="719"/>
      <c r="Q121" s="719"/>
      <c r="R121" s="719"/>
      <c r="S121" s="719"/>
      <c r="T121" s="719"/>
      <c r="U121" s="719"/>
      <c r="V121" s="719"/>
      <c r="W121" s="719"/>
      <c r="X121" s="719"/>
      <c r="Y121" s="719"/>
      <c r="Z121" s="719"/>
      <c r="AA121" s="719"/>
      <c r="AB121" s="719"/>
    </row>
    <row r="122" spans="1:28" ht="22">
      <c r="A122" s="719"/>
      <c r="B122" s="719"/>
      <c r="C122" s="719"/>
      <c r="D122" s="34"/>
      <c r="E122" s="30"/>
      <c r="F122" s="719"/>
      <c r="G122" s="28"/>
      <c r="H122" s="28"/>
      <c r="I122" s="538"/>
      <c r="J122" s="719"/>
      <c r="K122" s="759"/>
      <c r="L122" s="719"/>
      <c r="M122" s="719"/>
      <c r="N122" s="719"/>
      <c r="O122" s="719"/>
      <c r="P122" s="719"/>
      <c r="Q122" s="719"/>
      <c r="R122" s="719"/>
      <c r="S122" s="719"/>
      <c r="T122" s="719"/>
      <c r="U122" s="719"/>
      <c r="V122" s="719"/>
      <c r="W122" s="719"/>
      <c r="X122" s="719"/>
      <c r="Y122" s="719"/>
      <c r="Z122" s="719"/>
      <c r="AA122" s="719"/>
      <c r="AB122" s="719"/>
    </row>
    <row r="123" spans="1:28" ht="22">
      <c r="A123" s="719"/>
      <c r="B123" s="719"/>
      <c r="C123" s="719"/>
      <c r="D123" s="34"/>
      <c r="E123" s="30"/>
      <c r="F123" s="719"/>
      <c r="G123" s="28"/>
      <c r="H123" s="28"/>
      <c r="I123" s="538"/>
      <c r="J123" s="719"/>
      <c r="K123" s="759"/>
      <c r="L123" s="719"/>
      <c r="M123" s="719"/>
      <c r="N123" s="719"/>
      <c r="O123" s="719"/>
      <c r="P123" s="719"/>
      <c r="Q123" s="719"/>
      <c r="R123" s="719"/>
      <c r="S123" s="719"/>
      <c r="T123" s="719"/>
      <c r="U123" s="719"/>
      <c r="V123" s="719"/>
      <c r="W123" s="719"/>
      <c r="X123" s="719"/>
      <c r="Y123" s="719"/>
      <c r="Z123" s="719"/>
      <c r="AA123" s="719"/>
      <c r="AB123" s="719"/>
    </row>
    <row r="124" spans="1:28" ht="22">
      <c r="A124" s="719"/>
      <c r="B124" s="719"/>
      <c r="C124" s="719"/>
      <c r="D124" s="34"/>
      <c r="E124" s="30"/>
      <c r="F124" s="719"/>
      <c r="G124" s="28"/>
      <c r="H124" s="28"/>
      <c r="I124" s="538"/>
      <c r="J124" s="719"/>
      <c r="K124" s="759"/>
      <c r="L124" s="719"/>
      <c r="M124" s="719"/>
      <c r="N124" s="719"/>
      <c r="O124" s="719"/>
      <c r="P124" s="719"/>
      <c r="Q124" s="719"/>
      <c r="R124" s="719"/>
      <c r="S124" s="719"/>
      <c r="T124" s="719"/>
      <c r="U124" s="719"/>
      <c r="V124" s="719"/>
      <c r="W124" s="719"/>
      <c r="X124" s="719"/>
      <c r="Y124" s="719"/>
      <c r="Z124" s="719"/>
      <c r="AA124" s="719"/>
      <c r="AB124" s="719"/>
    </row>
    <row r="125" spans="1:28" ht="22">
      <c r="A125" s="719"/>
      <c r="B125" s="719"/>
      <c r="C125" s="719"/>
      <c r="D125" s="34"/>
      <c r="E125" s="30"/>
      <c r="F125" s="719"/>
      <c r="G125" s="28"/>
      <c r="H125" s="28"/>
      <c r="I125" s="538"/>
      <c r="J125" s="719"/>
      <c r="K125" s="759"/>
      <c r="L125" s="719"/>
      <c r="M125" s="719"/>
      <c r="N125" s="719"/>
      <c r="O125" s="719"/>
      <c r="P125" s="719"/>
      <c r="Q125" s="719"/>
      <c r="R125" s="719"/>
      <c r="S125" s="719"/>
      <c r="T125" s="719"/>
      <c r="U125" s="719"/>
      <c r="V125" s="719"/>
      <c r="W125" s="719"/>
      <c r="X125" s="719"/>
      <c r="Y125" s="719"/>
      <c r="Z125" s="719"/>
      <c r="AA125" s="719"/>
      <c r="AB125" s="719"/>
    </row>
    <row r="126" spans="1:28" ht="22">
      <c r="A126" s="719"/>
      <c r="B126" s="719"/>
      <c r="C126" s="719"/>
      <c r="D126" s="34"/>
      <c r="E126" s="30"/>
      <c r="F126" s="719"/>
      <c r="G126" s="28"/>
      <c r="H126" s="28"/>
      <c r="I126" s="538"/>
      <c r="J126" s="719"/>
      <c r="K126" s="759"/>
      <c r="L126" s="719"/>
      <c r="M126" s="719"/>
      <c r="N126" s="719"/>
      <c r="O126" s="719"/>
      <c r="P126" s="719"/>
      <c r="Q126" s="719"/>
      <c r="R126" s="719"/>
      <c r="S126" s="719"/>
      <c r="T126" s="719"/>
      <c r="U126" s="719"/>
      <c r="V126" s="719"/>
      <c r="W126" s="719"/>
      <c r="X126" s="719"/>
      <c r="Y126" s="719"/>
      <c r="Z126" s="719"/>
      <c r="AA126" s="719"/>
      <c r="AB126" s="719"/>
    </row>
    <row r="127" spans="1:28" ht="22">
      <c r="A127" s="719"/>
      <c r="B127" s="719"/>
      <c r="C127" s="719"/>
      <c r="D127" s="34"/>
      <c r="E127" s="30"/>
      <c r="F127" s="719"/>
      <c r="G127" s="28"/>
      <c r="H127" s="28"/>
      <c r="I127" s="538"/>
      <c r="J127" s="719"/>
      <c r="K127" s="759"/>
      <c r="L127" s="719"/>
      <c r="M127" s="719"/>
      <c r="N127" s="719"/>
      <c r="O127" s="719"/>
      <c r="P127" s="719"/>
      <c r="Q127" s="719"/>
      <c r="R127" s="719"/>
      <c r="S127" s="719"/>
      <c r="T127" s="719"/>
      <c r="U127" s="719"/>
      <c r="V127" s="719"/>
      <c r="W127" s="719"/>
      <c r="X127" s="719"/>
      <c r="Y127" s="719"/>
      <c r="Z127" s="719"/>
      <c r="AA127" s="719"/>
      <c r="AB127" s="719"/>
    </row>
    <row r="128" spans="1:28" ht="22">
      <c r="A128" s="719"/>
      <c r="B128" s="719"/>
      <c r="C128" s="719"/>
      <c r="D128" s="34"/>
      <c r="E128" s="30"/>
      <c r="F128" s="719"/>
      <c r="G128" s="28"/>
      <c r="H128" s="28"/>
      <c r="I128" s="538"/>
      <c r="J128" s="719"/>
      <c r="K128" s="759"/>
      <c r="L128" s="719"/>
      <c r="M128" s="719"/>
      <c r="N128" s="719"/>
      <c r="O128" s="719"/>
      <c r="P128" s="719"/>
      <c r="Q128" s="719"/>
      <c r="R128" s="719"/>
      <c r="S128" s="719"/>
      <c r="T128" s="719"/>
      <c r="U128" s="719"/>
      <c r="V128" s="719"/>
      <c r="W128" s="719"/>
      <c r="X128" s="719"/>
      <c r="Y128" s="719"/>
      <c r="Z128" s="719"/>
      <c r="AA128" s="719"/>
      <c r="AB128" s="719"/>
    </row>
    <row r="129" spans="1:28" ht="22">
      <c r="A129" s="719"/>
      <c r="B129" s="719"/>
      <c r="C129" s="719"/>
      <c r="D129" s="34"/>
      <c r="E129" s="30"/>
      <c r="F129" s="719"/>
      <c r="G129" s="28"/>
      <c r="H129" s="28"/>
      <c r="I129" s="538"/>
      <c r="J129" s="719"/>
      <c r="K129" s="759"/>
      <c r="L129" s="719"/>
      <c r="M129" s="719"/>
      <c r="N129" s="719"/>
      <c r="O129" s="719"/>
      <c r="P129" s="719"/>
      <c r="Q129" s="719"/>
      <c r="R129" s="719"/>
      <c r="S129" s="719"/>
      <c r="T129" s="719"/>
      <c r="U129" s="719"/>
      <c r="V129" s="719"/>
      <c r="W129" s="719"/>
      <c r="X129" s="719"/>
      <c r="Y129" s="719"/>
      <c r="Z129" s="719"/>
      <c r="AA129" s="719"/>
      <c r="AB129" s="719"/>
    </row>
    <row r="130" spans="1:28" ht="22">
      <c r="A130" s="719"/>
      <c r="B130" s="719"/>
      <c r="C130" s="719"/>
      <c r="D130" s="34"/>
      <c r="E130" s="30"/>
      <c r="F130" s="719"/>
      <c r="G130" s="28"/>
      <c r="H130" s="28"/>
      <c r="I130" s="538"/>
      <c r="J130" s="719"/>
      <c r="K130" s="759"/>
      <c r="L130" s="719"/>
      <c r="M130" s="719"/>
      <c r="N130" s="719"/>
      <c r="O130" s="719"/>
      <c r="P130" s="719"/>
      <c r="Q130" s="719"/>
      <c r="R130" s="719"/>
      <c r="S130" s="719"/>
      <c r="T130" s="719"/>
      <c r="U130" s="719"/>
      <c r="V130" s="719"/>
      <c r="W130" s="719"/>
      <c r="X130" s="719"/>
      <c r="Y130" s="719"/>
      <c r="Z130" s="719"/>
      <c r="AA130" s="719"/>
      <c r="AB130" s="719"/>
    </row>
    <row r="131" spans="1:28" ht="22">
      <c r="A131" s="719"/>
      <c r="B131" s="719"/>
      <c r="C131" s="719"/>
      <c r="D131" s="34"/>
      <c r="E131" s="30"/>
      <c r="F131" s="719"/>
      <c r="G131" s="28"/>
      <c r="H131" s="28"/>
      <c r="I131" s="538"/>
      <c r="J131" s="719"/>
      <c r="K131" s="759"/>
      <c r="L131" s="719"/>
      <c r="M131" s="719"/>
      <c r="N131" s="719"/>
      <c r="O131" s="719"/>
      <c r="P131" s="719"/>
      <c r="Q131" s="719"/>
      <c r="R131" s="719"/>
      <c r="S131" s="719"/>
      <c r="T131" s="719"/>
      <c r="U131" s="719"/>
      <c r="V131" s="719"/>
      <c r="W131" s="719"/>
      <c r="X131" s="719"/>
      <c r="Y131" s="719"/>
      <c r="Z131" s="719"/>
      <c r="AA131" s="719"/>
      <c r="AB131" s="719"/>
    </row>
    <row r="132" spans="1:28" ht="22">
      <c r="A132" s="719"/>
      <c r="B132" s="719"/>
      <c r="C132" s="719"/>
      <c r="D132" s="34"/>
      <c r="E132" s="30"/>
      <c r="F132" s="719"/>
      <c r="G132" s="28"/>
      <c r="H132" s="28"/>
      <c r="I132" s="538"/>
      <c r="J132" s="719"/>
      <c r="K132" s="759"/>
      <c r="L132" s="719"/>
      <c r="M132" s="719"/>
      <c r="N132" s="719"/>
      <c r="O132" s="719"/>
      <c r="P132" s="719"/>
      <c r="Q132" s="719"/>
      <c r="R132" s="719"/>
      <c r="S132" s="719"/>
      <c r="T132" s="719"/>
      <c r="U132" s="719"/>
      <c r="V132" s="719"/>
      <c r="W132" s="719"/>
      <c r="X132" s="719"/>
      <c r="Y132" s="719"/>
      <c r="Z132" s="719"/>
      <c r="AA132" s="719"/>
      <c r="AB132" s="719"/>
    </row>
    <row r="133" spans="1:28" ht="22">
      <c r="A133" s="719"/>
      <c r="B133" s="719"/>
      <c r="C133" s="719"/>
      <c r="D133" s="34"/>
      <c r="E133" s="30"/>
      <c r="F133" s="719"/>
      <c r="G133" s="28"/>
      <c r="H133" s="28"/>
      <c r="I133" s="538"/>
      <c r="J133" s="719"/>
      <c r="K133" s="759"/>
      <c r="L133" s="719"/>
      <c r="M133" s="719"/>
      <c r="N133" s="719"/>
      <c r="O133" s="719"/>
      <c r="P133" s="719"/>
      <c r="Q133" s="719"/>
      <c r="R133" s="719"/>
      <c r="S133" s="719"/>
      <c r="T133" s="719"/>
      <c r="U133" s="719"/>
      <c r="V133" s="719"/>
      <c r="W133" s="719"/>
      <c r="X133" s="719"/>
      <c r="Y133" s="719"/>
      <c r="Z133" s="719"/>
      <c r="AA133" s="719"/>
      <c r="AB133" s="719"/>
    </row>
    <row r="134" spans="1:28" ht="22">
      <c r="A134" s="719"/>
      <c r="B134" s="719"/>
      <c r="C134" s="719"/>
      <c r="D134" s="34"/>
      <c r="E134" s="30"/>
      <c r="F134" s="719"/>
      <c r="G134" s="28"/>
      <c r="H134" s="28"/>
      <c r="I134" s="538"/>
      <c r="J134" s="719"/>
      <c r="K134" s="759"/>
      <c r="L134" s="719"/>
      <c r="M134" s="719"/>
      <c r="N134" s="719"/>
      <c r="O134" s="719"/>
      <c r="P134" s="719"/>
      <c r="Q134" s="719"/>
      <c r="R134" s="719"/>
      <c r="S134" s="719"/>
      <c r="T134" s="719"/>
      <c r="U134" s="719"/>
      <c r="V134" s="719"/>
      <c r="W134" s="719"/>
      <c r="X134" s="719"/>
      <c r="Y134" s="719"/>
      <c r="Z134" s="719"/>
      <c r="AA134" s="719"/>
      <c r="AB134" s="719"/>
    </row>
    <row r="135" spans="1:28" ht="22">
      <c r="A135" s="719"/>
      <c r="B135" s="719"/>
      <c r="C135" s="719"/>
      <c r="D135" s="34"/>
      <c r="E135" s="30"/>
      <c r="F135" s="719"/>
      <c r="G135" s="28"/>
      <c r="H135" s="28"/>
      <c r="I135" s="538"/>
      <c r="J135" s="719"/>
      <c r="K135" s="759"/>
      <c r="L135" s="719"/>
      <c r="M135" s="719"/>
      <c r="N135" s="719"/>
      <c r="O135" s="719"/>
      <c r="P135" s="719"/>
      <c r="Q135" s="719"/>
      <c r="R135" s="719"/>
      <c r="S135" s="719"/>
      <c r="T135" s="719"/>
      <c r="U135" s="719"/>
      <c r="V135" s="719"/>
      <c r="W135" s="719"/>
      <c r="X135" s="719"/>
      <c r="Y135" s="719"/>
      <c r="Z135" s="719"/>
      <c r="AA135" s="719"/>
      <c r="AB135" s="719"/>
    </row>
    <row r="136" spans="1:28" ht="22">
      <c r="A136" s="719"/>
      <c r="B136" s="719"/>
      <c r="C136" s="719"/>
      <c r="D136" s="34"/>
      <c r="E136" s="30"/>
      <c r="F136" s="719"/>
      <c r="G136" s="28"/>
      <c r="H136" s="28"/>
      <c r="I136" s="538"/>
      <c r="J136" s="719"/>
      <c r="K136" s="759"/>
      <c r="L136" s="719"/>
      <c r="M136" s="719"/>
      <c r="N136" s="719"/>
      <c r="O136" s="719"/>
      <c r="P136" s="719"/>
      <c r="Q136" s="719"/>
      <c r="R136" s="719"/>
      <c r="S136" s="719"/>
      <c r="T136" s="719"/>
      <c r="U136" s="719"/>
      <c r="V136" s="719"/>
      <c r="W136" s="719"/>
      <c r="X136" s="719"/>
      <c r="Y136" s="719"/>
      <c r="Z136" s="719"/>
      <c r="AA136" s="719"/>
      <c r="AB136" s="719"/>
    </row>
    <row r="137" spans="1:28" ht="22">
      <c r="A137" s="719"/>
      <c r="B137" s="719"/>
      <c r="C137" s="719"/>
      <c r="D137" s="34"/>
      <c r="E137" s="30"/>
      <c r="F137" s="719"/>
      <c r="G137" s="28"/>
      <c r="H137" s="28"/>
      <c r="I137" s="538"/>
      <c r="J137" s="719"/>
      <c r="K137" s="759"/>
      <c r="L137" s="719"/>
      <c r="M137" s="719"/>
      <c r="N137" s="719"/>
      <c r="O137" s="719"/>
      <c r="P137" s="719"/>
      <c r="Q137" s="719"/>
      <c r="R137" s="719"/>
      <c r="S137" s="719"/>
      <c r="T137" s="719"/>
      <c r="U137" s="719"/>
      <c r="V137" s="719"/>
      <c r="W137" s="719"/>
      <c r="X137" s="719"/>
      <c r="Y137" s="719"/>
      <c r="Z137" s="719"/>
      <c r="AA137" s="719"/>
      <c r="AB137" s="719"/>
    </row>
    <row r="138" spans="1:28" ht="22">
      <c r="A138" s="719"/>
      <c r="B138" s="719"/>
      <c r="C138" s="719"/>
      <c r="D138" s="34"/>
      <c r="E138" s="30"/>
      <c r="F138" s="719"/>
      <c r="G138" s="28"/>
      <c r="H138" s="28"/>
      <c r="I138" s="538"/>
      <c r="J138" s="719"/>
      <c r="K138" s="759"/>
      <c r="L138" s="719"/>
      <c r="M138" s="719"/>
      <c r="N138" s="719"/>
      <c r="O138" s="719"/>
      <c r="P138" s="719"/>
      <c r="Q138" s="719"/>
      <c r="R138" s="719"/>
      <c r="S138" s="719"/>
      <c r="T138" s="719"/>
      <c r="U138" s="719"/>
      <c r="V138" s="719"/>
      <c r="W138" s="719"/>
      <c r="X138" s="719"/>
      <c r="Y138" s="719"/>
      <c r="Z138" s="719"/>
      <c r="AA138" s="719"/>
      <c r="AB138" s="719"/>
    </row>
    <row r="139" spans="1:28" ht="22">
      <c r="A139" s="719"/>
      <c r="B139" s="719"/>
      <c r="C139" s="719"/>
      <c r="D139" s="34"/>
      <c r="E139" s="30"/>
      <c r="F139" s="719"/>
      <c r="G139" s="28"/>
      <c r="H139" s="28"/>
      <c r="I139" s="538"/>
      <c r="J139" s="719"/>
      <c r="K139" s="759"/>
      <c r="L139" s="719"/>
      <c r="M139" s="719"/>
      <c r="N139" s="719"/>
      <c r="O139" s="719"/>
      <c r="P139" s="719"/>
      <c r="Q139" s="719"/>
      <c r="R139" s="719"/>
      <c r="S139" s="719"/>
      <c r="T139" s="719"/>
      <c r="U139" s="719"/>
      <c r="V139" s="719"/>
      <c r="W139" s="719"/>
      <c r="X139" s="719"/>
      <c r="Y139" s="719"/>
      <c r="Z139" s="719"/>
      <c r="AA139" s="719"/>
      <c r="AB139" s="719"/>
    </row>
    <row r="140" spans="1:28" ht="22">
      <c r="A140" s="719"/>
      <c r="B140" s="719"/>
      <c r="C140" s="719"/>
      <c r="D140" s="34"/>
      <c r="E140" s="30"/>
      <c r="F140" s="719"/>
      <c r="G140" s="28"/>
      <c r="H140" s="28"/>
      <c r="I140" s="538"/>
      <c r="J140" s="719"/>
      <c r="K140" s="759"/>
      <c r="L140" s="719"/>
      <c r="M140" s="719"/>
      <c r="N140" s="719"/>
      <c r="O140" s="719"/>
      <c r="P140" s="719"/>
      <c r="Q140" s="719"/>
      <c r="R140" s="719"/>
      <c r="S140" s="719"/>
      <c r="T140" s="719"/>
      <c r="U140" s="719"/>
      <c r="V140" s="719"/>
      <c r="W140" s="719"/>
      <c r="X140" s="719"/>
      <c r="Y140" s="719"/>
      <c r="Z140" s="719"/>
      <c r="AA140" s="719"/>
      <c r="AB140" s="719"/>
    </row>
    <row r="141" spans="1:28" ht="22">
      <c r="A141" s="719"/>
      <c r="B141" s="719"/>
      <c r="C141" s="719"/>
      <c r="D141" s="34"/>
      <c r="E141" s="30"/>
      <c r="F141" s="719"/>
      <c r="G141" s="28"/>
      <c r="H141" s="28"/>
      <c r="I141" s="538"/>
      <c r="J141" s="719"/>
      <c r="K141" s="759"/>
      <c r="L141" s="719"/>
      <c r="M141" s="719"/>
      <c r="N141" s="719"/>
      <c r="O141" s="719"/>
      <c r="P141" s="719"/>
      <c r="Q141" s="719"/>
      <c r="R141" s="719"/>
      <c r="S141" s="719"/>
      <c r="T141" s="719"/>
      <c r="U141" s="719"/>
      <c r="V141" s="719"/>
      <c r="W141" s="719"/>
      <c r="X141" s="719"/>
      <c r="Y141" s="719"/>
      <c r="Z141" s="719"/>
      <c r="AA141" s="719"/>
      <c r="AB141" s="719"/>
    </row>
    <row r="142" spans="1:28" ht="22">
      <c r="A142" s="719"/>
      <c r="B142" s="719"/>
      <c r="C142" s="719"/>
      <c r="D142" s="34"/>
      <c r="E142" s="30"/>
      <c r="F142" s="719"/>
      <c r="G142" s="28"/>
      <c r="H142" s="28"/>
      <c r="I142" s="538"/>
      <c r="J142" s="719"/>
      <c r="K142" s="759"/>
      <c r="L142" s="719"/>
      <c r="M142" s="719"/>
      <c r="N142" s="719"/>
      <c r="O142" s="719"/>
      <c r="P142" s="719"/>
      <c r="Q142" s="719"/>
      <c r="R142" s="719"/>
      <c r="S142" s="719"/>
      <c r="T142" s="719"/>
      <c r="U142" s="719"/>
      <c r="V142" s="719"/>
      <c r="W142" s="719"/>
      <c r="X142" s="719"/>
      <c r="Y142" s="719"/>
      <c r="Z142" s="719"/>
      <c r="AA142" s="719"/>
      <c r="AB142" s="719"/>
    </row>
    <row r="143" spans="1:28" ht="22">
      <c r="A143" s="719"/>
      <c r="B143" s="719"/>
      <c r="C143" s="719"/>
      <c r="D143" s="34"/>
      <c r="E143" s="30"/>
      <c r="F143" s="719"/>
      <c r="G143" s="28"/>
      <c r="H143" s="28"/>
      <c r="I143" s="538"/>
      <c r="J143" s="719"/>
      <c r="K143" s="759"/>
      <c r="L143" s="719"/>
      <c r="M143" s="719"/>
      <c r="N143" s="719"/>
      <c r="O143" s="719"/>
      <c r="P143" s="719"/>
      <c r="Q143" s="719"/>
      <c r="R143" s="719"/>
      <c r="S143" s="719"/>
      <c r="T143" s="719"/>
      <c r="U143" s="719"/>
      <c r="V143" s="719"/>
      <c r="W143" s="719"/>
      <c r="X143" s="719"/>
      <c r="Y143" s="719"/>
      <c r="Z143" s="719"/>
      <c r="AA143" s="719"/>
      <c r="AB143" s="719"/>
    </row>
    <row r="144" spans="1:28" ht="22">
      <c r="A144" s="719"/>
      <c r="B144" s="719"/>
      <c r="C144" s="719"/>
      <c r="D144" s="34"/>
      <c r="E144" s="30"/>
      <c r="F144" s="719"/>
      <c r="G144" s="28"/>
      <c r="H144" s="28"/>
      <c r="I144" s="538"/>
      <c r="J144" s="719"/>
      <c r="K144" s="759"/>
      <c r="L144" s="719"/>
      <c r="M144" s="719"/>
      <c r="N144" s="719"/>
      <c r="O144" s="719"/>
      <c r="P144" s="719"/>
      <c r="Q144" s="719"/>
      <c r="R144" s="719"/>
      <c r="S144" s="719"/>
      <c r="T144" s="719"/>
      <c r="U144" s="719"/>
      <c r="V144" s="719"/>
      <c r="W144" s="719"/>
      <c r="X144" s="719"/>
      <c r="Y144" s="719"/>
      <c r="Z144" s="719"/>
      <c r="AA144" s="719"/>
      <c r="AB144" s="719"/>
    </row>
    <row r="145" spans="1:28" ht="22">
      <c r="A145" s="719"/>
      <c r="B145" s="719"/>
      <c r="C145" s="719"/>
      <c r="D145" s="34"/>
      <c r="E145" s="30"/>
      <c r="F145" s="719"/>
      <c r="G145" s="28"/>
      <c r="H145" s="28"/>
      <c r="I145" s="538"/>
      <c r="J145" s="719"/>
      <c r="K145" s="759"/>
      <c r="L145" s="719"/>
      <c r="M145" s="719"/>
      <c r="N145" s="719"/>
      <c r="O145" s="719"/>
      <c r="P145" s="719"/>
      <c r="Q145" s="719"/>
      <c r="R145" s="719"/>
      <c r="S145" s="719"/>
      <c r="T145" s="719"/>
      <c r="U145" s="719"/>
      <c r="V145" s="719"/>
      <c r="W145" s="719"/>
      <c r="X145" s="719"/>
      <c r="Y145" s="719"/>
      <c r="Z145" s="719"/>
      <c r="AA145" s="719"/>
      <c r="AB145" s="719"/>
    </row>
    <row r="146" spans="1:28" ht="22">
      <c r="A146" s="719"/>
      <c r="B146" s="719"/>
      <c r="C146" s="719"/>
      <c r="D146" s="34"/>
      <c r="E146" s="30"/>
      <c r="F146" s="719"/>
      <c r="G146" s="28"/>
      <c r="H146" s="28"/>
      <c r="I146" s="538"/>
      <c r="J146" s="719"/>
      <c r="K146" s="759"/>
      <c r="L146" s="719"/>
      <c r="M146" s="719"/>
      <c r="N146" s="719"/>
      <c r="O146" s="719"/>
      <c r="P146" s="719"/>
      <c r="Q146" s="719"/>
      <c r="R146" s="719"/>
      <c r="S146" s="719"/>
      <c r="T146" s="719"/>
      <c r="U146" s="719"/>
      <c r="V146" s="719"/>
      <c r="W146" s="719"/>
      <c r="X146" s="719"/>
      <c r="Y146" s="719"/>
      <c r="Z146" s="719"/>
      <c r="AA146" s="719"/>
      <c r="AB146" s="719"/>
    </row>
    <row r="147" spans="1:28" ht="22">
      <c r="A147" s="719"/>
      <c r="B147" s="719"/>
      <c r="C147" s="719"/>
      <c r="D147" s="34"/>
      <c r="E147" s="30"/>
      <c r="F147" s="719"/>
      <c r="G147" s="28"/>
      <c r="H147" s="28"/>
      <c r="I147" s="538"/>
      <c r="J147" s="719"/>
      <c r="K147" s="759"/>
      <c r="L147" s="719"/>
      <c r="M147" s="719"/>
      <c r="N147" s="719"/>
      <c r="O147" s="719"/>
      <c r="P147" s="719"/>
      <c r="Q147" s="719"/>
      <c r="R147" s="719"/>
      <c r="S147" s="719"/>
      <c r="T147" s="719"/>
      <c r="U147" s="719"/>
      <c r="V147" s="719"/>
      <c r="W147" s="719"/>
      <c r="X147" s="719"/>
      <c r="Y147" s="719"/>
      <c r="Z147" s="719"/>
      <c r="AA147" s="719"/>
      <c r="AB147" s="719"/>
    </row>
    <row r="148" spans="1:28" ht="22">
      <c r="A148" s="719"/>
      <c r="B148" s="719"/>
      <c r="C148" s="719"/>
      <c r="D148" s="34"/>
      <c r="E148" s="30"/>
      <c r="F148" s="719"/>
      <c r="G148" s="28"/>
      <c r="H148" s="28"/>
      <c r="I148" s="538"/>
      <c r="J148" s="719"/>
      <c r="K148" s="759"/>
      <c r="L148" s="719"/>
      <c r="M148" s="719"/>
      <c r="N148" s="719"/>
      <c r="O148" s="719"/>
      <c r="P148" s="719"/>
      <c r="Q148" s="719"/>
      <c r="R148" s="719"/>
      <c r="S148" s="719"/>
      <c r="T148" s="719"/>
      <c r="U148" s="719"/>
      <c r="V148" s="719"/>
      <c r="W148" s="719"/>
      <c r="X148" s="719"/>
      <c r="Y148" s="719"/>
      <c r="Z148" s="719"/>
      <c r="AA148" s="719"/>
      <c r="AB148" s="719"/>
    </row>
    <row r="149" spans="1:28" ht="22">
      <c r="A149" s="719"/>
      <c r="B149" s="719"/>
      <c r="C149" s="719"/>
      <c r="D149" s="34"/>
      <c r="E149" s="30"/>
      <c r="F149" s="719"/>
      <c r="G149" s="28"/>
      <c r="H149" s="28"/>
      <c r="I149" s="538"/>
      <c r="J149" s="719"/>
      <c r="K149" s="759"/>
      <c r="L149" s="719"/>
      <c r="M149" s="719"/>
      <c r="N149" s="719"/>
      <c r="O149" s="719"/>
      <c r="P149" s="719"/>
      <c r="Q149" s="719"/>
      <c r="R149" s="719"/>
      <c r="S149" s="719"/>
      <c r="T149" s="719"/>
      <c r="U149" s="719"/>
      <c r="V149" s="719"/>
      <c r="W149" s="719"/>
      <c r="X149" s="719"/>
      <c r="Y149" s="719"/>
      <c r="Z149" s="719"/>
      <c r="AA149" s="719"/>
      <c r="AB149" s="719"/>
    </row>
    <row r="150" spans="1:28" ht="22">
      <c r="A150" s="719"/>
      <c r="B150" s="719"/>
      <c r="C150" s="719"/>
      <c r="D150" s="34"/>
      <c r="E150" s="30"/>
      <c r="F150" s="719"/>
      <c r="G150" s="28"/>
      <c r="H150" s="28"/>
      <c r="I150" s="538"/>
      <c r="J150" s="719"/>
      <c r="K150" s="759"/>
      <c r="L150" s="719"/>
      <c r="M150" s="719"/>
      <c r="N150" s="719"/>
      <c r="O150" s="719"/>
      <c r="P150" s="719"/>
      <c r="Q150" s="719"/>
      <c r="R150" s="719"/>
      <c r="S150" s="719"/>
      <c r="T150" s="719"/>
      <c r="U150" s="719"/>
      <c r="V150" s="719"/>
      <c r="W150" s="719"/>
      <c r="X150" s="719"/>
      <c r="Y150" s="719"/>
      <c r="Z150" s="719"/>
      <c r="AA150" s="719"/>
      <c r="AB150" s="719"/>
    </row>
    <row r="151" spans="1:28" ht="22">
      <c r="A151" s="719"/>
      <c r="B151" s="719"/>
      <c r="C151" s="719"/>
      <c r="D151" s="34"/>
      <c r="E151" s="30"/>
      <c r="F151" s="719"/>
      <c r="G151" s="28"/>
      <c r="H151" s="28"/>
      <c r="I151" s="538"/>
      <c r="J151" s="719"/>
      <c r="K151" s="759"/>
      <c r="L151" s="719"/>
      <c r="M151" s="719"/>
      <c r="N151" s="719"/>
      <c r="O151" s="719"/>
      <c r="P151" s="719"/>
      <c r="Q151" s="719"/>
      <c r="R151" s="719"/>
      <c r="S151" s="719"/>
      <c r="T151" s="719"/>
      <c r="U151" s="719"/>
      <c r="V151" s="719"/>
      <c r="W151" s="719"/>
      <c r="X151" s="719"/>
      <c r="Y151" s="719"/>
      <c r="Z151" s="719"/>
      <c r="AA151" s="719"/>
      <c r="AB151" s="719"/>
    </row>
    <row r="152" spans="1:28" ht="22">
      <c r="A152" s="719"/>
      <c r="B152" s="719"/>
      <c r="C152" s="719"/>
      <c r="D152" s="34"/>
      <c r="E152" s="30"/>
      <c r="F152" s="719"/>
      <c r="G152" s="28"/>
      <c r="H152" s="28"/>
      <c r="I152" s="538"/>
      <c r="J152" s="719"/>
      <c r="K152" s="759"/>
      <c r="L152" s="719"/>
      <c r="M152" s="719"/>
      <c r="N152" s="719"/>
      <c r="O152" s="719"/>
      <c r="P152" s="719"/>
      <c r="Q152" s="719"/>
      <c r="R152" s="719"/>
      <c r="S152" s="719"/>
      <c r="T152" s="719"/>
      <c r="U152" s="719"/>
      <c r="V152" s="719"/>
      <c r="W152" s="719"/>
      <c r="X152" s="719"/>
      <c r="Y152" s="719"/>
      <c r="Z152" s="719"/>
      <c r="AA152" s="719"/>
      <c r="AB152" s="719"/>
    </row>
    <row r="153" spans="1:28" ht="22">
      <c r="A153" s="719"/>
      <c r="B153" s="719"/>
      <c r="C153" s="719"/>
      <c r="D153" s="34"/>
      <c r="E153" s="30"/>
      <c r="F153" s="719"/>
      <c r="G153" s="28"/>
      <c r="H153" s="28"/>
      <c r="I153" s="538"/>
      <c r="J153" s="719"/>
      <c r="K153" s="759"/>
      <c r="L153" s="719"/>
      <c r="M153" s="719"/>
      <c r="N153" s="719"/>
      <c r="O153" s="719"/>
      <c r="P153" s="719"/>
      <c r="Q153" s="719"/>
      <c r="R153" s="719"/>
      <c r="S153" s="719"/>
      <c r="T153" s="719"/>
      <c r="U153" s="719"/>
      <c r="V153" s="719"/>
      <c r="W153" s="719"/>
      <c r="X153" s="719"/>
      <c r="Y153" s="719"/>
      <c r="Z153" s="719"/>
      <c r="AA153" s="719"/>
      <c r="AB153" s="719"/>
    </row>
    <row r="154" spans="1:28" ht="22">
      <c r="A154" s="719"/>
      <c r="B154" s="719"/>
      <c r="C154" s="719"/>
      <c r="D154" s="34"/>
      <c r="E154" s="30"/>
      <c r="F154" s="719"/>
      <c r="G154" s="28"/>
      <c r="H154" s="28"/>
      <c r="I154" s="538"/>
      <c r="J154" s="719"/>
      <c r="K154" s="759"/>
      <c r="L154" s="719"/>
      <c r="M154" s="719"/>
      <c r="N154" s="719"/>
      <c r="O154" s="719"/>
      <c r="P154" s="719"/>
      <c r="Q154" s="719"/>
      <c r="R154" s="719"/>
      <c r="S154" s="719"/>
      <c r="T154" s="719"/>
      <c r="U154" s="719"/>
      <c r="V154" s="719"/>
      <c r="W154" s="719"/>
      <c r="X154" s="719"/>
      <c r="Y154" s="719"/>
      <c r="Z154" s="719"/>
      <c r="AA154" s="719"/>
      <c r="AB154" s="719"/>
    </row>
    <row r="155" spans="1:28" ht="22">
      <c r="A155" s="719"/>
      <c r="B155" s="719"/>
      <c r="C155" s="719"/>
      <c r="D155" s="34"/>
      <c r="E155" s="30"/>
      <c r="F155" s="719"/>
      <c r="G155" s="28"/>
      <c r="H155" s="28"/>
      <c r="I155" s="538"/>
      <c r="J155" s="719"/>
      <c r="K155" s="759"/>
      <c r="L155" s="719"/>
      <c r="M155" s="719"/>
      <c r="N155" s="719"/>
      <c r="O155" s="719"/>
      <c r="P155" s="719"/>
      <c r="Q155" s="719"/>
      <c r="R155" s="719"/>
      <c r="S155" s="719"/>
      <c r="T155" s="719"/>
      <c r="U155" s="719"/>
      <c r="V155" s="719"/>
      <c r="W155" s="719"/>
      <c r="X155" s="719"/>
      <c r="Y155" s="719"/>
      <c r="Z155" s="719"/>
      <c r="AA155" s="719"/>
      <c r="AB155" s="719"/>
    </row>
    <row r="156" spans="1:28" ht="22">
      <c r="A156" s="719"/>
      <c r="B156" s="719"/>
      <c r="C156" s="719"/>
      <c r="D156" s="34"/>
      <c r="E156" s="30"/>
      <c r="F156" s="719"/>
      <c r="G156" s="28"/>
      <c r="H156" s="28"/>
      <c r="I156" s="538"/>
      <c r="J156" s="719"/>
      <c r="K156" s="759"/>
      <c r="L156" s="719"/>
      <c r="M156" s="719"/>
      <c r="N156" s="719"/>
      <c r="O156" s="719"/>
      <c r="P156" s="719"/>
      <c r="Q156" s="719"/>
      <c r="R156" s="719"/>
      <c r="S156" s="719"/>
      <c r="T156" s="719"/>
      <c r="U156" s="719"/>
      <c r="V156" s="719"/>
      <c r="W156" s="719"/>
      <c r="X156" s="719"/>
      <c r="Y156" s="719"/>
      <c r="Z156" s="719"/>
      <c r="AA156" s="719"/>
      <c r="AB156" s="719"/>
    </row>
    <row r="157" spans="1:28" ht="22">
      <c r="A157" s="719"/>
      <c r="B157" s="719"/>
      <c r="C157" s="719"/>
      <c r="D157" s="34"/>
      <c r="E157" s="30"/>
      <c r="F157" s="719"/>
      <c r="G157" s="28"/>
      <c r="H157" s="28"/>
      <c r="I157" s="538"/>
      <c r="J157" s="719"/>
      <c r="K157" s="759"/>
      <c r="L157" s="719"/>
      <c r="M157" s="719"/>
      <c r="N157" s="719"/>
      <c r="O157" s="719"/>
      <c r="P157" s="719"/>
      <c r="Q157" s="719"/>
      <c r="R157" s="719"/>
      <c r="S157" s="719"/>
      <c r="T157" s="719"/>
      <c r="U157" s="719"/>
      <c r="V157" s="719"/>
      <c r="W157" s="719"/>
      <c r="X157" s="719"/>
      <c r="Y157" s="719"/>
      <c r="Z157" s="719"/>
      <c r="AA157" s="719"/>
      <c r="AB157" s="719"/>
    </row>
    <row r="158" spans="1:28" ht="22">
      <c r="A158" s="719"/>
      <c r="B158" s="719"/>
      <c r="C158" s="719"/>
      <c r="D158" s="34"/>
      <c r="E158" s="30"/>
      <c r="F158" s="719"/>
      <c r="G158" s="28"/>
      <c r="H158" s="28"/>
      <c r="I158" s="538"/>
      <c r="J158" s="719"/>
      <c r="K158" s="759"/>
      <c r="L158" s="719"/>
      <c r="M158" s="719"/>
      <c r="N158" s="719"/>
      <c r="O158" s="719"/>
      <c r="P158" s="719"/>
      <c r="Q158" s="719"/>
      <c r="R158" s="719"/>
      <c r="S158" s="719"/>
      <c r="T158" s="719"/>
      <c r="U158" s="719"/>
      <c r="V158" s="719"/>
      <c r="W158" s="719"/>
      <c r="X158" s="719"/>
      <c r="Y158" s="719"/>
      <c r="Z158" s="719"/>
      <c r="AA158" s="719"/>
      <c r="AB158" s="719"/>
    </row>
    <row r="159" spans="1:28" ht="22">
      <c r="A159" s="719"/>
      <c r="B159" s="719"/>
      <c r="C159" s="719"/>
      <c r="D159" s="34"/>
      <c r="E159" s="30"/>
      <c r="F159" s="719"/>
      <c r="G159" s="28"/>
      <c r="H159" s="28"/>
      <c r="I159" s="538"/>
      <c r="J159" s="719"/>
      <c r="K159" s="759"/>
      <c r="L159" s="719"/>
      <c r="M159" s="719"/>
      <c r="N159" s="719"/>
      <c r="O159" s="719"/>
      <c r="P159" s="719"/>
      <c r="Q159" s="719"/>
      <c r="R159" s="719"/>
      <c r="S159" s="719"/>
      <c r="T159" s="719"/>
      <c r="U159" s="719"/>
      <c r="V159" s="719"/>
      <c r="W159" s="719"/>
      <c r="X159" s="719"/>
      <c r="Y159" s="719"/>
      <c r="Z159" s="719"/>
      <c r="AA159" s="719"/>
      <c r="AB159" s="719"/>
    </row>
    <row r="160" spans="1:28" ht="22">
      <c r="A160" s="719"/>
      <c r="B160" s="719"/>
      <c r="C160" s="719"/>
      <c r="D160" s="34"/>
      <c r="E160" s="30"/>
      <c r="F160" s="719"/>
      <c r="G160" s="28"/>
      <c r="H160" s="28"/>
      <c r="I160" s="538"/>
      <c r="J160" s="719"/>
      <c r="K160" s="759"/>
      <c r="L160" s="719"/>
      <c r="M160" s="719"/>
      <c r="N160" s="719"/>
      <c r="O160" s="719"/>
      <c r="P160" s="719"/>
      <c r="Q160" s="719"/>
      <c r="R160" s="719"/>
      <c r="S160" s="719"/>
      <c r="T160" s="719"/>
      <c r="U160" s="719"/>
      <c r="V160" s="719"/>
      <c r="W160" s="719"/>
      <c r="X160" s="719"/>
      <c r="Y160" s="719"/>
      <c r="Z160" s="719"/>
      <c r="AA160" s="719"/>
      <c r="AB160" s="719"/>
    </row>
    <row r="161" spans="1:28" ht="22">
      <c r="A161" s="719"/>
      <c r="B161" s="719"/>
      <c r="C161" s="719"/>
      <c r="D161" s="34"/>
      <c r="E161" s="30"/>
      <c r="F161" s="719"/>
      <c r="G161" s="28"/>
      <c r="H161" s="28"/>
      <c r="I161" s="538"/>
      <c r="J161" s="719"/>
      <c r="K161" s="759"/>
      <c r="L161" s="719"/>
      <c r="M161" s="719"/>
      <c r="N161" s="719"/>
      <c r="O161" s="719"/>
      <c r="P161" s="719"/>
      <c r="Q161" s="719"/>
      <c r="R161" s="719"/>
      <c r="S161" s="719"/>
      <c r="T161" s="719"/>
      <c r="U161" s="719"/>
      <c r="V161" s="719"/>
      <c r="W161" s="719"/>
      <c r="X161" s="719"/>
      <c r="Y161" s="719"/>
      <c r="Z161" s="719"/>
      <c r="AA161" s="719"/>
      <c r="AB161" s="719"/>
    </row>
    <row r="162" spans="1:28" ht="22">
      <c r="A162" s="719"/>
      <c r="B162" s="719"/>
      <c r="C162" s="719"/>
      <c r="D162" s="34"/>
      <c r="E162" s="30"/>
      <c r="F162" s="719"/>
      <c r="G162" s="28"/>
      <c r="H162" s="28"/>
      <c r="I162" s="538"/>
      <c r="J162" s="719"/>
      <c r="K162" s="759"/>
      <c r="L162" s="719"/>
      <c r="M162" s="719"/>
      <c r="N162" s="719"/>
      <c r="O162" s="719"/>
      <c r="P162" s="719"/>
      <c r="Q162" s="719"/>
      <c r="R162" s="719"/>
      <c r="S162" s="719"/>
      <c r="T162" s="719"/>
      <c r="U162" s="719"/>
      <c r="V162" s="719"/>
      <c r="W162" s="719"/>
      <c r="X162" s="719"/>
      <c r="Y162" s="719"/>
      <c r="Z162" s="719"/>
      <c r="AA162" s="719"/>
      <c r="AB162" s="719"/>
    </row>
    <row r="163" spans="1:28" ht="22">
      <c r="A163" s="719"/>
      <c r="B163" s="719"/>
      <c r="C163" s="719"/>
      <c r="D163" s="34"/>
      <c r="E163" s="30"/>
      <c r="F163" s="719"/>
      <c r="G163" s="28"/>
      <c r="H163" s="28"/>
      <c r="I163" s="538"/>
      <c r="J163" s="719"/>
      <c r="K163" s="759"/>
      <c r="L163" s="719"/>
      <c r="M163" s="719"/>
      <c r="N163" s="719"/>
      <c r="O163" s="719"/>
      <c r="P163" s="719"/>
      <c r="Q163" s="719"/>
      <c r="R163" s="719"/>
      <c r="S163" s="719"/>
      <c r="T163" s="719"/>
      <c r="U163" s="719"/>
      <c r="V163" s="719"/>
      <c r="W163" s="719"/>
      <c r="X163" s="719"/>
      <c r="Y163" s="719"/>
      <c r="Z163" s="719"/>
      <c r="AA163" s="719"/>
      <c r="AB163" s="719"/>
    </row>
    <row r="164" spans="1:28" ht="22">
      <c r="A164" s="719"/>
      <c r="B164" s="719"/>
      <c r="C164" s="719"/>
      <c r="D164" s="34"/>
      <c r="E164" s="30"/>
      <c r="F164" s="719"/>
      <c r="G164" s="28"/>
      <c r="H164" s="28"/>
      <c r="I164" s="538"/>
      <c r="J164" s="719"/>
      <c r="K164" s="759"/>
      <c r="L164" s="719"/>
      <c r="M164" s="719"/>
      <c r="N164" s="719"/>
      <c r="O164" s="719"/>
      <c r="P164" s="719"/>
      <c r="Q164" s="719"/>
      <c r="R164" s="719"/>
      <c r="S164" s="719"/>
      <c r="T164" s="719"/>
      <c r="U164" s="719"/>
      <c r="V164" s="719"/>
      <c r="W164" s="719"/>
      <c r="X164" s="719"/>
      <c r="Y164" s="719"/>
      <c r="Z164" s="719"/>
      <c r="AA164" s="719"/>
      <c r="AB164" s="719"/>
    </row>
    <row r="165" spans="1:28" ht="22">
      <c r="A165" s="719"/>
      <c r="B165" s="719"/>
      <c r="C165" s="719"/>
      <c r="D165" s="34"/>
      <c r="E165" s="30"/>
      <c r="F165" s="719"/>
      <c r="G165" s="28"/>
      <c r="H165" s="28"/>
      <c r="I165" s="538"/>
      <c r="J165" s="719"/>
      <c r="K165" s="759"/>
      <c r="L165" s="719"/>
      <c r="M165" s="719"/>
      <c r="N165" s="719"/>
      <c r="O165" s="719"/>
      <c r="P165" s="719"/>
      <c r="Q165" s="719"/>
      <c r="R165" s="719"/>
      <c r="S165" s="719"/>
      <c r="T165" s="719"/>
      <c r="U165" s="719"/>
      <c r="V165" s="719"/>
      <c r="W165" s="719"/>
      <c r="X165" s="719"/>
      <c r="Y165" s="719"/>
      <c r="Z165" s="719"/>
      <c r="AA165" s="719"/>
      <c r="AB165" s="719"/>
    </row>
    <row r="166" spans="1:28" ht="22">
      <c r="A166" s="719"/>
      <c r="B166" s="719"/>
      <c r="C166" s="719"/>
      <c r="D166" s="34"/>
      <c r="E166" s="719"/>
      <c r="F166" s="719"/>
      <c r="G166" s="719"/>
      <c r="H166" s="719"/>
      <c r="I166" s="538"/>
      <c r="J166" s="719"/>
      <c r="K166" s="759"/>
      <c r="L166" s="719"/>
      <c r="M166" s="719"/>
      <c r="N166" s="719"/>
      <c r="O166" s="719"/>
      <c r="P166" s="719"/>
      <c r="Q166" s="719"/>
      <c r="R166" s="719"/>
      <c r="S166" s="719"/>
      <c r="T166" s="719"/>
      <c r="U166" s="719"/>
      <c r="V166" s="719"/>
      <c r="W166" s="719"/>
      <c r="X166" s="719"/>
      <c r="Y166" s="719"/>
      <c r="Z166" s="719"/>
      <c r="AA166" s="719"/>
      <c r="AB166" s="719"/>
    </row>
    <row r="167" spans="1:28" ht="22">
      <c r="A167" s="719"/>
      <c r="B167" s="719"/>
      <c r="C167" s="719"/>
      <c r="D167" s="34"/>
      <c r="E167" s="719"/>
      <c r="F167" s="719"/>
      <c r="G167" s="719"/>
      <c r="H167" s="719"/>
      <c r="I167" s="538"/>
      <c r="J167" s="719"/>
      <c r="K167" s="759"/>
      <c r="L167" s="719"/>
      <c r="M167" s="719"/>
      <c r="N167" s="719"/>
      <c r="O167" s="719"/>
      <c r="P167" s="719"/>
      <c r="Q167" s="719"/>
      <c r="R167" s="719"/>
      <c r="S167" s="719"/>
      <c r="T167" s="719"/>
      <c r="U167" s="719"/>
      <c r="V167" s="719"/>
      <c r="W167" s="719"/>
      <c r="X167" s="719"/>
      <c r="Y167" s="719"/>
      <c r="Z167" s="719"/>
      <c r="AA167" s="719"/>
      <c r="AB167" s="719"/>
    </row>
    <row r="168" spans="1:28" ht="22">
      <c r="A168" s="719"/>
      <c r="B168" s="719"/>
      <c r="C168" s="719"/>
      <c r="D168" s="34"/>
      <c r="E168" s="719"/>
      <c r="F168" s="719"/>
      <c r="G168" s="719"/>
      <c r="H168" s="719"/>
      <c r="I168" s="538"/>
      <c r="J168" s="719"/>
      <c r="K168" s="759"/>
      <c r="L168" s="719"/>
      <c r="M168" s="719"/>
      <c r="N168" s="719"/>
      <c r="O168" s="719"/>
      <c r="P168" s="719"/>
      <c r="Q168" s="719"/>
      <c r="R168" s="719"/>
      <c r="S168" s="719"/>
      <c r="T168" s="719"/>
      <c r="U168" s="719"/>
      <c r="V168" s="719"/>
      <c r="W168" s="719"/>
      <c r="X168" s="719"/>
      <c r="Y168" s="719"/>
      <c r="Z168" s="719"/>
      <c r="AA168" s="719"/>
      <c r="AB168" s="719"/>
    </row>
    <row r="169" spans="1:28" ht="22">
      <c r="A169" s="719"/>
      <c r="B169" s="719"/>
      <c r="C169" s="719"/>
      <c r="D169" s="34"/>
      <c r="E169" s="719"/>
      <c r="F169" s="719"/>
      <c r="G169" s="719"/>
      <c r="H169" s="719"/>
      <c r="I169" s="538"/>
      <c r="J169" s="719"/>
      <c r="K169" s="759"/>
      <c r="L169" s="719"/>
      <c r="M169" s="719"/>
      <c r="N169" s="719"/>
      <c r="O169" s="719"/>
      <c r="P169" s="719"/>
      <c r="Q169" s="719"/>
      <c r="R169" s="719"/>
      <c r="S169" s="719"/>
      <c r="T169" s="719"/>
      <c r="U169" s="719"/>
      <c r="V169" s="719"/>
      <c r="W169" s="719"/>
      <c r="X169" s="719"/>
      <c r="Y169" s="719"/>
      <c r="Z169" s="719"/>
      <c r="AA169" s="719"/>
      <c r="AB169" s="719"/>
    </row>
    <row r="170" spans="1:28" ht="22">
      <c r="A170" s="719"/>
      <c r="B170" s="719"/>
      <c r="C170" s="719"/>
      <c r="D170" s="34"/>
      <c r="E170" s="719"/>
      <c r="F170" s="719"/>
      <c r="G170" s="719"/>
      <c r="H170" s="719"/>
      <c r="I170" s="538"/>
      <c r="J170" s="719"/>
      <c r="K170" s="759"/>
      <c r="L170" s="719"/>
      <c r="M170" s="719"/>
      <c r="N170" s="719"/>
      <c r="O170" s="719"/>
      <c r="P170" s="719"/>
      <c r="Q170" s="719"/>
      <c r="R170" s="719"/>
      <c r="S170" s="719"/>
      <c r="T170" s="719"/>
      <c r="U170" s="719"/>
      <c r="V170" s="719"/>
      <c r="W170" s="719"/>
      <c r="X170" s="719"/>
      <c r="Y170" s="719"/>
      <c r="Z170" s="719"/>
      <c r="AA170" s="719"/>
      <c r="AB170" s="719"/>
    </row>
    <row r="171" spans="1:28" ht="22">
      <c r="A171" s="719"/>
      <c r="B171" s="719"/>
      <c r="C171" s="719"/>
      <c r="D171" s="34"/>
      <c r="E171" s="719"/>
      <c r="F171" s="719"/>
      <c r="G171" s="719"/>
      <c r="H171" s="719"/>
      <c r="I171" s="538"/>
      <c r="J171" s="719"/>
      <c r="K171" s="759"/>
      <c r="L171" s="719"/>
      <c r="M171" s="719"/>
      <c r="N171" s="719"/>
      <c r="O171" s="719"/>
      <c r="P171" s="719"/>
      <c r="Q171" s="719"/>
      <c r="R171" s="719"/>
      <c r="S171" s="719"/>
      <c r="T171" s="719"/>
      <c r="U171" s="719"/>
      <c r="V171" s="719"/>
      <c r="W171" s="719"/>
      <c r="X171" s="719"/>
      <c r="Y171" s="719"/>
      <c r="Z171" s="719"/>
      <c r="AA171" s="719"/>
      <c r="AB171" s="719"/>
    </row>
    <row r="172" spans="1:28" ht="22">
      <c r="A172" s="719"/>
      <c r="B172" s="719"/>
      <c r="C172" s="719"/>
      <c r="D172" s="34"/>
      <c r="E172" s="719"/>
      <c r="F172" s="719"/>
      <c r="G172" s="719"/>
      <c r="H172" s="719"/>
      <c r="I172" s="538"/>
      <c r="J172" s="719"/>
      <c r="K172" s="759"/>
      <c r="L172" s="719"/>
      <c r="M172" s="719"/>
      <c r="N172" s="719"/>
      <c r="O172" s="719"/>
      <c r="P172" s="719"/>
      <c r="Q172" s="719"/>
      <c r="R172" s="719"/>
      <c r="S172" s="719"/>
      <c r="T172" s="719"/>
      <c r="U172" s="719"/>
      <c r="V172" s="719"/>
      <c r="W172" s="719"/>
      <c r="X172" s="719"/>
      <c r="Y172" s="719"/>
      <c r="Z172" s="719"/>
      <c r="AA172" s="719"/>
      <c r="AB172" s="719"/>
    </row>
    <row r="173" spans="1:28" ht="22">
      <c r="A173" s="719"/>
      <c r="B173" s="719"/>
      <c r="C173" s="719"/>
      <c r="D173" s="34"/>
      <c r="E173" s="719"/>
      <c r="F173" s="719"/>
      <c r="G173" s="719"/>
      <c r="H173" s="719"/>
      <c r="I173" s="538"/>
      <c r="J173" s="719"/>
      <c r="K173" s="759"/>
      <c r="L173" s="719"/>
      <c r="M173" s="719"/>
      <c r="N173" s="719"/>
      <c r="O173" s="719"/>
      <c r="P173" s="719"/>
      <c r="Q173" s="719"/>
      <c r="R173" s="719"/>
      <c r="S173" s="719"/>
      <c r="T173" s="719"/>
      <c r="U173" s="719"/>
      <c r="V173" s="719"/>
      <c r="W173" s="719"/>
      <c r="X173" s="719"/>
      <c r="Y173" s="719"/>
      <c r="Z173" s="719"/>
      <c r="AA173" s="719"/>
      <c r="AB173" s="719"/>
    </row>
    <row r="174" spans="1:28" ht="22">
      <c r="A174" s="719"/>
      <c r="B174" s="719"/>
      <c r="C174" s="719"/>
      <c r="D174" s="34"/>
      <c r="E174" s="719"/>
      <c r="F174" s="719"/>
      <c r="G174" s="719"/>
      <c r="H174" s="719"/>
      <c r="I174" s="538"/>
      <c r="J174" s="719"/>
      <c r="K174" s="759"/>
      <c r="L174" s="719"/>
      <c r="M174" s="719"/>
      <c r="N174" s="719"/>
      <c r="O174" s="719"/>
      <c r="P174" s="719"/>
      <c r="Q174" s="719"/>
      <c r="R174" s="719"/>
      <c r="S174" s="719"/>
      <c r="T174" s="719"/>
      <c r="U174" s="719"/>
      <c r="V174" s="719"/>
      <c r="W174" s="719"/>
      <c r="X174" s="719"/>
      <c r="Y174" s="719"/>
      <c r="Z174" s="719"/>
      <c r="AA174" s="719"/>
      <c r="AB174" s="719"/>
    </row>
    <row r="175" spans="1:28" ht="22">
      <c r="A175" s="719"/>
      <c r="B175" s="719"/>
      <c r="C175" s="719"/>
      <c r="D175" s="34"/>
      <c r="E175" s="719"/>
      <c r="F175" s="719"/>
      <c r="G175" s="719"/>
      <c r="H175" s="719"/>
      <c r="I175" s="538"/>
      <c r="J175" s="719"/>
      <c r="K175" s="759"/>
      <c r="L175" s="719"/>
      <c r="M175" s="719"/>
      <c r="N175" s="719"/>
      <c r="O175" s="719"/>
      <c r="P175" s="719"/>
      <c r="Q175" s="719"/>
      <c r="R175" s="719"/>
      <c r="S175" s="719"/>
      <c r="T175" s="719"/>
      <c r="U175" s="719"/>
      <c r="V175" s="719"/>
      <c r="W175" s="719"/>
      <c r="X175" s="719"/>
      <c r="Y175" s="719"/>
      <c r="Z175" s="719"/>
      <c r="AA175" s="719"/>
      <c r="AB175" s="719"/>
    </row>
    <row r="176" spans="1:28" ht="22">
      <c r="A176" s="719"/>
      <c r="B176" s="719"/>
      <c r="C176" s="719"/>
      <c r="D176" s="34"/>
      <c r="E176" s="719"/>
      <c r="F176" s="719"/>
      <c r="G176" s="719"/>
      <c r="H176" s="719"/>
      <c r="I176" s="538"/>
      <c r="J176" s="719"/>
      <c r="K176" s="759"/>
      <c r="L176" s="719"/>
      <c r="M176" s="719"/>
      <c r="N176" s="719"/>
      <c r="O176" s="719"/>
      <c r="P176" s="719"/>
      <c r="Q176" s="719"/>
      <c r="R176" s="719"/>
      <c r="S176" s="719"/>
      <c r="T176" s="719"/>
      <c r="U176" s="719"/>
      <c r="V176" s="719"/>
      <c r="W176" s="719"/>
      <c r="X176" s="719"/>
      <c r="Y176" s="719"/>
      <c r="Z176" s="719"/>
      <c r="AA176" s="719"/>
      <c r="AB176" s="719"/>
    </row>
    <row r="177" spans="1:28" ht="22">
      <c r="A177" s="719"/>
      <c r="B177" s="719"/>
      <c r="C177" s="719"/>
      <c r="D177" s="34"/>
      <c r="E177" s="719"/>
      <c r="F177" s="719"/>
      <c r="G177" s="719"/>
      <c r="H177" s="719"/>
      <c r="I177" s="538"/>
      <c r="J177" s="719"/>
      <c r="K177" s="759"/>
      <c r="L177" s="719"/>
      <c r="M177" s="719"/>
      <c r="N177" s="719"/>
      <c r="O177" s="719"/>
      <c r="P177" s="719"/>
      <c r="Q177" s="719"/>
      <c r="R177" s="719"/>
      <c r="S177" s="719"/>
      <c r="T177" s="719"/>
      <c r="U177" s="719"/>
      <c r="V177" s="719"/>
      <c r="W177" s="719"/>
      <c r="X177" s="719"/>
      <c r="Y177" s="719"/>
      <c r="Z177" s="719"/>
      <c r="AA177" s="719"/>
      <c r="AB177" s="719"/>
    </row>
    <row r="178" spans="1:28" ht="22">
      <c r="A178" s="719"/>
      <c r="B178" s="719"/>
      <c r="C178" s="719"/>
      <c r="D178" s="34"/>
      <c r="E178" s="719"/>
      <c r="F178" s="719"/>
      <c r="G178" s="719"/>
      <c r="H178" s="719"/>
      <c r="I178" s="538"/>
      <c r="J178" s="719"/>
      <c r="K178" s="759"/>
      <c r="L178" s="719"/>
      <c r="M178" s="719"/>
      <c r="N178" s="719"/>
      <c r="O178" s="719"/>
      <c r="P178" s="719"/>
      <c r="Q178" s="719"/>
      <c r="R178" s="719"/>
      <c r="S178" s="719"/>
      <c r="T178" s="719"/>
      <c r="U178" s="719"/>
      <c r="V178" s="719"/>
      <c r="W178" s="719"/>
      <c r="X178" s="719"/>
      <c r="Y178" s="719"/>
      <c r="Z178" s="719"/>
      <c r="AA178" s="719"/>
      <c r="AB178" s="719"/>
    </row>
    <row r="179" spans="1:28" ht="22">
      <c r="A179" s="719"/>
      <c r="B179" s="719"/>
      <c r="C179" s="719"/>
      <c r="D179" s="34"/>
      <c r="E179" s="719"/>
      <c r="F179" s="719"/>
      <c r="G179" s="719"/>
      <c r="H179" s="719"/>
      <c r="I179" s="538"/>
      <c r="J179" s="719"/>
      <c r="K179" s="759"/>
      <c r="L179" s="719"/>
      <c r="M179" s="719"/>
      <c r="N179" s="719"/>
      <c r="O179" s="719"/>
      <c r="P179" s="719"/>
      <c r="Q179" s="719"/>
      <c r="R179" s="719"/>
      <c r="S179" s="719"/>
      <c r="T179" s="719"/>
      <c r="U179" s="719"/>
      <c r="V179" s="719"/>
      <c r="W179" s="719"/>
      <c r="X179" s="719"/>
      <c r="Y179" s="719"/>
      <c r="Z179" s="719"/>
      <c r="AA179" s="719"/>
      <c r="AB179" s="719"/>
    </row>
    <row r="180" spans="1:28" ht="22">
      <c r="A180" s="719"/>
      <c r="B180" s="719"/>
      <c r="C180" s="719"/>
      <c r="D180" s="34"/>
      <c r="E180" s="719"/>
      <c r="F180" s="719"/>
      <c r="G180" s="719"/>
      <c r="H180" s="719"/>
      <c r="I180" s="538"/>
      <c r="J180" s="719"/>
      <c r="K180" s="759"/>
      <c r="L180" s="719"/>
      <c r="M180" s="719"/>
      <c r="N180" s="719"/>
      <c r="O180" s="719"/>
      <c r="P180" s="719"/>
      <c r="Q180" s="719"/>
      <c r="R180" s="719"/>
      <c r="S180" s="719"/>
      <c r="T180" s="719"/>
      <c r="U180" s="719"/>
      <c r="V180" s="719"/>
      <c r="W180" s="719"/>
      <c r="X180" s="719"/>
      <c r="Y180" s="719"/>
      <c r="Z180" s="719"/>
      <c r="AA180" s="719"/>
      <c r="AB180" s="719"/>
    </row>
    <row r="181" spans="1:28" ht="22">
      <c r="A181" s="719"/>
      <c r="B181" s="719"/>
      <c r="C181" s="719"/>
      <c r="D181" s="34"/>
      <c r="E181" s="719"/>
      <c r="F181" s="719"/>
      <c r="G181" s="719"/>
      <c r="H181" s="719"/>
      <c r="I181" s="538"/>
      <c r="J181" s="719"/>
      <c r="K181" s="759"/>
      <c r="L181" s="719"/>
      <c r="M181" s="719"/>
      <c r="N181" s="719"/>
      <c r="O181" s="719"/>
      <c r="P181" s="719"/>
      <c r="Q181" s="719"/>
      <c r="R181" s="719"/>
      <c r="S181" s="719"/>
      <c r="T181" s="719"/>
      <c r="U181" s="719"/>
      <c r="V181" s="719"/>
      <c r="W181" s="719"/>
      <c r="X181" s="719"/>
      <c r="Y181" s="719"/>
      <c r="Z181" s="719"/>
      <c r="AA181" s="719"/>
      <c r="AB181" s="719"/>
    </row>
    <row r="182" spans="1:28" ht="22">
      <c r="A182" s="719"/>
      <c r="B182" s="719"/>
      <c r="C182" s="719"/>
      <c r="D182" s="34"/>
      <c r="E182" s="719"/>
      <c r="F182" s="719"/>
      <c r="G182" s="719"/>
      <c r="H182" s="719"/>
      <c r="I182" s="538"/>
      <c r="J182" s="719"/>
      <c r="K182" s="759"/>
      <c r="L182" s="719"/>
      <c r="M182" s="719"/>
      <c r="N182" s="719"/>
      <c r="O182" s="719"/>
      <c r="P182" s="719"/>
      <c r="Q182" s="719"/>
      <c r="R182" s="719"/>
      <c r="S182" s="719"/>
      <c r="T182" s="719"/>
      <c r="U182" s="719"/>
      <c r="V182" s="719"/>
      <c r="W182" s="719"/>
      <c r="X182" s="719"/>
      <c r="Y182" s="719"/>
      <c r="Z182" s="719"/>
      <c r="AA182" s="719"/>
      <c r="AB182" s="719"/>
    </row>
    <row r="183" spans="1:28" ht="22">
      <c r="A183" s="719"/>
      <c r="B183" s="719"/>
      <c r="C183" s="719"/>
      <c r="D183" s="34"/>
      <c r="E183" s="719"/>
      <c r="F183" s="719"/>
      <c r="G183" s="719"/>
      <c r="H183" s="719"/>
      <c r="I183" s="538"/>
      <c r="J183" s="719"/>
      <c r="K183" s="759"/>
      <c r="L183" s="719"/>
      <c r="M183" s="719"/>
      <c r="N183" s="719"/>
      <c r="O183" s="719"/>
      <c r="P183" s="719"/>
      <c r="Q183" s="719"/>
      <c r="R183" s="719"/>
      <c r="S183" s="719"/>
      <c r="T183" s="719"/>
      <c r="U183" s="719"/>
      <c r="V183" s="719"/>
      <c r="W183" s="719"/>
      <c r="X183" s="719"/>
      <c r="Y183" s="719"/>
      <c r="Z183" s="719"/>
      <c r="AA183" s="719"/>
      <c r="AB183" s="719"/>
    </row>
    <row r="184" spans="1:28" ht="22">
      <c r="A184" s="719"/>
      <c r="B184" s="719"/>
      <c r="C184" s="719"/>
      <c r="D184" s="34"/>
      <c r="E184" s="719"/>
      <c r="F184" s="719"/>
      <c r="G184" s="719"/>
      <c r="H184" s="719"/>
      <c r="I184" s="538"/>
      <c r="J184" s="719"/>
      <c r="K184" s="759"/>
      <c r="L184" s="719"/>
      <c r="M184" s="719"/>
      <c r="N184" s="719"/>
      <c r="O184" s="719"/>
      <c r="P184" s="719"/>
      <c r="Q184" s="719"/>
      <c r="R184" s="719"/>
      <c r="S184" s="719"/>
      <c r="T184" s="719"/>
      <c r="U184" s="719"/>
      <c r="V184" s="719"/>
      <c r="W184" s="719"/>
      <c r="X184" s="719"/>
      <c r="Y184" s="719"/>
      <c r="Z184" s="719"/>
      <c r="AA184" s="719"/>
      <c r="AB184" s="719"/>
    </row>
    <row r="185" spans="1:28" ht="22">
      <c r="A185" s="719"/>
      <c r="B185" s="719"/>
      <c r="C185" s="719"/>
      <c r="D185" s="34"/>
      <c r="E185" s="719"/>
      <c r="F185" s="719"/>
      <c r="G185" s="719"/>
      <c r="H185" s="719"/>
      <c r="I185" s="538"/>
      <c r="J185" s="719"/>
      <c r="K185" s="759"/>
      <c r="L185" s="719"/>
      <c r="M185" s="719"/>
      <c r="N185" s="719"/>
      <c r="O185" s="719"/>
      <c r="P185" s="719"/>
      <c r="Q185" s="719"/>
      <c r="R185" s="719"/>
      <c r="S185" s="719"/>
      <c r="T185" s="719"/>
      <c r="U185" s="719"/>
      <c r="V185" s="719"/>
      <c r="W185" s="719"/>
      <c r="X185" s="719"/>
      <c r="Y185" s="719"/>
      <c r="Z185" s="719"/>
      <c r="AA185" s="719"/>
      <c r="AB185" s="719"/>
    </row>
    <row r="186" spans="1:28" ht="22">
      <c r="A186" s="719"/>
      <c r="B186" s="719"/>
      <c r="C186" s="719"/>
      <c r="D186" s="34"/>
      <c r="E186" s="719"/>
      <c r="F186" s="719"/>
      <c r="G186" s="719"/>
      <c r="H186" s="719"/>
      <c r="I186" s="538"/>
      <c r="J186" s="719"/>
      <c r="K186" s="759"/>
      <c r="L186" s="719"/>
      <c r="M186" s="719"/>
      <c r="N186" s="719"/>
      <c r="O186" s="719"/>
      <c r="P186" s="719"/>
      <c r="Q186" s="719"/>
      <c r="R186" s="719"/>
      <c r="S186" s="719"/>
      <c r="T186" s="719"/>
      <c r="U186" s="719"/>
      <c r="V186" s="719"/>
      <c r="W186" s="719"/>
      <c r="X186" s="719"/>
      <c r="Y186" s="719"/>
      <c r="Z186" s="719"/>
      <c r="AA186" s="719"/>
      <c r="AB186" s="719"/>
    </row>
    <row r="187" spans="1:28" ht="22">
      <c r="A187" s="719"/>
      <c r="B187" s="719"/>
      <c r="C187" s="719"/>
      <c r="D187" s="34"/>
      <c r="E187" s="719"/>
      <c r="F187" s="719"/>
      <c r="G187" s="719"/>
      <c r="H187" s="719"/>
      <c r="I187" s="538"/>
      <c r="J187" s="719"/>
      <c r="K187" s="759"/>
      <c r="L187" s="719"/>
      <c r="M187" s="719"/>
      <c r="N187" s="719"/>
      <c r="O187" s="719"/>
      <c r="P187" s="719"/>
      <c r="Q187" s="719"/>
      <c r="R187" s="719"/>
      <c r="S187" s="719"/>
      <c r="T187" s="719"/>
      <c r="U187" s="719"/>
      <c r="V187" s="719"/>
      <c r="W187" s="719"/>
      <c r="X187" s="719"/>
      <c r="Y187" s="719"/>
      <c r="Z187" s="719"/>
      <c r="AA187" s="719"/>
      <c r="AB187" s="719"/>
    </row>
    <row r="188" spans="1:28" ht="22">
      <c r="A188" s="719"/>
      <c r="B188" s="719"/>
      <c r="C188" s="719"/>
      <c r="D188" s="34"/>
      <c r="E188" s="719"/>
      <c r="F188" s="719"/>
      <c r="G188" s="719"/>
      <c r="H188" s="719"/>
      <c r="I188" s="538"/>
      <c r="J188" s="719"/>
      <c r="K188" s="759"/>
      <c r="L188" s="719"/>
      <c r="M188" s="719"/>
      <c r="N188" s="719"/>
      <c r="O188" s="719"/>
      <c r="P188" s="719"/>
      <c r="Q188" s="719"/>
      <c r="R188" s="719"/>
      <c r="S188" s="719"/>
      <c r="T188" s="719"/>
      <c r="U188" s="719"/>
      <c r="V188" s="719"/>
      <c r="W188" s="719"/>
      <c r="X188" s="719"/>
      <c r="Y188" s="719"/>
      <c r="Z188" s="719"/>
      <c r="AA188" s="719"/>
      <c r="AB188" s="719"/>
    </row>
    <row r="189" spans="1:28" ht="22">
      <c r="A189" s="719"/>
      <c r="B189" s="719"/>
      <c r="C189" s="719"/>
      <c r="D189" s="34"/>
      <c r="E189" s="719"/>
      <c r="F189" s="719"/>
      <c r="G189" s="719"/>
      <c r="H189" s="719"/>
      <c r="I189" s="538"/>
      <c r="J189" s="719"/>
      <c r="K189" s="759"/>
      <c r="L189" s="719"/>
      <c r="M189" s="719"/>
      <c r="N189" s="719"/>
      <c r="O189" s="719"/>
      <c r="P189" s="719"/>
      <c r="Q189" s="719"/>
      <c r="R189" s="719"/>
      <c r="S189" s="719"/>
      <c r="T189" s="719"/>
      <c r="U189" s="719"/>
      <c r="V189" s="719"/>
      <c r="W189" s="719"/>
      <c r="X189" s="719"/>
      <c r="Y189" s="719"/>
      <c r="Z189" s="719"/>
      <c r="AA189" s="719"/>
      <c r="AB189" s="719"/>
    </row>
    <row r="190" spans="1:28" ht="22">
      <c r="A190" s="719"/>
      <c r="B190" s="719"/>
      <c r="C190" s="719"/>
      <c r="D190" s="34"/>
      <c r="E190" s="719"/>
      <c r="F190" s="719"/>
      <c r="G190" s="719"/>
      <c r="H190" s="719"/>
      <c r="I190" s="538"/>
      <c r="J190" s="719"/>
      <c r="K190" s="759"/>
      <c r="L190" s="719"/>
      <c r="M190" s="719"/>
      <c r="N190" s="719"/>
      <c r="O190" s="719"/>
      <c r="P190" s="719"/>
      <c r="Q190" s="719"/>
      <c r="R190" s="719"/>
      <c r="S190" s="719"/>
      <c r="T190" s="719"/>
      <c r="U190" s="719"/>
      <c r="V190" s="719"/>
      <c r="W190" s="719"/>
      <c r="X190" s="719"/>
      <c r="Y190" s="719"/>
      <c r="Z190" s="719"/>
      <c r="AA190" s="719"/>
      <c r="AB190" s="719"/>
    </row>
    <row r="191" spans="1:28" ht="22">
      <c r="A191" s="719"/>
      <c r="B191" s="719"/>
      <c r="C191" s="719"/>
      <c r="D191" s="34"/>
      <c r="E191" s="719"/>
      <c r="F191" s="719"/>
      <c r="G191" s="719"/>
      <c r="H191" s="719"/>
      <c r="I191" s="538"/>
      <c r="J191" s="719"/>
      <c r="K191" s="759"/>
      <c r="L191" s="719"/>
      <c r="M191" s="719"/>
      <c r="N191" s="719"/>
      <c r="O191" s="719"/>
      <c r="P191" s="719"/>
      <c r="Q191" s="719"/>
      <c r="R191" s="719"/>
      <c r="S191" s="719"/>
      <c r="T191" s="719"/>
      <c r="U191" s="719"/>
      <c r="V191" s="719"/>
      <c r="W191" s="719"/>
      <c r="X191" s="719"/>
      <c r="Y191" s="719"/>
      <c r="Z191" s="719"/>
      <c r="AA191" s="719"/>
      <c r="AB191" s="719"/>
    </row>
    <row r="192" spans="1:28" ht="22">
      <c r="A192" s="719"/>
      <c r="B192" s="719"/>
      <c r="C192" s="719"/>
      <c r="D192" s="34"/>
      <c r="E192" s="719"/>
      <c r="F192" s="719"/>
      <c r="G192" s="719"/>
      <c r="H192" s="719"/>
      <c r="I192" s="538"/>
      <c r="J192" s="719"/>
      <c r="K192" s="759"/>
      <c r="L192" s="719"/>
      <c r="M192" s="719"/>
      <c r="N192" s="719"/>
      <c r="O192" s="719"/>
      <c r="P192" s="719"/>
      <c r="Q192" s="719"/>
      <c r="R192" s="719"/>
      <c r="S192" s="719"/>
      <c r="T192" s="719"/>
      <c r="U192" s="719"/>
      <c r="V192" s="719"/>
      <c r="W192" s="719"/>
      <c r="X192" s="719"/>
      <c r="Y192" s="719"/>
      <c r="Z192" s="719"/>
      <c r="AA192" s="719"/>
      <c r="AB192" s="719"/>
    </row>
    <row r="193" spans="1:28" ht="22">
      <c r="A193" s="719"/>
      <c r="B193" s="719"/>
      <c r="C193" s="719"/>
      <c r="D193" s="34"/>
      <c r="E193" s="719"/>
      <c r="F193" s="719"/>
      <c r="G193" s="719"/>
      <c r="H193" s="719"/>
      <c r="I193" s="538"/>
      <c r="J193" s="719"/>
      <c r="K193" s="759"/>
      <c r="L193" s="719"/>
      <c r="M193" s="719"/>
      <c r="N193" s="719"/>
      <c r="O193" s="719"/>
      <c r="P193" s="719"/>
      <c r="Q193" s="719"/>
      <c r="R193" s="719"/>
      <c r="S193" s="719"/>
      <c r="T193" s="719"/>
      <c r="U193" s="719"/>
      <c r="V193" s="719"/>
      <c r="W193" s="719"/>
      <c r="X193" s="719"/>
      <c r="Y193" s="719"/>
      <c r="Z193" s="719"/>
      <c r="AA193" s="719"/>
      <c r="AB193" s="719"/>
    </row>
    <row r="194" spans="1:28" ht="22">
      <c r="A194" s="719"/>
      <c r="B194" s="719"/>
      <c r="C194" s="719"/>
      <c r="D194" s="34"/>
      <c r="E194" s="719"/>
      <c r="F194" s="719"/>
      <c r="G194" s="719"/>
      <c r="H194" s="719"/>
      <c r="I194" s="538"/>
      <c r="J194" s="719"/>
      <c r="K194" s="759"/>
      <c r="L194" s="719"/>
      <c r="M194" s="719"/>
      <c r="N194" s="719"/>
      <c r="O194" s="719"/>
      <c r="P194" s="719"/>
      <c r="Q194" s="719"/>
      <c r="R194" s="719"/>
      <c r="S194" s="719"/>
      <c r="T194" s="719"/>
      <c r="U194" s="719"/>
      <c r="V194" s="719"/>
      <c r="W194" s="719"/>
      <c r="X194" s="719"/>
      <c r="Y194" s="719"/>
      <c r="Z194" s="719"/>
      <c r="AA194" s="719"/>
      <c r="AB194" s="719"/>
    </row>
    <row r="195" spans="1:28" ht="22">
      <c r="A195" s="719"/>
      <c r="B195" s="719"/>
      <c r="C195" s="719"/>
      <c r="D195" s="34"/>
      <c r="E195" s="719"/>
      <c r="F195" s="719"/>
      <c r="G195" s="719"/>
      <c r="H195" s="719"/>
      <c r="I195" s="538"/>
      <c r="J195" s="719"/>
      <c r="K195" s="759"/>
      <c r="L195" s="719"/>
      <c r="M195" s="719"/>
      <c r="N195" s="719"/>
      <c r="O195" s="719"/>
      <c r="P195" s="719"/>
      <c r="Q195" s="719"/>
      <c r="R195" s="719"/>
      <c r="S195" s="719"/>
      <c r="T195" s="719"/>
      <c r="U195" s="719"/>
      <c r="V195" s="719"/>
      <c r="W195" s="719"/>
      <c r="X195" s="719"/>
      <c r="Y195" s="719"/>
      <c r="Z195" s="719"/>
      <c r="AA195" s="719"/>
      <c r="AB195" s="719"/>
    </row>
    <row r="196" spans="1:28" ht="22">
      <c r="A196" s="719"/>
      <c r="B196" s="719"/>
      <c r="C196" s="719"/>
      <c r="D196" s="34"/>
      <c r="E196" s="719"/>
      <c r="F196" s="719"/>
      <c r="G196" s="719"/>
      <c r="H196" s="719"/>
      <c r="I196" s="538"/>
      <c r="J196" s="719"/>
      <c r="K196" s="759"/>
      <c r="L196" s="719"/>
      <c r="M196" s="719"/>
      <c r="N196" s="719"/>
      <c r="O196" s="719"/>
      <c r="P196" s="719"/>
      <c r="Q196" s="719"/>
      <c r="R196" s="719"/>
      <c r="S196" s="719"/>
      <c r="T196" s="719"/>
      <c r="U196" s="719"/>
      <c r="V196" s="719"/>
      <c r="W196" s="719"/>
      <c r="X196" s="719"/>
      <c r="Y196" s="719"/>
      <c r="Z196" s="719"/>
      <c r="AA196" s="719"/>
      <c r="AB196" s="719"/>
    </row>
    <row r="197" spans="1:28" ht="22">
      <c r="A197" s="719"/>
      <c r="B197" s="719"/>
      <c r="C197" s="719"/>
      <c r="D197" s="34"/>
      <c r="E197" s="719"/>
      <c r="F197" s="719"/>
      <c r="G197" s="719"/>
      <c r="H197" s="719"/>
      <c r="I197" s="538"/>
      <c r="J197" s="719"/>
      <c r="K197" s="759"/>
      <c r="L197" s="719"/>
      <c r="M197" s="719"/>
      <c r="N197" s="719"/>
      <c r="O197" s="719"/>
      <c r="P197" s="719"/>
      <c r="Q197" s="719"/>
      <c r="R197" s="719"/>
      <c r="S197" s="719"/>
      <c r="T197" s="719"/>
      <c r="U197" s="719"/>
      <c r="V197" s="719"/>
      <c r="W197" s="719"/>
      <c r="X197" s="719"/>
      <c r="Y197" s="719"/>
      <c r="Z197" s="719"/>
      <c r="AA197" s="719"/>
      <c r="AB197" s="719"/>
    </row>
    <row r="198" spans="1:28" ht="22">
      <c r="A198" s="719"/>
      <c r="B198" s="719"/>
      <c r="C198" s="719"/>
      <c r="D198" s="34"/>
      <c r="E198" s="719"/>
      <c r="F198" s="719"/>
      <c r="G198" s="719"/>
      <c r="H198" s="719"/>
      <c r="I198" s="538"/>
      <c r="J198" s="719"/>
      <c r="K198" s="759"/>
      <c r="L198" s="719"/>
      <c r="M198" s="719"/>
      <c r="N198" s="719"/>
      <c r="O198" s="719"/>
      <c r="P198" s="719"/>
      <c r="Q198" s="719"/>
      <c r="R198" s="719"/>
      <c r="S198" s="719"/>
      <c r="T198" s="719"/>
      <c r="U198" s="719"/>
      <c r="V198" s="719"/>
      <c r="W198" s="719"/>
      <c r="X198" s="719"/>
      <c r="Y198" s="719"/>
      <c r="Z198" s="719"/>
      <c r="AA198" s="719"/>
      <c r="AB198" s="719"/>
    </row>
    <row r="199" spans="1:28" ht="22">
      <c r="A199" s="719"/>
      <c r="B199" s="719"/>
      <c r="C199" s="719"/>
      <c r="D199" s="34"/>
      <c r="E199" s="719"/>
      <c r="F199" s="719"/>
      <c r="G199" s="719"/>
      <c r="H199" s="719"/>
      <c r="I199" s="538"/>
      <c r="J199" s="719"/>
      <c r="K199" s="759"/>
      <c r="L199" s="719"/>
      <c r="M199" s="719"/>
      <c r="N199" s="719"/>
      <c r="O199" s="719"/>
      <c r="P199" s="719"/>
      <c r="Q199" s="719"/>
      <c r="R199" s="719"/>
      <c r="S199" s="719"/>
      <c r="T199" s="719"/>
      <c r="U199" s="719"/>
      <c r="V199" s="719"/>
      <c r="W199" s="719"/>
      <c r="X199" s="719"/>
      <c r="Y199" s="719"/>
      <c r="Z199" s="719"/>
      <c r="AA199" s="719"/>
      <c r="AB199" s="719"/>
    </row>
    <row r="200" spans="1:28" ht="22">
      <c r="A200" s="719"/>
      <c r="B200" s="719"/>
      <c r="C200" s="719"/>
      <c r="D200" s="34"/>
      <c r="E200" s="719"/>
      <c r="F200" s="719"/>
      <c r="G200" s="719"/>
      <c r="H200" s="719"/>
      <c r="I200" s="538"/>
      <c r="J200" s="719"/>
      <c r="K200" s="759"/>
      <c r="L200" s="719"/>
      <c r="M200" s="719"/>
      <c r="N200" s="719"/>
      <c r="O200" s="719"/>
      <c r="P200" s="719"/>
      <c r="Q200" s="719"/>
      <c r="R200" s="719"/>
      <c r="S200" s="719"/>
      <c r="T200" s="719"/>
      <c r="U200" s="719"/>
      <c r="V200" s="719"/>
      <c r="W200" s="719"/>
      <c r="X200" s="719"/>
      <c r="Y200" s="719"/>
      <c r="Z200" s="719"/>
      <c r="AA200" s="719"/>
      <c r="AB200" s="719"/>
    </row>
    <row r="201" spans="1:28" ht="22">
      <c r="A201" s="719"/>
      <c r="B201" s="719"/>
      <c r="C201" s="719"/>
      <c r="D201" s="34"/>
      <c r="E201" s="719"/>
      <c r="F201" s="719"/>
      <c r="G201" s="719"/>
      <c r="H201" s="719"/>
      <c r="I201" s="538"/>
      <c r="J201" s="719"/>
      <c r="K201" s="759"/>
      <c r="L201" s="719"/>
      <c r="M201" s="719"/>
      <c r="N201" s="719"/>
      <c r="O201" s="719"/>
      <c r="P201" s="719"/>
      <c r="Q201" s="719"/>
      <c r="R201" s="719"/>
      <c r="S201" s="719"/>
      <c r="T201" s="719"/>
      <c r="U201" s="719"/>
      <c r="V201" s="719"/>
      <c r="W201" s="719"/>
      <c r="X201" s="719"/>
      <c r="Y201" s="719"/>
      <c r="Z201" s="719"/>
      <c r="AA201" s="719"/>
      <c r="AB201" s="719"/>
    </row>
    <row r="202" spans="1:28" ht="22">
      <c r="A202" s="719"/>
      <c r="B202" s="719"/>
      <c r="C202" s="719"/>
      <c r="D202" s="34"/>
      <c r="E202" s="719"/>
      <c r="F202" s="719"/>
      <c r="G202" s="719"/>
      <c r="H202" s="719"/>
      <c r="I202" s="538"/>
      <c r="J202" s="719"/>
      <c r="K202" s="759"/>
      <c r="L202" s="719"/>
      <c r="M202" s="719"/>
      <c r="N202" s="719"/>
      <c r="O202" s="719"/>
      <c r="P202" s="719"/>
      <c r="Q202" s="719"/>
      <c r="R202" s="719"/>
      <c r="S202" s="719"/>
      <c r="T202" s="719"/>
      <c r="U202" s="719"/>
      <c r="V202" s="719"/>
      <c r="W202" s="719"/>
      <c r="X202" s="719"/>
      <c r="Y202" s="719"/>
      <c r="Z202" s="719"/>
      <c r="AA202" s="719"/>
      <c r="AB202" s="719"/>
    </row>
    <row r="203" spans="1:28" ht="22">
      <c r="A203" s="719"/>
      <c r="B203" s="719"/>
      <c r="C203" s="719"/>
      <c r="D203" s="34"/>
      <c r="E203" s="719"/>
      <c r="F203" s="719"/>
      <c r="G203" s="719"/>
      <c r="H203" s="719"/>
      <c r="I203" s="538"/>
      <c r="J203" s="719"/>
      <c r="K203" s="759"/>
      <c r="L203" s="719"/>
      <c r="M203" s="719"/>
      <c r="N203" s="719"/>
      <c r="O203" s="719"/>
      <c r="P203" s="719"/>
      <c r="Q203" s="719"/>
      <c r="R203" s="719"/>
      <c r="S203" s="719"/>
      <c r="T203" s="719"/>
      <c r="U203" s="719"/>
      <c r="V203" s="719"/>
      <c r="W203" s="719"/>
      <c r="X203" s="719"/>
      <c r="Y203" s="719"/>
      <c r="Z203" s="719"/>
      <c r="AA203" s="719"/>
      <c r="AB203" s="719"/>
    </row>
    <row r="204" spans="1:28" ht="22">
      <c r="A204" s="719"/>
      <c r="B204" s="719"/>
      <c r="C204" s="719"/>
      <c r="D204" s="34"/>
      <c r="E204" s="719"/>
      <c r="F204" s="719"/>
      <c r="G204" s="719"/>
      <c r="H204" s="719"/>
      <c r="I204" s="538"/>
      <c r="J204" s="719"/>
      <c r="K204" s="759"/>
      <c r="L204" s="719"/>
      <c r="M204" s="719"/>
      <c r="N204" s="719"/>
      <c r="O204" s="719"/>
      <c r="P204" s="719"/>
      <c r="Q204" s="719"/>
      <c r="R204" s="719"/>
      <c r="S204" s="719"/>
      <c r="T204" s="719"/>
      <c r="U204" s="719"/>
      <c r="V204" s="719"/>
      <c r="W204" s="719"/>
      <c r="X204" s="719"/>
      <c r="Y204" s="719"/>
      <c r="Z204" s="719"/>
      <c r="AA204" s="719"/>
      <c r="AB204" s="719"/>
    </row>
    <row r="205" spans="1:28" ht="22">
      <c r="A205" s="719"/>
      <c r="B205" s="719"/>
      <c r="C205" s="719"/>
      <c r="D205" s="34"/>
      <c r="E205" s="719"/>
      <c r="F205" s="719"/>
      <c r="G205" s="719"/>
      <c r="H205" s="719"/>
      <c r="I205" s="538"/>
      <c r="J205" s="719"/>
      <c r="K205" s="759"/>
      <c r="L205" s="719"/>
      <c r="M205" s="719"/>
      <c r="N205" s="719"/>
      <c r="O205" s="719"/>
      <c r="P205" s="719"/>
      <c r="Q205" s="719"/>
      <c r="R205" s="719"/>
      <c r="S205" s="719"/>
      <c r="T205" s="719"/>
      <c r="U205" s="719"/>
      <c r="V205" s="719"/>
      <c r="W205" s="719"/>
      <c r="X205" s="719"/>
      <c r="Y205" s="719"/>
      <c r="Z205" s="719"/>
      <c r="AA205" s="719"/>
      <c r="AB205" s="719"/>
    </row>
    <row r="206" spans="1:28" ht="22">
      <c r="A206" s="719"/>
      <c r="B206" s="719"/>
      <c r="C206" s="719"/>
      <c r="D206" s="34"/>
      <c r="E206" s="719"/>
      <c r="F206" s="719"/>
      <c r="G206" s="719"/>
      <c r="H206" s="719"/>
      <c r="I206" s="538"/>
      <c r="J206" s="719"/>
      <c r="K206" s="759"/>
      <c r="L206" s="719"/>
      <c r="M206" s="719"/>
      <c r="N206" s="719"/>
      <c r="O206" s="719"/>
      <c r="P206" s="719"/>
      <c r="Q206" s="719"/>
      <c r="R206" s="719"/>
      <c r="S206" s="719"/>
      <c r="T206" s="719"/>
      <c r="U206" s="719"/>
      <c r="V206" s="719"/>
      <c r="W206" s="719"/>
      <c r="X206" s="719"/>
      <c r="Y206" s="719"/>
      <c r="Z206" s="719"/>
      <c r="AA206" s="719"/>
      <c r="AB206" s="719"/>
    </row>
    <row r="207" spans="1:28" ht="22">
      <c r="A207" s="719"/>
      <c r="B207" s="719"/>
      <c r="C207" s="719"/>
      <c r="D207" s="34"/>
      <c r="E207" s="719"/>
      <c r="F207" s="719"/>
      <c r="G207" s="719"/>
      <c r="H207" s="719"/>
      <c r="I207" s="538"/>
      <c r="J207" s="719"/>
      <c r="K207" s="759"/>
      <c r="L207" s="719"/>
      <c r="M207" s="719"/>
      <c r="N207" s="719"/>
      <c r="O207" s="719"/>
      <c r="P207" s="719"/>
      <c r="Q207" s="719"/>
      <c r="R207" s="719"/>
      <c r="S207" s="719"/>
      <c r="T207" s="719"/>
      <c r="U207" s="719"/>
      <c r="V207" s="719"/>
      <c r="W207" s="719"/>
      <c r="X207" s="719"/>
      <c r="Y207" s="719"/>
      <c r="Z207" s="719"/>
      <c r="AA207" s="719"/>
      <c r="AB207" s="719"/>
    </row>
    <row r="208" spans="1:28" ht="22">
      <c r="A208" s="719"/>
      <c r="B208" s="719"/>
      <c r="C208" s="719"/>
      <c r="D208" s="34"/>
      <c r="E208" s="719"/>
      <c r="F208" s="719"/>
      <c r="G208" s="719"/>
      <c r="H208" s="719"/>
      <c r="I208" s="538"/>
      <c r="J208" s="719"/>
      <c r="K208" s="759"/>
      <c r="L208" s="719"/>
      <c r="M208" s="719"/>
      <c r="N208" s="719"/>
      <c r="O208" s="719"/>
      <c r="P208" s="719"/>
      <c r="Q208" s="719"/>
      <c r="R208" s="719"/>
      <c r="S208" s="719"/>
      <c r="T208" s="719"/>
      <c r="U208" s="719"/>
      <c r="V208" s="719"/>
      <c r="W208" s="719"/>
      <c r="X208" s="719"/>
      <c r="Y208" s="719"/>
      <c r="Z208" s="719"/>
      <c r="AA208" s="719"/>
      <c r="AB208" s="719"/>
    </row>
    <row r="209" spans="1:28" ht="22">
      <c r="A209" s="719"/>
      <c r="B209" s="719"/>
      <c r="C209" s="719"/>
      <c r="D209" s="34"/>
      <c r="E209" s="719"/>
      <c r="F209" s="719"/>
      <c r="G209" s="719"/>
      <c r="H209" s="719"/>
      <c r="I209" s="538"/>
      <c r="J209" s="719"/>
      <c r="K209" s="759"/>
      <c r="L209" s="719"/>
      <c r="M209" s="719"/>
      <c r="N209" s="719"/>
      <c r="O209" s="719"/>
      <c r="P209" s="719"/>
      <c r="Q209" s="719"/>
      <c r="R209" s="719"/>
      <c r="S209" s="719"/>
      <c r="T209" s="719"/>
      <c r="U209" s="719"/>
      <c r="V209" s="719"/>
      <c r="W209" s="719"/>
      <c r="X209" s="719"/>
      <c r="Y209" s="719"/>
      <c r="Z209" s="719"/>
      <c r="AA209" s="719"/>
      <c r="AB209" s="719"/>
    </row>
    <row r="210" spans="1:28" ht="22">
      <c r="A210" s="719"/>
      <c r="B210" s="719"/>
      <c r="C210" s="719"/>
      <c r="D210" s="34"/>
      <c r="E210" s="719"/>
      <c r="F210" s="719"/>
      <c r="G210" s="719"/>
      <c r="H210" s="719"/>
      <c r="I210" s="538"/>
      <c r="J210" s="719"/>
      <c r="K210" s="759"/>
      <c r="L210" s="719"/>
      <c r="M210" s="719"/>
      <c r="N210" s="719"/>
      <c r="O210" s="719"/>
      <c r="P210" s="719"/>
      <c r="Q210" s="719"/>
      <c r="R210" s="719"/>
      <c r="S210" s="719"/>
      <c r="T210" s="719"/>
      <c r="U210" s="719"/>
      <c r="V210" s="719"/>
      <c r="W210" s="719"/>
      <c r="X210" s="719"/>
      <c r="Y210" s="719"/>
      <c r="Z210" s="719"/>
      <c r="AA210" s="719"/>
      <c r="AB210" s="719"/>
    </row>
    <row r="211" spans="1:28" ht="22">
      <c r="A211" s="719"/>
      <c r="B211" s="719"/>
      <c r="C211" s="719"/>
      <c r="D211" s="34"/>
      <c r="E211" s="719"/>
      <c r="F211" s="719"/>
      <c r="G211" s="719"/>
      <c r="H211" s="719"/>
      <c r="I211" s="538"/>
      <c r="J211" s="719"/>
      <c r="K211" s="759"/>
      <c r="L211" s="719"/>
      <c r="M211" s="719"/>
      <c r="N211" s="719"/>
      <c r="O211" s="719"/>
      <c r="P211" s="719"/>
      <c r="Q211" s="719"/>
      <c r="R211" s="719"/>
      <c r="S211" s="719"/>
      <c r="T211" s="719"/>
      <c r="U211" s="719"/>
      <c r="V211" s="719"/>
      <c r="W211" s="719"/>
      <c r="X211" s="719"/>
      <c r="Y211" s="719"/>
      <c r="Z211" s="719"/>
      <c r="AA211" s="719"/>
      <c r="AB211" s="719"/>
    </row>
    <row r="212" spans="1:28" ht="22">
      <c r="A212" s="719"/>
      <c r="B212" s="719"/>
      <c r="C212" s="719"/>
      <c r="D212" s="34"/>
      <c r="E212" s="719"/>
      <c r="F212" s="719"/>
      <c r="G212" s="719"/>
      <c r="H212" s="719"/>
      <c r="I212" s="538"/>
      <c r="J212" s="719"/>
      <c r="K212" s="759"/>
      <c r="L212" s="719"/>
      <c r="M212" s="719"/>
      <c r="N212" s="719"/>
      <c r="O212" s="719"/>
      <c r="P212" s="719"/>
      <c r="Q212" s="719"/>
      <c r="R212" s="719"/>
      <c r="S212" s="719"/>
      <c r="T212" s="719"/>
      <c r="U212" s="719"/>
      <c r="V212" s="719"/>
      <c r="W212" s="719"/>
      <c r="X212" s="719"/>
      <c r="Y212" s="719"/>
      <c r="Z212" s="719"/>
      <c r="AA212" s="719"/>
      <c r="AB212" s="719"/>
    </row>
    <row r="213" spans="1:28" ht="22">
      <c r="A213" s="719"/>
      <c r="B213" s="719"/>
      <c r="C213" s="719"/>
      <c r="D213" s="34"/>
      <c r="E213" s="719"/>
      <c r="F213" s="719"/>
      <c r="G213" s="719"/>
      <c r="H213" s="719"/>
      <c r="I213" s="538"/>
      <c r="J213" s="719"/>
      <c r="K213" s="759"/>
      <c r="L213" s="719"/>
      <c r="M213" s="719"/>
      <c r="N213" s="719"/>
      <c r="O213" s="719"/>
      <c r="P213" s="719"/>
      <c r="Q213" s="719"/>
      <c r="R213" s="719"/>
      <c r="S213" s="719"/>
      <c r="T213" s="719"/>
      <c r="U213" s="719"/>
      <c r="V213" s="719"/>
      <c r="W213" s="719"/>
      <c r="X213" s="719"/>
      <c r="Y213" s="719"/>
      <c r="Z213" s="719"/>
      <c r="AA213" s="719"/>
      <c r="AB213" s="719"/>
    </row>
    <row r="214" spans="1:28" ht="22">
      <c r="A214" s="719"/>
      <c r="B214" s="719"/>
      <c r="C214" s="719"/>
      <c r="D214" s="34"/>
      <c r="E214" s="719"/>
      <c r="F214" s="719"/>
      <c r="G214" s="719"/>
      <c r="H214" s="719"/>
      <c r="I214" s="538"/>
      <c r="J214" s="719"/>
      <c r="K214" s="759"/>
      <c r="L214" s="719"/>
      <c r="M214" s="719"/>
      <c r="N214" s="719"/>
      <c r="O214" s="719"/>
      <c r="P214" s="719"/>
      <c r="Q214" s="719"/>
      <c r="R214" s="719"/>
      <c r="S214" s="719"/>
      <c r="T214" s="719"/>
      <c r="U214" s="719"/>
      <c r="V214" s="719"/>
      <c r="W214" s="719"/>
      <c r="X214" s="719"/>
      <c r="Y214" s="719"/>
      <c r="Z214" s="719"/>
      <c r="AA214" s="719"/>
      <c r="AB214" s="719"/>
    </row>
    <row r="215" spans="1:28" ht="22">
      <c r="A215" s="719"/>
      <c r="B215" s="719"/>
      <c r="C215" s="719"/>
      <c r="D215" s="34"/>
      <c r="E215" s="719"/>
      <c r="F215" s="719"/>
      <c r="G215" s="719"/>
      <c r="H215" s="719"/>
      <c r="I215" s="538"/>
      <c r="J215" s="719"/>
      <c r="K215" s="759"/>
      <c r="L215" s="719"/>
      <c r="M215" s="719"/>
      <c r="N215" s="719"/>
      <c r="O215" s="719"/>
      <c r="P215" s="719"/>
      <c r="Q215" s="719"/>
      <c r="R215" s="719"/>
      <c r="S215" s="719"/>
      <c r="T215" s="719"/>
      <c r="U215" s="719"/>
      <c r="V215" s="719"/>
      <c r="W215" s="719"/>
      <c r="X215" s="719"/>
      <c r="Y215" s="719"/>
      <c r="Z215" s="719"/>
      <c r="AA215" s="719"/>
      <c r="AB215" s="719"/>
    </row>
    <row r="216" spans="1:28" ht="22">
      <c r="A216" s="719"/>
      <c r="B216" s="719"/>
      <c r="C216" s="719"/>
      <c r="D216" s="34"/>
      <c r="E216" s="719"/>
      <c r="F216" s="719"/>
      <c r="G216" s="719"/>
      <c r="H216" s="719"/>
      <c r="I216" s="538"/>
      <c r="J216" s="719"/>
      <c r="K216" s="759"/>
      <c r="L216" s="719"/>
      <c r="M216" s="719"/>
      <c r="N216" s="719"/>
      <c r="O216" s="719"/>
      <c r="P216" s="719"/>
      <c r="Q216" s="719"/>
      <c r="R216" s="719"/>
      <c r="S216" s="719"/>
      <c r="T216" s="719"/>
      <c r="U216" s="719"/>
      <c r="V216" s="719"/>
      <c r="W216" s="719"/>
      <c r="X216" s="719"/>
      <c r="Y216" s="719"/>
      <c r="Z216" s="719"/>
      <c r="AA216" s="719"/>
      <c r="AB216" s="719"/>
    </row>
    <row r="217" spans="1:28" ht="22">
      <c r="A217" s="719"/>
      <c r="B217" s="719"/>
      <c r="C217" s="719"/>
      <c r="D217" s="34"/>
      <c r="E217" s="719"/>
      <c r="F217" s="719"/>
      <c r="G217" s="719"/>
      <c r="H217" s="719"/>
      <c r="I217" s="538"/>
      <c r="J217" s="719"/>
      <c r="K217" s="759"/>
      <c r="L217" s="719"/>
      <c r="M217" s="719"/>
      <c r="N217" s="719"/>
      <c r="O217" s="719"/>
      <c r="P217" s="719"/>
      <c r="Q217" s="719"/>
      <c r="R217" s="719"/>
      <c r="S217" s="719"/>
      <c r="T217" s="719"/>
      <c r="U217" s="719"/>
      <c r="V217" s="719"/>
      <c r="W217" s="719"/>
      <c r="X217" s="719"/>
      <c r="Y217" s="719"/>
      <c r="Z217" s="719"/>
      <c r="AA217" s="719"/>
      <c r="AB217" s="719"/>
    </row>
    <row r="218" spans="1:28" ht="22">
      <c r="A218" s="719"/>
      <c r="B218" s="719"/>
      <c r="C218" s="719"/>
      <c r="D218" s="34"/>
      <c r="E218" s="719"/>
      <c r="F218" s="719"/>
      <c r="G218" s="719"/>
      <c r="H218" s="719"/>
      <c r="I218" s="538"/>
      <c r="J218" s="719"/>
      <c r="K218" s="759"/>
      <c r="L218" s="719"/>
      <c r="M218" s="719"/>
      <c r="N218" s="719"/>
      <c r="O218" s="719"/>
      <c r="P218" s="719"/>
      <c r="Q218" s="719"/>
      <c r="R218" s="719"/>
      <c r="S218" s="719"/>
      <c r="T218" s="719"/>
      <c r="U218" s="719"/>
      <c r="V218" s="719"/>
      <c r="W218" s="719"/>
      <c r="X218" s="719"/>
      <c r="Y218" s="719"/>
      <c r="Z218" s="719"/>
      <c r="AA218" s="719"/>
      <c r="AB218" s="719"/>
    </row>
    <row r="219" spans="1:28" ht="22">
      <c r="A219" s="719"/>
      <c r="B219" s="719"/>
      <c r="C219" s="719"/>
      <c r="D219" s="34"/>
      <c r="E219" s="719"/>
      <c r="F219" s="719"/>
      <c r="G219" s="719"/>
      <c r="H219" s="719"/>
      <c r="I219" s="538"/>
      <c r="J219" s="719"/>
      <c r="K219" s="759"/>
      <c r="L219" s="719"/>
      <c r="M219" s="719"/>
      <c r="N219" s="719"/>
      <c r="O219" s="719"/>
      <c r="P219" s="719"/>
      <c r="Q219" s="719"/>
      <c r="R219" s="719"/>
      <c r="S219" s="719"/>
      <c r="T219" s="719"/>
      <c r="U219" s="719"/>
      <c r="V219" s="719"/>
      <c r="W219" s="719"/>
      <c r="X219" s="719"/>
      <c r="Y219" s="719"/>
      <c r="Z219" s="719"/>
      <c r="AA219" s="719"/>
      <c r="AB219" s="719"/>
    </row>
    <row r="220" spans="1:28" ht="22">
      <c r="A220" s="719"/>
      <c r="B220" s="719"/>
      <c r="C220" s="719"/>
      <c r="D220" s="34"/>
      <c r="E220" s="719"/>
      <c r="F220" s="719"/>
      <c r="G220" s="719"/>
      <c r="H220" s="719"/>
      <c r="I220" s="538"/>
      <c r="J220" s="719"/>
      <c r="K220" s="759"/>
      <c r="L220" s="719"/>
      <c r="M220" s="719"/>
      <c r="N220" s="719"/>
      <c r="O220" s="719"/>
      <c r="P220" s="719"/>
      <c r="Q220" s="719"/>
      <c r="R220" s="719"/>
      <c r="S220" s="719"/>
      <c r="T220" s="719"/>
      <c r="U220" s="719"/>
      <c r="V220" s="719"/>
      <c r="W220" s="719"/>
      <c r="X220" s="719"/>
      <c r="Y220" s="719"/>
      <c r="Z220" s="719"/>
      <c r="AA220" s="719"/>
      <c r="AB220" s="719"/>
    </row>
    <row r="221" spans="1:28" ht="22">
      <c r="A221" s="719"/>
      <c r="B221" s="719"/>
      <c r="C221" s="719"/>
      <c r="D221" s="34"/>
      <c r="E221" s="719"/>
      <c r="F221" s="719"/>
      <c r="G221" s="719"/>
      <c r="H221" s="719"/>
      <c r="I221" s="538"/>
      <c r="J221" s="719"/>
      <c r="K221" s="759"/>
      <c r="L221" s="719"/>
      <c r="M221" s="719"/>
      <c r="N221" s="719"/>
      <c r="O221" s="719"/>
      <c r="P221" s="719"/>
      <c r="Q221" s="719"/>
      <c r="R221" s="719"/>
      <c r="S221" s="719"/>
      <c r="T221" s="719"/>
      <c r="U221" s="719"/>
      <c r="V221" s="719"/>
      <c r="W221" s="719"/>
      <c r="X221" s="719"/>
      <c r="Y221" s="719"/>
      <c r="Z221" s="719"/>
      <c r="AA221" s="719"/>
      <c r="AB221" s="719"/>
    </row>
    <row r="222" spans="1:28" ht="22">
      <c r="A222" s="719"/>
      <c r="B222" s="719"/>
      <c r="C222" s="719"/>
      <c r="D222" s="34"/>
      <c r="E222" s="719"/>
      <c r="F222" s="719"/>
      <c r="G222" s="719"/>
      <c r="H222" s="719"/>
      <c r="I222" s="538"/>
      <c r="J222" s="719"/>
      <c r="K222" s="759"/>
      <c r="L222" s="719"/>
      <c r="M222" s="719"/>
      <c r="N222" s="719"/>
      <c r="O222" s="719"/>
      <c r="P222" s="719"/>
      <c r="Q222" s="719"/>
      <c r="R222" s="719"/>
      <c r="S222" s="719"/>
      <c r="T222" s="719"/>
      <c r="U222" s="719"/>
      <c r="V222" s="719"/>
      <c r="W222" s="719"/>
      <c r="X222" s="719"/>
      <c r="Y222" s="719"/>
      <c r="Z222" s="719"/>
      <c r="AA222" s="719"/>
      <c r="AB222" s="719"/>
    </row>
    <row r="223" spans="1:28" ht="22">
      <c r="A223" s="719"/>
      <c r="B223" s="719"/>
      <c r="C223" s="719"/>
      <c r="D223" s="34"/>
      <c r="E223" s="719"/>
      <c r="F223" s="719"/>
      <c r="G223" s="719"/>
      <c r="H223" s="719"/>
      <c r="I223" s="538"/>
      <c r="J223" s="719"/>
      <c r="K223" s="759"/>
      <c r="L223" s="719"/>
      <c r="M223" s="719"/>
      <c r="N223" s="719"/>
      <c r="O223" s="719"/>
      <c r="P223" s="719"/>
      <c r="Q223" s="719"/>
      <c r="R223" s="719"/>
      <c r="S223" s="719"/>
      <c r="T223" s="719"/>
      <c r="U223" s="719"/>
      <c r="V223" s="719"/>
      <c r="W223" s="719"/>
      <c r="X223" s="719"/>
      <c r="Y223" s="719"/>
      <c r="Z223" s="719"/>
      <c r="AA223" s="719"/>
      <c r="AB223" s="719"/>
    </row>
    <row r="224" spans="1:28" ht="22">
      <c r="A224" s="719"/>
      <c r="B224" s="719"/>
      <c r="C224" s="719"/>
      <c r="D224" s="34"/>
      <c r="E224" s="719"/>
      <c r="F224" s="719"/>
      <c r="G224" s="719"/>
      <c r="H224" s="719"/>
      <c r="I224" s="538"/>
      <c r="J224" s="719"/>
      <c r="K224" s="759"/>
      <c r="L224" s="719"/>
      <c r="M224" s="719"/>
      <c r="N224" s="719"/>
      <c r="O224" s="719"/>
      <c r="P224" s="719"/>
      <c r="Q224" s="719"/>
      <c r="R224" s="719"/>
      <c r="S224" s="719"/>
      <c r="T224" s="719"/>
      <c r="U224" s="719"/>
      <c r="V224" s="719"/>
      <c r="W224" s="719"/>
      <c r="X224" s="719"/>
      <c r="Y224" s="719"/>
      <c r="Z224" s="719"/>
      <c r="AA224" s="719"/>
      <c r="AB224" s="719"/>
    </row>
    <row r="225" spans="1:28" ht="22">
      <c r="A225" s="719"/>
      <c r="B225" s="719"/>
      <c r="C225" s="719"/>
      <c r="D225" s="34"/>
      <c r="E225" s="719"/>
      <c r="F225" s="719"/>
      <c r="G225" s="719"/>
      <c r="H225" s="719"/>
      <c r="I225" s="538"/>
      <c r="J225" s="719"/>
      <c r="K225" s="759"/>
      <c r="L225" s="719"/>
      <c r="M225" s="719"/>
      <c r="N225" s="719"/>
      <c r="O225" s="719"/>
      <c r="P225" s="719"/>
      <c r="Q225" s="719"/>
      <c r="R225" s="719"/>
      <c r="S225" s="719"/>
      <c r="T225" s="719"/>
      <c r="U225" s="719"/>
      <c r="V225" s="719"/>
      <c r="W225" s="719"/>
      <c r="X225" s="719"/>
      <c r="Y225" s="719"/>
      <c r="Z225" s="719"/>
      <c r="AA225" s="719"/>
      <c r="AB225" s="719"/>
    </row>
    <row r="226" spans="1:28" ht="22">
      <c r="A226" s="719"/>
      <c r="B226" s="719"/>
      <c r="C226" s="719"/>
      <c r="D226" s="34"/>
      <c r="E226" s="719"/>
      <c r="F226" s="719"/>
      <c r="G226" s="719"/>
      <c r="H226" s="719"/>
      <c r="I226" s="538"/>
      <c r="J226" s="719"/>
      <c r="K226" s="759"/>
      <c r="L226" s="719"/>
      <c r="M226" s="719"/>
      <c r="N226" s="719"/>
      <c r="O226" s="719"/>
      <c r="P226" s="719"/>
      <c r="Q226" s="719"/>
      <c r="R226" s="719"/>
      <c r="S226" s="719"/>
      <c r="T226" s="719"/>
      <c r="U226" s="719"/>
      <c r="V226" s="719"/>
      <c r="W226" s="719"/>
      <c r="X226" s="719"/>
      <c r="Y226" s="719"/>
      <c r="Z226" s="719"/>
      <c r="AA226" s="719"/>
      <c r="AB226" s="719"/>
    </row>
    <row r="227" spans="1:28" ht="22">
      <c r="A227" s="719"/>
      <c r="B227" s="719"/>
      <c r="C227" s="719"/>
      <c r="D227" s="34"/>
      <c r="E227" s="719"/>
      <c r="F227" s="719"/>
      <c r="G227" s="719"/>
      <c r="H227" s="719"/>
      <c r="I227" s="538"/>
      <c r="J227" s="719"/>
      <c r="K227" s="759"/>
      <c r="L227" s="719"/>
      <c r="M227" s="719"/>
      <c r="N227" s="719"/>
      <c r="O227" s="719"/>
      <c r="P227" s="719"/>
      <c r="Q227" s="719"/>
      <c r="R227" s="719"/>
      <c r="S227" s="719"/>
      <c r="T227" s="719"/>
      <c r="U227" s="719"/>
      <c r="V227" s="719"/>
      <c r="W227" s="719"/>
      <c r="X227" s="719"/>
      <c r="Y227" s="719"/>
      <c r="Z227" s="719"/>
      <c r="AA227" s="719"/>
      <c r="AB227" s="719"/>
    </row>
    <row r="228" spans="1:28" ht="22">
      <c r="A228" s="719"/>
      <c r="B228" s="719"/>
      <c r="C228" s="719"/>
      <c r="D228" s="34"/>
      <c r="E228" s="719"/>
      <c r="F228" s="719"/>
      <c r="G228" s="719"/>
      <c r="H228" s="719"/>
      <c r="I228" s="538"/>
      <c r="J228" s="719"/>
      <c r="K228" s="759"/>
      <c r="L228" s="719"/>
      <c r="M228" s="719"/>
      <c r="N228" s="719"/>
      <c r="O228" s="719"/>
      <c r="P228" s="719"/>
      <c r="Q228" s="719"/>
      <c r="R228" s="719"/>
      <c r="S228" s="719"/>
      <c r="T228" s="719"/>
      <c r="U228" s="719"/>
      <c r="V228" s="719"/>
      <c r="W228" s="719"/>
      <c r="X228" s="719"/>
      <c r="Y228" s="719"/>
      <c r="Z228" s="719"/>
      <c r="AA228" s="719"/>
      <c r="AB228" s="719"/>
    </row>
    <row r="229" spans="1:28" ht="22">
      <c r="A229" s="719"/>
      <c r="B229" s="719"/>
      <c r="C229" s="719"/>
      <c r="D229" s="34"/>
      <c r="E229" s="719"/>
      <c r="F229" s="719"/>
      <c r="G229" s="719"/>
      <c r="H229" s="719"/>
      <c r="I229" s="538"/>
      <c r="J229" s="719"/>
      <c r="K229" s="759"/>
      <c r="L229" s="719"/>
      <c r="M229" s="719"/>
      <c r="N229" s="719"/>
      <c r="O229" s="719"/>
      <c r="P229" s="719"/>
      <c r="Q229" s="719"/>
      <c r="R229" s="719"/>
      <c r="S229" s="719"/>
      <c r="T229" s="719"/>
      <c r="U229" s="719"/>
      <c r="V229" s="719"/>
      <c r="W229" s="719"/>
      <c r="X229" s="719"/>
      <c r="Y229" s="719"/>
      <c r="Z229" s="719"/>
      <c r="AA229" s="719"/>
      <c r="AB229" s="719"/>
    </row>
    <row r="230" spans="1:28" ht="22">
      <c r="A230" s="719"/>
      <c r="B230" s="719"/>
      <c r="C230" s="719"/>
      <c r="D230" s="34"/>
      <c r="E230" s="719"/>
      <c r="F230" s="719"/>
      <c r="G230" s="719"/>
      <c r="H230" s="719"/>
      <c r="I230" s="538"/>
      <c r="J230" s="719"/>
      <c r="K230" s="759"/>
      <c r="L230" s="719"/>
      <c r="M230" s="719"/>
      <c r="N230" s="719"/>
      <c r="O230" s="719"/>
      <c r="P230" s="719"/>
      <c r="Q230" s="719"/>
      <c r="R230" s="719"/>
      <c r="S230" s="719"/>
      <c r="T230" s="719"/>
      <c r="U230" s="719"/>
      <c r="V230" s="719"/>
      <c r="W230" s="719"/>
      <c r="X230" s="719"/>
      <c r="Y230" s="719"/>
      <c r="Z230" s="719"/>
      <c r="AA230" s="719"/>
      <c r="AB230" s="719"/>
    </row>
    <row r="231" spans="1:28" ht="22">
      <c r="A231" s="719"/>
      <c r="B231" s="719"/>
      <c r="C231" s="719"/>
      <c r="D231" s="34"/>
      <c r="E231" s="719"/>
      <c r="F231" s="719"/>
      <c r="G231" s="719"/>
      <c r="H231" s="719"/>
      <c r="I231" s="538"/>
      <c r="J231" s="719"/>
      <c r="K231" s="759"/>
      <c r="L231" s="719"/>
      <c r="M231" s="719"/>
      <c r="N231" s="719"/>
      <c r="O231" s="719"/>
      <c r="P231" s="719"/>
      <c r="Q231" s="719"/>
      <c r="R231" s="719"/>
      <c r="S231" s="719"/>
      <c r="T231" s="719"/>
      <c r="U231" s="719"/>
      <c r="V231" s="719"/>
      <c r="W231" s="719"/>
      <c r="X231" s="719"/>
      <c r="Y231" s="719"/>
      <c r="Z231" s="719"/>
      <c r="AA231" s="719"/>
      <c r="AB231" s="719"/>
    </row>
    <row r="232" spans="1:28" ht="22">
      <c r="A232" s="719"/>
      <c r="B232" s="719"/>
      <c r="C232" s="719"/>
      <c r="D232" s="34"/>
      <c r="E232" s="719"/>
      <c r="F232" s="719"/>
      <c r="G232" s="719"/>
      <c r="H232" s="719"/>
      <c r="I232" s="538"/>
      <c r="J232" s="719"/>
      <c r="K232" s="759"/>
      <c r="L232" s="719"/>
      <c r="M232" s="719"/>
      <c r="N232" s="719"/>
      <c r="O232" s="719"/>
      <c r="P232" s="719"/>
      <c r="Q232" s="719"/>
      <c r="R232" s="719"/>
      <c r="S232" s="719"/>
      <c r="T232" s="719"/>
      <c r="U232" s="719"/>
      <c r="V232" s="719"/>
      <c r="W232" s="719"/>
      <c r="X232" s="719"/>
      <c r="Y232" s="719"/>
      <c r="Z232" s="719"/>
      <c r="AA232" s="719"/>
      <c r="AB232" s="719"/>
    </row>
    <row r="233" spans="1:28" ht="22">
      <c r="A233" s="719"/>
      <c r="B233" s="719"/>
      <c r="C233" s="719"/>
      <c r="D233" s="34"/>
      <c r="E233" s="719"/>
      <c r="F233" s="719"/>
      <c r="G233" s="719"/>
      <c r="H233" s="719"/>
      <c r="I233" s="538"/>
      <c r="J233" s="719"/>
      <c r="K233" s="759"/>
      <c r="L233" s="719"/>
      <c r="M233" s="719"/>
      <c r="N233" s="719"/>
      <c r="O233" s="719"/>
      <c r="P233" s="719"/>
      <c r="Q233" s="719"/>
      <c r="R233" s="719"/>
      <c r="S233" s="719"/>
      <c r="T233" s="719"/>
      <c r="U233" s="719"/>
      <c r="V233" s="719"/>
      <c r="W233" s="719"/>
      <c r="X233" s="719"/>
      <c r="Y233" s="719"/>
      <c r="Z233" s="719"/>
      <c r="AA233" s="719"/>
      <c r="AB233" s="719"/>
    </row>
    <row r="234" spans="1:28" ht="22">
      <c r="A234" s="719"/>
      <c r="B234" s="719"/>
      <c r="C234" s="719"/>
      <c r="D234" s="34"/>
      <c r="E234" s="719"/>
      <c r="F234" s="719"/>
      <c r="G234" s="719"/>
      <c r="H234" s="719"/>
      <c r="I234" s="538"/>
      <c r="J234" s="719"/>
      <c r="K234" s="759"/>
      <c r="L234" s="719"/>
      <c r="M234" s="719"/>
      <c r="N234" s="719"/>
      <c r="O234" s="719"/>
      <c r="P234" s="719"/>
      <c r="Q234" s="719"/>
      <c r="R234" s="719"/>
      <c r="S234" s="719"/>
      <c r="T234" s="719"/>
      <c r="U234" s="719"/>
      <c r="V234" s="719"/>
      <c r="W234" s="719"/>
      <c r="X234" s="719"/>
      <c r="Y234" s="719"/>
      <c r="Z234" s="719"/>
      <c r="AA234" s="719"/>
      <c r="AB234" s="719"/>
    </row>
    <row r="235" spans="1:28" ht="22">
      <c r="A235" s="719"/>
      <c r="B235" s="719"/>
      <c r="C235" s="719"/>
      <c r="D235" s="34"/>
      <c r="E235" s="719"/>
      <c r="F235" s="719"/>
      <c r="G235" s="719"/>
      <c r="H235" s="719"/>
      <c r="I235" s="538"/>
      <c r="J235" s="719"/>
      <c r="K235" s="759"/>
      <c r="L235" s="719"/>
      <c r="M235" s="719"/>
      <c r="N235" s="719"/>
      <c r="O235" s="719"/>
      <c r="P235" s="719"/>
      <c r="Q235" s="719"/>
      <c r="R235" s="719"/>
      <c r="S235" s="719"/>
      <c r="T235" s="719"/>
      <c r="U235" s="719"/>
      <c r="V235" s="719"/>
      <c r="W235" s="719"/>
      <c r="X235" s="719"/>
      <c r="Y235" s="719"/>
      <c r="Z235" s="719"/>
      <c r="AA235" s="719"/>
      <c r="AB235" s="719"/>
    </row>
    <row r="236" spans="1:28" ht="22">
      <c r="A236" s="719"/>
      <c r="B236" s="719"/>
      <c r="C236" s="719"/>
      <c r="D236" s="34"/>
      <c r="E236" s="719"/>
      <c r="F236" s="719"/>
      <c r="G236" s="719"/>
      <c r="H236" s="719"/>
      <c r="I236" s="538"/>
      <c r="J236" s="719"/>
      <c r="K236" s="759"/>
      <c r="L236" s="719"/>
      <c r="M236" s="719"/>
      <c r="N236" s="719"/>
      <c r="O236" s="719"/>
      <c r="P236" s="719"/>
      <c r="Q236" s="719"/>
      <c r="R236" s="719"/>
      <c r="S236" s="719"/>
      <c r="T236" s="719"/>
      <c r="U236" s="719"/>
      <c r="V236" s="719"/>
      <c r="W236" s="719"/>
      <c r="X236" s="719"/>
      <c r="Y236" s="719"/>
      <c r="Z236" s="719"/>
      <c r="AA236" s="719"/>
      <c r="AB236" s="719"/>
    </row>
    <row r="237" spans="1:28" ht="22">
      <c r="A237" s="719"/>
      <c r="B237" s="719"/>
      <c r="C237" s="719"/>
      <c r="D237" s="34"/>
      <c r="E237" s="719"/>
      <c r="F237" s="719"/>
      <c r="G237" s="719"/>
      <c r="H237" s="719"/>
      <c r="I237" s="538"/>
      <c r="J237" s="719"/>
      <c r="K237" s="759"/>
      <c r="L237" s="719"/>
      <c r="M237" s="719"/>
      <c r="N237" s="719"/>
      <c r="O237" s="719"/>
      <c r="P237" s="719"/>
      <c r="Q237" s="719"/>
      <c r="R237" s="719"/>
      <c r="S237" s="719"/>
      <c r="T237" s="719"/>
      <c r="U237" s="719"/>
      <c r="V237" s="719"/>
      <c r="W237" s="719"/>
      <c r="X237" s="719"/>
      <c r="Y237" s="719"/>
      <c r="Z237" s="719"/>
      <c r="AA237" s="719"/>
      <c r="AB237" s="719"/>
    </row>
    <row r="238" spans="1:28" ht="22">
      <c r="A238" s="719"/>
      <c r="B238" s="719"/>
      <c r="C238" s="719"/>
      <c r="D238" s="34"/>
      <c r="E238" s="719"/>
      <c r="F238" s="719"/>
      <c r="G238" s="719"/>
      <c r="H238" s="719"/>
      <c r="I238" s="538"/>
      <c r="J238" s="719"/>
      <c r="K238" s="759"/>
      <c r="L238" s="719"/>
      <c r="M238" s="719"/>
      <c r="N238" s="719"/>
      <c r="O238" s="719"/>
      <c r="P238" s="719"/>
      <c r="Q238" s="719"/>
      <c r="R238" s="719"/>
      <c r="S238" s="719"/>
      <c r="T238" s="719"/>
      <c r="U238" s="719"/>
      <c r="V238" s="719"/>
      <c r="W238" s="719"/>
      <c r="X238" s="719"/>
      <c r="Y238" s="719"/>
      <c r="Z238" s="719"/>
      <c r="AA238" s="719"/>
      <c r="AB238" s="719"/>
    </row>
    <row r="239" spans="1:28" ht="22">
      <c r="A239" s="719"/>
      <c r="B239" s="719"/>
      <c r="C239" s="719"/>
      <c r="D239" s="34"/>
      <c r="E239" s="719"/>
      <c r="F239" s="719"/>
      <c r="G239" s="719"/>
      <c r="H239" s="719"/>
      <c r="I239" s="538"/>
      <c r="J239" s="719"/>
      <c r="K239" s="759"/>
      <c r="L239" s="719"/>
      <c r="M239" s="719"/>
      <c r="N239" s="719"/>
      <c r="O239" s="719"/>
      <c r="P239" s="719"/>
      <c r="Q239" s="719"/>
      <c r="R239" s="719"/>
      <c r="S239" s="719"/>
      <c r="T239" s="719"/>
      <c r="U239" s="719"/>
      <c r="V239" s="719"/>
      <c r="W239" s="719"/>
      <c r="X239" s="719"/>
      <c r="Y239" s="719"/>
      <c r="Z239" s="719"/>
      <c r="AA239" s="719"/>
      <c r="AB239" s="719"/>
    </row>
    <row r="240" spans="1:28" ht="22">
      <c r="A240" s="719"/>
      <c r="B240" s="719"/>
      <c r="C240" s="719"/>
      <c r="D240" s="34"/>
      <c r="E240" s="719"/>
      <c r="F240" s="719"/>
      <c r="G240" s="719"/>
      <c r="H240" s="719"/>
      <c r="I240" s="538"/>
      <c r="J240" s="719"/>
      <c r="K240" s="759"/>
      <c r="L240" s="719"/>
      <c r="M240" s="719"/>
      <c r="N240" s="719"/>
      <c r="O240" s="719"/>
      <c r="P240" s="719"/>
      <c r="Q240" s="719"/>
      <c r="R240" s="719"/>
      <c r="S240" s="719"/>
      <c r="T240" s="719"/>
      <c r="U240" s="719"/>
      <c r="V240" s="719"/>
      <c r="W240" s="719"/>
      <c r="X240" s="719"/>
      <c r="Y240" s="719"/>
      <c r="Z240" s="719"/>
      <c r="AA240" s="719"/>
      <c r="AB240" s="719"/>
    </row>
    <row r="241" spans="1:28" ht="22">
      <c r="A241" s="719"/>
      <c r="B241" s="719"/>
      <c r="C241" s="719"/>
      <c r="D241" s="34"/>
      <c r="E241" s="719"/>
      <c r="F241" s="719"/>
      <c r="G241" s="719"/>
      <c r="H241" s="719"/>
      <c r="I241" s="538"/>
      <c r="J241" s="719"/>
      <c r="K241" s="759"/>
      <c r="L241" s="719"/>
      <c r="M241" s="719"/>
      <c r="N241" s="719"/>
      <c r="O241" s="719"/>
      <c r="P241" s="719"/>
      <c r="Q241" s="719"/>
      <c r="R241" s="719"/>
      <c r="S241" s="719"/>
      <c r="T241" s="719"/>
      <c r="U241" s="719"/>
      <c r="V241" s="719"/>
      <c r="W241" s="719"/>
      <c r="X241" s="719"/>
      <c r="Y241" s="719"/>
      <c r="Z241" s="719"/>
      <c r="AA241" s="719"/>
      <c r="AB241" s="719"/>
    </row>
    <row r="242" spans="1:28" ht="22">
      <c r="A242" s="719"/>
      <c r="B242" s="719"/>
      <c r="C242" s="719"/>
      <c r="D242" s="34"/>
      <c r="E242" s="719"/>
      <c r="F242" s="719"/>
      <c r="G242" s="719"/>
      <c r="H242" s="719"/>
      <c r="I242" s="538"/>
      <c r="J242" s="719"/>
      <c r="K242" s="759"/>
      <c r="L242" s="719"/>
      <c r="M242" s="719"/>
      <c r="N242" s="719"/>
      <c r="O242" s="719"/>
      <c r="P242" s="719"/>
      <c r="Q242" s="719"/>
      <c r="R242" s="719"/>
      <c r="S242" s="719"/>
      <c r="T242" s="719"/>
      <c r="U242" s="719"/>
      <c r="V242" s="719"/>
      <c r="W242" s="719"/>
      <c r="X242" s="719"/>
      <c r="Y242" s="719"/>
      <c r="Z242" s="719"/>
      <c r="AA242" s="719"/>
      <c r="AB242" s="719"/>
    </row>
    <row r="243" spans="1:28" ht="22">
      <c r="A243" s="719"/>
      <c r="B243" s="719"/>
      <c r="C243" s="719"/>
      <c r="D243" s="34"/>
      <c r="E243" s="719"/>
      <c r="F243" s="719"/>
      <c r="G243" s="719"/>
      <c r="H243" s="719"/>
      <c r="I243" s="538"/>
      <c r="J243" s="719"/>
      <c r="K243" s="759"/>
      <c r="L243" s="719"/>
      <c r="M243" s="719"/>
      <c r="N243" s="719"/>
      <c r="O243" s="719"/>
      <c r="P243" s="719"/>
      <c r="Q243" s="719"/>
      <c r="R243" s="719"/>
      <c r="S243" s="719"/>
      <c r="T243" s="719"/>
      <c r="U243" s="719"/>
      <c r="V243" s="719"/>
      <c r="W243" s="719"/>
      <c r="X243" s="719"/>
      <c r="Y243" s="719"/>
      <c r="Z243" s="719"/>
      <c r="AA243" s="719"/>
      <c r="AB243" s="719"/>
    </row>
    <row r="244" spans="1:28" ht="22">
      <c r="A244" s="719"/>
      <c r="B244" s="719"/>
      <c r="C244" s="719"/>
      <c r="D244" s="34"/>
      <c r="E244" s="719"/>
      <c r="F244" s="719"/>
      <c r="G244" s="719"/>
      <c r="H244" s="719"/>
      <c r="I244" s="538"/>
      <c r="J244" s="719"/>
      <c r="K244" s="759"/>
      <c r="L244" s="719"/>
      <c r="M244" s="719"/>
      <c r="N244" s="719"/>
      <c r="O244" s="719"/>
      <c r="P244" s="719"/>
      <c r="Q244" s="719"/>
      <c r="R244" s="719"/>
      <c r="S244" s="719"/>
      <c r="T244" s="719"/>
      <c r="U244" s="719"/>
      <c r="V244" s="719"/>
      <c r="W244" s="719"/>
      <c r="X244" s="719"/>
      <c r="Y244" s="719"/>
      <c r="Z244" s="719"/>
      <c r="AA244" s="719"/>
      <c r="AB244" s="719"/>
    </row>
    <row r="245" spans="1:28" ht="22">
      <c r="A245" s="719"/>
      <c r="B245" s="719"/>
      <c r="C245" s="719"/>
      <c r="D245" s="34"/>
      <c r="E245" s="719"/>
      <c r="F245" s="719"/>
      <c r="G245" s="719"/>
      <c r="H245" s="719"/>
      <c r="I245" s="538"/>
      <c r="J245" s="719"/>
      <c r="K245" s="759"/>
      <c r="L245" s="719"/>
      <c r="M245" s="719"/>
      <c r="N245" s="719"/>
      <c r="O245" s="719"/>
      <c r="P245" s="719"/>
      <c r="Q245" s="719"/>
      <c r="R245" s="719"/>
      <c r="S245" s="719"/>
      <c r="T245" s="719"/>
      <c r="U245" s="719"/>
      <c r="V245" s="719"/>
      <c r="W245" s="719"/>
      <c r="X245" s="719"/>
      <c r="Y245" s="719"/>
      <c r="Z245" s="719"/>
      <c r="AA245" s="719"/>
      <c r="AB245" s="719"/>
    </row>
    <row r="246" spans="1:28" ht="22">
      <c r="A246" s="719"/>
      <c r="B246" s="719"/>
      <c r="C246" s="719"/>
      <c r="D246" s="34"/>
      <c r="E246" s="719"/>
      <c r="F246" s="719"/>
      <c r="G246" s="719"/>
      <c r="H246" s="719"/>
      <c r="I246" s="538"/>
      <c r="J246" s="719"/>
      <c r="K246" s="759"/>
      <c r="L246" s="719"/>
      <c r="M246" s="719"/>
      <c r="N246" s="719"/>
      <c r="O246" s="719"/>
      <c r="P246" s="719"/>
      <c r="Q246" s="719"/>
      <c r="R246" s="719"/>
      <c r="S246" s="719"/>
      <c r="T246" s="719"/>
      <c r="U246" s="719"/>
      <c r="V246" s="719"/>
      <c r="W246" s="719"/>
      <c r="X246" s="719"/>
      <c r="Y246" s="719"/>
      <c r="Z246" s="719"/>
      <c r="AA246" s="719"/>
      <c r="AB246" s="719"/>
    </row>
    <row r="247" spans="1:28" ht="22">
      <c r="A247" s="719"/>
      <c r="B247" s="719"/>
      <c r="C247" s="719"/>
      <c r="D247" s="34"/>
      <c r="E247" s="719"/>
      <c r="F247" s="719"/>
      <c r="G247" s="719"/>
      <c r="H247" s="719"/>
      <c r="I247" s="538"/>
      <c r="J247" s="719"/>
      <c r="K247" s="759"/>
      <c r="L247" s="719"/>
      <c r="M247" s="719"/>
      <c r="N247" s="719"/>
      <c r="O247" s="719"/>
      <c r="P247" s="719"/>
      <c r="Q247" s="719"/>
      <c r="R247" s="719"/>
      <c r="S247" s="719"/>
      <c r="T247" s="719"/>
      <c r="U247" s="719"/>
      <c r="V247" s="719"/>
      <c r="W247" s="719"/>
      <c r="X247" s="719"/>
      <c r="Y247" s="719"/>
      <c r="Z247" s="719"/>
      <c r="AA247" s="719"/>
      <c r="AB247" s="719"/>
    </row>
    <row r="248" spans="1:28" ht="22">
      <c r="A248" s="719"/>
      <c r="B248" s="719"/>
      <c r="C248" s="719"/>
      <c r="D248" s="34"/>
      <c r="E248" s="719"/>
      <c r="F248" s="719"/>
      <c r="G248" s="719"/>
      <c r="H248" s="719"/>
      <c r="I248" s="538"/>
      <c r="J248" s="719"/>
      <c r="K248" s="759"/>
      <c r="L248" s="719"/>
      <c r="M248" s="719"/>
      <c r="N248" s="719"/>
      <c r="O248" s="719"/>
      <c r="P248" s="719"/>
      <c r="Q248" s="719"/>
      <c r="R248" s="719"/>
      <c r="S248" s="719"/>
      <c r="T248" s="719"/>
      <c r="U248" s="719"/>
      <c r="V248" s="719"/>
      <c r="W248" s="719"/>
      <c r="X248" s="719"/>
      <c r="Y248" s="719"/>
      <c r="Z248" s="719"/>
      <c r="AA248" s="719"/>
      <c r="AB248" s="719"/>
    </row>
    <row r="249" spans="1:28" ht="22">
      <c r="A249" s="719"/>
      <c r="B249" s="719"/>
      <c r="C249" s="719"/>
      <c r="D249" s="34"/>
      <c r="E249" s="719"/>
      <c r="F249" s="719"/>
      <c r="G249" s="719"/>
      <c r="H249" s="719"/>
      <c r="I249" s="538"/>
      <c r="J249" s="719"/>
      <c r="K249" s="759"/>
      <c r="L249" s="719"/>
      <c r="M249" s="719"/>
      <c r="N249" s="719"/>
      <c r="O249" s="719"/>
      <c r="P249" s="719"/>
      <c r="Q249" s="719"/>
      <c r="R249" s="719"/>
      <c r="S249" s="719"/>
      <c r="T249" s="719"/>
      <c r="U249" s="719"/>
      <c r="V249" s="719"/>
      <c r="W249" s="719"/>
      <c r="X249" s="719"/>
      <c r="Y249" s="719"/>
      <c r="Z249" s="719"/>
      <c r="AA249" s="719"/>
      <c r="AB249" s="719"/>
    </row>
    <row r="250" spans="1:28" ht="22">
      <c r="A250" s="719"/>
      <c r="B250" s="719"/>
      <c r="C250" s="719"/>
      <c r="D250" s="34"/>
      <c r="E250" s="719"/>
      <c r="F250" s="719"/>
      <c r="G250" s="719"/>
      <c r="H250" s="719"/>
      <c r="I250" s="538"/>
      <c r="J250" s="719"/>
      <c r="K250" s="759"/>
      <c r="L250" s="719"/>
      <c r="M250" s="719"/>
      <c r="N250" s="719"/>
      <c r="O250" s="719"/>
      <c r="P250" s="719"/>
      <c r="Q250" s="719"/>
      <c r="R250" s="719"/>
      <c r="S250" s="719"/>
      <c r="T250" s="719"/>
      <c r="U250" s="719"/>
      <c r="V250" s="719"/>
      <c r="W250" s="719"/>
      <c r="X250" s="719"/>
      <c r="Y250" s="719"/>
      <c r="Z250" s="719"/>
      <c r="AA250" s="719"/>
      <c r="AB250" s="719"/>
    </row>
    <row r="251" spans="1:28" ht="22">
      <c r="A251" s="719"/>
      <c r="B251" s="719"/>
      <c r="C251" s="719"/>
      <c r="D251" s="34"/>
      <c r="E251" s="719"/>
      <c r="F251" s="719"/>
      <c r="G251" s="719"/>
      <c r="H251" s="719"/>
      <c r="I251" s="538"/>
      <c r="J251" s="719"/>
      <c r="K251" s="759"/>
      <c r="L251" s="719"/>
      <c r="M251" s="719"/>
      <c r="N251" s="719"/>
      <c r="O251" s="719"/>
      <c r="P251" s="719"/>
      <c r="Q251" s="719"/>
      <c r="R251" s="719"/>
      <c r="S251" s="719"/>
      <c r="T251" s="719"/>
      <c r="U251" s="719"/>
      <c r="V251" s="719"/>
      <c r="W251" s="719"/>
      <c r="X251" s="719"/>
      <c r="Y251" s="719"/>
      <c r="Z251" s="719"/>
      <c r="AA251" s="719"/>
      <c r="AB251" s="719"/>
    </row>
    <row r="252" spans="1:28" ht="22">
      <c r="A252" s="719"/>
      <c r="B252" s="719"/>
      <c r="C252" s="719"/>
      <c r="D252" s="34"/>
      <c r="E252" s="719"/>
      <c r="F252" s="719"/>
      <c r="G252" s="719"/>
      <c r="H252" s="719"/>
      <c r="I252" s="538"/>
      <c r="J252" s="719"/>
      <c r="K252" s="759"/>
      <c r="L252" s="719"/>
      <c r="M252" s="719"/>
      <c r="N252" s="719"/>
      <c r="O252" s="719"/>
      <c r="P252" s="719"/>
      <c r="Q252" s="719"/>
      <c r="R252" s="719"/>
      <c r="S252" s="719"/>
      <c r="T252" s="719"/>
      <c r="U252" s="719"/>
      <c r="V252" s="719"/>
      <c r="W252" s="719"/>
      <c r="X252" s="719"/>
      <c r="Y252" s="719"/>
      <c r="Z252" s="719"/>
      <c r="AA252" s="719"/>
      <c r="AB252" s="719"/>
    </row>
    <row r="253" spans="1:28" ht="22">
      <c r="A253" s="719"/>
      <c r="B253" s="719"/>
      <c r="C253" s="719"/>
      <c r="D253" s="34"/>
      <c r="E253" s="719"/>
      <c r="F253" s="719"/>
      <c r="G253" s="719"/>
      <c r="H253" s="719"/>
      <c r="I253" s="538"/>
      <c r="J253" s="719"/>
      <c r="K253" s="759"/>
      <c r="L253" s="719"/>
      <c r="M253" s="719"/>
      <c r="N253" s="719"/>
      <c r="O253" s="719"/>
      <c r="P253" s="719"/>
      <c r="Q253" s="719"/>
      <c r="R253" s="719"/>
      <c r="S253" s="719"/>
      <c r="T253" s="719"/>
      <c r="U253" s="719"/>
      <c r="V253" s="719"/>
      <c r="W253" s="719"/>
      <c r="X253" s="719"/>
      <c r="Y253" s="719"/>
      <c r="Z253" s="719"/>
      <c r="AA253" s="719"/>
      <c r="AB253" s="719"/>
    </row>
    <row r="254" spans="1:28" ht="22">
      <c r="A254" s="719"/>
      <c r="B254" s="719"/>
      <c r="C254" s="719"/>
      <c r="D254" s="34"/>
      <c r="E254" s="719"/>
      <c r="F254" s="719"/>
      <c r="G254" s="719"/>
      <c r="H254" s="719"/>
      <c r="I254" s="538"/>
      <c r="J254" s="719"/>
      <c r="K254" s="759"/>
      <c r="L254" s="719"/>
      <c r="M254" s="719"/>
      <c r="N254" s="719"/>
      <c r="O254" s="719"/>
      <c r="P254" s="719"/>
      <c r="Q254" s="719"/>
      <c r="R254" s="719"/>
      <c r="S254" s="719"/>
      <c r="T254" s="719"/>
      <c r="U254" s="719"/>
      <c r="V254" s="719"/>
      <c r="W254" s="719"/>
      <c r="X254" s="719"/>
      <c r="Y254" s="719"/>
      <c r="Z254" s="719"/>
      <c r="AA254" s="719"/>
      <c r="AB254" s="719"/>
    </row>
    <row r="255" spans="1:28" ht="22">
      <c r="A255" s="719"/>
      <c r="B255" s="719"/>
      <c r="C255" s="719"/>
      <c r="D255" s="34"/>
      <c r="E255" s="719"/>
      <c r="F255" s="719"/>
      <c r="G255" s="719"/>
      <c r="H255" s="719"/>
      <c r="I255" s="538"/>
      <c r="J255" s="719"/>
      <c r="K255" s="759"/>
      <c r="L255" s="719"/>
      <c r="M255" s="719"/>
      <c r="N255" s="719"/>
      <c r="O255" s="719"/>
      <c r="P255" s="719"/>
      <c r="Q255" s="719"/>
      <c r="R255" s="719"/>
      <c r="S255" s="719"/>
      <c r="T255" s="719"/>
      <c r="U255" s="719"/>
      <c r="V255" s="719"/>
      <c r="W255" s="719"/>
      <c r="X255" s="719"/>
      <c r="Y255" s="719"/>
      <c r="Z255" s="719"/>
      <c r="AA255" s="719"/>
      <c r="AB255" s="719"/>
    </row>
    <row r="256" spans="1:28" ht="22">
      <c r="A256" s="719"/>
      <c r="B256" s="719"/>
      <c r="C256" s="719"/>
      <c r="D256" s="34"/>
      <c r="E256" s="719"/>
      <c r="F256" s="719"/>
      <c r="G256" s="719"/>
      <c r="H256" s="719"/>
      <c r="I256" s="538"/>
      <c r="J256" s="719"/>
      <c r="K256" s="759"/>
      <c r="L256" s="719"/>
      <c r="M256" s="719"/>
      <c r="N256" s="719"/>
      <c r="O256" s="719"/>
      <c r="P256" s="719"/>
      <c r="Q256" s="719"/>
      <c r="R256" s="719"/>
      <c r="S256" s="719"/>
      <c r="T256" s="719"/>
      <c r="U256" s="719"/>
      <c r="V256" s="719"/>
      <c r="W256" s="719"/>
      <c r="X256" s="719"/>
      <c r="Y256" s="719"/>
      <c r="Z256" s="719"/>
      <c r="AA256" s="719"/>
      <c r="AB256" s="719"/>
    </row>
    <row r="257" spans="1:28" ht="22">
      <c r="A257" s="719"/>
      <c r="B257" s="719"/>
      <c r="C257" s="719"/>
      <c r="D257" s="34"/>
      <c r="E257" s="719"/>
      <c r="F257" s="719"/>
      <c r="G257" s="719"/>
      <c r="H257" s="719"/>
      <c r="I257" s="538"/>
      <c r="J257" s="719"/>
      <c r="K257" s="759"/>
      <c r="L257" s="719"/>
      <c r="M257" s="719"/>
      <c r="N257" s="719"/>
      <c r="O257" s="719"/>
      <c r="P257" s="719"/>
      <c r="Q257" s="719"/>
      <c r="R257" s="719"/>
      <c r="S257" s="719"/>
      <c r="T257" s="719"/>
      <c r="U257" s="719"/>
      <c r="V257" s="719"/>
      <c r="W257" s="719"/>
      <c r="X257" s="719"/>
      <c r="Y257" s="719"/>
      <c r="Z257" s="719"/>
      <c r="AA257" s="719"/>
      <c r="AB257" s="719"/>
    </row>
    <row r="258" spans="1:28" ht="22">
      <c r="A258" s="719"/>
      <c r="B258" s="719"/>
      <c r="C258" s="719"/>
      <c r="D258" s="34"/>
      <c r="E258" s="719"/>
      <c r="F258" s="719"/>
      <c r="G258" s="719"/>
      <c r="H258" s="719"/>
      <c r="I258" s="538"/>
      <c r="J258" s="719"/>
      <c r="K258" s="759"/>
      <c r="L258" s="719"/>
      <c r="M258" s="719"/>
      <c r="N258" s="719"/>
      <c r="O258" s="719"/>
      <c r="P258" s="719"/>
      <c r="Q258" s="719"/>
      <c r="R258" s="719"/>
      <c r="S258" s="719"/>
      <c r="T258" s="719"/>
      <c r="U258" s="719"/>
      <c r="V258" s="719"/>
      <c r="W258" s="719"/>
      <c r="X258" s="719"/>
      <c r="Y258" s="719"/>
      <c r="Z258" s="719"/>
      <c r="AA258" s="719"/>
      <c r="AB258" s="719"/>
    </row>
    <row r="259" spans="1:28" ht="22">
      <c r="A259" s="719"/>
      <c r="B259" s="719"/>
      <c r="C259" s="719"/>
      <c r="D259" s="34"/>
      <c r="E259" s="719"/>
      <c r="F259" s="719"/>
      <c r="G259" s="719"/>
      <c r="H259" s="719"/>
      <c r="I259" s="538"/>
      <c r="J259" s="719"/>
      <c r="K259" s="759"/>
      <c r="L259" s="719"/>
      <c r="M259" s="719"/>
      <c r="N259" s="719"/>
      <c r="O259" s="719"/>
      <c r="P259" s="719"/>
      <c r="Q259" s="719"/>
      <c r="R259" s="719"/>
      <c r="S259" s="719"/>
      <c r="T259" s="719"/>
      <c r="U259" s="719"/>
      <c r="V259" s="719"/>
      <c r="W259" s="719"/>
      <c r="X259" s="719"/>
      <c r="Y259" s="719"/>
      <c r="Z259" s="719"/>
      <c r="AA259" s="719"/>
      <c r="AB259" s="719"/>
    </row>
    <row r="260" spans="1:28" ht="22">
      <c r="A260" s="719"/>
      <c r="B260" s="719"/>
      <c r="C260" s="719"/>
      <c r="D260" s="34"/>
      <c r="E260" s="719"/>
      <c r="F260" s="719"/>
      <c r="G260" s="719"/>
      <c r="H260" s="719"/>
      <c r="I260" s="538"/>
      <c r="J260" s="719"/>
      <c r="K260" s="759"/>
      <c r="L260" s="719"/>
      <c r="M260" s="719"/>
      <c r="N260" s="719"/>
      <c r="O260" s="719"/>
      <c r="P260" s="719"/>
      <c r="Q260" s="719"/>
      <c r="R260" s="719"/>
      <c r="S260" s="719"/>
      <c r="T260" s="719"/>
      <c r="U260" s="719"/>
      <c r="V260" s="719"/>
      <c r="W260" s="719"/>
      <c r="X260" s="719"/>
      <c r="Y260" s="719"/>
      <c r="Z260" s="719"/>
      <c r="AA260" s="719"/>
      <c r="AB260" s="719"/>
    </row>
    <row r="261" spans="1:28" ht="22">
      <c r="A261" s="719"/>
      <c r="B261" s="719"/>
      <c r="C261" s="719"/>
      <c r="D261" s="34"/>
      <c r="E261" s="719"/>
      <c r="F261" s="719"/>
      <c r="G261" s="719"/>
      <c r="H261" s="719"/>
      <c r="I261" s="585"/>
      <c r="J261" s="719"/>
      <c r="K261" s="759"/>
      <c r="L261" s="719"/>
      <c r="M261" s="719"/>
      <c r="N261" s="719"/>
      <c r="O261" s="719"/>
      <c r="P261" s="719"/>
      <c r="Q261" s="719"/>
      <c r="R261" s="719"/>
      <c r="S261" s="719"/>
      <c r="T261" s="719"/>
      <c r="U261" s="719"/>
      <c r="V261" s="719"/>
      <c r="W261" s="719"/>
      <c r="X261" s="719"/>
      <c r="Y261" s="719"/>
      <c r="Z261" s="719"/>
      <c r="AA261" s="719"/>
      <c r="AB261" s="719"/>
    </row>
    <row r="262" spans="1:28" ht="22">
      <c r="A262" s="719"/>
      <c r="B262" s="719"/>
      <c r="C262" s="719"/>
      <c r="D262" s="34"/>
      <c r="E262" s="719"/>
      <c r="F262" s="719"/>
      <c r="G262" s="719"/>
      <c r="H262" s="719"/>
      <c r="I262" s="585"/>
      <c r="J262" s="719"/>
      <c r="K262" s="759"/>
      <c r="L262" s="719"/>
      <c r="M262" s="719"/>
      <c r="N262" s="719"/>
      <c r="O262" s="719"/>
      <c r="P262" s="719"/>
      <c r="Q262" s="719"/>
      <c r="R262" s="719"/>
      <c r="S262" s="719"/>
      <c r="T262" s="719"/>
      <c r="U262" s="719"/>
      <c r="V262" s="719"/>
      <c r="W262" s="719"/>
      <c r="X262" s="719"/>
      <c r="Y262" s="719"/>
      <c r="Z262" s="719"/>
      <c r="AA262" s="719"/>
      <c r="AB262" s="719"/>
    </row>
    <row r="263" spans="1:28" ht="22">
      <c r="A263" s="719"/>
      <c r="B263" s="719"/>
      <c r="C263" s="719"/>
      <c r="D263" s="34"/>
      <c r="E263" s="719"/>
      <c r="F263" s="719"/>
      <c r="G263" s="719"/>
      <c r="H263" s="719"/>
      <c r="I263" s="585"/>
      <c r="J263" s="719"/>
      <c r="K263" s="759"/>
      <c r="L263" s="719"/>
      <c r="M263" s="719"/>
      <c r="N263" s="719"/>
      <c r="O263" s="719"/>
      <c r="P263" s="719"/>
      <c r="Q263" s="719"/>
      <c r="R263" s="719"/>
      <c r="S263" s="719"/>
      <c r="T263" s="719"/>
      <c r="U263" s="719"/>
      <c r="V263" s="719"/>
      <c r="W263" s="719"/>
      <c r="X263" s="719"/>
      <c r="Y263" s="719"/>
      <c r="Z263" s="719"/>
      <c r="AA263" s="719"/>
      <c r="AB263" s="719"/>
    </row>
    <row r="264" spans="1:28" ht="22">
      <c r="A264" s="719"/>
      <c r="B264" s="719"/>
      <c r="C264" s="719"/>
      <c r="D264" s="34"/>
      <c r="E264" s="719"/>
      <c r="F264" s="719"/>
      <c r="G264" s="719"/>
      <c r="H264" s="719"/>
      <c r="I264" s="585"/>
      <c r="J264" s="719"/>
      <c r="K264" s="759"/>
      <c r="L264" s="719"/>
      <c r="M264" s="719"/>
      <c r="N264" s="719"/>
      <c r="O264" s="719"/>
      <c r="P264" s="719"/>
      <c r="Q264" s="719"/>
      <c r="R264" s="719"/>
      <c r="S264" s="719"/>
      <c r="T264" s="719"/>
      <c r="U264" s="719"/>
      <c r="V264" s="719"/>
      <c r="W264" s="719"/>
      <c r="X264" s="719"/>
      <c r="Y264" s="719"/>
      <c r="Z264" s="719"/>
      <c r="AA264" s="719"/>
      <c r="AB264" s="719"/>
    </row>
    <row r="265" spans="1:28" ht="22">
      <c r="A265" s="719"/>
      <c r="B265" s="719"/>
      <c r="C265" s="719"/>
      <c r="D265" s="34"/>
      <c r="E265" s="719"/>
      <c r="F265" s="719"/>
      <c r="G265" s="719"/>
      <c r="H265" s="719"/>
      <c r="I265" s="585"/>
      <c r="J265" s="719"/>
      <c r="K265" s="759"/>
      <c r="L265" s="719"/>
      <c r="M265" s="719"/>
      <c r="N265" s="719"/>
      <c r="O265" s="719"/>
      <c r="P265" s="719"/>
      <c r="Q265" s="719"/>
      <c r="R265" s="719"/>
      <c r="S265" s="719"/>
      <c r="T265" s="719"/>
      <c r="U265" s="719"/>
      <c r="V265" s="719"/>
      <c r="W265" s="719"/>
      <c r="X265" s="719"/>
      <c r="Y265" s="719"/>
      <c r="Z265" s="719"/>
      <c r="AA265" s="719"/>
      <c r="AB265" s="719"/>
    </row>
    <row r="266" spans="1:28" ht="22">
      <c r="A266" s="719"/>
      <c r="B266" s="719"/>
      <c r="C266" s="719"/>
      <c r="D266" s="34"/>
      <c r="E266" s="719"/>
      <c r="F266" s="719"/>
      <c r="G266" s="719"/>
      <c r="H266" s="719"/>
      <c r="I266" s="585"/>
      <c r="J266" s="719"/>
      <c r="K266" s="759"/>
      <c r="L266" s="719"/>
      <c r="M266" s="719"/>
      <c r="N266" s="719"/>
      <c r="O266" s="719"/>
      <c r="P266" s="719"/>
      <c r="Q266" s="719"/>
      <c r="R266" s="719"/>
      <c r="S266" s="719"/>
      <c r="T266" s="719"/>
      <c r="U266" s="719"/>
      <c r="V266" s="719"/>
      <c r="W266" s="719"/>
      <c r="X266" s="719"/>
      <c r="Y266" s="719"/>
      <c r="Z266" s="719"/>
      <c r="AA266" s="719"/>
      <c r="AB266" s="719"/>
    </row>
    <row r="267" spans="1:28" ht="22">
      <c r="A267" s="719"/>
      <c r="B267" s="719"/>
      <c r="C267" s="719"/>
      <c r="D267" s="34"/>
      <c r="E267" s="719"/>
      <c r="F267" s="719"/>
      <c r="G267" s="719"/>
      <c r="H267" s="719"/>
      <c r="I267" s="585"/>
      <c r="J267" s="719"/>
      <c r="K267" s="759"/>
      <c r="L267" s="719"/>
      <c r="M267" s="719"/>
      <c r="N267" s="719"/>
      <c r="O267" s="719"/>
      <c r="P267" s="719"/>
      <c r="Q267" s="719"/>
      <c r="R267" s="719"/>
      <c r="S267" s="719"/>
      <c r="T267" s="719"/>
      <c r="U267" s="719"/>
      <c r="V267" s="719"/>
      <c r="W267" s="719"/>
      <c r="X267" s="719"/>
      <c r="Y267" s="719"/>
      <c r="Z267" s="719"/>
      <c r="AA267" s="719"/>
      <c r="AB267" s="719"/>
    </row>
    <row r="268" spans="1:28" ht="22">
      <c r="A268" s="719"/>
      <c r="B268" s="719"/>
      <c r="C268" s="719"/>
      <c r="D268" s="34"/>
      <c r="E268" s="719"/>
      <c r="F268" s="719"/>
      <c r="G268" s="719"/>
      <c r="H268" s="719"/>
      <c r="I268" s="585"/>
      <c r="J268" s="719"/>
      <c r="K268" s="759"/>
      <c r="L268" s="719"/>
      <c r="M268" s="719"/>
      <c r="N268" s="719"/>
      <c r="O268" s="719"/>
      <c r="P268" s="719"/>
      <c r="Q268" s="719"/>
      <c r="R268" s="719"/>
      <c r="S268" s="719"/>
      <c r="T268" s="719"/>
      <c r="U268" s="719"/>
      <c r="V268" s="719"/>
      <c r="W268" s="719"/>
      <c r="X268" s="719"/>
      <c r="Y268" s="719"/>
      <c r="Z268" s="719"/>
      <c r="AA268" s="719"/>
      <c r="AB268" s="719"/>
    </row>
    <row r="269" spans="1:28" ht="22">
      <c r="A269" s="719"/>
      <c r="B269" s="719"/>
      <c r="C269" s="719"/>
      <c r="D269" s="34"/>
      <c r="E269" s="719"/>
      <c r="F269" s="719"/>
      <c r="G269" s="719"/>
      <c r="H269" s="719"/>
      <c r="I269" s="585"/>
      <c r="J269" s="719"/>
      <c r="K269" s="759"/>
      <c r="L269" s="719"/>
      <c r="M269" s="719"/>
      <c r="N269" s="719"/>
      <c r="O269" s="719"/>
      <c r="P269" s="719"/>
      <c r="Q269" s="719"/>
      <c r="R269" s="719"/>
      <c r="S269" s="719"/>
      <c r="T269" s="719"/>
      <c r="U269" s="719"/>
      <c r="V269" s="719"/>
      <c r="W269" s="719"/>
      <c r="X269" s="719"/>
      <c r="Y269" s="719"/>
      <c r="Z269" s="719"/>
      <c r="AA269" s="719"/>
      <c r="AB269" s="719"/>
    </row>
    <row r="270" spans="1:28" ht="22">
      <c r="A270" s="719"/>
      <c r="B270" s="719"/>
      <c r="C270" s="719"/>
      <c r="D270" s="34"/>
      <c r="E270" s="719"/>
      <c r="F270" s="719"/>
      <c r="G270" s="719"/>
      <c r="H270" s="719"/>
      <c r="I270" s="585"/>
      <c r="J270" s="719"/>
      <c r="K270" s="759"/>
      <c r="L270" s="719"/>
      <c r="M270" s="719"/>
      <c r="N270" s="719"/>
      <c r="O270" s="719"/>
      <c r="P270" s="719"/>
      <c r="Q270" s="719"/>
      <c r="R270" s="719"/>
      <c r="S270" s="719"/>
      <c r="T270" s="719"/>
      <c r="U270" s="719"/>
      <c r="V270" s="719"/>
      <c r="W270" s="719"/>
      <c r="X270" s="719"/>
      <c r="Y270" s="719"/>
      <c r="Z270" s="719"/>
      <c r="AA270" s="719"/>
      <c r="AB270" s="719"/>
    </row>
    <row r="271" spans="1:28" ht="22">
      <c r="A271" s="719"/>
      <c r="B271" s="719"/>
      <c r="C271" s="719"/>
      <c r="D271" s="34"/>
      <c r="E271" s="719"/>
      <c r="F271" s="719"/>
      <c r="G271" s="719"/>
      <c r="H271" s="719"/>
      <c r="I271" s="585"/>
      <c r="J271" s="719"/>
      <c r="K271" s="759"/>
      <c r="L271" s="719"/>
      <c r="M271" s="719"/>
      <c r="N271" s="719"/>
      <c r="O271" s="719"/>
      <c r="P271" s="719"/>
      <c r="Q271" s="719"/>
      <c r="R271" s="719"/>
      <c r="S271" s="719"/>
      <c r="T271" s="719"/>
      <c r="U271" s="719"/>
      <c r="V271" s="719"/>
      <c r="W271" s="719"/>
      <c r="X271" s="719"/>
      <c r="Y271" s="719"/>
      <c r="Z271" s="719"/>
      <c r="AA271" s="719"/>
      <c r="AB271" s="719"/>
    </row>
    <row r="272" spans="1:28" ht="22">
      <c r="A272" s="719"/>
      <c r="B272" s="719"/>
      <c r="C272" s="719"/>
      <c r="D272" s="34"/>
      <c r="E272" s="719"/>
      <c r="F272" s="719"/>
      <c r="G272" s="719"/>
      <c r="H272" s="719"/>
      <c r="I272" s="585"/>
      <c r="J272" s="719"/>
      <c r="K272" s="759"/>
      <c r="L272" s="719"/>
      <c r="M272" s="719"/>
      <c r="N272" s="719"/>
      <c r="O272" s="719"/>
      <c r="P272" s="719"/>
      <c r="Q272" s="719"/>
      <c r="R272" s="719"/>
      <c r="S272" s="719"/>
      <c r="T272" s="719"/>
      <c r="U272" s="719"/>
      <c r="V272" s="719"/>
      <c r="W272" s="719"/>
      <c r="X272" s="719"/>
      <c r="Y272" s="719"/>
      <c r="Z272" s="719"/>
      <c r="AA272" s="719"/>
      <c r="AB272" s="719"/>
    </row>
    <row r="273" spans="1:28" ht="22">
      <c r="A273" s="719"/>
      <c r="B273" s="719"/>
      <c r="C273" s="719"/>
      <c r="D273" s="34"/>
      <c r="E273" s="719"/>
      <c r="F273" s="719"/>
      <c r="G273" s="719"/>
      <c r="H273" s="719"/>
      <c r="I273" s="585"/>
      <c r="J273" s="719"/>
      <c r="K273" s="759"/>
      <c r="L273" s="719"/>
      <c r="M273" s="719"/>
      <c r="N273" s="719"/>
      <c r="O273" s="719"/>
      <c r="P273" s="719"/>
      <c r="Q273" s="719"/>
      <c r="R273" s="719"/>
      <c r="S273" s="719"/>
      <c r="T273" s="719"/>
      <c r="U273" s="719"/>
      <c r="V273" s="719"/>
      <c r="W273" s="719"/>
      <c r="X273" s="719"/>
      <c r="Y273" s="719"/>
      <c r="Z273" s="719"/>
      <c r="AA273" s="719"/>
      <c r="AB273" s="719"/>
    </row>
    <row r="274" spans="1:28" ht="22">
      <c r="A274" s="719"/>
      <c r="B274" s="719"/>
      <c r="C274" s="719"/>
      <c r="D274" s="34"/>
      <c r="E274" s="719"/>
      <c r="F274" s="719"/>
      <c r="G274" s="719"/>
      <c r="H274" s="719"/>
      <c r="I274" s="585"/>
      <c r="J274" s="719"/>
      <c r="K274" s="759"/>
      <c r="L274" s="719"/>
      <c r="M274" s="719"/>
      <c r="N274" s="719"/>
      <c r="O274" s="719"/>
      <c r="P274" s="719"/>
      <c r="Q274" s="719"/>
      <c r="R274" s="719"/>
      <c r="S274" s="719"/>
      <c r="T274" s="719"/>
      <c r="U274" s="719"/>
      <c r="V274" s="719"/>
      <c r="W274" s="719"/>
      <c r="X274" s="719"/>
      <c r="Y274" s="719"/>
      <c r="Z274" s="719"/>
      <c r="AA274" s="719"/>
      <c r="AB274" s="719"/>
    </row>
    <row r="275" spans="1:28" ht="22">
      <c r="A275" s="719"/>
      <c r="B275" s="719"/>
      <c r="C275" s="719"/>
      <c r="D275" s="34"/>
      <c r="E275" s="719"/>
      <c r="F275" s="719"/>
      <c r="G275" s="719"/>
      <c r="H275" s="719"/>
      <c r="I275" s="585"/>
      <c r="J275" s="719"/>
      <c r="K275" s="759"/>
      <c r="L275" s="719"/>
      <c r="M275" s="719"/>
      <c r="N275" s="719"/>
      <c r="O275" s="719"/>
      <c r="P275" s="719"/>
      <c r="Q275" s="719"/>
      <c r="R275" s="719"/>
      <c r="S275" s="719"/>
      <c r="T275" s="719"/>
      <c r="U275" s="719"/>
      <c r="V275" s="719"/>
      <c r="W275" s="719"/>
      <c r="X275" s="719"/>
      <c r="Y275" s="719"/>
      <c r="Z275" s="719"/>
      <c r="AA275" s="719"/>
      <c r="AB275" s="719"/>
    </row>
    <row r="276" spans="1:28" ht="22">
      <c r="A276" s="719"/>
      <c r="B276" s="719"/>
      <c r="C276" s="719"/>
      <c r="D276" s="34"/>
      <c r="E276" s="719"/>
      <c r="F276" s="719"/>
      <c r="G276" s="719"/>
      <c r="H276" s="719"/>
      <c r="I276" s="585"/>
      <c r="J276" s="719"/>
      <c r="K276" s="759"/>
      <c r="L276" s="719"/>
      <c r="M276" s="719"/>
      <c r="N276" s="719"/>
      <c r="O276" s="719"/>
      <c r="P276" s="719"/>
      <c r="Q276" s="719"/>
      <c r="R276" s="719"/>
      <c r="S276" s="719"/>
      <c r="T276" s="719"/>
      <c r="U276" s="719"/>
      <c r="V276" s="719"/>
      <c r="W276" s="719"/>
      <c r="X276" s="719"/>
      <c r="Y276" s="719"/>
      <c r="Z276" s="719"/>
      <c r="AA276" s="719"/>
      <c r="AB276" s="719"/>
    </row>
    <row r="277" spans="1:28" ht="22">
      <c r="A277" s="719"/>
      <c r="B277" s="719"/>
      <c r="C277" s="719"/>
      <c r="D277" s="34"/>
      <c r="E277" s="719"/>
      <c r="F277" s="719"/>
      <c r="G277" s="719"/>
      <c r="H277" s="719"/>
      <c r="I277" s="585"/>
      <c r="J277" s="719"/>
      <c r="K277" s="759"/>
      <c r="L277" s="719"/>
      <c r="M277" s="719"/>
      <c r="N277" s="719"/>
      <c r="O277" s="719"/>
      <c r="P277" s="719"/>
      <c r="Q277" s="719"/>
      <c r="R277" s="719"/>
      <c r="S277" s="719"/>
      <c r="T277" s="719"/>
      <c r="U277" s="719"/>
      <c r="V277" s="719"/>
      <c r="W277" s="719"/>
      <c r="X277" s="719"/>
      <c r="Y277" s="719"/>
      <c r="Z277" s="719"/>
      <c r="AA277" s="719"/>
      <c r="AB277" s="719"/>
    </row>
    <row r="278" spans="1:28" ht="22">
      <c r="A278" s="719"/>
      <c r="B278" s="719"/>
      <c r="C278" s="719"/>
      <c r="D278" s="34"/>
      <c r="E278" s="719"/>
      <c r="F278" s="719"/>
      <c r="G278" s="719"/>
      <c r="H278" s="719"/>
      <c r="I278" s="585"/>
      <c r="J278" s="719"/>
      <c r="K278" s="759"/>
      <c r="L278" s="719"/>
      <c r="M278" s="719"/>
      <c r="N278" s="719"/>
      <c r="O278" s="719"/>
      <c r="P278" s="719"/>
      <c r="Q278" s="719"/>
      <c r="R278" s="719"/>
      <c r="S278" s="719"/>
      <c r="T278" s="719"/>
      <c r="U278" s="719"/>
      <c r="V278" s="719"/>
      <c r="W278" s="719"/>
      <c r="X278" s="719"/>
      <c r="Y278" s="719"/>
      <c r="Z278" s="719"/>
      <c r="AA278" s="719"/>
      <c r="AB278" s="719"/>
    </row>
    <row r="279" spans="1:28" ht="22">
      <c r="A279" s="719"/>
      <c r="B279" s="719"/>
      <c r="C279" s="719"/>
      <c r="D279" s="34"/>
      <c r="E279" s="719"/>
      <c r="F279" s="719"/>
      <c r="G279" s="719"/>
      <c r="H279" s="719"/>
      <c r="I279" s="585"/>
      <c r="J279" s="719"/>
      <c r="K279" s="759"/>
      <c r="L279" s="719"/>
      <c r="M279" s="719"/>
      <c r="N279" s="719"/>
      <c r="O279" s="719"/>
      <c r="P279" s="719"/>
      <c r="Q279" s="719"/>
      <c r="R279" s="719"/>
      <c r="S279" s="719"/>
      <c r="T279" s="719"/>
      <c r="U279" s="719"/>
      <c r="V279" s="719"/>
      <c r="W279" s="719"/>
      <c r="X279" s="719"/>
      <c r="Y279" s="719"/>
      <c r="Z279" s="719"/>
      <c r="AA279" s="719"/>
      <c r="AB279" s="719"/>
    </row>
    <row r="280" spans="1:28" ht="22">
      <c r="A280" s="719"/>
      <c r="B280" s="719"/>
      <c r="C280" s="719"/>
      <c r="D280" s="34"/>
      <c r="E280" s="719"/>
      <c r="F280" s="719"/>
      <c r="G280" s="719"/>
      <c r="H280" s="719"/>
      <c r="I280" s="585"/>
      <c r="J280" s="719"/>
      <c r="K280" s="759"/>
      <c r="L280" s="719"/>
      <c r="M280" s="719"/>
      <c r="N280" s="719"/>
      <c r="O280" s="719"/>
      <c r="P280" s="719"/>
      <c r="Q280" s="719"/>
      <c r="R280" s="719"/>
      <c r="S280" s="719"/>
      <c r="T280" s="719"/>
      <c r="U280" s="719"/>
      <c r="V280" s="719"/>
      <c r="W280" s="719"/>
      <c r="X280" s="719"/>
      <c r="Y280" s="719"/>
      <c r="Z280" s="719"/>
      <c r="AA280" s="719"/>
      <c r="AB280" s="719"/>
    </row>
    <row r="281" spans="1:28" ht="22">
      <c r="A281" s="719"/>
      <c r="B281" s="719"/>
      <c r="C281" s="719"/>
      <c r="D281" s="34"/>
      <c r="E281" s="719"/>
      <c r="F281" s="719"/>
      <c r="G281" s="719"/>
      <c r="H281" s="719"/>
      <c r="I281" s="585"/>
      <c r="J281" s="719"/>
      <c r="K281" s="759"/>
      <c r="L281" s="719"/>
      <c r="M281" s="719"/>
      <c r="N281" s="719"/>
      <c r="O281" s="719"/>
      <c r="P281" s="719"/>
      <c r="Q281" s="719"/>
      <c r="R281" s="719"/>
      <c r="S281" s="719"/>
      <c r="T281" s="719"/>
      <c r="U281" s="719"/>
      <c r="V281" s="719"/>
      <c r="W281" s="719"/>
      <c r="X281" s="719"/>
      <c r="Y281" s="719"/>
      <c r="Z281" s="719"/>
      <c r="AA281" s="719"/>
      <c r="AB281" s="719"/>
    </row>
    <row r="282" spans="1:28" ht="22">
      <c r="A282" s="719"/>
      <c r="B282" s="719"/>
      <c r="C282" s="719"/>
      <c r="D282" s="34"/>
      <c r="E282" s="719"/>
      <c r="F282" s="719"/>
      <c r="G282" s="719"/>
      <c r="H282" s="719"/>
      <c r="I282" s="585"/>
      <c r="J282" s="719"/>
      <c r="K282" s="759"/>
      <c r="L282" s="719"/>
      <c r="M282" s="719"/>
      <c r="N282" s="719"/>
      <c r="O282" s="719"/>
      <c r="P282" s="719"/>
      <c r="Q282" s="719"/>
      <c r="R282" s="719"/>
      <c r="S282" s="719"/>
      <c r="T282" s="719"/>
      <c r="U282" s="719"/>
      <c r="V282" s="719"/>
      <c r="W282" s="719"/>
      <c r="X282" s="719"/>
      <c r="Y282" s="719"/>
      <c r="Z282" s="719"/>
      <c r="AA282" s="719"/>
      <c r="AB282" s="719"/>
    </row>
    <row r="283" spans="1:28" ht="22">
      <c r="A283" s="719"/>
      <c r="B283" s="719"/>
      <c r="C283" s="719"/>
      <c r="D283" s="34"/>
      <c r="E283" s="719"/>
      <c r="F283" s="719"/>
      <c r="G283" s="719"/>
      <c r="H283" s="719"/>
      <c r="I283" s="585"/>
      <c r="J283" s="719"/>
      <c r="K283" s="759"/>
      <c r="L283" s="719"/>
      <c r="M283" s="719"/>
      <c r="N283" s="719"/>
      <c r="O283" s="719"/>
      <c r="P283" s="719"/>
      <c r="Q283" s="719"/>
      <c r="R283" s="719"/>
      <c r="S283" s="719"/>
      <c r="T283" s="719"/>
      <c r="U283" s="719"/>
      <c r="V283" s="719"/>
      <c r="W283" s="719"/>
      <c r="X283" s="719"/>
      <c r="Y283" s="719"/>
      <c r="Z283" s="719"/>
      <c r="AA283" s="719"/>
      <c r="AB283" s="719"/>
    </row>
    <row r="284" spans="1:28" ht="22">
      <c r="A284" s="719"/>
      <c r="B284" s="719"/>
      <c r="C284" s="719"/>
      <c r="D284" s="34"/>
      <c r="E284" s="719"/>
      <c r="F284" s="719"/>
      <c r="G284" s="719"/>
      <c r="H284" s="719"/>
      <c r="I284" s="585"/>
      <c r="J284" s="719"/>
      <c r="K284" s="759"/>
      <c r="L284" s="719"/>
      <c r="M284" s="719"/>
      <c r="N284" s="719"/>
      <c r="O284" s="719"/>
      <c r="P284" s="719"/>
      <c r="Q284" s="719"/>
      <c r="R284" s="719"/>
      <c r="S284" s="719"/>
      <c r="T284" s="719"/>
      <c r="U284" s="719"/>
      <c r="V284" s="719"/>
      <c r="W284" s="719"/>
      <c r="X284" s="719"/>
      <c r="Y284" s="719"/>
      <c r="Z284" s="719"/>
      <c r="AA284" s="719"/>
      <c r="AB284" s="719"/>
    </row>
    <row r="285" spans="1:28" ht="22">
      <c r="A285" s="719"/>
      <c r="B285" s="719"/>
      <c r="C285" s="719"/>
      <c r="D285" s="34"/>
      <c r="E285" s="719"/>
      <c r="F285" s="719"/>
      <c r="G285" s="719"/>
      <c r="H285" s="719"/>
      <c r="I285" s="585"/>
      <c r="J285" s="719"/>
      <c r="K285" s="759"/>
      <c r="L285" s="719"/>
      <c r="M285" s="719"/>
      <c r="N285" s="719"/>
      <c r="O285" s="719"/>
      <c r="P285" s="719"/>
      <c r="Q285" s="719"/>
      <c r="R285" s="719"/>
      <c r="S285" s="719"/>
      <c r="T285" s="719"/>
      <c r="U285" s="719"/>
      <c r="V285" s="719"/>
      <c r="W285" s="719"/>
      <c r="X285" s="719"/>
      <c r="Y285" s="719"/>
      <c r="Z285" s="719"/>
      <c r="AA285" s="719"/>
      <c r="AB285" s="719"/>
    </row>
    <row r="286" spans="1:28" ht="22">
      <c r="A286" s="719"/>
      <c r="B286" s="719"/>
      <c r="C286" s="719"/>
      <c r="D286" s="34"/>
      <c r="E286" s="719"/>
      <c r="F286" s="719"/>
      <c r="G286" s="719"/>
      <c r="H286" s="719"/>
      <c r="I286" s="585"/>
      <c r="J286" s="719"/>
      <c r="K286" s="759"/>
      <c r="L286" s="719"/>
      <c r="M286" s="719"/>
      <c r="N286" s="719"/>
      <c r="O286" s="719"/>
      <c r="P286" s="719"/>
      <c r="Q286" s="719"/>
      <c r="R286" s="719"/>
      <c r="S286" s="719"/>
      <c r="T286" s="719"/>
      <c r="U286" s="719"/>
      <c r="V286" s="719"/>
      <c r="W286" s="719"/>
      <c r="X286" s="719"/>
      <c r="Y286" s="719"/>
      <c r="Z286" s="719"/>
      <c r="AA286" s="719"/>
      <c r="AB286" s="719"/>
    </row>
    <row r="287" spans="1:28" ht="22">
      <c r="A287" s="719"/>
      <c r="B287" s="719"/>
      <c r="C287" s="719"/>
      <c r="D287" s="34"/>
      <c r="E287" s="719"/>
      <c r="F287" s="719"/>
      <c r="G287" s="719"/>
      <c r="H287" s="719"/>
      <c r="I287" s="585"/>
      <c r="J287" s="719"/>
      <c r="K287" s="759"/>
      <c r="L287" s="719"/>
      <c r="M287" s="719"/>
      <c r="N287" s="719"/>
      <c r="O287" s="719"/>
      <c r="P287" s="719"/>
      <c r="Q287" s="719"/>
      <c r="R287" s="719"/>
      <c r="S287" s="719"/>
      <c r="T287" s="719"/>
      <c r="U287" s="719"/>
      <c r="V287" s="719"/>
      <c r="W287" s="719"/>
      <c r="X287" s="719"/>
      <c r="Y287" s="719"/>
      <c r="Z287" s="719"/>
      <c r="AA287" s="719"/>
      <c r="AB287" s="719"/>
    </row>
    <row r="288" spans="1:28" ht="22">
      <c r="A288" s="719"/>
      <c r="B288" s="719"/>
      <c r="C288" s="719"/>
      <c r="D288" s="34"/>
      <c r="E288" s="719"/>
      <c r="F288" s="719"/>
      <c r="G288" s="719"/>
      <c r="H288" s="719"/>
      <c r="I288" s="585"/>
      <c r="J288" s="719"/>
      <c r="K288" s="759"/>
      <c r="L288" s="719"/>
      <c r="M288" s="719"/>
      <c r="N288" s="719"/>
      <c r="O288" s="719"/>
      <c r="P288" s="719"/>
      <c r="Q288" s="719"/>
      <c r="R288" s="719"/>
      <c r="S288" s="719"/>
      <c r="T288" s="719"/>
      <c r="U288" s="719"/>
      <c r="V288" s="719"/>
      <c r="W288" s="719"/>
      <c r="X288" s="719"/>
      <c r="Y288" s="719"/>
      <c r="Z288" s="719"/>
      <c r="AA288" s="719"/>
      <c r="AB288" s="719"/>
    </row>
    <row r="289" spans="1:28" ht="22">
      <c r="A289" s="719"/>
      <c r="B289" s="719"/>
      <c r="C289" s="719"/>
      <c r="D289" s="34"/>
      <c r="E289" s="719"/>
      <c r="F289" s="719"/>
      <c r="G289" s="719"/>
      <c r="H289" s="719"/>
      <c r="I289" s="585"/>
      <c r="J289" s="719"/>
      <c r="K289" s="759"/>
      <c r="L289" s="719"/>
      <c r="M289" s="719"/>
      <c r="N289" s="719"/>
      <c r="O289" s="719"/>
      <c r="P289" s="719"/>
      <c r="Q289" s="719"/>
      <c r="R289" s="719"/>
      <c r="S289" s="719"/>
      <c r="T289" s="719"/>
      <c r="U289" s="719"/>
      <c r="V289" s="719"/>
      <c r="W289" s="719"/>
      <c r="X289" s="719"/>
      <c r="Y289" s="719"/>
      <c r="Z289" s="719"/>
      <c r="AA289" s="719"/>
      <c r="AB289" s="719"/>
    </row>
    <row r="290" spans="1:28" ht="22">
      <c r="A290" s="719"/>
      <c r="B290" s="719"/>
      <c r="C290" s="719"/>
      <c r="D290" s="34"/>
      <c r="E290" s="719"/>
      <c r="F290" s="719"/>
      <c r="G290" s="719"/>
      <c r="H290" s="719"/>
      <c r="I290" s="585"/>
      <c r="J290" s="719"/>
      <c r="K290" s="759"/>
      <c r="L290" s="719"/>
      <c r="M290" s="719"/>
      <c r="N290" s="719"/>
      <c r="O290" s="719"/>
      <c r="P290" s="719"/>
      <c r="Q290" s="719"/>
      <c r="R290" s="719"/>
      <c r="S290" s="719"/>
      <c r="T290" s="719"/>
      <c r="U290" s="719"/>
      <c r="V290" s="719"/>
      <c r="W290" s="719"/>
      <c r="X290" s="719"/>
      <c r="Y290" s="719"/>
      <c r="Z290" s="719"/>
      <c r="AA290" s="719"/>
      <c r="AB290" s="719"/>
    </row>
    <row r="291" spans="1:28" ht="22">
      <c r="A291" s="719"/>
      <c r="B291" s="719"/>
      <c r="C291" s="719"/>
      <c r="D291" s="34"/>
      <c r="E291" s="719"/>
      <c r="F291" s="719"/>
      <c r="G291" s="719"/>
      <c r="H291" s="719"/>
      <c r="I291" s="585"/>
      <c r="J291" s="719"/>
      <c r="K291" s="759"/>
      <c r="L291" s="719"/>
      <c r="M291" s="719"/>
      <c r="N291" s="719"/>
      <c r="O291" s="719"/>
      <c r="P291" s="719"/>
      <c r="Q291" s="719"/>
      <c r="R291" s="719"/>
      <c r="S291" s="719"/>
      <c r="T291" s="719"/>
      <c r="U291" s="719"/>
      <c r="V291" s="719"/>
      <c r="W291" s="719"/>
      <c r="X291" s="719"/>
      <c r="Y291" s="719"/>
      <c r="Z291" s="719"/>
      <c r="AA291" s="719"/>
      <c r="AB291" s="719"/>
    </row>
    <row r="292" spans="1:28" ht="22">
      <c r="A292" s="719"/>
      <c r="B292" s="719"/>
      <c r="C292" s="719"/>
      <c r="D292" s="34"/>
      <c r="E292" s="719"/>
      <c r="F292" s="719"/>
      <c r="G292" s="719"/>
      <c r="H292" s="719"/>
      <c r="I292" s="585"/>
      <c r="J292" s="719"/>
      <c r="K292" s="759"/>
      <c r="L292" s="719"/>
      <c r="M292" s="719"/>
      <c r="N292" s="719"/>
      <c r="O292" s="719"/>
      <c r="P292" s="719"/>
      <c r="Q292" s="719"/>
      <c r="R292" s="719"/>
      <c r="S292" s="719"/>
      <c r="T292" s="719"/>
      <c r="U292" s="719"/>
      <c r="V292" s="719"/>
      <c r="W292" s="719"/>
      <c r="X292" s="719"/>
      <c r="Y292" s="719"/>
      <c r="Z292" s="719"/>
      <c r="AA292" s="719"/>
      <c r="AB292" s="719"/>
    </row>
    <row r="293" spans="1:28" ht="22">
      <c r="A293" s="719"/>
      <c r="B293" s="719"/>
      <c r="C293" s="719"/>
      <c r="D293" s="34"/>
      <c r="E293" s="719"/>
      <c r="F293" s="719"/>
      <c r="G293" s="719"/>
      <c r="H293" s="719"/>
      <c r="I293" s="585"/>
      <c r="J293" s="719"/>
      <c r="K293" s="759"/>
      <c r="L293" s="719"/>
      <c r="M293" s="719"/>
      <c r="N293" s="719"/>
      <c r="O293" s="719"/>
      <c r="P293" s="719"/>
      <c r="Q293" s="719"/>
      <c r="R293" s="719"/>
      <c r="S293" s="719"/>
      <c r="T293" s="719"/>
      <c r="U293" s="719"/>
      <c r="V293" s="719"/>
      <c r="W293" s="719"/>
      <c r="X293" s="719"/>
      <c r="Y293" s="719"/>
      <c r="Z293" s="719"/>
      <c r="AA293" s="719"/>
      <c r="AB293" s="719"/>
    </row>
    <row r="294" spans="1:28" ht="22">
      <c r="A294" s="719"/>
      <c r="B294" s="719"/>
      <c r="C294" s="719"/>
      <c r="D294" s="34"/>
      <c r="E294" s="719"/>
      <c r="F294" s="719"/>
      <c r="G294" s="719"/>
      <c r="H294" s="719"/>
      <c r="I294" s="585"/>
      <c r="J294" s="719"/>
      <c r="K294" s="759"/>
      <c r="L294" s="719"/>
      <c r="M294" s="719"/>
      <c r="N294" s="719"/>
      <c r="O294" s="719"/>
      <c r="P294" s="719"/>
      <c r="Q294" s="719"/>
      <c r="R294" s="719"/>
      <c r="S294" s="719"/>
      <c r="T294" s="719"/>
      <c r="U294" s="719"/>
      <c r="V294" s="719"/>
      <c r="W294" s="719"/>
      <c r="X294" s="719"/>
      <c r="Y294" s="719"/>
      <c r="Z294" s="719"/>
      <c r="AA294" s="719"/>
      <c r="AB294" s="719"/>
    </row>
    <row r="295" spans="1:28" ht="22">
      <c r="A295" s="719"/>
      <c r="B295" s="719"/>
      <c r="C295" s="719"/>
      <c r="D295" s="34"/>
      <c r="E295" s="719"/>
      <c r="F295" s="719"/>
      <c r="G295" s="719"/>
      <c r="H295" s="719"/>
      <c r="I295" s="585"/>
      <c r="J295" s="719"/>
      <c r="K295" s="759"/>
      <c r="L295" s="719"/>
      <c r="M295" s="719"/>
      <c r="N295" s="719"/>
      <c r="O295" s="719"/>
      <c r="P295" s="719"/>
      <c r="Q295" s="719"/>
      <c r="R295" s="719"/>
      <c r="S295" s="719"/>
      <c r="T295" s="719"/>
      <c r="U295" s="719"/>
      <c r="V295" s="719"/>
      <c r="W295" s="719"/>
      <c r="X295" s="719"/>
      <c r="Y295" s="719"/>
      <c r="Z295" s="719"/>
      <c r="AA295" s="719"/>
      <c r="AB295" s="719"/>
    </row>
    <row r="296" spans="1:28" ht="22">
      <c r="A296" s="719"/>
      <c r="B296" s="719"/>
      <c r="C296" s="719"/>
      <c r="D296" s="34"/>
      <c r="E296" s="719"/>
      <c r="F296" s="719"/>
      <c r="G296" s="719"/>
      <c r="H296" s="719"/>
      <c r="I296" s="585"/>
      <c r="J296" s="719"/>
      <c r="K296" s="759"/>
      <c r="L296" s="719"/>
      <c r="M296" s="719"/>
      <c r="N296" s="719"/>
      <c r="O296" s="719"/>
      <c r="P296" s="719"/>
      <c r="Q296" s="719"/>
      <c r="R296" s="719"/>
      <c r="S296" s="719"/>
      <c r="T296" s="719"/>
      <c r="U296" s="719"/>
      <c r="V296" s="719"/>
      <c r="W296" s="719"/>
      <c r="X296" s="719"/>
      <c r="Y296" s="719"/>
      <c r="Z296" s="719"/>
      <c r="AA296" s="719"/>
      <c r="AB296" s="719"/>
    </row>
    <row r="297" spans="1:28" ht="22">
      <c r="A297" s="719"/>
      <c r="B297" s="719"/>
      <c r="C297" s="719"/>
      <c r="D297" s="34"/>
      <c r="E297" s="719"/>
      <c r="F297" s="719"/>
      <c r="G297" s="719"/>
      <c r="H297" s="719"/>
      <c r="I297" s="585"/>
      <c r="J297" s="719"/>
      <c r="K297" s="759"/>
      <c r="L297" s="719"/>
      <c r="M297" s="719"/>
      <c r="N297" s="719"/>
      <c r="O297" s="719"/>
      <c r="P297" s="719"/>
      <c r="Q297" s="719"/>
      <c r="R297" s="719"/>
      <c r="S297" s="719"/>
      <c r="T297" s="719"/>
      <c r="U297" s="719"/>
      <c r="V297" s="719"/>
      <c r="W297" s="719"/>
      <c r="X297" s="719"/>
      <c r="Y297" s="719"/>
      <c r="Z297" s="719"/>
      <c r="AA297" s="719"/>
      <c r="AB297" s="719"/>
    </row>
    <row r="298" spans="1:28" ht="22">
      <c r="A298" s="719"/>
      <c r="B298" s="719"/>
      <c r="C298" s="719"/>
      <c r="D298" s="34"/>
      <c r="E298" s="719"/>
      <c r="F298" s="719"/>
      <c r="G298" s="719"/>
      <c r="H298" s="719"/>
      <c r="I298" s="585"/>
      <c r="J298" s="719"/>
      <c r="K298" s="759"/>
      <c r="L298" s="719"/>
      <c r="M298" s="719"/>
      <c r="N298" s="719"/>
      <c r="O298" s="719"/>
      <c r="P298" s="719"/>
      <c r="Q298" s="719"/>
      <c r="R298" s="719"/>
      <c r="S298" s="719"/>
      <c r="T298" s="719"/>
      <c r="U298" s="719"/>
      <c r="V298" s="719"/>
      <c r="W298" s="719"/>
      <c r="X298" s="719"/>
      <c r="Y298" s="719"/>
      <c r="Z298" s="719"/>
      <c r="AA298" s="719"/>
      <c r="AB298" s="719"/>
    </row>
    <row r="299" spans="1:28" ht="22">
      <c r="A299" s="719"/>
      <c r="B299" s="719"/>
      <c r="C299" s="719"/>
      <c r="D299" s="34"/>
      <c r="E299" s="719"/>
      <c r="F299" s="719"/>
      <c r="G299" s="719"/>
      <c r="H299" s="719"/>
      <c r="I299" s="585"/>
      <c r="J299" s="719"/>
      <c r="K299" s="759"/>
      <c r="L299" s="719"/>
      <c r="M299" s="719"/>
      <c r="N299" s="719"/>
      <c r="O299" s="719"/>
      <c r="P299" s="719"/>
      <c r="Q299" s="719"/>
      <c r="R299" s="719"/>
      <c r="S299" s="719"/>
      <c r="T299" s="719"/>
      <c r="U299" s="719"/>
      <c r="V299" s="719"/>
      <c r="W299" s="719"/>
      <c r="X299" s="719"/>
      <c r="Y299" s="719"/>
      <c r="Z299" s="719"/>
      <c r="AA299" s="719"/>
      <c r="AB299" s="719"/>
    </row>
    <row r="300" spans="1:28" ht="22">
      <c r="A300" s="719"/>
      <c r="B300" s="719"/>
      <c r="C300" s="719"/>
      <c r="D300" s="34"/>
      <c r="E300" s="719"/>
      <c r="F300" s="719"/>
      <c r="G300" s="719"/>
      <c r="H300" s="719"/>
      <c r="I300" s="585"/>
      <c r="J300" s="719"/>
      <c r="K300" s="759"/>
      <c r="L300" s="719"/>
      <c r="M300" s="719"/>
      <c r="N300" s="719"/>
      <c r="O300" s="719"/>
      <c r="P300" s="719"/>
      <c r="Q300" s="719"/>
      <c r="R300" s="719"/>
      <c r="S300" s="719"/>
      <c r="T300" s="719"/>
      <c r="U300" s="719"/>
      <c r="V300" s="719"/>
      <c r="W300" s="719"/>
      <c r="X300" s="719"/>
      <c r="Y300" s="719"/>
      <c r="Z300" s="719"/>
      <c r="AA300" s="719"/>
      <c r="AB300" s="719"/>
    </row>
    <row r="301" spans="1:28" ht="22">
      <c r="A301" s="719"/>
      <c r="B301" s="719"/>
      <c r="C301" s="719"/>
      <c r="D301" s="34"/>
      <c r="E301" s="719"/>
      <c r="F301" s="719"/>
      <c r="G301" s="719"/>
      <c r="H301" s="719"/>
      <c r="I301" s="585"/>
      <c r="J301" s="719"/>
      <c r="K301" s="759"/>
      <c r="L301" s="719"/>
      <c r="M301" s="719"/>
      <c r="N301" s="719"/>
      <c r="O301" s="719"/>
      <c r="P301" s="719"/>
      <c r="Q301" s="719"/>
      <c r="R301" s="719"/>
      <c r="S301" s="719"/>
      <c r="T301" s="719"/>
      <c r="U301" s="719"/>
      <c r="V301" s="719"/>
      <c r="W301" s="719"/>
      <c r="X301" s="719"/>
      <c r="Y301" s="719"/>
      <c r="Z301" s="719"/>
      <c r="AA301" s="719"/>
      <c r="AB301" s="719"/>
    </row>
    <row r="302" spans="1:28" ht="22">
      <c r="A302" s="719"/>
      <c r="B302" s="719"/>
      <c r="C302" s="719"/>
      <c r="D302" s="34"/>
      <c r="E302" s="719"/>
      <c r="F302" s="719"/>
      <c r="G302" s="719"/>
      <c r="H302" s="719"/>
      <c r="I302" s="585"/>
      <c r="J302" s="719"/>
      <c r="K302" s="759"/>
      <c r="L302" s="719"/>
      <c r="M302" s="719"/>
      <c r="N302" s="719"/>
      <c r="O302" s="719"/>
      <c r="P302" s="719"/>
      <c r="Q302" s="719"/>
      <c r="R302" s="719"/>
      <c r="S302" s="719"/>
      <c r="T302" s="719"/>
      <c r="U302" s="719"/>
      <c r="V302" s="719"/>
      <c r="W302" s="719"/>
      <c r="X302" s="719"/>
      <c r="Y302" s="719"/>
      <c r="Z302" s="719"/>
      <c r="AA302" s="719"/>
      <c r="AB302" s="719"/>
    </row>
    <row r="303" spans="1:28" ht="22">
      <c r="A303" s="719"/>
      <c r="B303" s="719"/>
      <c r="C303" s="719"/>
      <c r="D303" s="34"/>
      <c r="E303" s="719"/>
      <c r="F303" s="719"/>
      <c r="G303" s="719"/>
      <c r="H303" s="719"/>
      <c r="I303" s="585"/>
      <c r="J303" s="719"/>
      <c r="K303" s="759"/>
      <c r="L303" s="719"/>
      <c r="M303" s="719"/>
      <c r="N303" s="719"/>
      <c r="O303" s="719"/>
      <c r="P303" s="719"/>
      <c r="Q303" s="719"/>
      <c r="R303" s="719"/>
      <c r="S303" s="719"/>
      <c r="T303" s="719"/>
      <c r="U303" s="719"/>
      <c r="V303" s="719"/>
      <c r="W303" s="719"/>
      <c r="X303" s="719"/>
      <c r="Y303" s="719"/>
      <c r="Z303" s="719"/>
      <c r="AA303" s="719"/>
      <c r="AB303" s="719"/>
    </row>
    <row r="304" spans="1:28" ht="22">
      <c r="A304" s="719"/>
      <c r="B304" s="719"/>
      <c r="C304" s="719"/>
      <c r="D304" s="34"/>
      <c r="E304" s="719"/>
      <c r="F304" s="719"/>
      <c r="G304" s="719"/>
      <c r="H304" s="719"/>
      <c r="I304" s="585"/>
      <c r="J304" s="719"/>
      <c r="K304" s="759"/>
      <c r="L304" s="719"/>
      <c r="M304" s="719"/>
      <c r="N304" s="719"/>
      <c r="O304" s="719"/>
      <c r="P304" s="719"/>
      <c r="Q304" s="719"/>
      <c r="R304" s="719"/>
      <c r="S304" s="719"/>
      <c r="T304" s="719"/>
      <c r="U304" s="719"/>
      <c r="V304" s="719"/>
      <c r="W304" s="719"/>
      <c r="X304" s="719"/>
      <c r="Y304" s="719"/>
      <c r="Z304" s="719"/>
      <c r="AA304" s="719"/>
      <c r="AB304" s="719"/>
    </row>
    <row r="305" spans="1:28" ht="22">
      <c r="A305" s="719"/>
      <c r="B305" s="719"/>
      <c r="C305" s="719"/>
      <c r="D305" s="34"/>
      <c r="E305" s="719"/>
      <c r="F305" s="719"/>
      <c r="G305" s="719"/>
      <c r="H305" s="719"/>
      <c r="I305" s="585"/>
      <c r="J305" s="719"/>
      <c r="K305" s="759"/>
      <c r="L305" s="719"/>
      <c r="M305" s="719"/>
      <c r="N305" s="719"/>
      <c r="O305" s="719"/>
      <c r="P305" s="719"/>
      <c r="Q305" s="719"/>
      <c r="R305" s="719"/>
      <c r="S305" s="719"/>
      <c r="T305" s="719"/>
      <c r="U305" s="719"/>
      <c r="V305" s="719"/>
      <c r="W305" s="719"/>
      <c r="X305" s="719"/>
      <c r="Y305" s="719"/>
      <c r="Z305" s="719"/>
      <c r="AA305" s="719"/>
      <c r="AB305" s="719"/>
    </row>
    <row r="306" spans="1:28" ht="22">
      <c r="A306" s="719"/>
      <c r="B306" s="719"/>
      <c r="C306" s="719"/>
      <c r="D306" s="34"/>
      <c r="E306" s="719"/>
      <c r="F306" s="719"/>
      <c r="G306" s="719"/>
      <c r="H306" s="719"/>
      <c r="I306" s="585"/>
      <c r="J306" s="719"/>
      <c r="K306" s="759"/>
      <c r="L306" s="719"/>
      <c r="M306" s="719"/>
      <c r="N306" s="719"/>
      <c r="O306" s="719"/>
      <c r="P306" s="719"/>
      <c r="Q306" s="719"/>
      <c r="R306" s="719"/>
      <c r="S306" s="719"/>
      <c r="T306" s="719"/>
      <c r="U306" s="719"/>
      <c r="V306" s="719"/>
      <c r="W306" s="719"/>
      <c r="X306" s="719"/>
      <c r="Y306" s="719"/>
      <c r="Z306" s="719"/>
      <c r="AA306" s="719"/>
      <c r="AB306" s="719"/>
    </row>
    <row r="307" spans="1:28" ht="22">
      <c r="A307" s="719"/>
      <c r="B307" s="719"/>
      <c r="C307" s="719"/>
      <c r="D307" s="34"/>
      <c r="E307" s="719"/>
      <c r="F307" s="719"/>
      <c r="G307" s="719"/>
      <c r="H307" s="719"/>
      <c r="I307" s="585"/>
      <c r="J307" s="719"/>
      <c r="K307" s="759"/>
      <c r="L307" s="719"/>
      <c r="M307" s="719"/>
      <c r="N307" s="719"/>
      <c r="O307" s="719"/>
      <c r="P307" s="719"/>
      <c r="Q307" s="719"/>
      <c r="R307" s="719"/>
      <c r="S307" s="719"/>
      <c r="T307" s="719"/>
      <c r="U307" s="719"/>
      <c r="V307" s="719"/>
      <c r="W307" s="719"/>
      <c r="X307" s="719"/>
      <c r="Y307" s="719"/>
      <c r="Z307" s="719"/>
      <c r="AA307" s="719"/>
      <c r="AB307" s="719"/>
    </row>
    <row r="308" spans="1:28" ht="22">
      <c r="A308" s="719"/>
      <c r="B308" s="719"/>
      <c r="C308" s="719"/>
      <c r="D308" s="34"/>
      <c r="E308" s="719"/>
      <c r="F308" s="719"/>
      <c r="G308" s="719"/>
      <c r="H308" s="719"/>
      <c r="I308" s="585"/>
      <c r="J308" s="719"/>
      <c r="K308" s="759"/>
      <c r="L308" s="719"/>
      <c r="M308" s="719"/>
      <c r="N308" s="719"/>
      <c r="O308" s="719"/>
      <c r="P308" s="719"/>
      <c r="Q308" s="719"/>
      <c r="R308" s="719"/>
      <c r="S308" s="719"/>
      <c r="T308" s="719"/>
      <c r="U308" s="719"/>
      <c r="V308" s="719"/>
      <c r="W308" s="719"/>
      <c r="X308" s="719"/>
      <c r="Y308" s="719"/>
      <c r="Z308" s="719"/>
      <c r="AA308" s="719"/>
      <c r="AB308" s="719"/>
    </row>
    <row r="309" spans="1:28" ht="22">
      <c r="A309" s="719"/>
      <c r="B309" s="719"/>
      <c r="C309" s="719"/>
      <c r="D309" s="34"/>
      <c r="E309" s="719"/>
      <c r="F309" s="719"/>
      <c r="G309" s="719"/>
      <c r="H309" s="719"/>
      <c r="I309" s="585"/>
      <c r="J309" s="719"/>
      <c r="K309" s="759"/>
      <c r="L309" s="719"/>
      <c r="M309" s="719"/>
      <c r="N309" s="719"/>
      <c r="O309" s="719"/>
      <c r="P309" s="719"/>
      <c r="Q309" s="719"/>
      <c r="R309" s="719"/>
      <c r="S309" s="719"/>
      <c r="T309" s="719"/>
      <c r="U309" s="719"/>
      <c r="V309" s="719"/>
      <c r="W309" s="719"/>
      <c r="X309" s="719"/>
      <c r="Y309" s="719"/>
      <c r="Z309" s="719"/>
      <c r="AA309" s="719"/>
      <c r="AB309" s="719"/>
    </row>
    <row r="310" spans="1:28" ht="22">
      <c r="A310" s="719"/>
      <c r="B310" s="719"/>
      <c r="C310" s="719"/>
      <c r="D310" s="34"/>
      <c r="E310" s="719"/>
      <c r="F310" s="719"/>
      <c r="G310" s="719"/>
      <c r="H310" s="719"/>
      <c r="I310" s="585"/>
      <c r="J310" s="719"/>
      <c r="K310" s="759"/>
      <c r="L310" s="719"/>
      <c r="M310" s="719"/>
      <c r="N310" s="719"/>
      <c r="O310" s="719"/>
      <c r="P310" s="719"/>
      <c r="Q310" s="719"/>
      <c r="R310" s="719"/>
      <c r="S310" s="719"/>
      <c r="T310" s="719"/>
      <c r="U310" s="719"/>
      <c r="V310" s="719"/>
      <c r="W310" s="719"/>
      <c r="X310" s="719"/>
      <c r="Y310" s="719"/>
      <c r="Z310" s="719"/>
      <c r="AA310" s="719"/>
      <c r="AB310" s="719"/>
    </row>
    <row r="311" spans="1:28" ht="22">
      <c r="A311" s="719"/>
      <c r="B311" s="719"/>
      <c r="C311" s="719"/>
      <c r="D311" s="34"/>
      <c r="E311" s="719"/>
      <c r="F311" s="719"/>
      <c r="G311" s="719"/>
      <c r="H311" s="719"/>
      <c r="I311" s="585"/>
      <c r="J311" s="719"/>
      <c r="K311" s="759"/>
      <c r="L311" s="719"/>
      <c r="M311" s="719"/>
      <c r="N311" s="719"/>
      <c r="O311" s="719"/>
      <c r="P311" s="719"/>
      <c r="Q311" s="719"/>
      <c r="R311" s="719"/>
      <c r="S311" s="719"/>
      <c r="T311" s="719"/>
      <c r="U311" s="719"/>
      <c r="V311" s="719"/>
      <c r="W311" s="719"/>
      <c r="X311" s="719"/>
      <c r="Y311" s="719"/>
      <c r="Z311" s="719"/>
      <c r="AA311" s="719"/>
      <c r="AB311" s="719"/>
    </row>
    <row r="312" spans="1:28" ht="22">
      <c r="A312" s="719"/>
      <c r="B312" s="719"/>
      <c r="C312" s="719"/>
      <c r="D312" s="34"/>
      <c r="E312" s="719"/>
      <c r="F312" s="719"/>
      <c r="G312" s="719"/>
      <c r="H312" s="719"/>
      <c r="I312" s="585"/>
      <c r="J312" s="719"/>
      <c r="K312" s="759"/>
      <c r="L312" s="719"/>
      <c r="M312" s="719"/>
      <c r="N312" s="719"/>
      <c r="O312" s="719"/>
      <c r="P312" s="719"/>
      <c r="Q312" s="719"/>
      <c r="R312" s="719"/>
      <c r="S312" s="719"/>
      <c r="T312" s="719"/>
      <c r="U312" s="719"/>
      <c r="V312" s="719"/>
      <c r="W312" s="719"/>
      <c r="X312" s="719"/>
      <c r="Y312" s="719"/>
      <c r="Z312" s="719"/>
      <c r="AA312" s="719"/>
      <c r="AB312" s="719"/>
    </row>
    <row r="313" spans="1:28" ht="22">
      <c r="A313" s="719"/>
      <c r="B313" s="719"/>
      <c r="C313" s="719"/>
      <c r="D313" s="34"/>
      <c r="E313" s="719"/>
      <c r="F313" s="719"/>
      <c r="G313" s="719"/>
      <c r="H313" s="719"/>
      <c r="I313" s="585"/>
      <c r="J313" s="719"/>
      <c r="K313" s="759"/>
      <c r="L313" s="719"/>
      <c r="M313" s="719"/>
      <c r="N313" s="719"/>
      <c r="O313" s="719"/>
      <c r="P313" s="719"/>
      <c r="Q313" s="719"/>
      <c r="R313" s="719"/>
      <c r="S313" s="719"/>
      <c r="T313" s="719"/>
      <c r="U313" s="719"/>
      <c r="V313" s="719"/>
      <c r="W313" s="719"/>
      <c r="X313" s="719"/>
      <c r="Y313" s="719"/>
      <c r="Z313" s="719"/>
      <c r="AA313" s="719"/>
      <c r="AB313" s="719"/>
    </row>
    <row r="314" spans="1:28" ht="22">
      <c r="A314" s="719"/>
      <c r="B314" s="719"/>
      <c r="C314" s="719"/>
      <c r="D314" s="34"/>
      <c r="E314" s="719"/>
      <c r="F314" s="719"/>
      <c r="G314" s="719"/>
      <c r="H314" s="719"/>
      <c r="I314" s="585"/>
      <c r="J314" s="719"/>
      <c r="K314" s="759"/>
      <c r="L314" s="719"/>
      <c r="M314" s="719"/>
      <c r="N314" s="719"/>
      <c r="O314" s="719"/>
      <c r="P314" s="719"/>
      <c r="Q314" s="719"/>
      <c r="R314" s="719"/>
      <c r="S314" s="719"/>
      <c r="T314" s="719"/>
      <c r="U314" s="719"/>
      <c r="V314" s="719"/>
      <c r="W314" s="719"/>
      <c r="X314" s="719"/>
      <c r="Y314" s="719"/>
      <c r="Z314" s="719"/>
      <c r="AA314" s="719"/>
      <c r="AB314" s="719"/>
    </row>
    <row r="315" spans="1:28" ht="22">
      <c r="A315" s="719"/>
      <c r="B315" s="719"/>
      <c r="C315" s="719"/>
      <c r="D315" s="34"/>
      <c r="E315" s="719"/>
      <c r="F315" s="719"/>
      <c r="G315" s="719"/>
      <c r="H315" s="719"/>
      <c r="I315" s="585"/>
      <c r="J315" s="719"/>
      <c r="K315" s="759"/>
      <c r="L315" s="719"/>
      <c r="M315" s="719"/>
      <c r="N315" s="719"/>
      <c r="O315" s="719"/>
      <c r="P315" s="719"/>
      <c r="Q315" s="719"/>
      <c r="R315" s="719"/>
      <c r="S315" s="719"/>
      <c r="T315" s="719"/>
      <c r="U315" s="719"/>
      <c r="V315" s="719"/>
      <c r="W315" s="719"/>
      <c r="X315" s="719"/>
      <c r="Y315" s="719"/>
      <c r="Z315" s="719"/>
      <c r="AA315" s="719"/>
      <c r="AB315" s="719"/>
    </row>
    <row r="316" spans="1:28" ht="22">
      <c r="A316" s="719"/>
      <c r="B316" s="719"/>
      <c r="C316" s="719"/>
      <c r="D316" s="34"/>
      <c r="E316" s="719"/>
      <c r="F316" s="719"/>
      <c r="G316" s="719"/>
      <c r="H316" s="719"/>
      <c r="I316" s="585"/>
      <c r="J316" s="719"/>
      <c r="K316" s="759"/>
      <c r="L316" s="719"/>
      <c r="M316" s="719"/>
      <c r="N316" s="719"/>
      <c r="O316" s="719"/>
      <c r="P316" s="719"/>
      <c r="Q316" s="719"/>
      <c r="R316" s="719"/>
      <c r="S316" s="719"/>
      <c r="T316" s="719"/>
      <c r="U316" s="719"/>
      <c r="V316" s="719"/>
      <c r="W316" s="719"/>
      <c r="X316" s="719"/>
      <c r="Y316" s="719"/>
      <c r="Z316" s="719"/>
      <c r="AA316" s="719"/>
      <c r="AB316" s="719"/>
    </row>
    <row r="317" spans="1:28" ht="22">
      <c r="A317" s="719"/>
      <c r="B317" s="719"/>
      <c r="C317" s="719"/>
      <c r="D317" s="34"/>
      <c r="E317" s="719"/>
      <c r="F317" s="719"/>
      <c r="G317" s="719"/>
      <c r="H317" s="719"/>
      <c r="I317" s="585"/>
      <c r="J317" s="719"/>
      <c r="K317" s="759"/>
      <c r="L317" s="719"/>
      <c r="M317" s="719"/>
      <c r="N317" s="719"/>
      <c r="O317" s="719"/>
      <c r="P317" s="719"/>
      <c r="Q317" s="719"/>
      <c r="R317" s="719"/>
      <c r="S317" s="719"/>
      <c r="T317" s="719"/>
      <c r="U317" s="719"/>
      <c r="V317" s="719"/>
      <c r="W317" s="719"/>
      <c r="X317" s="719"/>
      <c r="Y317" s="719"/>
      <c r="Z317" s="719"/>
      <c r="AA317" s="719"/>
      <c r="AB317" s="719"/>
    </row>
    <row r="318" spans="1:28" ht="22">
      <c r="A318" s="719"/>
      <c r="B318" s="719"/>
      <c r="C318" s="719"/>
      <c r="D318" s="34"/>
      <c r="E318" s="719"/>
      <c r="F318" s="719"/>
      <c r="G318" s="719"/>
      <c r="H318" s="719"/>
      <c r="I318" s="585"/>
      <c r="J318" s="719"/>
      <c r="K318" s="759"/>
      <c r="L318" s="719"/>
      <c r="M318" s="719"/>
      <c r="N318" s="719"/>
      <c r="O318" s="719"/>
      <c r="P318" s="719"/>
      <c r="Q318" s="719"/>
      <c r="R318" s="719"/>
      <c r="S318" s="719"/>
      <c r="T318" s="719"/>
      <c r="U318" s="719"/>
      <c r="V318" s="719"/>
      <c r="W318" s="719"/>
      <c r="X318" s="719"/>
      <c r="Y318" s="719"/>
      <c r="Z318" s="719"/>
      <c r="AA318" s="719"/>
      <c r="AB318" s="719"/>
    </row>
    <row r="319" spans="1:28" ht="22">
      <c r="A319" s="719"/>
      <c r="B319" s="719"/>
      <c r="C319" s="719"/>
      <c r="D319" s="34"/>
      <c r="E319" s="719"/>
      <c r="F319" s="719"/>
      <c r="G319" s="719"/>
      <c r="H319" s="719"/>
      <c r="I319" s="585"/>
      <c r="J319" s="719"/>
      <c r="K319" s="759"/>
      <c r="L319" s="719"/>
      <c r="M319" s="719"/>
      <c r="N319" s="719"/>
      <c r="O319" s="719"/>
      <c r="P319" s="719"/>
      <c r="Q319" s="719"/>
      <c r="R319" s="719"/>
      <c r="S319" s="719"/>
      <c r="T319" s="719"/>
      <c r="U319" s="719"/>
      <c r="V319" s="719"/>
      <c r="W319" s="719"/>
      <c r="X319" s="719"/>
      <c r="Y319" s="719"/>
      <c r="Z319" s="719"/>
      <c r="AA319" s="719"/>
      <c r="AB319" s="719"/>
    </row>
    <row r="320" spans="1:28" ht="22">
      <c r="A320" s="719"/>
      <c r="B320" s="719"/>
      <c r="C320" s="719"/>
      <c r="D320" s="34"/>
      <c r="E320" s="719"/>
      <c r="F320" s="719"/>
      <c r="G320" s="719"/>
      <c r="H320" s="719"/>
      <c r="I320" s="585"/>
      <c r="J320" s="719"/>
      <c r="K320" s="759"/>
      <c r="L320" s="719"/>
      <c r="M320" s="719"/>
      <c r="N320" s="719"/>
      <c r="O320" s="719"/>
      <c r="P320" s="719"/>
      <c r="Q320" s="719"/>
      <c r="R320" s="719"/>
      <c r="S320" s="719"/>
      <c r="T320" s="719"/>
      <c r="U320" s="719"/>
      <c r="V320" s="719"/>
      <c r="W320" s="719"/>
      <c r="X320" s="719"/>
      <c r="Y320" s="719"/>
      <c r="Z320" s="719"/>
      <c r="AA320" s="719"/>
      <c r="AB320" s="719"/>
    </row>
    <row r="321" spans="1:28" ht="22">
      <c r="A321" s="719"/>
      <c r="B321" s="719"/>
      <c r="C321" s="719"/>
      <c r="D321" s="34"/>
      <c r="E321" s="719"/>
      <c r="F321" s="719"/>
      <c r="G321" s="719"/>
      <c r="H321" s="719"/>
      <c r="I321" s="585"/>
      <c r="J321" s="719"/>
      <c r="K321" s="759"/>
      <c r="L321" s="719"/>
      <c r="M321" s="719"/>
      <c r="N321" s="719"/>
      <c r="O321" s="719"/>
      <c r="P321" s="719"/>
      <c r="Q321" s="719"/>
      <c r="R321" s="719"/>
      <c r="S321" s="719"/>
      <c r="T321" s="719"/>
      <c r="U321" s="719"/>
      <c r="V321" s="719"/>
      <c r="W321" s="719"/>
      <c r="X321" s="719"/>
      <c r="Y321" s="719"/>
      <c r="Z321" s="719"/>
      <c r="AA321" s="719"/>
      <c r="AB321" s="719"/>
    </row>
    <row r="322" spans="1:28" ht="22">
      <c r="A322" s="719"/>
      <c r="B322" s="719"/>
      <c r="C322" s="719"/>
      <c r="D322" s="34"/>
      <c r="E322" s="719"/>
      <c r="F322" s="719"/>
      <c r="G322" s="719"/>
      <c r="H322" s="719"/>
      <c r="I322" s="585"/>
      <c r="J322" s="719"/>
      <c r="K322" s="759"/>
      <c r="L322" s="719"/>
      <c r="M322" s="719"/>
      <c r="N322" s="719"/>
      <c r="O322" s="719"/>
      <c r="P322" s="719"/>
      <c r="Q322" s="719"/>
      <c r="R322" s="719"/>
      <c r="S322" s="719"/>
      <c r="T322" s="719"/>
      <c r="U322" s="719"/>
      <c r="V322" s="719"/>
      <c r="W322" s="719"/>
      <c r="X322" s="719"/>
      <c r="Y322" s="719"/>
      <c r="Z322" s="719"/>
      <c r="AA322" s="719"/>
      <c r="AB322" s="719"/>
    </row>
    <row r="323" spans="1:28" ht="22">
      <c r="A323" s="719"/>
      <c r="B323" s="719"/>
      <c r="C323" s="719"/>
      <c r="D323" s="34"/>
      <c r="E323" s="719"/>
      <c r="F323" s="719"/>
      <c r="G323" s="719"/>
      <c r="H323" s="719"/>
      <c r="I323" s="585"/>
      <c r="J323" s="719"/>
      <c r="K323" s="759"/>
      <c r="L323" s="719"/>
      <c r="M323" s="719"/>
      <c r="N323" s="719"/>
      <c r="O323" s="719"/>
      <c r="P323" s="719"/>
      <c r="Q323" s="719"/>
      <c r="R323" s="719"/>
      <c r="S323" s="719"/>
      <c r="T323" s="719"/>
      <c r="U323" s="719"/>
      <c r="V323" s="719"/>
      <c r="W323" s="719"/>
      <c r="X323" s="719"/>
      <c r="Y323" s="719"/>
      <c r="Z323" s="719"/>
      <c r="AA323" s="719"/>
      <c r="AB323" s="719"/>
    </row>
    <row r="324" spans="1:28" ht="22">
      <c r="A324" s="719"/>
      <c r="B324" s="719"/>
      <c r="C324" s="719"/>
      <c r="D324" s="34"/>
      <c r="E324" s="719"/>
      <c r="F324" s="719"/>
      <c r="G324" s="719"/>
      <c r="H324" s="719"/>
      <c r="I324" s="585"/>
      <c r="J324" s="719"/>
      <c r="K324" s="759"/>
      <c r="L324" s="719"/>
      <c r="M324" s="719"/>
      <c r="N324" s="719"/>
      <c r="O324" s="719"/>
      <c r="P324" s="719"/>
      <c r="Q324" s="719"/>
      <c r="R324" s="719"/>
      <c r="S324" s="719"/>
      <c r="T324" s="719"/>
      <c r="U324" s="719"/>
      <c r="V324" s="719"/>
      <c r="W324" s="719"/>
      <c r="X324" s="719"/>
      <c r="Y324" s="719"/>
      <c r="Z324" s="719"/>
      <c r="AA324" s="719"/>
      <c r="AB324" s="719"/>
    </row>
    <row r="325" spans="1:28" ht="22">
      <c r="A325" s="719"/>
      <c r="B325" s="719"/>
      <c r="C325" s="719"/>
      <c r="D325" s="34"/>
      <c r="E325" s="719"/>
      <c r="F325" s="719"/>
      <c r="G325" s="719"/>
      <c r="H325" s="719"/>
      <c r="I325" s="585"/>
      <c r="J325" s="719"/>
      <c r="K325" s="759"/>
      <c r="L325" s="719"/>
      <c r="M325" s="719"/>
      <c r="N325" s="719"/>
      <c r="O325" s="719"/>
      <c r="P325" s="719"/>
      <c r="Q325" s="719"/>
      <c r="R325" s="719"/>
      <c r="S325" s="719"/>
      <c r="T325" s="719"/>
      <c r="U325" s="719"/>
      <c r="V325" s="719"/>
      <c r="W325" s="719"/>
      <c r="X325" s="719"/>
      <c r="Y325" s="719"/>
      <c r="Z325" s="719"/>
      <c r="AA325" s="719"/>
      <c r="AB325" s="719"/>
    </row>
    <row r="326" spans="1:28" ht="22">
      <c r="A326" s="719"/>
      <c r="B326" s="719"/>
      <c r="C326" s="719"/>
      <c r="D326" s="34"/>
      <c r="E326" s="719"/>
      <c r="F326" s="719"/>
      <c r="G326" s="719"/>
      <c r="H326" s="719"/>
      <c r="I326" s="585"/>
      <c r="J326" s="719"/>
      <c r="K326" s="759"/>
      <c r="L326" s="719"/>
      <c r="M326" s="719"/>
      <c r="N326" s="719"/>
      <c r="O326" s="719"/>
      <c r="P326" s="719"/>
      <c r="Q326" s="719"/>
      <c r="R326" s="719"/>
      <c r="S326" s="719"/>
      <c r="T326" s="719"/>
      <c r="U326" s="719"/>
      <c r="V326" s="719"/>
      <c r="W326" s="719"/>
      <c r="X326" s="719"/>
      <c r="Y326" s="719"/>
      <c r="Z326" s="719"/>
      <c r="AA326" s="719"/>
      <c r="AB326" s="719"/>
    </row>
    <row r="327" spans="1:28" ht="22">
      <c r="A327" s="719"/>
      <c r="B327" s="719"/>
      <c r="C327" s="719"/>
      <c r="D327" s="34"/>
      <c r="E327" s="719"/>
      <c r="F327" s="719"/>
      <c r="G327" s="719"/>
      <c r="H327" s="719"/>
      <c r="I327" s="585"/>
      <c r="J327" s="719"/>
      <c r="K327" s="759"/>
      <c r="L327" s="719"/>
      <c r="M327" s="719"/>
      <c r="N327" s="719"/>
      <c r="O327" s="719"/>
      <c r="P327" s="719"/>
      <c r="Q327" s="719"/>
      <c r="R327" s="719"/>
      <c r="S327" s="719"/>
      <c r="T327" s="719"/>
      <c r="U327" s="719"/>
      <c r="V327" s="719"/>
      <c r="W327" s="719"/>
      <c r="X327" s="719"/>
      <c r="Y327" s="719"/>
      <c r="Z327" s="719"/>
      <c r="AA327" s="719"/>
      <c r="AB327" s="719"/>
    </row>
    <row r="328" spans="1:28" ht="22">
      <c r="A328" s="719"/>
      <c r="B328" s="719"/>
      <c r="C328" s="719"/>
      <c r="D328" s="34"/>
      <c r="E328" s="719"/>
      <c r="F328" s="719"/>
      <c r="G328" s="719"/>
      <c r="H328" s="719"/>
      <c r="I328" s="585"/>
      <c r="J328" s="719"/>
      <c r="K328" s="759"/>
      <c r="L328" s="719"/>
      <c r="M328" s="719"/>
      <c r="N328" s="719"/>
      <c r="O328" s="719"/>
      <c r="P328" s="719"/>
      <c r="Q328" s="719"/>
      <c r="R328" s="719"/>
      <c r="S328" s="719"/>
      <c r="T328" s="719"/>
      <c r="U328" s="719"/>
      <c r="V328" s="719"/>
      <c r="W328" s="719"/>
      <c r="X328" s="719"/>
      <c r="Y328" s="719"/>
      <c r="Z328" s="719"/>
      <c r="AA328" s="719"/>
      <c r="AB328" s="719"/>
    </row>
    <row r="329" spans="1:28" ht="22">
      <c r="A329" s="719"/>
      <c r="B329" s="719"/>
      <c r="C329" s="719"/>
      <c r="D329" s="34"/>
      <c r="E329" s="719"/>
      <c r="F329" s="719"/>
      <c r="G329" s="719"/>
      <c r="H329" s="719"/>
      <c r="I329" s="585"/>
      <c r="J329" s="719"/>
      <c r="K329" s="759"/>
      <c r="L329" s="719"/>
      <c r="M329" s="719"/>
      <c r="N329" s="719"/>
      <c r="O329" s="719"/>
      <c r="P329" s="719"/>
      <c r="Q329" s="719"/>
      <c r="R329" s="719"/>
      <c r="S329" s="719"/>
      <c r="T329" s="719"/>
      <c r="U329" s="719"/>
      <c r="V329" s="719"/>
      <c r="W329" s="719"/>
      <c r="X329" s="719"/>
      <c r="Y329" s="719"/>
      <c r="Z329" s="719"/>
      <c r="AA329" s="719"/>
      <c r="AB329" s="719"/>
    </row>
    <row r="330" spans="1:28" ht="22">
      <c r="A330" s="719"/>
      <c r="B330" s="719"/>
      <c r="C330" s="719"/>
      <c r="D330" s="34"/>
      <c r="E330" s="719"/>
      <c r="F330" s="719"/>
      <c r="G330" s="719"/>
      <c r="H330" s="719"/>
      <c r="I330" s="585"/>
      <c r="J330" s="719"/>
      <c r="K330" s="759"/>
      <c r="L330" s="719"/>
      <c r="M330" s="719"/>
      <c r="N330" s="719"/>
      <c r="O330" s="719"/>
      <c r="P330" s="719"/>
      <c r="Q330" s="719"/>
      <c r="R330" s="719"/>
      <c r="S330" s="719"/>
      <c r="T330" s="719"/>
      <c r="U330" s="719"/>
      <c r="V330" s="719"/>
      <c r="W330" s="719"/>
      <c r="X330" s="719"/>
      <c r="Y330" s="719"/>
      <c r="Z330" s="719"/>
      <c r="AA330" s="719"/>
      <c r="AB330" s="719"/>
    </row>
    <row r="331" spans="1:28" ht="22">
      <c r="A331" s="719"/>
      <c r="B331" s="719"/>
      <c r="C331" s="719"/>
      <c r="D331" s="34"/>
      <c r="E331" s="719"/>
      <c r="F331" s="719"/>
      <c r="G331" s="719"/>
      <c r="H331" s="719"/>
      <c r="I331" s="585"/>
      <c r="J331" s="719"/>
      <c r="K331" s="759"/>
      <c r="L331" s="719"/>
      <c r="M331" s="719"/>
      <c r="N331" s="719"/>
      <c r="O331" s="719"/>
      <c r="P331" s="719"/>
      <c r="Q331" s="719"/>
      <c r="R331" s="719"/>
      <c r="S331" s="719"/>
      <c r="T331" s="719"/>
      <c r="U331" s="719"/>
      <c r="V331" s="719"/>
      <c r="W331" s="719"/>
      <c r="X331" s="719"/>
      <c r="Y331" s="719"/>
      <c r="Z331" s="719"/>
      <c r="AA331" s="719"/>
      <c r="AB331" s="719"/>
    </row>
    <row r="332" spans="1:28" ht="22">
      <c r="A332" s="719"/>
      <c r="B332" s="719"/>
      <c r="C332" s="719"/>
      <c r="D332" s="34"/>
      <c r="E332" s="719"/>
      <c r="F332" s="719"/>
      <c r="G332" s="719"/>
      <c r="H332" s="719"/>
      <c r="I332" s="585"/>
      <c r="J332" s="719"/>
      <c r="K332" s="759"/>
      <c r="L332" s="719"/>
      <c r="M332" s="719"/>
      <c r="N332" s="719"/>
      <c r="O332" s="719"/>
      <c r="P332" s="719"/>
      <c r="Q332" s="719"/>
      <c r="R332" s="719"/>
      <c r="S332" s="719"/>
      <c r="T332" s="719"/>
      <c r="U332" s="719"/>
      <c r="V332" s="719"/>
      <c r="W332" s="719"/>
      <c r="X332" s="719"/>
      <c r="Y332" s="719"/>
      <c r="Z332" s="719"/>
      <c r="AA332" s="719"/>
      <c r="AB332" s="719"/>
    </row>
    <row r="333" spans="1:28" ht="22">
      <c r="A333" s="719"/>
      <c r="B333" s="719"/>
      <c r="C333" s="719"/>
      <c r="D333" s="34"/>
      <c r="E333" s="719"/>
      <c r="F333" s="719"/>
      <c r="G333" s="719"/>
      <c r="H333" s="719"/>
      <c r="I333" s="585"/>
      <c r="J333" s="719"/>
      <c r="K333" s="759"/>
      <c r="L333" s="719"/>
      <c r="M333" s="719"/>
      <c r="N333" s="719"/>
      <c r="O333" s="719"/>
      <c r="P333" s="719"/>
      <c r="Q333" s="719"/>
      <c r="R333" s="719"/>
      <c r="S333" s="719"/>
      <c r="T333" s="719"/>
      <c r="U333" s="719"/>
      <c r="V333" s="719"/>
      <c r="W333" s="719"/>
      <c r="X333" s="719"/>
      <c r="Y333" s="719"/>
      <c r="Z333" s="719"/>
      <c r="AA333" s="719"/>
      <c r="AB333" s="719"/>
    </row>
    <row r="334" spans="1:28" ht="22">
      <c r="A334" s="719"/>
      <c r="B334" s="719"/>
      <c r="C334" s="719"/>
      <c r="D334" s="34"/>
      <c r="E334" s="719"/>
      <c r="F334" s="719"/>
      <c r="G334" s="719"/>
      <c r="H334" s="719"/>
      <c r="I334" s="585"/>
      <c r="J334" s="719"/>
      <c r="K334" s="759"/>
      <c r="L334" s="719"/>
      <c r="M334" s="719"/>
      <c r="N334" s="719"/>
      <c r="O334" s="719"/>
      <c r="P334" s="719"/>
      <c r="Q334" s="719"/>
      <c r="R334" s="719"/>
      <c r="S334" s="719"/>
      <c r="T334" s="719"/>
      <c r="U334" s="719"/>
      <c r="V334" s="719"/>
      <c r="W334" s="719"/>
      <c r="X334" s="719"/>
      <c r="Y334" s="719"/>
      <c r="Z334" s="719"/>
      <c r="AA334" s="719"/>
      <c r="AB334" s="719"/>
    </row>
    <row r="335" spans="1:28" ht="22">
      <c r="A335" s="719"/>
      <c r="B335" s="719"/>
      <c r="C335" s="719"/>
      <c r="D335" s="34"/>
      <c r="E335" s="719"/>
      <c r="F335" s="719"/>
      <c r="G335" s="719"/>
      <c r="H335" s="719"/>
      <c r="I335" s="585"/>
      <c r="J335" s="719"/>
      <c r="K335" s="759"/>
      <c r="L335" s="719"/>
      <c r="M335" s="719"/>
      <c r="N335" s="719"/>
      <c r="O335" s="719"/>
      <c r="P335" s="719"/>
      <c r="Q335" s="719"/>
      <c r="R335" s="719"/>
      <c r="S335" s="719"/>
      <c r="T335" s="719"/>
      <c r="U335" s="719"/>
      <c r="V335" s="719"/>
      <c r="W335" s="719"/>
      <c r="X335" s="719"/>
      <c r="Y335" s="719"/>
      <c r="Z335" s="719"/>
      <c r="AA335" s="719"/>
      <c r="AB335" s="719"/>
    </row>
    <row r="336" spans="1:28" ht="22">
      <c r="A336" s="719"/>
      <c r="B336" s="719"/>
      <c r="C336" s="719"/>
      <c r="D336" s="34"/>
      <c r="E336" s="719"/>
      <c r="F336" s="719"/>
      <c r="G336" s="719"/>
      <c r="H336" s="719"/>
      <c r="I336" s="585"/>
      <c r="J336" s="719"/>
      <c r="K336" s="759"/>
      <c r="L336" s="719"/>
      <c r="M336" s="719"/>
      <c r="N336" s="719"/>
      <c r="O336" s="719"/>
      <c r="P336" s="719"/>
      <c r="Q336" s="719"/>
      <c r="R336" s="719"/>
      <c r="S336" s="719"/>
      <c r="T336" s="719"/>
      <c r="U336" s="719"/>
      <c r="V336" s="719"/>
      <c r="W336" s="719"/>
      <c r="X336" s="719"/>
      <c r="Y336" s="719"/>
      <c r="Z336" s="719"/>
      <c r="AA336" s="719"/>
      <c r="AB336" s="719"/>
    </row>
    <row r="337" spans="1:28" ht="22">
      <c r="A337" s="719"/>
      <c r="B337" s="719"/>
      <c r="C337" s="719"/>
      <c r="D337" s="34"/>
      <c r="E337" s="719"/>
      <c r="F337" s="719"/>
      <c r="G337" s="719"/>
      <c r="H337" s="719"/>
      <c r="I337" s="585"/>
      <c r="J337" s="719"/>
      <c r="K337" s="759"/>
      <c r="L337" s="719"/>
      <c r="M337" s="719"/>
      <c r="N337" s="719"/>
      <c r="O337" s="719"/>
      <c r="P337" s="719"/>
      <c r="Q337" s="719"/>
      <c r="R337" s="719"/>
      <c r="S337" s="719"/>
      <c r="T337" s="719"/>
      <c r="U337" s="719"/>
      <c r="V337" s="719"/>
      <c r="W337" s="719"/>
      <c r="X337" s="719"/>
      <c r="Y337" s="719"/>
      <c r="Z337" s="719"/>
      <c r="AA337" s="719"/>
      <c r="AB337" s="719"/>
    </row>
    <row r="338" spans="1:28" ht="22">
      <c r="A338" s="719"/>
      <c r="B338" s="719"/>
      <c r="C338" s="719"/>
      <c r="D338" s="34"/>
      <c r="E338" s="719"/>
      <c r="F338" s="719"/>
      <c r="G338" s="719"/>
      <c r="H338" s="719"/>
      <c r="I338" s="585"/>
      <c r="J338" s="719"/>
      <c r="K338" s="759"/>
      <c r="L338" s="719"/>
      <c r="M338" s="719"/>
      <c r="N338" s="719"/>
      <c r="O338" s="719"/>
      <c r="P338" s="719"/>
      <c r="Q338" s="719"/>
      <c r="R338" s="719"/>
      <c r="S338" s="719"/>
      <c r="T338" s="719"/>
      <c r="U338" s="719"/>
      <c r="V338" s="719"/>
      <c r="W338" s="719"/>
      <c r="X338" s="719"/>
      <c r="Y338" s="719"/>
      <c r="Z338" s="719"/>
      <c r="AA338" s="719"/>
      <c r="AB338" s="719"/>
    </row>
    <row r="339" spans="1:28" ht="22">
      <c r="A339" s="719"/>
      <c r="B339" s="719"/>
      <c r="C339" s="719"/>
      <c r="D339" s="34"/>
      <c r="E339" s="719"/>
      <c r="F339" s="719"/>
      <c r="G339" s="719"/>
      <c r="H339" s="719"/>
      <c r="I339" s="585"/>
      <c r="J339" s="719"/>
      <c r="K339" s="759"/>
      <c r="L339" s="719"/>
      <c r="M339" s="719"/>
      <c r="N339" s="719"/>
      <c r="O339" s="719"/>
      <c r="P339" s="719"/>
      <c r="Q339" s="719"/>
      <c r="R339" s="719"/>
      <c r="S339" s="719"/>
      <c r="T339" s="719"/>
      <c r="U339" s="719"/>
      <c r="V339" s="719"/>
      <c r="W339" s="719"/>
      <c r="X339" s="719"/>
      <c r="Y339" s="719"/>
      <c r="Z339" s="719"/>
      <c r="AA339" s="719"/>
      <c r="AB339" s="719"/>
    </row>
    <row r="340" spans="1:28" ht="22">
      <c r="A340" s="719"/>
      <c r="B340" s="719"/>
      <c r="C340" s="719"/>
      <c r="D340" s="34"/>
      <c r="E340" s="719"/>
      <c r="F340" s="719"/>
      <c r="G340" s="719"/>
      <c r="H340" s="719"/>
      <c r="I340" s="585"/>
      <c r="J340" s="719"/>
      <c r="K340" s="759"/>
      <c r="L340" s="719"/>
      <c r="M340" s="719"/>
      <c r="N340" s="719"/>
      <c r="O340" s="719"/>
      <c r="P340" s="719"/>
      <c r="Q340" s="719"/>
      <c r="R340" s="719"/>
      <c r="S340" s="719"/>
      <c r="T340" s="719"/>
      <c r="U340" s="719"/>
      <c r="V340" s="719"/>
      <c r="W340" s="719"/>
      <c r="X340" s="719"/>
      <c r="Y340" s="719"/>
      <c r="Z340" s="719"/>
      <c r="AA340" s="719"/>
      <c r="AB340" s="719"/>
    </row>
    <row r="341" spans="1:28" ht="22">
      <c r="A341" s="719"/>
      <c r="B341" s="719"/>
      <c r="C341" s="719"/>
      <c r="D341" s="34"/>
      <c r="E341" s="719"/>
      <c r="F341" s="719"/>
      <c r="G341" s="719"/>
      <c r="H341" s="719"/>
      <c r="I341" s="585"/>
      <c r="J341" s="719"/>
      <c r="K341" s="759"/>
      <c r="L341" s="719"/>
      <c r="M341" s="719"/>
      <c r="N341" s="719"/>
      <c r="O341" s="719"/>
      <c r="P341" s="719"/>
      <c r="Q341" s="719"/>
      <c r="R341" s="719"/>
      <c r="S341" s="719"/>
      <c r="T341" s="719"/>
      <c r="U341" s="719"/>
      <c r="V341" s="719"/>
      <c r="W341" s="719"/>
      <c r="X341" s="719"/>
      <c r="Y341" s="719"/>
      <c r="Z341" s="719"/>
      <c r="AA341" s="719"/>
      <c r="AB341" s="719"/>
    </row>
    <row r="342" spans="1:28" ht="22">
      <c r="A342" s="719"/>
      <c r="B342" s="719"/>
      <c r="C342" s="719"/>
      <c r="D342" s="34"/>
      <c r="E342" s="719"/>
      <c r="F342" s="719"/>
      <c r="G342" s="719"/>
      <c r="H342" s="719"/>
      <c r="I342" s="585"/>
      <c r="J342" s="719"/>
      <c r="K342" s="759"/>
      <c r="L342" s="719"/>
      <c r="M342" s="719"/>
      <c r="N342" s="719"/>
      <c r="O342" s="719"/>
      <c r="P342" s="719"/>
      <c r="Q342" s="719"/>
      <c r="R342" s="719"/>
      <c r="S342" s="719"/>
      <c r="T342" s="719"/>
      <c r="U342" s="719"/>
      <c r="V342" s="719"/>
      <c r="W342" s="719"/>
      <c r="X342" s="719"/>
      <c r="Y342" s="719"/>
      <c r="Z342" s="719"/>
      <c r="AA342" s="719"/>
      <c r="AB342" s="719"/>
    </row>
    <row r="343" spans="1:28" ht="22">
      <c r="A343" s="719"/>
      <c r="B343" s="719"/>
      <c r="C343" s="719"/>
      <c r="D343" s="34"/>
      <c r="E343" s="719"/>
      <c r="F343" s="719"/>
      <c r="G343" s="719"/>
      <c r="H343" s="719"/>
      <c r="I343" s="585"/>
      <c r="J343" s="719"/>
      <c r="K343" s="759"/>
      <c r="L343" s="719"/>
      <c r="M343" s="719"/>
      <c r="N343" s="719"/>
      <c r="O343" s="719"/>
      <c r="P343" s="719"/>
      <c r="Q343" s="719"/>
      <c r="R343" s="719"/>
      <c r="S343" s="719"/>
      <c r="T343" s="719"/>
      <c r="U343" s="719"/>
      <c r="V343" s="719"/>
      <c r="W343" s="719"/>
      <c r="X343" s="719"/>
      <c r="Y343" s="719"/>
      <c r="Z343" s="719"/>
      <c r="AA343" s="719"/>
      <c r="AB343" s="719"/>
    </row>
    <row r="344" spans="1:28" ht="22">
      <c r="A344" s="719"/>
      <c r="B344" s="719"/>
      <c r="C344" s="719"/>
      <c r="D344" s="34"/>
      <c r="E344" s="719"/>
      <c r="F344" s="719"/>
      <c r="G344" s="719"/>
      <c r="H344" s="719"/>
      <c r="I344" s="585"/>
      <c r="J344" s="719"/>
      <c r="K344" s="759"/>
      <c r="L344" s="719"/>
      <c r="M344" s="719"/>
      <c r="N344" s="719"/>
      <c r="O344" s="719"/>
      <c r="P344" s="719"/>
      <c r="Q344" s="719"/>
      <c r="R344" s="719"/>
      <c r="S344" s="719"/>
      <c r="T344" s="719"/>
      <c r="U344" s="719"/>
      <c r="V344" s="719"/>
      <c r="W344" s="719"/>
      <c r="X344" s="719"/>
      <c r="Y344" s="719"/>
      <c r="Z344" s="719"/>
      <c r="AA344" s="719"/>
      <c r="AB344" s="719"/>
    </row>
    <row r="345" spans="1:28" ht="22">
      <c r="A345" s="719"/>
      <c r="B345" s="719"/>
      <c r="C345" s="719"/>
      <c r="D345" s="34"/>
      <c r="E345" s="719"/>
      <c r="F345" s="719"/>
      <c r="G345" s="719"/>
      <c r="H345" s="719"/>
      <c r="I345" s="585"/>
      <c r="J345" s="719"/>
      <c r="K345" s="759"/>
      <c r="L345" s="719"/>
      <c r="M345" s="719"/>
      <c r="N345" s="719"/>
      <c r="O345" s="719"/>
      <c r="P345" s="719"/>
      <c r="Q345" s="719"/>
      <c r="R345" s="719"/>
      <c r="S345" s="719"/>
      <c r="T345" s="719"/>
      <c r="U345" s="719"/>
      <c r="V345" s="719"/>
      <c r="W345" s="719"/>
      <c r="X345" s="719"/>
      <c r="Y345" s="719"/>
      <c r="Z345" s="719"/>
      <c r="AA345" s="719"/>
      <c r="AB345" s="719"/>
    </row>
    <row r="346" spans="1:28" ht="22">
      <c r="A346" s="719"/>
      <c r="B346" s="719"/>
      <c r="C346" s="719"/>
      <c r="D346" s="34"/>
      <c r="E346" s="719"/>
      <c r="F346" s="719"/>
      <c r="G346" s="719"/>
      <c r="H346" s="719"/>
      <c r="I346" s="585"/>
      <c r="J346" s="719"/>
      <c r="K346" s="759"/>
      <c r="L346" s="719"/>
      <c r="M346" s="719"/>
      <c r="N346" s="719"/>
      <c r="O346" s="719"/>
      <c r="P346" s="719"/>
      <c r="Q346" s="719"/>
      <c r="R346" s="719"/>
      <c r="S346" s="719"/>
      <c r="T346" s="719"/>
      <c r="U346" s="719"/>
      <c r="V346" s="719"/>
      <c r="W346" s="719"/>
      <c r="X346" s="719"/>
      <c r="Y346" s="719"/>
      <c r="Z346" s="719"/>
      <c r="AA346" s="719"/>
      <c r="AB346" s="719"/>
    </row>
    <row r="347" spans="1:28" ht="22">
      <c r="A347" s="719"/>
      <c r="B347" s="719"/>
      <c r="C347" s="719"/>
      <c r="D347" s="34"/>
      <c r="E347" s="719"/>
      <c r="F347" s="719"/>
      <c r="G347" s="719"/>
      <c r="H347" s="719"/>
      <c r="I347" s="585"/>
      <c r="J347" s="719"/>
      <c r="K347" s="759"/>
      <c r="L347" s="719"/>
      <c r="M347" s="719"/>
      <c r="N347" s="719"/>
      <c r="O347" s="719"/>
      <c r="P347" s="719"/>
      <c r="Q347" s="719"/>
      <c r="R347" s="719"/>
      <c r="S347" s="719"/>
      <c r="T347" s="719"/>
      <c r="U347" s="719"/>
      <c r="V347" s="719"/>
      <c r="W347" s="719"/>
      <c r="X347" s="719"/>
      <c r="Y347" s="719"/>
      <c r="Z347" s="719"/>
      <c r="AA347" s="719"/>
      <c r="AB347" s="719"/>
    </row>
    <row r="348" spans="1:28" ht="22">
      <c r="A348" s="719"/>
      <c r="B348" s="719"/>
      <c r="C348" s="719"/>
      <c r="D348" s="34"/>
      <c r="E348" s="719"/>
      <c r="F348" s="719"/>
      <c r="G348" s="719"/>
      <c r="H348" s="719"/>
      <c r="I348" s="585"/>
      <c r="J348" s="719"/>
      <c r="K348" s="759"/>
      <c r="L348" s="719"/>
      <c r="M348" s="719"/>
      <c r="N348" s="719"/>
      <c r="O348" s="719"/>
      <c r="P348" s="719"/>
      <c r="Q348" s="719"/>
      <c r="R348" s="719"/>
      <c r="S348" s="719"/>
      <c r="T348" s="719"/>
      <c r="U348" s="719"/>
      <c r="V348" s="719"/>
      <c r="W348" s="719"/>
      <c r="X348" s="719"/>
      <c r="Y348" s="719"/>
      <c r="Z348" s="719"/>
      <c r="AA348" s="719"/>
      <c r="AB348" s="719"/>
    </row>
    <row r="349" spans="1:28" ht="22">
      <c r="A349" s="719"/>
      <c r="B349" s="719"/>
      <c r="C349" s="719"/>
      <c r="D349" s="34"/>
      <c r="E349" s="719"/>
      <c r="F349" s="719"/>
      <c r="G349" s="719"/>
      <c r="H349" s="719"/>
      <c r="I349" s="585"/>
      <c r="J349" s="719"/>
      <c r="K349" s="759"/>
      <c r="L349" s="719"/>
      <c r="M349" s="719"/>
      <c r="N349" s="719"/>
      <c r="O349" s="719"/>
      <c r="P349" s="719"/>
      <c r="Q349" s="719"/>
      <c r="R349" s="719"/>
      <c r="S349" s="719"/>
      <c r="T349" s="719"/>
      <c r="U349" s="719"/>
      <c r="V349" s="719"/>
      <c r="W349" s="719"/>
      <c r="X349" s="719"/>
      <c r="Y349" s="719"/>
      <c r="Z349" s="719"/>
      <c r="AA349" s="719"/>
      <c r="AB349" s="719"/>
    </row>
    <row r="350" spans="1:28" ht="22">
      <c r="A350" s="719"/>
      <c r="B350" s="719"/>
      <c r="C350" s="719"/>
      <c r="D350" s="34"/>
      <c r="E350" s="719"/>
      <c r="F350" s="719"/>
      <c r="G350" s="719"/>
      <c r="H350" s="719"/>
      <c r="I350" s="585"/>
      <c r="J350" s="719"/>
      <c r="K350" s="759"/>
      <c r="L350" s="719"/>
      <c r="M350" s="719"/>
      <c r="N350" s="719"/>
      <c r="O350" s="719"/>
      <c r="P350" s="719"/>
      <c r="Q350" s="719"/>
      <c r="R350" s="719"/>
      <c r="S350" s="719"/>
      <c r="T350" s="719"/>
      <c r="U350" s="719"/>
      <c r="V350" s="719"/>
      <c r="W350" s="719"/>
      <c r="X350" s="719"/>
      <c r="Y350" s="719"/>
      <c r="Z350" s="719"/>
      <c r="AA350" s="719"/>
      <c r="AB350" s="719"/>
    </row>
    <row r="351" spans="1:28" ht="22">
      <c r="A351" s="719"/>
      <c r="B351" s="719"/>
      <c r="C351" s="719"/>
      <c r="D351" s="34"/>
      <c r="E351" s="719"/>
      <c r="F351" s="719"/>
      <c r="G351" s="719"/>
      <c r="H351" s="719"/>
      <c r="I351" s="585"/>
      <c r="J351" s="719"/>
      <c r="K351" s="759"/>
      <c r="L351" s="719"/>
      <c r="M351" s="719"/>
      <c r="N351" s="719"/>
      <c r="O351" s="719"/>
      <c r="P351" s="719"/>
      <c r="Q351" s="719"/>
      <c r="R351" s="719"/>
      <c r="S351" s="719"/>
      <c r="T351" s="719"/>
      <c r="U351" s="719"/>
      <c r="V351" s="719"/>
      <c r="W351" s="719"/>
      <c r="X351" s="719"/>
      <c r="Y351" s="719"/>
      <c r="Z351" s="719"/>
      <c r="AA351" s="719"/>
      <c r="AB351" s="719"/>
    </row>
    <row r="352" spans="1:28" ht="22">
      <c r="A352" s="719"/>
      <c r="B352" s="719"/>
      <c r="C352" s="719"/>
      <c r="D352" s="34"/>
      <c r="E352" s="719"/>
      <c r="F352" s="719"/>
      <c r="G352" s="719"/>
      <c r="H352" s="719"/>
      <c r="I352" s="585"/>
      <c r="J352" s="719"/>
      <c r="K352" s="759"/>
      <c r="L352" s="719"/>
      <c r="M352" s="719"/>
      <c r="N352" s="719"/>
      <c r="O352" s="719"/>
      <c r="P352" s="719"/>
      <c r="Q352" s="719"/>
      <c r="R352" s="719"/>
      <c r="S352" s="719"/>
      <c r="T352" s="719"/>
      <c r="U352" s="719"/>
      <c r="V352" s="719"/>
      <c r="W352" s="719"/>
      <c r="X352" s="719"/>
      <c r="Y352" s="719"/>
      <c r="Z352" s="719"/>
      <c r="AA352" s="719"/>
      <c r="AB352" s="719"/>
    </row>
    <row r="353" spans="1:28" ht="22">
      <c r="A353" s="719"/>
      <c r="B353" s="719"/>
      <c r="C353" s="719"/>
      <c r="D353" s="34"/>
      <c r="E353" s="719"/>
      <c r="F353" s="719"/>
      <c r="G353" s="719"/>
      <c r="H353" s="719"/>
      <c r="I353" s="585"/>
      <c r="J353" s="719"/>
      <c r="K353" s="759"/>
      <c r="L353" s="719"/>
      <c r="M353" s="719"/>
      <c r="N353" s="719"/>
      <c r="O353" s="719"/>
      <c r="P353" s="719"/>
      <c r="Q353" s="719"/>
      <c r="R353" s="719"/>
      <c r="S353" s="719"/>
      <c r="T353" s="719"/>
      <c r="U353" s="719"/>
      <c r="V353" s="719"/>
      <c r="W353" s="719"/>
      <c r="X353" s="719"/>
      <c r="Y353" s="719"/>
      <c r="Z353" s="719"/>
      <c r="AA353" s="719"/>
      <c r="AB353" s="719"/>
    </row>
    <row r="354" spans="1:28" ht="22">
      <c r="A354" s="719"/>
      <c r="B354" s="719"/>
      <c r="C354" s="719"/>
      <c r="D354" s="34"/>
      <c r="E354" s="719"/>
      <c r="F354" s="719"/>
      <c r="G354" s="719"/>
      <c r="H354" s="719"/>
      <c r="I354" s="585"/>
      <c r="J354" s="719"/>
      <c r="K354" s="759"/>
      <c r="L354" s="719"/>
      <c r="M354" s="719"/>
      <c r="N354" s="719"/>
      <c r="O354" s="719"/>
      <c r="P354" s="719"/>
      <c r="Q354" s="719"/>
      <c r="R354" s="719"/>
      <c r="S354" s="719"/>
      <c r="T354" s="719"/>
      <c r="U354" s="719"/>
      <c r="V354" s="719"/>
      <c r="W354" s="719"/>
      <c r="X354" s="719"/>
      <c r="Y354" s="719"/>
      <c r="Z354" s="719"/>
      <c r="AA354" s="719"/>
      <c r="AB354" s="719"/>
    </row>
    <row r="355" spans="1:28" ht="22">
      <c r="A355" s="719"/>
      <c r="B355" s="719"/>
      <c r="C355" s="719"/>
      <c r="D355" s="34"/>
      <c r="E355" s="719"/>
      <c r="F355" s="719"/>
      <c r="G355" s="719"/>
      <c r="H355" s="719"/>
      <c r="I355" s="585"/>
      <c r="J355" s="719"/>
      <c r="K355" s="759"/>
      <c r="L355" s="719"/>
      <c r="M355" s="719"/>
      <c r="N355" s="719"/>
      <c r="O355" s="719"/>
      <c r="P355" s="719"/>
      <c r="Q355" s="719"/>
      <c r="R355" s="719"/>
      <c r="S355" s="719"/>
      <c r="T355" s="719"/>
      <c r="U355" s="719"/>
      <c r="V355" s="719"/>
      <c r="W355" s="719"/>
      <c r="X355" s="719"/>
      <c r="Y355" s="719"/>
      <c r="Z355" s="719"/>
      <c r="AA355" s="719"/>
      <c r="AB355" s="719"/>
    </row>
    <row r="356" spans="1:28" ht="22">
      <c r="A356" s="719"/>
      <c r="B356" s="719"/>
      <c r="C356" s="719"/>
      <c r="D356" s="34"/>
      <c r="E356" s="719"/>
      <c r="F356" s="719"/>
      <c r="G356" s="719"/>
      <c r="H356" s="719"/>
      <c r="I356" s="585"/>
      <c r="J356" s="719"/>
      <c r="K356" s="759"/>
      <c r="L356" s="719"/>
      <c r="M356" s="719"/>
      <c r="N356" s="719"/>
      <c r="O356" s="719"/>
      <c r="P356" s="719"/>
      <c r="Q356" s="719"/>
      <c r="R356" s="719"/>
      <c r="S356" s="719"/>
      <c r="T356" s="719"/>
      <c r="U356" s="719"/>
      <c r="V356" s="719"/>
      <c r="W356" s="719"/>
      <c r="X356" s="719"/>
      <c r="Y356" s="719"/>
      <c r="Z356" s="719"/>
      <c r="AA356" s="719"/>
      <c r="AB356" s="719"/>
    </row>
    <row r="357" spans="1:28" ht="22">
      <c r="A357" s="719"/>
      <c r="B357" s="719"/>
      <c r="C357" s="719"/>
      <c r="D357" s="34"/>
      <c r="E357" s="719"/>
      <c r="F357" s="719"/>
      <c r="G357" s="719"/>
      <c r="H357" s="719"/>
      <c r="I357" s="585"/>
      <c r="J357" s="719"/>
      <c r="K357" s="759"/>
      <c r="L357" s="719"/>
      <c r="M357" s="719"/>
      <c r="N357" s="719"/>
      <c r="O357" s="719"/>
      <c r="P357" s="719"/>
      <c r="Q357" s="719"/>
      <c r="R357" s="719"/>
      <c r="S357" s="719"/>
      <c r="T357" s="719"/>
      <c r="U357" s="719"/>
      <c r="V357" s="719"/>
      <c r="W357" s="719"/>
      <c r="X357" s="719"/>
      <c r="Y357" s="719"/>
      <c r="Z357" s="719"/>
      <c r="AA357" s="719"/>
      <c r="AB357" s="719"/>
    </row>
    <row r="358" spans="1:28" ht="22">
      <c r="A358" s="719"/>
      <c r="B358" s="719"/>
      <c r="C358" s="719"/>
      <c r="D358" s="34"/>
      <c r="E358" s="719"/>
      <c r="F358" s="719"/>
      <c r="G358" s="719"/>
      <c r="H358" s="719"/>
      <c r="I358" s="585"/>
      <c r="J358" s="719"/>
      <c r="K358" s="759"/>
      <c r="L358" s="719"/>
      <c r="M358" s="719"/>
      <c r="N358" s="719"/>
      <c r="O358" s="719"/>
      <c r="P358" s="719"/>
      <c r="Q358" s="719"/>
      <c r="R358" s="719"/>
      <c r="S358" s="719"/>
      <c r="T358" s="719"/>
      <c r="U358" s="719"/>
      <c r="V358" s="719"/>
      <c r="W358" s="719"/>
      <c r="X358" s="719"/>
      <c r="Y358" s="719"/>
      <c r="Z358" s="719"/>
      <c r="AA358" s="719"/>
      <c r="AB358" s="719"/>
    </row>
    <row r="359" spans="1:28" ht="22">
      <c r="A359" s="719"/>
      <c r="B359" s="719"/>
      <c r="C359" s="719"/>
      <c r="D359" s="34"/>
      <c r="E359" s="719"/>
      <c r="F359" s="719"/>
      <c r="G359" s="719"/>
      <c r="H359" s="719"/>
      <c r="I359" s="585"/>
      <c r="J359" s="719"/>
      <c r="K359" s="759"/>
      <c r="L359" s="719"/>
      <c r="M359" s="719"/>
      <c r="N359" s="719"/>
      <c r="O359" s="719"/>
      <c r="P359" s="719"/>
      <c r="Q359" s="719"/>
      <c r="R359" s="719"/>
      <c r="S359" s="719"/>
      <c r="T359" s="719"/>
      <c r="U359" s="719"/>
      <c r="V359" s="719"/>
      <c r="W359" s="719"/>
      <c r="X359" s="719"/>
      <c r="Y359" s="719"/>
      <c r="Z359" s="719"/>
      <c r="AA359" s="719"/>
      <c r="AB359" s="719"/>
    </row>
    <row r="360" spans="1:28" ht="22">
      <c r="A360" s="719"/>
      <c r="B360" s="719"/>
      <c r="C360" s="719"/>
      <c r="D360" s="34"/>
      <c r="E360" s="719"/>
      <c r="F360" s="719"/>
      <c r="G360" s="719"/>
      <c r="H360" s="719"/>
      <c r="I360" s="585"/>
      <c r="J360" s="719"/>
      <c r="K360" s="759"/>
      <c r="L360" s="719"/>
      <c r="M360" s="719"/>
      <c r="N360" s="719"/>
      <c r="O360" s="719"/>
      <c r="P360" s="719"/>
      <c r="Q360" s="719"/>
      <c r="R360" s="719"/>
      <c r="S360" s="719"/>
      <c r="T360" s="719"/>
      <c r="U360" s="719"/>
      <c r="V360" s="719"/>
      <c r="W360" s="719"/>
      <c r="X360" s="719"/>
      <c r="Y360" s="719"/>
      <c r="Z360" s="719"/>
      <c r="AA360" s="719"/>
      <c r="AB360" s="719"/>
    </row>
    <row r="361" spans="1:28" ht="22">
      <c r="A361" s="719"/>
      <c r="B361" s="719"/>
      <c r="C361" s="719"/>
      <c r="D361" s="34"/>
      <c r="E361" s="719"/>
      <c r="F361" s="719"/>
      <c r="G361" s="719"/>
      <c r="H361" s="719"/>
      <c r="I361" s="585"/>
      <c r="J361" s="719"/>
      <c r="K361" s="759"/>
      <c r="L361" s="719"/>
      <c r="M361" s="719"/>
      <c r="N361" s="719"/>
      <c r="O361" s="719"/>
      <c r="P361" s="719"/>
      <c r="Q361" s="719"/>
      <c r="R361" s="719"/>
      <c r="S361" s="719"/>
      <c r="T361" s="719"/>
      <c r="U361" s="719"/>
      <c r="V361" s="719"/>
      <c r="W361" s="719"/>
      <c r="X361" s="719"/>
      <c r="Y361" s="719"/>
      <c r="Z361" s="719"/>
      <c r="AA361" s="719"/>
      <c r="AB361" s="719"/>
    </row>
    <row r="362" spans="1:28" ht="22">
      <c r="A362" s="719"/>
      <c r="B362" s="719"/>
      <c r="C362" s="719"/>
      <c r="D362" s="34"/>
      <c r="E362" s="719"/>
      <c r="F362" s="719"/>
      <c r="G362" s="719"/>
      <c r="H362" s="719"/>
      <c r="I362" s="585"/>
      <c r="J362" s="719"/>
      <c r="K362" s="759"/>
      <c r="L362" s="719"/>
      <c r="M362" s="719"/>
      <c r="N362" s="719"/>
      <c r="O362" s="719"/>
      <c r="P362" s="719"/>
      <c r="Q362" s="719"/>
      <c r="R362" s="719"/>
      <c r="S362" s="719"/>
      <c r="T362" s="719"/>
      <c r="U362" s="719"/>
      <c r="V362" s="719"/>
      <c r="W362" s="719"/>
      <c r="X362" s="719"/>
      <c r="Y362" s="719"/>
      <c r="Z362" s="719"/>
      <c r="AA362" s="719"/>
      <c r="AB362" s="719"/>
    </row>
    <row r="363" spans="1:28" ht="22">
      <c r="A363" s="719"/>
      <c r="B363" s="719"/>
      <c r="C363" s="719"/>
      <c r="D363" s="34"/>
      <c r="E363" s="719"/>
      <c r="F363" s="719"/>
      <c r="G363" s="719"/>
      <c r="H363" s="719"/>
      <c r="I363" s="585"/>
      <c r="J363" s="719"/>
      <c r="K363" s="759"/>
      <c r="L363" s="719"/>
      <c r="M363" s="719"/>
      <c r="N363" s="719"/>
      <c r="O363" s="719"/>
      <c r="P363" s="719"/>
      <c r="Q363" s="719"/>
      <c r="R363" s="719"/>
      <c r="S363" s="719"/>
      <c r="T363" s="719"/>
      <c r="U363" s="719"/>
      <c r="V363" s="719"/>
      <c r="W363" s="719"/>
      <c r="X363" s="719"/>
      <c r="Y363" s="719"/>
      <c r="Z363" s="719"/>
      <c r="AA363" s="719"/>
      <c r="AB363" s="719"/>
    </row>
    <row r="364" spans="1:28" ht="22">
      <c r="A364" s="719"/>
      <c r="B364" s="719"/>
      <c r="C364" s="719"/>
      <c r="D364" s="34"/>
      <c r="E364" s="719"/>
      <c r="F364" s="719"/>
      <c r="G364" s="719"/>
      <c r="H364" s="719"/>
      <c r="I364" s="585"/>
      <c r="J364" s="719"/>
      <c r="K364" s="759"/>
      <c r="L364" s="719"/>
      <c r="M364" s="719"/>
      <c r="N364" s="719"/>
      <c r="O364" s="719"/>
      <c r="P364" s="719"/>
      <c r="Q364" s="719"/>
      <c r="R364" s="719"/>
      <c r="S364" s="719"/>
      <c r="T364" s="719"/>
      <c r="U364" s="719"/>
      <c r="V364" s="719"/>
      <c r="W364" s="719"/>
      <c r="X364" s="719"/>
      <c r="Y364" s="719"/>
      <c r="Z364" s="719"/>
      <c r="AA364" s="719"/>
      <c r="AB364" s="719"/>
    </row>
    <row r="365" spans="1:28" ht="22">
      <c r="A365" s="719"/>
      <c r="B365" s="719"/>
      <c r="C365" s="719"/>
      <c r="D365" s="34"/>
      <c r="E365" s="719"/>
      <c r="F365" s="719"/>
      <c r="G365" s="719"/>
      <c r="H365" s="719"/>
      <c r="I365" s="585"/>
      <c r="J365" s="719"/>
      <c r="K365" s="759"/>
      <c r="L365" s="719"/>
      <c r="M365" s="719"/>
      <c r="N365" s="719"/>
      <c r="O365" s="719"/>
      <c r="P365" s="719"/>
      <c r="Q365" s="719"/>
      <c r="R365" s="719"/>
      <c r="S365" s="719"/>
      <c r="T365" s="719"/>
      <c r="U365" s="719"/>
      <c r="V365" s="719"/>
      <c r="W365" s="719"/>
      <c r="X365" s="719"/>
      <c r="Y365" s="719"/>
      <c r="Z365" s="719"/>
      <c r="AA365" s="719"/>
      <c r="AB365" s="719"/>
    </row>
    <row r="366" spans="1:28" ht="22">
      <c r="A366" s="719"/>
      <c r="B366" s="719"/>
      <c r="C366" s="719"/>
      <c r="D366" s="34"/>
      <c r="E366" s="719"/>
      <c r="F366" s="719"/>
      <c r="G366" s="719"/>
      <c r="H366" s="719"/>
      <c r="I366" s="585"/>
      <c r="J366" s="719"/>
      <c r="K366" s="759"/>
      <c r="L366" s="719"/>
      <c r="M366" s="719"/>
      <c r="N366" s="719"/>
      <c r="O366" s="719"/>
      <c r="P366" s="719"/>
      <c r="Q366" s="719"/>
      <c r="R366" s="719"/>
      <c r="S366" s="719"/>
      <c r="T366" s="719"/>
      <c r="U366" s="719"/>
      <c r="V366" s="719"/>
      <c r="W366" s="719"/>
      <c r="X366" s="719"/>
      <c r="Y366" s="719"/>
      <c r="Z366" s="719"/>
      <c r="AA366" s="719"/>
      <c r="AB366" s="719"/>
    </row>
    <row r="367" spans="1:28" ht="22">
      <c r="A367" s="719"/>
      <c r="B367" s="719"/>
      <c r="C367" s="719"/>
      <c r="D367" s="34"/>
      <c r="E367" s="719"/>
      <c r="F367" s="719"/>
      <c r="G367" s="719"/>
      <c r="H367" s="719"/>
      <c r="I367" s="585"/>
      <c r="J367" s="719"/>
      <c r="K367" s="759"/>
      <c r="L367" s="719"/>
      <c r="M367" s="719"/>
      <c r="N367" s="719"/>
      <c r="O367" s="719"/>
      <c r="P367" s="719"/>
      <c r="Q367" s="719"/>
      <c r="R367" s="719"/>
      <c r="S367" s="719"/>
      <c r="T367" s="719"/>
      <c r="U367" s="719"/>
      <c r="V367" s="719"/>
      <c r="W367" s="719"/>
      <c r="X367" s="719"/>
      <c r="Y367" s="719"/>
      <c r="Z367" s="719"/>
      <c r="AA367" s="719"/>
      <c r="AB367" s="719"/>
    </row>
    <row r="368" spans="1:28" ht="22">
      <c r="A368" s="719"/>
      <c r="B368" s="719"/>
      <c r="C368" s="719"/>
      <c r="D368" s="34"/>
      <c r="E368" s="719"/>
      <c r="F368" s="719"/>
      <c r="G368" s="719"/>
      <c r="H368" s="719"/>
      <c r="I368" s="585"/>
      <c r="J368" s="719"/>
      <c r="K368" s="759"/>
      <c r="L368" s="719"/>
      <c r="M368" s="719"/>
      <c r="N368" s="719"/>
      <c r="O368" s="719"/>
      <c r="P368" s="719"/>
      <c r="Q368" s="719"/>
      <c r="R368" s="719"/>
      <c r="S368" s="719"/>
      <c r="T368" s="719"/>
      <c r="U368" s="719"/>
      <c r="V368" s="719"/>
      <c r="W368" s="719"/>
      <c r="X368" s="719"/>
      <c r="Y368" s="719"/>
      <c r="Z368" s="719"/>
      <c r="AA368" s="719"/>
      <c r="AB368" s="719"/>
    </row>
    <row r="369" spans="1:28" ht="22">
      <c r="A369" s="719"/>
      <c r="B369" s="719"/>
      <c r="C369" s="719"/>
      <c r="D369" s="34"/>
      <c r="E369" s="719"/>
      <c r="F369" s="719"/>
      <c r="G369" s="719"/>
      <c r="H369" s="719"/>
      <c r="I369" s="585"/>
      <c r="J369" s="719"/>
      <c r="K369" s="759"/>
      <c r="L369" s="719"/>
      <c r="M369" s="719"/>
      <c r="N369" s="719"/>
      <c r="O369" s="719"/>
      <c r="P369" s="719"/>
      <c r="Q369" s="719"/>
      <c r="R369" s="719"/>
      <c r="S369" s="719"/>
      <c r="T369" s="719"/>
      <c r="U369" s="719"/>
      <c r="V369" s="719"/>
      <c r="W369" s="719"/>
      <c r="X369" s="719"/>
      <c r="Y369" s="719"/>
      <c r="Z369" s="719"/>
      <c r="AA369" s="719"/>
      <c r="AB369" s="719"/>
    </row>
    <row r="370" spans="1:28" ht="22">
      <c r="A370" s="719"/>
      <c r="B370" s="719"/>
      <c r="C370" s="719"/>
      <c r="D370" s="34"/>
      <c r="E370" s="719"/>
      <c r="F370" s="719"/>
      <c r="G370" s="719"/>
      <c r="H370" s="719"/>
      <c r="I370" s="585"/>
      <c r="J370" s="719"/>
      <c r="K370" s="759"/>
      <c r="L370" s="719"/>
      <c r="M370" s="719"/>
      <c r="N370" s="719"/>
      <c r="O370" s="719"/>
      <c r="P370" s="719"/>
      <c r="Q370" s="719"/>
      <c r="R370" s="719"/>
      <c r="S370" s="719"/>
      <c r="T370" s="719"/>
      <c r="U370" s="719"/>
      <c r="V370" s="719"/>
      <c r="W370" s="719"/>
      <c r="X370" s="719"/>
      <c r="Y370" s="719"/>
      <c r="Z370" s="719"/>
      <c r="AA370" s="719"/>
      <c r="AB370" s="719"/>
    </row>
    <row r="371" spans="1:28" ht="22">
      <c r="A371" s="719"/>
      <c r="B371" s="719"/>
      <c r="C371" s="719"/>
      <c r="D371" s="34"/>
      <c r="E371" s="719"/>
      <c r="F371" s="719"/>
      <c r="G371" s="719"/>
      <c r="H371" s="719"/>
      <c r="I371" s="585"/>
      <c r="J371" s="719"/>
      <c r="K371" s="759"/>
      <c r="L371" s="719"/>
      <c r="M371" s="719"/>
      <c r="N371" s="719"/>
      <c r="O371" s="719"/>
      <c r="P371" s="719"/>
      <c r="Q371" s="719"/>
      <c r="R371" s="719"/>
      <c r="S371" s="719"/>
      <c r="T371" s="719"/>
      <c r="U371" s="719"/>
      <c r="V371" s="719"/>
      <c r="W371" s="719"/>
      <c r="X371" s="719"/>
      <c r="Y371" s="719"/>
      <c r="Z371" s="719"/>
      <c r="AA371" s="719"/>
      <c r="AB371" s="719"/>
    </row>
    <row r="372" spans="1:28" ht="22">
      <c r="A372" s="719"/>
      <c r="B372" s="719"/>
      <c r="C372" s="719"/>
      <c r="D372" s="34"/>
      <c r="E372" s="719"/>
      <c r="F372" s="719"/>
      <c r="G372" s="719"/>
      <c r="H372" s="719"/>
      <c r="I372" s="585"/>
      <c r="J372" s="719"/>
      <c r="K372" s="759"/>
      <c r="L372" s="719"/>
      <c r="M372" s="719"/>
      <c r="N372" s="719"/>
      <c r="O372" s="719"/>
      <c r="P372" s="719"/>
      <c r="Q372" s="719"/>
      <c r="R372" s="719"/>
      <c r="S372" s="719"/>
      <c r="T372" s="719"/>
      <c r="U372" s="719"/>
      <c r="V372" s="719"/>
      <c r="W372" s="719"/>
      <c r="X372" s="719"/>
      <c r="Y372" s="719"/>
      <c r="Z372" s="719"/>
      <c r="AA372" s="719"/>
      <c r="AB372" s="719"/>
    </row>
    <row r="373" spans="1:28" ht="22">
      <c r="A373" s="719"/>
      <c r="B373" s="719"/>
      <c r="C373" s="719"/>
      <c r="D373" s="34"/>
      <c r="E373" s="719"/>
      <c r="F373" s="719"/>
      <c r="G373" s="719"/>
      <c r="H373" s="719"/>
      <c r="I373" s="585"/>
      <c r="J373" s="719"/>
      <c r="K373" s="759"/>
      <c r="L373" s="719"/>
      <c r="M373" s="719"/>
      <c r="N373" s="719"/>
      <c r="O373" s="719"/>
      <c r="P373" s="719"/>
      <c r="Q373" s="719"/>
      <c r="R373" s="719"/>
      <c r="S373" s="719"/>
      <c r="T373" s="719"/>
      <c r="U373" s="719"/>
      <c r="V373" s="719"/>
      <c r="W373" s="719"/>
      <c r="X373" s="719"/>
      <c r="Y373" s="719"/>
      <c r="Z373" s="719"/>
      <c r="AA373" s="719"/>
      <c r="AB373" s="719"/>
    </row>
    <row r="374" spans="1:28" ht="22">
      <c r="A374" s="719"/>
      <c r="B374" s="719"/>
      <c r="C374" s="719"/>
      <c r="D374" s="34"/>
      <c r="E374" s="719"/>
      <c r="F374" s="719"/>
      <c r="G374" s="719"/>
      <c r="H374" s="719"/>
      <c r="I374" s="585"/>
      <c r="J374" s="719"/>
      <c r="K374" s="759"/>
      <c r="L374" s="719"/>
      <c r="M374" s="719"/>
      <c r="N374" s="719"/>
      <c r="O374" s="719"/>
      <c r="P374" s="719"/>
      <c r="Q374" s="719"/>
      <c r="R374" s="719"/>
      <c r="S374" s="719"/>
      <c r="T374" s="719"/>
      <c r="U374" s="719"/>
      <c r="V374" s="719"/>
      <c r="W374" s="719"/>
      <c r="X374" s="719"/>
      <c r="Y374" s="719"/>
      <c r="Z374" s="719"/>
      <c r="AA374" s="719"/>
      <c r="AB374" s="719"/>
    </row>
    <row r="375" spans="1:28" ht="22">
      <c r="A375" s="719"/>
      <c r="B375" s="719"/>
      <c r="C375" s="719"/>
      <c r="D375" s="34"/>
      <c r="E375" s="719"/>
      <c r="F375" s="719"/>
      <c r="G375" s="719"/>
      <c r="H375" s="719"/>
      <c r="I375" s="585"/>
      <c r="J375" s="719"/>
      <c r="K375" s="759"/>
      <c r="L375" s="719"/>
      <c r="M375" s="719"/>
      <c r="N375" s="719"/>
      <c r="O375" s="719"/>
      <c r="P375" s="719"/>
      <c r="Q375" s="719"/>
      <c r="R375" s="719"/>
      <c r="S375" s="719"/>
      <c r="T375" s="719"/>
      <c r="U375" s="719"/>
      <c r="V375" s="719"/>
      <c r="W375" s="719"/>
      <c r="X375" s="719"/>
      <c r="Y375" s="719"/>
      <c r="Z375" s="719"/>
      <c r="AA375" s="719"/>
      <c r="AB375" s="719"/>
    </row>
    <row r="376" spans="1:28" ht="22">
      <c r="A376" s="719"/>
      <c r="B376" s="719"/>
      <c r="C376" s="719"/>
      <c r="D376" s="34"/>
      <c r="E376" s="719"/>
      <c r="F376" s="719"/>
      <c r="G376" s="719"/>
      <c r="H376" s="719"/>
      <c r="I376" s="585"/>
      <c r="J376" s="719"/>
      <c r="K376" s="759"/>
      <c r="L376" s="719"/>
      <c r="M376" s="719"/>
      <c r="N376" s="719"/>
      <c r="O376" s="719"/>
      <c r="P376" s="719"/>
      <c r="Q376" s="719"/>
      <c r="R376" s="719"/>
      <c r="S376" s="719"/>
      <c r="T376" s="719"/>
      <c r="U376" s="719"/>
      <c r="V376" s="719"/>
      <c r="W376" s="719"/>
      <c r="X376" s="719"/>
      <c r="Y376" s="719"/>
      <c r="Z376" s="719"/>
      <c r="AA376" s="719"/>
      <c r="AB376" s="719"/>
    </row>
    <row r="377" spans="1:28" ht="22">
      <c r="A377" s="719"/>
      <c r="B377" s="719"/>
      <c r="C377" s="719"/>
      <c r="D377" s="34"/>
      <c r="E377" s="719"/>
      <c r="F377" s="719"/>
      <c r="G377" s="719"/>
      <c r="H377" s="719"/>
      <c r="I377" s="585"/>
      <c r="J377" s="719"/>
      <c r="K377" s="759"/>
      <c r="L377" s="719"/>
      <c r="M377" s="719"/>
      <c r="N377" s="719"/>
      <c r="O377" s="719"/>
      <c r="P377" s="719"/>
      <c r="Q377" s="719"/>
      <c r="R377" s="719"/>
      <c r="S377" s="719"/>
      <c r="T377" s="719"/>
      <c r="U377" s="719"/>
      <c r="V377" s="719"/>
      <c r="W377" s="719"/>
      <c r="X377" s="719"/>
      <c r="Y377" s="719"/>
      <c r="Z377" s="719"/>
      <c r="AA377" s="719"/>
      <c r="AB377" s="719"/>
    </row>
    <row r="378" spans="1:28" ht="22">
      <c r="A378" s="719"/>
      <c r="B378" s="719"/>
      <c r="C378" s="719"/>
      <c r="D378" s="34"/>
      <c r="E378" s="719"/>
      <c r="F378" s="719"/>
      <c r="G378" s="719"/>
      <c r="H378" s="719"/>
      <c r="I378" s="585"/>
      <c r="J378" s="719"/>
      <c r="K378" s="759"/>
      <c r="L378" s="719"/>
      <c r="M378" s="719"/>
      <c r="N378" s="719"/>
      <c r="O378" s="719"/>
      <c r="P378" s="719"/>
      <c r="Q378" s="719"/>
      <c r="R378" s="719"/>
      <c r="S378" s="719"/>
      <c r="T378" s="719"/>
      <c r="U378" s="719"/>
      <c r="V378" s="719"/>
      <c r="W378" s="719"/>
      <c r="X378" s="719"/>
      <c r="Y378" s="719"/>
      <c r="Z378" s="719"/>
      <c r="AA378" s="719"/>
      <c r="AB378" s="719"/>
    </row>
    <row r="379" spans="1:28" ht="22">
      <c r="A379" s="719"/>
      <c r="B379" s="719"/>
      <c r="C379" s="719"/>
      <c r="D379" s="34"/>
      <c r="E379" s="719"/>
      <c r="F379" s="719"/>
      <c r="G379" s="719"/>
      <c r="H379" s="719"/>
      <c r="I379" s="585"/>
      <c r="J379" s="719"/>
      <c r="K379" s="759"/>
      <c r="L379" s="719"/>
      <c r="M379" s="719"/>
      <c r="N379" s="719"/>
      <c r="O379" s="719"/>
      <c r="P379" s="719"/>
      <c r="Q379" s="719"/>
      <c r="R379" s="719"/>
      <c r="S379" s="719"/>
      <c r="T379" s="719"/>
      <c r="U379" s="719"/>
      <c r="V379" s="719"/>
      <c r="W379" s="719"/>
      <c r="X379" s="719"/>
      <c r="Y379" s="719"/>
      <c r="Z379" s="719"/>
      <c r="AA379" s="719"/>
      <c r="AB379" s="719"/>
    </row>
    <row r="380" spans="1:28" ht="22">
      <c r="A380" s="719"/>
      <c r="B380" s="719"/>
      <c r="C380" s="719"/>
      <c r="D380" s="34"/>
      <c r="E380" s="719"/>
      <c r="F380" s="719"/>
      <c r="G380" s="719"/>
      <c r="H380" s="719"/>
      <c r="I380" s="585"/>
      <c r="J380" s="719"/>
      <c r="K380" s="759"/>
      <c r="L380" s="719"/>
      <c r="M380" s="719"/>
      <c r="N380" s="719"/>
      <c r="O380" s="719"/>
      <c r="P380" s="719"/>
      <c r="Q380" s="719"/>
      <c r="R380" s="719"/>
      <c r="S380" s="719"/>
      <c r="T380" s="719"/>
      <c r="U380" s="719"/>
      <c r="V380" s="719"/>
      <c r="W380" s="719"/>
      <c r="X380" s="719"/>
      <c r="Y380" s="719"/>
      <c r="Z380" s="719"/>
      <c r="AA380" s="719"/>
      <c r="AB380" s="719"/>
    </row>
    <row r="381" spans="1:28" ht="22">
      <c r="A381" s="719"/>
      <c r="B381" s="719"/>
      <c r="C381" s="719"/>
      <c r="D381" s="34"/>
      <c r="E381" s="719"/>
      <c r="F381" s="719"/>
      <c r="G381" s="719"/>
      <c r="H381" s="719"/>
      <c r="I381" s="585"/>
      <c r="J381" s="719"/>
      <c r="K381" s="759"/>
      <c r="L381" s="719"/>
      <c r="M381" s="719"/>
      <c r="N381" s="719"/>
      <c r="O381" s="719"/>
      <c r="P381" s="719"/>
      <c r="Q381" s="719"/>
      <c r="R381" s="719"/>
      <c r="S381" s="719"/>
      <c r="T381" s="719"/>
      <c r="U381" s="719"/>
      <c r="V381" s="719"/>
      <c r="W381" s="719"/>
      <c r="X381" s="719"/>
      <c r="Y381" s="719"/>
      <c r="Z381" s="719"/>
      <c r="AA381" s="719"/>
      <c r="AB381" s="719"/>
    </row>
    <row r="382" spans="1:28" ht="22">
      <c r="A382" s="719"/>
      <c r="B382" s="719"/>
      <c r="C382" s="719"/>
      <c r="D382" s="34"/>
      <c r="E382" s="719"/>
      <c r="F382" s="719"/>
      <c r="G382" s="719"/>
      <c r="H382" s="719"/>
      <c r="I382" s="585"/>
      <c r="J382" s="719"/>
      <c r="K382" s="759"/>
      <c r="L382" s="719"/>
      <c r="M382" s="719"/>
      <c r="N382" s="719"/>
      <c r="O382" s="719"/>
      <c r="P382" s="719"/>
      <c r="Q382" s="719"/>
      <c r="R382" s="719"/>
      <c r="S382" s="719"/>
      <c r="T382" s="719"/>
      <c r="U382" s="719"/>
      <c r="V382" s="719"/>
      <c r="W382" s="719"/>
      <c r="X382" s="719"/>
      <c r="Y382" s="719"/>
      <c r="Z382" s="719"/>
      <c r="AA382" s="719"/>
      <c r="AB382" s="719"/>
    </row>
    <row r="383" spans="1:28" ht="22">
      <c r="A383" s="719"/>
      <c r="B383" s="719"/>
      <c r="C383" s="719"/>
      <c r="D383" s="34"/>
      <c r="E383" s="719"/>
      <c r="F383" s="719"/>
      <c r="G383" s="719"/>
      <c r="H383" s="719"/>
      <c r="I383" s="585"/>
      <c r="J383" s="719"/>
      <c r="K383" s="759"/>
      <c r="L383" s="719"/>
      <c r="M383" s="719"/>
      <c r="N383" s="719"/>
      <c r="O383" s="719"/>
      <c r="P383" s="719"/>
      <c r="Q383" s="719"/>
      <c r="R383" s="719"/>
      <c r="S383" s="719"/>
      <c r="T383" s="719"/>
      <c r="U383" s="719"/>
      <c r="V383" s="719"/>
      <c r="W383" s="719"/>
      <c r="X383" s="719"/>
      <c r="Y383" s="719"/>
      <c r="Z383" s="719"/>
      <c r="AA383" s="719"/>
      <c r="AB383" s="719"/>
    </row>
    <row r="384" spans="1:28" ht="22">
      <c r="A384" s="719"/>
      <c r="B384" s="719"/>
      <c r="C384" s="719"/>
      <c r="D384" s="34"/>
      <c r="E384" s="719"/>
      <c r="F384" s="719"/>
      <c r="G384" s="719"/>
      <c r="H384" s="719"/>
      <c r="I384" s="585"/>
      <c r="J384" s="719"/>
      <c r="K384" s="759"/>
      <c r="L384" s="719"/>
      <c r="M384" s="719"/>
      <c r="N384" s="719"/>
      <c r="O384" s="719"/>
      <c r="P384" s="719"/>
      <c r="Q384" s="719"/>
      <c r="R384" s="719"/>
      <c r="S384" s="719"/>
      <c r="T384" s="719"/>
      <c r="U384" s="719"/>
      <c r="V384" s="719"/>
      <c r="W384" s="719"/>
      <c r="X384" s="719"/>
      <c r="Y384" s="719"/>
      <c r="Z384" s="719"/>
      <c r="AA384" s="719"/>
      <c r="AB384" s="719"/>
    </row>
    <row r="385" spans="1:28" ht="22">
      <c r="A385" s="719"/>
      <c r="B385" s="719"/>
      <c r="C385" s="719"/>
      <c r="D385" s="34"/>
      <c r="E385" s="719"/>
      <c r="F385" s="719"/>
      <c r="G385" s="719"/>
      <c r="H385" s="719"/>
      <c r="I385" s="585"/>
      <c r="J385" s="719"/>
      <c r="K385" s="759"/>
      <c r="L385" s="719"/>
      <c r="M385" s="719"/>
      <c r="N385" s="719"/>
      <c r="O385" s="719"/>
      <c r="P385" s="719"/>
      <c r="Q385" s="719"/>
      <c r="R385" s="719"/>
      <c r="S385" s="719"/>
      <c r="T385" s="719"/>
      <c r="U385" s="719"/>
      <c r="V385" s="719"/>
      <c r="W385" s="719"/>
      <c r="X385" s="719"/>
      <c r="Y385" s="719"/>
      <c r="Z385" s="719"/>
      <c r="AA385" s="719"/>
      <c r="AB385" s="719"/>
    </row>
    <row r="386" spans="1:28" ht="22">
      <c r="A386" s="719"/>
      <c r="B386" s="719"/>
      <c r="C386" s="719"/>
      <c r="D386" s="34"/>
      <c r="E386" s="719"/>
      <c r="F386" s="719"/>
      <c r="G386" s="719"/>
      <c r="H386" s="719"/>
      <c r="I386" s="585"/>
      <c r="J386" s="719"/>
      <c r="K386" s="759"/>
      <c r="L386" s="719"/>
      <c r="M386" s="719"/>
      <c r="N386" s="719"/>
      <c r="O386" s="719"/>
      <c r="P386" s="719"/>
      <c r="Q386" s="719"/>
      <c r="R386" s="719"/>
      <c r="S386" s="719"/>
      <c r="T386" s="719"/>
      <c r="U386" s="719"/>
      <c r="V386" s="719"/>
      <c r="W386" s="719"/>
      <c r="X386" s="719"/>
      <c r="Y386" s="719"/>
      <c r="Z386" s="719"/>
      <c r="AA386" s="719"/>
      <c r="AB386" s="719"/>
    </row>
    <row r="387" spans="1:28" ht="22">
      <c r="A387" s="719"/>
      <c r="B387" s="719"/>
      <c r="C387" s="719"/>
      <c r="D387" s="34"/>
      <c r="E387" s="719"/>
      <c r="F387" s="719"/>
      <c r="G387" s="719"/>
      <c r="H387" s="719"/>
      <c r="I387" s="585"/>
      <c r="J387" s="719"/>
      <c r="K387" s="759"/>
      <c r="L387" s="719"/>
      <c r="M387" s="719"/>
      <c r="N387" s="719"/>
      <c r="O387" s="719"/>
      <c r="P387" s="719"/>
      <c r="Q387" s="719"/>
      <c r="R387" s="719"/>
      <c r="S387" s="719"/>
      <c r="T387" s="719"/>
      <c r="U387" s="719"/>
      <c r="V387" s="719"/>
      <c r="W387" s="719"/>
      <c r="X387" s="719"/>
      <c r="Y387" s="719"/>
      <c r="Z387" s="719"/>
      <c r="AA387" s="719"/>
      <c r="AB387" s="719"/>
    </row>
    <row r="388" spans="1:28" ht="22">
      <c r="A388" s="719"/>
      <c r="B388" s="719"/>
      <c r="C388" s="719"/>
      <c r="D388" s="34"/>
      <c r="E388" s="719"/>
      <c r="F388" s="719"/>
      <c r="G388" s="719"/>
      <c r="H388" s="719"/>
      <c r="I388" s="585"/>
      <c r="J388" s="719"/>
      <c r="K388" s="759"/>
      <c r="L388" s="719"/>
      <c r="M388" s="719"/>
      <c r="N388" s="719"/>
      <c r="O388" s="719"/>
      <c r="P388" s="719"/>
      <c r="Q388" s="719"/>
      <c r="R388" s="719"/>
      <c r="S388" s="719"/>
      <c r="T388" s="719"/>
      <c r="U388" s="719"/>
      <c r="V388" s="719"/>
      <c r="W388" s="719"/>
      <c r="X388" s="719"/>
      <c r="Y388" s="719"/>
      <c r="Z388" s="719"/>
      <c r="AA388" s="719"/>
      <c r="AB388" s="719"/>
    </row>
    <row r="389" spans="1:28" ht="22">
      <c r="A389" s="719"/>
      <c r="B389" s="719"/>
      <c r="C389" s="719"/>
      <c r="D389" s="34"/>
      <c r="E389" s="719"/>
      <c r="F389" s="719"/>
      <c r="G389" s="719"/>
      <c r="H389" s="719"/>
      <c r="I389" s="585"/>
      <c r="J389" s="719"/>
      <c r="K389" s="759"/>
      <c r="L389" s="719"/>
      <c r="M389" s="719"/>
      <c r="N389" s="719"/>
      <c r="O389" s="719"/>
      <c r="P389" s="719"/>
      <c r="Q389" s="719"/>
      <c r="R389" s="719"/>
      <c r="S389" s="719"/>
      <c r="T389" s="719"/>
      <c r="U389" s="719"/>
      <c r="V389" s="719"/>
      <c r="W389" s="719"/>
      <c r="X389" s="719"/>
      <c r="Y389" s="719"/>
      <c r="Z389" s="719"/>
      <c r="AA389" s="719"/>
      <c r="AB389" s="719"/>
    </row>
    <row r="390" spans="1:28" ht="22">
      <c r="A390" s="719"/>
      <c r="B390" s="719"/>
      <c r="C390" s="719"/>
      <c r="D390" s="34"/>
      <c r="E390" s="719"/>
      <c r="F390" s="719"/>
      <c r="G390" s="719"/>
      <c r="H390" s="719"/>
      <c r="I390" s="585"/>
      <c r="J390" s="719"/>
      <c r="K390" s="759"/>
      <c r="L390" s="719"/>
      <c r="M390" s="719"/>
      <c r="N390" s="719"/>
      <c r="O390" s="719"/>
      <c r="P390" s="719"/>
      <c r="Q390" s="719"/>
      <c r="R390" s="719"/>
      <c r="S390" s="719"/>
      <c r="T390" s="719"/>
      <c r="U390" s="719"/>
      <c r="V390" s="719"/>
      <c r="W390" s="719"/>
      <c r="X390" s="719"/>
      <c r="Y390" s="719"/>
      <c r="Z390" s="719"/>
      <c r="AA390" s="719"/>
      <c r="AB390" s="719"/>
    </row>
    <row r="391" spans="1:28" ht="22">
      <c r="A391" s="719"/>
      <c r="B391" s="719"/>
      <c r="C391" s="719"/>
      <c r="D391" s="34"/>
      <c r="E391" s="719"/>
      <c r="F391" s="719"/>
      <c r="G391" s="719"/>
      <c r="H391" s="719"/>
      <c r="I391" s="585"/>
      <c r="J391" s="719"/>
      <c r="K391" s="759"/>
      <c r="L391" s="719"/>
      <c r="M391" s="719"/>
      <c r="N391" s="719"/>
      <c r="O391" s="719"/>
      <c r="P391" s="719"/>
      <c r="Q391" s="719"/>
      <c r="R391" s="719"/>
      <c r="S391" s="719"/>
      <c r="T391" s="719"/>
      <c r="U391" s="719"/>
      <c r="V391" s="719"/>
      <c r="W391" s="719"/>
      <c r="X391" s="719"/>
      <c r="Y391" s="719"/>
      <c r="Z391" s="719"/>
      <c r="AA391" s="719"/>
      <c r="AB391" s="719"/>
    </row>
    <row r="392" spans="1:28" ht="22">
      <c r="A392" s="719"/>
      <c r="B392" s="719"/>
      <c r="C392" s="719"/>
      <c r="D392" s="34"/>
      <c r="E392" s="719"/>
      <c r="F392" s="719"/>
      <c r="G392" s="719"/>
      <c r="H392" s="719"/>
      <c r="I392" s="585"/>
      <c r="J392" s="719"/>
      <c r="K392" s="759"/>
      <c r="L392" s="719"/>
      <c r="M392" s="719"/>
      <c r="N392" s="719"/>
      <c r="O392" s="719"/>
      <c r="P392" s="719"/>
      <c r="Q392" s="719"/>
      <c r="R392" s="719"/>
      <c r="S392" s="719"/>
      <c r="T392" s="719"/>
      <c r="U392" s="719"/>
      <c r="V392" s="719"/>
      <c r="W392" s="719"/>
      <c r="X392" s="719"/>
      <c r="Y392" s="719"/>
      <c r="Z392" s="719"/>
      <c r="AA392" s="719"/>
      <c r="AB392" s="719"/>
    </row>
    <row r="393" spans="1:28" ht="22">
      <c r="A393" s="719"/>
      <c r="B393" s="719"/>
      <c r="C393" s="719"/>
      <c r="D393" s="34"/>
      <c r="E393" s="719"/>
      <c r="F393" s="719"/>
      <c r="G393" s="719"/>
      <c r="H393" s="719"/>
      <c r="I393" s="585"/>
      <c r="J393" s="719"/>
      <c r="K393" s="759"/>
      <c r="L393" s="719"/>
      <c r="M393" s="719"/>
      <c r="N393" s="719"/>
      <c r="O393" s="719"/>
      <c r="P393" s="719"/>
      <c r="Q393" s="719"/>
      <c r="R393" s="719"/>
      <c r="S393" s="719"/>
      <c r="T393" s="719"/>
      <c r="U393" s="719"/>
      <c r="V393" s="719"/>
      <c r="W393" s="719"/>
      <c r="X393" s="719"/>
      <c r="Y393" s="719"/>
      <c r="Z393" s="719"/>
      <c r="AA393" s="719"/>
      <c r="AB393" s="719"/>
    </row>
    <row r="394" spans="1:28" ht="22">
      <c r="A394" s="719"/>
      <c r="B394" s="719"/>
      <c r="C394" s="719"/>
      <c r="D394" s="34"/>
      <c r="E394" s="719"/>
      <c r="F394" s="719"/>
      <c r="G394" s="719"/>
      <c r="H394" s="719"/>
      <c r="I394" s="585"/>
      <c r="J394" s="719"/>
      <c r="K394" s="759"/>
      <c r="L394" s="719"/>
      <c r="M394" s="719"/>
      <c r="N394" s="719"/>
      <c r="O394" s="719"/>
      <c r="P394" s="719"/>
      <c r="Q394" s="719"/>
      <c r="R394" s="719"/>
      <c r="S394" s="719"/>
      <c r="T394" s="719"/>
      <c r="U394" s="719"/>
      <c r="V394" s="719"/>
      <c r="W394" s="719"/>
      <c r="X394" s="719"/>
      <c r="Y394" s="719"/>
      <c r="Z394" s="719"/>
      <c r="AA394" s="719"/>
      <c r="AB394" s="719"/>
    </row>
    <row r="395" spans="1:28" ht="22">
      <c r="A395" s="719"/>
      <c r="B395" s="719"/>
      <c r="C395" s="719"/>
      <c r="D395" s="34"/>
      <c r="E395" s="719"/>
      <c r="F395" s="719"/>
      <c r="G395" s="719"/>
      <c r="H395" s="719"/>
      <c r="I395" s="585"/>
      <c r="J395" s="719"/>
      <c r="K395" s="759"/>
      <c r="L395" s="719"/>
      <c r="M395" s="719"/>
      <c r="N395" s="719"/>
      <c r="O395" s="719"/>
      <c r="P395" s="719"/>
      <c r="Q395" s="719"/>
      <c r="R395" s="719"/>
      <c r="S395" s="719"/>
      <c r="T395" s="719"/>
      <c r="U395" s="719"/>
      <c r="V395" s="719"/>
      <c r="W395" s="719"/>
      <c r="X395" s="719"/>
      <c r="Y395" s="719"/>
      <c r="Z395" s="719"/>
      <c r="AA395" s="719"/>
      <c r="AB395" s="719"/>
    </row>
    <row r="396" spans="1:28" ht="22">
      <c r="A396" s="719"/>
      <c r="B396" s="719"/>
      <c r="C396" s="719"/>
      <c r="D396" s="34"/>
      <c r="E396" s="719"/>
      <c r="F396" s="719"/>
      <c r="G396" s="719"/>
      <c r="H396" s="719"/>
      <c r="I396" s="585"/>
      <c r="J396" s="719"/>
      <c r="K396" s="759"/>
      <c r="L396" s="719"/>
      <c r="M396" s="719"/>
      <c r="N396" s="719"/>
      <c r="O396" s="719"/>
      <c r="P396" s="719"/>
      <c r="Q396" s="719"/>
      <c r="R396" s="719"/>
      <c r="S396" s="719"/>
      <c r="T396" s="719"/>
      <c r="U396" s="719"/>
      <c r="V396" s="719"/>
      <c r="W396" s="719"/>
      <c r="X396" s="719"/>
      <c r="Y396" s="719"/>
      <c r="Z396" s="719"/>
      <c r="AA396" s="719"/>
      <c r="AB396" s="719"/>
    </row>
    <row r="397" spans="1:28" ht="22">
      <c r="A397" s="719"/>
      <c r="B397" s="719"/>
      <c r="C397" s="719"/>
      <c r="D397" s="34"/>
      <c r="E397" s="719"/>
      <c r="F397" s="719"/>
      <c r="G397" s="719"/>
      <c r="H397" s="719"/>
      <c r="I397" s="585"/>
      <c r="J397" s="719"/>
      <c r="K397" s="759"/>
      <c r="L397" s="719"/>
      <c r="M397" s="719"/>
      <c r="N397" s="719"/>
      <c r="O397" s="719"/>
      <c r="P397" s="719"/>
      <c r="Q397" s="719"/>
      <c r="R397" s="719"/>
      <c r="S397" s="719"/>
      <c r="T397" s="719"/>
      <c r="U397" s="719"/>
      <c r="V397" s="719"/>
      <c r="W397" s="719"/>
      <c r="X397" s="719"/>
      <c r="Y397" s="719"/>
      <c r="Z397" s="719"/>
      <c r="AA397" s="719"/>
      <c r="AB397" s="719"/>
    </row>
    <row r="398" spans="1:28" ht="22">
      <c r="A398" s="719"/>
      <c r="B398" s="719"/>
      <c r="C398" s="719"/>
      <c r="D398" s="34"/>
      <c r="E398" s="719"/>
      <c r="F398" s="719"/>
      <c r="G398" s="719"/>
      <c r="H398" s="719"/>
      <c r="I398" s="585"/>
      <c r="J398" s="719"/>
      <c r="K398" s="759"/>
      <c r="L398" s="719"/>
      <c r="M398" s="719"/>
      <c r="N398" s="719"/>
      <c r="O398" s="719"/>
      <c r="P398" s="719"/>
      <c r="Q398" s="719"/>
      <c r="R398" s="719"/>
      <c r="S398" s="719"/>
      <c r="T398" s="719"/>
      <c r="U398" s="719"/>
      <c r="V398" s="719"/>
      <c r="W398" s="719"/>
      <c r="X398" s="719"/>
      <c r="Y398" s="719"/>
      <c r="Z398" s="719"/>
      <c r="AA398" s="719"/>
      <c r="AB398" s="719"/>
    </row>
    <row r="399" spans="1:28" ht="22">
      <c r="A399" s="719"/>
      <c r="B399" s="719"/>
      <c r="C399" s="719"/>
      <c r="D399" s="34"/>
      <c r="E399" s="719"/>
      <c r="F399" s="719"/>
      <c r="G399" s="719"/>
      <c r="H399" s="719"/>
      <c r="I399" s="585"/>
      <c r="J399" s="719"/>
      <c r="K399" s="759"/>
      <c r="L399" s="719"/>
      <c r="M399" s="719"/>
      <c r="N399" s="719"/>
      <c r="O399" s="719"/>
      <c r="P399" s="719"/>
      <c r="Q399" s="719"/>
      <c r="R399" s="719"/>
      <c r="S399" s="719"/>
      <c r="T399" s="719"/>
      <c r="U399" s="719"/>
      <c r="V399" s="719"/>
      <c r="W399" s="719"/>
      <c r="X399" s="719"/>
      <c r="Y399" s="719"/>
      <c r="Z399" s="719"/>
      <c r="AA399" s="719"/>
      <c r="AB399" s="719"/>
    </row>
    <row r="400" spans="1:28" ht="22">
      <c r="A400" s="719"/>
      <c r="B400" s="719"/>
      <c r="C400" s="719"/>
      <c r="D400" s="34"/>
      <c r="E400" s="719"/>
      <c r="F400" s="719"/>
      <c r="G400" s="719"/>
      <c r="H400" s="719"/>
      <c r="I400" s="585"/>
      <c r="J400" s="719"/>
      <c r="K400" s="759"/>
      <c r="L400" s="719"/>
      <c r="M400" s="719"/>
      <c r="N400" s="719"/>
      <c r="O400" s="719"/>
      <c r="P400" s="719"/>
      <c r="Q400" s="719"/>
      <c r="R400" s="719"/>
      <c r="S400" s="719"/>
      <c r="T400" s="719"/>
      <c r="U400" s="719"/>
      <c r="V400" s="719"/>
      <c r="W400" s="719"/>
      <c r="X400" s="719"/>
      <c r="Y400" s="719"/>
      <c r="Z400" s="719"/>
      <c r="AA400" s="719"/>
      <c r="AB400" s="719"/>
    </row>
    <row r="401" spans="1:28" ht="22">
      <c r="A401" s="719"/>
      <c r="B401" s="719"/>
      <c r="C401" s="719"/>
      <c r="D401" s="34"/>
      <c r="E401" s="719"/>
      <c r="F401" s="719"/>
      <c r="G401" s="719"/>
      <c r="H401" s="719"/>
      <c r="I401" s="585"/>
      <c r="J401" s="719"/>
      <c r="K401" s="759"/>
      <c r="L401" s="719"/>
      <c r="M401" s="719"/>
      <c r="N401" s="719"/>
      <c r="O401" s="719"/>
      <c r="P401" s="719"/>
      <c r="Q401" s="719"/>
      <c r="R401" s="719"/>
      <c r="S401" s="719"/>
      <c r="T401" s="719"/>
      <c r="U401" s="719"/>
      <c r="V401" s="719"/>
      <c r="W401" s="719"/>
      <c r="X401" s="719"/>
      <c r="Y401" s="719"/>
      <c r="Z401" s="719"/>
      <c r="AA401" s="719"/>
      <c r="AB401" s="719"/>
    </row>
    <row r="402" spans="1:28" ht="22">
      <c r="A402" s="719"/>
      <c r="B402" s="719"/>
      <c r="C402" s="719"/>
      <c r="D402" s="34"/>
      <c r="E402" s="719"/>
      <c r="F402" s="719"/>
      <c r="G402" s="719"/>
      <c r="H402" s="719"/>
      <c r="I402" s="585"/>
      <c r="J402" s="719"/>
      <c r="K402" s="759"/>
      <c r="L402" s="719"/>
      <c r="M402" s="719"/>
      <c r="N402" s="719"/>
      <c r="O402" s="719"/>
      <c r="P402" s="719"/>
      <c r="Q402" s="719"/>
      <c r="R402" s="719"/>
      <c r="S402" s="719"/>
      <c r="T402" s="719"/>
      <c r="U402" s="719"/>
      <c r="V402" s="719"/>
      <c r="W402" s="719"/>
      <c r="X402" s="719"/>
      <c r="Y402" s="719"/>
      <c r="Z402" s="719"/>
      <c r="AA402" s="719"/>
      <c r="AB402" s="719"/>
    </row>
    <row r="403" spans="1:28" ht="22">
      <c r="A403" s="719"/>
      <c r="B403" s="719"/>
      <c r="C403" s="719"/>
      <c r="D403" s="34"/>
      <c r="E403" s="719"/>
      <c r="F403" s="719"/>
      <c r="G403" s="719"/>
      <c r="H403" s="719"/>
      <c r="I403" s="585"/>
      <c r="J403" s="719"/>
      <c r="K403" s="759"/>
      <c r="L403" s="719"/>
      <c r="M403" s="719"/>
      <c r="N403" s="719"/>
      <c r="O403" s="719"/>
      <c r="P403" s="719"/>
      <c r="Q403" s="719"/>
      <c r="R403" s="719"/>
      <c r="S403" s="719"/>
      <c r="T403" s="719"/>
      <c r="U403" s="719"/>
      <c r="V403" s="719"/>
      <c r="W403" s="719"/>
      <c r="X403" s="719"/>
      <c r="Y403" s="719"/>
      <c r="Z403" s="719"/>
      <c r="AA403" s="719"/>
      <c r="AB403" s="719"/>
    </row>
    <row r="404" spans="1:28" ht="22">
      <c r="A404" s="719"/>
      <c r="B404" s="719"/>
      <c r="C404" s="719"/>
      <c r="D404" s="34"/>
      <c r="E404" s="719"/>
      <c r="F404" s="719"/>
      <c r="G404" s="719"/>
      <c r="H404" s="719"/>
      <c r="I404" s="585"/>
      <c r="J404" s="719"/>
      <c r="K404" s="759"/>
      <c r="L404" s="719"/>
      <c r="M404" s="719"/>
      <c r="N404" s="719"/>
      <c r="O404" s="719"/>
      <c r="P404" s="719"/>
      <c r="Q404" s="719"/>
      <c r="R404" s="719"/>
      <c r="S404" s="719"/>
      <c r="T404" s="719"/>
      <c r="U404" s="719"/>
      <c r="V404" s="719"/>
      <c r="W404" s="719"/>
      <c r="X404" s="719"/>
      <c r="Y404" s="719"/>
      <c r="Z404" s="719"/>
      <c r="AA404" s="719"/>
      <c r="AB404" s="719"/>
    </row>
    <row r="405" spans="1:28" ht="22">
      <c r="A405" s="719"/>
      <c r="B405" s="719"/>
      <c r="C405" s="719"/>
      <c r="D405" s="34"/>
      <c r="E405" s="719"/>
      <c r="F405" s="719"/>
      <c r="G405" s="719"/>
      <c r="H405" s="719"/>
      <c r="I405" s="585"/>
      <c r="J405" s="719"/>
      <c r="K405" s="759"/>
      <c r="L405" s="719"/>
      <c r="M405" s="719"/>
      <c r="N405" s="719"/>
      <c r="O405" s="719"/>
      <c r="P405" s="719"/>
      <c r="Q405" s="719"/>
      <c r="R405" s="719"/>
      <c r="S405" s="719"/>
      <c r="T405" s="719"/>
      <c r="U405" s="719"/>
      <c r="V405" s="719"/>
      <c r="W405" s="719"/>
      <c r="X405" s="719"/>
      <c r="Y405" s="719"/>
      <c r="Z405" s="719"/>
      <c r="AA405" s="719"/>
      <c r="AB405" s="719"/>
    </row>
    <row r="406" spans="1:28" ht="22">
      <c r="A406" s="719"/>
      <c r="B406" s="719"/>
      <c r="C406" s="719"/>
      <c r="D406" s="34"/>
      <c r="E406" s="719"/>
      <c r="F406" s="719"/>
      <c r="G406" s="719"/>
      <c r="H406" s="719"/>
      <c r="I406" s="585"/>
      <c r="J406" s="719"/>
      <c r="K406" s="759"/>
      <c r="L406" s="719"/>
      <c r="M406" s="719"/>
      <c r="N406" s="719"/>
      <c r="O406" s="719"/>
      <c r="P406" s="719"/>
      <c r="Q406" s="719"/>
      <c r="R406" s="719"/>
      <c r="S406" s="719"/>
      <c r="T406" s="719"/>
      <c r="U406" s="719"/>
      <c r="V406" s="719"/>
      <c r="W406" s="719"/>
      <c r="X406" s="719"/>
      <c r="Y406" s="719"/>
      <c r="Z406" s="719"/>
      <c r="AA406" s="719"/>
      <c r="AB406" s="719"/>
    </row>
    <row r="407" spans="1:28" ht="22">
      <c r="A407" s="719"/>
      <c r="B407" s="719"/>
      <c r="C407" s="719"/>
      <c r="D407" s="34"/>
      <c r="E407" s="719"/>
      <c r="F407" s="719"/>
      <c r="G407" s="719"/>
      <c r="H407" s="719"/>
      <c r="I407" s="585"/>
      <c r="J407" s="719"/>
      <c r="K407" s="759"/>
      <c r="L407" s="719"/>
      <c r="M407" s="719"/>
      <c r="N407" s="719"/>
      <c r="O407" s="719"/>
      <c r="P407" s="719"/>
      <c r="Q407" s="719"/>
      <c r="R407" s="719"/>
      <c r="S407" s="719"/>
      <c r="T407" s="719"/>
      <c r="U407" s="719"/>
      <c r="V407" s="719"/>
      <c r="W407" s="719"/>
      <c r="X407" s="719"/>
      <c r="Y407" s="719"/>
      <c r="Z407" s="719"/>
      <c r="AA407" s="719"/>
      <c r="AB407" s="719"/>
    </row>
    <row r="408" spans="1:28" ht="22">
      <c r="A408" s="719"/>
      <c r="B408" s="719"/>
      <c r="C408" s="719"/>
      <c r="D408" s="34"/>
      <c r="E408" s="719"/>
      <c r="F408" s="719"/>
      <c r="G408" s="719"/>
      <c r="H408" s="719"/>
      <c r="I408" s="585"/>
      <c r="J408" s="719"/>
      <c r="K408" s="759"/>
      <c r="L408" s="719"/>
      <c r="M408" s="719"/>
      <c r="N408" s="719"/>
      <c r="O408" s="719"/>
      <c r="P408" s="719"/>
      <c r="Q408" s="719"/>
      <c r="R408" s="719"/>
      <c r="S408" s="719"/>
      <c r="T408" s="719"/>
      <c r="U408" s="719"/>
      <c r="V408" s="719"/>
      <c r="W408" s="719"/>
      <c r="X408" s="719"/>
      <c r="Y408" s="719"/>
      <c r="Z408" s="719"/>
      <c r="AA408" s="719"/>
      <c r="AB408" s="719"/>
    </row>
    <row r="409" spans="1:28" ht="22">
      <c r="A409" s="719"/>
      <c r="B409" s="719"/>
      <c r="C409" s="719"/>
      <c r="D409" s="34"/>
      <c r="E409" s="719"/>
      <c r="F409" s="719"/>
      <c r="G409" s="719"/>
      <c r="H409" s="719"/>
      <c r="I409" s="585"/>
      <c r="J409" s="719"/>
      <c r="K409" s="759"/>
      <c r="L409" s="719"/>
      <c r="M409" s="719"/>
      <c r="N409" s="719"/>
      <c r="O409" s="719"/>
      <c r="P409" s="719"/>
      <c r="Q409" s="719"/>
      <c r="R409" s="719"/>
      <c r="S409" s="719"/>
      <c r="T409" s="719"/>
      <c r="U409" s="719"/>
      <c r="V409" s="719"/>
      <c r="W409" s="719"/>
      <c r="X409" s="719"/>
      <c r="Y409" s="719"/>
      <c r="Z409" s="719"/>
      <c r="AA409" s="719"/>
      <c r="AB409" s="719"/>
    </row>
    <row r="410" spans="1:28" ht="22">
      <c r="A410" s="719"/>
      <c r="B410" s="719"/>
      <c r="C410" s="719"/>
      <c r="D410" s="34"/>
      <c r="E410" s="719"/>
      <c r="F410" s="719"/>
      <c r="G410" s="719"/>
      <c r="H410" s="719"/>
      <c r="I410" s="585"/>
      <c r="J410" s="719"/>
      <c r="K410" s="759"/>
      <c r="L410" s="719"/>
      <c r="M410" s="719"/>
      <c r="N410" s="719"/>
      <c r="O410" s="719"/>
      <c r="P410" s="719"/>
      <c r="Q410" s="719"/>
      <c r="R410" s="719"/>
      <c r="S410" s="719"/>
      <c r="T410" s="719"/>
      <c r="U410" s="719"/>
      <c r="V410" s="719"/>
      <c r="W410" s="719"/>
      <c r="X410" s="719"/>
      <c r="Y410" s="719"/>
      <c r="Z410" s="719"/>
      <c r="AA410" s="719"/>
      <c r="AB410" s="719"/>
    </row>
    <row r="411" spans="1:28" ht="22">
      <c r="A411" s="719"/>
      <c r="B411" s="719"/>
      <c r="C411" s="719"/>
      <c r="D411" s="34"/>
      <c r="E411" s="719"/>
      <c r="F411" s="719"/>
      <c r="G411" s="719"/>
      <c r="H411" s="719"/>
      <c r="I411" s="585"/>
      <c r="J411" s="719"/>
      <c r="K411" s="759"/>
      <c r="L411" s="719"/>
      <c r="M411" s="719"/>
      <c r="N411" s="719"/>
      <c r="O411" s="719"/>
      <c r="P411" s="719"/>
      <c r="Q411" s="719"/>
      <c r="R411" s="719"/>
      <c r="S411" s="719"/>
      <c r="T411" s="719"/>
      <c r="U411" s="719"/>
      <c r="V411" s="719"/>
      <c r="W411" s="719"/>
      <c r="X411" s="719"/>
      <c r="Y411" s="719"/>
      <c r="Z411" s="719"/>
      <c r="AA411" s="719"/>
      <c r="AB411" s="719"/>
    </row>
    <row r="412" spans="1:28" ht="22">
      <c r="A412" s="719"/>
      <c r="B412" s="719"/>
      <c r="C412" s="719"/>
      <c r="D412" s="34"/>
      <c r="E412" s="719"/>
      <c r="F412" s="719"/>
      <c r="G412" s="719"/>
      <c r="H412" s="719"/>
      <c r="I412" s="585"/>
      <c r="J412" s="719"/>
      <c r="K412" s="759"/>
      <c r="L412" s="719"/>
      <c r="M412" s="719"/>
      <c r="N412" s="719"/>
      <c r="O412" s="719"/>
      <c r="P412" s="719"/>
      <c r="Q412" s="719"/>
      <c r="R412" s="719"/>
      <c r="S412" s="719"/>
      <c r="T412" s="719"/>
      <c r="U412" s="719"/>
      <c r="V412" s="719"/>
      <c r="W412" s="719"/>
      <c r="X412" s="719"/>
      <c r="Y412" s="719"/>
      <c r="Z412" s="719"/>
      <c r="AA412" s="719"/>
      <c r="AB412" s="719"/>
    </row>
    <row r="413" spans="1:28" ht="22">
      <c r="A413" s="719"/>
      <c r="B413" s="719"/>
      <c r="C413" s="719"/>
      <c r="D413" s="34"/>
      <c r="E413" s="719"/>
      <c r="F413" s="719"/>
      <c r="G413" s="719"/>
      <c r="H413" s="719"/>
      <c r="I413" s="585"/>
      <c r="J413" s="719"/>
      <c r="K413" s="759"/>
      <c r="L413" s="719"/>
      <c r="M413" s="719"/>
      <c r="N413" s="719"/>
      <c r="O413" s="719"/>
      <c r="P413" s="719"/>
      <c r="Q413" s="719"/>
      <c r="R413" s="719"/>
      <c r="S413" s="719"/>
      <c r="T413" s="719"/>
      <c r="U413" s="719"/>
      <c r="V413" s="719"/>
      <c r="W413" s="719"/>
      <c r="X413" s="719"/>
      <c r="Y413" s="719"/>
      <c r="Z413" s="719"/>
      <c r="AA413" s="719"/>
      <c r="AB413" s="719"/>
    </row>
    <row r="414" spans="1:28" ht="22">
      <c r="A414" s="719"/>
      <c r="B414" s="719"/>
      <c r="C414" s="719"/>
      <c r="D414" s="34"/>
      <c r="E414" s="719"/>
      <c r="F414" s="719"/>
      <c r="G414" s="719"/>
      <c r="H414" s="719"/>
      <c r="I414" s="585"/>
      <c r="J414" s="719"/>
      <c r="K414" s="759"/>
      <c r="L414" s="719"/>
      <c r="M414" s="719"/>
      <c r="N414" s="719"/>
      <c r="O414" s="719"/>
      <c r="P414" s="719"/>
      <c r="Q414" s="719"/>
      <c r="R414" s="719"/>
      <c r="S414" s="719"/>
      <c r="T414" s="719"/>
      <c r="U414" s="719"/>
      <c r="V414" s="719"/>
      <c r="W414" s="719"/>
      <c r="X414" s="719"/>
      <c r="Y414" s="719"/>
      <c r="Z414" s="719"/>
      <c r="AA414" s="719"/>
      <c r="AB414" s="719"/>
    </row>
    <row r="415" spans="1:28" ht="22">
      <c r="A415" s="719"/>
      <c r="B415" s="719"/>
      <c r="C415" s="719"/>
      <c r="D415" s="34"/>
      <c r="E415" s="719"/>
      <c r="F415" s="719"/>
      <c r="G415" s="719"/>
      <c r="H415" s="719"/>
      <c r="I415" s="585"/>
      <c r="J415" s="719"/>
      <c r="K415" s="759"/>
      <c r="L415" s="719"/>
      <c r="M415" s="719"/>
      <c r="N415" s="719"/>
      <c r="O415" s="719"/>
      <c r="P415" s="719"/>
      <c r="Q415" s="719"/>
      <c r="R415" s="719"/>
      <c r="S415" s="719"/>
      <c r="T415" s="719"/>
      <c r="U415" s="719"/>
      <c r="V415" s="719"/>
      <c r="W415" s="719"/>
      <c r="X415" s="719"/>
      <c r="Y415" s="719"/>
      <c r="Z415" s="719"/>
      <c r="AA415" s="719"/>
      <c r="AB415" s="719"/>
    </row>
    <row r="416" spans="1:28" ht="22">
      <c r="A416" s="719"/>
      <c r="B416" s="719"/>
      <c r="C416" s="719"/>
      <c r="D416" s="34"/>
      <c r="E416" s="719"/>
      <c r="F416" s="719"/>
      <c r="G416" s="719"/>
      <c r="H416" s="719"/>
      <c r="I416" s="585"/>
      <c r="J416" s="719"/>
      <c r="K416" s="759"/>
      <c r="L416" s="719"/>
      <c r="M416" s="719"/>
      <c r="N416" s="719"/>
      <c r="O416" s="719"/>
      <c r="P416" s="719"/>
      <c r="Q416" s="719"/>
      <c r="R416" s="719"/>
      <c r="S416" s="719"/>
      <c r="T416" s="719"/>
      <c r="U416" s="719"/>
      <c r="V416" s="719"/>
      <c r="W416" s="719"/>
      <c r="X416" s="719"/>
      <c r="Y416" s="719"/>
      <c r="Z416" s="719"/>
      <c r="AA416" s="719"/>
      <c r="AB416" s="719"/>
    </row>
    <row r="417" spans="1:28" ht="22">
      <c r="A417" s="719"/>
      <c r="B417" s="719"/>
      <c r="C417" s="719"/>
      <c r="D417" s="34"/>
      <c r="E417" s="719"/>
      <c r="F417" s="719"/>
      <c r="G417" s="719"/>
      <c r="H417" s="719"/>
      <c r="I417" s="585"/>
      <c r="J417" s="719"/>
      <c r="K417" s="759"/>
      <c r="L417" s="719"/>
      <c r="M417" s="719"/>
      <c r="N417" s="719"/>
      <c r="O417" s="719"/>
      <c r="P417" s="719"/>
      <c r="Q417" s="719"/>
      <c r="R417" s="719"/>
      <c r="S417" s="719"/>
      <c r="T417" s="719"/>
      <c r="U417" s="719"/>
      <c r="V417" s="719"/>
      <c r="W417" s="719"/>
      <c r="X417" s="719"/>
      <c r="Y417" s="719"/>
      <c r="Z417" s="719"/>
      <c r="AA417" s="719"/>
      <c r="AB417" s="719"/>
    </row>
    <row r="418" spans="1:28" ht="22">
      <c r="A418" s="719"/>
      <c r="B418" s="719"/>
      <c r="C418" s="719"/>
      <c r="D418" s="34"/>
      <c r="E418" s="719"/>
      <c r="F418" s="719"/>
      <c r="G418" s="719"/>
      <c r="H418" s="719"/>
      <c r="I418" s="585"/>
      <c r="J418" s="719"/>
      <c r="K418" s="759"/>
      <c r="L418" s="719"/>
      <c r="M418" s="719"/>
      <c r="N418" s="719"/>
      <c r="O418" s="719"/>
      <c r="P418" s="719"/>
      <c r="Q418" s="719"/>
      <c r="R418" s="719"/>
      <c r="S418" s="719"/>
      <c r="T418" s="719"/>
      <c r="U418" s="719"/>
      <c r="V418" s="719"/>
      <c r="W418" s="719"/>
      <c r="X418" s="719"/>
      <c r="Y418" s="719"/>
      <c r="Z418" s="719"/>
      <c r="AA418" s="719"/>
      <c r="AB418" s="719"/>
    </row>
    <row r="419" spans="1:28" ht="22">
      <c r="A419" s="719"/>
      <c r="B419" s="719"/>
      <c r="C419" s="719"/>
      <c r="D419" s="34"/>
      <c r="E419" s="719"/>
      <c r="F419" s="719"/>
      <c r="G419" s="719"/>
      <c r="H419" s="719"/>
      <c r="I419" s="585"/>
      <c r="J419" s="719"/>
      <c r="K419" s="759"/>
      <c r="L419" s="719"/>
      <c r="M419" s="719"/>
      <c r="N419" s="719"/>
      <c r="O419" s="719"/>
      <c r="P419" s="719"/>
      <c r="Q419" s="719"/>
      <c r="R419" s="719"/>
      <c r="S419" s="719"/>
      <c r="T419" s="719"/>
      <c r="U419" s="719"/>
      <c r="V419" s="719"/>
      <c r="W419" s="719"/>
      <c r="X419" s="719"/>
      <c r="Y419" s="719"/>
      <c r="Z419" s="719"/>
      <c r="AA419" s="719"/>
      <c r="AB419" s="719"/>
    </row>
    <row r="420" spans="1:28" ht="22">
      <c r="A420" s="719"/>
      <c r="B420" s="719"/>
      <c r="C420" s="719"/>
      <c r="D420" s="34"/>
      <c r="E420" s="719"/>
      <c r="F420" s="719"/>
      <c r="G420" s="719"/>
      <c r="H420" s="719"/>
      <c r="I420" s="585"/>
      <c r="J420" s="719"/>
      <c r="K420" s="759"/>
      <c r="L420" s="719"/>
      <c r="M420" s="719"/>
      <c r="N420" s="719"/>
      <c r="O420" s="719"/>
      <c r="P420" s="719"/>
      <c r="Q420" s="719"/>
      <c r="R420" s="719"/>
      <c r="S420" s="719"/>
      <c r="T420" s="719"/>
      <c r="U420" s="719"/>
      <c r="V420" s="719"/>
      <c r="W420" s="719"/>
      <c r="X420" s="719"/>
      <c r="Y420" s="719"/>
      <c r="Z420" s="719"/>
      <c r="AA420" s="719"/>
      <c r="AB420" s="719"/>
    </row>
    <row r="421" spans="1:28" ht="22">
      <c r="A421" s="719"/>
      <c r="B421" s="719"/>
      <c r="C421" s="719"/>
      <c r="D421" s="34"/>
      <c r="E421" s="719"/>
      <c r="F421" s="719"/>
      <c r="G421" s="719"/>
      <c r="H421" s="719"/>
      <c r="I421" s="585"/>
      <c r="J421" s="719"/>
      <c r="K421" s="759"/>
      <c r="L421" s="719"/>
      <c r="M421" s="719"/>
      <c r="N421" s="719"/>
      <c r="O421" s="719"/>
      <c r="P421" s="719"/>
      <c r="Q421" s="719"/>
      <c r="R421" s="719"/>
      <c r="S421" s="719"/>
      <c r="T421" s="719"/>
      <c r="U421" s="719"/>
      <c r="V421" s="719"/>
      <c r="W421" s="719"/>
      <c r="X421" s="719"/>
      <c r="Y421" s="719"/>
      <c r="Z421" s="719"/>
      <c r="AA421" s="719"/>
      <c r="AB421" s="719"/>
    </row>
    <row r="422" spans="1:28" ht="22">
      <c r="A422" s="719"/>
      <c r="B422" s="719"/>
      <c r="C422" s="719"/>
      <c r="D422" s="34"/>
      <c r="E422" s="719"/>
      <c r="F422" s="719"/>
      <c r="G422" s="719"/>
      <c r="H422" s="719"/>
      <c r="I422" s="585"/>
      <c r="J422" s="719"/>
      <c r="K422" s="759"/>
      <c r="L422" s="719"/>
      <c r="M422" s="719"/>
      <c r="N422" s="719"/>
      <c r="O422" s="719"/>
      <c r="P422" s="719"/>
      <c r="Q422" s="719"/>
      <c r="R422" s="719"/>
      <c r="S422" s="719"/>
      <c r="T422" s="719"/>
      <c r="U422" s="719"/>
      <c r="V422" s="719"/>
      <c r="W422" s="719"/>
      <c r="X422" s="719"/>
      <c r="Y422" s="719"/>
      <c r="Z422" s="719"/>
      <c r="AA422" s="719"/>
      <c r="AB422" s="719"/>
    </row>
    <row r="423" spans="1:28" ht="22">
      <c r="A423" s="719"/>
      <c r="B423" s="719"/>
      <c r="C423" s="719"/>
      <c r="D423" s="34"/>
      <c r="E423" s="719"/>
      <c r="F423" s="719"/>
      <c r="G423" s="719"/>
      <c r="H423" s="719"/>
      <c r="I423" s="585"/>
      <c r="J423" s="719"/>
      <c r="K423" s="759"/>
      <c r="L423" s="719"/>
      <c r="M423" s="719"/>
      <c r="N423" s="719"/>
      <c r="O423" s="719"/>
      <c r="P423" s="719"/>
      <c r="Q423" s="719"/>
      <c r="R423" s="719"/>
      <c r="S423" s="719"/>
      <c r="T423" s="719"/>
      <c r="U423" s="719"/>
      <c r="V423" s="719"/>
      <c r="W423" s="719"/>
      <c r="X423" s="719"/>
      <c r="Y423" s="719"/>
      <c r="Z423" s="719"/>
      <c r="AA423" s="719"/>
      <c r="AB423" s="719"/>
    </row>
    <row r="424" spans="1:28" ht="22">
      <c r="A424" s="719"/>
      <c r="B424" s="719"/>
      <c r="C424" s="719"/>
      <c r="D424" s="34"/>
      <c r="E424" s="719"/>
      <c r="F424" s="719"/>
      <c r="G424" s="719"/>
      <c r="H424" s="719"/>
      <c r="I424" s="585"/>
      <c r="J424" s="719"/>
      <c r="K424" s="759"/>
      <c r="L424" s="719"/>
      <c r="M424" s="719"/>
      <c r="N424" s="719"/>
      <c r="O424" s="719"/>
      <c r="P424" s="719"/>
      <c r="Q424" s="719"/>
      <c r="R424" s="719"/>
      <c r="S424" s="719"/>
      <c r="T424" s="719"/>
      <c r="U424" s="719"/>
      <c r="V424" s="719"/>
      <c r="W424" s="719"/>
      <c r="X424" s="719"/>
      <c r="Y424" s="719"/>
      <c r="Z424" s="719"/>
      <c r="AA424" s="719"/>
      <c r="AB424" s="719"/>
    </row>
    <row r="425" spans="1:28" ht="22">
      <c r="A425" s="719"/>
      <c r="B425" s="719"/>
      <c r="C425" s="719"/>
      <c r="D425" s="34"/>
      <c r="E425" s="719"/>
      <c r="F425" s="719"/>
      <c r="G425" s="719"/>
      <c r="H425" s="719"/>
      <c r="I425" s="585"/>
      <c r="J425" s="719"/>
      <c r="K425" s="759"/>
      <c r="L425" s="719"/>
      <c r="M425" s="719"/>
      <c r="N425" s="719"/>
      <c r="O425" s="719"/>
      <c r="P425" s="719"/>
      <c r="Q425" s="719"/>
      <c r="R425" s="719"/>
      <c r="S425" s="719"/>
      <c r="T425" s="719"/>
      <c r="U425" s="719"/>
      <c r="V425" s="719"/>
      <c r="W425" s="719"/>
      <c r="X425" s="719"/>
      <c r="Y425" s="719"/>
      <c r="Z425" s="719"/>
      <c r="AA425" s="719"/>
      <c r="AB425" s="719"/>
    </row>
    <row r="426" spans="1:28" ht="22">
      <c r="A426" s="719"/>
      <c r="B426" s="719"/>
      <c r="C426" s="719"/>
      <c r="D426" s="34"/>
      <c r="E426" s="719"/>
      <c r="F426" s="719"/>
      <c r="G426" s="719"/>
      <c r="H426" s="719"/>
      <c r="I426" s="585"/>
      <c r="J426" s="719"/>
      <c r="K426" s="759"/>
      <c r="L426" s="719"/>
      <c r="M426" s="719"/>
      <c r="N426" s="719"/>
      <c r="O426" s="719"/>
      <c r="P426" s="719"/>
      <c r="Q426" s="719"/>
      <c r="R426" s="719"/>
      <c r="S426" s="719"/>
      <c r="T426" s="719"/>
      <c r="U426" s="719"/>
      <c r="V426" s="719"/>
      <c r="W426" s="719"/>
      <c r="X426" s="719"/>
      <c r="Y426" s="719"/>
      <c r="Z426" s="719"/>
      <c r="AA426" s="719"/>
      <c r="AB426" s="719"/>
    </row>
    <row r="427" spans="1:28" ht="22">
      <c r="A427" s="719"/>
      <c r="B427" s="719"/>
      <c r="C427" s="719"/>
      <c r="D427" s="34"/>
      <c r="E427" s="719"/>
      <c r="F427" s="719"/>
      <c r="G427" s="719"/>
      <c r="H427" s="719"/>
      <c r="I427" s="585"/>
      <c r="J427" s="719"/>
      <c r="K427" s="759"/>
      <c r="L427" s="719"/>
      <c r="M427" s="719"/>
      <c r="N427" s="719"/>
      <c r="O427" s="719"/>
      <c r="P427" s="719"/>
      <c r="Q427" s="719"/>
      <c r="R427" s="719"/>
      <c r="S427" s="719"/>
      <c r="T427" s="719"/>
      <c r="U427" s="719"/>
      <c r="V427" s="719"/>
      <c r="W427" s="719"/>
      <c r="X427" s="719"/>
      <c r="Y427" s="719"/>
      <c r="Z427" s="719"/>
      <c r="AA427" s="719"/>
      <c r="AB427" s="719"/>
    </row>
    <row r="428" spans="1:28" ht="22">
      <c r="A428" s="719"/>
      <c r="B428" s="719"/>
      <c r="C428" s="719"/>
      <c r="D428" s="34"/>
      <c r="E428" s="719"/>
      <c r="F428" s="719"/>
      <c r="G428" s="719"/>
      <c r="H428" s="719"/>
      <c r="I428" s="585"/>
      <c r="J428" s="719"/>
      <c r="K428" s="759"/>
      <c r="L428" s="719"/>
      <c r="M428" s="719"/>
      <c r="N428" s="719"/>
      <c r="O428" s="719"/>
      <c r="P428" s="719"/>
      <c r="Q428" s="719"/>
      <c r="R428" s="719"/>
      <c r="S428" s="719"/>
      <c r="T428" s="719"/>
      <c r="U428" s="719"/>
      <c r="V428" s="719"/>
      <c r="W428" s="719"/>
      <c r="X428" s="719"/>
      <c r="Y428" s="719"/>
      <c r="Z428" s="719"/>
      <c r="AA428" s="719"/>
      <c r="AB428" s="719"/>
    </row>
    <row r="429" spans="1:28" ht="22">
      <c r="A429" s="719"/>
      <c r="B429" s="719"/>
      <c r="C429" s="719"/>
      <c r="D429" s="34"/>
      <c r="E429" s="719"/>
      <c r="F429" s="719"/>
      <c r="G429" s="719"/>
      <c r="H429" s="719"/>
      <c r="I429" s="585"/>
      <c r="J429" s="719"/>
      <c r="K429" s="759"/>
      <c r="L429" s="719"/>
      <c r="M429" s="719"/>
      <c r="N429" s="719"/>
      <c r="O429" s="719"/>
      <c r="P429" s="719"/>
      <c r="Q429" s="719"/>
      <c r="R429" s="719"/>
      <c r="S429" s="719"/>
      <c r="T429" s="719"/>
      <c r="U429" s="719"/>
      <c r="V429" s="719"/>
      <c r="W429" s="719"/>
      <c r="X429" s="719"/>
      <c r="Y429" s="719"/>
      <c r="Z429" s="719"/>
      <c r="AA429" s="719"/>
      <c r="AB429" s="719"/>
    </row>
    <row r="430" spans="1:28" ht="22">
      <c r="A430" s="719"/>
      <c r="B430" s="719"/>
      <c r="C430" s="719"/>
      <c r="D430" s="34"/>
      <c r="E430" s="719"/>
      <c r="F430" s="719"/>
      <c r="G430" s="719"/>
      <c r="H430" s="719"/>
      <c r="I430" s="585"/>
      <c r="J430" s="719"/>
      <c r="K430" s="759"/>
      <c r="L430" s="719"/>
      <c r="M430" s="719"/>
      <c r="N430" s="719"/>
      <c r="O430" s="719"/>
      <c r="P430" s="719"/>
      <c r="Q430" s="719"/>
      <c r="R430" s="719"/>
      <c r="S430" s="719"/>
      <c r="T430" s="719"/>
      <c r="U430" s="719"/>
      <c r="V430" s="719"/>
      <c r="W430" s="719"/>
      <c r="X430" s="719"/>
      <c r="Y430" s="719"/>
      <c r="Z430" s="719"/>
      <c r="AA430" s="719"/>
      <c r="AB430" s="719"/>
    </row>
    <row r="431" spans="1:28" ht="22">
      <c r="A431" s="719"/>
      <c r="B431" s="719"/>
      <c r="C431" s="719"/>
      <c r="D431" s="34"/>
      <c r="E431" s="719"/>
      <c r="F431" s="719"/>
      <c r="G431" s="719"/>
      <c r="H431" s="719"/>
      <c r="I431" s="585"/>
      <c r="J431" s="719"/>
      <c r="K431" s="759"/>
      <c r="L431" s="719"/>
      <c r="M431" s="719"/>
      <c r="N431" s="719"/>
      <c r="O431" s="719"/>
      <c r="P431" s="719"/>
      <c r="Q431" s="719"/>
      <c r="R431" s="719"/>
      <c r="S431" s="719"/>
      <c r="T431" s="719"/>
      <c r="U431" s="719"/>
      <c r="V431" s="719"/>
      <c r="W431" s="719"/>
      <c r="X431" s="719"/>
      <c r="Y431" s="719"/>
      <c r="Z431" s="719"/>
      <c r="AA431" s="719"/>
      <c r="AB431" s="719"/>
    </row>
    <row r="432" spans="1:28" ht="22">
      <c r="A432" s="719"/>
      <c r="B432" s="719"/>
      <c r="C432" s="719"/>
      <c r="D432" s="34"/>
      <c r="E432" s="719"/>
      <c r="F432" s="719"/>
      <c r="G432" s="719"/>
      <c r="H432" s="719"/>
      <c r="I432" s="585"/>
      <c r="J432" s="719"/>
      <c r="K432" s="759"/>
      <c r="L432" s="719"/>
      <c r="M432" s="719"/>
      <c r="N432" s="719"/>
      <c r="O432" s="719"/>
      <c r="P432" s="719"/>
      <c r="Q432" s="719"/>
      <c r="R432" s="719"/>
      <c r="S432" s="719"/>
      <c r="T432" s="719"/>
      <c r="U432" s="719"/>
      <c r="V432" s="719"/>
      <c r="W432" s="719"/>
      <c r="X432" s="719"/>
      <c r="Y432" s="719"/>
      <c r="Z432" s="719"/>
      <c r="AA432" s="719"/>
      <c r="AB432" s="719"/>
    </row>
    <row r="433" spans="1:28" ht="22">
      <c r="A433" s="719"/>
      <c r="B433" s="719"/>
      <c r="C433" s="719"/>
      <c r="D433" s="34"/>
      <c r="E433" s="719"/>
      <c r="F433" s="719"/>
      <c r="G433" s="719"/>
      <c r="H433" s="719"/>
      <c r="I433" s="585"/>
      <c r="J433" s="719"/>
      <c r="K433" s="759"/>
      <c r="L433" s="719"/>
      <c r="M433" s="719"/>
      <c r="N433" s="719"/>
      <c r="O433" s="719"/>
      <c r="P433" s="719"/>
      <c r="Q433" s="719"/>
      <c r="R433" s="719"/>
      <c r="S433" s="719"/>
      <c r="T433" s="719"/>
      <c r="U433" s="719"/>
      <c r="V433" s="719"/>
      <c r="W433" s="719"/>
      <c r="X433" s="719"/>
      <c r="Y433" s="719"/>
      <c r="Z433" s="719"/>
      <c r="AA433" s="719"/>
      <c r="AB433" s="719"/>
    </row>
    <row r="434" spans="1:28" ht="22">
      <c r="A434" s="719"/>
      <c r="B434" s="719"/>
      <c r="C434" s="719"/>
      <c r="D434" s="34"/>
      <c r="E434" s="719"/>
      <c r="F434" s="719"/>
      <c r="G434" s="719"/>
      <c r="H434" s="719"/>
      <c r="I434" s="585"/>
      <c r="J434" s="719"/>
      <c r="K434" s="759"/>
      <c r="L434" s="719"/>
      <c r="M434" s="719"/>
      <c r="N434" s="719"/>
      <c r="O434" s="719"/>
      <c r="P434" s="719"/>
      <c r="Q434" s="719"/>
      <c r="R434" s="719"/>
      <c r="S434" s="719"/>
      <c r="T434" s="719"/>
      <c r="U434" s="719"/>
      <c r="V434" s="719"/>
      <c r="W434" s="719"/>
      <c r="X434" s="719"/>
      <c r="Y434" s="719"/>
      <c r="Z434" s="719"/>
      <c r="AA434" s="719"/>
      <c r="AB434" s="719"/>
    </row>
    <row r="435" spans="1:28" ht="22">
      <c r="A435" s="719"/>
      <c r="B435" s="719"/>
      <c r="C435" s="719"/>
      <c r="D435" s="34"/>
      <c r="E435" s="719"/>
      <c r="F435" s="719"/>
      <c r="G435" s="719"/>
      <c r="H435" s="719"/>
      <c r="I435" s="585"/>
      <c r="J435" s="719"/>
      <c r="K435" s="759"/>
      <c r="L435" s="719"/>
      <c r="M435" s="719"/>
      <c r="N435" s="719"/>
      <c r="O435" s="719"/>
      <c r="P435" s="719"/>
      <c r="Q435" s="719"/>
      <c r="R435" s="719"/>
      <c r="S435" s="719"/>
      <c r="T435" s="719"/>
      <c r="U435" s="719"/>
      <c r="V435" s="719"/>
      <c r="W435" s="719"/>
      <c r="X435" s="719"/>
      <c r="Y435" s="719"/>
      <c r="Z435" s="719"/>
      <c r="AA435" s="719"/>
      <c r="AB435" s="719"/>
    </row>
    <row r="436" spans="1:28" ht="22">
      <c r="A436" s="719"/>
      <c r="B436" s="719"/>
      <c r="C436" s="719"/>
      <c r="D436" s="34"/>
      <c r="E436" s="719"/>
      <c r="F436" s="719"/>
      <c r="G436" s="719"/>
      <c r="H436" s="719"/>
      <c r="I436" s="585"/>
      <c r="J436" s="719"/>
      <c r="K436" s="759"/>
      <c r="L436" s="719"/>
      <c r="M436" s="719"/>
      <c r="N436" s="719"/>
      <c r="O436" s="719"/>
      <c r="P436" s="719"/>
      <c r="Q436" s="719"/>
      <c r="R436" s="719"/>
      <c r="S436" s="719"/>
      <c r="T436" s="719"/>
      <c r="U436" s="719"/>
      <c r="V436" s="719"/>
      <c r="W436" s="719"/>
      <c r="X436" s="719"/>
      <c r="Y436" s="719"/>
      <c r="Z436" s="719"/>
      <c r="AA436" s="719"/>
      <c r="AB436" s="719"/>
    </row>
    <row r="437" spans="1:28" ht="22">
      <c r="A437" s="719"/>
      <c r="B437" s="719"/>
      <c r="C437" s="719"/>
      <c r="D437" s="34"/>
      <c r="E437" s="719"/>
      <c r="F437" s="719"/>
      <c r="G437" s="719"/>
      <c r="H437" s="719"/>
      <c r="I437" s="585"/>
      <c r="J437" s="719"/>
      <c r="K437" s="759"/>
      <c r="L437" s="719"/>
      <c r="M437" s="719"/>
      <c r="N437" s="719"/>
      <c r="O437" s="719"/>
      <c r="P437" s="719"/>
      <c r="Q437" s="719"/>
      <c r="R437" s="719"/>
      <c r="S437" s="719"/>
      <c r="T437" s="719"/>
      <c r="U437" s="719"/>
      <c r="V437" s="719"/>
      <c r="W437" s="719"/>
      <c r="X437" s="719"/>
      <c r="Y437" s="719"/>
      <c r="Z437" s="719"/>
      <c r="AA437" s="719"/>
      <c r="AB437" s="719"/>
    </row>
    <row r="438" spans="1:28" ht="22">
      <c r="A438" s="719"/>
      <c r="B438" s="719"/>
      <c r="C438" s="719"/>
      <c r="D438" s="34"/>
      <c r="E438" s="719"/>
      <c r="F438" s="719"/>
      <c r="G438" s="719"/>
      <c r="H438" s="719"/>
      <c r="I438" s="585"/>
      <c r="J438" s="719"/>
      <c r="K438" s="759"/>
      <c r="L438" s="719"/>
      <c r="M438" s="719"/>
      <c r="N438" s="719"/>
      <c r="O438" s="719"/>
      <c r="P438" s="719"/>
      <c r="Q438" s="719"/>
      <c r="R438" s="719"/>
      <c r="S438" s="719"/>
      <c r="T438" s="719"/>
      <c r="U438" s="719"/>
      <c r="V438" s="719"/>
      <c r="W438" s="719"/>
      <c r="X438" s="719"/>
      <c r="Y438" s="719"/>
      <c r="Z438" s="719"/>
      <c r="AA438" s="719"/>
      <c r="AB438" s="719"/>
    </row>
    <row r="439" spans="1:28" ht="22">
      <c r="A439" s="719"/>
      <c r="B439" s="719"/>
      <c r="C439" s="719"/>
      <c r="D439" s="34"/>
      <c r="E439" s="719"/>
      <c r="F439" s="719"/>
      <c r="G439" s="719"/>
      <c r="H439" s="719"/>
      <c r="I439" s="585"/>
      <c r="J439" s="719"/>
      <c r="K439" s="759"/>
      <c r="L439" s="719"/>
      <c r="M439" s="719"/>
      <c r="N439" s="719"/>
      <c r="O439" s="719"/>
      <c r="P439" s="719"/>
      <c r="Q439" s="719"/>
      <c r="R439" s="719"/>
      <c r="S439" s="719"/>
      <c r="T439" s="719"/>
      <c r="U439" s="719"/>
      <c r="V439" s="719"/>
      <c r="W439" s="719"/>
      <c r="X439" s="719"/>
      <c r="Y439" s="719"/>
      <c r="Z439" s="719"/>
      <c r="AA439" s="719"/>
      <c r="AB439" s="719"/>
    </row>
    <row r="440" spans="1:28" ht="22">
      <c r="A440" s="719"/>
      <c r="B440" s="719"/>
      <c r="C440" s="719"/>
      <c r="D440" s="34"/>
      <c r="E440" s="719"/>
      <c r="F440" s="719"/>
      <c r="G440" s="719"/>
      <c r="H440" s="719"/>
      <c r="I440" s="585"/>
      <c r="J440" s="719"/>
      <c r="K440" s="759"/>
      <c r="L440" s="719"/>
      <c r="M440" s="719"/>
      <c r="N440" s="719"/>
      <c r="O440" s="719"/>
      <c r="P440" s="719"/>
      <c r="Q440" s="719"/>
      <c r="R440" s="719"/>
      <c r="S440" s="719"/>
      <c r="T440" s="719"/>
      <c r="U440" s="719"/>
      <c r="V440" s="719"/>
      <c r="W440" s="719"/>
      <c r="X440" s="719"/>
      <c r="Y440" s="719"/>
      <c r="Z440" s="719"/>
      <c r="AA440" s="719"/>
      <c r="AB440" s="719"/>
    </row>
    <row r="441" spans="1:28" ht="22">
      <c r="A441" s="719"/>
      <c r="B441" s="719"/>
      <c r="C441" s="719"/>
      <c r="D441" s="34"/>
      <c r="E441" s="719"/>
      <c r="F441" s="719"/>
      <c r="G441" s="719"/>
      <c r="H441" s="719"/>
      <c r="I441" s="585"/>
      <c r="J441" s="719"/>
      <c r="K441" s="759"/>
      <c r="L441" s="719"/>
      <c r="M441" s="719"/>
      <c r="N441" s="719"/>
      <c r="O441" s="719"/>
      <c r="P441" s="719"/>
      <c r="Q441" s="719"/>
      <c r="R441" s="719"/>
      <c r="S441" s="719"/>
      <c r="T441" s="719"/>
      <c r="U441" s="719"/>
      <c r="V441" s="719"/>
      <c r="W441" s="719"/>
      <c r="X441" s="719"/>
      <c r="Y441" s="719"/>
      <c r="Z441" s="719"/>
      <c r="AA441" s="719"/>
      <c r="AB441" s="719"/>
    </row>
    <row r="442" spans="1:28" ht="22">
      <c r="A442" s="719"/>
      <c r="B442" s="719"/>
      <c r="C442" s="719"/>
      <c r="D442" s="34"/>
      <c r="E442" s="719"/>
      <c r="F442" s="719"/>
      <c r="G442" s="719"/>
      <c r="H442" s="719"/>
      <c r="I442" s="585"/>
      <c r="J442" s="719"/>
      <c r="K442" s="759"/>
      <c r="L442" s="719"/>
      <c r="M442" s="719"/>
      <c r="N442" s="719"/>
      <c r="O442" s="719"/>
      <c r="P442" s="719"/>
      <c r="Q442" s="719"/>
      <c r="R442" s="719"/>
      <c r="S442" s="719"/>
      <c r="T442" s="719"/>
      <c r="U442" s="719"/>
      <c r="V442" s="719"/>
      <c r="W442" s="719"/>
      <c r="X442" s="719"/>
      <c r="Y442" s="719"/>
      <c r="Z442" s="719"/>
      <c r="AA442" s="719"/>
      <c r="AB442" s="719"/>
    </row>
    <row r="443" spans="1:28" ht="22">
      <c r="A443" s="719"/>
      <c r="B443" s="719"/>
      <c r="C443" s="719"/>
      <c r="D443" s="34"/>
      <c r="E443" s="719"/>
      <c r="F443" s="719"/>
      <c r="G443" s="719"/>
      <c r="H443" s="719"/>
      <c r="I443" s="585"/>
      <c r="J443" s="719"/>
      <c r="K443" s="759"/>
      <c r="L443" s="719"/>
      <c r="M443" s="719"/>
      <c r="N443" s="719"/>
      <c r="O443" s="719"/>
      <c r="P443" s="719"/>
      <c r="Q443" s="719"/>
      <c r="R443" s="719"/>
      <c r="S443" s="719"/>
      <c r="T443" s="719"/>
      <c r="U443" s="719"/>
      <c r="V443" s="719"/>
      <c r="W443" s="719"/>
      <c r="X443" s="719"/>
      <c r="Y443" s="719"/>
      <c r="Z443" s="719"/>
      <c r="AA443" s="719"/>
      <c r="AB443" s="719"/>
    </row>
    <row r="444" spans="1:28" ht="22">
      <c r="A444" s="719"/>
      <c r="B444" s="719"/>
      <c r="C444" s="719"/>
      <c r="D444" s="34"/>
      <c r="E444" s="719"/>
      <c r="F444" s="719"/>
      <c r="G444" s="719"/>
      <c r="H444" s="719"/>
      <c r="I444" s="585"/>
      <c r="J444" s="719"/>
      <c r="K444" s="759"/>
      <c r="L444" s="719"/>
      <c r="M444" s="719"/>
      <c r="N444" s="719"/>
      <c r="O444" s="719"/>
      <c r="P444" s="719"/>
      <c r="Q444" s="719"/>
      <c r="R444" s="719"/>
      <c r="S444" s="719"/>
      <c r="T444" s="719"/>
      <c r="U444" s="719"/>
      <c r="V444" s="719"/>
      <c r="W444" s="719"/>
      <c r="X444" s="719"/>
      <c r="Y444" s="719"/>
      <c r="Z444" s="719"/>
      <c r="AA444" s="719"/>
      <c r="AB444" s="719"/>
    </row>
    <row r="445" spans="1:28" ht="22">
      <c r="A445" s="719"/>
      <c r="B445" s="719"/>
      <c r="C445" s="719"/>
      <c r="D445" s="34"/>
      <c r="E445" s="719"/>
      <c r="F445" s="719"/>
      <c r="G445" s="719"/>
      <c r="H445" s="719"/>
      <c r="I445" s="585"/>
      <c r="J445" s="719"/>
      <c r="K445" s="759"/>
      <c r="L445" s="719"/>
      <c r="M445" s="719"/>
      <c r="N445" s="719"/>
      <c r="O445" s="719"/>
      <c r="P445" s="719"/>
      <c r="Q445" s="719"/>
      <c r="R445" s="719"/>
      <c r="S445" s="719"/>
      <c r="T445" s="719"/>
      <c r="U445" s="719"/>
      <c r="V445" s="719"/>
      <c r="W445" s="719"/>
      <c r="X445" s="719"/>
      <c r="Y445" s="719"/>
      <c r="Z445" s="719"/>
      <c r="AA445" s="719"/>
      <c r="AB445" s="719"/>
    </row>
    <row r="446" spans="1:28" ht="22">
      <c r="A446" s="719"/>
      <c r="B446" s="719"/>
      <c r="C446" s="719"/>
      <c r="D446" s="34"/>
      <c r="E446" s="719"/>
      <c r="F446" s="719"/>
      <c r="G446" s="719"/>
      <c r="H446" s="719"/>
      <c r="I446" s="585"/>
      <c r="J446" s="719"/>
      <c r="K446" s="759"/>
      <c r="L446" s="719"/>
      <c r="M446" s="719"/>
      <c r="N446" s="719"/>
      <c r="O446" s="719"/>
      <c r="P446" s="719"/>
      <c r="Q446" s="719"/>
      <c r="R446" s="719"/>
      <c r="S446" s="719"/>
      <c r="T446" s="719"/>
      <c r="U446" s="719"/>
      <c r="V446" s="719"/>
      <c r="W446" s="719"/>
      <c r="X446" s="719"/>
      <c r="Y446" s="719"/>
      <c r="Z446" s="719"/>
      <c r="AA446" s="719"/>
      <c r="AB446" s="719"/>
    </row>
    <row r="447" spans="1:28" ht="22">
      <c r="A447" s="719"/>
      <c r="B447" s="719"/>
      <c r="C447" s="719"/>
      <c r="D447" s="34"/>
      <c r="E447" s="719"/>
      <c r="F447" s="719"/>
      <c r="G447" s="719"/>
      <c r="H447" s="719"/>
      <c r="I447" s="585"/>
      <c r="J447" s="719"/>
      <c r="K447" s="759"/>
      <c r="L447" s="719"/>
      <c r="M447" s="719"/>
      <c r="N447" s="719"/>
      <c r="O447" s="719"/>
      <c r="P447" s="719"/>
      <c r="Q447" s="719"/>
      <c r="R447" s="719"/>
      <c r="S447" s="719"/>
      <c r="T447" s="719"/>
      <c r="U447" s="719"/>
      <c r="V447" s="719"/>
      <c r="W447" s="719"/>
      <c r="X447" s="719"/>
      <c r="Y447" s="719"/>
      <c r="Z447" s="719"/>
      <c r="AA447" s="719"/>
      <c r="AB447" s="719"/>
    </row>
    <row r="448" spans="1:28" ht="22">
      <c r="A448" s="719"/>
      <c r="B448" s="719"/>
      <c r="C448" s="719"/>
      <c r="D448" s="34"/>
      <c r="E448" s="719"/>
      <c r="F448" s="719"/>
      <c r="G448" s="719"/>
      <c r="H448" s="719"/>
      <c r="I448" s="585"/>
      <c r="J448" s="719"/>
      <c r="K448" s="759"/>
      <c r="L448" s="719"/>
      <c r="M448" s="719"/>
      <c r="N448" s="719"/>
      <c r="O448" s="719"/>
      <c r="P448" s="719"/>
      <c r="Q448" s="719"/>
      <c r="R448" s="719"/>
      <c r="S448" s="719"/>
      <c r="T448" s="719"/>
      <c r="U448" s="719"/>
      <c r="V448" s="719"/>
      <c r="W448" s="719"/>
      <c r="X448" s="719"/>
      <c r="Y448" s="719"/>
      <c r="Z448" s="719"/>
      <c r="AA448" s="719"/>
      <c r="AB448" s="719"/>
    </row>
    <row r="449" spans="1:28" ht="22">
      <c r="A449" s="719"/>
      <c r="B449" s="719"/>
      <c r="C449" s="719"/>
      <c r="D449" s="34"/>
      <c r="E449" s="719"/>
      <c r="F449" s="719"/>
      <c r="G449" s="719"/>
      <c r="H449" s="719"/>
      <c r="I449" s="585"/>
      <c r="J449" s="719"/>
      <c r="K449" s="759"/>
      <c r="L449" s="719"/>
      <c r="M449" s="719"/>
      <c r="N449" s="719"/>
      <c r="O449" s="719"/>
      <c r="P449" s="719"/>
      <c r="Q449" s="719"/>
      <c r="R449" s="719"/>
      <c r="S449" s="719"/>
      <c r="T449" s="719"/>
      <c r="U449" s="719"/>
      <c r="V449" s="719"/>
      <c r="W449" s="719"/>
      <c r="X449" s="719"/>
      <c r="Y449" s="719"/>
      <c r="Z449" s="719"/>
      <c r="AA449" s="719"/>
      <c r="AB449" s="719"/>
    </row>
    <row r="450" spans="1:28" ht="22">
      <c r="A450" s="719"/>
      <c r="B450" s="719"/>
      <c r="C450" s="719"/>
      <c r="D450" s="34"/>
      <c r="E450" s="719"/>
      <c r="F450" s="719"/>
      <c r="G450" s="719"/>
      <c r="H450" s="719"/>
      <c r="I450" s="585"/>
      <c r="J450" s="719"/>
      <c r="K450" s="759"/>
      <c r="L450" s="719"/>
      <c r="M450" s="719"/>
      <c r="N450" s="719"/>
      <c r="O450" s="719"/>
      <c r="P450" s="719"/>
      <c r="Q450" s="719"/>
      <c r="R450" s="719"/>
      <c r="S450" s="719"/>
      <c r="T450" s="719"/>
      <c r="U450" s="719"/>
      <c r="V450" s="719"/>
      <c r="W450" s="719"/>
      <c r="X450" s="719"/>
      <c r="Y450" s="719"/>
      <c r="Z450" s="719"/>
      <c r="AA450" s="719"/>
      <c r="AB450" s="719"/>
    </row>
    <row r="451" spans="1:28" ht="22">
      <c r="A451" s="719"/>
      <c r="B451" s="719"/>
      <c r="C451" s="719"/>
      <c r="D451" s="34"/>
      <c r="E451" s="719"/>
      <c r="F451" s="719"/>
      <c r="G451" s="719"/>
      <c r="H451" s="719"/>
      <c r="I451" s="585"/>
      <c r="J451" s="719"/>
      <c r="K451" s="759"/>
      <c r="L451" s="719"/>
      <c r="M451" s="719"/>
      <c r="N451" s="719"/>
      <c r="O451" s="719"/>
      <c r="P451" s="719"/>
      <c r="Q451" s="719"/>
      <c r="R451" s="719"/>
      <c r="S451" s="719"/>
      <c r="T451" s="719"/>
      <c r="U451" s="719"/>
      <c r="V451" s="719"/>
      <c r="W451" s="719"/>
      <c r="X451" s="719"/>
      <c r="Y451" s="719"/>
      <c r="Z451" s="719"/>
      <c r="AA451" s="719"/>
      <c r="AB451" s="719"/>
    </row>
    <row r="452" spans="1:28" ht="22">
      <c r="A452" s="719"/>
      <c r="B452" s="719"/>
      <c r="C452" s="719"/>
      <c r="D452" s="34"/>
      <c r="E452" s="719"/>
      <c r="F452" s="719"/>
      <c r="G452" s="719"/>
      <c r="H452" s="719"/>
      <c r="I452" s="585"/>
      <c r="J452" s="719"/>
      <c r="K452" s="759"/>
      <c r="L452" s="719"/>
      <c r="M452" s="719"/>
      <c r="N452" s="719"/>
      <c r="O452" s="719"/>
      <c r="P452" s="719"/>
      <c r="Q452" s="719"/>
      <c r="R452" s="719"/>
      <c r="S452" s="719"/>
      <c r="T452" s="719"/>
      <c r="U452" s="719"/>
      <c r="V452" s="719"/>
      <c r="W452" s="719"/>
      <c r="X452" s="719"/>
      <c r="Y452" s="719"/>
      <c r="Z452" s="719"/>
      <c r="AA452" s="719"/>
      <c r="AB452" s="719"/>
    </row>
    <row r="453" spans="1:28" ht="22">
      <c r="A453" s="719"/>
      <c r="B453" s="719"/>
      <c r="C453" s="719"/>
      <c r="D453" s="34"/>
      <c r="E453" s="719"/>
      <c r="F453" s="719"/>
      <c r="G453" s="719"/>
      <c r="H453" s="719"/>
      <c r="I453" s="585"/>
      <c r="J453" s="719"/>
      <c r="K453" s="759"/>
      <c r="L453" s="719"/>
      <c r="M453" s="719"/>
      <c r="N453" s="719"/>
      <c r="O453" s="719"/>
      <c r="P453" s="719"/>
      <c r="Q453" s="719"/>
      <c r="R453" s="719"/>
      <c r="S453" s="719"/>
      <c r="T453" s="719"/>
      <c r="U453" s="719"/>
      <c r="V453" s="719"/>
      <c r="W453" s="719"/>
      <c r="X453" s="719"/>
      <c r="Y453" s="719"/>
      <c r="Z453" s="719"/>
      <c r="AA453" s="719"/>
      <c r="AB453" s="719"/>
    </row>
    <row r="454" spans="1:28" ht="22">
      <c r="A454" s="719"/>
      <c r="B454" s="719"/>
      <c r="C454" s="719"/>
      <c r="D454" s="34"/>
      <c r="E454" s="719"/>
      <c r="F454" s="719"/>
      <c r="G454" s="719"/>
      <c r="H454" s="719"/>
      <c r="I454" s="585"/>
      <c r="J454" s="719"/>
      <c r="K454" s="759"/>
      <c r="L454" s="719"/>
      <c r="M454" s="719"/>
      <c r="N454" s="719"/>
      <c r="O454" s="719"/>
      <c r="P454" s="719"/>
      <c r="Q454" s="719"/>
      <c r="R454" s="719"/>
      <c r="S454" s="719"/>
      <c r="T454" s="719"/>
      <c r="U454" s="719"/>
      <c r="V454" s="719"/>
      <c r="W454" s="719"/>
      <c r="X454" s="719"/>
      <c r="Y454" s="719"/>
      <c r="Z454" s="719"/>
      <c r="AA454" s="719"/>
      <c r="AB454" s="719"/>
    </row>
    <row r="455" spans="1:28" ht="22">
      <c r="A455" s="719"/>
      <c r="B455" s="719"/>
      <c r="C455" s="719"/>
      <c r="D455" s="34"/>
      <c r="E455" s="719"/>
      <c r="F455" s="719"/>
      <c r="G455" s="719"/>
      <c r="H455" s="719"/>
      <c r="I455" s="585"/>
      <c r="J455" s="719"/>
      <c r="K455" s="759"/>
      <c r="L455" s="719"/>
      <c r="M455" s="719"/>
      <c r="N455" s="719"/>
      <c r="O455" s="719"/>
      <c r="P455" s="719"/>
      <c r="Q455" s="719"/>
      <c r="R455" s="719"/>
      <c r="S455" s="719"/>
      <c r="T455" s="719"/>
      <c r="U455" s="719"/>
      <c r="V455" s="719"/>
      <c r="W455" s="719"/>
      <c r="X455" s="719"/>
      <c r="Y455" s="719"/>
      <c r="Z455" s="719"/>
      <c r="AA455" s="719"/>
      <c r="AB455" s="719"/>
    </row>
    <row r="456" spans="1:28" ht="22">
      <c r="A456" s="719"/>
      <c r="B456" s="719"/>
      <c r="C456" s="719"/>
      <c r="D456" s="34"/>
      <c r="E456" s="719"/>
      <c r="F456" s="719"/>
      <c r="G456" s="719"/>
      <c r="H456" s="719"/>
      <c r="I456" s="585"/>
      <c r="J456" s="719"/>
      <c r="K456" s="759"/>
      <c r="L456" s="719"/>
      <c r="M456" s="719"/>
      <c r="N456" s="719"/>
      <c r="O456" s="719"/>
      <c r="P456" s="719"/>
      <c r="Q456" s="719"/>
      <c r="R456" s="719"/>
      <c r="S456" s="719"/>
      <c r="T456" s="719"/>
      <c r="U456" s="719"/>
      <c r="V456" s="719"/>
      <c r="W456" s="719"/>
      <c r="X456" s="719"/>
      <c r="Y456" s="719"/>
      <c r="Z456" s="719"/>
      <c r="AA456" s="719"/>
      <c r="AB456" s="719"/>
    </row>
    <row r="457" spans="1:28" ht="22">
      <c r="A457" s="719"/>
      <c r="B457" s="719"/>
      <c r="C457" s="719"/>
      <c r="D457" s="34"/>
      <c r="E457" s="719"/>
      <c r="F457" s="719"/>
      <c r="G457" s="719"/>
      <c r="H457" s="719"/>
      <c r="I457" s="585"/>
      <c r="J457" s="719"/>
      <c r="K457" s="759"/>
      <c r="L457" s="719"/>
      <c r="M457" s="719"/>
      <c r="N457" s="719"/>
      <c r="O457" s="719"/>
      <c r="P457" s="719"/>
      <c r="Q457" s="719"/>
      <c r="R457" s="719"/>
      <c r="S457" s="719"/>
      <c r="T457" s="719"/>
      <c r="U457" s="719"/>
      <c r="V457" s="719"/>
      <c r="W457" s="719"/>
      <c r="X457" s="719"/>
      <c r="Y457" s="719"/>
      <c r="Z457" s="719"/>
      <c r="AA457" s="719"/>
      <c r="AB457" s="719"/>
    </row>
    <row r="458" spans="1:28" ht="22">
      <c r="A458" s="719"/>
      <c r="B458" s="719"/>
      <c r="C458" s="719"/>
      <c r="D458" s="34"/>
      <c r="E458" s="719"/>
      <c r="F458" s="719"/>
      <c r="G458" s="719"/>
      <c r="H458" s="719"/>
      <c r="I458" s="585"/>
      <c r="J458" s="719"/>
      <c r="K458" s="759"/>
      <c r="L458" s="719"/>
      <c r="M458" s="719"/>
      <c r="N458" s="719"/>
      <c r="O458" s="719"/>
      <c r="P458" s="719"/>
      <c r="Q458" s="719"/>
      <c r="R458" s="719"/>
      <c r="S458" s="719"/>
      <c r="T458" s="719"/>
      <c r="U458" s="719"/>
      <c r="V458" s="719"/>
      <c r="W458" s="719"/>
      <c r="X458" s="719"/>
      <c r="Y458" s="719"/>
      <c r="Z458" s="719"/>
      <c r="AA458" s="719"/>
      <c r="AB458" s="719"/>
    </row>
    <row r="459" spans="1:28" ht="22">
      <c r="A459" s="719"/>
      <c r="B459" s="719"/>
      <c r="C459" s="719"/>
      <c r="D459" s="34"/>
      <c r="E459" s="719"/>
      <c r="F459" s="719"/>
      <c r="G459" s="719"/>
      <c r="H459" s="719"/>
      <c r="I459" s="585"/>
      <c r="J459" s="719"/>
      <c r="K459" s="759"/>
      <c r="L459" s="719"/>
      <c r="M459" s="719"/>
      <c r="N459" s="719"/>
      <c r="O459" s="719"/>
      <c r="P459" s="719"/>
      <c r="Q459" s="719"/>
      <c r="R459" s="719"/>
      <c r="S459" s="719"/>
      <c r="T459" s="719"/>
      <c r="U459" s="719"/>
      <c r="V459" s="719"/>
      <c r="W459" s="719"/>
      <c r="X459" s="719"/>
      <c r="Y459" s="719"/>
      <c r="Z459" s="719"/>
      <c r="AA459" s="719"/>
      <c r="AB459" s="719"/>
    </row>
    <row r="460" spans="1:28" ht="22">
      <c r="A460" s="719"/>
      <c r="B460" s="719"/>
      <c r="C460" s="719"/>
      <c r="D460" s="34"/>
      <c r="E460" s="719"/>
      <c r="F460" s="719"/>
      <c r="G460" s="719"/>
      <c r="H460" s="719"/>
      <c r="I460" s="585"/>
      <c r="J460" s="719"/>
      <c r="K460" s="759"/>
      <c r="L460" s="719"/>
      <c r="M460" s="719"/>
      <c r="N460" s="719"/>
      <c r="O460" s="719"/>
      <c r="P460" s="719"/>
      <c r="Q460" s="719"/>
      <c r="R460" s="719"/>
      <c r="S460" s="719"/>
      <c r="T460" s="719"/>
      <c r="U460" s="719"/>
      <c r="V460" s="719"/>
      <c r="W460" s="719"/>
      <c r="X460" s="719"/>
      <c r="Y460" s="719"/>
      <c r="Z460" s="719"/>
      <c r="AA460" s="719"/>
      <c r="AB460" s="719"/>
    </row>
    <row r="461" spans="1:28" ht="22">
      <c r="A461" s="719"/>
      <c r="B461" s="719"/>
      <c r="C461" s="719"/>
      <c r="D461" s="34"/>
      <c r="E461" s="719"/>
      <c r="F461" s="719"/>
      <c r="G461" s="719"/>
      <c r="H461" s="719"/>
      <c r="I461" s="585"/>
      <c r="J461" s="719"/>
      <c r="K461" s="759"/>
      <c r="L461" s="719"/>
      <c r="M461" s="719"/>
      <c r="N461" s="719"/>
      <c r="O461" s="719"/>
      <c r="P461" s="719"/>
      <c r="Q461" s="719"/>
      <c r="R461" s="719"/>
      <c r="S461" s="719"/>
      <c r="T461" s="719"/>
      <c r="U461" s="719"/>
      <c r="V461" s="719"/>
      <c r="W461" s="719"/>
      <c r="X461" s="719"/>
      <c r="Y461" s="719"/>
      <c r="Z461" s="719"/>
      <c r="AA461" s="719"/>
      <c r="AB461" s="719"/>
    </row>
    <row r="462" spans="1:28" ht="22">
      <c r="A462" s="719"/>
      <c r="B462" s="719"/>
      <c r="C462" s="719"/>
      <c r="D462" s="34"/>
      <c r="E462" s="719"/>
      <c r="F462" s="719"/>
      <c r="G462" s="719"/>
      <c r="H462" s="719"/>
      <c r="I462" s="585"/>
      <c r="J462" s="719"/>
      <c r="K462" s="759"/>
      <c r="L462" s="719"/>
      <c r="M462" s="719"/>
      <c r="N462" s="719"/>
      <c r="O462" s="719"/>
      <c r="P462" s="719"/>
      <c r="Q462" s="719"/>
      <c r="R462" s="719"/>
      <c r="S462" s="719"/>
      <c r="T462" s="719"/>
      <c r="U462" s="719"/>
      <c r="V462" s="719"/>
      <c r="W462" s="719"/>
      <c r="X462" s="719"/>
      <c r="Y462" s="719"/>
      <c r="Z462" s="719"/>
      <c r="AA462" s="719"/>
      <c r="AB462" s="719"/>
    </row>
    <row r="463" spans="1:28" ht="22">
      <c r="A463" s="719"/>
      <c r="B463" s="719"/>
      <c r="C463" s="719"/>
      <c r="D463" s="34"/>
      <c r="E463" s="719"/>
      <c r="F463" s="719"/>
      <c r="G463" s="719"/>
      <c r="H463" s="719"/>
      <c r="I463" s="585"/>
      <c r="J463" s="719"/>
      <c r="K463" s="759"/>
      <c r="L463" s="719"/>
      <c r="M463" s="719"/>
      <c r="N463" s="719"/>
      <c r="O463" s="719"/>
      <c r="P463" s="719"/>
      <c r="Q463" s="719"/>
      <c r="R463" s="719"/>
      <c r="S463" s="719"/>
      <c r="T463" s="719"/>
      <c r="U463" s="719"/>
      <c r="V463" s="719"/>
      <c r="W463" s="719"/>
      <c r="X463" s="719"/>
      <c r="Y463" s="719"/>
      <c r="Z463" s="719"/>
      <c r="AA463" s="719"/>
      <c r="AB463" s="719"/>
    </row>
    <row r="464" spans="1:28" ht="22">
      <c r="A464" s="719"/>
      <c r="B464" s="719"/>
      <c r="C464" s="719"/>
      <c r="D464" s="34"/>
      <c r="E464" s="719"/>
      <c r="F464" s="719"/>
      <c r="G464" s="719"/>
      <c r="H464" s="719"/>
      <c r="I464" s="585"/>
      <c r="J464" s="719"/>
      <c r="K464" s="759"/>
      <c r="L464" s="719"/>
      <c r="M464" s="719"/>
      <c r="N464" s="719"/>
      <c r="O464" s="719"/>
      <c r="P464" s="719"/>
      <c r="Q464" s="719"/>
      <c r="R464" s="719"/>
      <c r="S464" s="719"/>
      <c r="T464" s="719"/>
      <c r="U464" s="719"/>
      <c r="V464" s="719"/>
      <c r="W464" s="719"/>
      <c r="X464" s="719"/>
      <c r="Y464" s="719"/>
      <c r="Z464" s="719"/>
      <c r="AA464" s="719"/>
      <c r="AB464" s="719"/>
    </row>
    <row r="465" spans="1:28" ht="22">
      <c r="A465" s="719"/>
      <c r="B465" s="719"/>
      <c r="C465" s="719"/>
      <c r="D465" s="34"/>
      <c r="E465" s="719"/>
      <c r="F465" s="719"/>
      <c r="G465" s="719"/>
      <c r="H465" s="719"/>
      <c r="I465" s="585"/>
      <c r="J465" s="719"/>
      <c r="K465" s="759"/>
      <c r="L465" s="719"/>
      <c r="M465" s="719"/>
      <c r="N465" s="719"/>
      <c r="O465" s="719"/>
      <c r="P465" s="719"/>
      <c r="Q465" s="719"/>
      <c r="R465" s="719"/>
      <c r="S465" s="719"/>
      <c r="T465" s="719"/>
      <c r="U465" s="719"/>
      <c r="V465" s="719"/>
      <c r="W465" s="719"/>
      <c r="X465" s="719"/>
      <c r="Y465" s="719"/>
      <c r="Z465" s="719"/>
      <c r="AA465" s="719"/>
      <c r="AB465" s="719"/>
    </row>
    <row r="466" spans="1:28" ht="22">
      <c r="A466" s="719"/>
      <c r="B466" s="719"/>
      <c r="C466" s="719"/>
      <c r="D466" s="34"/>
      <c r="E466" s="719"/>
      <c r="F466" s="719"/>
      <c r="G466" s="719"/>
      <c r="H466" s="719"/>
      <c r="I466" s="585"/>
      <c r="J466" s="719"/>
      <c r="K466" s="759"/>
      <c r="L466" s="719"/>
      <c r="M466" s="719"/>
      <c r="N466" s="719"/>
      <c r="O466" s="719"/>
      <c r="P466" s="719"/>
      <c r="Q466" s="719"/>
      <c r="R466" s="719"/>
      <c r="S466" s="719"/>
      <c r="T466" s="719"/>
      <c r="U466" s="719"/>
      <c r="V466" s="719"/>
      <c r="W466" s="719"/>
      <c r="X466" s="719"/>
      <c r="Y466" s="719"/>
      <c r="Z466" s="719"/>
      <c r="AA466" s="719"/>
      <c r="AB466" s="719"/>
    </row>
    <row r="467" spans="1:28" ht="22">
      <c r="A467" s="719"/>
      <c r="B467" s="719"/>
      <c r="C467" s="719"/>
      <c r="D467" s="34"/>
      <c r="E467" s="719"/>
      <c r="F467" s="719"/>
      <c r="G467" s="719"/>
      <c r="H467" s="719"/>
      <c r="I467" s="585"/>
      <c r="J467" s="719"/>
      <c r="K467" s="759"/>
      <c r="L467" s="719"/>
      <c r="M467" s="719"/>
      <c r="N467" s="719"/>
      <c r="O467" s="719"/>
      <c r="P467" s="719"/>
      <c r="Q467" s="719"/>
      <c r="R467" s="719"/>
      <c r="S467" s="719"/>
      <c r="T467" s="719"/>
      <c r="U467" s="719"/>
      <c r="V467" s="719"/>
      <c r="W467" s="719"/>
      <c r="X467" s="719"/>
      <c r="Y467" s="719"/>
      <c r="Z467" s="719"/>
      <c r="AA467" s="719"/>
      <c r="AB467" s="719"/>
    </row>
    <row r="468" spans="1:28" ht="22">
      <c r="A468" s="719"/>
      <c r="B468" s="719"/>
      <c r="C468" s="719"/>
      <c r="D468" s="34"/>
      <c r="E468" s="719"/>
      <c r="F468" s="719"/>
      <c r="G468" s="719"/>
      <c r="H468" s="719"/>
      <c r="I468" s="585"/>
      <c r="J468" s="719"/>
      <c r="K468" s="759"/>
      <c r="L468" s="719"/>
      <c r="M468" s="719"/>
      <c r="N468" s="719"/>
      <c r="O468" s="719"/>
      <c r="P468" s="719"/>
      <c r="Q468" s="719"/>
      <c r="R468" s="719"/>
      <c r="S468" s="719"/>
      <c r="T468" s="719"/>
      <c r="U468" s="719"/>
      <c r="V468" s="719"/>
      <c r="W468" s="719"/>
      <c r="X468" s="719"/>
      <c r="Y468" s="719"/>
      <c r="Z468" s="719"/>
      <c r="AA468" s="719"/>
      <c r="AB468" s="719"/>
    </row>
    <row r="469" spans="1:28" ht="22">
      <c r="A469" s="719"/>
      <c r="B469" s="719"/>
      <c r="C469" s="719"/>
      <c r="D469" s="34"/>
      <c r="E469" s="719"/>
      <c r="F469" s="719"/>
      <c r="G469" s="719"/>
      <c r="H469" s="719"/>
      <c r="I469" s="585"/>
      <c r="J469" s="719"/>
      <c r="K469" s="759"/>
      <c r="L469" s="719"/>
      <c r="M469" s="719"/>
      <c r="N469" s="719"/>
      <c r="O469" s="719"/>
      <c r="P469" s="719"/>
      <c r="Q469" s="719"/>
      <c r="R469" s="719"/>
      <c r="S469" s="719"/>
      <c r="T469" s="719"/>
      <c r="U469" s="719"/>
      <c r="V469" s="719"/>
      <c r="W469" s="719"/>
      <c r="X469" s="719"/>
      <c r="Y469" s="719"/>
      <c r="Z469" s="719"/>
      <c r="AA469" s="719"/>
      <c r="AB469" s="719"/>
    </row>
    <row r="470" spans="1:28" ht="22">
      <c r="A470" s="719"/>
      <c r="B470" s="719"/>
      <c r="C470" s="719"/>
      <c r="D470" s="34"/>
      <c r="E470" s="719"/>
      <c r="F470" s="719"/>
      <c r="G470" s="719"/>
      <c r="H470" s="719"/>
      <c r="I470" s="585"/>
      <c r="J470" s="719"/>
      <c r="K470" s="759"/>
      <c r="L470" s="719"/>
      <c r="M470" s="719"/>
      <c r="N470" s="719"/>
      <c r="O470" s="719"/>
      <c r="P470" s="719"/>
      <c r="Q470" s="719"/>
      <c r="R470" s="719"/>
      <c r="S470" s="719"/>
      <c r="T470" s="719"/>
      <c r="U470" s="719"/>
      <c r="V470" s="719"/>
      <c r="W470" s="719"/>
      <c r="X470" s="719"/>
      <c r="Y470" s="719"/>
      <c r="Z470" s="719"/>
      <c r="AA470" s="719"/>
      <c r="AB470" s="719"/>
    </row>
    <row r="471" spans="1:28" ht="22">
      <c r="A471" s="719"/>
      <c r="B471" s="719"/>
      <c r="C471" s="719"/>
      <c r="D471" s="34"/>
      <c r="E471" s="719"/>
      <c r="F471" s="719"/>
      <c r="G471" s="719"/>
      <c r="H471" s="719"/>
      <c r="I471" s="585"/>
      <c r="J471" s="719"/>
      <c r="K471" s="759"/>
      <c r="L471" s="719"/>
      <c r="M471" s="719"/>
      <c r="N471" s="719"/>
      <c r="O471" s="719"/>
      <c r="P471" s="719"/>
      <c r="Q471" s="719"/>
      <c r="R471" s="719"/>
      <c r="S471" s="719"/>
      <c r="T471" s="719"/>
      <c r="U471" s="719"/>
      <c r="V471" s="719"/>
      <c r="W471" s="719"/>
      <c r="X471" s="719"/>
      <c r="Y471" s="719"/>
      <c r="Z471" s="719"/>
      <c r="AA471" s="719"/>
      <c r="AB471" s="719"/>
    </row>
    <row r="472" spans="1:28" ht="22">
      <c r="A472" s="719"/>
      <c r="B472" s="719"/>
      <c r="C472" s="719"/>
      <c r="D472" s="34"/>
      <c r="E472" s="719"/>
      <c r="F472" s="719"/>
      <c r="G472" s="719"/>
      <c r="H472" s="719"/>
      <c r="I472" s="585"/>
      <c r="J472" s="719"/>
      <c r="K472" s="759"/>
      <c r="L472" s="719"/>
      <c r="M472" s="719"/>
      <c r="N472" s="719"/>
      <c r="O472" s="719"/>
      <c r="P472" s="719"/>
      <c r="Q472" s="719"/>
      <c r="R472" s="719"/>
      <c r="S472" s="719"/>
      <c r="T472" s="719"/>
      <c r="U472" s="719"/>
      <c r="V472" s="719"/>
      <c r="W472" s="719"/>
      <c r="X472" s="719"/>
      <c r="Y472" s="719"/>
      <c r="Z472" s="719"/>
      <c r="AA472" s="719"/>
      <c r="AB472" s="719"/>
    </row>
    <row r="473" spans="1:28" ht="22">
      <c r="A473" s="719"/>
      <c r="B473" s="719"/>
      <c r="C473" s="719"/>
      <c r="D473" s="34"/>
      <c r="E473" s="719"/>
      <c r="F473" s="719"/>
      <c r="G473" s="719"/>
      <c r="H473" s="719"/>
      <c r="I473" s="585"/>
      <c r="J473" s="719"/>
      <c r="K473" s="759"/>
      <c r="L473" s="719"/>
      <c r="M473" s="719"/>
      <c r="N473" s="719"/>
      <c r="O473" s="719"/>
      <c r="P473" s="719"/>
      <c r="Q473" s="719"/>
      <c r="R473" s="719"/>
      <c r="S473" s="719"/>
      <c r="T473" s="719"/>
      <c r="U473" s="719"/>
      <c r="V473" s="719"/>
      <c r="W473" s="719"/>
      <c r="X473" s="719"/>
      <c r="Y473" s="719"/>
      <c r="Z473" s="719"/>
      <c r="AA473" s="719"/>
      <c r="AB473" s="719"/>
    </row>
    <row r="474" spans="1:28" ht="22">
      <c r="A474" s="719"/>
      <c r="B474" s="719"/>
      <c r="C474" s="719"/>
      <c r="D474" s="34"/>
      <c r="E474" s="719"/>
      <c r="F474" s="719"/>
      <c r="G474" s="719"/>
      <c r="H474" s="719"/>
      <c r="I474" s="585"/>
      <c r="J474" s="719"/>
      <c r="K474" s="759"/>
      <c r="L474" s="719"/>
      <c r="M474" s="719"/>
      <c r="N474" s="719"/>
      <c r="O474" s="719"/>
      <c r="P474" s="719"/>
      <c r="Q474" s="719"/>
      <c r="R474" s="719"/>
      <c r="S474" s="719"/>
      <c r="T474" s="719"/>
      <c r="U474" s="719"/>
      <c r="V474" s="719"/>
      <c r="W474" s="719"/>
      <c r="X474" s="719"/>
      <c r="Y474" s="719"/>
      <c r="Z474" s="719"/>
      <c r="AA474" s="719"/>
      <c r="AB474" s="719"/>
    </row>
    <row r="475" spans="1:28" ht="22">
      <c r="A475" s="719"/>
      <c r="B475" s="719"/>
      <c r="C475" s="719"/>
      <c r="D475" s="34"/>
      <c r="E475" s="719"/>
      <c r="F475" s="719"/>
      <c r="G475" s="719"/>
      <c r="H475" s="719"/>
      <c r="I475" s="585"/>
      <c r="J475" s="719"/>
      <c r="K475" s="759"/>
      <c r="L475" s="719"/>
      <c r="M475" s="719"/>
      <c r="N475" s="719"/>
      <c r="O475" s="719"/>
      <c r="P475" s="719"/>
      <c r="Q475" s="719"/>
      <c r="R475" s="719"/>
      <c r="S475" s="719"/>
      <c r="T475" s="719"/>
      <c r="U475" s="719"/>
      <c r="V475" s="719"/>
      <c r="W475" s="719"/>
      <c r="X475" s="719"/>
      <c r="Y475" s="719"/>
      <c r="Z475" s="719"/>
      <c r="AA475" s="719"/>
      <c r="AB475" s="719"/>
    </row>
    <row r="476" spans="1:28" ht="22">
      <c r="A476" s="719"/>
      <c r="B476" s="719"/>
      <c r="C476" s="719"/>
      <c r="D476" s="34"/>
      <c r="E476" s="719"/>
      <c r="F476" s="719"/>
      <c r="G476" s="719"/>
      <c r="H476" s="719"/>
      <c r="I476" s="585"/>
      <c r="J476" s="719"/>
      <c r="K476" s="759"/>
      <c r="L476" s="719"/>
      <c r="M476" s="719"/>
      <c r="N476" s="719"/>
      <c r="O476" s="719"/>
      <c r="P476" s="719"/>
      <c r="Q476" s="719"/>
      <c r="R476" s="719"/>
      <c r="S476" s="719"/>
      <c r="T476" s="719"/>
      <c r="U476" s="719"/>
      <c r="V476" s="719"/>
      <c r="W476" s="719"/>
      <c r="X476" s="719"/>
      <c r="Y476" s="719"/>
      <c r="Z476" s="719"/>
      <c r="AA476" s="719"/>
      <c r="AB476" s="719"/>
    </row>
    <row r="477" spans="1:28" ht="22">
      <c r="A477" s="719"/>
      <c r="B477" s="719"/>
      <c r="C477" s="719"/>
      <c r="D477" s="34"/>
      <c r="E477" s="719"/>
      <c r="F477" s="719"/>
      <c r="G477" s="719"/>
      <c r="H477" s="719"/>
      <c r="I477" s="585"/>
      <c r="J477" s="719"/>
      <c r="K477" s="759"/>
      <c r="L477" s="719"/>
      <c r="M477" s="719"/>
      <c r="N477" s="719"/>
      <c r="O477" s="719"/>
      <c r="P477" s="719"/>
      <c r="Q477" s="719"/>
      <c r="R477" s="719"/>
      <c r="S477" s="719"/>
      <c r="T477" s="719"/>
      <c r="U477" s="719"/>
      <c r="V477" s="719"/>
      <c r="W477" s="719"/>
      <c r="X477" s="719"/>
      <c r="Y477" s="719"/>
      <c r="Z477" s="719"/>
      <c r="AA477" s="719"/>
      <c r="AB477" s="719"/>
    </row>
    <row r="478" spans="1:28" ht="22">
      <c r="A478" s="719"/>
      <c r="B478" s="719"/>
      <c r="C478" s="719"/>
      <c r="D478" s="34"/>
      <c r="E478" s="719"/>
      <c r="F478" s="719"/>
      <c r="G478" s="719"/>
      <c r="H478" s="719"/>
      <c r="I478" s="585"/>
      <c r="J478" s="719"/>
      <c r="K478" s="759"/>
      <c r="L478" s="719"/>
      <c r="M478" s="719"/>
      <c r="N478" s="719"/>
      <c r="O478" s="719"/>
      <c r="P478" s="719"/>
      <c r="Q478" s="719"/>
      <c r="R478" s="719"/>
      <c r="S478" s="719"/>
      <c r="T478" s="719"/>
      <c r="U478" s="719"/>
      <c r="V478" s="719"/>
      <c r="W478" s="719"/>
      <c r="X478" s="719"/>
      <c r="Y478" s="719"/>
      <c r="Z478" s="719"/>
      <c r="AA478" s="719"/>
      <c r="AB478" s="719"/>
    </row>
    <row r="479" spans="1:28" ht="22">
      <c r="A479" s="719"/>
      <c r="B479" s="719"/>
      <c r="C479" s="719"/>
      <c r="D479" s="34"/>
      <c r="E479" s="719"/>
      <c r="F479" s="719"/>
      <c r="G479" s="719"/>
      <c r="H479" s="719"/>
      <c r="I479" s="585"/>
      <c r="J479" s="719"/>
      <c r="K479" s="759"/>
      <c r="L479" s="719"/>
      <c r="M479" s="719"/>
      <c r="N479" s="719"/>
      <c r="O479" s="719"/>
      <c r="P479" s="719"/>
      <c r="Q479" s="719"/>
      <c r="R479" s="719"/>
      <c r="S479" s="719"/>
      <c r="T479" s="719"/>
      <c r="U479" s="719"/>
      <c r="V479" s="719"/>
      <c r="W479" s="719"/>
      <c r="X479" s="719"/>
      <c r="Y479" s="719"/>
      <c r="Z479" s="719"/>
      <c r="AA479" s="719"/>
      <c r="AB479" s="719"/>
    </row>
    <row r="480" spans="1:28" ht="22">
      <c r="A480" s="719"/>
      <c r="B480" s="719"/>
      <c r="C480" s="719"/>
      <c r="D480" s="34"/>
      <c r="E480" s="719"/>
      <c r="F480" s="719"/>
      <c r="G480" s="719"/>
      <c r="H480" s="719"/>
      <c r="I480" s="585"/>
      <c r="J480" s="719"/>
      <c r="K480" s="759"/>
      <c r="L480" s="719"/>
      <c r="M480" s="719"/>
      <c r="N480" s="719"/>
      <c r="O480" s="719"/>
      <c r="P480" s="719"/>
      <c r="Q480" s="719"/>
      <c r="R480" s="719"/>
      <c r="S480" s="719"/>
      <c r="T480" s="719"/>
      <c r="U480" s="719"/>
      <c r="V480" s="719"/>
      <c r="W480" s="719"/>
      <c r="X480" s="719"/>
      <c r="Y480" s="719"/>
      <c r="Z480" s="719"/>
      <c r="AA480" s="719"/>
      <c r="AB480" s="719"/>
    </row>
    <row r="481" spans="1:28" ht="22">
      <c r="A481" s="719"/>
      <c r="B481" s="719"/>
      <c r="C481" s="719"/>
      <c r="D481" s="34"/>
      <c r="E481" s="719"/>
      <c r="F481" s="719"/>
      <c r="G481" s="719"/>
      <c r="H481" s="719"/>
      <c r="I481" s="585"/>
      <c r="J481" s="719"/>
      <c r="K481" s="759"/>
      <c r="L481" s="719"/>
      <c r="M481" s="719"/>
      <c r="N481" s="719"/>
      <c r="O481" s="719"/>
      <c r="P481" s="719"/>
      <c r="Q481" s="719"/>
      <c r="R481" s="719"/>
      <c r="S481" s="719"/>
      <c r="T481" s="719"/>
      <c r="U481" s="719"/>
      <c r="V481" s="719"/>
      <c r="W481" s="719"/>
      <c r="X481" s="719"/>
      <c r="Y481" s="719"/>
      <c r="Z481" s="719"/>
      <c r="AA481" s="719"/>
      <c r="AB481" s="719"/>
    </row>
    <row r="482" spans="1:28" ht="22">
      <c r="A482" s="719"/>
      <c r="B482" s="719"/>
      <c r="C482" s="719"/>
      <c r="D482" s="34"/>
      <c r="E482" s="719"/>
      <c r="F482" s="719"/>
      <c r="G482" s="719"/>
      <c r="H482" s="719"/>
      <c r="I482" s="585"/>
      <c r="J482" s="719"/>
      <c r="K482" s="759"/>
      <c r="L482" s="719"/>
      <c r="M482" s="719"/>
      <c r="N482" s="719"/>
      <c r="O482" s="719"/>
      <c r="P482" s="719"/>
      <c r="Q482" s="719"/>
      <c r="R482" s="719"/>
      <c r="S482" s="719"/>
      <c r="T482" s="719"/>
      <c r="U482" s="719"/>
      <c r="V482" s="719"/>
      <c r="W482" s="719"/>
      <c r="X482" s="719"/>
      <c r="Y482" s="719"/>
      <c r="Z482" s="719"/>
      <c r="AA482" s="719"/>
      <c r="AB482" s="719"/>
    </row>
    <row r="483" spans="1:28" ht="22">
      <c r="A483" s="719"/>
      <c r="B483" s="719"/>
      <c r="C483" s="719"/>
      <c r="D483" s="34"/>
      <c r="E483" s="719"/>
      <c r="F483" s="719"/>
      <c r="G483" s="719"/>
      <c r="H483" s="719"/>
      <c r="I483" s="585"/>
      <c r="J483" s="719"/>
      <c r="K483" s="759"/>
      <c r="L483" s="719"/>
      <c r="M483" s="719"/>
      <c r="N483" s="719"/>
      <c r="O483" s="719"/>
      <c r="P483" s="719"/>
      <c r="Q483" s="719"/>
      <c r="R483" s="719"/>
      <c r="S483" s="719"/>
      <c r="T483" s="719"/>
      <c r="U483" s="719"/>
      <c r="V483" s="719"/>
      <c r="W483" s="719"/>
      <c r="X483" s="719"/>
      <c r="Y483" s="719"/>
      <c r="Z483" s="719"/>
      <c r="AA483" s="719"/>
      <c r="AB483" s="719"/>
    </row>
    <row r="484" spans="1:28" ht="22">
      <c r="A484" s="719"/>
      <c r="B484" s="719"/>
      <c r="C484" s="719"/>
      <c r="D484" s="34"/>
      <c r="E484" s="719"/>
      <c r="F484" s="719"/>
      <c r="G484" s="719"/>
      <c r="H484" s="719"/>
      <c r="I484" s="585"/>
      <c r="J484" s="719"/>
      <c r="K484" s="759"/>
      <c r="L484" s="719"/>
      <c r="M484" s="719"/>
      <c r="N484" s="719"/>
      <c r="O484" s="719"/>
      <c r="P484" s="719"/>
      <c r="Q484" s="719"/>
      <c r="R484" s="719"/>
      <c r="S484" s="719"/>
      <c r="T484" s="719"/>
      <c r="U484" s="719"/>
      <c r="V484" s="719"/>
      <c r="W484" s="719"/>
      <c r="X484" s="719"/>
      <c r="Y484" s="719"/>
      <c r="Z484" s="719"/>
      <c r="AA484" s="719"/>
      <c r="AB484" s="719"/>
    </row>
    <row r="485" spans="1:28" ht="22">
      <c r="A485" s="719"/>
      <c r="B485" s="719"/>
      <c r="C485" s="719"/>
      <c r="D485" s="34"/>
      <c r="E485" s="719"/>
      <c r="F485" s="719"/>
      <c r="G485" s="719"/>
      <c r="H485" s="719"/>
      <c r="I485" s="585"/>
      <c r="J485" s="719"/>
      <c r="K485" s="759"/>
      <c r="L485" s="719"/>
      <c r="M485" s="719"/>
      <c r="N485" s="719"/>
      <c r="O485" s="719"/>
      <c r="P485" s="719"/>
      <c r="Q485" s="719"/>
      <c r="R485" s="719"/>
      <c r="S485" s="719"/>
      <c r="T485" s="719"/>
      <c r="U485" s="719"/>
      <c r="V485" s="719"/>
      <c r="W485" s="719"/>
      <c r="X485" s="719"/>
      <c r="Y485" s="719"/>
      <c r="Z485" s="719"/>
      <c r="AA485" s="719"/>
      <c r="AB485" s="719"/>
    </row>
    <row r="486" spans="1:28" ht="22">
      <c r="A486" s="719"/>
      <c r="B486" s="719"/>
      <c r="C486" s="719"/>
      <c r="D486" s="34"/>
      <c r="E486" s="719"/>
      <c r="F486" s="719"/>
      <c r="G486" s="719"/>
      <c r="H486" s="719"/>
      <c r="I486" s="585"/>
      <c r="J486" s="719"/>
      <c r="K486" s="759"/>
      <c r="L486" s="719"/>
      <c r="M486" s="719"/>
      <c r="N486" s="719"/>
      <c r="O486" s="719"/>
      <c r="P486" s="719"/>
      <c r="Q486" s="719"/>
      <c r="R486" s="719"/>
      <c r="S486" s="719"/>
      <c r="T486" s="719"/>
      <c r="U486" s="719"/>
      <c r="V486" s="719"/>
      <c r="W486" s="719"/>
      <c r="X486" s="719"/>
      <c r="Y486" s="719"/>
      <c r="Z486" s="719"/>
      <c r="AA486" s="719"/>
      <c r="AB486" s="719"/>
    </row>
    <row r="487" spans="1:28" ht="22">
      <c r="A487" s="719"/>
      <c r="B487" s="719"/>
      <c r="C487" s="719"/>
      <c r="D487" s="34"/>
      <c r="E487" s="719"/>
      <c r="F487" s="719"/>
      <c r="G487" s="719"/>
      <c r="H487" s="719"/>
      <c r="I487" s="585"/>
      <c r="J487" s="719"/>
      <c r="K487" s="759"/>
      <c r="L487" s="719"/>
      <c r="M487" s="719"/>
      <c r="N487" s="719"/>
      <c r="O487" s="719"/>
      <c r="P487" s="719"/>
      <c r="Q487" s="719"/>
      <c r="R487" s="719"/>
      <c r="S487" s="719"/>
      <c r="T487" s="719"/>
      <c r="U487" s="719"/>
      <c r="V487" s="719"/>
      <c r="W487" s="719"/>
      <c r="X487" s="719"/>
      <c r="Y487" s="719"/>
      <c r="Z487" s="719"/>
      <c r="AA487" s="719"/>
      <c r="AB487" s="719"/>
    </row>
    <row r="488" spans="1:28" ht="22">
      <c r="A488" s="719"/>
      <c r="B488" s="719"/>
      <c r="C488" s="719"/>
      <c r="D488" s="34"/>
      <c r="E488" s="719"/>
      <c r="F488" s="719"/>
      <c r="G488" s="719"/>
      <c r="H488" s="719"/>
      <c r="I488" s="585"/>
      <c r="J488" s="719"/>
      <c r="K488" s="759"/>
      <c r="L488" s="719"/>
      <c r="M488" s="719"/>
      <c r="N488" s="719"/>
      <c r="O488" s="719"/>
      <c r="P488" s="719"/>
      <c r="Q488" s="719"/>
      <c r="R488" s="719"/>
      <c r="S488" s="719"/>
      <c r="T488" s="719"/>
      <c r="U488" s="719"/>
      <c r="V488" s="719"/>
      <c r="W488" s="719"/>
      <c r="X488" s="719"/>
      <c r="Y488" s="719"/>
      <c r="Z488" s="719"/>
      <c r="AA488" s="719"/>
      <c r="AB488" s="719"/>
    </row>
    <row r="489" spans="1:28" ht="22">
      <c r="A489" s="719"/>
      <c r="B489" s="719"/>
      <c r="C489" s="719"/>
      <c r="D489" s="34"/>
      <c r="E489" s="719"/>
      <c r="F489" s="719"/>
      <c r="G489" s="719"/>
      <c r="H489" s="719"/>
      <c r="I489" s="585"/>
      <c r="J489" s="719"/>
      <c r="K489" s="759"/>
      <c r="L489" s="719"/>
      <c r="M489" s="719"/>
      <c r="N489" s="719"/>
      <c r="O489" s="719"/>
      <c r="P489" s="719"/>
      <c r="Q489" s="719"/>
      <c r="R489" s="719"/>
      <c r="S489" s="719"/>
      <c r="T489" s="719"/>
      <c r="U489" s="719"/>
      <c r="V489" s="719"/>
      <c r="W489" s="719"/>
      <c r="X489" s="719"/>
      <c r="Y489" s="719"/>
      <c r="Z489" s="719"/>
      <c r="AA489" s="719"/>
      <c r="AB489" s="719"/>
    </row>
    <row r="490" spans="1:28" ht="22">
      <c r="A490" s="719"/>
      <c r="B490" s="719"/>
      <c r="C490" s="719"/>
      <c r="D490" s="34"/>
      <c r="E490" s="719"/>
      <c r="F490" s="719"/>
      <c r="G490" s="719"/>
      <c r="H490" s="719"/>
      <c r="I490" s="585"/>
      <c r="J490" s="719"/>
      <c r="K490" s="759"/>
      <c r="L490" s="719"/>
      <c r="M490" s="719"/>
      <c r="N490" s="719"/>
      <c r="O490" s="719"/>
      <c r="P490" s="719"/>
      <c r="Q490" s="719"/>
      <c r="R490" s="719"/>
      <c r="S490" s="719"/>
      <c r="T490" s="719"/>
      <c r="U490" s="719"/>
      <c r="V490" s="719"/>
      <c r="W490" s="719"/>
      <c r="X490" s="719"/>
      <c r="Y490" s="719"/>
      <c r="Z490" s="719"/>
      <c r="AA490" s="719"/>
      <c r="AB490" s="719"/>
    </row>
    <row r="491" spans="1:28" ht="22">
      <c r="A491" s="719"/>
      <c r="B491" s="719"/>
      <c r="C491" s="719"/>
      <c r="D491" s="34"/>
      <c r="E491" s="719"/>
      <c r="F491" s="719"/>
      <c r="G491" s="719"/>
      <c r="H491" s="719"/>
      <c r="I491" s="585"/>
      <c r="J491" s="719"/>
      <c r="K491" s="759"/>
      <c r="L491" s="719"/>
      <c r="M491" s="719"/>
      <c r="N491" s="719"/>
      <c r="O491" s="719"/>
      <c r="P491" s="719"/>
      <c r="Q491" s="719"/>
      <c r="R491" s="719"/>
      <c r="S491" s="719"/>
      <c r="T491" s="719"/>
      <c r="U491" s="719"/>
      <c r="V491" s="719"/>
      <c r="W491" s="719"/>
      <c r="X491" s="719"/>
      <c r="Y491" s="719"/>
      <c r="Z491" s="719"/>
      <c r="AA491" s="719"/>
      <c r="AB491" s="719"/>
    </row>
    <row r="492" spans="1:28" ht="22">
      <c r="A492" s="719"/>
      <c r="B492" s="719"/>
      <c r="C492" s="719"/>
      <c r="D492" s="34"/>
      <c r="E492" s="719"/>
      <c r="F492" s="719"/>
      <c r="G492" s="719"/>
      <c r="H492" s="719"/>
      <c r="I492" s="585"/>
      <c r="J492" s="719"/>
      <c r="K492" s="759"/>
      <c r="L492" s="719"/>
      <c r="M492" s="719"/>
      <c r="N492" s="719"/>
      <c r="O492" s="719"/>
      <c r="P492" s="719"/>
      <c r="Q492" s="719"/>
      <c r="R492" s="719"/>
      <c r="S492" s="719"/>
      <c r="T492" s="719"/>
      <c r="U492" s="719"/>
      <c r="V492" s="719"/>
      <c r="W492" s="719"/>
      <c r="X492" s="719"/>
      <c r="Y492" s="719"/>
      <c r="Z492" s="719"/>
      <c r="AA492" s="719"/>
      <c r="AB492" s="719"/>
    </row>
    <row r="493" spans="1:28" ht="22">
      <c r="A493" s="719"/>
      <c r="B493" s="719"/>
      <c r="C493" s="719"/>
      <c r="D493" s="34"/>
      <c r="E493" s="719"/>
      <c r="F493" s="719"/>
      <c r="G493" s="719"/>
      <c r="H493" s="719"/>
      <c r="I493" s="585"/>
      <c r="J493" s="719"/>
      <c r="K493" s="759"/>
      <c r="L493" s="719"/>
      <c r="M493" s="719"/>
      <c r="N493" s="719"/>
      <c r="O493" s="719"/>
      <c r="P493" s="719"/>
      <c r="Q493" s="719"/>
      <c r="R493" s="719"/>
      <c r="S493" s="719"/>
      <c r="T493" s="719"/>
      <c r="U493" s="719"/>
      <c r="V493" s="719"/>
      <c r="W493" s="719"/>
      <c r="X493" s="719"/>
      <c r="Y493" s="719"/>
      <c r="Z493" s="719"/>
      <c r="AA493" s="719"/>
      <c r="AB493" s="719"/>
    </row>
    <row r="494" spans="1:28" ht="22">
      <c r="A494" s="719"/>
      <c r="B494" s="719"/>
      <c r="C494" s="719"/>
      <c r="D494" s="34"/>
      <c r="E494" s="719"/>
      <c r="F494" s="719"/>
      <c r="G494" s="719"/>
      <c r="H494" s="719"/>
      <c r="I494" s="585"/>
      <c r="J494" s="719"/>
      <c r="K494" s="759"/>
      <c r="L494" s="719"/>
      <c r="M494" s="719"/>
      <c r="N494" s="719"/>
      <c r="O494" s="719"/>
      <c r="P494" s="719"/>
      <c r="Q494" s="719"/>
      <c r="R494" s="719"/>
      <c r="S494" s="719"/>
      <c r="T494" s="719"/>
      <c r="U494" s="719"/>
      <c r="V494" s="719"/>
      <c r="W494" s="719"/>
      <c r="X494" s="719"/>
      <c r="Y494" s="719"/>
      <c r="Z494" s="719"/>
      <c r="AA494" s="719"/>
      <c r="AB494" s="719"/>
    </row>
    <row r="495" spans="1:28" ht="22">
      <c r="A495" s="719"/>
      <c r="B495" s="719"/>
      <c r="C495" s="719"/>
      <c r="D495" s="34"/>
      <c r="E495" s="719"/>
      <c r="F495" s="719"/>
      <c r="G495" s="719"/>
      <c r="H495" s="719"/>
      <c r="I495" s="585"/>
      <c r="J495" s="719"/>
      <c r="K495" s="759"/>
      <c r="L495" s="719"/>
      <c r="M495" s="719"/>
      <c r="N495" s="719"/>
      <c r="O495" s="719"/>
      <c r="P495" s="719"/>
      <c r="Q495" s="719"/>
      <c r="R495" s="719"/>
      <c r="S495" s="719"/>
      <c r="T495" s="719"/>
      <c r="U495" s="719"/>
      <c r="V495" s="719"/>
      <c r="W495" s="719"/>
      <c r="X495" s="719"/>
      <c r="Y495" s="719"/>
      <c r="Z495" s="719"/>
      <c r="AA495" s="719"/>
      <c r="AB495" s="719"/>
    </row>
    <row r="496" spans="1:28" ht="22">
      <c r="A496" s="719"/>
      <c r="B496" s="719"/>
      <c r="C496" s="719"/>
      <c r="D496" s="34"/>
      <c r="E496" s="719"/>
      <c r="F496" s="719"/>
      <c r="G496" s="719"/>
      <c r="H496" s="719"/>
      <c r="I496" s="585"/>
      <c r="J496" s="719"/>
      <c r="K496" s="759"/>
      <c r="L496" s="719"/>
      <c r="M496" s="719"/>
      <c r="N496" s="719"/>
      <c r="O496" s="719"/>
      <c r="P496" s="719"/>
      <c r="Q496" s="719"/>
      <c r="R496" s="719"/>
      <c r="S496" s="719"/>
      <c r="T496" s="719"/>
      <c r="U496" s="719"/>
      <c r="V496" s="719"/>
      <c r="W496" s="719"/>
      <c r="X496" s="719"/>
      <c r="Y496" s="719"/>
      <c r="Z496" s="719"/>
      <c r="AA496" s="719"/>
      <c r="AB496" s="719"/>
    </row>
    <row r="497" spans="1:28" ht="22">
      <c r="A497" s="719"/>
      <c r="B497" s="719"/>
      <c r="C497" s="719"/>
      <c r="D497" s="34"/>
      <c r="E497" s="719"/>
      <c r="F497" s="719"/>
      <c r="G497" s="719"/>
      <c r="H497" s="719"/>
      <c r="I497" s="585"/>
      <c r="J497" s="719"/>
      <c r="K497" s="759"/>
      <c r="L497" s="719"/>
      <c r="M497" s="719"/>
      <c r="N497" s="719"/>
      <c r="O497" s="719"/>
      <c r="P497" s="719"/>
      <c r="Q497" s="719"/>
      <c r="R497" s="719"/>
      <c r="S497" s="719"/>
      <c r="T497" s="719"/>
      <c r="U497" s="719"/>
      <c r="V497" s="719"/>
      <c r="W497" s="719"/>
      <c r="X497" s="719"/>
      <c r="Y497" s="719"/>
      <c r="Z497" s="719"/>
      <c r="AA497" s="719"/>
      <c r="AB497" s="719"/>
    </row>
    <row r="498" spans="1:28" ht="22">
      <c r="A498" s="719"/>
      <c r="B498" s="719"/>
      <c r="C498" s="719"/>
      <c r="D498" s="34"/>
      <c r="E498" s="719"/>
      <c r="F498" s="719"/>
      <c r="G498" s="719"/>
      <c r="H498" s="719"/>
      <c r="I498" s="585"/>
      <c r="J498" s="719"/>
      <c r="K498" s="759"/>
      <c r="L498" s="719"/>
      <c r="M498" s="719"/>
      <c r="N498" s="719"/>
      <c r="O498" s="719"/>
      <c r="P498" s="719"/>
      <c r="Q498" s="719"/>
      <c r="R498" s="719"/>
      <c r="S498" s="719"/>
      <c r="T498" s="719"/>
      <c r="U498" s="719"/>
      <c r="V498" s="719"/>
      <c r="W498" s="719"/>
      <c r="X498" s="719"/>
      <c r="Y498" s="719"/>
      <c r="Z498" s="719"/>
      <c r="AA498" s="719"/>
      <c r="AB498" s="719"/>
    </row>
    <row r="499" spans="1:28" ht="22">
      <c r="A499" s="719"/>
      <c r="B499" s="719"/>
      <c r="C499" s="719"/>
      <c r="D499" s="34"/>
      <c r="E499" s="719"/>
      <c r="F499" s="719"/>
      <c r="G499" s="719"/>
      <c r="H499" s="719"/>
      <c r="I499" s="585"/>
      <c r="J499" s="719"/>
      <c r="K499" s="759"/>
      <c r="L499" s="719"/>
      <c r="M499" s="719"/>
      <c r="N499" s="719"/>
      <c r="O499" s="719"/>
      <c r="P499" s="719"/>
      <c r="Q499" s="719"/>
      <c r="R499" s="719"/>
      <c r="S499" s="719"/>
      <c r="T499" s="719"/>
      <c r="U499" s="719"/>
      <c r="V499" s="719"/>
      <c r="W499" s="719"/>
      <c r="X499" s="719"/>
      <c r="Y499" s="719"/>
      <c r="Z499" s="719"/>
      <c r="AA499" s="719"/>
      <c r="AB499" s="719"/>
    </row>
    <row r="500" spans="1:28" ht="22">
      <c r="A500" s="719"/>
      <c r="B500" s="719"/>
      <c r="C500" s="719"/>
      <c r="D500" s="34"/>
      <c r="E500" s="719"/>
      <c r="F500" s="719"/>
      <c r="G500" s="719"/>
      <c r="H500" s="719"/>
      <c r="I500" s="585"/>
      <c r="J500" s="719"/>
      <c r="K500" s="759"/>
      <c r="L500" s="719"/>
      <c r="M500" s="719"/>
      <c r="N500" s="719"/>
      <c r="O500" s="719"/>
      <c r="P500" s="719"/>
      <c r="Q500" s="719"/>
      <c r="R500" s="719"/>
      <c r="S500" s="719"/>
      <c r="T500" s="719"/>
      <c r="U500" s="719"/>
      <c r="V500" s="719"/>
      <c r="W500" s="719"/>
      <c r="X500" s="719"/>
      <c r="Y500" s="719"/>
      <c r="Z500" s="719"/>
      <c r="AA500" s="719"/>
      <c r="AB500" s="719"/>
    </row>
    <row r="501" spans="1:28" ht="22">
      <c r="A501" s="719"/>
      <c r="B501" s="719"/>
      <c r="C501" s="719"/>
      <c r="D501" s="34"/>
      <c r="E501" s="719"/>
      <c r="F501" s="719"/>
      <c r="G501" s="719"/>
      <c r="H501" s="719"/>
      <c r="I501" s="585"/>
      <c r="J501" s="719"/>
      <c r="K501" s="759"/>
      <c r="L501" s="719"/>
      <c r="M501" s="719"/>
      <c r="N501" s="719"/>
      <c r="O501" s="719"/>
      <c r="P501" s="719"/>
      <c r="Q501" s="719"/>
      <c r="R501" s="719"/>
      <c r="S501" s="719"/>
      <c r="T501" s="719"/>
      <c r="U501" s="719"/>
      <c r="V501" s="719"/>
      <c r="W501" s="719"/>
      <c r="X501" s="719"/>
      <c r="Y501" s="719"/>
      <c r="Z501" s="719"/>
      <c r="AA501" s="719"/>
      <c r="AB501" s="719"/>
    </row>
    <row r="502" spans="1:28" ht="22">
      <c r="A502" s="719"/>
      <c r="B502" s="719"/>
      <c r="C502" s="719"/>
      <c r="D502" s="34"/>
      <c r="E502" s="719"/>
      <c r="F502" s="719"/>
      <c r="G502" s="719"/>
      <c r="H502" s="719"/>
      <c r="I502" s="585"/>
      <c r="J502" s="719"/>
      <c r="K502" s="759"/>
      <c r="L502" s="719"/>
      <c r="M502" s="719"/>
      <c r="N502" s="719"/>
      <c r="O502" s="719"/>
      <c r="P502" s="719"/>
      <c r="Q502" s="719"/>
      <c r="R502" s="719"/>
      <c r="S502" s="719"/>
      <c r="T502" s="719"/>
      <c r="U502" s="719"/>
      <c r="V502" s="719"/>
      <c r="W502" s="719"/>
      <c r="X502" s="719"/>
      <c r="Y502" s="719"/>
      <c r="Z502" s="719"/>
      <c r="AA502" s="719"/>
      <c r="AB502" s="719"/>
    </row>
    <row r="503" spans="1:28" ht="22">
      <c r="A503" s="719"/>
      <c r="B503" s="719"/>
      <c r="C503" s="719"/>
      <c r="D503" s="34"/>
      <c r="E503" s="719"/>
      <c r="F503" s="719"/>
      <c r="G503" s="719"/>
      <c r="H503" s="719"/>
      <c r="I503" s="585"/>
      <c r="J503" s="719"/>
      <c r="K503" s="759"/>
      <c r="L503" s="719"/>
      <c r="M503" s="719"/>
      <c r="N503" s="719"/>
      <c r="O503" s="719"/>
      <c r="P503" s="719"/>
      <c r="Q503" s="719"/>
      <c r="R503" s="719"/>
      <c r="S503" s="719"/>
      <c r="T503" s="719"/>
      <c r="U503" s="719"/>
      <c r="V503" s="719"/>
      <c r="W503" s="719"/>
      <c r="X503" s="719"/>
      <c r="Y503" s="719"/>
      <c r="Z503" s="719"/>
      <c r="AA503" s="719"/>
      <c r="AB503" s="719"/>
    </row>
    <row r="504" spans="1:28" ht="22">
      <c r="A504" s="719"/>
      <c r="B504" s="719"/>
      <c r="C504" s="719"/>
      <c r="D504" s="34"/>
      <c r="E504" s="719"/>
      <c r="F504" s="719"/>
      <c r="G504" s="719"/>
      <c r="H504" s="719"/>
      <c r="I504" s="585"/>
      <c r="J504" s="719"/>
      <c r="K504" s="759"/>
      <c r="L504" s="719"/>
      <c r="M504" s="719"/>
      <c r="N504" s="719"/>
      <c r="O504" s="719"/>
      <c r="P504" s="719"/>
      <c r="Q504" s="719"/>
      <c r="R504" s="719"/>
      <c r="S504" s="719"/>
      <c r="T504" s="719"/>
      <c r="U504" s="719"/>
      <c r="V504" s="719"/>
      <c r="W504" s="719"/>
      <c r="X504" s="719"/>
      <c r="Y504" s="719"/>
      <c r="Z504" s="719"/>
      <c r="AA504" s="719"/>
      <c r="AB504" s="719"/>
    </row>
    <row r="505" spans="1:28" ht="22">
      <c r="A505" s="719"/>
      <c r="B505" s="719"/>
      <c r="C505" s="719"/>
      <c r="D505" s="34"/>
      <c r="E505" s="719"/>
      <c r="F505" s="719"/>
      <c r="G505" s="719"/>
      <c r="H505" s="719"/>
      <c r="I505" s="585"/>
      <c r="J505" s="719"/>
      <c r="K505" s="759"/>
      <c r="L505" s="719"/>
      <c r="M505" s="719"/>
      <c r="N505" s="719"/>
      <c r="O505" s="719"/>
      <c r="P505" s="719"/>
      <c r="Q505" s="719"/>
      <c r="R505" s="719"/>
      <c r="S505" s="719"/>
      <c r="T505" s="719"/>
      <c r="U505" s="719"/>
      <c r="V505" s="719"/>
      <c r="W505" s="719"/>
      <c r="X505" s="719"/>
      <c r="Y505" s="719"/>
      <c r="Z505" s="719"/>
      <c r="AA505" s="719"/>
      <c r="AB505" s="719"/>
    </row>
    <row r="506" spans="1:28" ht="22">
      <c r="A506" s="719"/>
      <c r="B506" s="719"/>
      <c r="C506" s="719"/>
      <c r="D506" s="34"/>
      <c r="E506" s="719"/>
      <c r="F506" s="719"/>
      <c r="G506" s="719"/>
      <c r="H506" s="719"/>
      <c r="I506" s="585"/>
      <c r="J506" s="719"/>
      <c r="K506" s="759"/>
      <c r="L506" s="719"/>
      <c r="M506" s="719"/>
      <c r="N506" s="719"/>
      <c r="O506" s="719"/>
      <c r="P506" s="719"/>
      <c r="Q506" s="719"/>
      <c r="R506" s="719"/>
      <c r="S506" s="719"/>
      <c r="T506" s="719"/>
      <c r="U506" s="719"/>
      <c r="V506" s="719"/>
      <c r="W506" s="719"/>
      <c r="X506" s="719"/>
      <c r="Y506" s="719"/>
      <c r="Z506" s="719"/>
      <c r="AA506" s="719"/>
      <c r="AB506" s="719"/>
    </row>
    <row r="507" spans="1:28" ht="22">
      <c r="A507" s="719"/>
      <c r="B507" s="719"/>
      <c r="C507" s="719"/>
      <c r="D507" s="34"/>
      <c r="E507" s="719"/>
      <c r="F507" s="719"/>
      <c r="G507" s="719"/>
      <c r="H507" s="719"/>
      <c r="I507" s="585"/>
      <c r="J507" s="719"/>
      <c r="K507" s="759"/>
      <c r="L507" s="719"/>
      <c r="M507" s="719"/>
      <c r="N507" s="719"/>
      <c r="O507" s="719"/>
      <c r="P507" s="719"/>
      <c r="Q507" s="719"/>
      <c r="R507" s="719"/>
      <c r="S507" s="719"/>
      <c r="T507" s="719"/>
      <c r="U507" s="719"/>
      <c r="V507" s="719"/>
      <c r="W507" s="719"/>
      <c r="X507" s="719"/>
      <c r="Y507" s="719"/>
      <c r="Z507" s="719"/>
      <c r="AA507" s="719"/>
      <c r="AB507" s="719"/>
    </row>
    <row r="508" spans="1:28" ht="22">
      <c r="A508" s="719"/>
      <c r="B508" s="719"/>
      <c r="C508" s="719"/>
      <c r="D508" s="34"/>
      <c r="E508" s="719"/>
      <c r="F508" s="719"/>
      <c r="G508" s="719"/>
      <c r="H508" s="719"/>
      <c r="I508" s="585"/>
      <c r="J508" s="719"/>
      <c r="K508" s="759"/>
      <c r="L508" s="719"/>
      <c r="M508" s="719"/>
      <c r="N508" s="719"/>
      <c r="O508" s="719"/>
      <c r="P508" s="719"/>
      <c r="Q508" s="719"/>
      <c r="R508" s="719"/>
      <c r="S508" s="719"/>
      <c r="T508" s="719"/>
      <c r="U508" s="719"/>
      <c r="V508" s="719"/>
      <c r="W508" s="719"/>
      <c r="X508" s="719"/>
      <c r="Y508" s="719"/>
      <c r="Z508" s="719"/>
      <c r="AA508" s="719"/>
      <c r="AB508" s="719"/>
    </row>
    <row r="509" spans="1:28" ht="22">
      <c r="A509" s="719"/>
      <c r="B509" s="719"/>
      <c r="C509" s="719"/>
      <c r="D509" s="34"/>
      <c r="E509" s="719"/>
      <c r="F509" s="719"/>
      <c r="G509" s="719"/>
      <c r="H509" s="719"/>
      <c r="I509" s="585"/>
      <c r="J509" s="719"/>
      <c r="K509" s="759"/>
      <c r="L509" s="719"/>
      <c r="M509" s="719"/>
      <c r="N509" s="719"/>
      <c r="O509" s="719"/>
      <c r="P509" s="719"/>
      <c r="Q509" s="719"/>
      <c r="R509" s="719"/>
      <c r="S509" s="719"/>
      <c r="T509" s="719"/>
      <c r="U509" s="719"/>
      <c r="V509" s="719"/>
      <c r="W509" s="719"/>
      <c r="X509" s="719"/>
      <c r="Y509" s="719"/>
      <c r="Z509" s="719"/>
      <c r="AA509" s="719"/>
      <c r="AB509" s="719"/>
    </row>
    <row r="510" spans="1:28" ht="22">
      <c r="A510" s="719"/>
      <c r="B510" s="719"/>
      <c r="C510" s="719"/>
      <c r="D510" s="34"/>
      <c r="E510" s="719"/>
      <c r="F510" s="719"/>
      <c r="G510" s="719"/>
      <c r="H510" s="719"/>
      <c r="I510" s="585"/>
      <c r="J510" s="719"/>
      <c r="K510" s="759"/>
      <c r="L510" s="719"/>
      <c r="M510" s="719"/>
      <c r="N510" s="719"/>
      <c r="O510" s="719"/>
      <c r="P510" s="719"/>
      <c r="Q510" s="719"/>
      <c r="R510" s="719"/>
      <c r="S510" s="719"/>
      <c r="T510" s="719"/>
      <c r="U510" s="719"/>
      <c r="V510" s="719"/>
      <c r="W510" s="719"/>
      <c r="X510" s="719"/>
      <c r="Y510" s="719"/>
      <c r="Z510" s="719"/>
      <c r="AA510" s="719"/>
      <c r="AB510" s="719"/>
    </row>
    <row r="511" spans="1:28" ht="22">
      <c r="A511" s="719"/>
      <c r="B511" s="719"/>
      <c r="C511" s="719"/>
      <c r="D511" s="34"/>
      <c r="E511" s="719"/>
      <c r="F511" s="719"/>
      <c r="G511" s="719"/>
      <c r="H511" s="719"/>
      <c r="I511" s="585"/>
      <c r="J511" s="719"/>
      <c r="K511" s="759"/>
      <c r="L511" s="719"/>
      <c r="M511" s="719"/>
      <c r="N511" s="719"/>
      <c r="O511" s="719"/>
      <c r="P511" s="719"/>
      <c r="Q511" s="719"/>
      <c r="R511" s="719"/>
      <c r="S511" s="719"/>
      <c r="T511" s="719"/>
      <c r="U511" s="719"/>
      <c r="V511" s="719"/>
      <c r="W511" s="719"/>
      <c r="X511" s="719"/>
      <c r="Y511" s="719"/>
      <c r="Z511" s="719"/>
      <c r="AA511" s="719"/>
      <c r="AB511" s="719"/>
    </row>
    <row r="512" spans="1:28" ht="22">
      <c r="A512" s="719"/>
      <c r="B512" s="719"/>
      <c r="C512" s="719"/>
      <c r="D512" s="34"/>
      <c r="E512" s="719"/>
      <c r="F512" s="719"/>
      <c r="G512" s="719"/>
      <c r="H512" s="719"/>
      <c r="I512" s="585"/>
      <c r="J512" s="719"/>
      <c r="K512" s="759"/>
      <c r="L512" s="719"/>
      <c r="M512" s="719"/>
      <c r="N512" s="719"/>
      <c r="O512" s="719"/>
      <c r="P512" s="719"/>
      <c r="Q512" s="719"/>
      <c r="R512" s="719"/>
      <c r="S512" s="719"/>
      <c r="T512" s="719"/>
      <c r="U512" s="719"/>
      <c r="V512" s="719"/>
      <c r="W512" s="719"/>
      <c r="X512" s="719"/>
      <c r="Y512" s="719"/>
      <c r="Z512" s="719"/>
      <c r="AA512" s="719"/>
      <c r="AB512" s="719"/>
    </row>
    <row r="513" spans="1:28" ht="22">
      <c r="A513" s="719"/>
      <c r="B513" s="719"/>
      <c r="C513" s="719"/>
      <c r="D513" s="34"/>
      <c r="E513" s="719"/>
      <c r="F513" s="719"/>
      <c r="G513" s="719"/>
      <c r="H513" s="719"/>
      <c r="I513" s="585"/>
      <c r="J513" s="719"/>
      <c r="K513" s="759"/>
      <c r="L513" s="719"/>
      <c r="M513" s="719"/>
      <c r="N513" s="719"/>
      <c r="O513" s="719"/>
      <c r="P513" s="719"/>
      <c r="Q513" s="719"/>
      <c r="R513" s="719"/>
      <c r="S513" s="719"/>
      <c r="T513" s="719"/>
      <c r="U513" s="719"/>
      <c r="V513" s="719"/>
      <c r="W513" s="719"/>
      <c r="X513" s="719"/>
      <c r="Y513" s="719"/>
      <c r="Z513" s="719"/>
      <c r="AA513" s="719"/>
      <c r="AB513" s="719"/>
    </row>
    <row r="514" spans="1:28" ht="22">
      <c r="A514" s="719"/>
      <c r="B514" s="719"/>
      <c r="C514" s="719"/>
      <c r="D514" s="34"/>
      <c r="E514" s="719"/>
      <c r="F514" s="719"/>
      <c r="G514" s="719"/>
      <c r="H514" s="719"/>
      <c r="I514" s="585"/>
      <c r="J514" s="719"/>
      <c r="K514" s="759"/>
      <c r="L514" s="719"/>
      <c r="M514" s="719"/>
      <c r="N514" s="719"/>
      <c r="O514" s="719"/>
      <c r="P514" s="719"/>
      <c r="Q514" s="719"/>
      <c r="R514" s="719"/>
      <c r="S514" s="719"/>
      <c r="T514" s="719"/>
      <c r="U514" s="719"/>
      <c r="V514" s="719"/>
      <c r="W514" s="719"/>
      <c r="X514" s="719"/>
      <c r="Y514" s="719"/>
      <c r="Z514" s="719"/>
      <c r="AA514" s="719"/>
      <c r="AB514" s="719"/>
    </row>
    <row r="515" spans="1:28" ht="22">
      <c r="A515" s="719"/>
      <c r="B515" s="719"/>
      <c r="C515" s="719"/>
      <c r="D515" s="34"/>
      <c r="E515" s="719"/>
      <c r="F515" s="719"/>
      <c r="G515" s="719"/>
      <c r="H515" s="719"/>
      <c r="I515" s="585"/>
      <c r="J515" s="719"/>
      <c r="K515" s="759"/>
      <c r="L515" s="719"/>
      <c r="M515" s="719"/>
      <c r="N515" s="719"/>
      <c r="O515" s="719"/>
      <c r="P515" s="719"/>
      <c r="Q515" s="719"/>
      <c r="R515" s="719"/>
      <c r="S515" s="719"/>
      <c r="T515" s="719"/>
      <c r="U515" s="719"/>
      <c r="V515" s="719"/>
      <c r="W515" s="719"/>
      <c r="X515" s="719"/>
      <c r="Y515" s="719"/>
      <c r="Z515" s="719"/>
      <c r="AA515" s="719"/>
      <c r="AB515" s="719"/>
    </row>
    <row r="516" spans="1:28" ht="22">
      <c r="A516" s="719"/>
      <c r="B516" s="719"/>
      <c r="C516" s="719"/>
      <c r="D516" s="34"/>
      <c r="E516" s="719"/>
      <c r="F516" s="719"/>
      <c r="G516" s="719"/>
      <c r="H516" s="719"/>
      <c r="I516" s="585"/>
      <c r="J516" s="719"/>
      <c r="K516" s="759"/>
      <c r="L516" s="719"/>
      <c r="M516" s="719"/>
      <c r="N516" s="719"/>
      <c r="O516" s="719"/>
      <c r="P516" s="719"/>
      <c r="Q516" s="719"/>
      <c r="R516" s="719"/>
      <c r="S516" s="719"/>
      <c r="T516" s="719"/>
      <c r="U516" s="719"/>
      <c r="V516" s="719"/>
      <c r="W516" s="719"/>
      <c r="X516" s="719"/>
      <c r="Y516" s="719"/>
      <c r="Z516" s="719"/>
      <c r="AA516" s="719"/>
      <c r="AB516" s="719"/>
    </row>
    <row r="517" spans="1:28" ht="22">
      <c r="A517" s="719"/>
      <c r="B517" s="719"/>
      <c r="C517" s="719"/>
      <c r="D517" s="34"/>
      <c r="E517" s="719"/>
      <c r="F517" s="719"/>
      <c r="G517" s="719"/>
      <c r="H517" s="719"/>
      <c r="I517" s="585"/>
      <c r="J517" s="719"/>
      <c r="K517" s="759"/>
      <c r="L517" s="719"/>
      <c r="M517" s="719"/>
      <c r="N517" s="719"/>
      <c r="O517" s="719"/>
      <c r="P517" s="719"/>
      <c r="Q517" s="719"/>
      <c r="R517" s="719"/>
      <c r="S517" s="719"/>
      <c r="T517" s="719"/>
      <c r="U517" s="719"/>
      <c r="V517" s="719"/>
      <c r="W517" s="719"/>
      <c r="X517" s="719"/>
      <c r="Y517" s="719"/>
      <c r="Z517" s="719"/>
      <c r="AA517" s="719"/>
      <c r="AB517" s="719"/>
    </row>
    <row r="518" spans="1:28" ht="22">
      <c r="A518" s="719"/>
      <c r="B518" s="719"/>
      <c r="C518" s="719"/>
      <c r="D518" s="34"/>
      <c r="E518" s="719"/>
      <c r="F518" s="719"/>
      <c r="G518" s="719"/>
      <c r="H518" s="719"/>
      <c r="I518" s="585"/>
      <c r="J518" s="719"/>
      <c r="K518" s="759"/>
      <c r="L518" s="719"/>
      <c r="M518" s="719"/>
      <c r="N518" s="719"/>
      <c r="O518" s="719"/>
      <c r="P518" s="719"/>
      <c r="Q518" s="719"/>
      <c r="R518" s="719"/>
      <c r="S518" s="719"/>
      <c r="T518" s="719"/>
      <c r="U518" s="719"/>
      <c r="V518" s="719"/>
      <c r="W518" s="719"/>
      <c r="X518" s="719"/>
      <c r="Y518" s="719"/>
      <c r="Z518" s="719"/>
      <c r="AA518" s="719"/>
      <c r="AB518" s="719"/>
    </row>
    <row r="519" spans="1:28" ht="22">
      <c r="A519" s="719"/>
      <c r="B519" s="719"/>
      <c r="C519" s="719"/>
      <c r="D519" s="34"/>
      <c r="E519" s="719"/>
      <c r="F519" s="719"/>
      <c r="G519" s="719"/>
      <c r="H519" s="719"/>
      <c r="I519" s="585"/>
      <c r="J519" s="719"/>
      <c r="K519" s="759"/>
      <c r="L519" s="719"/>
      <c r="M519" s="719"/>
      <c r="N519" s="719"/>
      <c r="O519" s="719"/>
      <c r="P519" s="719"/>
      <c r="Q519" s="719"/>
      <c r="R519" s="719"/>
      <c r="S519" s="719"/>
      <c r="T519" s="719"/>
      <c r="U519" s="719"/>
      <c r="V519" s="719"/>
      <c r="W519" s="719"/>
      <c r="X519" s="719"/>
      <c r="Y519" s="719"/>
      <c r="Z519" s="719"/>
      <c r="AA519" s="719"/>
      <c r="AB519" s="719"/>
    </row>
    <row r="520" spans="1:28" ht="22">
      <c r="A520" s="719"/>
      <c r="B520" s="719"/>
      <c r="C520" s="719"/>
      <c r="D520" s="34"/>
      <c r="E520" s="719"/>
      <c r="F520" s="719"/>
      <c r="G520" s="719"/>
      <c r="H520" s="719"/>
      <c r="I520" s="585"/>
      <c r="J520" s="719"/>
      <c r="K520" s="759"/>
      <c r="L520" s="719"/>
      <c r="M520" s="719"/>
      <c r="N520" s="719"/>
      <c r="O520" s="719"/>
      <c r="P520" s="719"/>
      <c r="Q520" s="719"/>
      <c r="R520" s="719"/>
      <c r="S520" s="719"/>
      <c r="T520" s="719"/>
      <c r="U520" s="719"/>
      <c r="V520" s="719"/>
      <c r="W520" s="719"/>
      <c r="X520" s="719"/>
      <c r="Y520" s="719"/>
      <c r="Z520" s="719"/>
      <c r="AA520" s="719"/>
      <c r="AB520" s="719"/>
    </row>
    <row r="521" spans="1:28" ht="22">
      <c r="A521" s="719"/>
      <c r="B521" s="719"/>
      <c r="C521" s="719"/>
      <c r="D521" s="34"/>
      <c r="E521" s="719"/>
      <c r="F521" s="719"/>
      <c r="G521" s="719"/>
      <c r="H521" s="719"/>
      <c r="I521" s="585"/>
      <c r="J521" s="719"/>
      <c r="K521" s="759"/>
      <c r="L521" s="719"/>
      <c r="M521" s="719"/>
      <c r="N521" s="719"/>
      <c r="O521" s="719"/>
      <c r="P521" s="719"/>
      <c r="Q521" s="719"/>
      <c r="R521" s="719"/>
      <c r="S521" s="719"/>
      <c r="T521" s="719"/>
      <c r="U521" s="719"/>
      <c r="V521" s="719"/>
      <c r="W521" s="719"/>
      <c r="X521" s="719"/>
      <c r="Y521" s="719"/>
      <c r="Z521" s="719"/>
      <c r="AA521" s="719"/>
      <c r="AB521" s="719"/>
    </row>
    <row r="522" spans="1:28" ht="22">
      <c r="A522" s="719"/>
      <c r="B522" s="719"/>
      <c r="C522" s="719"/>
      <c r="D522" s="34"/>
      <c r="E522" s="719"/>
      <c r="F522" s="719"/>
      <c r="G522" s="719"/>
      <c r="H522" s="719"/>
      <c r="I522" s="585"/>
      <c r="J522" s="719"/>
      <c r="K522" s="759"/>
      <c r="L522" s="719"/>
      <c r="M522" s="719"/>
      <c r="N522" s="719"/>
      <c r="O522" s="719"/>
      <c r="P522" s="719"/>
      <c r="Q522" s="719"/>
      <c r="R522" s="719"/>
      <c r="S522" s="719"/>
      <c r="T522" s="719"/>
      <c r="U522" s="719"/>
      <c r="V522" s="719"/>
      <c r="W522" s="719"/>
      <c r="X522" s="719"/>
      <c r="Y522" s="719"/>
      <c r="Z522" s="719"/>
      <c r="AA522" s="719"/>
      <c r="AB522" s="719"/>
    </row>
    <row r="523" spans="1:28" ht="22">
      <c r="A523" s="719"/>
      <c r="B523" s="719"/>
      <c r="C523" s="719"/>
      <c r="D523" s="34"/>
      <c r="E523" s="719"/>
      <c r="F523" s="719"/>
      <c r="G523" s="719"/>
      <c r="H523" s="719"/>
      <c r="I523" s="585"/>
      <c r="J523" s="719"/>
      <c r="K523" s="759"/>
      <c r="L523" s="719"/>
      <c r="M523" s="719"/>
      <c r="N523" s="719"/>
      <c r="O523" s="719"/>
      <c r="P523" s="719"/>
      <c r="Q523" s="719"/>
      <c r="R523" s="719"/>
      <c r="S523" s="719"/>
      <c r="T523" s="719"/>
      <c r="U523" s="719"/>
      <c r="V523" s="719"/>
      <c r="W523" s="719"/>
      <c r="X523" s="719"/>
      <c r="Y523" s="719"/>
      <c r="Z523" s="719"/>
      <c r="AA523" s="719"/>
      <c r="AB523" s="719"/>
    </row>
    <row r="524" spans="1:28" ht="22">
      <c r="A524" s="719"/>
      <c r="B524" s="719"/>
      <c r="C524" s="719"/>
      <c r="D524" s="34"/>
      <c r="E524" s="719"/>
      <c r="F524" s="719"/>
      <c r="G524" s="719"/>
      <c r="H524" s="719"/>
      <c r="I524" s="585"/>
      <c r="J524" s="719"/>
      <c r="K524" s="759"/>
      <c r="L524" s="719"/>
      <c r="M524" s="719"/>
      <c r="N524" s="719"/>
      <c r="O524" s="719"/>
      <c r="P524" s="719"/>
      <c r="Q524" s="719"/>
      <c r="R524" s="719"/>
      <c r="S524" s="719"/>
      <c r="T524" s="719"/>
      <c r="U524" s="719"/>
      <c r="V524" s="719"/>
      <c r="W524" s="719"/>
      <c r="X524" s="719"/>
      <c r="Y524" s="719"/>
      <c r="Z524" s="719"/>
      <c r="AA524" s="719"/>
      <c r="AB524" s="719"/>
    </row>
    <row r="525" spans="1:28" ht="22">
      <c r="A525" s="719"/>
      <c r="B525" s="719"/>
      <c r="C525" s="719"/>
      <c r="D525" s="34"/>
      <c r="E525" s="719"/>
      <c r="F525" s="719"/>
      <c r="G525" s="719"/>
      <c r="H525" s="719"/>
      <c r="I525" s="585"/>
      <c r="J525" s="719"/>
      <c r="K525" s="759"/>
      <c r="L525" s="719"/>
      <c r="M525" s="719"/>
      <c r="N525" s="719"/>
      <c r="O525" s="719"/>
      <c r="P525" s="719"/>
      <c r="Q525" s="719"/>
      <c r="R525" s="719"/>
      <c r="S525" s="719"/>
      <c r="T525" s="719"/>
      <c r="U525" s="719"/>
      <c r="V525" s="719"/>
      <c r="W525" s="719"/>
      <c r="X525" s="719"/>
      <c r="Y525" s="719"/>
      <c r="Z525" s="719"/>
      <c r="AA525" s="719"/>
      <c r="AB525" s="719"/>
    </row>
    <row r="526" spans="1:28" ht="22">
      <c r="A526" s="719"/>
      <c r="B526" s="719"/>
      <c r="C526" s="719"/>
      <c r="D526" s="34"/>
      <c r="E526" s="719"/>
      <c r="F526" s="719"/>
      <c r="G526" s="719"/>
      <c r="H526" s="719"/>
      <c r="I526" s="585"/>
      <c r="J526" s="719"/>
      <c r="K526" s="759"/>
      <c r="L526" s="719"/>
      <c r="M526" s="719"/>
      <c r="N526" s="719"/>
      <c r="O526" s="719"/>
      <c r="P526" s="719"/>
      <c r="Q526" s="719"/>
      <c r="R526" s="719"/>
      <c r="S526" s="719"/>
      <c r="T526" s="719"/>
      <c r="U526" s="719"/>
      <c r="V526" s="719"/>
      <c r="W526" s="719"/>
      <c r="X526" s="719"/>
      <c r="Y526" s="719"/>
      <c r="Z526" s="719"/>
      <c r="AA526" s="719"/>
      <c r="AB526" s="719"/>
    </row>
    <row r="527" spans="1:28" ht="22">
      <c r="A527" s="719"/>
      <c r="B527" s="719"/>
      <c r="C527" s="719"/>
      <c r="D527" s="34"/>
      <c r="E527" s="719"/>
      <c r="F527" s="719"/>
      <c r="G527" s="719"/>
      <c r="H527" s="719"/>
      <c r="I527" s="585"/>
      <c r="J527" s="719"/>
      <c r="K527" s="759"/>
      <c r="L527" s="719"/>
      <c r="M527" s="719"/>
      <c r="N527" s="719"/>
      <c r="O527" s="719"/>
      <c r="P527" s="719"/>
      <c r="Q527" s="719"/>
      <c r="R527" s="719"/>
      <c r="S527" s="719"/>
      <c r="T527" s="719"/>
      <c r="U527" s="719"/>
      <c r="V527" s="719"/>
      <c r="W527" s="719"/>
      <c r="X527" s="719"/>
      <c r="Y527" s="719"/>
      <c r="Z527" s="719"/>
      <c r="AA527" s="719"/>
      <c r="AB527" s="719"/>
    </row>
    <row r="528" spans="1:28" ht="22">
      <c r="A528" s="719"/>
      <c r="B528" s="719"/>
      <c r="C528" s="719"/>
      <c r="D528" s="34"/>
      <c r="E528" s="719"/>
      <c r="F528" s="719"/>
      <c r="G528" s="719"/>
      <c r="H528" s="719"/>
      <c r="I528" s="585"/>
      <c r="J528" s="719"/>
      <c r="K528" s="759"/>
      <c r="L528" s="719"/>
      <c r="M528" s="719"/>
      <c r="N528" s="719"/>
      <c r="O528" s="719"/>
      <c r="P528" s="719"/>
      <c r="Q528" s="719"/>
      <c r="R528" s="719"/>
      <c r="S528" s="719"/>
      <c r="T528" s="719"/>
      <c r="U528" s="719"/>
      <c r="V528" s="719"/>
      <c r="W528" s="719"/>
      <c r="X528" s="719"/>
      <c r="Y528" s="719"/>
      <c r="Z528" s="719"/>
      <c r="AA528" s="719"/>
      <c r="AB528" s="719"/>
    </row>
    <row r="529" spans="1:28" ht="22">
      <c r="A529" s="719"/>
      <c r="B529" s="719"/>
      <c r="C529" s="719"/>
      <c r="D529" s="34"/>
      <c r="E529" s="719"/>
      <c r="F529" s="719"/>
      <c r="G529" s="719"/>
      <c r="H529" s="719"/>
      <c r="I529" s="585"/>
      <c r="J529" s="719"/>
      <c r="K529" s="759"/>
      <c r="L529" s="719"/>
      <c r="M529" s="719"/>
      <c r="N529" s="719"/>
      <c r="O529" s="719"/>
      <c r="P529" s="719"/>
      <c r="Q529" s="719"/>
      <c r="R529" s="719"/>
      <c r="S529" s="719"/>
      <c r="T529" s="719"/>
      <c r="U529" s="719"/>
      <c r="V529" s="719"/>
      <c r="W529" s="719"/>
      <c r="X529" s="719"/>
      <c r="Y529" s="719"/>
      <c r="Z529" s="719"/>
      <c r="AA529" s="719"/>
      <c r="AB529" s="719"/>
    </row>
    <row r="530" spans="1:28" ht="22">
      <c r="A530" s="719"/>
      <c r="B530" s="719"/>
      <c r="C530" s="719"/>
      <c r="D530" s="34"/>
      <c r="E530" s="719"/>
      <c r="F530" s="719"/>
      <c r="G530" s="719"/>
      <c r="H530" s="719"/>
      <c r="I530" s="585"/>
      <c r="J530" s="719"/>
      <c r="K530" s="759"/>
      <c r="L530" s="719"/>
      <c r="M530" s="719"/>
      <c r="N530" s="719"/>
      <c r="O530" s="719"/>
      <c r="P530" s="719"/>
      <c r="Q530" s="719"/>
      <c r="R530" s="719"/>
      <c r="S530" s="719"/>
      <c r="T530" s="719"/>
      <c r="U530" s="719"/>
      <c r="V530" s="719"/>
      <c r="W530" s="719"/>
      <c r="X530" s="719"/>
      <c r="Y530" s="719"/>
      <c r="Z530" s="719"/>
      <c r="AA530" s="719"/>
      <c r="AB530" s="719"/>
    </row>
    <row r="531" spans="1:28" ht="22">
      <c r="A531" s="719"/>
      <c r="B531" s="719"/>
      <c r="C531" s="719"/>
      <c r="D531" s="34"/>
      <c r="E531" s="719"/>
      <c r="F531" s="719"/>
      <c r="G531" s="719"/>
      <c r="H531" s="719"/>
      <c r="I531" s="585"/>
      <c r="J531" s="719"/>
      <c r="K531" s="759"/>
      <c r="L531" s="719"/>
      <c r="M531" s="719"/>
      <c r="N531" s="719"/>
      <c r="O531" s="719"/>
      <c r="P531" s="719"/>
      <c r="Q531" s="719"/>
      <c r="R531" s="719"/>
      <c r="S531" s="719"/>
      <c r="T531" s="719"/>
      <c r="U531" s="719"/>
      <c r="V531" s="719"/>
      <c r="W531" s="719"/>
      <c r="X531" s="719"/>
      <c r="Y531" s="719"/>
      <c r="Z531" s="719"/>
      <c r="AA531" s="719"/>
      <c r="AB531" s="719"/>
    </row>
    <row r="532" spans="1:28" ht="22">
      <c r="A532" s="719"/>
      <c r="B532" s="719"/>
      <c r="C532" s="719"/>
      <c r="D532" s="34"/>
      <c r="E532" s="719"/>
      <c r="F532" s="719"/>
      <c r="G532" s="719"/>
      <c r="H532" s="719"/>
      <c r="I532" s="585"/>
      <c r="J532" s="719"/>
      <c r="K532" s="759"/>
      <c r="L532" s="719"/>
      <c r="M532" s="719"/>
      <c r="N532" s="719"/>
      <c r="O532" s="719"/>
      <c r="P532" s="719"/>
      <c r="Q532" s="719"/>
      <c r="R532" s="719"/>
      <c r="S532" s="719"/>
      <c r="T532" s="719"/>
      <c r="U532" s="719"/>
      <c r="V532" s="719"/>
      <c r="W532" s="719"/>
      <c r="X532" s="719"/>
      <c r="Y532" s="719"/>
      <c r="Z532" s="719"/>
      <c r="AA532" s="719"/>
      <c r="AB532" s="719"/>
    </row>
    <row r="533" spans="1:28" ht="22">
      <c r="A533" s="719"/>
      <c r="B533" s="719"/>
      <c r="C533" s="719"/>
      <c r="D533" s="34"/>
      <c r="E533" s="719"/>
      <c r="F533" s="719"/>
      <c r="G533" s="719"/>
      <c r="H533" s="719"/>
      <c r="I533" s="585"/>
      <c r="J533" s="719"/>
      <c r="K533" s="759"/>
      <c r="L533" s="719"/>
      <c r="M533" s="719"/>
      <c r="N533" s="719"/>
      <c r="O533" s="719"/>
      <c r="P533" s="719"/>
      <c r="Q533" s="719"/>
      <c r="R533" s="719"/>
      <c r="S533" s="719"/>
      <c r="T533" s="719"/>
      <c r="U533" s="719"/>
      <c r="V533" s="719"/>
      <c r="W533" s="719"/>
      <c r="X533" s="719"/>
      <c r="Y533" s="719"/>
      <c r="Z533" s="719"/>
      <c r="AA533" s="719"/>
      <c r="AB533" s="719"/>
    </row>
    <row r="534" spans="1:28" ht="22">
      <c r="A534" s="719"/>
      <c r="B534" s="719"/>
      <c r="C534" s="719"/>
      <c r="D534" s="34"/>
      <c r="E534" s="719"/>
      <c r="F534" s="719"/>
      <c r="G534" s="719"/>
      <c r="H534" s="719"/>
      <c r="I534" s="585"/>
      <c r="J534" s="719"/>
      <c r="K534" s="759"/>
      <c r="L534" s="719"/>
      <c r="M534" s="719"/>
      <c r="N534" s="719"/>
      <c r="O534" s="719"/>
      <c r="P534" s="719"/>
      <c r="Q534" s="719"/>
      <c r="R534" s="719"/>
      <c r="S534" s="719"/>
      <c r="T534" s="719"/>
      <c r="U534" s="719"/>
      <c r="V534" s="719"/>
      <c r="W534" s="719"/>
      <c r="X534" s="719"/>
      <c r="Y534" s="719"/>
      <c r="Z534" s="719"/>
      <c r="AA534" s="719"/>
      <c r="AB534" s="719"/>
    </row>
    <row r="535" spans="1:28" ht="22">
      <c r="A535" s="719"/>
      <c r="B535" s="719"/>
      <c r="C535" s="719"/>
      <c r="D535" s="34"/>
      <c r="E535" s="719"/>
      <c r="F535" s="719"/>
      <c r="G535" s="719"/>
      <c r="H535" s="719"/>
      <c r="I535" s="585"/>
      <c r="J535" s="719"/>
      <c r="K535" s="759"/>
      <c r="L535" s="719"/>
      <c r="M535" s="719"/>
      <c r="N535" s="719"/>
      <c r="O535" s="719"/>
      <c r="P535" s="719"/>
      <c r="Q535" s="719"/>
      <c r="R535" s="719"/>
      <c r="S535" s="719"/>
      <c r="T535" s="719"/>
      <c r="U535" s="719"/>
      <c r="V535" s="719"/>
      <c r="W535" s="719"/>
      <c r="X535" s="719"/>
      <c r="Y535" s="719"/>
      <c r="Z535" s="719"/>
      <c r="AA535" s="719"/>
      <c r="AB535" s="719"/>
    </row>
    <row r="536" spans="1:28" ht="22">
      <c r="A536" s="719"/>
      <c r="B536" s="719"/>
      <c r="C536" s="719"/>
      <c r="D536" s="34"/>
      <c r="E536" s="719"/>
      <c r="F536" s="719"/>
      <c r="G536" s="719"/>
      <c r="H536" s="719"/>
      <c r="I536" s="585"/>
      <c r="J536" s="719"/>
      <c r="K536" s="759"/>
      <c r="L536" s="719"/>
      <c r="M536" s="719"/>
      <c r="N536" s="719"/>
      <c r="O536" s="719"/>
      <c r="P536" s="719"/>
      <c r="Q536" s="719"/>
      <c r="R536" s="719"/>
      <c r="S536" s="719"/>
      <c r="T536" s="719"/>
      <c r="U536" s="719"/>
      <c r="V536" s="719"/>
      <c r="W536" s="719"/>
      <c r="X536" s="719"/>
      <c r="Y536" s="719"/>
      <c r="Z536" s="719"/>
      <c r="AA536" s="719"/>
      <c r="AB536" s="719"/>
    </row>
    <row r="537" spans="1:28" ht="22">
      <c r="A537" s="719"/>
      <c r="B537" s="719"/>
      <c r="C537" s="719"/>
      <c r="D537" s="34"/>
      <c r="E537" s="719"/>
      <c r="F537" s="719"/>
      <c r="G537" s="719"/>
      <c r="H537" s="719"/>
      <c r="I537" s="585"/>
      <c r="J537" s="719"/>
      <c r="K537" s="759"/>
      <c r="L537" s="719"/>
      <c r="M537" s="719"/>
      <c r="N537" s="719"/>
      <c r="O537" s="719"/>
      <c r="P537" s="719"/>
      <c r="Q537" s="719"/>
      <c r="R537" s="719"/>
      <c r="S537" s="719"/>
      <c r="T537" s="719"/>
      <c r="U537" s="719"/>
      <c r="V537" s="719"/>
      <c r="W537" s="719"/>
      <c r="X537" s="719"/>
      <c r="Y537" s="719"/>
      <c r="Z537" s="719"/>
      <c r="AA537" s="719"/>
      <c r="AB537" s="719"/>
    </row>
    <row r="538" spans="1:28" ht="22">
      <c r="A538" s="719"/>
      <c r="B538" s="719"/>
      <c r="C538" s="719"/>
      <c r="D538" s="34"/>
      <c r="E538" s="719"/>
      <c r="F538" s="719"/>
      <c r="G538" s="719"/>
      <c r="H538" s="719"/>
      <c r="I538" s="585"/>
      <c r="J538" s="719"/>
      <c r="K538" s="759"/>
      <c r="L538" s="719"/>
      <c r="M538" s="719"/>
      <c r="N538" s="719"/>
      <c r="O538" s="719"/>
      <c r="P538" s="719"/>
      <c r="Q538" s="719"/>
      <c r="R538" s="719"/>
      <c r="S538" s="719"/>
      <c r="T538" s="719"/>
      <c r="U538" s="719"/>
      <c r="V538" s="719"/>
      <c r="W538" s="719"/>
      <c r="X538" s="719"/>
      <c r="Y538" s="719"/>
      <c r="Z538" s="719"/>
      <c r="AA538" s="719"/>
      <c r="AB538" s="719"/>
    </row>
    <row r="539" spans="1:28" ht="22">
      <c r="A539" s="719"/>
      <c r="B539" s="719"/>
      <c r="C539" s="719"/>
      <c r="D539" s="34"/>
      <c r="E539" s="719"/>
      <c r="F539" s="719"/>
      <c r="G539" s="719"/>
      <c r="H539" s="719"/>
      <c r="I539" s="585"/>
      <c r="J539" s="719"/>
      <c r="K539" s="759"/>
      <c r="L539" s="719"/>
      <c r="M539" s="719"/>
      <c r="N539" s="719"/>
      <c r="O539" s="719"/>
      <c r="P539" s="719"/>
      <c r="Q539" s="719"/>
      <c r="R539" s="719"/>
      <c r="S539" s="719"/>
      <c r="T539" s="719"/>
      <c r="U539" s="719"/>
      <c r="V539" s="719"/>
      <c r="W539" s="719"/>
      <c r="X539" s="719"/>
      <c r="Y539" s="719"/>
      <c r="Z539" s="719"/>
      <c r="AA539" s="719"/>
      <c r="AB539" s="719"/>
    </row>
    <row r="540" spans="1:28" ht="22">
      <c r="A540" s="719"/>
      <c r="B540" s="719"/>
      <c r="C540" s="719"/>
      <c r="D540" s="34"/>
      <c r="E540" s="719"/>
      <c r="F540" s="719"/>
      <c r="G540" s="719"/>
      <c r="H540" s="719"/>
      <c r="I540" s="585"/>
      <c r="J540" s="719"/>
      <c r="K540" s="759"/>
      <c r="L540" s="719"/>
      <c r="M540" s="719"/>
      <c r="N540" s="719"/>
      <c r="O540" s="719"/>
      <c r="P540" s="719"/>
      <c r="Q540" s="719"/>
      <c r="R540" s="719"/>
      <c r="S540" s="719"/>
      <c r="T540" s="719"/>
      <c r="U540" s="719"/>
      <c r="V540" s="719"/>
      <c r="W540" s="719"/>
      <c r="X540" s="719"/>
      <c r="Y540" s="719"/>
      <c r="Z540" s="719"/>
      <c r="AA540" s="719"/>
      <c r="AB540" s="719"/>
    </row>
    <row r="541" spans="1:28" ht="22">
      <c r="A541" s="719"/>
      <c r="B541" s="719"/>
      <c r="C541" s="719"/>
      <c r="D541" s="34"/>
      <c r="E541" s="719"/>
      <c r="F541" s="719"/>
      <c r="G541" s="719"/>
      <c r="H541" s="719"/>
      <c r="I541" s="585"/>
      <c r="J541" s="719"/>
      <c r="K541" s="759"/>
      <c r="L541" s="719"/>
      <c r="M541" s="719"/>
      <c r="N541" s="719"/>
      <c r="O541" s="719"/>
      <c r="P541" s="719"/>
      <c r="Q541" s="719"/>
      <c r="R541" s="719"/>
      <c r="S541" s="719"/>
      <c r="T541" s="719"/>
      <c r="U541" s="719"/>
      <c r="V541" s="719"/>
      <c r="W541" s="719"/>
      <c r="X541" s="719"/>
      <c r="Y541" s="719"/>
      <c r="Z541" s="719"/>
      <c r="AA541" s="719"/>
      <c r="AB541" s="719"/>
    </row>
    <row r="542" spans="1:28" ht="22">
      <c r="A542" s="719"/>
      <c r="B542" s="719"/>
      <c r="C542" s="719"/>
      <c r="D542" s="34"/>
      <c r="E542" s="719"/>
      <c r="F542" s="719"/>
      <c r="G542" s="719"/>
      <c r="H542" s="719"/>
      <c r="I542" s="585"/>
      <c r="J542" s="719"/>
      <c r="K542" s="759"/>
      <c r="L542" s="719"/>
      <c r="M542" s="719"/>
      <c r="N542" s="719"/>
      <c r="O542" s="719"/>
      <c r="P542" s="719"/>
      <c r="Q542" s="719"/>
      <c r="R542" s="719"/>
      <c r="S542" s="719"/>
      <c r="T542" s="719"/>
      <c r="U542" s="719"/>
      <c r="V542" s="719"/>
      <c r="W542" s="719"/>
      <c r="X542" s="719"/>
      <c r="Y542" s="719"/>
      <c r="Z542" s="719"/>
      <c r="AA542" s="719"/>
      <c r="AB542" s="719"/>
    </row>
    <row r="543" spans="1:28" ht="22">
      <c r="A543" s="719"/>
      <c r="B543" s="719"/>
      <c r="C543" s="719"/>
      <c r="D543" s="34"/>
      <c r="E543" s="719"/>
      <c r="F543" s="719"/>
      <c r="G543" s="719"/>
      <c r="H543" s="719"/>
      <c r="I543" s="585"/>
      <c r="J543" s="719"/>
      <c r="K543" s="759"/>
      <c r="L543" s="719"/>
      <c r="M543" s="719"/>
      <c r="N543" s="719"/>
      <c r="O543" s="719"/>
      <c r="P543" s="719"/>
      <c r="Q543" s="719"/>
      <c r="R543" s="719"/>
      <c r="S543" s="719"/>
      <c r="T543" s="719"/>
      <c r="U543" s="719"/>
      <c r="V543" s="719"/>
      <c r="W543" s="719"/>
      <c r="X543" s="719"/>
      <c r="Y543" s="719"/>
      <c r="Z543" s="719"/>
      <c r="AA543" s="719"/>
      <c r="AB543" s="719"/>
    </row>
    <row r="544" spans="1:28" ht="22">
      <c r="A544" s="719"/>
      <c r="B544" s="719"/>
      <c r="C544" s="719"/>
      <c r="D544" s="34"/>
      <c r="E544" s="719"/>
      <c r="F544" s="719"/>
      <c r="G544" s="719"/>
      <c r="H544" s="719"/>
      <c r="I544" s="585"/>
      <c r="J544" s="719"/>
      <c r="K544" s="759"/>
      <c r="L544" s="719"/>
      <c r="M544" s="719"/>
      <c r="N544" s="719"/>
      <c r="O544" s="719"/>
      <c r="P544" s="719"/>
      <c r="Q544" s="719"/>
      <c r="R544" s="719"/>
      <c r="S544" s="719"/>
      <c r="T544" s="719"/>
      <c r="U544" s="719"/>
      <c r="V544" s="719"/>
      <c r="W544" s="719"/>
      <c r="X544" s="719"/>
      <c r="Y544" s="719"/>
      <c r="Z544" s="719"/>
      <c r="AA544" s="719"/>
      <c r="AB544" s="719"/>
    </row>
    <row r="545" spans="1:28" ht="22">
      <c r="A545" s="719"/>
      <c r="B545" s="719"/>
      <c r="C545" s="719"/>
      <c r="D545" s="34"/>
      <c r="E545" s="719"/>
      <c r="F545" s="719"/>
      <c r="G545" s="719"/>
      <c r="H545" s="719"/>
      <c r="I545" s="585"/>
      <c r="J545" s="719"/>
      <c r="K545" s="759"/>
      <c r="L545" s="719"/>
      <c r="M545" s="719"/>
      <c r="N545" s="719"/>
      <c r="O545" s="719"/>
      <c r="P545" s="719"/>
      <c r="Q545" s="719"/>
      <c r="R545" s="719"/>
      <c r="S545" s="719"/>
      <c r="T545" s="719"/>
      <c r="U545" s="719"/>
      <c r="V545" s="719"/>
      <c r="W545" s="719"/>
      <c r="X545" s="719"/>
      <c r="Y545" s="719"/>
      <c r="Z545" s="719"/>
      <c r="AA545" s="719"/>
      <c r="AB545" s="719"/>
    </row>
    <row r="546" spans="1:28" ht="22">
      <c r="A546" s="719"/>
      <c r="B546" s="719"/>
      <c r="C546" s="719"/>
      <c r="D546" s="34"/>
      <c r="E546" s="719"/>
      <c r="F546" s="719"/>
      <c r="G546" s="719"/>
      <c r="H546" s="719"/>
      <c r="I546" s="585"/>
      <c r="J546" s="719"/>
      <c r="K546" s="759"/>
      <c r="L546" s="719"/>
      <c r="M546" s="719"/>
      <c r="N546" s="719"/>
      <c r="O546" s="719"/>
      <c r="P546" s="719"/>
      <c r="Q546" s="719"/>
      <c r="R546" s="719"/>
      <c r="S546" s="719"/>
      <c r="T546" s="719"/>
      <c r="U546" s="719"/>
      <c r="V546" s="719"/>
      <c r="W546" s="719"/>
      <c r="X546" s="719"/>
      <c r="Y546" s="719"/>
      <c r="Z546" s="719"/>
      <c r="AA546" s="719"/>
      <c r="AB546" s="719"/>
    </row>
    <row r="547" spans="1:28" ht="22">
      <c r="A547" s="719"/>
      <c r="B547" s="719"/>
      <c r="C547" s="719"/>
      <c r="D547" s="34"/>
      <c r="E547" s="719"/>
      <c r="F547" s="719"/>
      <c r="G547" s="719"/>
      <c r="H547" s="719"/>
      <c r="I547" s="585"/>
      <c r="J547" s="719"/>
      <c r="K547" s="759"/>
      <c r="L547" s="719"/>
      <c r="M547" s="719"/>
      <c r="N547" s="719"/>
      <c r="O547" s="719"/>
      <c r="P547" s="719"/>
      <c r="Q547" s="719"/>
      <c r="R547" s="719"/>
      <c r="S547" s="719"/>
      <c r="T547" s="719"/>
      <c r="U547" s="719"/>
      <c r="V547" s="719"/>
      <c r="W547" s="719"/>
      <c r="X547" s="719"/>
      <c r="Y547" s="719"/>
      <c r="Z547" s="719"/>
      <c r="AA547" s="719"/>
      <c r="AB547" s="719"/>
    </row>
    <row r="548" spans="1:28" ht="22">
      <c r="A548" s="719"/>
      <c r="B548" s="719"/>
      <c r="C548" s="719"/>
      <c r="D548" s="34"/>
      <c r="E548" s="719"/>
      <c r="F548" s="719"/>
      <c r="G548" s="719"/>
      <c r="H548" s="719"/>
      <c r="I548" s="585"/>
      <c r="J548" s="719"/>
      <c r="K548" s="759"/>
      <c r="L548" s="719"/>
      <c r="M548" s="719"/>
      <c r="N548" s="719"/>
      <c r="O548" s="719"/>
      <c r="P548" s="719"/>
      <c r="Q548" s="719"/>
      <c r="R548" s="719"/>
      <c r="S548" s="719"/>
      <c r="T548" s="719"/>
      <c r="U548" s="719"/>
      <c r="V548" s="719"/>
      <c r="W548" s="719"/>
      <c r="X548" s="719"/>
      <c r="Y548" s="719"/>
      <c r="Z548" s="719"/>
      <c r="AA548" s="719"/>
      <c r="AB548" s="719"/>
    </row>
    <row r="549" spans="1:28" ht="22">
      <c r="A549" s="719"/>
      <c r="B549" s="719"/>
      <c r="C549" s="719"/>
      <c r="D549" s="34"/>
      <c r="E549" s="719"/>
      <c r="F549" s="719"/>
      <c r="G549" s="719"/>
      <c r="H549" s="719"/>
      <c r="I549" s="585"/>
      <c r="J549" s="719"/>
      <c r="K549" s="759"/>
      <c r="L549" s="719"/>
      <c r="M549" s="719"/>
      <c r="N549" s="719"/>
      <c r="O549" s="719"/>
      <c r="P549" s="719"/>
      <c r="Q549" s="719"/>
      <c r="R549" s="719"/>
      <c r="S549" s="719"/>
      <c r="T549" s="719"/>
      <c r="U549" s="719"/>
      <c r="V549" s="719"/>
      <c r="W549" s="719"/>
      <c r="X549" s="719"/>
      <c r="Y549" s="719"/>
      <c r="Z549" s="719"/>
      <c r="AA549" s="719"/>
      <c r="AB549" s="719"/>
    </row>
    <row r="550" spans="1:28" ht="22">
      <c r="A550" s="719"/>
      <c r="B550" s="719"/>
      <c r="C550" s="719"/>
      <c r="D550" s="34"/>
      <c r="E550" s="719"/>
      <c r="F550" s="719"/>
      <c r="G550" s="719"/>
      <c r="H550" s="719"/>
      <c r="I550" s="585"/>
      <c r="J550" s="719"/>
      <c r="K550" s="759"/>
      <c r="L550" s="719"/>
      <c r="M550" s="719"/>
      <c r="N550" s="719"/>
      <c r="O550" s="719"/>
      <c r="P550" s="719"/>
      <c r="Q550" s="719"/>
      <c r="R550" s="719"/>
      <c r="S550" s="719"/>
      <c r="T550" s="719"/>
      <c r="U550" s="719"/>
      <c r="V550" s="719"/>
      <c r="W550" s="719"/>
      <c r="X550" s="719"/>
      <c r="Y550" s="719"/>
      <c r="Z550" s="719"/>
      <c r="AA550" s="719"/>
      <c r="AB550" s="719"/>
    </row>
    <row r="551" spans="1:28" ht="22">
      <c r="A551" s="719"/>
      <c r="B551" s="719"/>
      <c r="C551" s="719"/>
      <c r="D551" s="34"/>
      <c r="E551" s="719"/>
      <c r="F551" s="719"/>
      <c r="G551" s="719"/>
      <c r="H551" s="719"/>
      <c r="I551" s="585"/>
      <c r="J551" s="719"/>
      <c r="K551" s="759"/>
      <c r="L551" s="719"/>
      <c r="M551" s="719"/>
      <c r="N551" s="719"/>
      <c r="O551" s="719"/>
      <c r="P551" s="719"/>
      <c r="Q551" s="719"/>
      <c r="R551" s="719"/>
      <c r="S551" s="719"/>
      <c r="T551" s="719"/>
      <c r="U551" s="719"/>
      <c r="V551" s="719"/>
      <c r="W551" s="719"/>
      <c r="X551" s="719"/>
      <c r="Y551" s="719"/>
      <c r="Z551" s="719"/>
      <c r="AA551" s="719"/>
      <c r="AB551" s="719"/>
    </row>
    <row r="552" spans="1:28" ht="22">
      <c r="A552" s="719"/>
      <c r="B552" s="719"/>
      <c r="C552" s="719"/>
      <c r="D552" s="34"/>
      <c r="E552" s="719"/>
      <c r="F552" s="719"/>
      <c r="G552" s="719"/>
      <c r="H552" s="719"/>
      <c r="I552" s="585"/>
      <c r="J552" s="719"/>
      <c r="K552" s="759"/>
      <c r="L552" s="719"/>
      <c r="M552" s="719"/>
      <c r="N552" s="719"/>
      <c r="O552" s="719"/>
      <c r="P552" s="719"/>
      <c r="Q552" s="719"/>
      <c r="R552" s="719"/>
      <c r="S552" s="719"/>
      <c r="T552" s="719"/>
      <c r="U552" s="719"/>
      <c r="V552" s="719"/>
      <c r="W552" s="719"/>
      <c r="X552" s="719"/>
      <c r="Y552" s="719"/>
      <c r="Z552" s="719"/>
      <c r="AA552" s="719"/>
      <c r="AB552" s="719"/>
    </row>
    <row r="553" spans="1:28" ht="22">
      <c r="A553" s="719"/>
      <c r="B553" s="719"/>
      <c r="C553" s="719"/>
      <c r="D553" s="34"/>
      <c r="E553" s="719"/>
      <c r="F553" s="719"/>
      <c r="G553" s="719"/>
      <c r="H553" s="719"/>
      <c r="I553" s="585"/>
      <c r="J553" s="719"/>
      <c r="K553" s="759"/>
      <c r="L553" s="719"/>
      <c r="M553" s="719"/>
      <c r="N553" s="719"/>
      <c r="O553" s="719"/>
      <c r="P553" s="719"/>
      <c r="Q553" s="719"/>
      <c r="R553" s="719"/>
      <c r="S553" s="719"/>
      <c r="T553" s="719"/>
      <c r="U553" s="719"/>
      <c r="V553" s="719"/>
      <c r="W553" s="719"/>
      <c r="X553" s="719"/>
      <c r="Y553" s="719"/>
      <c r="Z553" s="719"/>
      <c r="AA553" s="719"/>
      <c r="AB553" s="719"/>
    </row>
    <row r="554" spans="1:28" ht="22">
      <c r="A554" s="719"/>
      <c r="B554" s="719"/>
      <c r="C554" s="719"/>
      <c r="D554" s="34"/>
      <c r="E554" s="719"/>
      <c r="F554" s="719"/>
      <c r="G554" s="719"/>
      <c r="H554" s="719"/>
      <c r="I554" s="585"/>
      <c r="J554" s="719"/>
      <c r="K554" s="759"/>
      <c r="L554" s="719"/>
      <c r="M554" s="719"/>
      <c r="N554" s="719"/>
      <c r="O554" s="719"/>
      <c r="P554" s="719"/>
      <c r="Q554" s="719"/>
      <c r="R554" s="719"/>
      <c r="S554" s="719"/>
      <c r="T554" s="719"/>
      <c r="U554" s="719"/>
      <c r="V554" s="719"/>
      <c r="W554" s="719"/>
      <c r="X554" s="719"/>
      <c r="Y554" s="719"/>
      <c r="Z554" s="719"/>
      <c r="AA554" s="719"/>
      <c r="AB554" s="719"/>
    </row>
    <row r="555" spans="1:28" ht="22">
      <c r="A555" s="719"/>
      <c r="B555" s="719"/>
      <c r="C555" s="719"/>
      <c r="D555" s="34"/>
      <c r="E555" s="719"/>
      <c r="F555" s="719"/>
      <c r="G555" s="719"/>
      <c r="H555" s="719"/>
      <c r="I555" s="585"/>
      <c r="J555" s="719"/>
      <c r="K555" s="759"/>
      <c r="L555" s="719"/>
      <c r="M555" s="719"/>
      <c r="N555" s="719"/>
      <c r="O555" s="719"/>
      <c r="P555" s="719"/>
      <c r="Q555" s="719"/>
      <c r="R555" s="719"/>
      <c r="S555" s="719"/>
      <c r="T555" s="719"/>
      <c r="U555" s="719"/>
      <c r="V555" s="719"/>
      <c r="W555" s="719"/>
      <c r="X555" s="719"/>
      <c r="Y555" s="719"/>
      <c r="Z555" s="719"/>
      <c r="AA555" s="719"/>
      <c r="AB555" s="719"/>
    </row>
    <row r="556" spans="1:28" ht="22">
      <c r="A556" s="719"/>
      <c r="B556" s="719"/>
      <c r="C556" s="719"/>
      <c r="D556" s="34"/>
      <c r="E556" s="719"/>
      <c r="F556" s="719"/>
      <c r="G556" s="719"/>
      <c r="H556" s="719"/>
      <c r="I556" s="585"/>
      <c r="J556" s="719"/>
      <c r="K556" s="759"/>
      <c r="L556" s="719"/>
      <c r="M556" s="719"/>
      <c r="N556" s="719"/>
      <c r="O556" s="719"/>
      <c r="P556" s="719"/>
      <c r="Q556" s="719"/>
      <c r="R556" s="719"/>
      <c r="S556" s="719"/>
      <c r="T556" s="719"/>
      <c r="U556" s="719"/>
      <c r="V556" s="719"/>
      <c r="W556" s="719"/>
      <c r="X556" s="719"/>
      <c r="Y556" s="719"/>
      <c r="Z556" s="719"/>
      <c r="AA556" s="719"/>
      <c r="AB556" s="719"/>
    </row>
    <row r="557" spans="1:28" ht="22">
      <c r="A557" s="719"/>
      <c r="B557" s="719"/>
      <c r="C557" s="719"/>
      <c r="D557" s="34"/>
      <c r="E557" s="719"/>
      <c r="F557" s="719"/>
      <c r="G557" s="719"/>
      <c r="H557" s="719"/>
      <c r="I557" s="585"/>
      <c r="J557" s="719"/>
      <c r="K557" s="759"/>
      <c r="L557" s="719"/>
      <c r="M557" s="719"/>
      <c r="N557" s="719"/>
      <c r="O557" s="719"/>
      <c r="P557" s="719"/>
      <c r="Q557" s="719"/>
      <c r="R557" s="719"/>
      <c r="S557" s="719"/>
      <c r="T557" s="719"/>
      <c r="U557" s="719"/>
      <c r="V557" s="719"/>
      <c r="W557" s="719"/>
      <c r="X557" s="719"/>
      <c r="Y557" s="719"/>
      <c r="Z557" s="719"/>
      <c r="AA557" s="719"/>
      <c r="AB557" s="719"/>
    </row>
    <row r="558" spans="1:28" ht="22">
      <c r="A558" s="719"/>
      <c r="B558" s="719"/>
      <c r="C558" s="719"/>
      <c r="D558" s="34"/>
      <c r="E558" s="719"/>
      <c r="F558" s="719"/>
      <c r="G558" s="719"/>
      <c r="H558" s="719"/>
      <c r="I558" s="585"/>
      <c r="J558" s="719"/>
      <c r="K558" s="759"/>
      <c r="L558" s="719"/>
      <c r="M558" s="719"/>
      <c r="N558" s="719"/>
      <c r="O558" s="719"/>
      <c r="P558" s="719"/>
      <c r="Q558" s="719"/>
      <c r="R558" s="719"/>
      <c r="S558" s="719"/>
      <c r="T558" s="719"/>
      <c r="U558" s="719"/>
      <c r="V558" s="719"/>
      <c r="W558" s="719"/>
      <c r="X558" s="719"/>
      <c r="Y558" s="719"/>
      <c r="Z558" s="719"/>
      <c r="AA558" s="719"/>
      <c r="AB558" s="719"/>
    </row>
    <row r="559" spans="1:28" ht="22">
      <c r="A559" s="719"/>
      <c r="B559" s="719"/>
      <c r="C559" s="719"/>
      <c r="D559" s="34"/>
      <c r="E559" s="719"/>
      <c r="F559" s="719"/>
      <c r="G559" s="719"/>
      <c r="H559" s="719"/>
      <c r="I559" s="585"/>
      <c r="J559" s="719"/>
      <c r="K559" s="759"/>
      <c r="L559" s="719"/>
      <c r="M559" s="719"/>
      <c r="N559" s="719"/>
      <c r="O559" s="719"/>
      <c r="P559" s="719"/>
      <c r="Q559" s="719"/>
      <c r="R559" s="719"/>
      <c r="S559" s="719"/>
      <c r="T559" s="719"/>
      <c r="U559" s="719"/>
      <c r="V559" s="719"/>
      <c r="W559" s="719"/>
      <c r="X559" s="719"/>
      <c r="Y559" s="719"/>
      <c r="Z559" s="719"/>
      <c r="AA559" s="719"/>
      <c r="AB559" s="719"/>
    </row>
    <row r="560" spans="1:28" ht="22">
      <c r="A560" s="719"/>
      <c r="B560" s="719"/>
      <c r="C560" s="719"/>
      <c r="D560" s="34"/>
      <c r="E560" s="719"/>
      <c r="F560" s="719"/>
      <c r="G560" s="719"/>
      <c r="H560" s="719"/>
      <c r="I560" s="585"/>
      <c r="J560" s="719"/>
      <c r="K560" s="759"/>
      <c r="L560" s="719"/>
      <c r="M560" s="719"/>
      <c r="N560" s="719"/>
      <c r="O560" s="719"/>
      <c r="P560" s="719"/>
      <c r="Q560" s="719"/>
      <c r="R560" s="719"/>
      <c r="S560" s="719"/>
      <c r="T560" s="719"/>
      <c r="U560" s="719"/>
      <c r="V560" s="719"/>
      <c r="W560" s="719"/>
      <c r="X560" s="719"/>
      <c r="Y560" s="719"/>
      <c r="Z560" s="719"/>
      <c r="AA560" s="719"/>
      <c r="AB560" s="719"/>
    </row>
    <row r="561" spans="1:28" ht="22">
      <c r="A561" s="719"/>
      <c r="B561" s="719"/>
      <c r="C561" s="719"/>
      <c r="D561" s="34"/>
      <c r="E561" s="719"/>
      <c r="F561" s="719"/>
      <c r="G561" s="719"/>
      <c r="H561" s="719"/>
      <c r="I561" s="585"/>
      <c r="J561" s="719"/>
      <c r="K561" s="759"/>
      <c r="L561" s="719"/>
      <c r="M561" s="719"/>
      <c r="N561" s="719"/>
      <c r="O561" s="719"/>
      <c r="P561" s="719"/>
      <c r="Q561" s="719"/>
      <c r="R561" s="719"/>
      <c r="S561" s="719"/>
      <c r="T561" s="719"/>
      <c r="U561" s="719"/>
      <c r="V561" s="719"/>
      <c r="W561" s="719"/>
      <c r="X561" s="719"/>
      <c r="Y561" s="719"/>
      <c r="Z561" s="719"/>
      <c r="AA561" s="719"/>
      <c r="AB561" s="719"/>
    </row>
    <row r="562" spans="1:28" ht="22">
      <c r="A562" s="719"/>
      <c r="B562" s="719"/>
      <c r="C562" s="719"/>
      <c r="D562" s="34"/>
      <c r="E562" s="719"/>
      <c r="F562" s="719"/>
      <c r="G562" s="719"/>
      <c r="H562" s="719"/>
      <c r="I562" s="585"/>
      <c r="J562" s="719"/>
      <c r="K562" s="759"/>
      <c r="L562" s="719"/>
      <c r="M562" s="719"/>
      <c r="N562" s="719"/>
      <c r="O562" s="719"/>
      <c r="P562" s="719"/>
      <c r="Q562" s="719"/>
      <c r="R562" s="719"/>
      <c r="S562" s="719"/>
      <c r="T562" s="719"/>
      <c r="U562" s="719"/>
      <c r="V562" s="719"/>
      <c r="W562" s="719"/>
      <c r="X562" s="719"/>
      <c r="Y562" s="719"/>
      <c r="Z562" s="719"/>
      <c r="AA562" s="719"/>
      <c r="AB562" s="719"/>
    </row>
    <row r="563" spans="1:28" ht="22">
      <c r="A563" s="719"/>
      <c r="B563" s="719"/>
      <c r="C563" s="719"/>
      <c r="D563" s="34"/>
      <c r="E563" s="719"/>
      <c r="F563" s="719"/>
      <c r="G563" s="719"/>
      <c r="H563" s="719"/>
      <c r="I563" s="585"/>
      <c r="J563" s="719"/>
      <c r="K563" s="759"/>
      <c r="L563" s="719"/>
      <c r="M563" s="719"/>
      <c r="N563" s="719"/>
      <c r="O563" s="719"/>
      <c r="P563" s="719"/>
      <c r="Q563" s="719"/>
      <c r="R563" s="719"/>
      <c r="S563" s="719"/>
      <c r="T563" s="719"/>
      <c r="U563" s="719"/>
      <c r="V563" s="719"/>
      <c r="W563" s="719"/>
      <c r="X563" s="719"/>
      <c r="Y563" s="719"/>
      <c r="Z563" s="719"/>
      <c r="AA563" s="719"/>
      <c r="AB563" s="719"/>
    </row>
    <row r="564" spans="1:28" ht="22">
      <c r="A564" s="719"/>
      <c r="B564" s="719"/>
      <c r="C564" s="719"/>
      <c r="D564" s="34"/>
      <c r="E564" s="719"/>
      <c r="F564" s="719"/>
      <c r="G564" s="719"/>
      <c r="H564" s="719"/>
      <c r="I564" s="585"/>
      <c r="J564" s="719"/>
      <c r="K564" s="759"/>
      <c r="L564" s="719"/>
      <c r="M564" s="719"/>
      <c r="N564" s="719"/>
      <c r="O564" s="719"/>
      <c r="P564" s="719"/>
      <c r="Q564" s="719"/>
      <c r="R564" s="719"/>
      <c r="S564" s="719"/>
      <c r="T564" s="719"/>
      <c r="U564" s="719"/>
      <c r="V564" s="719"/>
      <c r="W564" s="719"/>
      <c r="X564" s="719"/>
      <c r="Y564" s="719"/>
      <c r="Z564" s="719"/>
      <c r="AA564" s="719"/>
      <c r="AB564" s="719"/>
    </row>
    <row r="565" spans="1:28" ht="22">
      <c r="A565" s="719"/>
      <c r="B565" s="719"/>
      <c r="C565" s="719"/>
      <c r="D565" s="34"/>
      <c r="E565" s="719"/>
      <c r="F565" s="719"/>
      <c r="G565" s="719"/>
      <c r="H565" s="719"/>
      <c r="I565" s="585"/>
      <c r="J565" s="719"/>
      <c r="K565" s="759"/>
      <c r="L565" s="719"/>
      <c r="M565" s="719"/>
      <c r="N565" s="719"/>
      <c r="O565" s="719"/>
      <c r="P565" s="719"/>
      <c r="Q565" s="719"/>
      <c r="R565" s="719"/>
      <c r="S565" s="719"/>
      <c r="T565" s="719"/>
      <c r="U565" s="719"/>
      <c r="V565" s="719"/>
      <c r="W565" s="719"/>
      <c r="X565" s="719"/>
      <c r="Y565" s="719"/>
      <c r="Z565" s="719"/>
      <c r="AA565" s="719"/>
      <c r="AB565" s="719"/>
    </row>
    <row r="566" spans="1:28" ht="22">
      <c r="A566" s="719"/>
      <c r="B566" s="719"/>
      <c r="C566" s="719"/>
      <c r="D566" s="34"/>
      <c r="E566" s="719"/>
      <c r="F566" s="719"/>
      <c r="G566" s="719"/>
      <c r="H566" s="719"/>
      <c r="I566" s="585"/>
      <c r="J566" s="719"/>
      <c r="K566" s="759"/>
      <c r="L566" s="719"/>
      <c r="M566" s="719"/>
      <c r="N566" s="719"/>
      <c r="O566" s="719"/>
      <c r="P566" s="719"/>
      <c r="Q566" s="719"/>
      <c r="R566" s="719"/>
      <c r="S566" s="719"/>
      <c r="T566" s="719"/>
      <c r="U566" s="719"/>
      <c r="V566" s="719"/>
      <c r="W566" s="719"/>
      <c r="X566" s="719"/>
      <c r="Y566" s="719"/>
      <c r="Z566" s="719"/>
      <c r="AA566" s="719"/>
      <c r="AB566" s="719"/>
    </row>
    <row r="567" spans="1:28" ht="22">
      <c r="A567" s="719"/>
      <c r="B567" s="719"/>
      <c r="C567" s="719"/>
      <c r="D567" s="34"/>
      <c r="E567" s="719"/>
      <c r="F567" s="719"/>
      <c r="G567" s="719"/>
      <c r="H567" s="719"/>
      <c r="I567" s="585"/>
      <c r="J567" s="719"/>
      <c r="K567" s="759"/>
      <c r="L567" s="719"/>
      <c r="M567" s="719"/>
      <c r="N567" s="719"/>
      <c r="O567" s="719"/>
      <c r="P567" s="719"/>
      <c r="Q567" s="719"/>
      <c r="R567" s="719"/>
      <c r="S567" s="719"/>
      <c r="T567" s="719"/>
      <c r="U567" s="719"/>
      <c r="V567" s="719"/>
      <c r="W567" s="719"/>
      <c r="X567" s="719"/>
      <c r="Y567" s="719"/>
      <c r="Z567" s="719"/>
      <c r="AA567" s="719"/>
      <c r="AB567" s="719"/>
    </row>
    <row r="568" spans="1:28" ht="22">
      <c r="A568" s="719"/>
      <c r="B568" s="719"/>
      <c r="C568" s="719"/>
      <c r="D568" s="34"/>
      <c r="E568" s="719"/>
      <c r="F568" s="719"/>
      <c r="G568" s="719"/>
      <c r="H568" s="719"/>
      <c r="I568" s="585"/>
      <c r="J568" s="719"/>
      <c r="K568" s="759"/>
      <c r="L568" s="719"/>
      <c r="M568" s="719"/>
      <c r="N568" s="719"/>
      <c r="O568" s="719"/>
      <c r="P568" s="719"/>
      <c r="Q568" s="719"/>
      <c r="R568" s="719"/>
      <c r="S568" s="719"/>
      <c r="T568" s="719"/>
      <c r="U568" s="719"/>
      <c r="V568" s="719"/>
      <c r="W568" s="719"/>
      <c r="X568" s="719"/>
      <c r="Y568" s="719"/>
      <c r="Z568" s="719"/>
      <c r="AA568" s="719"/>
      <c r="AB568" s="719"/>
    </row>
    <row r="569" spans="1:28" ht="22">
      <c r="A569" s="719"/>
      <c r="B569" s="719"/>
      <c r="C569" s="719"/>
      <c r="D569" s="34"/>
      <c r="E569" s="719"/>
      <c r="F569" s="719"/>
      <c r="G569" s="719"/>
      <c r="H569" s="719"/>
      <c r="I569" s="585"/>
      <c r="J569" s="719"/>
      <c r="K569" s="759"/>
      <c r="L569" s="719"/>
      <c r="M569" s="719"/>
      <c r="N569" s="719"/>
      <c r="O569" s="719"/>
      <c r="P569" s="719"/>
      <c r="Q569" s="719"/>
      <c r="R569" s="719"/>
      <c r="S569" s="719"/>
      <c r="T569" s="719"/>
      <c r="U569" s="719"/>
      <c r="V569" s="719"/>
      <c r="W569" s="719"/>
      <c r="X569" s="719"/>
      <c r="Y569" s="719"/>
      <c r="Z569" s="719"/>
      <c r="AA569" s="719"/>
      <c r="AB569" s="719"/>
    </row>
    <row r="570" spans="1:28" ht="22">
      <c r="A570" s="719"/>
      <c r="B570" s="719"/>
      <c r="C570" s="719"/>
      <c r="D570" s="34"/>
      <c r="E570" s="719"/>
      <c r="F570" s="719"/>
      <c r="G570" s="719"/>
      <c r="H570" s="719"/>
      <c r="I570" s="585"/>
      <c r="J570" s="719"/>
      <c r="K570" s="759"/>
      <c r="L570" s="719"/>
      <c r="M570" s="719"/>
      <c r="N570" s="719"/>
      <c r="O570" s="719"/>
      <c r="P570" s="719"/>
      <c r="Q570" s="719"/>
      <c r="R570" s="719"/>
      <c r="S570" s="719"/>
      <c r="T570" s="719"/>
      <c r="U570" s="719"/>
      <c r="V570" s="719"/>
      <c r="W570" s="719"/>
      <c r="X570" s="719"/>
      <c r="Y570" s="719"/>
      <c r="Z570" s="719"/>
      <c r="AA570" s="719"/>
      <c r="AB570" s="719"/>
    </row>
    <row r="571" spans="1:28" ht="22">
      <c r="A571" s="719"/>
      <c r="B571" s="719"/>
      <c r="C571" s="719"/>
      <c r="D571" s="34"/>
      <c r="E571" s="719"/>
      <c r="F571" s="719"/>
      <c r="G571" s="719"/>
      <c r="H571" s="719"/>
      <c r="I571" s="585"/>
      <c r="J571" s="719"/>
      <c r="K571" s="759"/>
      <c r="L571" s="719"/>
      <c r="M571" s="719"/>
      <c r="N571" s="719"/>
      <c r="O571" s="719"/>
      <c r="P571" s="719"/>
      <c r="Q571" s="719"/>
      <c r="R571" s="719"/>
      <c r="S571" s="719"/>
      <c r="T571" s="719"/>
      <c r="U571" s="719"/>
      <c r="V571" s="719"/>
      <c r="W571" s="719"/>
      <c r="X571" s="719"/>
      <c r="Y571" s="719"/>
      <c r="Z571" s="719"/>
      <c r="AA571" s="719"/>
      <c r="AB571" s="719"/>
    </row>
    <row r="572" spans="1:28" ht="22">
      <c r="A572" s="719"/>
      <c r="B572" s="719"/>
      <c r="C572" s="719"/>
      <c r="D572" s="34"/>
      <c r="E572" s="719"/>
      <c r="F572" s="719"/>
      <c r="G572" s="719"/>
      <c r="H572" s="719"/>
      <c r="I572" s="585"/>
      <c r="J572" s="719"/>
      <c r="K572" s="759"/>
      <c r="L572" s="719"/>
      <c r="M572" s="719"/>
      <c r="N572" s="719"/>
      <c r="O572" s="719"/>
      <c r="P572" s="719"/>
      <c r="Q572" s="719"/>
      <c r="R572" s="719"/>
      <c r="S572" s="719"/>
      <c r="T572" s="719"/>
      <c r="U572" s="719"/>
      <c r="V572" s="719"/>
      <c r="W572" s="719"/>
      <c r="X572" s="719"/>
      <c r="Y572" s="719"/>
      <c r="Z572" s="719"/>
      <c r="AA572" s="719"/>
      <c r="AB572" s="719"/>
    </row>
    <row r="573" spans="1:28" ht="22">
      <c r="A573" s="719"/>
      <c r="B573" s="719"/>
      <c r="C573" s="719"/>
      <c r="D573" s="34"/>
      <c r="E573" s="719"/>
      <c r="F573" s="719"/>
      <c r="G573" s="719"/>
      <c r="H573" s="719"/>
      <c r="I573" s="585"/>
      <c r="J573" s="719"/>
      <c r="K573" s="759"/>
      <c r="L573" s="719"/>
      <c r="M573" s="719"/>
      <c r="N573" s="719"/>
      <c r="O573" s="719"/>
      <c r="P573" s="719"/>
      <c r="Q573" s="719"/>
      <c r="R573" s="719"/>
      <c r="S573" s="719"/>
      <c r="T573" s="719"/>
      <c r="U573" s="719"/>
      <c r="V573" s="719"/>
      <c r="W573" s="719"/>
      <c r="X573" s="719"/>
      <c r="Y573" s="719"/>
      <c r="Z573" s="719"/>
      <c r="AA573" s="719"/>
      <c r="AB573" s="719"/>
    </row>
    <row r="574" spans="1:28" ht="22">
      <c r="A574" s="719"/>
      <c r="B574" s="719"/>
      <c r="C574" s="719"/>
      <c r="D574" s="34"/>
      <c r="E574" s="719"/>
      <c r="F574" s="719"/>
      <c r="G574" s="719"/>
      <c r="H574" s="719"/>
      <c r="I574" s="585"/>
      <c r="J574" s="719"/>
      <c r="K574" s="759"/>
      <c r="L574" s="719"/>
      <c r="M574" s="719"/>
      <c r="N574" s="719"/>
      <c r="O574" s="719"/>
      <c r="P574" s="719"/>
      <c r="Q574" s="719"/>
      <c r="R574" s="719"/>
      <c r="S574" s="719"/>
      <c r="T574" s="719"/>
      <c r="U574" s="719"/>
      <c r="V574" s="719"/>
      <c r="W574" s="719"/>
      <c r="X574" s="719"/>
      <c r="Y574" s="719"/>
      <c r="Z574" s="719"/>
      <c r="AA574" s="719"/>
      <c r="AB574" s="719"/>
    </row>
    <row r="575" spans="1:28" ht="22">
      <c r="A575" s="719"/>
      <c r="B575" s="719"/>
      <c r="C575" s="719"/>
      <c r="D575" s="34"/>
      <c r="E575" s="719"/>
      <c r="F575" s="719"/>
      <c r="G575" s="719"/>
      <c r="H575" s="719"/>
      <c r="I575" s="585"/>
      <c r="J575" s="719"/>
      <c r="K575" s="759"/>
      <c r="L575" s="719"/>
      <c r="M575" s="719"/>
      <c r="N575" s="719"/>
      <c r="O575" s="719"/>
      <c r="P575" s="719"/>
      <c r="Q575" s="719"/>
      <c r="R575" s="719"/>
      <c r="S575" s="719"/>
      <c r="T575" s="719"/>
      <c r="U575" s="719"/>
      <c r="V575" s="719"/>
      <c r="W575" s="719"/>
      <c r="X575" s="719"/>
      <c r="Y575" s="719"/>
      <c r="Z575" s="719"/>
      <c r="AA575" s="719"/>
      <c r="AB575" s="719"/>
    </row>
    <row r="576" spans="1:28" ht="22">
      <c r="A576" s="719"/>
      <c r="B576" s="719"/>
      <c r="C576" s="719"/>
      <c r="D576" s="34"/>
      <c r="E576" s="719"/>
      <c r="F576" s="719"/>
      <c r="G576" s="719"/>
      <c r="H576" s="719"/>
      <c r="I576" s="585"/>
      <c r="J576" s="719"/>
      <c r="K576" s="759"/>
      <c r="L576" s="719"/>
      <c r="M576" s="719"/>
      <c r="N576" s="719"/>
      <c r="O576" s="719"/>
      <c r="P576" s="719"/>
      <c r="Q576" s="719"/>
      <c r="R576" s="719"/>
      <c r="S576" s="719"/>
      <c r="T576" s="719"/>
      <c r="U576" s="719"/>
      <c r="V576" s="719"/>
      <c r="W576" s="719"/>
      <c r="X576" s="719"/>
      <c r="Y576" s="719"/>
      <c r="Z576" s="719"/>
      <c r="AA576" s="719"/>
      <c r="AB576" s="719"/>
    </row>
    <row r="577" spans="1:28" ht="22">
      <c r="A577" s="719"/>
      <c r="B577" s="719"/>
      <c r="C577" s="719"/>
      <c r="D577" s="34"/>
      <c r="E577" s="719"/>
      <c r="F577" s="719"/>
      <c r="G577" s="719"/>
      <c r="H577" s="719"/>
      <c r="I577" s="585"/>
      <c r="J577" s="719"/>
      <c r="K577" s="759"/>
      <c r="L577" s="719"/>
      <c r="M577" s="719"/>
      <c r="N577" s="719"/>
      <c r="O577" s="719"/>
      <c r="P577" s="719"/>
      <c r="Q577" s="719"/>
      <c r="R577" s="719"/>
      <c r="S577" s="719"/>
      <c r="T577" s="719"/>
      <c r="U577" s="719"/>
      <c r="V577" s="719"/>
      <c r="W577" s="719"/>
      <c r="X577" s="719"/>
      <c r="Y577" s="719"/>
      <c r="Z577" s="719"/>
      <c r="AA577" s="719"/>
      <c r="AB577" s="719"/>
    </row>
    <row r="578" spans="1:28" ht="22">
      <c r="A578" s="719"/>
      <c r="B578" s="719"/>
      <c r="C578" s="719"/>
      <c r="D578" s="34"/>
      <c r="E578" s="719"/>
      <c r="F578" s="719"/>
      <c r="G578" s="719"/>
      <c r="H578" s="719"/>
      <c r="I578" s="585"/>
      <c r="J578" s="719"/>
      <c r="K578" s="759"/>
      <c r="L578" s="719"/>
      <c r="M578" s="719"/>
      <c r="N578" s="719"/>
      <c r="O578" s="719"/>
      <c r="P578" s="719"/>
      <c r="Q578" s="719"/>
      <c r="R578" s="719"/>
      <c r="S578" s="719"/>
      <c r="T578" s="719"/>
      <c r="U578" s="719"/>
      <c r="V578" s="719"/>
      <c r="W578" s="719"/>
      <c r="X578" s="719"/>
      <c r="Y578" s="719"/>
      <c r="Z578" s="719"/>
      <c r="AA578" s="719"/>
      <c r="AB578" s="719"/>
    </row>
    <row r="579" spans="1:28" ht="22">
      <c r="A579" s="719"/>
      <c r="B579" s="719"/>
      <c r="C579" s="719"/>
      <c r="D579" s="34"/>
      <c r="E579" s="719"/>
      <c r="F579" s="719"/>
      <c r="G579" s="719"/>
      <c r="H579" s="719"/>
      <c r="I579" s="585"/>
      <c r="J579" s="719"/>
      <c r="K579" s="759"/>
      <c r="L579" s="719"/>
      <c r="M579" s="719"/>
      <c r="N579" s="719"/>
      <c r="O579" s="719"/>
      <c r="P579" s="719"/>
      <c r="Q579" s="719"/>
      <c r="R579" s="719"/>
      <c r="S579" s="719"/>
      <c r="T579" s="719"/>
      <c r="U579" s="719"/>
      <c r="V579" s="719"/>
      <c r="W579" s="719"/>
      <c r="X579" s="719"/>
      <c r="Y579" s="719"/>
      <c r="Z579" s="719"/>
      <c r="AA579" s="719"/>
      <c r="AB579" s="719"/>
    </row>
    <row r="580" spans="1:28" ht="22">
      <c r="A580" s="719"/>
      <c r="B580" s="719"/>
      <c r="C580" s="719"/>
      <c r="D580" s="34"/>
      <c r="E580" s="719"/>
      <c r="F580" s="719"/>
      <c r="G580" s="719"/>
      <c r="H580" s="719"/>
      <c r="I580" s="585"/>
      <c r="J580" s="719"/>
      <c r="K580" s="759"/>
      <c r="L580" s="719"/>
      <c r="M580" s="719"/>
      <c r="N580" s="719"/>
      <c r="O580" s="719"/>
      <c r="P580" s="719"/>
      <c r="Q580" s="719"/>
      <c r="R580" s="719"/>
      <c r="S580" s="719"/>
      <c r="T580" s="719"/>
      <c r="U580" s="719"/>
      <c r="V580" s="719"/>
      <c r="W580" s="719"/>
      <c r="X580" s="719"/>
      <c r="Y580" s="719"/>
      <c r="Z580" s="719"/>
      <c r="AA580" s="719"/>
      <c r="AB580" s="719"/>
    </row>
    <row r="581" spans="1:28" ht="22">
      <c r="A581" s="719"/>
      <c r="B581" s="719"/>
      <c r="C581" s="719"/>
      <c r="D581" s="34"/>
      <c r="E581" s="719"/>
      <c r="F581" s="719"/>
      <c r="G581" s="719"/>
      <c r="H581" s="719"/>
      <c r="I581" s="585"/>
      <c r="J581" s="719"/>
      <c r="K581" s="759"/>
      <c r="L581" s="719"/>
      <c r="M581" s="719"/>
      <c r="N581" s="719"/>
      <c r="O581" s="719"/>
      <c r="P581" s="719"/>
      <c r="Q581" s="719"/>
      <c r="R581" s="719"/>
      <c r="S581" s="719"/>
      <c r="T581" s="719"/>
      <c r="U581" s="719"/>
      <c r="V581" s="719"/>
      <c r="W581" s="719"/>
      <c r="X581" s="719"/>
      <c r="Y581" s="719"/>
      <c r="Z581" s="719"/>
      <c r="AA581" s="719"/>
      <c r="AB581" s="719"/>
    </row>
    <row r="582" spans="1:28" ht="22">
      <c r="A582" s="719"/>
      <c r="B582" s="719"/>
      <c r="C582" s="719"/>
      <c r="D582" s="34"/>
      <c r="E582" s="719"/>
      <c r="F582" s="719"/>
      <c r="G582" s="719"/>
      <c r="H582" s="719"/>
      <c r="I582" s="585"/>
      <c r="J582" s="719"/>
      <c r="K582" s="759"/>
      <c r="L582" s="719"/>
      <c r="M582" s="719"/>
      <c r="N582" s="719"/>
      <c r="O582" s="719"/>
      <c r="P582" s="719"/>
      <c r="Q582" s="719"/>
      <c r="R582" s="719"/>
      <c r="S582" s="719"/>
      <c r="T582" s="719"/>
      <c r="U582" s="719"/>
      <c r="V582" s="719"/>
      <c r="W582" s="719"/>
      <c r="X582" s="719"/>
      <c r="Y582" s="719"/>
      <c r="Z582" s="719"/>
      <c r="AA582" s="719"/>
      <c r="AB582" s="719"/>
    </row>
    <row r="583" spans="1:28" ht="22">
      <c r="A583" s="719"/>
      <c r="B583" s="719"/>
      <c r="C583" s="719"/>
      <c r="D583" s="34"/>
      <c r="E583" s="719"/>
      <c r="F583" s="719"/>
      <c r="G583" s="719"/>
      <c r="H583" s="719"/>
      <c r="I583" s="585"/>
      <c r="J583" s="719"/>
      <c r="K583" s="759"/>
      <c r="L583" s="719"/>
      <c r="M583" s="719"/>
      <c r="N583" s="719"/>
      <c r="O583" s="719"/>
      <c r="P583" s="719"/>
      <c r="Q583" s="719"/>
      <c r="R583" s="719"/>
      <c r="S583" s="719"/>
      <c r="T583" s="719"/>
      <c r="U583" s="719"/>
      <c r="V583" s="719"/>
      <c r="W583" s="719"/>
      <c r="X583" s="719"/>
      <c r="Y583" s="719"/>
      <c r="Z583" s="719"/>
      <c r="AA583" s="719"/>
      <c r="AB583" s="719"/>
    </row>
    <row r="584" spans="1:28" ht="22">
      <c r="A584" s="719"/>
      <c r="B584" s="719"/>
      <c r="C584" s="719"/>
      <c r="D584" s="34"/>
      <c r="E584" s="719"/>
      <c r="F584" s="719"/>
      <c r="G584" s="719"/>
      <c r="H584" s="719"/>
      <c r="I584" s="585"/>
      <c r="J584" s="719"/>
      <c r="K584" s="759"/>
      <c r="L584" s="719"/>
      <c r="M584" s="719"/>
      <c r="N584" s="719"/>
      <c r="O584" s="719"/>
      <c r="P584" s="719"/>
      <c r="Q584" s="719"/>
      <c r="R584" s="719"/>
      <c r="S584" s="719"/>
      <c r="T584" s="719"/>
      <c r="U584" s="719"/>
      <c r="V584" s="719"/>
      <c r="W584" s="719"/>
      <c r="X584" s="719"/>
      <c r="Y584" s="719"/>
      <c r="Z584" s="719"/>
      <c r="AA584" s="719"/>
      <c r="AB584" s="719"/>
    </row>
    <row r="585" spans="1:28" ht="22">
      <c r="A585" s="719"/>
      <c r="B585" s="719"/>
      <c r="C585" s="719"/>
      <c r="D585" s="34"/>
      <c r="E585" s="719"/>
      <c r="F585" s="719"/>
      <c r="G585" s="719"/>
      <c r="H585" s="719"/>
      <c r="I585" s="585"/>
      <c r="J585" s="719"/>
      <c r="K585" s="759"/>
      <c r="L585" s="719"/>
      <c r="M585" s="719"/>
      <c r="N585" s="719"/>
      <c r="O585" s="719"/>
      <c r="P585" s="719"/>
      <c r="Q585" s="719"/>
      <c r="R585" s="719"/>
      <c r="S585" s="719"/>
      <c r="T585" s="719"/>
      <c r="U585" s="719"/>
      <c r="V585" s="719"/>
      <c r="W585" s="719"/>
      <c r="X585" s="719"/>
      <c r="Y585" s="719"/>
      <c r="Z585" s="719"/>
      <c r="AA585" s="719"/>
      <c r="AB585" s="719"/>
    </row>
    <row r="586" spans="1:28" ht="22">
      <c r="A586" s="719"/>
      <c r="B586" s="719"/>
      <c r="C586" s="719"/>
      <c r="D586" s="34"/>
      <c r="E586" s="719"/>
      <c r="F586" s="719"/>
      <c r="G586" s="719"/>
      <c r="H586" s="719"/>
      <c r="I586" s="585"/>
      <c r="J586" s="719"/>
      <c r="K586" s="759"/>
      <c r="L586" s="719"/>
      <c r="M586" s="719"/>
      <c r="N586" s="719"/>
      <c r="O586" s="719"/>
      <c r="P586" s="719"/>
      <c r="Q586" s="719"/>
      <c r="R586" s="719"/>
      <c r="S586" s="719"/>
      <c r="T586" s="719"/>
      <c r="U586" s="719"/>
      <c r="V586" s="719"/>
      <c r="W586" s="719"/>
      <c r="X586" s="719"/>
      <c r="Y586" s="719"/>
      <c r="Z586" s="719"/>
      <c r="AA586" s="719"/>
      <c r="AB586" s="719"/>
    </row>
    <row r="587" spans="1:28" ht="22">
      <c r="A587" s="719"/>
      <c r="B587" s="719"/>
      <c r="C587" s="719"/>
      <c r="D587" s="34"/>
      <c r="E587" s="719"/>
      <c r="F587" s="719"/>
      <c r="G587" s="719"/>
      <c r="H587" s="719"/>
      <c r="I587" s="585"/>
      <c r="J587" s="719"/>
      <c r="K587" s="759"/>
      <c r="L587" s="719"/>
      <c r="M587" s="719"/>
      <c r="N587" s="719"/>
      <c r="O587" s="719"/>
      <c r="P587" s="719"/>
      <c r="Q587" s="719"/>
      <c r="R587" s="719"/>
      <c r="S587" s="719"/>
      <c r="T587" s="719"/>
      <c r="U587" s="719"/>
      <c r="V587" s="719"/>
      <c r="W587" s="719"/>
      <c r="X587" s="719"/>
      <c r="Y587" s="719"/>
      <c r="Z587" s="719"/>
      <c r="AA587" s="719"/>
      <c r="AB587" s="719"/>
    </row>
    <row r="588" spans="1:28" ht="22">
      <c r="A588" s="719"/>
      <c r="B588" s="719"/>
      <c r="C588" s="719"/>
      <c r="D588" s="34"/>
      <c r="E588" s="719"/>
      <c r="F588" s="719"/>
      <c r="G588" s="719"/>
      <c r="H588" s="719"/>
      <c r="I588" s="585"/>
      <c r="J588" s="719"/>
      <c r="K588" s="759"/>
      <c r="L588" s="719"/>
      <c r="M588" s="719"/>
      <c r="N588" s="719"/>
      <c r="O588" s="719"/>
      <c r="P588" s="719"/>
      <c r="Q588" s="719"/>
      <c r="R588" s="719"/>
      <c r="S588" s="719"/>
      <c r="T588" s="719"/>
      <c r="U588" s="719"/>
      <c r="V588" s="719"/>
      <c r="W588" s="719"/>
      <c r="X588" s="719"/>
      <c r="Y588" s="719"/>
      <c r="Z588" s="719"/>
      <c r="AA588" s="719"/>
      <c r="AB588" s="719"/>
    </row>
    <row r="589" spans="1:28" ht="22">
      <c r="A589" s="719"/>
      <c r="B589" s="719"/>
      <c r="C589" s="719"/>
      <c r="D589" s="34"/>
      <c r="E589" s="719"/>
      <c r="F589" s="719"/>
      <c r="G589" s="719"/>
      <c r="H589" s="719"/>
      <c r="I589" s="585"/>
      <c r="J589" s="719"/>
      <c r="K589" s="759"/>
      <c r="L589" s="719"/>
      <c r="M589" s="719"/>
      <c r="N589" s="719"/>
      <c r="O589" s="719"/>
      <c r="P589" s="719"/>
      <c r="Q589" s="719"/>
      <c r="R589" s="719"/>
      <c r="S589" s="719"/>
      <c r="T589" s="719"/>
      <c r="U589" s="719"/>
      <c r="V589" s="719"/>
      <c r="W589" s="719"/>
      <c r="X589" s="719"/>
      <c r="Y589" s="719"/>
      <c r="Z589" s="719"/>
      <c r="AA589" s="719"/>
      <c r="AB589" s="719"/>
    </row>
    <row r="590" spans="1:28" ht="22">
      <c r="A590" s="719"/>
      <c r="B590" s="719"/>
      <c r="C590" s="719"/>
      <c r="D590" s="34"/>
      <c r="E590" s="719"/>
      <c r="F590" s="719"/>
      <c r="G590" s="719"/>
      <c r="H590" s="719"/>
      <c r="I590" s="585"/>
      <c r="J590" s="719"/>
      <c r="K590" s="759"/>
      <c r="L590" s="719"/>
      <c r="M590" s="719"/>
      <c r="N590" s="719"/>
      <c r="O590" s="719"/>
      <c r="P590" s="719"/>
      <c r="Q590" s="719"/>
      <c r="R590" s="719"/>
      <c r="S590" s="719"/>
      <c r="T590" s="719"/>
      <c r="U590" s="719"/>
      <c r="V590" s="719"/>
      <c r="W590" s="719"/>
      <c r="X590" s="719"/>
      <c r="Y590" s="719"/>
      <c r="Z590" s="719"/>
      <c r="AA590" s="719"/>
      <c r="AB590" s="719"/>
    </row>
    <row r="591" spans="1:28" ht="22">
      <c r="A591" s="719"/>
      <c r="B591" s="719"/>
      <c r="C591" s="719"/>
      <c r="D591" s="34"/>
      <c r="E591" s="719"/>
      <c r="F591" s="719"/>
      <c r="G591" s="719"/>
      <c r="H591" s="719"/>
      <c r="I591" s="585"/>
      <c r="J591" s="719"/>
      <c r="K591" s="759"/>
      <c r="L591" s="719"/>
      <c r="M591" s="719"/>
      <c r="N591" s="719"/>
      <c r="O591" s="719"/>
      <c r="P591" s="719"/>
      <c r="Q591" s="719"/>
      <c r="R591" s="719"/>
      <c r="S591" s="719"/>
      <c r="T591" s="719"/>
      <c r="U591" s="719"/>
      <c r="V591" s="719"/>
      <c r="W591" s="719"/>
      <c r="X591" s="719"/>
      <c r="Y591" s="719"/>
      <c r="Z591" s="719"/>
      <c r="AA591" s="719"/>
      <c r="AB591" s="719"/>
    </row>
    <row r="592" spans="1:28" ht="22">
      <c r="A592" s="719"/>
      <c r="B592" s="719"/>
      <c r="C592" s="719"/>
      <c r="D592" s="34"/>
      <c r="E592" s="719"/>
      <c r="F592" s="719"/>
      <c r="G592" s="719"/>
      <c r="H592" s="719"/>
      <c r="I592" s="585"/>
      <c r="J592" s="719"/>
      <c r="K592" s="759"/>
      <c r="L592" s="719"/>
      <c r="M592" s="719"/>
      <c r="N592" s="719"/>
      <c r="O592" s="719"/>
      <c r="P592" s="719"/>
      <c r="Q592" s="719"/>
      <c r="R592" s="719"/>
      <c r="S592" s="719"/>
      <c r="T592" s="719"/>
      <c r="U592" s="719"/>
      <c r="V592" s="719"/>
      <c r="W592" s="719"/>
      <c r="X592" s="719"/>
      <c r="Y592" s="719"/>
      <c r="Z592" s="719"/>
      <c r="AA592" s="719"/>
      <c r="AB592" s="719"/>
    </row>
    <row r="593" spans="1:28" ht="22">
      <c r="A593" s="719"/>
      <c r="B593" s="719"/>
      <c r="C593" s="719"/>
      <c r="D593" s="34"/>
      <c r="E593" s="719"/>
      <c r="F593" s="719"/>
      <c r="G593" s="719"/>
      <c r="H593" s="719"/>
      <c r="I593" s="585"/>
      <c r="J593" s="719"/>
      <c r="K593" s="759"/>
      <c r="L593" s="719"/>
      <c r="M593" s="719"/>
      <c r="N593" s="719"/>
      <c r="O593" s="719"/>
      <c r="P593" s="719"/>
      <c r="Q593" s="719"/>
      <c r="R593" s="719"/>
      <c r="S593" s="719"/>
      <c r="T593" s="719"/>
      <c r="U593" s="719"/>
      <c r="V593" s="719"/>
      <c r="W593" s="719"/>
      <c r="X593" s="719"/>
      <c r="Y593" s="719"/>
      <c r="Z593" s="719"/>
      <c r="AA593" s="719"/>
      <c r="AB593" s="719"/>
    </row>
    <row r="594" spans="1:28" ht="22">
      <c r="A594" s="719"/>
      <c r="B594" s="719"/>
      <c r="C594" s="719"/>
      <c r="D594" s="34"/>
      <c r="E594" s="719"/>
      <c r="F594" s="719"/>
      <c r="G594" s="719"/>
      <c r="H594" s="719"/>
      <c r="I594" s="585"/>
      <c r="J594" s="719"/>
      <c r="K594" s="759"/>
      <c r="L594" s="719"/>
      <c r="M594" s="719"/>
      <c r="N594" s="719"/>
      <c r="O594" s="719"/>
      <c r="P594" s="719"/>
      <c r="Q594" s="719"/>
      <c r="R594" s="719"/>
      <c r="S594" s="719"/>
      <c r="T594" s="719"/>
      <c r="U594" s="719"/>
      <c r="V594" s="719"/>
      <c r="W594" s="719"/>
      <c r="X594" s="719"/>
      <c r="Y594" s="719"/>
      <c r="Z594" s="719"/>
      <c r="AA594" s="719"/>
      <c r="AB594" s="719"/>
    </row>
    <row r="595" spans="1:28" ht="22">
      <c r="A595" s="719"/>
      <c r="B595" s="719"/>
      <c r="C595" s="719"/>
      <c r="D595" s="34"/>
      <c r="E595" s="719"/>
      <c r="F595" s="719"/>
      <c r="G595" s="719"/>
      <c r="H595" s="719"/>
      <c r="I595" s="585"/>
      <c r="J595" s="719"/>
      <c r="K595" s="759"/>
      <c r="L595" s="719"/>
      <c r="M595" s="719"/>
      <c r="N595" s="719"/>
      <c r="O595" s="719"/>
      <c r="P595" s="719"/>
      <c r="Q595" s="719"/>
      <c r="R595" s="719"/>
      <c r="S595" s="719"/>
      <c r="T595" s="719"/>
      <c r="U595" s="719"/>
      <c r="V595" s="719"/>
      <c r="W595" s="719"/>
      <c r="X595" s="719"/>
      <c r="Y595" s="719"/>
      <c r="Z595" s="719"/>
      <c r="AA595" s="719"/>
      <c r="AB595" s="719"/>
    </row>
    <row r="596" spans="1:28" ht="22">
      <c r="A596" s="719"/>
      <c r="B596" s="719"/>
      <c r="C596" s="719"/>
      <c r="D596" s="34"/>
      <c r="E596" s="719"/>
      <c r="F596" s="719"/>
      <c r="G596" s="719"/>
      <c r="H596" s="719"/>
      <c r="I596" s="585"/>
      <c r="J596" s="719"/>
      <c r="K596" s="759"/>
      <c r="L596" s="719"/>
      <c r="M596" s="719"/>
      <c r="N596" s="719"/>
      <c r="O596" s="719"/>
      <c r="P596" s="719"/>
      <c r="Q596" s="719"/>
      <c r="R596" s="719"/>
      <c r="S596" s="719"/>
      <c r="T596" s="719"/>
      <c r="U596" s="719"/>
      <c r="V596" s="719"/>
      <c r="W596" s="719"/>
      <c r="X596" s="719"/>
      <c r="Y596" s="719"/>
      <c r="Z596" s="719"/>
      <c r="AA596" s="719"/>
      <c r="AB596" s="719"/>
    </row>
    <row r="597" spans="1:28" ht="22">
      <c r="A597" s="719"/>
      <c r="B597" s="719"/>
      <c r="C597" s="719"/>
      <c r="D597" s="34"/>
      <c r="E597" s="719"/>
      <c r="F597" s="719"/>
      <c r="G597" s="719"/>
      <c r="H597" s="719"/>
      <c r="I597" s="585"/>
      <c r="J597" s="719"/>
      <c r="K597" s="759"/>
      <c r="L597" s="719"/>
      <c r="M597" s="719"/>
      <c r="N597" s="719"/>
      <c r="O597" s="719"/>
      <c r="P597" s="719"/>
      <c r="Q597" s="719"/>
      <c r="R597" s="719"/>
      <c r="S597" s="719"/>
      <c r="T597" s="719"/>
      <c r="U597" s="719"/>
      <c r="V597" s="719"/>
      <c r="W597" s="719"/>
      <c r="X597" s="719"/>
      <c r="Y597" s="719"/>
      <c r="Z597" s="719"/>
      <c r="AA597" s="719"/>
      <c r="AB597" s="719"/>
    </row>
    <row r="598" spans="1:28" ht="22">
      <c r="A598" s="719"/>
      <c r="B598" s="719"/>
      <c r="C598" s="719"/>
      <c r="D598" s="34"/>
      <c r="E598" s="719"/>
      <c r="F598" s="719"/>
      <c r="G598" s="719"/>
      <c r="H598" s="719"/>
      <c r="I598" s="585"/>
      <c r="J598" s="719"/>
      <c r="K598" s="759"/>
      <c r="L598" s="719"/>
      <c r="M598" s="719"/>
      <c r="N598" s="719"/>
      <c r="O598" s="719"/>
      <c r="P598" s="719"/>
      <c r="Q598" s="719"/>
      <c r="R598" s="719"/>
      <c r="S598" s="719"/>
      <c r="T598" s="719"/>
      <c r="U598" s="719"/>
      <c r="V598" s="719"/>
      <c r="W598" s="719"/>
      <c r="X598" s="719"/>
      <c r="Y598" s="719"/>
      <c r="Z598" s="719"/>
      <c r="AA598" s="719"/>
      <c r="AB598" s="719"/>
    </row>
    <row r="599" spans="1:28" ht="22">
      <c r="A599" s="719"/>
      <c r="B599" s="719"/>
      <c r="C599" s="719"/>
      <c r="D599" s="34"/>
      <c r="E599" s="719"/>
      <c r="F599" s="719"/>
      <c r="G599" s="719"/>
      <c r="H599" s="719"/>
      <c r="I599" s="585"/>
      <c r="J599" s="719"/>
      <c r="K599" s="759"/>
      <c r="L599" s="719"/>
      <c r="M599" s="719"/>
      <c r="N599" s="719"/>
      <c r="O599" s="719"/>
      <c r="P599" s="719"/>
      <c r="Q599" s="719"/>
      <c r="R599" s="719"/>
      <c r="S599" s="719"/>
      <c r="T599" s="719"/>
      <c r="U599" s="719"/>
      <c r="V599" s="719"/>
      <c r="W599" s="719"/>
      <c r="X599" s="719"/>
      <c r="Y599" s="719"/>
      <c r="Z599" s="719"/>
      <c r="AA599" s="719"/>
      <c r="AB599" s="719"/>
    </row>
    <row r="600" spans="1:28" ht="22">
      <c r="A600" s="719"/>
      <c r="B600" s="719"/>
      <c r="C600" s="719"/>
      <c r="D600" s="34"/>
      <c r="E600" s="719"/>
      <c r="F600" s="719"/>
      <c r="G600" s="719"/>
      <c r="H600" s="719"/>
      <c r="I600" s="585"/>
      <c r="J600" s="719"/>
      <c r="K600" s="759"/>
      <c r="L600" s="719"/>
      <c r="M600" s="719"/>
      <c r="N600" s="719"/>
      <c r="O600" s="719"/>
      <c r="P600" s="719"/>
      <c r="Q600" s="719"/>
      <c r="R600" s="719"/>
      <c r="S600" s="719"/>
      <c r="T600" s="719"/>
      <c r="U600" s="719"/>
      <c r="V600" s="719"/>
      <c r="W600" s="719"/>
      <c r="X600" s="719"/>
      <c r="Y600" s="719"/>
      <c r="Z600" s="719"/>
      <c r="AA600" s="719"/>
      <c r="AB600" s="719"/>
    </row>
    <row r="601" spans="1:28" ht="22">
      <c r="A601" s="719"/>
      <c r="B601" s="719"/>
      <c r="C601" s="719"/>
      <c r="D601" s="34"/>
      <c r="E601" s="719"/>
      <c r="F601" s="719"/>
      <c r="G601" s="719"/>
      <c r="H601" s="719"/>
      <c r="I601" s="585"/>
      <c r="J601" s="719"/>
      <c r="K601" s="759"/>
      <c r="L601" s="719"/>
      <c r="M601" s="719"/>
      <c r="N601" s="719"/>
      <c r="O601" s="719"/>
      <c r="P601" s="719"/>
      <c r="Q601" s="719"/>
      <c r="R601" s="719"/>
      <c r="S601" s="719"/>
      <c r="T601" s="719"/>
      <c r="U601" s="719"/>
      <c r="V601" s="719"/>
      <c r="W601" s="719"/>
      <c r="X601" s="719"/>
      <c r="Y601" s="719"/>
      <c r="Z601" s="719"/>
      <c r="AA601" s="719"/>
      <c r="AB601" s="719"/>
    </row>
    <row r="602" spans="1:28" ht="22">
      <c r="A602" s="719"/>
      <c r="B602" s="719"/>
      <c r="C602" s="719"/>
      <c r="D602" s="34"/>
      <c r="E602" s="719"/>
      <c r="F602" s="719"/>
      <c r="G602" s="719"/>
      <c r="H602" s="719"/>
      <c r="I602" s="585"/>
      <c r="J602" s="719"/>
      <c r="K602" s="759"/>
      <c r="L602" s="719"/>
      <c r="M602" s="719"/>
      <c r="N602" s="719"/>
      <c r="O602" s="719"/>
      <c r="P602" s="719"/>
      <c r="Q602" s="719"/>
      <c r="R602" s="719"/>
      <c r="S602" s="719"/>
      <c r="T602" s="719"/>
      <c r="U602" s="719"/>
      <c r="V602" s="719"/>
      <c r="W602" s="719"/>
      <c r="X602" s="719"/>
      <c r="Y602" s="719"/>
      <c r="Z602" s="719"/>
      <c r="AA602" s="719"/>
      <c r="AB602" s="719"/>
    </row>
    <row r="603" spans="1:28" ht="22">
      <c r="A603" s="719"/>
      <c r="B603" s="719"/>
      <c r="C603" s="719"/>
      <c r="D603" s="34"/>
      <c r="E603" s="719"/>
      <c r="F603" s="719"/>
      <c r="G603" s="719"/>
      <c r="H603" s="719"/>
      <c r="I603" s="585"/>
      <c r="J603" s="719"/>
      <c r="K603" s="759"/>
      <c r="L603" s="719"/>
      <c r="M603" s="719"/>
      <c r="N603" s="719"/>
      <c r="O603" s="719"/>
      <c r="P603" s="719"/>
      <c r="Q603" s="719"/>
      <c r="R603" s="719"/>
      <c r="S603" s="719"/>
      <c r="T603" s="719"/>
      <c r="U603" s="719"/>
      <c r="V603" s="719"/>
      <c r="W603" s="719"/>
      <c r="X603" s="719"/>
      <c r="Y603" s="719"/>
      <c r="Z603" s="719"/>
      <c r="AA603" s="719"/>
      <c r="AB603" s="719"/>
    </row>
    <row r="604" spans="1:28" ht="22">
      <c r="A604" s="719"/>
      <c r="B604" s="719"/>
      <c r="C604" s="719"/>
      <c r="D604" s="34"/>
      <c r="E604" s="719"/>
      <c r="F604" s="719"/>
      <c r="G604" s="719"/>
      <c r="H604" s="719"/>
      <c r="I604" s="585"/>
      <c r="J604" s="719"/>
      <c r="K604" s="759"/>
      <c r="L604" s="719"/>
      <c r="M604" s="719"/>
      <c r="N604" s="719"/>
      <c r="O604" s="719"/>
      <c r="P604" s="719"/>
      <c r="Q604" s="719"/>
      <c r="R604" s="719"/>
      <c r="S604" s="719"/>
      <c r="T604" s="719"/>
      <c r="U604" s="719"/>
      <c r="V604" s="719"/>
      <c r="W604" s="719"/>
      <c r="X604" s="719"/>
      <c r="Y604" s="719"/>
      <c r="Z604" s="719"/>
      <c r="AA604" s="719"/>
      <c r="AB604" s="719"/>
    </row>
    <row r="605" spans="1:28" ht="22">
      <c r="A605" s="719"/>
      <c r="B605" s="719"/>
      <c r="C605" s="719"/>
      <c r="D605" s="34"/>
      <c r="E605" s="719"/>
      <c r="F605" s="719"/>
      <c r="G605" s="719"/>
      <c r="H605" s="719"/>
      <c r="I605" s="585"/>
      <c r="J605" s="719"/>
      <c r="K605" s="759"/>
      <c r="L605" s="719"/>
      <c r="M605" s="719"/>
      <c r="N605" s="719"/>
      <c r="O605" s="719"/>
      <c r="P605" s="719"/>
      <c r="Q605" s="719"/>
      <c r="R605" s="719"/>
      <c r="S605" s="719"/>
      <c r="T605" s="719"/>
      <c r="U605" s="719"/>
      <c r="V605" s="719"/>
      <c r="W605" s="719"/>
      <c r="X605" s="719"/>
      <c r="Y605" s="719"/>
      <c r="Z605" s="719"/>
      <c r="AA605" s="719"/>
      <c r="AB605" s="719"/>
    </row>
    <row r="606" spans="1:28" ht="22">
      <c r="A606" s="719"/>
      <c r="B606" s="719"/>
      <c r="C606" s="719"/>
      <c r="D606" s="34"/>
      <c r="E606" s="719"/>
      <c r="F606" s="719"/>
      <c r="G606" s="719"/>
      <c r="H606" s="719"/>
      <c r="I606" s="585"/>
      <c r="J606" s="719"/>
      <c r="K606" s="759"/>
      <c r="L606" s="719"/>
      <c r="M606" s="719"/>
      <c r="N606" s="719"/>
      <c r="O606" s="719"/>
      <c r="P606" s="719"/>
      <c r="Q606" s="719"/>
      <c r="R606" s="719"/>
      <c r="S606" s="719"/>
      <c r="T606" s="719"/>
      <c r="U606" s="719"/>
      <c r="V606" s="719"/>
      <c r="W606" s="719"/>
      <c r="X606" s="719"/>
      <c r="Y606" s="719"/>
      <c r="Z606" s="719"/>
      <c r="AA606" s="719"/>
      <c r="AB606" s="719"/>
    </row>
    <row r="607" spans="1:28" ht="22">
      <c r="A607" s="719"/>
      <c r="B607" s="719"/>
      <c r="C607" s="719"/>
      <c r="D607" s="34"/>
      <c r="E607" s="719"/>
      <c r="F607" s="719"/>
      <c r="G607" s="719"/>
      <c r="H607" s="719"/>
      <c r="I607" s="585"/>
      <c r="J607" s="719"/>
      <c r="K607" s="759"/>
      <c r="L607" s="719"/>
      <c r="M607" s="719"/>
      <c r="N607" s="719"/>
      <c r="O607" s="719"/>
      <c r="P607" s="719"/>
      <c r="Q607" s="719"/>
      <c r="R607" s="719"/>
      <c r="S607" s="719"/>
      <c r="T607" s="719"/>
      <c r="U607" s="719"/>
      <c r="V607" s="719"/>
      <c r="W607" s="719"/>
      <c r="X607" s="719"/>
      <c r="Y607" s="719"/>
      <c r="Z607" s="719"/>
      <c r="AA607" s="719"/>
      <c r="AB607" s="719"/>
    </row>
    <row r="608" spans="1:28" ht="22">
      <c r="A608" s="719"/>
      <c r="B608" s="719"/>
      <c r="C608" s="719"/>
      <c r="D608" s="34"/>
      <c r="E608" s="719"/>
      <c r="F608" s="719"/>
      <c r="G608" s="719"/>
      <c r="H608" s="719"/>
      <c r="I608" s="585"/>
      <c r="J608" s="719"/>
      <c r="K608" s="759"/>
      <c r="L608" s="719"/>
      <c r="M608" s="719"/>
      <c r="N608" s="719"/>
      <c r="O608" s="719"/>
      <c r="P608" s="719"/>
      <c r="Q608" s="719"/>
      <c r="R608" s="719"/>
      <c r="S608" s="719"/>
      <c r="T608" s="719"/>
      <c r="U608" s="719"/>
      <c r="V608" s="719"/>
      <c r="W608" s="719"/>
      <c r="X608" s="719"/>
      <c r="Y608" s="719"/>
      <c r="Z608" s="719"/>
      <c r="AA608" s="719"/>
      <c r="AB608" s="719"/>
    </row>
    <row r="609" spans="1:28" ht="22">
      <c r="A609" s="719"/>
      <c r="B609" s="719"/>
      <c r="C609" s="719"/>
      <c r="D609" s="34"/>
      <c r="E609" s="719"/>
      <c r="F609" s="719"/>
      <c r="G609" s="719"/>
      <c r="H609" s="719"/>
      <c r="I609" s="585"/>
      <c r="J609" s="719"/>
      <c r="K609" s="759"/>
      <c r="L609" s="719"/>
      <c r="M609" s="719"/>
      <c r="N609" s="719"/>
      <c r="O609" s="719"/>
      <c r="P609" s="719"/>
      <c r="Q609" s="719"/>
      <c r="R609" s="719"/>
      <c r="S609" s="719"/>
      <c r="T609" s="719"/>
      <c r="U609" s="719"/>
      <c r="V609" s="719"/>
      <c r="W609" s="719"/>
      <c r="X609" s="719"/>
      <c r="Y609" s="719"/>
      <c r="Z609" s="719"/>
      <c r="AA609" s="719"/>
      <c r="AB609" s="719"/>
    </row>
    <row r="610" spans="1:28" ht="22">
      <c r="A610" s="719"/>
      <c r="B610" s="719"/>
      <c r="C610" s="719"/>
      <c r="D610" s="34"/>
      <c r="E610" s="719"/>
      <c r="F610" s="719"/>
      <c r="G610" s="719"/>
      <c r="H610" s="719"/>
      <c r="I610" s="585"/>
      <c r="J610" s="719"/>
      <c r="K610" s="759"/>
      <c r="L610" s="719"/>
      <c r="M610" s="719"/>
      <c r="N610" s="719"/>
      <c r="O610" s="719"/>
      <c r="P610" s="719"/>
      <c r="Q610" s="719"/>
      <c r="R610" s="719"/>
      <c r="S610" s="719"/>
      <c r="T610" s="719"/>
      <c r="U610" s="719"/>
      <c r="V610" s="719"/>
      <c r="W610" s="719"/>
      <c r="X610" s="719"/>
      <c r="Y610" s="719"/>
      <c r="Z610" s="719"/>
      <c r="AA610" s="719"/>
      <c r="AB610" s="719"/>
    </row>
    <row r="611" spans="1:28" ht="22">
      <c r="A611" s="719"/>
      <c r="B611" s="719"/>
      <c r="C611" s="719"/>
      <c r="D611" s="34"/>
      <c r="E611" s="719"/>
      <c r="F611" s="719"/>
      <c r="G611" s="719"/>
      <c r="H611" s="719"/>
      <c r="I611" s="585"/>
      <c r="J611" s="719"/>
      <c r="K611" s="759"/>
      <c r="L611" s="719"/>
      <c r="M611" s="719"/>
      <c r="N611" s="719"/>
      <c r="O611" s="719"/>
      <c r="P611" s="719"/>
      <c r="Q611" s="719"/>
      <c r="R611" s="719"/>
      <c r="S611" s="719"/>
      <c r="T611" s="719"/>
      <c r="U611" s="719"/>
      <c r="V611" s="719"/>
      <c r="W611" s="719"/>
      <c r="X611" s="719"/>
      <c r="Y611" s="719"/>
      <c r="Z611" s="719"/>
      <c r="AA611" s="719"/>
      <c r="AB611" s="719"/>
    </row>
    <row r="612" spans="1:28" ht="22">
      <c r="A612" s="719"/>
      <c r="B612" s="719"/>
      <c r="C612" s="719"/>
      <c r="D612" s="34"/>
      <c r="E612" s="719"/>
      <c r="F612" s="719"/>
      <c r="G612" s="719"/>
      <c r="H612" s="719"/>
      <c r="I612" s="585"/>
      <c r="J612" s="719"/>
      <c r="K612" s="759"/>
      <c r="L612" s="719"/>
      <c r="M612" s="719"/>
      <c r="N612" s="719"/>
      <c r="O612" s="719"/>
      <c r="P612" s="719"/>
      <c r="Q612" s="719"/>
      <c r="R612" s="719"/>
      <c r="S612" s="719"/>
      <c r="T612" s="719"/>
      <c r="U612" s="719"/>
      <c r="V612" s="719"/>
      <c r="W612" s="719"/>
      <c r="X612" s="719"/>
      <c r="Y612" s="719"/>
      <c r="Z612" s="719"/>
      <c r="AA612" s="719"/>
      <c r="AB612" s="719"/>
    </row>
    <row r="613" spans="1:28" ht="22">
      <c r="A613" s="719"/>
      <c r="B613" s="719"/>
      <c r="C613" s="719"/>
      <c r="D613" s="34"/>
      <c r="E613" s="719"/>
      <c r="F613" s="719"/>
      <c r="G613" s="719"/>
      <c r="H613" s="719"/>
      <c r="I613" s="585"/>
      <c r="J613" s="719"/>
      <c r="K613" s="759"/>
      <c r="L613" s="719"/>
      <c r="M613" s="719"/>
      <c r="N613" s="719"/>
      <c r="O613" s="719"/>
      <c r="P613" s="719"/>
      <c r="Q613" s="719"/>
      <c r="R613" s="719"/>
      <c r="S613" s="719"/>
      <c r="T613" s="719"/>
      <c r="U613" s="719"/>
      <c r="V613" s="719"/>
      <c r="W613" s="719"/>
      <c r="X613" s="719"/>
      <c r="Y613" s="719"/>
      <c r="Z613" s="719"/>
      <c r="AA613" s="719"/>
      <c r="AB613" s="719"/>
    </row>
    <row r="614" spans="1:28" ht="22">
      <c r="A614" s="719"/>
      <c r="B614" s="719"/>
      <c r="C614" s="719"/>
      <c r="D614" s="34"/>
      <c r="E614" s="719"/>
      <c r="F614" s="719"/>
      <c r="G614" s="719"/>
      <c r="H614" s="719"/>
      <c r="I614" s="585"/>
      <c r="J614" s="719"/>
      <c r="K614" s="759"/>
      <c r="L614" s="719"/>
      <c r="M614" s="719"/>
      <c r="N614" s="719"/>
      <c r="O614" s="719"/>
      <c r="P614" s="719"/>
      <c r="Q614" s="719"/>
      <c r="R614" s="719"/>
      <c r="S614" s="719"/>
      <c r="T614" s="719"/>
      <c r="U614" s="719"/>
      <c r="V614" s="719"/>
      <c r="W614" s="719"/>
      <c r="X614" s="719"/>
      <c r="Y614" s="719"/>
      <c r="Z614" s="719"/>
      <c r="AA614" s="719"/>
      <c r="AB614" s="719"/>
    </row>
    <row r="615" spans="1:28" ht="22">
      <c r="A615" s="719"/>
      <c r="B615" s="719"/>
      <c r="C615" s="719"/>
      <c r="D615" s="34"/>
      <c r="E615" s="719"/>
      <c r="F615" s="719"/>
      <c r="G615" s="719"/>
      <c r="H615" s="719"/>
      <c r="I615" s="585"/>
      <c r="J615" s="719"/>
      <c r="K615" s="759"/>
      <c r="L615" s="719"/>
      <c r="M615" s="719"/>
      <c r="N615" s="719"/>
      <c r="O615" s="719"/>
      <c r="P615" s="719"/>
      <c r="Q615" s="719"/>
      <c r="R615" s="719"/>
      <c r="S615" s="719"/>
      <c r="T615" s="719"/>
      <c r="U615" s="719"/>
      <c r="V615" s="719"/>
      <c r="W615" s="719"/>
      <c r="X615" s="719"/>
      <c r="Y615" s="719"/>
      <c r="Z615" s="719"/>
      <c r="AA615" s="719"/>
      <c r="AB615" s="719"/>
    </row>
    <row r="616" spans="1:28" ht="22">
      <c r="A616" s="719"/>
      <c r="B616" s="719"/>
      <c r="C616" s="719"/>
      <c r="D616" s="34"/>
      <c r="E616" s="719"/>
      <c r="F616" s="719"/>
      <c r="G616" s="719"/>
      <c r="H616" s="719"/>
      <c r="I616" s="585"/>
      <c r="J616" s="719"/>
      <c r="K616" s="759"/>
      <c r="L616" s="719"/>
      <c r="M616" s="719"/>
      <c r="N616" s="719"/>
      <c r="O616" s="719"/>
      <c r="P616" s="719"/>
      <c r="Q616" s="719"/>
      <c r="R616" s="719"/>
      <c r="S616" s="719"/>
      <c r="T616" s="719"/>
      <c r="U616" s="719"/>
      <c r="V616" s="719"/>
      <c r="W616" s="719"/>
      <c r="X616" s="719"/>
      <c r="Y616" s="719"/>
      <c r="Z616" s="719"/>
      <c r="AA616" s="719"/>
      <c r="AB616" s="719"/>
    </row>
    <row r="617" spans="1:28" ht="22">
      <c r="A617" s="719"/>
      <c r="B617" s="719"/>
      <c r="C617" s="719"/>
      <c r="D617" s="34"/>
      <c r="E617" s="719"/>
      <c r="F617" s="719"/>
      <c r="G617" s="719"/>
      <c r="H617" s="719"/>
      <c r="I617" s="585"/>
      <c r="J617" s="719"/>
      <c r="K617" s="759"/>
      <c r="L617" s="719"/>
      <c r="M617" s="719"/>
      <c r="N617" s="719"/>
      <c r="O617" s="719"/>
      <c r="P617" s="719"/>
      <c r="Q617" s="719"/>
      <c r="R617" s="719"/>
      <c r="S617" s="719"/>
      <c r="T617" s="719"/>
      <c r="U617" s="719"/>
      <c r="V617" s="719"/>
      <c r="W617" s="719"/>
      <c r="X617" s="719"/>
      <c r="Y617" s="719"/>
      <c r="Z617" s="719"/>
      <c r="AA617" s="719"/>
      <c r="AB617" s="719"/>
    </row>
    <row r="618" spans="1:28" ht="22">
      <c r="A618" s="719"/>
      <c r="B618" s="719"/>
      <c r="C618" s="719"/>
      <c r="D618" s="34"/>
      <c r="E618" s="719"/>
      <c r="F618" s="719"/>
      <c r="G618" s="719"/>
      <c r="H618" s="719"/>
      <c r="I618" s="585"/>
      <c r="J618" s="719"/>
      <c r="K618" s="759"/>
      <c r="L618" s="719"/>
      <c r="M618" s="719"/>
      <c r="N618" s="719"/>
      <c r="O618" s="719"/>
      <c r="P618" s="719"/>
      <c r="Q618" s="719"/>
      <c r="R618" s="719"/>
      <c r="S618" s="719"/>
      <c r="T618" s="719"/>
      <c r="U618" s="719"/>
      <c r="V618" s="719"/>
      <c r="W618" s="719"/>
      <c r="X618" s="719"/>
      <c r="Y618" s="719"/>
      <c r="Z618" s="719"/>
      <c r="AA618" s="719"/>
      <c r="AB618" s="719"/>
    </row>
    <row r="619" spans="1:28" ht="22">
      <c r="A619" s="719"/>
      <c r="B619" s="719"/>
      <c r="C619" s="719"/>
      <c r="D619" s="34"/>
      <c r="E619" s="719"/>
      <c r="F619" s="719"/>
      <c r="G619" s="719"/>
      <c r="H619" s="719"/>
      <c r="I619" s="585"/>
      <c r="J619" s="719"/>
      <c r="K619" s="759"/>
      <c r="L619" s="719"/>
      <c r="M619" s="719"/>
      <c r="N619" s="719"/>
      <c r="O619" s="719"/>
      <c r="P619" s="719"/>
      <c r="Q619" s="719"/>
      <c r="R619" s="719"/>
      <c r="S619" s="719"/>
      <c r="T619" s="719"/>
      <c r="U619" s="719"/>
      <c r="V619" s="719"/>
      <c r="W619" s="719"/>
      <c r="X619" s="719"/>
      <c r="Y619" s="719"/>
      <c r="Z619" s="719"/>
      <c r="AA619" s="719"/>
      <c r="AB619" s="719"/>
    </row>
    <row r="620" spans="1:28" ht="22">
      <c r="A620" s="719"/>
      <c r="B620" s="719"/>
      <c r="C620" s="719"/>
      <c r="D620" s="34"/>
      <c r="E620" s="719"/>
      <c r="F620" s="719"/>
      <c r="G620" s="719"/>
      <c r="H620" s="719"/>
      <c r="I620" s="585"/>
      <c r="J620" s="719"/>
      <c r="K620" s="759"/>
      <c r="L620" s="719"/>
      <c r="M620" s="719"/>
      <c r="N620" s="719"/>
      <c r="O620" s="719"/>
      <c r="P620" s="719"/>
      <c r="Q620" s="719"/>
      <c r="R620" s="719"/>
      <c r="S620" s="719"/>
      <c r="T620" s="719"/>
      <c r="U620" s="719"/>
      <c r="V620" s="719"/>
      <c r="W620" s="719"/>
      <c r="X620" s="719"/>
      <c r="Y620" s="719"/>
      <c r="Z620" s="719"/>
      <c r="AA620" s="719"/>
      <c r="AB620" s="719"/>
    </row>
    <row r="621" spans="1:28" ht="22">
      <c r="A621" s="719"/>
      <c r="B621" s="719"/>
      <c r="C621" s="719"/>
      <c r="D621" s="34"/>
      <c r="E621" s="719"/>
      <c r="F621" s="719"/>
      <c r="G621" s="719"/>
      <c r="H621" s="719"/>
      <c r="I621" s="585"/>
      <c r="J621" s="719"/>
      <c r="K621" s="759"/>
      <c r="L621" s="719"/>
      <c r="M621" s="719"/>
      <c r="N621" s="719"/>
      <c r="O621" s="719"/>
      <c r="P621" s="719"/>
      <c r="Q621" s="719"/>
      <c r="R621" s="719"/>
      <c r="S621" s="719"/>
      <c r="T621" s="719"/>
      <c r="U621" s="719"/>
      <c r="V621" s="719"/>
      <c r="W621" s="719"/>
      <c r="X621" s="719"/>
      <c r="Y621" s="719"/>
      <c r="Z621" s="719"/>
      <c r="AA621" s="719"/>
      <c r="AB621" s="719"/>
    </row>
    <row r="622" spans="1:28" ht="22">
      <c r="A622" s="719"/>
      <c r="B622" s="719"/>
      <c r="C622" s="719"/>
      <c r="D622" s="34"/>
      <c r="E622" s="719"/>
      <c r="F622" s="719"/>
      <c r="G622" s="719"/>
      <c r="H622" s="719"/>
      <c r="I622" s="585"/>
      <c r="J622" s="719"/>
      <c r="K622" s="759"/>
      <c r="L622" s="719"/>
      <c r="M622" s="719"/>
      <c r="N622" s="719"/>
      <c r="O622" s="719"/>
      <c r="P622" s="719"/>
      <c r="Q622" s="719"/>
      <c r="R622" s="719"/>
      <c r="S622" s="719"/>
      <c r="T622" s="719"/>
      <c r="U622" s="719"/>
      <c r="V622" s="719"/>
      <c r="W622" s="719"/>
      <c r="X622" s="719"/>
      <c r="Y622" s="719"/>
      <c r="Z622" s="719"/>
      <c r="AA622" s="719"/>
      <c r="AB622" s="719"/>
    </row>
    <row r="623" spans="1:28" ht="22">
      <c r="A623" s="719"/>
      <c r="B623" s="719"/>
      <c r="C623" s="719"/>
      <c r="D623" s="34"/>
      <c r="E623" s="719"/>
      <c r="F623" s="719"/>
      <c r="G623" s="719"/>
      <c r="H623" s="719"/>
      <c r="I623" s="585"/>
      <c r="J623" s="719"/>
      <c r="K623" s="759"/>
      <c r="L623" s="719"/>
      <c r="M623" s="719"/>
      <c r="N623" s="719"/>
      <c r="O623" s="719"/>
      <c r="P623" s="719"/>
      <c r="Q623" s="719"/>
      <c r="R623" s="719"/>
      <c r="S623" s="719"/>
      <c r="T623" s="719"/>
      <c r="U623" s="719"/>
      <c r="V623" s="719"/>
      <c r="W623" s="719"/>
      <c r="X623" s="719"/>
      <c r="Y623" s="719"/>
      <c r="Z623" s="719"/>
      <c r="AA623" s="719"/>
      <c r="AB623" s="719"/>
    </row>
    <row r="624" spans="1:28" ht="22">
      <c r="A624" s="719"/>
      <c r="B624" s="719"/>
      <c r="C624" s="719"/>
      <c r="D624" s="34"/>
      <c r="E624" s="719"/>
      <c r="F624" s="719"/>
      <c r="G624" s="719"/>
      <c r="H624" s="719"/>
      <c r="I624" s="585"/>
      <c r="J624" s="719"/>
      <c r="K624" s="759"/>
      <c r="L624" s="719"/>
      <c r="M624" s="719"/>
      <c r="N624" s="719"/>
      <c r="O624" s="719"/>
      <c r="P624" s="719"/>
      <c r="Q624" s="719"/>
      <c r="R624" s="719"/>
      <c r="S624" s="719"/>
      <c r="T624" s="719"/>
      <c r="U624" s="719"/>
      <c r="V624" s="719"/>
      <c r="W624" s="719"/>
      <c r="X624" s="719"/>
      <c r="Y624" s="719"/>
      <c r="Z624" s="719"/>
      <c r="AA624" s="719"/>
      <c r="AB624" s="719"/>
    </row>
    <row r="625" spans="1:28" ht="22">
      <c r="A625" s="719"/>
      <c r="B625" s="719"/>
      <c r="C625" s="719"/>
      <c r="D625" s="34"/>
      <c r="E625" s="719"/>
      <c r="F625" s="719"/>
      <c r="G625" s="719"/>
      <c r="H625" s="719"/>
      <c r="I625" s="585"/>
      <c r="J625" s="719"/>
      <c r="K625" s="759"/>
      <c r="L625" s="719"/>
      <c r="M625" s="719"/>
      <c r="N625" s="719"/>
      <c r="O625" s="719"/>
      <c r="P625" s="719"/>
      <c r="Q625" s="719"/>
      <c r="R625" s="719"/>
      <c r="S625" s="719"/>
      <c r="T625" s="719"/>
      <c r="U625" s="719"/>
      <c r="V625" s="719"/>
      <c r="W625" s="719"/>
      <c r="X625" s="719"/>
      <c r="Y625" s="719"/>
      <c r="Z625" s="719"/>
      <c r="AA625" s="719"/>
      <c r="AB625" s="719"/>
    </row>
    <row r="626" spans="1:28" ht="22">
      <c r="A626" s="719"/>
      <c r="B626" s="719"/>
      <c r="C626" s="719"/>
      <c r="D626" s="34"/>
      <c r="E626" s="719"/>
      <c r="F626" s="719"/>
      <c r="G626" s="719"/>
      <c r="H626" s="719"/>
      <c r="I626" s="585"/>
      <c r="J626" s="719"/>
      <c r="K626" s="759"/>
      <c r="L626" s="719"/>
      <c r="M626" s="719"/>
      <c r="N626" s="719"/>
      <c r="O626" s="719"/>
      <c r="P626" s="719"/>
      <c r="Q626" s="719"/>
      <c r="R626" s="719"/>
      <c r="S626" s="719"/>
      <c r="T626" s="719"/>
      <c r="U626" s="719"/>
      <c r="V626" s="719"/>
      <c r="W626" s="719"/>
      <c r="X626" s="719"/>
      <c r="Y626" s="719"/>
      <c r="Z626" s="719"/>
      <c r="AA626" s="719"/>
      <c r="AB626" s="719"/>
    </row>
    <row r="627" spans="1:28" ht="22">
      <c r="A627" s="719"/>
      <c r="B627" s="719"/>
      <c r="C627" s="719"/>
      <c r="D627" s="34"/>
      <c r="E627" s="719"/>
      <c r="F627" s="719"/>
      <c r="G627" s="719"/>
      <c r="H627" s="719"/>
      <c r="I627" s="585"/>
      <c r="J627" s="719"/>
      <c r="K627" s="759"/>
      <c r="L627" s="719"/>
      <c r="M627" s="719"/>
      <c r="N627" s="719"/>
      <c r="O627" s="719"/>
      <c r="P627" s="719"/>
      <c r="Q627" s="719"/>
      <c r="R627" s="719"/>
      <c r="S627" s="719"/>
      <c r="T627" s="719"/>
      <c r="U627" s="719"/>
      <c r="V627" s="719"/>
      <c r="W627" s="719"/>
      <c r="X627" s="719"/>
      <c r="Y627" s="719"/>
      <c r="Z627" s="719"/>
      <c r="AA627" s="719"/>
      <c r="AB627" s="719"/>
    </row>
    <row r="628" spans="1:28" ht="22">
      <c r="A628" s="719"/>
      <c r="B628" s="719"/>
      <c r="C628" s="719"/>
      <c r="D628" s="34"/>
      <c r="E628" s="719"/>
      <c r="F628" s="719"/>
      <c r="G628" s="719"/>
      <c r="H628" s="719"/>
      <c r="I628" s="585"/>
      <c r="J628" s="719"/>
      <c r="K628" s="759"/>
      <c r="L628" s="719"/>
      <c r="M628" s="719"/>
      <c r="N628" s="719"/>
      <c r="O628" s="719"/>
      <c r="P628" s="719"/>
      <c r="Q628" s="719"/>
      <c r="R628" s="719"/>
      <c r="S628" s="719"/>
      <c r="T628" s="719"/>
      <c r="U628" s="719"/>
      <c r="V628" s="719"/>
      <c r="W628" s="719"/>
      <c r="X628" s="719"/>
      <c r="Y628" s="719"/>
      <c r="Z628" s="719"/>
      <c r="AA628" s="719"/>
      <c r="AB628" s="719"/>
    </row>
    <row r="629" spans="1:28" ht="22">
      <c r="A629" s="719"/>
      <c r="B629" s="719"/>
      <c r="C629" s="719"/>
      <c r="D629" s="34"/>
      <c r="E629" s="719"/>
      <c r="F629" s="719"/>
      <c r="G629" s="719"/>
      <c r="H629" s="719"/>
      <c r="I629" s="585"/>
      <c r="J629" s="719"/>
      <c r="K629" s="759"/>
      <c r="L629" s="719"/>
      <c r="M629" s="719"/>
      <c r="N629" s="719"/>
      <c r="O629" s="719"/>
      <c r="P629" s="719"/>
      <c r="Q629" s="719"/>
      <c r="R629" s="719"/>
      <c r="S629" s="719"/>
      <c r="T629" s="719"/>
      <c r="U629" s="719"/>
      <c r="V629" s="719"/>
      <c r="W629" s="719"/>
      <c r="X629" s="719"/>
      <c r="Y629" s="719"/>
      <c r="Z629" s="719"/>
      <c r="AA629" s="719"/>
      <c r="AB629" s="719"/>
    </row>
    <row r="630" spans="1:28" ht="22">
      <c r="A630" s="719"/>
      <c r="B630" s="719"/>
      <c r="C630" s="719"/>
      <c r="D630" s="34"/>
      <c r="E630" s="719"/>
      <c r="F630" s="719"/>
      <c r="G630" s="719"/>
      <c r="H630" s="719"/>
      <c r="I630" s="585"/>
      <c r="J630" s="719"/>
      <c r="K630" s="759"/>
      <c r="L630" s="719"/>
      <c r="M630" s="719"/>
      <c r="N630" s="719"/>
      <c r="O630" s="719"/>
      <c r="P630" s="719"/>
      <c r="Q630" s="719"/>
      <c r="R630" s="719"/>
      <c r="S630" s="719"/>
      <c r="T630" s="719"/>
      <c r="U630" s="719"/>
      <c r="V630" s="719"/>
      <c r="W630" s="719"/>
      <c r="X630" s="719"/>
      <c r="Y630" s="719"/>
      <c r="Z630" s="719"/>
      <c r="AA630" s="719"/>
      <c r="AB630" s="719"/>
    </row>
    <row r="631" spans="1:28" ht="22">
      <c r="A631" s="719"/>
      <c r="B631" s="719"/>
      <c r="C631" s="719"/>
      <c r="D631" s="34"/>
      <c r="E631" s="719"/>
      <c r="F631" s="719"/>
      <c r="G631" s="719"/>
      <c r="H631" s="719"/>
      <c r="I631" s="585"/>
      <c r="J631" s="719"/>
      <c r="K631" s="759"/>
      <c r="L631" s="719"/>
      <c r="M631" s="719"/>
      <c r="N631" s="719"/>
      <c r="O631" s="719"/>
      <c r="P631" s="719"/>
      <c r="Q631" s="719"/>
      <c r="R631" s="719"/>
      <c r="S631" s="719"/>
      <c r="T631" s="719"/>
      <c r="U631" s="719"/>
      <c r="V631" s="719"/>
      <c r="W631" s="719"/>
      <c r="X631" s="719"/>
      <c r="Y631" s="719"/>
      <c r="Z631" s="719"/>
      <c r="AA631" s="719"/>
      <c r="AB631" s="719"/>
    </row>
    <row r="632" spans="1:28" ht="22">
      <c r="A632" s="719"/>
      <c r="B632" s="719"/>
      <c r="C632" s="719"/>
      <c r="D632" s="34"/>
      <c r="E632" s="719"/>
      <c r="F632" s="719"/>
      <c r="G632" s="719"/>
      <c r="H632" s="719"/>
      <c r="I632" s="585"/>
      <c r="J632" s="719"/>
      <c r="K632" s="759"/>
      <c r="L632" s="719"/>
      <c r="M632" s="719"/>
      <c r="N632" s="719"/>
      <c r="O632" s="719"/>
      <c r="P632" s="719"/>
      <c r="Q632" s="719"/>
      <c r="R632" s="719"/>
      <c r="S632" s="719"/>
      <c r="T632" s="719"/>
      <c r="U632" s="719"/>
      <c r="V632" s="719"/>
      <c r="W632" s="719"/>
      <c r="X632" s="719"/>
      <c r="Y632" s="719"/>
      <c r="Z632" s="719"/>
      <c r="AA632" s="719"/>
      <c r="AB632" s="719"/>
    </row>
    <row r="633" spans="1:28" ht="22">
      <c r="A633" s="719"/>
      <c r="B633" s="719"/>
      <c r="C633" s="719"/>
      <c r="D633" s="34"/>
      <c r="E633" s="719"/>
      <c r="F633" s="719"/>
      <c r="G633" s="719"/>
      <c r="H633" s="719"/>
      <c r="I633" s="585"/>
      <c r="J633" s="719"/>
      <c r="K633" s="759"/>
      <c r="L633" s="719"/>
      <c r="M633" s="719"/>
      <c r="N633" s="719"/>
      <c r="O633" s="719"/>
      <c r="P633" s="719"/>
      <c r="Q633" s="719"/>
      <c r="R633" s="719"/>
      <c r="S633" s="719"/>
      <c r="T633" s="719"/>
      <c r="U633" s="719"/>
      <c r="V633" s="719"/>
      <c r="W633" s="719"/>
      <c r="X633" s="719"/>
      <c r="Y633" s="719"/>
      <c r="Z633" s="719"/>
      <c r="AA633" s="719"/>
      <c r="AB633" s="719"/>
    </row>
    <row r="634" spans="1:28" ht="22">
      <c r="A634" s="719"/>
      <c r="B634" s="719"/>
      <c r="C634" s="719"/>
      <c r="D634" s="34"/>
      <c r="E634" s="719"/>
      <c r="F634" s="719"/>
      <c r="G634" s="719"/>
      <c r="H634" s="719"/>
      <c r="I634" s="585"/>
      <c r="J634" s="719"/>
      <c r="K634" s="759"/>
      <c r="L634" s="719"/>
      <c r="M634" s="719"/>
      <c r="N634" s="719"/>
      <c r="O634" s="719"/>
      <c r="P634" s="719"/>
      <c r="Q634" s="719"/>
      <c r="R634" s="719"/>
      <c r="S634" s="719"/>
      <c r="T634" s="719"/>
      <c r="U634" s="719"/>
      <c r="V634" s="719"/>
      <c r="W634" s="719"/>
      <c r="X634" s="719"/>
      <c r="Y634" s="719"/>
      <c r="Z634" s="719"/>
      <c r="AA634" s="719"/>
      <c r="AB634" s="719"/>
    </row>
    <row r="635" spans="1:28" ht="22">
      <c r="A635" s="719"/>
      <c r="B635" s="719"/>
      <c r="C635" s="719"/>
      <c r="D635" s="34"/>
      <c r="E635" s="719"/>
      <c r="F635" s="719"/>
      <c r="G635" s="719"/>
      <c r="H635" s="719"/>
      <c r="I635" s="585"/>
      <c r="J635" s="719"/>
      <c r="K635" s="759"/>
      <c r="L635" s="719"/>
      <c r="M635" s="719"/>
      <c r="N635" s="719"/>
      <c r="O635" s="719"/>
      <c r="P635" s="719"/>
      <c r="Q635" s="719"/>
      <c r="R635" s="719"/>
      <c r="S635" s="719"/>
      <c r="T635" s="719"/>
      <c r="U635" s="719"/>
      <c r="V635" s="719"/>
      <c r="W635" s="719"/>
      <c r="X635" s="719"/>
      <c r="Y635" s="719"/>
      <c r="Z635" s="719"/>
      <c r="AA635" s="719"/>
      <c r="AB635" s="719"/>
    </row>
    <row r="636" spans="1:28" ht="22">
      <c r="A636" s="719"/>
      <c r="B636" s="719"/>
      <c r="C636" s="719"/>
      <c r="D636" s="34"/>
      <c r="E636" s="719"/>
      <c r="F636" s="719"/>
      <c r="G636" s="719"/>
      <c r="H636" s="719"/>
      <c r="I636" s="585"/>
      <c r="J636" s="719"/>
      <c r="K636" s="759"/>
      <c r="L636" s="719"/>
      <c r="M636" s="719"/>
      <c r="N636" s="719"/>
      <c r="O636" s="719"/>
      <c r="P636" s="719"/>
      <c r="Q636" s="719"/>
      <c r="R636" s="719"/>
      <c r="S636" s="719"/>
      <c r="T636" s="719"/>
      <c r="U636" s="719"/>
      <c r="V636" s="719"/>
      <c r="W636" s="719"/>
      <c r="X636" s="719"/>
      <c r="Y636" s="719"/>
      <c r="Z636" s="719"/>
      <c r="AA636" s="719"/>
      <c r="AB636" s="719"/>
    </row>
    <row r="637" spans="1:28" ht="22">
      <c r="A637" s="719"/>
      <c r="B637" s="719"/>
      <c r="C637" s="719"/>
      <c r="D637" s="34"/>
      <c r="E637" s="719"/>
      <c r="F637" s="719"/>
      <c r="G637" s="719"/>
      <c r="H637" s="719"/>
      <c r="I637" s="585"/>
      <c r="J637" s="719"/>
      <c r="K637" s="759"/>
      <c r="L637" s="719"/>
      <c r="M637" s="719"/>
      <c r="N637" s="719"/>
      <c r="O637" s="719"/>
      <c r="P637" s="719"/>
      <c r="Q637" s="719"/>
      <c r="R637" s="719"/>
      <c r="S637" s="719"/>
      <c r="T637" s="719"/>
      <c r="U637" s="719"/>
      <c r="V637" s="719"/>
      <c r="W637" s="719"/>
      <c r="X637" s="719"/>
      <c r="Y637" s="719"/>
      <c r="Z637" s="719"/>
      <c r="AA637" s="719"/>
      <c r="AB637" s="719"/>
    </row>
    <row r="638" spans="1:28" ht="22">
      <c r="A638" s="719"/>
      <c r="B638" s="719"/>
      <c r="C638" s="719"/>
      <c r="D638" s="34"/>
      <c r="E638" s="719"/>
      <c r="F638" s="719"/>
      <c r="G638" s="719"/>
      <c r="H638" s="719"/>
      <c r="I638" s="585"/>
      <c r="J638" s="719"/>
      <c r="K638" s="759"/>
      <c r="L638" s="719"/>
      <c r="M638" s="719"/>
      <c r="N638" s="719"/>
      <c r="O638" s="719"/>
      <c r="P638" s="719"/>
      <c r="Q638" s="719"/>
      <c r="R638" s="719"/>
      <c r="S638" s="719"/>
      <c r="T638" s="719"/>
      <c r="U638" s="719"/>
      <c r="V638" s="719"/>
      <c r="W638" s="719"/>
      <c r="X638" s="719"/>
      <c r="Y638" s="719"/>
      <c r="Z638" s="719"/>
      <c r="AA638" s="719"/>
      <c r="AB638" s="719"/>
    </row>
    <row r="639" spans="1:28" ht="22">
      <c r="A639" s="719"/>
      <c r="B639" s="719"/>
      <c r="C639" s="719"/>
      <c r="D639" s="34"/>
      <c r="E639" s="719"/>
      <c r="F639" s="719"/>
      <c r="G639" s="719"/>
      <c r="H639" s="719"/>
      <c r="I639" s="585"/>
      <c r="J639" s="719"/>
      <c r="K639" s="759"/>
      <c r="L639" s="719"/>
      <c r="M639" s="719"/>
      <c r="N639" s="719"/>
      <c r="O639" s="719"/>
      <c r="P639" s="719"/>
      <c r="Q639" s="719"/>
      <c r="R639" s="719"/>
      <c r="S639" s="719"/>
      <c r="T639" s="719"/>
      <c r="U639" s="719"/>
      <c r="V639" s="719"/>
      <c r="W639" s="719"/>
      <c r="X639" s="719"/>
      <c r="Y639" s="719"/>
      <c r="Z639" s="719"/>
      <c r="AA639" s="719"/>
      <c r="AB639" s="719"/>
    </row>
    <row r="640" spans="1:28" ht="22">
      <c r="A640" s="719"/>
      <c r="B640" s="719"/>
      <c r="C640" s="719"/>
      <c r="D640" s="34"/>
      <c r="E640" s="719"/>
      <c r="F640" s="719"/>
      <c r="G640" s="719"/>
      <c r="H640" s="719"/>
      <c r="I640" s="585"/>
      <c r="J640" s="719"/>
      <c r="K640" s="759"/>
      <c r="L640" s="719"/>
      <c r="M640" s="719"/>
      <c r="N640" s="719"/>
      <c r="O640" s="719"/>
      <c r="P640" s="719"/>
      <c r="Q640" s="719"/>
      <c r="R640" s="719"/>
      <c r="S640" s="719"/>
      <c r="T640" s="719"/>
      <c r="U640" s="719"/>
      <c r="V640" s="719"/>
      <c r="W640" s="719"/>
      <c r="X640" s="719"/>
      <c r="Y640" s="719"/>
      <c r="Z640" s="719"/>
      <c r="AA640" s="719"/>
      <c r="AB640" s="719"/>
    </row>
    <row r="641" spans="1:28" ht="22">
      <c r="A641" s="719"/>
      <c r="B641" s="719"/>
      <c r="C641" s="719"/>
      <c r="D641" s="34"/>
      <c r="E641" s="719"/>
      <c r="F641" s="719"/>
      <c r="G641" s="719"/>
      <c r="H641" s="719"/>
      <c r="I641" s="585"/>
      <c r="J641" s="719"/>
      <c r="K641" s="759"/>
      <c r="L641" s="719"/>
      <c r="M641" s="719"/>
      <c r="N641" s="719"/>
      <c r="O641" s="719"/>
      <c r="P641" s="719"/>
      <c r="Q641" s="719"/>
      <c r="R641" s="719"/>
      <c r="S641" s="719"/>
      <c r="T641" s="719"/>
      <c r="U641" s="719"/>
      <c r="V641" s="719"/>
      <c r="W641" s="719"/>
      <c r="X641" s="719"/>
      <c r="Y641" s="719"/>
      <c r="Z641" s="719"/>
      <c r="AA641" s="719"/>
      <c r="AB641" s="719"/>
    </row>
    <row r="642" spans="1:28" ht="22">
      <c r="A642" s="719"/>
      <c r="B642" s="719"/>
      <c r="C642" s="719"/>
      <c r="D642" s="34"/>
      <c r="E642" s="719"/>
      <c r="F642" s="719"/>
      <c r="G642" s="719"/>
      <c r="H642" s="719"/>
      <c r="I642" s="585"/>
      <c r="J642" s="719"/>
      <c r="K642" s="759"/>
      <c r="L642" s="719"/>
      <c r="M642" s="719"/>
      <c r="N642" s="719"/>
      <c r="O642" s="719"/>
      <c r="P642" s="719"/>
      <c r="Q642" s="719"/>
      <c r="R642" s="719"/>
      <c r="S642" s="719"/>
      <c r="T642" s="719"/>
      <c r="U642" s="719"/>
      <c r="V642" s="719"/>
      <c r="W642" s="719"/>
      <c r="X642" s="719"/>
      <c r="Y642" s="719"/>
      <c r="Z642" s="719"/>
      <c r="AA642" s="719"/>
      <c r="AB642" s="719"/>
    </row>
    <row r="643" spans="1:28" ht="22">
      <c r="A643" s="719"/>
      <c r="B643" s="719"/>
      <c r="C643" s="719"/>
      <c r="D643" s="34"/>
      <c r="E643" s="719"/>
      <c r="F643" s="719"/>
      <c r="G643" s="719"/>
      <c r="H643" s="719"/>
      <c r="I643" s="585"/>
      <c r="J643" s="719"/>
      <c r="K643" s="759"/>
      <c r="L643" s="719"/>
      <c r="M643" s="719"/>
      <c r="N643" s="719"/>
      <c r="O643" s="719"/>
      <c r="P643" s="719"/>
      <c r="Q643" s="719"/>
      <c r="R643" s="719"/>
      <c r="S643" s="719"/>
      <c r="T643" s="719"/>
      <c r="U643" s="719"/>
      <c r="V643" s="719"/>
      <c r="W643" s="719"/>
      <c r="X643" s="719"/>
      <c r="Y643" s="719"/>
      <c r="Z643" s="719"/>
      <c r="AA643" s="719"/>
      <c r="AB643" s="719"/>
    </row>
    <row r="644" spans="1:28" ht="22">
      <c r="A644" s="719"/>
      <c r="B644" s="719"/>
      <c r="C644" s="719"/>
      <c r="D644" s="34"/>
      <c r="E644" s="719"/>
      <c r="F644" s="719"/>
      <c r="G644" s="719"/>
      <c r="H644" s="719"/>
      <c r="I644" s="585"/>
      <c r="J644" s="719"/>
      <c r="K644" s="759"/>
      <c r="L644" s="719"/>
      <c r="M644" s="719"/>
      <c r="N644" s="719"/>
      <c r="O644" s="719"/>
      <c r="P644" s="719"/>
      <c r="Q644" s="719"/>
      <c r="R644" s="719"/>
      <c r="S644" s="719"/>
      <c r="T644" s="719"/>
      <c r="U644" s="719"/>
      <c r="V644" s="719"/>
      <c r="W644" s="719"/>
      <c r="X644" s="719"/>
      <c r="Y644" s="719"/>
      <c r="Z644" s="719"/>
      <c r="AA644" s="719"/>
      <c r="AB644" s="719"/>
    </row>
    <row r="645" spans="1:28" ht="22">
      <c r="A645" s="719"/>
      <c r="B645" s="719"/>
      <c r="C645" s="719"/>
      <c r="D645" s="34"/>
      <c r="E645" s="719"/>
      <c r="F645" s="719"/>
      <c r="G645" s="719"/>
      <c r="H645" s="719"/>
      <c r="I645" s="585"/>
      <c r="J645" s="719"/>
      <c r="K645" s="759"/>
      <c r="L645" s="719"/>
      <c r="M645" s="719"/>
      <c r="N645" s="719"/>
      <c r="O645" s="719"/>
      <c r="P645" s="719"/>
      <c r="Q645" s="719"/>
      <c r="R645" s="719"/>
      <c r="S645" s="719"/>
      <c r="T645" s="719"/>
      <c r="U645" s="719"/>
      <c r="V645" s="719"/>
      <c r="W645" s="719"/>
      <c r="X645" s="719"/>
      <c r="Y645" s="719"/>
      <c r="Z645" s="719"/>
      <c r="AA645" s="719"/>
      <c r="AB645" s="719"/>
    </row>
    <row r="646" spans="1:28" ht="22">
      <c r="A646" s="719"/>
      <c r="B646" s="719"/>
      <c r="C646" s="719"/>
      <c r="D646" s="34"/>
      <c r="E646" s="719"/>
      <c r="F646" s="719"/>
      <c r="G646" s="719"/>
      <c r="H646" s="719"/>
      <c r="I646" s="585"/>
      <c r="J646" s="719"/>
      <c r="K646" s="759"/>
      <c r="L646" s="719"/>
      <c r="M646" s="719"/>
      <c r="N646" s="719"/>
      <c r="O646" s="719"/>
      <c r="P646" s="719"/>
      <c r="Q646" s="719"/>
      <c r="R646" s="719"/>
      <c r="S646" s="719"/>
      <c r="T646" s="719"/>
      <c r="U646" s="719"/>
      <c r="V646" s="719"/>
      <c r="W646" s="719"/>
      <c r="X646" s="719"/>
      <c r="Y646" s="719"/>
      <c r="Z646" s="719"/>
      <c r="AA646" s="719"/>
      <c r="AB646" s="719"/>
    </row>
    <row r="647" spans="1:28" ht="22">
      <c r="A647" s="719"/>
      <c r="B647" s="719"/>
      <c r="C647" s="719"/>
      <c r="D647" s="34"/>
      <c r="E647" s="719"/>
      <c r="F647" s="719"/>
      <c r="G647" s="719"/>
      <c r="H647" s="719"/>
      <c r="I647" s="585"/>
      <c r="J647" s="719"/>
      <c r="K647" s="759"/>
      <c r="L647" s="719"/>
      <c r="M647" s="719"/>
      <c r="N647" s="719"/>
      <c r="O647" s="719"/>
      <c r="P647" s="719"/>
      <c r="Q647" s="719"/>
      <c r="R647" s="719"/>
      <c r="S647" s="719"/>
      <c r="T647" s="719"/>
      <c r="U647" s="719"/>
      <c r="V647" s="719"/>
      <c r="W647" s="719"/>
      <c r="X647" s="719"/>
      <c r="Y647" s="719"/>
      <c r="Z647" s="719"/>
      <c r="AA647" s="719"/>
      <c r="AB647" s="719"/>
    </row>
    <row r="648" spans="1:28" ht="22">
      <c r="A648" s="719"/>
      <c r="B648" s="719"/>
      <c r="C648" s="719"/>
      <c r="D648" s="34"/>
      <c r="E648" s="719"/>
      <c r="F648" s="719"/>
      <c r="G648" s="719"/>
      <c r="H648" s="719"/>
      <c r="I648" s="585"/>
      <c r="J648" s="719"/>
      <c r="K648" s="759"/>
      <c r="L648" s="719"/>
      <c r="M648" s="719"/>
      <c r="N648" s="719"/>
      <c r="O648" s="719"/>
      <c r="P648" s="719"/>
      <c r="Q648" s="719"/>
      <c r="R648" s="719"/>
      <c r="S648" s="719"/>
      <c r="T648" s="719"/>
      <c r="U648" s="719"/>
      <c r="V648" s="719"/>
      <c r="W648" s="719"/>
      <c r="X648" s="719"/>
      <c r="Y648" s="719"/>
      <c r="Z648" s="719"/>
      <c r="AA648" s="719"/>
      <c r="AB648" s="719"/>
    </row>
    <row r="649" spans="1:28" ht="22">
      <c r="A649" s="719"/>
      <c r="B649" s="719"/>
      <c r="C649" s="719"/>
      <c r="D649" s="34"/>
      <c r="E649" s="719"/>
      <c r="F649" s="719"/>
      <c r="G649" s="719"/>
      <c r="H649" s="719"/>
      <c r="I649" s="585"/>
      <c r="J649" s="719"/>
      <c r="K649" s="759"/>
      <c r="L649" s="719"/>
      <c r="M649" s="719"/>
      <c r="N649" s="719"/>
      <c r="O649" s="719"/>
      <c r="P649" s="719"/>
      <c r="Q649" s="719"/>
      <c r="R649" s="719"/>
      <c r="S649" s="719"/>
      <c r="T649" s="719"/>
      <c r="U649" s="719"/>
      <c r="V649" s="719"/>
      <c r="W649" s="719"/>
      <c r="X649" s="719"/>
      <c r="Y649" s="719"/>
      <c r="Z649" s="719"/>
      <c r="AA649" s="719"/>
      <c r="AB649" s="719"/>
    </row>
    <row r="650" spans="1:28" ht="22">
      <c r="A650" s="719"/>
      <c r="B650" s="719"/>
      <c r="C650" s="719"/>
      <c r="D650" s="34"/>
      <c r="E650" s="719"/>
      <c r="F650" s="719"/>
      <c r="G650" s="719"/>
      <c r="H650" s="719"/>
      <c r="I650" s="585"/>
      <c r="J650" s="719"/>
      <c r="K650" s="759"/>
      <c r="L650" s="719"/>
      <c r="M650" s="719"/>
      <c r="N650" s="719"/>
      <c r="O650" s="719"/>
      <c r="P650" s="719"/>
      <c r="Q650" s="719"/>
      <c r="R650" s="719"/>
      <c r="S650" s="719"/>
      <c r="T650" s="719"/>
      <c r="U650" s="719"/>
      <c r="V650" s="719"/>
      <c r="W650" s="719"/>
      <c r="X650" s="719"/>
      <c r="Y650" s="719"/>
      <c r="Z650" s="719"/>
      <c r="AA650" s="719"/>
      <c r="AB650" s="719"/>
    </row>
    <row r="651" spans="1:28" ht="22">
      <c r="A651" s="719"/>
      <c r="B651" s="719"/>
      <c r="C651" s="719"/>
      <c r="D651" s="34"/>
      <c r="E651" s="719"/>
      <c r="F651" s="719"/>
      <c r="G651" s="719"/>
      <c r="H651" s="719"/>
      <c r="I651" s="585"/>
      <c r="J651" s="719"/>
      <c r="K651" s="759"/>
      <c r="L651" s="719"/>
      <c r="M651" s="719"/>
      <c r="N651" s="719"/>
      <c r="O651" s="719"/>
      <c r="P651" s="719"/>
      <c r="Q651" s="719"/>
      <c r="R651" s="719"/>
      <c r="S651" s="719"/>
      <c r="T651" s="719"/>
      <c r="U651" s="719"/>
      <c r="V651" s="719"/>
      <c r="W651" s="719"/>
      <c r="X651" s="719"/>
      <c r="Y651" s="719"/>
      <c r="Z651" s="719"/>
      <c r="AA651" s="719"/>
      <c r="AB651" s="719"/>
    </row>
    <row r="652" spans="1:28" ht="22">
      <c r="A652" s="719"/>
      <c r="B652" s="719"/>
      <c r="C652" s="719"/>
      <c r="D652" s="34"/>
      <c r="E652" s="719"/>
      <c r="F652" s="719"/>
      <c r="G652" s="719"/>
      <c r="H652" s="719"/>
      <c r="I652" s="585"/>
      <c r="J652" s="719"/>
      <c r="K652" s="759"/>
      <c r="L652" s="719"/>
      <c r="M652" s="719"/>
      <c r="N652" s="719"/>
      <c r="O652" s="719"/>
      <c r="P652" s="719"/>
      <c r="Q652" s="719"/>
      <c r="R652" s="719"/>
      <c r="S652" s="719"/>
      <c r="T652" s="719"/>
      <c r="U652" s="719"/>
      <c r="V652" s="719"/>
      <c r="W652" s="719"/>
      <c r="X652" s="719"/>
      <c r="Y652" s="719"/>
      <c r="Z652" s="719"/>
      <c r="AA652" s="719"/>
      <c r="AB652" s="719"/>
    </row>
    <row r="653" spans="1:28" ht="22">
      <c r="A653" s="719"/>
      <c r="B653" s="719"/>
      <c r="C653" s="719"/>
      <c r="D653" s="34"/>
      <c r="E653" s="719"/>
      <c r="F653" s="719"/>
      <c r="G653" s="719"/>
      <c r="H653" s="719"/>
      <c r="I653" s="585"/>
      <c r="J653" s="719"/>
      <c r="K653" s="759"/>
      <c r="L653" s="719"/>
      <c r="M653" s="719"/>
      <c r="N653" s="719"/>
      <c r="O653" s="719"/>
      <c r="P653" s="719"/>
      <c r="Q653" s="719"/>
      <c r="R653" s="719"/>
      <c r="S653" s="719"/>
      <c r="T653" s="719"/>
      <c r="U653" s="719"/>
      <c r="V653" s="719"/>
      <c r="W653" s="719"/>
      <c r="X653" s="719"/>
      <c r="Y653" s="719"/>
      <c r="Z653" s="719"/>
      <c r="AA653" s="719"/>
      <c r="AB653" s="719"/>
    </row>
    <row r="654" spans="1:28" ht="22">
      <c r="A654" s="719"/>
      <c r="B654" s="719"/>
      <c r="C654" s="719"/>
      <c r="D654" s="34"/>
      <c r="E654" s="719"/>
      <c r="F654" s="719"/>
      <c r="G654" s="719"/>
      <c r="H654" s="719"/>
      <c r="I654" s="585"/>
      <c r="J654" s="719"/>
      <c r="K654" s="759"/>
      <c r="L654" s="719"/>
      <c r="M654" s="719"/>
      <c r="N654" s="719"/>
      <c r="O654" s="719"/>
      <c r="P654" s="719"/>
      <c r="Q654" s="719"/>
      <c r="R654" s="719"/>
      <c r="S654" s="719"/>
      <c r="T654" s="719"/>
      <c r="U654" s="719"/>
      <c r="V654" s="719"/>
      <c r="W654" s="719"/>
      <c r="X654" s="719"/>
      <c r="Y654" s="719"/>
      <c r="Z654" s="719"/>
      <c r="AA654" s="719"/>
      <c r="AB654" s="719"/>
    </row>
    <row r="655" spans="1:28" ht="22">
      <c r="A655" s="719"/>
      <c r="B655" s="719"/>
      <c r="C655" s="719"/>
      <c r="D655" s="34"/>
      <c r="E655" s="719"/>
      <c r="F655" s="719"/>
      <c r="G655" s="719"/>
      <c r="H655" s="719"/>
      <c r="I655" s="585"/>
      <c r="J655" s="719"/>
      <c r="K655" s="759"/>
      <c r="L655" s="719"/>
      <c r="M655" s="719"/>
      <c r="N655" s="719"/>
      <c r="O655" s="719"/>
      <c r="P655" s="719"/>
      <c r="Q655" s="719"/>
      <c r="R655" s="719"/>
      <c r="S655" s="719"/>
      <c r="T655" s="719"/>
      <c r="U655" s="719"/>
      <c r="V655" s="719"/>
      <c r="W655" s="719"/>
      <c r="X655" s="719"/>
      <c r="Y655" s="719"/>
      <c r="Z655" s="719"/>
      <c r="AA655" s="719"/>
      <c r="AB655" s="719"/>
    </row>
    <row r="656" spans="1:28" ht="22">
      <c r="A656" s="719"/>
      <c r="B656" s="719"/>
      <c r="C656" s="719"/>
      <c r="D656" s="34"/>
      <c r="E656" s="719"/>
      <c r="F656" s="719"/>
      <c r="G656" s="719"/>
      <c r="H656" s="719"/>
      <c r="I656" s="585"/>
      <c r="J656" s="719"/>
      <c r="K656" s="759"/>
      <c r="L656" s="719"/>
      <c r="M656" s="719"/>
      <c r="N656" s="719"/>
      <c r="O656" s="719"/>
      <c r="P656" s="719"/>
      <c r="Q656" s="719"/>
      <c r="R656" s="719"/>
      <c r="S656" s="719"/>
      <c r="T656" s="719"/>
      <c r="U656" s="719"/>
      <c r="V656" s="719"/>
      <c r="W656" s="719"/>
      <c r="X656" s="719"/>
      <c r="Y656" s="719"/>
      <c r="Z656" s="719"/>
      <c r="AA656" s="719"/>
      <c r="AB656" s="719"/>
    </row>
    <row r="657" spans="1:28" ht="22">
      <c r="A657" s="719"/>
      <c r="B657" s="719"/>
      <c r="C657" s="719"/>
      <c r="D657" s="34"/>
      <c r="E657" s="719"/>
      <c r="F657" s="719"/>
      <c r="G657" s="719"/>
      <c r="H657" s="719"/>
      <c r="I657" s="585"/>
      <c r="J657" s="719"/>
      <c r="K657" s="759"/>
      <c r="L657" s="719"/>
      <c r="M657" s="719"/>
      <c r="N657" s="719"/>
      <c r="O657" s="719"/>
      <c r="P657" s="719"/>
      <c r="Q657" s="719"/>
      <c r="R657" s="719"/>
      <c r="S657" s="719"/>
      <c r="T657" s="719"/>
      <c r="U657" s="719"/>
      <c r="V657" s="719"/>
      <c r="W657" s="719"/>
      <c r="X657" s="719"/>
      <c r="Y657" s="719"/>
      <c r="Z657" s="719"/>
      <c r="AA657" s="719"/>
      <c r="AB657" s="719"/>
    </row>
    <row r="658" spans="1:28" ht="22">
      <c r="A658" s="719"/>
      <c r="B658" s="719"/>
      <c r="C658" s="719"/>
      <c r="D658" s="34"/>
      <c r="E658" s="719"/>
      <c r="F658" s="719"/>
      <c r="G658" s="719"/>
      <c r="H658" s="719"/>
      <c r="I658" s="585"/>
      <c r="J658" s="719"/>
      <c r="K658" s="759"/>
      <c r="L658" s="719"/>
      <c r="M658" s="719"/>
      <c r="N658" s="719"/>
      <c r="O658" s="719"/>
      <c r="P658" s="719"/>
      <c r="Q658" s="719"/>
      <c r="R658" s="719"/>
      <c r="S658" s="719"/>
      <c r="T658" s="719"/>
      <c r="U658" s="719"/>
      <c r="V658" s="719"/>
      <c r="W658" s="719"/>
      <c r="X658" s="719"/>
      <c r="Y658" s="719"/>
      <c r="Z658" s="719"/>
      <c r="AA658" s="719"/>
      <c r="AB658" s="719"/>
    </row>
    <row r="659" spans="1:28" ht="22">
      <c r="A659" s="719"/>
      <c r="B659" s="719"/>
      <c r="C659" s="719"/>
      <c r="D659" s="34"/>
      <c r="E659" s="719"/>
      <c r="F659" s="719"/>
      <c r="G659" s="719"/>
      <c r="H659" s="719"/>
      <c r="I659" s="585"/>
      <c r="J659" s="719"/>
      <c r="K659" s="759"/>
      <c r="L659" s="719"/>
      <c r="M659" s="719"/>
      <c r="N659" s="719"/>
      <c r="O659" s="719"/>
      <c r="P659" s="719"/>
      <c r="Q659" s="719"/>
      <c r="R659" s="719"/>
      <c r="S659" s="719"/>
      <c r="T659" s="719"/>
      <c r="U659" s="719"/>
      <c r="V659" s="719"/>
      <c r="W659" s="719"/>
      <c r="X659" s="719"/>
      <c r="Y659" s="719"/>
      <c r="Z659" s="719"/>
      <c r="AA659" s="719"/>
      <c r="AB659" s="719"/>
    </row>
    <row r="660" spans="1:28" ht="22">
      <c r="A660" s="719"/>
      <c r="B660" s="719"/>
      <c r="C660" s="719"/>
      <c r="D660" s="34"/>
      <c r="E660" s="719"/>
      <c r="F660" s="719"/>
      <c r="G660" s="719"/>
      <c r="H660" s="719"/>
      <c r="I660" s="585"/>
      <c r="J660" s="719"/>
      <c r="K660" s="759"/>
      <c r="L660" s="719"/>
      <c r="M660" s="719"/>
      <c r="N660" s="719"/>
      <c r="O660" s="719"/>
      <c r="P660" s="719"/>
      <c r="Q660" s="719"/>
      <c r="R660" s="719"/>
      <c r="S660" s="719"/>
      <c r="T660" s="719"/>
      <c r="U660" s="719"/>
      <c r="V660" s="719"/>
      <c r="W660" s="719"/>
      <c r="X660" s="719"/>
      <c r="Y660" s="719"/>
      <c r="Z660" s="719"/>
      <c r="AA660" s="719"/>
      <c r="AB660" s="719"/>
    </row>
    <row r="661" spans="1:28" ht="22">
      <c r="A661" s="719"/>
      <c r="B661" s="719"/>
      <c r="C661" s="719"/>
      <c r="D661" s="34"/>
      <c r="E661" s="719"/>
      <c r="F661" s="719"/>
      <c r="G661" s="719"/>
      <c r="H661" s="719"/>
      <c r="I661" s="585"/>
      <c r="J661" s="719"/>
      <c r="K661" s="759"/>
      <c r="L661" s="719"/>
      <c r="M661" s="719"/>
      <c r="N661" s="719"/>
      <c r="O661" s="719"/>
      <c r="P661" s="719"/>
      <c r="Q661" s="719"/>
      <c r="R661" s="719"/>
      <c r="S661" s="719"/>
      <c r="T661" s="719"/>
      <c r="U661" s="719"/>
      <c r="V661" s="719"/>
      <c r="W661" s="719"/>
      <c r="X661" s="719"/>
      <c r="Y661" s="719"/>
      <c r="Z661" s="719"/>
      <c r="AA661" s="719"/>
      <c r="AB661" s="719"/>
    </row>
    <row r="662" spans="1:28" ht="22">
      <c r="A662" s="719"/>
      <c r="B662" s="719"/>
      <c r="C662" s="719"/>
      <c r="D662" s="34"/>
      <c r="E662" s="719"/>
      <c r="F662" s="719"/>
      <c r="G662" s="719"/>
      <c r="H662" s="719"/>
      <c r="I662" s="585"/>
      <c r="J662" s="719"/>
      <c r="K662" s="759"/>
      <c r="L662" s="719"/>
      <c r="M662" s="719"/>
      <c r="N662" s="719"/>
      <c r="O662" s="719"/>
      <c r="P662" s="719"/>
      <c r="Q662" s="719"/>
      <c r="R662" s="719"/>
      <c r="S662" s="719"/>
      <c r="T662" s="719"/>
      <c r="U662" s="719"/>
      <c r="V662" s="719"/>
      <c r="W662" s="719"/>
      <c r="X662" s="719"/>
      <c r="Y662" s="719"/>
      <c r="Z662" s="719"/>
      <c r="AA662" s="719"/>
      <c r="AB662" s="719"/>
    </row>
    <row r="663" spans="1:28" ht="22">
      <c r="A663" s="719"/>
      <c r="B663" s="719"/>
      <c r="C663" s="719"/>
      <c r="D663" s="34"/>
      <c r="E663" s="719"/>
      <c r="F663" s="719"/>
      <c r="G663" s="719"/>
      <c r="H663" s="719"/>
      <c r="I663" s="585"/>
      <c r="J663" s="719"/>
      <c r="K663" s="759"/>
      <c r="L663" s="719"/>
      <c r="M663" s="719"/>
      <c r="N663" s="719"/>
      <c r="O663" s="719"/>
      <c r="P663" s="719"/>
      <c r="Q663" s="719"/>
      <c r="R663" s="719"/>
      <c r="S663" s="719"/>
      <c r="T663" s="719"/>
      <c r="U663" s="719"/>
      <c r="V663" s="719"/>
      <c r="W663" s="719"/>
      <c r="X663" s="719"/>
      <c r="Y663" s="719"/>
      <c r="Z663" s="719"/>
      <c r="AA663" s="719"/>
      <c r="AB663" s="719"/>
    </row>
    <row r="664" spans="1:28" ht="22">
      <c r="A664" s="719"/>
      <c r="B664" s="719"/>
      <c r="C664" s="719"/>
      <c r="D664" s="34"/>
      <c r="E664" s="719"/>
      <c r="F664" s="719"/>
      <c r="G664" s="719"/>
      <c r="H664" s="719"/>
      <c r="I664" s="585"/>
      <c r="J664" s="719"/>
      <c r="K664" s="759"/>
      <c r="L664" s="719"/>
      <c r="M664" s="719"/>
      <c r="N664" s="719"/>
      <c r="O664" s="719"/>
      <c r="P664" s="719"/>
      <c r="Q664" s="719"/>
      <c r="R664" s="719"/>
      <c r="S664" s="719"/>
      <c r="T664" s="719"/>
      <c r="U664" s="719"/>
      <c r="V664" s="719"/>
      <c r="W664" s="719"/>
      <c r="X664" s="719"/>
      <c r="Y664" s="719"/>
      <c r="Z664" s="719"/>
      <c r="AA664" s="719"/>
      <c r="AB664" s="719"/>
    </row>
    <row r="665" spans="1:28" ht="22">
      <c r="A665" s="719"/>
      <c r="B665" s="719"/>
      <c r="C665" s="719"/>
      <c r="D665" s="34"/>
      <c r="E665" s="719"/>
      <c r="F665" s="719"/>
      <c r="G665" s="719"/>
      <c r="H665" s="719"/>
      <c r="I665" s="585"/>
      <c r="J665" s="719"/>
      <c r="K665" s="759"/>
      <c r="L665" s="719"/>
      <c r="M665" s="719"/>
      <c r="N665" s="719"/>
      <c r="O665" s="719"/>
      <c r="P665" s="719"/>
      <c r="Q665" s="719"/>
      <c r="R665" s="719"/>
      <c r="S665" s="719"/>
      <c r="T665" s="719"/>
      <c r="U665" s="719"/>
      <c r="V665" s="719"/>
      <c r="W665" s="719"/>
      <c r="X665" s="719"/>
      <c r="Y665" s="719"/>
      <c r="Z665" s="719"/>
      <c r="AA665" s="719"/>
      <c r="AB665" s="719"/>
    </row>
    <row r="666" spans="1:28" ht="22">
      <c r="A666" s="719"/>
      <c r="B666" s="719"/>
      <c r="C666" s="719"/>
      <c r="D666" s="34"/>
      <c r="E666" s="719"/>
      <c r="F666" s="719"/>
      <c r="G666" s="719"/>
      <c r="H666" s="719"/>
      <c r="I666" s="585"/>
      <c r="J666" s="719"/>
      <c r="K666" s="759"/>
      <c r="L666" s="719"/>
      <c r="M666" s="719"/>
      <c r="N666" s="719"/>
      <c r="O666" s="719"/>
      <c r="P666" s="719"/>
      <c r="Q666" s="719"/>
      <c r="R666" s="719"/>
      <c r="S666" s="719"/>
      <c r="T666" s="719"/>
      <c r="U666" s="719"/>
      <c r="V666" s="719"/>
      <c r="W666" s="719"/>
      <c r="X666" s="719"/>
      <c r="Y666" s="719"/>
      <c r="Z666" s="719"/>
      <c r="AA666" s="719"/>
      <c r="AB666" s="719"/>
    </row>
    <row r="667" spans="1:28" ht="22">
      <c r="A667" s="719"/>
      <c r="B667" s="719"/>
      <c r="C667" s="719"/>
      <c r="D667" s="34"/>
      <c r="E667" s="719"/>
      <c r="F667" s="719"/>
      <c r="G667" s="719"/>
      <c r="H667" s="719"/>
      <c r="I667" s="585"/>
      <c r="J667" s="719"/>
      <c r="K667" s="759"/>
      <c r="L667" s="719"/>
      <c r="M667" s="719"/>
      <c r="N667" s="719"/>
      <c r="O667" s="719"/>
      <c r="P667" s="719"/>
      <c r="Q667" s="719"/>
      <c r="R667" s="719"/>
      <c r="S667" s="719"/>
      <c r="T667" s="719"/>
      <c r="U667" s="719"/>
      <c r="V667" s="719"/>
      <c r="W667" s="719"/>
      <c r="X667" s="719"/>
      <c r="Y667" s="719"/>
      <c r="Z667" s="719"/>
      <c r="AA667" s="719"/>
      <c r="AB667" s="719"/>
    </row>
    <row r="668" spans="1:28" ht="22">
      <c r="A668" s="719"/>
      <c r="B668" s="719"/>
      <c r="C668" s="719"/>
      <c r="D668" s="34"/>
      <c r="E668" s="719"/>
      <c r="F668" s="719"/>
      <c r="G668" s="719"/>
      <c r="H668" s="719"/>
      <c r="I668" s="585"/>
      <c r="J668" s="719"/>
      <c r="K668" s="759"/>
      <c r="L668" s="719"/>
      <c r="M668" s="719"/>
      <c r="N668" s="719"/>
      <c r="O668" s="719"/>
      <c r="P668" s="719"/>
      <c r="Q668" s="719"/>
      <c r="R668" s="719"/>
      <c r="S668" s="719"/>
      <c r="T668" s="719"/>
      <c r="U668" s="719"/>
      <c r="V668" s="719"/>
      <c r="W668" s="719"/>
      <c r="X668" s="719"/>
      <c r="Y668" s="719"/>
      <c r="Z668" s="719"/>
      <c r="AA668" s="719"/>
      <c r="AB668" s="719"/>
    </row>
    <row r="669" spans="1:28" ht="22">
      <c r="A669" s="719"/>
      <c r="B669" s="719"/>
      <c r="C669" s="719"/>
      <c r="D669" s="34"/>
      <c r="E669" s="719"/>
      <c r="F669" s="719"/>
      <c r="G669" s="719"/>
      <c r="H669" s="719"/>
      <c r="I669" s="585"/>
      <c r="J669" s="719"/>
      <c r="K669" s="759"/>
      <c r="L669" s="719"/>
      <c r="M669" s="719"/>
      <c r="N669" s="719"/>
      <c r="O669" s="719"/>
      <c r="P669" s="719"/>
      <c r="Q669" s="719"/>
      <c r="R669" s="719"/>
      <c r="S669" s="719"/>
      <c r="T669" s="719"/>
      <c r="U669" s="719"/>
      <c r="V669" s="719"/>
      <c r="W669" s="719"/>
      <c r="X669" s="719"/>
      <c r="Y669" s="719"/>
      <c r="Z669" s="719"/>
      <c r="AA669" s="719"/>
      <c r="AB669" s="719"/>
    </row>
    <row r="670" spans="1:28" ht="22">
      <c r="A670" s="719"/>
      <c r="B670" s="719"/>
      <c r="C670" s="719"/>
      <c r="D670" s="34"/>
      <c r="E670" s="719"/>
      <c r="F670" s="719"/>
      <c r="G670" s="719"/>
      <c r="H670" s="719"/>
      <c r="I670" s="585"/>
      <c r="J670" s="719"/>
      <c r="K670" s="759"/>
      <c r="L670" s="719"/>
      <c r="M670" s="719"/>
      <c r="N670" s="719"/>
      <c r="O670" s="719"/>
      <c r="P670" s="719"/>
      <c r="Q670" s="719"/>
      <c r="R670" s="719"/>
      <c r="S670" s="719"/>
      <c r="T670" s="719"/>
      <c r="U670" s="719"/>
      <c r="V670" s="719"/>
      <c r="W670" s="719"/>
      <c r="X670" s="719"/>
      <c r="Y670" s="719"/>
      <c r="Z670" s="719"/>
      <c r="AA670" s="719"/>
      <c r="AB670" s="719"/>
    </row>
    <row r="671" spans="1:28" ht="22">
      <c r="A671" s="719"/>
      <c r="B671" s="719"/>
      <c r="C671" s="719"/>
      <c r="D671" s="34"/>
      <c r="E671" s="719"/>
      <c r="F671" s="719"/>
      <c r="G671" s="719"/>
      <c r="H671" s="719"/>
      <c r="I671" s="585"/>
      <c r="J671" s="719"/>
      <c r="K671" s="759"/>
      <c r="L671" s="719"/>
      <c r="M671" s="719"/>
      <c r="N671" s="719"/>
      <c r="O671" s="719"/>
      <c r="P671" s="719"/>
      <c r="Q671" s="719"/>
      <c r="R671" s="719"/>
      <c r="S671" s="719"/>
      <c r="T671" s="719"/>
      <c r="U671" s="719"/>
      <c r="V671" s="719"/>
      <c r="W671" s="719"/>
      <c r="X671" s="719"/>
      <c r="Y671" s="719"/>
      <c r="Z671" s="719"/>
      <c r="AA671" s="719"/>
      <c r="AB671" s="719"/>
    </row>
    <row r="672" spans="1:28" ht="22">
      <c r="A672" s="719"/>
      <c r="B672" s="719"/>
      <c r="C672" s="719"/>
      <c r="D672" s="34"/>
      <c r="E672" s="719"/>
      <c r="F672" s="719"/>
      <c r="G672" s="719"/>
      <c r="H672" s="719"/>
      <c r="I672" s="585"/>
      <c r="J672" s="719"/>
      <c r="K672" s="759"/>
      <c r="L672" s="719"/>
      <c r="M672" s="719"/>
      <c r="N672" s="719"/>
      <c r="O672" s="719"/>
      <c r="P672" s="719"/>
      <c r="Q672" s="719"/>
      <c r="R672" s="719"/>
      <c r="S672" s="719"/>
      <c r="T672" s="719"/>
      <c r="U672" s="719"/>
      <c r="V672" s="719"/>
      <c r="W672" s="719"/>
      <c r="X672" s="719"/>
      <c r="Y672" s="719"/>
      <c r="Z672" s="719"/>
      <c r="AA672" s="719"/>
      <c r="AB672" s="719"/>
    </row>
    <row r="673" spans="1:28" ht="22">
      <c r="A673" s="719"/>
      <c r="B673" s="719"/>
      <c r="C673" s="719"/>
      <c r="D673" s="34"/>
      <c r="E673" s="719"/>
      <c r="F673" s="719"/>
      <c r="G673" s="719"/>
      <c r="H673" s="719"/>
      <c r="I673" s="585"/>
      <c r="J673" s="719"/>
      <c r="K673" s="759"/>
      <c r="L673" s="719"/>
      <c r="M673" s="719"/>
      <c r="N673" s="719"/>
      <c r="O673" s="719"/>
      <c r="P673" s="719"/>
      <c r="Q673" s="719"/>
      <c r="R673" s="719"/>
      <c r="S673" s="719"/>
      <c r="T673" s="719"/>
      <c r="U673" s="719"/>
      <c r="V673" s="719"/>
      <c r="W673" s="719"/>
      <c r="X673" s="719"/>
      <c r="Y673" s="719"/>
      <c r="Z673" s="719"/>
      <c r="AA673" s="719"/>
      <c r="AB673" s="719"/>
    </row>
    <row r="674" spans="1:28" ht="22">
      <c r="A674" s="719"/>
      <c r="B674" s="719"/>
      <c r="C674" s="719"/>
      <c r="D674" s="34"/>
      <c r="E674" s="719"/>
      <c r="F674" s="719"/>
      <c r="G674" s="719"/>
      <c r="H674" s="719"/>
      <c r="I674" s="585"/>
      <c r="J674" s="719"/>
      <c r="K674" s="759"/>
      <c r="L674" s="719"/>
      <c r="M674" s="719"/>
      <c r="N674" s="719"/>
      <c r="O674" s="719"/>
      <c r="P674" s="719"/>
      <c r="Q674" s="719"/>
      <c r="R674" s="719"/>
      <c r="S674" s="719"/>
      <c r="T674" s="719"/>
      <c r="U674" s="719"/>
      <c r="V674" s="719"/>
      <c r="W674" s="719"/>
      <c r="X674" s="719"/>
      <c r="Y674" s="719"/>
      <c r="Z674" s="719"/>
      <c r="AA674" s="719"/>
      <c r="AB674" s="719"/>
    </row>
    <row r="675" spans="1:28" ht="22">
      <c r="A675" s="719"/>
      <c r="B675" s="719"/>
      <c r="C675" s="719"/>
      <c r="D675" s="34"/>
      <c r="E675" s="719"/>
      <c r="F675" s="719"/>
      <c r="G675" s="719"/>
      <c r="H675" s="719"/>
      <c r="I675" s="585"/>
      <c r="J675" s="719"/>
      <c r="K675" s="759"/>
      <c r="L675" s="719"/>
      <c r="M675" s="719"/>
      <c r="N675" s="719"/>
      <c r="O675" s="719"/>
      <c r="P675" s="719"/>
      <c r="Q675" s="719"/>
      <c r="R675" s="719"/>
      <c r="S675" s="719"/>
      <c r="T675" s="719"/>
      <c r="U675" s="719"/>
      <c r="V675" s="719"/>
      <c r="W675" s="719"/>
      <c r="X675" s="719"/>
      <c r="Y675" s="719"/>
      <c r="Z675" s="719"/>
      <c r="AA675" s="719"/>
      <c r="AB675" s="719"/>
    </row>
    <row r="676" spans="1:28" ht="22">
      <c r="A676" s="719"/>
      <c r="B676" s="719"/>
      <c r="C676" s="719"/>
      <c r="D676" s="34"/>
      <c r="E676" s="719"/>
      <c r="F676" s="719"/>
      <c r="G676" s="719"/>
      <c r="H676" s="719"/>
      <c r="I676" s="585"/>
      <c r="J676" s="719"/>
      <c r="K676" s="759"/>
      <c r="L676" s="719"/>
      <c r="M676" s="719"/>
      <c r="N676" s="719"/>
      <c r="O676" s="719"/>
      <c r="P676" s="719"/>
      <c r="Q676" s="719"/>
      <c r="R676" s="719"/>
      <c r="S676" s="719"/>
      <c r="T676" s="719"/>
      <c r="U676" s="719"/>
      <c r="V676" s="719"/>
      <c r="W676" s="719"/>
      <c r="X676" s="719"/>
      <c r="Y676" s="719"/>
      <c r="Z676" s="719"/>
      <c r="AA676" s="719"/>
      <c r="AB676" s="719"/>
    </row>
    <row r="677" spans="1:28" ht="22">
      <c r="A677" s="719"/>
      <c r="B677" s="719"/>
      <c r="C677" s="719"/>
      <c r="D677" s="34"/>
      <c r="E677" s="719"/>
      <c r="F677" s="719"/>
      <c r="G677" s="719"/>
      <c r="H677" s="719"/>
      <c r="I677" s="585"/>
      <c r="J677" s="719"/>
      <c r="K677" s="759"/>
      <c r="L677" s="719"/>
      <c r="M677" s="719"/>
      <c r="N677" s="719"/>
      <c r="O677" s="719"/>
      <c r="P677" s="719"/>
      <c r="Q677" s="719"/>
      <c r="R677" s="719"/>
      <c r="S677" s="719"/>
      <c r="T677" s="719"/>
      <c r="U677" s="719"/>
      <c r="V677" s="719"/>
      <c r="W677" s="719"/>
      <c r="X677" s="719"/>
      <c r="Y677" s="719"/>
      <c r="Z677" s="719"/>
      <c r="AA677" s="719"/>
      <c r="AB677" s="719"/>
    </row>
    <row r="678" spans="1:28" ht="22">
      <c r="A678" s="719"/>
      <c r="B678" s="719"/>
      <c r="C678" s="719"/>
      <c r="D678" s="34"/>
      <c r="E678" s="719"/>
      <c r="F678" s="719"/>
      <c r="G678" s="719"/>
      <c r="H678" s="719"/>
      <c r="I678" s="585"/>
      <c r="J678" s="719"/>
      <c r="K678" s="759"/>
      <c r="L678" s="719"/>
      <c r="M678" s="719"/>
      <c r="N678" s="719"/>
      <c r="O678" s="719"/>
      <c r="P678" s="719"/>
      <c r="Q678" s="719"/>
      <c r="R678" s="719"/>
      <c r="S678" s="719"/>
      <c r="T678" s="719"/>
      <c r="U678" s="719"/>
      <c r="V678" s="719"/>
      <c r="W678" s="719"/>
      <c r="X678" s="719"/>
      <c r="Y678" s="719"/>
      <c r="Z678" s="719"/>
      <c r="AA678" s="719"/>
      <c r="AB678" s="719"/>
    </row>
    <row r="679" spans="1:28" ht="22">
      <c r="A679" s="719"/>
      <c r="B679" s="719"/>
      <c r="C679" s="719"/>
      <c r="D679" s="34"/>
      <c r="E679" s="719"/>
      <c r="F679" s="719"/>
      <c r="G679" s="719"/>
      <c r="H679" s="719"/>
      <c r="I679" s="585"/>
      <c r="J679" s="719"/>
      <c r="K679" s="759"/>
      <c r="L679" s="719"/>
      <c r="M679" s="719"/>
      <c r="N679" s="719"/>
      <c r="O679" s="719"/>
      <c r="P679" s="719"/>
      <c r="Q679" s="719"/>
      <c r="R679" s="719"/>
      <c r="S679" s="719"/>
      <c r="T679" s="719"/>
      <c r="U679" s="719"/>
      <c r="V679" s="719"/>
      <c r="W679" s="719"/>
      <c r="X679" s="719"/>
      <c r="Y679" s="719"/>
      <c r="Z679" s="719"/>
      <c r="AA679" s="719"/>
      <c r="AB679" s="719"/>
    </row>
    <row r="680" spans="1:28" ht="22">
      <c r="A680" s="719"/>
      <c r="B680" s="719"/>
      <c r="C680" s="719"/>
      <c r="D680" s="34"/>
      <c r="E680" s="719"/>
      <c r="F680" s="719"/>
      <c r="G680" s="719"/>
      <c r="H680" s="719"/>
      <c r="I680" s="585"/>
      <c r="J680" s="719"/>
      <c r="K680" s="759"/>
      <c r="L680" s="719"/>
      <c r="M680" s="719"/>
      <c r="N680" s="719"/>
      <c r="O680" s="719"/>
      <c r="P680" s="719"/>
      <c r="Q680" s="719"/>
      <c r="R680" s="719"/>
      <c r="S680" s="719"/>
      <c r="T680" s="719"/>
      <c r="U680" s="719"/>
      <c r="V680" s="719"/>
      <c r="W680" s="719"/>
      <c r="X680" s="719"/>
      <c r="Y680" s="719"/>
      <c r="Z680" s="719"/>
      <c r="AA680" s="719"/>
      <c r="AB680" s="719"/>
    </row>
    <row r="681" spans="1:28" ht="22">
      <c r="A681" s="719"/>
      <c r="B681" s="719"/>
      <c r="C681" s="719"/>
      <c r="D681" s="34"/>
      <c r="E681" s="719"/>
      <c r="F681" s="719"/>
      <c r="G681" s="719"/>
      <c r="H681" s="719"/>
      <c r="I681" s="585"/>
      <c r="J681" s="719"/>
      <c r="K681" s="759"/>
      <c r="L681" s="719"/>
      <c r="M681" s="719"/>
      <c r="N681" s="719"/>
      <c r="O681" s="719"/>
      <c r="P681" s="719"/>
      <c r="Q681" s="719"/>
      <c r="R681" s="719"/>
      <c r="S681" s="719"/>
      <c r="T681" s="719"/>
      <c r="U681" s="719"/>
      <c r="V681" s="719"/>
      <c r="W681" s="719"/>
      <c r="X681" s="719"/>
      <c r="Y681" s="719"/>
      <c r="Z681" s="719"/>
      <c r="AA681" s="719"/>
      <c r="AB681" s="719"/>
    </row>
    <row r="682" spans="1:28" ht="22">
      <c r="A682" s="719"/>
      <c r="B682" s="719"/>
      <c r="C682" s="719"/>
      <c r="D682" s="34"/>
      <c r="E682" s="719"/>
      <c r="F682" s="719"/>
      <c r="G682" s="719"/>
      <c r="H682" s="719"/>
      <c r="I682" s="585"/>
      <c r="J682" s="719"/>
      <c r="K682" s="759"/>
      <c r="L682" s="719"/>
      <c r="M682" s="719"/>
      <c r="N682" s="719"/>
      <c r="O682" s="719"/>
      <c r="P682" s="719"/>
      <c r="Q682" s="719"/>
      <c r="R682" s="719"/>
      <c r="S682" s="719"/>
      <c r="T682" s="719"/>
      <c r="U682" s="719"/>
      <c r="V682" s="719"/>
      <c r="W682" s="719"/>
      <c r="X682" s="719"/>
      <c r="Y682" s="719"/>
      <c r="Z682" s="719"/>
      <c r="AA682" s="719"/>
      <c r="AB682" s="719"/>
    </row>
    <row r="683" spans="1:28" ht="22">
      <c r="A683" s="719"/>
      <c r="B683" s="719"/>
      <c r="C683" s="719"/>
      <c r="D683" s="34"/>
      <c r="E683" s="719"/>
      <c r="F683" s="719"/>
      <c r="G683" s="719"/>
      <c r="H683" s="719"/>
      <c r="I683" s="585"/>
      <c r="J683" s="719"/>
      <c r="K683" s="759"/>
      <c r="L683" s="719"/>
      <c r="M683" s="719"/>
      <c r="N683" s="719"/>
      <c r="O683" s="719"/>
      <c r="P683" s="719"/>
      <c r="Q683" s="719"/>
      <c r="R683" s="719"/>
      <c r="S683" s="719"/>
      <c r="T683" s="719"/>
      <c r="U683" s="719"/>
      <c r="V683" s="719"/>
      <c r="W683" s="719"/>
      <c r="X683" s="719"/>
      <c r="Y683" s="719"/>
      <c r="Z683" s="719"/>
      <c r="AA683" s="719"/>
      <c r="AB683" s="719"/>
    </row>
    <row r="684" spans="1:28" ht="22">
      <c r="A684" s="719"/>
      <c r="B684" s="719"/>
      <c r="C684" s="719"/>
      <c r="D684" s="34"/>
      <c r="E684" s="719"/>
      <c r="F684" s="719"/>
      <c r="G684" s="719"/>
      <c r="H684" s="719"/>
      <c r="I684" s="585"/>
      <c r="J684" s="719"/>
      <c r="K684" s="759"/>
      <c r="L684" s="719"/>
      <c r="M684" s="719"/>
      <c r="N684" s="719"/>
      <c r="O684" s="719"/>
      <c r="P684" s="719"/>
      <c r="Q684" s="719"/>
      <c r="R684" s="719"/>
      <c r="S684" s="719"/>
      <c r="T684" s="719"/>
      <c r="U684" s="719"/>
      <c r="V684" s="719"/>
      <c r="W684" s="719"/>
      <c r="X684" s="719"/>
      <c r="Y684" s="719"/>
      <c r="Z684" s="719"/>
      <c r="AA684" s="719"/>
      <c r="AB684" s="719"/>
    </row>
    <row r="685" spans="1:28" ht="22">
      <c r="A685" s="719"/>
      <c r="B685" s="719"/>
      <c r="C685" s="719"/>
      <c r="D685" s="34"/>
      <c r="E685" s="719"/>
      <c r="F685" s="719"/>
      <c r="G685" s="719"/>
      <c r="H685" s="719"/>
      <c r="I685" s="585"/>
      <c r="J685" s="719"/>
      <c r="K685" s="759"/>
      <c r="L685" s="719"/>
      <c r="M685" s="719"/>
      <c r="N685" s="719"/>
      <c r="O685" s="719"/>
      <c r="P685" s="719"/>
      <c r="Q685" s="719"/>
      <c r="R685" s="719"/>
      <c r="S685" s="719"/>
      <c r="T685" s="719"/>
      <c r="U685" s="719"/>
      <c r="V685" s="719"/>
      <c r="W685" s="719"/>
      <c r="X685" s="719"/>
      <c r="Y685" s="719"/>
      <c r="Z685" s="719"/>
      <c r="AA685" s="719"/>
      <c r="AB685" s="719"/>
    </row>
    <row r="686" spans="1:28" ht="22">
      <c r="A686" s="719"/>
      <c r="B686" s="719"/>
      <c r="C686" s="719"/>
      <c r="D686" s="34"/>
      <c r="E686" s="719"/>
      <c r="F686" s="719"/>
      <c r="G686" s="719"/>
      <c r="H686" s="719"/>
      <c r="I686" s="585"/>
      <c r="J686" s="719"/>
      <c r="K686" s="759"/>
      <c r="L686" s="719"/>
      <c r="M686" s="719"/>
      <c r="N686" s="719"/>
      <c r="O686" s="719"/>
      <c r="P686" s="719"/>
      <c r="Q686" s="719"/>
      <c r="R686" s="719"/>
      <c r="S686" s="719"/>
      <c r="T686" s="719"/>
      <c r="U686" s="719"/>
      <c r="V686" s="719"/>
      <c r="W686" s="719"/>
      <c r="X686" s="719"/>
      <c r="Y686" s="719"/>
      <c r="Z686" s="719"/>
      <c r="AA686" s="719"/>
      <c r="AB686" s="719"/>
    </row>
    <row r="687" spans="1:28" ht="22">
      <c r="A687" s="719"/>
      <c r="B687" s="719"/>
      <c r="C687" s="719"/>
      <c r="D687" s="34"/>
      <c r="E687" s="719"/>
      <c r="F687" s="719"/>
      <c r="G687" s="719"/>
      <c r="H687" s="719"/>
      <c r="I687" s="585"/>
      <c r="J687" s="719"/>
      <c r="K687" s="759"/>
      <c r="L687" s="719"/>
      <c r="M687" s="719"/>
      <c r="N687" s="719"/>
      <c r="O687" s="719"/>
      <c r="P687" s="719"/>
      <c r="Q687" s="719"/>
      <c r="R687" s="719"/>
      <c r="S687" s="719"/>
      <c r="T687" s="719"/>
      <c r="U687" s="719"/>
      <c r="V687" s="719"/>
      <c r="W687" s="719"/>
      <c r="X687" s="719"/>
      <c r="Y687" s="719"/>
      <c r="Z687" s="719"/>
      <c r="AA687" s="719"/>
      <c r="AB687" s="719"/>
    </row>
    <row r="688" spans="1:28" ht="22">
      <c r="A688" s="719"/>
      <c r="B688" s="719"/>
      <c r="C688" s="719"/>
      <c r="D688" s="34"/>
      <c r="E688" s="719"/>
      <c r="F688" s="719"/>
      <c r="G688" s="719"/>
      <c r="H688" s="719"/>
      <c r="I688" s="585"/>
      <c r="J688" s="719"/>
      <c r="K688" s="759"/>
      <c r="L688" s="719"/>
      <c r="M688" s="719"/>
      <c r="N688" s="719"/>
      <c r="O688" s="719"/>
      <c r="P688" s="719"/>
      <c r="Q688" s="719"/>
      <c r="R688" s="719"/>
      <c r="S688" s="719"/>
      <c r="T688" s="719"/>
      <c r="U688" s="719"/>
      <c r="V688" s="719"/>
      <c r="W688" s="719"/>
      <c r="X688" s="719"/>
      <c r="Y688" s="719"/>
      <c r="Z688" s="719"/>
      <c r="AA688" s="719"/>
      <c r="AB688" s="719"/>
    </row>
    <row r="689" spans="1:28" ht="22">
      <c r="A689" s="719"/>
      <c r="B689" s="719"/>
      <c r="C689" s="719"/>
      <c r="D689" s="34"/>
      <c r="E689" s="719"/>
      <c r="F689" s="719"/>
      <c r="G689" s="719"/>
      <c r="H689" s="719"/>
      <c r="I689" s="585"/>
      <c r="J689" s="719"/>
      <c r="K689" s="759"/>
      <c r="L689" s="719"/>
      <c r="M689" s="719"/>
      <c r="N689" s="719"/>
      <c r="O689" s="719"/>
      <c r="P689" s="719"/>
      <c r="Q689" s="719"/>
      <c r="R689" s="719"/>
      <c r="S689" s="719"/>
      <c r="T689" s="719"/>
      <c r="U689" s="719"/>
      <c r="V689" s="719"/>
      <c r="W689" s="719"/>
      <c r="X689" s="719"/>
      <c r="Y689" s="719"/>
      <c r="Z689" s="719"/>
      <c r="AA689" s="719"/>
      <c r="AB689" s="719"/>
    </row>
    <row r="690" spans="1:28" ht="22">
      <c r="A690" s="719"/>
      <c r="B690" s="719"/>
      <c r="C690" s="719"/>
      <c r="D690" s="34"/>
      <c r="E690" s="719"/>
      <c r="F690" s="719"/>
      <c r="G690" s="719"/>
      <c r="H690" s="719"/>
      <c r="I690" s="585"/>
      <c r="J690" s="719"/>
      <c r="K690" s="759"/>
      <c r="L690" s="719"/>
      <c r="M690" s="719"/>
      <c r="N690" s="719"/>
      <c r="O690" s="719"/>
      <c r="P690" s="719"/>
      <c r="Q690" s="719"/>
      <c r="R690" s="719"/>
      <c r="S690" s="719"/>
      <c r="T690" s="719"/>
      <c r="U690" s="719"/>
      <c r="V690" s="719"/>
      <c r="W690" s="719"/>
      <c r="X690" s="719"/>
      <c r="Y690" s="719"/>
      <c r="Z690" s="719"/>
      <c r="AA690" s="719"/>
      <c r="AB690" s="719"/>
    </row>
    <row r="691" spans="1:28" ht="22">
      <c r="A691" s="719"/>
      <c r="B691" s="719"/>
      <c r="C691" s="719"/>
      <c r="D691" s="34"/>
      <c r="E691" s="719"/>
      <c r="F691" s="719"/>
      <c r="G691" s="719"/>
      <c r="H691" s="719"/>
      <c r="I691" s="585"/>
      <c r="J691" s="719"/>
      <c r="K691" s="759"/>
      <c r="L691" s="719"/>
      <c r="M691" s="719"/>
      <c r="N691" s="719"/>
      <c r="O691" s="719"/>
      <c r="P691" s="719"/>
      <c r="Q691" s="719"/>
      <c r="R691" s="719"/>
      <c r="S691" s="719"/>
      <c r="T691" s="719"/>
      <c r="U691" s="719"/>
      <c r="V691" s="719"/>
      <c r="W691" s="719"/>
      <c r="X691" s="719"/>
      <c r="Y691" s="719"/>
      <c r="Z691" s="719"/>
      <c r="AA691" s="719"/>
      <c r="AB691" s="719"/>
    </row>
    <row r="692" spans="1:28" ht="22">
      <c r="A692" s="719"/>
      <c r="B692" s="719"/>
      <c r="C692" s="719"/>
      <c r="D692" s="34"/>
      <c r="E692" s="719"/>
      <c r="F692" s="719"/>
      <c r="G692" s="719"/>
      <c r="H692" s="719"/>
      <c r="I692" s="585"/>
      <c r="J692" s="719"/>
      <c r="K692" s="759"/>
      <c r="L692" s="719"/>
      <c r="M692" s="719"/>
      <c r="N692" s="719"/>
      <c r="O692" s="719"/>
      <c r="P692" s="719"/>
      <c r="Q692" s="719"/>
      <c r="R692" s="719"/>
      <c r="S692" s="719"/>
      <c r="T692" s="719"/>
      <c r="U692" s="719"/>
      <c r="V692" s="719"/>
      <c r="W692" s="719"/>
      <c r="X692" s="719"/>
      <c r="Y692" s="719"/>
      <c r="Z692" s="719"/>
      <c r="AA692" s="719"/>
      <c r="AB692" s="719"/>
    </row>
    <row r="693" spans="1:28" ht="22">
      <c r="A693" s="719"/>
      <c r="B693" s="719"/>
      <c r="C693" s="719"/>
      <c r="D693" s="34"/>
      <c r="E693" s="719"/>
      <c r="F693" s="719"/>
      <c r="G693" s="719"/>
      <c r="H693" s="719"/>
      <c r="I693" s="585"/>
      <c r="J693" s="719"/>
      <c r="K693" s="759"/>
      <c r="L693" s="719"/>
      <c r="M693" s="719"/>
      <c r="N693" s="719"/>
      <c r="O693" s="719"/>
      <c r="P693" s="719"/>
      <c r="Q693" s="719"/>
      <c r="R693" s="719"/>
      <c r="S693" s="719"/>
      <c r="T693" s="719"/>
      <c r="U693" s="719"/>
      <c r="V693" s="719"/>
      <c r="W693" s="719"/>
      <c r="X693" s="719"/>
      <c r="Y693" s="719"/>
      <c r="Z693" s="719"/>
      <c r="AA693" s="719"/>
      <c r="AB693" s="719"/>
    </row>
    <row r="694" spans="1:28" ht="22">
      <c r="A694" s="719"/>
      <c r="B694" s="719"/>
      <c r="C694" s="719"/>
      <c r="D694" s="34"/>
      <c r="E694" s="719"/>
      <c r="F694" s="719"/>
      <c r="G694" s="719"/>
      <c r="H694" s="719"/>
      <c r="I694" s="585"/>
      <c r="J694" s="719"/>
      <c r="K694" s="759"/>
      <c r="L694" s="719"/>
      <c r="M694" s="719"/>
      <c r="N694" s="719"/>
      <c r="O694" s="719"/>
      <c r="P694" s="719"/>
      <c r="Q694" s="719"/>
      <c r="R694" s="719"/>
      <c r="S694" s="719"/>
      <c r="T694" s="719"/>
      <c r="U694" s="719"/>
      <c r="V694" s="719"/>
      <c r="W694" s="719"/>
      <c r="X694" s="719"/>
      <c r="Y694" s="719"/>
      <c r="Z694" s="719"/>
      <c r="AA694" s="719"/>
      <c r="AB694" s="719"/>
    </row>
    <row r="695" spans="1:28" ht="22">
      <c r="A695" s="719"/>
      <c r="B695" s="719"/>
      <c r="C695" s="719"/>
      <c r="D695" s="34"/>
      <c r="E695" s="719"/>
      <c r="F695" s="719"/>
      <c r="G695" s="719"/>
      <c r="H695" s="719"/>
      <c r="I695" s="585"/>
      <c r="J695" s="719"/>
      <c r="K695" s="759"/>
      <c r="L695" s="719"/>
      <c r="M695" s="719"/>
      <c r="N695" s="719"/>
      <c r="O695" s="719"/>
      <c r="P695" s="719"/>
      <c r="Q695" s="719"/>
      <c r="R695" s="719"/>
      <c r="S695" s="719"/>
      <c r="T695" s="719"/>
      <c r="U695" s="719"/>
      <c r="V695" s="719"/>
      <c r="W695" s="719"/>
      <c r="X695" s="719"/>
      <c r="Y695" s="719"/>
      <c r="Z695" s="719"/>
      <c r="AA695" s="719"/>
      <c r="AB695" s="719"/>
    </row>
    <row r="696" spans="1:28" ht="22">
      <c r="A696" s="719"/>
      <c r="B696" s="719"/>
      <c r="C696" s="719"/>
      <c r="D696" s="34"/>
      <c r="E696" s="719"/>
      <c r="F696" s="719"/>
      <c r="G696" s="719"/>
      <c r="H696" s="719"/>
      <c r="I696" s="585"/>
      <c r="J696" s="719"/>
      <c r="K696" s="759"/>
      <c r="L696" s="719"/>
      <c r="M696" s="719"/>
      <c r="N696" s="719"/>
      <c r="O696" s="719"/>
      <c r="P696" s="719"/>
      <c r="Q696" s="719"/>
      <c r="R696" s="719"/>
      <c r="S696" s="719"/>
      <c r="T696" s="719"/>
      <c r="U696" s="719"/>
      <c r="V696" s="719"/>
      <c r="W696" s="719"/>
      <c r="X696" s="719"/>
      <c r="Y696" s="719"/>
      <c r="Z696" s="719"/>
      <c r="AA696" s="719"/>
      <c r="AB696" s="719"/>
    </row>
    <row r="697" spans="1:28" ht="22">
      <c r="A697" s="719"/>
      <c r="B697" s="719"/>
      <c r="C697" s="719"/>
      <c r="D697" s="34"/>
      <c r="E697" s="719"/>
      <c r="F697" s="719"/>
      <c r="G697" s="719"/>
      <c r="H697" s="719"/>
      <c r="I697" s="585"/>
      <c r="J697" s="719"/>
      <c r="K697" s="759"/>
      <c r="L697" s="719"/>
      <c r="M697" s="719"/>
      <c r="N697" s="719"/>
      <c r="O697" s="719"/>
      <c r="P697" s="719"/>
      <c r="Q697" s="719"/>
      <c r="R697" s="719"/>
      <c r="S697" s="719"/>
      <c r="T697" s="719"/>
      <c r="U697" s="719"/>
      <c r="V697" s="719"/>
      <c r="W697" s="719"/>
      <c r="X697" s="719"/>
      <c r="Y697" s="719"/>
      <c r="Z697" s="719"/>
      <c r="AA697" s="719"/>
      <c r="AB697" s="719"/>
    </row>
    <row r="698" spans="1:28" ht="22">
      <c r="A698" s="719"/>
      <c r="B698" s="719"/>
      <c r="C698" s="719"/>
      <c r="D698" s="34"/>
      <c r="E698" s="719"/>
      <c r="F698" s="719"/>
      <c r="G698" s="719"/>
      <c r="H698" s="719"/>
      <c r="I698" s="585"/>
      <c r="J698" s="719"/>
      <c r="K698" s="759"/>
      <c r="L698" s="719"/>
      <c r="M698" s="719"/>
      <c r="N698" s="719"/>
      <c r="O698" s="719"/>
      <c r="P698" s="719"/>
      <c r="Q698" s="719"/>
      <c r="R698" s="719"/>
      <c r="S698" s="719"/>
      <c r="T698" s="719"/>
      <c r="U698" s="719"/>
      <c r="V698" s="719"/>
      <c r="W698" s="719"/>
      <c r="X698" s="719"/>
      <c r="Y698" s="719"/>
      <c r="Z698" s="719"/>
      <c r="AA698" s="719"/>
      <c r="AB698" s="719"/>
    </row>
    <row r="699" spans="1:28" ht="22">
      <c r="A699" s="719"/>
      <c r="B699" s="719"/>
      <c r="C699" s="719"/>
      <c r="D699" s="34"/>
      <c r="E699" s="719"/>
      <c r="F699" s="719"/>
      <c r="G699" s="719"/>
      <c r="H699" s="719"/>
      <c r="I699" s="585"/>
      <c r="J699" s="719"/>
      <c r="K699" s="759"/>
      <c r="L699" s="719"/>
      <c r="M699" s="719"/>
      <c r="N699" s="719"/>
      <c r="O699" s="719"/>
      <c r="P699" s="719"/>
      <c r="Q699" s="719"/>
      <c r="R699" s="719"/>
      <c r="S699" s="719"/>
      <c r="T699" s="719"/>
      <c r="U699" s="719"/>
      <c r="V699" s="719"/>
      <c r="W699" s="719"/>
      <c r="X699" s="719"/>
      <c r="Y699" s="719"/>
      <c r="Z699" s="719"/>
      <c r="AA699" s="719"/>
      <c r="AB699" s="719"/>
    </row>
    <row r="700" spans="1:28" ht="22">
      <c r="A700" s="719"/>
      <c r="B700" s="719"/>
      <c r="C700" s="719"/>
      <c r="D700" s="34"/>
      <c r="E700" s="719"/>
      <c r="F700" s="719"/>
      <c r="G700" s="719"/>
      <c r="H700" s="719"/>
      <c r="I700" s="585"/>
      <c r="J700" s="719"/>
      <c r="K700" s="759"/>
      <c r="L700" s="719"/>
      <c r="M700" s="719"/>
      <c r="N700" s="719"/>
      <c r="O700" s="719"/>
      <c r="P700" s="719"/>
      <c r="Q700" s="719"/>
      <c r="R700" s="719"/>
      <c r="S700" s="719"/>
      <c r="T700" s="719"/>
      <c r="U700" s="719"/>
      <c r="V700" s="719"/>
      <c r="W700" s="719"/>
      <c r="X700" s="719"/>
      <c r="Y700" s="719"/>
      <c r="Z700" s="719"/>
      <c r="AA700" s="719"/>
      <c r="AB700" s="719"/>
    </row>
    <row r="701" spans="1:28" ht="22">
      <c r="A701" s="719"/>
      <c r="B701" s="719"/>
      <c r="C701" s="719"/>
      <c r="D701" s="34"/>
      <c r="E701" s="719"/>
      <c r="F701" s="719"/>
      <c r="G701" s="719"/>
      <c r="H701" s="719"/>
      <c r="I701" s="585"/>
      <c r="J701" s="719"/>
      <c r="K701" s="759"/>
      <c r="L701" s="719"/>
      <c r="M701" s="719"/>
      <c r="N701" s="719"/>
      <c r="O701" s="719"/>
      <c r="P701" s="719"/>
      <c r="Q701" s="719"/>
      <c r="R701" s="719"/>
      <c r="S701" s="719"/>
      <c r="T701" s="719"/>
      <c r="U701" s="719"/>
      <c r="V701" s="719"/>
      <c r="W701" s="719"/>
      <c r="X701" s="719"/>
      <c r="Y701" s="719"/>
      <c r="Z701" s="719"/>
      <c r="AA701" s="719"/>
      <c r="AB701" s="719"/>
    </row>
    <row r="702" spans="1:28" ht="22">
      <c r="A702" s="719"/>
      <c r="B702" s="719"/>
      <c r="C702" s="719"/>
      <c r="D702" s="34"/>
      <c r="E702" s="719"/>
      <c r="F702" s="719"/>
      <c r="G702" s="719"/>
      <c r="H702" s="719"/>
      <c r="I702" s="585"/>
      <c r="J702" s="719"/>
      <c r="K702" s="759"/>
      <c r="L702" s="719"/>
      <c r="M702" s="719"/>
      <c r="N702" s="719"/>
      <c r="O702" s="719"/>
      <c r="P702" s="719"/>
      <c r="Q702" s="719"/>
      <c r="R702" s="719"/>
      <c r="S702" s="719"/>
      <c r="T702" s="719"/>
      <c r="U702" s="719"/>
      <c r="V702" s="719"/>
      <c r="W702" s="719"/>
      <c r="X702" s="719"/>
      <c r="Y702" s="719"/>
      <c r="Z702" s="719"/>
      <c r="AA702" s="719"/>
      <c r="AB702" s="719"/>
    </row>
    <row r="703" spans="1:28" ht="22">
      <c r="A703" s="719"/>
      <c r="B703" s="719"/>
      <c r="C703" s="719"/>
      <c r="D703" s="34"/>
      <c r="E703" s="719"/>
      <c r="F703" s="719"/>
      <c r="G703" s="719"/>
      <c r="H703" s="719"/>
      <c r="I703" s="585"/>
      <c r="J703" s="719"/>
      <c r="K703" s="759"/>
      <c r="L703" s="719"/>
      <c r="M703" s="719"/>
      <c r="N703" s="719"/>
      <c r="O703" s="719"/>
      <c r="P703" s="719"/>
      <c r="Q703" s="719"/>
      <c r="R703" s="719"/>
      <c r="S703" s="719"/>
      <c r="T703" s="719"/>
      <c r="U703" s="719"/>
      <c r="V703" s="719"/>
      <c r="W703" s="719"/>
      <c r="X703" s="719"/>
      <c r="Y703" s="719"/>
      <c r="Z703" s="719"/>
      <c r="AA703" s="719"/>
      <c r="AB703" s="719"/>
    </row>
    <row r="704" spans="1:28" ht="22">
      <c r="A704" s="719"/>
      <c r="B704" s="719"/>
      <c r="C704" s="719"/>
      <c r="D704" s="34"/>
      <c r="E704" s="719"/>
      <c r="F704" s="719"/>
      <c r="G704" s="719"/>
      <c r="H704" s="719"/>
      <c r="I704" s="585"/>
      <c r="J704" s="719"/>
      <c r="K704" s="759"/>
      <c r="L704" s="719"/>
      <c r="M704" s="719"/>
      <c r="N704" s="719"/>
      <c r="O704" s="719"/>
      <c r="P704" s="719"/>
      <c r="Q704" s="719"/>
      <c r="R704" s="719"/>
      <c r="S704" s="719"/>
      <c r="T704" s="719"/>
      <c r="U704" s="719"/>
      <c r="V704" s="719"/>
      <c r="W704" s="719"/>
      <c r="X704" s="719"/>
      <c r="Y704" s="719"/>
      <c r="Z704" s="719"/>
      <c r="AA704" s="719"/>
      <c r="AB704" s="719"/>
    </row>
    <row r="705" spans="1:28" ht="22">
      <c r="A705" s="719"/>
      <c r="B705" s="719"/>
      <c r="C705" s="719"/>
      <c r="D705" s="34"/>
      <c r="E705" s="719"/>
      <c r="F705" s="719"/>
      <c r="G705" s="719"/>
      <c r="H705" s="719"/>
      <c r="I705" s="585"/>
      <c r="J705" s="719"/>
      <c r="K705" s="759"/>
      <c r="L705" s="719"/>
      <c r="M705" s="719"/>
      <c r="N705" s="719"/>
      <c r="O705" s="719"/>
      <c r="P705" s="719"/>
      <c r="Q705" s="719"/>
      <c r="R705" s="719"/>
      <c r="S705" s="719"/>
      <c r="T705" s="719"/>
      <c r="U705" s="719"/>
      <c r="V705" s="719"/>
      <c r="W705" s="719"/>
      <c r="X705" s="719"/>
      <c r="Y705" s="719"/>
      <c r="Z705" s="719"/>
      <c r="AA705" s="719"/>
      <c r="AB705" s="719"/>
    </row>
    <row r="706" spans="1:28" ht="22">
      <c r="A706" s="719"/>
      <c r="B706" s="719"/>
      <c r="C706" s="719"/>
      <c r="D706" s="34"/>
      <c r="E706" s="719"/>
      <c r="F706" s="719"/>
      <c r="G706" s="719"/>
      <c r="H706" s="719"/>
      <c r="I706" s="585"/>
      <c r="J706" s="719"/>
      <c r="K706" s="759"/>
      <c r="L706" s="719"/>
      <c r="M706" s="719"/>
      <c r="N706" s="719"/>
      <c r="O706" s="719"/>
      <c r="P706" s="719"/>
      <c r="Q706" s="719"/>
      <c r="R706" s="719"/>
      <c r="S706" s="719"/>
      <c r="T706" s="719"/>
      <c r="U706" s="719"/>
      <c r="V706" s="719"/>
      <c r="W706" s="719"/>
      <c r="X706" s="719"/>
      <c r="Y706" s="719"/>
      <c r="Z706" s="719"/>
      <c r="AA706" s="719"/>
      <c r="AB706" s="719"/>
    </row>
    <row r="707" spans="1:28" ht="22">
      <c r="A707" s="719"/>
      <c r="B707" s="719"/>
      <c r="C707" s="719"/>
      <c r="D707" s="34"/>
      <c r="E707" s="719"/>
      <c r="F707" s="719"/>
      <c r="G707" s="719"/>
      <c r="H707" s="719"/>
      <c r="I707" s="585"/>
      <c r="J707" s="719"/>
      <c r="K707" s="759"/>
      <c r="L707" s="719"/>
      <c r="M707" s="719"/>
      <c r="N707" s="719"/>
      <c r="O707" s="719"/>
      <c r="P707" s="719"/>
      <c r="Q707" s="719"/>
      <c r="R707" s="719"/>
      <c r="S707" s="719"/>
      <c r="T707" s="719"/>
      <c r="U707" s="719"/>
      <c r="V707" s="719"/>
      <c r="W707" s="719"/>
      <c r="X707" s="719"/>
      <c r="Y707" s="719"/>
      <c r="Z707" s="719"/>
      <c r="AA707" s="719"/>
      <c r="AB707" s="719"/>
    </row>
    <row r="708" spans="1:28" ht="22">
      <c r="A708" s="719"/>
      <c r="B708" s="719"/>
      <c r="C708" s="719"/>
      <c r="D708" s="34"/>
      <c r="E708" s="719"/>
      <c r="F708" s="719"/>
      <c r="G708" s="719"/>
      <c r="H708" s="719"/>
      <c r="I708" s="585"/>
      <c r="J708" s="719"/>
      <c r="K708" s="759"/>
      <c r="L708" s="719"/>
      <c r="M708" s="719"/>
      <c r="N708" s="719"/>
      <c r="O708" s="719"/>
      <c r="P708" s="719"/>
      <c r="Q708" s="719"/>
      <c r="R708" s="719"/>
      <c r="S708" s="719"/>
      <c r="T708" s="719"/>
      <c r="U708" s="719"/>
      <c r="V708" s="719"/>
      <c r="W708" s="719"/>
      <c r="X708" s="719"/>
      <c r="Y708" s="719"/>
      <c r="Z708" s="719"/>
      <c r="AA708" s="719"/>
      <c r="AB708" s="719"/>
    </row>
    <row r="709" spans="1:28" ht="22">
      <c r="A709" s="719"/>
      <c r="B709" s="719"/>
      <c r="C709" s="719"/>
      <c r="D709" s="34"/>
      <c r="E709" s="719"/>
      <c r="F709" s="719"/>
      <c r="G709" s="719"/>
      <c r="H709" s="719"/>
      <c r="I709" s="585"/>
      <c r="J709" s="719"/>
      <c r="K709" s="759"/>
      <c r="L709" s="719"/>
      <c r="M709" s="719"/>
      <c r="N709" s="719"/>
      <c r="O709" s="719"/>
      <c r="P709" s="719"/>
      <c r="Q709" s="719"/>
      <c r="R709" s="719"/>
      <c r="S709" s="719"/>
      <c r="T709" s="719"/>
      <c r="U709" s="719"/>
      <c r="V709" s="719"/>
      <c r="W709" s="719"/>
      <c r="X709" s="719"/>
      <c r="Y709" s="719"/>
      <c r="Z709" s="719"/>
      <c r="AA709" s="719"/>
      <c r="AB709" s="719"/>
    </row>
    <row r="710" spans="1:28" ht="22">
      <c r="A710" s="719"/>
      <c r="B710" s="719"/>
      <c r="C710" s="719"/>
      <c r="D710" s="34"/>
      <c r="E710" s="719"/>
      <c r="F710" s="719"/>
      <c r="G710" s="719"/>
      <c r="H710" s="719"/>
      <c r="I710" s="585"/>
      <c r="J710" s="719"/>
      <c r="K710" s="759"/>
      <c r="L710" s="719"/>
      <c r="M710" s="719"/>
      <c r="N710" s="719"/>
      <c r="O710" s="719"/>
      <c r="P710" s="719"/>
      <c r="Q710" s="719"/>
      <c r="R710" s="719"/>
      <c r="S710" s="719"/>
      <c r="T710" s="719"/>
      <c r="U710" s="719"/>
      <c r="V710" s="719"/>
      <c r="W710" s="719"/>
      <c r="X710" s="719"/>
      <c r="Y710" s="719"/>
      <c r="Z710" s="719"/>
      <c r="AA710" s="719"/>
      <c r="AB710" s="719"/>
    </row>
    <row r="711" spans="1:28" ht="22">
      <c r="A711" s="719"/>
      <c r="B711" s="719"/>
      <c r="C711" s="719"/>
      <c r="D711" s="34"/>
      <c r="E711" s="719"/>
      <c r="F711" s="719"/>
      <c r="G711" s="719"/>
      <c r="H711" s="719"/>
      <c r="I711" s="585"/>
      <c r="J711" s="719"/>
      <c r="K711" s="759"/>
      <c r="L711" s="719"/>
      <c r="M711" s="719"/>
      <c r="N711" s="719"/>
      <c r="O711" s="719"/>
      <c r="P711" s="719"/>
      <c r="Q711" s="719"/>
      <c r="R711" s="719"/>
      <c r="S711" s="719"/>
      <c r="T711" s="719"/>
      <c r="U711" s="719"/>
      <c r="V711" s="719"/>
      <c r="W711" s="719"/>
      <c r="X711" s="719"/>
      <c r="Y711" s="719"/>
      <c r="Z711" s="719"/>
      <c r="AA711" s="719"/>
      <c r="AB711" s="719"/>
    </row>
    <row r="712" spans="1:28" ht="22">
      <c r="A712" s="719"/>
      <c r="B712" s="719"/>
      <c r="C712" s="719"/>
      <c r="D712" s="34"/>
      <c r="E712" s="719"/>
      <c r="F712" s="719"/>
      <c r="G712" s="719"/>
      <c r="H712" s="719"/>
      <c r="I712" s="585"/>
      <c r="J712" s="719"/>
      <c r="K712" s="759"/>
      <c r="L712" s="719"/>
      <c r="M712" s="719"/>
      <c r="N712" s="719"/>
      <c r="O712" s="719"/>
      <c r="P712" s="719"/>
      <c r="Q712" s="719"/>
      <c r="R712" s="719"/>
      <c r="S712" s="719"/>
      <c r="T712" s="719"/>
      <c r="U712" s="719"/>
      <c r="V712" s="719"/>
      <c r="W712" s="719"/>
      <c r="X712" s="719"/>
      <c r="Y712" s="719"/>
      <c r="Z712" s="719"/>
      <c r="AA712" s="719"/>
      <c r="AB712" s="719"/>
    </row>
    <row r="713" spans="1:28" ht="22">
      <c r="A713" s="719"/>
      <c r="B713" s="719"/>
      <c r="C713" s="719"/>
      <c r="D713" s="34"/>
      <c r="E713" s="719"/>
      <c r="F713" s="719"/>
      <c r="G713" s="719"/>
      <c r="H713" s="719"/>
      <c r="I713" s="585"/>
      <c r="J713" s="719"/>
      <c r="K713" s="759"/>
      <c r="L713" s="719"/>
      <c r="M713" s="719"/>
      <c r="N713" s="719"/>
      <c r="O713" s="719"/>
      <c r="P713" s="719"/>
      <c r="Q713" s="719"/>
      <c r="R713" s="719"/>
      <c r="S713" s="719"/>
      <c r="T713" s="719"/>
      <c r="U713" s="719"/>
      <c r="V713" s="719"/>
      <c r="W713" s="719"/>
      <c r="X713" s="719"/>
      <c r="Y713" s="719"/>
      <c r="Z713" s="719"/>
      <c r="AA713" s="719"/>
      <c r="AB713" s="719"/>
    </row>
    <row r="714" spans="1:28" ht="22">
      <c r="A714" s="719"/>
      <c r="B714" s="719"/>
      <c r="C714" s="719"/>
      <c r="D714" s="34"/>
      <c r="E714" s="719"/>
      <c r="F714" s="719"/>
      <c r="G714" s="719"/>
      <c r="H714" s="719"/>
      <c r="I714" s="585"/>
      <c r="J714" s="719"/>
      <c r="K714" s="759"/>
      <c r="L714" s="719"/>
      <c r="M714" s="719"/>
      <c r="N714" s="719"/>
      <c r="O714" s="719"/>
      <c r="P714" s="719"/>
      <c r="Q714" s="719"/>
      <c r="R714" s="719"/>
      <c r="S714" s="719"/>
      <c r="T714" s="719"/>
      <c r="U714" s="719"/>
      <c r="V714" s="719"/>
      <c r="W714" s="719"/>
      <c r="X714" s="719"/>
      <c r="Y714" s="719"/>
      <c r="Z714" s="719"/>
      <c r="AA714" s="719"/>
      <c r="AB714" s="719"/>
    </row>
    <row r="715" spans="1:28" ht="22">
      <c r="A715" s="719"/>
      <c r="B715" s="719"/>
      <c r="C715" s="719"/>
      <c r="D715" s="34"/>
      <c r="E715" s="719"/>
      <c r="F715" s="719"/>
      <c r="G715" s="719"/>
      <c r="H715" s="719"/>
      <c r="I715" s="585"/>
      <c r="J715" s="719"/>
      <c r="K715" s="759"/>
      <c r="L715" s="719"/>
      <c r="M715" s="719"/>
      <c r="N715" s="719"/>
      <c r="O715" s="719"/>
      <c r="P715" s="719"/>
      <c r="Q715" s="719"/>
      <c r="R715" s="719"/>
      <c r="S715" s="719"/>
      <c r="T715" s="719"/>
      <c r="U715" s="719"/>
      <c r="V715" s="719"/>
      <c r="W715" s="719"/>
      <c r="X715" s="719"/>
      <c r="Y715" s="719"/>
      <c r="Z715" s="719"/>
      <c r="AA715" s="719"/>
      <c r="AB715" s="719"/>
    </row>
    <row r="716" spans="1:28" ht="22">
      <c r="A716" s="719"/>
      <c r="B716" s="719"/>
      <c r="C716" s="719"/>
      <c r="D716" s="34"/>
      <c r="E716" s="719"/>
      <c r="F716" s="719"/>
      <c r="G716" s="719"/>
      <c r="H716" s="719"/>
      <c r="I716" s="585"/>
      <c r="J716" s="719"/>
      <c r="K716" s="759"/>
      <c r="L716" s="719"/>
      <c r="M716" s="719"/>
      <c r="N716" s="719"/>
      <c r="O716" s="719"/>
      <c r="P716" s="719"/>
      <c r="Q716" s="719"/>
      <c r="R716" s="719"/>
      <c r="S716" s="719"/>
      <c r="T716" s="719"/>
      <c r="U716" s="719"/>
      <c r="V716" s="719"/>
      <c r="W716" s="719"/>
      <c r="X716" s="719"/>
      <c r="Y716" s="719"/>
      <c r="Z716" s="719"/>
      <c r="AA716" s="719"/>
      <c r="AB716" s="719"/>
    </row>
    <row r="717" spans="1:28" ht="22">
      <c r="A717" s="719"/>
      <c r="B717" s="719"/>
      <c r="C717" s="719"/>
      <c r="D717" s="34"/>
      <c r="E717" s="719"/>
      <c r="F717" s="719"/>
      <c r="G717" s="719"/>
      <c r="H717" s="719"/>
      <c r="I717" s="585"/>
      <c r="J717" s="719"/>
      <c r="K717" s="759"/>
      <c r="L717" s="719"/>
      <c r="M717" s="719"/>
      <c r="N717" s="719"/>
      <c r="O717" s="719"/>
      <c r="P717" s="719"/>
      <c r="Q717" s="719"/>
      <c r="R717" s="719"/>
      <c r="S717" s="719"/>
      <c r="T717" s="719"/>
      <c r="U717" s="719"/>
      <c r="V717" s="719"/>
      <c r="W717" s="719"/>
      <c r="X717" s="719"/>
      <c r="Y717" s="719"/>
      <c r="Z717" s="719"/>
      <c r="AA717" s="719"/>
      <c r="AB717" s="719"/>
    </row>
    <row r="718" spans="1:28" ht="22">
      <c r="A718" s="719"/>
      <c r="B718" s="719"/>
      <c r="C718" s="719"/>
      <c r="D718" s="34"/>
      <c r="E718" s="719"/>
      <c r="F718" s="719"/>
      <c r="G718" s="719"/>
      <c r="H718" s="719"/>
      <c r="I718" s="585"/>
      <c r="J718" s="719"/>
      <c r="K718" s="759"/>
      <c r="L718" s="719"/>
      <c r="M718" s="719"/>
      <c r="N718" s="719"/>
      <c r="O718" s="719"/>
      <c r="P718" s="719"/>
      <c r="Q718" s="719"/>
      <c r="R718" s="719"/>
      <c r="S718" s="719"/>
      <c r="T718" s="719"/>
      <c r="U718" s="719"/>
      <c r="V718" s="719"/>
      <c r="W718" s="719"/>
      <c r="X718" s="719"/>
      <c r="Y718" s="719"/>
      <c r="Z718" s="719"/>
      <c r="AA718" s="719"/>
      <c r="AB718" s="719"/>
    </row>
    <row r="719" spans="1:28" ht="22">
      <c r="A719" s="719"/>
      <c r="B719" s="719"/>
      <c r="C719" s="719"/>
      <c r="D719" s="34"/>
      <c r="E719" s="719"/>
      <c r="F719" s="719"/>
      <c r="G719" s="719"/>
      <c r="H719" s="719"/>
      <c r="I719" s="585"/>
      <c r="J719" s="719"/>
      <c r="K719" s="759"/>
      <c r="L719" s="719"/>
      <c r="M719" s="719"/>
      <c r="N719" s="719"/>
      <c r="O719" s="719"/>
      <c r="P719" s="719"/>
      <c r="Q719" s="719"/>
      <c r="R719" s="719"/>
      <c r="S719" s="719"/>
      <c r="T719" s="719"/>
      <c r="U719" s="719"/>
      <c r="V719" s="719"/>
      <c r="W719" s="719"/>
      <c r="X719" s="719"/>
      <c r="Y719" s="719"/>
      <c r="Z719" s="719"/>
      <c r="AA719" s="719"/>
      <c r="AB719" s="719"/>
    </row>
    <row r="720" spans="1:28" ht="22">
      <c r="A720" s="719"/>
      <c r="B720" s="719"/>
      <c r="C720" s="719"/>
      <c r="D720" s="34"/>
      <c r="E720" s="719"/>
      <c r="F720" s="719"/>
      <c r="G720" s="719"/>
      <c r="H720" s="719"/>
      <c r="I720" s="585"/>
      <c r="J720" s="719"/>
      <c r="K720" s="759"/>
      <c r="L720" s="719"/>
      <c r="M720" s="719"/>
      <c r="N720" s="719"/>
      <c r="O720" s="719"/>
      <c r="P720" s="719"/>
      <c r="Q720" s="719"/>
      <c r="R720" s="719"/>
      <c r="S720" s="719"/>
      <c r="T720" s="719"/>
      <c r="U720" s="719"/>
      <c r="V720" s="719"/>
      <c r="W720" s="719"/>
      <c r="X720" s="719"/>
      <c r="Y720" s="719"/>
      <c r="Z720" s="719"/>
      <c r="AA720" s="719"/>
      <c r="AB720" s="719"/>
    </row>
    <row r="721" spans="1:28" ht="22">
      <c r="A721" s="719"/>
      <c r="B721" s="719"/>
      <c r="C721" s="719"/>
      <c r="D721" s="34"/>
      <c r="E721" s="719"/>
      <c r="F721" s="719"/>
      <c r="G721" s="719"/>
      <c r="H721" s="719"/>
      <c r="I721" s="585"/>
      <c r="J721" s="719"/>
      <c r="K721" s="759"/>
      <c r="L721" s="719"/>
      <c r="M721" s="719"/>
      <c r="N721" s="719"/>
      <c r="O721" s="719"/>
      <c r="P721" s="719"/>
      <c r="Q721" s="719"/>
      <c r="R721" s="719"/>
      <c r="S721" s="719"/>
      <c r="T721" s="719"/>
      <c r="U721" s="719"/>
      <c r="V721" s="719"/>
      <c r="W721" s="719"/>
      <c r="X721" s="719"/>
      <c r="Y721" s="719"/>
      <c r="Z721" s="719"/>
      <c r="AA721" s="719"/>
      <c r="AB721" s="719"/>
    </row>
    <row r="722" spans="1:28" ht="22">
      <c r="A722" s="719"/>
      <c r="B722" s="719"/>
      <c r="C722" s="719"/>
      <c r="D722" s="34"/>
      <c r="E722" s="719"/>
      <c r="F722" s="719"/>
      <c r="G722" s="719"/>
      <c r="H722" s="719"/>
      <c r="I722" s="585"/>
      <c r="J722" s="719"/>
      <c r="K722" s="759"/>
      <c r="L722" s="719"/>
      <c r="M722" s="719"/>
      <c r="N722" s="719"/>
      <c r="O722" s="719"/>
      <c r="P722" s="719"/>
      <c r="Q722" s="719"/>
      <c r="R722" s="719"/>
      <c r="S722" s="719"/>
      <c r="T722" s="719"/>
      <c r="U722" s="719"/>
      <c r="V722" s="719"/>
      <c r="W722" s="719"/>
      <c r="X722" s="719"/>
      <c r="Y722" s="719"/>
      <c r="Z722" s="719"/>
      <c r="AA722" s="719"/>
      <c r="AB722" s="719"/>
    </row>
    <row r="723" spans="1:28" ht="22">
      <c r="A723" s="719"/>
      <c r="B723" s="719"/>
      <c r="C723" s="719"/>
      <c r="D723" s="34"/>
      <c r="E723" s="719"/>
      <c r="F723" s="719"/>
      <c r="G723" s="719"/>
      <c r="H723" s="719"/>
      <c r="I723" s="585"/>
      <c r="J723" s="719"/>
      <c r="K723" s="759"/>
      <c r="L723" s="719"/>
      <c r="M723" s="719"/>
      <c r="N723" s="719"/>
      <c r="O723" s="719"/>
      <c r="P723" s="719"/>
      <c r="Q723" s="719"/>
      <c r="R723" s="719"/>
      <c r="S723" s="719"/>
      <c r="T723" s="719"/>
      <c r="U723" s="719"/>
      <c r="V723" s="719"/>
      <c r="W723" s="719"/>
      <c r="X723" s="719"/>
      <c r="Y723" s="719"/>
      <c r="Z723" s="719"/>
      <c r="AA723" s="719"/>
      <c r="AB723" s="719"/>
    </row>
    <row r="724" spans="1:28" ht="22">
      <c r="A724" s="719"/>
      <c r="B724" s="719"/>
      <c r="C724" s="719"/>
      <c r="D724" s="34"/>
      <c r="E724" s="719"/>
      <c r="F724" s="719"/>
      <c r="G724" s="719"/>
      <c r="H724" s="719"/>
      <c r="I724" s="585"/>
      <c r="J724" s="719"/>
      <c r="K724" s="759"/>
      <c r="L724" s="719"/>
      <c r="M724" s="719"/>
      <c r="N724" s="719"/>
      <c r="O724" s="719"/>
      <c r="P724" s="719"/>
      <c r="Q724" s="719"/>
      <c r="R724" s="719"/>
      <c r="S724" s="719"/>
      <c r="T724" s="719"/>
      <c r="U724" s="719"/>
      <c r="V724" s="719"/>
      <c r="W724" s="719"/>
      <c r="X724" s="719"/>
      <c r="Y724" s="719"/>
      <c r="Z724" s="719"/>
      <c r="AA724" s="719"/>
      <c r="AB724" s="719"/>
    </row>
    <row r="725" spans="1:28" ht="22">
      <c r="A725" s="719"/>
      <c r="B725" s="719"/>
      <c r="C725" s="719"/>
      <c r="D725" s="34"/>
      <c r="E725" s="719"/>
      <c r="F725" s="719"/>
      <c r="G725" s="719"/>
      <c r="H725" s="719"/>
      <c r="I725" s="585"/>
      <c r="J725" s="719"/>
      <c r="K725" s="759"/>
      <c r="L725" s="719"/>
      <c r="M725" s="719"/>
      <c r="N725" s="719"/>
      <c r="O725" s="719"/>
      <c r="P725" s="719"/>
      <c r="Q725" s="719"/>
      <c r="R725" s="719"/>
      <c r="S725" s="719"/>
      <c r="T725" s="719"/>
      <c r="U725" s="719"/>
      <c r="V725" s="719"/>
      <c r="W725" s="719"/>
      <c r="X725" s="719"/>
      <c r="Y725" s="719"/>
      <c r="Z725" s="719"/>
      <c r="AA725" s="719"/>
      <c r="AB725" s="719"/>
    </row>
    <row r="726" spans="1:28" ht="22">
      <c r="A726" s="719"/>
      <c r="B726" s="719"/>
      <c r="C726" s="719"/>
      <c r="D726" s="34"/>
      <c r="E726" s="719"/>
      <c r="F726" s="719"/>
      <c r="G726" s="719"/>
      <c r="H726" s="719"/>
      <c r="I726" s="585"/>
      <c r="J726" s="719"/>
      <c r="K726" s="759"/>
      <c r="L726" s="719"/>
      <c r="M726" s="719"/>
      <c r="N726" s="719"/>
      <c r="O726" s="719"/>
      <c r="P726" s="719"/>
      <c r="Q726" s="719"/>
      <c r="R726" s="719"/>
      <c r="S726" s="719"/>
      <c r="T726" s="719"/>
      <c r="U726" s="719"/>
      <c r="V726" s="719"/>
      <c r="W726" s="719"/>
      <c r="X726" s="719"/>
      <c r="Y726" s="719"/>
      <c r="Z726" s="719"/>
      <c r="AA726" s="719"/>
      <c r="AB726" s="719"/>
    </row>
    <row r="727" spans="1:28" ht="22">
      <c r="A727" s="719"/>
      <c r="B727" s="719"/>
      <c r="C727" s="719"/>
      <c r="D727" s="34"/>
      <c r="E727" s="719"/>
      <c r="F727" s="719"/>
      <c r="G727" s="719"/>
      <c r="H727" s="719"/>
      <c r="I727" s="585"/>
      <c r="J727" s="719"/>
      <c r="K727" s="759"/>
      <c r="L727" s="719"/>
      <c r="M727" s="719"/>
      <c r="N727" s="719"/>
      <c r="O727" s="719"/>
      <c r="P727" s="719"/>
      <c r="Q727" s="719"/>
      <c r="R727" s="719"/>
      <c r="S727" s="719"/>
      <c r="T727" s="719"/>
      <c r="U727" s="719"/>
      <c r="V727" s="719"/>
      <c r="W727" s="719"/>
      <c r="X727" s="719"/>
      <c r="Y727" s="719"/>
      <c r="Z727" s="719"/>
      <c r="AA727" s="719"/>
      <c r="AB727" s="719"/>
    </row>
    <row r="728" spans="1:28" ht="22">
      <c r="A728" s="719"/>
      <c r="B728" s="719"/>
      <c r="C728" s="719"/>
      <c r="D728" s="34"/>
      <c r="E728" s="719"/>
      <c r="F728" s="719"/>
      <c r="G728" s="719"/>
      <c r="H728" s="719"/>
      <c r="I728" s="585"/>
      <c r="J728" s="719"/>
      <c r="K728" s="759"/>
      <c r="L728" s="719"/>
      <c r="M728" s="719"/>
      <c r="N728" s="719"/>
      <c r="O728" s="719"/>
      <c r="P728" s="719"/>
      <c r="Q728" s="719"/>
      <c r="R728" s="719"/>
      <c r="S728" s="719"/>
      <c r="T728" s="719"/>
      <c r="U728" s="719"/>
      <c r="V728" s="719"/>
      <c r="W728" s="719"/>
      <c r="X728" s="719"/>
      <c r="Y728" s="719"/>
      <c r="Z728" s="719"/>
      <c r="AA728" s="719"/>
      <c r="AB728" s="719"/>
    </row>
    <row r="729" spans="1:28" ht="22">
      <c r="A729" s="719"/>
      <c r="B729" s="719"/>
      <c r="C729" s="719"/>
      <c r="D729" s="34"/>
      <c r="E729" s="719"/>
      <c r="F729" s="719"/>
      <c r="G729" s="719"/>
      <c r="H729" s="719"/>
      <c r="I729" s="585"/>
      <c r="J729" s="719"/>
      <c r="K729" s="759"/>
      <c r="L729" s="719"/>
      <c r="M729" s="719"/>
      <c r="N729" s="719"/>
      <c r="O729" s="719"/>
      <c r="P729" s="719"/>
      <c r="Q729" s="719"/>
      <c r="R729" s="719"/>
      <c r="S729" s="719"/>
      <c r="T729" s="719"/>
      <c r="U729" s="719"/>
      <c r="V729" s="719"/>
      <c r="W729" s="719"/>
      <c r="X729" s="719"/>
      <c r="Y729" s="719"/>
      <c r="Z729" s="719"/>
      <c r="AA729" s="719"/>
      <c r="AB729" s="719"/>
    </row>
    <row r="730" spans="1:28" ht="22">
      <c r="A730" s="719"/>
      <c r="B730" s="719"/>
      <c r="C730" s="719"/>
      <c r="D730" s="34"/>
      <c r="E730" s="719"/>
      <c r="F730" s="719"/>
      <c r="G730" s="719"/>
      <c r="H730" s="719"/>
      <c r="I730" s="585"/>
      <c r="J730" s="719"/>
      <c r="K730" s="759"/>
      <c r="L730" s="719"/>
      <c r="M730" s="719"/>
      <c r="N730" s="719"/>
      <c r="O730" s="719"/>
      <c r="P730" s="719"/>
      <c r="Q730" s="719"/>
      <c r="R730" s="719"/>
      <c r="S730" s="719"/>
      <c r="T730" s="719"/>
      <c r="U730" s="719"/>
      <c r="V730" s="719"/>
      <c r="W730" s="719"/>
      <c r="X730" s="719"/>
      <c r="Y730" s="719"/>
      <c r="Z730" s="719"/>
      <c r="AA730" s="719"/>
      <c r="AB730" s="719"/>
    </row>
    <row r="731" spans="1:28" ht="22">
      <c r="A731" s="719"/>
      <c r="B731" s="719"/>
      <c r="C731" s="719"/>
      <c r="D731" s="34"/>
      <c r="E731" s="719"/>
      <c r="F731" s="719"/>
      <c r="G731" s="719"/>
      <c r="H731" s="719"/>
      <c r="I731" s="585"/>
      <c r="J731" s="719"/>
      <c r="K731" s="759"/>
      <c r="L731" s="719"/>
      <c r="M731" s="719"/>
      <c r="N731" s="719"/>
      <c r="O731" s="719"/>
      <c r="P731" s="719"/>
      <c r="Q731" s="719"/>
      <c r="R731" s="719"/>
      <c r="S731" s="719"/>
      <c r="T731" s="719"/>
      <c r="U731" s="719"/>
      <c r="V731" s="719"/>
      <c r="W731" s="719"/>
      <c r="X731" s="719"/>
      <c r="Y731" s="719"/>
      <c r="Z731" s="719"/>
      <c r="AA731" s="719"/>
      <c r="AB731" s="719"/>
    </row>
    <row r="732" spans="1:28" ht="22">
      <c r="A732" s="719"/>
      <c r="B732" s="719"/>
      <c r="C732" s="719"/>
      <c r="D732" s="34"/>
      <c r="E732" s="719"/>
      <c r="F732" s="719"/>
      <c r="G732" s="719"/>
      <c r="H732" s="719"/>
      <c r="I732" s="585"/>
      <c r="J732" s="719"/>
      <c r="K732" s="759"/>
      <c r="L732" s="719"/>
      <c r="M732" s="719"/>
      <c r="N732" s="719"/>
      <c r="O732" s="719"/>
      <c r="P732" s="719"/>
      <c r="Q732" s="719"/>
      <c r="R732" s="719"/>
      <c r="S732" s="719"/>
      <c r="T732" s="719"/>
      <c r="U732" s="719"/>
      <c r="V732" s="719"/>
      <c r="W732" s="719"/>
      <c r="X732" s="719"/>
      <c r="Y732" s="719"/>
      <c r="Z732" s="719"/>
      <c r="AA732" s="719"/>
      <c r="AB732" s="719"/>
    </row>
    <row r="733" spans="1:28" ht="22">
      <c r="A733" s="719"/>
      <c r="B733" s="719"/>
      <c r="C733" s="719"/>
      <c r="D733" s="34"/>
      <c r="E733" s="719"/>
      <c r="F733" s="719"/>
      <c r="G733" s="719"/>
      <c r="H733" s="719"/>
      <c r="I733" s="585"/>
      <c r="J733" s="719"/>
      <c r="K733" s="759"/>
      <c r="L733" s="719"/>
      <c r="M733" s="719"/>
      <c r="N733" s="719"/>
      <c r="O733" s="719"/>
      <c r="P733" s="719"/>
      <c r="Q733" s="719"/>
      <c r="R733" s="719"/>
      <c r="S733" s="719"/>
      <c r="T733" s="719"/>
      <c r="U733" s="719"/>
      <c r="V733" s="719"/>
      <c r="W733" s="719"/>
      <c r="X733" s="719"/>
      <c r="Y733" s="719"/>
      <c r="Z733" s="719"/>
      <c r="AA733" s="719"/>
      <c r="AB733" s="719"/>
    </row>
    <row r="734" spans="1:28" ht="22">
      <c r="A734" s="719"/>
      <c r="B734" s="719"/>
      <c r="C734" s="719"/>
      <c r="D734" s="34"/>
      <c r="E734" s="719"/>
      <c r="F734" s="719"/>
      <c r="G734" s="719"/>
      <c r="H734" s="719"/>
      <c r="I734" s="585"/>
      <c r="J734" s="719"/>
      <c r="K734" s="759"/>
      <c r="L734" s="719"/>
      <c r="M734" s="719"/>
      <c r="N734" s="719"/>
      <c r="O734" s="719"/>
      <c r="P734" s="719"/>
      <c r="Q734" s="719"/>
      <c r="R734" s="719"/>
      <c r="S734" s="719"/>
      <c r="T734" s="719"/>
      <c r="U734" s="719"/>
      <c r="V734" s="719"/>
      <c r="W734" s="719"/>
      <c r="X734" s="719"/>
      <c r="Y734" s="719"/>
      <c r="Z734" s="719"/>
      <c r="AA734" s="719"/>
      <c r="AB734" s="719"/>
    </row>
    <row r="735" spans="1:28" ht="22">
      <c r="A735" s="719"/>
      <c r="B735" s="719"/>
      <c r="C735" s="719"/>
      <c r="D735" s="34"/>
      <c r="E735" s="719"/>
      <c r="F735" s="719"/>
      <c r="G735" s="719"/>
      <c r="H735" s="719"/>
      <c r="I735" s="585"/>
      <c r="J735" s="719"/>
      <c r="K735" s="759"/>
      <c r="L735" s="719"/>
      <c r="M735" s="719"/>
      <c r="N735" s="719"/>
      <c r="O735" s="719"/>
      <c r="P735" s="719"/>
      <c r="Q735" s="719"/>
      <c r="R735" s="719"/>
      <c r="S735" s="719"/>
      <c r="T735" s="719"/>
      <c r="U735" s="719"/>
      <c r="V735" s="719"/>
      <c r="W735" s="719"/>
      <c r="X735" s="719"/>
      <c r="Y735" s="719"/>
      <c r="Z735" s="719"/>
      <c r="AA735" s="719"/>
      <c r="AB735" s="719"/>
    </row>
    <row r="736" spans="1:28" ht="22">
      <c r="A736" s="719"/>
      <c r="B736" s="719"/>
      <c r="C736" s="719"/>
      <c r="D736" s="34"/>
      <c r="E736" s="719"/>
      <c r="F736" s="719"/>
      <c r="G736" s="719"/>
      <c r="H736" s="719"/>
      <c r="I736" s="585"/>
      <c r="J736" s="719"/>
      <c r="K736" s="759"/>
      <c r="L736" s="719"/>
      <c r="M736" s="719"/>
      <c r="N736" s="719"/>
      <c r="O736" s="719"/>
      <c r="P736" s="719"/>
      <c r="Q736" s="719"/>
      <c r="R736" s="719"/>
      <c r="S736" s="719"/>
      <c r="T736" s="719"/>
      <c r="U736" s="719"/>
      <c r="V736" s="719"/>
      <c r="W736" s="719"/>
      <c r="X736" s="719"/>
      <c r="Y736" s="719"/>
      <c r="Z736" s="719"/>
      <c r="AA736" s="719"/>
      <c r="AB736" s="719"/>
    </row>
    <row r="737" spans="1:28" ht="22">
      <c r="A737" s="719"/>
      <c r="B737" s="719"/>
      <c r="C737" s="719"/>
      <c r="D737" s="34"/>
      <c r="E737" s="719"/>
      <c r="F737" s="719"/>
      <c r="G737" s="719"/>
      <c r="H737" s="719"/>
      <c r="I737" s="585"/>
      <c r="J737" s="719"/>
      <c r="K737" s="759"/>
      <c r="L737" s="719"/>
      <c r="M737" s="719"/>
      <c r="N737" s="719"/>
      <c r="O737" s="719"/>
      <c r="P737" s="719"/>
      <c r="Q737" s="719"/>
      <c r="R737" s="719"/>
      <c r="S737" s="719"/>
      <c r="T737" s="719"/>
      <c r="U737" s="719"/>
      <c r="V737" s="719"/>
      <c r="W737" s="719"/>
      <c r="X737" s="719"/>
      <c r="Y737" s="719"/>
      <c r="Z737" s="719"/>
      <c r="AA737" s="719"/>
      <c r="AB737" s="719"/>
    </row>
    <row r="738" spans="1:28" ht="22">
      <c r="A738" s="719"/>
      <c r="B738" s="719"/>
      <c r="C738" s="719"/>
      <c r="D738" s="34"/>
      <c r="E738" s="719"/>
      <c r="F738" s="719"/>
      <c r="G738" s="719"/>
      <c r="H738" s="719"/>
      <c r="I738" s="585"/>
      <c r="J738" s="719"/>
      <c r="K738" s="759"/>
      <c r="L738" s="719"/>
      <c r="M738" s="719"/>
      <c r="N738" s="719"/>
      <c r="O738" s="719"/>
      <c r="P738" s="719"/>
      <c r="Q738" s="719"/>
      <c r="R738" s="719"/>
      <c r="S738" s="719"/>
      <c r="T738" s="719"/>
      <c r="U738" s="719"/>
      <c r="V738" s="719"/>
      <c r="W738" s="719"/>
      <c r="X738" s="719"/>
      <c r="Y738" s="719"/>
      <c r="Z738" s="719"/>
      <c r="AA738" s="719"/>
      <c r="AB738" s="719"/>
    </row>
    <row r="739" spans="1:28" ht="22">
      <c r="A739" s="719"/>
      <c r="B739" s="719"/>
      <c r="C739" s="719"/>
      <c r="D739" s="34"/>
      <c r="E739" s="719"/>
      <c r="F739" s="719"/>
      <c r="G739" s="719"/>
      <c r="H739" s="719"/>
      <c r="I739" s="585"/>
      <c r="J739" s="719"/>
      <c r="K739" s="759"/>
      <c r="L739" s="719"/>
      <c r="M739" s="719"/>
      <c r="N739" s="719"/>
      <c r="O739" s="719"/>
      <c r="P739" s="719"/>
      <c r="Q739" s="719"/>
      <c r="R739" s="719"/>
      <c r="S739" s="719"/>
      <c r="T739" s="719"/>
      <c r="U739" s="719"/>
      <c r="V739" s="719"/>
      <c r="W739" s="719"/>
      <c r="X739" s="719"/>
      <c r="Y739" s="719"/>
      <c r="Z739" s="719"/>
      <c r="AA739" s="719"/>
      <c r="AB739" s="719"/>
    </row>
    <row r="740" spans="1:28" ht="22">
      <c r="A740" s="719"/>
      <c r="B740" s="719"/>
      <c r="C740" s="719"/>
      <c r="D740" s="34"/>
      <c r="E740" s="719"/>
      <c r="F740" s="719"/>
      <c r="G740" s="719"/>
      <c r="H740" s="719"/>
      <c r="I740" s="585"/>
      <c r="J740" s="719"/>
      <c r="K740" s="759"/>
      <c r="L740" s="719"/>
      <c r="M740" s="719"/>
      <c r="N740" s="719"/>
      <c r="O740" s="719"/>
      <c r="P740" s="719"/>
      <c r="Q740" s="719"/>
      <c r="R740" s="719"/>
      <c r="S740" s="719"/>
      <c r="T740" s="719"/>
      <c r="U740" s="719"/>
      <c r="V740" s="719"/>
      <c r="W740" s="719"/>
      <c r="X740" s="719"/>
      <c r="Y740" s="719"/>
      <c r="Z740" s="719"/>
      <c r="AA740" s="719"/>
      <c r="AB740" s="719"/>
    </row>
    <row r="741" spans="1:28" ht="22">
      <c r="A741" s="719"/>
      <c r="B741" s="719"/>
      <c r="C741" s="719"/>
      <c r="D741" s="34"/>
      <c r="E741" s="719"/>
      <c r="F741" s="719"/>
      <c r="G741" s="719"/>
      <c r="H741" s="719"/>
      <c r="I741" s="585"/>
      <c r="J741" s="719"/>
      <c r="K741" s="759"/>
      <c r="L741" s="719"/>
      <c r="M741" s="719"/>
      <c r="N741" s="719"/>
      <c r="O741" s="719"/>
      <c r="P741" s="719"/>
      <c r="Q741" s="719"/>
      <c r="R741" s="719"/>
      <c r="S741" s="719"/>
      <c r="T741" s="719"/>
      <c r="U741" s="719"/>
      <c r="V741" s="719"/>
      <c r="W741" s="719"/>
      <c r="X741" s="719"/>
      <c r="Y741" s="719"/>
      <c r="Z741" s="719"/>
      <c r="AA741" s="719"/>
      <c r="AB741" s="719"/>
    </row>
    <row r="742" spans="1:28" ht="22">
      <c r="A742" s="719"/>
      <c r="B742" s="719"/>
      <c r="C742" s="719"/>
      <c r="D742" s="34"/>
      <c r="E742" s="719"/>
      <c r="F742" s="719"/>
      <c r="G742" s="719"/>
      <c r="H742" s="719"/>
      <c r="I742" s="585"/>
      <c r="J742" s="719"/>
      <c r="K742" s="759"/>
      <c r="L742" s="719"/>
      <c r="M742" s="719"/>
      <c r="N742" s="719"/>
      <c r="O742" s="719"/>
      <c r="P742" s="719"/>
      <c r="Q742" s="719"/>
      <c r="R742" s="719"/>
      <c r="S742" s="719"/>
      <c r="T742" s="719"/>
      <c r="U742" s="719"/>
      <c r="V742" s="719"/>
      <c r="W742" s="719"/>
      <c r="X742" s="719"/>
      <c r="Y742" s="719"/>
      <c r="Z742" s="719"/>
      <c r="AA742" s="719"/>
      <c r="AB742" s="719"/>
    </row>
    <row r="743" spans="1:28" ht="22">
      <c r="A743" s="719"/>
      <c r="B743" s="719"/>
      <c r="C743" s="719"/>
      <c r="D743" s="34"/>
      <c r="E743" s="719"/>
      <c r="F743" s="719"/>
      <c r="G743" s="719"/>
      <c r="H743" s="719"/>
      <c r="I743" s="585"/>
      <c r="J743" s="719"/>
      <c r="K743" s="759"/>
      <c r="L743" s="719"/>
      <c r="M743" s="719"/>
      <c r="N743" s="719"/>
      <c r="O743" s="719"/>
      <c r="P743" s="719"/>
      <c r="Q743" s="719"/>
      <c r="R743" s="719"/>
      <c r="S743" s="719"/>
      <c r="T743" s="719"/>
      <c r="U743" s="719"/>
      <c r="V743" s="719"/>
      <c r="W743" s="719"/>
      <c r="X743" s="719"/>
      <c r="Y743" s="719"/>
      <c r="Z743" s="719"/>
      <c r="AA743" s="719"/>
      <c r="AB743" s="719"/>
    </row>
    <row r="744" spans="1:28" ht="22">
      <c r="A744" s="719"/>
      <c r="B744" s="719"/>
      <c r="C744" s="719"/>
      <c r="D744" s="34"/>
      <c r="E744" s="719"/>
      <c r="F744" s="719"/>
      <c r="G744" s="719"/>
      <c r="H744" s="719"/>
      <c r="I744" s="585"/>
      <c r="J744" s="719"/>
      <c r="K744" s="759"/>
      <c r="L744" s="719"/>
      <c r="M744" s="719"/>
      <c r="N744" s="719"/>
      <c r="O744" s="719"/>
      <c r="P744" s="719"/>
      <c r="Q744" s="719"/>
      <c r="R744" s="719"/>
      <c r="S744" s="719"/>
      <c r="T744" s="719"/>
      <c r="U744" s="719"/>
      <c r="V744" s="719"/>
      <c r="W744" s="719"/>
      <c r="X744" s="719"/>
      <c r="Y744" s="719"/>
      <c r="Z744" s="719"/>
      <c r="AA744" s="719"/>
      <c r="AB744" s="719"/>
    </row>
    <row r="745" spans="1:28" ht="22">
      <c r="A745" s="719"/>
      <c r="B745" s="719"/>
      <c r="C745" s="719"/>
      <c r="D745" s="34"/>
      <c r="E745" s="719"/>
      <c r="F745" s="719"/>
      <c r="G745" s="719"/>
      <c r="H745" s="719"/>
      <c r="I745" s="585"/>
      <c r="J745" s="719"/>
      <c r="K745" s="759"/>
      <c r="L745" s="719"/>
      <c r="M745" s="719"/>
      <c r="N745" s="719"/>
      <c r="O745" s="719"/>
      <c r="P745" s="719"/>
      <c r="Q745" s="719"/>
      <c r="R745" s="719"/>
      <c r="S745" s="719"/>
      <c r="T745" s="719"/>
      <c r="U745" s="719"/>
      <c r="V745" s="719"/>
      <c r="W745" s="719"/>
      <c r="X745" s="719"/>
      <c r="Y745" s="719"/>
      <c r="Z745" s="719"/>
      <c r="AA745" s="719"/>
      <c r="AB745" s="719"/>
    </row>
    <row r="746" spans="1:28" ht="22">
      <c r="A746" s="719"/>
      <c r="B746" s="719"/>
      <c r="C746" s="719"/>
      <c r="D746" s="34"/>
      <c r="E746" s="719"/>
      <c r="F746" s="719"/>
      <c r="G746" s="719"/>
      <c r="H746" s="719"/>
      <c r="I746" s="585"/>
      <c r="J746" s="719"/>
      <c r="K746" s="759"/>
      <c r="L746" s="719"/>
      <c r="M746" s="719"/>
      <c r="N746" s="719"/>
      <c r="O746" s="719"/>
      <c r="P746" s="719"/>
      <c r="Q746" s="719"/>
      <c r="R746" s="719"/>
      <c r="S746" s="719"/>
      <c r="T746" s="719"/>
      <c r="U746" s="719"/>
      <c r="V746" s="719"/>
      <c r="W746" s="719"/>
      <c r="X746" s="719"/>
      <c r="Y746" s="719"/>
      <c r="Z746" s="719"/>
      <c r="AA746" s="719"/>
      <c r="AB746" s="719"/>
    </row>
    <row r="747" spans="1:28" ht="22">
      <c r="A747" s="719"/>
      <c r="B747" s="719"/>
      <c r="C747" s="719"/>
      <c r="D747" s="34"/>
      <c r="E747" s="719"/>
      <c r="F747" s="719"/>
      <c r="G747" s="719"/>
      <c r="H747" s="719"/>
      <c r="I747" s="585"/>
      <c r="J747" s="719"/>
      <c r="K747" s="759"/>
      <c r="L747" s="719"/>
      <c r="M747" s="719"/>
      <c r="N747" s="719"/>
      <c r="O747" s="719"/>
      <c r="P747" s="719"/>
      <c r="Q747" s="719"/>
      <c r="R747" s="719"/>
      <c r="S747" s="719"/>
      <c r="T747" s="719"/>
      <c r="U747" s="719"/>
      <c r="V747" s="719"/>
      <c r="W747" s="719"/>
      <c r="X747" s="719"/>
      <c r="Y747" s="719"/>
      <c r="Z747" s="719"/>
      <c r="AA747" s="719"/>
      <c r="AB747" s="719"/>
    </row>
    <row r="748" spans="1:28" ht="22">
      <c r="A748" s="719"/>
      <c r="B748" s="719"/>
      <c r="C748" s="719"/>
      <c r="D748" s="34"/>
      <c r="E748" s="719"/>
      <c r="F748" s="719"/>
      <c r="G748" s="719"/>
      <c r="H748" s="719"/>
      <c r="I748" s="585"/>
      <c r="J748" s="719"/>
      <c r="K748" s="759"/>
      <c r="L748" s="719"/>
      <c r="M748" s="719"/>
      <c r="N748" s="719"/>
      <c r="O748" s="719"/>
      <c r="P748" s="719"/>
      <c r="Q748" s="719"/>
      <c r="R748" s="719"/>
      <c r="S748" s="719"/>
      <c r="T748" s="719"/>
      <c r="U748" s="719"/>
      <c r="V748" s="719"/>
      <c r="W748" s="719"/>
      <c r="X748" s="719"/>
      <c r="Y748" s="719"/>
      <c r="Z748" s="719"/>
      <c r="AA748" s="719"/>
      <c r="AB748" s="719"/>
    </row>
    <row r="749" spans="1:28" ht="22">
      <c r="A749" s="719"/>
      <c r="B749" s="719"/>
      <c r="C749" s="719"/>
      <c r="D749" s="34"/>
      <c r="E749" s="719"/>
      <c r="F749" s="719"/>
      <c r="G749" s="719"/>
      <c r="H749" s="719"/>
      <c r="I749" s="585"/>
      <c r="J749" s="719"/>
      <c r="K749" s="759"/>
      <c r="L749" s="719"/>
      <c r="M749" s="719"/>
      <c r="N749" s="719"/>
      <c r="O749" s="719"/>
      <c r="P749" s="719"/>
      <c r="Q749" s="719"/>
      <c r="R749" s="719"/>
      <c r="S749" s="719"/>
      <c r="T749" s="719"/>
      <c r="U749" s="719"/>
      <c r="V749" s="719"/>
      <c r="W749" s="719"/>
      <c r="X749" s="719"/>
      <c r="Y749" s="719"/>
      <c r="Z749" s="719"/>
      <c r="AA749" s="719"/>
      <c r="AB749" s="719"/>
    </row>
    <row r="750" spans="1:28" ht="22">
      <c r="A750" s="719"/>
      <c r="B750" s="719"/>
      <c r="C750" s="719"/>
      <c r="D750" s="34"/>
      <c r="E750" s="719"/>
      <c r="F750" s="719"/>
      <c r="G750" s="719"/>
      <c r="H750" s="719"/>
      <c r="I750" s="585"/>
      <c r="J750" s="719"/>
      <c r="K750" s="759"/>
      <c r="L750" s="719"/>
      <c r="M750" s="719"/>
      <c r="N750" s="719"/>
      <c r="O750" s="719"/>
      <c r="P750" s="719"/>
      <c r="Q750" s="719"/>
      <c r="R750" s="719"/>
      <c r="S750" s="719"/>
      <c r="T750" s="719"/>
      <c r="U750" s="719"/>
      <c r="V750" s="719"/>
      <c r="W750" s="719"/>
      <c r="X750" s="719"/>
      <c r="Y750" s="719"/>
      <c r="Z750" s="719"/>
      <c r="AA750" s="719"/>
      <c r="AB750" s="719"/>
    </row>
    <row r="751" spans="1:28" ht="22">
      <c r="A751" s="719"/>
      <c r="B751" s="719"/>
      <c r="C751" s="719"/>
      <c r="D751" s="34"/>
      <c r="E751" s="719"/>
      <c r="F751" s="719"/>
      <c r="G751" s="719"/>
      <c r="H751" s="719"/>
      <c r="I751" s="585"/>
      <c r="J751" s="719"/>
      <c r="K751" s="759"/>
      <c r="L751" s="719"/>
      <c r="M751" s="719"/>
      <c r="N751" s="719"/>
      <c r="O751" s="719"/>
      <c r="P751" s="719"/>
      <c r="Q751" s="719"/>
      <c r="R751" s="719"/>
      <c r="S751" s="719"/>
      <c r="T751" s="719"/>
      <c r="U751" s="719"/>
      <c r="V751" s="719"/>
      <c r="W751" s="719"/>
      <c r="X751" s="719"/>
      <c r="Y751" s="719"/>
      <c r="Z751" s="719"/>
      <c r="AA751" s="719"/>
      <c r="AB751" s="719"/>
    </row>
    <row r="752" spans="1:28" ht="22">
      <c r="A752" s="719"/>
      <c r="B752" s="719"/>
      <c r="C752" s="719"/>
      <c r="D752" s="34"/>
      <c r="E752" s="719"/>
      <c r="F752" s="719"/>
      <c r="G752" s="719"/>
      <c r="H752" s="719"/>
      <c r="I752" s="585"/>
      <c r="J752" s="719"/>
      <c r="K752" s="759"/>
      <c r="L752" s="719"/>
      <c r="M752" s="719"/>
      <c r="N752" s="719"/>
      <c r="O752" s="719"/>
      <c r="P752" s="719"/>
      <c r="Q752" s="719"/>
      <c r="R752" s="719"/>
      <c r="S752" s="719"/>
      <c r="T752" s="719"/>
      <c r="U752" s="719"/>
      <c r="V752" s="719"/>
      <c r="W752" s="719"/>
      <c r="X752" s="719"/>
      <c r="Y752" s="719"/>
      <c r="Z752" s="719"/>
      <c r="AA752" s="719"/>
      <c r="AB752" s="719"/>
    </row>
    <row r="753" spans="1:28" ht="22">
      <c r="A753" s="719"/>
      <c r="B753" s="719"/>
      <c r="C753" s="719"/>
      <c r="D753" s="34"/>
      <c r="E753" s="719"/>
      <c r="F753" s="719"/>
      <c r="G753" s="719"/>
      <c r="H753" s="719"/>
      <c r="I753" s="585"/>
      <c r="J753" s="719"/>
      <c r="K753" s="759"/>
      <c r="L753" s="719"/>
      <c r="M753" s="719"/>
      <c r="N753" s="719"/>
      <c r="O753" s="719"/>
      <c r="P753" s="719"/>
      <c r="Q753" s="719"/>
      <c r="R753" s="719"/>
      <c r="S753" s="719"/>
      <c r="T753" s="719"/>
      <c r="U753" s="719"/>
      <c r="V753" s="719"/>
      <c r="W753" s="719"/>
      <c r="X753" s="719"/>
      <c r="Y753" s="719"/>
      <c r="Z753" s="719"/>
      <c r="AA753" s="719"/>
      <c r="AB753" s="719"/>
    </row>
    <row r="754" spans="1:28" ht="22">
      <c r="A754" s="719"/>
      <c r="B754" s="719"/>
      <c r="C754" s="719"/>
      <c r="D754" s="34"/>
      <c r="E754" s="719"/>
      <c r="F754" s="719"/>
      <c r="G754" s="719"/>
      <c r="H754" s="719"/>
      <c r="I754" s="585"/>
      <c r="J754" s="719"/>
      <c r="K754" s="759"/>
      <c r="L754" s="719"/>
      <c r="M754" s="719"/>
      <c r="N754" s="719"/>
      <c r="O754" s="719"/>
      <c r="P754" s="719"/>
      <c r="Q754" s="719"/>
      <c r="R754" s="719"/>
      <c r="S754" s="719"/>
      <c r="T754" s="719"/>
      <c r="U754" s="719"/>
      <c r="V754" s="719"/>
      <c r="W754" s="719"/>
      <c r="X754" s="719"/>
      <c r="Y754" s="719"/>
      <c r="Z754" s="719"/>
      <c r="AA754" s="719"/>
      <c r="AB754" s="719"/>
    </row>
    <row r="755" spans="1:28" ht="22">
      <c r="A755" s="719"/>
      <c r="B755" s="719"/>
      <c r="C755" s="719"/>
      <c r="D755" s="34"/>
      <c r="E755" s="719"/>
      <c r="F755" s="719"/>
      <c r="G755" s="719"/>
      <c r="H755" s="719"/>
      <c r="I755" s="585"/>
      <c r="J755" s="719"/>
      <c r="K755" s="759"/>
      <c r="L755" s="719"/>
      <c r="M755" s="719"/>
      <c r="N755" s="719"/>
      <c r="O755" s="719"/>
      <c r="P755" s="719"/>
      <c r="Q755" s="719"/>
      <c r="R755" s="719"/>
      <c r="S755" s="719"/>
      <c r="T755" s="719"/>
      <c r="U755" s="719"/>
      <c r="V755" s="719"/>
      <c r="W755" s="719"/>
      <c r="X755" s="719"/>
      <c r="Y755" s="719"/>
      <c r="Z755" s="719"/>
      <c r="AA755" s="719"/>
      <c r="AB755" s="719"/>
    </row>
    <row r="756" spans="1:28" ht="22">
      <c r="A756" s="719"/>
      <c r="B756" s="719"/>
      <c r="C756" s="719"/>
      <c r="D756" s="34"/>
      <c r="E756" s="719"/>
      <c r="F756" s="719"/>
      <c r="G756" s="719"/>
      <c r="H756" s="719"/>
      <c r="I756" s="585"/>
      <c r="J756" s="719"/>
      <c r="K756" s="759"/>
      <c r="L756" s="719"/>
      <c r="M756" s="719"/>
      <c r="N756" s="719"/>
      <c r="O756" s="719"/>
      <c r="P756" s="719"/>
      <c r="Q756" s="719"/>
      <c r="R756" s="719"/>
      <c r="S756" s="719"/>
      <c r="T756" s="719"/>
      <c r="U756" s="719"/>
      <c r="V756" s="719"/>
      <c r="W756" s="719"/>
      <c r="X756" s="719"/>
      <c r="Y756" s="719"/>
      <c r="Z756" s="719"/>
      <c r="AA756" s="719"/>
      <c r="AB756" s="719"/>
    </row>
    <row r="757" spans="1:28" ht="22">
      <c r="A757" s="719"/>
      <c r="B757" s="719"/>
      <c r="C757" s="719"/>
      <c r="D757" s="34"/>
      <c r="E757" s="719"/>
      <c r="F757" s="719"/>
      <c r="G757" s="719"/>
      <c r="H757" s="719"/>
      <c r="I757" s="585"/>
      <c r="J757" s="719"/>
      <c r="K757" s="759"/>
      <c r="L757" s="719"/>
      <c r="M757" s="719"/>
      <c r="N757" s="719"/>
      <c r="O757" s="719"/>
      <c r="P757" s="719"/>
      <c r="Q757" s="719"/>
      <c r="R757" s="719"/>
      <c r="S757" s="719"/>
      <c r="T757" s="719"/>
      <c r="U757" s="719"/>
      <c r="V757" s="719"/>
      <c r="W757" s="719"/>
      <c r="X757" s="719"/>
      <c r="Y757" s="719"/>
      <c r="Z757" s="719"/>
      <c r="AA757" s="719"/>
      <c r="AB757" s="719"/>
    </row>
    <row r="758" spans="1:28" ht="22">
      <c r="A758" s="719"/>
      <c r="B758" s="719"/>
      <c r="C758" s="719"/>
      <c r="D758" s="34"/>
      <c r="E758" s="719"/>
      <c r="F758" s="719"/>
      <c r="G758" s="719"/>
      <c r="H758" s="719"/>
      <c r="I758" s="585"/>
      <c r="J758" s="719"/>
      <c r="K758" s="759"/>
      <c r="L758" s="719"/>
      <c r="M758" s="719"/>
      <c r="N758" s="719"/>
      <c r="O758" s="719"/>
      <c r="P758" s="719"/>
      <c r="Q758" s="719"/>
      <c r="R758" s="719"/>
      <c r="S758" s="719"/>
      <c r="T758" s="719"/>
      <c r="U758" s="719"/>
      <c r="V758" s="719"/>
      <c r="W758" s="719"/>
      <c r="X758" s="719"/>
      <c r="Y758" s="719"/>
      <c r="Z758" s="719"/>
      <c r="AA758" s="719"/>
      <c r="AB758" s="719"/>
    </row>
    <row r="759" spans="1:28" ht="22">
      <c r="A759" s="719"/>
      <c r="B759" s="719"/>
      <c r="C759" s="719"/>
      <c r="D759" s="34"/>
      <c r="E759" s="719"/>
      <c r="F759" s="719"/>
      <c r="G759" s="719"/>
      <c r="H759" s="719"/>
      <c r="I759" s="585"/>
      <c r="J759" s="719"/>
      <c r="K759" s="759"/>
      <c r="L759" s="719"/>
      <c r="M759" s="719"/>
      <c r="N759" s="719"/>
      <c r="O759" s="719"/>
      <c r="P759" s="719"/>
      <c r="Q759" s="719"/>
      <c r="R759" s="719"/>
      <c r="S759" s="719"/>
      <c r="T759" s="719"/>
      <c r="U759" s="719"/>
      <c r="V759" s="719"/>
      <c r="W759" s="719"/>
      <c r="X759" s="719"/>
      <c r="Y759" s="719"/>
      <c r="Z759" s="719"/>
      <c r="AA759" s="719"/>
      <c r="AB759" s="719"/>
    </row>
    <row r="760" spans="1:28" ht="22">
      <c r="A760" s="719"/>
      <c r="B760" s="719"/>
      <c r="C760" s="719"/>
      <c r="D760" s="34"/>
      <c r="E760" s="719"/>
      <c r="F760" s="719"/>
      <c r="G760" s="719"/>
      <c r="H760" s="719"/>
      <c r="I760" s="585"/>
      <c r="J760" s="719"/>
      <c r="K760" s="759"/>
      <c r="L760" s="719"/>
      <c r="M760" s="719"/>
      <c r="N760" s="719"/>
      <c r="O760" s="719"/>
      <c r="P760" s="719"/>
      <c r="Q760" s="719"/>
      <c r="R760" s="719"/>
      <c r="S760" s="719"/>
      <c r="T760" s="719"/>
      <c r="U760" s="719"/>
      <c r="V760" s="719"/>
      <c r="W760" s="719"/>
      <c r="X760" s="719"/>
      <c r="Y760" s="719"/>
      <c r="Z760" s="719"/>
      <c r="AA760" s="719"/>
      <c r="AB760" s="719"/>
    </row>
    <row r="761" spans="1:28" ht="22">
      <c r="A761" s="719"/>
      <c r="B761" s="719"/>
      <c r="C761" s="719"/>
      <c r="D761" s="34"/>
      <c r="E761" s="719"/>
      <c r="F761" s="719"/>
      <c r="G761" s="719"/>
      <c r="H761" s="719"/>
      <c r="I761" s="585"/>
      <c r="J761" s="719"/>
      <c r="K761" s="759"/>
      <c r="L761" s="719"/>
      <c r="M761" s="719"/>
      <c r="N761" s="719"/>
      <c r="O761" s="719"/>
      <c r="P761" s="719"/>
      <c r="Q761" s="719"/>
      <c r="R761" s="719"/>
      <c r="S761" s="719"/>
      <c r="T761" s="719"/>
      <c r="U761" s="719"/>
      <c r="V761" s="719"/>
      <c r="W761" s="719"/>
      <c r="X761" s="719"/>
      <c r="Y761" s="719"/>
      <c r="Z761" s="719"/>
      <c r="AA761" s="719"/>
      <c r="AB761" s="719"/>
    </row>
    <row r="762" spans="1:28" ht="22">
      <c r="A762" s="719"/>
      <c r="B762" s="719"/>
      <c r="C762" s="719"/>
      <c r="D762" s="34"/>
      <c r="E762" s="719"/>
      <c r="F762" s="719"/>
      <c r="G762" s="719"/>
      <c r="H762" s="719"/>
      <c r="I762" s="585"/>
      <c r="J762" s="719"/>
      <c r="K762" s="759"/>
      <c r="L762" s="719"/>
      <c r="M762" s="719"/>
      <c r="N762" s="719"/>
      <c r="O762" s="719"/>
      <c r="P762" s="719"/>
      <c r="Q762" s="719"/>
      <c r="R762" s="719"/>
      <c r="S762" s="719"/>
      <c r="T762" s="719"/>
      <c r="U762" s="719"/>
      <c r="V762" s="719"/>
      <c r="W762" s="719"/>
      <c r="X762" s="719"/>
      <c r="Y762" s="719"/>
      <c r="Z762" s="719"/>
      <c r="AA762" s="719"/>
      <c r="AB762" s="719"/>
    </row>
    <row r="763" spans="1:28" ht="22">
      <c r="A763" s="719"/>
      <c r="B763" s="719"/>
      <c r="C763" s="719"/>
      <c r="D763" s="34"/>
      <c r="E763" s="719"/>
      <c r="F763" s="719"/>
      <c r="G763" s="719"/>
      <c r="H763" s="719"/>
      <c r="I763" s="585"/>
      <c r="J763" s="719"/>
      <c r="K763" s="759"/>
      <c r="L763" s="719"/>
      <c r="M763" s="719"/>
      <c r="N763" s="719"/>
      <c r="O763" s="719"/>
      <c r="P763" s="719"/>
      <c r="Q763" s="719"/>
      <c r="R763" s="719"/>
      <c r="S763" s="719"/>
      <c r="T763" s="719"/>
      <c r="U763" s="719"/>
      <c r="V763" s="719"/>
      <c r="W763" s="719"/>
      <c r="X763" s="719"/>
      <c r="Y763" s="719"/>
      <c r="Z763" s="719"/>
      <c r="AA763" s="719"/>
      <c r="AB763" s="719"/>
    </row>
    <row r="764" spans="1:28" ht="22">
      <c r="A764" s="719"/>
      <c r="B764" s="719"/>
      <c r="C764" s="719"/>
      <c r="D764" s="34"/>
      <c r="E764" s="719"/>
      <c r="F764" s="719"/>
      <c r="G764" s="719"/>
      <c r="H764" s="719"/>
      <c r="I764" s="585"/>
      <c r="J764" s="719"/>
      <c r="K764" s="759"/>
      <c r="L764" s="719"/>
      <c r="M764" s="719"/>
      <c r="N764" s="719"/>
      <c r="O764" s="719"/>
      <c r="P764" s="719"/>
      <c r="Q764" s="719"/>
      <c r="R764" s="719"/>
      <c r="S764" s="719"/>
      <c r="T764" s="719"/>
      <c r="U764" s="719"/>
      <c r="V764" s="719"/>
      <c r="W764" s="719"/>
      <c r="X764" s="719"/>
      <c r="Y764" s="719"/>
      <c r="Z764" s="719"/>
      <c r="AA764" s="719"/>
      <c r="AB764" s="719"/>
    </row>
    <row r="765" spans="1:28" ht="22">
      <c r="A765" s="719"/>
      <c r="B765" s="719"/>
      <c r="C765" s="719"/>
      <c r="D765" s="34"/>
      <c r="E765" s="719"/>
      <c r="F765" s="719"/>
      <c r="G765" s="719"/>
      <c r="H765" s="719"/>
      <c r="I765" s="585"/>
      <c r="J765" s="719"/>
      <c r="K765" s="759"/>
      <c r="L765" s="719"/>
      <c r="M765" s="719"/>
      <c r="N765" s="719"/>
      <c r="O765" s="719"/>
      <c r="P765" s="719"/>
      <c r="Q765" s="719"/>
      <c r="R765" s="719"/>
      <c r="S765" s="719"/>
      <c r="T765" s="719"/>
      <c r="U765" s="719"/>
      <c r="V765" s="719"/>
      <c r="W765" s="719"/>
      <c r="X765" s="719"/>
      <c r="Y765" s="719"/>
      <c r="Z765" s="719"/>
      <c r="AA765" s="719"/>
      <c r="AB765" s="719"/>
    </row>
    <row r="766" spans="1:28" ht="22">
      <c r="A766" s="719"/>
      <c r="B766" s="719"/>
      <c r="C766" s="719"/>
      <c r="D766" s="34"/>
      <c r="E766" s="719"/>
      <c r="F766" s="719"/>
      <c r="G766" s="719"/>
      <c r="H766" s="719"/>
      <c r="I766" s="585"/>
      <c r="J766" s="719"/>
      <c r="K766" s="759"/>
      <c r="L766" s="719"/>
      <c r="M766" s="719"/>
      <c r="N766" s="719"/>
      <c r="O766" s="719"/>
      <c r="P766" s="719"/>
      <c r="Q766" s="719"/>
      <c r="R766" s="719"/>
      <c r="S766" s="719"/>
      <c r="T766" s="719"/>
      <c r="U766" s="719"/>
      <c r="V766" s="719"/>
      <c r="W766" s="719"/>
      <c r="X766" s="719"/>
      <c r="Y766" s="719"/>
      <c r="Z766" s="719"/>
      <c r="AA766" s="719"/>
      <c r="AB766" s="719"/>
    </row>
    <row r="767" spans="1:28" ht="22">
      <c r="A767" s="719"/>
      <c r="B767" s="719"/>
      <c r="C767" s="719"/>
      <c r="D767" s="34"/>
      <c r="E767" s="719"/>
      <c r="F767" s="719"/>
      <c r="G767" s="719"/>
      <c r="H767" s="719"/>
      <c r="I767" s="585"/>
      <c r="J767" s="719"/>
      <c r="K767" s="759"/>
      <c r="L767" s="719"/>
      <c r="M767" s="719"/>
      <c r="N767" s="719"/>
      <c r="O767" s="719"/>
      <c r="P767" s="719"/>
      <c r="Q767" s="719"/>
      <c r="R767" s="719"/>
      <c r="S767" s="719"/>
      <c r="T767" s="719"/>
      <c r="U767" s="719"/>
      <c r="V767" s="719"/>
      <c r="W767" s="719"/>
      <c r="X767" s="719"/>
      <c r="Y767" s="719"/>
      <c r="Z767" s="719"/>
      <c r="AA767" s="719"/>
      <c r="AB767" s="719"/>
    </row>
    <row r="768" spans="1:28" ht="22">
      <c r="A768" s="719"/>
      <c r="B768" s="719"/>
      <c r="C768" s="719"/>
      <c r="D768" s="34"/>
      <c r="E768" s="719"/>
      <c r="F768" s="719"/>
      <c r="G768" s="719"/>
      <c r="H768" s="719"/>
      <c r="I768" s="585"/>
      <c r="J768" s="719"/>
      <c r="K768" s="759"/>
      <c r="L768" s="719"/>
      <c r="M768" s="719"/>
      <c r="N768" s="719"/>
      <c r="O768" s="719"/>
      <c r="P768" s="719"/>
      <c r="Q768" s="719"/>
      <c r="R768" s="719"/>
      <c r="S768" s="719"/>
      <c r="T768" s="719"/>
      <c r="U768" s="719"/>
      <c r="V768" s="719"/>
      <c r="W768" s="719"/>
      <c r="X768" s="719"/>
      <c r="Y768" s="719"/>
      <c r="Z768" s="719"/>
      <c r="AA768" s="719"/>
      <c r="AB768" s="719"/>
    </row>
    <row r="769" spans="1:28" ht="22">
      <c r="A769" s="719"/>
      <c r="B769" s="719"/>
      <c r="C769" s="719"/>
      <c r="D769" s="34"/>
      <c r="E769" s="719"/>
      <c r="F769" s="719"/>
      <c r="G769" s="719"/>
      <c r="H769" s="719"/>
      <c r="I769" s="585"/>
      <c r="J769" s="719"/>
      <c r="K769" s="759"/>
      <c r="L769" s="719"/>
      <c r="M769" s="719"/>
      <c r="N769" s="719"/>
      <c r="O769" s="719"/>
      <c r="P769" s="719"/>
      <c r="Q769" s="719"/>
      <c r="R769" s="719"/>
      <c r="S769" s="719"/>
      <c r="T769" s="719"/>
      <c r="U769" s="719"/>
      <c r="V769" s="719"/>
      <c r="W769" s="719"/>
      <c r="X769" s="719"/>
      <c r="Y769" s="719"/>
      <c r="Z769" s="719"/>
      <c r="AA769" s="719"/>
      <c r="AB769" s="719"/>
    </row>
    <row r="770" spans="1:28" ht="22">
      <c r="A770" s="719"/>
      <c r="B770" s="719"/>
      <c r="C770" s="719"/>
      <c r="D770" s="34"/>
      <c r="E770" s="719"/>
      <c r="F770" s="719"/>
      <c r="G770" s="719"/>
      <c r="H770" s="719"/>
      <c r="I770" s="585"/>
      <c r="J770" s="719"/>
      <c r="K770" s="759"/>
      <c r="L770" s="719"/>
      <c r="M770" s="719"/>
      <c r="N770" s="719"/>
      <c r="O770" s="719"/>
      <c r="P770" s="719"/>
      <c r="Q770" s="719"/>
      <c r="R770" s="719"/>
      <c r="S770" s="719"/>
      <c r="T770" s="719"/>
      <c r="U770" s="719"/>
      <c r="V770" s="719"/>
      <c r="W770" s="719"/>
      <c r="X770" s="719"/>
      <c r="Y770" s="719"/>
      <c r="Z770" s="719"/>
      <c r="AA770" s="719"/>
      <c r="AB770" s="719"/>
    </row>
    <row r="771" spans="1:28" ht="22">
      <c r="A771" s="719"/>
      <c r="B771" s="719"/>
      <c r="C771" s="719"/>
      <c r="D771" s="34"/>
      <c r="E771" s="719"/>
      <c r="F771" s="719"/>
      <c r="G771" s="719"/>
      <c r="H771" s="719"/>
      <c r="I771" s="585"/>
      <c r="J771" s="719"/>
      <c r="K771" s="759"/>
      <c r="L771" s="719"/>
      <c r="M771" s="719"/>
      <c r="N771" s="719"/>
      <c r="O771" s="719"/>
      <c r="P771" s="719"/>
      <c r="Q771" s="719"/>
      <c r="R771" s="719"/>
      <c r="S771" s="719"/>
      <c r="T771" s="719"/>
      <c r="U771" s="719"/>
      <c r="V771" s="719"/>
      <c r="W771" s="719"/>
      <c r="X771" s="719"/>
      <c r="Y771" s="719"/>
      <c r="Z771" s="719"/>
      <c r="AA771" s="719"/>
      <c r="AB771" s="719"/>
    </row>
    <row r="772" spans="1:28" ht="22">
      <c r="A772" s="719"/>
      <c r="B772" s="719"/>
      <c r="C772" s="719"/>
      <c r="D772" s="34"/>
      <c r="E772" s="719"/>
      <c r="F772" s="719"/>
      <c r="G772" s="719"/>
      <c r="H772" s="719"/>
      <c r="I772" s="585"/>
      <c r="J772" s="719"/>
      <c r="K772" s="759"/>
      <c r="L772" s="719"/>
      <c r="M772" s="719"/>
      <c r="N772" s="719"/>
      <c r="O772" s="719"/>
      <c r="P772" s="719"/>
      <c r="Q772" s="719"/>
      <c r="R772" s="719"/>
      <c r="S772" s="719"/>
      <c r="T772" s="719"/>
      <c r="U772" s="719"/>
      <c r="V772" s="719"/>
      <c r="W772" s="719"/>
      <c r="X772" s="719"/>
      <c r="Y772" s="719"/>
      <c r="Z772" s="719"/>
      <c r="AA772" s="719"/>
      <c r="AB772" s="719"/>
    </row>
    <row r="773" spans="1:28" ht="22">
      <c r="A773" s="719"/>
      <c r="B773" s="719"/>
      <c r="C773" s="719"/>
      <c r="D773" s="34"/>
      <c r="E773" s="719"/>
      <c r="F773" s="719"/>
      <c r="G773" s="719"/>
      <c r="H773" s="719"/>
      <c r="I773" s="585"/>
      <c r="J773" s="719"/>
      <c r="K773" s="759"/>
      <c r="L773" s="719"/>
      <c r="M773" s="719"/>
      <c r="N773" s="719"/>
      <c r="O773" s="719"/>
      <c r="P773" s="719"/>
      <c r="Q773" s="719"/>
      <c r="R773" s="719"/>
      <c r="S773" s="719"/>
      <c r="T773" s="719"/>
      <c r="U773" s="719"/>
      <c r="V773" s="719"/>
      <c r="W773" s="719"/>
      <c r="X773" s="719"/>
      <c r="Y773" s="719"/>
      <c r="Z773" s="719"/>
      <c r="AA773" s="719"/>
      <c r="AB773" s="719"/>
    </row>
    <row r="774" spans="1:28" ht="22">
      <c r="A774" s="719"/>
      <c r="B774" s="719"/>
      <c r="C774" s="719"/>
      <c r="D774" s="34"/>
      <c r="E774" s="719"/>
      <c r="F774" s="719"/>
      <c r="G774" s="719"/>
      <c r="H774" s="719"/>
      <c r="I774" s="585"/>
      <c r="J774" s="719"/>
      <c r="K774" s="759"/>
      <c r="L774" s="719"/>
      <c r="M774" s="719"/>
      <c r="N774" s="719"/>
      <c r="O774" s="719"/>
      <c r="P774" s="719"/>
      <c r="Q774" s="719"/>
      <c r="R774" s="719"/>
      <c r="S774" s="719"/>
      <c r="T774" s="719"/>
      <c r="U774" s="719"/>
      <c r="V774" s="719"/>
      <c r="W774" s="719"/>
      <c r="X774" s="719"/>
      <c r="Y774" s="719"/>
      <c r="Z774" s="719"/>
      <c r="AA774" s="719"/>
      <c r="AB774" s="719"/>
    </row>
    <row r="775" spans="1:28" ht="22">
      <c r="A775" s="719"/>
      <c r="B775" s="719"/>
      <c r="C775" s="719"/>
      <c r="D775" s="34"/>
      <c r="E775" s="719"/>
      <c r="F775" s="719"/>
      <c r="G775" s="719"/>
      <c r="H775" s="719"/>
      <c r="I775" s="585"/>
      <c r="J775" s="719"/>
      <c r="K775" s="759"/>
      <c r="L775" s="719"/>
      <c r="M775" s="719"/>
      <c r="N775" s="719"/>
      <c r="O775" s="719"/>
      <c r="P775" s="719"/>
      <c r="Q775" s="719"/>
      <c r="R775" s="719"/>
      <c r="S775" s="719"/>
      <c r="T775" s="719"/>
      <c r="U775" s="719"/>
      <c r="V775" s="719"/>
      <c r="W775" s="719"/>
      <c r="X775" s="719"/>
      <c r="Y775" s="719"/>
      <c r="Z775" s="719"/>
      <c r="AA775" s="719"/>
      <c r="AB775" s="719"/>
    </row>
    <row r="776" spans="1:28" ht="22">
      <c r="A776" s="719"/>
      <c r="B776" s="719"/>
      <c r="C776" s="719"/>
      <c r="D776" s="34"/>
      <c r="E776" s="719"/>
      <c r="F776" s="719"/>
      <c r="G776" s="719"/>
      <c r="H776" s="719"/>
      <c r="I776" s="585"/>
      <c r="J776" s="719"/>
      <c r="K776" s="759"/>
      <c r="L776" s="719"/>
      <c r="M776" s="719"/>
      <c r="N776" s="719"/>
      <c r="O776" s="719"/>
      <c r="P776" s="719"/>
      <c r="Q776" s="719"/>
      <c r="R776" s="719"/>
      <c r="S776" s="719"/>
      <c r="T776" s="719"/>
      <c r="U776" s="719"/>
      <c r="V776" s="719"/>
      <c r="W776" s="719"/>
      <c r="X776" s="719"/>
      <c r="Y776" s="719"/>
      <c r="Z776" s="719"/>
      <c r="AA776" s="719"/>
      <c r="AB776" s="719"/>
    </row>
    <row r="777" spans="1:28" ht="22">
      <c r="A777" s="719"/>
      <c r="B777" s="719"/>
      <c r="C777" s="719"/>
      <c r="D777" s="34"/>
      <c r="E777" s="719"/>
      <c r="F777" s="719"/>
      <c r="G777" s="719"/>
      <c r="H777" s="719"/>
      <c r="I777" s="585"/>
      <c r="J777" s="719"/>
      <c r="K777" s="759"/>
      <c r="L777" s="719"/>
      <c r="M777" s="719"/>
      <c r="N777" s="719"/>
      <c r="O777" s="719"/>
      <c r="P777" s="719"/>
      <c r="Q777" s="719"/>
      <c r="R777" s="719"/>
      <c r="S777" s="719"/>
      <c r="T777" s="719"/>
      <c r="U777" s="719"/>
      <c r="V777" s="719"/>
      <c r="W777" s="719"/>
      <c r="X777" s="719"/>
      <c r="Y777" s="719"/>
      <c r="Z777" s="719"/>
      <c r="AA777" s="719"/>
      <c r="AB777" s="719"/>
    </row>
    <row r="778" spans="1:28" ht="22">
      <c r="A778" s="719"/>
      <c r="B778" s="719"/>
      <c r="C778" s="719"/>
      <c r="D778" s="34"/>
      <c r="E778" s="719"/>
      <c r="F778" s="719"/>
      <c r="G778" s="719"/>
      <c r="H778" s="719"/>
      <c r="I778" s="585"/>
      <c r="J778" s="719"/>
      <c r="K778" s="759"/>
      <c r="L778" s="719"/>
      <c r="M778" s="719"/>
      <c r="N778" s="719"/>
      <c r="O778" s="719"/>
      <c r="P778" s="719"/>
      <c r="Q778" s="719"/>
      <c r="R778" s="719"/>
      <c r="S778" s="719"/>
      <c r="T778" s="719"/>
      <c r="U778" s="719"/>
      <c r="V778" s="719"/>
      <c r="W778" s="719"/>
      <c r="X778" s="719"/>
      <c r="Y778" s="719"/>
      <c r="Z778" s="719"/>
      <c r="AA778" s="719"/>
      <c r="AB778" s="719"/>
    </row>
    <row r="779" spans="1:28" ht="22">
      <c r="A779" s="719"/>
      <c r="B779" s="719"/>
      <c r="C779" s="719"/>
      <c r="D779" s="34"/>
      <c r="E779" s="719"/>
      <c r="F779" s="719"/>
      <c r="G779" s="719"/>
      <c r="H779" s="719"/>
      <c r="I779" s="585"/>
      <c r="J779" s="719"/>
      <c r="K779" s="759"/>
      <c r="L779" s="719"/>
      <c r="M779" s="719"/>
      <c r="N779" s="719"/>
      <c r="O779" s="719"/>
      <c r="P779" s="719"/>
      <c r="Q779" s="719"/>
      <c r="R779" s="719"/>
      <c r="S779" s="719"/>
      <c r="T779" s="719"/>
      <c r="U779" s="719"/>
      <c r="V779" s="719"/>
      <c r="W779" s="719"/>
      <c r="X779" s="719"/>
      <c r="Y779" s="719"/>
      <c r="Z779" s="719"/>
      <c r="AA779" s="719"/>
      <c r="AB779" s="719"/>
    </row>
    <row r="780" spans="1:28" ht="22">
      <c r="A780" s="719"/>
      <c r="B780" s="719"/>
      <c r="C780" s="719"/>
      <c r="D780" s="34"/>
      <c r="E780" s="719"/>
      <c r="F780" s="719"/>
      <c r="G780" s="719"/>
      <c r="H780" s="719"/>
      <c r="I780" s="585"/>
      <c r="J780" s="719"/>
      <c r="K780" s="759"/>
      <c r="L780" s="719"/>
      <c r="M780" s="719"/>
      <c r="N780" s="719"/>
      <c r="O780" s="719"/>
      <c r="P780" s="719"/>
      <c r="Q780" s="719"/>
      <c r="R780" s="719"/>
      <c r="S780" s="719"/>
      <c r="T780" s="719"/>
      <c r="U780" s="719"/>
      <c r="V780" s="719"/>
      <c r="W780" s="719"/>
      <c r="X780" s="719"/>
      <c r="Y780" s="719"/>
      <c r="Z780" s="719"/>
      <c r="AA780" s="719"/>
      <c r="AB780" s="719"/>
    </row>
    <row r="781" spans="1:28" ht="22">
      <c r="A781" s="719"/>
      <c r="B781" s="719"/>
      <c r="C781" s="719"/>
      <c r="D781" s="34"/>
      <c r="E781" s="719"/>
      <c r="F781" s="719"/>
      <c r="G781" s="719"/>
      <c r="H781" s="719"/>
      <c r="I781" s="585"/>
      <c r="J781" s="719"/>
      <c r="K781" s="759"/>
      <c r="L781" s="719"/>
      <c r="M781" s="719"/>
      <c r="N781" s="719"/>
      <c r="O781" s="719"/>
      <c r="P781" s="719"/>
      <c r="Q781" s="719"/>
      <c r="R781" s="719"/>
      <c r="S781" s="719"/>
      <c r="T781" s="719"/>
      <c r="U781" s="719"/>
      <c r="V781" s="719"/>
      <c r="W781" s="719"/>
      <c r="X781" s="719"/>
      <c r="Y781" s="719"/>
      <c r="Z781" s="719"/>
      <c r="AA781" s="719"/>
      <c r="AB781" s="719"/>
    </row>
    <row r="782" spans="1:28" ht="22">
      <c r="A782" s="719"/>
      <c r="B782" s="719"/>
      <c r="C782" s="719"/>
      <c r="D782" s="34"/>
      <c r="E782" s="719"/>
      <c r="F782" s="719"/>
      <c r="G782" s="719"/>
      <c r="H782" s="719"/>
      <c r="I782" s="585"/>
      <c r="J782" s="719"/>
      <c r="K782" s="759"/>
      <c r="L782" s="719"/>
      <c r="M782" s="719"/>
      <c r="N782" s="719"/>
      <c r="O782" s="719"/>
      <c r="P782" s="719"/>
      <c r="Q782" s="719"/>
      <c r="R782" s="719"/>
      <c r="S782" s="719"/>
      <c r="T782" s="719"/>
      <c r="U782" s="719"/>
      <c r="V782" s="719"/>
      <c r="W782" s="719"/>
      <c r="X782" s="719"/>
      <c r="Y782" s="719"/>
      <c r="Z782" s="719"/>
      <c r="AA782" s="719"/>
      <c r="AB782" s="719"/>
    </row>
    <row r="783" spans="1:28" ht="22">
      <c r="A783" s="719"/>
      <c r="B783" s="719"/>
      <c r="C783" s="719"/>
      <c r="D783" s="34"/>
      <c r="E783" s="719"/>
      <c r="F783" s="719"/>
      <c r="G783" s="719"/>
      <c r="H783" s="719"/>
      <c r="I783" s="585"/>
      <c r="J783" s="719"/>
      <c r="K783" s="759"/>
      <c r="L783" s="719"/>
      <c r="M783" s="719"/>
      <c r="N783" s="719"/>
      <c r="O783" s="719"/>
      <c r="P783" s="719"/>
      <c r="Q783" s="719"/>
      <c r="R783" s="719"/>
      <c r="S783" s="719"/>
      <c r="T783" s="719"/>
      <c r="U783" s="719"/>
      <c r="V783" s="719"/>
      <c r="W783" s="719"/>
      <c r="X783" s="719"/>
      <c r="Y783" s="719"/>
      <c r="Z783" s="719"/>
      <c r="AA783" s="719"/>
      <c r="AB783" s="719"/>
    </row>
    <row r="784" spans="1:28" ht="22">
      <c r="A784" s="719"/>
      <c r="B784" s="719"/>
      <c r="C784" s="719"/>
      <c r="D784" s="34"/>
      <c r="E784" s="719"/>
      <c r="F784" s="719"/>
      <c r="G784" s="719"/>
      <c r="H784" s="719"/>
      <c r="I784" s="585"/>
      <c r="J784" s="719"/>
      <c r="K784" s="759"/>
      <c r="L784" s="719"/>
      <c r="M784" s="719"/>
      <c r="N784" s="719"/>
      <c r="O784" s="719"/>
      <c r="P784" s="719"/>
      <c r="Q784" s="719"/>
      <c r="R784" s="719"/>
      <c r="S784" s="719"/>
      <c r="T784" s="719"/>
      <c r="U784" s="719"/>
      <c r="V784" s="719"/>
      <c r="W784" s="719"/>
      <c r="X784" s="719"/>
      <c r="Y784" s="719"/>
      <c r="Z784" s="719"/>
      <c r="AA784" s="719"/>
      <c r="AB784" s="719"/>
    </row>
    <row r="785" spans="1:28" ht="22">
      <c r="A785" s="719"/>
      <c r="B785" s="719"/>
      <c r="C785" s="719"/>
      <c r="D785" s="34"/>
      <c r="E785" s="719"/>
      <c r="F785" s="719"/>
      <c r="G785" s="719"/>
      <c r="H785" s="719"/>
      <c r="I785" s="585"/>
      <c r="J785" s="719"/>
      <c r="K785" s="759"/>
      <c r="L785" s="719"/>
      <c r="M785" s="719"/>
      <c r="N785" s="719"/>
      <c r="O785" s="719"/>
      <c r="P785" s="719"/>
      <c r="Q785" s="719"/>
      <c r="R785" s="719"/>
      <c r="S785" s="719"/>
      <c r="T785" s="719"/>
      <c r="U785" s="719"/>
      <c r="V785" s="719"/>
      <c r="W785" s="719"/>
      <c r="X785" s="719"/>
      <c r="Y785" s="719"/>
      <c r="Z785" s="719"/>
      <c r="AA785" s="719"/>
      <c r="AB785" s="719"/>
    </row>
    <row r="786" spans="1:28" ht="22">
      <c r="A786" s="719"/>
      <c r="B786" s="719"/>
      <c r="C786" s="719"/>
      <c r="D786" s="34"/>
      <c r="E786" s="719"/>
      <c r="F786" s="719"/>
      <c r="G786" s="719"/>
      <c r="H786" s="719"/>
      <c r="I786" s="585"/>
      <c r="J786" s="719"/>
      <c r="K786" s="759"/>
      <c r="L786" s="719"/>
      <c r="M786" s="719"/>
      <c r="N786" s="719"/>
      <c r="O786" s="719"/>
      <c r="P786" s="719"/>
      <c r="Q786" s="719"/>
      <c r="R786" s="719"/>
      <c r="S786" s="719"/>
      <c r="T786" s="719"/>
      <c r="U786" s="719"/>
      <c r="V786" s="719"/>
      <c r="W786" s="719"/>
      <c r="X786" s="719"/>
      <c r="Y786" s="719"/>
      <c r="Z786" s="719"/>
      <c r="AA786" s="719"/>
      <c r="AB786" s="719"/>
    </row>
    <row r="787" spans="1:28" ht="22">
      <c r="A787" s="719"/>
      <c r="B787" s="719"/>
      <c r="C787" s="719"/>
      <c r="D787" s="34"/>
      <c r="E787" s="719"/>
      <c r="F787" s="719"/>
      <c r="G787" s="719"/>
      <c r="H787" s="719"/>
      <c r="I787" s="585"/>
      <c r="J787" s="719"/>
      <c r="K787" s="759"/>
      <c r="L787" s="719"/>
      <c r="M787" s="719"/>
      <c r="N787" s="719"/>
      <c r="O787" s="719"/>
      <c r="P787" s="719"/>
      <c r="Q787" s="719"/>
      <c r="R787" s="719"/>
      <c r="S787" s="719"/>
      <c r="T787" s="719"/>
      <c r="U787" s="719"/>
      <c r="V787" s="719"/>
      <c r="W787" s="719"/>
      <c r="X787" s="719"/>
      <c r="Y787" s="719"/>
      <c r="Z787" s="719"/>
      <c r="AA787" s="719"/>
      <c r="AB787" s="719"/>
    </row>
    <row r="788" spans="1:28" ht="22">
      <c r="A788" s="719"/>
      <c r="B788" s="719"/>
      <c r="C788" s="719"/>
      <c r="D788" s="34"/>
      <c r="E788" s="719"/>
      <c r="F788" s="719"/>
      <c r="G788" s="719"/>
      <c r="H788" s="719"/>
      <c r="I788" s="585"/>
      <c r="J788" s="719"/>
      <c r="K788" s="759"/>
      <c r="L788" s="719"/>
      <c r="M788" s="719"/>
      <c r="N788" s="719"/>
      <c r="O788" s="719"/>
      <c r="P788" s="719"/>
      <c r="Q788" s="719"/>
      <c r="R788" s="719"/>
      <c r="S788" s="719"/>
      <c r="T788" s="719"/>
      <c r="U788" s="719"/>
      <c r="V788" s="719"/>
      <c r="W788" s="719"/>
      <c r="X788" s="719"/>
      <c r="Y788" s="719"/>
      <c r="Z788" s="719"/>
      <c r="AA788" s="719"/>
      <c r="AB788" s="719"/>
    </row>
    <row r="789" spans="1:28" ht="22">
      <c r="A789" s="719"/>
      <c r="B789" s="719"/>
      <c r="C789" s="719"/>
      <c r="D789" s="34"/>
      <c r="E789" s="719"/>
      <c r="F789" s="719"/>
      <c r="G789" s="719"/>
      <c r="H789" s="719"/>
      <c r="I789" s="585"/>
      <c r="J789" s="719"/>
      <c r="K789" s="759"/>
      <c r="L789" s="719"/>
      <c r="M789" s="719"/>
      <c r="N789" s="719"/>
      <c r="O789" s="719"/>
      <c r="P789" s="719"/>
      <c r="Q789" s="719"/>
      <c r="R789" s="719"/>
      <c r="S789" s="719"/>
      <c r="T789" s="719"/>
      <c r="U789" s="719"/>
      <c r="V789" s="719"/>
      <c r="W789" s="719"/>
      <c r="X789" s="719"/>
      <c r="Y789" s="719"/>
      <c r="Z789" s="719"/>
      <c r="AA789" s="719"/>
      <c r="AB789" s="719"/>
    </row>
    <row r="790" spans="1:28" ht="22">
      <c r="A790" s="719"/>
      <c r="B790" s="719"/>
      <c r="C790" s="719"/>
      <c r="D790" s="34"/>
      <c r="E790" s="719"/>
      <c r="F790" s="719"/>
      <c r="G790" s="719"/>
      <c r="H790" s="719"/>
      <c r="I790" s="585"/>
      <c r="J790" s="719"/>
      <c r="K790" s="759"/>
      <c r="L790" s="719"/>
      <c r="M790" s="719"/>
      <c r="N790" s="719"/>
      <c r="O790" s="719"/>
      <c r="P790" s="719"/>
      <c r="Q790" s="719"/>
      <c r="R790" s="719"/>
      <c r="S790" s="719"/>
      <c r="T790" s="719"/>
      <c r="U790" s="719"/>
      <c r="V790" s="719"/>
      <c r="W790" s="719"/>
      <c r="X790" s="719"/>
      <c r="Y790" s="719"/>
      <c r="Z790" s="719"/>
      <c r="AA790" s="719"/>
      <c r="AB790" s="719"/>
    </row>
    <row r="791" spans="1:28" ht="22">
      <c r="A791" s="719"/>
      <c r="B791" s="719"/>
      <c r="C791" s="719"/>
      <c r="D791" s="34"/>
      <c r="E791" s="719"/>
      <c r="F791" s="719"/>
      <c r="G791" s="719"/>
      <c r="H791" s="719"/>
      <c r="I791" s="585"/>
      <c r="J791" s="719"/>
      <c r="K791" s="759"/>
      <c r="L791" s="719"/>
      <c r="M791" s="719"/>
      <c r="N791" s="719"/>
      <c r="O791" s="719"/>
      <c r="P791" s="719"/>
      <c r="Q791" s="719"/>
      <c r="R791" s="719"/>
      <c r="S791" s="719"/>
      <c r="T791" s="719"/>
      <c r="U791" s="719"/>
      <c r="V791" s="719"/>
      <c r="W791" s="719"/>
      <c r="X791" s="719"/>
      <c r="Y791" s="719"/>
      <c r="Z791" s="719"/>
      <c r="AA791" s="719"/>
      <c r="AB791" s="719"/>
    </row>
    <row r="792" spans="1:28" ht="22">
      <c r="A792" s="719"/>
      <c r="B792" s="719"/>
      <c r="C792" s="719"/>
      <c r="D792" s="34"/>
      <c r="E792" s="719"/>
      <c r="F792" s="719"/>
      <c r="G792" s="719"/>
      <c r="H792" s="719"/>
      <c r="I792" s="585"/>
      <c r="J792" s="719"/>
      <c r="K792" s="759"/>
      <c r="L792" s="719"/>
      <c r="M792" s="719"/>
      <c r="N792" s="719"/>
      <c r="O792" s="719"/>
      <c r="P792" s="719"/>
      <c r="Q792" s="719"/>
      <c r="R792" s="719"/>
      <c r="S792" s="719"/>
      <c r="T792" s="719"/>
      <c r="U792" s="719"/>
      <c r="V792" s="719"/>
      <c r="W792" s="719"/>
      <c r="X792" s="719"/>
      <c r="Y792" s="719"/>
      <c r="Z792" s="719"/>
      <c r="AA792" s="719"/>
      <c r="AB792" s="719"/>
    </row>
    <row r="793" spans="1:28" ht="22">
      <c r="A793" s="719"/>
      <c r="B793" s="719"/>
      <c r="C793" s="719"/>
      <c r="D793" s="34"/>
      <c r="E793" s="719"/>
      <c r="F793" s="719"/>
      <c r="G793" s="719"/>
      <c r="H793" s="719"/>
      <c r="I793" s="585"/>
      <c r="J793" s="719"/>
      <c r="K793" s="759"/>
      <c r="L793" s="719"/>
      <c r="M793" s="719"/>
      <c r="N793" s="719"/>
      <c r="O793" s="719"/>
      <c r="P793" s="719"/>
      <c r="Q793" s="719"/>
      <c r="R793" s="719"/>
      <c r="S793" s="719"/>
      <c r="T793" s="719"/>
      <c r="U793" s="719"/>
      <c r="V793" s="719"/>
      <c r="W793" s="719"/>
      <c r="X793" s="719"/>
      <c r="Y793" s="719"/>
      <c r="Z793" s="719"/>
      <c r="AA793" s="719"/>
      <c r="AB793" s="719"/>
    </row>
    <row r="794" spans="1:28" ht="22">
      <c r="A794" s="719"/>
      <c r="B794" s="719"/>
      <c r="C794" s="719"/>
      <c r="D794" s="34"/>
      <c r="E794" s="719"/>
      <c r="F794" s="719"/>
      <c r="G794" s="719"/>
      <c r="H794" s="719"/>
      <c r="I794" s="585"/>
      <c r="J794" s="719"/>
      <c r="K794" s="759"/>
      <c r="L794" s="719"/>
      <c r="M794" s="719"/>
      <c r="N794" s="719"/>
      <c r="O794" s="719"/>
      <c r="P794" s="719"/>
      <c r="Q794" s="719"/>
      <c r="R794" s="719"/>
      <c r="S794" s="719"/>
      <c r="T794" s="719"/>
      <c r="U794" s="719"/>
      <c r="V794" s="719"/>
      <c r="W794" s="719"/>
      <c r="X794" s="719"/>
      <c r="Y794" s="719"/>
      <c r="Z794" s="719"/>
      <c r="AA794" s="719"/>
      <c r="AB794" s="719"/>
    </row>
    <row r="795" spans="1:28" ht="22">
      <c r="A795" s="719"/>
      <c r="B795" s="719"/>
      <c r="C795" s="719"/>
      <c r="D795" s="34"/>
      <c r="E795" s="719"/>
      <c r="F795" s="719"/>
      <c r="G795" s="719"/>
      <c r="H795" s="719"/>
      <c r="I795" s="585"/>
      <c r="J795" s="719"/>
      <c r="K795" s="759"/>
      <c r="L795" s="719"/>
      <c r="M795" s="719"/>
      <c r="N795" s="719"/>
      <c r="O795" s="719"/>
      <c r="P795" s="719"/>
      <c r="Q795" s="719"/>
      <c r="R795" s="719"/>
      <c r="S795" s="719"/>
      <c r="T795" s="719"/>
      <c r="U795" s="719"/>
      <c r="V795" s="719"/>
      <c r="W795" s="719"/>
      <c r="X795" s="719"/>
      <c r="Y795" s="719"/>
      <c r="Z795" s="719"/>
      <c r="AA795" s="719"/>
      <c r="AB795" s="719"/>
    </row>
    <row r="796" spans="1:28" ht="22">
      <c r="A796" s="719"/>
      <c r="B796" s="719"/>
      <c r="C796" s="719"/>
      <c r="D796" s="34"/>
      <c r="E796" s="719"/>
      <c r="F796" s="719"/>
      <c r="G796" s="719"/>
      <c r="H796" s="719"/>
      <c r="I796" s="585"/>
      <c r="J796" s="719"/>
      <c r="K796" s="759"/>
      <c r="L796" s="719"/>
      <c r="M796" s="719"/>
      <c r="N796" s="719"/>
      <c r="O796" s="719"/>
      <c r="P796" s="719"/>
      <c r="Q796" s="719"/>
      <c r="R796" s="719"/>
      <c r="S796" s="719"/>
      <c r="T796" s="719"/>
      <c r="U796" s="719"/>
      <c r="V796" s="719"/>
      <c r="W796" s="719"/>
      <c r="X796" s="719"/>
      <c r="Y796" s="719"/>
      <c r="Z796" s="719"/>
      <c r="AA796" s="719"/>
      <c r="AB796" s="719"/>
    </row>
    <row r="797" spans="1:28" ht="22">
      <c r="A797" s="719"/>
      <c r="B797" s="719"/>
      <c r="C797" s="719"/>
      <c r="D797" s="34"/>
      <c r="E797" s="719"/>
      <c r="F797" s="719"/>
      <c r="G797" s="719"/>
      <c r="H797" s="719"/>
      <c r="I797" s="585"/>
      <c r="J797" s="719"/>
      <c r="K797" s="759"/>
      <c r="L797" s="719"/>
      <c r="M797" s="719"/>
      <c r="N797" s="719"/>
      <c r="O797" s="719"/>
      <c r="P797" s="719"/>
      <c r="Q797" s="719"/>
      <c r="R797" s="719"/>
      <c r="S797" s="719"/>
      <c r="T797" s="719"/>
      <c r="U797" s="719"/>
      <c r="V797" s="719"/>
      <c r="W797" s="719"/>
      <c r="X797" s="719"/>
      <c r="Y797" s="719"/>
      <c r="Z797" s="719"/>
      <c r="AA797" s="719"/>
      <c r="AB797" s="719"/>
    </row>
    <row r="798" spans="1:28" ht="22">
      <c r="A798" s="719"/>
      <c r="B798" s="719"/>
      <c r="C798" s="719"/>
      <c r="D798" s="34"/>
      <c r="E798" s="719"/>
      <c r="F798" s="719"/>
      <c r="G798" s="719"/>
      <c r="H798" s="719"/>
      <c r="I798" s="585"/>
      <c r="J798" s="719"/>
      <c r="K798" s="759"/>
      <c r="L798" s="719"/>
      <c r="M798" s="719"/>
      <c r="N798" s="719"/>
      <c r="O798" s="719"/>
      <c r="P798" s="719"/>
      <c r="Q798" s="719"/>
      <c r="R798" s="719"/>
      <c r="S798" s="719"/>
      <c r="T798" s="719"/>
      <c r="U798" s="719"/>
      <c r="V798" s="719"/>
      <c r="W798" s="719"/>
      <c r="X798" s="719"/>
      <c r="Y798" s="719"/>
      <c r="Z798" s="719"/>
      <c r="AA798" s="719"/>
      <c r="AB798" s="719"/>
    </row>
    <row r="799" spans="1:28" ht="22">
      <c r="A799" s="719"/>
      <c r="B799" s="719"/>
      <c r="C799" s="719"/>
      <c r="D799" s="34"/>
      <c r="E799" s="719"/>
      <c r="F799" s="719"/>
      <c r="G799" s="719"/>
      <c r="H799" s="719"/>
      <c r="I799" s="585"/>
      <c r="J799" s="719"/>
      <c r="K799" s="759"/>
      <c r="L799" s="719"/>
      <c r="M799" s="719"/>
      <c r="N799" s="719"/>
      <c r="O799" s="719"/>
      <c r="P799" s="719"/>
      <c r="Q799" s="719"/>
      <c r="R799" s="719"/>
      <c r="S799" s="719"/>
      <c r="T799" s="719"/>
      <c r="U799" s="719"/>
      <c r="V799" s="719"/>
      <c r="W799" s="719"/>
      <c r="X799" s="719"/>
      <c r="Y799" s="719"/>
      <c r="Z799" s="719"/>
      <c r="AA799" s="719"/>
      <c r="AB799" s="719"/>
    </row>
    <row r="800" spans="1:28" ht="22">
      <c r="A800" s="719"/>
      <c r="B800" s="719"/>
      <c r="C800" s="719"/>
      <c r="D800" s="34"/>
      <c r="E800" s="719"/>
      <c r="F800" s="719"/>
      <c r="G800" s="719"/>
      <c r="H800" s="719"/>
      <c r="I800" s="585"/>
      <c r="J800" s="719"/>
      <c r="K800" s="759"/>
      <c r="L800" s="719"/>
      <c r="M800" s="719"/>
      <c r="N800" s="719"/>
      <c r="O800" s="719"/>
      <c r="P800" s="719"/>
      <c r="Q800" s="719"/>
      <c r="R800" s="719"/>
      <c r="S800" s="719"/>
      <c r="T800" s="719"/>
      <c r="U800" s="719"/>
      <c r="V800" s="719"/>
      <c r="W800" s="719"/>
      <c r="X800" s="719"/>
      <c r="Y800" s="719"/>
      <c r="Z800" s="719"/>
      <c r="AA800" s="719"/>
      <c r="AB800" s="719"/>
    </row>
    <row r="801" spans="1:28" ht="22">
      <c r="A801" s="719"/>
      <c r="B801" s="719"/>
      <c r="C801" s="719"/>
      <c r="D801" s="34"/>
      <c r="E801" s="719"/>
      <c r="F801" s="719"/>
      <c r="G801" s="719"/>
      <c r="H801" s="719"/>
      <c r="I801" s="585"/>
      <c r="J801" s="719"/>
      <c r="K801" s="759"/>
      <c r="L801" s="719"/>
      <c r="M801" s="719"/>
      <c r="N801" s="719"/>
      <c r="O801" s="719"/>
      <c r="P801" s="719"/>
      <c r="Q801" s="719"/>
      <c r="R801" s="719"/>
      <c r="S801" s="719"/>
      <c r="T801" s="719"/>
      <c r="U801" s="719"/>
      <c r="V801" s="719"/>
      <c r="W801" s="719"/>
      <c r="X801" s="719"/>
      <c r="Y801" s="719"/>
      <c r="Z801" s="719"/>
      <c r="AA801" s="719"/>
      <c r="AB801" s="719"/>
    </row>
    <row r="802" spans="1:28" ht="22">
      <c r="A802" s="719"/>
      <c r="B802" s="719"/>
      <c r="C802" s="719"/>
      <c r="D802" s="34"/>
      <c r="E802" s="719"/>
      <c r="F802" s="719"/>
      <c r="G802" s="719"/>
      <c r="H802" s="719"/>
      <c r="I802" s="585"/>
      <c r="J802" s="719"/>
      <c r="K802" s="759"/>
      <c r="L802" s="719"/>
      <c r="M802" s="719"/>
      <c r="N802" s="719"/>
      <c r="O802" s="719"/>
      <c r="P802" s="719"/>
      <c r="Q802" s="719"/>
      <c r="R802" s="719"/>
      <c r="S802" s="719"/>
      <c r="T802" s="719"/>
      <c r="U802" s="719"/>
      <c r="V802" s="719"/>
      <c r="W802" s="719"/>
      <c r="X802" s="719"/>
      <c r="Y802" s="719"/>
      <c r="Z802" s="719"/>
      <c r="AA802" s="719"/>
      <c r="AB802" s="719"/>
    </row>
    <row r="803" spans="1:28" ht="22">
      <c r="A803" s="719"/>
      <c r="B803" s="719"/>
      <c r="C803" s="719"/>
      <c r="D803" s="34"/>
      <c r="E803" s="719"/>
      <c r="F803" s="719"/>
      <c r="G803" s="719"/>
      <c r="H803" s="719"/>
      <c r="I803" s="585"/>
      <c r="J803" s="719"/>
      <c r="K803" s="759"/>
      <c r="L803" s="719"/>
      <c r="M803" s="719"/>
      <c r="N803" s="719"/>
      <c r="O803" s="719"/>
      <c r="P803" s="719"/>
      <c r="Q803" s="719"/>
      <c r="R803" s="719"/>
      <c r="S803" s="719"/>
      <c r="T803" s="719"/>
      <c r="U803" s="719"/>
      <c r="V803" s="719"/>
      <c r="W803" s="719"/>
      <c r="X803" s="719"/>
      <c r="Y803" s="719"/>
      <c r="Z803" s="719"/>
      <c r="AA803" s="719"/>
      <c r="AB803" s="719"/>
    </row>
    <row r="804" spans="1:28" ht="22">
      <c r="A804" s="719"/>
      <c r="B804" s="719"/>
      <c r="C804" s="719"/>
      <c r="D804" s="34"/>
      <c r="E804" s="719"/>
      <c r="F804" s="719"/>
      <c r="G804" s="719"/>
      <c r="H804" s="719"/>
      <c r="I804" s="585"/>
      <c r="J804" s="719"/>
      <c r="K804" s="759"/>
      <c r="L804" s="719"/>
      <c r="M804" s="719"/>
      <c r="N804" s="719"/>
      <c r="O804" s="719"/>
      <c r="P804" s="719"/>
      <c r="Q804" s="719"/>
      <c r="R804" s="719"/>
      <c r="S804" s="719"/>
      <c r="T804" s="719"/>
      <c r="U804" s="719"/>
      <c r="V804" s="719"/>
      <c r="W804" s="719"/>
      <c r="X804" s="719"/>
      <c r="Y804" s="719"/>
      <c r="Z804" s="719"/>
      <c r="AA804" s="719"/>
      <c r="AB804" s="719"/>
    </row>
    <row r="805" spans="1:28" ht="22">
      <c r="A805" s="719"/>
      <c r="B805" s="719"/>
      <c r="C805" s="719"/>
      <c r="D805" s="34"/>
      <c r="E805" s="719"/>
      <c r="F805" s="719"/>
      <c r="G805" s="719"/>
      <c r="H805" s="719"/>
      <c r="I805" s="585"/>
      <c r="J805" s="719"/>
      <c r="K805" s="759"/>
      <c r="L805" s="719"/>
      <c r="M805" s="719"/>
      <c r="N805" s="719"/>
      <c r="O805" s="719"/>
      <c r="P805" s="719"/>
      <c r="Q805" s="719"/>
      <c r="R805" s="719"/>
      <c r="S805" s="719"/>
      <c r="T805" s="719"/>
      <c r="U805" s="719"/>
      <c r="V805" s="719"/>
      <c r="W805" s="719"/>
      <c r="X805" s="719"/>
      <c r="Y805" s="719"/>
      <c r="Z805" s="719"/>
      <c r="AA805" s="719"/>
      <c r="AB805" s="719"/>
    </row>
    <row r="806" spans="1:28" ht="22">
      <c r="A806" s="719"/>
      <c r="B806" s="719"/>
      <c r="C806" s="719"/>
      <c r="D806" s="34"/>
      <c r="E806" s="719"/>
      <c r="F806" s="719"/>
      <c r="G806" s="719"/>
      <c r="H806" s="719"/>
      <c r="I806" s="585"/>
      <c r="J806" s="719"/>
      <c r="K806" s="759"/>
      <c r="L806" s="719"/>
      <c r="M806" s="719"/>
      <c r="N806" s="719"/>
      <c r="O806" s="719"/>
      <c r="P806" s="719"/>
      <c r="Q806" s="719"/>
      <c r="R806" s="719"/>
      <c r="S806" s="719"/>
      <c r="T806" s="719"/>
      <c r="U806" s="719"/>
      <c r="V806" s="719"/>
      <c r="W806" s="719"/>
      <c r="X806" s="719"/>
      <c r="Y806" s="719"/>
      <c r="Z806" s="719"/>
      <c r="AA806" s="719"/>
      <c r="AB806" s="719"/>
    </row>
    <row r="807" spans="1:28" ht="22">
      <c r="A807" s="719"/>
      <c r="B807" s="719"/>
      <c r="C807" s="719"/>
      <c r="D807" s="34"/>
      <c r="E807" s="719"/>
      <c r="F807" s="719"/>
      <c r="G807" s="719"/>
      <c r="H807" s="719"/>
      <c r="I807" s="585"/>
      <c r="J807" s="719"/>
      <c r="K807" s="759"/>
      <c r="L807" s="719"/>
      <c r="M807" s="719"/>
      <c r="N807" s="719"/>
      <c r="O807" s="719"/>
      <c r="P807" s="719"/>
      <c r="Q807" s="719"/>
      <c r="R807" s="719"/>
      <c r="S807" s="719"/>
      <c r="T807" s="719"/>
      <c r="U807" s="719"/>
      <c r="V807" s="719"/>
      <c r="W807" s="719"/>
      <c r="X807" s="719"/>
      <c r="Y807" s="719"/>
      <c r="Z807" s="719"/>
      <c r="AA807" s="719"/>
      <c r="AB807" s="719"/>
    </row>
    <row r="808" spans="1:28" ht="22">
      <c r="A808" s="719"/>
      <c r="B808" s="719"/>
      <c r="C808" s="719"/>
      <c r="D808" s="34"/>
      <c r="E808" s="719"/>
      <c r="F808" s="719"/>
      <c r="G808" s="719"/>
      <c r="H808" s="719"/>
      <c r="I808" s="585"/>
      <c r="J808" s="719"/>
      <c r="K808" s="759"/>
      <c r="L808" s="719"/>
      <c r="M808" s="719"/>
      <c r="N808" s="719"/>
      <c r="O808" s="719"/>
      <c r="P808" s="719"/>
      <c r="Q808" s="719"/>
      <c r="R808" s="719"/>
      <c r="S808" s="719"/>
      <c r="T808" s="719"/>
      <c r="U808" s="719"/>
      <c r="V808" s="719"/>
      <c r="W808" s="719"/>
      <c r="X808" s="719"/>
      <c r="Y808" s="719"/>
      <c r="Z808" s="719"/>
      <c r="AA808" s="719"/>
      <c r="AB808" s="719"/>
    </row>
    <row r="809" spans="1:28" ht="22">
      <c r="A809" s="719"/>
      <c r="B809" s="719"/>
      <c r="C809" s="719"/>
      <c r="D809" s="34"/>
      <c r="E809" s="719"/>
      <c r="F809" s="719"/>
      <c r="G809" s="719"/>
      <c r="H809" s="719"/>
      <c r="I809" s="585"/>
      <c r="J809" s="719"/>
      <c r="K809" s="759"/>
      <c r="L809" s="719"/>
      <c r="M809" s="719"/>
      <c r="N809" s="719"/>
      <c r="O809" s="719"/>
      <c r="P809" s="719"/>
      <c r="Q809" s="719"/>
      <c r="R809" s="719"/>
      <c r="S809" s="719"/>
      <c r="T809" s="719"/>
      <c r="U809" s="719"/>
      <c r="V809" s="719"/>
      <c r="W809" s="719"/>
      <c r="X809" s="719"/>
      <c r="Y809" s="719"/>
      <c r="Z809" s="719"/>
      <c r="AA809" s="719"/>
      <c r="AB809" s="719"/>
    </row>
    <row r="810" spans="1:28" ht="22">
      <c r="A810" s="719"/>
      <c r="B810" s="719"/>
      <c r="C810" s="719"/>
      <c r="D810" s="34"/>
      <c r="E810" s="719"/>
      <c r="F810" s="719"/>
      <c r="G810" s="719"/>
      <c r="H810" s="719"/>
      <c r="I810" s="585"/>
      <c r="J810" s="719"/>
      <c r="K810" s="759"/>
      <c r="L810" s="719"/>
      <c r="M810" s="719"/>
      <c r="N810" s="719"/>
      <c r="O810" s="719"/>
      <c r="P810" s="719"/>
      <c r="Q810" s="719"/>
      <c r="R810" s="719"/>
      <c r="S810" s="719"/>
      <c r="T810" s="719"/>
      <c r="U810" s="719"/>
      <c r="V810" s="719"/>
      <c r="W810" s="719"/>
      <c r="X810" s="719"/>
      <c r="Y810" s="719"/>
      <c r="Z810" s="719"/>
      <c r="AA810" s="719"/>
      <c r="AB810" s="719"/>
    </row>
    <row r="811" spans="1:28" ht="22">
      <c r="A811" s="719"/>
      <c r="B811" s="719"/>
      <c r="C811" s="719"/>
      <c r="D811" s="34"/>
      <c r="E811" s="719"/>
      <c r="F811" s="719"/>
      <c r="G811" s="719"/>
      <c r="H811" s="719"/>
      <c r="I811" s="585"/>
      <c r="J811" s="719"/>
      <c r="K811" s="759"/>
      <c r="L811" s="719"/>
      <c r="M811" s="719"/>
      <c r="N811" s="719"/>
      <c r="O811" s="719"/>
      <c r="P811" s="719"/>
      <c r="Q811" s="719"/>
      <c r="R811" s="719"/>
      <c r="S811" s="719"/>
      <c r="T811" s="719"/>
      <c r="U811" s="719"/>
      <c r="V811" s="719"/>
      <c r="W811" s="719"/>
      <c r="X811" s="719"/>
      <c r="Y811" s="719"/>
      <c r="Z811" s="719"/>
      <c r="AA811" s="719"/>
      <c r="AB811" s="719"/>
    </row>
    <row r="812" spans="1:28" ht="22">
      <c r="A812" s="719"/>
      <c r="B812" s="719"/>
      <c r="C812" s="719"/>
      <c r="D812" s="34"/>
      <c r="E812" s="719"/>
      <c r="F812" s="719"/>
      <c r="G812" s="719"/>
      <c r="H812" s="719"/>
      <c r="I812" s="585"/>
      <c r="J812" s="719"/>
      <c r="K812" s="759"/>
      <c r="L812" s="719"/>
      <c r="M812" s="719"/>
      <c r="N812" s="719"/>
      <c r="O812" s="719"/>
      <c r="P812" s="719"/>
      <c r="Q812" s="719"/>
      <c r="R812" s="719"/>
      <c r="S812" s="719"/>
      <c r="T812" s="719"/>
      <c r="U812" s="719"/>
      <c r="V812" s="719"/>
      <c r="W812" s="719"/>
      <c r="X812" s="719"/>
      <c r="Y812" s="719"/>
      <c r="Z812" s="719"/>
      <c r="AA812" s="719"/>
      <c r="AB812" s="719"/>
    </row>
    <row r="813" spans="1:28" ht="22">
      <c r="A813" s="719"/>
      <c r="B813" s="719"/>
      <c r="C813" s="719"/>
      <c r="D813" s="34"/>
      <c r="E813" s="719"/>
      <c r="F813" s="719"/>
      <c r="G813" s="719"/>
      <c r="H813" s="719"/>
      <c r="I813" s="585"/>
      <c r="J813" s="719"/>
      <c r="K813" s="759"/>
      <c r="L813" s="719"/>
      <c r="M813" s="719"/>
      <c r="N813" s="719"/>
      <c r="O813" s="719"/>
      <c r="P813" s="719"/>
      <c r="Q813" s="719"/>
      <c r="R813" s="719"/>
      <c r="S813" s="719"/>
      <c r="T813" s="719"/>
      <c r="U813" s="719"/>
      <c r="V813" s="719"/>
      <c r="W813" s="719"/>
      <c r="X813" s="719"/>
      <c r="Y813" s="719"/>
      <c r="Z813" s="719"/>
      <c r="AA813" s="719"/>
      <c r="AB813" s="719"/>
    </row>
    <row r="814" spans="1:28" ht="22">
      <c r="A814" s="719"/>
      <c r="B814" s="719"/>
      <c r="C814" s="719"/>
      <c r="D814" s="34"/>
      <c r="E814" s="719"/>
      <c r="F814" s="719"/>
      <c r="G814" s="719"/>
      <c r="H814" s="719"/>
      <c r="I814" s="585"/>
      <c r="J814" s="719"/>
      <c r="K814" s="759"/>
      <c r="L814" s="719"/>
      <c r="M814" s="719"/>
      <c r="N814" s="719"/>
      <c r="O814" s="719"/>
      <c r="P814" s="719"/>
      <c r="Q814" s="719"/>
      <c r="R814" s="719"/>
      <c r="S814" s="719"/>
      <c r="T814" s="719"/>
      <c r="U814" s="719"/>
      <c r="V814" s="719"/>
      <c r="W814" s="719"/>
      <c r="X814" s="719"/>
      <c r="Y814" s="719"/>
      <c r="Z814" s="719"/>
      <c r="AA814" s="719"/>
      <c r="AB814" s="719"/>
    </row>
    <row r="815" spans="1:28" ht="22">
      <c r="A815" s="719"/>
      <c r="B815" s="719"/>
      <c r="C815" s="719"/>
      <c r="D815" s="34"/>
      <c r="E815" s="719"/>
      <c r="F815" s="719"/>
      <c r="G815" s="719"/>
      <c r="H815" s="719"/>
      <c r="I815" s="585"/>
      <c r="J815" s="719"/>
      <c r="K815" s="759"/>
      <c r="L815" s="719"/>
      <c r="M815" s="719"/>
      <c r="N815" s="719"/>
      <c r="O815" s="719"/>
      <c r="P815" s="719"/>
      <c r="Q815" s="719"/>
      <c r="R815" s="719"/>
      <c r="S815" s="719"/>
      <c r="T815" s="719"/>
      <c r="U815" s="719"/>
      <c r="V815" s="719"/>
      <c r="W815" s="719"/>
      <c r="X815" s="719"/>
      <c r="Y815" s="719"/>
      <c r="Z815" s="719"/>
      <c r="AA815" s="719"/>
      <c r="AB815" s="719"/>
    </row>
    <row r="816" spans="1:28" ht="22">
      <c r="A816" s="719"/>
      <c r="B816" s="719"/>
      <c r="C816" s="719"/>
      <c r="D816" s="34"/>
      <c r="E816" s="719"/>
      <c r="F816" s="719"/>
      <c r="G816" s="719"/>
      <c r="H816" s="719"/>
      <c r="I816" s="585"/>
      <c r="J816" s="719"/>
      <c r="K816" s="759"/>
      <c r="L816" s="719"/>
      <c r="M816" s="719"/>
      <c r="N816" s="719"/>
      <c r="O816" s="719"/>
      <c r="P816" s="719"/>
      <c r="Q816" s="719"/>
      <c r="R816" s="719"/>
      <c r="S816" s="719"/>
      <c r="T816" s="719"/>
      <c r="U816" s="719"/>
      <c r="V816" s="719"/>
      <c r="W816" s="719"/>
      <c r="X816" s="719"/>
      <c r="Y816" s="719"/>
      <c r="Z816" s="719"/>
      <c r="AA816" s="719"/>
      <c r="AB816" s="719"/>
    </row>
    <row r="817" spans="1:28" ht="22">
      <c r="A817" s="719"/>
      <c r="B817" s="719"/>
      <c r="C817" s="719"/>
      <c r="D817" s="34"/>
      <c r="E817" s="719"/>
      <c r="F817" s="719"/>
      <c r="G817" s="719"/>
      <c r="H817" s="719"/>
      <c r="I817" s="585"/>
      <c r="J817" s="719"/>
      <c r="K817" s="759"/>
      <c r="L817" s="719"/>
      <c r="M817" s="719"/>
      <c r="N817" s="719"/>
      <c r="O817" s="719"/>
      <c r="P817" s="719"/>
      <c r="Q817" s="719"/>
      <c r="R817" s="719"/>
      <c r="S817" s="719"/>
      <c r="T817" s="719"/>
      <c r="U817" s="719"/>
      <c r="V817" s="719"/>
      <c r="W817" s="719"/>
      <c r="X817" s="719"/>
      <c r="Y817" s="719"/>
      <c r="Z817" s="719"/>
      <c r="AA817" s="719"/>
      <c r="AB817" s="719"/>
    </row>
    <row r="818" spans="1:28" ht="22">
      <c r="A818" s="719"/>
      <c r="B818" s="719"/>
      <c r="C818" s="719"/>
      <c r="D818" s="34"/>
      <c r="E818" s="719"/>
      <c r="F818" s="719"/>
      <c r="G818" s="719"/>
      <c r="H818" s="719"/>
      <c r="I818" s="585"/>
      <c r="J818" s="719"/>
      <c r="K818" s="759"/>
      <c r="L818" s="719"/>
      <c r="M818" s="719"/>
      <c r="N818" s="719"/>
      <c r="O818" s="719"/>
      <c r="P818" s="719"/>
      <c r="Q818" s="719"/>
      <c r="R818" s="719"/>
      <c r="S818" s="719"/>
      <c r="T818" s="719"/>
      <c r="U818" s="719"/>
      <c r="V818" s="719"/>
      <c r="W818" s="719"/>
      <c r="X818" s="719"/>
      <c r="Y818" s="719"/>
      <c r="Z818" s="719"/>
      <c r="AA818" s="719"/>
      <c r="AB818" s="719"/>
    </row>
    <row r="819" spans="1:28" ht="22">
      <c r="A819" s="719"/>
      <c r="B819" s="719"/>
      <c r="C819" s="719"/>
      <c r="D819" s="34"/>
      <c r="E819" s="719"/>
      <c r="F819" s="719"/>
      <c r="G819" s="719"/>
      <c r="H819" s="719"/>
      <c r="I819" s="585"/>
      <c r="J819" s="719"/>
      <c r="K819" s="759"/>
      <c r="L819" s="719"/>
      <c r="M819" s="719"/>
      <c r="N819" s="719"/>
      <c r="O819" s="719"/>
      <c r="P819" s="719"/>
      <c r="Q819" s="719"/>
      <c r="R819" s="719"/>
      <c r="S819" s="719"/>
      <c r="T819" s="719"/>
      <c r="U819" s="719"/>
      <c r="V819" s="719"/>
      <c r="W819" s="719"/>
      <c r="X819" s="719"/>
      <c r="Y819" s="719"/>
      <c r="Z819" s="719"/>
      <c r="AA819" s="719"/>
      <c r="AB819" s="719"/>
    </row>
    <row r="820" spans="1:28" ht="22">
      <c r="A820" s="719"/>
      <c r="B820" s="719"/>
      <c r="C820" s="719"/>
      <c r="D820" s="34"/>
      <c r="E820" s="719"/>
      <c r="F820" s="719"/>
      <c r="G820" s="719"/>
      <c r="H820" s="719"/>
      <c r="I820" s="585"/>
      <c r="J820" s="719"/>
      <c r="K820" s="759"/>
      <c r="L820" s="719"/>
      <c r="M820" s="719"/>
      <c r="N820" s="719"/>
      <c r="O820" s="719"/>
      <c r="P820" s="719"/>
      <c r="Q820" s="719"/>
      <c r="R820" s="719"/>
      <c r="S820" s="719"/>
      <c r="T820" s="719"/>
      <c r="U820" s="719"/>
      <c r="V820" s="719"/>
      <c r="W820" s="719"/>
      <c r="X820" s="719"/>
      <c r="Y820" s="719"/>
      <c r="Z820" s="719"/>
      <c r="AA820" s="719"/>
      <c r="AB820" s="719"/>
    </row>
    <row r="821" spans="1:28" ht="22">
      <c r="A821" s="719"/>
      <c r="B821" s="719"/>
      <c r="C821" s="719"/>
      <c r="D821" s="34"/>
      <c r="E821" s="719"/>
      <c r="F821" s="719"/>
      <c r="G821" s="719"/>
      <c r="H821" s="719"/>
      <c r="I821" s="585"/>
      <c r="J821" s="719"/>
      <c r="K821" s="759"/>
      <c r="L821" s="719"/>
      <c r="M821" s="719"/>
      <c r="N821" s="719"/>
      <c r="O821" s="719"/>
      <c r="P821" s="719"/>
      <c r="Q821" s="719"/>
      <c r="R821" s="719"/>
      <c r="S821" s="719"/>
      <c r="T821" s="719"/>
      <c r="U821" s="719"/>
      <c r="V821" s="719"/>
      <c r="W821" s="719"/>
      <c r="X821" s="719"/>
      <c r="Y821" s="719"/>
      <c r="Z821" s="719"/>
      <c r="AA821" s="719"/>
      <c r="AB821" s="719"/>
    </row>
    <row r="822" spans="1:28" ht="22">
      <c r="A822" s="719"/>
      <c r="B822" s="719"/>
      <c r="C822" s="719"/>
      <c r="D822" s="34"/>
      <c r="E822" s="719"/>
      <c r="F822" s="719"/>
      <c r="G822" s="719"/>
      <c r="H822" s="719"/>
      <c r="I822" s="585"/>
      <c r="J822" s="719"/>
      <c r="K822" s="759"/>
      <c r="L822" s="719"/>
      <c r="M822" s="719"/>
      <c r="N822" s="719"/>
      <c r="O822" s="719"/>
      <c r="P822" s="719"/>
      <c r="Q822" s="719"/>
      <c r="R822" s="719"/>
      <c r="S822" s="719"/>
      <c r="T822" s="719"/>
      <c r="U822" s="719"/>
      <c r="V822" s="719"/>
      <c r="W822" s="719"/>
      <c r="X822" s="719"/>
      <c r="Y822" s="719"/>
      <c r="Z822" s="719"/>
      <c r="AA822" s="719"/>
      <c r="AB822" s="719"/>
    </row>
    <row r="823" spans="1:28" ht="22">
      <c r="A823" s="719"/>
      <c r="B823" s="719"/>
      <c r="C823" s="719"/>
      <c r="D823" s="34"/>
      <c r="E823" s="719"/>
      <c r="F823" s="719"/>
      <c r="G823" s="719"/>
      <c r="H823" s="719"/>
      <c r="I823" s="585"/>
      <c r="J823" s="719"/>
      <c r="K823" s="759"/>
      <c r="L823" s="719"/>
      <c r="M823" s="719"/>
      <c r="N823" s="719"/>
      <c r="O823" s="719"/>
      <c r="P823" s="719"/>
      <c r="Q823" s="719"/>
      <c r="R823" s="719"/>
      <c r="S823" s="719"/>
      <c r="T823" s="719"/>
      <c r="U823" s="719"/>
      <c r="V823" s="719"/>
      <c r="W823" s="719"/>
      <c r="X823" s="719"/>
      <c r="Y823" s="719"/>
      <c r="Z823" s="719"/>
      <c r="AA823" s="719"/>
      <c r="AB823" s="719"/>
    </row>
    <row r="824" spans="1:28" ht="22">
      <c r="A824" s="719"/>
      <c r="B824" s="719"/>
      <c r="C824" s="719"/>
      <c r="D824" s="34"/>
      <c r="E824" s="719"/>
      <c r="F824" s="719"/>
      <c r="G824" s="719"/>
      <c r="H824" s="719"/>
      <c r="I824" s="585"/>
      <c r="J824" s="719"/>
      <c r="K824" s="759"/>
      <c r="L824" s="719"/>
      <c r="M824" s="719"/>
      <c r="N824" s="719"/>
      <c r="O824" s="719"/>
      <c r="P824" s="719"/>
      <c r="Q824" s="719"/>
      <c r="R824" s="719"/>
      <c r="S824" s="719"/>
      <c r="T824" s="719"/>
      <c r="U824" s="719"/>
      <c r="V824" s="719"/>
      <c r="W824" s="719"/>
      <c r="X824" s="719"/>
      <c r="Y824" s="719"/>
      <c r="Z824" s="719"/>
      <c r="AA824" s="719"/>
      <c r="AB824" s="719"/>
    </row>
    <row r="825" spans="1:28" ht="22">
      <c r="A825" s="719"/>
      <c r="B825" s="719"/>
      <c r="C825" s="719"/>
      <c r="D825" s="34"/>
      <c r="E825" s="719"/>
      <c r="F825" s="719"/>
      <c r="G825" s="719"/>
      <c r="H825" s="719"/>
      <c r="I825" s="585"/>
      <c r="J825" s="719"/>
      <c r="K825" s="759"/>
      <c r="L825" s="719"/>
      <c r="M825" s="719"/>
      <c r="N825" s="719"/>
      <c r="O825" s="719"/>
      <c r="P825" s="719"/>
      <c r="Q825" s="719"/>
      <c r="R825" s="719"/>
      <c r="S825" s="719"/>
      <c r="T825" s="719"/>
      <c r="U825" s="719"/>
      <c r="V825" s="719"/>
      <c r="W825" s="719"/>
      <c r="X825" s="719"/>
      <c r="Y825" s="719"/>
      <c r="Z825" s="719"/>
      <c r="AA825" s="719"/>
      <c r="AB825" s="719"/>
    </row>
    <row r="826" spans="1:28" ht="22">
      <c r="A826" s="719"/>
      <c r="B826" s="719"/>
      <c r="C826" s="719"/>
      <c r="D826" s="34"/>
      <c r="E826" s="719"/>
      <c r="F826" s="719"/>
      <c r="G826" s="719"/>
      <c r="H826" s="719"/>
      <c r="I826" s="585"/>
      <c r="J826" s="719"/>
      <c r="K826" s="759"/>
      <c r="L826" s="719"/>
      <c r="M826" s="719"/>
      <c r="N826" s="719"/>
      <c r="O826" s="719"/>
      <c r="P826" s="719"/>
      <c r="Q826" s="719"/>
      <c r="R826" s="719"/>
      <c r="S826" s="719"/>
      <c r="T826" s="719"/>
      <c r="U826" s="719"/>
      <c r="V826" s="719"/>
      <c r="W826" s="719"/>
      <c r="X826" s="719"/>
      <c r="Y826" s="719"/>
      <c r="Z826" s="719"/>
      <c r="AA826" s="719"/>
      <c r="AB826" s="719"/>
    </row>
    <row r="827" spans="1:28" ht="22">
      <c r="A827" s="719"/>
      <c r="B827" s="719"/>
      <c r="C827" s="719"/>
      <c r="D827" s="34"/>
      <c r="E827" s="719"/>
      <c r="F827" s="719"/>
      <c r="G827" s="719"/>
      <c r="H827" s="719"/>
      <c r="I827" s="585"/>
      <c r="J827" s="719"/>
      <c r="K827" s="759"/>
      <c r="L827" s="719"/>
      <c r="M827" s="719"/>
      <c r="N827" s="719"/>
      <c r="O827" s="719"/>
      <c r="P827" s="719"/>
      <c r="Q827" s="719"/>
      <c r="R827" s="719"/>
      <c r="S827" s="719"/>
      <c r="T827" s="719"/>
      <c r="U827" s="719"/>
      <c r="V827" s="719"/>
      <c r="W827" s="719"/>
      <c r="X827" s="719"/>
      <c r="Y827" s="719"/>
      <c r="Z827" s="719"/>
      <c r="AA827" s="719"/>
      <c r="AB827" s="719"/>
    </row>
    <row r="828" spans="1:28" ht="22">
      <c r="A828" s="719"/>
      <c r="B828" s="719"/>
      <c r="C828" s="719"/>
      <c r="D828" s="34"/>
      <c r="E828" s="719"/>
      <c r="F828" s="719"/>
      <c r="G828" s="719"/>
      <c r="H828" s="719"/>
      <c r="I828" s="585"/>
      <c r="J828" s="719"/>
      <c r="K828" s="759"/>
      <c r="L828" s="719"/>
      <c r="M828" s="719"/>
      <c r="N828" s="719"/>
      <c r="O828" s="719"/>
      <c r="P828" s="719"/>
      <c r="Q828" s="719"/>
      <c r="R828" s="719"/>
      <c r="S828" s="719"/>
      <c r="T828" s="719"/>
      <c r="U828" s="719"/>
      <c r="V828" s="719"/>
      <c r="W828" s="719"/>
      <c r="X828" s="719"/>
      <c r="Y828" s="719"/>
      <c r="Z828" s="719"/>
      <c r="AA828" s="719"/>
      <c r="AB828" s="719"/>
    </row>
    <row r="829" spans="1:28" ht="22">
      <c r="A829" s="719"/>
      <c r="B829" s="719"/>
      <c r="C829" s="719"/>
      <c r="D829" s="34"/>
      <c r="E829" s="719"/>
      <c r="F829" s="719"/>
      <c r="G829" s="719"/>
      <c r="H829" s="719"/>
      <c r="I829" s="585"/>
      <c r="J829" s="719"/>
      <c r="K829" s="759"/>
      <c r="L829" s="719"/>
      <c r="M829" s="719"/>
      <c r="N829" s="719"/>
      <c r="O829" s="719"/>
      <c r="P829" s="719"/>
      <c r="Q829" s="719"/>
      <c r="R829" s="719"/>
      <c r="S829" s="719"/>
      <c r="T829" s="719"/>
      <c r="U829" s="719"/>
      <c r="V829" s="719"/>
      <c r="W829" s="719"/>
      <c r="X829" s="719"/>
      <c r="Y829" s="719"/>
      <c r="Z829" s="719"/>
      <c r="AA829" s="719"/>
      <c r="AB829" s="719"/>
    </row>
    <row r="830" spans="1:28" ht="22">
      <c r="A830" s="719"/>
      <c r="B830" s="719"/>
      <c r="C830" s="719"/>
      <c r="D830" s="34"/>
      <c r="E830" s="719"/>
      <c r="F830" s="719"/>
      <c r="G830" s="719"/>
      <c r="H830" s="719"/>
      <c r="I830" s="585"/>
      <c r="J830" s="719"/>
      <c r="K830" s="759"/>
      <c r="L830" s="719"/>
      <c r="M830" s="719"/>
      <c r="N830" s="719"/>
      <c r="O830" s="719"/>
      <c r="P830" s="719"/>
      <c r="Q830" s="719"/>
      <c r="R830" s="719"/>
      <c r="S830" s="719"/>
      <c r="T830" s="719"/>
      <c r="U830" s="719"/>
      <c r="V830" s="719"/>
      <c r="W830" s="719"/>
      <c r="X830" s="719"/>
      <c r="Y830" s="719"/>
      <c r="Z830" s="719"/>
      <c r="AA830" s="719"/>
      <c r="AB830" s="719"/>
    </row>
    <row r="831" spans="1:28" ht="22">
      <c r="A831" s="719"/>
      <c r="B831" s="719"/>
      <c r="C831" s="719"/>
      <c r="D831" s="34"/>
      <c r="E831" s="719"/>
      <c r="F831" s="719"/>
      <c r="G831" s="719"/>
      <c r="H831" s="719"/>
      <c r="I831" s="585"/>
      <c r="J831" s="719"/>
      <c r="K831" s="759"/>
      <c r="L831" s="719"/>
      <c r="M831" s="719"/>
      <c r="N831" s="719"/>
      <c r="O831" s="719"/>
      <c r="P831" s="719"/>
      <c r="Q831" s="719"/>
      <c r="R831" s="719"/>
      <c r="S831" s="719"/>
      <c r="T831" s="719"/>
      <c r="U831" s="719"/>
      <c r="V831" s="719"/>
      <c r="W831" s="719"/>
      <c r="X831" s="719"/>
      <c r="Y831" s="719"/>
      <c r="Z831" s="719"/>
      <c r="AA831" s="719"/>
      <c r="AB831" s="719"/>
    </row>
    <row r="832" spans="1:28" ht="22">
      <c r="A832" s="719"/>
      <c r="B832" s="719"/>
      <c r="C832" s="719"/>
      <c r="D832" s="34"/>
      <c r="E832" s="719"/>
      <c r="F832" s="719"/>
      <c r="G832" s="719"/>
      <c r="H832" s="719"/>
      <c r="I832" s="585"/>
      <c r="J832" s="719"/>
      <c r="K832" s="759"/>
      <c r="L832" s="719"/>
      <c r="M832" s="719"/>
      <c r="N832" s="719"/>
      <c r="O832" s="719"/>
      <c r="P832" s="719"/>
      <c r="Q832" s="719"/>
      <c r="R832" s="719"/>
      <c r="S832" s="719"/>
      <c r="T832" s="719"/>
      <c r="U832" s="719"/>
      <c r="V832" s="719"/>
      <c r="W832" s="719"/>
      <c r="X832" s="719"/>
      <c r="Y832" s="719"/>
      <c r="Z832" s="719"/>
      <c r="AA832" s="719"/>
      <c r="AB832" s="719"/>
    </row>
    <row r="833" spans="1:28" ht="22">
      <c r="A833" s="719"/>
      <c r="B833" s="719"/>
      <c r="C833" s="719"/>
      <c r="D833" s="34"/>
      <c r="E833" s="719"/>
      <c r="F833" s="719"/>
      <c r="G833" s="719"/>
      <c r="H833" s="719"/>
      <c r="I833" s="585"/>
      <c r="J833" s="719"/>
      <c r="K833" s="759"/>
      <c r="L833" s="719"/>
      <c r="M833" s="719"/>
      <c r="N833" s="719"/>
      <c r="O833" s="719"/>
      <c r="P833" s="719"/>
      <c r="Q833" s="719"/>
      <c r="R833" s="719"/>
      <c r="S833" s="719"/>
      <c r="T833" s="719"/>
      <c r="U833" s="719"/>
      <c r="V833" s="719"/>
      <c r="W833" s="719"/>
      <c r="X833" s="719"/>
      <c r="Y833" s="719"/>
      <c r="Z833" s="719"/>
      <c r="AA833" s="719"/>
      <c r="AB833" s="719"/>
    </row>
    <row r="834" spans="1:28" ht="22">
      <c r="A834" s="719"/>
      <c r="B834" s="719"/>
      <c r="C834" s="719"/>
      <c r="D834" s="34"/>
      <c r="E834" s="719"/>
      <c r="F834" s="719"/>
      <c r="G834" s="719"/>
      <c r="H834" s="719"/>
      <c r="I834" s="585"/>
      <c r="J834" s="719"/>
      <c r="K834" s="759"/>
      <c r="L834" s="719"/>
      <c r="M834" s="719"/>
      <c r="N834" s="719"/>
      <c r="O834" s="719"/>
      <c r="P834" s="719"/>
      <c r="Q834" s="719"/>
      <c r="R834" s="719"/>
      <c r="S834" s="719"/>
      <c r="T834" s="719"/>
      <c r="U834" s="719"/>
      <c r="V834" s="719"/>
      <c r="W834" s="719"/>
      <c r="X834" s="719"/>
      <c r="Y834" s="719"/>
      <c r="Z834" s="719"/>
      <c r="AA834" s="719"/>
      <c r="AB834" s="719"/>
    </row>
    <row r="835" spans="1:28" ht="22">
      <c r="A835" s="719"/>
      <c r="B835" s="719"/>
      <c r="C835" s="719"/>
      <c r="D835" s="34"/>
      <c r="E835" s="719"/>
      <c r="F835" s="719"/>
      <c r="G835" s="719"/>
      <c r="H835" s="719"/>
      <c r="I835" s="585"/>
      <c r="J835" s="719"/>
      <c r="K835" s="759"/>
      <c r="L835" s="719"/>
      <c r="M835" s="719"/>
      <c r="N835" s="719"/>
      <c r="O835" s="719"/>
      <c r="P835" s="719"/>
      <c r="Q835" s="719"/>
      <c r="R835" s="719"/>
      <c r="S835" s="719"/>
      <c r="T835" s="719"/>
      <c r="U835" s="719"/>
      <c r="V835" s="719"/>
      <c r="W835" s="719"/>
      <c r="X835" s="719"/>
      <c r="Y835" s="719"/>
      <c r="Z835" s="719"/>
      <c r="AA835" s="719"/>
      <c r="AB835" s="719"/>
    </row>
    <row r="836" spans="1:28" ht="22">
      <c r="A836" s="719"/>
      <c r="B836" s="719"/>
      <c r="C836" s="719"/>
      <c r="D836" s="34"/>
      <c r="E836" s="719"/>
      <c r="F836" s="719"/>
      <c r="G836" s="719"/>
      <c r="H836" s="719"/>
      <c r="I836" s="585"/>
      <c r="J836" s="719"/>
      <c r="K836" s="759"/>
      <c r="L836" s="719"/>
      <c r="M836" s="719"/>
      <c r="N836" s="719"/>
      <c r="O836" s="719"/>
      <c r="P836" s="719"/>
      <c r="Q836" s="719"/>
      <c r="R836" s="719"/>
      <c r="S836" s="719"/>
      <c r="T836" s="719"/>
      <c r="U836" s="719"/>
      <c r="V836" s="719"/>
      <c r="W836" s="719"/>
      <c r="X836" s="719"/>
      <c r="Y836" s="719"/>
      <c r="Z836" s="719"/>
      <c r="AA836" s="719"/>
      <c r="AB836" s="719"/>
    </row>
    <row r="837" spans="1:28" ht="22">
      <c r="A837" s="719"/>
      <c r="B837" s="719"/>
      <c r="C837" s="719"/>
      <c r="D837" s="34"/>
      <c r="E837" s="719"/>
      <c r="F837" s="719"/>
      <c r="G837" s="719"/>
      <c r="H837" s="719"/>
      <c r="I837" s="585"/>
      <c r="J837" s="719"/>
      <c r="K837" s="759"/>
      <c r="L837" s="719"/>
      <c r="M837" s="719"/>
      <c r="N837" s="719"/>
      <c r="O837" s="719"/>
      <c r="P837" s="719"/>
      <c r="Q837" s="719"/>
      <c r="R837" s="719"/>
      <c r="S837" s="719"/>
      <c r="T837" s="719"/>
      <c r="U837" s="719"/>
      <c r="V837" s="719"/>
      <c r="W837" s="719"/>
      <c r="X837" s="719"/>
      <c r="Y837" s="719"/>
      <c r="Z837" s="719"/>
      <c r="AA837" s="719"/>
      <c r="AB837" s="719"/>
    </row>
    <row r="838" spans="1:28" ht="22">
      <c r="A838" s="719"/>
      <c r="B838" s="719"/>
      <c r="C838" s="719"/>
      <c r="D838" s="34"/>
      <c r="E838" s="719"/>
      <c r="F838" s="719"/>
      <c r="G838" s="719"/>
      <c r="H838" s="719"/>
      <c r="I838" s="585"/>
      <c r="J838" s="719"/>
      <c r="K838" s="759"/>
      <c r="L838" s="719"/>
      <c r="M838" s="719"/>
      <c r="N838" s="719"/>
      <c r="O838" s="719"/>
      <c r="P838" s="719"/>
      <c r="Q838" s="719"/>
      <c r="R838" s="719"/>
      <c r="S838" s="719"/>
      <c r="T838" s="719"/>
      <c r="U838" s="719"/>
      <c r="V838" s="719"/>
      <c r="W838" s="719"/>
      <c r="X838" s="719"/>
      <c r="Y838" s="719"/>
      <c r="Z838" s="719"/>
      <c r="AA838" s="719"/>
      <c r="AB838" s="719"/>
    </row>
    <row r="839" spans="1:28" ht="22">
      <c r="A839" s="719"/>
      <c r="B839" s="719"/>
      <c r="C839" s="719"/>
      <c r="D839" s="34"/>
      <c r="E839" s="719"/>
      <c r="F839" s="719"/>
      <c r="G839" s="719"/>
      <c r="H839" s="719"/>
      <c r="I839" s="585"/>
      <c r="J839" s="719"/>
      <c r="K839" s="759"/>
      <c r="L839" s="719"/>
      <c r="M839" s="719"/>
      <c r="N839" s="719"/>
      <c r="O839" s="719"/>
      <c r="P839" s="719"/>
      <c r="Q839" s="719"/>
      <c r="R839" s="719"/>
      <c r="S839" s="719"/>
      <c r="T839" s="719"/>
      <c r="U839" s="719"/>
      <c r="V839" s="719"/>
      <c r="W839" s="719"/>
      <c r="X839" s="719"/>
      <c r="Y839" s="719"/>
      <c r="Z839" s="719"/>
      <c r="AA839" s="719"/>
      <c r="AB839" s="719"/>
    </row>
    <row r="840" spans="1:28" ht="22">
      <c r="A840" s="719"/>
      <c r="B840" s="719"/>
      <c r="C840" s="719"/>
      <c r="D840" s="34"/>
      <c r="E840" s="719"/>
      <c r="F840" s="719"/>
      <c r="G840" s="719"/>
      <c r="H840" s="719"/>
      <c r="I840" s="585"/>
      <c r="J840" s="719"/>
      <c r="K840" s="759"/>
      <c r="L840" s="719"/>
      <c r="M840" s="719"/>
      <c r="N840" s="719"/>
      <c r="O840" s="719"/>
      <c r="P840" s="719"/>
      <c r="Q840" s="719"/>
      <c r="R840" s="719"/>
      <c r="S840" s="719"/>
      <c r="T840" s="719"/>
      <c r="U840" s="719"/>
      <c r="V840" s="719"/>
      <c r="W840" s="719"/>
      <c r="X840" s="719"/>
      <c r="Y840" s="719"/>
      <c r="Z840" s="719"/>
      <c r="AA840" s="719"/>
      <c r="AB840" s="719"/>
    </row>
    <row r="841" spans="1:28" ht="22">
      <c r="A841" s="719"/>
      <c r="B841" s="719"/>
      <c r="C841" s="719"/>
      <c r="D841" s="34"/>
      <c r="E841" s="719"/>
      <c r="F841" s="719"/>
      <c r="G841" s="719"/>
      <c r="H841" s="719"/>
      <c r="I841" s="585"/>
      <c r="J841" s="719"/>
      <c r="K841" s="759"/>
      <c r="L841" s="719"/>
      <c r="M841" s="719"/>
      <c r="N841" s="719"/>
      <c r="O841" s="719"/>
      <c r="P841" s="719"/>
      <c r="Q841" s="719"/>
      <c r="R841" s="719"/>
      <c r="S841" s="719"/>
      <c r="T841" s="719"/>
      <c r="U841" s="719"/>
      <c r="V841" s="719"/>
      <c r="W841" s="719"/>
      <c r="X841" s="719"/>
      <c r="Y841" s="719"/>
      <c r="Z841" s="719"/>
      <c r="AA841" s="719"/>
      <c r="AB841" s="719"/>
    </row>
    <row r="842" spans="1:28" ht="22">
      <c r="A842" s="719"/>
      <c r="B842" s="719"/>
      <c r="C842" s="719"/>
      <c r="D842" s="34"/>
      <c r="E842" s="719"/>
      <c r="F842" s="719"/>
      <c r="G842" s="719"/>
      <c r="H842" s="719"/>
      <c r="I842" s="585"/>
      <c r="J842" s="719"/>
      <c r="K842" s="759"/>
      <c r="L842" s="719"/>
      <c r="M842" s="719"/>
      <c r="N842" s="719"/>
      <c r="O842" s="719"/>
      <c r="P842" s="719"/>
      <c r="Q842" s="719"/>
      <c r="R842" s="719"/>
      <c r="S842" s="719"/>
      <c r="T842" s="719"/>
      <c r="U842" s="719"/>
      <c r="V842" s="719"/>
      <c r="W842" s="719"/>
      <c r="X842" s="719"/>
      <c r="Y842" s="719"/>
      <c r="Z842" s="719"/>
      <c r="AA842" s="719"/>
      <c r="AB842" s="719"/>
    </row>
    <row r="843" spans="1:28" ht="22">
      <c r="A843" s="719"/>
      <c r="B843" s="719"/>
      <c r="C843" s="719"/>
      <c r="D843" s="34"/>
      <c r="E843" s="719"/>
      <c r="F843" s="719"/>
      <c r="G843" s="719"/>
      <c r="H843" s="719"/>
      <c r="I843" s="585"/>
      <c r="J843" s="719"/>
      <c r="K843" s="759"/>
      <c r="L843" s="719"/>
      <c r="M843" s="719"/>
      <c r="N843" s="719"/>
      <c r="O843" s="719"/>
      <c r="P843" s="719"/>
      <c r="Q843" s="719"/>
      <c r="R843" s="719"/>
      <c r="S843" s="719"/>
      <c r="T843" s="719"/>
      <c r="U843" s="719"/>
      <c r="V843" s="719"/>
      <c r="W843" s="719"/>
      <c r="X843" s="719"/>
      <c r="Y843" s="719"/>
      <c r="Z843" s="719"/>
      <c r="AA843" s="719"/>
      <c r="AB843" s="719"/>
    </row>
    <row r="844" spans="1:28" ht="22">
      <c r="A844" s="719"/>
      <c r="B844" s="719"/>
      <c r="C844" s="719"/>
      <c r="D844" s="34"/>
      <c r="E844" s="719"/>
      <c r="F844" s="719"/>
      <c r="G844" s="719"/>
      <c r="H844" s="719"/>
      <c r="I844" s="585"/>
      <c r="J844" s="719"/>
      <c r="K844" s="759"/>
      <c r="L844" s="719"/>
      <c r="M844" s="719"/>
      <c r="N844" s="719"/>
      <c r="O844" s="719"/>
      <c r="P844" s="719"/>
      <c r="Q844" s="719"/>
      <c r="R844" s="719"/>
      <c r="S844" s="719"/>
      <c r="T844" s="719"/>
      <c r="U844" s="719"/>
      <c r="V844" s="719"/>
      <c r="W844" s="719"/>
      <c r="X844" s="719"/>
      <c r="Y844" s="719"/>
      <c r="Z844" s="719"/>
      <c r="AA844" s="719"/>
      <c r="AB844" s="719"/>
    </row>
    <row r="845" spans="1:28" ht="22">
      <c r="A845" s="719"/>
      <c r="B845" s="719"/>
      <c r="C845" s="719"/>
      <c r="D845" s="34"/>
      <c r="E845" s="719"/>
      <c r="F845" s="719"/>
      <c r="G845" s="719"/>
      <c r="H845" s="719"/>
      <c r="I845" s="585"/>
      <c r="J845" s="719"/>
      <c r="K845" s="759"/>
      <c r="L845" s="719"/>
      <c r="M845" s="719"/>
      <c r="N845" s="719"/>
      <c r="O845" s="719"/>
      <c r="P845" s="719"/>
      <c r="Q845" s="719"/>
      <c r="R845" s="719"/>
      <c r="S845" s="719"/>
      <c r="T845" s="719"/>
      <c r="U845" s="719"/>
      <c r="V845" s="719"/>
      <c r="W845" s="719"/>
      <c r="X845" s="719"/>
      <c r="Y845" s="719"/>
      <c r="Z845" s="719"/>
      <c r="AA845" s="719"/>
      <c r="AB845" s="719"/>
    </row>
    <row r="846" spans="1:28" ht="22">
      <c r="A846" s="719"/>
      <c r="B846" s="719"/>
      <c r="C846" s="719"/>
      <c r="D846" s="34"/>
      <c r="E846" s="719"/>
      <c r="F846" s="719"/>
      <c r="G846" s="719"/>
      <c r="H846" s="719"/>
      <c r="I846" s="585"/>
      <c r="J846" s="719"/>
      <c r="K846" s="759"/>
      <c r="L846" s="719"/>
      <c r="M846" s="719"/>
      <c r="N846" s="719"/>
      <c r="O846" s="719"/>
      <c r="P846" s="719"/>
      <c r="Q846" s="719"/>
      <c r="R846" s="719"/>
      <c r="S846" s="719"/>
      <c r="T846" s="719"/>
      <c r="U846" s="719"/>
      <c r="V846" s="719"/>
      <c r="W846" s="719"/>
      <c r="X846" s="719"/>
      <c r="Y846" s="719"/>
      <c r="Z846" s="719"/>
      <c r="AA846" s="719"/>
      <c r="AB846" s="719"/>
    </row>
    <row r="847" spans="1:28" ht="22">
      <c r="A847" s="719"/>
      <c r="B847" s="719"/>
      <c r="C847" s="719"/>
      <c r="D847" s="34"/>
      <c r="E847" s="719"/>
      <c r="F847" s="719"/>
      <c r="G847" s="719"/>
      <c r="H847" s="719"/>
      <c r="I847" s="585"/>
      <c r="J847" s="719"/>
      <c r="K847" s="759"/>
      <c r="L847" s="719"/>
      <c r="M847" s="719"/>
      <c r="N847" s="719"/>
      <c r="O847" s="719"/>
      <c r="P847" s="719"/>
      <c r="Q847" s="719"/>
      <c r="R847" s="719"/>
      <c r="S847" s="719"/>
      <c r="T847" s="719"/>
      <c r="U847" s="719"/>
      <c r="V847" s="719"/>
      <c r="W847" s="719"/>
      <c r="X847" s="719"/>
      <c r="Y847" s="719"/>
      <c r="Z847" s="719"/>
      <c r="AA847" s="719"/>
      <c r="AB847" s="719"/>
    </row>
    <row r="848" spans="1:28" ht="22">
      <c r="A848" s="719"/>
      <c r="B848" s="719"/>
      <c r="C848" s="719"/>
      <c r="D848" s="34"/>
      <c r="E848" s="719"/>
      <c r="F848" s="719"/>
      <c r="G848" s="719"/>
      <c r="H848" s="719"/>
      <c r="I848" s="585"/>
      <c r="J848" s="719"/>
      <c r="K848" s="759"/>
      <c r="L848" s="719"/>
      <c r="M848" s="719"/>
      <c r="N848" s="719"/>
      <c r="O848" s="719"/>
      <c r="P848" s="719"/>
      <c r="Q848" s="719"/>
      <c r="R848" s="719"/>
      <c r="S848" s="719"/>
      <c r="T848" s="719"/>
      <c r="U848" s="719"/>
      <c r="V848" s="719"/>
      <c r="W848" s="719"/>
      <c r="X848" s="719"/>
      <c r="Y848" s="719"/>
      <c r="Z848" s="719"/>
      <c r="AA848" s="719"/>
      <c r="AB848" s="719"/>
    </row>
    <row r="849" spans="1:28" ht="22">
      <c r="A849" s="719"/>
      <c r="B849" s="719"/>
      <c r="C849" s="719"/>
      <c r="D849" s="34"/>
      <c r="E849" s="719"/>
      <c r="F849" s="719"/>
      <c r="G849" s="719"/>
      <c r="H849" s="719"/>
      <c r="I849" s="585"/>
      <c r="J849" s="719"/>
      <c r="K849" s="759"/>
      <c r="L849" s="719"/>
      <c r="M849" s="719"/>
      <c r="N849" s="719"/>
      <c r="O849" s="719"/>
      <c r="P849" s="719"/>
      <c r="Q849" s="719"/>
      <c r="R849" s="719"/>
      <c r="S849" s="719"/>
      <c r="T849" s="719"/>
      <c r="U849" s="719"/>
      <c r="V849" s="719"/>
      <c r="W849" s="719"/>
      <c r="X849" s="719"/>
      <c r="Y849" s="719"/>
      <c r="Z849" s="719"/>
      <c r="AA849" s="719"/>
      <c r="AB849" s="719"/>
    </row>
    <row r="850" spans="1:28" ht="22">
      <c r="A850" s="719"/>
      <c r="B850" s="719"/>
      <c r="C850" s="719"/>
      <c r="D850" s="34"/>
      <c r="E850" s="719"/>
      <c r="F850" s="719"/>
      <c r="G850" s="719"/>
      <c r="H850" s="719"/>
      <c r="I850" s="585"/>
      <c r="J850" s="719"/>
      <c r="K850" s="759"/>
      <c r="L850" s="719"/>
      <c r="M850" s="719"/>
      <c r="N850" s="719"/>
      <c r="O850" s="719"/>
      <c r="P850" s="719"/>
      <c r="Q850" s="719"/>
      <c r="R850" s="719"/>
      <c r="S850" s="719"/>
      <c r="T850" s="719"/>
      <c r="U850" s="719"/>
      <c r="V850" s="719"/>
      <c r="W850" s="719"/>
      <c r="X850" s="719"/>
      <c r="Y850" s="719"/>
      <c r="Z850" s="719"/>
      <c r="AA850" s="719"/>
      <c r="AB850" s="719"/>
    </row>
    <row r="851" spans="1:28" ht="22">
      <c r="A851" s="719"/>
      <c r="B851" s="719"/>
      <c r="C851" s="719"/>
      <c r="D851" s="34"/>
      <c r="E851" s="719"/>
      <c r="F851" s="719"/>
      <c r="G851" s="719"/>
      <c r="H851" s="719"/>
      <c r="I851" s="585"/>
      <c r="J851" s="719"/>
      <c r="K851" s="759"/>
      <c r="L851" s="719"/>
      <c r="M851" s="719"/>
      <c r="N851" s="719"/>
      <c r="O851" s="719"/>
      <c r="P851" s="719"/>
      <c r="Q851" s="719"/>
      <c r="R851" s="719"/>
      <c r="S851" s="719"/>
      <c r="T851" s="719"/>
      <c r="U851" s="719"/>
      <c r="V851" s="719"/>
      <c r="W851" s="719"/>
      <c r="X851" s="719"/>
      <c r="Y851" s="719"/>
      <c r="Z851" s="719"/>
      <c r="AA851" s="719"/>
      <c r="AB851" s="719"/>
    </row>
    <row r="852" spans="1:28" ht="22">
      <c r="A852" s="719"/>
      <c r="B852" s="719"/>
      <c r="C852" s="719"/>
      <c r="D852" s="34"/>
      <c r="E852" s="719"/>
      <c r="F852" s="719"/>
      <c r="G852" s="719"/>
      <c r="H852" s="719"/>
      <c r="I852" s="585"/>
      <c r="J852" s="719"/>
      <c r="K852" s="759"/>
      <c r="L852" s="719"/>
      <c r="M852" s="719"/>
      <c r="N852" s="719"/>
      <c r="O852" s="719"/>
      <c r="P852" s="719"/>
      <c r="Q852" s="719"/>
      <c r="R852" s="719"/>
      <c r="S852" s="719"/>
      <c r="T852" s="719"/>
      <c r="U852" s="719"/>
      <c r="V852" s="719"/>
      <c r="W852" s="719"/>
      <c r="X852" s="719"/>
      <c r="Y852" s="719"/>
      <c r="Z852" s="719"/>
      <c r="AA852" s="719"/>
      <c r="AB852" s="719"/>
    </row>
    <row r="853" spans="1:28" ht="22">
      <c r="A853" s="719"/>
      <c r="B853" s="719"/>
      <c r="C853" s="719"/>
      <c r="D853" s="34"/>
      <c r="E853" s="719"/>
      <c r="F853" s="719"/>
      <c r="G853" s="719"/>
      <c r="H853" s="719"/>
      <c r="I853" s="585"/>
      <c r="J853" s="719"/>
      <c r="K853" s="759"/>
      <c r="L853" s="719"/>
      <c r="M853" s="719"/>
      <c r="N853" s="719"/>
      <c r="O853" s="719"/>
      <c r="P853" s="719"/>
      <c r="Q853" s="719"/>
      <c r="R853" s="719"/>
      <c r="S853" s="719"/>
      <c r="T853" s="719"/>
      <c r="U853" s="719"/>
      <c r="V853" s="719"/>
      <c r="W853" s="719"/>
      <c r="X853" s="719"/>
      <c r="Y853" s="719"/>
      <c r="Z853" s="719"/>
      <c r="AA853" s="719"/>
      <c r="AB853" s="719"/>
    </row>
    <row r="854" spans="1:28" ht="22">
      <c r="A854" s="719"/>
      <c r="B854" s="719"/>
      <c r="C854" s="719"/>
      <c r="D854" s="34"/>
      <c r="E854" s="719"/>
      <c r="F854" s="719"/>
      <c r="G854" s="719"/>
      <c r="H854" s="719"/>
      <c r="I854" s="585"/>
      <c r="J854" s="719"/>
      <c r="K854" s="759"/>
      <c r="L854" s="719"/>
      <c r="M854" s="719"/>
      <c r="N854" s="719"/>
      <c r="O854" s="719"/>
      <c r="P854" s="719"/>
      <c r="Q854" s="719"/>
      <c r="R854" s="719"/>
      <c r="S854" s="719"/>
      <c r="T854" s="719"/>
      <c r="U854" s="719"/>
      <c r="V854" s="719"/>
      <c r="W854" s="719"/>
      <c r="X854" s="719"/>
      <c r="Y854" s="719"/>
      <c r="Z854" s="719"/>
      <c r="AA854" s="719"/>
      <c r="AB854" s="719"/>
    </row>
    <row r="855" spans="1:28" ht="22">
      <c r="A855" s="719"/>
      <c r="B855" s="719"/>
      <c r="C855" s="719"/>
      <c r="D855" s="34"/>
      <c r="E855" s="719"/>
      <c r="F855" s="719"/>
      <c r="G855" s="719"/>
      <c r="H855" s="719"/>
      <c r="I855" s="585"/>
      <c r="J855" s="719"/>
      <c r="K855" s="759"/>
      <c r="L855" s="719"/>
      <c r="M855" s="719"/>
      <c r="N855" s="719"/>
      <c r="O855" s="719"/>
      <c r="P855" s="719"/>
      <c r="Q855" s="719"/>
      <c r="R855" s="719"/>
      <c r="S855" s="719"/>
      <c r="T855" s="719"/>
      <c r="U855" s="719"/>
      <c r="V855" s="719"/>
      <c r="W855" s="719"/>
      <c r="X855" s="719"/>
      <c r="Y855" s="719"/>
      <c r="Z855" s="719"/>
      <c r="AA855" s="719"/>
      <c r="AB855" s="719"/>
    </row>
    <row r="856" spans="1:28" ht="22">
      <c r="A856" s="719"/>
      <c r="B856" s="719"/>
      <c r="C856" s="719"/>
      <c r="D856" s="34"/>
      <c r="E856" s="719"/>
      <c r="F856" s="719"/>
      <c r="G856" s="719"/>
      <c r="H856" s="719"/>
      <c r="I856" s="585"/>
      <c r="J856" s="719"/>
      <c r="K856" s="759"/>
      <c r="L856" s="719"/>
      <c r="M856" s="719"/>
      <c r="N856" s="719"/>
      <c r="O856" s="719"/>
      <c r="P856" s="719"/>
      <c r="Q856" s="719"/>
      <c r="R856" s="719"/>
      <c r="S856" s="719"/>
      <c r="T856" s="719"/>
      <c r="U856" s="719"/>
      <c r="V856" s="719"/>
      <c r="W856" s="719"/>
      <c r="X856" s="719"/>
      <c r="Y856" s="719"/>
      <c r="Z856" s="719"/>
      <c r="AA856" s="719"/>
      <c r="AB856" s="719"/>
    </row>
    <row r="857" spans="1:28" ht="22">
      <c r="A857" s="719"/>
      <c r="B857" s="719"/>
      <c r="C857" s="719"/>
      <c r="D857" s="34"/>
      <c r="E857" s="719"/>
      <c r="F857" s="719"/>
      <c r="G857" s="719"/>
      <c r="H857" s="719"/>
      <c r="I857" s="585"/>
      <c r="J857" s="719"/>
      <c r="K857" s="759"/>
      <c r="L857" s="719"/>
      <c r="M857" s="719"/>
      <c r="N857" s="719"/>
      <c r="O857" s="719"/>
      <c r="P857" s="719"/>
      <c r="Q857" s="719"/>
      <c r="R857" s="719"/>
      <c r="S857" s="719"/>
      <c r="T857" s="719"/>
      <c r="U857" s="719"/>
      <c r="V857" s="719"/>
      <c r="W857" s="719"/>
      <c r="X857" s="719"/>
      <c r="Y857" s="719"/>
      <c r="Z857" s="719"/>
      <c r="AA857" s="719"/>
      <c r="AB857" s="719"/>
    </row>
    <row r="858" spans="1:28" ht="22">
      <c r="A858" s="719"/>
      <c r="B858" s="719"/>
      <c r="C858" s="719"/>
      <c r="D858" s="34"/>
      <c r="E858" s="719"/>
      <c r="F858" s="719"/>
      <c r="G858" s="719"/>
      <c r="H858" s="719"/>
      <c r="I858" s="585"/>
      <c r="J858" s="719"/>
      <c r="K858" s="759"/>
      <c r="L858" s="719"/>
      <c r="M858" s="719"/>
      <c r="N858" s="719"/>
      <c r="O858" s="719"/>
      <c r="P858" s="719"/>
      <c r="Q858" s="719"/>
      <c r="R858" s="719"/>
      <c r="S858" s="719"/>
      <c r="T858" s="719"/>
      <c r="U858" s="719"/>
      <c r="V858" s="719"/>
      <c r="W858" s="719"/>
      <c r="X858" s="719"/>
      <c r="Y858" s="719"/>
      <c r="Z858" s="719"/>
      <c r="AA858" s="719"/>
      <c r="AB858" s="719"/>
    </row>
    <row r="859" spans="1:28" ht="22">
      <c r="A859" s="719"/>
      <c r="B859" s="719"/>
      <c r="C859" s="719"/>
      <c r="D859" s="34"/>
      <c r="E859" s="719"/>
      <c r="F859" s="719"/>
      <c r="G859" s="719"/>
      <c r="H859" s="719"/>
      <c r="I859" s="585"/>
      <c r="J859" s="719"/>
      <c r="K859" s="759"/>
      <c r="L859" s="719"/>
      <c r="M859" s="719"/>
      <c r="N859" s="719"/>
      <c r="O859" s="719"/>
      <c r="P859" s="719"/>
      <c r="Q859" s="719"/>
      <c r="R859" s="719"/>
      <c r="S859" s="719"/>
      <c r="T859" s="719"/>
      <c r="U859" s="719"/>
      <c r="V859" s="719"/>
      <c r="W859" s="719"/>
      <c r="X859" s="719"/>
      <c r="Y859" s="719"/>
      <c r="Z859" s="719"/>
      <c r="AA859" s="719"/>
      <c r="AB859" s="719"/>
    </row>
    <row r="860" spans="1:28" ht="22">
      <c r="A860" s="719"/>
      <c r="B860" s="719"/>
      <c r="C860" s="719"/>
      <c r="D860" s="34"/>
      <c r="E860" s="719"/>
      <c r="F860" s="719"/>
      <c r="G860" s="719"/>
      <c r="H860" s="719"/>
      <c r="I860" s="585"/>
      <c r="J860" s="719"/>
      <c r="K860" s="759"/>
      <c r="L860" s="719"/>
      <c r="M860" s="719"/>
      <c r="N860" s="719"/>
      <c r="O860" s="719"/>
      <c r="P860" s="719"/>
      <c r="Q860" s="719"/>
      <c r="R860" s="719"/>
      <c r="S860" s="719"/>
      <c r="T860" s="719"/>
      <c r="U860" s="719"/>
      <c r="V860" s="719"/>
      <c r="W860" s="719"/>
      <c r="X860" s="719"/>
      <c r="Y860" s="719"/>
      <c r="Z860" s="719"/>
      <c r="AA860" s="719"/>
      <c r="AB860" s="719"/>
    </row>
    <row r="861" spans="1:28" ht="22">
      <c r="A861" s="719"/>
      <c r="B861" s="719"/>
      <c r="C861" s="719"/>
      <c r="D861" s="34"/>
      <c r="E861" s="719"/>
      <c r="F861" s="719"/>
      <c r="G861" s="719"/>
      <c r="H861" s="719"/>
      <c r="I861" s="585"/>
      <c r="J861" s="719"/>
      <c r="K861" s="759"/>
      <c r="L861" s="719"/>
      <c r="M861" s="719"/>
      <c r="N861" s="719"/>
      <c r="O861" s="719"/>
      <c r="P861" s="719"/>
      <c r="Q861" s="719"/>
      <c r="R861" s="719"/>
      <c r="S861" s="719"/>
      <c r="T861" s="719"/>
      <c r="U861" s="719"/>
      <c r="V861" s="719"/>
      <c r="W861" s="719"/>
      <c r="X861" s="719"/>
      <c r="Y861" s="719"/>
      <c r="Z861" s="719"/>
      <c r="AA861" s="719"/>
      <c r="AB861" s="719"/>
    </row>
    <row r="862" spans="1:28" ht="22">
      <c r="A862" s="719"/>
      <c r="B862" s="719"/>
      <c r="C862" s="719"/>
      <c r="D862" s="34"/>
      <c r="E862" s="719"/>
      <c r="F862" s="719"/>
      <c r="G862" s="719"/>
      <c r="H862" s="719"/>
      <c r="I862" s="585"/>
      <c r="J862" s="719"/>
      <c r="K862" s="759"/>
      <c r="L862" s="719"/>
      <c r="M862" s="719"/>
      <c r="N862" s="719"/>
      <c r="O862" s="719"/>
      <c r="P862" s="719"/>
      <c r="Q862" s="719"/>
      <c r="R862" s="719"/>
      <c r="S862" s="719"/>
      <c r="T862" s="719"/>
      <c r="U862" s="719"/>
      <c r="V862" s="719"/>
      <c r="W862" s="719"/>
      <c r="X862" s="719"/>
      <c r="Y862" s="719"/>
      <c r="Z862" s="719"/>
      <c r="AA862" s="719"/>
      <c r="AB862" s="719"/>
    </row>
    <row r="863" spans="1:28" ht="22">
      <c r="A863" s="719"/>
      <c r="B863" s="719"/>
      <c r="C863" s="719"/>
      <c r="D863" s="34"/>
      <c r="E863" s="719"/>
      <c r="F863" s="719"/>
      <c r="G863" s="719"/>
      <c r="H863" s="719"/>
      <c r="I863" s="585"/>
      <c r="J863" s="719"/>
      <c r="K863" s="759"/>
      <c r="L863" s="719"/>
      <c r="M863" s="719"/>
      <c r="N863" s="719"/>
      <c r="O863" s="719"/>
      <c r="P863" s="719"/>
      <c r="Q863" s="719"/>
      <c r="R863" s="719"/>
      <c r="S863" s="719"/>
      <c r="T863" s="719"/>
      <c r="U863" s="719"/>
      <c r="V863" s="719"/>
      <c r="W863" s="719"/>
      <c r="X863" s="719"/>
      <c r="Y863" s="719"/>
      <c r="Z863" s="719"/>
      <c r="AA863" s="719"/>
      <c r="AB863" s="719"/>
    </row>
    <row r="864" spans="1:28" ht="22">
      <c r="A864" s="719"/>
      <c r="B864" s="719"/>
      <c r="C864" s="719"/>
      <c r="D864" s="34"/>
      <c r="E864" s="719"/>
      <c r="F864" s="719"/>
      <c r="G864" s="719"/>
      <c r="H864" s="719"/>
      <c r="I864" s="585"/>
      <c r="J864" s="719"/>
      <c r="K864" s="759"/>
      <c r="L864" s="719"/>
      <c r="M864" s="719"/>
      <c r="N864" s="719"/>
      <c r="O864" s="719"/>
      <c r="P864" s="719"/>
      <c r="Q864" s="719"/>
      <c r="R864" s="719"/>
      <c r="S864" s="719"/>
      <c r="T864" s="719"/>
      <c r="U864" s="719"/>
      <c r="V864" s="719"/>
      <c r="W864" s="719"/>
      <c r="X864" s="719"/>
      <c r="Y864" s="719"/>
      <c r="Z864" s="719"/>
      <c r="AA864" s="719"/>
      <c r="AB864" s="719"/>
    </row>
    <row r="865" spans="1:28" ht="22">
      <c r="A865" s="719"/>
      <c r="B865" s="719"/>
      <c r="C865" s="719"/>
      <c r="D865" s="34"/>
      <c r="E865" s="719"/>
      <c r="F865" s="719"/>
      <c r="G865" s="719"/>
      <c r="H865" s="719"/>
      <c r="I865" s="585"/>
      <c r="J865" s="719"/>
      <c r="K865" s="759"/>
      <c r="L865" s="719"/>
      <c r="M865" s="719"/>
      <c r="N865" s="719"/>
      <c r="O865" s="719"/>
      <c r="P865" s="719"/>
      <c r="Q865" s="719"/>
      <c r="R865" s="719"/>
      <c r="S865" s="719"/>
      <c r="T865" s="719"/>
      <c r="U865" s="719"/>
      <c r="V865" s="719"/>
      <c r="W865" s="719"/>
      <c r="X865" s="719"/>
      <c r="Y865" s="719"/>
      <c r="Z865" s="719"/>
      <c r="AA865" s="719"/>
      <c r="AB865" s="719"/>
    </row>
    <row r="866" spans="1:28" ht="22">
      <c r="A866" s="719"/>
      <c r="B866" s="719"/>
      <c r="C866" s="719"/>
      <c r="D866" s="34"/>
      <c r="E866" s="719"/>
      <c r="F866" s="719"/>
      <c r="G866" s="719"/>
      <c r="H866" s="719"/>
      <c r="I866" s="585"/>
      <c r="J866" s="719"/>
      <c r="K866" s="759"/>
      <c r="L866" s="719"/>
      <c r="M866" s="719"/>
      <c r="N866" s="719"/>
      <c r="O866" s="719"/>
      <c r="P866" s="719"/>
      <c r="Q866" s="719"/>
      <c r="R866" s="719"/>
      <c r="S866" s="719"/>
      <c r="T866" s="719"/>
      <c r="U866" s="719"/>
      <c r="V866" s="719"/>
      <c r="W866" s="719"/>
      <c r="X866" s="719"/>
      <c r="Y866" s="719"/>
      <c r="Z866" s="719"/>
      <c r="AA866" s="719"/>
      <c r="AB866" s="719"/>
    </row>
    <row r="867" spans="1:28" ht="22">
      <c r="A867" s="719"/>
      <c r="B867" s="719"/>
      <c r="C867" s="719"/>
      <c r="D867" s="34"/>
      <c r="E867" s="719"/>
      <c r="F867" s="719"/>
      <c r="G867" s="719"/>
      <c r="H867" s="719"/>
      <c r="I867" s="585"/>
      <c r="J867" s="719"/>
      <c r="K867" s="759"/>
      <c r="L867" s="719"/>
      <c r="M867" s="719"/>
      <c r="N867" s="719"/>
      <c r="O867" s="719"/>
      <c r="P867" s="719"/>
      <c r="Q867" s="719"/>
      <c r="R867" s="719"/>
      <c r="S867" s="719"/>
      <c r="T867" s="719"/>
      <c r="U867" s="719"/>
      <c r="V867" s="719"/>
      <c r="W867" s="719"/>
      <c r="X867" s="719"/>
      <c r="Y867" s="719"/>
      <c r="Z867" s="719"/>
      <c r="AA867" s="719"/>
      <c r="AB867" s="719"/>
    </row>
    <row r="868" spans="1:28" ht="22">
      <c r="A868" s="719"/>
      <c r="B868" s="719"/>
      <c r="C868" s="719"/>
      <c r="D868" s="34"/>
      <c r="E868" s="719"/>
      <c r="F868" s="719"/>
      <c r="G868" s="719"/>
      <c r="H868" s="719"/>
      <c r="I868" s="585"/>
      <c r="J868" s="719"/>
      <c r="K868" s="759"/>
      <c r="L868" s="719"/>
      <c r="M868" s="719"/>
      <c r="N868" s="719"/>
      <c r="O868" s="719"/>
      <c r="P868" s="719"/>
      <c r="Q868" s="719"/>
      <c r="R868" s="719"/>
      <c r="S868" s="719"/>
      <c r="T868" s="719"/>
      <c r="U868" s="719"/>
      <c r="V868" s="719"/>
      <c r="W868" s="719"/>
      <c r="X868" s="719"/>
      <c r="Y868" s="719"/>
      <c r="Z868" s="719"/>
      <c r="AA868" s="719"/>
      <c r="AB868" s="719"/>
    </row>
    <row r="869" spans="1:28" ht="22">
      <c r="A869" s="719"/>
      <c r="B869" s="719"/>
      <c r="C869" s="719"/>
      <c r="D869" s="34"/>
      <c r="E869" s="719"/>
      <c r="F869" s="719"/>
      <c r="G869" s="719"/>
      <c r="H869" s="719"/>
      <c r="I869" s="585"/>
      <c r="J869" s="719"/>
      <c r="K869" s="759"/>
      <c r="L869" s="719"/>
      <c r="M869" s="719"/>
      <c r="N869" s="719"/>
      <c r="O869" s="719"/>
      <c r="P869" s="719"/>
      <c r="Q869" s="719"/>
      <c r="R869" s="719"/>
      <c r="S869" s="719"/>
      <c r="T869" s="719"/>
      <c r="U869" s="719"/>
      <c r="V869" s="719"/>
      <c r="W869" s="719"/>
      <c r="X869" s="719"/>
      <c r="Y869" s="719"/>
      <c r="Z869" s="719"/>
      <c r="AA869" s="719"/>
      <c r="AB869" s="719"/>
    </row>
    <row r="870" spans="1:28" ht="22">
      <c r="A870" s="719"/>
      <c r="B870" s="719"/>
      <c r="C870" s="719"/>
      <c r="D870" s="34"/>
      <c r="E870" s="719"/>
      <c r="F870" s="719"/>
      <c r="G870" s="719"/>
      <c r="H870" s="719"/>
      <c r="I870" s="585"/>
      <c r="J870" s="719"/>
      <c r="K870" s="759"/>
      <c r="L870" s="719"/>
      <c r="M870" s="719"/>
      <c r="N870" s="719"/>
      <c r="O870" s="719"/>
      <c r="P870" s="719"/>
      <c r="Q870" s="719"/>
      <c r="R870" s="719"/>
      <c r="S870" s="719"/>
      <c r="T870" s="719"/>
      <c r="U870" s="719"/>
      <c r="V870" s="719"/>
      <c r="W870" s="719"/>
      <c r="X870" s="719"/>
      <c r="Y870" s="719"/>
      <c r="Z870" s="719"/>
      <c r="AA870" s="719"/>
      <c r="AB870" s="719"/>
    </row>
    <row r="871" spans="1:28" ht="22">
      <c r="A871" s="719"/>
      <c r="B871" s="719"/>
      <c r="C871" s="719"/>
      <c r="D871" s="34"/>
      <c r="E871" s="719"/>
      <c r="F871" s="719"/>
      <c r="G871" s="719"/>
      <c r="H871" s="719"/>
      <c r="I871" s="585"/>
      <c r="J871" s="719"/>
      <c r="K871" s="759"/>
      <c r="L871" s="719"/>
      <c r="M871" s="719"/>
      <c r="N871" s="719"/>
      <c r="O871" s="719"/>
      <c r="P871" s="719"/>
      <c r="Q871" s="719"/>
      <c r="R871" s="719"/>
      <c r="S871" s="719"/>
      <c r="T871" s="719"/>
      <c r="U871" s="719"/>
      <c r="V871" s="719"/>
      <c r="W871" s="719"/>
      <c r="X871" s="719"/>
      <c r="Y871" s="719"/>
      <c r="Z871" s="719"/>
      <c r="AA871" s="719"/>
      <c r="AB871" s="719"/>
    </row>
    <row r="872" spans="1:28" ht="22">
      <c r="A872" s="719"/>
      <c r="B872" s="719"/>
      <c r="C872" s="719"/>
      <c r="D872" s="34"/>
      <c r="E872" s="719"/>
      <c r="F872" s="719"/>
      <c r="G872" s="719"/>
      <c r="H872" s="719"/>
      <c r="I872" s="585"/>
      <c r="J872" s="719"/>
      <c r="K872" s="759"/>
      <c r="L872" s="719"/>
      <c r="M872" s="719"/>
      <c r="N872" s="719"/>
      <c r="O872" s="719"/>
      <c r="P872" s="719"/>
      <c r="Q872" s="719"/>
      <c r="R872" s="719"/>
      <c r="S872" s="719"/>
      <c r="T872" s="719"/>
      <c r="U872" s="719"/>
      <c r="V872" s="719"/>
      <c r="W872" s="719"/>
      <c r="X872" s="719"/>
      <c r="Y872" s="719"/>
      <c r="Z872" s="719"/>
      <c r="AA872" s="719"/>
      <c r="AB872" s="719"/>
    </row>
    <row r="873" spans="1:28" ht="22">
      <c r="A873" s="719"/>
      <c r="B873" s="719"/>
      <c r="C873" s="719"/>
      <c r="D873" s="34"/>
      <c r="E873" s="719"/>
      <c r="F873" s="719"/>
      <c r="G873" s="719"/>
      <c r="H873" s="719"/>
      <c r="I873" s="585"/>
      <c r="J873" s="719"/>
      <c r="K873" s="759"/>
      <c r="L873" s="719"/>
      <c r="M873" s="719"/>
      <c r="N873" s="719"/>
      <c r="O873" s="719"/>
      <c r="P873" s="719"/>
      <c r="Q873" s="719"/>
      <c r="R873" s="719"/>
      <c r="S873" s="719"/>
      <c r="T873" s="719"/>
      <c r="U873" s="719"/>
      <c r="V873" s="719"/>
      <c r="W873" s="719"/>
      <c r="X873" s="719"/>
      <c r="Y873" s="719"/>
      <c r="Z873" s="719"/>
      <c r="AA873" s="719"/>
      <c r="AB873" s="719"/>
    </row>
    <row r="874" spans="1:28" ht="22">
      <c r="A874" s="719"/>
      <c r="B874" s="719"/>
      <c r="C874" s="719"/>
      <c r="D874" s="34"/>
      <c r="E874" s="719"/>
      <c r="F874" s="719"/>
      <c r="G874" s="719"/>
      <c r="H874" s="719"/>
      <c r="I874" s="585"/>
      <c r="J874" s="719"/>
      <c r="K874" s="759"/>
      <c r="L874" s="719"/>
      <c r="M874" s="719"/>
      <c r="N874" s="719"/>
      <c r="O874" s="719"/>
      <c r="P874" s="719"/>
      <c r="Q874" s="719"/>
      <c r="R874" s="719"/>
      <c r="S874" s="719"/>
      <c r="T874" s="719"/>
      <c r="U874" s="719"/>
      <c r="V874" s="719"/>
      <c r="W874" s="719"/>
      <c r="X874" s="719"/>
      <c r="Y874" s="719"/>
      <c r="Z874" s="719"/>
      <c r="AA874" s="719"/>
      <c r="AB874" s="719"/>
    </row>
    <row r="875" spans="1:28" ht="22">
      <c r="A875" s="719"/>
      <c r="B875" s="719"/>
      <c r="C875" s="719"/>
      <c r="D875" s="34"/>
      <c r="E875" s="719"/>
      <c r="F875" s="719"/>
      <c r="G875" s="719"/>
      <c r="H875" s="719"/>
      <c r="I875" s="585"/>
      <c r="J875" s="719"/>
      <c r="K875" s="759"/>
      <c r="L875" s="719"/>
      <c r="M875" s="719"/>
      <c r="N875" s="719"/>
      <c r="O875" s="719"/>
      <c r="P875" s="719"/>
      <c r="Q875" s="719"/>
      <c r="R875" s="719"/>
      <c r="S875" s="719"/>
      <c r="T875" s="719"/>
      <c r="U875" s="719"/>
      <c r="V875" s="719"/>
      <c r="W875" s="719"/>
      <c r="X875" s="719"/>
      <c r="Y875" s="719"/>
      <c r="Z875" s="719"/>
      <c r="AA875" s="719"/>
      <c r="AB875" s="719"/>
    </row>
    <row r="876" spans="1:28" ht="22">
      <c r="A876" s="719"/>
      <c r="B876" s="719"/>
      <c r="C876" s="719"/>
      <c r="D876" s="34"/>
      <c r="E876" s="719"/>
      <c r="F876" s="719"/>
      <c r="G876" s="719"/>
      <c r="H876" s="719"/>
      <c r="I876" s="585"/>
      <c r="J876" s="719"/>
      <c r="K876" s="759"/>
      <c r="L876" s="719"/>
      <c r="M876" s="719"/>
      <c r="N876" s="719"/>
      <c r="O876" s="719"/>
      <c r="P876" s="719"/>
      <c r="Q876" s="719"/>
      <c r="R876" s="719"/>
      <c r="S876" s="719"/>
      <c r="T876" s="719"/>
      <c r="U876" s="719"/>
      <c r="V876" s="719"/>
      <c r="W876" s="719"/>
      <c r="X876" s="719"/>
      <c r="Y876" s="719"/>
      <c r="Z876" s="719"/>
      <c r="AA876" s="719"/>
      <c r="AB876" s="719"/>
    </row>
    <row r="877" spans="1:28" ht="22">
      <c r="A877" s="719"/>
      <c r="B877" s="719"/>
      <c r="C877" s="719"/>
      <c r="D877" s="34"/>
      <c r="E877" s="719"/>
      <c r="F877" s="719"/>
      <c r="G877" s="719"/>
      <c r="H877" s="719"/>
      <c r="I877" s="585"/>
      <c r="J877" s="719"/>
      <c r="K877" s="759"/>
      <c r="L877" s="719"/>
      <c r="M877" s="719"/>
      <c r="N877" s="719"/>
      <c r="O877" s="719"/>
      <c r="P877" s="719"/>
      <c r="Q877" s="719"/>
      <c r="R877" s="719"/>
      <c r="S877" s="719"/>
      <c r="T877" s="719"/>
      <c r="U877" s="719"/>
      <c r="V877" s="719"/>
      <c r="W877" s="719"/>
      <c r="X877" s="719"/>
      <c r="Y877" s="719"/>
      <c r="Z877" s="719"/>
      <c r="AA877" s="719"/>
      <c r="AB877" s="719"/>
    </row>
    <row r="878" spans="1:28" ht="22">
      <c r="A878" s="719"/>
      <c r="B878" s="719"/>
      <c r="C878" s="719"/>
      <c r="D878" s="34"/>
      <c r="E878" s="719"/>
      <c r="F878" s="719"/>
      <c r="G878" s="719"/>
      <c r="H878" s="719"/>
      <c r="I878" s="585"/>
      <c r="J878" s="719"/>
      <c r="K878" s="759"/>
      <c r="L878" s="719"/>
      <c r="M878" s="719"/>
      <c r="N878" s="719"/>
      <c r="O878" s="719"/>
      <c r="P878" s="719"/>
      <c r="Q878" s="719"/>
      <c r="R878" s="719"/>
      <c r="S878" s="719"/>
      <c r="T878" s="719"/>
      <c r="U878" s="719"/>
      <c r="V878" s="719"/>
      <c r="W878" s="719"/>
      <c r="X878" s="719"/>
      <c r="Y878" s="719"/>
      <c r="Z878" s="719"/>
      <c r="AA878" s="719"/>
      <c r="AB878" s="719"/>
    </row>
    <row r="879" spans="1:28" ht="22">
      <c r="A879" s="719"/>
      <c r="B879" s="719"/>
      <c r="C879" s="719"/>
      <c r="D879" s="34"/>
      <c r="E879" s="719"/>
      <c r="F879" s="719"/>
      <c r="G879" s="719"/>
      <c r="H879" s="719"/>
      <c r="I879" s="585"/>
      <c r="J879" s="719"/>
      <c r="K879" s="759"/>
      <c r="L879" s="719"/>
      <c r="M879" s="719"/>
      <c r="N879" s="719"/>
      <c r="O879" s="719"/>
      <c r="P879" s="719"/>
      <c r="Q879" s="719"/>
      <c r="R879" s="719"/>
      <c r="S879" s="719"/>
      <c r="T879" s="719"/>
      <c r="U879" s="719"/>
      <c r="V879" s="719"/>
      <c r="W879" s="719"/>
      <c r="X879" s="719"/>
      <c r="Y879" s="719"/>
      <c r="Z879" s="719"/>
      <c r="AA879" s="719"/>
      <c r="AB879" s="719"/>
    </row>
    <row r="880" spans="1:28" ht="22">
      <c r="A880" s="719"/>
      <c r="B880" s="719"/>
      <c r="C880" s="719"/>
      <c r="D880" s="34"/>
      <c r="E880" s="719"/>
      <c r="F880" s="719"/>
      <c r="G880" s="719"/>
      <c r="H880" s="719"/>
      <c r="I880" s="585"/>
      <c r="J880" s="719"/>
      <c r="K880" s="759"/>
      <c r="L880" s="719"/>
      <c r="M880" s="719"/>
      <c r="N880" s="719"/>
      <c r="O880" s="719"/>
      <c r="P880" s="719"/>
      <c r="Q880" s="719"/>
      <c r="R880" s="719"/>
      <c r="S880" s="719"/>
      <c r="T880" s="719"/>
      <c r="U880" s="719"/>
      <c r="V880" s="719"/>
      <c r="W880" s="719"/>
      <c r="X880" s="719"/>
      <c r="Y880" s="719"/>
      <c r="Z880" s="719"/>
      <c r="AA880" s="719"/>
      <c r="AB880" s="719"/>
    </row>
    <row r="881" spans="1:28" ht="22">
      <c r="A881" s="719"/>
      <c r="B881" s="719"/>
      <c r="C881" s="719"/>
      <c r="D881" s="34"/>
      <c r="E881" s="719"/>
      <c r="F881" s="719"/>
      <c r="G881" s="719"/>
      <c r="H881" s="719"/>
      <c r="I881" s="585"/>
      <c r="J881" s="719"/>
      <c r="K881" s="759"/>
      <c r="L881" s="719"/>
      <c r="M881" s="719"/>
      <c r="N881" s="719"/>
      <c r="O881" s="719"/>
      <c r="P881" s="719"/>
      <c r="Q881" s="719"/>
      <c r="R881" s="719"/>
      <c r="S881" s="719"/>
      <c r="T881" s="719"/>
      <c r="U881" s="719"/>
      <c r="V881" s="719"/>
      <c r="W881" s="719"/>
      <c r="X881" s="719"/>
      <c r="Y881" s="719"/>
      <c r="Z881" s="719"/>
      <c r="AA881" s="719"/>
      <c r="AB881" s="719"/>
    </row>
    <row r="882" spans="1:28" ht="22">
      <c r="A882" s="719"/>
      <c r="B882" s="719"/>
      <c r="C882" s="719"/>
      <c r="D882" s="34"/>
      <c r="E882" s="719"/>
      <c r="F882" s="719"/>
      <c r="G882" s="719"/>
      <c r="H882" s="719"/>
      <c r="I882" s="585"/>
      <c r="J882" s="719"/>
      <c r="K882" s="759"/>
      <c r="L882" s="719"/>
      <c r="M882" s="719"/>
      <c r="N882" s="719"/>
      <c r="O882" s="719"/>
      <c r="P882" s="719"/>
      <c r="Q882" s="719"/>
      <c r="R882" s="719"/>
      <c r="S882" s="719"/>
      <c r="T882" s="719"/>
      <c r="U882" s="719"/>
      <c r="V882" s="719"/>
      <c r="W882" s="719"/>
      <c r="X882" s="719"/>
      <c r="Y882" s="719"/>
      <c r="Z882" s="719"/>
      <c r="AA882" s="719"/>
      <c r="AB882" s="719"/>
    </row>
    <row r="883" spans="1:28" ht="22">
      <c r="A883" s="719"/>
      <c r="B883" s="719"/>
      <c r="C883" s="719"/>
      <c r="D883" s="34"/>
      <c r="E883" s="719"/>
      <c r="F883" s="719"/>
      <c r="G883" s="719"/>
      <c r="H883" s="719"/>
      <c r="I883" s="585"/>
      <c r="J883" s="719"/>
      <c r="K883" s="759"/>
      <c r="L883" s="719"/>
      <c r="M883" s="719"/>
      <c r="N883" s="719"/>
      <c r="O883" s="719"/>
      <c r="P883" s="719"/>
      <c r="Q883" s="719"/>
      <c r="R883" s="719"/>
      <c r="S883" s="719"/>
      <c r="T883" s="719"/>
      <c r="U883" s="719"/>
      <c r="V883" s="719"/>
      <c r="W883" s="719"/>
      <c r="X883" s="719"/>
      <c r="Y883" s="719"/>
      <c r="Z883" s="719"/>
      <c r="AA883" s="719"/>
      <c r="AB883" s="719"/>
    </row>
    <row r="884" spans="1:28" ht="22">
      <c r="A884" s="719"/>
      <c r="B884" s="719"/>
      <c r="C884" s="719"/>
      <c r="D884" s="34"/>
      <c r="E884" s="719"/>
      <c r="F884" s="719"/>
      <c r="G884" s="719"/>
      <c r="H884" s="719"/>
      <c r="I884" s="585"/>
      <c r="J884" s="719"/>
      <c r="K884" s="759"/>
      <c r="L884" s="719"/>
      <c r="M884" s="719"/>
      <c r="N884" s="719"/>
      <c r="O884" s="719"/>
      <c r="P884" s="719"/>
      <c r="Q884" s="719"/>
      <c r="R884" s="719"/>
      <c r="S884" s="719"/>
      <c r="T884" s="719"/>
      <c r="U884" s="719"/>
      <c r="V884" s="719"/>
      <c r="W884" s="719"/>
      <c r="X884" s="719"/>
      <c r="Y884" s="719"/>
      <c r="Z884" s="719"/>
      <c r="AA884" s="719"/>
      <c r="AB884" s="719"/>
    </row>
    <row r="885" spans="1:28" ht="22">
      <c r="A885" s="719"/>
      <c r="B885" s="719"/>
      <c r="C885" s="719"/>
      <c r="D885" s="34"/>
      <c r="E885" s="719"/>
      <c r="F885" s="719"/>
      <c r="G885" s="719"/>
      <c r="H885" s="719"/>
      <c r="I885" s="585"/>
      <c r="J885" s="719"/>
      <c r="K885" s="759"/>
      <c r="L885" s="719"/>
      <c r="M885" s="719"/>
      <c r="N885" s="719"/>
      <c r="O885" s="719"/>
      <c r="P885" s="719"/>
      <c r="Q885" s="719"/>
      <c r="R885" s="719"/>
      <c r="S885" s="719"/>
      <c r="T885" s="719"/>
      <c r="U885" s="719"/>
      <c r="V885" s="719"/>
      <c r="W885" s="719"/>
      <c r="X885" s="719"/>
      <c r="Y885" s="719"/>
      <c r="Z885" s="719"/>
      <c r="AA885" s="719"/>
      <c r="AB885" s="719"/>
    </row>
    <row r="886" spans="1:28" ht="22">
      <c r="A886" s="719"/>
      <c r="B886" s="719"/>
      <c r="C886" s="719"/>
      <c r="D886" s="34"/>
      <c r="E886" s="719"/>
      <c r="F886" s="719"/>
      <c r="G886" s="719"/>
      <c r="H886" s="719"/>
      <c r="I886" s="585"/>
      <c r="J886" s="719"/>
      <c r="K886" s="759"/>
      <c r="L886" s="719"/>
      <c r="M886" s="719"/>
      <c r="N886" s="719"/>
      <c r="O886" s="719"/>
      <c r="P886" s="719"/>
      <c r="Q886" s="719"/>
      <c r="R886" s="719"/>
      <c r="S886" s="719"/>
      <c r="T886" s="719"/>
      <c r="U886" s="719"/>
      <c r="V886" s="719"/>
      <c r="W886" s="719"/>
      <c r="X886" s="719"/>
      <c r="Y886" s="719"/>
      <c r="Z886" s="719"/>
      <c r="AA886" s="719"/>
      <c r="AB886" s="719"/>
    </row>
    <row r="887" spans="1:28" ht="22">
      <c r="A887" s="719"/>
      <c r="B887" s="719"/>
      <c r="C887" s="719"/>
      <c r="D887" s="34"/>
      <c r="E887" s="719"/>
      <c r="F887" s="719"/>
      <c r="G887" s="719"/>
      <c r="H887" s="719"/>
      <c r="I887" s="585"/>
      <c r="J887" s="719"/>
      <c r="K887" s="759"/>
      <c r="L887" s="719"/>
      <c r="M887" s="719"/>
      <c r="N887" s="719"/>
      <c r="O887" s="719"/>
      <c r="P887" s="719"/>
      <c r="Q887" s="719"/>
      <c r="R887" s="719"/>
      <c r="S887" s="719"/>
      <c r="T887" s="719"/>
      <c r="U887" s="719"/>
      <c r="V887" s="719"/>
      <c r="W887" s="719"/>
      <c r="X887" s="719"/>
      <c r="Y887" s="719"/>
      <c r="Z887" s="719"/>
      <c r="AA887" s="719"/>
      <c r="AB887" s="719"/>
    </row>
    <row r="888" spans="1:28" ht="22">
      <c r="A888" s="719"/>
      <c r="B888" s="719"/>
      <c r="C888" s="719"/>
      <c r="D888" s="34"/>
      <c r="E888" s="719"/>
      <c r="F888" s="719"/>
      <c r="G888" s="719"/>
      <c r="H888" s="719"/>
      <c r="I888" s="585"/>
      <c r="J888" s="719"/>
      <c r="K888" s="759"/>
      <c r="L888" s="719"/>
      <c r="M888" s="719"/>
      <c r="N888" s="719"/>
      <c r="O888" s="719"/>
      <c r="P888" s="719"/>
      <c r="Q888" s="719"/>
      <c r="R888" s="719"/>
      <c r="S888" s="719"/>
      <c r="T888" s="719"/>
      <c r="U888" s="719"/>
      <c r="V888" s="719"/>
      <c r="W888" s="719"/>
      <c r="X888" s="719"/>
      <c r="Y888" s="719"/>
      <c r="Z888" s="719"/>
      <c r="AA888" s="719"/>
      <c r="AB888" s="719"/>
    </row>
    <row r="889" spans="1:28" ht="22">
      <c r="A889" s="719"/>
      <c r="B889" s="719"/>
      <c r="C889" s="719"/>
      <c r="D889" s="34"/>
      <c r="E889" s="719"/>
      <c r="F889" s="719"/>
      <c r="G889" s="719"/>
      <c r="H889" s="719"/>
      <c r="I889" s="585"/>
      <c r="J889" s="719"/>
      <c r="K889" s="759"/>
      <c r="L889" s="719"/>
      <c r="M889" s="719"/>
      <c r="N889" s="719"/>
      <c r="O889" s="719"/>
      <c r="P889" s="719"/>
      <c r="Q889" s="719"/>
      <c r="R889" s="719"/>
      <c r="S889" s="719"/>
      <c r="T889" s="719"/>
      <c r="U889" s="719"/>
      <c r="V889" s="719"/>
      <c r="W889" s="719"/>
      <c r="X889" s="719"/>
      <c r="Y889" s="719"/>
      <c r="Z889" s="719"/>
      <c r="AA889" s="719"/>
      <c r="AB889" s="719"/>
    </row>
    <row r="890" spans="1:28" ht="22">
      <c r="A890" s="719"/>
      <c r="B890" s="719"/>
      <c r="C890" s="719"/>
      <c r="D890" s="34"/>
      <c r="E890" s="719"/>
      <c r="F890" s="719"/>
      <c r="G890" s="719"/>
      <c r="H890" s="719"/>
      <c r="I890" s="585"/>
      <c r="J890" s="719"/>
      <c r="K890" s="759"/>
      <c r="L890" s="719"/>
      <c r="M890" s="719"/>
      <c r="N890" s="719"/>
      <c r="O890" s="719"/>
      <c r="P890" s="719"/>
      <c r="Q890" s="719"/>
      <c r="R890" s="719"/>
      <c r="S890" s="719"/>
      <c r="T890" s="719"/>
      <c r="U890" s="719"/>
      <c r="V890" s="719"/>
      <c r="W890" s="719"/>
      <c r="X890" s="719"/>
      <c r="Y890" s="719"/>
      <c r="Z890" s="719"/>
      <c r="AA890" s="719"/>
      <c r="AB890" s="719"/>
    </row>
    <row r="891" spans="1:28" ht="22">
      <c r="A891" s="719"/>
      <c r="B891" s="719"/>
      <c r="C891" s="719"/>
      <c r="D891" s="34"/>
      <c r="E891" s="719"/>
      <c r="F891" s="719"/>
      <c r="G891" s="719"/>
      <c r="H891" s="719"/>
      <c r="I891" s="585"/>
      <c r="J891" s="719"/>
      <c r="K891" s="759"/>
      <c r="L891" s="719"/>
      <c r="M891" s="719"/>
      <c r="N891" s="719"/>
      <c r="O891" s="719"/>
      <c r="P891" s="719"/>
      <c r="Q891" s="719"/>
      <c r="R891" s="719"/>
      <c r="S891" s="719"/>
      <c r="T891" s="719"/>
      <c r="U891" s="719"/>
      <c r="V891" s="719"/>
      <c r="W891" s="719"/>
      <c r="X891" s="719"/>
      <c r="Y891" s="719"/>
      <c r="Z891" s="719"/>
      <c r="AA891" s="719"/>
      <c r="AB891" s="719"/>
    </row>
    <row r="892" spans="1:28" ht="22">
      <c r="A892" s="719"/>
      <c r="B892" s="719"/>
      <c r="C892" s="719"/>
      <c r="D892" s="34"/>
      <c r="E892" s="719"/>
      <c r="F892" s="719"/>
      <c r="G892" s="719"/>
      <c r="H892" s="719"/>
      <c r="I892" s="585"/>
      <c r="J892" s="719"/>
      <c r="K892" s="759"/>
      <c r="L892" s="719"/>
      <c r="M892" s="719"/>
      <c r="N892" s="719"/>
      <c r="O892" s="719"/>
      <c r="P892" s="719"/>
      <c r="Q892" s="719"/>
      <c r="R892" s="719"/>
      <c r="S892" s="719"/>
      <c r="T892" s="719"/>
      <c r="U892" s="719"/>
      <c r="V892" s="719"/>
      <c r="W892" s="719"/>
      <c r="X892" s="719"/>
      <c r="Y892" s="719"/>
      <c r="Z892" s="719"/>
      <c r="AA892" s="719"/>
      <c r="AB892" s="719"/>
    </row>
    <row r="893" spans="1:28" ht="22">
      <c r="A893" s="719"/>
      <c r="B893" s="719"/>
      <c r="C893" s="719"/>
      <c r="D893" s="34"/>
      <c r="E893" s="719"/>
      <c r="F893" s="719"/>
      <c r="G893" s="719"/>
      <c r="H893" s="719"/>
      <c r="I893" s="585"/>
      <c r="J893" s="719"/>
      <c r="K893" s="759"/>
      <c r="L893" s="719"/>
      <c r="M893" s="719"/>
      <c r="N893" s="719"/>
      <c r="O893" s="719"/>
      <c r="P893" s="719"/>
      <c r="Q893" s="719"/>
      <c r="R893" s="719"/>
      <c r="S893" s="719"/>
      <c r="T893" s="719"/>
      <c r="U893" s="719"/>
      <c r="V893" s="719"/>
      <c r="W893" s="719"/>
      <c r="X893" s="719"/>
      <c r="Y893" s="719"/>
      <c r="Z893" s="719"/>
      <c r="AA893" s="719"/>
      <c r="AB893" s="719"/>
    </row>
    <row r="894" spans="1:28" ht="22">
      <c r="A894" s="719"/>
      <c r="B894" s="719"/>
      <c r="C894" s="719"/>
      <c r="D894" s="34"/>
      <c r="E894" s="719"/>
      <c r="F894" s="719"/>
      <c r="G894" s="719"/>
      <c r="H894" s="719"/>
      <c r="I894" s="585"/>
      <c r="J894" s="719"/>
      <c r="K894" s="759"/>
      <c r="L894" s="719"/>
      <c r="M894" s="719"/>
      <c r="N894" s="719"/>
      <c r="O894" s="719"/>
      <c r="P894" s="719"/>
      <c r="Q894" s="719"/>
      <c r="R894" s="719"/>
      <c r="S894" s="719"/>
      <c r="T894" s="719"/>
      <c r="U894" s="719"/>
      <c r="V894" s="719"/>
      <c r="W894" s="719"/>
      <c r="X894" s="719"/>
      <c r="Y894" s="719"/>
      <c r="Z894" s="719"/>
      <c r="AA894" s="719"/>
      <c r="AB894" s="719"/>
    </row>
    <row r="895" spans="1:28" ht="22">
      <c r="A895" s="719"/>
      <c r="B895" s="719"/>
      <c r="C895" s="719"/>
      <c r="D895" s="34"/>
      <c r="E895" s="719"/>
      <c r="F895" s="719"/>
      <c r="G895" s="719"/>
      <c r="H895" s="719"/>
      <c r="I895" s="585"/>
      <c r="J895" s="719"/>
      <c r="K895" s="759"/>
      <c r="L895" s="719"/>
      <c r="M895" s="719"/>
      <c r="N895" s="719"/>
      <c r="O895" s="719"/>
      <c r="P895" s="719"/>
      <c r="Q895" s="719"/>
      <c r="R895" s="719"/>
      <c r="S895" s="719"/>
      <c r="T895" s="719"/>
      <c r="U895" s="719"/>
      <c r="V895" s="719"/>
      <c r="W895" s="719"/>
      <c r="X895" s="719"/>
      <c r="Y895" s="719"/>
      <c r="Z895" s="719"/>
      <c r="AA895" s="719"/>
      <c r="AB895" s="719"/>
    </row>
    <row r="896" spans="1:28" ht="22">
      <c r="A896" s="719"/>
      <c r="B896" s="719"/>
      <c r="C896" s="719"/>
      <c r="D896" s="34"/>
      <c r="E896" s="719"/>
      <c r="F896" s="719"/>
      <c r="G896" s="719"/>
      <c r="H896" s="719"/>
      <c r="I896" s="585"/>
      <c r="J896" s="719"/>
      <c r="K896" s="759"/>
      <c r="L896" s="719"/>
      <c r="M896" s="719"/>
      <c r="N896" s="719"/>
      <c r="O896" s="719"/>
      <c r="P896" s="719"/>
      <c r="Q896" s="719"/>
      <c r="R896" s="719"/>
      <c r="S896" s="719"/>
      <c r="T896" s="719"/>
      <c r="U896" s="719"/>
      <c r="V896" s="719"/>
      <c r="W896" s="719"/>
      <c r="X896" s="719"/>
      <c r="Y896" s="719"/>
      <c r="Z896" s="719"/>
      <c r="AA896" s="719"/>
      <c r="AB896" s="719"/>
    </row>
    <row r="897" spans="1:28" ht="22">
      <c r="A897" s="719"/>
      <c r="B897" s="719"/>
      <c r="C897" s="719"/>
      <c r="D897" s="34"/>
      <c r="E897" s="719"/>
      <c r="F897" s="719"/>
      <c r="G897" s="719"/>
      <c r="H897" s="719"/>
      <c r="I897" s="585"/>
      <c r="J897" s="719"/>
      <c r="K897" s="759"/>
      <c r="L897" s="719"/>
      <c r="M897" s="719"/>
      <c r="N897" s="719"/>
      <c r="O897" s="719"/>
      <c r="P897" s="719"/>
      <c r="Q897" s="719"/>
      <c r="R897" s="719"/>
      <c r="S897" s="719"/>
      <c r="T897" s="719"/>
      <c r="U897" s="719"/>
      <c r="V897" s="719"/>
      <c r="W897" s="719"/>
      <c r="X897" s="719"/>
      <c r="Y897" s="719"/>
      <c r="Z897" s="719"/>
      <c r="AA897" s="719"/>
      <c r="AB897" s="719"/>
    </row>
    <row r="898" spans="1:28" ht="22">
      <c r="A898" s="719"/>
      <c r="B898" s="719"/>
      <c r="C898" s="719"/>
      <c r="D898" s="34"/>
      <c r="E898" s="719"/>
      <c r="F898" s="719"/>
      <c r="G898" s="719"/>
      <c r="H898" s="719"/>
      <c r="I898" s="585"/>
      <c r="J898" s="719"/>
      <c r="K898" s="759"/>
      <c r="L898" s="719"/>
      <c r="M898" s="719"/>
      <c r="N898" s="719"/>
      <c r="O898" s="719"/>
      <c r="P898" s="719"/>
      <c r="Q898" s="719"/>
      <c r="R898" s="719"/>
      <c r="S898" s="719"/>
      <c r="T898" s="719"/>
      <c r="U898" s="719"/>
      <c r="V898" s="719"/>
      <c r="W898" s="719"/>
      <c r="X898" s="719"/>
      <c r="Y898" s="719"/>
      <c r="Z898" s="719"/>
      <c r="AA898" s="719"/>
      <c r="AB898" s="719"/>
    </row>
    <row r="899" spans="1:28" ht="22">
      <c r="A899" s="719"/>
      <c r="B899" s="719"/>
      <c r="C899" s="719"/>
      <c r="D899" s="34"/>
      <c r="E899" s="719"/>
      <c r="F899" s="719"/>
      <c r="G899" s="719"/>
      <c r="H899" s="719"/>
      <c r="I899" s="585"/>
      <c r="J899" s="719"/>
      <c r="K899" s="759"/>
      <c r="L899" s="719"/>
      <c r="M899" s="719"/>
      <c r="N899" s="719"/>
      <c r="O899" s="719"/>
      <c r="P899" s="719"/>
      <c r="Q899" s="719"/>
      <c r="R899" s="719"/>
      <c r="S899" s="719"/>
      <c r="T899" s="719"/>
      <c r="U899" s="719"/>
      <c r="V899" s="719"/>
      <c r="W899" s="719"/>
      <c r="X899" s="719"/>
      <c r="Y899" s="719"/>
      <c r="Z899" s="719"/>
      <c r="AA899" s="719"/>
      <c r="AB899" s="719"/>
    </row>
    <row r="900" spans="1:28" ht="22">
      <c r="A900" s="719"/>
      <c r="B900" s="719"/>
      <c r="C900" s="719"/>
      <c r="D900" s="34"/>
      <c r="E900" s="719"/>
      <c r="F900" s="719"/>
      <c r="G900" s="719"/>
      <c r="H900" s="719"/>
      <c r="I900" s="585"/>
      <c r="J900" s="719"/>
      <c r="K900" s="759"/>
      <c r="L900" s="719"/>
      <c r="M900" s="719"/>
      <c r="N900" s="719"/>
      <c r="O900" s="719"/>
      <c r="P900" s="719"/>
      <c r="Q900" s="719"/>
      <c r="R900" s="719"/>
      <c r="S900" s="719"/>
      <c r="T900" s="719"/>
      <c r="U900" s="719"/>
      <c r="V900" s="719"/>
      <c r="W900" s="719"/>
      <c r="X900" s="719"/>
      <c r="Y900" s="719"/>
      <c r="Z900" s="719"/>
      <c r="AA900" s="719"/>
      <c r="AB900" s="719"/>
    </row>
    <row r="901" spans="1:28" ht="22">
      <c r="A901" s="719"/>
      <c r="B901" s="719"/>
      <c r="C901" s="719"/>
      <c r="D901" s="34"/>
      <c r="E901" s="719"/>
      <c r="F901" s="719"/>
      <c r="G901" s="719"/>
      <c r="H901" s="719"/>
      <c r="I901" s="585"/>
      <c r="J901" s="719"/>
      <c r="K901" s="759"/>
      <c r="L901" s="719"/>
      <c r="M901" s="719"/>
      <c r="N901" s="719"/>
      <c r="O901" s="719"/>
      <c r="P901" s="719"/>
      <c r="Q901" s="719"/>
      <c r="R901" s="719"/>
      <c r="S901" s="719"/>
      <c r="T901" s="719"/>
      <c r="U901" s="719"/>
      <c r="V901" s="719"/>
      <c r="W901" s="719"/>
      <c r="X901" s="719"/>
      <c r="Y901" s="719"/>
      <c r="Z901" s="719"/>
      <c r="AA901" s="719"/>
      <c r="AB901" s="719"/>
    </row>
    <row r="902" spans="1:28" ht="22">
      <c r="A902" s="719"/>
      <c r="B902" s="719"/>
      <c r="C902" s="719"/>
      <c r="D902" s="34"/>
      <c r="E902" s="719"/>
      <c r="F902" s="719"/>
      <c r="G902" s="719"/>
      <c r="H902" s="719"/>
      <c r="I902" s="585"/>
      <c r="J902" s="719"/>
      <c r="K902" s="759"/>
      <c r="L902" s="719"/>
      <c r="M902" s="719"/>
      <c r="N902" s="719"/>
      <c r="O902" s="719"/>
      <c r="P902" s="719"/>
      <c r="Q902" s="719"/>
      <c r="R902" s="719"/>
      <c r="S902" s="719"/>
      <c r="T902" s="719"/>
      <c r="U902" s="719"/>
      <c r="V902" s="719"/>
      <c r="W902" s="719"/>
      <c r="X902" s="719"/>
      <c r="Y902" s="719"/>
      <c r="Z902" s="719"/>
      <c r="AA902" s="719"/>
      <c r="AB902" s="719"/>
    </row>
    <row r="903" spans="1:28" ht="22">
      <c r="A903" s="719"/>
      <c r="B903" s="719"/>
      <c r="C903" s="719"/>
      <c r="D903" s="34"/>
      <c r="E903" s="719"/>
      <c r="F903" s="719"/>
      <c r="G903" s="719"/>
      <c r="H903" s="719"/>
      <c r="I903" s="585"/>
      <c r="J903" s="719"/>
      <c r="K903" s="759"/>
      <c r="L903" s="719"/>
      <c r="M903" s="719"/>
      <c r="N903" s="719"/>
      <c r="O903" s="719"/>
      <c r="P903" s="719"/>
      <c r="Q903" s="719"/>
      <c r="R903" s="719"/>
      <c r="S903" s="719"/>
      <c r="T903" s="719"/>
      <c r="U903" s="719"/>
      <c r="V903" s="719"/>
      <c r="W903" s="719"/>
      <c r="X903" s="719"/>
      <c r="Y903" s="719"/>
      <c r="Z903" s="719"/>
      <c r="AA903" s="719"/>
      <c r="AB903" s="719"/>
    </row>
    <row r="904" spans="1:28" ht="22">
      <c r="A904" s="719"/>
      <c r="B904" s="719"/>
      <c r="C904" s="719"/>
      <c r="D904" s="34"/>
      <c r="E904" s="719"/>
      <c r="F904" s="719"/>
      <c r="G904" s="719"/>
      <c r="H904" s="719"/>
      <c r="I904" s="585"/>
      <c r="J904" s="719"/>
      <c r="K904" s="759"/>
      <c r="L904" s="719"/>
      <c r="M904" s="719"/>
      <c r="N904" s="719"/>
      <c r="O904" s="719"/>
      <c r="P904" s="719"/>
      <c r="Q904" s="719"/>
      <c r="R904" s="719"/>
      <c r="S904" s="719"/>
      <c r="T904" s="719"/>
      <c r="U904" s="719"/>
      <c r="V904" s="719"/>
      <c r="W904" s="719"/>
      <c r="X904" s="719"/>
      <c r="Y904" s="719"/>
      <c r="Z904" s="719"/>
      <c r="AA904" s="719"/>
      <c r="AB904" s="719"/>
    </row>
    <row r="905" spans="1:28" ht="22">
      <c r="A905" s="719"/>
      <c r="B905" s="719"/>
      <c r="C905" s="719"/>
      <c r="D905" s="34"/>
      <c r="E905" s="719"/>
      <c r="F905" s="719"/>
      <c r="G905" s="719"/>
      <c r="H905" s="719"/>
      <c r="I905" s="585"/>
      <c r="J905" s="719"/>
      <c r="K905" s="759"/>
      <c r="L905" s="719"/>
      <c r="M905" s="719"/>
      <c r="N905" s="719"/>
      <c r="O905" s="719"/>
      <c r="P905" s="719"/>
      <c r="Q905" s="719"/>
      <c r="R905" s="719"/>
      <c r="S905" s="719"/>
      <c r="T905" s="719"/>
      <c r="U905" s="719"/>
      <c r="V905" s="719"/>
      <c r="W905" s="719"/>
      <c r="X905" s="719"/>
      <c r="Y905" s="719"/>
      <c r="Z905" s="719"/>
      <c r="AA905" s="719"/>
      <c r="AB905" s="719"/>
    </row>
    <row r="906" spans="1:28" ht="22">
      <c r="A906" s="719"/>
      <c r="B906" s="719"/>
      <c r="C906" s="719"/>
      <c r="D906" s="34"/>
      <c r="E906" s="719"/>
      <c r="F906" s="719"/>
      <c r="G906" s="719"/>
      <c r="H906" s="719"/>
      <c r="I906" s="585"/>
      <c r="J906" s="719"/>
      <c r="K906" s="759"/>
      <c r="L906" s="719"/>
      <c r="M906" s="719"/>
      <c r="N906" s="719"/>
      <c r="O906" s="719"/>
      <c r="P906" s="719"/>
      <c r="Q906" s="719"/>
      <c r="R906" s="719"/>
      <c r="S906" s="719"/>
      <c r="T906" s="719"/>
      <c r="U906" s="719"/>
      <c r="V906" s="719"/>
      <c r="W906" s="719"/>
      <c r="X906" s="719"/>
      <c r="Y906" s="719"/>
      <c r="Z906" s="719"/>
      <c r="AA906" s="719"/>
      <c r="AB906" s="719"/>
    </row>
    <row r="907" spans="1:28" ht="22">
      <c r="A907" s="719"/>
      <c r="B907" s="719"/>
      <c r="C907" s="719"/>
      <c r="D907" s="34"/>
      <c r="E907" s="719"/>
      <c r="F907" s="719"/>
      <c r="G907" s="719"/>
      <c r="H907" s="719"/>
      <c r="I907" s="585"/>
      <c r="J907" s="719"/>
      <c r="K907" s="759"/>
      <c r="L907" s="719"/>
      <c r="M907" s="719"/>
      <c r="N907" s="719"/>
      <c r="O907" s="719"/>
      <c r="P907" s="719"/>
      <c r="Q907" s="719"/>
      <c r="R907" s="719"/>
      <c r="S907" s="719"/>
      <c r="T907" s="719"/>
      <c r="U907" s="719"/>
      <c r="V907" s="719"/>
      <c r="W907" s="719"/>
      <c r="X907" s="719"/>
      <c r="Y907" s="719"/>
      <c r="Z907" s="719"/>
      <c r="AA907" s="719"/>
      <c r="AB907" s="719"/>
    </row>
    <row r="908" spans="1:28" ht="22">
      <c r="A908" s="719"/>
      <c r="B908" s="719"/>
      <c r="C908" s="719"/>
      <c r="D908" s="34"/>
      <c r="E908" s="719"/>
      <c r="F908" s="719"/>
      <c r="G908" s="719"/>
      <c r="H908" s="719"/>
      <c r="I908" s="585"/>
      <c r="J908" s="719"/>
      <c r="K908" s="759"/>
      <c r="L908" s="719"/>
      <c r="M908" s="719"/>
      <c r="N908" s="719"/>
      <c r="O908" s="719"/>
      <c r="P908" s="719"/>
      <c r="Q908" s="719"/>
      <c r="R908" s="719"/>
      <c r="S908" s="719"/>
      <c r="T908" s="719"/>
      <c r="U908" s="719"/>
      <c r="V908" s="719"/>
      <c r="W908" s="719"/>
      <c r="X908" s="719"/>
      <c r="Y908" s="719"/>
      <c r="Z908" s="719"/>
      <c r="AA908" s="719"/>
      <c r="AB908" s="719"/>
    </row>
    <row r="909" spans="1:28" ht="22">
      <c r="A909" s="719"/>
      <c r="B909" s="719"/>
      <c r="C909" s="719"/>
      <c r="D909" s="34"/>
      <c r="E909" s="719"/>
      <c r="F909" s="719"/>
      <c r="G909" s="719"/>
      <c r="H909" s="719"/>
      <c r="I909" s="585"/>
      <c r="J909" s="719"/>
      <c r="K909" s="759"/>
      <c r="L909" s="719"/>
      <c r="M909" s="719"/>
      <c r="N909" s="719"/>
      <c r="O909" s="719"/>
      <c r="P909" s="719"/>
      <c r="Q909" s="719"/>
      <c r="R909" s="719"/>
      <c r="S909" s="719"/>
      <c r="T909" s="719"/>
      <c r="U909" s="719"/>
      <c r="V909" s="719"/>
      <c r="W909" s="719"/>
      <c r="X909" s="719"/>
      <c r="Y909" s="719"/>
      <c r="Z909" s="719"/>
      <c r="AA909" s="719"/>
      <c r="AB909" s="719"/>
    </row>
    <row r="910" spans="1:28" ht="22">
      <c r="A910" s="719"/>
      <c r="B910" s="719"/>
      <c r="C910" s="719"/>
      <c r="D910" s="34"/>
      <c r="E910" s="719"/>
      <c r="F910" s="719"/>
      <c r="G910" s="719"/>
      <c r="H910" s="719"/>
      <c r="I910" s="585"/>
      <c r="J910" s="719"/>
      <c r="K910" s="759"/>
      <c r="L910" s="719"/>
      <c r="M910" s="719"/>
      <c r="N910" s="719"/>
      <c r="O910" s="719"/>
      <c r="P910" s="719"/>
      <c r="Q910" s="719"/>
      <c r="R910" s="719"/>
      <c r="S910" s="719"/>
      <c r="T910" s="719"/>
      <c r="U910" s="719"/>
      <c r="V910" s="719"/>
      <c r="W910" s="719"/>
      <c r="X910" s="719"/>
      <c r="Y910" s="719"/>
      <c r="Z910" s="719"/>
      <c r="AA910" s="719"/>
      <c r="AB910" s="719"/>
    </row>
    <row r="911" spans="1:28" ht="22">
      <c r="A911" s="719"/>
      <c r="B911" s="719"/>
      <c r="C911" s="719"/>
      <c r="D911" s="34"/>
      <c r="E911" s="719"/>
      <c r="F911" s="719"/>
      <c r="G911" s="719"/>
      <c r="H911" s="719"/>
      <c r="I911" s="585"/>
      <c r="J911" s="719"/>
      <c r="K911" s="759"/>
      <c r="L911" s="719"/>
      <c r="M911" s="719"/>
      <c r="N911" s="719"/>
      <c r="O911" s="719"/>
      <c r="P911" s="719"/>
      <c r="Q911" s="719"/>
      <c r="R911" s="719"/>
      <c r="S911" s="719"/>
      <c r="T911" s="719"/>
      <c r="U911" s="719"/>
      <c r="V911" s="719"/>
      <c r="W911" s="719"/>
      <c r="X911" s="719"/>
      <c r="Y911" s="719"/>
      <c r="Z911" s="719"/>
      <c r="AA911" s="719"/>
      <c r="AB911" s="719"/>
    </row>
    <row r="912" spans="1:28" ht="22">
      <c r="A912" s="719"/>
      <c r="B912" s="719"/>
      <c r="C912" s="719"/>
      <c r="D912" s="34"/>
      <c r="E912" s="719"/>
      <c r="F912" s="719"/>
      <c r="G912" s="719"/>
      <c r="H912" s="719"/>
      <c r="I912" s="585"/>
      <c r="J912" s="719"/>
      <c r="K912" s="759"/>
      <c r="L912" s="719"/>
      <c r="M912" s="719"/>
      <c r="N912" s="719"/>
      <c r="O912" s="719"/>
      <c r="P912" s="719"/>
      <c r="Q912" s="719"/>
      <c r="R912" s="719"/>
      <c r="S912" s="719"/>
      <c r="T912" s="719"/>
      <c r="U912" s="719"/>
      <c r="V912" s="719"/>
      <c r="W912" s="719"/>
      <c r="X912" s="719"/>
      <c r="Y912" s="719"/>
      <c r="Z912" s="719"/>
      <c r="AA912" s="719"/>
      <c r="AB912" s="719"/>
    </row>
    <row r="913" spans="1:28" ht="22">
      <c r="A913" s="719"/>
      <c r="B913" s="719"/>
      <c r="C913" s="719"/>
      <c r="D913" s="34"/>
      <c r="E913" s="719"/>
      <c r="F913" s="719"/>
      <c r="G913" s="719"/>
      <c r="H913" s="719"/>
      <c r="I913" s="585"/>
      <c r="J913" s="719"/>
      <c r="K913" s="759"/>
      <c r="L913" s="719"/>
      <c r="M913" s="719"/>
      <c r="N913" s="719"/>
      <c r="O913" s="719"/>
      <c r="P913" s="719"/>
      <c r="Q913" s="719"/>
      <c r="R913" s="719"/>
      <c r="S913" s="719"/>
      <c r="T913" s="719"/>
      <c r="U913" s="719"/>
      <c r="V913" s="719"/>
      <c r="W913" s="719"/>
      <c r="X913" s="719"/>
      <c r="Y913" s="719"/>
      <c r="Z913" s="719"/>
      <c r="AA913" s="719"/>
      <c r="AB913" s="719"/>
    </row>
    <row r="914" spans="1:28" ht="22">
      <c r="A914" s="719"/>
      <c r="B914" s="719"/>
      <c r="C914" s="719"/>
      <c r="D914" s="34"/>
      <c r="E914" s="719"/>
      <c r="F914" s="719"/>
      <c r="G914" s="719"/>
      <c r="H914" s="719"/>
      <c r="I914" s="585"/>
      <c r="J914" s="719"/>
      <c r="K914" s="759"/>
      <c r="L914" s="719"/>
      <c r="M914" s="719"/>
      <c r="N914" s="719"/>
      <c r="O914" s="719"/>
      <c r="P914" s="719"/>
      <c r="Q914" s="719"/>
      <c r="R914" s="719"/>
      <c r="S914" s="719"/>
      <c r="T914" s="719"/>
      <c r="U914" s="719"/>
      <c r="V914" s="719"/>
      <c r="W914" s="719"/>
      <c r="X914" s="719"/>
      <c r="Y914" s="719"/>
      <c r="Z914" s="719"/>
      <c r="AA914" s="719"/>
      <c r="AB914" s="719"/>
    </row>
    <row r="915" spans="1:28" ht="22">
      <c r="A915" s="719"/>
      <c r="B915" s="719"/>
      <c r="C915" s="719"/>
      <c r="D915" s="34"/>
      <c r="E915" s="719"/>
      <c r="F915" s="719"/>
      <c r="G915" s="719"/>
      <c r="H915" s="719"/>
      <c r="I915" s="585"/>
      <c r="J915" s="719"/>
      <c r="K915" s="759"/>
      <c r="L915" s="719"/>
      <c r="M915" s="719"/>
      <c r="N915" s="719"/>
      <c r="O915" s="719"/>
      <c r="P915" s="719"/>
      <c r="Q915" s="719"/>
      <c r="R915" s="719"/>
      <c r="S915" s="719"/>
      <c r="T915" s="719"/>
      <c r="U915" s="719"/>
      <c r="V915" s="719"/>
      <c r="W915" s="719"/>
      <c r="X915" s="719"/>
      <c r="Y915" s="719"/>
      <c r="Z915" s="719"/>
      <c r="AA915" s="719"/>
      <c r="AB915" s="719"/>
    </row>
    <row r="916" spans="1:28" ht="22">
      <c r="A916" s="719"/>
      <c r="B916" s="719"/>
      <c r="C916" s="719"/>
      <c r="D916" s="34"/>
      <c r="E916" s="719"/>
      <c r="F916" s="719"/>
      <c r="G916" s="719"/>
      <c r="H916" s="719"/>
      <c r="I916" s="585"/>
      <c r="J916" s="719"/>
      <c r="K916" s="759"/>
      <c r="L916" s="719"/>
      <c r="M916" s="719"/>
      <c r="N916" s="719"/>
      <c r="O916" s="719"/>
      <c r="P916" s="719"/>
      <c r="Q916" s="719"/>
      <c r="R916" s="719"/>
      <c r="S916" s="719"/>
      <c r="T916" s="719"/>
      <c r="U916" s="719"/>
      <c r="V916" s="719"/>
      <c r="W916" s="719"/>
      <c r="X916" s="719"/>
      <c r="Y916" s="719"/>
      <c r="Z916" s="719"/>
      <c r="AA916" s="719"/>
      <c r="AB916" s="719"/>
    </row>
    <row r="917" spans="1:28" ht="22">
      <c r="A917" s="719"/>
      <c r="B917" s="719"/>
      <c r="C917" s="719"/>
      <c r="D917" s="34"/>
      <c r="E917" s="719"/>
      <c r="F917" s="719"/>
      <c r="G917" s="719"/>
      <c r="H917" s="719"/>
      <c r="I917" s="585"/>
      <c r="J917" s="719"/>
      <c r="K917" s="759"/>
      <c r="L917" s="719"/>
      <c r="M917" s="719"/>
      <c r="N917" s="719"/>
      <c r="O917" s="719"/>
      <c r="P917" s="719"/>
      <c r="Q917" s="719"/>
      <c r="R917" s="719"/>
      <c r="S917" s="719"/>
      <c r="T917" s="719"/>
      <c r="U917" s="719"/>
      <c r="V917" s="719"/>
      <c r="W917" s="719"/>
      <c r="X917" s="719"/>
      <c r="Y917" s="719"/>
      <c r="Z917" s="719"/>
      <c r="AA917" s="719"/>
      <c r="AB917" s="719"/>
    </row>
    <row r="918" spans="1:28" ht="22">
      <c r="A918" s="719"/>
      <c r="B918" s="719"/>
      <c r="C918" s="719"/>
      <c r="D918" s="34"/>
      <c r="E918" s="719"/>
      <c r="F918" s="719"/>
      <c r="G918" s="719"/>
      <c r="H918" s="719"/>
      <c r="I918" s="585"/>
      <c r="J918" s="719"/>
      <c r="K918" s="759"/>
      <c r="L918" s="719"/>
      <c r="M918" s="719"/>
      <c r="N918" s="719"/>
      <c r="O918" s="719"/>
      <c r="P918" s="719"/>
      <c r="Q918" s="719"/>
      <c r="R918" s="719"/>
      <c r="S918" s="719"/>
      <c r="T918" s="719"/>
      <c r="U918" s="719"/>
      <c r="V918" s="719"/>
      <c r="W918" s="719"/>
      <c r="X918" s="719"/>
      <c r="Y918" s="719"/>
      <c r="Z918" s="719"/>
      <c r="AA918" s="719"/>
      <c r="AB918" s="719"/>
    </row>
    <row r="919" spans="1:28" ht="22">
      <c r="A919" s="719"/>
      <c r="B919" s="719"/>
      <c r="C919" s="719"/>
      <c r="D919" s="34"/>
      <c r="E919" s="719"/>
      <c r="F919" s="719"/>
      <c r="G919" s="719"/>
      <c r="H919" s="719"/>
      <c r="I919" s="585"/>
      <c r="J919" s="719"/>
      <c r="K919" s="759"/>
      <c r="L919" s="719"/>
      <c r="M919" s="719"/>
      <c r="N919" s="719"/>
      <c r="O919" s="719"/>
      <c r="P919" s="719"/>
      <c r="Q919" s="719"/>
      <c r="R919" s="719"/>
      <c r="S919" s="719"/>
      <c r="T919" s="719"/>
      <c r="U919" s="719"/>
      <c r="V919" s="719"/>
      <c r="W919" s="719"/>
      <c r="X919" s="719"/>
      <c r="Y919" s="719"/>
      <c r="Z919" s="719"/>
      <c r="AA919" s="719"/>
      <c r="AB919" s="719"/>
    </row>
    <row r="920" spans="1:28" ht="22">
      <c r="A920" s="719"/>
      <c r="B920" s="719"/>
      <c r="C920" s="719"/>
      <c r="D920" s="34"/>
      <c r="E920" s="719"/>
      <c r="F920" s="719"/>
      <c r="G920" s="719"/>
      <c r="H920" s="719"/>
      <c r="I920" s="585"/>
      <c r="J920" s="719"/>
      <c r="K920" s="759"/>
      <c r="L920" s="719"/>
      <c r="M920" s="719"/>
      <c r="N920" s="719"/>
      <c r="O920" s="719"/>
      <c r="P920" s="719"/>
      <c r="Q920" s="719"/>
      <c r="R920" s="719"/>
      <c r="S920" s="719"/>
      <c r="T920" s="719"/>
      <c r="U920" s="719"/>
      <c r="V920" s="719"/>
      <c r="W920" s="719"/>
      <c r="X920" s="719"/>
      <c r="Y920" s="719"/>
      <c r="Z920" s="719"/>
      <c r="AA920" s="719"/>
      <c r="AB920" s="719"/>
    </row>
    <row r="921" spans="1:28" ht="22">
      <c r="A921" s="719"/>
      <c r="B921" s="719"/>
      <c r="C921" s="719"/>
      <c r="D921" s="34"/>
      <c r="E921" s="719"/>
      <c r="F921" s="719"/>
      <c r="G921" s="719"/>
      <c r="H921" s="719"/>
      <c r="I921" s="585"/>
      <c r="J921" s="719"/>
      <c r="K921" s="759"/>
      <c r="L921" s="719"/>
      <c r="M921" s="719"/>
      <c r="N921" s="719"/>
      <c r="O921" s="719"/>
      <c r="P921" s="719"/>
      <c r="Q921" s="719"/>
      <c r="R921" s="719"/>
      <c r="S921" s="719"/>
      <c r="T921" s="719"/>
      <c r="U921" s="719"/>
      <c r="V921" s="719"/>
      <c r="W921" s="719"/>
      <c r="X921" s="719"/>
      <c r="Y921" s="719"/>
      <c r="Z921" s="719"/>
      <c r="AA921" s="719"/>
      <c r="AB921" s="719"/>
    </row>
    <row r="922" spans="1:28" ht="22">
      <c r="A922" s="719"/>
      <c r="B922" s="719"/>
      <c r="C922" s="719"/>
      <c r="D922" s="34"/>
      <c r="E922" s="719"/>
      <c r="F922" s="719"/>
      <c r="G922" s="719"/>
      <c r="H922" s="719"/>
      <c r="I922" s="585"/>
      <c r="J922" s="719"/>
      <c r="K922" s="759"/>
      <c r="L922" s="719"/>
      <c r="M922" s="719"/>
      <c r="N922" s="719"/>
      <c r="O922" s="719"/>
      <c r="P922" s="719"/>
      <c r="Q922" s="719"/>
      <c r="R922" s="719"/>
      <c r="S922" s="719"/>
      <c r="T922" s="719"/>
      <c r="U922" s="719"/>
      <c r="V922" s="719"/>
      <c r="W922" s="719"/>
      <c r="X922" s="719"/>
      <c r="Y922" s="719"/>
      <c r="Z922" s="719"/>
      <c r="AA922" s="719"/>
      <c r="AB922" s="719"/>
    </row>
    <row r="923" spans="1:28" ht="22">
      <c r="A923" s="719"/>
      <c r="B923" s="719"/>
      <c r="C923" s="719"/>
      <c r="D923" s="34"/>
      <c r="E923" s="719"/>
      <c r="F923" s="719"/>
      <c r="G923" s="719"/>
      <c r="H923" s="719"/>
      <c r="I923" s="585"/>
      <c r="J923" s="719"/>
      <c r="K923" s="759"/>
      <c r="L923" s="719"/>
      <c r="M923" s="719"/>
      <c r="N923" s="719"/>
      <c r="O923" s="719"/>
      <c r="P923" s="719"/>
      <c r="Q923" s="719"/>
      <c r="R923" s="719"/>
      <c r="S923" s="719"/>
      <c r="T923" s="719"/>
      <c r="U923" s="719"/>
      <c r="V923" s="719"/>
      <c r="W923" s="719"/>
      <c r="X923" s="719"/>
      <c r="Y923" s="719"/>
      <c r="Z923" s="719"/>
      <c r="AA923" s="719"/>
      <c r="AB923" s="719"/>
    </row>
    <row r="924" spans="1:28" ht="22">
      <c r="A924" s="719"/>
      <c r="B924" s="719"/>
      <c r="C924" s="719"/>
      <c r="D924" s="34"/>
      <c r="E924" s="719"/>
      <c r="F924" s="719"/>
      <c r="G924" s="719"/>
      <c r="H924" s="719"/>
      <c r="I924" s="585"/>
      <c r="J924" s="719"/>
      <c r="K924" s="759"/>
      <c r="L924" s="719"/>
      <c r="M924" s="719"/>
      <c r="N924" s="719"/>
      <c r="O924" s="719"/>
      <c r="P924" s="719"/>
      <c r="Q924" s="719"/>
      <c r="R924" s="719"/>
      <c r="S924" s="719"/>
      <c r="T924" s="719"/>
      <c r="U924" s="719"/>
      <c r="V924" s="719"/>
      <c r="W924" s="719"/>
      <c r="X924" s="719"/>
      <c r="Y924" s="719"/>
      <c r="Z924" s="719"/>
      <c r="AA924" s="719"/>
      <c r="AB924" s="719"/>
    </row>
    <row r="925" spans="1:28" ht="22">
      <c r="A925" s="719"/>
      <c r="B925" s="719"/>
      <c r="C925" s="719"/>
      <c r="D925" s="34"/>
      <c r="E925" s="719"/>
      <c r="F925" s="719"/>
      <c r="G925" s="719"/>
      <c r="H925" s="719"/>
      <c r="I925" s="585"/>
      <c r="J925" s="719"/>
      <c r="K925" s="759"/>
      <c r="L925" s="719"/>
      <c r="M925" s="719"/>
      <c r="N925" s="719"/>
      <c r="O925" s="719"/>
      <c r="P925" s="719"/>
      <c r="Q925" s="719"/>
      <c r="R925" s="719"/>
      <c r="S925" s="719"/>
      <c r="T925" s="719"/>
      <c r="U925" s="719"/>
      <c r="V925" s="719"/>
      <c r="W925" s="719"/>
      <c r="X925" s="719"/>
      <c r="Y925" s="719"/>
      <c r="Z925" s="719"/>
      <c r="AA925" s="719"/>
      <c r="AB925" s="719"/>
    </row>
    <row r="926" spans="1:28" ht="22">
      <c r="A926" s="719"/>
      <c r="B926" s="719"/>
      <c r="C926" s="719"/>
      <c r="D926" s="34"/>
      <c r="E926" s="719"/>
      <c r="F926" s="719"/>
      <c r="G926" s="719"/>
      <c r="H926" s="719"/>
      <c r="I926" s="585"/>
      <c r="J926" s="719"/>
      <c r="K926" s="759"/>
      <c r="L926" s="719"/>
      <c r="M926" s="719"/>
      <c r="N926" s="719"/>
      <c r="O926" s="719"/>
      <c r="P926" s="719"/>
      <c r="Q926" s="719"/>
      <c r="R926" s="719"/>
      <c r="S926" s="719"/>
      <c r="T926" s="719"/>
      <c r="U926" s="719"/>
      <c r="V926" s="719"/>
      <c r="W926" s="719"/>
      <c r="X926" s="719"/>
      <c r="Y926" s="719"/>
      <c r="Z926" s="719"/>
      <c r="AA926" s="719"/>
      <c r="AB926" s="719"/>
    </row>
    <row r="927" spans="1:28" ht="22">
      <c r="A927" s="719"/>
      <c r="B927" s="719"/>
      <c r="C927" s="719"/>
      <c r="D927" s="34"/>
      <c r="E927" s="719"/>
      <c r="F927" s="719"/>
      <c r="G927" s="719"/>
      <c r="H927" s="719"/>
      <c r="I927" s="585"/>
      <c r="J927" s="719"/>
      <c r="K927" s="759"/>
      <c r="L927" s="719"/>
      <c r="M927" s="719"/>
      <c r="N927" s="719"/>
      <c r="O927" s="719"/>
      <c r="P927" s="719"/>
      <c r="Q927" s="719"/>
      <c r="R927" s="719"/>
      <c r="S927" s="719"/>
      <c r="T927" s="719"/>
      <c r="U927" s="719"/>
      <c r="V927" s="719"/>
      <c r="W927" s="719"/>
      <c r="X927" s="719"/>
      <c r="Y927" s="719"/>
      <c r="Z927" s="719"/>
      <c r="AA927" s="719"/>
      <c r="AB927" s="719"/>
    </row>
    <row r="928" spans="1:28" ht="22">
      <c r="A928" s="719"/>
      <c r="B928" s="719"/>
      <c r="C928" s="719"/>
      <c r="D928" s="34"/>
      <c r="E928" s="719"/>
      <c r="F928" s="719"/>
      <c r="G928" s="719"/>
      <c r="H928" s="719"/>
      <c r="I928" s="585"/>
      <c r="J928" s="719"/>
      <c r="K928" s="759"/>
      <c r="L928" s="719"/>
      <c r="M928" s="719"/>
      <c r="N928" s="719"/>
      <c r="O928" s="719"/>
      <c r="P928" s="719"/>
      <c r="Q928" s="719"/>
      <c r="R928" s="719"/>
      <c r="S928" s="719"/>
      <c r="T928" s="719"/>
      <c r="U928" s="719"/>
      <c r="V928" s="719"/>
      <c r="W928" s="719"/>
      <c r="X928" s="719"/>
      <c r="Y928" s="719"/>
      <c r="Z928" s="719"/>
      <c r="AA928" s="719"/>
      <c r="AB928" s="719"/>
    </row>
    <row r="929" spans="1:28" ht="22">
      <c r="A929" s="719"/>
      <c r="B929" s="719"/>
      <c r="C929" s="719"/>
      <c r="D929" s="34"/>
      <c r="E929" s="719"/>
      <c r="F929" s="719"/>
      <c r="G929" s="719"/>
      <c r="H929" s="719"/>
      <c r="I929" s="585"/>
      <c r="J929" s="719"/>
      <c r="K929" s="759"/>
      <c r="L929" s="719"/>
      <c r="M929" s="719"/>
      <c r="N929" s="719"/>
      <c r="O929" s="719"/>
      <c r="P929" s="719"/>
      <c r="Q929" s="719"/>
      <c r="R929" s="719"/>
      <c r="S929" s="719"/>
      <c r="T929" s="719"/>
      <c r="U929" s="719"/>
      <c r="V929" s="719"/>
      <c r="W929" s="719"/>
      <c r="X929" s="719"/>
      <c r="Y929" s="719"/>
      <c r="Z929" s="719"/>
      <c r="AA929" s="719"/>
      <c r="AB929" s="719"/>
    </row>
    <row r="930" spans="1:28" ht="22">
      <c r="A930" s="719"/>
      <c r="B930" s="719"/>
      <c r="C930" s="719"/>
      <c r="D930" s="34"/>
      <c r="E930" s="719"/>
      <c r="F930" s="719"/>
      <c r="G930" s="719"/>
      <c r="H930" s="719"/>
      <c r="I930" s="585"/>
      <c r="J930" s="719"/>
      <c r="K930" s="759"/>
      <c r="L930" s="719"/>
      <c r="M930" s="719"/>
      <c r="N930" s="719"/>
      <c r="O930" s="719"/>
      <c r="P930" s="719"/>
      <c r="Q930" s="719"/>
      <c r="R930" s="719"/>
      <c r="S930" s="719"/>
      <c r="T930" s="719"/>
      <c r="U930" s="719"/>
      <c r="V930" s="719"/>
      <c r="W930" s="719"/>
      <c r="X930" s="719"/>
      <c r="Y930" s="719"/>
      <c r="Z930" s="719"/>
      <c r="AA930" s="719"/>
      <c r="AB930" s="719"/>
    </row>
    <row r="931" spans="1:28" ht="22">
      <c r="A931" s="719"/>
      <c r="B931" s="719"/>
      <c r="C931" s="719"/>
      <c r="D931" s="34"/>
      <c r="E931" s="719"/>
      <c r="F931" s="719"/>
      <c r="G931" s="719"/>
      <c r="H931" s="719"/>
      <c r="I931" s="585"/>
      <c r="J931" s="719"/>
      <c r="K931" s="759"/>
      <c r="L931" s="719"/>
      <c r="M931" s="719"/>
      <c r="N931" s="719"/>
      <c r="O931" s="719"/>
      <c r="P931" s="719"/>
      <c r="Q931" s="719"/>
      <c r="R931" s="719"/>
      <c r="S931" s="719"/>
      <c r="T931" s="719"/>
      <c r="U931" s="719"/>
      <c r="V931" s="719"/>
      <c r="W931" s="719"/>
      <c r="X931" s="719"/>
      <c r="Y931" s="719"/>
      <c r="Z931" s="719"/>
      <c r="AA931" s="719"/>
      <c r="AB931" s="719"/>
    </row>
    <row r="932" spans="1:28" ht="22">
      <c r="A932" s="719"/>
      <c r="B932" s="719"/>
      <c r="C932" s="719"/>
      <c r="D932" s="34"/>
      <c r="E932" s="719"/>
      <c r="F932" s="719"/>
      <c r="G932" s="719"/>
      <c r="H932" s="719"/>
      <c r="I932" s="585"/>
      <c r="J932" s="719"/>
      <c r="K932" s="759"/>
      <c r="L932" s="719"/>
      <c r="M932" s="719"/>
      <c r="N932" s="719"/>
      <c r="O932" s="719"/>
      <c r="P932" s="719"/>
      <c r="Q932" s="719"/>
      <c r="R932" s="719"/>
      <c r="S932" s="719"/>
      <c r="T932" s="719"/>
      <c r="U932" s="719"/>
      <c r="V932" s="719"/>
      <c r="W932" s="719"/>
      <c r="X932" s="719"/>
      <c r="Y932" s="719"/>
      <c r="Z932" s="719"/>
      <c r="AA932" s="719"/>
      <c r="AB932" s="719"/>
    </row>
    <row r="933" spans="1:28" ht="22">
      <c r="A933" s="719"/>
      <c r="B933" s="719"/>
      <c r="C933" s="719"/>
      <c r="D933" s="34"/>
      <c r="E933" s="719"/>
      <c r="F933" s="719"/>
      <c r="G933" s="719"/>
      <c r="H933" s="719"/>
      <c r="I933" s="585"/>
      <c r="J933" s="719"/>
      <c r="K933" s="759"/>
      <c r="L933" s="719"/>
      <c r="M933" s="719"/>
      <c r="N933" s="719"/>
      <c r="O933" s="719"/>
      <c r="P933" s="719"/>
      <c r="Q933" s="719"/>
      <c r="R933" s="719"/>
      <c r="S933" s="719"/>
      <c r="T933" s="719"/>
      <c r="U933" s="719"/>
      <c r="V933" s="719"/>
      <c r="W933" s="719"/>
      <c r="X933" s="719"/>
      <c r="Y933" s="719"/>
      <c r="Z933" s="719"/>
      <c r="AA933" s="719"/>
      <c r="AB933" s="719"/>
    </row>
    <row r="934" spans="1:28" ht="22">
      <c r="A934" s="719"/>
      <c r="B934" s="719"/>
      <c r="C934" s="719"/>
      <c r="D934" s="34"/>
      <c r="E934" s="719"/>
      <c r="F934" s="719"/>
      <c r="G934" s="719"/>
      <c r="H934" s="719"/>
      <c r="I934" s="585"/>
      <c r="J934" s="719"/>
      <c r="K934" s="759"/>
      <c r="L934" s="719"/>
      <c r="M934" s="719"/>
      <c r="N934" s="719"/>
      <c r="O934" s="719"/>
      <c r="P934" s="719"/>
      <c r="Q934" s="719"/>
      <c r="R934" s="719"/>
      <c r="S934" s="719"/>
      <c r="T934" s="719"/>
      <c r="U934" s="719"/>
      <c r="V934" s="719"/>
      <c r="W934" s="719"/>
      <c r="X934" s="719"/>
      <c r="Y934" s="719"/>
      <c r="Z934" s="719"/>
      <c r="AA934" s="719"/>
      <c r="AB934" s="719"/>
    </row>
    <row r="935" spans="1:28" ht="22">
      <c r="A935" s="719"/>
      <c r="B935" s="719"/>
      <c r="C935" s="719"/>
      <c r="D935" s="34"/>
      <c r="E935" s="719"/>
      <c r="F935" s="719"/>
      <c r="G935" s="719"/>
      <c r="H935" s="719"/>
      <c r="I935" s="585"/>
      <c r="J935" s="719"/>
      <c r="K935" s="759"/>
      <c r="L935" s="719"/>
      <c r="M935" s="719"/>
      <c r="N935" s="719"/>
      <c r="O935" s="719"/>
      <c r="P935" s="719"/>
      <c r="Q935" s="719"/>
      <c r="R935" s="719"/>
      <c r="S935" s="719"/>
      <c r="T935" s="719"/>
      <c r="U935" s="719"/>
      <c r="V935" s="719"/>
      <c r="W935" s="719"/>
      <c r="X935" s="719"/>
      <c r="Y935" s="719"/>
      <c r="Z935" s="719"/>
      <c r="AA935" s="719"/>
      <c r="AB935" s="719"/>
    </row>
    <row r="936" spans="1:28" ht="22">
      <c r="A936" s="719"/>
      <c r="B936" s="719"/>
      <c r="C936" s="719"/>
      <c r="D936" s="34"/>
      <c r="E936" s="719"/>
      <c r="F936" s="719"/>
      <c r="G936" s="719"/>
      <c r="H936" s="719"/>
      <c r="I936" s="585"/>
      <c r="J936" s="719"/>
      <c r="K936" s="759"/>
      <c r="L936" s="719"/>
      <c r="M936" s="719"/>
      <c r="N936" s="719"/>
      <c r="O936" s="719"/>
      <c r="P936" s="719"/>
      <c r="Q936" s="719"/>
      <c r="R936" s="719"/>
      <c r="S936" s="719"/>
      <c r="T936" s="719"/>
      <c r="U936" s="719"/>
      <c r="V936" s="719"/>
      <c r="W936" s="719"/>
      <c r="X936" s="719"/>
      <c r="Y936" s="719"/>
      <c r="Z936" s="719"/>
      <c r="AA936" s="719"/>
      <c r="AB936" s="719"/>
    </row>
    <row r="937" spans="1:28" ht="22">
      <c r="A937" s="719"/>
      <c r="B937" s="719"/>
      <c r="C937" s="719"/>
      <c r="D937" s="34"/>
      <c r="E937" s="719"/>
      <c r="F937" s="719"/>
      <c r="G937" s="719"/>
      <c r="H937" s="719"/>
      <c r="I937" s="585"/>
      <c r="J937" s="719"/>
      <c r="K937" s="759"/>
      <c r="L937" s="719"/>
      <c r="M937" s="719"/>
      <c r="N937" s="719"/>
      <c r="O937" s="719"/>
      <c r="P937" s="719"/>
      <c r="Q937" s="719"/>
      <c r="R937" s="719"/>
      <c r="S937" s="719"/>
      <c r="T937" s="719"/>
      <c r="U937" s="719"/>
      <c r="V937" s="719"/>
      <c r="W937" s="719"/>
      <c r="X937" s="719"/>
      <c r="Y937" s="719"/>
      <c r="Z937" s="719"/>
      <c r="AA937" s="719"/>
      <c r="AB937" s="719"/>
    </row>
    <row r="938" spans="1:28" ht="22">
      <c r="A938" s="719"/>
      <c r="B938" s="719"/>
      <c r="C938" s="719"/>
      <c r="D938" s="34"/>
      <c r="E938" s="719"/>
      <c r="F938" s="719"/>
      <c r="G938" s="719"/>
      <c r="H938" s="719"/>
      <c r="I938" s="585"/>
      <c r="J938" s="719"/>
      <c r="K938" s="759"/>
      <c r="L938" s="719"/>
      <c r="M938" s="719"/>
      <c r="N938" s="719"/>
      <c r="O938" s="719"/>
      <c r="P938" s="719"/>
      <c r="Q938" s="719"/>
      <c r="R938" s="719"/>
      <c r="S938" s="719"/>
      <c r="T938" s="719"/>
      <c r="U938" s="719"/>
      <c r="V938" s="719"/>
      <c r="W938" s="719"/>
      <c r="X938" s="719"/>
      <c r="Y938" s="719"/>
      <c r="Z938" s="719"/>
      <c r="AA938" s="719"/>
      <c r="AB938" s="719"/>
    </row>
    <row r="939" spans="1:28" ht="22">
      <c r="A939" s="719"/>
      <c r="B939" s="719"/>
      <c r="C939" s="719"/>
      <c r="D939" s="34"/>
      <c r="E939" s="719"/>
      <c r="F939" s="719"/>
      <c r="G939" s="719"/>
      <c r="H939" s="719"/>
      <c r="I939" s="585"/>
      <c r="J939" s="719"/>
      <c r="K939" s="759"/>
      <c r="L939" s="719"/>
      <c r="M939" s="719"/>
      <c r="N939" s="719"/>
      <c r="O939" s="719"/>
      <c r="P939" s="719"/>
      <c r="Q939" s="719"/>
      <c r="R939" s="719"/>
      <c r="S939" s="719"/>
      <c r="T939" s="719"/>
      <c r="U939" s="719"/>
      <c r="V939" s="719"/>
      <c r="W939" s="719"/>
      <c r="X939" s="719"/>
      <c r="Y939" s="719"/>
      <c r="Z939" s="719"/>
      <c r="AA939" s="719"/>
      <c r="AB939" s="719"/>
    </row>
    <row r="940" spans="1:28" ht="22">
      <c r="A940" s="719"/>
      <c r="B940" s="719"/>
      <c r="C940" s="719"/>
      <c r="D940" s="34"/>
      <c r="E940" s="719"/>
      <c r="F940" s="719"/>
      <c r="G940" s="719"/>
      <c r="H940" s="719"/>
      <c r="I940" s="585"/>
      <c r="J940" s="719"/>
      <c r="K940" s="759"/>
      <c r="L940" s="719"/>
      <c r="M940" s="719"/>
      <c r="N940" s="719"/>
      <c r="O940" s="719"/>
      <c r="P940" s="719"/>
      <c r="Q940" s="719"/>
      <c r="R940" s="719"/>
      <c r="S940" s="719"/>
      <c r="T940" s="719"/>
      <c r="U940" s="719"/>
      <c r="V940" s="719"/>
      <c r="W940" s="719"/>
      <c r="X940" s="719"/>
      <c r="Y940" s="719"/>
      <c r="Z940" s="719"/>
      <c r="AA940" s="719"/>
      <c r="AB940" s="719"/>
    </row>
    <row r="941" spans="1:28" ht="22">
      <c r="A941" s="719"/>
      <c r="B941" s="719"/>
      <c r="C941" s="719"/>
      <c r="D941" s="34"/>
      <c r="E941" s="719"/>
      <c r="F941" s="719"/>
      <c r="G941" s="719"/>
      <c r="H941" s="719"/>
      <c r="I941" s="585"/>
      <c r="J941" s="719"/>
      <c r="K941" s="759"/>
      <c r="L941" s="719"/>
      <c r="M941" s="719"/>
      <c r="N941" s="719"/>
      <c r="O941" s="719"/>
      <c r="P941" s="719"/>
      <c r="Q941" s="719"/>
      <c r="R941" s="719"/>
      <c r="S941" s="719"/>
      <c r="T941" s="719"/>
      <c r="U941" s="719"/>
      <c r="V941" s="719"/>
      <c r="W941" s="719"/>
      <c r="X941" s="719"/>
      <c r="Y941" s="719"/>
      <c r="Z941" s="719"/>
      <c r="AA941" s="719"/>
      <c r="AB941" s="719"/>
    </row>
    <row r="942" spans="1:28" ht="22">
      <c r="A942" s="719"/>
      <c r="B942" s="719"/>
      <c r="C942" s="719"/>
      <c r="D942" s="34"/>
      <c r="E942" s="719"/>
      <c r="F942" s="719"/>
      <c r="G942" s="719"/>
      <c r="H942" s="719"/>
      <c r="I942" s="585"/>
      <c r="J942" s="719"/>
      <c r="K942" s="759"/>
      <c r="L942" s="719"/>
      <c r="M942" s="719"/>
      <c r="N942" s="719"/>
      <c r="O942" s="719"/>
      <c r="P942" s="719"/>
      <c r="Q942" s="719"/>
      <c r="R942" s="719"/>
      <c r="S942" s="719"/>
      <c r="T942" s="719"/>
      <c r="U942" s="719"/>
      <c r="V942" s="719"/>
      <c r="W942" s="719"/>
      <c r="X942" s="719"/>
      <c r="Y942" s="719"/>
      <c r="Z942" s="719"/>
      <c r="AA942" s="719"/>
      <c r="AB942" s="719"/>
    </row>
    <row r="943" spans="1:28" ht="22">
      <c r="A943" s="719"/>
      <c r="B943" s="719"/>
      <c r="C943" s="719"/>
      <c r="D943" s="34"/>
      <c r="E943" s="719"/>
      <c r="F943" s="719"/>
      <c r="G943" s="719"/>
      <c r="H943" s="719"/>
      <c r="I943" s="585"/>
      <c r="J943" s="719"/>
      <c r="K943" s="759"/>
      <c r="L943" s="719"/>
      <c r="M943" s="719"/>
      <c r="N943" s="719"/>
      <c r="O943" s="719"/>
      <c r="P943" s="719"/>
      <c r="Q943" s="719"/>
      <c r="R943" s="719"/>
      <c r="S943" s="719"/>
      <c r="T943" s="719"/>
      <c r="U943" s="719"/>
      <c r="V943" s="719"/>
      <c r="W943" s="719"/>
      <c r="X943" s="719"/>
      <c r="Y943" s="719"/>
      <c r="Z943" s="719"/>
      <c r="AA943" s="719"/>
      <c r="AB943" s="719"/>
    </row>
    <row r="944" spans="1:28" ht="22">
      <c r="A944" s="719"/>
      <c r="B944" s="719"/>
      <c r="C944" s="719"/>
      <c r="D944" s="34"/>
      <c r="E944" s="719"/>
      <c r="F944" s="719"/>
      <c r="G944" s="719"/>
      <c r="H944" s="719"/>
      <c r="I944" s="585"/>
      <c r="J944" s="719"/>
      <c r="K944" s="759"/>
      <c r="L944" s="719"/>
      <c r="M944" s="719"/>
      <c r="N944" s="719"/>
      <c r="O944" s="719"/>
      <c r="P944" s="719"/>
      <c r="Q944" s="719"/>
      <c r="R944" s="719"/>
      <c r="S944" s="719"/>
      <c r="T944" s="719"/>
      <c r="U944" s="719"/>
      <c r="V944" s="719"/>
      <c r="W944" s="719"/>
      <c r="X944" s="719"/>
      <c r="Y944" s="719"/>
      <c r="Z944" s="719"/>
      <c r="AA944" s="719"/>
      <c r="AB944" s="719"/>
    </row>
    <row r="945" spans="1:28" ht="22">
      <c r="A945" s="719"/>
      <c r="B945" s="719"/>
      <c r="C945" s="719"/>
      <c r="D945" s="34"/>
      <c r="E945" s="719"/>
      <c r="F945" s="719"/>
      <c r="G945" s="719"/>
      <c r="H945" s="719"/>
      <c r="I945" s="585"/>
      <c r="J945" s="719"/>
      <c r="K945" s="759"/>
      <c r="L945" s="719"/>
      <c r="M945" s="719"/>
      <c r="N945" s="719"/>
      <c r="O945" s="719"/>
      <c r="P945" s="719"/>
      <c r="Q945" s="719"/>
      <c r="R945" s="719"/>
      <c r="S945" s="719"/>
      <c r="T945" s="719"/>
      <c r="U945" s="719"/>
      <c r="V945" s="719"/>
      <c r="W945" s="719"/>
      <c r="X945" s="719"/>
      <c r="Y945" s="719"/>
      <c r="Z945" s="719"/>
      <c r="AA945" s="719"/>
      <c r="AB945" s="719"/>
    </row>
    <row r="946" spans="1:28" ht="22">
      <c r="A946" s="719"/>
      <c r="B946" s="719"/>
      <c r="C946" s="719"/>
      <c r="D946" s="34"/>
      <c r="E946" s="719"/>
      <c r="F946" s="719"/>
      <c r="G946" s="719"/>
      <c r="H946" s="719"/>
      <c r="I946" s="585"/>
      <c r="J946" s="719"/>
      <c r="K946" s="759"/>
      <c r="L946" s="719"/>
      <c r="M946" s="719"/>
      <c r="N946" s="719"/>
      <c r="O946" s="719"/>
      <c r="P946" s="719"/>
      <c r="Q946" s="719"/>
      <c r="R946" s="719"/>
      <c r="S946" s="719"/>
      <c r="T946" s="719"/>
      <c r="U946" s="719"/>
      <c r="V946" s="719"/>
      <c r="W946" s="719"/>
      <c r="X946" s="719"/>
      <c r="Y946" s="719"/>
      <c r="Z946" s="719"/>
      <c r="AA946" s="719"/>
      <c r="AB946" s="719"/>
    </row>
    <row r="947" spans="1:28" ht="22">
      <c r="A947" s="719"/>
      <c r="B947" s="719"/>
      <c r="C947" s="719"/>
      <c r="D947" s="34"/>
      <c r="E947" s="719"/>
      <c r="F947" s="719"/>
      <c r="G947" s="719"/>
      <c r="H947" s="719"/>
      <c r="I947" s="585"/>
      <c r="J947" s="719"/>
      <c r="K947" s="759"/>
      <c r="L947" s="719"/>
      <c r="M947" s="719"/>
      <c r="N947" s="719"/>
      <c r="O947" s="719"/>
      <c r="P947" s="719"/>
      <c r="Q947" s="719"/>
      <c r="R947" s="719"/>
      <c r="S947" s="719"/>
      <c r="T947" s="719"/>
      <c r="U947" s="719"/>
      <c r="V947" s="719"/>
      <c r="W947" s="719"/>
      <c r="X947" s="719"/>
      <c r="Y947" s="719"/>
      <c r="Z947" s="719"/>
      <c r="AA947" s="719"/>
      <c r="AB947" s="719"/>
    </row>
    <row r="948" spans="1:28" ht="22">
      <c r="A948" s="719"/>
      <c r="B948" s="719"/>
      <c r="C948" s="719"/>
      <c r="D948" s="34"/>
      <c r="E948" s="719"/>
      <c r="F948" s="719"/>
      <c r="G948" s="719"/>
      <c r="H948" s="719"/>
      <c r="I948" s="585"/>
      <c r="J948" s="719"/>
      <c r="K948" s="759"/>
      <c r="L948" s="719"/>
      <c r="M948" s="719"/>
      <c r="N948" s="719"/>
      <c r="O948" s="719"/>
      <c r="P948" s="719"/>
      <c r="Q948" s="719"/>
      <c r="R948" s="719"/>
      <c r="S948" s="719"/>
      <c r="T948" s="719"/>
      <c r="U948" s="719"/>
      <c r="V948" s="719"/>
      <c r="W948" s="719"/>
      <c r="X948" s="719"/>
      <c r="Y948" s="719"/>
      <c r="Z948" s="719"/>
      <c r="AA948" s="719"/>
      <c r="AB948" s="719"/>
    </row>
    <row r="949" spans="1:28" ht="22">
      <c r="A949" s="719"/>
      <c r="B949" s="719"/>
      <c r="C949" s="719"/>
      <c r="D949" s="34"/>
      <c r="E949" s="719"/>
      <c r="F949" s="719"/>
      <c r="G949" s="719"/>
      <c r="H949" s="719"/>
      <c r="I949" s="585"/>
      <c r="J949" s="719"/>
      <c r="K949" s="759"/>
      <c r="L949" s="719"/>
      <c r="M949" s="719"/>
      <c r="N949" s="719"/>
      <c r="O949" s="719"/>
      <c r="P949" s="719"/>
      <c r="Q949" s="719"/>
      <c r="R949" s="719"/>
      <c r="S949" s="719"/>
      <c r="T949" s="719"/>
      <c r="U949" s="719"/>
      <c r="V949" s="719"/>
      <c r="W949" s="719"/>
      <c r="X949" s="719"/>
      <c r="Y949" s="719"/>
      <c r="Z949" s="719"/>
      <c r="AA949" s="719"/>
      <c r="AB949" s="719"/>
    </row>
    <row r="950" spans="1:28" ht="22">
      <c r="A950" s="719"/>
      <c r="B950" s="719"/>
      <c r="C950" s="719"/>
      <c r="D950" s="34"/>
      <c r="E950" s="719"/>
      <c r="F950" s="719"/>
      <c r="G950" s="719"/>
      <c r="H950" s="719"/>
      <c r="I950" s="585"/>
      <c r="J950" s="719"/>
      <c r="K950" s="759"/>
      <c r="L950" s="719"/>
      <c r="M950" s="719"/>
      <c r="N950" s="719"/>
      <c r="O950" s="719"/>
      <c r="P950" s="719"/>
      <c r="Q950" s="719"/>
      <c r="R950" s="719"/>
      <c r="S950" s="719"/>
      <c r="T950" s="719"/>
      <c r="U950" s="719"/>
      <c r="V950" s="719"/>
      <c r="W950" s="719"/>
      <c r="X950" s="719"/>
      <c r="Y950" s="719"/>
      <c r="Z950" s="719"/>
      <c r="AA950" s="719"/>
      <c r="AB950" s="719"/>
    </row>
    <row r="951" spans="1:28" ht="22">
      <c r="A951" s="719"/>
      <c r="B951" s="719"/>
      <c r="C951" s="719"/>
      <c r="D951" s="34"/>
      <c r="E951" s="719"/>
      <c r="F951" s="719"/>
      <c r="G951" s="719"/>
      <c r="H951" s="719"/>
      <c r="I951" s="585"/>
      <c r="J951" s="719"/>
      <c r="K951" s="759"/>
      <c r="L951" s="719"/>
      <c r="M951" s="719"/>
      <c r="N951" s="719"/>
      <c r="O951" s="719"/>
      <c r="P951" s="719"/>
      <c r="Q951" s="719"/>
      <c r="R951" s="719"/>
      <c r="S951" s="719"/>
      <c r="T951" s="719"/>
      <c r="U951" s="719"/>
      <c r="V951" s="719"/>
      <c r="W951" s="719"/>
      <c r="X951" s="719"/>
      <c r="Y951" s="719"/>
      <c r="Z951" s="719"/>
      <c r="AA951" s="719"/>
      <c r="AB951" s="719"/>
    </row>
    <row r="952" spans="1:28" ht="22">
      <c r="A952" s="719"/>
      <c r="B952" s="719"/>
      <c r="C952" s="719"/>
      <c r="D952" s="34"/>
      <c r="E952" s="719"/>
      <c r="F952" s="719"/>
      <c r="G952" s="719"/>
      <c r="H952" s="719"/>
      <c r="I952" s="585"/>
      <c r="J952" s="719"/>
      <c r="K952" s="759"/>
      <c r="L952" s="719"/>
      <c r="M952" s="719"/>
      <c r="N952" s="719"/>
      <c r="O952" s="719"/>
      <c r="P952" s="719"/>
      <c r="Q952" s="719"/>
      <c r="R952" s="719"/>
      <c r="S952" s="719"/>
      <c r="T952" s="719"/>
      <c r="U952" s="719"/>
      <c r="V952" s="719"/>
      <c r="W952" s="719"/>
      <c r="X952" s="719"/>
      <c r="Y952" s="719"/>
      <c r="Z952" s="719"/>
      <c r="AA952" s="719"/>
      <c r="AB952" s="719"/>
    </row>
    <row r="953" spans="1:28" ht="22">
      <c r="A953" s="719"/>
      <c r="B953" s="719"/>
      <c r="C953" s="719"/>
      <c r="D953" s="34"/>
      <c r="E953" s="719"/>
      <c r="F953" s="719"/>
      <c r="G953" s="719"/>
      <c r="H953" s="719"/>
      <c r="I953" s="585"/>
      <c r="J953" s="719"/>
      <c r="K953" s="759"/>
      <c r="L953" s="719"/>
      <c r="M953" s="719"/>
      <c r="N953" s="719"/>
      <c r="O953" s="719"/>
      <c r="P953" s="719"/>
      <c r="Q953" s="719"/>
      <c r="R953" s="719"/>
      <c r="S953" s="719"/>
      <c r="T953" s="719"/>
      <c r="U953" s="719"/>
      <c r="V953" s="719"/>
      <c r="W953" s="719"/>
      <c r="X953" s="719"/>
      <c r="Y953" s="719"/>
      <c r="Z953" s="719"/>
      <c r="AA953" s="719"/>
      <c r="AB953" s="719"/>
    </row>
    <row r="954" spans="1:28" ht="22">
      <c r="A954" s="719"/>
      <c r="B954" s="719"/>
      <c r="C954" s="719"/>
      <c r="D954" s="34"/>
      <c r="E954" s="719"/>
      <c r="F954" s="719"/>
      <c r="G954" s="719"/>
      <c r="H954" s="719"/>
      <c r="I954" s="585"/>
      <c r="J954" s="719"/>
      <c r="K954" s="759"/>
      <c r="L954" s="719"/>
      <c r="M954" s="719"/>
      <c r="N954" s="719"/>
      <c r="O954" s="719"/>
      <c r="P954" s="719"/>
      <c r="Q954" s="719"/>
      <c r="R954" s="719"/>
      <c r="S954" s="719"/>
      <c r="T954" s="719"/>
      <c r="U954" s="719"/>
      <c r="V954" s="719"/>
      <c r="W954" s="719"/>
      <c r="X954" s="719"/>
      <c r="Y954" s="719"/>
      <c r="Z954" s="719"/>
      <c r="AA954" s="719"/>
      <c r="AB954" s="719"/>
    </row>
    <row r="955" spans="1:28" ht="22">
      <c r="A955" s="719"/>
      <c r="B955" s="719"/>
      <c r="C955" s="719"/>
      <c r="D955" s="34"/>
      <c r="E955" s="719"/>
      <c r="F955" s="719"/>
      <c r="G955" s="719"/>
      <c r="H955" s="719"/>
      <c r="I955" s="585"/>
      <c r="J955" s="719"/>
      <c r="K955" s="759"/>
      <c r="L955" s="719"/>
      <c r="M955" s="719"/>
      <c r="N955" s="719"/>
      <c r="O955" s="719"/>
      <c r="P955" s="719"/>
      <c r="Q955" s="719"/>
      <c r="R955" s="719"/>
      <c r="S955" s="719"/>
      <c r="T955" s="719"/>
      <c r="U955" s="719"/>
      <c r="V955" s="719"/>
      <c r="W955" s="719"/>
      <c r="X955" s="719"/>
      <c r="Y955" s="719"/>
      <c r="Z955" s="719"/>
      <c r="AA955" s="719"/>
      <c r="AB955" s="719"/>
    </row>
    <row r="956" spans="1:28" ht="22">
      <c r="A956" s="719"/>
      <c r="B956" s="719"/>
      <c r="C956" s="719"/>
      <c r="D956" s="34"/>
      <c r="E956" s="719"/>
      <c r="F956" s="719"/>
      <c r="G956" s="719"/>
      <c r="H956" s="719"/>
      <c r="I956" s="585"/>
      <c r="J956" s="719"/>
      <c r="K956" s="759"/>
      <c r="L956" s="719"/>
      <c r="M956" s="719"/>
      <c r="N956" s="719"/>
      <c r="O956" s="719"/>
      <c r="P956" s="719"/>
      <c r="Q956" s="719"/>
      <c r="R956" s="719"/>
      <c r="S956" s="719"/>
      <c r="T956" s="719"/>
      <c r="U956" s="719"/>
      <c r="V956" s="719"/>
      <c r="W956" s="719"/>
      <c r="X956" s="719"/>
      <c r="Y956" s="719"/>
      <c r="Z956" s="719"/>
      <c r="AA956" s="719"/>
      <c r="AB956" s="719"/>
    </row>
    <row r="957" spans="1:28" ht="22">
      <c r="A957" s="719"/>
      <c r="B957" s="719"/>
      <c r="C957" s="719"/>
      <c r="D957" s="34"/>
      <c r="E957" s="719"/>
      <c r="F957" s="719"/>
      <c r="G957" s="719"/>
      <c r="H957" s="719"/>
      <c r="I957" s="585"/>
      <c r="J957" s="719"/>
      <c r="K957" s="759"/>
      <c r="L957" s="719"/>
      <c r="M957" s="719"/>
      <c r="N957" s="719"/>
      <c r="O957" s="719"/>
      <c r="P957" s="719"/>
      <c r="Q957" s="719"/>
      <c r="R957" s="719"/>
      <c r="S957" s="719"/>
      <c r="T957" s="719"/>
      <c r="U957" s="719"/>
      <c r="V957" s="719"/>
      <c r="W957" s="719"/>
      <c r="X957" s="719"/>
      <c r="Y957" s="719"/>
      <c r="Z957" s="719"/>
      <c r="AA957" s="719"/>
      <c r="AB957" s="719"/>
    </row>
    <row r="958" spans="1:28" ht="22">
      <c r="A958" s="719"/>
      <c r="B958" s="719"/>
      <c r="C958" s="719"/>
      <c r="D958" s="34"/>
      <c r="E958" s="719"/>
      <c r="F958" s="719"/>
      <c r="G958" s="719"/>
      <c r="H958" s="719"/>
      <c r="I958" s="585"/>
      <c r="J958" s="719"/>
      <c r="K958" s="759"/>
      <c r="L958" s="719"/>
      <c r="M958" s="719"/>
      <c r="N958" s="719"/>
      <c r="O958" s="719"/>
      <c r="P958" s="719"/>
      <c r="Q958" s="719"/>
      <c r="R958" s="719"/>
      <c r="S958" s="719"/>
      <c r="T958" s="719"/>
      <c r="U958" s="719"/>
      <c r="V958" s="719"/>
      <c r="W958" s="719"/>
      <c r="X958" s="719"/>
      <c r="Y958" s="719"/>
      <c r="Z958" s="719"/>
      <c r="AA958" s="719"/>
      <c r="AB958" s="719"/>
    </row>
    <row r="959" spans="1:28" ht="22">
      <c r="A959" s="719"/>
      <c r="B959" s="719"/>
      <c r="C959" s="719"/>
      <c r="D959" s="34"/>
      <c r="E959" s="719"/>
      <c r="F959" s="719"/>
      <c r="G959" s="719"/>
      <c r="H959" s="719"/>
      <c r="I959" s="585"/>
      <c r="J959" s="719"/>
      <c r="K959" s="759"/>
      <c r="L959" s="719"/>
      <c r="M959" s="719"/>
      <c r="N959" s="719"/>
      <c r="O959" s="719"/>
      <c r="P959" s="719"/>
      <c r="Q959" s="719"/>
      <c r="R959" s="719"/>
      <c r="S959" s="719"/>
      <c r="T959" s="719"/>
      <c r="U959" s="719"/>
      <c r="V959" s="719"/>
      <c r="W959" s="719"/>
      <c r="X959" s="719"/>
      <c r="Y959" s="719"/>
      <c r="Z959" s="719"/>
      <c r="AA959" s="719"/>
      <c r="AB959" s="719"/>
    </row>
    <row r="960" spans="1:28" ht="22">
      <c r="A960" s="719"/>
      <c r="B960" s="719"/>
      <c r="C960" s="719"/>
      <c r="D960" s="34"/>
      <c r="E960" s="719"/>
      <c r="F960" s="719"/>
      <c r="G960" s="719"/>
      <c r="H960" s="719"/>
      <c r="I960" s="585"/>
      <c r="J960" s="719"/>
      <c r="K960" s="759"/>
      <c r="L960" s="719"/>
      <c r="M960" s="719"/>
      <c r="N960" s="719"/>
      <c r="O960" s="719"/>
      <c r="P960" s="719"/>
      <c r="Q960" s="719"/>
      <c r="R960" s="719"/>
      <c r="S960" s="719"/>
      <c r="T960" s="719"/>
      <c r="U960" s="719"/>
      <c r="V960" s="719"/>
      <c r="W960" s="719"/>
      <c r="X960" s="719"/>
      <c r="Y960" s="719"/>
      <c r="Z960" s="719"/>
      <c r="AA960" s="719"/>
      <c r="AB960" s="719"/>
    </row>
    <row r="961" spans="1:28" ht="22">
      <c r="A961" s="719"/>
      <c r="B961" s="719"/>
      <c r="C961" s="719"/>
      <c r="D961" s="34"/>
      <c r="E961" s="719"/>
      <c r="F961" s="719"/>
      <c r="G961" s="719"/>
      <c r="H961" s="719"/>
      <c r="I961" s="585"/>
      <c r="J961" s="719"/>
      <c r="K961" s="759"/>
      <c r="L961" s="719"/>
      <c r="M961" s="719"/>
      <c r="N961" s="719"/>
      <c r="O961" s="719"/>
      <c r="P961" s="719"/>
      <c r="Q961" s="719"/>
      <c r="R961" s="719"/>
      <c r="S961" s="719"/>
      <c r="T961" s="719"/>
      <c r="U961" s="719"/>
      <c r="V961" s="719"/>
      <c r="W961" s="719"/>
      <c r="X961" s="719"/>
      <c r="Y961" s="719"/>
      <c r="Z961" s="719"/>
      <c r="AA961" s="719"/>
      <c r="AB961" s="719"/>
    </row>
    <row r="962" spans="1:28" ht="22">
      <c r="A962" s="719"/>
      <c r="B962" s="719"/>
      <c r="C962" s="719"/>
      <c r="D962" s="34"/>
      <c r="E962" s="719"/>
      <c r="F962" s="719"/>
      <c r="G962" s="719"/>
      <c r="H962" s="719"/>
      <c r="I962" s="585"/>
      <c r="J962" s="719"/>
      <c r="K962" s="759"/>
      <c r="L962" s="719"/>
      <c r="M962" s="719"/>
      <c r="N962" s="719"/>
      <c r="O962" s="719"/>
      <c r="P962" s="719"/>
      <c r="Q962" s="719"/>
      <c r="R962" s="719"/>
      <c r="S962" s="719"/>
      <c r="T962" s="719"/>
      <c r="U962" s="719"/>
      <c r="V962" s="719"/>
      <c r="W962" s="719"/>
      <c r="X962" s="719"/>
      <c r="Y962" s="719"/>
      <c r="Z962" s="719"/>
      <c r="AA962" s="719"/>
      <c r="AB962" s="719"/>
    </row>
    <row r="963" spans="1:28" ht="22">
      <c r="A963" s="719"/>
      <c r="B963" s="719"/>
      <c r="C963" s="719"/>
      <c r="D963" s="34"/>
      <c r="E963" s="719"/>
      <c r="F963" s="719"/>
      <c r="G963" s="719"/>
      <c r="H963" s="719"/>
      <c r="I963" s="585"/>
      <c r="J963" s="719"/>
      <c r="K963" s="759"/>
      <c r="L963" s="719"/>
      <c r="M963" s="719"/>
      <c r="N963" s="719"/>
      <c r="O963" s="719"/>
      <c r="P963" s="719"/>
      <c r="Q963" s="719"/>
      <c r="R963" s="719"/>
      <c r="S963" s="719"/>
      <c r="T963" s="719"/>
      <c r="U963" s="719"/>
      <c r="V963" s="719"/>
      <c r="W963" s="719"/>
      <c r="X963" s="719"/>
      <c r="Y963" s="719"/>
      <c r="Z963" s="719"/>
      <c r="AA963" s="719"/>
      <c r="AB963" s="719"/>
    </row>
    <row r="964" spans="1:28" ht="22">
      <c r="A964" s="719"/>
      <c r="B964" s="719"/>
      <c r="C964" s="719"/>
      <c r="D964" s="34"/>
      <c r="E964" s="719"/>
      <c r="F964" s="719"/>
      <c r="G964" s="719"/>
      <c r="H964" s="719"/>
      <c r="I964" s="585"/>
      <c r="J964" s="719"/>
      <c r="K964" s="759"/>
      <c r="L964" s="719"/>
      <c r="M964" s="719"/>
      <c r="N964" s="719"/>
      <c r="O964" s="719"/>
      <c r="P964" s="719"/>
      <c r="Q964" s="719"/>
      <c r="R964" s="719"/>
      <c r="S964" s="719"/>
      <c r="T964" s="719"/>
      <c r="U964" s="719"/>
      <c r="V964" s="719"/>
      <c r="W964" s="719"/>
      <c r="X964" s="719"/>
      <c r="Y964" s="719"/>
      <c r="Z964" s="719"/>
      <c r="AA964" s="719"/>
      <c r="AB964" s="719"/>
    </row>
    <row r="965" spans="1:28" ht="22">
      <c r="A965" s="719"/>
      <c r="B965" s="719"/>
      <c r="C965" s="719"/>
      <c r="D965" s="34"/>
      <c r="E965" s="719"/>
      <c r="F965" s="719"/>
      <c r="G965" s="719"/>
      <c r="H965" s="719"/>
      <c r="I965" s="585"/>
      <c r="J965" s="719"/>
      <c r="K965" s="759"/>
      <c r="L965" s="719"/>
      <c r="M965" s="719"/>
      <c r="N965" s="719"/>
      <c r="O965" s="719"/>
      <c r="P965" s="719"/>
      <c r="Q965" s="719"/>
      <c r="R965" s="719"/>
      <c r="S965" s="719"/>
      <c r="T965" s="719"/>
      <c r="U965" s="719"/>
      <c r="V965" s="719"/>
      <c r="W965" s="719"/>
      <c r="X965" s="719"/>
      <c r="Y965" s="719"/>
      <c r="Z965" s="719"/>
      <c r="AA965" s="719"/>
      <c r="AB965" s="719"/>
    </row>
    <row r="966" spans="1:28" ht="22">
      <c r="A966" s="719"/>
      <c r="B966" s="719"/>
      <c r="C966" s="719"/>
      <c r="D966" s="34"/>
      <c r="E966" s="719"/>
      <c r="F966" s="719"/>
      <c r="G966" s="719"/>
      <c r="H966" s="719"/>
      <c r="I966" s="585"/>
      <c r="J966" s="719"/>
      <c r="K966" s="759"/>
      <c r="L966" s="719"/>
      <c r="M966" s="719"/>
      <c r="N966" s="719"/>
      <c r="O966" s="719"/>
      <c r="P966" s="719"/>
      <c r="Q966" s="719"/>
      <c r="R966" s="719"/>
      <c r="S966" s="719"/>
      <c r="T966" s="719"/>
      <c r="U966" s="719"/>
      <c r="V966" s="719"/>
      <c r="W966" s="719"/>
      <c r="X966" s="719"/>
      <c r="Y966" s="719"/>
      <c r="Z966" s="719"/>
      <c r="AA966" s="719"/>
      <c r="AB966" s="719"/>
    </row>
    <row r="967" spans="1:28" ht="22">
      <c r="A967" s="719"/>
      <c r="B967" s="719"/>
      <c r="C967" s="719"/>
      <c r="D967" s="34"/>
      <c r="E967" s="719"/>
      <c r="F967" s="719"/>
      <c r="G967" s="719"/>
      <c r="H967" s="719"/>
      <c r="I967" s="585"/>
      <c r="J967" s="719"/>
      <c r="K967" s="759"/>
      <c r="L967" s="719"/>
      <c r="M967" s="719"/>
      <c r="N967" s="719"/>
      <c r="O967" s="719"/>
      <c r="P967" s="719"/>
      <c r="Q967" s="719"/>
      <c r="R967" s="719"/>
      <c r="S967" s="719"/>
      <c r="T967" s="719"/>
      <c r="U967" s="719"/>
      <c r="V967" s="719"/>
      <c r="W967" s="719"/>
      <c r="X967" s="719"/>
      <c r="Y967" s="719"/>
      <c r="Z967" s="719"/>
      <c r="AA967" s="719"/>
      <c r="AB967" s="719"/>
    </row>
    <row r="968" spans="1:28" ht="22">
      <c r="A968" s="719"/>
      <c r="B968" s="719"/>
      <c r="C968" s="719"/>
      <c r="D968" s="34"/>
      <c r="E968" s="719"/>
      <c r="F968" s="719"/>
      <c r="G968" s="719"/>
      <c r="H968" s="719"/>
      <c r="I968" s="585"/>
      <c r="J968" s="719"/>
      <c r="K968" s="759"/>
      <c r="L968" s="719"/>
      <c r="M968" s="719"/>
      <c r="N968" s="719"/>
      <c r="O968" s="719"/>
      <c r="P968" s="719"/>
      <c r="Q968" s="719"/>
      <c r="R968" s="719"/>
      <c r="S968" s="719"/>
      <c r="T968" s="719"/>
      <c r="U968" s="719"/>
      <c r="V968" s="719"/>
      <c r="W968" s="719"/>
      <c r="X968" s="719"/>
      <c r="Y968" s="719"/>
      <c r="Z968" s="719"/>
      <c r="AA968" s="719"/>
      <c r="AB968" s="719"/>
    </row>
    <row r="969" spans="1:28" ht="22">
      <c r="A969" s="719"/>
      <c r="B969" s="719"/>
      <c r="C969" s="719"/>
      <c r="D969" s="34"/>
      <c r="E969" s="719"/>
      <c r="F969" s="719"/>
      <c r="G969" s="719"/>
      <c r="H969" s="719"/>
      <c r="I969" s="585"/>
      <c r="J969" s="719"/>
      <c r="K969" s="759"/>
      <c r="L969" s="719"/>
      <c r="M969" s="719"/>
      <c r="N969" s="719"/>
      <c r="O969" s="719"/>
      <c r="P969" s="719"/>
      <c r="Q969" s="719"/>
      <c r="R969" s="719"/>
      <c r="S969" s="719"/>
      <c r="T969" s="719"/>
      <c r="U969" s="719"/>
      <c r="V969" s="719"/>
      <c r="W969" s="719"/>
      <c r="X969" s="719"/>
      <c r="Y969" s="719"/>
      <c r="Z969" s="719"/>
      <c r="AA969" s="719"/>
      <c r="AB969" s="719"/>
    </row>
    <row r="970" spans="1:28" ht="22">
      <c r="A970" s="719"/>
      <c r="B970" s="719"/>
      <c r="C970" s="719"/>
      <c r="D970" s="34"/>
      <c r="E970" s="719"/>
      <c r="F970" s="719"/>
      <c r="G970" s="719"/>
      <c r="H970" s="719"/>
      <c r="I970" s="585"/>
      <c r="J970" s="719"/>
      <c r="K970" s="759"/>
      <c r="L970" s="719"/>
      <c r="M970" s="719"/>
      <c r="N970" s="719"/>
      <c r="O970" s="719"/>
      <c r="P970" s="719"/>
      <c r="Q970" s="719"/>
      <c r="R970" s="719"/>
      <c r="S970" s="719"/>
      <c r="T970" s="719"/>
      <c r="U970" s="719"/>
      <c r="V970" s="719"/>
      <c r="W970" s="719"/>
      <c r="X970" s="719"/>
      <c r="Y970" s="719"/>
      <c r="Z970" s="719"/>
      <c r="AA970" s="719"/>
      <c r="AB970" s="719"/>
    </row>
    <row r="971" spans="1:28" ht="22">
      <c r="A971" s="719"/>
      <c r="B971" s="719"/>
      <c r="C971" s="719"/>
      <c r="D971" s="34"/>
      <c r="E971" s="719"/>
      <c r="F971" s="719"/>
      <c r="G971" s="719"/>
      <c r="H971" s="719"/>
      <c r="I971" s="585"/>
      <c r="J971" s="719"/>
      <c r="K971" s="759"/>
      <c r="L971" s="719"/>
      <c r="M971" s="719"/>
      <c r="N971" s="719"/>
      <c r="O971" s="719"/>
      <c r="P971" s="719"/>
      <c r="Q971" s="719"/>
      <c r="R971" s="719"/>
      <c r="S971" s="719"/>
      <c r="T971" s="719"/>
      <c r="U971" s="719"/>
      <c r="V971" s="719"/>
      <c r="W971" s="719"/>
      <c r="X971" s="719"/>
      <c r="Y971" s="719"/>
      <c r="Z971" s="719"/>
      <c r="AA971" s="719"/>
      <c r="AB971" s="719"/>
    </row>
    <row r="972" spans="1:28" ht="22">
      <c r="A972" s="719"/>
      <c r="B972" s="719"/>
      <c r="C972" s="719"/>
      <c r="D972" s="34"/>
      <c r="E972" s="719"/>
      <c r="F972" s="719"/>
      <c r="G972" s="719"/>
      <c r="H972" s="719"/>
      <c r="I972" s="585"/>
      <c r="J972" s="719"/>
      <c r="K972" s="759"/>
      <c r="L972" s="719"/>
      <c r="M972" s="719"/>
      <c r="N972" s="719"/>
      <c r="O972" s="719"/>
      <c r="P972" s="719"/>
      <c r="Q972" s="719"/>
      <c r="R972" s="719"/>
      <c r="S972" s="719"/>
      <c r="T972" s="719"/>
      <c r="U972" s="719"/>
      <c r="V972" s="719"/>
      <c r="W972" s="719"/>
      <c r="X972" s="719"/>
      <c r="Y972" s="719"/>
      <c r="Z972" s="719"/>
      <c r="AA972" s="719"/>
      <c r="AB972" s="719"/>
    </row>
    <row r="973" spans="1:28" ht="22">
      <c r="A973" s="719"/>
      <c r="B973" s="719"/>
      <c r="C973" s="719"/>
      <c r="D973" s="34"/>
      <c r="E973" s="719"/>
      <c r="F973" s="719"/>
      <c r="G973" s="719"/>
      <c r="H973" s="719"/>
      <c r="I973" s="585"/>
      <c r="J973" s="719"/>
      <c r="K973" s="759"/>
      <c r="L973" s="719"/>
      <c r="M973" s="719"/>
      <c r="N973" s="719"/>
      <c r="O973" s="719"/>
      <c r="P973" s="719"/>
      <c r="Q973" s="719"/>
      <c r="R973" s="719"/>
      <c r="S973" s="719"/>
      <c r="T973" s="719"/>
      <c r="U973" s="719"/>
      <c r="V973" s="719"/>
      <c r="W973" s="719"/>
      <c r="X973" s="719"/>
      <c r="Y973" s="719"/>
      <c r="Z973" s="719"/>
      <c r="AA973" s="719"/>
      <c r="AB973" s="719"/>
    </row>
    <row r="974" spans="1:28" ht="22">
      <c r="A974" s="719"/>
      <c r="B974" s="719"/>
      <c r="C974" s="719"/>
      <c r="D974" s="34"/>
      <c r="E974" s="719"/>
      <c r="F974" s="719"/>
      <c r="G974" s="719"/>
      <c r="H974" s="719"/>
      <c r="I974" s="585"/>
      <c r="J974" s="719"/>
      <c r="K974" s="759"/>
      <c r="L974" s="719"/>
      <c r="M974" s="719"/>
      <c r="N974" s="719"/>
      <c r="O974" s="719"/>
      <c r="P974" s="719"/>
      <c r="Q974" s="719"/>
      <c r="R974" s="719"/>
      <c r="S974" s="719"/>
      <c r="T974" s="719"/>
      <c r="U974" s="719"/>
      <c r="V974" s="719"/>
      <c r="W974" s="719"/>
      <c r="X974" s="719"/>
      <c r="Y974" s="719"/>
      <c r="Z974" s="719"/>
      <c r="AA974" s="719"/>
      <c r="AB974" s="719"/>
    </row>
    <row r="975" spans="1:28" ht="22">
      <c r="A975" s="719"/>
      <c r="B975" s="719"/>
      <c r="C975" s="719"/>
      <c r="D975" s="34"/>
      <c r="E975" s="719"/>
      <c r="F975" s="719"/>
      <c r="G975" s="719"/>
      <c r="H975" s="719"/>
      <c r="I975" s="585"/>
      <c r="J975" s="719"/>
      <c r="K975" s="759"/>
      <c r="L975" s="719"/>
      <c r="M975" s="719"/>
      <c r="N975" s="719"/>
      <c r="O975" s="719"/>
      <c r="P975" s="719"/>
      <c r="Q975" s="719"/>
      <c r="R975" s="719"/>
      <c r="S975" s="719"/>
      <c r="T975" s="719"/>
      <c r="U975" s="719"/>
      <c r="V975" s="719"/>
      <c r="W975" s="719"/>
      <c r="X975" s="719"/>
      <c r="Y975" s="719"/>
      <c r="Z975" s="719"/>
      <c r="AA975" s="719"/>
      <c r="AB975" s="719"/>
    </row>
    <row r="976" spans="1:28" ht="22">
      <c r="A976" s="719"/>
      <c r="B976" s="719"/>
      <c r="C976" s="719"/>
      <c r="D976" s="34"/>
      <c r="E976" s="719"/>
      <c r="F976" s="719"/>
      <c r="G976" s="719"/>
      <c r="H976" s="719"/>
      <c r="I976" s="585"/>
      <c r="J976" s="719"/>
      <c r="K976" s="759"/>
      <c r="L976" s="719"/>
      <c r="M976" s="719"/>
      <c r="N976" s="719"/>
      <c r="O976" s="719"/>
      <c r="P976" s="719"/>
      <c r="Q976" s="719"/>
      <c r="R976" s="719"/>
      <c r="S976" s="719"/>
      <c r="T976" s="719"/>
      <c r="U976" s="719"/>
      <c r="V976" s="719"/>
      <c r="W976" s="719"/>
      <c r="X976" s="719"/>
      <c r="Y976" s="719"/>
      <c r="Z976" s="719"/>
      <c r="AA976" s="719"/>
      <c r="AB976" s="719"/>
    </row>
    <row r="977" spans="1:28" ht="22">
      <c r="A977" s="719"/>
      <c r="B977" s="719"/>
      <c r="C977" s="719"/>
      <c r="D977" s="34"/>
      <c r="E977" s="719"/>
      <c r="F977" s="719"/>
      <c r="G977" s="719"/>
      <c r="H977" s="719"/>
      <c r="I977" s="585"/>
      <c r="J977" s="719"/>
      <c r="K977" s="759"/>
      <c r="L977" s="719"/>
      <c r="M977" s="719"/>
      <c r="N977" s="719"/>
      <c r="O977" s="719"/>
      <c r="P977" s="719"/>
      <c r="Q977" s="719"/>
      <c r="R977" s="719"/>
      <c r="S977" s="719"/>
      <c r="T977" s="719"/>
      <c r="U977" s="719"/>
      <c r="V977" s="719"/>
      <c r="W977" s="719"/>
      <c r="X977" s="719"/>
      <c r="Y977" s="719"/>
      <c r="Z977" s="719"/>
      <c r="AA977" s="719"/>
      <c r="AB977" s="719"/>
    </row>
    <row r="978" spans="1:28" ht="22">
      <c r="A978" s="719"/>
      <c r="B978" s="719"/>
      <c r="C978" s="719"/>
      <c r="D978" s="34"/>
      <c r="E978" s="719"/>
      <c r="F978" s="719"/>
      <c r="G978" s="719"/>
      <c r="H978" s="719"/>
      <c r="I978" s="585"/>
      <c r="J978" s="719"/>
      <c r="K978" s="759"/>
      <c r="L978" s="719"/>
      <c r="M978" s="719"/>
      <c r="N978" s="719"/>
      <c r="O978" s="719"/>
      <c r="P978" s="719"/>
      <c r="Q978" s="719"/>
      <c r="R978" s="719"/>
      <c r="S978" s="719"/>
      <c r="T978" s="719"/>
      <c r="U978" s="719"/>
      <c r="V978" s="719"/>
      <c r="W978" s="719"/>
      <c r="X978" s="719"/>
      <c r="Y978" s="719"/>
      <c r="Z978" s="719"/>
      <c r="AA978" s="719"/>
      <c r="AB978" s="719"/>
    </row>
    <row r="979" spans="1:28" ht="22">
      <c r="A979" s="719"/>
      <c r="B979" s="719"/>
      <c r="C979" s="719"/>
      <c r="D979" s="34"/>
      <c r="E979" s="719"/>
      <c r="F979" s="719"/>
      <c r="G979" s="719"/>
      <c r="H979" s="719"/>
      <c r="I979" s="585"/>
      <c r="J979" s="719"/>
      <c r="K979" s="759"/>
      <c r="L979" s="719"/>
      <c r="M979" s="719"/>
      <c r="N979" s="719"/>
      <c r="O979" s="719"/>
      <c r="P979" s="719"/>
      <c r="Q979" s="719"/>
      <c r="R979" s="719"/>
      <c r="S979" s="719"/>
      <c r="T979" s="719"/>
      <c r="U979" s="719"/>
      <c r="V979" s="719"/>
      <c r="W979" s="719"/>
      <c r="X979" s="719"/>
      <c r="Y979" s="719"/>
      <c r="Z979" s="719"/>
      <c r="AA979" s="719"/>
      <c r="AB979" s="719"/>
    </row>
    <row r="980" spans="1:28" ht="22">
      <c r="A980" s="719"/>
      <c r="B980" s="719"/>
      <c r="C980" s="719"/>
      <c r="D980" s="34"/>
      <c r="E980" s="719"/>
      <c r="F980" s="719"/>
      <c r="G980" s="719"/>
      <c r="H980" s="719"/>
      <c r="I980" s="585"/>
      <c r="J980" s="719"/>
      <c r="K980" s="759"/>
      <c r="L980" s="719"/>
      <c r="M980" s="719"/>
      <c r="N980" s="719"/>
      <c r="O980" s="719"/>
      <c r="P980" s="719"/>
      <c r="Q980" s="719"/>
      <c r="R980" s="719"/>
      <c r="S980" s="719"/>
      <c r="T980" s="719"/>
      <c r="U980" s="719"/>
      <c r="V980" s="719"/>
      <c r="W980" s="719"/>
      <c r="X980" s="719"/>
      <c r="Y980" s="719"/>
      <c r="Z980" s="719"/>
      <c r="AA980" s="719"/>
      <c r="AB980" s="719"/>
    </row>
    <row r="981" spans="1:28" ht="22">
      <c r="A981" s="719"/>
      <c r="B981" s="719"/>
      <c r="C981" s="719"/>
      <c r="D981" s="34"/>
      <c r="E981" s="719"/>
      <c r="F981" s="719"/>
      <c r="G981" s="719"/>
      <c r="H981" s="719"/>
      <c r="I981" s="585"/>
      <c r="J981" s="719"/>
      <c r="K981" s="759"/>
      <c r="L981" s="719"/>
      <c r="M981" s="719"/>
      <c r="N981" s="719"/>
      <c r="O981" s="719"/>
      <c r="P981" s="719"/>
      <c r="Q981" s="719"/>
      <c r="R981" s="719"/>
      <c r="S981" s="719"/>
      <c r="T981" s="719"/>
      <c r="U981" s="719"/>
      <c r="V981" s="719"/>
      <c r="W981" s="719"/>
      <c r="X981" s="719"/>
      <c r="Y981" s="719"/>
      <c r="Z981" s="719"/>
      <c r="AA981" s="719"/>
      <c r="AB981" s="719"/>
    </row>
    <row r="982" spans="1:28" ht="22">
      <c r="A982" s="719"/>
      <c r="B982" s="719"/>
      <c r="C982" s="719"/>
      <c r="D982" s="34"/>
      <c r="E982" s="719"/>
      <c r="F982" s="719"/>
      <c r="G982" s="719"/>
      <c r="H982" s="719"/>
      <c r="I982" s="585"/>
      <c r="J982" s="719"/>
      <c r="K982" s="759"/>
      <c r="L982" s="719"/>
      <c r="M982" s="719"/>
      <c r="N982" s="719"/>
      <c r="O982" s="719"/>
      <c r="P982" s="719"/>
      <c r="Q982" s="719"/>
      <c r="R982" s="719"/>
      <c r="S982" s="719"/>
      <c r="T982" s="719"/>
      <c r="U982" s="719"/>
      <c r="V982" s="719"/>
      <c r="W982" s="719"/>
      <c r="X982" s="719"/>
      <c r="Y982" s="719"/>
      <c r="Z982" s="719"/>
      <c r="AA982" s="719"/>
      <c r="AB982" s="719"/>
    </row>
    <row r="983" spans="1:28" ht="22">
      <c r="A983" s="719"/>
      <c r="B983" s="719"/>
      <c r="C983" s="719"/>
      <c r="D983" s="34"/>
      <c r="E983" s="719"/>
      <c r="F983" s="719"/>
      <c r="G983" s="719"/>
      <c r="H983" s="719"/>
      <c r="I983" s="585"/>
      <c r="J983" s="719"/>
      <c r="K983" s="759"/>
      <c r="L983" s="719"/>
      <c r="M983" s="719"/>
      <c r="N983" s="719"/>
      <c r="O983" s="719"/>
      <c r="P983" s="719"/>
      <c r="Q983" s="719"/>
      <c r="R983" s="719"/>
      <c r="S983" s="719"/>
      <c r="T983" s="719"/>
      <c r="U983" s="719"/>
      <c r="V983" s="719"/>
      <c r="W983" s="719"/>
      <c r="X983" s="719"/>
      <c r="Y983" s="719"/>
      <c r="Z983" s="719"/>
      <c r="AA983" s="719"/>
      <c r="AB983" s="719"/>
    </row>
    <row r="984" spans="1:28" ht="22">
      <c r="A984" s="719"/>
      <c r="B984" s="719"/>
      <c r="C984" s="719"/>
      <c r="D984" s="34"/>
      <c r="E984" s="719"/>
      <c r="F984" s="719"/>
      <c r="G984" s="719"/>
      <c r="H984" s="719"/>
      <c r="I984" s="585"/>
      <c r="J984" s="719"/>
      <c r="K984" s="759"/>
      <c r="L984" s="719"/>
      <c r="M984" s="719"/>
      <c r="N984" s="719"/>
      <c r="O984" s="719"/>
      <c r="P984" s="719"/>
      <c r="Q984" s="719"/>
      <c r="R984" s="719"/>
      <c r="S984" s="719"/>
      <c r="T984" s="719"/>
      <c r="U984" s="719"/>
      <c r="V984" s="719"/>
      <c r="W984" s="719"/>
      <c r="X984" s="719"/>
      <c r="Y984" s="719"/>
      <c r="Z984" s="719"/>
      <c r="AA984" s="719"/>
      <c r="AB984" s="719"/>
    </row>
    <row r="985" spans="1:28" ht="22">
      <c r="A985" s="719"/>
      <c r="B985" s="719"/>
      <c r="C985" s="719"/>
      <c r="D985" s="34"/>
      <c r="E985" s="719"/>
      <c r="F985" s="719"/>
      <c r="G985" s="719"/>
      <c r="H985" s="719"/>
      <c r="I985" s="585"/>
      <c r="J985" s="719"/>
      <c r="K985" s="759"/>
      <c r="L985" s="719"/>
      <c r="M985" s="719"/>
      <c r="N985" s="719"/>
      <c r="O985" s="719"/>
      <c r="P985" s="719"/>
      <c r="Q985" s="719"/>
      <c r="R985" s="719"/>
      <c r="S985" s="719"/>
      <c r="T985" s="719"/>
      <c r="U985" s="719"/>
      <c r="V985" s="719"/>
      <c r="W985" s="719"/>
      <c r="X985" s="719"/>
      <c r="Y985" s="719"/>
      <c r="Z985" s="719"/>
      <c r="AA985" s="719"/>
      <c r="AB985" s="719"/>
    </row>
    <row r="986" spans="1:28" ht="22">
      <c r="A986" s="719"/>
      <c r="B986" s="719"/>
      <c r="C986" s="719"/>
      <c r="D986" s="34"/>
      <c r="E986" s="719"/>
      <c r="F986" s="719"/>
      <c r="G986" s="719"/>
      <c r="H986" s="719"/>
      <c r="I986" s="585"/>
      <c r="J986" s="719"/>
      <c r="K986" s="759"/>
      <c r="L986" s="719"/>
      <c r="M986" s="719"/>
      <c r="N986" s="719"/>
      <c r="O986" s="719"/>
      <c r="P986" s="719"/>
      <c r="Q986" s="719"/>
      <c r="R986" s="719"/>
      <c r="S986" s="719"/>
      <c r="T986" s="719"/>
      <c r="U986" s="719"/>
      <c r="V986" s="719"/>
      <c r="W986" s="719"/>
      <c r="X986" s="719"/>
      <c r="Y986" s="719"/>
      <c r="Z986" s="719"/>
      <c r="AA986" s="719"/>
      <c r="AB986" s="719"/>
    </row>
    <row r="987" spans="1:28" ht="22">
      <c r="A987" s="719"/>
      <c r="B987" s="719"/>
      <c r="C987" s="719"/>
      <c r="D987" s="34"/>
      <c r="E987" s="719"/>
      <c r="F987" s="719"/>
      <c r="G987" s="719"/>
      <c r="H987" s="719"/>
      <c r="I987" s="585"/>
      <c r="J987" s="719"/>
      <c r="K987" s="759"/>
      <c r="L987" s="719"/>
      <c r="M987" s="719"/>
      <c r="N987" s="719"/>
      <c r="O987" s="719"/>
      <c r="P987" s="719"/>
      <c r="Q987" s="719"/>
      <c r="R987" s="719"/>
      <c r="S987" s="719"/>
      <c r="T987" s="719"/>
      <c r="U987" s="719"/>
      <c r="V987" s="719"/>
      <c r="W987" s="719"/>
      <c r="X987" s="719"/>
      <c r="Y987" s="719"/>
      <c r="Z987" s="719"/>
      <c r="AA987" s="719"/>
      <c r="AB987" s="719"/>
    </row>
    <row r="988" spans="1:28" ht="22">
      <c r="A988" s="719"/>
      <c r="B988" s="719"/>
      <c r="C988" s="719"/>
      <c r="D988" s="34"/>
      <c r="E988" s="719"/>
      <c r="F988" s="719"/>
      <c r="G988" s="719"/>
      <c r="H988" s="719"/>
      <c r="I988" s="585"/>
      <c r="J988" s="719"/>
      <c r="K988" s="759"/>
      <c r="L988" s="719"/>
      <c r="M988" s="719"/>
      <c r="N988" s="719"/>
      <c r="O988" s="719"/>
      <c r="P988" s="719"/>
      <c r="Q988" s="719"/>
      <c r="R988" s="719"/>
      <c r="S988" s="719"/>
      <c r="T988" s="719"/>
      <c r="U988" s="719"/>
      <c r="V988" s="719"/>
      <c r="W988" s="719"/>
      <c r="X988" s="719"/>
      <c r="Y988" s="719"/>
      <c r="Z988" s="719"/>
      <c r="AA988" s="719"/>
      <c r="AB988" s="719"/>
    </row>
    <row r="989" spans="1:28" ht="22">
      <c r="A989" s="719"/>
      <c r="B989" s="719"/>
      <c r="C989" s="719"/>
      <c r="D989" s="34"/>
      <c r="E989" s="719"/>
      <c r="F989" s="719"/>
      <c r="G989" s="719"/>
      <c r="H989" s="719"/>
      <c r="I989" s="585"/>
      <c r="J989" s="719"/>
      <c r="K989" s="759"/>
      <c r="L989" s="719"/>
      <c r="M989" s="719"/>
      <c r="N989" s="719"/>
      <c r="O989" s="719"/>
      <c r="P989" s="719"/>
      <c r="Q989" s="719"/>
      <c r="R989" s="719"/>
      <c r="S989" s="719"/>
      <c r="T989" s="719"/>
      <c r="U989" s="719"/>
      <c r="V989" s="719"/>
      <c r="W989" s="719"/>
      <c r="X989" s="719"/>
      <c r="Y989" s="719"/>
      <c r="Z989" s="719"/>
      <c r="AA989" s="719"/>
      <c r="AB989" s="719"/>
    </row>
    <row r="990" spans="1:28" ht="22">
      <c r="A990" s="719"/>
      <c r="B990" s="719"/>
      <c r="C990" s="719"/>
      <c r="D990" s="34"/>
      <c r="E990" s="719"/>
      <c r="F990" s="719"/>
      <c r="G990" s="719"/>
      <c r="H990" s="719"/>
      <c r="I990" s="585"/>
      <c r="J990" s="719"/>
      <c r="K990" s="759"/>
      <c r="L990" s="719"/>
      <c r="M990" s="719"/>
      <c r="N990" s="719"/>
      <c r="O990" s="719"/>
      <c r="P990" s="719"/>
      <c r="Q990" s="719"/>
      <c r="R990" s="719"/>
      <c r="S990" s="719"/>
      <c r="T990" s="719"/>
      <c r="U990" s="719"/>
      <c r="V990" s="719"/>
      <c r="W990" s="719"/>
      <c r="X990" s="719"/>
      <c r="Y990" s="719"/>
      <c r="Z990" s="719"/>
      <c r="AA990" s="719"/>
      <c r="AB990" s="719"/>
    </row>
    <row r="991" spans="1:28" ht="22">
      <c r="A991" s="719"/>
      <c r="B991" s="719"/>
      <c r="C991" s="719"/>
      <c r="D991" s="34"/>
      <c r="E991" s="719"/>
      <c r="F991" s="719"/>
      <c r="G991" s="719"/>
      <c r="H991" s="719"/>
      <c r="I991" s="585"/>
      <c r="J991" s="719"/>
      <c r="K991" s="759"/>
      <c r="L991" s="719"/>
      <c r="M991" s="719"/>
      <c r="N991" s="719"/>
      <c r="O991" s="719"/>
      <c r="P991" s="719"/>
      <c r="Q991" s="719"/>
      <c r="R991" s="719"/>
      <c r="S991" s="719"/>
      <c r="T991" s="719"/>
      <c r="U991" s="719"/>
      <c r="V991" s="719"/>
      <c r="W991" s="719"/>
      <c r="X991" s="719"/>
      <c r="Y991" s="719"/>
      <c r="Z991" s="719"/>
      <c r="AA991" s="719"/>
      <c r="AB991" s="719"/>
    </row>
    <row r="992" spans="1:28" ht="22">
      <c r="A992" s="719"/>
      <c r="B992" s="719"/>
      <c r="C992" s="719"/>
      <c r="D992" s="34"/>
      <c r="E992" s="719"/>
      <c r="F992" s="719"/>
      <c r="G992" s="719"/>
      <c r="H992" s="719"/>
      <c r="I992" s="585"/>
      <c r="J992" s="719"/>
      <c r="K992" s="759"/>
      <c r="L992" s="719"/>
      <c r="M992" s="719"/>
      <c r="N992" s="719"/>
      <c r="O992" s="719"/>
      <c r="P992" s="719"/>
      <c r="Q992" s="719"/>
      <c r="R992" s="719"/>
      <c r="S992" s="719"/>
      <c r="T992" s="719"/>
      <c r="U992" s="719"/>
      <c r="V992" s="719"/>
      <c r="W992" s="719"/>
      <c r="X992" s="719"/>
      <c r="Y992" s="719"/>
      <c r="Z992" s="719"/>
      <c r="AA992" s="719"/>
      <c r="AB992" s="719"/>
    </row>
    <row r="993" spans="1:28" ht="22">
      <c r="A993" s="719"/>
      <c r="B993" s="719"/>
      <c r="C993" s="719"/>
      <c r="D993" s="34"/>
      <c r="E993" s="719"/>
      <c r="F993" s="719"/>
      <c r="G993" s="719"/>
      <c r="H993" s="719"/>
      <c r="I993" s="585"/>
      <c r="J993" s="719"/>
      <c r="K993" s="759"/>
      <c r="L993" s="719"/>
      <c r="M993" s="719"/>
      <c r="N993" s="719"/>
      <c r="O993" s="719"/>
      <c r="P993" s="719"/>
      <c r="Q993" s="719"/>
      <c r="R993" s="719"/>
      <c r="S993" s="719"/>
      <c r="T993" s="719"/>
      <c r="U993" s="719"/>
      <c r="V993" s="719"/>
      <c r="W993" s="719"/>
      <c r="X993" s="719"/>
      <c r="Y993" s="719"/>
      <c r="Z993" s="719"/>
      <c r="AA993" s="719"/>
      <c r="AB993" s="719"/>
    </row>
    <row r="994" spans="1:28" ht="22">
      <c r="A994" s="719"/>
      <c r="B994" s="719"/>
      <c r="C994" s="719"/>
      <c r="D994" s="34"/>
      <c r="E994" s="719"/>
      <c r="F994" s="719"/>
      <c r="G994" s="719"/>
      <c r="H994" s="719"/>
      <c r="I994" s="585"/>
      <c r="J994" s="719"/>
      <c r="K994" s="759"/>
      <c r="L994" s="719"/>
      <c r="M994" s="719"/>
      <c r="N994" s="719"/>
      <c r="O994" s="719"/>
      <c r="P994" s="719"/>
      <c r="Q994" s="719"/>
      <c r="R994" s="719"/>
      <c r="S994" s="719"/>
      <c r="T994" s="719"/>
      <c r="U994" s="719"/>
      <c r="V994" s="719"/>
      <c r="W994" s="719"/>
      <c r="X994" s="719"/>
      <c r="Y994" s="719"/>
      <c r="Z994" s="719"/>
      <c r="AA994" s="719"/>
      <c r="AB994" s="719"/>
    </row>
    <row r="995" spans="1:28" ht="22">
      <c r="A995" s="719"/>
      <c r="B995" s="719"/>
      <c r="C995" s="719"/>
      <c r="D995" s="34"/>
      <c r="E995" s="719"/>
      <c r="F995" s="719"/>
      <c r="G995" s="719"/>
      <c r="H995" s="719"/>
      <c r="I995" s="585"/>
      <c r="J995" s="719"/>
      <c r="K995" s="759"/>
      <c r="L995" s="719"/>
      <c r="M995" s="719"/>
      <c r="N995" s="719"/>
      <c r="O995" s="719"/>
      <c r="P995" s="719"/>
      <c r="Q995" s="719"/>
      <c r="R995" s="719"/>
      <c r="S995" s="719"/>
      <c r="T995" s="719"/>
      <c r="U995" s="719"/>
      <c r="V995" s="719"/>
      <c r="W995" s="719"/>
      <c r="X995" s="719"/>
      <c r="Y995" s="719"/>
      <c r="Z995" s="719"/>
      <c r="AA995" s="719"/>
      <c r="AB995" s="719"/>
    </row>
    <row r="996" spans="1:28" ht="22">
      <c r="A996" s="719"/>
      <c r="B996" s="719"/>
      <c r="C996" s="719"/>
      <c r="D996" s="34"/>
      <c r="E996" s="719"/>
      <c r="F996" s="719"/>
      <c r="G996" s="719"/>
      <c r="H996" s="719"/>
      <c r="I996" s="585"/>
      <c r="J996" s="719"/>
      <c r="K996" s="759"/>
      <c r="L996" s="719"/>
      <c r="M996" s="719"/>
      <c r="N996" s="719"/>
      <c r="O996" s="719"/>
      <c r="P996" s="719"/>
      <c r="Q996" s="719"/>
      <c r="R996" s="719"/>
      <c r="S996" s="719"/>
      <c r="T996" s="719"/>
      <c r="U996" s="719"/>
      <c r="V996" s="719"/>
      <c r="W996" s="719"/>
      <c r="X996" s="719"/>
      <c r="Y996" s="719"/>
      <c r="Z996" s="719"/>
      <c r="AA996" s="719"/>
      <c r="AB996" s="719"/>
    </row>
    <row r="997" spans="1:28" ht="22">
      <c r="A997" s="719"/>
      <c r="B997" s="719"/>
      <c r="C997" s="719"/>
      <c r="D997" s="34"/>
      <c r="E997" s="719"/>
      <c r="F997" s="719"/>
      <c r="G997" s="719"/>
      <c r="H997" s="719"/>
      <c r="I997" s="585"/>
      <c r="J997" s="719"/>
      <c r="K997" s="759"/>
      <c r="L997" s="719"/>
      <c r="M997" s="719"/>
      <c r="N997" s="719"/>
      <c r="O997" s="719"/>
      <c r="P997" s="719"/>
      <c r="Q997" s="719"/>
      <c r="R997" s="719"/>
      <c r="S997" s="719"/>
      <c r="T997" s="719"/>
      <c r="U997" s="719"/>
      <c r="V997" s="719"/>
      <c r="W997" s="719"/>
      <c r="X997" s="719"/>
      <c r="Y997" s="719"/>
      <c r="Z997" s="719"/>
      <c r="AA997" s="719"/>
      <c r="AB997" s="719"/>
    </row>
    <row r="998" spans="1:28" ht="22">
      <c r="A998" s="719"/>
      <c r="B998" s="719"/>
      <c r="C998" s="719"/>
      <c r="D998" s="34"/>
      <c r="E998" s="719"/>
      <c r="F998" s="719"/>
      <c r="G998" s="719"/>
      <c r="H998" s="719"/>
      <c r="I998" s="585"/>
      <c r="J998" s="719"/>
      <c r="K998" s="759"/>
      <c r="L998" s="719"/>
      <c r="M998" s="719"/>
      <c r="N998" s="719"/>
      <c r="O998" s="719"/>
      <c r="P998" s="719"/>
      <c r="Q998" s="719"/>
      <c r="R998" s="719"/>
      <c r="S998" s="719"/>
      <c r="T998" s="719"/>
      <c r="U998" s="719"/>
      <c r="V998" s="719"/>
      <c r="W998" s="719"/>
      <c r="X998" s="719"/>
      <c r="Y998" s="719"/>
      <c r="Z998" s="719"/>
      <c r="AA998" s="719"/>
      <c r="AB998" s="719"/>
    </row>
    <row r="999" spans="1:28" ht="22">
      <c r="A999" s="719"/>
      <c r="B999" s="719"/>
      <c r="C999" s="719"/>
      <c r="D999" s="34"/>
      <c r="E999" s="719"/>
      <c r="F999" s="719"/>
      <c r="G999" s="719"/>
      <c r="H999" s="719"/>
      <c r="I999" s="585"/>
      <c r="J999" s="719"/>
      <c r="K999" s="759"/>
      <c r="L999" s="719"/>
      <c r="M999" s="719"/>
      <c r="N999" s="719"/>
      <c r="O999" s="719"/>
      <c r="P999" s="719"/>
      <c r="Q999" s="719"/>
      <c r="R999" s="719"/>
      <c r="S999" s="719"/>
      <c r="T999" s="719"/>
      <c r="U999" s="719"/>
      <c r="V999" s="719"/>
      <c r="W999" s="719"/>
      <c r="X999" s="719"/>
      <c r="Y999" s="719"/>
      <c r="Z999" s="719"/>
      <c r="AA999" s="719"/>
      <c r="AB999" s="719"/>
    </row>
    <row r="1000" spans="1:28" ht="22">
      <c r="A1000" s="719"/>
      <c r="B1000" s="719"/>
      <c r="C1000" s="719"/>
      <c r="D1000" s="34"/>
      <c r="E1000" s="719"/>
      <c r="F1000" s="719"/>
      <c r="G1000" s="719"/>
      <c r="H1000" s="719"/>
      <c r="I1000" s="585"/>
      <c r="J1000" s="719"/>
      <c r="K1000" s="759"/>
      <c r="L1000" s="719"/>
      <c r="M1000" s="719"/>
      <c r="N1000" s="719"/>
      <c r="O1000" s="719"/>
      <c r="P1000" s="719"/>
      <c r="Q1000" s="719"/>
      <c r="R1000" s="719"/>
      <c r="S1000" s="719"/>
      <c r="T1000" s="719"/>
      <c r="U1000" s="719"/>
      <c r="V1000" s="719"/>
      <c r="W1000" s="719"/>
      <c r="X1000" s="719"/>
      <c r="Y1000" s="719"/>
      <c r="Z1000" s="719"/>
      <c r="AA1000" s="719"/>
      <c r="AB1000" s="719"/>
    </row>
    <row r="1001" spans="1:28" ht="22">
      <c r="A1001" s="719"/>
      <c r="B1001" s="719"/>
      <c r="C1001" s="719"/>
      <c r="D1001" s="34"/>
      <c r="E1001" s="719"/>
      <c r="F1001" s="719"/>
      <c r="G1001" s="719"/>
      <c r="H1001" s="719"/>
      <c r="I1001" s="585"/>
      <c r="J1001" s="719"/>
      <c r="K1001" s="759"/>
      <c r="L1001" s="719"/>
      <c r="M1001" s="719"/>
      <c r="N1001" s="719"/>
      <c r="O1001" s="719"/>
      <c r="P1001" s="719"/>
      <c r="Q1001" s="719"/>
      <c r="R1001" s="719"/>
      <c r="S1001" s="719"/>
      <c r="T1001" s="719"/>
      <c r="U1001" s="719"/>
      <c r="V1001" s="719"/>
      <c r="W1001" s="719"/>
      <c r="X1001" s="719"/>
      <c r="Y1001" s="719"/>
      <c r="Z1001" s="719"/>
      <c r="AA1001" s="719"/>
      <c r="AB1001" s="719"/>
    </row>
    <row r="1002" spans="1:28" ht="22">
      <c r="A1002" s="719"/>
      <c r="B1002" s="719"/>
      <c r="C1002" s="719"/>
      <c r="D1002" s="34"/>
      <c r="E1002" s="719"/>
      <c r="F1002" s="719"/>
      <c r="G1002" s="719"/>
      <c r="H1002" s="719"/>
      <c r="I1002" s="585"/>
      <c r="J1002" s="719"/>
      <c r="K1002" s="759"/>
      <c r="L1002" s="719"/>
      <c r="M1002" s="719"/>
      <c r="N1002" s="719"/>
      <c r="O1002" s="719"/>
      <c r="P1002" s="719"/>
      <c r="Q1002" s="719"/>
      <c r="R1002" s="719"/>
      <c r="S1002" s="719"/>
      <c r="T1002" s="719"/>
      <c r="U1002" s="719"/>
      <c r="V1002" s="719"/>
      <c r="W1002" s="719"/>
      <c r="X1002" s="719"/>
      <c r="Y1002" s="719"/>
      <c r="Z1002" s="719"/>
      <c r="AA1002" s="719"/>
      <c r="AB1002" s="719"/>
    </row>
    <row r="1003" spans="1:28" ht="22">
      <c r="A1003" s="719"/>
      <c r="B1003" s="719"/>
      <c r="C1003" s="719"/>
      <c r="D1003" s="34"/>
      <c r="E1003" s="719"/>
      <c r="F1003" s="719"/>
      <c r="G1003" s="719"/>
      <c r="H1003" s="719"/>
      <c r="I1003" s="585"/>
      <c r="J1003" s="719"/>
      <c r="K1003" s="759"/>
      <c r="L1003" s="719"/>
      <c r="M1003" s="719"/>
      <c r="N1003" s="719"/>
      <c r="O1003" s="719"/>
      <c r="P1003" s="719"/>
      <c r="Q1003" s="719"/>
      <c r="R1003" s="719"/>
      <c r="S1003" s="719"/>
      <c r="T1003" s="719"/>
      <c r="U1003" s="719"/>
      <c r="V1003" s="719"/>
      <c r="W1003" s="719"/>
      <c r="X1003" s="719"/>
      <c r="Y1003" s="719"/>
      <c r="Z1003" s="719"/>
      <c r="AA1003" s="719"/>
      <c r="AB1003" s="719"/>
    </row>
    <row r="1004" spans="1:28" ht="22">
      <c r="A1004" s="719"/>
      <c r="B1004" s="719"/>
      <c r="C1004" s="719"/>
      <c r="D1004" s="34"/>
      <c r="E1004" s="719"/>
      <c r="F1004" s="719"/>
      <c r="G1004" s="719"/>
      <c r="H1004" s="719"/>
      <c r="I1004" s="585"/>
      <c r="J1004" s="719"/>
      <c r="K1004" s="759"/>
      <c r="L1004" s="719"/>
      <c r="M1004" s="719"/>
      <c r="N1004" s="719"/>
      <c r="O1004" s="719"/>
      <c r="P1004" s="719"/>
      <c r="Q1004" s="719"/>
      <c r="R1004" s="719"/>
      <c r="S1004" s="719"/>
      <c r="T1004" s="719"/>
      <c r="U1004" s="719"/>
      <c r="V1004" s="719"/>
      <c r="W1004" s="719"/>
      <c r="X1004" s="719"/>
      <c r="Y1004" s="719"/>
      <c r="Z1004" s="719"/>
      <c r="AA1004" s="719"/>
      <c r="AB1004" s="719"/>
    </row>
    <row r="1005" spans="1:28" ht="22">
      <c r="A1005" s="719"/>
      <c r="B1005" s="719"/>
      <c r="C1005" s="719"/>
      <c r="D1005" s="34"/>
      <c r="E1005" s="719"/>
      <c r="F1005" s="719"/>
      <c r="G1005" s="719"/>
      <c r="H1005" s="719"/>
      <c r="I1005" s="585"/>
      <c r="J1005" s="719"/>
      <c r="K1005" s="759"/>
      <c r="L1005" s="719"/>
      <c r="M1005" s="719"/>
      <c r="N1005" s="719"/>
      <c r="O1005" s="719"/>
      <c r="P1005" s="719"/>
      <c r="Q1005" s="719"/>
      <c r="R1005" s="719"/>
      <c r="S1005" s="719"/>
      <c r="T1005" s="719"/>
      <c r="U1005" s="719"/>
      <c r="V1005" s="719"/>
      <c r="W1005" s="719"/>
      <c r="X1005" s="719"/>
      <c r="Y1005" s="719"/>
      <c r="Z1005" s="719"/>
      <c r="AA1005" s="719"/>
      <c r="AB1005" s="719"/>
    </row>
    <row r="1006" spans="1:28" ht="22">
      <c r="A1006" s="719"/>
      <c r="B1006" s="719"/>
      <c r="C1006" s="719"/>
      <c r="D1006" s="34"/>
      <c r="E1006" s="719"/>
      <c r="F1006" s="719"/>
      <c r="G1006" s="719"/>
      <c r="H1006" s="719"/>
      <c r="I1006" s="585"/>
      <c r="J1006" s="719"/>
      <c r="K1006" s="759"/>
      <c r="L1006" s="719"/>
      <c r="M1006" s="719"/>
      <c r="N1006" s="719"/>
      <c r="O1006" s="719"/>
      <c r="P1006" s="719"/>
      <c r="Q1006" s="719"/>
      <c r="R1006" s="719"/>
      <c r="S1006" s="719"/>
      <c r="T1006" s="719"/>
      <c r="U1006" s="719"/>
      <c r="V1006" s="719"/>
      <c r="W1006" s="719"/>
      <c r="X1006" s="719"/>
      <c r="Y1006" s="719"/>
      <c r="Z1006" s="719"/>
      <c r="AA1006" s="719"/>
      <c r="AB1006" s="719"/>
    </row>
    <row r="1007" spans="1:28" ht="22">
      <c r="A1007" s="719"/>
      <c r="B1007" s="719"/>
      <c r="C1007" s="719"/>
      <c r="D1007" s="34"/>
      <c r="E1007" s="719"/>
      <c r="F1007" s="719"/>
      <c r="G1007" s="719"/>
      <c r="H1007" s="719"/>
      <c r="I1007" s="585"/>
      <c r="J1007" s="719"/>
      <c r="K1007" s="759"/>
      <c r="L1007" s="719"/>
      <c r="M1007" s="719"/>
      <c r="N1007" s="719"/>
      <c r="O1007" s="719"/>
      <c r="P1007" s="719"/>
      <c r="Q1007" s="719"/>
      <c r="R1007" s="719"/>
      <c r="S1007" s="719"/>
      <c r="T1007" s="719"/>
      <c r="U1007" s="719"/>
      <c r="V1007" s="719"/>
      <c r="W1007" s="719"/>
      <c r="X1007" s="719"/>
      <c r="Y1007" s="719"/>
      <c r="Z1007" s="719"/>
      <c r="AA1007" s="719"/>
      <c r="AB1007" s="719"/>
    </row>
    <row r="1008" spans="1:28" ht="22">
      <c r="A1008" s="719"/>
      <c r="B1008" s="719"/>
      <c r="C1008" s="719"/>
      <c r="D1008" s="34"/>
      <c r="E1008" s="719"/>
      <c r="F1008" s="719"/>
      <c r="G1008" s="719"/>
      <c r="H1008" s="719"/>
      <c r="I1008" s="585"/>
      <c r="J1008" s="719"/>
      <c r="K1008" s="759"/>
      <c r="L1008" s="719"/>
      <c r="M1008" s="719"/>
      <c r="N1008" s="719"/>
      <c r="O1008" s="719"/>
      <c r="P1008" s="719"/>
      <c r="Q1008" s="719"/>
      <c r="R1008" s="719"/>
      <c r="S1008" s="719"/>
      <c r="T1008" s="719"/>
      <c r="U1008" s="719"/>
      <c r="V1008" s="719"/>
      <c r="W1008" s="719"/>
      <c r="X1008" s="719"/>
      <c r="Y1008" s="719"/>
      <c r="Z1008" s="719"/>
      <c r="AA1008" s="719"/>
      <c r="AB1008" s="719"/>
    </row>
    <row r="1009" spans="1:28" ht="22">
      <c r="A1009" s="719"/>
      <c r="B1009" s="719"/>
      <c r="C1009" s="719"/>
      <c r="D1009" s="34"/>
      <c r="E1009" s="719"/>
      <c r="F1009" s="719"/>
      <c r="G1009" s="719"/>
      <c r="H1009" s="719"/>
      <c r="I1009" s="585"/>
      <c r="J1009" s="719"/>
      <c r="K1009" s="759"/>
      <c r="L1009" s="719"/>
      <c r="M1009" s="719"/>
      <c r="N1009" s="719"/>
      <c r="O1009" s="719"/>
      <c r="P1009" s="719"/>
      <c r="Q1009" s="719"/>
      <c r="R1009" s="719"/>
      <c r="S1009" s="719"/>
      <c r="T1009" s="719"/>
      <c r="U1009" s="719"/>
      <c r="V1009" s="719"/>
      <c r="W1009" s="719"/>
      <c r="X1009" s="719"/>
      <c r="Y1009" s="719"/>
      <c r="Z1009" s="719"/>
      <c r="AA1009" s="719"/>
      <c r="AB1009" s="719"/>
    </row>
    <row r="1010" spans="1:28" ht="22">
      <c r="A1010" s="719"/>
      <c r="B1010" s="719"/>
      <c r="C1010" s="719"/>
      <c r="D1010" s="34"/>
      <c r="E1010" s="719"/>
      <c r="F1010" s="719"/>
      <c r="G1010" s="719"/>
      <c r="H1010" s="719"/>
      <c r="I1010" s="585"/>
      <c r="J1010" s="719"/>
      <c r="K1010" s="759"/>
      <c r="L1010" s="719"/>
      <c r="M1010" s="719"/>
      <c r="N1010" s="719"/>
      <c r="O1010" s="719"/>
      <c r="P1010" s="719"/>
      <c r="Q1010" s="719"/>
      <c r="R1010" s="719"/>
      <c r="S1010" s="719"/>
      <c r="T1010" s="719"/>
      <c r="U1010" s="719"/>
      <c r="V1010" s="719"/>
      <c r="W1010" s="719"/>
      <c r="X1010" s="719"/>
      <c r="Y1010" s="719"/>
      <c r="Z1010" s="719"/>
      <c r="AA1010" s="719"/>
      <c r="AB1010" s="719"/>
    </row>
    <row r="1011" spans="1:28" ht="22">
      <c r="A1011" s="719"/>
      <c r="B1011" s="719"/>
      <c r="C1011" s="719"/>
      <c r="D1011" s="34"/>
      <c r="E1011" s="719"/>
      <c r="F1011" s="719"/>
      <c r="G1011" s="719"/>
      <c r="H1011" s="719"/>
      <c r="I1011" s="585"/>
      <c r="J1011" s="719"/>
      <c r="K1011" s="759"/>
      <c r="L1011" s="719"/>
      <c r="M1011" s="719"/>
      <c r="N1011" s="719"/>
      <c r="O1011" s="719"/>
      <c r="P1011" s="719"/>
      <c r="Q1011" s="719"/>
      <c r="R1011" s="719"/>
      <c r="S1011" s="719"/>
      <c r="T1011" s="719"/>
      <c r="U1011" s="719"/>
      <c r="V1011" s="719"/>
      <c r="W1011" s="719"/>
      <c r="X1011" s="719"/>
      <c r="Y1011" s="719"/>
      <c r="Z1011" s="719"/>
      <c r="AA1011" s="719"/>
      <c r="AB1011" s="719"/>
    </row>
    <row r="1012" spans="1:28" ht="22">
      <c r="A1012" s="719"/>
      <c r="B1012" s="719"/>
      <c r="C1012" s="719"/>
      <c r="D1012" s="34"/>
      <c r="E1012" s="719"/>
      <c r="F1012" s="719"/>
      <c r="G1012" s="719"/>
      <c r="H1012" s="719"/>
      <c r="I1012" s="585"/>
      <c r="J1012" s="719"/>
      <c r="K1012" s="759"/>
      <c r="L1012" s="719"/>
      <c r="M1012" s="719"/>
      <c r="N1012" s="719"/>
      <c r="O1012" s="719"/>
      <c r="P1012" s="719"/>
      <c r="Q1012" s="719"/>
      <c r="R1012" s="719"/>
      <c r="S1012" s="719"/>
      <c r="T1012" s="719"/>
      <c r="U1012" s="719"/>
      <c r="V1012" s="719"/>
      <c r="W1012" s="719"/>
      <c r="X1012" s="719"/>
      <c r="Y1012" s="719"/>
      <c r="Z1012" s="719"/>
      <c r="AA1012" s="719"/>
      <c r="AB1012" s="719"/>
    </row>
    <row r="1013" spans="1:28" ht="22">
      <c r="A1013" s="719"/>
      <c r="B1013" s="719"/>
      <c r="C1013" s="719"/>
      <c r="D1013" s="101"/>
      <c r="E1013" s="719"/>
      <c r="F1013" s="719"/>
      <c r="G1013" s="719"/>
      <c r="H1013" s="719"/>
      <c r="I1013" s="585"/>
      <c r="J1013" s="719"/>
      <c r="K1013" s="759"/>
      <c r="L1013" s="719"/>
      <c r="M1013" s="719"/>
      <c r="N1013" s="719"/>
      <c r="O1013" s="719"/>
      <c r="P1013" s="719"/>
      <c r="Q1013" s="719"/>
      <c r="R1013" s="719"/>
      <c r="S1013" s="719"/>
      <c r="T1013" s="719"/>
      <c r="U1013" s="719"/>
      <c r="V1013" s="719"/>
      <c r="W1013" s="719"/>
      <c r="X1013" s="719"/>
      <c r="Y1013" s="719"/>
      <c r="Z1013" s="719"/>
      <c r="AA1013" s="719"/>
      <c r="AB1013" s="719"/>
    </row>
    <row r="1014" spans="1:28" ht="22">
      <c r="A1014" s="719"/>
      <c r="B1014" s="719"/>
      <c r="C1014" s="719"/>
      <c r="D1014" s="101"/>
      <c r="E1014" s="719"/>
      <c r="F1014" s="719"/>
      <c r="G1014" s="719"/>
      <c r="H1014" s="719"/>
      <c r="I1014" s="585"/>
      <c r="J1014" s="719"/>
      <c r="K1014" s="759"/>
      <c r="L1014" s="719"/>
      <c r="M1014" s="719"/>
      <c r="N1014" s="719"/>
      <c r="O1014" s="719"/>
      <c r="P1014" s="719"/>
      <c r="Q1014" s="719"/>
      <c r="R1014" s="719"/>
      <c r="S1014" s="719"/>
      <c r="T1014" s="719"/>
      <c r="U1014" s="719"/>
      <c r="V1014" s="719"/>
      <c r="W1014" s="719"/>
      <c r="X1014" s="719"/>
      <c r="Y1014" s="719"/>
      <c r="Z1014" s="719"/>
      <c r="AA1014" s="719"/>
      <c r="AB1014" s="719"/>
    </row>
    <row r="1015" spans="1:28" ht="22">
      <c r="A1015" s="719"/>
      <c r="B1015" s="719"/>
      <c r="C1015" s="719"/>
      <c r="D1015" s="101"/>
      <c r="E1015" s="719"/>
      <c r="F1015" s="719"/>
      <c r="G1015" s="719"/>
      <c r="H1015" s="719"/>
      <c r="I1015" s="760"/>
      <c r="J1015" s="719"/>
      <c r="K1015" s="759"/>
      <c r="L1015" s="719"/>
      <c r="M1015" s="719"/>
      <c r="N1015" s="719"/>
      <c r="O1015" s="719"/>
      <c r="P1015" s="719"/>
      <c r="Q1015" s="719"/>
      <c r="R1015" s="719"/>
      <c r="S1015" s="719"/>
      <c r="T1015" s="719"/>
      <c r="U1015" s="719"/>
      <c r="V1015" s="719"/>
      <c r="W1015" s="719"/>
      <c r="X1015" s="719"/>
      <c r="Y1015" s="719"/>
      <c r="Z1015" s="719"/>
      <c r="AA1015" s="719"/>
      <c r="AB1015" s="719"/>
    </row>
    <row r="1016" spans="1:28" ht="22">
      <c r="A1016" s="719"/>
      <c r="B1016" s="719"/>
      <c r="C1016" s="719"/>
      <c r="D1016" s="101"/>
      <c r="E1016" s="719"/>
      <c r="F1016" s="719"/>
      <c r="G1016" s="719"/>
      <c r="H1016" s="719"/>
      <c r="I1016" s="760"/>
      <c r="J1016" s="719"/>
      <c r="K1016" s="759"/>
      <c r="L1016" s="719"/>
      <c r="M1016" s="719"/>
      <c r="N1016" s="719"/>
      <c r="O1016" s="719"/>
      <c r="P1016" s="719"/>
      <c r="Q1016" s="719"/>
      <c r="R1016" s="719"/>
      <c r="S1016" s="719"/>
      <c r="T1016" s="719"/>
      <c r="U1016" s="719"/>
      <c r="V1016" s="719"/>
      <c r="W1016" s="719"/>
      <c r="X1016" s="719"/>
      <c r="Y1016" s="719"/>
      <c r="Z1016" s="719"/>
      <c r="AA1016" s="719"/>
      <c r="AB1016" s="719"/>
    </row>
    <row r="1017" spans="1:28" ht="22">
      <c r="A1017" s="719"/>
      <c r="B1017" s="719"/>
      <c r="C1017" s="719"/>
      <c r="D1017" s="101"/>
      <c r="E1017" s="719"/>
      <c r="F1017" s="719"/>
      <c r="G1017" s="719"/>
      <c r="H1017" s="719"/>
      <c r="I1017" s="760"/>
      <c r="J1017" s="719"/>
      <c r="K1017" s="759"/>
      <c r="L1017" s="719"/>
      <c r="M1017" s="719"/>
      <c r="N1017" s="719"/>
      <c r="O1017" s="719"/>
      <c r="P1017" s="719"/>
      <c r="Q1017" s="719"/>
      <c r="R1017" s="719"/>
      <c r="S1017" s="719"/>
      <c r="T1017" s="719"/>
      <c r="U1017" s="719"/>
      <c r="V1017" s="719"/>
      <c r="W1017" s="719"/>
      <c r="X1017" s="719"/>
      <c r="Y1017" s="719"/>
      <c r="Z1017" s="719"/>
      <c r="AA1017" s="719"/>
      <c r="AB1017" s="719"/>
    </row>
    <row r="1018" spans="1:28" ht="22">
      <c r="A1018" s="719"/>
      <c r="B1018" s="719"/>
      <c r="C1018" s="719"/>
      <c r="D1018" s="101"/>
      <c r="E1018" s="719"/>
      <c r="F1018" s="719"/>
      <c r="G1018" s="719"/>
      <c r="H1018" s="719"/>
      <c r="I1018" s="760"/>
      <c r="J1018" s="719"/>
      <c r="K1018" s="759"/>
      <c r="L1018" s="719"/>
      <c r="M1018" s="719"/>
      <c r="N1018" s="719"/>
      <c r="O1018" s="719"/>
      <c r="P1018" s="719"/>
      <c r="Q1018" s="719"/>
      <c r="R1018" s="719"/>
      <c r="S1018" s="719"/>
      <c r="T1018" s="719"/>
      <c r="U1018" s="719"/>
      <c r="V1018" s="719"/>
      <c r="W1018" s="719"/>
      <c r="X1018" s="719"/>
      <c r="Y1018" s="719"/>
      <c r="Z1018" s="719"/>
      <c r="AA1018" s="719"/>
      <c r="AB1018" s="719"/>
    </row>
    <row r="1019" spans="1:28" ht="22">
      <c r="A1019" s="719"/>
      <c r="B1019" s="719"/>
      <c r="C1019" s="719"/>
      <c r="D1019" s="101"/>
      <c r="E1019" s="719"/>
      <c r="F1019" s="719"/>
      <c r="G1019" s="719"/>
      <c r="H1019" s="719"/>
      <c r="I1019" s="760"/>
      <c r="J1019" s="719"/>
      <c r="K1019" s="759"/>
      <c r="L1019" s="719"/>
      <c r="M1019" s="719"/>
      <c r="N1019" s="719"/>
      <c r="O1019" s="719"/>
      <c r="P1019" s="719"/>
      <c r="Q1019" s="719"/>
      <c r="R1019" s="719"/>
      <c r="S1019" s="719"/>
      <c r="T1019" s="719"/>
      <c r="U1019" s="719"/>
      <c r="V1019" s="719"/>
      <c r="W1019" s="719"/>
      <c r="X1019" s="719"/>
      <c r="Y1019" s="719"/>
      <c r="Z1019" s="719"/>
      <c r="AA1019" s="719"/>
      <c r="AB1019" s="719"/>
    </row>
    <row r="1020" spans="1:28" ht="23">
      <c r="A1020" s="719"/>
      <c r="B1020" s="719"/>
      <c r="C1020" s="719"/>
      <c r="D1020" s="534"/>
      <c r="E1020" s="719"/>
      <c r="F1020" s="719"/>
      <c r="G1020" s="719"/>
      <c r="H1020" s="719"/>
      <c r="I1020" s="760"/>
      <c r="J1020" s="719"/>
      <c r="K1020" s="759"/>
      <c r="L1020" s="719"/>
      <c r="M1020" s="719"/>
      <c r="N1020" s="719"/>
      <c r="O1020" s="719"/>
      <c r="P1020" s="719"/>
      <c r="Q1020" s="719"/>
      <c r="R1020" s="719"/>
      <c r="S1020" s="719"/>
      <c r="T1020" s="719"/>
      <c r="U1020" s="719"/>
      <c r="V1020" s="719"/>
      <c r="W1020" s="719"/>
      <c r="X1020" s="719"/>
      <c r="Y1020" s="719"/>
      <c r="Z1020" s="719"/>
      <c r="AA1020" s="719"/>
      <c r="AB1020" s="719"/>
    </row>
    <row r="1021" spans="1:28" ht="23">
      <c r="A1021" s="719"/>
      <c r="B1021" s="719"/>
      <c r="C1021" s="719"/>
      <c r="D1021" s="534"/>
      <c r="E1021" s="719"/>
      <c r="F1021" s="719"/>
      <c r="G1021" s="719"/>
      <c r="H1021" s="719"/>
      <c r="I1021" s="760"/>
      <c r="J1021" s="719"/>
      <c r="K1021" s="759"/>
      <c r="L1021" s="719"/>
      <c r="M1021" s="719"/>
      <c r="N1021" s="719"/>
      <c r="O1021" s="719"/>
      <c r="P1021" s="719"/>
      <c r="Q1021" s="719"/>
      <c r="R1021" s="719"/>
      <c r="S1021" s="719"/>
      <c r="T1021" s="719"/>
      <c r="U1021" s="719"/>
      <c r="V1021" s="719"/>
      <c r="W1021" s="719"/>
      <c r="X1021" s="719"/>
      <c r="Y1021" s="719"/>
      <c r="Z1021" s="719"/>
      <c r="AA1021" s="719"/>
      <c r="AB1021" s="719"/>
    </row>
    <row r="1022" spans="1:28" ht="23">
      <c r="A1022" s="719"/>
      <c r="B1022" s="719"/>
      <c r="C1022" s="719"/>
      <c r="D1022" s="534"/>
      <c r="E1022" s="719"/>
      <c r="F1022" s="719"/>
      <c r="G1022" s="719"/>
      <c r="H1022" s="719"/>
      <c r="I1022" s="760"/>
      <c r="J1022" s="719"/>
      <c r="K1022" s="759"/>
      <c r="L1022" s="719"/>
      <c r="M1022" s="719"/>
      <c r="N1022" s="719"/>
      <c r="O1022" s="719"/>
      <c r="P1022" s="719"/>
      <c r="Q1022" s="719"/>
      <c r="R1022" s="719"/>
      <c r="S1022" s="719"/>
      <c r="T1022" s="719"/>
      <c r="U1022" s="719"/>
      <c r="V1022" s="719"/>
      <c r="W1022" s="719"/>
      <c r="X1022" s="719"/>
      <c r="Y1022" s="719"/>
      <c r="Z1022" s="719"/>
      <c r="AA1022" s="719"/>
      <c r="AB1022" s="719"/>
    </row>
    <row r="1023" spans="1:28" ht="23">
      <c r="A1023" s="719"/>
      <c r="B1023" s="719"/>
      <c r="C1023" s="719"/>
      <c r="D1023" s="534"/>
      <c r="E1023" s="719"/>
      <c r="F1023" s="719"/>
      <c r="G1023" s="719"/>
      <c r="H1023" s="719"/>
      <c r="I1023" s="760"/>
      <c r="J1023" s="719"/>
      <c r="K1023" s="759"/>
      <c r="L1023" s="719"/>
      <c r="M1023" s="719"/>
      <c r="N1023" s="719"/>
      <c r="O1023" s="719"/>
      <c r="P1023" s="719"/>
      <c r="Q1023" s="719"/>
      <c r="R1023" s="719"/>
      <c r="S1023" s="719"/>
      <c r="T1023" s="719"/>
      <c r="U1023" s="719"/>
      <c r="V1023" s="719"/>
      <c r="W1023" s="719"/>
      <c r="X1023" s="719"/>
      <c r="Y1023" s="719"/>
      <c r="Z1023" s="719"/>
      <c r="AA1023" s="719"/>
      <c r="AB1023" s="719"/>
    </row>
    <row r="1024" spans="1:28" ht="23">
      <c r="A1024" s="719"/>
      <c r="B1024" s="719"/>
      <c r="C1024" s="719"/>
      <c r="D1024" s="534"/>
      <c r="E1024" s="719"/>
      <c r="F1024" s="719"/>
      <c r="G1024" s="719"/>
      <c r="H1024" s="719"/>
      <c r="I1024" s="760"/>
      <c r="J1024" s="719"/>
      <c r="K1024" s="759"/>
      <c r="L1024" s="719"/>
      <c r="M1024" s="719"/>
      <c r="N1024" s="719"/>
      <c r="O1024" s="719"/>
      <c r="P1024" s="719"/>
      <c r="Q1024" s="719"/>
      <c r="R1024" s="719"/>
      <c r="S1024" s="719"/>
      <c r="T1024" s="719"/>
      <c r="U1024" s="719"/>
      <c r="V1024" s="719"/>
      <c r="W1024" s="719"/>
      <c r="X1024" s="719"/>
      <c r="Y1024" s="719"/>
      <c r="Z1024" s="719"/>
      <c r="AA1024" s="719"/>
      <c r="AB1024" s="719"/>
    </row>
    <row r="1025" spans="1:28" ht="23">
      <c r="A1025" s="719"/>
      <c r="B1025" s="719"/>
      <c r="C1025" s="719"/>
      <c r="D1025" s="534"/>
      <c r="E1025" s="719"/>
      <c r="F1025" s="719"/>
      <c r="G1025" s="719"/>
      <c r="H1025" s="719"/>
      <c r="I1025" s="760"/>
      <c r="J1025" s="719"/>
      <c r="K1025" s="759"/>
      <c r="L1025" s="719"/>
      <c r="M1025" s="719"/>
      <c r="N1025" s="719"/>
      <c r="O1025" s="719"/>
      <c r="P1025" s="719"/>
      <c r="Q1025" s="719"/>
      <c r="R1025" s="719"/>
      <c r="S1025" s="719"/>
      <c r="T1025" s="719"/>
      <c r="U1025" s="719"/>
      <c r="V1025" s="719"/>
      <c r="W1025" s="719"/>
      <c r="X1025" s="719"/>
      <c r="Y1025" s="719"/>
      <c r="Z1025" s="719"/>
      <c r="AA1025" s="719"/>
      <c r="AB1025" s="719"/>
    </row>
    <row r="1026" spans="1:28" ht="23">
      <c r="A1026" s="719"/>
      <c r="B1026" s="719"/>
      <c r="C1026" s="719"/>
      <c r="D1026" s="534"/>
      <c r="E1026" s="719"/>
      <c r="F1026" s="719"/>
      <c r="G1026" s="719"/>
      <c r="H1026" s="719"/>
      <c r="I1026" s="760"/>
      <c r="J1026" s="719"/>
      <c r="K1026" s="759"/>
      <c r="L1026" s="719"/>
      <c r="M1026" s="719"/>
      <c r="N1026" s="719"/>
      <c r="O1026" s="719"/>
      <c r="P1026" s="719"/>
      <c r="Q1026" s="719"/>
      <c r="R1026" s="719"/>
      <c r="S1026" s="719"/>
      <c r="T1026" s="719"/>
      <c r="U1026" s="719"/>
      <c r="V1026" s="719"/>
      <c r="W1026" s="719"/>
      <c r="X1026" s="719"/>
      <c r="Y1026" s="719"/>
      <c r="Z1026" s="719"/>
      <c r="AA1026" s="719"/>
      <c r="AB1026" s="719"/>
    </row>
    <row r="1027" spans="1:28" ht="23">
      <c r="A1027" s="719"/>
      <c r="B1027" s="719"/>
      <c r="C1027" s="719"/>
      <c r="D1027" s="534"/>
      <c r="E1027" s="719"/>
      <c r="F1027" s="719"/>
      <c r="G1027" s="719"/>
      <c r="H1027" s="719"/>
      <c r="I1027" s="760"/>
      <c r="J1027" s="719"/>
      <c r="K1027" s="759"/>
      <c r="L1027" s="719"/>
      <c r="M1027" s="719"/>
      <c r="N1027" s="719"/>
      <c r="O1027" s="719"/>
      <c r="P1027" s="719"/>
      <c r="Q1027" s="719"/>
      <c r="R1027" s="719"/>
      <c r="S1027" s="719"/>
      <c r="T1027" s="719"/>
      <c r="U1027" s="719"/>
      <c r="V1027" s="719"/>
      <c r="W1027" s="719"/>
      <c r="X1027" s="719"/>
      <c r="Y1027" s="719"/>
      <c r="Z1027" s="719"/>
      <c r="AA1027" s="719"/>
      <c r="AB1027" s="719"/>
    </row>
    <row r="1028" spans="1:28" ht="23">
      <c r="A1028" s="719"/>
      <c r="B1028" s="719"/>
      <c r="C1028" s="719"/>
      <c r="D1028" s="534"/>
      <c r="E1028" s="719"/>
      <c r="F1028" s="719"/>
      <c r="G1028" s="719"/>
      <c r="H1028" s="719"/>
      <c r="I1028" s="760"/>
      <c r="J1028" s="719"/>
      <c r="K1028" s="759"/>
      <c r="L1028" s="719"/>
      <c r="M1028" s="719"/>
      <c r="N1028" s="719"/>
      <c r="O1028" s="719"/>
      <c r="P1028" s="719"/>
      <c r="Q1028" s="719"/>
      <c r="R1028" s="719"/>
      <c r="S1028" s="719"/>
      <c r="T1028" s="719"/>
      <c r="U1028" s="719"/>
      <c r="V1028" s="719"/>
      <c r="W1028" s="719"/>
      <c r="X1028" s="719"/>
      <c r="Y1028" s="719"/>
      <c r="Z1028" s="719"/>
      <c r="AA1028" s="719"/>
      <c r="AB1028" s="719"/>
    </row>
    <row r="1029" spans="1:28" ht="23">
      <c r="A1029" s="719"/>
      <c r="B1029" s="719"/>
      <c r="C1029" s="719"/>
      <c r="D1029" s="534"/>
      <c r="E1029" s="719"/>
      <c r="F1029" s="719"/>
      <c r="G1029" s="719"/>
      <c r="H1029" s="719"/>
      <c r="I1029" s="760"/>
      <c r="J1029" s="719"/>
      <c r="K1029" s="759"/>
      <c r="L1029" s="719"/>
      <c r="M1029" s="719"/>
      <c r="N1029" s="719"/>
      <c r="O1029" s="719"/>
      <c r="P1029" s="719"/>
      <c r="Q1029" s="719"/>
      <c r="R1029" s="719"/>
      <c r="S1029" s="719"/>
      <c r="T1029" s="719"/>
      <c r="U1029" s="719"/>
      <c r="V1029" s="719"/>
      <c r="W1029" s="719"/>
      <c r="X1029" s="719"/>
      <c r="Y1029" s="719"/>
      <c r="Z1029" s="719"/>
      <c r="AA1029" s="719"/>
      <c r="AB1029" s="719"/>
    </row>
    <row r="1030" spans="1:28" ht="23">
      <c r="A1030" s="719"/>
      <c r="B1030" s="719"/>
      <c r="C1030" s="719"/>
      <c r="D1030" s="534"/>
      <c r="E1030" s="719"/>
      <c r="F1030" s="719"/>
      <c r="G1030" s="719"/>
      <c r="H1030" s="719"/>
      <c r="I1030" s="760"/>
      <c r="J1030" s="719"/>
      <c r="K1030" s="759"/>
      <c r="L1030" s="719"/>
      <c r="M1030" s="719"/>
      <c r="N1030" s="719"/>
      <c r="O1030" s="719"/>
      <c r="P1030" s="719"/>
      <c r="Q1030" s="719"/>
      <c r="R1030" s="719"/>
      <c r="S1030" s="719"/>
      <c r="T1030" s="719"/>
      <c r="U1030" s="719"/>
      <c r="V1030" s="719"/>
      <c r="W1030" s="719"/>
      <c r="X1030" s="719"/>
      <c r="Y1030" s="719"/>
      <c r="Z1030" s="719"/>
      <c r="AA1030" s="719"/>
      <c r="AB1030" s="719"/>
    </row>
    <row r="1031" spans="1:28" ht="23">
      <c r="A1031" s="719"/>
      <c r="B1031" s="719"/>
      <c r="C1031" s="719"/>
      <c r="D1031" s="534"/>
      <c r="E1031" s="719"/>
      <c r="F1031" s="719"/>
      <c r="G1031" s="719"/>
      <c r="H1031" s="719"/>
      <c r="I1031" s="760"/>
      <c r="J1031" s="719"/>
      <c r="K1031" s="759"/>
      <c r="L1031" s="719"/>
      <c r="M1031" s="719"/>
      <c r="N1031" s="719"/>
      <c r="O1031" s="719"/>
      <c r="P1031" s="719"/>
      <c r="Q1031" s="719"/>
      <c r="R1031" s="719"/>
      <c r="S1031" s="719"/>
      <c r="T1031" s="719"/>
      <c r="U1031" s="719"/>
      <c r="V1031" s="719"/>
      <c r="W1031" s="719"/>
      <c r="X1031" s="719"/>
      <c r="Y1031" s="719"/>
      <c r="Z1031" s="719"/>
      <c r="AA1031" s="719"/>
      <c r="AB1031" s="719"/>
    </row>
    <row r="1032" spans="1:28" ht="23">
      <c r="A1032" s="719"/>
      <c r="B1032" s="719"/>
      <c r="C1032" s="719"/>
      <c r="D1032" s="534"/>
      <c r="E1032" s="719"/>
      <c r="F1032" s="719"/>
      <c r="G1032" s="719"/>
      <c r="H1032" s="719"/>
      <c r="I1032" s="760"/>
      <c r="J1032" s="719"/>
      <c r="K1032" s="759"/>
      <c r="L1032" s="719"/>
      <c r="M1032" s="719"/>
      <c r="N1032" s="719"/>
      <c r="O1032" s="719"/>
      <c r="P1032" s="719"/>
      <c r="Q1032" s="719"/>
      <c r="R1032" s="719"/>
      <c r="S1032" s="719"/>
      <c r="T1032" s="719"/>
      <c r="U1032" s="719"/>
      <c r="V1032" s="719"/>
      <c r="W1032" s="719"/>
      <c r="X1032" s="719"/>
      <c r="Y1032" s="719"/>
      <c r="Z1032" s="719"/>
      <c r="AA1032" s="719"/>
      <c r="AB1032" s="719"/>
    </row>
    <row r="1033" spans="1:28" ht="23">
      <c r="A1033" s="719"/>
      <c r="B1033" s="719"/>
      <c r="C1033" s="719"/>
      <c r="D1033" s="534"/>
      <c r="E1033" s="719"/>
      <c r="F1033" s="719"/>
      <c r="G1033" s="719"/>
      <c r="H1033" s="719"/>
      <c r="I1033" s="760"/>
      <c r="J1033" s="719"/>
      <c r="K1033" s="759"/>
      <c r="L1033" s="719"/>
      <c r="M1033" s="719"/>
      <c r="N1033" s="719"/>
      <c r="O1033" s="719"/>
      <c r="P1033" s="719"/>
      <c r="Q1033" s="719"/>
      <c r="R1033" s="719"/>
      <c r="S1033" s="719"/>
      <c r="T1033" s="719"/>
      <c r="U1033" s="719"/>
      <c r="V1033" s="719"/>
      <c r="W1033" s="719"/>
      <c r="X1033" s="719"/>
      <c r="Y1033" s="719"/>
      <c r="Z1033" s="719"/>
      <c r="AA1033" s="719"/>
      <c r="AB1033" s="719"/>
    </row>
    <row r="1034" spans="1:28" ht="23">
      <c r="A1034" s="719"/>
      <c r="B1034" s="719"/>
      <c r="C1034" s="719"/>
      <c r="D1034" s="534"/>
      <c r="E1034" s="719"/>
      <c r="F1034" s="719"/>
      <c r="G1034" s="719"/>
      <c r="H1034" s="719"/>
      <c r="I1034" s="760"/>
      <c r="J1034" s="719"/>
      <c r="K1034" s="759"/>
      <c r="L1034" s="719"/>
      <c r="M1034" s="719"/>
      <c r="N1034" s="719"/>
      <c r="O1034" s="719"/>
      <c r="P1034" s="719"/>
      <c r="Q1034" s="719"/>
      <c r="R1034" s="719"/>
      <c r="S1034" s="719"/>
      <c r="T1034" s="719"/>
      <c r="U1034" s="719"/>
      <c r="V1034" s="719"/>
      <c r="W1034" s="719"/>
      <c r="X1034" s="719"/>
      <c r="Y1034" s="719"/>
      <c r="Z1034" s="719"/>
      <c r="AA1034" s="719"/>
      <c r="AB1034" s="719"/>
    </row>
    <row r="1035" spans="1:28" ht="23">
      <c r="A1035" s="719"/>
      <c r="B1035" s="719"/>
      <c r="C1035" s="719"/>
      <c r="D1035" s="534"/>
      <c r="E1035" s="719"/>
      <c r="F1035" s="719"/>
      <c r="G1035" s="719"/>
      <c r="H1035" s="719"/>
      <c r="I1035" s="760"/>
      <c r="J1035" s="719"/>
      <c r="K1035" s="759"/>
      <c r="L1035" s="719"/>
      <c r="M1035" s="719"/>
      <c r="N1035" s="719"/>
      <c r="O1035" s="719"/>
      <c r="P1035" s="719"/>
      <c r="Q1035" s="719"/>
      <c r="R1035" s="719"/>
      <c r="S1035" s="719"/>
      <c r="T1035" s="719"/>
      <c r="U1035" s="719"/>
      <c r="V1035" s="719"/>
      <c r="W1035" s="719"/>
      <c r="X1035" s="719"/>
      <c r="Y1035" s="719"/>
      <c r="Z1035" s="719"/>
      <c r="AA1035" s="719"/>
      <c r="AB1035" s="719"/>
    </row>
    <row r="1036" spans="1:28" ht="23">
      <c r="A1036" s="719"/>
      <c r="B1036" s="719"/>
      <c r="C1036" s="719"/>
      <c r="D1036" s="534"/>
      <c r="E1036" s="719"/>
      <c r="F1036" s="719"/>
      <c r="G1036" s="719"/>
      <c r="H1036" s="719"/>
      <c r="I1036" s="760"/>
      <c r="J1036" s="719"/>
      <c r="K1036" s="759"/>
      <c r="L1036" s="719"/>
      <c r="M1036" s="719"/>
      <c r="N1036" s="719"/>
      <c r="O1036" s="719"/>
      <c r="P1036" s="719"/>
      <c r="Q1036" s="719"/>
      <c r="R1036" s="719"/>
      <c r="S1036" s="719"/>
      <c r="T1036" s="719"/>
      <c r="U1036" s="719"/>
      <c r="V1036" s="719"/>
      <c r="W1036" s="719"/>
      <c r="X1036" s="719"/>
      <c r="Y1036" s="719"/>
      <c r="Z1036" s="719"/>
      <c r="AA1036" s="719"/>
      <c r="AB1036" s="719"/>
    </row>
    <row r="1037" spans="1:28" ht="23">
      <c r="A1037" s="719"/>
      <c r="B1037" s="719"/>
      <c r="C1037" s="719"/>
      <c r="D1037" s="534"/>
      <c r="E1037" s="719"/>
      <c r="F1037" s="719"/>
      <c r="G1037" s="719"/>
      <c r="H1037" s="719"/>
      <c r="I1037" s="760"/>
      <c r="J1037" s="719"/>
      <c r="K1037" s="759"/>
      <c r="L1037" s="719"/>
      <c r="M1037" s="719"/>
      <c r="N1037" s="719"/>
      <c r="O1037" s="719"/>
      <c r="P1037" s="719"/>
      <c r="Q1037" s="719"/>
      <c r="R1037" s="719"/>
      <c r="S1037" s="719"/>
      <c r="T1037" s="719"/>
      <c r="U1037" s="719"/>
      <c r="V1037" s="719"/>
      <c r="W1037" s="719"/>
      <c r="X1037" s="719"/>
      <c r="Y1037" s="719"/>
      <c r="Z1037" s="719"/>
      <c r="AA1037" s="719"/>
      <c r="AB1037" s="719"/>
    </row>
    <row r="1038" spans="1:28" ht="23">
      <c r="A1038" s="719"/>
      <c r="B1038" s="719"/>
      <c r="C1038" s="719"/>
      <c r="D1038" s="534"/>
      <c r="E1038" s="719"/>
      <c r="F1038" s="719"/>
      <c r="G1038" s="719"/>
      <c r="H1038" s="719"/>
      <c r="I1038" s="760"/>
      <c r="J1038" s="719"/>
      <c r="K1038" s="759"/>
      <c r="L1038" s="719"/>
      <c r="M1038" s="719"/>
      <c r="N1038" s="719"/>
      <c r="O1038" s="719"/>
      <c r="P1038" s="719"/>
      <c r="Q1038" s="719"/>
      <c r="R1038" s="719"/>
      <c r="S1038" s="719"/>
      <c r="T1038" s="719"/>
      <c r="U1038" s="719"/>
      <c r="V1038" s="719"/>
      <c r="W1038" s="719"/>
      <c r="X1038" s="719"/>
      <c r="Y1038" s="719"/>
      <c r="Z1038" s="719"/>
      <c r="AA1038" s="719"/>
      <c r="AB1038" s="719"/>
    </row>
    <row r="1039" spans="1:28" ht="23">
      <c r="A1039" s="719"/>
      <c r="B1039" s="719"/>
      <c r="C1039" s="719"/>
      <c r="D1039" s="534"/>
      <c r="E1039" s="719"/>
      <c r="F1039" s="719"/>
      <c r="G1039" s="719"/>
      <c r="H1039" s="719"/>
      <c r="I1039" s="760"/>
      <c r="J1039" s="719"/>
      <c r="K1039" s="759"/>
      <c r="L1039" s="719"/>
      <c r="M1039" s="719"/>
      <c r="N1039" s="719"/>
      <c r="O1039" s="719"/>
      <c r="P1039" s="719"/>
      <c r="Q1039" s="719"/>
      <c r="R1039" s="719"/>
      <c r="S1039" s="719"/>
      <c r="T1039" s="719"/>
      <c r="U1039" s="719"/>
      <c r="V1039" s="719"/>
      <c r="W1039" s="719"/>
      <c r="X1039" s="719"/>
      <c r="Y1039" s="719"/>
      <c r="Z1039" s="719"/>
      <c r="AA1039" s="719"/>
      <c r="AB1039" s="719"/>
    </row>
    <row r="1040" spans="1:28" ht="23">
      <c r="A1040" s="719"/>
      <c r="B1040" s="719"/>
      <c r="C1040" s="719"/>
      <c r="D1040" s="534"/>
      <c r="E1040" s="719"/>
      <c r="F1040" s="719"/>
      <c r="G1040" s="719"/>
      <c r="H1040" s="719"/>
      <c r="I1040" s="760"/>
      <c r="J1040" s="719"/>
      <c r="K1040" s="759"/>
      <c r="L1040" s="719"/>
      <c r="M1040" s="719"/>
      <c r="N1040" s="719"/>
      <c r="O1040" s="719"/>
      <c r="P1040" s="719"/>
      <c r="Q1040" s="719"/>
      <c r="R1040" s="719"/>
      <c r="S1040" s="719"/>
      <c r="T1040" s="719"/>
      <c r="U1040" s="719"/>
      <c r="V1040" s="719"/>
      <c r="W1040" s="719"/>
      <c r="X1040" s="719"/>
      <c r="Y1040" s="719"/>
      <c r="Z1040" s="719"/>
      <c r="AA1040" s="719"/>
      <c r="AB1040" s="719"/>
    </row>
    <row r="1041" spans="1:28" ht="23">
      <c r="A1041" s="719"/>
      <c r="B1041" s="719"/>
      <c r="C1041" s="719"/>
      <c r="D1041" s="534"/>
      <c r="E1041" s="719"/>
      <c r="F1041" s="719"/>
      <c r="G1041" s="719"/>
      <c r="H1041" s="719"/>
      <c r="I1041" s="760"/>
      <c r="J1041" s="719"/>
      <c r="K1041" s="759"/>
      <c r="L1041" s="719"/>
      <c r="M1041" s="719"/>
      <c r="N1041" s="719"/>
      <c r="O1041" s="719"/>
      <c r="P1041" s="719"/>
      <c r="Q1041" s="719"/>
      <c r="R1041" s="719"/>
      <c r="S1041" s="719"/>
      <c r="T1041" s="719"/>
      <c r="U1041" s="719"/>
      <c r="V1041" s="719"/>
      <c r="W1041" s="719"/>
      <c r="X1041" s="719"/>
      <c r="Y1041" s="719"/>
      <c r="Z1041" s="719"/>
      <c r="AA1041" s="719"/>
      <c r="AB1041" s="719"/>
    </row>
    <row r="1042" spans="1:28" ht="23">
      <c r="A1042" s="719"/>
      <c r="B1042" s="719"/>
      <c r="C1042" s="719"/>
      <c r="D1042" s="534"/>
      <c r="E1042" s="719"/>
      <c r="F1042" s="719"/>
      <c r="G1042" s="719"/>
      <c r="H1042" s="719"/>
      <c r="I1042" s="760"/>
      <c r="J1042" s="719"/>
      <c r="K1042" s="759"/>
      <c r="L1042" s="719"/>
      <c r="M1042" s="719"/>
      <c r="N1042" s="719"/>
      <c r="O1042" s="719"/>
      <c r="P1042" s="719"/>
      <c r="Q1042" s="719"/>
      <c r="R1042" s="719"/>
      <c r="S1042" s="719"/>
      <c r="T1042" s="719"/>
      <c r="U1042" s="719"/>
      <c r="V1042" s="719"/>
      <c r="W1042" s="719"/>
      <c r="X1042" s="719"/>
      <c r="Y1042" s="719"/>
      <c r="Z1042" s="719"/>
      <c r="AA1042" s="719"/>
      <c r="AB1042" s="719"/>
    </row>
    <row r="1043" spans="1:28" ht="23">
      <c r="A1043" s="719"/>
      <c r="B1043" s="719"/>
      <c r="C1043" s="719"/>
      <c r="D1043" s="534"/>
      <c r="E1043" s="719"/>
      <c r="F1043" s="719"/>
      <c r="G1043" s="719"/>
      <c r="H1043" s="719"/>
      <c r="I1043" s="760"/>
      <c r="J1043" s="719"/>
      <c r="K1043" s="759"/>
      <c r="L1043" s="719"/>
      <c r="M1043" s="719"/>
      <c r="N1043" s="719"/>
      <c r="O1043" s="719"/>
      <c r="P1043" s="719"/>
      <c r="Q1043" s="719"/>
      <c r="R1043" s="719"/>
      <c r="S1043" s="719"/>
      <c r="T1043" s="719"/>
      <c r="U1043" s="719"/>
      <c r="V1043" s="719"/>
      <c r="W1043" s="719"/>
      <c r="X1043" s="719"/>
      <c r="Y1043" s="719"/>
      <c r="Z1043" s="719"/>
      <c r="AA1043" s="719"/>
      <c r="AB1043" s="719"/>
    </row>
    <row r="1044" spans="1:28" ht="23">
      <c r="A1044" s="719"/>
      <c r="B1044" s="719"/>
      <c r="C1044" s="719"/>
      <c r="D1044" s="534"/>
      <c r="E1044" s="719"/>
      <c r="F1044" s="719"/>
      <c r="G1044" s="719"/>
      <c r="H1044" s="719"/>
      <c r="I1044" s="760"/>
      <c r="J1044" s="719"/>
      <c r="K1044" s="759"/>
      <c r="L1044" s="719"/>
      <c r="M1044" s="719"/>
      <c r="N1044" s="719"/>
      <c r="O1044" s="719"/>
      <c r="P1044" s="719"/>
      <c r="Q1044" s="719"/>
      <c r="R1044" s="719"/>
      <c r="S1044" s="719"/>
      <c r="T1044" s="719"/>
      <c r="U1044" s="719"/>
      <c r="V1044" s="719"/>
      <c r="W1044" s="719"/>
      <c r="X1044" s="719"/>
      <c r="Y1044" s="719"/>
      <c r="Z1044" s="719"/>
      <c r="AA1044" s="719"/>
      <c r="AB1044" s="719"/>
    </row>
    <row r="1045" spans="1:28" ht="23">
      <c r="A1045" s="719"/>
      <c r="B1045" s="719"/>
      <c r="C1045" s="719"/>
      <c r="D1045" s="534"/>
      <c r="E1045" s="719"/>
      <c r="F1045" s="719"/>
      <c r="G1045" s="719"/>
      <c r="H1045" s="719"/>
      <c r="I1045" s="760"/>
      <c r="J1045" s="719"/>
      <c r="K1045" s="759"/>
      <c r="L1045" s="719"/>
      <c r="M1045" s="719"/>
      <c r="N1045" s="719"/>
      <c r="O1045" s="719"/>
      <c r="P1045" s="719"/>
      <c r="Q1045" s="719"/>
      <c r="R1045" s="719"/>
      <c r="S1045" s="719"/>
      <c r="T1045" s="719"/>
      <c r="U1045" s="719"/>
      <c r="V1045" s="719"/>
      <c r="W1045" s="719"/>
      <c r="X1045" s="719"/>
      <c r="Y1045" s="719"/>
      <c r="Z1045" s="719"/>
      <c r="AA1045" s="719"/>
      <c r="AB1045" s="719"/>
    </row>
    <row r="1046" spans="1:28" ht="23">
      <c r="A1046" s="719"/>
      <c r="B1046" s="719"/>
      <c r="C1046" s="719"/>
      <c r="D1046" s="534"/>
      <c r="E1046" s="719"/>
      <c r="F1046" s="719"/>
      <c r="G1046" s="719"/>
      <c r="H1046" s="719"/>
      <c r="I1046" s="760"/>
      <c r="J1046" s="719"/>
      <c r="K1046" s="759"/>
      <c r="L1046" s="719"/>
      <c r="M1046" s="719"/>
      <c r="N1046" s="719"/>
      <c r="O1046" s="719"/>
      <c r="P1046" s="719"/>
      <c r="Q1046" s="719"/>
      <c r="R1046" s="719"/>
      <c r="S1046" s="719"/>
      <c r="T1046" s="719"/>
      <c r="U1046" s="719"/>
      <c r="V1046" s="719"/>
      <c r="W1046" s="719"/>
      <c r="X1046" s="719"/>
      <c r="Y1046" s="719"/>
      <c r="Z1046" s="719"/>
      <c r="AA1046" s="719"/>
      <c r="AB1046" s="719"/>
    </row>
    <row r="1047" spans="1:28" ht="23">
      <c r="A1047" s="719"/>
      <c r="B1047" s="719"/>
      <c r="C1047" s="719"/>
      <c r="D1047" s="534"/>
      <c r="E1047" s="719"/>
      <c r="F1047" s="719"/>
      <c r="G1047" s="719"/>
      <c r="H1047" s="719"/>
      <c r="I1047" s="760"/>
      <c r="J1047" s="719"/>
      <c r="K1047" s="759"/>
      <c r="L1047" s="719"/>
      <c r="M1047" s="719"/>
      <c r="N1047" s="719"/>
      <c r="O1047" s="719"/>
      <c r="P1047" s="719"/>
      <c r="Q1047" s="719"/>
      <c r="R1047" s="719"/>
      <c r="S1047" s="719"/>
      <c r="T1047" s="719"/>
      <c r="U1047" s="719"/>
      <c r="V1047" s="719"/>
      <c r="W1047" s="719"/>
      <c r="X1047" s="719"/>
      <c r="Y1047" s="719"/>
      <c r="Z1047" s="719"/>
      <c r="AA1047" s="719"/>
      <c r="AB1047" s="719"/>
    </row>
    <row r="1048" spans="1:28" ht="23">
      <c r="A1048" s="719"/>
      <c r="B1048" s="719"/>
      <c r="C1048" s="719"/>
      <c r="D1048" s="534"/>
      <c r="E1048" s="719"/>
      <c r="F1048" s="719"/>
      <c r="G1048" s="719"/>
      <c r="H1048" s="719"/>
      <c r="I1048" s="760"/>
      <c r="J1048" s="719"/>
      <c r="K1048" s="759"/>
      <c r="L1048" s="719"/>
      <c r="M1048" s="719"/>
      <c r="N1048" s="719"/>
      <c r="O1048" s="719"/>
      <c r="P1048" s="719"/>
      <c r="Q1048" s="719"/>
      <c r="R1048" s="719"/>
      <c r="S1048" s="719"/>
      <c r="T1048" s="719"/>
      <c r="U1048" s="719"/>
      <c r="V1048" s="719"/>
      <c r="W1048" s="719"/>
      <c r="X1048" s="719"/>
      <c r="Y1048" s="719"/>
      <c r="Z1048" s="719"/>
      <c r="AA1048" s="719"/>
      <c r="AB1048" s="719"/>
    </row>
    <row r="1049" spans="1:28" ht="23">
      <c r="A1049" s="719"/>
      <c r="B1049" s="719"/>
      <c r="C1049" s="719"/>
      <c r="D1049" s="534"/>
      <c r="E1049" s="719"/>
      <c r="F1049" s="719"/>
      <c r="G1049" s="719"/>
      <c r="H1049" s="719"/>
      <c r="I1049" s="760"/>
      <c r="J1049" s="719"/>
      <c r="K1049" s="759"/>
      <c r="L1049" s="719"/>
      <c r="M1049" s="719"/>
      <c r="N1049" s="719"/>
      <c r="O1049" s="719"/>
      <c r="P1049" s="719"/>
      <c r="Q1049" s="719"/>
      <c r="R1049" s="719"/>
      <c r="S1049" s="719"/>
      <c r="T1049" s="719"/>
      <c r="U1049" s="719"/>
      <c r="V1049" s="719"/>
      <c r="W1049" s="719"/>
      <c r="X1049" s="719"/>
      <c r="Y1049" s="719"/>
      <c r="Z1049" s="719"/>
      <c r="AA1049" s="719"/>
      <c r="AB1049" s="719"/>
    </row>
    <row r="1050" spans="1:28" ht="23">
      <c r="A1050" s="719"/>
      <c r="B1050" s="719"/>
      <c r="C1050" s="719"/>
      <c r="D1050" s="534"/>
      <c r="E1050" s="719"/>
      <c r="F1050" s="719"/>
      <c r="G1050" s="719"/>
      <c r="H1050" s="719"/>
      <c r="I1050" s="760"/>
      <c r="J1050" s="719"/>
      <c r="K1050" s="759"/>
      <c r="L1050" s="719"/>
      <c r="M1050" s="719"/>
      <c r="N1050" s="719"/>
      <c r="O1050" s="719"/>
      <c r="P1050" s="719"/>
      <c r="Q1050" s="719"/>
      <c r="R1050" s="719"/>
      <c r="S1050" s="719"/>
      <c r="T1050" s="719"/>
      <c r="U1050" s="719"/>
      <c r="V1050" s="719"/>
      <c r="W1050" s="719"/>
      <c r="X1050" s="719"/>
      <c r="Y1050" s="719"/>
      <c r="Z1050" s="719"/>
      <c r="AA1050" s="719"/>
      <c r="AB1050" s="719"/>
    </row>
    <row r="1051" spans="1:28" ht="23">
      <c r="A1051" s="719"/>
      <c r="B1051" s="719"/>
      <c r="C1051" s="719"/>
      <c r="D1051" s="534"/>
      <c r="E1051" s="719"/>
      <c r="F1051" s="719"/>
      <c r="G1051" s="719"/>
      <c r="H1051" s="719"/>
      <c r="I1051" s="760"/>
      <c r="J1051" s="719"/>
      <c r="K1051" s="759"/>
      <c r="L1051" s="719"/>
      <c r="M1051" s="719"/>
      <c r="N1051" s="719"/>
      <c r="O1051" s="719"/>
      <c r="P1051" s="719"/>
      <c r="Q1051" s="719"/>
      <c r="R1051" s="719"/>
      <c r="S1051" s="719"/>
      <c r="T1051" s="719"/>
      <c r="U1051" s="719"/>
      <c r="V1051" s="719"/>
      <c r="W1051" s="719"/>
      <c r="X1051" s="719"/>
      <c r="Y1051" s="719"/>
      <c r="Z1051" s="719"/>
      <c r="AA1051" s="719"/>
      <c r="AB1051" s="719"/>
    </row>
    <row r="1052" spans="1:28" ht="23">
      <c r="A1052" s="719"/>
      <c r="B1052" s="719"/>
      <c r="C1052" s="719"/>
      <c r="D1052" s="534"/>
      <c r="E1052" s="719"/>
      <c r="F1052" s="719"/>
      <c r="G1052" s="719"/>
      <c r="H1052" s="719"/>
      <c r="I1052" s="760"/>
      <c r="J1052" s="719"/>
      <c r="K1052" s="759"/>
      <c r="L1052" s="719"/>
      <c r="M1052" s="719"/>
      <c r="N1052" s="719"/>
      <c r="O1052" s="719"/>
      <c r="P1052" s="719"/>
      <c r="Q1052" s="719"/>
      <c r="R1052" s="719"/>
      <c r="S1052" s="719"/>
      <c r="T1052" s="719"/>
      <c r="U1052" s="719"/>
      <c r="V1052" s="719"/>
      <c r="W1052" s="719"/>
      <c r="X1052" s="719"/>
      <c r="Y1052" s="719"/>
      <c r="Z1052" s="719"/>
      <c r="AA1052" s="719"/>
      <c r="AB1052" s="719"/>
    </row>
    <row r="1053" spans="1:28" ht="23">
      <c r="A1053" s="719"/>
      <c r="B1053" s="719"/>
      <c r="C1053" s="719"/>
      <c r="D1053" s="534"/>
      <c r="E1053" s="719"/>
      <c r="F1053" s="719"/>
      <c r="G1053" s="719"/>
      <c r="H1053" s="719"/>
      <c r="I1053" s="760"/>
      <c r="J1053" s="719"/>
      <c r="K1053" s="759"/>
      <c r="L1053" s="719"/>
      <c r="M1053" s="719"/>
      <c r="N1053" s="719"/>
      <c r="O1053" s="719"/>
      <c r="P1053" s="719"/>
      <c r="Q1053" s="719"/>
      <c r="R1053" s="719"/>
      <c r="S1053" s="719"/>
      <c r="T1053" s="719"/>
      <c r="U1053" s="719"/>
      <c r="V1053" s="719"/>
      <c r="W1053" s="719"/>
      <c r="X1053" s="719"/>
      <c r="Y1053" s="719"/>
      <c r="Z1053" s="719"/>
      <c r="AA1053" s="719"/>
      <c r="AB1053" s="719"/>
    </row>
    <row r="1054" spans="1:28" ht="23">
      <c r="A1054" s="719"/>
      <c r="B1054" s="719"/>
      <c r="C1054" s="719"/>
      <c r="D1054" s="534"/>
      <c r="E1054" s="719"/>
      <c r="F1054" s="719"/>
      <c r="G1054" s="719"/>
      <c r="H1054" s="719"/>
      <c r="I1054" s="760"/>
      <c r="J1054" s="719"/>
      <c r="K1054" s="759"/>
      <c r="L1054" s="719"/>
      <c r="M1054" s="719"/>
      <c r="N1054" s="719"/>
      <c r="O1054" s="719"/>
      <c r="P1054" s="719"/>
      <c r="Q1054" s="719"/>
      <c r="R1054" s="719"/>
      <c r="S1054" s="719"/>
      <c r="T1054" s="719"/>
      <c r="U1054" s="719"/>
      <c r="V1054" s="719"/>
      <c r="W1054" s="719"/>
      <c r="X1054" s="719"/>
      <c r="Y1054" s="719"/>
      <c r="Z1054" s="719"/>
      <c r="AA1054" s="719"/>
      <c r="AB1054" s="719"/>
    </row>
    <row r="1055" spans="1:28" ht="23">
      <c r="A1055" s="719"/>
      <c r="B1055" s="719"/>
      <c r="C1055" s="719"/>
      <c r="D1055" s="534"/>
      <c r="E1055" s="719"/>
      <c r="F1055" s="719"/>
      <c r="G1055" s="719"/>
      <c r="H1055" s="719"/>
      <c r="I1055" s="760"/>
      <c r="J1055" s="719"/>
      <c r="K1055" s="759"/>
      <c r="L1055" s="719"/>
      <c r="M1055" s="719"/>
      <c r="N1055" s="719"/>
      <c r="O1055" s="719"/>
      <c r="P1055" s="719"/>
      <c r="Q1055" s="719"/>
      <c r="R1055" s="719"/>
      <c r="S1055" s="719"/>
      <c r="T1055" s="719"/>
      <c r="U1055" s="719"/>
      <c r="V1055" s="719"/>
      <c r="W1055" s="719"/>
      <c r="X1055" s="719"/>
      <c r="Y1055" s="719"/>
      <c r="Z1055" s="719"/>
      <c r="AA1055" s="719"/>
      <c r="AB1055" s="719"/>
    </row>
    <row r="1056" spans="1:28" ht="23">
      <c r="A1056" s="719"/>
      <c r="B1056" s="719"/>
      <c r="C1056" s="719"/>
      <c r="D1056" s="534"/>
      <c r="E1056" s="719"/>
      <c r="F1056" s="719"/>
      <c r="G1056" s="719"/>
      <c r="H1056" s="719"/>
      <c r="I1056" s="760"/>
      <c r="J1056" s="719"/>
      <c r="K1056" s="759"/>
      <c r="L1056" s="719"/>
      <c r="M1056" s="719"/>
      <c r="N1056" s="719"/>
      <c r="O1056" s="719"/>
      <c r="P1056" s="719"/>
      <c r="Q1056" s="719"/>
      <c r="R1056" s="719"/>
      <c r="S1056" s="719"/>
      <c r="T1056" s="719"/>
      <c r="U1056" s="719"/>
      <c r="V1056" s="719"/>
      <c r="W1056" s="719"/>
      <c r="X1056" s="719"/>
      <c r="Y1056" s="719"/>
      <c r="Z1056" s="719"/>
      <c r="AA1056" s="719"/>
      <c r="AB1056" s="719"/>
    </row>
    <row r="1057" spans="1:28" ht="23">
      <c r="A1057" s="719"/>
      <c r="B1057" s="719"/>
      <c r="C1057" s="719"/>
      <c r="D1057" s="534"/>
      <c r="E1057" s="719"/>
      <c r="F1057" s="719"/>
      <c r="G1057" s="719"/>
      <c r="H1057" s="719"/>
      <c r="I1057" s="760"/>
      <c r="J1057" s="719"/>
      <c r="K1057" s="759"/>
      <c r="L1057" s="719"/>
      <c r="M1057" s="719"/>
      <c r="N1057" s="719"/>
      <c r="O1057" s="719"/>
      <c r="P1057" s="719"/>
      <c r="Q1057" s="719"/>
      <c r="R1057" s="719"/>
      <c r="S1057" s="719"/>
      <c r="T1057" s="719"/>
      <c r="U1057" s="719"/>
      <c r="V1057" s="719"/>
      <c r="W1057" s="719"/>
      <c r="X1057" s="719"/>
      <c r="Y1057" s="719"/>
      <c r="Z1057" s="719"/>
      <c r="AA1057" s="719"/>
      <c r="AB1057" s="719"/>
    </row>
    <row r="1058" spans="1:28" ht="23">
      <c r="A1058" s="719"/>
      <c r="B1058" s="719"/>
      <c r="C1058" s="719"/>
      <c r="D1058" s="534"/>
      <c r="E1058" s="719"/>
      <c r="F1058" s="719"/>
      <c r="G1058" s="719"/>
      <c r="H1058" s="719"/>
      <c r="I1058" s="760"/>
      <c r="J1058" s="719"/>
      <c r="K1058" s="759"/>
      <c r="L1058" s="719"/>
      <c r="M1058" s="719"/>
      <c r="N1058" s="719"/>
      <c r="O1058" s="719"/>
      <c r="P1058" s="719"/>
      <c r="Q1058" s="719"/>
      <c r="R1058" s="719"/>
      <c r="S1058" s="719"/>
      <c r="T1058" s="719"/>
      <c r="U1058" s="719"/>
      <c r="V1058" s="719"/>
      <c r="W1058" s="719"/>
      <c r="X1058" s="719"/>
      <c r="Y1058" s="719"/>
      <c r="Z1058" s="719"/>
      <c r="AA1058" s="719"/>
      <c r="AB1058" s="719"/>
    </row>
    <row r="1059" spans="1:28" ht="23">
      <c r="A1059" s="719"/>
      <c r="B1059" s="719"/>
      <c r="C1059" s="719"/>
      <c r="D1059" s="534"/>
      <c r="E1059" s="719"/>
      <c r="F1059" s="719"/>
      <c r="G1059" s="719"/>
      <c r="H1059" s="719"/>
      <c r="I1059" s="760"/>
      <c r="J1059" s="719"/>
      <c r="K1059" s="759"/>
      <c r="L1059" s="719"/>
      <c r="M1059" s="719"/>
      <c r="N1059" s="719"/>
      <c r="O1059" s="719"/>
      <c r="P1059" s="719"/>
      <c r="Q1059" s="719"/>
      <c r="R1059" s="719"/>
      <c r="S1059" s="719"/>
      <c r="T1059" s="719"/>
      <c r="U1059" s="719"/>
      <c r="V1059" s="719"/>
      <c r="W1059" s="719"/>
      <c r="X1059" s="719"/>
      <c r="Y1059" s="719"/>
      <c r="Z1059" s="719"/>
      <c r="AA1059" s="719"/>
      <c r="AB1059" s="719"/>
    </row>
    <row r="1060" spans="1:28" ht="23">
      <c r="A1060" s="719"/>
      <c r="B1060" s="719"/>
      <c r="C1060" s="719"/>
      <c r="D1060" s="534"/>
      <c r="E1060" s="719"/>
      <c r="F1060" s="719"/>
      <c r="G1060" s="719"/>
      <c r="H1060" s="719"/>
      <c r="I1060" s="760"/>
      <c r="J1060" s="719"/>
      <c r="K1060" s="759"/>
      <c r="L1060" s="719"/>
      <c r="M1060" s="719"/>
      <c r="N1060" s="719"/>
      <c r="O1060" s="719"/>
      <c r="P1060" s="719"/>
      <c r="Q1060" s="719"/>
      <c r="R1060" s="719"/>
      <c r="S1060" s="719"/>
      <c r="T1060" s="719"/>
      <c r="U1060" s="719"/>
      <c r="V1060" s="719"/>
      <c r="W1060" s="719"/>
      <c r="X1060" s="719"/>
      <c r="Y1060" s="719"/>
      <c r="Z1060" s="719"/>
      <c r="AA1060" s="719"/>
      <c r="AB1060" s="719"/>
    </row>
    <row r="1061" spans="1:28" ht="23">
      <c r="A1061" s="719"/>
      <c r="B1061" s="719"/>
      <c r="C1061" s="719"/>
      <c r="D1061" s="534"/>
      <c r="E1061" s="719"/>
      <c r="F1061" s="719"/>
      <c r="G1061" s="719"/>
      <c r="H1061" s="719"/>
      <c r="I1061" s="760"/>
      <c r="J1061" s="719"/>
      <c r="K1061" s="759"/>
      <c r="L1061" s="719"/>
      <c r="M1061" s="719"/>
      <c r="N1061" s="719"/>
      <c r="O1061" s="719"/>
      <c r="P1061" s="719"/>
      <c r="Q1061" s="719"/>
      <c r="R1061" s="719"/>
      <c r="S1061" s="719"/>
      <c r="T1061" s="719"/>
      <c r="U1061" s="719"/>
      <c r="V1061" s="719"/>
      <c r="W1061" s="719"/>
      <c r="X1061" s="719"/>
      <c r="Y1061" s="719"/>
      <c r="Z1061" s="719"/>
      <c r="AA1061" s="719"/>
      <c r="AB1061" s="719"/>
    </row>
    <row r="1062" spans="1:28" ht="23">
      <c r="A1062" s="719"/>
      <c r="B1062" s="719"/>
      <c r="C1062" s="719"/>
      <c r="D1062" s="534"/>
      <c r="E1062" s="719"/>
      <c r="F1062" s="719"/>
      <c r="G1062" s="719"/>
      <c r="H1062" s="719"/>
      <c r="I1062" s="760"/>
      <c r="J1062" s="719"/>
      <c r="K1062" s="759"/>
      <c r="L1062" s="719"/>
      <c r="M1062" s="719"/>
      <c r="N1062" s="719"/>
      <c r="O1062" s="719"/>
      <c r="P1062" s="719"/>
      <c r="Q1062" s="719"/>
      <c r="R1062" s="719"/>
      <c r="S1062" s="719"/>
      <c r="T1062" s="719"/>
      <c r="U1062" s="719"/>
      <c r="V1062" s="719"/>
      <c r="W1062" s="719"/>
      <c r="X1062" s="719"/>
      <c r="Y1062" s="719"/>
      <c r="Z1062" s="719"/>
      <c r="AA1062" s="719"/>
      <c r="AB1062" s="719"/>
    </row>
    <row r="1063" spans="1:28" ht="23">
      <c r="A1063" s="719"/>
      <c r="B1063" s="719"/>
      <c r="C1063" s="719"/>
      <c r="D1063" s="534"/>
      <c r="E1063" s="719"/>
      <c r="F1063" s="719"/>
      <c r="G1063" s="719"/>
      <c r="H1063" s="719"/>
      <c r="I1063" s="760"/>
      <c r="J1063" s="719"/>
      <c r="K1063" s="759"/>
      <c r="L1063" s="719"/>
      <c r="M1063" s="719"/>
      <c r="N1063" s="719"/>
      <c r="O1063" s="719"/>
      <c r="P1063" s="719"/>
      <c r="Q1063" s="719"/>
      <c r="R1063" s="719"/>
      <c r="S1063" s="719"/>
      <c r="T1063" s="719"/>
      <c r="U1063" s="719"/>
      <c r="V1063" s="719"/>
      <c r="W1063" s="719"/>
      <c r="X1063" s="719"/>
      <c r="Y1063" s="719"/>
      <c r="Z1063" s="719"/>
      <c r="AA1063" s="719"/>
      <c r="AB1063" s="719"/>
    </row>
    <row r="1064" spans="1:28" ht="23">
      <c r="A1064" s="719"/>
      <c r="B1064" s="719"/>
      <c r="C1064" s="719"/>
      <c r="D1064" s="534"/>
      <c r="E1064" s="719"/>
      <c r="F1064" s="719"/>
      <c r="G1064" s="719"/>
      <c r="H1064" s="719"/>
      <c r="I1064" s="760"/>
      <c r="J1064" s="719"/>
      <c r="K1064" s="759"/>
      <c r="L1064" s="719"/>
      <c r="M1064" s="719"/>
      <c r="N1064" s="719"/>
      <c r="O1064" s="719"/>
      <c r="P1064" s="719"/>
      <c r="Q1064" s="719"/>
      <c r="R1064" s="719"/>
      <c r="S1064" s="719"/>
      <c r="T1064" s="719"/>
      <c r="U1064" s="719"/>
      <c r="V1064" s="719"/>
      <c r="W1064" s="719"/>
      <c r="X1064" s="719"/>
      <c r="Y1064" s="719"/>
      <c r="Z1064" s="719"/>
      <c r="AA1064" s="719"/>
      <c r="AB1064" s="719"/>
    </row>
    <row r="1065" spans="1:28" ht="23">
      <c r="A1065" s="719"/>
      <c r="B1065" s="719"/>
      <c r="C1065" s="719"/>
      <c r="D1065" s="534"/>
      <c r="E1065" s="719"/>
      <c r="F1065" s="719"/>
      <c r="G1065" s="719"/>
      <c r="H1065" s="719"/>
      <c r="I1065" s="760"/>
      <c r="J1065" s="719"/>
      <c r="K1065" s="759"/>
      <c r="L1065" s="719"/>
      <c r="M1065" s="719"/>
      <c r="N1065" s="719"/>
      <c r="O1065" s="719"/>
      <c r="P1065" s="719"/>
      <c r="Q1065" s="719"/>
      <c r="R1065" s="719"/>
      <c r="S1065" s="719"/>
      <c r="T1065" s="719"/>
      <c r="U1065" s="719"/>
      <c r="V1065" s="719"/>
      <c r="W1065" s="719"/>
      <c r="X1065" s="719"/>
      <c r="Y1065" s="719"/>
      <c r="Z1065" s="719"/>
      <c r="AA1065" s="719"/>
      <c r="AB1065" s="719"/>
    </row>
    <row r="1066" spans="1:28" ht="23">
      <c r="A1066" s="719"/>
      <c r="B1066" s="719"/>
      <c r="C1066" s="719"/>
      <c r="D1066" s="534"/>
      <c r="E1066" s="719"/>
      <c r="F1066" s="719"/>
      <c r="G1066" s="719"/>
      <c r="H1066" s="719"/>
      <c r="I1066" s="760"/>
      <c r="J1066" s="719"/>
      <c r="K1066" s="759"/>
      <c r="L1066" s="719"/>
      <c r="M1066" s="719"/>
      <c r="N1066" s="719"/>
      <c r="O1066" s="719"/>
      <c r="P1066" s="719"/>
      <c r="Q1066" s="719"/>
      <c r="R1066" s="719"/>
      <c r="S1066" s="719"/>
      <c r="T1066" s="719"/>
      <c r="U1066" s="719"/>
      <c r="V1066" s="719"/>
      <c r="W1066" s="719"/>
      <c r="X1066" s="719"/>
      <c r="Y1066" s="719"/>
      <c r="Z1066" s="719"/>
      <c r="AA1066" s="719"/>
      <c r="AB1066" s="719"/>
    </row>
    <row r="1067" spans="1:28" ht="23">
      <c r="A1067" s="719"/>
      <c r="B1067" s="719"/>
      <c r="C1067" s="719"/>
      <c r="D1067" s="534"/>
      <c r="E1067" s="719"/>
      <c r="F1067" s="719"/>
      <c r="G1067" s="719"/>
      <c r="H1067" s="719"/>
      <c r="I1067" s="760"/>
      <c r="J1067" s="719"/>
      <c r="K1067" s="759"/>
      <c r="L1067" s="719"/>
      <c r="M1067" s="719"/>
      <c r="N1067" s="719"/>
      <c r="O1067" s="719"/>
      <c r="P1067" s="719"/>
      <c r="Q1067" s="719"/>
      <c r="R1067" s="719"/>
      <c r="S1067" s="719"/>
      <c r="T1067" s="719"/>
      <c r="U1067" s="719"/>
      <c r="V1067" s="719"/>
      <c r="W1067" s="719"/>
      <c r="X1067" s="719"/>
      <c r="Y1067" s="719"/>
      <c r="Z1067" s="719"/>
      <c r="AA1067" s="719"/>
      <c r="AB1067" s="719"/>
    </row>
    <row r="1068" spans="1:28" ht="23">
      <c r="A1068" s="719"/>
      <c r="B1068" s="719"/>
      <c r="C1068" s="719"/>
      <c r="D1068" s="534"/>
      <c r="E1068" s="719"/>
      <c r="F1068" s="719"/>
      <c r="G1068" s="719"/>
      <c r="H1068" s="719"/>
      <c r="I1068" s="760"/>
      <c r="J1068" s="719"/>
      <c r="K1068" s="759"/>
      <c r="L1068" s="719"/>
      <c r="M1068" s="719"/>
      <c r="N1068" s="719"/>
      <c r="O1068" s="719"/>
      <c r="P1068" s="719"/>
      <c r="Q1068" s="719"/>
      <c r="R1068" s="719"/>
      <c r="S1068" s="719"/>
      <c r="T1068" s="719"/>
      <c r="U1068" s="719"/>
      <c r="V1068" s="719"/>
      <c r="W1068" s="719"/>
      <c r="X1068" s="719"/>
      <c r="Y1068" s="719"/>
      <c r="Z1068" s="719"/>
      <c r="AA1068" s="719"/>
      <c r="AB1068" s="719"/>
    </row>
    <row r="1069" spans="1:28" ht="23">
      <c r="A1069" s="719"/>
      <c r="B1069" s="719"/>
      <c r="C1069" s="719"/>
      <c r="D1069" s="534"/>
      <c r="E1069" s="719"/>
      <c r="F1069" s="719"/>
      <c r="G1069" s="719"/>
      <c r="H1069" s="719"/>
      <c r="I1069" s="760"/>
      <c r="J1069" s="719"/>
      <c r="K1069" s="759"/>
      <c r="L1069" s="719"/>
      <c r="M1069" s="719"/>
      <c r="N1069" s="719"/>
      <c r="O1069" s="719"/>
      <c r="P1069" s="719"/>
      <c r="Q1069" s="719"/>
      <c r="R1069" s="719"/>
      <c r="S1069" s="719"/>
      <c r="T1069" s="719"/>
      <c r="U1069" s="719"/>
      <c r="V1069" s="719"/>
      <c r="W1069" s="719"/>
      <c r="X1069" s="719"/>
      <c r="Y1069" s="719"/>
      <c r="Z1069" s="719"/>
      <c r="AA1069" s="719"/>
      <c r="AB1069" s="719"/>
    </row>
    <row r="1070" spans="1:28" ht="23">
      <c r="A1070" s="719"/>
      <c r="B1070" s="719"/>
      <c r="C1070" s="719"/>
      <c r="D1070" s="534"/>
      <c r="E1070" s="719"/>
      <c r="F1070" s="719"/>
      <c r="G1070" s="719"/>
      <c r="H1070" s="719"/>
      <c r="I1070" s="760"/>
      <c r="J1070" s="719"/>
      <c r="K1070" s="759"/>
      <c r="L1070" s="719"/>
      <c r="M1070" s="719"/>
      <c r="N1070" s="719"/>
      <c r="O1070" s="719"/>
      <c r="P1070" s="719"/>
      <c r="Q1070" s="719"/>
      <c r="R1070" s="719"/>
      <c r="S1070" s="719"/>
      <c r="T1070" s="719"/>
      <c r="U1070" s="719"/>
      <c r="V1070" s="719"/>
      <c r="W1070" s="719"/>
      <c r="X1070" s="719"/>
      <c r="Y1070" s="719"/>
      <c r="Z1070" s="719"/>
      <c r="AA1070" s="719"/>
      <c r="AB1070" s="719"/>
    </row>
    <row r="1071" spans="1:28" ht="23">
      <c r="A1071" s="719"/>
      <c r="B1071" s="719"/>
      <c r="C1071" s="719"/>
      <c r="D1071" s="534"/>
      <c r="E1071" s="719"/>
      <c r="F1071" s="719"/>
      <c r="G1071" s="719"/>
      <c r="H1071" s="719"/>
      <c r="I1071" s="760"/>
      <c r="J1071" s="719"/>
      <c r="K1071" s="759"/>
      <c r="L1071" s="719"/>
      <c r="M1071" s="719"/>
      <c r="N1071" s="719"/>
      <c r="O1071" s="719"/>
      <c r="P1071" s="719"/>
      <c r="Q1071" s="719"/>
      <c r="R1071" s="719"/>
      <c r="S1071" s="719"/>
      <c r="T1071" s="719"/>
      <c r="U1071" s="719"/>
      <c r="V1071" s="719"/>
      <c r="W1071" s="719"/>
      <c r="X1071" s="719"/>
      <c r="Y1071" s="719"/>
      <c r="Z1071" s="719"/>
      <c r="AA1071" s="719"/>
      <c r="AB1071" s="719"/>
    </row>
    <row r="1072" spans="1:28" ht="23">
      <c r="A1072" s="719"/>
      <c r="B1072" s="719"/>
      <c r="C1072" s="719"/>
      <c r="D1072" s="534"/>
      <c r="E1072" s="719"/>
      <c r="F1072" s="719"/>
      <c r="G1072" s="719"/>
      <c r="H1072" s="719"/>
      <c r="I1072" s="760"/>
      <c r="J1072" s="719"/>
      <c r="K1072" s="759"/>
      <c r="L1072" s="719"/>
      <c r="M1072" s="719"/>
      <c r="N1072" s="719"/>
      <c r="O1072" s="719"/>
      <c r="P1072" s="719"/>
      <c r="Q1072" s="719"/>
      <c r="R1072" s="719"/>
      <c r="S1072" s="719"/>
      <c r="T1072" s="719"/>
      <c r="U1072" s="719"/>
      <c r="V1072" s="719"/>
      <c r="W1072" s="719"/>
      <c r="X1072" s="719"/>
      <c r="Y1072" s="719"/>
      <c r="Z1072" s="719"/>
      <c r="AA1072" s="719"/>
      <c r="AB1072" s="719"/>
    </row>
    <row r="1073" spans="1:28" ht="23">
      <c r="A1073" s="719"/>
      <c r="B1073" s="719"/>
      <c r="C1073" s="719"/>
      <c r="D1073" s="534"/>
      <c r="E1073" s="719"/>
      <c r="F1073" s="719"/>
      <c r="G1073" s="719"/>
      <c r="H1073" s="719"/>
      <c r="I1073" s="760"/>
      <c r="J1073" s="719"/>
      <c r="K1073" s="759"/>
      <c r="L1073" s="719"/>
      <c r="M1073" s="719"/>
      <c r="N1073" s="719"/>
      <c r="O1073" s="719"/>
      <c r="P1073" s="719"/>
      <c r="Q1073" s="719"/>
      <c r="R1073" s="719"/>
      <c r="S1073" s="719"/>
      <c r="T1073" s="719"/>
      <c r="U1073" s="719"/>
      <c r="V1073" s="719"/>
      <c r="W1073" s="719"/>
      <c r="X1073" s="719"/>
      <c r="Y1073" s="719"/>
      <c r="Z1073" s="719"/>
      <c r="AA1073" s="719"/>
      <c r="AB1073" s="719"/>
    </row>
    <row r="1074" spans="1:28" ht="23">
      <c r="A1074" s="719"/>
      <c r="B1074" s="719"/>
      <c r="C1074" s="719"/>
      <c r="D1074" s="534"/>
      <c r="E1074" s="719"/>
      <c r="F1074" s="719"/>
      <c r="G1074" s="719"/>
      <c r="H1074" s="719"/>
      <c r="I1074" s="760"/>
      <c r="J1074" s="719"/>
      <c r="K1074" s="759"/>
      <c r="L1074" s="719"/>
      <c r="M1074" s="719"/>
      <c r="N1074" s="719"/>
      <c r="O1074" s="719"/>
      <c r="P1074" s="719"/>
      <c r="Q1074" s="719"/>
      <c r="R1074" s="719"/>
      <c r="S1074" s="719"/>
      <c r="T1074" s="719"/>
      <c r="U1074" s="719"/>
      <c r="V1074" s="719"/>
      <c r="W1074" s="719"/>
      <c r="X1074" s="719"/>
      <c r="Y1074" s="719"/>
      <c r="Z1074" s="719"/>
      <c r="AA1074" s="719"/>
      <c r="AB1074" s="719"/>
    </row>
    <row r="1075" spans="1:28" ht="23">
      <c r="A1075" s="719"/>
      <c r="B1075" s="719"/>
      <c r="C1075" s="719"/>
      <c r="D1075" s="534"/>
      <c r="E1075" s="719"/>
      <c r="F1075" s="719"/>
      <c r="G1075" s="719"/>
      <c r="H1075" s="719"/>
      <c r="I1075" s="760"/>
      <c r="J1075" s="719"/>
      <c r="K1075" s="759"/>
      <c r="L1075" s="719"/>
      <c r="M1075" s="719"/>
      <c r="N1075" s="719"/>
      <c r="O1075" s="719"/>
      <c r="P1075" s="719"/>
      <c r="Q1075" s="719"/>
      <c r="R1075" s="719"/>
      <c r="S1075" s="719"/>
      <c r="T1075" s="719"/>
      <c r="U1075" s="719"/>
      <c r="V1075" s="719"/>
      <c r="W1075" s="719"/>
      <c r="X1075" s="719"/>
      <c r="Y1075" s="719"/>
      <c r="Z1075" s="719"/>
      <c r="AA1075" s="719"/>
      <c r="AB1075" s="719"/>
    </row>
    <row r="1076" spans="1:28" ht="23">
      <c r="A1076" s="719"/>
      <c r="B1076" s="719"/>
      <c r="C1076" s="719"/>
      <c r="D1076" s="534"/>
      <c r="E1076" s="719"/>
      <c r="F1076" s="719"/>
      <c r="G1076" s="719"/>
      <c r="H1076" s="719"/>
      <c r="I1076" s="760"/>
      <c r="J1076" s="719"/>
      <c r="K1076" s="759"/>
      <c r="L1076" s="719"/>
      <c r="M1076" s="719"/>
      <c r="N1076" s="719"/>
      <c r="O1076" s="719"/>
      <c r="P1076" s="719"/>
      <c r="Q1076" s="719"/>
      <c r="R1076" s="719"/>
      <c r="S1076" s="719"/>
      <c r="T1076" s="719"/>
      <c r="U1076" s="719"/>
      <c r="V1076" s="719"/>
      <c r="W1076" s="719"/>
      <c r="X1076" s="719"/>
      <c r="Y1076" s="719"/>
      <c r="Z1076" s="719"/>
      <c r="AA1076" s="719"/>
      <c r="AB1076" s="719"/>
    </row>
    <row r="1077" spans="1:28" ht="23">
      <c r="A1077" s="719"/>
      <c r="B1077" s="719"/>
      <c r="C1077" s="719"/>
      <c r="D1077" s="534"/>
      <c r="E1077" s="719"/>
      <c r="F1077" s="719"/>
      <c r="G1077" s="719"/>
      <c r="H1077" s="719"/>
      <c r="I1077" s="760"/>
      <c r="J1077" s="719"/>
      <c r="K1077" s="759"/>
      <c r="L1077" s="719"/>
      <c r="M1077" s="719"/>
      <c r="N1077" s="719"/>
      <c r="O1077" s="719"/>
      <c r="P1077" s="719"/>
      <c r="Q1077" s="719"/>
      <c r="R1077" s="719"/>
      <c r="S1077" s="719"/>
      <c r="T1077" s="719"/>
      <c r="U1077" s="719"/>
      <c r="V1077" s="719"/>
      <c r="W1077" s="719"/>
      <c r="X1077" s="719"/>
      <c r="Y1077" s="719"/>
      <c r="Z1077" s="719"/>
      <c r="AA1077" s="719"/>
      <c r="AB1077" s="719"/>
    </row>
    <row r="1078" spans="1:28" ht="23">
      <c r="A1078" s="719"/>
      <c r="B1078" s="719"/>
      <c r="C1078" s="719"/>
      <c r="D1078" s="534"/>
      <c r="E1078" s="719"/>
      <c r="F1078" s="719"/>
      <c r="G1078" s="719"/>
      <c r="H1078" s="719"/>
      <c r="I1078" s="760"/>
      <c r="J1078" s="719"/>
      <c r="K1078" s="759"/>
      <c r="L1078" s="719"/>
      <c r="M1078" s="719"/>
      <c r="N1078" s="719"/>
      <c r="O1078" s="719"/>
      <c r="P1078" s="719"/>
      <c r="Q1078" s="719"/>
      <c r="R1078" s="719"/>
      <c r="S1078" s="719"/>
      <c r="T1078" s="719"/>
      <c r="U1078" s="719"/>
      <c r="V1078" s="719"/>
      <c r="W1078" s="719"/>
      <c r="X1078" s="719"/>
      <c r="Y1078" s="719"/>
      <c r="Z1078" s="719"/>
      <c r="AA1078" s="719"/>
      <c r="AB1078" s="719"/>
    </row>
    <row r="1079" spans="1:28" ht="23">
      <c r="A1079" s="719"/>
      <c r="B1079" s="719"/>
      <c r="C1079" s="719"/>
      <c r="D1079" s="534"/>
      <c r="E1079" s="719"/>
      <c r="F1079" s="719"/>
      <c r="G1079" s="719"/>
      <c r="H1079" s="719"/>
      <c r="I1079" s="760"/>
      <c r="J1079" s="719"/>
      <c r="K1079" s="759"/>
      <c r="L1079" s="719"/>
      <c r="M1079" s="719"/>
      <c r="N1079" s="719"/>
      <c r="O1079" s="719"/>
      <c r="P1079" s="719"/>
      <c r="Q1079" s="719"/>
      <c r="R1079" s="719"/>
      <c r="S1079" s="719"/>
      <c r="T1079" s="719"/>
      <c r="U1079" s="719"/>
      <c r="V1079" s="719"/>
      <c r="W1079" s="719"/>
      <c r="X1079" s="719"/>
      <c r="Y1079" s="719"/>
      <c r="Z1079" s="719"/>
      <c r="AA1079" s="719"/>
      <c r="AB1079" s="719"/>
    </row>
    <row r="1080" spans="1:28" ht="23">
      <c r="A1080" s="719"/>
      <c r="B1080" s="719"/>
      <c r="C1080" s="719"/>
      <c r="D1080" s="534"/>
      <c r="E1080" s="719"/>
      <c r="F1080" s="719"/>
      <c r="G1080" s="719"/>
      <c r="H1080" s="719"/>
      <c r="I1080" s="760"/>
      <c r="J1080" s="719"/>
      <c r="K1080" s="759"/>
      <c r="L1080" s="719"/>
      <c r="M1080" s="719"/>
      <c r="N1080" s="719"/>
      <c r="O1080" s="719"/>
      <c r="P1080" s="719"/>
      <c r="Q1080" s="719"/>
      <c r="R1080" s="719"/>
      <c r="S1080" s="719"/>
      <c r="T1080" s="719"/>
      <c r="U1080" s="719"/>
      <c r="V1080" s="719"/>
      <c r="W1080" s="719"/>
      <c r="X1080" s="719"/>
      <c r="Y1080" s="719"/>
      <c r="Z1080" s="719"/>
      <c r="AA1080" s="719"/>
      <c r="AB1080" s="719"/>
    </row>
    <row r="1081" spans="1:28" ht="23">
      <c r="A1081" s="719"/>
      <c r="B1081" s="719"/>
      <c r="C1081" s="719"/>
      <c r="D1081" s="534"/>
      <c r="E1081" s="719"/>
      <c r="F1081" s="719"/>
      <c r="G1081" s="719"/>
      <c r="H1081" s="719"/>
      <c r="I1081" s="760"/>
      <c r="J1081" s="719"/>
      <c r="K1081" s="759"/>
      <c r="L1081" s="719"/>
      <c r="M1081" s="719"/>
      <c r="N1081" s="719"/>
      <c r="O1081" s="719"/>
      <c r="P1081" s="719"/>
      <c r="Q1081" s="719"/>
      <c r="R1081" s="719"/>
      <c r="S1081" s="719"/>
      <c r="T1081" s="719"/>
      <c r="U1081" s="719"/>
      <c r="V1081" s="719"/>
      <c r="W1081" s="719"/>
      <c r="X1081" s="719"/>
      <c r="Y1081" s="719"/>
      <c r="Z1081" s="719"/>
      <c r="AA1081" s="719"/>
      <c r="AB1081" s="719"/>
    </row>
    <row r="1082" spans="1:28" ht="23">
      <c r="A1082" s="719"/>
      <c r="B1082" s="719"/>
      <c r="C1082" s="719"/>
      <c r="D1082" s="534"/>
      <c r="E1082" s="719"/>
      <c r="F1082" s="719"/>
      <c r="G1082" s="719"/>
      <c r="H1082" s="719"/>
      <c r="I1082" s="760"/>
      <c r="J1082" s="719"/>
      <c r="K1082" s="759"/>
      <c r="L1082" s="719"/>
      <c r="M1082" s="719"/>
      <c r="N1082" s="719"/>
      <c r="O1082" s="719"/>
      <c r="P1082" s="719"/>
      <c r="Q1082" s="719"/>
      <c r="R1082" s="719"/>
      <c r="S1082" s="719"/>
      <c r="T1082" s="719"/>
      <c r="U1082" s="719"/>
      <c r="V1082" s="719"/>
      <c r="W1082" s="719"/>
      <c r="X1082" s="719"/>
      <c r="Y1082" s="719"/>
      <c r="Z1082" s="719"/>
      <c r="AA1082" s="719"/>
      <c r="AB1082" s="719"/>
    </row>
    <row r="1083" spans="1:28" ht="23">
      <c r="A1083" s="719"/>
      <c r="B1083" s="719"/>
      <c r="C1083" s="719"/>
      <c r="D1083" s="534"/>
      <c r="E1083" s="719"/>
      <c r="F1083" s="719"/>
      <c r="G1083" s="719"/>
      <c r="H1083" s="719"/>
      <c r="I1083" s="760"/>
      <c r="J1083" s="719"/>
      <c r="K1083" s="759"/>
      <c r="L1083" s="719"/>
      <c r="M1083" s="719"/>
      <c r="N1083" s="719"/>
      <c r="O1083" s="719"/>
      <c r="P1083" s="719"/>
      <c r="Q1083" s="719"/>
      <c r="R1083" s="719"/>
      <c r="S1083" s="719"/>
      <c r="T1083" s="719"/>
      <c r="U1083" s="719"/>
      <c r="V1083" s="719"/>
      <c r="W1083" s="719"/>
      <c r="X1083" s="719"/>
      <c r="Y1083" s="719"/>
      <c r="Z1083" s="719"/>
      <c r="AA1083" s="719"/>
      <c r="AB1083" s="719"/>
    </row>
    <row r="1084" spans="1:28" ht="23">
      <c r="A1084" s="719"/>
      <c r="B1084" s="719"/>
      <c r="C1084" s="719"/>
      <c r="D1084" s="534"/>
      <c r="E1084" s="719"/>
      <c r="F1084" s="719"/>
      <c r="G1084" s="719"/>
      <c r="H1084" s="719"/>
      <c r="I1084" s="760"/>
      <c r="J1084" s="719"/>
      <c r="K1084" s="759"/>
      <c r="L1084" s="719"/>
      <c r="M1084" s="719"/>
      <c r="N1084" s="719"/>
      <c r="O1084" s="719"/>
      <c r="P1084" s="719"/>
      <c r="Q1084" s="719"/>
      <c r="R1084" s="719"/>
      <c r="S1084" s="719"/>
      <c r="T1084" s="719"/>
      <c r="U1084" s="719"/>
      <c r="V1084" s="719"/>
      <c r="W1084" s="719"/>
      <c r="X1084" s="719"/>
      <c r="Y1084" s="719"/>
      <c r="Z1084" s="719"/>
      <c r="AA1084" s="719"/>
      <c r="AB1084" s="719"/>
    </row>
    <row r="1085" spans="1:28" ht="23">
      <c r="A1085" s="719"/>
      <c r="B1085" s="719"/>
      <c r="C1085" s="719"/>
      <c r="D1085" s="534"/>
      <c r="E1085" s="719"/>
      <c r="F1085" s="719"/>
      <c r="G1085" s="719"/>
      <c r="H1085" s="719"/>
      <c r="I1085" s="760"/>
      <c r="J1085" s="719"/>
      <c r="K1085" s="759"/>
      <c r="L1085" s="719"/>
      <c r="M1085" s="719"/>
      <c r="N1085" s="719"/>
      <c r="O1085" s="719"/>
      <c r="P1085" s="719"/>
      <c r="Q1085" s="719"/>
      <c r="R1085" s="719"/>
      <c r="S1085" s="719"/>
      <c r="T1085" s="719"/>
      <c r="U1085" s="719"/>
      <c r="V1085" s="719"/>
      <c r="W1085" s="719"/>
      <c r="X1085" s="719"/>
      <c r="Y1085" s="719"/>
      <c r="Z1085" s="719"/>
      <c r="AA1085" s="719"/>
      <c r="AB1085" s="719"/>
    </row>
    <row r="1086" spans="1:28" ht="23">
      <c r="A1086" s="719"/>
      <c r="B1086" s="719"/>
      <c r="C1086" s="719"/>
      <c r="D1086" s="534"/>
      <c r="E1086" s="719"/>
      <c r="F1086" s="719"/>
      <c r="G1086" s="719"/>
      <c r="H1086" s="719"/>
      <c r="I1086" s="760"/>
      <c r="J1086" s="719"/>
      <c r="K1086" s="759"/>
      <c r="L1086" s="719"/>
      <c r="M1086" s="719"/>
      <c r="N1086" s="719"/>
      <c r="O1086" s="719"/>
      <c r="P1086" s="719"/>
      <c r="Q1086" s="719"/>
      <c r="R1086" s="719"/>
      <c r="S1086" s="719"/>
      <c r="T1086" s="719"/>
      <c r="U1086" s="719"/>
      <c r="V1086" s="719"/>
      <c r="W1086" s="719"/>
      <c r="X1086" s="719"/>
      <c r="Y1086" s="719"/>
      <c r="Z1086" s="719"/>
      <c r="AA1086" s="719"/>
      <c r="AB1086" s="719"/>
    </row>
    <row r="1087" spans="1:28" ht="23">
      <c r="A1087" s="719"/>
      <c r="B1087" s="719"/>
      <c r="C1087" s="719"/>
      <c r="D1087" s="534"/>
      <c r="E1087" s="719"/>
      <c r="F1087" s="719"/>
      <c r="G1087" s="719"/>
      <c r="H1087" s="719"/>
      <c r="I1087" s="760"/>
      <c r="J1087" s="719"/>
      <c r="K1087" s="759"/>
      <c r="L1087" s="719"/>
      <c r="M1087" s="719"/>
      <c r="N1087" s="719"/>
      <c r="O1087" s="719"/>
      <c r="P1087" s="719"/>
      <c r="Q1087" s="719"/>
      <c r="R1087" s="719"/>
      <c r="S1087" s="719"/>
      <c r="T1087" s="719"/>
      <c r="U1087" s="719"/>
      <c r="V1087" s="719"/>
      <c r="W1087" s="719"/>
      <c r="X1087" s="719"/>
      <c r="Y1087" s="719"/>
      <c r="Z1087" s="719"/>
      <c r="AA1087" s="719"/>
      <c r="AB1087" s="719"/>
    </row>
    <row r="1088" spans="1:28" ht="23">
      <c r="A1088" s="719"/>
      <c r="B1088" s="719"/>
      <c r="C1088" s="719"/>
      <c r="D1088" s="534"/>
      <c r="E1088" s="719"/>
      <c r="F1088" s="719"/>
      <c r="G1088" s="719"/>
      <c r="H1088" s="719"/>
      <c r="I1088" s="760"/>
      <c r="J1088" s="719"/>
      <c r="K1088" s="759"/>
      <c r="L1088" s="719"/>
      <c r="M1088" s="719"/>
      <c r="N1088" s="719"/>
      <c r="O1088" s="719"/>
      <c r="P1088" s="719"/>
      <c r="Q1088" s="719"/>
      <c r="R1088" s="719"/>
      <c r="S1088" s="719"/>
      <c r="T1088" s="719"/>
      <c r="U1088" s="719"/>
      <c r="V1088" s="719"/>
      <c r="W1088" s="719"/>
      <c r="X1088" s="719"/>
      <c r="Y1088" s="719"/>
      <c r="Z1088" s="719"/>
      <c r="AA1088" s="719"/>
      <c r="AB1088" s="719"/>
    </row>
    <row r="1089" spans="1:28" ht="23">
      <c r="A1089" s="719"/>
      <c r="B1089" s="719"/>
      <c r="C1089" s="719"/>
      <c r="D1089" s="534"/>
      <c r="E1089" s="719"/>
      <c r="F1089" s="719"/>
      <c r="G1089" s="719"/>
      <c r="H1089" s="719"/>
      <c r="I1089" s="760"/>
      <c r="J1089" s="719"/>
      <c r="K1089" s="759"/>
      <c r="L1089" s="719"/>
      <c r="M1089" s="719"/>
      <c r="N1089" s="719"/>
      <c r="O1089" s="719"/>
      <c r="P1089" s="719"/>
      <c r="Q1089" s="719"/>
      <c r="R1089" s="719"/>
      <c r="S1089" s="719"/>
      <c r="T1089" s="719"/>
      <c r="U1089" s="719"/>
      <c r="V1089" s="719"/>
      <c r="W1089" s="719"/>
      <c r="X1089" s="719"/>
      <c r="Y1089" s="719"/>
      <c r="Z1089" s="719"/>
      <c r="AA1089" s="719"/>
      <c r="AB1089" s="719"/>
    </row>
    <row r="1090" spans="1:28" ht="23">
      <c r="A1090" s="719"/>
      <c r="B1090" s="719"/>
      <c r="C1090" s="719"/>
      <c r="D1090" s="534"/>
      <c r="E1090" s="719"/>
      <c r="F1090" s="719"/>
      <c r="G1090" s="719"/>
      <c r="H1090" s="719"/>
      <c r="I1090" s="760"/>
      <c r="J1090" s="719"/>
      <c r="K1090" s="759"/>
      <c r="L1090" s="719"/>
      <c r="M1090" s="719"/>
      <c r="N1090" s="719"/>
      <c r="O1090" s="719"/>
      <c r="P1090" s="719"/>
      <c r="Q1090" s="719"/>
      <c r="R1090" s="719"/>
      <c r="S1090" s="719"/>
      <c r="T1090" s="719"/>
      <c r="U1090" s="719"/>
      <c r="V1090" s="719"/>
      <c r="W1090" s="719"/>
      <c r="X1090" s="719"/>
      <c r="Y1090" s="719"/>
      <c r="Z1090" s="719"/>
      <c r="AA1090" s="719"/>
      <c r="AB1090" s="719"/>
    </row>
    <row r="1091" spans="1:28" ht="23">
      <c r="A1091" s="719"/>
      <c r="B1091" s="719"/>
      <c r="C1091" s="719"/>
      <c r="D1091" s="534"/>
      <c r="E1091" s="719"/>
      <c r="F1091" s="719"/>
      <c r="G1091" s="719"/>
      <c r="H1091" s="719"/>
      <c r="I1091" s="760"/>
      <c r="J1091" s="719"/>
      <c r="K1091" s="759"/>
      <c r="L1091" s="719"/>
      <c r="M1091" s="719"/>
      <c r="N1091" s="719"/>
      <c r="O1091" s="719"/>
      <c r="P1091" s="719"/>
      <c r="Q1091" s="719"/>
      <c r="R1091" s="719"/>
      <c r="S1091" s="719"/>
      <c r="T1091" s="719"/>
      <c r="U1091" s="719"/>
      <c r="V1091" s="719"/>
      <c r="W1091" s="719"/>
      <c r="X1091" s="719"/>
      <c r="Y1091" s="719"/>
      <c r="Z1091" s="719"/>
      <c r="AA1091" s="719"/>
      <c r="AB1091" s="719"/>
    </row>
    <row r="1092" spans="1:28" ht="23">
      <c r="A1092" s="719"/>
      <c r="B1092" s="719"/>
      <c r="C1092" s="719"/>
      <c r="D1092" s="534"/>
      <c r="E1092" s="719"/>
      <c r="F1092" s="719"/>
      <c r="G1092" s="719"/>
      <c r="H1092" s="719"/>
      <c r="I1092" s="760"/>
      <c r="J1092" s="719"/>
      <c r="K1092" s="759"/>
      <c r="L1092" s="719"/>
      <c r="M1092" s="719"/>
      <c r="N1092" s="719"/>
      <c r="O1092" s="719"/>
      <c r="P1092" s="719"/>
      <c r="Q1092" s="719"/>
      <c r="R1092" s="719"/>
      <c r="S1092" s="719"/>
      <c r="T1092" s="719"/>
      <c r="U1092" s="719"/>
      <c r="V1092" s="719"/>
      <c r="W1092" s="719"/>
      <c r="X1092" s="719"/>
      <c r="Y1092" s="719"/>
      <c r="Z1092" s="719"/>
      <c r="AA1092" s="719"/>
      <c r="AB1092" s="719"/>
    </row>
    <row r="1093" spans="1:28" ht="23">
      <c r="A1093" s="719"/>
      <c r="B1093" s="719"/>
      <c r="C1093" s="719"/>
      <c r="D1093" s="534"/>
      <c r="E1093" s="719"/>
      <c r="F1093" s="719"/>
      <c r="G1093" s="719"/>
      <c r="H1093" s="719"/>
      <c r="I1093" s="760"/>
      <c r="J1093" s="719"/>
      <c r="K1093" s="759"/>
      <c r="L1093" s="719"/>
      <c r="M1093" s="719"/>
      <c r="N1093" s="719"/>
      <c r="O1093" s="719"/>
      <c r="P1093" s="719"/>
      <c r="Q1093" s="719"/>
      <c r="R1093" s="719"/>
      <c r="S1093" s="719"/>
      <c r="T1093" s="719"/>
      <c r="U1093" s="719"/>
      <c r="V1093" s="719"/>
      <c r="W1093" s="719"/>
      <c r="X1093" s="719"/>
      <c r="Y1093" s="719"/>
      <c r="Z1093" s="719"/>
      <c r="AA1093" s="719"/>
      <c r="AB1093" s="719"/>
    </row>
    <row r="1094" spans="1:28" ht="23">
      <c r="A1094" s="719"/>
      <c r="B1094" s="719"/>
      <c r="C1094" s="719"/>
      <c r="D1094" s="534"/>
      <c r="E1094" s="719"/>
      <c r="F1094" s="719"/>
      <c r="G1094" s="719"/>
      <c r="H1094" s="719"/>
      <c r="I1094" s="760"/>
      <c r="J1094" s="719"/>
      <c r="K1094" s="759"/>
      <c r="L1094" s="719"/>
      <c r="M1094" s="719"/>
      <c r="N1094" s="719"/>
      <c r="O1094" s="719"/>
      <c r="P1094" s="719"/>
      <c r="Q1094" s="719"/>
      <c r="R1094" s="719"/>
      <c r="S1094" s="719"/>
      <c r="T1094" s="719"/>
      <c r="U1094" s="719"/>
      <c r="V1094" s="719"/>
      <c r="W1094" s="719"/>
      <c r="X1094" s="719"/>
      <c r="Y1094" s="719"/>
      <c r="Z1094" s="719"/>
      <c r="AA1094" s="719"/>
      <c r="AB1094" s="719"/>
    </row>
    <row r="1095" spans="1:28" ht="23">
      <c r="A1095" s="719"/>
      <c r="B1095" s="719"/>
      <c r="C1095" s="719"/>
      <c r="D1095" s="534"/>
      <c r="E1095" s="719"/>
      <c r="F1095" s="719"/>
      <c r="G1095" s="719"/>
      <c r="H1095" s="719"/>
      <c r="I1095" s="760"/>
      <c r="J1095" s="719"/>
      <c r="K1095" s="759"/>
      <c r="L1095" s="719"/>
      <c r="M1095" s="719"/>
      <c r="N1095" s="719"/>
      <c r="O1095" s="719"/>
      <c r="P1095" s="719"/>
      <c r="Q1095" s="719"/>
      <c r="R1095" s="719"/>
      <c r="S1095" s="719"/>
      <c r="T1095" s="719"/>
      <c r="U1095" s="719"/>
      <c r="V1095" s="719"/>
      <c r="W1095" s="719"/>
      <c r="X1095" s="719"/>
      <c r="Y1095" s="719"/>
      <c r="Z1095" s="719"/>
      <c r="AA1095" s="719"/>
      <c r="AB1095" s="719"/>
    </row>
    <row r="1096" spans="1:28" ht="23">
      <c r="A1096" s="719"/>
      <c r="B1096" s="719"/>
      <c r="C1096" s="719"/>
      <c r="D1096" s="534"/>
      <c r="E1096" s="719"/>
      <c r="F1096" s="719"/>
      <c r="G1096" s="719"/>
      <c r="H1096" s="719"/>
      <c r="I1096" s="760"/>
      <c r="J1096" s="719"/>
      <c r="K1096" s="759"/>
      <c r="L1096" s="719"/>
      <c r="M1096" s="719"/>
      <c r="N1096" s="719"/>
      <c r="O1096" s="719"/>
      <c r="P1096" s="719"/>
      <c r="Q1096" s="719"/>
      <c r="R1096" s="719"/>
      <c r="S1096" s="719"/>
      <c r="T1096" s="719"/>
      <c r="U1096" s="719"/>
      <c r="V1096" s="719"/>
      <c r="W1096" s="719"/>
      <c r="X1096" s="719"/>
      <c r="Y1096" s="719"/>
      <c r="Z1096" s="719"/>
      <c r="AA1096" s="719"/>
      <c r="AB1096" s="719"/>
    </row>
    <row r="1097" spans="1:28" ht="23">
      <c r="A1097" s="719"/>
      <c r="B1097" s="719"/>
      <c r="C1097" s="719"/>
      <c r="D1097" s="534"/>
      <c r="E1097" s="719"/>
      <c r="F1097" s="719"/>
      <c r="G1097" s="719"/>
      <c r="H1097" s="719"/>
      <c r="I1097" s="760"/>
      <c r="J1097" s="719"/>
      <c r="K1097" s="759"/>
      <c r="L1097" s="719"/>
      <c r="M1097" s="719"/>
      <c r="N1097" s="719"/>
      <c r="O1097" s="719"/>
      <c r="P1097" s="719"/>
      <c r="Q1097" s="719"/>
      <c r="R1097" s="719"/>
      <c r="S1097" s="719"/>
      <c r="T1097" s="719"/>
      <c r="U1097" s="719"/>
      <c r="V1097" s="719"/>
      <c r="W1097" s="719"/>
      <c r="X1097" s="719"/>
      <c r="Y1097" s="719"/>
      <c r="Z1097" s="719"/>
      <c r="AA1097" s="719"/>
      <c r="AB1097" s="719"/>
    </row>
    <row r="1098" spans="1:28" ht="23">
      <c r="A1098" s="719"/>
      <c r="B1098" s="719"/>
      <c r="C1098" s="719"/>
      <c r="D1098" s="534"/>
      <c r="E1098" s="719"/>
      <c r="F1098" s="719"/>
      <c r="G1098" s="719"/>
      <c r="H1098" s="719"/>
      <c r="I1098" s="760"/>
      <c r="J1098" s="719"/>
      <c r="K1098" s="759"/>
      <c r="L1098" s="719"/>
      <c r="M1098" s="719"/>
      <c r="N1098" s="719"/>
      <c r="O1098" s="719"/>
      <c r="P1098" s="719"/>
      <c r="Q1098" s="719"/>
      <c r="R1098" s="719"/>
      <c r="S1098" s="719"/>
      <c r="T1098" s="719"/>
      <c r="U1098" s="719"/>
      <c r="V1098" s="719"/>
      <c r="W1098" s="719"/>
      <c r="X1098" s="719"/>
      <c r="Y1098" s="719"/>
      <c r="Z1098" s="719"/>
      <c r="AA1098" s="719"/>
      <c r="AB1098" s="719"/>
    </row>
    <row r="1099" spans="1:28" ht="23">
      <c r="A1099" s="719"/>
      <c r="B1099" s="719"/>
      <c r="C1099" s="719"/>
      <c r="D1099" s="534"/>
      <c r="E1099" s="719"/>
      <c r="F1099" s="719"/>
      <c r="G1099" s="719"/>
      <c r="H1099" s="719"/>
      <c r="I1099" s="760"/>
      <c r="J1099" s="719"/>
      <c r="K1099" s="759"/>
      <c r="L1099" s="719"/>
      <c r="M1099" s="719"/>
      <c r="N1099" s="719"/>
      <c r="O1099" s="719"/>
      <c r="P1099" s="719"/>
      <c r="Q1099" s="719"/>
      <c r="R1099" s="719"/>
      <c r="S1099" s="719"/>
      <c r="T1099" s="719"/>
      <c r="U1099" s="719"/>
      <c r="V1099" s="719"/>
      <c r="W1099" s="719"/>
      <c r="X1099" s="719"/>
      <c r="Y1099" s="719"/>
      <c r="Z1099" s="719"/>
      <c r="AA1099" s="719"/>
      <c r="AB1099" s="719"/>
    </row>
    <row r="1100" spans="1:28" ht="23">
      <c r="A1100" s="719"/>
      <c r="B1100" s="719"/>
      <c r="C1100" s="719"/>
      <c r="D1100" s="534"/>
      <c r="E1100" s="719"/>
      <c r="F1100" s="719"/>
      <c r="G1100" s="719"/>
      <c r="H1100" s="719"/>
      <c r="I1100" s="760"/>
      <c r="J1100" s="719"/>
      <c r="K1100" s="759"/>
      <c r="L1100" s="719"/>
      <c r="M1100" s="719"/>
      <c r="N1100" s="719"/>
      <c r="O1100" s="719"/>
      <c r="P1100" s="719"/>
      <c r="Q1100" s="719"/>
      <c r="R1100" s="719"/>
      <c r="S1100" s="719"/>
      <c r="T1100" s="719"/>
      <c r="U1100" s="719"/>
      <c r="V1100" s="719"/>
      <c r="W1100" s="719"/>
      <c r="X1100" s="719"/>
      <c r="Y1100" s="719"/>
      <c r="Z1100" s="719"/>
      <c r="AA1100" s="719"/>
      <c r="AB1100" s="719"/>
    </row>
    <row r="1101" spans="1:28" ht="23">
      <c r="A1101" s="719"/>
      <c r="B1101" s="719"/>
      <c r="C1101" s="719"/>
      <c r="D1101" s="534"/>
      <c r="E1101" s="719"/>
      <c r="F1101" s="719"/>
      <c r="G1101" s="719"/>
      <c r="H1101" s="719"/>
      <c r="I1101" s="760"/>
      <c r="J1101" s="719"/>
      <c r="K1101" s="759"/>
      <c r="L1101" s="719"/>
      <c r="M1101" s="719"/>
      <c r="N1101" s="719"/>
      <c r="O1101" s="719"/>
      <c r="P1101" s="719"/>
      <c r="Q1101" s="719"/>
      <c r="R1101" s="719"/>
      <c r="S1101" s="719"/>
      <c r="T1101" s="719"/>
      <c r="U1101" s="719"/>
      <c r="V1101" s="719"/>
      <c r="W1101" s="719"/>
      <c r="X1101" s="719"/>
      <c r="Y1101" s="719"/>
      <c r="Z1101" s="719"/>
      <c r="AA1101" s="719"/>
      <c r="AB1101" s="719"/>
    </row>
    <row r="1102" spans="1:28" ht="23">
      <c r="A1102" s="719"/>
      <c r="B1102" s="719"/>
      <c r="C1102" s="719"/>
      <c r="D1102" s="534"/>
      <c r="E1102" s="719"/>
      <c r="F1102" s="719"/>
      <c r="G1102" s="719"/>
      <c r="H1102" s="719"/>
      <c r="I1102" s="760"/>
      <c r="J1102" s="719"/>
      <c r="K1102" s="759"/>
      <c r="L1102" s="719"/>
      <c r="M1102" s="719"/>
      <c r="N1102" s="719"/>
      <c r="O1102" s="719"/>
      <c r="P1102" s="719"/>
      <c r="Q1102" s="719"/>
      <c r="R1102" s="719"/>
      <c r="S1102" s="719"/>
      <c r="T1102" s="719"/>
      <c r="U1102" s="719"/>
      <c r="V1102" s="719"/>
      <c r="W1102" s="719"/>
      <c r="X1102" s="719"/>
      <c r="Y1102" s="719"/>
      <c r="Z1102" s="719"/>
      <c r="AA1102" s="719"/>
      <c r="AB1102" s="719"/>
    </row>
    <row r="1103" spans="1:28" ht="23">
      <c r="A1103" s="719"/>
      <c r="B1103" s="719"/>
      <c r="C1103" s="719"/>
      <c r="D1103" s="534"/>
      <c r="E1103" s="719"/>
      <c r="F1103" s="719"/>
      <c r="G1103" s="719"/>
      <c r="H1103" s="719"/>
      <c r="I1103" s="760"/>
      <c r="J1103" s="719"/>
      <c r="K1103" s="759"/>
      <c r="L1103" s="719"/>
      <c r="M1103" s="719"/>
      <c r="N1103" s="719"/>
      <c r="O1103" s="719"/>
      <c r="P1103" s="719"/>
      <c r="Q1103" s="719"/>
      <c r="R1103" s="719"/>
      <c r="S1103" s="719"/>
      <c r="T1103" s="719"/>
      <c r="U1103" s="719"/>
      <c r="V1103" s="719"/>
      <c r="W1103" s="719"/>
      <c r="X1103" s="719"/>
      <c r="Y1103" s="719"/>
      <c r="Z1103" s="719"/>
      <c r="AA1103" s="719"/>
      <c r="AB1103" s="719"/>
    </row>
    <row r="1104" spans="1:28" ht="23">
      <c r="A1104" s="719"/>
      <c r="B1104" s="719"/>
      <c r="C1104" s="719"/>
      <c r="D1104" s="534"/>
      <c r="E1104" s="719"/>
      <c r="F1104" s="719"/>
      <c r="G1104" s="719"/>
      <c r="H1104" s="719"/>
      <c r="I1104" s="760"/>
      <c r="J1104" s="719"/>
      <c r="K1104" s="759"/>
      <c r="L1104" s="719"/>
      <c r="M1104" s="719"/>
      <c r="N1104" s="719"/>
      <c r="O1104" s="719"/>
      <c r="P1104" s="719"/>
      <c r="Q1104" s="719"/>
      <c r="R1104" s="719"/>
      <c r="S1104" s="719"/>
      <c r="T1104" s="719"/>
      <c r="U1104" s="719"/>
      <c r="V1104" s="719"/>
      <c r="W1104" s="719"/>
      <c r="X1104" s="719"/>
      <c r="Y1104" s="719"/>
      <c r="Z1104" s="719"/>
      <c r="AA1104" s="719"/>
      <c r="AB1104" s="719"/>
    </row>
    <row r="1105" spans="1:28" ht="23">
      <c r="A1105" s="719"/>
      <c r="B1105" s="719"/>
      <c r="C1105" s="719"/>
      <c r="D1105" s="534"/>
      <c r="E1105" s="719"/>
      <c r="F1105" s="719"/>
      <c r="G1105" s="719"/>
      <c r="H1105" s="719"/>
      <c r="I1105" s="760"/>
      <c r="J1105" s="719"/>
      <c r="K1105" s="759"/>
      <c r="L1105" s="719"/>
      <c r="M1105" s="719"/>
      <c r="N1105" s="719"/>
      <c r="O1105" s="719"/>
      <c r="P1105" s="719"/>
      <c r="Q1105" s="719"/>
      <c r="R1105" s="719"/>
      <c r="S1105" s="719"/>
      <c r="T1105" s="719"/>
      <c r="U1105" s="719"/>
      <c r="V1105" s="719"/>
      <c r="W1105" s="719"/>
      <c r="X1105" s="719"/>
      <c r="Y1105" s="719"/>
      <c r="Z1105" s="719"/>
      <c r="AA1105" s="719"/>
      <c r="AB1105" s="719"/>
    </row>
    <row r="1106" spans="1:28" ht="23">
      <c r="A1106" s="719"/>
      <c r="B1106" s="719"/>
      <c r="C1106" s="719"/>
      <c r="D1106" s="534"/>
      <c r="E1106" s="719"/>
      <c r="F1106" s="719"/>
      <c r="G1106" s="719"/>
      <c r="H1106" s="719"/>
      <c r="I1106" s="760"/>
      <c r="J1106" s="719"/>
      <c r="K1106" s="759"/>
      <c r="L1106" s="719"/>
      <c r="M1106" s="719"/>
      <c r="N1106" s="719"/>
      <c r="O1106" s="719"/>
      <c r="P1106" s="719"/>
      <c r="Q1106" s="719"/>
      <c r="R1106" s="719"/>
      <c r="S1106" s="719"/>
      <c r="T1106" s="719"/>
      <c r="U1106" s="719"/>
      <c r="V1106" s="719"/>
      <c r="W1106" s="719"/>
      <c r="X1106" s="719"/>
      <c r="Y1106" s="719"/>
      <c r="Z1106" s="719"/>
      <c r="AA1106" s="719"/>
      <c r="AB1106" s="719"/>
    </row>
    <row r="1107" spans="1:28" ht="23">
      <c r="A1107" s="719"/>
      <c r="B1107" s="719"/>
      <c r="C1107" s="719"/>
      <c r="D1107" s="534"/>
      <c r="E1107" s="719"/>
      <c r="F1107" s="719"/>
      <c r="G1107" s="719"/>
      <c r="H1107" s="719"/>
      <c r="I1107" s="760"/>
      <c r="J1107" s="719"/>
      <c r="K1107" s="759"/>
      <c r="L1107" s="719"/>
      <c r="M1107" s="719"/>
      <c r="N1107" s="719"/>
      <c r="O1107" s="719"/>
      <c r="P1107" s="719"/>
      <c r="Q1107" s="719"/>
      <c r="R1107" s="719"/>
      <c r="S1107" s="719"/>
      <c r="T1107" s="719"/>
      <c r="U1107" s="719"/>
      <c r="V1107" s="719"/>
      <c r="W1107" s="719"/>
      <c r="X1107" s="719"/>
      <c r="Y1107" s="719"/>
      <c r="Z1107" s="719"/>
      <c r="AA1107" s="719"/>
      <c r="AB1107" s="719"/>
    </row>
    <row r="1108" spans="1:28" ht="23">
      <c r="A1108" s="719"/>
      <c r="B1108" s="719"/>
      <c r="C1108" s="719"/>
      <c r="D1108" s="534"/>
      <c r="E1108" s="719"/>
      <c r="F1108" s="719"/>
      <c r="G1108" s="719"/>
      <c r="H1108" s="719"/>
      <c r="I1108" s="760"/>
      <c r="J1108" s="719"/>
      <c r="K1108" s="759"/>
      <c r="L1108" s="719"/>
      <c r="M1108" s="719"/>
      <c r="N1108" s="719"/>
      <c r="O1108" s="719"/>
      <c r="P1108" s="719"/>
      <c r="Q1108" s="719"/>
      <c r="R1108" s="719"/>
      <c r="S1108" s="719"/>
      <c r="T1108" s="719"/>
      <c r="U1108" s="719"/>
      <c r="V1108" s="719"/>
      <c r="W1108" s="719"/>
      <c r="X1108" s="719"/>
      <c r="Y1108" s="719"/>
      <c r="Z1108" s="719"/>
      <c r="AA1108" s="719"/>
      <c r="AB1108" s="719"/>
    </row>
    <row r="1109" spans="1:28" ht="23">
      <c r="A1109" s="719"/>
      <c r="B1109" s="719"/>
      <c r="C1109" s="719"/>
      <c r="D1109" s="534"/>
      <c r="E1109" s="719"/>
      <c r="F1109" s="719"/>
      <c r="G1109" s="719"/>
      <c r="H1109" s="719"/>
      <c r="I1109" s="760"/>
      <c r="J1109" s="719"/>
      <c r="K1109" s="759"/>
      <c r="L1109" s="719"/>
      <c r="M1109" s="719"/>
      <c r="N1109" s="719"/>
      <c r="O1109" s="719"/>
      <c r="P1109" s="719"/>
      <c r="Q1109" s="719"/>
      <c r="R1109" s="719"/>
      <c r="S1109" s="719"/>
      <c r="T1109" s="719"/>
      <c r="U1109" s="719"/>
      <c r="V1109" s="719"/>
      <c r="W1109" s="719"/>
      <c r="X1109" s="719"/>
      <c r="Y1109" s="719"/>
      <c r="Z1109" s="719"/>
      <c r="AA1109" s="719"/>
      <c r="AB1109" s="719"/>
    </row>
    <row r="1110" spans="1:28" ht="23">
      <c r="A1110" s="719"/>
      <c r="B1110" s="719"/>
      <c r="C1110" s="719"/>
      <c r="D1110" s="534"/>
      <c r="E1110" s="719"/>
      <c r="F1110" s="719"/>
      <c r="G1110" s="719"/>
      <c r="H1110" s="719"/>
      <c r="I1110" s="760"/>
      <c r="J1110" s="719"/>
      <c r="K1110" s="759"/>
      <c r="L1110" s="719"/>
      <c r="M1110" s="719"/>
      <c r="N1110" s="719"/>
      <c r="O1110" s="719"/>
      <c r="P1110" s="719"/>
      <c r="Q1110" s="719"/>
      <c r="R1110" s="719"/>
      <c r="S1110" s="719"/>
      <c r="T1110" s="719"/>
      <c r="U1110" s="719"/>
      <c r="V1110" s="719"/>
      <c r="W1110" s="719"/>
      <c r="X1110" s="719"/>
      <c r="Y1110" s="719"/>
      <c r="Z1110" s="719"/>
      <c r="AA1110" s="719"/>
      <c r="AB1110" s="719"/>
    </row>
    <row r="1111" spans="1:28" ht="23">
      <c r="A1111" s="719"/>
      <c r="B1111" s="719"/>
      <c r="C1111" s="719"/>
      <c r="D1111" s="534"/>
      <c r="E1111" s="719"/>
      <c r="F1111" s="719"/>
      <c r="G1111" s="719"/>
      <c r="H1111" s="719"/>
      <c r="I1111" s="760"/>
      <c r="J1111" s="719"/>
      <c r="K1111" s="759"/>
      <c r="L1111" s="719"/>
      <c r="M1111" s="719"/>
      <c r="N1111" s="719"/>
      <c r="O1111" s="719"/>
      <c r="P1111" s="719"/>
      <c r="Q1111" s="719"/>
      <c r="R1111" s="719"/>
      <c r="S1111" s="719"/>
      <c r="T1111" s="719"/>
      <c r="U1111" s="719"/>
      <c r="V1111" s="719"/>
      <c r="W1111" s="719"/>
      <c r="X1111" s="719"/>
      <c r="Y1111" s="719"/>
      <c r="Z1111" s="719"/>
      <c r="AA1111" s="719"/>
      <c r="AB1111" s="719"/>
    </row>
    <row r="1112" spans="1:28" ht="23">
      <c r="A1112" s="719"/>
      <c r="B1112" s="719"/>
      <c r="C1112" s="719"/>
      <c r="D1112" s="534"/>
      <c r="E1112" s="719"/>
      <c r="F1112" s="719"/>
      <c r="G1112" s="719"/>
      <c r="H1112" s="719"/>
      <c r="I1112" s="760"/>
      <c r="J1112" s="719"/>
      <c r="K1112" s="759"/>
      <c r="L1112" s="719"/>
      <c r="M1112" s="719"/>
      <c r="N1112" s="719"/>
      <c r="O1112" s="719"/>
      <c r="P1112" s="719"/>
      <c r="Q1112" s="719"/>
      <c r="R1112" s="719"/>
      <c r="S1112" s="719"/>
      <c r="T1112" s="719"/>
      <c r="U1112" s="719"/>
      <c r="V1112" s="719"/>
      <c r="W1112" s="719"/>
      <c r="X1112" s="719"/>
      <c r="Y1112" s="719"/>
      <c r="Z1112" s="719"/>
      <c r="AA1112" s="719"/>
      <c r="AB1112" s="719"/>
    </row>
    <row r="1113" spans="1:28" ht="23">
      <c r="A1113" s="719"/>
      <c r="B1113" s="719"/>
      <c r="C1113" s="719"/>
      <c r="D1113" s="534"/>
      <c r="E1113" s="719"/>
      <c r="F1113" s="719"/>
      <c r="G1113" s="719"/>
      <c r="H1113" s="719"/>
      <c r="I1113" s="760"/>
      <c r="J1113" s="719"/>
      <c r="K1113" s="759"/>
      <c r="L1113" s="719"/>
      <c r="M1113" s="719"/>
      <c r="N1113" s="719"/>
      <c r="O1113" s="719"/>
      <c r="P1113" s="719"/>
      <c r="Q1113" s="719"/>
      <c r="R1113" s="719"/>
      <c r="S1113" s="719"/>
      <c r="T1113" s="719"/>
      <c r="U1113" s="719"/>
      <c r="V1113" s="719"/>
      <c r="W1113" s="719"/>
      <c r="X1113" s="719"/>
      <c r="Y1113" s="719"/>
      <c r="Z1113" s="719"/>
      <c r="AA1113" s="719"/>
      <c r="AB1113" s="719"/>
    </row>
    <row r="1114" spans="1:28" ht="23">
      <c r="A1114" s="719"/>
      <c r="B1114" s="719"/>
      <c r="C1114" s="719"/>
      <c r="D1114" s="534"/>
      <c r="E1114" s="719"/>
      <c r="F1114" s="719"/>
      <c r="G1114" s="719"/>
      <c r="H1114" s="719"/>
      <c r="I1114" s="760"/>
      <c r="J1114" s="719"/>
      <c r="K1114" s="759"/>
      <c r="L1114" s="719"/>
      <c r="M1114" s="719"/>
      <c r="N1114" s="719"/>
      <c r="O1114" s="719"/>
      <c r="P1114" s="719"/>
      <c r="Q1114" s="719"/>
      <c r="R1114" s="719"/>
      <c r="S1114" s="719"/>
      <c r="T1114" s="719"/>
      <c r="U1114" s="719"/>
      <c r="V1114" s="719"/>
      <c r="W1114" s="719"/>
      <c r="X1114" s="719"/>
      <c r="Y1114" s="719"/>
      <c r="Z1114" s="719"/>
      <c r="AA1114" s="719"/>
      <c r="AB1114" s="719"/>
    </row>
    <row r="1115" spans="1:28" ht="23">
      <c r="A1115" s="719"/>
      <c r="B1115" s="719"/>
      <c r="C1115" s="719"/>
      <c r="D1115" s="534"/>
      <c r="E1115" s="719"/>
      <c r="F1115" s="719"/>
      <c r="G1115" s="719"/>
      <c r="H1115" s="719"/>
      <c r="I1115" s="760"/>
      <c r="J1115" s="719"/>
      <c r="K1115" s="759"/>
      <c r="L1115" s="719"/>
      <c r="M1115" s="719"/>
      <c r="N1115" s="719"/>
      <c r="O1115" s="719"/>
      <c r="P1115" s="719"/>
      <c r="Q1115" s="719"/>
      <c r="R1115" s="719"/>
      <c r="S1115" s="719"/>
      <c r="T1115" s="719"/>
      <c r="U1115" s="719"/>
      <c r="V1115" s="719"/>
      <c r="W1115" s="719"/>
      <c r="X1115" s="719"/>
      <c r="Y1115" s="719"/>
      <c r="Z1115" s="719"/>
      <c r="AA1115" s="719"/>
      <c r="AB1115" s="719"/>
    </row>
    <row r="1116" spans="1:28" ht="23">
      <c r="A1116" s="719"/>
      <c r="B1116" s="719"/>
      <c r="C1116" s="719"/>
      <c r="D1116" s="534"/>
      <c r="E1116" s="719"/>
      <c r="F1116" s="719"/>
      <c r="G1116" s="719"/>
      <c r="H1116" s="719"/>
      <c r="I1116" s="760"/>
      <c r="J1116" s="719"/>
      <c r="K1116" s="759"/>
      <c r="L1116" s="719"/>
      <c r="M1116" s="719"/>
      <c r="N1116" s="719"/>
      <c r="O1116" s="719"/>
      <c r="P1116" s="719"/>
      <c r="Q1116" s="719"/>
      <c r="R1116" s="719"/>
      <c r="S1116" s="719"/>
      <c r="T1116" s="719"/>
      <c r="U1116" s="719"/>
      <c r="V1116" s="719"/>
      <c r="W1116" s="719"/>
      <c r="X1116" s="719"/>
      <c r="Y1116" s="719"/>
      <c r="Z1116" s="719"/>
      <c r="AA1116" s="719"/>
      <c r="AB1116" s="719"/>
    </row>
    <row r="1117" spans="1:28" ht="23">
      <c r="A1117" s="719"/>
      <c r="B1117" s="719"/>
      <c r="C1117" s="719"/>
      <c r="D1117" s="534"/>
      <c r="E1117" s="719"/>
      <c r="F1117" s="719"/>
      <c r="G1117" s="719"/>
      <c r="H1117" s="719"/>
      <c r="I1117" s="760"/>
      <c r="J1117" s="719"/>
      <c r="K1117" s="759"/>
      <c r="L1117" s="719"/>
      <c r="M1117" s="719"/>
      <c r="N1117" s="719"/>
      <c r="O1117" s="719"/>
      <c r="P1117" s="719"/>
      <c r="Q1117" s="719"/>
      <c r="R1117" s="719"/>
      <c r="S1117" s="719"/>
      <c r="T1117" s="719"/>
      <c r="U1117" s="719"/>
      <c r="V1117" s="719"/>
      <c r="W1117" s="719"/>
      <c r="X1117" s="719"/>
      <c r="Y1117" s="719"/>
      <c r="Z1117" s="719"/>
      <c r="AA1117" s="719"/>
      <c r="AB1117" s="719"/>
    </row>
    <row r="1118" spans="1:28" ht="23">
      <c r="A1118" s="719"/>
      <c r="B1118" s="719"/>
      <c r="C1118" s="719"/>
      <c r="D1118" s="534"/>
      <c r="E1118" s="719"/>
      <c r="F1118" s="719"/>
      <c r="G1118" s="719"/>
      <c r="H1118" s="719"/>
      <c r="I1118" s="760"/>
      <c r="J1118" s="719"/>
      <c r="K1118" s="759"/>
      <c r="L1118" s="719"/>
      <c r="M1118" s="719"/>
      <c r="N1118" s="719"/>
      <c r="O1118" s="719"/>
      <c r="P1118" s="719"/>
      <c r="Q1118" s="719"/>
      <c r="R1118" s="719"/>
      <c r="S1118" s="719"/>
      <c r="T1118" s="719"/>
      <c r="U1118" s="719"/>
      <c r="V1118" s="719"/>
      <c r="W1118" s="719"/>
      <c r="X1118" s="719"/>
      <c r="Y1118" s="719"/>
      <c r="Z1118" s="719"/>
      <c r="AA1118" s="719"/>
      <c r="AB1118" s="719"/>
    </row>
    <row r="1119" spans="1:28" ht="23">
      <c r="A1119" s="719"/>
      <c r="B1119" s="719"/>
      <c r="C1119" s="719"/>
      <c r="D1119" s="534"/>
      <c r="E1119" s="719"/>
      <c r="F1119" s="719"/>
      <c r="G1119" s="719"/>
      <c r="H1119" s="719"/>
      <c r="I1119" s="760"/>
      <c r="J1119" s="719"/>
      <c r="K1119" s="759"/>
      <c r="L1119" s="719"/>
      <c r="M1119" s="719"/>
      <c r="N1119" s="719"/>
      <c r="O1119" s="719"/>
      <c r="P1119" s="719"/>
      <c r="Q1119" s="719"/>
      <c r="R1119" s="719"/>
      <c r="S1119" s="719"/>
      <c r="T1119" s="719"/>
      <c r="U1119" s="719"/>
      <c r="V1119" s="719"/>
      <c r="W1119" s="719"/>
      <c r="X1119" s="719"/>
      <c r="Y1119" s="719"/>
      <c r="Z1119" s="719"/>
      <c r="AA1119" s="719"/>
      <c r="AB1119" s="719"/>
    </row>
    <row r="1120" spans="1:28" ht="23">
      <c r="A1120" s="719"/>
      <c r="B1120" s="719"/>
      <c r="C1120" s="719"/>
      <c r="D1120" s="534"/>
      <c r="E1120" s="719"/>
      <c r="F1120" s="719"/>
      <c r="G1120" s="719"/>
      <c r="H1120" s="719"/>
      <c r="I1120" s="760"/>
      <c r="J1120" s="719"/>
      <c r="K1120" s="759"/>
      <c r="L1120" s="719"/>
      <c r="M1120" s="719"/>
      <c r="N1120" s="719"/>
      <c r="O1120" s="719"/>
      <c r="P1120" s="719"/>
      <c r="Q1120" s="719"/>
      <c r="R1120" s="719"/>
      <c r="S1120" s="719"/>
      <c r="T1120" s="719"/>
      <c r="U1120" s="719"/>
      <c r="V1120" s="719"/>
      <c r="W1120" s="719"/>
      <c r="X1120" s="719"/>
      <c r="Y1120" s="719"/>
      <c r="Z1120" s="719"/>
      <c r="AA1120" s="719"/>
      <c r="AB1120" s="719"/>
    </row>
    <row r="1121" spans="1:28" ht="23">
      <c r="A1121" s="719"/>
      <c r="B1121" s="719"/>
      <c r="C1121" s="719"/>
      <c r="D1121" s="534"/>
      <c r="E1121" s="719"/>
      <c r="F1121" s="719"/>
      <c r="G1121" s="719"/>
      <c r="H1121" s="719"/>
      <c r="I1121" s="760"/>
      <c r="J1121" s="719"/>
      <c r="K1121" s="759"/>
      <c r="L1121" s="719"/>
      <c r="M1121" s="719"/>
      <c r="N1121" s="719"/>
      <c r="O1121" s="719"/>
      <c r="P1121" s="719"/>
      <c r="Q1121" s="719"/>
      <c r="R1121" s="719"/>
      <c r="S1121" s="719"/>
      <c r="T1121" s="719"/>
      <c r="U1121" s="719"/>
      <c r="V1121" s="719"/>
      <c r="W1121" s="719"/>
      <c r="X1121" s="719"/>
      <c r="Y1121" s="719"/>
      <c r="Z1121" s="719"/>
      <c r="AA1121" s="719"/>
      <c r="AB1121" s="719"/>
    </row>
    <row r="1122" spans="1:28" ht="23">
      <c r="A1122" s="719"/>
      <c r="B1122" s="719"/>
      <c r="C1122" s="719"/>
      <c r="D1122" s="534"/>
      <c r="E1122" s="719"/>
      <c r="F1122" s="719"/>
      <c r="G1122" s="719"/>
      <c r="H1122" s="719"/>
      <c r="I1122" s="760"/>
      <c r="J1122" s="719"/>
      <c r="K1122" s="759"/>
      <c r="L1122" s="719"/>
      <c r="M1122" s="719"/>
      <c r="N1122" s="719"/>
      <c r="O1122" s="719"/>
      <c r="P1122" s="719"/>
      <c r="Q1122" s="719"/>
      <c r="R1122" s="719"/>
      <c r="S1122" s="719"/>
      <c r="T1122" s="719"/>
      <c r="U1122" s="719"/>
      <c r="V1122" s="719"/>
      <c r="W1122" s="719"/>
      <c r="X1122" s="719"/>
      <c r="Y1122" s="719"/>
      <c r="Z1122" s="719"/>
      <c r="AA1122" s="719"/>
      <c r="AB1122" s="719"/>
    </row>
    <row r="1123" spans="1:28" ht="23">
      <c r="A1123" s="719"/>
      <c r="B1123" s="719"/>
      <c r="C1123" s="719"/>
      <c r="D1123" s="534"/>
      <c r="E1123" s="719"/>
      <c r="F1123" s="719"/>
      <c r="G1123" s="719"/>
      <c r="H1123" s="719"/>
      <c r="I1123" s="760"/>
      <c r="J1123" s="719"/>
      <c r="K1123" s="759"/>
      <c r="L1123" s="719"/>
      <c r="M1123" s="719"/>
      <c r="N1123" s="719"/>
      <c r="O1123" s="719"/>
      <c r="P1123" s="719"/>
      <c r="Q1123" s="719"/>
      <c r="R1123" s="719"/>
      <c r="S1123" s="719"/>
      <c r="T1123" s="719"/>
      <c r="U1123" s="719"/>
      <c r="V1123" s="719"/>
      <c r="W1123" s="719"/>
      <c r="X1123" s="719"/>
      <c r="Y1123" s="719"/>
      <c r="Z1123" s="719"/>
      <c r="AA1123" s="719"/>
      <c r="AB1123" s="719"/>
    </row>
    <row r="1124" spans="1:28" ht="23">
      <c r="A1124" s="719"/>
      <c r="B1124" s="719"/>
      <c r="C1124" s="719"/>
      <c r="D1124" s="534"/>
      <c r="E1124" s="719"/>
      <c r="F1124" s="719"/>
      <c r="G1124" s="719"/>
      <c r="H1124" s="719"/>
      <c r="I1124" s="760"/>
      <c r="J1124" s="719"/>
      <c r="K1124" s="759"/>
      <c r="L1124" s="719"/>
      <c r="M1124" s="719"/>
      <c r="N1124" s="719"/>
      <c r="O1124" s="719"/>
      <c r="P1124" s="719"/>
      <c r="Q1124" s="719"/>
      <c r="R1124" s="719"/>
      <c r="S1124" s="719"/>
      <c r="T1124" s="719"/>
      <c r="U1124" s="719"/>
      <c r="V1124" s="719"/>
      <c r="W1124" s="719"/>
      <c r="X1124" s="719"/>
      <c r="Y1124" s="719"/>
      <c r="Z1124" s="719"/>
      <c r="AA1124" s="719"/>
      <c r="AB1124" s="719"/>
    </row>
    <row r="1125" spans="1:28" ht="23">
      <c r="A1125" s="719"/>
      <c r="B1125" s="719"/>
      <c r="C1125" s="719"/>
      <c r="D1125" s="534"/>
      <c r="E1125" s="719"/>
      <c r="F1125" s="719"/>
      <c r="G1125" s="719"/>
      <c r="H1125" s="719"/>
      <c r="I1125" s="760"/>
      <c r="J1125" s="719"/>
      <c r="K1125" s="759"/>
      <c r="L1125" s="719"/>
      <c r="M1125" s="719"/>
      <c r="N1125" s="719"/>
      <c r="O1125" s="719"/>
      <c r="P1125" s="719"/>
      <c r="Q1125" s="719"/>
      <c r="R1125" s="719"/>
      <c r="S1125" s="719"/>
      <c r="T1125" s="719"/>
      <c r="U1125" s="719"/>
      <c r="V1125" s="719"/>
      <c r="W1125" s="719"/>
      <c r="X1125" s="719"/>
      <c r="Y1125" s="719"/>
      <c r="Z1125" s="719"/>
      <c r="AA1125" s="719"/>
      <c r="AB1125" s="719"/>
    </row>
    <row r="1126" spans="1:28" ht="23">
      <c r="A1126" s="719"/>
      <c r="B1126" s="719"/>
      <c r="C1126" s="719"/>
      <c r="D1126" s="534"/>
      <c r="E1126" s="719"/>
      <c r="F1126" s="719"/>
      <c r="G1126" s="719"/>
      <c r="H1126" s="719"/>
      <c r="I1126" s="760"/>
      <c r="J1126" s="719"/>
      <c r="K1126" s="759"/>
      <c r="L1126" s="719"/>
      <c r="M1126" s="719"/>
      <c r="N1126" s="719"/>
      <c r="O1126" s="719"/>
      <c r="P1126" s="719"/>
      <c r="Q1126" s="719"/>
      <c r="R1126" s="719"/>
      <c r="S1126" s="719"/>
      <c r="T1126" s="719"/>
      <c r="U1126" s="719"/>
      <c r="V1126" s="719"/>
      <c r="W1126" s="719"/>
      <c r="X1126" s="719"/>
      <c r="Y1126" s="719"/>
      <c r="Z1126" s="719"/>
      <c r="AA1126" s="719"/>
      <c r="AB1126" s="719"/>
    </row>
    <row r="1127" spans="1:28" ht="23">
      <c r="A1127" s="719"/>
      <c r="B1127" s="719"/>
      <c r="C1127" s="719"/>
      <c r="D1127" s="534"/>
      <c r="E1127" s="719"/>
      <c r="F1127" s="719"/>
      <c r="G1127" s="719"/>
      <c r="H1127" s="719"/>
      <c r="I1127" s="760"/>
      <c r="J1127" s="719"/>
      <c r="K1127" s="759"/>
      <c r="L1127" s="719"/>
      <c r="M1127" s="719"/>
      <c r="N1127" s="719"/>
      <c r="O1127" s="719"/>
      <c r="P1127" s="719"/>
      <c r="Q1127" s="719"/>
      <c r="R1127" s="719"/>
      <c r="S1127" s="719"/>
      <c r="T1127" s="719"/>
      <c r="U1127" s="719"/>
      <c r="V1127" s="719"/>
      <c r="W1127" s="719"/>
      <c r="X1127" s="719"/>
      <c r="Y1127" s="719"/>
      <c r="Z1127" s="719"/>
      <c r="AA1127" s="719"/>
      <c r="AB1127" s="719"/>
    </row>
    <row r="1128" spans="1:28" ht="23">
      <c r="A1128" s="719"/>
      <c r="B1128" s="719"/>
      <c r="C1128" s="719"/>
      <c r="D1128" s="534"/>
      <c r="E1128" s="719"/>
      <c r="F1128" s="719"/>
      <c r="G1128" s="719"/>
      <c r="H1128" s="719"/>
      <c r="I1128" s="760"/>
      <c r="J1128" s="719"/>
      <c r="K1128" s="759"/>
      <c r="L1128" s="719"/>
      <c r="M1128" s="719"/>
      <c r="N1128" s="719"/>
      <c r="O1128" s="719"/>
      <c r="P1128" s="719"/>
      <c r="Q1128" s="719"/>
      <c r="R1128" s="719"/>
      <c r="S1128" s="719"/>
      <c r="T1128" s="719"/>
      <c r="U1128" s="719"/>
      <c r="V1128" s="719"/>
      <c r="W1128" s="719"/>
      <c r="X1128" s="719"/>
      <c r="Y1128" s="719"/>
      <c r="Z1128" s="719"/>
      <c r="AA1128" s="719"/>
      <c r="AB1128" s="719"/>
    </row>
    <row r="1129" spans="1:28" ht="23">
      <c r="A1129" s="719"/>
      <c r="B1129" s="719"/>
      <c r="C1129" s="719"/>
      <c r="D1129" s="534"/>
      <c r="E1129" s="719"/>
      <c r="F1129" s="719"/>
      <c r="G1129" s="719"/>
      <c r="H1129" s="719"/>
      <c r="I1129" s="760"/>
      <c r="J1129" s="719"/>
      <c r="K1129" s="759"/>
      <c r="L1129" s="719"/>
      <c r="M1129" s="719"/>
      <c r="N1129" s="719"/>
      <c r="O1129" s="719"/>
      <c r="P1129" s="719"/>
      <c r="Q1129" s="719"/>
      <c r="R1129" s="719"/>
      <c r="S1129" s="719"/>
      <c r="T1129" s="719"/>
      <c r="U1129" s="719"/>
      <c r="V1129" s="719"/>
      <c r="W1129" s="719"/>
      <c r="X1129" s="719"/>
      <c r="Y1129" s="719"/>
      <c r="Z1129" s="719"/>
      <c r="AA1129" s="719"/>
      <c r="AB1129" s="719"/>
    </row>
    <row r="1130" spans="1:28" ht="23">
      <c r="A1130" s="719"/>
      <c r="B1130" s="719"/>
      <c r="C1130" s="719"/>
      <c r="D1130" s="534"/>
      <c r="E1130" s="719"/>
      <c r="F1130" s="719"/>
      <c r="G1130" s="719"/>
      <c r="H1130" s="719"/>
      <c r="I1130" s="760"/>
      <c r="J1130" s="719"/>
      <c r="K1130" s="759"/>
      <c r="L1130" s="719"/>
      <c r="M1130" s="719"/>
      <c r="N1130" s="719"/>
      <c r="O1130" s="719"/>
      <c r="P1130" s="719"/>
      <c r="Q1130" s="719"/>
      <c r="R1130" s="719"/>
      <c r="S1130" s="719"/>
      <c r="T1130" s="719"/>
      <c r="U1130" s="719"/>
      <c r="V1130" s="719"/>
      <c r="W1130" s="719"/>
      <c r="X1130" s="719"/>
      <c r="Y1130" s="719"/>
      <c r="Z1130" s="719"/>
      <c r="AA1130" s="719"/>
      <c r="AB1130" s="719"/>
    </row>
    <row r="1131" spans="1:28" ht="23">
      <c r="A1131" s="719"/>
      <c r="B1131" s="719"/>
      <c r="C1131" s="719"/>
      <c r="D1131" s="534"/>
      <c r="E1131" s="719"/>
      <c r="F1131" s="719"/>
      <c r="G1131" s="719"/>
      <c r="H1131" s="719"/>
      <c r="I1131" s="760"/>
      <c r="J1131" s="719"/>
      <c r="K1131" s="759"/>
      <c r="L1131" s="719"/>
      <c r="M1131" s="719"/>
      <c r="N1131" s="719"/>
      <c r="O1131" s="719"/>
      <c r="P1131" s="719"/>
      <c r="Q1131" s="719"/>
      <c r="R1131" s="719"/>
      <c r="S1131" s="719"/>
      <c r="T1131" s="719"/>
      <c r="U1131" s="719"/>
      <c r="V1131" s="719"/>
      <c r="W1131" s="719"/>
      <c r="X1131" s="719"/>
      <c r="Y1131" s="719"/>
      <c r="Z1131" s="719"/>
      <c r="AA1131" s="719"/>
      <c r="AB1131" s="719"/>
    </row>
    <row r="1132" spans="1:28" ht="23">
      <c r="A1132" s="719"/>
      <c r="B1132" s="719"/>
      <c r="C1132" s="719"/>
      <c r="D1132" s="534"/>
      <c r="E1132" s="719"/>
      <c r="F1132" s="719"/>
      <c r="G1132" s="719"/>
      <c r="H1132" s="719"/>
      <c r="I1132" s="760"/>
      <c r="J1132" s="719"/>
      <c r="K1132" s="759"/>
      <c r="L1132" s="719"/>
      <c r="M1132" s="719"/>
      <c r="N1132" s="719"/>
      <c r="O1132" s="719"/>
      <c r="P1132" s="719"/>
      <c r="Q1132" s="719"/>
      <c r="R1132" s="719"/>
      <c r="S1132" s="719"/>
      <c r="T1132" s="719"/>
      <c r="U1132" s="719"/>
      <c r="V1132" s="719"/>
      <c r="W1132" s="719"/>
      <c r="X1132" s="719"/>
      <c r="Y1132" s="719"/>
      <c r="Z1132" s="719"/>
      <c r="AA1132" s="719"/>
      <c r="AB1132" s="719"/>
    </row>
    <row r="1133" spans="1:28" ht="23">
      <c r="A1133" s="719"/>
      <c r="B1133" s="719"/>
      <c r="C1133" s="719"/>
      <c r="D1133" s="534"/>
      <c r="E1133" s="719"/>
      <c r="F1133" s="719"/>
      <c r="G1133" s="719"/>
      <c r="H1133" s="719"/>
      <c r="I1133" s="760"/>
      <c r="J1133" s="719"/>
      <c r="K1133" s="759"/>
      <c r="L1133" s="719"/>
      <c r="M1133" s="719"/>
      <c r="N1133" s="719"/>
      <c r="O1133" s="719"/>
      <c r="P1133" s="719"/>
      <c r="Q1133" s="719"/>
      <c r="R1133" s="719"/>
      <c r="S1133" s="719"/>
      <c r="T1133" s="719"/>
      <c r="U1133" s="719"/>
      <c r="V1133" s="719"/>
      <c r="W1133" s="719"/>
      <c r="X1133" s="719"/>
      <c r="Y1133" s="719"/>
      <c r="Z1133" s="719"/>
      <c r="AA1133" s="719"/>
      <c r="AB1133" s="719"/>
    </row>
    <row r="1134" spans="1:28" ht="23">
      <c r="A1134" s="719"/>
      <c r="B1134" s="719"/>
      <c r="C1134" s="719"/>
      <c r="D1134" s="534"/>
      <c r="E1134" s="719"/>
      <c r="F1134" s="719"/>
      <c r="G1134" s="719"/>
      <c r="H1134" s="719"/>
      <c r="I1134" s="760"/>
      <c r="J1134" s="719"/>
      <c r="K1134" s="759"/>
      <c r="L1134" s="719"/>
      <c r="M1134" s="719"/>
      <c r="N1134" s="719"/>
      <c r="O1134" s="719"/>
      <c r="P1134" s="719"/>
      <c r="Q1134" s="719"/>
      <c r="R1134" s="719"/>
      <c r="S1134" s="719"/>
      <c r="T1134" s="719"/>
      <c r="U1134" s="719"/>
      <c r="V1134" s="719"/>
      <c r="W1134" s="719"/>
      <c r="X1134" s="719"/>
      <c r="Y1134" s="719"/>
      <c r="Z1134" s="719"/>
      <c r="AA1134" s="719"/>
      <c r="AB1134" s="719"/>
    </row>
    <row r="1135" spans="1:28" ht="23">
      <c r="A1135" s="719"/>
      <c r="B1135" s="719"/>
      <c r="C1135" s="719"/>
      <c r="D1135" s="534"/>
      <c r="E1135" s="719"/>
      <c r="F1135" s="719"/>
      <c r="G1135" s="719"/>
      <c r="H1135" s="719"/>
      <c r="I1135" s="760"/>
      <c r="J1135" s="719"/>
      <c r="K1135" s="759"/>
      <c r="L1135" s="719"/>
      <c r="M1135" s="719"/>
      <c r="N1135" s="719"/>
      <c r="O1135" s="719"/>
      <c r="P1135" s="719"/>
      <c r="Q1135" s="719"/>
      <c r="R1135" s="719"/>
      <c r="S1135" s="719"/>
      <c r="T1135" s="719"/>
      <c r="U1135" s="719"/>
      <c r="V1135" s="719"/>
      <c r="W1135" s="719"/>
      <c r="X1135" s="719"/>
      <c r="Y1135" s="719"/>
      <c r="Z1135" s="719"/>
      <c r="AA1135" s="719"/>
      <c r="AB1135" s="719"/>
    </row>
    <row r="1136" spans="1:28" ht="23">
      <c r="A1136" s="719"/>
      <c r="B1136" s="719"/>
      <c r="C1136" s="719"/>
      <c r="D1136" s="534"/>
      <c r="E1136" s="719"/>
      <c r="F1136" s="719"/>
      <c r="G1136" s="719"/>
      <c r="H1136" s="719"/>
      <c r="I1136" s="760"/>
      <c r="J1136" s="719"/>
      <c r="K1136" s="759"/>
      <c r="L1136" s="719"/>
      <c r="M1136" s="719"/>
      <c r="N1136" s="719"/>
      <c r="O1136" s="719"/>
      <c r="P1136" s="719"/>
      <c r="Q1136" s="719"/>
      <c r="R1136" s="719"/>
      <c r="S1136" s="719"/>
      <c r="T1136" s="719"/>
      <c r="U1136" s="719"/>
      <c r="V1136" s="719"/>
      <c r="W1136" s="719"/>
      <c r="X1136" s="719"/>
      <c r="Y1136" s="719"/>
      <c r="Z1136" s="719"/>
      <c r="AA1136" s="719"/>
      <c r="AB1136" s="719"/>
    </row>
    <row r="1137" spans="1:28" ht="23">
      <c r="A1137" s="719"/>
      <c r="B1137" s="719"/>
      <c r="C1137" s="719"/>
      <c r="D1137" s="534"/>
      <c r="E1137" s="719"/>
      <c r="F1137" s="719"/>
      <c r="G1137" s="719"/>
      <c r="H1137" s="719"/>
      <c r="I1137" s="760"/>
      <c r="J1137" s="719"/>
      <c r="K1137" s="759"/>
      <c r="L1137" s="719"/>
      <c r="M1137" s="719"/>
      <c r="N1137" s="719"/>
      <c r="O1137" s="719"/>
      <c r="P1137" s="719"/>
      <c r="Q1137" s="719"/>
      <c r="R1137" s="719"/>
      <c r="S1137" s="719"/>
      <c r="T1137" s="719"/>
      <c r="U1137" s="719"/>
      <c r="V1137" s="719"/>
      <c r="W1137" s="719"/>
      <c r="X1137" s="719"/>
      <c r="Y1137" s="719"/>
      <c r="Z1137" s="719"/>
      <c r="AA1137" s="719"/>
      <c r="AB1137" s="719"/>
    </row>
    <row r="1138" spans="1:28" ht="23">
      <c r="A1138" s="719"/>
      <c r="B1138" s="719"/>
      <c r="C1138" s="719"/>
      <c r="D1138" s="534"/>
      <c r="E1138" s="719"/>
      <c r="F1138" s="719"/>
      <c r="G1138" s="719"/>
      <c r="H1138" s="719"/>
      <c r="I1138" s="760"/>
      <c r="J1138" s="719"/>
      <c r="K1138" s="759"/>
      <c r="L1138" s="719"/>
      <c r="M1138" s="719"/>
      <c r="N1138" s="719"/>
      <c r="O1138" s="719"/>
      <c r="P1138" s="719"/>
      <c r="Q1138" s="719"/>
      <c r="R1138" s="719"/>
      <c r="S1138" s="719"/>
      <c r="T1138" s="719"/>
      <c r="U1138" s="719"/>
      <c r="V1138" s="719"/>
      <c r="W1138" s="719"/>
      <c r="X1138" s="719"/>
      <c r="Y1138" s="719"/>
      <c r="Z1138" s="719"/>
      <c r="AA1138" s="719"/>
      <c r="AB1138" s="719"/>
    </row>
    <row r="1139" spans="1:28" ht="23">
      <c r="A1139" s="719"/>
      <c r="B1139" s="719"/>
      <c r="C1139" s="719"/>
      <c r="D1139" s="534"/>
      <c r="E1139" s="719"/>
      <c r="F1139" s="719"/>
      <c r="G1139" s="719"/>
      <c r="H1139" s="719"/>
      <c r="I1139" s="760"/>
      <c r="J1139" s="719"/>
      <c r="K1139" s="759"/>
      <c r="L1139" s="719"/>
      <c r="M1139" s="719"/>
      <c r="N1139" s="719"/>
      <c r="O1139" s="719"/>
      <c r="P1139" s="719"/>
      <c r="Q1139" s="719"/>
      <c r="R1139" s="719"/>
      <c r="S1139" s="719"/>
      <c r="T1139" s="719"/>
      <c r="U1139" s="719"/>
      <c r="V1139" s="719"/>
      <c r="W1139" s="719"/>
      <c r="X1139" s="719"/>
      <c r="Y1139" s="719"/>
      <c r="Z1139" s="719"/>
      <c r="AA1139" s="719"/>
      <c r="AB1139" s="719"/>
    </row>
    <row r="1140" spans="1:28" ht="23">
      <c r="A1140" s="719"/>
      <c r="B1140" s="719"/>
      <c r="C1140" s="719"/>
      <c r="D1140" s="534"/>
      <c r="E1140" s="719"/>
      <c r="F1140" s="719"/>
      <c r="G1140" s="719"/>
      <c r="H1140" s="719"/>
      <c r="I1140" s="760"/>
      <c r="J1140" s="719"/>
      <c r="K1140" s="759"/>
      <c r="L1140" s="719"/>
      <c r="M1140" s="719"/>
      <c r="N1140" s="719"/>
      <c r="O1140" s="719"/>
      <c r="P1140" s="719"/>
      <c r="Q1140" s="719"/>
      <c r="R1140" s="719"/>
      <c r="S1140" s="719"/>
      <c r="T1140" s="719"/>
      <c r="U1140" s="719"/>
      <c r="V1140" s="719"/>
      <c r="W1140" s="719"/>
      <c r="X1140" s="719"/>
      <c r="Y1140" s="719"/>
      <c r="Z1140" s="719"/>
      <c r="AA1140" s="719"/>
      <c r="AB1140" s="719"/>
    </row>
    <row r="1141" spans="1:28" ht="23">
      <c r="A1141" s="719"/>
      <c r="B1141" s="719"/>
      <c r="C1141" s="719"/>
      <c r="D1141" s="534"/>
      <c r="E1141" s="719"/>
      <c r="F1141" s="719"/>
      <c r="G1141" s="719"/>
      <c r="H1141" s="719"/>
      <c r="I1141" s="760"/>
      <c r="J1141" s="719"/>
      <c r="K1141" s="759"/>
      <c r="L1141" s="719"/>
      <c r="M1141" s="719"/>
      <c r="N1141" s="719"/>
      <c r="O1141" s="719"/>
      <c r="P1141" s="719"/>
      <c r="Q1141" s="719"/>
      <c r="R1141" s="719"/>
      <c r="S1141" s="719"/>
      <c r="T1141" s="719"/>
      <c r="U1141" s="719"/>
      <c r="V1141" s="719"/>
      <c r="W1141" s="719"/>
      <c r="X1141" s="719"/>
      <c r="Y1141" s="719"/>
      <c r="Z1141" s="719"/>
      <c r="AA1141" s="719"/>
      <c r="AB1141" s="719"/>
    </row>
    <row r="1142" spans="1:28" ht="23">
      <c r="A1142" s="719"/>
      <c r="B1142" s="719"/>
      <c r="C1142" s="719"/>
      <c r="D1142" s="534"/>
      <c r="E1142" s="719"/>
      <c r="F1142" s="719"/>
      <c r="G1142" s="719"/>
      <c r="H1142" s="719"/>
      <c r="I1142" s="760"/>
      <c r="J1142" s="719"/>
      <c r="K1142" s="759"/>
      <c r="L1142" s="719"/>
      <c r="M1142" s="719"/>
      <c r="N1142" s="719"/>
      <c r="O1142" s="719"/>
      <c r="P1142" s="719"/>
      <c r="Q1142" s="719"/>
      <c r="R1142" s="719"/>
      <c r="S1142" s="719"/>
      <c r="T1142" s="719"/>
      <c r="U1142" s="719"/>
      <c r="V1142" s="719"/>
      <c r="W1142" s="719"/>
      <c r="X1142" s="719"/>
      <c r="Y1142" s="719"/>
      <c r="Z1142" s="719"/>
      <c r="AA1142" s="719"/>
      <c r="AB1142" s="719"/>
    </row>
    <row r="1143" spans="1:28" ht="23">
      <c r="A1143" s="719"/>
      <c r="B1143" s="719"/>
      <c r="C1143" s="719"/>
      <c r="D1143" s="534"/>
      <c r="E1143" s="719"/>
      <c r="F1143" s="719"/>
      <c r="G1143" s="719"/>
      <c r="H1143" s="719"/>
      <c r="I1143" s="760"/>
      <c r="J1143" s="719"/>
      <c r="K1143" s="759"/>
      <c r="L1143" s="719"/>
      <c r="M1143" s="719"/>
      <c r="N1143" s="719"/>
      <c r="O1143" s="719"/>
      <c r="P1143" s="719"/>
      <c r="Q1143" s="719"/>
      <c r="R1143" s="719"/>
      <c r="S1143" s="719"/>
      <c r="T1143" s="719"/>
      <c r="U1143" s="719"/>
      <c r="V1143" s="719"/>
      <c r="W1143" s="719"/>
      <c r="X1143" s="719"/>
      <c r="Y1143" s="719"/>
      <c r="Z1143" s="719"/>
      <c r="AA1143" s="719"/>
      <c r="AB1143" s="719"/>
    </row>
    <row r="1144" spans="1:28" ht="23">
      <c r="A1144" s="719"/>
      <c r="B1144" s="719"/>
      <c r="C1144" s="719"/>
      <c r="D1144" s="534"/>
      <c r="E1144" s="719"/>
      <c r="F1144" s="719"/>
      <c r="G1144" s="719"/>
      <c r="H1144" s="719"/>
      <c r="I1144" s="760"/>
      <c r="J1144" s="719"/>
      <c r="K1144" s="759"/>
      <c r="L1144" s="719"/>
      <c r="M1144" s="719"/>
      <c r="N1144" s="719"/>
      <c r="O1144" s="719"/>
      <c r="P1144" s="719"/>
      <c r="Q1144" s="719"/>
      <c r="R1144" s="719"/>
      <c r="S1144" s="719"/>
      <c r="T1144" s="719"/>
      <c r="U1144" s="719"/>
      <c r="V1144" s="719"/>
      <c r="W1144" s="719"/>
      <c r="X1144" s="719"/>
      <c r="Y1144" s="719"/>
      <c r="Z1144" s="719"/>
      <c r="AA1144" s="719"/>
      <c r="AB1144" s="719"/>
    </row>
    <row r="1145" spans="1:28" ht="23">
      <c r="A1145" s="719"/>
      <c r="B1145" s="719"/>
      <c r="C1145" s="719"/>
      <c r="D1145" s="534"/>
      <c r="E1145" s="719"/>
      <c r="F1145" s="719"/>
      <c r="G1145" s="719"/>
      <c r="H1145" s="719"/>
      <c r="I1145" s="760"/>
      <c r="J1145" s="719"/>
      <c r="K1145" s="759"/>
      <c r="L1145" s="719"/>
      <c r="M1145" s="719"/>
      <c r="N1145" s="719"/>
      <c r="O1145" s="719"/>
      <c r="P1145" s="719"/>
      <c r="Q1145" s="719"/>
      <c r="R1145" s="719"/>
      <c r="S1145" s="719"/>
      <c r="T1145" s="719"/>
      <c r="U1145" s="719"/>
      <c r="V1145" s="719"/>
      <c r="W1145" s="719"/>
      <c r="X1145" s="719"/>
      <c r="Y1145" s="719"/>
      <c r="Z1145" s="719"/>
      <c r="AA1145" s="719"/>
      <c r="AB1145" s="719"/>
    </row>
    <row r="1146" spans="1:28" ht="23">
      <c r="A1146" s="719"/>
      <c r="B1146" s="719"/>
      <c r="C1146" s="719"/>
      <c r="D1146" s="534"/>
      <c r="E1146" s="719"/>
      <c r="F1146" s="719"/>
      <c r="G1146" s="719"/>
      <c r="H1146" s="719"/>
      <c r="I1146" s="760"/>
      <c r="J1146" s="719"/>
      <c r="K1146" s="759"/>
      <c r="L1146" s="719"/>
      <c r="M1146" s="719"/>
      <c r="N1146" s="719"/>
      <c r="O1146" s="719"/>
      <c r="P1146" s="719"/>
      <c r="Q1146" s="719"/>
      <c r="R1146" s="719"/>
      <c r="S1146" s="719"/>
      <c r="T1146" s="719"/>
      <c r="U1146" s="719"/>
      <c r="V1146" s="719"/>
      <c r="W1146" s="719"/>
      <c r="X1146" s="719"/>
      <c r="Y1146" s="719"/>
      <c r="Z1146" s="719"/>
      <c r="AA1146" s="719"/>
      <c r="AB1146" s="719"/>
    </row>
    <row r="1147" spans="1:28" ht="23">
      <c r="A1147" s="719"/>
      <c r="B1147" s="719"/>
      <c r="C1147" s="719"/>
      <c r="D1147" s="534"/>
      <c r="E1147" s="719"/>
      <c r="F1147" s="719"/>
      <c r="G1147" s="719"/>
      <c r="H1147" s="719"/>
      <c r="I1147" s="760"/>
      <c r="J1147" s="719"/>
      <c r="K1147" s="759"/>
      <c r="L1147" s="719"/>
      <c r="M1147" s="719"/>
      <c r="N1147" s="719"/>
      <c r="O1147" s="719"/>
      <c r="P1147" s="719"/>
      <c r="Q1147" s="719"/>
      <c r="R1147" s="719"/>
      <c r="S1147" s="719"/>
      <c r="T1147" s="719"/>
      <c r="U1147" s="719"/>
      <c r="V1147" s="719"/>
      <c r="W1147" s="719"/>
      <c r="X1147" s="719"/>
      <c r="Y1147" s="719"/>
      <c r="Z1147" s="719"/>
      <c r="AA1147" s="719"/>
      <c r="AB1147" s="719"/>
    </row>
    <row r="1148" spans="1:28" ht="23">
      <c r="A1148" s="719"/>
      <c r="B1148" s="719"/>
      <c r="C1148" s="719"/>
      <c r="D1148" s="534"/>
      <c r="E1148" s="719"/>
      <c r="F1148" s="719"/>
      <c r="G1148" s="719"/>
      <c r="H1148" s="719"/>
      <c r="I1148" s="760"/>
      <c r="J1148" s="719"/>
      <c r="K1148" s="759"/>
      <c r="L1148" s="719"/>
      <c r="M1148" s="719"/>
      <c r="N1148" s="719"/>
      <c r="O1148" s="719"/>
      <c r="P1148" s="719"/>
      <c r="Q1148" s="719"/>
      <c r="R1148" s="719"/>
      <c r="S1148" s="719"/>
      <c r="T1148" s="719"/>
      <c r="U1148" s="719"/>
      <c r="V1148" s="719"/>
      <c r="W1148" s="719"/>
      <c r="X1148" s="719"/>
      <c r="Y1148" s="719"/>
      <c r="Z1148" s="719"/>
      <c r="AA1148" s="719"/>
      <c r="AB1148" s="719"/>
    </row>
    <row r="1149" spans="1:28" ht="23">
      <c r="A1149" s="719"/>
      <c r="B1149" s="719"/>
      <c r="C1149" s="719"/>
      <c r="D1149" s="534"/>
      <c r="E1149" s="719"/>
      <c r="F1149" s="719"/>
      <c r="G1149" s="719"/>
      <c r="H1149" s="719"/>
      <c r="I1149" s="760"/>
      <c r="J1149" s="719"/>
      <c r="K1149" s="759"/>
      <c r="L1149" s="719"/>
      <c r="M1149" s="719"/>
      <c r="N1149" s="719"/>
      <c r="O1149" s="719"/>
      <c r="P1149" s="719"/>
      <c r="Q1149" s="719"/>
      <c r="R1149" s="719"/>
      <c r="S1149" s="719"/>
      <c r="T1149" s="719"/>
      <c r="U1149" s="719"/>
      <c r="V1149" s="719"/>
      <c r="W1149" s="719"/>
      <c r="X1149" s="719"/>
      <c r="Y1149" s="719"/>
      <c r="Z1149" s="719"/>
      <c r="AA1149" s="719"/>
      <c r="AB1149" s="719"/>
    </row>
  </sheetData>
  <autoFilter ref="A1:AB27" xr:uid="{00000000-0009-0000-0000-000006000000}"/>
  <dataValidations count="5">
    <dataValidation type="list" allowBlank="1" showErrorMessage="1" sqref="E2:E12 E14:E36 E38:E42 E44:E49 E51:E64 E66:E165" xr:uid="{00000000-0002-0000-0600-000000000000}">
      <formula1>"DỊCH VỤ,KHÓA HỌC,DỊCH VỤ VÀ KHOÁ HỌC"</formula1>
    </dataValidation>
    <dataValidation type="list" allowBlank="1" showErrorMessage="1" sqref="I2:I36 I38:I42 I44:I49 I51:I64 I66:I260" xr:uid="{00000000-0002-0000-0600-000001000000}">
      <formula1>"XOÁ LASER,CO2,PLASMA"</formula1>
    </dataValidation>
    <dataValidation type="list" allowBlank="1" showErrorMessage="1" sqref="D2:D12 D14:D36 D38:D42 D44:D49 D51:D64 D66:D1012" xr:uid="{00000000-0002-0000-0600-000002000000}">
      <formula1>"TỰ NHIÊN,QUẢNG CÁO,GIỚI THIỆU,FB CÔ,HOTLINE,VÃNG LAI"</formula1>
    </dataValidation>
    <dataValidation type="list" allowBlank="1" showErrorMessage="1" sqref="G2:G36 G38:G42 G44:G49 G51:G64 G66:G165" xr:uid="{00000000-0002-0000-0600-000003000000}">
      <formula1>"SUCCESS,FAIL,UPGRADE"</formula1>
    </dataValidation>
    <dataValidation type="list" allowBlank="1" showErrorMessage="1" sqref="H2:H36 H38:H42 H44:H49 H51:H64 H66:H165" xr:uid="{00000000-0002-0000-0600-000004000000}">
      <formula1>"GOLD,PLATINUM,DIAMOND,VIC,KHOÁ CHÍNH,KHOÁ PLASMA,DV KHÁC,TT DƯ NỢ,CỌC ONL,MIX PLATINUM,MIX DIAMOND"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2"/>
  <sheetViews>
    <sheetView workbookViewId="0"/>
  </sheetViews>
  <sheetFormatPr baseColWidth="10" defaultColWidth="12.6640625" defaultRowHeight="15.75" customHeight="1"/>
  <cols>
    <col min="1" max="1" width="23.6640625" customWidth="1"/>
    <col min="2" max="2" width="24.83203125" customWidth="1"/>
    <col min="3" max="3" width="28.1640625" customWidth="1"/>
    <col min="4" max="26" width="32.1640625" customWidth="1"/>
  </cols>
  <sheetData>
    <row r="1" spans="1:26" ht="15.75" customHeight="1">
      <c r="A1" s="761"/>
      <c r="B1" s="761"/>
      <c r="C1" s="761"/>
      <c r="D1" s="761"/>
      <c r="E1" s="761"/>
      <c r="F1" s="761"/>
      <c r="G1" s="761"/>
      <c r="H1" s="761"/>
      <c r="I1" s="761"/>
      <c r="J1" s="761"/>
      <c r="K1" s="761"/>
      <c r="L1" s="761"/>
      <c r="M1" s="761"/>
      <c r="N1" s="761"/>
      <c r="O1" s="761"/>
      <c r="P1" s="761"/>
      <c r="Q1" s="761"/>
      <c r="R1" s="761"/>
      <c r="S1" s="761"/>
      <c r="T1" s="761"/>
      <c r="U1" s="761"/>
      <c r="V1" s="761"/>
      <c r="W1" s="761"/>
      <c r="X1" s="761"/>
      <c r="Y1" s="761"/>
      <c r="Z1" s="761"/>
    </row>
    <row r="2" spans="1:26" ht="15.75" customHeight="1">
      <c r="A2" s="804" t="s">
        <v>8210</v>
      </c>
      <c r="B2" s="806" t="s">
        <v>697</v>
      </c>
      <c r="C2" s="787"/>
      <c r="D2" s="788"/>
      <c r="E2" s="802" t="s">
        <v>32</v>
      </c>
      <c r="F2" s="787"/>
      <c r="G2" s="788"/>
      <c r="H2" s="803" t="s">
        <v>4264</v>
      </c>
      <c r="I2" s="787"/>
      <c r="J2" s="788"/>
      <c r="K2" s="807" t="s">
        <v>28</v>
      </c>
      <c r="L2" s="787"/>
      <c r="M2" s="788"/>
      <c r="N2" s="761"/>
      <c r="O2" s="761"/>
      <c r="P2" s="761"/>
      <c r="Q2" s="761"/>
      <c r="R2" s="761"/>
      <c r="S2" s="761"/>
      <c r="T2" s="761"/>
      <c r="U2" s="761"/>
      <c r="V2" s="761"/>
      <c r="W2" s="761"/>
      <c r="X2" s="761"/>
      <c r="Y2" s="761"/>
      <c r="Z2" s="761"/>
    </row>
    <row r="3" spans="1:26" ht="15.75" customHeight="1">
      <c r="A3" s="805"/>
      <c r="B3" s="762" t="s">
        <v>8211</v>
      </c>
      <c r="C3" s="762" t="s">
        <v>8212</v>
      </c>
      <c r="D3" s="762" t="s">
        <v>8213</v>
      </c>
      <c r="E3" s="763" t="s">
        <v>8211</v>
      </c>
      <c r="F3" s="763" t="s">
        <v>8212</v>
      </c>
      <c r="G3" s="763" t="s">
        <v>8213</v>
      </c>
      <c r="H3" s="764" t="s">
        <v>8211</v>
      </c>
      <c r="I3" s="764" t="s">
        <v>8212</v>
      </c>
      <c r="J3" s="764" t="s">
        <v>8213</v>
      </c>
      <c r="K3" s="765" t="s">
        <v>8211</v>
      </c>
      <c r="L3" s="765" t="s">
        <v>8212</v>
      </c>
      <c r="M3" s="765" t="s">
        <v>8213</v>
      </c>
      <c r="N3" s="761"/>
      <c r="O3" s="761"/>
      <c r="P3" s="761"/>
      <c r="Q3" s="761"/>
      <c r="R3" s="761"/>
      <c r="S3" s="761"/>
      <c r="T3" s="761"/>
      <c r="U3" s="761"/>
      <c r="V3" s="761"/>
      <c r="W3" s="761"/>
      <c r="X3" s="761"/>
      <c r="Y3" s="761"/>
      <c r="Z3" s="761"/>
    </row>
    <row r="4" spans="1:26" ht="15.75" customHeight="1">
      <c r="A4" s="766" t="s">
        <v>8214</v>
      </c>
      <c r="B4" s="767"/>
      <c r="C4" s="767"/>
      <c r="D4" s="767" t="e">
        <f t="shared" ref="D4:D7" si="0">C4/B4</f>
        <v>#DIV/0!</v>
      </c>
      <c r="E4" s="768"/>
      <c r="F4" s="768"/>
      <c r="G4" s="768" t="e">
        <f t="shared" ref="G4:G7" si="1">F4/E4</f>
        <v>#DIV/0!</v>
      </c>
      <c r="H4" s="769"/>
      <c r="I4" s="769"/>
      <c r="J4" s="769" t="e">
        <f t="shared" ref="J4:J7" si="2">I4/H4</f>
        <v>#DIV/0!</v>
      </c>
      <c r="K4" s="770"/>
      <c r="L4" s="770"/>
      <c r="M4" s="770" t="e">
        <f t="shared" ref="M4:M7" si="3">L4/K4</f>
        <v>#DIV/0!</v>
      </c>
      <c r="N4" s="761"/>
      <c r="O4" s="761"/>
      <c r="P4" s="761"/>
      <c r="Q4" s="761"/>
      <c r="R4" s="761"/>
      <c r="S4" s="761"/>
      <c r="T4" s="761"/>
      <c r="U4" s="761"/>
      <c r="V4" s="761"/>
      <c r="W4" s="761"/>
      <c r="X4" s="761"/>
      <c r="Y4" s="761"/>
      <c r="Z4" s="761"/>
    </row>
    <row r="5" spans="1:26" ht="15.75" customHeight="1">
      <c r="A5" s="766" t="s">
        <v>8215</v>
      </c>
      <c r="B5" s="767">
        <v>7.5</v>
      </c>
      <c r="C5" s="771">
        <v>58522000</v>
      </c>
      <c r="D5" s="771">
        <f t="shared" si="0"/>
        <v>7802933.333333333</v>
      </c>
      <c r="E5" s="768">
        <v>10</v>
      </c>
      <c r="F5" s="772">
        <v>86428000</v>
      </c>
      <c r="G5" s="772">
        <f t="shared" si="1"/>
        <v>8642800</v>
      </c>
      <c r="H5" s="769">
        <v>11</v>
      </c>
      <c r="I5" s="773">
        <v>63613000</v>
      </c>
      <c r="J5" s="773">
        <f t="shared" si="2"/>
        <v>5783000</v>
      </c>
      <c r="K5" s="770"/>
      <c r="L5" s="770"/>
      <c r="M5" s="770" t="e">
        <f t="shared" si="3"/>
        <v>#DIV/0!</v>
      </c>
      <c r="N5" s="761"/>
      <c r="O5" s="761"/>
      <c r="P5" s="761"/>
      <c r="Q5" s="761"/>
      <c r="R5" s="761"/>
      <c r="S5" s="761"/>
      <c r="T5" s="761"/>
      <c r="U5" s="761"/>
      <c r="V5" s="761"/>
      <c r="W5" s="761"/>
      <c r="X5" s="761"/>
      <c r="Y5" s="761"/>
      <c r="Z5" s="761"/>
    </row>
    <row r="6" spans="1:26" ht="15.75" customHeight="1">
      <c r="A6" s="766" t="s">
        <v>8216</v>
      </c>
      <c r="B6" s="767">
        <v>6.5</v>
      </c>
      <c r="C6" s="774">
        <v>57365000</v>
      </c>
      <c r="D6" s="774">
        <f t="shared" si="0"/>
        <v>8825384.615384616</v>
      </c>
      <c r="E6" s="768">
        <v>17.5</v>
      </c>
      <c r="F6" s="772">
        <v>116278000</v>
      </c>
      <c r="G6" s="772">
        <f t="shared" si="1"/>
        <v>6644457.1428571427</v>
      </c>
      <c r="H6" s="769">
        <v>4</v>
      </c>
      <c r="I6" s="773">
        <v>24100000</v>
      </c>
      <c r="J6" s="773">
        <f t="shared" si="2"/>
        <v>6025000</v>
      </c>
      <c r="K6" s="770"/>
      <c r="L6" s="770"/>
      <c r="M6" s="770" t="e">
        <f t="shared" si="3"/>
        <v>#DIV/0!</v>
      </c>
      <c r="N6" s="761"/>
      <c r="O6" s="761"/>
      <c r="P6" s="761"/>
      <c r="Q6" s="761"/>
      <c r="R6" s="761"/>
      <c r="S6" s="761"/>
      <c r="T6" s="761"/>
      <c r="U6" s="761"/>
      <c r="V6" s="761"/>
      <c r="W6" s="761"/>
      <c r="X6" s="761"/>
      <c r="Y6" s="761"/>
      <c r="Z6" s="761"/>
    </row>
    <row r="7" spans="1:26" ht="15.75" customHeight="1">
      <c r="A7" s="766" t="s">
        <v>8217</v>
      </c>
      <c r="B7" s="767">
        <v>7</v>
      </c>
      <c r="C7" s="774">
        <v>79746000</v>
      </c>
      <c r="D7" s="774">
        <f t="shared" si="0"/>
        <v>11392285.714285715</v>
      </c>
      <c r="E7" s="768">
        <v>26</v>
      </c>
      <c r="F7" s="772">
        <v>201367000</v>
      </c>
      <c r="G7" s="772">
        <f t="shared" si="1"/>
        <v>7744884.615384615</v>
      </c>
      <c r="H7" s="769">
        <v>5</v>
      </c>
      <c r="I7" s="773">
        <v>46430000</v>
      </c>
      <c r="J7" s="773">
        <f t="shared" si="2"/>
        <v>9286000</v>
      </c>
      <c r="K7" s="770"/>
      <c r="L7" s="770"/>
      <c r="M7" s="770" t="e">
        <f t="shared" si="3"/>
        <v>#DIV/0!</v>
      </c>
      <c r="N7" s="761"/>
      <c r="O7" s="761"/>
      <c r="P7" s="761"/>
      <c r="Q7" s="761"/>
      <c r="R7" s="761"/>
      <c r="S7" s="761"/>
      <c r="T7" s="761"/>
      <c r="U7" s="761"/>
      <c r="V7" s="761"/>
      <c r="W7" s="761"/>
      <c r="X7" s="761"/>
      <c r="Y7" s="761"/>
      <c r="Z7" s="761"/>
    </row>
    <row r="8" spans="1:26" ht="15.75" customHeight="1">
      <c r="A8" s="761"/>
      <c r="B8" s="761"/>
      <c r="C8" s="761"/>
      <c r="D8" s="775" t="s">
        <v>8218</v>
      </c>
      <c r="E8" s="761"/>
      <c r="F8" s="761"/>
      <c r="G8" s="775" t="s">
        <v>8219</v>
      </c>
      <c r="H8" s="761"/>
      <c r="I8" s="761"/>
      <c r="J8" s="761"/>
      <c r="K8" s="761"/>
      <c r="L8" s="761"/>
      <c r="M8" s="761"/>
      <c r="N8" s="761"/>
      <c r="O8" s="761"/>
      <c r="P8" s="761"/>
      <c r="Q8" s="761"/>
      <c r="R8" s="761"/>
      <c r="S8" s="761"/>
      <c r="T8" s="761"/>
      <c r="U8" s="761"/>
      <c r="V8" s="761"/>
      <c r="W8" s="761"/>
      <c r="X8" s="761"/>
      <c r="Y8" s="761"/>
      <c r="Z8" s="761"/>
    </row>
    <row r="9" spans="1:26" ht="15.75" customHeight="1">
      <c r="A9" s="761"/>
      <c r="B9" s="761"/>
      <c r="C9" s="761"/>
      <c r="D9" s="775" t="s">
        <v>8220</v>
      </c>
      <c r="E9" s="761"/>
      <c r="F9" s="761"/>
      <c r="G9" s="761"/>
      <c r="H9" s="761"/>
      <c r="I9" s="761"/>
      <c r="J9" s="761"/>
      <c r="K9" s="761"/>
      <c r="L9" s="761"/>
      <c r="M9" s="761"/>
      <c r="N9" s="761"/>
      <c r="O9" s="761"/>
      <c r="P9" s="761"/>
      <c r="Q9" s="761"/>
      <c r="R9" s="761"/>
      <c r="S9" s="761"/>
      <c r="T9" s="761"/>
      <c r="U9" s="761"/>
      <c r="V9" s="761"/>
      <c r="W9" s="761"/>
      <c r="X9" s="761"/>
      <c r="Y9" s="761"/>
      <c r="Z9" s="761"/>
    </row>
    <row r="10" spans="1:26" ht="15.75" customHeight="1">
      <c r="A10" s="804" t="s">
        <v>8210</v>
      </c>
      <c r="B10" s="806" t="s">
        <v>697</v>
      </c>
      <c r="C10" s="787"/>
      <c r="D10" s="788"/>
      <c r="E10" s="802" t="s">
        <v>32</v>
      </c>
      <c r="F10" s="787"/>
      <c r="G10" s="788"/>
      <c r="H10" s="803" t="s">
        <v>4264</v>
      </c>
      <c r="I10" s="787"/>
      <c r="J10" s="788"/>
      <c r="K10" s="807" t="s">
        <v>28</v>
      </c>
      <c r="L10" s="787"/>
      <c r="M10" s="788"/>
      <c r="N10" s="761"/>
      <c r="O10" s="761"/>
      <c r="P10" s="761"/>
      <c r="Q10" s="761"/>
      <c r="R10" s="761"/>
      <c r="S10" s="761"/>
      <c r="T10" s="761"/>
      <c r="U10" s="761"/>
      <c r="V10" s="761"/>
      <c r="W10" s="761"/>
      <c r="X10" s="761"/>
      <c r="Y10" s="761"/>
      <c r="Z10" s="761"/>
    </row>
    <row r="11" spans="1:26" ht="15.75" customHeight="1">
      <c r="A11" s="805"/>
      <c r="B11" s="762" t="s">
        <v>8211</v>
      </c>
      <c r="C11" s="762" t="s">
        <v>8212</v>
      </c>
      <c r="D11" s="762" t="s">
        <v>8213</v>
      </c>
      <c r="E11" s="763" t="s">
        <v>8211</v>
      </c>
      <c r="F11" s="763" t="s">
        <v>8212</v>
      </c>
      <c r="G11" s="763" t="s">
        <v>8213</v>
      </c>
      <c r="H11" s="764" t="s">
        <v>8211</v>
      </c>
      <c r="I11" s="764" t="s">
        <v>8212</v>
      </c>
      <c r="J11" s="764" t="s">
        <v>8213</v>
      </c>
      <c r="K11" s="765" t="s">
        <v>8211</v>
      </c>
      <c r="L11" s="765" t="s">
        <v>8212</v>
      </c>
      <c r="M11" s="765" t="s">
        <v>8213</v>
      </c>
      <c r="N11" s="761"/>
      <c r="O11" s="761"/>
      <c r="P11" s="761"/>
      <c r="Q11" s="761"/>
      <c r="R11" s="761"/>
      <c r="S11" s="761"/>
      <c r="T11" s="761"/>
      <c r="U11" s="761"/>
      <c r="V11" s="761"/>
      <c r="W11" s="761"/>
      <c r="X11" s="761"/>
      <c r="Y11" s="761"/>
      <c r="Z11" s="761"/>
    </row>
    <row r="12" spans="1:26" ht="15.75" customHeight="1">
      <c r="A12" s="766" t="s">
        <v>8221</v>
      </c>
      <c r="B12" s="767">
        <v>6.5</v>
      </c>
      <c r="C12" s="776">
        <v>52645000</v>
      </c>
      <c r="D12" s="776">
        <f t="shared" ref="D12:D15" si="4">C12/B12</f>
        <v>8099230.769230769</v>
      </c>
      <c r="E12" s="768">
        <v>19</v>
      </c>
      <c r="F12" s="772">
        <v>159526000</v>
      </c>
      <c r="G12" s="772">
        <f t="shared" ref="G12:G15" si="5">F12/E12</f>
        <v>8396105.2631578948</v>
      </c>
      <c r="H12" s="769">
        <v>11.5</v>
      </c>
      <c r="I12" s="777">
        <v>123682000</v>
      </c>
      <c r="J12" s="777">
        <f t="shared" ref="J12:J15" si="6">I12/H12</f>
        <v>10754956.521739131</v>
      </c>
      <c r="K12" s="770"/>
      <c r="L12" s="770"/>
      <c r="M12" s="770" t="e">
        <f t="shared" ref="M12:M15" si="7">L12/K12</f>
        <v>#DIV/0!</v>
      </c>
      <c r="N12" s="761"/>
      <c r="O12" s="761"/>
      <c r="P12" s="761"/>
      <c r="Q12" s="761"/>
      <c r="R12" s="761"/>
      <c r="S12" s="761"/>
      <c r="T12" s="761"/>
      <c r="U12" s="761"/>
      <c r="V12" s="761"/>
      <c r="W12" s="761"/>
      <c r="X12" s="761"/>
      <c r="Y12" s="761"/>
      <c r="Z12" s="761"/>
    </row>
    <row r="13" spans="1:26" ht="15.75" customHeight="1">
      <c r="A13" s="766" t="s">
        <v>8222</v>
      </c>
      <c r="B13" s="767"/>
      <c r="C13" s="771"/>
      <c r="D13" s="771" t="e">
        <f t="shared" si="4"/>
        <v>#DIV/0!</v>
      </c>
      <c r="E13" s="768"/>
      <c r="F13" s="772"/>
      <c r="G13" s="768" t="e">
        <f t="shared" si="5"/>
        <v>#DIV/0!</v>
      </c>
      <c r="H13" s="769"/>
      <c r="I13" s="773"/>
      <c r="J13" s="769" t="e">
        <f t="shared" si="6"/>
        <v>#DIV/0!</v>
      </c>
      <c r="K13" s="770"/>
      <c r="L13" s="770"/>
      <c r="M13" s="770" t="e">
        <f t="shared" si="7"/>
        <v>#DIV/0!</v>
      </c>
      <c r="N13" s="761"/>
      <c r="O13" s="761"/>
      <c r="P13" s="761"/>
      <c r="Q13" s="761"/>
      <c r="R13" s="761"/>
      <c r="S13" s="761"/>
      <c r="T13" s="761"/>
      <c r="U13" s="761"/>
      <c r="V13" s="761"/>
      <c r="W13" s="761"/>
      <c r="X13" s="761"/>
      <c r="Y13" s="761"/>
      <c r="Z13" s="761"/>
    </row>
    <row r="14" spans="1:26" ht="15.75" customHeight="1">
      <c r="A14" s="766" t="s">
        <v>8223</v>
      </c>
      <c r="B14" s="767"/>
      <c r="C14" s="774"/>
      <c r="D14" s="767" t="e">
        <f t="shared" si="4"/>
        <v>#DIV/0!</v>
      </c>
      <c r="E14" s="768"/>
      <c r="F14" s="772"/>
      <c r="G14" s="768" t="e">
        <f t="shared" si="5"/>
        <v>#DIV/0!</v>
      </c>
      <c r="H14" s="769"/>
      <c r="I14" s="773"/>
      <c r="J14" s="769" t="e">
        <f t="shared" si="6"/>
        <v>#DIV/0!</v>
      </c>
      <c r="K14" s="770"/>
      <c r="L14" s="770"/>
      <c r="M14" s="770" t="e">
        <f t="shared" si="7"/>
        <v>#DIV/0!</v>
      </c>
      <c r="N14" s="761"/>
      <c r="O14" s="761"/>
      <c r="P14" s="761"/>
      <c r="Q14" s="761"/>
      <c r="R14" s="761"/>
      <c r="S14" s="761"/>
      <c r="T14" s="761"/>
      <c r="U14" s="761"/>
      <c r="V14" s="761"/>
      <c r="W14" s="761"/>
      <c r="X14" s="761"/>
      <c r="Y14" s="761"/>
      <c r="Z14" s="761"/>
    </row>
    <row r="15" spans="1:26" ht="15.75" customHeight="1">
      <c r="A15" s="766" t="s">
        <v>8224</v>
      </c>
      <c r="B15" s="767"/>
      <c r="C15" s="774"/>
      <c r="D15" s="767" t="e">
        <f t="shared" si="4"/>
        <v>#DIV/0!</v>
      </c>
      <c r="E15" s="768"/>
      <c r="F15" s="772"/>
      <c r="G15" s="768" t="e">
        <f t="shared" si="5"/>
        <v>#DIV/0!</v>
      </c>
      <c r="H15" s="769"/>
      <c r="I15" s="773"/>
      <c r="J15" s="769" t="e">
        <f t="shared" si="6"/>
        <v>#DIV/0!</v>
      </c>
      <c r="K15" s="770"/>
      <c r="L15" s="770"/>
      <c r="M15" s="770" t="e">
        <f t="shared" si="7"/>
        <v>#DIV/0!</v>
      </c>
      <c r="N15" s="761"/>
      <c r="O15" s="761"/>
      <c r="P15" s="761"/>
      <c r="Q15" s="761"/>
      <c r="R15" s="761"/>
      <c r="S15" s="761"/>
      <c r="T15" s="761"/>
      <c r="U15" s="761"/>
      <c r="V15" s="761"/>
      <c r="W15" s="761"/>
      <c r="X15" s="761"/>
      <c r="Y15" s="761"/>
      <c r="Z15" s="761"/>
    </row>
    <row r="16" spans="1:26" ht="15.75" customHeight="1">
      <c r="A16" s="761"/>
      <c r="B16" s="761"/>
      <c r="C16" s="761"/>
      <c r="D16" s="775" t="s">
        <v>8225</v>
      </c>
      <c r="E16" s="761"/>
      <c r="F16" s="761"/>
      <c r="G16" s="775" t="s">
        <v>8226</v>
      </c>
      <c r="H16" s="761"/>
      <c r="I16" s="761"/>
      <c r="J16" s="775" t="s">
        <v>8227</v>
      </c>
      <c r="K16" s="761"/>
      <c r="L16" s="761"/>
      <c r="M16" s="761"/>
      <c r="N16" s="761"/>
      <c r="O16" s="761"/>
      <c r="P16" s="761"/>
      <c r="Q16" s="761"/>
      <c r="R16" s="761"/>
      <c r="S16" s="761"/>
      <c r="T16" s="761"/>
      <c r="U16" s="761"/>
      <c r="V16" s="761"/>
      <c r="W16" s="761"/>
      <c r="X16" s="761"/>
      <c r="Y16" s="761"/>
      <c r="Z16" s="761"/>
    </row>
    <row r="17" spans="1:26" ht="15.75" customHeight="1">
      <c r="A17" s="761"/>
      <c r="B17" s="761"/>
      <c r="C17" s="761"/>
      <c r="D17" s="761"/>
      <c r="E17" s="761"/>
      <c r="F17" s="761"/>
      <c r="G17" s="761"/>
      <c r="H17" s="761"/>
      <c r="I17" s="761"/>
      <c r="J17" s="761"/>
      <c r="K17" s="761"/>
      <c r="L17" s="761"/>
      <c r="M17" s="761"/>
      <c r="N17" s="761"/>
      <c r="O17" s="761"/>
      <c r="P17" s="761"/>
      <c r="Q17" s="761"/>
      <c r="R17" s="761"/>
      <c r="S17" s="761"/>
      <c r="T17" s="761"/>
      <c r="U17" s="761"/>
      <c r="V17" s="761"/>
      <c r="W17" s="761"/>
      <c r="X17" s="761"/>
      <c r="Y17" s="761"/>
      <c r="Z17" s="761"/>
    </row>
    <row r="18" spans="1:26" ht="15.75" customHeight="1">
      <c r="A18" s="761"/>
      <c r="B18" s="761"/>
      <c r="C18" s="761"/>
      <c r="D18" s="761"/>
      <c r="E18" s="761"/>
      <c r="F18" s="761"/>
      <c r="G18" s="761"/>
      <c r="H18" s="761"/>
      <c r="I18" s="761"/>
      <c r="J18" s="761"/>
      <c r="K18" s="761"/>
      <c r="L18" s="761"/>
      <c r="M18" s="761"/>
      <c r="N18" s="761"/>
      <c r="O18" s="761"/>
      <c r="P18" s="761"/>
      <c r="Q18" s="761"/>
      <c r="R18" s="761"/>
      <c r="S18" s="761"/>
      <c r="T18" s="761"/>
      <c r="U18" s="761"/>
      <c r="V18" s="761"/>
      <c r="W18" s="761"/>
      <c r="X18" s="761"/>
      <c r="Y18" s="761"/>
      <c r="Z18" s="761"/>
    </row>
    <row r="19" spans="1:26" ht="15.75" customHeight="1">
      <c r="A19" s="761"/>
      <c r="B19" s="761"/>
      <c r="C19" s="761"/>
      <c r="D19" s="761"/>
      <c r="E19" s="761"/>
      <c r="F19" s="761"/>
      <c r="G19" s="761"/>
      <c r="H19" s="761"/>
      <c r="I19" s="761"/>
      <c r="J19" s="761"/>
      <c r="K19" s="761"/>
      <c r="L19" s="761"/>
      <c r="M19" s="761"/>
      <c r="N19" s="761"/>
      <c r="O19" s="761"/>
      <c r="P19" s="761"/>
      <c r="Q19" s="761"/>
      <c r="R19" s="761"/>
      <c r="S19" s="761"/>
      <c r="T19" s="761"/>
      <c r="U19" s="761"/>
      <c r="V19" s="761"/>
      <c r="W19" s="761"/>
      <c r="X19" s="761"/>
      <c r="Y19" s="761"/>
      <c r="Z19" s="761"/>
    </row>
    <row r="20" spans="1:26" ht="15.75" customHeight="1">
      <c r="A20" s="761"/>
      <c r="B20" s="761"/>
      <c r="C20" s="761"/>
      <c r="D20" s="761"/>
      <c r="E20" s="761"/>
      <c r="F20" s="761"/>
      <c r="G20" s="761"/>
      <c r="H20" s="761"/>
      <c r="I20" s="761"/>
      <c r="J20" s="761"/>
      <c r="K20" s="761"/>
      <c r="L20" s="761"/>
      <c r="M20" s="761"/>
      <c r="N20" s="761"/>
      <c r="O20" s="761"/>
      <c r="P20" s="761"/>
      <c r="Q20" s="761"/>
      <c r="R20" s="761"/>
      <c r="S20" s="761"/>
      <c r="T20" s="761"/>
      <c r="U20" s="761"/>
      <c r="V20" s="761"/>
      <c r="W20" s="761"/>
      <c r="X20" s="761"/>
      <c r="Y20" s="761"/>
      <c r="Z20" s="761"/>
    </row>
    <row r="21" spans="1:26" ht="15.75" customHeight="1">
      <c r="A21" s="761"/>
      <c r="B21" s="761"/>
      <c r="C21" s="761"/>
      <c r="D21" s="761"/>
      <c r="E21" s="761"/>
      <c r="F21" s="761"/>
      <c r="G21" s="761"/>
      <c r="H21" s="761"/>
      <c r="I21" s="761"/>
      <c r="J21" s="761"/>
      <c r="K21" s="761"/>
      <c r="L21" s="761"/>
      <c r="M21" s="761"/>
      <c r="N21" s="761"/>
      <c r="O21" s="761"/>
      <c r="P21" s="761"/>
      <c r="Q21" s="761"/>
      <c r="R21" s="761"/>
      <c r="S21" s="761"/>
      <c r="T21" s="761"/>
      <c r="U21" s="761"/>
      <c r="V21" s="761"/>
      <c r="W21" s="761"/>
      <c r="X21" s="761"/>
      <c r="Y21" s="761"/>
      <c r="Z21" s="761"/>
    </row>
    <row r="22" spans="1:26" ht="15.75" customHeight="1">
      <c r="A22" s="761"/>
      <c r="B22" s="761"/>
      <c r="C22" s="761"/>
      <c r="D22" s="761"/>
      <c r="E22" s="761"/>
      <c r="F22" s="761"/>
      <c r="G22" s="761"/>
      <c r="H22" s="761"/>
      <c r="I22" s="761"/>
      <c r="J22" s="761"/>
      <c r="K22" s="761"/>
      <c r="L22" s="761"/>
      <c r="M22" s="761"/>
      <c r="N22" s="761"/>
      <c r="O22" s="761"/>
      <c r="P22" s="761"/>
      <c r="Q22" s="761"/>
      <c r="R22" s="761"/>
      <c r="S22" s="761"/>
      <c r="T22" s="761"/>
      <c r="U22" s="761"/>
      <c r="V22" s="761"/>
      <c r="W22" s="761"/>
      <c r="X22" s="761"/>
      <c r="Y22" s="761"/>
      <c r="Z22" s="761"/>
    </row>
    <row r="23" spans="1:26" ht="15.75" customHeight="1">
      <c r="A23" s="761"/>
      <c r="B23" s="761"/>
      <c r="C23" s="761"/>
      <c r="D23" s="761"/>
      <c r="E23" s="761"/>
      <c r="F23" s="761"/>
      <c r="G23" s="761"/>
      <c r="H23" s="761"/>
      <c r="I23" s="761"/>
      <c r="J23" s="761"/>
      <c r="K23" s="761"/>
      <c r="L23" s="761"/>
      <c r="M23" s="761"/>
      <c r="N23" s="761"/>
      <c r="O23" s="761"/>
      <c r="P23" s="761"/>
      <c r="Q23" s="761"/>
      <c r="R23" s="761"/>
      <c r="S23" s="761"/>
      <c r="T23" s="761"/>
      <c r="U23" s="761"/>
      <c r="V23" s="761"/>
      <c r="W23" s="761"/>
      <c r="X23" s="761"/>
      <c r="Y23" s="761"/>
      <c r="Z23" s="761"/>
    </row>
    <row r="24" spans="1:26" ht="15.75" customHeight="1">
      <c r="A24" s="761"/>
      <c r="B24" s="761"/>
      <c r="C24" s="761"/>
      <c r="D24" s="761"/>
      <c r="E24" s="761"/>
      <c r="F24" s="761"/>
      <c r="G24" s="761"/>
      <c r="H24" s="761"/>
      <c r="I24" s="761"/>
      <c r="J24" s="761"/>
      <c r="K24" s="761"/>
      <c r="L24" s="761"/>
      <c r="M24" s="761"/>
      <c r="N24" s="761"/>
      <c r="O24" s="761"/>
      <c r="P24" s="761"/>
      <c r="Q24" s="761"/>
      <c r="R24" s="761"/>
      <c r="S24" s="761"/>
      <c r="T24" s="761"/>
      <c r="U24" s="761"/>
      <c r="V24" s="761"/>
      <c r="W24" s="761"/>
      <c r="X24" s="761"/>
      <c r="Y24" s="761"/>
      <c r="Z24" s="761"/>
    </row>
    <row r="25" spans="1:26" ht="15.75" customHeight="1">
      <c r="A25" s="761"/>
      <c r="B25" s="761"/>
      <c r="C25" s="761"/>
      <c r="D25" s="761"/>
      <c r="E25" s="761"/>
      <c r="F25" s="761"/>
      <c r="G25" s="761"/>
      <c r="H25" s="761"/>
      <c r="I25" s="761"/>
      <c r="J25" s="761"/>
      <c r="K25" s="761"/>
      <c r="L25" s="761"/>
      <c r="M25" s="761"/>
      <c r="N25" s="761"/>
      <c r="O25" s="761"/>
      <c r="P25" s="761"/>
      <c r="Q25" s="761"/>
      <c r="R25" s="761"/>
      <c r="S25" s="761"/>
      <c r="T25" s="761"/>
      <c r="U25" s="761"/>
      <c r="V25" s="761"/>
      <c r="W25" s="761"/>
      <c r="X25" s="761"/>
      <c r="Y25" s="761"/>
      <c r="Z25" s="761"/>
    </row>
    <row r="26" spans="1:26" ht="15.75" customHeight="1">
      <c r="A26" s="761"/>
      <c r="B26" s="761"/>
      <c r="C26" s="761"/>
      <c r="D26" s="761"/>
      <c r="E26" s="761"/>
      <c r="F26" s="761"/>
      <c r="G26" s="761"/>
      <c r="H26" s="761"/>
      <c r="I26" s="761"/>
      <c r="J26" s="761"/>
      <c r="K26" s="761"/>
      <c r="L26" s="761"/>
      <c r="M26" s="761"/>
      <c r="N26" s="761"/>
      <c r="O26" s="761"/>
      <c r="P26" s="761"/>
      <c r="Q26" s="761"/>
      <c r="R26" s="761"/>
      <c r="S26" s="761"/>
      <c r="T26" s="761"/>
      <c r="U26" s="761"/>
      <c r="V26" s="761"/>
      <c r="W26" s="761"/>
      <c r="X26" s="761"/>
      <c r="Y26" s="761"/>
      <c r="Z26" s="761"/>
    </row>
    <row r="27" spans="1:26" ht="15.75" customHeight="1">
      <c r="A27" s="761"/>
      <c r="B27" s="761"/>
      <c r="C27" s="761"/>
      <c r="D27" s="761"/>
      <c r="E27" s="761"/>
      <c r="F27" s="761"/>
      <c r="G27" s="761"/>
      <c r="H27" s="761"/>
      <c r="I27" s="761"/>
      <c r="J27" s="761"/>
      <c r="K27" s="761"/>
      <c r="L27" s="761"/>
      <c r="M27" s="761"/>
      <c r="N27" s="761"/>
      <c r="O27" s="761"/>
      <c r="P27" s="761"/>
      <c r="Q27" s="761"/>
      <c r="R27" s="761"/>
      <c r="S27" s="761"/>
      <c r="T27" s="761"/>
      <c r="U27" s="761"/>
      <c r="V27" s="761"/>
      <c r="W27" s="761"/>
      <c r="X27" s="761"/>
      <c r="Y27" s="761"/>
      <c r="Z27" s="761"/>
    </row>
    <row r="28" spans="1:26" ht="15.75" customHeight="1">
      <c r="A28" s="761"/>
      <c r="B28" s="761"/>
      <c r="C28" s="761"/>
      <c r="D28" s="761"/>
      <c r="E28" s="761"/>
      <c r="F28" s="761"/>
      <c r="G28" s="761"/>
      <c r="H28" s="761"/>
      <c r="I28" s="761"/>
      <c r="J28" s="761"/>
      <c r="K28" s="761"/>
      <c r="L28" s="761"/>
      <c r="M28" s="761"/>
      <c r="N28" s="761"/>
      <c r="O28" s="761"/>
      <c r="P28" s="761"/>
      <c r="Q28" s="761"/>
      <c r="R28" s="761"/>
      <c r="S28" s="761"/>
      <c r="T28" s="761"/>
      <c r="U28" s="761"/>
      <c r="V28" s="761"/>
      <c r="W28" s="761"/>
      <c r="X28" s="761"/>
      <c r="Y28" s="761"/>
      <c r="Z28" s="761"/>
    </row>
    <row r="29" spans="1:26" ht="15.75" customHeight="1">
      <c r="A29" s="761"/>
      <c r="B29" s="761"/>
      <c r="C29" s="761"/>
      <c r="D29" s="761"/>
      <c r="E29" s="761"/>
      <c r="F29" s="761"/>
      <c r="G29" s="761"/>
      <c r="H29" s="761"/>
      <c r="I29" s="761"/>
      <c r="J29" s="761"/>
      <c r="K29" s="761"/>
      <c r="L29" s="761"/>
      <c r="M29" s="761"/>
      <c r="N29" s="761"/>
      <c r="O29" s="761"/>
      <c r="P29" s="761"/>
      <c r="Q29" s="761"/>
      <c r="R29" s="761"/>
      <c r="S29" s="761"/>
      <c r="T29" s="761"/>
      <c r="U29" s="761"/>
      <c r="V29" s="761"/>
      <c r="W29" s="761"/>
      <c r="X29" s="761"/>
      <c r="Y29" s="761"/>
      <c r="Z29" s="761"/>
    </row>
    <row r="30" spans="1:26" ht="15.75" customHeight="1">
      <c r="A30" s="761"/>
      <c r="B30" s="761"/>
      <c r="C30" s="761"/>
      <c r="D30" s="761"/>
      <c r="E30" s="761"/>
      <c r="F30" s="761"/>
      <c r="G30" s="761"/>
      <c r="H30" s="761"/>
      <c r="I30" s="761"/>
      <c r="J30" s="761"/>
      <c r="K30" s="761"/>
      <c r="L30" s="761"/>
      <c r="M30" s="761"/>
      <c r="N30" s="761"/>
      <c r="O30" s="761"/>
      <c r="P30" s="761"/>
      <c r="Q30" s="761"/>
      <c r="R30" s="761"/>
      <c r="S30" s="761"/>
      <c r="T30" s="761"/>
      <c r="U30" s="761"/>
      <c r="V30" s="761"/>
      <c r="W30" s="761"/>
      <c r="X30" s="761"/>
      <c r="Y30" s="761"/>
      <c r="Z30" s="761"/>
    </row>
    <row r="31" spans="1:26" ht="15.75" customHeight="1">
      <c r="A31" s="761"/>
      <c r="B31" s="761"/>
      <c r="C31" s="761"/>
      <c r="D31" s="761"/>
      <c r="E31" s="761"/>
      <c r="F31" s="761"/>
      <c r="G31" s="761"/>
      <c r="H31" s="761"/>
      <c r="I31" s="761"/>
      <c r="J31" s="761"/>
      <c r="K31" s="761"/>
      <c r="L31" s="761"/>
      <c r="M31" s="761"/>
      <c r="N31" s="761"/>
      <c r="O31" s="761"/>
      <c r="P31" s="761"/>
      <c r="Q31" s="761"/>
      <c r="R31" s="761"/>
      <c r="S31" s="761"/>
      <c r="T31" s="761"/>
      <c r="U31" s="761"/>
      <c r="V31" s="761"/>
      <c r="W31" s="761"/>
      <c r="X31" s="761"/>
      <c r="Y31" s="761"/>
      <c r="Z31" s="761"/>
    </row>
    <row r="32" spans="1:26" ht="15.75" customHeight="1">
      <c r="A32" s="761"/>
      <c r="B32" s="761"/>
      <c r="C32" s="761"/>
      <c r="D32" s="761"/>
      <c r="E32" s="761"/>
      <c r="F32" s="761"/>
      <c r="G32" s="761"/>
      <c r="H32" s="761"/>
      <c r="I32" s="761"/>
      <c r="J32" s="761"/>
      <c r="K32" s="761"/>
      <c r="L32" s="761"/>
      <c r="M32" s="761"/>
      <c r="N32" s="761"/>
      <c r="O32" s="761"/>
      <c r="P32" s="761"/>
      <c r="Q32" s="761"/>
      <c r="R32" s="761"/>
      <c r="S32" s="761"/>
      <c r="T32" s="761"/>
      <c r="U32" s="761"/>
      <c r="V32" s="761"/>
      <c r="W32" s="761"/>
      <c r="X32" s="761"/>
      <c r="Y32" s="761"/>
      <c r="Z32" s="761"/>
    </row>
    <row r="33" spans="1:26" ht="15.75" customHeight="1">
      <c r="A33" s="761"/>
      <c r="B33" s="761"/>
      <c r="C33" s="761"/>
      <c r="D33" s="761"/>
      <c r="E33" s="761"/>
      <c r="F33" s="761"/>
      <c r="G33" s="761"/>
      <c r="H33" s="761"/>
      <c r="I33" s="761"/>
      <c r="J33" s="761"/>
      <c r="K33" s="761"/>
      <c r="L33" s="761"/>
      <c r="M33" s="761"/>
      <c r="N33" s="761"/>
      <c r="O33" s="761"/>
      <c r="P33" s="761"/>
      <c r="Q33" s="761"/>
      <c r="R33" s="761"/>
      <c r="S33" s="761"/>
      <c r="T33" s="761"/>
      <c r="U33" s="761"/>
      <c r="V33" s="761"/>
      <c r="W33" s="761"/>
      <c r="X33" s="761"/>
      <c r="Y33" s="761"/>
      <c r="Z33" s="761"/>
    </row>
    <row r="34" spans="1:26" ht="15.75" customHeight="1">
      <c r="A34" s="761"/>
      <c r="B34" s="761"/>
      <c r="C34" s="761"/>
      <c r="D34" s="761"/>
      <c r="E34" s="761"/>
      <c r="F34" s="761"/>
      <c r="G34" s="761"/>
      <c r="H34" s="761"/>
      <c r="I34" s="761"/>
      <c r="J34" s="761"/>
      <c r="K34" s="761"/>
      <c r="L34" s="761"/>
      <c r="M34" s="761"/>
      <c r="N34" s="761"/>
      <c r="O34" s="761"/>
      <c r="P34" s="761"/>
      <c r="Q34" s="761"/>
      <c r="R34" s="761"/>
      <c r="S34" s="761"/>
      <c r="T34" s="761"/>
      <c r="U34" s="761"/>
      <c r="V34" s="761"/>
      <c r="W34" s="761"/>
      <c r="X34" s="761"/>
      <c r="Y34" s="761"/>
      <c r="Z34" s="761"/>
    </row>
    <row r="35" spans="1:26" ht="15.75" customHeight="1">
      <c r="A35" s="761"/>
      <c r="B35" s="761"/>
      <c r="C35" s="761"/>
      <c r="D35" s="761"/>
      <c r="E35" s="761"/>
      <c r="F35" s="761"/>
      <c r="G35" s="761"/>
      <c r="H35" s="761"/>
      <c r="I35" s="761"/>
      <c r="J35" s="761"/>
      <c r="K35" s="761"/>
      <c r="L35" s="761"/>
      <c r="M35" s="761"/>
      <c r="N35" s="761"/>
      <c r="O35" s="761"/>
      <c r="P35" s="761"/>
      <c r="Q35" s="761"/>
      <c r="R35" s="761"/>
      <c r="S35" s="761"/>
      <c r="T35" s="761"/>
      <c r="U35" s="761"/>
      <c r="V35" s="761"/>
      <c r="W35" s="761"/>
      <c r="X35" s="761"/>
      <c r="Y35" s="761"/>
      <c r="Z35" s="761"/>
    </row>
    <row r="36" spans="1:26" ht="15.75" customHeight="1">
      <c r="A36" s="761"/>
      <c r="B36" s="761"/>
      <c r="C36" s="761"/>
      <c r="D36" s="761"/>
      <c r="E36" s="761"/>
      <c r="F36" s="761"/>
      <c r="G36" s="761"/>
      <c r="H36" s="761"/>
      <c r="I36" s="761"/>
      <c r="J36" s="761"/>
      <c r="K36" s="761"/>
      <c r="L36" s="761"/>
      <c r="M36" s="761"/>
      <c r="N36" s="761"/>
      <c r="O36" s="761"/>
      <c r="P36" s="761"/>
      <c r="Q36" s="761"/>
      <c r="R36" s="761"/>
      <c r="S36" s="761"/>
      <c r="T36" s="761"/>
      <c r="U36" s="761"/>
      <c r="V36" s="761"/>
      <c r="W36" s="761"/>
      <c r="X36" s="761"/>
      <c r="Y36" s="761"/>
      <c r="Z36" s="761"/>
    </row>
    <row r="37" spans="1:26" ht="15.75" customHeight="1">
      <c r="A37" s="761"/>
      <c r="B37" s="761"/>
      <c r="C37" s="761"/>
      <c r="D37" s="761"/>
      <c r="E37" s="761"/>
      <c r="F37" s="761"/>
      <c r="G37" s="761"/>
      <c r="H37" s="761"/>
      <c r="I37" s="761"/>
      <c r="J37" s="761"/>
      <c r="K37" s="761"/>
      <c r="L37" s="761"/>
      <c r="M37" s="761"/>
      <c r="N37" s="761"/>
      <c r="O37" s="761"/>
      <c r="P37" s="761"/>
      <c r="Q37" s="761"/>
      <c r="R37" s="761"/>
      <c r="S37" s="761"/>
      <c r="T37" s="761"/>
      <c r="U37" s="761"/>
      <c r="V37" s="761"/>
      <c r="W37" s="761"/>
      <c r="X37" s="761"/>
      <c r="Y37" s="761"/>
      <c r="Z37" s="761"/>
    </row>
    <row r="38" spans="1:26" ht="15.75" customHeight="1">
      <c r="A38" s="761"/>
      <c r="B38" s="761"/>
      <c r="C38" s="761"/>
      <c r="D38" s="761"/>
      <c r="E38" s="761"/>
      <c r="F38" s="761"/>
      <c r="G38" s="761"/>
      <c r="H38" s="761"/>
      <c r="I38" s="761"/>
      <c r="J38" s="761"/>
      <c r="K38" s="761"/>
      <c r="L38" s="761"/>
      <c r="M38" s="761"/>
      <c r="N38" s="761"/>
      <c r="O38" s="761"/>
      <c r="P38" s="761"/>
      <c r="Q38" s="761"/>
      <c r="R38" s="761"/>
      <c r="S38" s="761"/>
      <c r="T38" s="761"/>
      <c r="U38" s="761"/>
      <c r="V38" s="761"/>
      <c r="W38" s="761"/>
      <c r="X38" s="761"/>
      <c r="Y38" s="761"/>
      <c r="Z38" s="761"/>
    </row>
    <row r="39" spans="1:26" ht="15.75" customHeight="1">
      <c r="A39" s="761"/>
      <c r="B39" s="761"/>
      <c r="C39" s="761"/>
      <c r="D39" s="761"/>
      <c r="E39" s="761"/>
      <c r="F39" s="761"/>
      <c r="G39" s="761"/>
      <c r="H39" s="761"/>
      <c r="I39" s="761"/>
      <c r="J39" s="761"/>
      <c r="K39" s="761"/>
      <c r="L39" s="761"/>
      <c r="M39" s="761"/>
      <c r="N39" s="761"/>
      <c r="O39" s="761"/>
      <c r="P39" s="761"/>
      <c r="Q39" s="761"/>
      <c r="R39" s="761"/>
      <c r="S39" s="761"/>
      <c r="T39" s="761"/>
      <c r="U39" s="761"/>
      <c r="V39" s="761"/>
      <c r="W39" s="761"/>
      <c r="X39" s="761"/>
      <c r="Y39" s="761"/>
      <c r="Z39" s="761"/>
    </row>
    <row r="40" spans="1:26" ht="15.75" customHeight="1">
      <c r="A40" s="761"/>
      <c r="B40" s="761"/>
      <c r="C40" s="761"/>
      <c r="D40" s="761"/>
      <c r="E40" s="761"/>
      <c r="F40" s="761"/>
      <c r="G40" s="761"/>
      <c r="H40" s="761"/>
      <c r="I40" s="761"/>
      <c r="J40" s="761"/>
      <c r="K40" s="761"/>
      <c r="L40" s="761"/>
      <c r="M40" s="761"/>
      <c r="N40" s="761"/>
      <c r="O40" s="761"/>
      <c r="P40" s="761"/>
      <c r="Q40" s="761"/>
      <c r="R40" s="761"/>
      <c r="S40" s="761"/>
      <c r="T40" s="761"/>
      <c r="U40" s="761"/>
      <c r="V40" s="761"/>
      <c r="W40" s="761"/>
      <c r="X40" s="761"/>
      <c r="Y40" s="761"/>
      <c r="Z40" s="761"/>
    </row>
    <row r="41" spans="1:26" ht="15.75" customHeight="1">
      <c r="A41" s="761"/>
      <c r="B41" s="761"/>
      <c r="C41" s="761"/>
      <c r="D41" s="761"/>
      <c r="E41" s="761"/>
      <c r="F41" s="761"/>
      <c r="G41" s="761"/>
      <c r="H41" s="761"/>
      <c r="I41" s="761"/>
      <c r="J41" s="761"/>
      <c r="K41" s="761"/>
      <c r="L41" s="761"/>
      <c r="M41" s="761"/>
      <c r="N41" s="761"/>
      <c r="O41" s="761"/>
      <c r="P41" s="761"/>
      <c r="Q41" s="761"/>
      <c r="R41" s="761"/>
      <c r="S41" s="761"/>
      <c r="T41" s="761"/>
      <c r="U41" s="761"/>
      <c r="V41" s="761"/>
      <c r="W41" s="761"/>
      <c r="X41" s="761"/>
      <c r="Y41" s="761"/>
      <c r="Z41" s="761"/>
    </row>
    <row r="42" spans="1:26" ht="15.75" customHeight="1">
      <c r="A42" s="761"/>
      <c r="B42" s="761"/>
      <c r="C42" s="761"/>
      <c r="D42" s="761"/>
      <c r="E42" s="761"/>
      <c r="F42" s="761"/>
      <c r="G42" s="761"/>
      <c r="H42" s="761"/>
      <c r="I42" s="761"/>
      <c r="J42" s="761"/>
      <c r="K42" s="761"/>
      <c r="L42" s="761"/>
      <c r="M42" s="761"/>
      <c r="N42" s="761"/>
      <c r="O42" s="761"/>
      <c r="P42" s="761"/>
      <c r="Q42" s="761"/>
      <c r="R42" s="761"/>
      <c r="S42" s="761"/>
      <c r="T42" s="761"/>
      <c r="U42" s="761"/>
      <c r="V42" s="761"/>
      <c r="W42" s="761"/>
      <c r="X42" s="761"/>
      <c r="Y42" s="761"/>
      <c r="Z42" s="761"/>
    </row>
    <row r="43" spans="1:26" ht="15.75" customHeight="1">
      <c r="A43" s="761"/>
      <c r="B43" s="761"/>
      <c r="C43" s="761"/>
      <c r="D43" s="761"/>
      <c r="E43" s="761"/>
      <c r="F43" s="761"/>
      <c r="G43" s="761"/>
      <c r="H43" s="761"/>
      <c r="I43" s="761"/>
      <c r="J43" s="761"/>
      <c r="K43" s="761"/>
      <c r="L43" s="761"/>
      <c r="M43" s="761"/>
      <c r="N43" s="761"/>
      <c r="O43" s="761"/>
      <c r="P43" s="761"/>
      <c r="Q43" s="761"/>
      <c r="R43" s="761"/>
      <c r="S43" s="761"/>
      <c r="T43" s="761"/>
      <c r="U43" s="761"/>
      <c r="V43" s="761"/>
      <c r="W43" s="761"/>
      <c r="X43" s="761"/>
      <c r="Y43" s="761"/>
      <c r="Z43" s="761"/>
    </row>
    <row r="44" spans="1:26" ht="15.75" customHeight="1">
      <c r="A44" s="761"/>
      <c r="B44" s="761"/>
      <c r="C44" s="761"/>
      <c r="D44" s="761"/>
      <c r="E44" s="761"/>
      <c r="F44" s="761"/>
      <c r="G44" s="761"/>
      <c r="H44" s="761"/>
      <c r="I44" s="761"/>
      <c r="J44" s="761"/>
      <c r="K44" s="761"/>
      <c r="L44" s="761"/>
      <c r="M44" s="761"/>
      <c r="N44" s="761"/>
      <c r="O44" s="761"/>
      <c r="P44" s="761"/>
      <c r="Q44" s="761"/>
      <c r="R44" s="761"/>
      <c r="S44" s="761"/>
      <c r="T44" s="761"/>
      <c r="U44" s="761"/>
      <c r="V44" s="761"/>
      <c r="W44" s="761"/>
      <c r="X44" s="761"/>
      <c r="Y44" s="761"/>
      <c r="Z44" s="761"/>
    </row>
    <row r="45" spans="1:26" ht="15.75" customHeight="1">
      <c r="A45" s="761"/>
      <c r="B45" s="761"/>
      <c r="C45" s="761"/>
      <c r="D45" s="761"/>
      <c r="E45" s="761"/>
      <c r="F45" s="761"/>
      <c r="G45" s="761"/>
      <c r="H45" s="761"/>
      <c r="I45" s="761"/>
      <c r="J45" s="761"/>
      <c r="K45" s="761"/>
      <c r="L45" s="761"/>
      <c r="M45" s="761"/>
      <c r="N45" s="761"/>
      <c r="O45" s="761"/>
      <c r="P45" s="761"/>
      <c r="Q45" s="761"/>
      <c r="R45" s="761"/>
      <c r="S45" s="761"/>
      <c r="T45" s="761"/>
      <c r="U45" s="761"/>
      <c r="V45" s="761"/>
      <c r="W45" s="761"/>
      <c r="X45" s="761"/>
      <c r="Y45" s="761"/>
      <c r="Z45" s="761"/>
    </row>
    <row r="46" spans="1:26" ht="15.75" customHeight="1">
      <c r="A46" s="761"/>
      <c r="B46" s="761"/>
      <c r="C46" s="761"/>
      <c r="D46" s="761"/>
      <c r="E46" s="761"/>
      <c r="F46" s="761"/>
      <c r="G46" s="761"/>
      <c r="H46" s="761"/>
      <c r="I46" s="761"/>
      <c r="J46" s="761"/>
      <c r="K46" s="761"/>
      <c r="L46" s="761"/>
      <c r="M46" s="761"/>
      <c r="N46" s="761"/>
      <c r="O46" s="761"/>
      <c r="P46" s="761"/>
      <c r="Q46" s="761"/>
      <c r="R46" s="761"/>
      <c r="S46" s="761"/>
      <c r="T46" s="761"/>
      <c r="U46" s="761"/>
      <c r="V46" s="761"/>
      <c r="W46" s="761"/>
      <c r="X46" s="761"/>
      <c r="Y46" s="761"/>
      <c r="Z46" s="761"/>
    </row>
    <row r="47" spans="1:26" ht="15.75" customHeight="1">
      <c r="A47" s="761"/>
      <c r="B47" s="761"/>
      <c r="C47" s="761"/>
      <c r="D47" s="761"/>
      <c r="E47" s="761"/>
      <c r="F47" s="761"/>
      <c r="G47" s="761"/>
      <c r="H47" s="761"/>
      <c r="I47" s="761"/>
      <c r="J47" s="761"/>
      <c r="K47" s="761"/>
      <c r="L47" s="761"/>
      <c r="M47" s="761"/>
      <c r="N47" s="761"/>
      <c r="O47" s="761"/>
      <c r="P47" s="761"/>
      <c r="Q47" s="761"/>
      <c r="R47" s="761"/>
      <c r="S47" s="761"/>
      <c r="T47" s="761"/>
      <c r="U47" s="761"/>
      <c r="V47" s="761"/>
      <c r="W47" s="761"/>
      <c r="X47" s="761"/>
      <c r="Y47" s="761"/>
      <c r="Z47" s="761"/>
    </row>
    <row r="48" spans="1:26" ht="15.75" customHeight="1">
      <c r="A48" s="761"/>
      <c r="B48" s="761"/>
      <c r="C48" s="761"/>
      <c r="D48" s="761"/>
      <c r="E48" s="761"/>
      <c r="F48" s="761"/>
      <c r="G48" s="761"/>
      <c r="H48" s="761"/>
      <c r="I48" s="761"/>
      <c r="J48" s="761"/>
      <c r="K48" s="761"/>
      <c r="L48" s="761"/>
      <c r="M48" s="761"/>
      <c r="N48" s="761"/>
      <c r="O48" s="761"/>
      <c r="P48" s="761"/>
      <c r="Q48" s="761"/>
      <c r="R48" s="761"/>
      <c r="S48" s="761"/>
      <c r="T48" s="761"/>
      <c r="U48" s="761"/>
      <c r="V48" s="761"/>
      <c r="W48" s="761"/>
      <c r="X48" s="761"/>
      <c r="Y48" s="761"/>
      <c r="Z48" s="761"/>
    </row>
    <row r="49" spans="1:26" ht="15.75" customHeight="1">
      <c r="A49" s="761"/>
      <c r="B49" s="761"/>
      <c r="C49" s="761"/>
      <c r="D49" s="761"/>
      <c r="E49" s="761"/>
      <c r="F49" s="761"/>
      <c r="G49" s="761"/>
      <c r="H49" s="761"/>
      <c r="I49" s="761"/>
      <c r="J49" s="761"/>
      <c r="K49" s="761"/>
      <c r="L49" s="761"/>
      <c r="M49" s="761"/>
      <c r="N49" s="761"/>
      <c r="O49" s="761"/>
      <c r="P49" s="761"/>
      <c r="Q49" s="761"/>
      <c r="R49" s="761"/>
      <c r="S49" s="761"/>
      <c r="T49" s="761"/>
      <c r="U49" s="761"/>
      <c r="V49" s="761"/>
      <c r="W49" s="761"/>
      <c r="X49" s="761"/>
      <c r="Y49" s="761"/>
      <c r="Z49" s="761"/>
    </row>
    <row r="50" spans="1:26" ht="15.75" customHeight="1">
      <c r="A50" s="761"/>
      <c r="B50" s="761"/>
      <c r="C50" s="761"/>
      <c r="D50" s="761"/>
      <c r="E50" s="761"/>
      <c r="F50" s="761"/>
      <c r="G50" s="761"/>
      <c r="H50" s="761"/>
      <c r="I50" s="761"/>
      <c r="J50" s="761"/>
      <c r="K50" s="761"/>
      <c r="L50" s="761"/>
      <c r="M50" s="761"/>
      <c r="N50" s="761"/>
      <c r="O50" s="761"/>
      <c r="P50" s="761"/>
      <c r="Q50" s="761"/>
      <c r="R50" s="761"/>
      <c r="S50" s="761"/>
      <c r="T50" s="761"/>
      <c r="U50" s="761"/>
      <c r="V50" s="761"/>
      <c r="W50" s="761"/>
      <c r="X50" s="761"/>
      <c r="Y50" s="761"/>
      <c r="Z50" s="761"/>
    </row>
    <row r="51" spans="1:26" ht="15.75" customHeight="1">
      <c r="A51" s="761"/>
      <c r="B51" s="761"/>
      <c r="C51" s="761"/>
      <c r="D51" s="761"/>
      <c r="E51" s="761"/>
      <c r="F51" s="761"/>
      <c r="G51" s="761"/>
      <c r="H51" s="761"/>
      <c r="I51" s="761"/>
      <c r="J51" s="761"/>
      <c r="K51" s="761"/>
      <c r="L51" s="761"/>
      <c r="M51" s="761"/>
      <c r="N51" s="761"/>
      <c r="O51" s="761"/>
      <c r="P51" s="761"/>
      <c r="Q51" s="761"/>
      <c r="R51" s="761"/>
      <c r="S51" s="761"/>
      <c r="T51" s="761"/>
      <c r="U51" s="761"/>
      <c r="V51" s="761"/>
      <c r="W51" s="761"/>
      <c r="X51" s="761"/>
      <c r="Y51" s="761"/>
      <c r="Z51" s="761"/>
    </row>
    <row r="52" spans="1:26" ht="15.75" customHeight="1">
      <c r="A52" s="761"/>
      <c r="B52" s="761"/>
      <c r="C52" s="761"/>
      <c r="D52" s="761"/>
      <c r="E52" s="761"/>
      <c r="F52" s="761"/>
      <c r="G52" s="761"/>
      <c r="H52" s="761"/>
      <c r="I52" s="761"/>
      <c r="J52" s="761"/>
      <c r="K52" s="761"/>
      <c r="L52" s="761"/>
      <c r="M52" s="761"/>
      <c r="N52" s="761"/>
      <c r="O52" s="761"/>
      <c r="P52" s="761"/>
      <c r="Q52" s="761"/>
      <c r="R52" s="761"/>
      <c r="S52" s="761"/>
      <c r="T52" s="761"/>
      <c r="U52" s="761"/>
      <c r="V52" s="761"/>
      <c r="W52" s="761"/>
      <c r="X52" s="761"/>
      <c r="Y52" s="761"/>
      <c r="Z52" s="761"/>
    </row>
    <row r="53" spans="1:26" ht="15.75" customHeight="1">
      <c r="A53" s="761"/>
      <c r="B53" s="761"/>
      <c r="C53" s="761"/>
      <c r="D53" s="761"/>
      <c r="E53" s="761"/>
      <c r="F53" s="761"/>
      <c r="G53" s="761"/>
      <c r="H53" s="761"/>
      <c r="I53" s="761"/>
      <c r="J53" s="761"/>
      <c r="K53" s="761"/>
      <c r="L53" s="761"/>
      <c r="M53" s="761"/>
      <c r="N53" s="761"/>
      <c r="O53" s="761"/>
      <c r="P53" s="761"/>
      <c r="Q53" s="761"/>
      <c r="R53" s="761"/>
      <c r="S53" s="761"/>
      <c r="T53" s="761"/>
      <c r="U53" s="761"/>
      <c r="V53" s="761"/>
      <c r="W53" s="761"/>
      <c r="X53" s="761"/>
      <c r="Y53" s="761"/>
      <c r="Z53" s="761"/>
    </row>
    <row r="54" spans="1:26" ht="15.75" customHeight="1">
      <c r="A54" s="761"/>
      <c r="B54" s="761"/>
      <c r="C54" s="761"/>
      <c r="D54" s="761"/>
      <c r="E54" s="761"/>
      <c r="F54" s="761"/>
      <c r="G54" s="761"/>
      <c r="H54" s="761"/>
      <c r="I54" s="761"/>
      <c r="J54" s="761"/>
      <c r="K54" s="761"/>
      <c r="L54" s="761"/>
      <c r="M54" s="761"/>
      <c r="N54" s="761"/>
      <c r="O54" s="761"/>
      <c r="P54" s="761"/>
      <c r="Q54" s="761"/>
      <c r="R54" s="761"/>
      <c r="S54" s="761"/>
      <c r="T54" s="761"/>
      <c r="U54" s="761"/>
      <c r="V54" s="761"/>
      <c r="W54" s="761"/>
      <c r="X54" s="761"/>
      <c r="Y54" s="761"/>
      <c r="Z54" s="761"/>
    </row>
    <row r="55" spans="1:26" ht="15.75" customHeight="1">
      <c r="A55" s="761"/>
      <c r="B55" s="761"/>
      <c r="C55" s="761"/>
      <c r="D55" s="761"/>
      <c r="E55" s="761"/>
      <c r="F55" s="761"/>
      <c r="G55" s="761"/>
      <c r="H55" s="761"/>
      <c r="I55" s="761"/>
      <c r="J55" s="761"/>
      <c r="K55" s="761"/>
      <c r="L55" s="761"/>
      <c r="M55" s="761"/>
      <c r="N55" s="761"/>
      <c r="O55" s="761"/>
      <c r="P55" s="761"/>
      <c r="Q55" s="761"/>
      <c r="R55" s="761"/>
      <c r="S55" s="761"/>
      <c r="T55" s="761"/>
      <c r="U55" s="761"/>
      <c r="V55" s="761"/>
      <c r="W55" s="761"/>
      <c r="X55" s="761"/>
      <c r="Y55" s="761"/>
      <c r="Z55" s="761"/>
    </row>
    <row r="56" spans="1:26" ht="15.75" customHeight="1">
      <c r="A56" s="761"/>
      <c r="B56" s="761"/>
      <c r="C56" s="761"/>
      <c r="D56" s="761"/>
      <c r="E56" s="761"/>
      <c r="F56" s="761"/>
      <c r="G56" s="761"/>
      <c r="H56" s="761"/>
      <c r="I56" s="761"/>
      <c r="J56" s="761"/>
      <c r="K56" s="761"/>
      <c r="L56" s="761"/>
      <c r="M56" s="761"/>
      <c r="N56" s="761"/>
      <c r="O56" s="761"/>
      <c r="P56" s="761"/>
      <c r="Q56" s="761"/>
      <c r="R56" s="761"/>
      <c r="S56" s="761"/>
      <c r="T56" s="761"/>
      <c r="U56" s="761"/>
      <c r="V56" s="761"/>
      <c r="W56" s="761"/>
      <c r="X56" s="761"/>
      <c r="Y56" s="761"/>
      <c r="Z56" s="761"/>
    </row>
    <row r="57" spans="1:26" ht="15.75" customHeight="1">
      <c r="A57" s="761"/>
      <c r="B57" s="761"/>
      <c r="C57" s="761"/>
      <c r="D57" s="761"/>
      <c r="E57" s="761"/>
      <c r="F57" s="761"/>
      <c r="G57" s="761"/>
      <c r="H57" s="761"/>
      <c r="I57" s="761"/>
      <c r="J57" s="761"/>
      <c r="K57" s="761"/>
      <c r="L57" s="761"/>
      <c r="M57" s="761"/>
      <c r="N57" s="761"/>
      <c r="O57" s="761"/>
      <c r="P57" s="761"/>
      <c r="Q57" s="761"/>
      <c r="R57" s="761"/>
      <c r="S57" s="761"/>
      <c r="T57" s="761"/>
      <c r="U57" s="761"/>
      <c r="V57" s="761"/>
      <c r="W57" s="761"/>
      <c r="X57" s="761"/>
      <c r="Y57" s="761"/>
      <c r="Z57" s="761"/>
    </row>
    <row r="58" spans="1:26" ht="15.75" customHeight="1">
      <c r="A58" s="761"/>
      <c r="B58" s="761"/>
      <c r="C58" s="761"/>
      <c r="D58" s="761"/>
      <c r="E58" s="761"/>
      <c r="F58" s="761"/>
      <c r="G58" s="761"/>
      <c r="H58" s="761"/>
      <c r="I58" s="761"/>
      <c r="J58" s="761"/>
      <c r="K58" s="761"/>
      <c r="L58" s="761"/>
      <c r="M58" s="761"/>
      <c r="N58" s="761"/>
      <c r="O58" s="761"/>
      <c r="P58" s="761"/>
      <c r="Q58" s="761"/>
      <c r="R58" s="761"/>
      <c r="S58" s="761"/>
      <c r="T58" s="761"/>
      <c r="U58" s="761"/>
      <c r="V58" s="761"/>
      <c r="W58" s="761"/>
      <c r="X58" s="761"/>
      <c r="Y58" s="761"/>
      <c r="Z58" s="761"/>
    </row>
    <row r="59" spans="1:26" ht="15.75" customHeight="1">
      <c r="A59" s="761"/>
      <c r="B59" s="761"/>
      <c r="C59" s="761"/>
      <c r="D59" s="761"/>
      <c r="E59" s="761"/>
      <c r="F59" s="761"/>
      <c r="G59" s="761"/>
      <c r="H59" s="761"/>
      <c r="I59" s="761"/>
      <c r="J59" s="761"/>
      <c r="K59" s="761"/>
      <c r="L59" s="761"/>
      <c r="M59" s="761"/>
      <c r="N59" s="761"/>
      <c r="O59" s="761"/>
      <c r="P59" s="761"/>
      <c r="Q59" s="761"/>
      <c r="R59" s="761"/>
      <c r="S59" s="761"/>
      <c r="T59" s="761"/>
      <c r="U59" s="761"/>
      <c r="V59" s="761"/>
      <c r="W59" s="761"/>
      <c r="X59" s="761"/>
      <c r="Y59" s="761"/>
      <c r="Z59" s="761"/>
    </row>
    <row r="60" spans="1:26" ht="15.75" customHeight="1">
      <c r="A60" s="761"/>
      <c r="B60" s="761"/>
      <c r="C60" s="761"/>
      <c r="D60" s="761"/>
      <c r="E60" s="761"/>
      <c r="F60" s="761"/>
      <c r="G60" s="761"/>
      <c r="H60" s="761"/>
      <c r="I60" s="761"/>
      <c r="J60" s="761"/>
      <c r="K60" s="761"/>
      <c r="L60" s="761"/>
      <c r="M60" s="761"/>
      <c r="N60" s="761"/>
      <c r="O60" s="761"/>
      <c r="P60" s="761"/>
      <c r="Q60" s="761"/>
      <c r="R60" s="761"/>
      <c r="S60" s="761"/>
      <c r="T60" s="761"/>
      <c r="U60" s="761"/>
      <c r="V60" s="761"/>
      <c r="W60" s="761"/>
      <c r="X60" s="761"/>
      <c r="Y60" s="761"/>
      <c r="Z60" s="761"/>
    </row>
    <row r="61" spans="1:26" ht="15.75" customHeight="1">
      <c r="A61" s="761"/>
      <c r="B61" s="761"/>
      <c r="C61" s="761"/>
      <c r="D61" s="761"/>
      <c r="E61" s="761"/>
      <c r="F61" s="761"/>
      <c r="G61" s="761"/>
      <c r="H61" s="761"/>
      <c r="I61" s="761"/>
      <c r="J61" s="761"/>
      <c r="K61" s="761"/>
      <c r="L61" s="761"/>
      <c r="M61" s="761"/>
      <c r="N61" s="761"/>
      <c r="O61" s="761"/>
      <c r="P61" s="761"/>
      <c r="Q61" s="761"/>
      <c r="R61" s="761"/>
      <c r="S61" s="761"/>
      <c r="T61" s="761"/>
      <c r="U61" s="761"/>
      <c r="V61" s="761"/>
      <c r="W61" s="761"/>
      <c r="X61" s="761"/>
      <c r="Y61" s="761"/>
      <c r="Z61" s="761"/>
    </row>
    <row r="62" spans="1:26" ht="15.75" customHeight="1">
      <c r="A62" s="761"/>
      <c r="B62" s="761"/>
      <c r="C62" s="761"/>
      <c r="D62" s="761"/>
      <c r="E62" s="761"/>
      <c r="F62" s="761"/>
      <c r="G62" s="761"/>
      <c r="H62" s="761"/>
      <c r="I62" s="761"/>
      <c r="J62" s="761"/>
      <c r="K62" s="761"/>
      <c r="L62" s="761"/>
      <c r="M62" s="761"/>
      <c r="N62" s="761"/>
      <c r="O62" s="761"/>
      <c r="P62" s="761"/>
      <c r="Q62" s="761"/>
      <c r="R62" s="761"/>
      <c r="S62" s="761"/>
      <c r="T62" s="761"/>
      <c r="U62" s="761"/>
      <c r="V62" s="761"/>
      <c r="W62" s="761"/>
      <c r="X62" s="761"/>
      <c r="Y62" s="761"/>
      <c r="Z62" s="761"/>
    </row>
    <row r="63" spans="1:26" ht="15.75" customHeight="1">
      <c r="A63" s="761"/>
      <c r="B63" s="761"/>
      <c r="C63" s="761"/>
      <c r="D63" s="761"/>
      <c r="E63" s="761"/>
      <c r="F63" s="761"/>
      <c r="G63" s="761"/>
      <c r="H63" s="761"/>
      <c r="I63" s="761"/>
      <c r="J63" s="761"/>
      <c r="K63" s="761"/>
      <c r="L63" s="761"/>
      <c r="M63" s="761"/>
      <c r="N63" s="761"/>
      <c r="O63" s="761"/>
      <c r="P63" s="761"/>
      <c r="Q63" s="761"/>
      <c r="R63" s="761"/>
      <c r="S63" s="761"/>
      <c r="T63" s="761"/>
      <c r="U63" s="761"/>
      <c r="V63" s="761"/>
      <c r="W63" s="761"/>
      <c r="X63" s="761"/>
      <c r="Y63" s="761"/>
      <c r="Z63" s="761"/>
    </row>
    <row r="64" spans="1:26" ht="15.75" customHeight="1">
      <c r="A64" s="761"/>
      <c r="B64" s="761"/>
      <c r="C64" s="761"/>
      <c r="D64" s="761"/>
      <c r="E64" s="761"/>
      <c r="F64" s="761"/>
      <c r="G64" s="761"/>
      <c r="H64" s="761"/>
      <c r="I64" s="761"/>
      <c r="J64" s="761"/>
      <c r="K64" s="761"/>
      <c r="L64" s="761"/>
      <c r="M64" s="761"/>
      <c r="N64" s="761"/>
      <c r="O64" s="761"/>
      <c r="P64" s="761"/>
      <c r="Q64" s="761"/>
      <c r="R64" s="761"/>
      <c r="S64" s="761"/>
      <c r="T64" s="761"/>
      <c r="U64" s="761"/>
      <c r="V64" s="761"/>
      <c r="W64" s="761"/>
      <c r="X64" s="761"/>
      <c r="Y64" s="761"/>
      <c r="Z64" s="761"/>
    </row>
    <row r="65" spans="1:26" ht="15.75" customHeight="1">
      <c r="A65" s="761"/>
      <c r="B65" s="761"/>
      <c r="C65" s="761"/>
      <c r="D65" s="761"/>
      <c r="E65" s="761"/>
      <c r="F65" s="761"/>
      <c r="G65" s="761"/>
      <c r="H65" s="761"/>
      <c r="I65" s="761"/>
      <c r="J65" s="761"/>
      <c r="K65" s="761"/>
      <c r="L65" s="761"/>
      <c r="M65" s="761"/>
      <c r="N65" s="761"/>
      <c r="O65" s="761"/>
      <c r="P65" s="761"/>
      <c r="Q65" s="761"/>
      <c r="R65" s="761"/>
      <c r="S65" s="761"/>
      <c r="T65" s="761"/>
      <c r="U65" s="761"/>
      <c r="V65" s="761"/>
      <c r="W65" s="761"/>
      <c r="X65" s="761"/>
      <c r="Y65" s="761"/>
      <c r="Z65" s="761"/>
    </row>
    <row r="66" spans="1:26" ht="15.75" customHeight="1">
      <c r="A66" s="761"/>
      <c r="B66" s="761"/>
      <c r="C66" s="761"/>
      <c r="D66" s="761"/>
      <c r="E66" s="761"/>
      <c r="F66" s="761"/>
      <c r="G66" s="761"/>
      <c r="H66" s="761"/>
      <c r="I66" s="761"/>
      <c r="J66" s="761"/>
      <c r="K66" s="761"/>
      <c r="L66" s="761"/>
      <c r="M66" s="761"/>
      <c r="N66" s="761"/>
      <c r="O66" s="761"/>
      <c r="P66" s="761"/>
      <c r="Q66" s="761"/>
      <c r="R66" s="761"/>
      <c r="S66" s="761"/>
      <c r="T66" s="761"/>
      <c r="U66" s="761"/>
      <c r="V66" s="761"/>
      <c r="W66" s="761"/>
      <c r="X66" s="761"/>
      <c r="Y66" s="761"/>
      <c r="Z66" s="761"/>
    </row>
    <row r="67" spans="1:26" ht="15.75" customHeight="1">
      <c r="A67" s="761"/>
      <c r="B67" s="761"/>
      <c r="C67" s="761"/>
      <c r="D67" s="761"/>
      <c r="E67" s="761"/>
      <c r="F67" s="761"/>
      <c r="G67" s="761"/>
      <c r="H67" s="761"/>
      <c r="I67" s="761"/>
      <c r="J67" s="761"/>
      <c r="K67" s="761"/>
      <c r="L67" s="761"/>
      <c r="M67" s="761"/>
      <c r="N67" s="761"/>
      <c r="O67" s="761"/>
      <c r="P67" s="761"/>
      <c r="Q67" s="761"/>
      <c r="R67" s="761"/>
      <c r="S67" s="761"/>
      <c r="T67" s="761"/>
      <c r="U67" s="761"/>
      <c r="V67" s="761"/>
      <c r="W67" s="761"/>
      <c r="X67" s="761"/>
      <c r="Y67" s="761"/>
      <c r="Z67" s="761"/>
    </row>
    <row r="68" spans="1:26" ht="15.75" customHeight="1">
      <c r="A68" s="761"/>
      <c r="B68" s="761"/>
      <c r="C68" s="761"/>
      <c r="D68" s="761"/>
      <c r="E68" s="761"/>
      <c r="F68" s="761"/>
      <c r="G68" s="761"/>
      <c r="H68" s="761"/>
      <c r="I68" s="761"/>
      <c r="J68" s="761"/>
      <c r="K68" s="761"/>
      <c r="L68" s="761"/>
      <c r="M68" s="761"/>
      <c r="N68" s="761"/>
      <c r="O68" s="761"/>
      <c r="P68" s="761"/>
      <c r="Q68" s="761"/>
      <c r="R68" s="761"/>
      <c r="S68" s="761"/>
      <c r="T68" s="761"/>
      <c r="U68" s="761"/>
      <c r="V68" s="761"/>
      <c r="W68" s="761"/>
      <c r="X68" s="761"/>
      <c r="Y68" s="761"/>
      <c r="Z68" s="761"/>
    </row>
    <row r="69" spans="1:26" ht="18">
      <c r="A69" s="761"/>
      <c r="B69" s="761"/>
      <c r="C69" s="761"/>
      <c r="D69" s="761"/>
      <c r="E69" s="761"/>
      <c r="F69" s="761"/>
      <c r="G69" s="761"/>
      <c r="H69" s="761"/>
      <c r="I69" s="761"/>
      <c r="J69" s="761"/>
      <c r="K69" s="761"/>
      <c r="L69" s="761"/>
      <c r="M69" s="761"/>
      <c r="N69" s="761"/>
      <c r="O69" s="761"/>
      <c r="P69" s="761"/>
      <c r="Q69" s="761"/>
      <c r="R69" s="761"/>
      <c r="S69" s="761"/>
      <c r="T69" s="761"/>
      <c r="U69" s="761"/>
      <c r="V69" s="761"/>
      <c r="W69" s="761"/>
      <c r="X69" s="761"/>
      <c r="Y69" s="761"/>
      <c r="Z69" s="761"/>
    </row>
    <row r="70" spans="1:26" ht="18">
      <c r="A70" s="761"/>
      <c r="B70" s="761"/>
      <c r="C70" s="761"/>
      <c r="D70" s="761"/>
      <c r="E70" s="761"/>
      <c r="F70" s="761"/>
      <c r="G70" s="761"/>
      <c r="H70" s="761"/>
      <c r="I70" s="761"/>
      <c r="J70" s="761"/>
      <c r="K70" s="761"/>
      <c r="L70" s="761"/>
      <c r="M70" s="761"/>
      <c r="N70" s="761"/>
      <c r="O70" s="761"/>
      <c r="P70" s="761"/>
      <c r="Q70" s="761"/>
      <c r="R70" s="761"/>
      <c r="S70" s="761"/>
      <c r="T70" s="761"/>
      <c r="U70" s="761"/>
      <c r="V70" s="761"/>
      <c r="W70" s="761"/>
      <c r="X70" s="761"/>
      <c r="Y70" s="761"/>
      <c r="Z70" s="761"/>
    </row>
    <row r="71" spans="1:26" ht="18">
      <c r="A71" s="761"/>
      <c r="B71" s="761"/>
      <c r="C71" s="761"/>
      <c r="D71" s="761"/>
      <c r="E71" s="761"/>
      <c r="F71" s="761"/>
      <c r="G71" s="761"/>
      <c r="H71" s="761"/>
      <c r="I71" s="761"/>
      <c r="J71" s="761"/>
      <c r="K71" s="761"/>
      <c r="L71" s="761"/>
      <c r="M71" s="761"/>
      <c r="N71" s="761"/>
      <c r="O71" s="761"/>
      <c r="P71" s="761"/>
      <c r="Q71" s="761"/>
      <c r="R71" s="761"/>
      <c r="S71" s="761"/>
      <c r="T71" s="761"/>
      <c r="U71" s="761"/>
      <c r="V71" s="761"/>
      <c r="W71" s="761"/>
      <c r="X71" s="761"/>
      <c r="Y71" s="761"/>
      <c r="Z71" s="761"/>
    </row>
    <row r="72" spans="1:26" ht="18">
      <c r="A72" s="761"/>
      <c r="B72" s="761"/>
      <c r="C72" s="761"/>
      <c r="D72" s="761"/>
      <c r="E72" s="761"/>
      <c r="F72" s="761"/>
      <c r="G72" s="761"/>
      <c r="H72" s="761"/>
      <c r="I72" s="761"/>
      <c r="J72" s="761"/>
      <c r="K72" s="761"/>
      <c r="L72" s="761"/>
      <c r="M72" s="761"/>
      <c r="N72" s="761"/>
      <c r="O72" s="761"/>
      <c r="P72" s="761"/>
      <c r="Q72" s="761"/>
      <c r="R72" s="761"/>
      <c r="S72" s="761"/>
      <c r="T72" s="761"/>
      <c r="U72" s="761"/>
      <c r="V72" s="761"/>
      <c r="W72" s="761"/>
      <c r="X72" s="761"/>
      <c r="Y72" s="761"/>
      <c r="Z72" s="761"/>
    </row>
    <row r="73" spans="1:26" ht="18">
      <c r="A73" s="761"/>
      <c r="B73" s="761"/>
      <c r="C73" s="761"/>
      <c r="D73" s="761"/>
      <c r="E73" s="761"/>
      <c r="F73" s="761"/>
      <c r="G73" s="761"/>
      <c r="H73" s="761"/>
      <c r="I73" s="761"/>
      <c r="J73" s="761"/>
      <c r="K73" s="761"/>
      <c r="L73" s="761"/>
      <c r="M73" s="761"/>
      <c r="N73" s="761"/>
      <c r="O73" s="761"/>
      <c r="P73" s="761"/>
      <c r="Q73" s="761"/>
      <c r="R73" s="761"/>
      <c r="S73" s="761"/>
      <c r="T73" s="761"/>
      <c r="U73" s="761"/>
      <c r="V73" s="761"/>
      <c r="W73" s="761"/>
      <c r="X73" s="761"/>
      <c r="Y73" s="761"/>
      <c r="Z73" s="761"/>
    </row>
    <row r="74" spans="1:26" ht="18">
      <c r="A74" s="761"/>
      <c r="B74" s="761"/>
      <c r="C74" s="761"/>
      <c r="D74" s="761"/>
      <c r="E74" s="761"/>
      <c r="F74" s="761"/>
      <c r="G74" s="761"/>
      <c r="H74" s="761"/>
      <c r="I74" s="761"/>
      <c r="J74" s="761"/>
      <c r="K74" s="761"/>
      <c r="L74" s="761"/>
      <c r="M74" s="761"/>
      <c r="N74" s="761"/>
      <c r="O74" s="761"/>
      <c r="P74" s="761"/>
      <c r="Q74" s="761"/>
      <c r="R74" s="761"/>
      <c r="S74" s="761"/>
      <c r="T74" s="761"/>
      <c r="U74" s="761"/>
      <c r="V74" s="761"/>
      <c r="W74" s="761"/>
      <c r="X74" s="761"/>
      <c r="Y74" s="761"/>
      <c r="Z74" s="761"/>
    </row>
    <row r="75" spans="1:26" ht="18">
      <c r="A75" s="761"/>
      <c r="B75" s="761"/>
      <c r="C75" s="761"/>
      <c r="D75" s="761"/>
      <c r="E75" s="761"/>
      <c r="F75" s="761"/>
      <c r="G75" s="761"/>
      <c r="H75" s="761"/>
      <c r="I75" s="761"/>
      <c r="J75" s="761"/>
      <c r="K75" s="761"/>
      <c r="L75" s="761"/>
      <c r="M75" s="761"/>
      <c r="N75" s="761"/>
      <c r="O75" s="761"/>
      <c r="P75" s="761"/>
      <c r="Q75" s="761"/>
      <c r="R75" s="761"/>
      <c r="S75" s="761"/>
      <c r="T75" s="761"/>
      <c r="U75" s="761"/>
      <c r="V75" s="761"/>
      <c r="W75" s="761"/>
      <c r="X75" s="761"/>
      <c r="Y75" s="761"/>
      <c r="Z75" s="761"/>
    </row>
    <row r="76" spans="1:26" ht="18">
      <c r="A76" s="761"/>
      <c r="B76" s="761"/>
      <c r="C76" s="761"/>
      <c r="D76" s="761"/>
      <c r="E76" s="761"/>
      <c r="F76" s="761"/>
      <c r="G76" s="761"/>
      <c r="H76" s="761"/>
      <c r="I76" s="761"/>
      <c r="J76" s="761"/>
      <c r="K76" s="761"/>
      <c r="L76" s="761"/>
      <c r="M76" s="761"/>
      <c r="N76" s="761"/>
      <c r="O76" s="761"/>
      <c r="P76" s="761"/>
      <c r="Q76" s="761"/>
      <c r="R76" s="761"/>
      <c r="S76" s="761"/>
      <c r="T76" s="761"/>
      <c r="U76" s="761"/>
      <c r="V76" s="761"/>
      <c r="W76" s="761"/>
      <c r="X76" s="761"/>
      <c r="Y76" s="761"/>
      <c r="Z76" s="761"/>
    </row>
    <row r="77" spans="1:26" ht="18">
      <c r="A77" s="761"/>
      <c r="B77" s="761"/>
      <c r="C77" s="761"/>
      <c r="D77" s="761"/>
      <c r="E77" s="761"/>
      <c r="F77" s="761"/>
      <c r="G77" s="761"/>
      <c r="H77" s="761"/>
      <c r="I77" s="761"/>
      <c r="J77" s="761"/>
      <c r="K77" s="761"/>
      <c r="L77" s="761"/>
      <c r="M77" s="761"/>
      <c r="N77" s="761"/>
      <c r="O77" s="761"/>
      <c r="P77" s="761"/>
      <c r="Q77" s="761"/>
      <c r="R77" s="761"/>
      <c r="S77" s="761"/>
      <c r="T77" s="761"/>
      <c r="U77" s="761"/>
      <c r="V77" s="761"/>
      <c r="W77" s="761"/>
      <c r="X77" s="761"/>
      <c r="Y77" s="761"/>
      <c r="Z77" s="761"/>
    </row>
    <row r="78" spans="1:26" ht="18">
      <c r="A78" s="761"/>
      <c r="B78" s="761"/>
      <c r="C78" s="761"/>
      <c r="D78" s="761"/>
      <c r="E78" s="761"/>
      <c r="F78" s="761"/>
      <c r="G78" s="761"/>
      <c r="H78" s="761"/>
      <c r="I78" s="761"/>
      <c r="J78" s="761"/>
      <c r="K78" s="761"/>
      <c r="L78" s="761"/>
      <c r="M78" s="761"/>
      <c r="N78" s="761"/>
      <c r="O78" s="761"/>
      <c r="P78" s="761"/>
      <c r="Q78" s="761"/>
      <c r="R78" s="761"/>
      <c r="S78" s="761"/>
      <c r="T78" s="761"/>
      <c r="U78" s="761"/>
      <c r="V78" s="761"/>
      <c r="W78" s="761"/>
      <c r="X78" s="761"/>
      <c r="Y78" s="761"/>
      <c r="Z78" s="761"/>
    </row>
    <row r="79" spans="1:26" ht="18">
      <c r="A79" s="761"/>
      <c r="B79" s="761"/>
      <c r="C79" s="761"/>
      <c r="D79" s="761"/>
      <c r="E79" s="761"/>
      <c r="F79" s="761"/>
      <c r="G79" s="761"/>
      <c r="H79" s="761"/>
      <c r="I79" s="761"/>
      <c r="J79" s="761"/>
      <c r="K79" s="761"/>
      <c r="L79" s="761"/>
      <c r="M79" s="761"/>
      <c r="N79" s="761"/>
      <c r="O79" s="761"/>
      <c r="P79" s="761"/>
      <c r="Q79" s="761"/>
      <c r="R79" s="761"/>
      <c r="S79" s="761"/>
      <c r="T79" s="761"/>
      <c r="U79" s="761"/>
      <c r="V79" s="761"/>
      <c r="W79" s="761"/>
      <c r="X79" s="761"/>
      <c r="Y79" s="761"/>
      <c r="Z79" s="761"/>
    </row>
    <row r="80" spans="1:26" ht="18">
      <c r="A80" s="761"/>
      <c r="B80" s="761"/>
      <c r="C80" s="761"/>
      <c r="D80" s="761"/>
      <c r="E80" s="761"/>
      <c r="F80" s="761"/>
      <c r="G80" s="761"/>
      <c r="H80" s="761"/>
      <c r="I80" s="761"/>
      <c r="J80" s="761"/>
      <c r="K80" s="761"/>
      <c r="L80" s="761"/>
      <c r="M80" s="761"/>
      <c r="N80" s="761"/>
      <c r="O80" s="761"/>
      <c r="P80" s="761"/>
      <c r="Q80" s="761"/>
      <c r="R80" s="761"/>
      <c r="S80" s="761"/>
      <c r="T80" s="761"/>
      <c r="U80" s="761"/>
      <c r="V80" s="761"/>
      <c r="W80" s="761"/>
      <c r="X80" s="761"/>
      <c r="Y80" s="761"/>
      <c r="Z80" s="761"/>
    </row>
    <row r="81" spans="1:26" ht="18">
      <c r="A81" s="761"/>
      <c r="B81" s="761"/>
      <c r="C81" s="761"/>
      <c r="D81" s="761"/>
      <c r="E81" s="761"/>
      <c r="F81" s="761"/>
      <c r="G81" s="761"/>
      <c r="H81" s="761"/>
      <c r="I81" s="761"/>
      <c r="J81" s="761"/>
      <c r="K81" s="761"/>
      <c r="L81" s="761"/>
      <c r="M81" s="761"/>
      <c r="N81" s="761"/>
      <c r="O81" s="761"/>
      <c r="P81" s="761"/>
      <c r="Q81" s="761"/>
      <c r="R81" s="761"/>
      <c r="S81" s="761"/>
      <c r="T81" s="761"/>
      <c r="U81" s="761"/>
      <c r="V81" s="761"/>
      <c r="W81" s="761"/>
      <c r="X81" s="761"/>
      <c r="Y81" s="761"/>
      <c r="Z81" s="761"/>
    </row>
    <row r="82" spans="1:26" ht="18">
      <c r="A82" s="761"/>
      <c r="B82" s="761"/>
      <c r="C82" s="761"/>
      <c r="D82" s="761"/>
      <c r="E82" s="761"/>
      <c r="F82" s="761"/>
      <c r="G82" s="761"/>
      <c r="H82" s="761"/>
      <c r="I82" s="761"/>
      <c r="J82" s="761"/>
      <c r="K82" s="761"/>
      <c r="L82" s="761"/>
      <c r="M82" s="761"/>
      <c r="N82" s="761"/>
      <c r="O82" s="761"/>
      <c r="P82" s="761"/>
      <c r="Q82" s="761"/>
      <c r="R82" s="761"/>
      <c r="S82" s="761"/>
      <c r="T82" s="761"/>
      <c r="U82" s="761"/>
      <c r="V82" s="761"/>
      <c r="W82" s="761"/>
      <c r="X82" s="761"/>
      <c r="Y82" s="761"/>
      <c r="Z82" s="761"/>
    </row>
    <row r="83" spans="1:26" ht="18">
      <c r="A83" s="761"/>
      <c r="B83" s="761"/>
      <c r="C83" s="761"/>
      <c r="D83" s="761"/>
      <c r="E83" s="761"/>
      <c r="F83" s="761"/>
      <c r="G83" s="761"/>
      <c r="H83" s="761"/>
      <c r="I83" s="761"/>
      <c r="J83" s="761"/>
      <c r="K83" s="761"/>
      <c r="L83" s="761"/>
      <c r="M83" s="761"/>
      <c r="N83" s="761"/>
      <c r="O83" s="761"/>
      <c r="P83" s="761"/>
      <c r="Q83" s="761"/>
      <c r="R83" s="761"/>
      <c r="S83" s="761"/>
      <c r="T83" s="761"/>
      <c r="U83" s="761"/>
      <c r="V83" s="761"/>
      <c r="W83" s="761"/>
      <c r="X83" s="761"/>
      <c r="Y83" s="761"/>
      <c r="Z83" s="761"/>
    </row>
    <row r="84" spans="1:26" ht="18">
      <c r="A84" s="761"/>
      <c r="B84" s="761"/>
      <c r="C84" s="761"/>
      <c r="D84" s="761"/>
      <c r="E84" s="761"/>
      <c r="F84" s="761"/>
      <c r="G84" s="761"/>
      <c r="H84" s="761"/>
      <c r="I84" s="761"/>
      <c r="J84" s="761"/>
      <c r="K84" s="761"/>
      <c r="L84" s="761"/>
      <c r="M84" s="761"/>
      <c r="N84" s="761"/>
      <c r="O84" s="761"/>
      <c r="P84" s="761"/>
      <c r="Q84" s="761"/>
      <c r="R84" s="761"/>
      <c r="S84" s="761"/>
      <c r="T84" s="761"/>
      <c r="U84" s="761"/>
      <c r="V84" s="761"/>
      <c r="W84" s="761"/>
      <c r="X84" s="761"/>
      <c r="Y84" s="761"/>
      <c r="Z84" s="761"/>
    </row>
    <row r="85" spans="1:26" ht="18">
      <c r="A85" s="761"/>
      <c r="B85" s="761"/>
      <c r="C85" s="761"/>
      <c r="D85" s="761"/>
      <c r="E85" s="761"/>
      <c r="F85" s="761"/>
      <c r="G85" s="761"/>
      <c r="H85" s="761"/>
      <c r="I85" s="761"/>
      <c r="J85" s="761"/>
      <c r="K85" s="761"/>
      <c r="L85" s="761"/>
      <c r="M85" s="761"/>
      <c r="N85" s="761"/>
      <c r="O85" s="761"/>
      <c r="P85" s="761"/>
      <c r="Q85" s="761"/>
      <c r="R85" s="761"/>
      <c r="S85" s="761"/>
      <c r="T85" s="761"/>
      <c r="U85" s="761"/>
      <c r="V85" s="761"/>
      <c r="W85" s="761"/>
      <c r="X85" s="761"/>
      <c r="Y85" s="761"/>
      <c r="Z85" s="761"/>
    </row>
    <row r="86" spans="1:26" ht="18">
      <c r="A86" s="761"/>
      <c r="B86" s="761"/>
      <c r="C86" s="761"/>
      <c r="D86" s="761"/>
      <c r="E86" s="761"/>
      <c r="F86" s="761"/>
      <c r="G86" s="761"/>
      <c r="H86" s="761"/>
      <c r="I86" s="761"/>
      <c r="J86" s="761"/>
      <c r="K86" s="761"/>
      <c r="L86" s="761"/>
      <c r="M86" s="761"/>
      <c r="N86" s="761"/>
      <c r="O86" s="761"/>
      <c r="P86" s="761"/>
      <c r="Q86" s="761"/>
      <c r="R86" s="761"/>
      <c r="S86" s="761"/>
      <c r="T86" s="761"/>
      <c r="U86" s="761"/>
      <c r="V86" s="761"/>
      <c r="W86" s="761"/>
      <c r="X86" s="761"/>
      <c r="Y86" s="761"/>
      <c r="Z86" s="761"/>
    </row>
    <row r="87" spans="1:26" ht="18">
      <c r="A87" s="761"/>
      <c r="B87" s="761"/>
      <c r="C87" s="761"/>
      <c r="D87" s="761"/>
      <c r="E87" s="761"/>
      <c r="F87" s="761"/>
      <c r="G87" s="761"/>
      <c r="H87" s="761"/>
      <c r="I87" s="761"/>
      <c r="J87" s="761"/>
      <c r="K87" s="761"/>
      <c r="L87" s="761"/>
      <c r="M87" s="761"/>
      <c r="N87" s="761"/>
      <c r="O87" s="761"/>
      <c r="P87" s="761"/>
      <c r="Q87" s="761"/>
      <c r="R87" s="761"/>
      <c r="S87" s="761"/>
      <c r="T87" s="761"/>
      <c r="U87" s="761"/>
      <c r="V87" s="761"/>
      <c r="W87" s="761"/>
      <c r="X87" s="761"/>
      <c r="Y87" s="761"/>
      <c r="Z87" s="761"/>
    </row>
    <row r="88" spans="1:26" ht="18">
      <c r="A88" s="761"/>
      <c r="B88" s="761"/>
      <c r="C88" s="761"/>
      <c r="D88" s="761"/>
      <c r="E88" s="761"/>
      <c r="F88" s="761"/>
      <c r="G88" s="761"/>
      <c r="H88" s="761"/>
      <c r="I88" s="761"/>
      <c r="J88" s="761"/>
      <c r="K88" s="761"/>
      <c r="L88" s="761"/>
      <c r="M88" s="761"/>
      <c r="N88" s="761"/>
      <c r="O88" s="761"/>
      <c r="P88" s="761"/>
      <c r="Q88" s="761"/>
      <c r="R88" s="761"/>
      <c r="S88" s="761"/>
      <c r="T88" s="761"/>
      <c r="U88" s="761"/>
      <c r="V88" s="761"/>
      <c r="W88" s="761"/>
      <c r="X88" s="761"/>
      <c r="Y88" s="761"/>
      <c r="Z88" s="761"/>
    </row>
    <row r="89" spans="1:26" ht="18">
      <c r="A89" s="761"/>
      <c r="B89" s="761"/>
      <c r="C89" s="761"/>
      <c r="D89" s="761"/>
      <c r="E89" s="761"/>
      <c r="F89" s="761"/>
      <c r="G89" s="761"/>
      <c r="H89" s="761"/>
      <c r="I89" s="761"/>
      <c r="J89" s="761"/>
      <c r="K89" s="761"/>
      <c r="L89" s="761"/>
      <c r="M89" s="761"/>
      <c r="N89" s="761"/>
      <c r="O89" s="761"/>
      <c r="P89" s="761"/>
      <c r="Q89" s="761"/>
      <c r="R89" s="761"/>
      <c r="S89" s="761"/>
      <c r="T89" s="761"/>
      <c r="U89" s="761"/>
      <c r="V89" s="761"/>
      <c r="W89" s="761"/>
      <c r="X89" s="761"/>
      <c r="Y89" s="761"/>
      <c r="Z89" s="761"/>
    </row>
    <row r="90" spans="1:26" ht="18">
      <c r="A90" s="761"/>
      <c r="B90" s="761"/>
      <c r="C90" s="761"/>
      <c r="D90" s="761"/>
      <c r="E90" s="761"/>
      <c r="F90" s="761"/>
      <c r="G90" s="761"/>
      <c r="H90" s="761"/>
      <c r="I90" s="761"/>
      <c r="J90" s="761"/>
      <c r="K90" s="761"/>
      <c r="L90" s="761"/>
      <c r="M90" s="761"/>
      <c r="N90" s="761"/>
      <c r="O90" s="761"/>
      <c r="P90" s="761"/>
      <c r="Q90" s="761"/>
      <c r="R90" s="761"/>
      <c r="S90" s="761"/>
      <c r="T90" s="761"/>
      <c r="U90" s="761"/>
      <c r="V90" s="761"/>
      <c r="W90" s="761"/>
      <c r="X90" s="761"/>
      <c r="Y90" s="761"/>
      <c r="Z90" s="761"/>
    </row>
    <row r="91" spans="1:26" ht="18">
      <c r="A91" s="761"/>
      <c r="B91" s="761"/>
      <c r="C91" s="761"/>
      <c r="D91" s="761"/>
      <c r="E91" s="761"/>
      <c r="F91" s="761"/>
      <c r="G91" s="761"/>
      <c r="H91" s="761"/>
      <c r="I91" s="761"/>
      <c r="J91" s="761"/>
      <c r="K91" s="761"/>
      <c r="L91" s="761"/>
      <c r="M91" s="761"/>
      <c r="N91" s="761"/>
      <c r="O91" s="761"/>
      <c r="P91" s="761"/>
      <c r="Q91" s="761"/>
      <c r="R91" s="761"/>
      <c r="S91" s="761"/>
      <c r="T91" s="761"/>
      <c r="U91" s="761"/>
      <c r="V91" s="761"/>
      <c r="W91" s="761"/>
      <c r="X91" s="761"/>
      <c r="Y91" s="761"/>
      <c r="Z91" s="761"/>
    </row>
    <row r="92" spans="1:26" ht="18">
      <c r="A92" s="761"/>
      <c r="B92" s="761"/>
      <c r="C92" s="761"/>
      <c r="D92" s="761"/>
      <c r="E92" s="761"/>
      <c r="F92" s="761"/>
      <c r="G92" s="761"/>
      <c r="H92" s="761"/>
      <c r="I92" s="761"/>
      <c r="J92" s="761"/>
      <c r="K92" s="761"/>
      <c r="L92" s="761"/>
      <c r="M92" s="761"/>
      <c r="N92" s="761"/>
      <c r="O92" s="761"/>
      <c r="P92" s="761"/>
      <c r="Q92" s="761"/>
      <c r="R92" s="761"/>
      <c r="S92" s="761"/>
      <c r="T92" s="761"/>
      <c r="U92" s="761"/>
      <c r="V92" s="761"/>
      <c r="W92" s="761"/>
      <c r="X92" s="761"/>
      <c r="Y92" s="761"/>
      <c r="Z92" s="761"/>
    </row>
    <row r="93" spans="1:26" ht="18">
      <c r="A93" s="761"/>
      <c r="B93" s="761"/>
      <c r="C93" s="761"/>
      <c r="D93" s="761"/>
      <c r="E93" s="761"/>
      <c r="F93" s="761"/>
      <c r="G93" s="761"/>
      <c r="H93" s="761"/>
      <c r="I93" s="761"/>
      <c r="J93" s="761"/>
      <c r="K93" s="761"/>
      <c r="L93" s="761"/>
      <c r="M93" s="761"/>
      <c r="N93" s="761"/>
      <c r="O93" s="761"/>
      <c r="P93" s="761"/>
      <c r="Q93" s="761"/>
      <c r="R93" s="761"/>
      <c r="S93" s="761"/>
      <c r="T93" s="761"/>
      <c r="U93" s="761"/>
      <c r="V93" s="761"/>
      <c r="W93" s="761"/>
      <c r="X93" s="761"/>
      <c r="Y93" s="761"/>
      <c r="Z93" s="761"/>
    </row>
    <row r="94" spans="1:26" ht="18">
      <c r="A94" s="761"/>
      <c r="B94" s="761"/>
      <c r="C94" s="761"/>
      <c r="D94" s="761"/>
      <c r="E94" s="761"/>
      <c r="F94" s="761"/>
      <c r="G94" s="761"/>
      <c r="H94" s="761"/>
      <c r="I94" s="761"/>
      <c r="J94" s="761"/>
      <c r="K94" s="761"/>
      <c r="L94" s="761"/>
      <c r="M94" s="761"/>
      <c r="N94" s="761"/>
      <c r="O94" s="761"/>
      <c r="P94" s="761"/>
      <c r="Q94" s="761"/>
      <c r="R94" s="761"/>
      <c r="S94" s="761"/>
      <c r="T94" s="761"/>
      <c r="U94" s="761"/>
      <c r="V94" s="761"/>
      <c r="W94" s="761"/>
      <c r="X94" s="761"/>
      <c r="Y94" s="761"/>
      <c r="Z94" s="761"/>
    </row>
    <row r="95" spans="1:26" ht="18">
      <c r="A95" s="761"/>
      <c r="B95" s="761"/>
      <c r="C95" s="761"/>
      <c r="D95" s="761"/>
      <c r="E95" s="761"/>
      <c r="F95" s="761"/>
      <c r="G95" s="761"/>
      <c r="H95" s="761"/>
      <c r="I95" s="761"/>
      <c r="J95" s="761"/>
      <c r="K95" s="761"/>
      <c r="L95" s="761"/>
      <c r="M95" s="761"/>
      <c r="N95" s="761"/>
      <c r="O95" s="761"/>
      <c r="P95" s="761"/>
      <c r="Q95" s="761"/>
      <c r="R95" s="761"/>
      <c r="S95" s="761"/>
      <c r="T95" s="761"/>
      <c r="U95" s="761"/>
      <c r="V95" s="761"/>
      <c r="W95" s="761"/>
      <c r="X95" s="761"/>
      <c r="Y95" s="761"/>
      <c r="Z95" s="761"/>
    </row>
    <row r="96" spans="1:26" ht="18">
      <c r="A96" s="761"/>
      <c r="B96" s="761"/>
      <c r="C96" s="761"/>
      <c r="D96" s="761"/>
      <c r="E96" s="761"/>
      <c r="F96" s="761"/>
      <c r="G96" s="761"/>
      <c r="H96" s="761"/>
      <c r="I96" s="761"/>
      <c r="J96" s="761"/>
      <c r="K96" s="761"/>
      <c r="L96" s="761"/>
      <c r="M96" s="761"/>
      <c r="N96" s="761"/>
      <c r="O96" s="761"/>
      <c r="P96" s="761"/>
      <c r="Q96" s="761"/>
      <c r="R96" s="761"/>
      <c r="S96" s="761"/>
      <c r="T96" s="761"/>
      <c r="U96" s="761"/>
      <c r="V96" s="761"/>
      <c r="W96" s="761"/>
      <c r="X96" s="761"/>
      <c r="Y96" s="761"/>
      <c r="Z96" s="761"/>
    </row>
    <row r="97" spans="1:26" ht="18">
      <c r="A97" s="761"/>
      <c r="B97" s="761"/>
      <c r="C97" s="761"/>
      <c r="D97" s="761"/>
      <c r="E97" s="761"/>
      <c r="F97" s="761"/>
      <c r="G97" s="761"/>
      <c r="H97" s="761"/>
      <c r="I97" s="761"/>
      <c r="J97" s="761"/>
      <c r="K97" s="761"/>
      <c r="L97" s="761"/>
      <c r="M97" s="761"/>
      <c r="N97" s="761"/>
      <c r="O97" s="761"/>
      <c r="P97" s="761"/>
      <c r="Q97" s="761"/>
      <c r="R97" s="761"/>
      <c r="S97" s="761"/>
      <c r="T97" s="761"/>
      <c r="U97" s="761"/>
      <c r="V97" s="761"/>
      <c r="W97" s="761"/>
      <c r="X97" s="761"/>
      <c r="Y97" s="761"/>
      <c r="Z97" s="761"/>
    </row>
    <row r="98" spans="1:26" ht="18">
      <c r="A98" s="761"/>
      <c r="B98" s="761"/>
      <c r="C98" s="761"/>
      <c r="D98" s="761"/>
      <c r="E98" s="761"/>
      <c r="F98" s="761"/>
      <c r="G98" s="761"/>
      <c r="H98" s="761"/>
      <c r="I98" s="761"/>
      <c r="J98" s="761"/>
      <c r="K98" s="761"/>
      <c r="L98" s="761"/>
      <c r="M98" s="761"/>
      <c r="N98" s="761"/>
      <c r="O98" s="761"/>
      <c r="P98" s="761"/>
      <c r="Q98" s="761"/>
      <c r="R98" s="761"/>
      <c r="S98" s="761"/>
      <c r="T98" s="761"/>
      <c r="U98" s="761"/>
      <c r="V98" s="761"/>
      <c r="W98" s="761"/>
      <c r="X98" s="761"/>
      <c r="Y98" s="761"/>
      <c r="Z98" s="761"/>
    </row>
    <row r="99" spans="1:26" ht="18">
      <c r="A99" s="761"/>
      <c r="B99" s="761"/>
      <c r="C99" s="761"/>
      <c r="D99" s="761"/>
      <c r="E99" s="761"/>
      <c r="F99" s="761"/>
      <c r="G99" s="761"/>
      <c r="H99" s="761"/>
      <c r="I99" s="761"/>
      <c r="J99" s="761"/>
      <c r="K99" s="761"/>
      <c r="L99" s="761"/>
      <c r="M99" s="761"/>
      <c r="N99" s="761"/>
      <c r="O99" s="761"/>
      <c r="P99" s="761"/>
      <c r="Q99" s="761"/>
      <c r="R99" s="761"/>
      <c r="S99" s="761"/>
      <c r="T99" s="761"/>
      <c r="U99" s="761"/>
      <c r="V99" s="761"/>
      <c r="W99" s="761"/>
      <c r="X99" s="761"/>
      <c r="Y99" s="761"/>
      <c r="Z99" s="761"/>
    </row>
    <row r="100" spans="1:26" ht="18">
      <c r="A100" s="761"/>
      <c r="B100" s="761"/>
      <c r="C100" s="761"/>
      <c r="D100" s="761"/>
      <c r="E100" s="761"/>
      <c r="F100" s="761"/>
      <c r="G100" s="761"/>
      <c r="H100" s="761"/>
      <c r="I100" s="761"/>
      <c r="J100" s="761"/>
      <c r="K100" s="761"/>
      <c r="L100" s="761"/>
      <c r="M100" s="761"/>
      <c r="N100" s="761"/>
      <c r="O100" s="761"/>
      <c r="P100" s="761"/>
      <c r="Q100" s="761"/>
      <c r="R100" s="761"/>
      <c r="S100" s="761"/>
      <c r="T100" s="761"/>
      <c r="U100" s="761"/>
      <c r="V100" s="761"/>
      <c r="W100" s="761"/>
      <c r="X100" s="761"/>
      <c r="Y100" s="761"/>
      <c r="Z100" s="761"/>
    </row>
    <row r="101" spans="1:26" ht="18">
      <c r="A101" s="761"/>
      <c r="B101" s="761"/>
      <c r="C101" s="761"/>
      <c r="D101" s="761"/>
      <c r="E101" s="761"/>
      <c r="F101" s="761"/>
      <c r="G101" s="761"/>
      <c r="H101" s="761"/>
      <c r="I101" s="761"/>
      <c r="J101" s="761"/>
      <c r="K101" s="761"/>
      <c r="L101" s="761"/>
      <c r="M101" s="761"/>
      <c r="N101" s="761"/>
      <c r="O101" s="761"/>
      <c r="P101" s="761"/>
      <c r="Q101" s="761"/>
      <c r="R101" s="761"/>
      <c r="S101" s="761"/>
      <c r="T101" s="761"/>
      <c r="U101" s="761"/>
      <c r="V101" s="761"/>
      <c r="W101" s="761"/>
      <c r="X101" s="761"/>
      <c r="Y101" s="761"/>
      <c r="Z101" s="761"/>
    </row>
    <row r="102" spans="1:26" ht="18">
      <c r="A102" s="761"/>
      <c r="B102" s="761"/>
      <c r="C102" s="761"/>
      <c r="D102" s="761"/>
      <c r="E102" s="761"/>
      <c r="F102" s="761"/>
      <c r="G102" s="761"/>
      <c r="H102" s="761"/>
      <c r="I102" s="761"/>
      <c r="J102" s="761"/>
      <c r="K102" s="761"/>
      <c r="L102" s="761"/>
      <c r="M102" s="761"/>
      <c r="N102" s="761"/>
      <c r="O102" s="761"/>
      <c r="P102" s="761"/>
      <c r="Q102" s="761"/>
      <c r="R102" s="761"/>
      <c r="S102" s="761"/>
      <c r="T102" s="761"/>
      <c r="U102" s="761"/>
      <c r="V102" s="761"/>
      <c r="W102" s="761"/>
      <c r="X102" s="761"/>
      <c r="Y102" s="761"/>
      <c r="Z102" s="761"/>
    </row>
    <row r="103" spans="1:26" ht="18">
      <c r="A103" s="761"/>
      <c r="B103" s="761"/>
      <c r="C103" s="761"/>
      <c r="D103" s="761"/>
      <c r="E103" s="761"/>
      <c r="F103" s="761"/>
      <c r="G103" s="761"/>
      <c r="H103" s="761"/>
      <c r="I103" s="761"/>
      <c r="J103" s="761"/>
      <c r="K103" s="761"/>
      <c r="L103" s="761"/>
      <c r="M103" s="761"/>
      <c r="N103" s="761"/>
      <c r="O103" s="761"/>
      <c r="P103" s="761"/>
      <c r="Q103" s="761"/>
      <c r="R103" s="761"/>
      <c r="S103" s="761"/>
      <c r="T103" s="761"/>
      <c r="U103" s="761"/>
      <c r="V103" s="761"/>
      <c r="W103" s="761"/>
      <c r="X103" s="761"/>
      <c r="Y103" s="761"/>
      <c r="Z103" s="761"/>
    </row>
    <row r="104" spans="1:26" ht="18">
      <c r="A104" s="761"/>
      <c r="B104" s="761"/>
      <c r="C104" s="761"/>
      <c r="D104" s="761"/>
      <c r="E104" s="761"/>
      <c r="F104" s="761"/>
      <c r="G104" s="761"/>
      <c r="H104" s="761"/>
      <c r="I104" s="761"/>
      <c r="J104" s="761"/>
      <c r="K104" s="761"/>
      <c r="L104" s="761"/>
      <c r="M104" s="761"/>
      <c r="N104" s="761"/>
      <c r="O104" s="761"/>
      <c r="P104" s="761"/>
      <c r="Q104" s="761"/>
      <c r="R104" s="761"/>
      <c r="S104" s="761"/>
      <c r="T104" s="761"/>
      <c r="U104" s="761"/>
      <c r="V104" s="761"/>
      <c r="W104" s="761"/>
      <c r="X104" s="761"/>
      <c r="Y104" s="761"/>
      <c r="Z104" s="761"/>
    </row>
    <row r="105" spans="1:26" ht="18">
      <c r="A105" s="761"/>
      <c r="B105" s="761"/>
      <c r="C105" s="761"/>
      <c r="D105" s="761"/>
      <c r="E105" s="761"/>
      <c r="F105" s="761"/>
      <c r="G105" s="761"/>
      <c r="H105" s="761"/>
      <c r="I105" s="761"/>
      <c r="J105" s="761"/>
      <c r="K105" s="761"/>
      <c r="L105" s="761"/>
      <c r="M105" s="761"/>
      <c r="N105" s="761"/>
      <c r="O105" s="761"/>
      <c r="P105" s="761"/>
      <c r="Q105" s="761"/>
      <c r="R105" s="761"/>
      <c r="S105" s="761"/>
      <c r="T105" s="761"/>
      <c r="U105" s="761"/>
      <c r="V105" s="761"/>
      <c r="W105" s="761"/>
      <c r="X105" s="761"/>
      <c r="Y105" s="761"/>
      <c r="Z105" s="761"/>
    </row>
    <row r="106" spans="1:26" ht="18">
      <c r="A106" s="761"/>
      <c r="B106" s="761"/>
      <c r="C106" s="761"/>
      <c r="D106" s="761"/>
      <c r="E106" s="761"/>
      <c r="F106" s="761"/>
      <c r="G106" s="761"/>
      <c r="H106" s="761"/>
      <c r="I106" s="761"/>
      <c r="J106" s="761"/>
      <c r="K106" s="761"/>
      <c r="L106" s="761"/>
      <c r="M106" s="761"/>
      <c r="N106" s="761"/>
      <c r="O106" s="761"/>
      <c r="P106" s="761"/>
      <c r="Q106" s="761"/>
      <c r="R106" s="761"/>
      <c r="S106" s="761"/>
      <c r="T106" s="761"/>
      <c r="U106" s="761"/>
      <c r="V106" s="761"/>
      <c r="W106" s="761"/>
      <c r="X106" s="761"/>
      <c r="Y106" s="761"/>
      <c r="Z106" s="761"/>
    </row>
    <row r="107" spans="1:26" ht="18">
      <c r="A107" s="761"/>
      <c r="B107" s="761"/>
      <c r="C107" s="761"/>
      <c r="D107" s="761"/>
      <c r="E107" s="761"/>
      <c r="F107" s="761"/>
      <c r="G107" s="761"/>
      <c r="H107" s="761"/>
      <c r="I107" s="761"/>
      <c r="J107" s="761"/>
      <c r="K107" s="761"/>
      <c r="L107" s="761"/>
      <c r="M107" s="761"/>
      <c r="N107" s="761"/>
      <c r="O107" s="761"/>
      <c r="P107" s="761"/>
      <c r="Q107" s="761"/>
      <c r="R107" s="761"/>
      <c r="S107" s="761"/>
      <c r="T107" s="761"/>
      <c r="U107" s="761"/>
      <c r="V107" s="761"/>
      <c r="W107" s="761"/>
      <c r="X107" s="761"/>
      <c r="Y107" s="761"/>
      <c r="Z107" s="761"/>
    </row>
    <row r="108" spans="1:26" ht="18">
      <c r="A108" s="761"/>
      <c r="B108" s="761"/>
      <c r="C108" s="761"/>
      <c r="D108" s="761"/>
      <c r="E108" s="761"/>
      <c r="F108" s="761"/>
      <c r="G108" s="761"/>
      <c r="H108" s="761"/>
      <c r="I108" s="761"/>
      <c r="J108" s="761"/>
      <c r="K108" s="761"/>
      <c r="L108" s="761"/>
      <c r="M108" s="761"/>
      <c r="N108" s="761"/>
      <c r="O108" s="761"/>
      <c r="P108" s="761"/>
      <c r="Q108" s="761"/>
      <c r="R108" s="761"/>
      <c r="S108" s="761"/>
      <c r="T108" s="761"/>
      <c r="U108" s="761"/>
      <c r="V108" s="761"/>
      <c r="W108" s="761"/>
      <c r="X108" s="761"/>
      <c r="Y108" s="761"/>
      <c r="Z108" s="761"/>
    </row>
    <row r="109" spans="1:26" ht="18">
      <c r="A109" s="761"/>
      <c r="B109" s="761"/>
      <c r="C109" s="761"/>
      <c r="D109" s="761"/>
      <c r="E109" s="761"/>
      <c r="F109" s="761"/>
      <c r="G109" s="761"/>
      <c r="H109" s="761"/>
      <c r="I109" s="761"/>
      <c r="J109" s="761"/>
      <c r="K109" s="761"/>
      <c r="L109" s="761"/>
      <c r="M109" s="761"/>
      <c r="N109" s="761"/>
      <c r="O109" s="761"/>
      <c r="P109" s="761"/>
      <c r="Q109" s="761"/>
      <c r="R109" s="761"/>
      <c r="S109" s="761"/>
      <c r="T109" s="761"/>
      <c r="U109" s="761"/>
      <c r="V109" s="761"/>
      <c r="W109" s="761"/>
      <c r="X109" s="761"/>
      <c r="Y109" s="761"/>
      <c r="Z109" s="761"/>
    </row>
    <row r="110" spans="1:26" ht="18">
      <c r="A110" s="761"/>
      <c r="B110" s="761"/>
      <c r="C110" s="761"/>
      <c r="D110" s="761"/>
      <c r="E110" s="761"/>
      <c r="F110" s="761"/>
      <c r="G110" s="761"/>
      <c r="H110" s="761"/>
      <c r="I110" s="761"/>
      <c r="J110" s="761"/>
      <c r="K110" s="761"/>
      <c r="L110" s="761"/>
      <c r="M110" s="761"/>
      <c r="N110" s="761"/>
      <c r="O110" s="761"/>
      <c r="P110" s="761"/>
      <c r="Q110" s="761"/>
      <c r="R110" s="761"/>
      <c r="S110" s="761"/>
      <c r="T110" s="761"/>
      <c r="U110" s="761"/>
      <c r="V110" s="761"/>
      <c r="W110" s="761"/>
      <c r="X110" s="761"/>
      <c r="Y110" s="761"/>
      <c r="Z110" s="761"/>
    </row>
    <row r="111" spans="1:26" ht="18">
      <c r="A111" s="761"/>
      <c r="B111" s="761"/>
      <c r="C111" s="761"/>
      <c r="D111" s="761"/>
      <c r="E111" s="761"/>
      <c r="F111" s="761"/>
      <c r="G111" s="761"/>
      <c r="H111" s="761"/>
      <c r="I111" s="761"/>
      <c r="J111" s="761"/>
      <c r="K111" s="761"/>
      <c r="L111" s="761"/>
      <c r="M111" s="761"/>
      <c r="N111" s="761"/>
      <c r="O111" s="761"/>
      <c r="P111" s="761"/>
      <c r="Q111" s="761"/>
      <c r="R111" s="761"/>
      <c r="S111" s="761"/>
      <c r="T111" s="761"/>
      <c r="U111" s="761"/>
      <c r="V111" s="761"/>
      <c r="W111" s="761"/>
      <c r="X111" s="761"/>
      <c r="Y111" s="761"/>
      <c r="Z111" s="761"/>
    </row>
    <row r="112" spans="1:26" ht="18">
      <c r="A112" s="761"/>
      <c r="B112" s="761"/>
      <c r="C112" s="761"/>
      <c r="D112" s="761"/>
      <c r="E112" s="761"/>
      <c r="F112" s="761"/>
      <c r="G112" s="761"/>
      <c r="H112" s="761"/>
      <c r="I112" s="761"/>
      <c r="J112" s="761"/>
      <c r="K112" s="761"/>
      <c r="L112" s="761"/>
      <c r="M112" s="761"/>
      <c r="N112" s="761"/>
      <c r="O112" s="761"/>
      <c r="P112" s="761"/>
      <c r="Q112" s="761"/>
      <c r="R112" s="761"/>
      <c r="S112" s="761"/>
      <c r="T112" s="761"/>
      <c r="U112" s="761"/>
      <c r="V112" s="761"/>
      <c r="W112" s="761"/>
      <c r="X112" s="761"/>
      <c r="Y112" s="761"/>
      <c r="Z112" s="761"/>
    </row>
    <row r="113" spans="1:26" ht="18">
      <c r="A113" s="761"/>
      <c r="B113" s="761"/>
      <c r="C113" s="761"/>
      <c r="D113" s="761"/>
      <c r="E113" s="761"/>
      <c r="F113" s="761"/>
      <c r="G113" s="761"/>
      <c r="H113" s="761"/>
      <c r="I113" s="761"/>
      <c r="J113" s="761"/>
      <c r="K113" s="761"/>
      <c r="L113" s="761"/>
      <c r="M113" s="761"/>
      <c r="N113" s="761"/>
      <c r="O113" s="761"/>
      <c r="P113" s="761"/>
      <c r="Q113" s="761"/>
      <c r="R113" s="761"/>
      <c r="S113" s="761"/>
      <c r="T113" s="761"/>
      <c r="U113" s="761"/>
      <c r="V113" s="761"/>
      <c r="W113" s="761"/>
      <c r="X113" s="761"/>
      <c r="Y113" s="761"/>
      <c r="Z113" s="761"/>
    </row>
    <row r="114" spans="1:26" ht="18">
      <c r="A114" s="761"/>
      <c r="B114" s="761"/>
      <c r="C114" s="761"/>
      <c r="D114" s="761"/>
      <c r="E114" s="761"/>
      <c r="F114" s="761"/>
      <c r="G114" s="761"/>
      <c r="H114" s="761"/>
      <c r="I114" s="761"/>
      <c r="J114" s="761"/>
      <c r="K114" s="761"/>
      <c r="L114" s="761"/>
      <c r="M114" s="761"/>
      <c r="N114" s="761"/>
      <c r="O114" s="761"/>
      <c r="P114" s="761"/>
      <c r="Q114" s="761"/>
      <c r="R114" s="761"/>
      <c r="S114" s="761"/>
      <c r="T114" s="761"/>
      <c r="U114" s="761"/>
      <c r="V114" s="761"/>
      <c r="W114" s="761"/>
      <c r="X114" s="761"/>
      <c r="Y114" s="761"/>
      <c r="Z114" s="761"/>
    </row>
    <row r="115" spans="1:26" ht="18">
      <c r="A115" s="761"/>
      <c r="B115" s="761"/>
      <c r="C115" s="761"/>
      <c r="D115" s="761"/>
      <c r="E115" s="761"/>
      <c r="F115" s="761"/>
      <c r="G115" s="761"/>
      <c r="H115" s="761"/>
      <c r="I115" s="761"/>
      <c r="J115" s="761"/>
      <c r="K115" s="761"/>
      <c r="L115" s="761"/>
      <c r="M115" s="761"/>
      <c r="N115" s="761"/>
      <c r="O115" s="761"/>
      <c r="P115" s="761"/>
      <c r="Q115" s="761"/>
      <c r="R115" s="761"/>
      <c r="S115" s="761"/>
      <c r="T115" s="761"/>
      <c r="U115" s="761"/>
      <c r="V115" s="761"/>
      <c r="W115" s="761"/>
      <c r="X115" s="761"/>
      <c r="Y115" s="761"/>
      <c r="Z115" s="761"/>
    </row>
    <row r="116" spans="1:26" ht="18">
      <c r="A116" s="761"/>
      <c r="B116" s="761"/>
      <c r="C116" s="761"/>
      <c r="D116" s="761"/>
      <c r="E116" s="761"/>
      <c r="F116" s="761"/>
      <c r="G116" s="761"/>
      <c r="H116" s="761"/>
      <c r="I116" s="761"/>
      <c r="J116" s="761"/>
      <c r="K116" s="761"/>
      <c r="L116" s="761"/>
      <c r="M116" s="761"/>
      <c r="N116" s="761"/>
      <c r="O116" s="761"/>
      <c r="P116" s="761"/>
      <c r="Q116" s="761"/>
      <c r="R116" s="761"/>
      <c r="S116" s="761"/>
      <c r="T116" s="761"/>
      <c r="U116" s="761"/>
      <c r="V116" s="761"/>
      <c r="W116" s="761"/>
      <c r="X116" s="761"/>
      <c r="Y116" s="761"/>
      <c r="Z116" s="761"/>
    </row>
    <row r="117" spans="1:26" ht="18">
      <c r="A117" s="761"/>
      <c r="B117" s="761"/>
      <c r="C117" s="761"/>
      <c r="D117" s="761"/>
      <c r="E117" s="761"/>
      <c r="F117" s="761"/>
      <c r="G117" s="761"/>
      <c r="H117" s="761"/>
      <c r="I117" s="761"/>
      <c r="J117" s="761"/>
      <c r="K117" s="761"/>
      <c r="L117" s="761"/>
      <c r="M117" s="761"/>
      <c r="N117" s="761"/>
      <c r="O117" s="761"/>
      <c r="P117" s="761"/>
      <c r="Q117" s="761"/>
      <c r="R117" s="761"/>
      <c r="S117" s="761"/>
      <c r="T117" s="761"/>
      <c r="U117" s="761"/>
      <c r="V117" s="761"/>
      <c r="W117" s="761"/>
      <c r="X117" s="761"/>
      <c r="Y117" s="761"/>
      <c r="Z117" s="761"/>
    </row>
    <row r="118" spans="1:26" ht="18">
      <c r="A118" s="761"/>
      <c r="B118" s="761"/>
      <c r="C118" s="761"/>
      <c r="D118" s="761"/>
      <c r="E118" s="761"/>
      <c r="F118" s="761"/>
      <c r="G118" s="761"/>
      <c r="H118" s="761"/>
      <c r="I118" s="761"/>
      <c r="J118" s="761"/>
      <c r="K118" s="761"/>
      <c r="L118" s="761"/>
      <c r="M118" s="761"/>
      <c r="N118" s="761"/>
      <c r="O118" s="761"/>
      <c r="P118" s="761"/>
      <c r="Q118" s="761"/>
      <c r="R118" s="761"/>
      <c r="S118" s="761"/>
      <c r="T118" s="761"/>
      <c r="U118" s="761"/>
      <c r="V118" s="761"/>
      <c r="W118" s="761"/>
      <c r="X118" s="761"/>
      <c r="Y118" s="761"/>
      <c r="Z118" s="761"/>
    </row>
    <row r="119" spans="1:26" ht="18">
      <c r="A119" s="761"/>
      <c r="B119" s="761"/>
      <c r="C119" s="761"/>
      <c r="D119" s="761"/>
      <c r="E119" s="761"/>
      <c r="F119" s="761"/>
      <c r="G119" s="761"/>
      <c r="H119" s="761"/>
      <c r="I119" s="761"/>
      <c r="J119" s="761"/>
      <c r="K119" s="761"/>
      <c r="L119" s="761"/>
      <c r="M119" s="761"/>
      <c r="N119" s="761"/>
      <c r="O119" s="761"/>
      <c r="P119" s="761"/>
      <c r="Q119" s="761"/>
      <c r="R119" s="761"/>
      <c r="S119" s="761"/>
      <c r="T119" s="761"/>
      <c r="U119" s="761"/>
      <c r="V119" s="761"/>
      <c r="W119" s="761"/>
      <c r="X119" s="761"/>
      <c r="Y119" s="761"/>
      <c r="Z119" s="761"/>
    </row>
    <row r="120" spans="1:26" ht="18">
      <c r="A120" s="761"/>
      <c r="B120" s="761"/>
      <c r="C120" s="761"/>
      <c r="D120" s="761"/>
      <c r="E120" s="761"/>
      <c r="F120" s="761"/>
      <c r="G120" s="761"/>
      <c r="H120" s="761"/>
      <c r="I120" s="761"/>
      <c r="J120" s="761"/>
      <c r="K120" s="761"/>
      <c r="L120" s="761"/>
      <c r="M120" s="761"/>
      <c r="N120" s="761"/>
      <c r="O120" s="761"/>
      <c r="P120" s="761"/>
      <c r="Q120" s="761"/>
      <c r="R120" s="761"/>
      <c r="S120" s="761"/>
      <c r="T120" s="761"/>
      <c r="U120" s="761"/>
      <c r="V120" s="761"/>
      <c r="W120" s="761"/>
      <c r="X120" s="761"/>
      <c r="Y120" s="761"/>
      <c r="Z120" s="761"/>
    </row>
    <row r="121" spans="1:26" ht="18">
      <c r="A121" s="761"/>
      <c r="B121" s="761"/>
      <c r="C121" s="761"/>
      <c r="D121" s="761"/>
      <c r="E121" s="761"/>
      <c r="F121" s="761"/>
      <c r="G121" s="761"/>
      <c r="H121" s="761"/>
      <c r="I121" s="761"/>
      <c r="J121" s="761"/>
      <c r="K121" s="761"/>
      <c r="L121" s="761"/>
      <c r="M121" s="761"/>
      <c r="N121" s="761"/>
      <c r="O121" s="761"/>
      <c r="P121" s="761"/>
      <c r="Q121" s="761"/>
      <c r="R121" s="761"/>
      <c r="S121" s="761"/>
      <c r="T121" s="761"/>
      <c r="U121" s="761"/>
      <c r="V121" s="761"/>
      <c r="W121" s="761"/>
      <c r="X121" s="761"/>
      <c r="Y121" s="761"/>
      <c r="Z121" s="761"/>
    </row>
    <row r="122" spans="1:26" ht="18">
      <c r="A122" s="761"/>
      <c r="B122" s="761"/>
      <c r="C122" s="761"/>
      <c r="D122" s="761"/>
      <c r="E122" s="761"/>
      <c r="F122" s="761"/>
      <c r="G122" s="761"/>
      <c r="H122" s="761"/>
      <c r="I122" s="761"/>
      <c r="J122" s="761"/>
      <c r="K122" s="761"/>
      <c r="L122" s="761"/>
      <c r="M122" s="761"/>
      <c r="N122" s="761"/>
      <c r="O122" s="761"/>
      <c r="P122" s="761"/>
      <c r="Q122" s="761"/>
      <c r="R122" s="761"/>
      <c r="S122" s="761"/>
      <c r="T122" s="761"/>
      <c r="U122" s="761"/>
      <c r="V122" s="761"/>
      <c r="W122" s="761"/>
      <c r="X122" s="761"/>
      <c r="Y122" s="761"/>
      <c r="Z122" s="761"/>
    </row>
    <row r="123" spans="1:26" ht="18">
      <c r="A123" s="761"/>
      <c r="B123" s="761"/>
      <c r="C123" s="761"/>
      <c r="D123" s="761"/>
      <c r="E123" s="761"/>
      <c r="F123" s="761"/>
      <c r="G123" s="761"/>
      <c r="H123" s="761"/>
      <c r="I123" s="761"/>
      <c r="J123" s="761"/>
      <c r="K123" s="761"/>
      <c r="L123" s="761"/>
      <c r="M123" s="761"/>
      <c r="N123" s="761"/>
      <c r="O123" s="761"/>
      <c r="P123" s="761"/>
      <c r="Q123" s="761"/>
      <c r="R123" s="761"/>
      <c r="S123" s="761"/>
      <c r="T123" s="761"/>
      <c r="U123" s="761"/>
      <c r="V123" s="761"/>
      <c r="W123" s="761"/>
      <c r="X123" s="761"/>
      <c r="Y123" s="761"/>
      <c r="Z123" s="761"/>
    </row>
    <row r="124" spans="1:26" ht="18">
      <c r="A124" s="761"/>
      <c r="B124" s="761"/>
      <c r="C124" s="761"/>
      <c r="D124" s="761"/>
      <c r="E124" s="761"/>
      <c r="F124" s="761"/>
      <c r="G124" s="761"/>
      <c r="H124" s="761"/>
      <c r="I124" s="761"/>
      <c r="J124" s="761"/>
      <c r="K124" s="761"/>
      <c r="L124" s="761"/>
      <c r="M124" s="761"/>
      <c r="N124" s="761"/>
      <c r="O124" s="761"/>
      <c r="P124" s="761"/>
      <c r="Q124" s="761"/>
      <c r="R124" s="761"/>
      <c r="S124" s="761"/>
      <c r="T124" s="761"/>
      <c r="U124" s="761"/>
      <c r="V124" s="761"/>
      <c r="W124" s="761"/>
      <c r="X124" s="761"/>
      <c r="Y124" s="761"/>
      <c r="Z124" s="761"/>
    </row>
    <row r="125" spans="1:26" ht="18">
      <c r="A125" s="761"/>
      <c r="B125" s="761"/>
      <c r="C125" s="761"/>
      <c r="D125" s="761"/>
      <c r="E125" s="761"/>
      <c r="F125" s="761"/>
      <c r="G125" s="761"/>
      <c r="H125" s="761"/>
      <c r="I125" s="761"/>
      <c r="J125" s="761"/>
      <c r="K125" s="761"/>
      <c r="L125" s="761"/>
      <c r="M125" s="761"/>
      <c r="N125" s="761"/>
      <c r="O125" s="761"/>
      <c r="P125" s="761"/>
      <c r="Q125" s="761"/>
      <c r="R125" s="761"/>
      <c r="S125" s="761"/>
      <c r="T125" s="761"/>
      <c r="U125" s="761"/>
      <c r="V125" s="761"/>
      <c r="W125" s="761"/>
      <c r="X125" s="761"/>
      <c r="Y125" s="761"/>
      <c r="Z125" s="761"/>
    </row>
    <row r="126" spans="1:26" ht="18">
      <c r="A126" s="761"/>
      <c r="B126" s="761"/>
      <c r="C126" s="761"/>
      <c r="D126" s="761"/>
      <c r="E126" s="761"/>
      <c r="F126" s="761"/>
      <c r="G126" s="761"/>
      <c r="H126" s="761"/>
      <c r="I126" s="761"/>
      <c r="J126" s="761"/>
      <c r="K126" s="761"/>
      <c r="L126" s="761"/>
      <c r="M126" s="761"/>
      <c r="N126" s="761"/>
      <c r="O126" s="761"/>
      <c r="P126" s="761"/>
      <c r="Q126" s="761"/>
      <c r="R126" s="761"/>
      <c r="S126" s="761"/>
      <c r="T126" s="761"/>
      <c r="U126" s="761"/>
      <c r="V126" s="761"/>
      <c r="W126" s="761"/>
      <c r="X126" s="761"/>
      <c r="Y126" s="761"/>
      <c r="Z126" s="761"/>
    </row>
    <row r="127" spans="1:26" ht="18">
      <c r="A127" s="761"/>
      <c r="B127" s="761"/>
      <c r="C127" s="761"/>
      <c r="D127" s="761"/>
      <c r="E127" s="761"/>
      <c r="F127" s="761"/>
      <c r="G127" s="761"/>
      <c r="H127" s="761"/>
      <c r="I127" s="761"/>
      <c r="J127" s="761"/>
      <c r="K127" s="761"/>
      <c r="L127" s="761"/>
      <c r="M127" s="761"/>
      <c r="N127" s="761"/>
      <c r="O127" s="761"/>
      <c r="P127" s="761"/>
      <c r="Q127" s="761"/>
      <c r="R127" s="761"/>
      <c r="S127" s="761"/>
      <c r="T127" s="761"/>
      <c r="U127" s="761"/>
      <c r="V127" s="761"/>
      <c r="W127" s="761"/>
      <c r="X127" s="761"/>
      <c r="Y127" s="761"/>
      <c r="Z127" s="761"/>
    </row>
    <row r="128" spans="1:26" ht="18">
      <c r="A128" s="761"/>
      <c r="B128" s="761"/>
      <c r="C128" s="761"/>
      <c r="D128" s="761"/>
      <c r="E128" s="761"/>
      <c r="F128" s="761"/>
      <c r="G128" s="761"/>
      <c r="H128" s="761"/>
      <c r="I128" s="761"/>
      <c r="J128" s="761"/>
      <c r="K128" s="761"/>
      <c r="L128" s="761"/>
      <c r="M128" s="761"/>
      <c r="N128" s="761"/>
      <c r="O128" s="761"/>
      <c r="P128" s="761"/>
      <c r="Q128" s="761"/>
      <c r="R128" s="761"/>
      <c r="S128" s="761"/>
      <c r="T128" s="761"/>
      <c r="U128" s="761"/>
      <c r="V128" s="761"/>
      <c r="W128" s="761"/>
      <c r="X128" s="761"/>
      <c r="Y128" s="761"/>
      <c r="Z128" s="761"/>
    </row>
    <row r="129" spans="1:26" ht="18">
      <c r="A129" s="761"/>
      <c r="B129" s="761"/>
      <c r="C129" s="761"/>
      <c r="D129" s="761"/>
      <c r="E129" s="761"/>
      <c r="F129" s="761"/>
      <c r="G129" s="761"/>
      <c r="H129" s="761"/>
      <c r="I129" s="761"/>
      <c r="J129" s="761"/>
      <c r="K129" s="761"/>
      <c r="L129" s="761"/>
      <c r="M129" s="761"/>
      <c r="N129" s="761"/>
      <c r="O129" s="761"/>
      <c r="P129" s="761"/>
      <c r="Q129" s="761"/>
      <c r="R129" s="761"/>
      <c r="S129" s="761"/>
      <c r="T129" s="761"/>
      <c r="U129" s="761"/>
      <c r="V129" s="761"/>
      <c r="W129" s="761"/>
      <c r="X129" s="761"/>
      <c r="Y129" s="761"/>
      <c r="Z129" s="761"/>
    </row>
    <row r="130" spans="1:26" ht="18">
      <c r="A130" s="761"/>
      <c r="B130" s="761"/>
      <c r="C130" s="761"/>
      <c r="D130" s="761"/>
      <c r="E130" s="761"/>
      <c r="F130" s="761"/>
      <c r="G130" s="761"/>
      <c r="H130" s="761"/>
      <c r="I130" s="761"/>
      <c r="J130" s="761"/>
      <c r="K130" s="761"/>
      <c r="L130" s="761"/>
      <c r="M130" s="761"/>
      <c r="N130" s="761"/>
      <c r="O130" s="761"/>
      <c r="P130" s="761"/>
      <c r="Q130" s="761"/>
      <c r="R130" s="761"/>
      <c r="S130" s="761"/>
      <c r="T130" s="761"/>
      <c r="U130" s="761"/>
      <c r="V130" s="761"/>
      <c r="W130" s="761"/>
      <c r="X130" s="761"/>
      <c r="Y130" s="761"/>
      <c r="Z130" s="761"/>
    </row>
    <row r="131" spans="1:26" ht="18">
      <c r="A131" s="761"/>
      <c r="B131" s="761"/>
      <c r="C131" s="761"/>
      <c r="D131" s="761"/>
      <c r="E131" s="761"/>
      <c r="F131" s="761"/>
      <c r="G131" s="761"/>
      <c r="H131" s="761"/>
      <c r="I131" s="761"/>
      <c r="J131" s="761"/>
      <c r="K131" s="761"/>
      <c r="L131" s="761"/>
      <c r="M131" s="761"/>
      <c r="N131" s="761"/>
      <c r="O131" s="761"/>
      <c r="P131" s="761"/>
      <c r="Q131" s="761"/>
      <c r="R131" s="761"/>
      <c r="S131" s="761"/>
      <c r="T131" s="761"/>
      <c r="U131" s="761"/>
      <c r="V131" s="761"/>
      <c r="W131" s="761"/>
      <c r="X131" s="761"/>
      <c r="Y131" s="761"/>
      <c r="Z131" s="761"/>
    </row>
    <row r="132" spans="1:26" ht="18">
      <c r="A132" s="761"/>
      <c r="B132" s="761"/>
      <c r="C132" s="761"/>
      <c r="D132" s="761"/>
      <c r="E132" s="761"/>
      <c r="F132" s="761"/>
      <c r="G132" s="761"/>
      <c r="H132" s="761"/>
      <c r="I132" s="761"/>
      <c r="J132" s="761"/>
      <c r="K132" s="761"/>
      <c r="L132" s="761"/>
      <c r="M132" s="761"/>
      <c r="N132" s="761"/>
      <c r="O132" s="761"/>
      <c r="P132" s="761"/>
      <c r="Q132" s="761"/>
      <c r="R132" s="761"/>
      <c r="S132" s="761"/>
      <c r="T132" s="761"/>
      <c r="U132" s="761"/>
      <c r="V132" s="761"/>
      <c r="W132" s="761"/>
      <c r="X132" s="761"/>
      <c r="Y132" s="761"/>
      <c r="Z132" s="761"/>
    </row>
    <row r="133" spans="1:26" ht="18">
      <c r="A133" s="761"/>
      <c r="B133" s="761"/>
      <c r="C133" s="761"/>
      <c r="D133" s="761"/>
      <c r="E133" s="761"/>
      <c r="F133" s="761"/>
      <c r="G133" s="761"/>
      <c r="H133" s="761"/>
      <c r="I133" s="761"/>
      <c r="J133" s="761"/>
      <c r="K133" s="761"/>
      <c r="L133" s="761"/>
      <c r="M133" s="761"/>
      <c r="N133" s="761"/>
      <c r="O133" s="761"/>
      <c r="P133" s="761"/>
      <c r="Q133" s="761"/>
      <c r="R133" s="761"/>
      <c r="S133" s="761"/>
      <c r="T133" s="761"/>
      <c r="U133" s="761"/>
      <c r="V133" s="761"/>
      <c r="W133" s="761"/>
      <c r="X133" s="761"/>
      <c r="Y133" s="761"/>
      <c r="Z133" s="761"/>
    </row>
    <row r="134" spans="1:26" ht="18">
      <c r="A134" s="761"/>
      <c r="B134" s="761"/>
      <c r="C134" s="761"/>
      <c r="D134" s="761"/>
      <c r="E134" s="761"/>
      <c r="F134" s="761"/>
      <c r="G134" s="761"/>
      <c r="H134" s="761"/>
      <c r="I134" s="761"/>
      <c r="J134" s="761"/>
      <c r="K134" s="761"/>
      <c r="L134" s="761"/>
      <c r="M134" s="761"/>
      <c r="N134" s="761"/>
      <c r="O134" s="761"/>
      <c r="P134" s="761"/>
      <c r="Q134" s="761"/>
      <c r="R134" s="761"/>
      <c r="S134" s="761"/>
      <c r="T134" s="761"/>
      <c r="U134" s="761"/>
      <c r="V134" s="761"/>
      <c r="W134" s="761"/>
      <c r="X134" s="761"/>
      <c r="Y134" s="761"/>
      <c r="Z134" s="761"/>
    </row>
    <row r="135" spans="1:26" ht="18">
      <c r="A135" s="761"/>
      <c r="B135" s="761"/>
      <c r="C135" s="761"/>
      <c r="D135" s="761"/>
      <c r="E135" s="761"/>
      <c r="F135" s="761"/>
      <c r="G135" s="761"/>
      <c r="H135" s="761"/>
      <c r="I135" s="761"/>
      <c r="J135" s="761"/>
      <c r="K135" s="761"/>
      <c r="L135" s="761"/>
      <c r="M135" s="761"/>
      <c r="N135" s="761"/>
      <c r="O135" s="761"/>
      <c r="P135" s="761"/>
      <c r="Q135" s="761"/>
      <c r="R135" s="761"/>
      <c r="S135" s="761"/>
      <c r="T135" s="761"/>
      <c r="U135" s="761"/>
      <c r="V135" s="761"/>
      <c r="W135" s="761"/>
      <c r="X135" s="761"/>
      <c r="Y135" s="761"/>
      <c r="Z135" s="761"/>
    </row>
    <row r="136" spans="1:26" ht="18">
      <c r="A136" s="761"/>
      <c r="B136" s="761"/>
      <c r="C136" s="761"/>
      <c r="D136" s="761"/>
      <c r="E136" s="761"/>
      <c r="F136" s="761"/>
      <c r="G136" s="761"/>
      <c r="H136" s="761"/>
      <c r="I136" s="761"/>
      <c r="J136" s="761"/>
      <c r="K136" s="761"/>
      <c r="L136" s="761"/>
      <c r="M136" s="761"/>
      <c r="N136" s="761"/>
      <c r="O136" s="761"/>
      <c r="P136" s="761"/>
      <c r="Q136" s="761"/>
      <c r="R136" s="761"/>
      <c r="S136" s="761"/>
      <c r="T136" s="761"/>
      <c r="U136" s="761"/>
      <c r="V136" s="761"/>
      <c r="W136" s="761"/>
      <c r="X136" s="761"/>
      <c r="Y136" s="761"/>
      <c r="Z136" s="761"/>
    </row>
    <row r="137" spans="1:26" ht="18">
      <c r="A137" s="761"/>
      <c r="B137" s="761"/>
      <c r="C137" s="761"/>
      <c r="D137" s="761"/>
      <c r="E137" s="761"/>
      <c r="F137" s="761"/>
      <c r="G137" s="761"/>
      <c r="H137" s="761"/>
      <c r="I137" s="761"/>
      <c r="J137" s="761"/>
      <c r="K137" s="761"/>
      <c r="L137" s="761"/>
      <c r="M137" s="761"/>
      <c r="N137" s="761"/>
      <c r="O137" s="761"/>
      <c r="P137" s="761"/>
      <c r="Q137" s="761"/>
      <c r="R137" s="761"/>
      <c r="S137" s="761"/>
      <c r="T137" s="761"/>
      <c r="U137" s="761"/>
      <c r="V137" s="761"/>
      <c r="W137" s="761"/>
      <c r="X137" s="761"/>
      <c r="Y137" s="761"/>
      <c r="Z137" s="761"/>
    </row>
    <row r="138" spans="1:26" ht="18">
      <c r="A138" s="761"/>
      <c r="B138" s="761"/>
      <c r="C138" s="761"/>
      <c r="D138" s="761"/>
      <c r="E138" s="761"/>
      <c r="F138" s="761"/>
      <c r="G138" s="761"/>
      <c r="H138" s="761"/>
      <c r="I138" s="761"/>
      <c r="J138" s="761"/>
      <c r="K138" s="761"/>
      <c r="L138" s="761"/>
      <c r="M138" s="761"/>
      <c r="N138" s="761"/>
      <c r="O138" s="761"/>
      <c r="P138" s="761"/>
      <c r="Q138" s="761"/>
      <c r="R138" s="761"/>
      <c r="S138" s="761"/>
      <c r="T138" s="761"/>
      <c r="U138" s="761"/>
      <c r="V138" s="761"/>
      <c r="W138" s="761"/>
      <c r="X138" s="761"/>
      <c r="Y138" s="761"/>
      <c r="Z138" s="761"/>
    </row>
    <row r="139" spans="1:26" ht="18">
      <c r="A139" s="761"/>
      <c r="B139" s="761"/>
      <c r="C139" s="761"/>
      <c r="D139" s="761"/>
      <c r="E139" s="761"/>
      <c r="F139" s="761"/>
      <c r="G139" s="761"/>
      <c r="H139" s="761"/>
      <c r="I139" s="761"/>
      <c r="J139" s="761"/>
      <c r="K139" s="761"/>
      <c r="L139" s="761"/>
      <c r="M139" s="761"/>
      <c r="N139" s="761"/>
      <c r="O139" s="761"/>
      <c r="P139" s="761"/>
      <c r="Q139" s="761"/>
      <c r="R139" s="761"/>
      <c r="S139" s="761"/>
      <c r="T139" s="761"/>
      <c r="U139" s="761"/>
      <c r="V139" s="761"/>
      <c r="W139" s="761"/>
      <c r="X139" s="761"/>
      <c r="Y139" s="761"/>
      <c r="Z139" s="761"/>
    </row>
    <row r="140" spans="1:26" ht="18">
      <c r="A140" s="761"/>
      <c r="B140" s="761"/>
      <c r="C140" s="761"/>
      <c r="D140" s="761"/>
      <c r="E140" s="761"/>
      <c r="F140" s="761"/>
      <c r="G140" s="761"/>
      <c r="H140" s="761"/>
      <c r="I140" s="761"/>
      <c r="J140" s="761"/>
      <c r="K140" s="761"/>
      <c r="L140" s="761"/>
      <c r="M140" s="761"/>
      <c r="N140" s="761"/>
      <c r="O140" s="761"/>
      <c r="P140" s="761"/>
      <c r="Q140" s="761"/>
      <c r="R140" s="761"/>
      <c r="S140" s="761"/>
      <c r="T140" s="761"/>
      <c r="U140" s="761"/>
      <c r="V140" s="761"/>
      <c r="W140" s="761"/>
      <c r="X140" s="761"/>
      <c r="Y140" s="761"/>
      <c r="Z140" s="761"/>
    </row>
    <row r="141" spans="1:26" ht="18">
      <c r="A141" s="761"/>
      <c r="B141" s="761"/>
      <c r="C141" s="761"/>
      <c r="D141" s="761"/>
      <c r="E141" s="761"/>
      <c r="F141" s="761"/>
      <c r="G141" s="761"/>
      <c r="H141" s="761"/>
      <c r="I141" s="761"/>
      <c r="J141" s="761"/>
      <c r="K141" s="761"/>
      <c r="L141" s="761"/>
      <c r="M141" s="761"/>
      <c r="N141" s="761"/>
      <c r="O141" s="761"/>
      <c r="P141" s="761"/>
      <c r="Q141" s="761"/>
      <c r="R141" s="761"/>
      <c r="S141" s="761"/>
      <c r="T141" s="761"/>
      <c r="U141" s="761"/>
      <c r="V141" s="761"/>
      <c r="W141" s="761"/>
      <c r="X141" s="761"/>
      <c r="Y141" s="761"/>
      <c r="Z141" s="761"/>
    </row>
    <row r="142" spans="1:26" ht="18">
      <c r="A142" s="761"/>
      <c r="B142" s="761"/>
      <c r="C142" s="761"/>
      <c r="D142" s="761"/>
      <c r="E142" s="761"/>
      <c r="F142" s="761"/>
      <c r="G142" s="761"/>
      <c r="H142" s="761"/>
      <c r="I142" s="761"/>
      <c r="J142" s="761"/>
      <c r="K142" s="761"/>
      <c r="L142" s="761"/>
      <c r="M142" s="761"/>
      <c r="N142" s="761"/>
      <c r="O142" s="761"/>
      <c r="P142" s="761"/>
      <c r="Q142" s="761"/>
      <c r="R142" s="761"/>
      <c r="S142" s="761"/>
      <c r="T142" s="761"/>
      <c r="U142" s="761"/>
      <c r="V142" s="761"/>
      <c r="W142" s="761"/>
      <c r="X142" s="761"/>
      <c r="Y142" s="761"/>
      <c r="Z142" s="761"/>
    </row>
    <row r="143" spans="1:26" ht="18">
      <c r="A143" s="761"/>
      <c r="B143" s="761"/>
      <c r="C143" s="761"/>
      <c r="D143" s="761"/>
      <c r="E143" s="761"/>
      <c r="F143" s="761"/>
      <c r="G143" s="761"/>
      <c r="H143" s="761"/>
      <c r="I143" s="761"/>
      <c r="J143" s="761"/>
      <c r="K143" s="761"/>
      <c r="L143" s="761"/>
      <c r="M143" s="761"/>
      <c r="N143" s="761"/>
      <c r="O143" s="761"/>
      <c r="P143" s="761"/>
      <c r="Q143" s="761"/>
      <c r="R143" s="761"/>
      <c r="S143" s="761"/>
      <c r="T143" s="761"/>
      <c r="U143" s="761"/>
      <c r="V143" s="761"/>
      <c r="W143" s="761"/>
      <c r="X143" s="761"/>
      <c r="Y143" s="761"/>
      <c r="Z143" s="761"/>
    </row>
    <row r="144" spans="1:26" ht="18">
      <c r="A144" s="761"/>
      <c r="B144" s="761"/>
      <c r="C144" s="761"/>
      <c r="D144" s="761"/>
      <c r="E144" s="761"/>
      <c r="F144" s="761"/>
      <c r="G144" s="761"/>
      <c r="H144" s="761"/>
      <c r="I144" s="761"/>
      <c r="J144" s="761"/>
      <c r="K144" s="761"/>
      <c r="L144" s="761"/>
      <c r="M144" s="761"/>
      <c r="N144" s="761"/>
      <c r="O144" s="761"/>
      <c r="P144" s="761"/>
      <c r="Q144" s="761"/>
      <c r="R144" s="761"/>
      <c r="S144" s="761"/>
      <c r="T144" s="761"/>
      <c r="U144" s="761"/>
      <c r="V144" s="761"/>
      <c r="W144" s="761"/>
      <c r="X144" s="761"/>
      <c r="Y144" s="761"/>
      <c r="Z144" s="761"/>
    </row>
    <row r="145" spans="1:26" ht="18">
      <c r="A145" s="761"/>
      <c r="B145" s="761"/>
      <c r="C145" s="761"/>
      <c r="D145" s="761"/>
      <c r="E145" s="761"/>
      <c r="F145" s="761"/>
      <c r="G145" s="761"/>
      <c r="H145" s="761"/>
      <c r="I145" s="761"/>
      <c r="J145" s="761"/>
      <c r="K145" s="761"/>
      <c r="L145" s="761"/>
      <c r="M145" s="761"/>
      <c r="N145" s="761"/>
      <c r="O145" s="761"/>
      <c r="P145" s="761"/>
      <c r="Q145" s="761"/>
      <c r="R145" s="761"/>
      <c r="S145" s="761"/>
      <c r="T145" s="761"/>
      <c r="U145" s="761"/>
      <c r="V145" s="761"/>
      <c r="W145" s="761"/>
      <c r="X145" s="761"/>
      <c r="Y145" s="761"/>
      <c r="Z145" s="761"/>
    </row>
    <row r="146" spans="1:26" ht="18">
      <c r="A146" s="761"/>
      <c r="B146" s="761"/>
      <c r="C146" s="761"/>
      <c r="D146" s="761"/>
      <c r="E146" s="761"/>
      <c r="F146" s="761"/>
      <c r="G146" s="761"/>
      <c r="H146" s="761"/>
      <c r="I146" s="761"/>
      <c r="J146" s="761"/>
      <c r="K146" s="761"/>
      <c r="L146" s="761"/>
      <c r="M146" s="761"/>
      <c r="N146" s="761"/>
      <c r="O146" s="761"/>
      <c r="P146" s="761"/>
      <c r="Q146" s="761"/>
      <c r="R146" s="761"/>
      <c r="S146" s="761"/>
      <c r="T146" s="761"/>
      <c r="U146" s="761"/>
      <c r="V146" s="761"/>
      <c r="W146" s="761"/>
      <c r="X146" s="761"/>
      <c r="Y146" s="761"/>
      <c r="Z146" s="761"/>
    </row>
    <row r="147" spans="1:26" ht="18">
      <c r="A147" s="761"/>
      <c r="B147" s="761"/>
      <c r="C147" s="761"/>
      <c r="D147" s="761"/>
      <c r="E147" s="761"/>
      <c r="F147" s="761"/>
      <c r="G147" s="761"/>
      <c r="H147" s="761"/>
      <c r="I147" s="761"/>
      <c r="J147" s="761"/>
      <c r="K147" s="761"/>
      <c r="L147" s="761"/>
      <c r="M147" s="761"/>
      <c r="N147" s="761"/>
      <c r="O147" s="761"/>
      <c r="P147" s="761"/>
      <c r="Q147" s="761"/>
      <c r="R147" s="761"/>
      <c r="S147" s="761"/>
      <c r="T147" s="761"/>
      <c r="U147" s="761"/>
      <c r="V147" s="761"/>
      <c r="W147" s="761"/>
      <c r="X147" s="761"/>
      <c r="Y147" s="761"/>
      <c r="Z147" s="761"/>
    </row>
    <row r="148" spans="1:26" ht="18">
      <c r="A148" s="761"/>
      <c r="B148" s="761"/>
      <c r="C148" s="761"/>
      <c r="D148" s="761"/>
      <c r="E148" s="761"/>
      <c r="F148" s="761"/>
      <c r="G148" s="761"/>
      <c r="H148" s="761"/>
      <c r="I148" s="761"/>
      <c r="J148" s="761"/>
      <c r="K148" s="761"/>
      <c r="L148" s="761"/>
      <c r="M148" s="761"/>
      <c r="N148" s="761"/>
      <c r="O148" s="761"/>
      <c r="P148" s="761"/>
      <c r="Q148" s="761"/>
      <c r="R148" s="761"/>
      <c r="S148" s="761"/>
      <c r="T148" s="761"/>
      <c r="U148" s="761"/>
      <c r="V148" s="761"/>
      <c r="W148" s="761"/>
      <c r="X148" s="761"/>
      <c r="Y148" s="761"/>
      <c r="Z148" s="761"/>
    </row>
    <row r="149" spans="1:26" ht="18">
      <c r="A149" s="761"/>
      <c r="B149" s="761"/>
      <c r="C149" s="761"/>
      <c r="D149" s="761"/>
      <c r="E149" s="761"/>
      <c r="F149" s="761"/>
      <c r="G149" s="761"/>
      <c r="H149" s="761"/>
      <c r="I149" s="761"/>
      <c r="J149" s="761"/>
      <c r="K149" s="761"/>
      <c r="L149" s="761"/>
      <c r="M149" s="761"/>
      <c r="N149" s="761"/>
      <c r="O149" s="761"/>
      <c r="P149" s="761"/>
      <c r="Q149" s="761"/>
      <c r="R149" s="761"/>
      <c r="S149" s="761"/>
      <c r="T149" s="761"/>
      <c r="U149" s="761"/>
      <c r="V149" s="761"/>
      <c r="W149" s="761"/>
      <c r="X149" s="761"/>
      <c r="Y149" s="761"/>
      <c r="Z149" s="761"/>
    </row>
    <row r="150" spans="1:26" ht="18">
      <c r="A150" s="761"/>
      <c r="B150" s="761"/>
      <c r="C150" s="761"/>
      <c r="D150" s="761"/>
      <c r="E150" s="761"/>
      <c r="F150" s="761"/>
      <c r="G150" s="761"/>
      <c r="H150" s="761"/>
      <c r="I150" s="761"/>
      <c r="J150" s="761"/>
      <c r="K150" s="761"/>
      <c r="L150" s="761"/>
      <c r="M150" s="761"/>
      <c r="N150" s="761"/>
      <c r="O150" s="761"/>
      <c r="P150" s="761"/>
      <c r="Q150" s="761"/>
      <c r="R150" s="761"/>
      <c r="S150" s="761"/>
      <c r="T150" s="761"/>
      <c r="U150" s="761"/>
      <c r="V150" s="761"/>
      <c r="W150" s="761"/>
      <c r="X150" s="761"/>
      <c r="Y150" s="761"/>
      <c r="Z150" s="761"/>
    </row>
    <row r="151" spans="1:26" ht="18">
      <c r="A151" s="761"/>
      <c r="B151" s="761"/>
      <c r="C151" s="761"/>
      <c r="D151" s="761"/>
      <c r="E151" s="761"/>
      <c r="F151" s="761"/>
      <c r="G151" s="761"/>
      <c r="H151" s="761"/>
      <c r="I151" s="761"/>
      <c r="J151" s="761"/>
      <c r="K151" s="761"/>
      <c r="L151" s="761"/>
      <c r="M151" s="761"/>
      <c r="N151" s="761"/>
      <c r="O151" s="761"/>
      <c r="P151" s="761"/>
      <c r="Q151" s="761"/>
      <c r="R151" s="761"/>
      <c r="S151" s="761"/>
      <c r="T151" s="761"/>
      <c r="U151" s="761"/>
      <c r="V151" s="761"/>
      <c r="W151" s="761"/>
      <c r="X151" s="761"/>
      <c r="Y151" s="761"/>
      <c r="Z151" s="761"/>
    </row>
    <row r="152" spans="1:26" ht="18">
      <c r="A152" s="761"/>
      <c r="B152" s="761"/>
      <c r="C152" s="761"/>
      <c r="D152" s="761"/>
      <c r="E152" s="761"/>
      <c r="F152" s="761"/>
      <c r="G152" s="761"/>
      <c r="H152" s="761"/>
      <c r="I152" s="761"/>
      <c r="J152" s="761"/>
      <c r="K152" s="761"/>
      <c r="L152" s="761"/>
      <c r="M152" s="761"/>
      <c r="N152" s="761"/>
      <c r="O152" s="761"/>
      <c r="P152" s="761"/>
      <c r="Q152" s="761"/>
      <c r="R152" s="761"/>
      <c r="S152" s="761"/>
      <c r="T152" s="761"/>
      <c r="U152" s="761"/>
      <c r="V152" s="761"/>
      <c r="W152" s="761"/>
      <c r="X152" s="761"/>
      <c r="Y152" s="761"/>
      <c r="Z152" s="761"/>
    </row>
    <row r="153" spans="1:26" ht="18">
      <c r="A153" s="761"/>
      <c r="B153" s="761"/>
      <c r="C153" s="761"/>
      <c r="D153" s="761"/>
      <c r="E153" s="761"/>
      <c r="F153" s="761"/>
      <c r="G153" s="761"/>
      <c r="H153" s="761"/>
      <c r="I153" s="761"/>
      <c r="J153" s="761"/>
      <c r="K153" s="761"/>
      <c r="L153" s="761"/>
      <c r="M153" s="761"/>
      <c r="N153" s="761"/>
      <c r="O153" s="761"/>
      <c r="P153" s="761"/>
      <c r="Q153" s="761"/>
      <c r="R153" s="761"/>
      <c r="S153" s="761"/>
      <c r="T153" s="761"/>
      <c r="U153" s="761"/>
      <c r="V153" s="761"/>
      <c r="W153" s="761"/>
      <c r="X153" s="761"/>
      <c r="Y153" s="761"/>
      <c r="Z153" s="761"/>
    </row>
    <row r="154" spans="1:26" ht="18">
      <c r="A154" s="761"/>
      <c r="B154" s="761"/>
      <c r="C154" s="761"/>
      <c r="D154" s="761"/>
      <c r="E154" s="761"/>
      <c r="F154" s="761"/>
      <c r="G154" s="761"/>
      <c r="H154" s="761"/>
      <c r="I154" s="761"/>
      <c r="J154" s="761"/>
      <c r="K154" s="761"/>
      <c r="L154" s="761"/>
      <c r="M154" s="761"/>
      <c r="N154" s="761"/>
      <c r="O154" s="761"/>
      <c r="P154" s="761"/>
      <c r="Q154" s="761"/>
      <c r="R154" s="761"/>
      <c r="S154" s="761"/>
      <c r="T154" s="761"/>
      <c r="U154" s="761"/>
      <c r="V154" s="761"/>
      <c r="W154" s="761"/>
      <c r="X154" s="761"/>
      <c r="Y154" s="761"/>
      <c r="Z154" s="761"/>
    </row>
    <row r="155" spans="1:26" ht="18">
      <c r="A155" s="761"/>
      <c r="B155" s="761"/>
      <c r="C155" s="761"/>
      <c r="D155" s="761"/>
      <c r="E155" s="761"/>
      <c r="F155" s="761"/>
      <c r="G155" s="761"/>
      <c r="H155" s="761"/>
      <c r="I155" s="761"/>
      <c r="J155" s="761"/>
      <c r="K155" s="761"/>
      <c r="L155" s="761"/>
      <c r="M155" s="761"/>
      <c r="N155" s="761"/>
      <c r="O155" s="761"/>
      <c r="P155" s="761"/>
      <c r="Q155" s="761"/>
      <c r="R155" s="761"/>
      <c r="S155" s="761"/>
      <c r="T155" s="761"/>
      <c r="U155" s="761"/>
      <c r="V155" s="761"/>
      <c r="W155" s="761"/>
      <c r="X155" s="761"/>
      <c r="Y155" s="761"/>
      <c r="Z155" s="761"/>
    </row>
    <row r="156" spans="1:26" ht="18">
      <c r="A156" s="761"/>
      <c r="B156" s="761"/>
      <c r="C156" s="761"/>
      <c r="D156" s="761"/>
      <c r="E156" s="761"/>
      <c r="F156" s="761"/>
      <c r="G156" s="761"/>
      <c r="H156" s="761"/>
      <c r="I156" s="761"/>
      <c r="J156" s="761"/>
      <c r="K156" s="761"/>
      <c r="L156" s="761"/>
      <c r="M156" s="761"/>
      <c r="N156" s="761"/>
      <c r="O156" s="761"/>
      <c r="P156" s="761"/>
      <c r="Q156" s="761"/>
      <c r="R156" s="761"/>
      <c r="S156" s="761"/>
      <c r="T156" s="761"/>
      <c r="U156" s="761"/>
      <c r="V156" s="761"/>
      <c r="W156" s="761"/>
      <c r="X156" s="761"/>
      <c r="Y156" s="761"/>
      <c r="Z156" s="761"/>
    </row>
    <row r="157" spans="1:26" ht="18">
      <c r="A157" s="761"/>
      <c r="B157" s="761"/>
      <c r="C157" s="761"/>
      <c r="D157" s="761"/>
      <c r="E157" s="761"/>
      <c r="F157" s="761"/>
      <c r="G157" s="761"/>
      <c r="H157" s="761"/>
      <c r="I157" s="761"/>
      <c r="J157" s="761"/>
      <c r="K157" s="761"/>
      <c r="L157" s="761"/>
      <c r="M157" s="761"/>
      <c r="N157" s="761"/>
      <c r="O157" s="761"/>
      <c r="P157" s="761"/>
      <c r="Q157" s="761"/>
      <c r="R157" s="761"/>
      <c r="S157" s="761"/>
      <c r="T157" s="761"/>
      <c r="U157" s="761"/>
      <c r="V157" s="761"/>
      <c r="W157" s="761"/>
      <c r="X157" s="761"/>
      <c r="Y157" s="761"/>
      <c r="Z157" s="761"/>
    </row>
    <row r="158" spans="1:26" ht="18">
      <c r="A158" s="761"/>
      <c r="B158" s="761"/>
      <c r="C158" s="761"/>
      <c r="D158" s="761"/>
      <c r="E158" s="761"/>
      <c r="F158" s="761"/>
      <c r="G158" s="761"/>
      <c r="H158" s="761"/>
      <c r="I158" s="761"/>
      <c r="J158" s="761"/>
      <c r="K158" s="761"/>
      <c r="L158" s="761"/>
      <c r="M158" s="761"/>
      <c r="N158" s="761"/>
      <c r="O158" s="761"/>
      <c r="P158" s="761"/>
      <c r="Q158" s="761"/>
      <c r="R158" s="761"/>
      <c r="S158" s="761"/>
      <c r="T158" s="761"/>
      <c r="U158" s="761"/>
      <c r="V158" s="761"/>
      <c r="W158" s="761"/>
      <c r="X158" s="761"/>
      <c r="Y158" s="761"/>
      <c r="Z158" s="761"/>
    </row>
    <row r="159" spans="1:26" ht="18">
      <c r="A159" s="761"/>
      <c r="B159" s="761"/>
      <c r="C159" s="761"/>
      <c r="D159" s="761"/>
      <c r="E159" s="761"/>
      <c r="F159" s="761"/>
      <c r="G159" s="761"/>
      <c r="H159" s="761"/>
      <c r="I159" s="761"/>
      <c r="J159" s="761"/>
      <c r="K159" s="761"/>
      <c r="L159" s="761"/>
      <c r="M159" s="761"/>
      <c r="N159" s="761"/>
      <c r="O159" s="761"/>
      <c r="P159" s="761"/>
      <c r="Q159" s="761"/>
      <c r="R159" s="761"/>
      <c r="S159" s="761"/>
      <c r="T159" s="761"/>
      <c r="U159" s="761"/>
      <c r="V159" s="761"/>
      <c r="W159" s="761"/>
      <c r="X159" s="761"/>
      <c r="Y159" s="761"/>
      <c r="Z159" s="761"/>
    </row>
    <row r="160" spans="1:26" ht="18">
      <c r="A160" s="761"/>
      <c r="B160" s="761"/>
      <c r="C160" s="761"/>
      <c r="D160" s="761"/>
      <c r="E160" s="761"/>
      <c r="F160" s="761"/>
      <c r="G160" s="761"/>
      <c r="H160" s="761"/>
      <c r="I160" s="761"/>
      <c r="J160" s="761"/>
      <c r="K160" s="761"/>
      <c r="L160" s="761"/>
      <c r="M160" s="761"/>
      <c r="N160" s="761"/>
      <c r="O160" s="761"/>
      <c r="P160" s="761"/>
      <c r="Q160" s="761"/>
      <c r="R160" s="761"/>
      <c r="S160" s="761"/>
      <c r="T160" s="761"/>
      <c r="U160" s="761"/>
      <c r="V160" s="761"/>
      <c r="W160" s="761"/>
      <c r="X160" s="761"/>
      <c r="Y160" s="761"/>
      <c r="Z160" s="761"/>
    </row>
    <row r="161" spans="1:26" ht="18">
      <c r="A161" s="761"/>
      <c r="B161" s="761"/>
      <c r="C161" s="761"/>
      <c r="D161" s="761"/>
      <c r="E161" s="761"/>
      <c r="F161" s="761"/>
      <c r="G161" s="761"/>
      <c r="H161" s="761"/>
      <c r="I161" s="761"/>
      <c r="J161" s="761"/>
      <c r="K161" s="761"/>
      <c r="L161" s="761"/>
      <c r="M161" s="761"/>
      <c r="N161" s="761"/>
      <c r="O161" s="761"/>
      <c r="P161" s="761"/>
      <c r="Q161" s="761"/>
      <c r="R161" s="761"/>
      <c r="S161" s="761"/>
      <c r="T161" s="761"/>
      <c r="U161" s="761"/>
      <c r="V161" s="761"/>
      <c r="W161" s="761"/>
      <c r="X161" s="761"/>
      <c r="Y161" s="761"/>
      <c r="Z161" s="761"/>
    </row>
    <row r="162" spans="1:26" ht="18">
      <c r="A162" s="761"/>
      <c r="B162" s="761"/>
      <c r="C162" s="761"/>
      <c r="D162" s="761"/>
      <c r="E162" s="761"/>
      <c r="F162" s="761"/>
      <c r="G162" s="761"/>
      <c r="H162" s="761"/>
      <c r="I162" s="761"/>
      <c r="J162" s="761"/>
      <c r="K162" s="761"/>
      <c r="L162" s="761"/>
      <c r="M162" s="761"/>
      <c r="N162" s="761"/>
      <c r="O162" s="761"/>
      <c r="P162" s="761"/>
      <c r="Q162" s="761"/>
      <c r="R162" s="761"/>
      <c r="S162" s="761"/>
      <c r="T162" s="761"/>
      <c r="U162" s="761"/>
      <c r="V162" s="761"/>
      <c r="W162" s="761"/>
      <c r="X162" s="761"/>
      <c r="Y162" s="761"/>
      <c r="Z162" s="761"/>
    </row>
    <row r="163" spans="1:26" ht="18">
      <c r="A163" s="761"/>
      <c r="B163" s="761"/>
      <c r="C163" s="761"/>
      <c r="D163" s="761"/>
      <c r="E163" s="761"/>
      <c r="F163" s="761"/>
      <c r="G163" s="761"/>
      <c r="H163" s="761"/>
      <c r="I163" s="761"/>
      <c r="J163" s="761"/>
      <c r="K163" s="761"/>
      <c r="L163" s="761"/>
      <c r="M163" s="761"/>
      <c r="N163" s="761"/>
      <c r="O163" s="761"/>
      <c r="P163" s="761"/>
      <c r="Q163" s="761"/>
      <c r="R163" s="761"/>
      <c r="S163" s="761"/>
      <c r="T163" s="761"/>
      <c r="U163" s="761"/>
      <c r="V163" s="761"/>
      <c r="W163" s="761"/>
      <c r="X163" s="761"/>
      <c r="Y163" s="761"/>
      <c r="Z163" s="761"/>
    </row>
    <row r="164" spans="1:26" ht="18">
      <c r="A164" s="761"/>
      <c r="B164" s="761"/>
      <c r="C164" s="761"/>
      <c r="D164" s="761"/>
      <c r="E164" s="761"/>
      <c r="F164" s="761"/>
      <c r="G164" s="761"/>
      <c r="H164" s="761"/>
      <c r="I164" s="761"/>
      <c r="J164" s="761"/>
      <c r="K164" s="761"/>
      <c r="L164" s="761"/>
      <c r="M164" s="761"/>
      <c r="N164" s="761"/>
      <c r="O164" s="761"/>
      <c r="P164" s="761"/>
      <c r="Q164" s="761"/>
      <c r="R164" s="761"/>
      <c r="S164" s="761"/>
      <c r="T164" s="761"/>
      <c r="U164" s="761"/>
      <c r="V164" s="761"/>
      <c r="W164" s="761"/>
      <c r="X164" s="761"/>
      <c r="Y164" s="761"/>
      <c r="Z164" s="761"/>
    </row>
    <row r="165" spans="1:26" ht="18">
      <c r="A165" s="761"/>
      <c r="B165" s="761"/>
      <c r="C165" s="761"/>
      <c r="D165" s="761"/>
      <c r="E165" s="761"/>
      <c r="F165" s="761"/>
      <c r="G165" s="761"/>
      <c r="H165" s="761"/>
      <c r="I165" s="761"/>
      <c r="J165" s="761"/>
      <c r="K165" s="761"/>
      <c r="L165" s="761"/>
      <c r="M165" s="761"/>
      <c r="N165" s="761"/>
      <c r="O165" s="761"/>
      <c r="P165" s="761"/>
      <c r="Q165" s="761"/>
      <c r="R165" s="761"/>
      <c r="S165" s="761"/>
      <c r="T165" s="761"/>
      <c r="U165" s="761"/>
      <c r="V165" s="761"/>
      <c r="W165" s="761"/>
      <c r="X165" s="761"/>
      <c r="Y165" s="761"/>
      <c r="Z165" s="761"/>
    </row>
    <row r="166" spans="1:26" ht="18">
      <c r="A166" s="761"/>
      <c r="B166" s="761"/>
      <c r="C166" s="761"/>
      <c r="D166" s="761"/>
      <c r="E166" s="761"/>
      <c r="F166" s="761"/>
      <c r="G166" s="761"/>
      <c r="H166" s="761"/>
      <c r="I166" s="761"/>
      <c r="J166" s="761"/>
      <c r="K166" s="761"/>
      <c r="L166" s="761"/>
      <c r="M166" s="761"/>
      <c r="N166" s="761"/>
      <c r="O166" s="761"/>
      <c r="P166" s="761"/>
      <c r="Q166" s="761"/>
      <c r="R166" s="761"/>
      <c r="S166" s="761"/>
      <c r="T166" s="761"/>
      <c r="U166" s="761"/>
      <c r="V166" s="761"/>
      <c r="W166" s="761"/>
      <c r="X166" s="761"/>
      <c r="Y166" s="761"/>
      <c r="Z166" s="761"/>
    </row>
    <row r="167" spans="1:26" ht="18">
      <c r="A167" s="761"/>
      <c r="B167" s="761"/>
      <c r="C167" s="761"/>
      <c r="D167" s="761"/>
      <c r="E167" s="761"/>
      <c r="F167" s="761"/>
      <c r="G167" s="761"/>
      <c r="H167" s="761"/>
      <c r="I167" s="761"/>
      <c r="J167" s="761"/>
      <c r="K167" s="761"/>
      <c r="L167" s="761"/>
      <c r="M167" s="761"/>
      <c r="N167" s="761"/>
      <c r="O167" s="761"/>
      <c r="P167" s="761"/>
      <c r="Q167" s="761"/>
      <c r="R167" s="761"/>
      <c r="S167" s="761"/>
      <c r="T167" s="761"/>
      <c r="U167" s="761"/>
      <c r="V167" s="761"/>
      <c r="W167" s="761"/>
      <c r="X167" s="761"/>
      <c r="Y167" s="761"/>
      <c r="Z167" s="761"/>
    </row>
    <row r="168" spans="1:26" ht="18">
      <c r="A168" s="761"/>
      <c r="B168" s="761"/>
      <c r="C168" s="761"/>
      <c r="D168" s="761"/>
      <c r="E168" s="761"/>
      <c r="F168" s="761"/>
      <c r="G168" s="761"/>
      <c r="H168" s="761"/>
      <c r="I168" s="761"/>
      <c r="J168" s="761"/>
      <c r="K168" s="761"/>
      <c r="L168" s="761"/>
      <c r="M168" s="761"/>
      <c r="N168" s="761"/>
      <c r="O168" s="761"/>
      <c r="P168" s="761"/>
      <c r="Q168" s="761"/>
      <c r="R168" s="761"/>
      <c r="S168" s="761"/>
      <c r="T168" s="761"/>
      <c r="U168" s="761"/>
      <c r="V168" s="761"/>
      <c r="W168" s="761"/>
      <c r="X168" s="761"/>
      <c r="Y168" s="761"/>
      <c r="Z168" s="761"/>
    </row>
    <row r="169" spans="1:26" ht="18">
      <c r="A169" s="761"/>
      <c r="B169" s="761"/>
      <c r="C169" s="761"/>
      <c r="D169" s="761"/>
      <c r="E169" s="761"/>
      <c r="F169" s="761"/>
      <c r="G169" s="761"/>
      <c r="H169" s="761"/>
      <c r="I169" s="761"/>
      <c r="J169" s="761"/>
      <c r="K169" s="761"/>
      <c r="L169" s="761"/>
      <c r="M169" s="761"/>
      <c r="N169" s="761"/>
      <c r="O169" s="761"/>
      <c r="P169" s="761"/>
      <c r="Q169" s="761"/>
      <c r="R169" s="761"/>
      <c r="S169" s="761"/>
      <c r="T169" s="761"/>
      <c r="U169" s="761"/>
      <c r="V169" s="761"/>
      <c r="W169" s="761"/>
      <c r="X169" s="761"/>
      <c r="Y169" s="761"/>
      <c r="Z169" s="761"/>
    </row>
    <row r="170" spans="1:26" ht="18">
      <c r="A170" s="761"/>
      <c r="B170" s="761"/>
      <c r="C170" s="761"/>
      <c r="D170" s="761"/>
      <c r="E170" s="761"/>
      <c r="F170" s="761"/>
      <c r="G170" s="761"/>
      <c r="H170" s="761"/>
      <c r="I170" s="761"/>
      <c r="J170" s="761"/>
      <c r="K170" s="761"/>
      <c r="L170" s="761"/>
      <c r="M170" s="761"/>
      <c r="N170" s="761"/>
      <c r="O170" s="761"/>
      <c r="P170" s="761"/>
      <c r="Q170" s="761"/>
      <c r="R170" s="761"/>
      <c r="S170" s="761"/>
      <c r="T170" s="761"/>
      <c r="U170" s="761"/>
      <c r="V170" s="761"/>
      <c r="W170" s="761"/>
      <c r="X170" s="761"/>
      <c r="Y170" s="761"/>
      <c r="Z170" s="761"/>
    </row>
    <row r="171" spans="1:26" ht="18">
      <c r="A171" s="761"/>
      <c r="B171" s="761"/>
      <c r="C171" s="761"/>
      <c r="D171" s="761"/>
      <c r="E171" s="761"/>
      <c r="F171" s="761"/>
      <c r="G171" s="761"/>
      <c r="H171" s="761"/>
      <c r="I171" s="761"/>
      <c r="J171" s="761"/>
      <c r="K171" s="761"/>
      <c r="L171" s="761"/>
      <c r="M171" s="761"/>
      <c r="N171" s="761"/>
      <c r="O171" s="761"/>
      <c r="P171" s="761"/>
      <c r="Q171" s="761"/>
      <c r="R171" s="761"/>
      <c r="S171" s="761"/>
      <c r="T171" s="761"/>
      <c r="U171" s="761"/>
      <c r="V171" s="761"/>
      <c r="W171" s="761"/>
      <c r="X171" s="761"/>
      <c r="Y171" s="761"/>
      <c r="Z171" s="761"/>
    </row>
    <row r="172" spans="1:26" ht="18">
      <c r="A172" s="761"/>
      <c r="B172" s="761"/>
      <c r="C172" s="761"/>
      <c r="D172" s="761"/>
      <c r="E172" s="761"/>
      <c r="F172" s="761"/>
      <c r="G172" s="761"/>
      <c r="H172" s="761"/>
      <c r="I172" s="761"/>
      <c r="J172" s="761"/>
      <c r="K172" s="761"/>
      <c r="L172" s="761"/>
      <c r="M172" s="761"/>
      <c r="N172" s="761"/>
      <c r="O172" s="761"/>
      <c r="P172" s="761"/>
      <c r="Q172" s="761"/>
      <c r="R172" s="761"/>
      <c r="S172" s="761"/>
      <c r="T172" s="761"/>
      <c r="U172" s="761"/>
      <c r="V172" s="761"/>
      <c r="W172" s="761"/>
      <c r="X172" s="761"/>
      <c r="Y172" s="761"/>
      <c r="Z172" s="761"/>
    </row>
    <row r="173" spans="1:26" ht="18">
      <c r="A173" s="761"/>
      <c r="B173" s="761"/>
      <c r="C173" s="761"/>
      <c r="D173" s="761"/>
      <c r="E173" s="761"/>
      <c r="F173" s="761"/>
      <c r="G173" s="761"/>
      <c r="H173" s="761"/>
      <c r="I173" s="761"/>
      <c r="J173" s="761"/>
      <c r="K173" s="761"/>
      <c r="L173" s="761"/>
      <c r="M173" s="761"/>
      <c r="N173" s="761"/>
      <c r="O173" s="761"/>
      <c r="P173" s="761"/>
      <c r="Q173" s="761"/>
      <c r="R173" s="761"/>
      <c r="S173" s="761"/>
      <c r="T173" s="761"/>
      <c r="U173" s="761"/>
      <c r="V173" s="761"/>
      <c r="W173" s="761"/>
      <c r="X173" s="761"/>
      <c r="Y173" s="761"/>
      <c r="Z173" s="761"/>
    </row>
    <row r="174" spans="1:26" ht="18">
      <c r="A174" s="761"/>
      <c r="B174" s="761"/>
      <c r="C174" s="761"/>
      <c r="D174" s="761"/>
      <c r="E174" s="761"/>
      <c r="F174" s="761"/>
      <c r="G174" s="761"/>
      <c r="H174" s="761"/>
      <c r="I174" s="761"/>
      <c r="J174" s="761"/>
      <c r="K174" s="761"/>
      <c r="L174" s="761"/>
      <c r="M174" s="761"/>
      <c r="N174" s="761"/>
      <c r="O174" s="761"/>
      <c r="P174" s="761"/>
      <c r="Q174" s="761"/>
      <c r="R174" s="761"/>
      <c r="S174" s="761"/>
      <c r="T174" s="761"/>
      <c r="U174" s="761"/>
      <c r="V174" s="761"/>
      <c r="W174" s="761"/>
      <c r="X174" s="761"/>
      <c r="Y174" s="761"/>
      <c r="Z174" s="761"/>
    </row>
    <row r="175" spans="1:26" ht="18">
      <c r="A175" s="761"/>
      <c r="B175" s="761"/>
      <c r="C175" s="761"/>
      <c r="D175" s="761"/>
      <c r="E175" s="761"/>
      <c r="F175" s="761"/>
      <c r="G175" s="761"/>
      <c r="H175" s="761"/>
      <c r="I175" s="761"/>
      <c r="J175" s="761"/>
      <c r="K175" s="761"/>
      <c r="L175" s="761"/>
      <c r="M175" s="761"/>
      <c r="N175" s="761"/>
      <c r="O175" s="761"/>
      <c r="P175" s="761"/>
      <c r="Q175" s="761"/>
      <c r="R175" s="761"/>
      <c r="S175" s="761"/>
      <c r="T175" s="761"/>
      <c r="U175" s="761"/>
      <c r="V175" s="761"/>
      <c r="W175" s="761"/>
      <c r="X175" s="761"/>
      <c r="Y175" s="761"/>
      <c r="Z175" s="761"/>
    </row>
    <row r="176" spans="1:26" ht="18">
      <c r="A176" s="761"/>
      <c r="B176" s="761"/>
      <c r="C176" s="761"/>
      <c r="D176" s="761"/>
      <c r="E176" s="761"/>
      <c r="F176" s="761"/>
      <c r="G176" s="761"/>
      <c r="H176" s="761"/>
      <c r="I176" s="761"/>
      <c r="J176" s="761"/>
      <c r="K176" s="761"/>
      <c r="L176" s="761"/>
      <c r="M176" s="761"/>
      <c r="N176" s="761"/>
      <c r="O176" s="761"/>
      <c r="P176" s="761"/>
      <c r="Q176" s="761"/>
      <c r="R176" s="761"/>
      <c r="S176" s="761"/>
      <c r="T176" s="761"/>
      <c r="U176" s="761"/>
      <c r="V176" s="761"/>
      <c r="W176" s="761"/>
      <c r="X176" s="761"/>
      <c r="Y176" s="761"/>
      <c r="Z176" s="761"/>
    </row>
    <row r="177" spans="1:26" ht="18">
      <c r="A177" s="761"/>
      <c r="B177" s="761"/>
      <c r="C177" s="761"/>
      <c r="D177" s="761"/>
      <c r="E177" s="761"/>
      <c r="F177" s="761"/>
      <c r="G177" s="761"/>
      <c r="H177" s="761"/>
      <c r="I177" s="761"/>
      <c r="J177" s="761"/>
      <c r="K177" s="761"/>
      <c r="L177" s="761"/>
      <c r="M177" s="761"/>
      <c r="N177" s="761"/>
      <c r="O177" s="761"/>
      <c r="P177" s="761"/>
      <c r="Q177" s="761"/>
      <c r="R177" s="761"/>
      <c r="S177" s="761"/>
      <c r="T177" s="761"/>
      <c r="U177" s="761"/>
      <c r="V177" s="761"/>
      <c r="W177" s="761"/>
      <c r="X177" s="761"/>
      <c r="Y177" s="761"/>
      <c r="Z177" s="761"/>
    </row>
    <row r="178" spans="1:26" ht="18">
      <c r="A178" s="761"/>
      <c r="B178" s="761"/>
      <c r="C178" s="761"/>
      <c r="D178" s="761"/>
      <c r="E178" s="761"/>
      <c r="F178" s="761"/>
      <c r="G178" s="761"/>
      <c r="H178" s="761"/>
      <c r="I178" s="761"/>
      <c r="J178" s="761"/>
      <c r="K178" s="761"/>
      <c r="L178" s="761"/>
      <c r="M178" s="761"/>
      <c r="N178" s="761"/>
      <c r="O178" s="761"/>
      <c r="P178" s="761"/>
      <c r="Q178" s="761"/>
      <c r="R178" s="761"/>
      <c r="S178" s="761"/>
      <c r="T178" s="761"/>
      <c r="U178" s="761"/>
      <c r="V178" s="761"/>
      <c r="W178" s="761"/>
      <c r="X178" s="761"/>
      <c r="Y178" s="761"/>
      <c r="Z178" s="761"/>
    </row>
    <row r="179" spans="1:26" ht="18">
      <c r="A179" s="761"/>
      <c r="B179" s="761"/>
      <c r="C179" s="761"/>
      <c r="D179" s="761"/>
      <c r="E179" s="761"/>
      <c r="F179" s="761"/>
      <c r="G179" s="761"/>
      <c r="H179" s="761"/>
      <c r="I179" s="761"/>
      <c r="J179" s="761"/>
      <c r="K179" s="761"/>
      <c r="L179" s="761"/>
      <c r="M179" s="761"/>
      <c r="N179" s="761"/>
      <c r="O179" s="761"/>
      <c r="P179" s="761"/>
      <c r="Q179" s="761"/>
      <c r="R179" s="761"/>
      <c r="S179" s="761"/>
      <c r="T179" s="761"/>
      <c r="U179" s="761"/>
      <c r="V179" s="761"/>
      <c r="W179" s="761"/>
      <c r="X179" s="761"/>
      <c r="Y179" s="761"/>
      <c r="Z179" s="761"/>
    </row>
    <row r="180" spans="1:26" ht="18">
      <c r="A180" s="761"/>
      <c r="B180" s="761"/>
      <c r="C180" s="761"/>
      <c r="D180" s="761"/>
      <c r="E180" s="761"/>
      <c r="F180" s="761"/>
      <c r="G180" s="761"/>
      <c r="H180" s="761"/>
      <c r="I180" s="761"/>
      <c r="J180" s="761"/>
      <c r="K180" s="761"/>
      <c r="L180" s="761"/>
      <c r="M180" s="761"/>
      <c r="N180" s="761"/>
      <c r="O180" s="761"/>
      <c r="P180" s="761"/>
      <c r="Q180" s="761"/>
      <c r="R180" s="761"/>
      <c r="S180" s="761"/>
      <c r="T180" s="761"/>
      <c r="U180" s="761"/>
      <c r="V180" s="761"/>
      <c r="W180" s="761"/>
      <c r="X180" s="761"/>
      <c r="Y180" s="761"/>
      <c r="Z180" s="761"/>
    </row>
    <row r="181" spans="1:26" ht="18">
      <c r="A181" s="761"/>
      <c r="B181" s="761"/>
      <c r="C181" s="761"/>
      <c r="D181" s="761"/>
      <c r="E181" s="761"/>
      <c r="F181" s="761"/>
      <c r="G181" s="761"/>
      <c r="H181" s="761"/>
      <c r="I181" s="761"/>
      <c r="J181" s="761"/>
      <c r="K181" s="761"/>
      <c r="L181" s="761"/>
      <c r="M181" s="761"/>
      <c r="N181" s="761"/>
      <c r="O181" s="761"/>
      <c r="P181" s="761"/>
      <c r="Q181" s="761"/>
      <c r="R181" s="761"/>
      <c r="S181" s="761"/>
      <c r="T181" s="761"/>
      <c r="U181" s="761"/>
      <c r="V181" s="761"/>
      <c r="W181" s="761"/>
      <c r="X181" s="761"/>
      <c r="Y181" s="761"/>
      <c r="Z181" s="761"/>
    </row>
    <row r="182" spans="1:26" ht="18">
      <c r="A182" s="761"/>
      <c r="B182" s="761"/>
      <c r="C182" s="761"/>
      <c r="D182" s="761"/>
      <c r="E182" s="761"/>
      <c r="F182" s="761"/>
      <c r="G182" s="761"/>
      <c r="H182" s="761"/>
      <c r="I182" s="761"/>
      <c r="J182" s="761"/>
      <c r="K182" s="761"/>
      <c r="L182" s="761"/>
      <c r="M182" s="761"/>
      <c r="N182" s="761"/>
      <c r="O182" s="761"/>
      <c r="P182" s="761"/>
      <c r="Q182" s="761"/>
      <c r="R182" s="761"/>
      <c r="S182" s="761"/>
      <c r="T182" s="761"/>
      <c r="U182" s="761"/>
      <c r="V182" s="761"/>
      <c r="W182" s="761"/>
      <c r="X182" s="761"/>
      <c r="Y182" s="761"/>
      <c r="Z182" s="761"/>
    </row>
    <row r="183" spans="1:26" ht="18">
      <c r="A183" s="761"/>
      <c r="B183" s="761"/>
      <c r="C183" s="761"/>
      <c r="D183" s="761"/>
      <c r="E183" s="761"/>
      <c r="F183" s="761"/>
      <c r="G183" s="761"/>
      <c r="H183" s="761"/>
      <c r="I183" s="761"/>
      <c r="J183" s="761"/>
      <c r="K183" s="761"/>
      <c r="L183" s="761"/>
      <c r="M183" s="761"/>
      <c r="N183" s="761"/>
      <c r="O183" s="761"/>
      <c r="P183" s="761"/>
      <c r="Q183" s="761"/>
      <c r="R183" s="761"/>
      <c r="S183" s="761"/>
      <c r="T183" s="761"/>
      <c r="U183" s="761"/>
      <c r="V183" s="761"/>
      <c r="W183" s="761"/>
      <c r="X183" s="761"/>
      <c r="Y183" s="761"/>
      <c r="Z183" s="761"/>
    </row>
    <row r="184" spans="1:26" ht="18">
      <c r="A184" s="761"/>
      <c r="B184" s="761"/>
      <c r="C184" s="761"/>
      <c r="D184" s="761"/>
      <c r="E184" s="761"/>
      <c r="F184" s="761"/>
      <c r="G184" s="761"/>
      <c r="H184" s="761"/>
      <c r="I184" s="761"/>
      <c r="J184" s="761"/>
      <c r="K184" s="761"/>
      <c r="L184" s="761"/>
      <c r="M184" s="761"/>
      <c r="N184" s="761"/>
      <c r="O184" s="761"/>
      <c r="P184" s="761"/>
      <c r="Q184" s="761"/>
      <c r="R184" s="761"/>
      <c r="S184" s="761"/>
      <c r="T184" s="761"/>
      <c r="U184" s="761"/>
      <c r="V184" s="761"/>
      <c r="W184" s="761"/>
      <c r="X184" s="761"/>
      <c r="Y184" s="761"/>
      <c r="Z184" s="761"/>
    </row>
    <row r="185" spans="1:26" ht="18">
      <c r="A185" s="761"/>
      <c r="B185" s="761"/>
      <c r="C185" s="761"/>
      <c r="D185" s="761"/>
      <c r="E185" s="761"/>
      <c r="F185" s="761"/>
      <c r="G185" s="761"/>
      <c r="H185" s="761"/>
      <c r="I185" s="761"/>
      <c r="J185" s="761"/>
      <c r="K185" s="761"/>
      <c r="L185" s="761"/>
      <c r="M185" s="761"/>
      <c r="N185" s="761"/>
      <c r="O185" s="761"/>
      <c r="P185" s="761"/>
      <c r="Q185" s="761"/>
      <c r="R185" s="761"/>
      <c r="S185" s="761"/>
      <c r="T185" s="761"/>
      <c r="U185" s="761"/>
      <c r="V185" s="761"/>
      <c r="W185" s="761"/>
      <c r="X185" s="761"/>
      <c r="Y185" s="761"/>
      <c r="Z185" s="761"/>
    </row>
    <row r="186" spans="1:26" ht="18">
      <c r="A186" s="761"/>
      <c r="B186" s="761"/>
      <c r="C186" s="761"/>
      <c r="D186" s="761"/>
      <c r="E186" s="761"/>
      <c r="F186" s="761"/>
      <c r="G186" s="761"/>
      <c r="H186" s="761"/>
      <c r="I186" s="761"/>
      <c r="J186" s="761"/>
      <c r="K186" s="761"/>
      <c r="L186" s="761"/>
      <c r="M186" s="761"/>
      <c r="N186" s="761"/>
      <c r="O186" s="761"/>
      <c r="P186" s="761"/>
      <c r="Q186" s="761"/>
      <c r="R186" s="761"/>
      <c r="S186" s="761"/>
      <c r="T186" s="761"/>
      <c r="U186" s="761"/>
      <c r="V186" s="761"/>
      <c r="W186" s="761"/>
      <c r="X186" s="761"/>
      <c r="Y186" s="761"/>
      <c r="Z186" s="761"/>
    </row>
    <row r="187" spans="1:26" ht="18">
      <c r="A187" s="761"/>
      <c r="B187" s="761"/>
      <c r="C187" s="761"/>
      <c r="D187" s="761"/>
      <c r="E187" s="761"/>
      <c r="F187" s="761"/>
      <c r="G187" s="761"/>
      <c r="H187" s="761"/>
      <c r="I187" s="761"/>
      <c r="J187" s="761"/>
      <c r="K187" s="761"/>
      <c r="L187" s="761"/>
      <c r="M187" s="761"/>
      <c r="N187" s="761"/>
      <c r="O187" s="761"/>
      <c r="P187" s="761"/>
      <c r="Q187" s="761"/>
      <c r="R187" s="761"/>
      <c r="S187" s="761"/>
      <c r="T187" s="761"/>
      <c r="U187" s="761"/>
      <c r="V187" s="761"/>
      <c r="W187" s="761"/>
      <c r="X187" s="761"/>
      <c r="Y187" s="761"/>
      <c r="Z187" s="761"/>
    </row>
    <row r="188" spans="1:26" ht="18">
      <c r="A188" s="761"/>
      <c r="B188" s="761"/>
      <c r="C188" s="761"/>
      <c r="D188" s="761"/>
      <c r="E188" s="761"/>
      <c r="F188" s="761"/>
      <c r="G188" s="761"/>
      <c r="H188" s="761"/>
      <c r="I188" s="761"/>
      <c r="J188" s="761"/>
      <c r="K188" s="761"/>
      <c r="L188" s="761"/>
      <c r="M188" s="761"/>
      <c r="N188" s="761"/>
      <c r="O188" s="761"/>
      <c r="P188" s="761"/>
      <c r="Q188" s="761"/>
      <c r="R188" s="761"/>
      <c r="S188" s="761"/>
      <c r="T188" s="761"/>
      <c r="U188" s="761"/>
      <c r="V188" s="761"/>
      <c r="W188" s="761"/>
      <c r="X188" s="761"/>
      <c r="Y188" s="761"/>
      <c r="Z188" s="761"/>
    </row>
    <row r="189" spans="1:26" ht="18">
      <c r="A189" s="761"/>
      <c r="B189" s="761"/>
      <c r="C189" s="761"/>
      <c r="D189" s="761"/>
      <c r="E189" s="761"/>
      <c r="F189" s="761"/>
      <c r="G189" s="761"/>
      <c r="H189" s="761"/>
      <c r="I189" s="761"/>
      <c r="J189" s="761"/>
      <c r="K189" s="761"/>
      <c r="L189" s="761"/>
      <c r="M189" s="761"/>
      <c r="N189" s="761"/>
      <c r="O189" s="761"/>
      <c r="P189" s="761"/>
      <c r="Q189" s="761"/>
      <c r="R189" s="761"/>
      <c r="S189" s="761"/>
      <c r="T189" s="761"/>
      <c r="U189" s="761"/>
      <c r="V189" s="761"/>
      <c r="W189" s="761"/>
      <c r="X189" s="761"/>
      <c r="Y189" s="761"/>
      <c r="Z189" s="761"/>
    </row>
    <row r="190" spans="1:26" ht="18">
      <c r="A190" s="761"/>
      <c r="B190" s="761"/>
      <c r="C190" s="761"/>
      <c r="D190" s="761"/>
      <c r="E190" s="761"/>
      <c r="F190" s="761"/>
      <c r="G190" s="761"/>
      <c r="H190" s="761"/>
      <c r="I190" s="761"/>
      <c r="J190" s="761"/>
      <c r="K190" s="761"/>
      <c r="L190" s="761"/>
      <c r="M190" s="761"/>
      <c r="N190" s="761"/>
      <c r="O190" s="761"/>
      <c r="P190" s="761"/>
      <c r="Q190" s="761"/>
      <c r="R190" s="761"/>
      <c r="S190" s="761"/>
      <c r="T190" s="761"/>
      <c r="U190" s="761"/>
      <c r="V190" s="761"/>
      <c r="W190" s="761"/>
      <c r="X190" s="761"/>
      <c r="Y190" s="761"/>
      <c r="Z190" s="761"/>
    </row>
    <row r="191" spans="1:26" ht="18">
      <c r="A191" s="761"/>
      <c r="B191" s="761"/>
      <c r="C191" s="761"/>
      <c r="D191" s="761"/>
      <c r="E191" s="761"/>
      <c r="F191" s="761"/>
      <c r="G191" s="761"/>
      <c r="H191" s="761"/>
      <c r="I191" s="761"/>
      <c r="J191" s="761"/>
      <c r="K191" s="761"/>
      <c r="L191" s="761"/>
      <c r="M191" s="761"/>
      <c r="N191" s="761"/>
      <c r="O191" s="761"/>
      <c r="P191" s="761"/>
      <c r="Q191" s="761"/>
      <c r="R191" s="761"/>
      <c r="S191" s="761"/>
      <c r="T191" s="761"/>
      <c r="U191" s="761"/>
      <c r="V191" s="761"/>
      <c r="W191" s="761"/>
      <c r="X191" s="761"/>
      <c r="Y191" s="761"/>
      <c r="Z191" s="761"/>
    </row>
    <row r="192" spans="1:26" ht="18">
      <c r="A192" s="761"/>
      <c r="B192" s="761"/>
      <c r="C192" s="761"/>
      <c r="D192" s="761"/>
      <c r="E192" s="761"/>
      <c r="F192" s="761"/>
      <c r="G192" s="761"/>
      <c r="H192" s="761"/>
      <c r="I192" s="761"/>
      <c r="J192" s="761"/>
      <c r="K192" s="761"/>
      <c r="L192" s="761"/>
      <c r="M192" s="761"/>
      <c r="N192" s="761"/>
      <c r="O192" s="761"/>
      <c r="P192" s="761"/>
      <c r="Q192" s="761"/>
      <c r="R192" s="761"/>
      <c r="S192" s="761"/>
      <c r="T192" s="761"/>
      <c r="U192" s="761"/>
      <c r="V192" s="761"/>
      <c r="W192" s="761"/>
      <c r="X192" s="761"/>
      <c r="Y192" s="761"/>
      <c r="Z192" s="761"/>
    </row>
    <row r="193" spans="1:26" ht="18">
      <c r="A193" s="761"/>
      <c r="B193" s="761"/>
      <c r="C193" s="761"/>
      <c r="D193" s="761"/>
      <c r="E193" s="761"/>
      <c r="F193" s="761"/>
      <c r="G193" s="761"/>
      <c r="H193" s="761"/>
      <c r="I193" s="761"/>
      <c r="J193" s="761"/>
      <c r="K193" s="761"/>
      <c r="L193" s="761"/>
      <c r="M193" s="761"/>
      <c r="N193" s="761"/>
      <c r="O193" s="761"/>
      <c r="P193" s="761"/>
      <c r="Q193" s="761"/>
      <c r="R193" s="761"/>
      <c r="S193" s="761"/>
      <c r="T193" s="761"/>
      <c r="U193" s="761"/>
      <c r="V193" s="761"/>
      <c r="W193" s="761"/>
      <c r="X193" s="761"/>
      <c r="Y193" s="761"/>
      <c r="Z193" s="761"/>
    </row>
    <row r="194" spans="1:26" ht="18">
      <c r="A194" s="761"/>
      <c r="B194" s="761"/>
      <c r="C194" s="761"/>
      <c r="D194" s="761"/>
      <c r="E194" s="761"/>
      <c r="F194" s="761"/>
      <c r="G194" s="761"/>
      <c r="H194" s="761"/>
      <c r="I194" s="761"/>
      <c r="J194" s="761"/>
      <c r="K194" s="761"/>
      <c r="L194" s="761"/>
      <c r="M194" s="761"/>
      <c r="N194" s="761"/>
      <c r="O194" s="761"/>
      <c r="P194" s="761"/>
      <c r="Q194" s="761"/>
      <c r="R194" s="761"/>
      <c r="S194" s="761"/>
      <c r="T194" s="761"/>
      <c r="U194" s="761"/>
      <c r="V194" s="761"/>
      <c r="W194" s="761"/>
      <c r="X194" s="761"/>
      <c r="Y194" s="761"/>
      <c r="Z194" s="761"/>
    </row>
    <row r="195" spans="1:26" ht="18">
      <c r="A195" s="761"/>
      <c r="B195" s="761"/>
      <c r="C195" s="761"/>
      <c r="D195" s="761"/>
      <c r="E195" s="761"/>
      <c r="F195" s="761"/>
      <c r="G195" s="761"/>
      <c r="H195" s="761"/>
      <c r="I195" s="761"/>
      <c r="J195" s="761"/>
      <c r="K195" s="761"/>
      <c r="L195" s="761"/>
      <c r="M195" s="761"/>
      <c r="N195" s="761"/>
      <c r="O195" s="761"/>
      <c r="P195" s="761"/>
      <c r="Q195" s="761"/>
      <c r="R195" s="761"/>
      <c r="S195" s="761"/>
      <c r="T195" s="761"/>
      <c r="U195" s="761"/>
      <c r="V195" s="761"/>
      <c r="W195" s="761"/>
      <c r="X195" s="761"/>
      <c r="Y195" s="761"/>
      <c r="Z195" s="761"/>
    </row>
    <row r="196" spans="1:26" ht="18">
      <c r="A196" s="761"/>
      <c r="B196" s="761"/>
      <c r="C196" s="761"/>
      <c r="D196" s="761"/>
      <c r="E196" s="761"/>
      <c r="F196" s="761"/>
      <c r="G196" s="761"/>
      <c r="H196" s="761"/>
      <c r="I196" s="761"/>
      <c r="J196" s="761"/>
      <c r="K196" s="761"/>
      <c r="L196" s="761"/>
      <c r="M196" s="761"/>
      <c r="N196" s="761"/>
      <c r="O196" s="761"/>
      <c r="P196" s="761"/>
      <c r="Q196" s="761"/>
      <c r="R196" s="761"/>
      <c r="S196" s="761"/>
      <c r="T196" s="761"/>
      <c r="U196" s="761"/>
      <c r="V196" s="761"/>
      <c r="W196" s="761"/>
      <c r="X196" s="761"/>
      <c r="Y196" s="761"/>
      <c r="Z196" s="761"/>
    </row>
    <row r="197" spans="1:26" ht="18">
      <c r="A197" s="761"/>
      <c r="B197" s="761"/>
      <c r="C197" s="761"/>
      <c r="D197" s="761"/>
      <c r="E197" s="761"/>
      <c r="F197" s="761"/>
      <c r="G197" s="761"/>
      <c r="H197" s="761"/>
      <c r="I197" s="761"/>
      <c r="J197" s="761"/>
      <c r="K197" s="761"/>
      <c r="L197" s="761"/>
      <c r="M197" s="761"/>
      <c r="N197" s="761"/>
      <c r="O197" s="761"/>
      <c r="P197" s="761"/>
      <c r="Q197" s="761"/>
      <c r="R197" s="761"/>
      <c r="S197" s="761"/>
      <c r="T197" s="761"/>
      <c r="U197" s="761"/>
      <c r="V197" s="761"/>
      <c r="W197" s="761"/>
      <c r="X197" s="761"/>
      <c r="Y197" s="761"/>
      <c r="Z197" s="761"/>
    </row>
    <row r="198" spans="1:26" ht="18">
      <c r="A198" s="761"/>
      <c r="B198" s="761"/>
      <c r="C198" s="761"/>
      <c r="D198" s="761"/>
      <c r="E198" s="761"/>
      <c r="F198" s="761"/>
      <c r="G198" s="761"/>
      <c r="H198" s="761"/>
      <c r="I198" s="761"/>
      <c r="J198" s="761"/>
      <c r="K198" s="761"/>
      <c r="L198" s="761"/>
      <c r="M198" s="761"/>
      <c r="N198" s="761"/>
      <c r="O198" s="761"/>
      <c r="P198" s="761"/>
      <c r="Q198" s="761"/>
      <c r="R198" s="761"/>
      <c r="S198" s="761"/>
      <c r="T198" s="761"/>
      <c r="U198" s="761"/>
      <c r="V198" s="761"/>
      <c r="W198" s="761"/>
      <c r="X198" s="761"/>
      <c r="Y198" s="761"/>
      <c r="Z198" s="761"/>
    </row>
    <row r="199" spans="1:26" ht="18">
      <c r="A199" s="761"/>
      <c r="B199" s="761"/>
      <c r="C199" s="761"/>
      <c r="D199" s="761"/>
      <c r="E199" s="761"/>
      <c r="F199" s="761"/>
      <c r="G199" s="761"/>
      <c r="H199" s="761"/>
      <c r="I199" s="761"/>
      <c r="J199" s="761"/>
      <c r="K199" s="761"/>
      <c r="L199" s="761"/>
      <c r="M199" s="761"/>
      <c r="N199" s="761"/>
      <c r="O199" s="761"/>
      <c r="P199" s="761"/>
      <c r="Q199" s="761"/>
      <c r="R199" s="761"/>
      <c r="S199" s="761"/>
      <c r="T199" s="761"/>
      <c r="U199" s="761"/>
      <c r="V199" s="761"/>
      <c r="W199" s="761"/>
      <c r="X199" s="761"/>
      <c r="Y199" s="761"/>
      <c r="Z199" s="761"/>
    </row>
    <row r="200" spans="1:26" ht="18">
      <c r="A200" s="761"/>
      <c r="B200" s="761"/>
      <c r="C200" s="761"/>
      <c r="D200" s="761"/>
      <c r="E200" s="761"/>
      <c r="F200" s="761"/>
      <c r="G200" s="761"/>
      <c r="H200" s="761"/>
      <c r="I200" s="761"/>
      <c r="J200" s="761"/>
      <c r="K200" s="761"/>
      <c r="L200" s="761"/>
      <c r="M200" s="761"/>
      <c r="N200" s="761"/>
      <c r="O200" s="761"/>
      <c r="P200" s="761"/>
      <c r="Q200" s="761"/>
      <c r="R200" s="761"/>
      <c r="S200" s="761"/>
      <c r="T200" s="761"/>
      <c r="U200" s="761"/>
      <c r="V200" s="761"/>
      <c r="W200" s="761"/>
      <c r="X200" s="761"/>
      <c r="Y200" s="761"/>
      <c r="Z200" s="761"/>
    </row>
    <row r="201" spans="1:26" ht="18">
      <c r="A201" s="761"/>
      <c r="B201" s="761"/>
      <c r="C201" s="761"/>
      <c r="D201" s="761"/>
      <c r="E201" s="761"/>
      <c r="F201" s="761"/>
      <c r="G201" s="761"/>
      <c r="H201" s="761"/>
      <c r="I201" s="761"/>
      <c r="J201" s="761"/>
      <c r="K201" s="761"/>
      <c r="L201" s="761"/>
      <c r="M201" s="761"/>
      <c r="N201" s="761"/>
      <c r="O201" s="761"/>
      <c r="P201" s="761"/>
      <c r="Q201" s="761"/>
      <c r="R201" s="761"/>
      <c r="S201" s="761"/>
      <c r="T201" s="761"/>
      <c r="U201" s="761"/>
      <c r="V201" s="761"/>
      <c r="W201" s="761"/>
      <c r="X201" s="761"/>
      <c r="Y201" s="761"/>
      <c r="Z201" s="761"/>
    </row>
    <row r="202" spans="1:26" ht="18">
      <c r="A202" s="761"/>
      <c r="B202" s="761"/>
      <c r="C202" s="761"/>
      <c r="D202" s="761"/>
      <c r="E202" s="761"/>
      <c r="F202" s="761"/>
      <c r="G202" s="761"/>
      <c r="H202" s="761"/>
      <c r="I202" s="761"/>
      <c r="J202" s="761"/>
      <c r="K202" s="761"/>
      <c r="L202" s="761"/>
      <c r="M202" s="761"/>
      <c r="N202" s="761"/>
      <c r="O202" s="761"/>
      <c r="P202" s="761"/>
      <c r="Q202" s="761"/>
      <c r="R202" s="761"/>
      <c r="S202" s="761"/>
      <c r="T202" s="761"/>
      <c r="U202" s="761"/>
      <c r="V202" s="761"/>
      <c r="W202" s="761"/>
      <c r="X202" s="761"/>
      <c r="Y202" s="761"/>
      <c r="Z202" s="761"/>
    </row>
    <row r="203" spans="1:26" ht="18">
      <c r="A203" s="761"/>
      <c r="B203" s="761"/>
      <c r="C203" s="761"/>
      <c r="D203" s="761"/>
      <c r="E203" s="761"/>
      <c r="F203" s="761"/>
      <c r="G203" s="761"/>
      <c r="H203" s="761"/>
      <c r="I203" s="761"/>
      <c r="J203" s="761"/>
      <c r="K203" s="761"/>
      <c r="L203" s="761"/>
      <c r="M203" s="761"/>
      <c r="N203" s="761"/>
      <c r="O203" s="761"/>
      <c r="P203" s="761"/>
      <c r="Q203" s="761"/>
      <c r="R203" s="761"/>
      <c r="S203" s="761"/>
      <c r="T203" s="761"/>
      <c r="U203" s="761"/>
      <c r="V203" s="761"/>
      <c r="W203" s="761"/>
      <c r="X203" s="761"/>
      <c r="Y203" s="761"/>
      <c r="Z203" s="761"/>
    </row>
    <row r="204" spans="1:26" ht="18">
      <c r="A204" s="761"/>
      <c r="B204" s="761"/>
      <c r="C204" s="761"/>
      <c r="D204" s="761"/>
      <c r="E204" s="761"/>
      <c r="F204" s="761"/>
      <c r="G204" s="761"/>
      <c r="H204" s="761"/>
      <c r="I204" s="761"/>
      <c r="J204" s="761"/>
      <c r="K204" s="761"/>
      <c r="L204" s="761"/>
      <c r="M204" s="761"/>
      <c r="N204" s="761"/>
      <c r="O204" s="761"/>
      <c r="P204" s="761"/>
      <c r="Q204" s="761"/>
      <c r="R204" s="761"/>
      <c r="S204" s="761"/>
      <c r="T204" s="761"/>
      <c r="U204" s="761"/>
      <c r="V204" s="761"/>
      <c r="W204" s="761"/>
      <c r="X204" s="761"/>
      <c r="Y204" s="761"/>
      <c r="Z204" s="761"/>
    </row>
    <row r="205" spans="1:26" ht="18">
      <c r="A205" s="761"/>
      <c r="B205" s="761"/>
      <c r="C205" s="761"/>
      <c r="D205" s="761"/>
      <c r="E205" s="761"/>
      <c r="F205" s="761"/>
      <c r="G205" s="761"/>
      <c r="H205" s="761"/>
      <c r="I205" s="761"/>
      <c r="J205" s="761"/>
      <c r="K205" s="761"/>
      <c r="L205" s="761"/>
      <c r="M205" s="761"/>
      <c r="N205" s="761"/>
      <c r="O205" s="761"/>
      <c r="P205" s="761"/>
      <c r="Q205" s="761"/>
      <c r="R205" s="761"/>
      <c r="S205" s="761"/>
      <c r="T205" s="761"/>
      <c r="U205" s="761"/>
      <c r="V205" s="761"/>
      <c r="W205" s="761"/>
      <c r="X205" s="761"/>
      <c r="Y205" s="761"/>
      <c r="Z205" s="761"/>
    </row>
    <row r="206" spans="1:26" ht="18">
      <c r="A206" s="761"/>
      <c r="B206" s="761"/>
      <c r="C206" s="761"/>
      <c r="D206" s="761"/>
      <c r="E206" s="761"/>
      <c r="F206" s="761"/>
      <c r="G206" s="761"/>
      <c r="H206" s="761"/>
      <c r="I206" s="761"/>
      <c r="J206" s="761"/>
      <c r="K206" s="761"/>
      <c r="L206" s="761"/>
      <c r="M206" s="761"/>
      <c r="N206" s="761"/>
      <c r="O206" s="761"/>
      <c r="P206" s="761"/>
      <c r="Q206" s="761"/>
      <c r="R206" s="761"/>
      <c r="S206" s="761"/>
      <c r="T206" s="761"/>
      <c r="U206" s="761"/>
      <c r="V206" s="761"/>
      <c r="W206" s="761"/>
      <c r="X206" s="761"/>
      <c r="Y206" s="761"/>
      <c r="Z206" s="761"/>
    </row>
    <row r="207" spans="1:26" ht="18">
      <c r="A207" s="761"/>
      <c r="B207" s="761"/>
      <c r="C207" s="761"/>
      <c r="D207" s="761"/>
      <c r="E207" s="761"/>
      <c r="F207" s="761"/>
      <c r="G207" s="761"/>
      <c r="H207" s="761"/>
      <c r="I207" s="761"/>
      <c r="J207" s="761"/>
      <c r="K207" s="761"/>
      <c r="L207" s="761"/>
      <c r="M207" s="761"/>
      <c r="N207" s="761"/>
      <c r="O207" s="761"/>
      <c r="P207" s="761"/>
      <c r="Q207" s="761"/>
      <c r="R207" s="761"/>
      <c r="S207" s="761"/>
      <c r="T207" s="761"/>
      <c r="U207" s="761"/>
      <c r="V207" s="761"/>
      <c r="W207" s="761"/>
      <c r="X207" s="761"/>
      <c r="Y207" s="761"/>
      <c r="Z207" s="761"/>
    </row>
    <row r="208" spans="1:26" ht="18">
      <c r="A208" s="761"/>
      <c r="B208" s="761"/>
      <c r="C208" s="761"/>
      <c r="D208" s="761"/>
      <c r="E208" s="761"/>
      <c r="F208" s="761"/>
      <c r="G208" s="761"/>
      <c r="H208" s="761"/>
      <c r="I208" s="761"/>
      <c r="J208" s="761"/>
      <c r="K208" s="761"/>
      <c r="L208" s="761"/>
      <c r="M208" s="761"/>
      <c r="N208" s="761"/>
      <c r="O208" s="761"/>
      <c r="P208" s="761"/>
      <c r="Q208" s="761"/>
      <c r="R208" s="761"/>
      <c r="S208" s="761"/>
      <c r="T208" s="761"/>
      <c r="U208" s="761"/>
      <c r="V208" s="761"/>
      <c r="W208" s="761"/>
      <c r="X208" s="761"/>
      <c r="Y208" s="761"/>
      <c r="Z208" s="761"/>
    </row>
    <row r="209" spans="1:26" ht="18">
      <c r="A209" s="761"/>
      <c r="B209" s="761"/>
      <c r="C209" s="761"/>
      <c r="D209" s="761"/>
      <c r="E209" s="761"/>
      <c r="F209" s="761"/>
      <c r="G209" s="761"/>
      <c r="H209" s="761"/>
      <c r="I209" s="761"/>
      <c r="J209" s="761"/>
      <c r="K209" s="761"/>
      <c r="L209" s="761"/>
      <c r="M209" s="761"/>
      <c r="N209" s="761"/>
      <c r="O209" s="761"/>
      <c r="P209" s="761"/>
      <c r="Q209" s="761"/>
      <c r="R209" s="761"/>
      <c r="S209" s="761"/>
      <c r="T209" s="761"/>
      <c r="U209" s="761"/>
      <c r="V209" s="761"/>
      <c r="W209" s="761"/>
      <c r="X209" s="761"/>
      <c r="Y209" s="761"/>
      <c r="Z209" s="761"/>
    </row>
    <row r="210" spans="1:26" ht="18">
      <c r="A210" s="761"/>
      <c r="B210" s="761"/>
      <c r="C210" s="761"/>
      <c r="D210" s="761"/>
      <c r="E210" s="761"/>
      <c r="F210" s="761"/>
      <c r="G210" s="761"/>
      <c r="H210" s="761"/>
      <c r="I210" s="761"/>
      <c r="J210" s="761"/>
      <c r="K210" s="761"/>
      <c r="L210" s="761"/>
      <c r="M210" s="761"/>
      <c r="N210" s="761"/>
      <c r="O210" s="761"/>
      <c r="P210" s="761"/>
      <c r="Q210" s="761"/>
      <c r="R210" s="761"/>
      <c r="S210" s="761"/>
      <c r="T210" s="761"/>
      <c r="U210" s="761"/>
      <c r="V210" s="761"/>
      <c r="W210" s="761"/>
      <c r="X210" s="761"/>
      <c r="Y210" s="761"/>
      <c r="Z210" s="761"/>
    </row>
    <row r="211" spans="1:26" ht="18">
      <c r="A211" s="761"/>
      <c r="B211" s="761"/>
      <c r="C211" s="761"/>
      <c r="D211" s="761"/>
      <c r="E211" s="761"/>
      <c r="F211" s="761"/>
      <c r="G211" s="761"/>
      <c r="H211" s="761"/>
      <c r="I211" s="761"/>
      <c r="J211" s="761"/>
      <c r="K211" s="761"/>
      <c r="L211" s="761"/>
      <c r="M211" s="761"/>
      <c r="N211" s="761"/>
      <c r="O211" s="761"/>
      <c r="P211" s="761"/>
      <c r="Q211" s="761"/>
      <c r="R211" s="761"/>
      <c r="S211" s="761"/>
      <c r="T211" s="761"/>
      <c r="U211" s="761"/>
      <c r="V211" s="761"/>
      <c r="W211" s="761"/>
      <c r="X211" s="761"/>
      <c r="Y211" s="761"/>
      <c r="Z211" s="761"/>
    </row>
    <row r="212" spans="1:26" ht="18">
      <c r="A212" s="761"/>
      <c r="B212" s="761"/>
      <c r="C212" s="761"/>
      <c r="D212" s="761"/>
      <c r="E212" s="761"/>
      <c r="F212" s="761"/>
      <c r="G212" s="761"/>
      <c r="H212" s="761"/>
      <c r="I212" s="761"/>
      <c r="J212" s="761"/>
      <c r="K212" s="761"/>
      <c r="L212" s="761"/>
      <c r="M212" s="761"/>
      <c r="N212" s="761"/>
      <c r="O212" s="761"/>
      <c r="P212" s="761"/>
      <c r="Q212" s="761"/>
      <c r="R212" s="761"/>
      <c r="S212" s="761"/>
      <c r="T212" s="761"/>
      <c r="U212" s="761"/>
      <c r="V212" s="761"/>
      <c r="W212" s="761"/>
      <c r="X212" s="761"/>
      <c r="Y212" s="761"/>
      <c r="Z212" s="761"/>
    </row>
    <row r="213" spans="1:26" ht="18">
      <c r="A213" s="761"/>
      <c r="B213" s="761"/>
      <c r="C213" s="761"/>
      <c r="D213" s="761"/>
      <c r="E213" s="761"/>
      <c r="F213" s="761"/>
      <c r="G213" s="761"/>
      <c r="H213" s="761"/>
      <c r="I213" s="761"/>
      <c r="J213" s="761"/>
      <c r="K213" s="761"/>
      <c r="L213" s="761"/>
      <c r="M213" s="761"/>
      <c r="N213" s="761"/>
      <c r="O213" s="761"/>
      <c r="P213" s="761"/>
      <c r="Q213" s="761"/>
      <c r="R213" s="761"/>
      <c r="S213" s="761"/>
      <c r="T213" s="761"/>
      <c r="U213" s="761"/>
      <c r="V213" s="761"/>
      <c r="W213" s="761"/>
      <c r="X213" s="761"/>
      <c r="Y213" s="761"/>
      <c r="Z213" s="761"/>
    </row>
    <row r="214" spans="1:26" ht="18">
      <c r="A214" s="761"/>
      <c r="B214" s="761"/>
      <c r="C214" s="761"/>
      <c r="D214" s="761"/>
      <c r="E214" s="761"/>
      <c r="F214" s="761"/>
      <c r="G214" s="761"/>
      <c r="H214" s="761"/>
      <c r="I214" s="761"/>
      <c r="J214" s="761"/>
      <c r="K214" s="761"/>
      <c r="L214" s="761"/>
      <c r="M214" s="761"/>
      <c r="N214" s="761"/>
      <c r="O214" s="761"/>
      <c r="P214" s="761"/>
      <c r="Q214" s="761"/>
      <c r="R214" s="761"/>
      <c r="S214" s="761"/>
      <c r="T214" s="761"/>
      <c r="U214" s="761"/>
      <c r="V214" s="761"/>
      <c r="W214" s="761"/>
      <c r="X214" s="761"/>
      <c r="Y214" s="761"/>
      <c r="Z214" s="761"/>
    </row>
    <row r="215" spans="1:26" ht="18">
      <c r="A215" s="761"/>
      <c r="B215" s="761"/>
      <c r="C215" s="761"/>
      <c r="D215" s="761"/>
      <c r="E215" s="761"/>
      <c r="F215" s="761"/>
      <c r="G215" s="761"/>
      <c r="H215" s="761"/>
      <c r="I215" s="761"/>
      <c r="J215" s="761"/>
      <c r="K215" s="761"/>
      <c r="L215" s="761"/>
      <c r="M215" s="761"/>
      <c r="N215" s="761"/>
      <c r="O215" s="761"/>
      <c r="P215" s="761"/>
      <c r="Q215" s="761"/>
      <c r="R215" s="761"/>
      <c r="S215" s="761"/>
      <c r="T215" s="761"/>
      <c r="U215" s="761"/>
      <c r="V215" s="761"/>
      <c r="W215" s="761"/>
      <c r="X215" s="761"/>
      <c r="Y215" s="761"/>
      <c r="Z215" s="761"/>
    </row>
    <row r="216" spans="1:26" ht="18">
      <c r="A216" s="761"/>
      <c r="B216" s="761"/>
      <c r="C216" s="761"/>
      <c r="D216" s="761"/>
      <c r="E216" s="761"/>
      <c r="F216" s="761"/>
      <c r="G216" s="761"/>
      <c r="H216" s="761"/>
      <c r="I216" s="761"/>
      <c r="J216" s="761"/>
      <c r="K216" s="761"/>
      <c r="L216" s="761"/>
      <c r="M216" s="761"/>
      <c r="N216" s="761"/>
      <c r="O216" s="761"/>
      <c r="P216" s="761"/>
      <c r="Q216" s="761"/>
      <c r="R216" s="761"/>
      <c r="S216" s="761"/>
      <c r="T216" s="761"/>
      <c r="U216" s="761"/>
      <c r="V216" s="761"/>
      <c r="W216" s="761"/>
      <c r="X216" s="761"/>
      <c r="Y216" s="761"/>
      <c r="Z216" s="761"/>
    </row>
    <row r="217" spans="1:26" ht="18">
      <c r="A217" s="761"/>
      <c r="B217" s="761"/>
      <c r="C217" s="761"/>
      <c r="D217" s="761"/>
      <c r="E217" s="761"/>
      <c r="F217" s="761"/>
      <c r="G217" s="761"/>
      <c r="H217" s="761"/>
      <c r="I217" s="761"/>
      <c r="J217" s="761"/>
      <c r="K217" s="761"/>
      <c r="L217" s="761"/>
      <c r="M217" s="761"/>
      <c r="N217" s="761"/>
      <c r="O217" s="761"/>
      <c r="P217" s="761"/>
      <c r="Q217" s="761"/>
      <c r="R217" s="761"/>
      <c r="S217" s="761"/>
      <c r="T217" s="761"/>
      <c r="U217" s="761"/>
      <c r="V217" s="761"/>
      <c r="W217" s="761"/>
      <c r="X217" s="761"/>
      <c r="Y217" s="761"/>
      <c r="Z217" s="761"/>
    </row>
    <row r="218" spans="1:26" ht="18">
      <c r="A218" s="761"/>
      <c r="B218" s="761"/>
      <c r="C218" s="761"/>
      <c r="D218" s="761"/>
      <c r="E218" s="761"/>
      <c r="F218" s="761"/>
      <c r="G218" s="761"/>
      <c r="H218" s="761"/>
      <c r="I218" s="761"/>
      <c r="J218" s="761"/>
      <c r="K218" s="761"/>
      <c r="L218" s="761"/>
      <c r="M218" s="761"/>
      <c r="N218" s="761"/>
      <c r="O218" s="761"/>
      <c r="P218" s="761"/>
      <c r="Q218" s="761"/>
      <c r="R218" s="761"/>
      <c r="S218" s="761"/>
      <c r="T218" s="761"/>
      <c r="U218" s="761"/>
      <c r="V218" s="761"/>
      <c r="W218" s="761"/>
      <c r="X218" s="761"/>
      <c r="Y218" s="761"/>
      <c r="Z218" s="761"/>
    </row>
    <row r="219" spans="1:26" ht="18">
      <c r="A219" s="761"/>
      <c r="B219" s="761"/>
      <c r="C219" s="761"/>
      <c r="D219" s="761"/>
      <c r="E219" s="761"/>
      <c r="F219" s="761"/>
      <c r="G219" s="761"/>
      <c r="H219" s="761"/>
      <c r="I219" s="761"/>
      <c r="J219" s="761"/>
      <c r="K219" s="761"/>
      <c r="L219" s="761"/>
      <c r="M219" s="761"/>
      <c r="N219" s="761"/>
      <c r="O219" s="761"/>
      <c r="P219" s="761"/>
      <c r="Q219" s="761"/>
      <c r="R219" s="761"/>
      <c r="S219" s="761"/>
      <c r="T219" s="761"/>
      <c r="U219" s="761"/>
      <c r="V219" s="761"/>
      <c r="W219" s="761"/>
      <c r="X219" s="761"/>
      <c r="Y219" s="761"/>
      <c r="Z219" s="761"/>
    </row>
    <row r="220" spans="1:26" ht="18">
      <c r="A220" s="761"/>
      <c r="B220" s="761"/>
      <c r="C220" s="761"/>
      <c r="D220" s="761"/>
      <c r="E220" s="761"/>
      <c r="F220" s="761"/>
      <c r="G220" s="761"/>
      <c r="H220" s="761"/>
      <c r="I220" s="761"/>
      <c r="J220" s="761"/>
      <c r="K220" s="761"/>
      <c r="L220" s="761"/>
      <c r="M220" s="761"/>
      <c r="N220" s="761"/>
      <c r="O220" s="761"/>
      <c r="P220" s="761"/>
      <c r="Q220" s="761"/>
      <c r="R220" s="761"/>
      <c r="S220" s="761"/>
      <c r="T220" s="761"/>
      <c r="U220" s="761"/>
      <c r="V220" s="761"/>
      <c r="W220" s="761"/>
      <c r="X220" s="761"/>
      <c r="Y220" s="761"/>
      <c r="Z220" s="761"/>
    </row>
    <row r="221" spans="1:26" ht="18">
      <c r="A221" s="761"/>
      <c r="B221" s="761"/>
      <c r="C221" s="761"/>
      <c r="D221" s="761"/>
      <c r="E221" s="761"/>
      <c r="F221" s="761"/>
      <c r="G221" s="761"/>
      <c r="H221" s="761"/>
      <c r="I221" s="761"/>
      <c r="J221" s="761"/>
      <c r="K221" s="761"/>
      <c r="L221" s="761"/>
      <c r="M221" s="761"/>
      <c r="N221" s="761"/>
      <c r="O221" s="761"/>
      <c r="P221" s="761"/>
      <c r="Q221" s="761"/>
      <c r="R221" s="761"/>
      <c r="S221" s="761"/>
      <c r="T221" s="761"/>
      <c r="U221" s="761"/>
      <c r="V221" s="761"/>
      <c r="W221" s="761"/>
      <c r="X221" s="761"/>
      <c r="Y221" s="761"/>
      <c r="Z221" s="761"/>
    </row>
    <row r="222" spans="1:26" ht="18">
      <c r="A222" s="761"/>
      <c r="B222" s="761"/>
      <c r="C222" s="761"/>
      <c r="D222" s="761"/>
      <c r="E222" s="761"/>
      <c r="F222" s="761"/>
      <c r="G222" s="761"/>
      <c r="H222" s="761"/>
      <c r="I222" s="761"/>
      <c r="J222" s="761"/>
      <c r="K222" s="761"/>
      <c r="L222" s="761"/>
      <c r="M222" s="761"/>
      <c r="N222" s="761"/>
      <c r="O222" s="761"/>
      <c r="P222" s="761"/>
      <c r="Q222" s="761"/>
      <c r="R222" s="761"/>
      <c r="S222" s="761"/>
      <c r="T222" s="761"/>
      <c r="U222" s="761"/>
      <c r="V222" s="761"/>
      <c r="W222" s="761"/>
      <c r="X222" s="761"/>
      <c r="Y222" s="761"/>
      <c r="Z222" s="761"/>
    </row>
    <row r="223" spans="1:26" ht="18">
      <c r="A223" s="761"/>
      <c r="B223" s="761"/>
      <c r="C223" s="761"/>
      <c r="D223" s="761"/>
      <c r="E223" s="761"/>
      <c r="F223" s="761"/>
      <c r="G223" s="761"/>
      <c r="H223" s="761"/>
      <c r="I223" s="761"/>
      <c r="J223" s="761"/>
      <c r="K223" s="761"/>
      <c r="L223" s="761"/>
      <c r="M223" s="761"/>
      <c r="N223" s="761"/>
      <c r="O223" s="761"/>
      <c r="P223" s="761"/>
      <c r="Q223" s="761"/>
      <c r="R223" s="761"/>
      <c r="S223" s="761"/>
      <c r="T223" s="761"/>
      <c r="U223" s="761"/>
      <c r="V223" s="761"/>
      <c r="W223" s="761"/>
      <c r="X223" s="761"/>
      <c r="Y223" s="761"/>
      <c r="Z223" s="761"/>
    </row>
    <row r="224" spans="1:26" ht="18">
      <c r="A224" s="761"/>
      <c r="B224" s="761"/>
      <c r="C224" s="761"/>
      <c r="D224" s="761"/>
      <c r="E224" s="761"/>
      <c r="F224" s="761"/>
      <c r="G224" s="761"/>
      <c r="H224" s="761"/>
      <c r="I224" s="761"/>
      <c r="J224" s="761"/>
      <c r="K224" s="761"/>
      <c r="L224" s="761"/>
      <c r="M224" s="761"/>
      <c r="N224" s="761"/>
      <c r="O224" s="761"/>
      <c r="P224" s="761"/>
      <c r="Q224" s="761"/>
      <c r="R224" s="761"/>
      <c r="S224" s="761"/>
      <c r="T224" s="761"/>
      <c r="U224" s="761"/>
      <c r="V224" s="761"/>
      <c r="W224" s="761"/>
      <c r="X224" s="761"/>
      <c r="Y224" s="761"/>
      <c r="Z224" s="761"/>
    </row>
    <row r="225" spans="1:26" ht="18">
      <c r="A225" s="761"/>
      <c r="B225" s="761"/>
      <c r="C225" s="761"/>
      <c r="D225" s="761"/>
      <c r="E225" s="761"/>
      <c r="F225" s="761"/>
      <c r="G225" s="761"/>
      <c r="H225" s="761"/>
      <c r="I225" s="761"/>
      <c r="J225" s="761"/>
      <c r="K225" s="761"/>
      <c r="L225" s="761"/>
      <c r="M225" s="761"/>
      <c r="N225" s="761"/>
      <c r="O225" s="761"/>
      <c r="P225" s="761"/>
      <c r="Q225" s="761"/>
      <c r="R225" s="761"/>
      <c r="S225" s="761"/>
      <c r="T225" s="761"/>
      <c r="U225" s="761"/>
      <c r="V225" s="761"/>
      <c r="W225" s="761"/>
      <c r="X225" s="761"/>
      <c r="Y225" s="761"/>
      <c r="Z225" s="761"/>
    </row>
    <row r="226" spans="1:26" ht="18">
      <c r="A226" s="761"/>
      <c r="B226" s="761"/>
      <c r="C226" s="761"/>
      <c r="D226" s="761"/>
      <c r="E226" s="761"/>
      <c r="F226" s="761"/>
      <c r="G226" s="761"/>
      <c r="H226" s="761"/>
      <c r="I226" s="761"/>
      <c r="J226" s="761"/>
      <c r="K226" s="761"/>
      <c r="L226" s="761"/>
      <c r="M226" s="761"/>
      <c r="N226" s="761"/>
      <c r="O226" s="761"/>
      <c r="P226" s="761"/>
      <c r="Q226" s="761"/>
      <c r="R226" s="761"/>
      <c r="S226" s="761"/>
      <c r="T226" s="761"/>
      <c r="U226" s="761"/>
      <c r="V226" s="761"/>
      <c r="W226" s="761"/>
      <c r="X226" s="761"/>
      <c r="Y226" s="761"/>
      <c r="Z226" s="761"/>
    </row>
    <row r="227" spans="1:26" ht="18">
      <c r="A227" s="761"/>
      <c r="B227" s="761"/>
      <c r="C227" s="761"/>
      <c r="D227" s="761"/>
      <c r="E227" s="761"/>
      <c r="F227" s="761"/>
      <c r="G227" s="761"/>
      <c r="H227" s="761"/>
      <c r="I227" s="761"/>
      <c r="J227" s="761"/>
      <c r="K227" s="761"/>
      <c r="L227" s="761"/>
      <c r="M227" s="761"/>
      <c r="N227" s="761"/>
      <c r="O227" s="761"/>
      <c r="P227" s="761"/>
      <c r="Q227" s="761"/>
      <c r="R227" s="761"/>
      <c r="S227" s="761"/>
      <c r="T227" s="761"/>
      <c r="U227" s="761"/>
      <c r="V227" s="761"/>
      <c r="W227" s="761"/>
      <c r="X227" s="761"/>
      <c r="Y227" s="761"/>
      <c r="Z227" s="761"/>
    </row>
    <row r="228" spans="1:26" ht="18">
      <c r="A228" s="761"/>
      <c r="B228" s="761"/>
      <c r="C228" s="761"/>
      <c r="D228" s="761"/>
      <c r="E228" s="761"/>
      <c r="F228" s="761"/>
      <c r="G228" s="761"/>
      <c r="H228" s="761"/>
      <c r="I228" s="761"/>
      <c r="J228" s="761"/>
      <c r="K228" s="761"/>
      <c r="L228" s="761"/>
      <c r="M228" s="761"/>
      <c r="N228" s="761"/>
      <c r="O228" s="761"/>
      <c r="P228" s="761"/>
      <c r="Q228" s="761"/>
      <c r="R228" s="761"/>
      <c r="S228" s="761"/>
      <c r="T228" s="761"/>
      <c r="U228" s="761"/>
      <c r="V228" s="761"/>
      <c r="W228" s="761"/>
      <c r="X228" s="761"/>
      <c r="Y228" s="761"/>
      <c r="Z228" s="761"/>
    </row>
    <row r="229" spans="1:26" ht="18">
      <c r="A229" s="761"/>
      <c r="B229" s="761"/>
      <c r="C229" s="761"/>
      <c r="D229" s="761"/>
      <c r="E229" s="761"/>
      <c r="F229" s="761"/>
      <c r="G229" s="761"/>
      <c r="H229" s="761"/>
      <c r="I229" s="761"/>
      <c r="J229" s="761"/>
      <c r="K229" s="761"/>
      <c r="L229" s="761"/>
      <c r="M229" s="761"/>
      <c r="N229" s="761"/>
      <c r="O229" s="761"/>
      <c r="P229" s="761"/>
      <c r="Q229" s="761"/>
      <c r="R229" s="761"/>
      <c r="S229" s="761"/>
      <c r="T229" s="761"/>
      <c r="U229" s="761"/>
      <c r="V229" s="761"/>
      <c r="W229" s="761"/>
      <c r="X229" s="761"/>
      <c r="Y229" s="761"/>
      <c r="Z229" s="761"/>
    </row>
    <row r="230" spans="1:26" ht="18">
      <c r="A230" s="761"/>
      <c r="B230" s="761"/>
      <c r="C230" s="761"/>
      <c r="D230" s="761"/>
      <c r="E230" s="761"/>
      <c r="F230" s="761"/>
      <c r="G230" s="761"/>
      <c r="H230" s="761"/>
      <c r="I230" s="761"/>
      <c r="J230" s="761"/>
      <c r="K230" s="761"/>
      <c r="L230" s="761"/>
      <c r="M230" s="761"/>
      <c r="N230" s="761"/>
      <c r="O230" s="761"/>
      <c r="P230" s="761"/>
      <c r="Q230" s="761"/>
      <c r="R230" s="761"/>
      <c r="S230" s="761"/>
      <c r="T230" s="761"/>
      <c r="U230" s="761"/>
      <c r="V230" s="761"/>
      <c r="W230" s="761"/>
      <c r="X230" s="761"/>
      <c r="Y230" s="761"/>
      <c r="Z230" s="761"/>
    </row>
    <row r="231" spans="1:26" ht="18">
      <c r="A231" s="761"/>
      <c r="B231" s="761"/>
      <c r="C231" s="761"/>
      <c r="D231" s="761"/>
      <c r="E231" s="761"/>
      <c r="F231" s="761"/>
      <c r="G231" s="761"/>
      <c r="H231" s="761"/>
      <c r="I231" s="761"/>
      <c r="J231" s="761"/>
      <c r="K231" s="761"/>
      <c r="L231" s="761"/>
      <c r="M231" s="761"/>
      <c r="N231" s="761"/>
      <c r="O231" s="761"/>
      <c r="P231" s="761"/>
      <c r="Q231" s="761"/>
      <c r="R231" s="761"/>
      <c r="S231" s="761"/>
      <c r="T231" s="761"/>
      <c r="U231" s="761"/>
      <c r="V231" s="761"/>
      <c r="W231" s="761"/>
      <c r="X231" s="761"/>
      <c r="Y231" s="761"/>
      <c r="Z231" s="761"/>
    </row>
    <row r="232" spans="1:26" ht="18">
      <c r="A232" s="761"/>
      <c r="B232" s="761"/>
      <c r="C232" s="761"/>
      <c r="D232" s="761"/>
      <c r="E232" s="761"/>
      <c r="F232" s="761"/>
      <c r="G232" s="761"/>
      <c r="H232" s="761"/>
      <c r="I232" s="761"/>
      <c r="J232" s="761"/>
      <c r="K232" s="761"/>
      <c r="L232" s="761"/>
      <c r="M232" s="761"/>
      <c r="N232" s="761"/>
      <c r="O232" s="761"/>
      <c r="P232" s="761"/>
      <c r="Q232" s="761"/>
      <c r="R232" s="761"/>
      <c r="S232" s="761"/>
      <c r="T232" s="761"/>
      <c r="U232" s="761"/>
      <c r="V232" s="761"/>
      <c r="W232" s="761"/>
      <c r="X232" s="761"/>
      <c r="Y232" s="761"/>
      <c r="Z232" s="761"/>
    </row>
    <row r="233" spans="1:26" ht="18">
      <c r="A233" s="761"/>
      <c r="B233" s="761"/>
      <c r="C233" s="761"/>
      <c r="D233" s="761"/>
      <c r="E233" s="761"/>
      <c r="F233" s="761"/>
      <c r="G233" s="761"/>
      <c r="H233" s="761"/>
      <c r="I233" s="761"/>
      <c r="J233" s="761"/>
      <c r="K233" s="761"/>
      <c r="L233" s="761"/>
      <c r="M233" s="761"/>
      <c r="N233" s="761"/>
      <c r="O233" s="761"/>
      <c r="P233" s="761"/>
      <c r="Q233" s="761"/>
      <c r="R233" s="761"/>
      <c r="S233" s="761"/>
      <c r="T233" s="761"/>
      <c r="U233" s="761"/>
      <c r="V233" s="761"/>
      <c r="W233" s="761"/>
      <c r="X233" s="761"/>
      <c r="Y233" s="761"/>
      <c r="Z233" s="761"/>
    </row>
    <row r="234" spans="1:26" ht="18">
      <c r="A234" s="761"/>
      <c r="B234" s="761"/>
      <c r="C234" s="761"/>
      <c r="D234" s="761"/>
      <c r="E234" s="761"/>
      <c r="F234" s="761"/>
      <c r="G234" s="761"/>
      <c r="H234" s="761"/>
      <c r="I234" s="761"/>
      <c r="J234" s="761"/>
      <c r="K234" s="761"/>
      <c r="L234" s="761"/>
      <c r="M234" s="761"/>
      <c r="N234" s="761"/>
      <c r="O234" s="761"/>
      <c r="P234" s="761"/>
      <c r="Q234" s="761"/>
      <c r="R234" s="761"/>
      <c r="S234" s="761"/>
      <c r="T234" s="761"/>
      <c r="U234" s="761"/>
      <c r="V234" s="761"/>
      <c r="W234" s="761"/>
      <c r="X234" s="761"/>
      <c r="Y234" s="761"/>
      <c r="Z234" s="761"/>
    </row>
    <row r="235" spans="1:26" ht="18">
      <c r="A235" s="761"/>
      <c r="B235" s="761"/>
      <c r="C235" s="761"/>
      <c r="D235" s="761"/>
      <c r="E235" s="761"/>
      <c r="F235" s="761"/>
      <c r="G235" s="761"/>
      <c r="H235" s="761"/>
      <c r="I235" s="761"/>
      <c r="J235" s="761"/>
      <c r="K235" s="761"/>
      <c r="L235" s="761"/>
      <c r="M235" s="761"/>
      <c r="N235" s="761"/>
      <c r="O235" s="761"/>
      <c r="P235" s="761"/>
      <c r="Q235" s="761"/>
      <c r="R235" s="761"/>
      <c r="S235" s="761"/>
      <c r="T235" s="761"/>
      <c r="U235" s="761"/>
      <c r="V235" s="761"/>
      <c r="W235" s="761"/>
      <c r="X235" s="761"/>
      <c r="Y235" s="761"/>
      <c r="Z235" s="761"/>
    </row>
    <row r="236" spans="1:26" ht="18">
      <c r="A236" s="761"/>
      <c r="B236" s="761"/>
      <c r="C236" s="761"/>
      <c r="D236" s="761"/>
      <c r="E236" s="761"/>
      <c r="F236" s="761"/>
      <c r="G236" s="761"/>
      <c r="H236" s="761"/>
      <c r="I236" s="761"/>
      <c r="J236" s="761"/>
      <c r="K236" s="761"/>
      <c r="L236" s="761"/>
      <c r="M236" s="761"/>
      <c r="N236" s="761"/>
      <c r="O236" s="761"/>
      <c r="P236" s="761"/>
      <c r="Q236" s="761"/>
      <c r="R236" s="761"/>
      <c r="S236" s="761"/>
      <c r="T236" s="761"/>
      <c r="U236" s="761"/>
      <c r="V236" s="761"/>
      <c r="W236" s="761"/>
      <c r="X236" s="761"/>
      <c r="Y236" s="761"/>
      <c r="Z236" s="761"/>
    </row>
    <row r="237" spans="1:26" ht="18">
      <c r="A237" s="761"/>
      <c r="B237" s="761"/>
      <c r="C237" s="761"/>
      <c r="D237" s="761"/>
      <c r="E237" s="761"/>
      <c r="F237" s="761"/>
      <c r="G237" s="761"/>
      <c r="H237" s="761"/>
      <c r="I237" s="761"/>
      <c r="J237" s="761"/>
      <c r="K237" s="761"/>
      <c r="L237" s="761"/>
      <c r="M237" s="761"/>
      <c r="N237" s="761"/>
      <c r="O237" s="761"/>
      <c r="P237" s="761"/>
      <c r="Q237" s="761"/>
      <c r="R237" s="761"/>
      <c r="S237" s="761"/>
      <c r="T237" s="761"/>
      <c r="U237" s="761"/>
      <c r="V237" s="761"/>
      <c r="W237" s="761"/>
      <c r="X237" s="761"/>
      <c r="Y237" s="761"/>
      <c r="Z237" s="761"/>
    </row>
    <row r="238" spans="1:26" ht="18">
      <c r="A238" s="761"/>
      <c r="B238" s="761"/>
      <c r="C238" s="761"/>
      <c r="D238" s="761"/>
      <c r="E238" s="761"/>
      <c r="F238" s="761"/>
      <c r="G238" s="761"/>
      <c r="H238" s="761"/>
      <c r="I238" s="761"/>
      <c r="J238" s="761"/>
      <c r="K238" s="761"/>
      <c r="L238" s="761"/>
      <c r="M238" s="761"/>
      <c r="N238" s="761"/>
      <c r="O238" s="761"/>
      <c r="P238" s="761"/>
      <c r="Q238" s="761"/>
      <c r="R238" s="761"/>
      <c r="S238" s="761"/>
      <c r="T238" s="761"/>
      <c r="U238" s="761"/>
      <c r="V238" s="761"/>
      <c r="W238" s="761"/>
      <c r="X238" s="761"/>
      <c r="Y238" s="761"/>
      <c r="Z238" s="761"/>
    </row>
    <row r="239" spans="1:26" ht="18">
      <c r="A239" s="761"/>
      <c r="B239" s="761"/>
      <c r="C239" s="761"/>
      <c r="D239" s="761"/>
      <c r="E239" s="761"/>
      <c r="F239" s="761"/>
      <c r="G239" s="761"/>
      <c r="H239" s="761"/>
      <c r="I239" s="761"/>
      <c r="J239" s="761"/>
      <c r="K239" s="761"/>
      <c r="L239" s="761"/>
      <c r="M239" s="761"/>
      <c r="N239" s="761"/>
      <c r="O239" s="761"/>
      <c r="P239" s="761"/>
      <c r="Q239" s="761"/>
      <c r="R239" s="761"/>
      <c r="S239" s="761"/>
      <c r="T239" s="761"/>
      <c r="U239" s="761"/>
      <c r="V239" s="761"/>
      <c r="W239" s="761"/>
      <c r="X239" s="761"/>
      <c r="Y239" s="761"/>
      <c r="Z239" s="761"/>
    </row>
    <row r="240" spans="1:26" ht="18">
      <c r="A240" s="761"/>
      <c r="B240" s="761"/>
      <c r="C240" s="761"/>
      <c r="D240" s="761"/>
      <c r="E240" s="761"/>
      <c r="F240" s="761"/>
      <c r="G240" s="761"/>
      <c r="H240" s="761"/>
      <c r="I240" s="761"/>
      <c r="J240" s="761"/>
      <c r="K240" s="761"/>
      <c r="L240" s="761"/>
      <c r="M240" s="761"/>
      <c r="N240" s="761"/>
      <c r="O240" s="761"/>
      <c r="P240" s="761"/>
      <c r="Q240" s="761"/>
      <c r="R240" s="761"/>
      <c r="S240" s="761"/>
      <c r="T240" s="761"/>
      <c r="U240" s="761"/>
      <c r="V240" s="761"/>
      <c r="W240" s="761"/>
      <c r="X240" s="761"/>
      <c r="Y240" s="761"/>
      <c r="Z240" s="761"/>
    </row>
    <row r="241" spans="1:26" ht="18">
      <c r="A241" s="761"/>
      <c r="B241" s="761"/>
      <c r="C241" s="761"/>
      <c r="D241" s="761"/>
      <c r="E241" s="761"/>
      <c r="F241" s="761"/>
      <c r="G241" s="761"/>
      <c r="H241" s="761"/>
      <c r="I241" s="761"/>
      <c r="J241" s="761"/>
      <c r="K241" s="761"/>
      <c r="L241" s="761"/>
      <c r="M241" s="761"/>
      <c r="N241" s="761"/>
      <c r="O241" s="761"/>
      <c r="P241" s="761"/>
      <c r="Q241" s="761"/>
      <c r="R241" s="761"/>
      <c r="S241" s="761"/>
      <c r="T241" s="761"/>
      <c r="U241" s="761"/>
      <c r="V241" s="761"/>
      <c r="W241" s="761"/>
      <c r="X241" s="761"/>
      <c r="Y241" s="761"/>
      <c r="Z241" s="761"/>
    </row>
    <row r="242" spans="1:26" ht="18">
      <c r="A242" s="761"/>
      <c r="B242" s="761"/>
      <c r="C242" s="761"/>
      <c r="D242" s="761"/>
      <c r="E242" s="761"/>
      <c r="F242" s="761"/>
      <c r="G242" s="761"/>
      <c r="H242" s="761"/>
      <c r="I242" s="761"/>
      <c r="J242" s="761"/>
      <c r="K242" s="761"/>
      <c r="L242" s="761"/>
      <c r="M242" s="761"/>
      <c r="N242" s="761"/>
      <c r="O242" s="761"/>
      <c r="P242" s="761"/>
      <c r="Q242" s="761"/>
      <c r="R242" s="761"/>
      <c r="S242" s="761"/>
      <c r="T242" s="761"/>
      <c r="U242" s="761"/>
      <c r="V242" s="761"/>
      <c r="W242" s="761"/>
      <c r="X242" s="761"/>
      <c r="Y242" s="761"/>
      <c r="Z242" s="761"/>
    </row>
    <row r="243" spans="1:26" ht="18">
      <c r="A243" s="761"/>
      <c r="B243" s="761"/>
      <c r="C243" s="761"/>
      <c r="D243" s="761"/>
      <c r="E243" s="761"/>
      <c r="F243" s="761"/>
      <c r="G243" s="761"/>
      <c r="H243" s="761"/>
      <c r="I243" s="761"/>
      <c r="J243" s="761"/>
      <c r="K243" s="761"/>
      <c r="L243" s="761"/>
      <c r="M243" s="761"/>
      <c r="N243" s="761"/>
      <c r="O243" s="761"/>
      <c r="P243" s="761"/>
      <c r="Q243" s="761"/>
      <c r="R243" s="761"/>
      <c r="S243" s="761"/>
      <c r="T243" s="761"/>
      <c r="U243" s="761"/>
      <c r="V243" s="761"/>
      <c r="W243" s="761"/>
      <c r="X243" s="761"/>
      <c r="Y243" s="761"/>
      <c r="Z243" s="761"/>
    </row>
    <row r="244" spans="1:26" ht="18">
      <c r="A244" s="761"/>
      <c r="B244" s="761"/>
      <c r="C244" s="761"/>
      <c r="D244" s="761"/>
      <c r="E244" s="761"/>
      <c r="F244" s="761"/>
      <c r="G244" s="761"/>
      <c r="H244" s="761"/>
      <c r="I244" s="761"/>
      <c r="J244" s="761"/>
      <c r="K244" s="761"/>
      <c r="L244" s="761"/>
      <c r="M244" s="761"/>
      <c r="N244" s="761"/>
      <c r="O244" s="761"/>
      <c r="P244" s="761"/>
      <c r="Q244" s="761"/>
      <c r="R244" s="761"/>
      <c r="S244" s="761"/>
      <c r="T244" s="761"/>
      <c r="U244" s="761"/>
      <c r="V244" s="761"/>
      <c r="W244" s="761"/>
      <c r="X244" s="761"/>
      <c r="Y244" s="761"/>
      <c r="Z244" s="761"/>
    </row>
    <row r="245" spans="1:26" ht="18">
      <c r="A245" s="761"/>
      <c r="B245" s="761"/>
      <c r="C245" s="761"/>
      <c r="D245" s="761"/>
      <c r="E245" s="761"/>
      <c r="F245" s="761"/>
      <c r="G245" s="761"/>
      <c r="H245" s="761"/>
      <c r="I245" s="761"/>
      <c r="J245" s="761"/>
      <c r="K245" s="761"/>
      <c r="L245" s="761"/>
      <c r="M245" s="761"/>
      <c r="N245" s="761"/>
      <c r="O245" s="761"/>
      <c r="P245" s="761"/>
      <c r="Q245" s="761"/>
      <c r="R245" s="761"/>
      <c r="S245" s="761"/>
      <c r="T245" s="761"/>
      <c r="U245" s="761"/>
      <c r="V245" s="761"/>
      <c r="W245" s="761"/>
      <c r="X245" s="761"/>
      <c r="Y245" s="761"/>
      <c r="Z245" s="761"/>
    </row>
    <row r="246" spans="1:26" ht="18">
      <c r="A246" s="761"/>
      <c r="B246" s="761"/>
      <c r="C246" s="761"/>
      <c r="D246" s="761"/>
      <c r="E246" s="761"/>
      <c r="F246" s="761"/>
      <c r="G246" s="761"/>
      <c r="H246" s="761"/>
      <c r="I246" s="761"/>
      <c r="J246" s="761"/>
      <c r="K246" s="761"/>
      <c r="L246" s="761"/>
      <c r="M246" s="761"/>
      <c r="N246" s="761"/>
      <c r="O246" s="761"/>
      <c r="P246" s="761"/>
      <c r="Q246" s="761"/>
      <c r="R246" s="761"/>
      <c r="S246" s="761"/>
      <c r="T246" s="761"/>
      <c r="U246" s="761"/>
      <c r="V246" s="761"/>
      <c r="W246" s="761"/>
      <c r="X246" s="761"/>
      <c r="Y246" s="761"/>
      <c r="Z246" s="761"/>
    </row>
    <row r="247" spans="1:26" ht="18">
      <c r="A247" s="761"/>
      <c r="B247" s="761"/>
      <c r="C247" s="761"/>
      <c r="D247" s="761"/>
      <c r="E247" s="761"/>
      <c r="F247" s="761"/>
      <c r="G247" s="761"/>
      <c r="H247" s="761"/>
      <c r="I247" s="761"/>
      <c r="J247" s="761"/>
      <c r="K247" s="761"/>
      <c r="L247" s="761"/>
      <c r="M247" s="761"/>
      <c r="N247" s="761"/>
      <c r="O247" s="761"/>
      <c r="P247" s="761"/>
      <c r="Q247" s="761"/>
      <c r="R247" s="761"/>
      <c r="S247" s="761"/>
      <c r="T247" s="761"/>
      <c r="U247" s="761"/>
      <c r="V247" s="761"/>
      <c r="W247" s="761"/>
      <c r="X247" s="761"/>
      <c r="Y247" s="761"/>
      <c r="Z247" s="761"/>
    </row>
    <row r="248" spans="1:26" ht="18">
      <c r="A248" s="761"/>
      <c r="B248" s="761"/>
      <c r="C248" s="761"/>
      <c r="D248" s="761"/>
      <c r="E248" s="761"/>
      <c r="F248" s="761"/>
      <c r="G248" s="761"/>
      <c r="H248" s="761"/>
      <c r="I248" s="761"/>
      <c r="J248" s="761"/>
      <c r="K248" s="761"/>
      <c r="L248" s="761"/>
      <c r="M248" s="761"/>
      <c r="N248" s="761"/>
      <c r="O248" s="761"/>
      <c r="P248" s="761"/>
      <c r="Q248" s="761"/>
      <c r="R248" s="761"/>
      <c r="S248" s="761"/>
      <c r="T248" s="761"/>
      <c r="U248" s="761"/>
      <c r="V248" s="761"/>
      <c r="W248" s="761"/>
      <c r="X248" s="761"/>
      <c r="Y248" s="761"/>
      <c r="Z248" s="761"/>
    </row>
    <row r="249" spans="1:26" ht="18">
      <c r="A249" s="761"/>
      <c r="B249" s="761"/>
      <c r="C249" s="761"/>
      <c r="D249" s="761"/>
      <c r="E249" s="761"/>
      <c r="F249" s="761"/>
      <c r="G249" s="761"/>
      <c r="H249" s="761"/>
      <c r="I249" s="761"/>
      <c r="J249" s="761"/>
      <c r="K249" s="761"/>
      <c r="L249" s="761"/>
      <c r="M249" s="761"/>
      <c r="N249" s="761"/>
      <c r="O249" s="761"/>
      <c r="P249" s="761"/>
      <c r="Q249" s="761"/>
      <c r="R249" s="761"/>
      <c r="S249" s="761"/>
      <c r="T249" s="761"/>
      <c r="U249" s="761"/>
      <c r="V249" s="761"/>
      <c r="W249" s="761"/>
      <c r="X249" s="761"/>
      <c r="Y249" s="761"/>
      <c r="Z249" s="761"/>
    </row>
    <row r="250" spans="1:26" ht="18">
      <c r="A250" s="761"/>
      <c r="B250" s="761"/>
      <c r="C250" s="761"/>
      <c r="D250" s="761"/>
      <c r="E250" s="761"/>
      <c r="F250" s="761"/>
      <c r="G250" s="761"/>
      <c r="H250" s="761"/>
      <c r="I250" s="761"/>
      <c r="J250" s="761"/>
      <c r="K250" s="761"/>
      <c r="L250" s="761"/>
      <c r="M250" s="761"/>
      <c r="N250" s="761"/>
      <c r="O250" s="761"/>
      <c r="P250" s="761"/>
      <c r="Q250" s="761"/>
      <c r="R250" s="761"/>
      <c r="S250" s="761"/>
      <c r="T250" s="761"/>
      <c r="U250" s="761"/>
      <c r="V250" s="761"/>
      <c r="W250" s="761"/>
      <c r="X250" s="761"/>
      <c r="Y250" s="761"/>
      <c r="Z250" s="761"/>
    </row>
    <row r="251" spans="1:26" ht="18">
      <c r="A251" s="761"/>
      <c r="B251" s="761"/>
      <c r="C251" s="761"/>
      <c r="D251" s="761"/>
      <c r="E251" s="761"/>
      <c r="F251" s="761"/>
      <c r="G251" s="761"/>
      <c r="H251" s="761"/>
      <c r="I251" s="761"/>
      <c r="J251" s="761"/>
      <c r="K251" s="761"/>
      <c r="L251" s="761"/>
      <c r="M251" s="761"/>
      <c r="N251" s="761"/>
      <c r="O251" s="761"/>
      <c r="P251" s="761"/>
      <c r="Q251" s="761"/>
      <c r="R251" s="761"/>
      <c r="S251" s="761"/>
      <c r="T251" s="761"/>
      <c r="U251" s="761"/>
      <c r="V251" s="761"/>
      <c r="W251" s="761"/>
      <c r="X251" s="761"/>
      <c r="Y251" s="761"/>
      <c r="Z251" s="761"/>
    </row>
    <row r="252" spans="1:26" ht="18">
      <c r="A252" s="761"/>
      <c r="B252" s="761"/>
      <c r="C252" s="761"/>
      <c r="D252" s="761"/>
      <c r="E252" s="761"/>
      <c r="F252" s="761"/>
      <c r="G252" s="761"/>
      <c r="H252" s="761"/>
      <c r="I252" s="761"/>
      <c r="J252" s="761"/>
      <c r="K252" s="761"/>
      <c r="L252" s="761"/>
      <c r="M252" s="761"/>
      <c r="N252" s="761"/>
      <c r="O252" s="761"/>
      <c r="P252" s="761"/>
      <c r="Q252" s="761"/>
      <c r="R252" s="761"/>
      <c r="S252" s="761"/>
      <c r="T252" s="761"/>
      <c r="U252" s="761"/>
      <c r="V252" s="761"/>
      <c r="W252" s="761"/>
      <c r="X252" s="761"/>
      <c r="Y252" s="761"/>
      <c r="Z252" s="761"/>
    </row>
    <row r="253" spans="1:26" ht="18">
      <c r="A253" s="761"/>
      <c r="B253" s="761"/>
      <c r="C253" s="761"/>
      <c r="D253" s="761"/>
      <c r="E253" s="761"/>
      <c r="F253" s="761"/>
      <c r="G253" s="761"/>
      <c r="H253" s="761"/>
      <c r="I253" s="761"/>
      <c r="J253" s="761"/>
      <c r="K253" s="761"/>
      <c r="L253" s="761"/>
      <c r="M253" s="761"/>
      <c r="N253" s="761"/>
      <c r="O253" s="761"/>
      <c r="P253" s="761"/>
      <c r="Q253" s="761"/>
      <c r="R253" s="761"/>
      <c r="S253" s="761"/>
      <c r="T253" s="761"/>
      <c r="U253" s="761"/>
      <c r="V253" s="761"/>
      <c r="W253" s="761"/>
      <c r="X253" s="761"/>
      <c r="Y253" s="761"/>
      <c r="Z253" s="761"/>
    </row>
    <row r="254" spans="1:26" ht="18">
      <c r="A254" s="761"/>
      <c r="B254" s="761"/>
      <c r="C254" s="761"/>
      <c r="D254" s="761"/>
      <c r="E254" s="761"/>
      <c r="F254" s="761"/>
      <c r="G254" s="761"/>
      <c r="H254" s="761"/>
      <c r="I254" s="761"/>
      <c r="J254" s="761"/>
      <c r="K254" s="761"/>
      <c r="L254" s="761"/>
      <c r="M254" s="761"/>
      <c r="N254" s="761"/>
      <c r="O254" s="761"/>
      <c r="P254" s="761"/>
      <c r="Q254" s="761"/>
      <c r="R254" s="761"/>
      <c r="S254" s="761"/>
      <c r="T254" s="761"/>
      <c r="U254" s="761"/>
      <c r="V254" s="761"/>
      <c r="W254" s="761"/>
      <c r="X254" s="761"/>
      <c r="Y254" s="761"/>
      <c r="Z254" s="761"/>
    </row>
    <row r="255" spans="1:26" ht="18">
      <c r="A255" s="761"/>
      <c r="B255" s="761"/>
      <c r="C255" s="761"/>
      <c r="D255" s="761"/>
      <c r="E255" s="761"/>
      <c r="F255" s="761"/>
      <c r="G255" s="761"/>
      <c r="H255" s="761"/>
      <c r="I255" s="761"/>
      <c r="J255" s="761"/>
      <c r="K255" s="761"/>
      <c r="L255" s="761"/>
      <c r="M255" s="761"/>
      <c r="N255" s="761"/>
      <c r="O255" s="761"/>
      <c r="P255" s="761"/>
      <c r="Q255" s="761"/>
      <c r="R255" s="761"/>
      <c r="S255" s="761"/>
      <c r="T255" s="761"/>
      <c r="U255" s="761"/>
      <c r="V255" s="761"/>
      <c r="W255" s="761"/>
      <c r="X255" s="761"/>
      <c r="Y255" s="761"/>
      <c r="Z255" s="761"/>
    </row>
    <row r="256" spans="1:26" ht="18">
      <c r="A256" s="761"/>
      <c r="B256" s="761"/>
      <c r="C256" s="761"/>
      <c r="D256" s="761"/>
      <c r="E256" s="761"/>
      <c r="F256" s="761"/>
      <c r="G256" s="761"/>
      <c r="H256" s="761"/>
      <c r="I256" s="761"/>
      <c r="J256" s="761"/>
      <c r="K256" s="761"/>
      <c r="L256" s="761"/>
      <c r="M256" s="761"/>
      <c r="N256" s="761"/>
      <c r="O256" s="761"/>
      <c r="P256" s="761"/>
      <c r="Q256" s="761"/>
      <c r="R256" s="761"/>
      <c r="S256" s="761"/>
      <c r="T256" s="761"/>
      <c r="U256" s="761"/>
      <c r="V256" s="761"/>
      <c r="W256" s="761"/>
      <c r="X256" s="761"/>
      <c r="Y256" s="761"/>
      <c r="Z256" s="761"/>
    </row>
    <row r="257" spans="1:26" ht="18">
      <c r="A257" s="761"/>
      <c r="B257" s="761"/>
      <c r="C257" s="761"/>
      <c r="D257" s="761"/>
      <c r="E257" s="761"/>
      <c r="F257" s="761"/>
      <c r="G257" s="761"/>
      <c r="H257" s="761"/>
      <c r="I257" s="761"/>
      <c r="J257" s="761"/>
      <c r="K257" s="761"/>
      <c r="L257" s="761"/>
      <c r="M257" s="761"/>
      <c r="N257" s="761"/>
      <c r="O257" s="761"/>
      <c r="P257" s="761"/>
      <c r="Q257" s="761"/>
      <c r="R257" s="761"/>
      <c r="S257" s="761"/>
      <c r="T257" s="761"/>
      <c r="U257" s="761"/>
      <c r="V257" s="761"/>
      <c r="W257" s="761"/>
      <c r="X257" s="761"/>
      <c r="Y257" s="761"/>
      <c r="Z257" s="761"/>
    </row>
    <row r="258" spans="1:26" ht="18">
      <c r="A258" s="761"/>
      <c r="B258" s="761"/>
      <c r="C258" s="761"/>
      <c r="D258" s="761"/>
      <c r="E258" s="761"/>
      <c r="F258" s="761"/>
      <c r="G258" s="761"/>
      <c r="H258" s="761"/>
      <c r="I258" s="761"/>
      <c r="J258" s="761"/>
      <c r="K258" s="761"/>
      <c r="L258" s="761"/>
      <c r="M258" s="761"/>
      <c r="N258" s="761"/>
      <c r="O258" s="761"/>
      <c r="P258" s="761"/>
      <c r="Q258" s="761"/>
      <c r="R258" s="761"/>
      <c r="S258" s="761"/>
      <c r="T258" s="761"/>
      <c r="U258" s="761"/>
      <c r="V258" s="761"/>
      <c r="W258" s="761"/>
      <c r="X258" s="761"/>
      <c r="Y258" s="761"/>
      <c r="Z258" s="761"/>
    </row>
    <row r="259" spans="1:26" ht="18">
      <c r="A259" s="761"/>
      <c r="B259" s="761"/>
      <c r="C259" s="761"/>
      <c r="D259" s="761"/>
      <c r="E259" s="761"/>
      <c r="F259" s="761"/>
      <c r="G259" s="761"/>
      <c r="H259" s="761"/>
      <c r="I259" s="761"/>
      <c r="J259" s="761"/>
      <c r="K259" s="761"/>
      <c r="L259" s="761"/>
      <c r="M259" s="761"/>
      <c r="N259" s="761"/>
      <c r="O259" s="761"/>
      <c r="P259" s="761"/>
      <c r="Q259" s="761"/>
      <c r="R259" s="761"/>
      <c r="S259" s="761"/>
      <c r="T259" s="761"/>
      <c r="U259" s="761"/>
      <c r="V259" s="761"/>
      <c r="W259" s="761"/>
      <c r="X259" s="761"/>
      <c r="Y259" s="761"/>
      <c r="Z259" s="761"/>
    </row>
    <row r="260" spans="1:26" ht="18">
      <c r="A260" s="761"/>
      <c r="B260" s="761"/>
      <c r="C260" s="761"/>
      <c r="D260" s="761"/>
      <c r="E260" s="761"/>
      <c r="F260" s="761"/>
      <c r="G260" s="761"/>
      <c r="H260" s="761"/>
      <c r="I260" s="761"/>
      <c r="J260" s="761"/>
      <c r="K260" s="761"/>
      <c r="L260" s="761"/>
      <c r="M260" s="761"/>
      <c r="N260" s="761"/>
      <c r="O260" s="761"/>
      <c r="P260" s="761"/>
      <c r="Q260" s="761"/>
      <c r="R260" s="761"/>
      <c r="S260" s="761"/>
      <c r="T260" s="761"/>
      <c r="U260" s="761"/>
      <c r="V260" s="761"/>
      <c r="W260" s="761"/>
      <c r="X260" s="761"/>
      <c r="Y260" s="761"/>
      <c r="Z260" s="761"/>
    </row>
    <row r="261" spans="1:26" ht="18">
      <c r="A261" s="761"/>
      <c r="B261" s="761"/>
      <c r="C261" s="761"/>
      <c r="D261" s="761"/>
      <c r="E261" s="761"/>
      <c r="F261" s="761"/>
      <c r="G261" s="761"/>
      <c r="H261" s="761"/>
      <c r="I261" s="761"/>
      <c r="J261" s="761"/>
      <c r="K261" s="761"/>
      <c r="L261" s="761"/>
      <c r="M261" s="761"/>
      <c r="N261" s="761"/>
      <c r="O261" s="761"/>
      <c r="P261" s="761"/>
      <c r="Q261" s="761"/>
      <c r="R261" s="761"/>
      <c r="S261" s="761"/>
      <c r="T261" s="761"/>
      <c r="U261" s="761"/>
      <c r="V261" s="761"/>
      <c r="W261" s="761"/>
      <c r="X261" s="761"/>
      <c r="Y261" s="761"/>
      <c r="Z261" s="761"/>
    </row>
    <row r="262" spans="1:26" ht="18">
      <c r="A262" s="761"/>
      <c r="B262" s="761"/>
      <c r="C262" s="761"/>
      <c r="D262" s="761"/>
      <c r="E262" s="761"/>
      <c r="F262" s="761"/>
      <c r="G262" s="761"/>
      <c r="H262" s="761"/>
      <c r="I262" s="761"/>
      <c r="J262" s="761"/>
      <c r="K262" s="761"/>
      <c r="L262" s="761"/>
      <c r="M262" s="761"/>
      <c r="N262" s="761"/>
      <c r="O262" s="761"/>
      <c r="P262" s="761"/>
      <c r="Q262" s="761"/>
      <c r="R262" s="761"/>
      <c r="S262" s="761"/>
      <c r="T262" s="761"/>
      <c r="U262" s="761"/>
      <c r="V262" s="761"/>
      <c r="W262" s="761"/>
      <c r="X262" s="761"/>
      <c r="Y262" s="761"/>
      <c r="Z262" s="761"/>
    </row>
    <row r="263" spans="1:26" ht="18">
      <c r="A263" s="761"/>
      <c r="B263" s="761"/>
      <c r="C263" s="761"/>
      <c r="D263" s="761"/>
      <c r="E263" s="761"/>
      <c r="F263" s="761"/>
      <c r="G263" s="761"/>
      <c r="H263" s="761"/>
      <c r="I263" s="761"/>
      <c r="J263" s="761"/>
      <c r="K263" s="761"/>
      <c r="L263" s="761"/>
      <c r="M263" s="761"/>
      <c r="N263" s="761"/>
      <c r="O263" s="761"/>
      <c r="P263" s="761"/>
      <c r="Q263" s="761"/>
      <c r="R263" s="761"/>
      <c r="S263" s="761"/>
      <c r="T263" s="761"/>
      <c r="U263" s="761"/>
      <c r="V263" s="761"/>
      <c r="W263" s="761"/>
      <c r="X263" s="761"/>
      <c r="Y263" s="761"/>
      <c r="Z263" s="761"/>
    </row>
    <row r="264" spans="1:26" ht="18">
      <c r="A264" s="761"/>
      <c r="B264" s="761"/>
      <c r="C264" s="761"/>
      <c r="D264" s="761"/>
      <c r="E264" s="761"/>
      <c r="F264" s="761"/>
      <c r="G264" s="761"/>
      <c r="H264" s="761"/>
      <c r="I264" s="761"/>
      <c r="J264" s="761"/>
      <c r="K264" s="761"/>
      <c r="L264" s="761"/>
      <c r="M264" s="761"/>
      <c r="N264" s="761"/>
      <c r="O264" s="761"/>
      <c r="P264" s="761"/>
      <c r="Q264" s="761"/>
      <c r="R264" s="761"/>
      <c r="S264" s="761"/>
      <c r="T264" s="761"/>
      <c r="U264" s="761"/>
      <c r="V264" s="761"/>
      <c r="W264" s="761"/>
      <c r="X264" s="761"/>
      <c r="Y264" s="761"/>
      <c r="Z264" s="761"/>
    </row>
    <row r="265" spans="1:26" ht="18">
      <c r="A265" s="761"/>
      <c r="B265" s="761"/>
      <c r="C265" s="761"/>
      <c r="D265" s="761"/>
      <c r="E265" s="761"/>
      <c r="F265" s="761"/>
      <c r="G265" s="761"/>
      <c r="H265" s="761"/>
      <c r="I265" s="761"/>
      <c r="J265" s="761"/>
      <c r="K265" s="761"/>
      <c r="L265" s="761"/>
      <c r="M265" s="761"/>
      <c r="N265" s="761"/>
      <c r="O265" s="761"/>
      <c r="P265" s="761"/>
      <c r="Q265" s="761"/>
      <c r="R265" s="761"/>
      <c r="S265" s="761"/>
      <c r="T265" s="761"/>
      <c r="U265" s="761"/>
      <c r="V265" s="761"/>
      <c r="W265" s="761"/>
      <c r="X265" s="761"/>
      <c r="Y265" s="761"/>
      <c r="Z265" s="761"/>
    </row>
    <row r="266" spans="1:26" ht="18">
      <c r="A266" s="761"/>
      <c r="B266" s="761"/>
      <c r="C266" s="761"/>
      <c r="D266" s="761"/>
      <c r="E266" s="761"/>
      <c r="F266" s="761"/>
      <c r="G266" s="761"/>
      <c r="H266" s="761"/>
      <c r="I266" s="761"/>
      <c r="J266" s="761"/>
      <c r="K266" s="761"/>
      <c r="L266" s="761"/>
      <c r="M266" s="761"/>
      <c r="N266" s="761"/>
      <c r="O266" s="761"/>
      <c r="P266" s="761"/>
      <c r="Q266" s="761"/>
      <c r="R266" s="761"/>
      <c r="S266" s="761"/>
      <c r="T266" s="761"/>
      <c r="U266" s="761"/>
      <c r="V266" s="761"/>
      <c r="W266" s="761"/>
      <c r="X266" s="761"/>
      <c r="Y266" s="761"/>
      <c r="Z266" s="761"/>
    </row>
    <row r="267" spans="1:26" ht="18">
      <c r="A267" s="761"/>
      <c r="B267" s="761"/>
      <c r="C267" s="761"/>
      <c r="D267" s="761"/>
      <c r="E267" s="761"/>
      <c r="F267" s="761"/>
      <c r="G267" s="761"/>
      <c r="H267" s="761"/>
      <c r="I267" s="761"/>
      <c r="J267" s="761"/>
      <c r="K267" s="761"/>
      <c r="L267" s="761"/>
      <c r="M267" s="761"/>
      <c r="N267" s="761"/>
      <c r="O267" s="761"/>
      <c r="P267" s="761"/>
      <c r="Q267" s="761"/>
      <c r="R267" s="761"/>
      <c r="S267" s="761"/>
      <c r="T267" s="761"/>
      <c r="U267" s="761"/>
      <c r="V267" s="761"/>
      <c r="W267" s="761"/>
      <c r="X267" s="761"/>
      <c r="Y267" s="761"/>
      <c r="Z267" s="761"/>
    </row>
    <row r="268" spans="1:26" ht="18">
      <c r="A268" s="761"/>
      <c r="B268" s="761"/>
      <c r="C268" s="761"/>
      <c r="D268" s="761"/>
      <c r="E268" s="761"/>
      <c r="F268" s="761"/>
      <c r="G268" s="761"/>
      <c r="H268" s="761"/>
      <c r="I268" s="761"/>
      <c r="J268" s="761"/>
      <c r="K268" s="761"/>
      <c r="L268" s="761"/>
      <c r="M268" s="761"/>
      <c r="N268" s="761"/>
      <c r="O268" s="761"/>
      <c r="P268" s="761"/>
      <c r="Q268" s="761"/>
      <c r="R268" s="761"/>
      <c r="S268" s="761"/>
      <c r="T268" s="761"/>
      <c r="U268" s="761"/>
      <c r="V268" s="761"/>
      <c r="W268" s="761"/>
      <c r="X268" s="761"/>
      <c r="Y268" s="761"/>
      <c r="Z268" s="761"/>
    </row>
    <row r="269" spans="1:26" ht="18">
      <c r="A269" s="761"/>
      <c r="B269" s="761"/>
      <c r="C269" s="761"/>
      <c r="D269" s="761"/>
      <c r="E269" s="761"/>
      <c r="F269" s="761"/>
      <c r="G269" s="761"/>
      <c r="H269" s="761"/>
      <c r="I269" s="761"/>
      <c r="J269" s="761"/>
      <c r="K269" s="761"/>
      <c r="L269" s="761"/>
      <c r="M269" s="761"/>
      <c r="N269" s="761"/>
      <c r="O269" s="761"/>
      <c r="P269" s="761"/>
      <c r="Q269" s="761"/>
      <c r="R269" s="761"/>
      <c r="S269" s="761"/>
      <c r="T269" s="761"/>
      <c r="U269" s="761"/>
      <c r="V269" s="761"/>
      <c r="W269" s="761"/>
      <c r="X269" s="761"/>
      <c r="Y269" s="761"/>
      <c r="Z269" s="761"/>
    </row>
    <row r="270" spans="1:26" ht="18">
      <c r="A270" s="761"/>
      <c r="B270" s="761"/>
      <c r="C270" s="761"/>
      <c r="D270" s="761"/>
      <c r="E270" s="761"/>
      <c r="F270" s="761"/>
      <c r="G270" s="761"/>
      <c r="H270" s="761"/>
      <c r="I270" s="761"/>
      <c r="J270" s="761"/>
      <c r="K270" s="761"/>
      <c r="L270" s="761"/>
      <c r="M270" s="761"/>
      <c r="N270" s="761"/>
      <c r="O270" s="761"/>
      <c r="P270" s="761"/>
      <c r="Q270" s="761"/>
      <c r="R270" s="761"/>
      <c r="S270" s="761"/>
      <c r="T270" s="761"/>
      <c r="U270" s="761"/>
      <c r="V270" s="761"/>
      <c r="W270" s="761"/>
      <c r="X270" s="761"/>
      <c r="Y270" s="761"/>
      <c r="Z270" s="761"/>
    </row>
    <row r="271" spans="1:26" ht="18">
      <c r="A271" s="761"/>
      <c r="B271" s="761"/>
      <c r="C271" s="761"/>
      <c r="D271" s="761"/>
      <c r="E271" s="761"/>
      <c r="F271" s="761"/>
      <c r="G271" s="761"/>
      <c r="H271" s="761"/>
      <c r="I271" s="761"/>
      <c r="J271" s="761"/>
      <c r="K271" s="761"/>
      <c r="L271" s="761"/>
      <c r="M271" s="761"/>
      <c r="N271" s="761"/>
      <c r="O271" s="761"/>
      <c r="P271" s="761"/>
      <c r="Q271" s="761"/>
      <c r="R271" s="761"/>
      <c r="S271" s="761"/>
      <c r="T271" s="761"/>
      <c r="U271" s="761"/>
      <c r="V271" s="761"/>
      <c r="W271" s="761"/>
      <c r="X271" s="761"/>
      <c r="Y271" s="761"/>
      <c r="Z271" s="761"/>
    </row>
    <row r="272" spans="1:26" ht="18">
      <c r="A272" s="761"/>
      <c r="B272" s="761"/>
      <c r="C272" s="761"/>
      <c r="D272" s="761"/>
      <c r="E272" s="761"/>
      <c r="F272" s="761"/>
      <c r="G272" s="761"/>
      <c r="H272" s="761"/>
      <c r="I272" s="761"/>
      <c r="J272" s="761"/>
      <c r="K272" s="761"/>
      <c r="L272" s="761"/>
      <c r="M272" s="761"/>
      <c r="N272" s="761"/>
      <c r="O272" s="761"/>
      <c r="P272" s="761"/>
      <c r="Q272" s="761"/>
      <c r="R272" s="761"/>
      <c r="S272" s="761"/>
      <c r="T272" s="761"/>
      <c r="U272" s="761"/>
      <c r="V272" s="761"/>
      <c r="W272" s="761"/>
      <c r="X272" s="761"/>
      <c r="Y272" s="761"/>
      <c r="Z272" s="761"/>
    </row>
    <row r="273" spans="1:26" ht="18">
      <c r="A273" s="761"/>
      <c r="B273" s="761"/>
      <c r="C273" s="761"/>
      <c r="D273" s="761"/>
      <c r="E273" s="761"/>
      <c r="F273" s="761"/>
      <c r="G273" s="761"/>
      <c r="H273" s="761"/>
      <c r="I273" s="761"/>
      <c r="J273" s="761"/>
      <c r="K273" s="761"/>
      <c r="L273" s="761"/>
      <c r="M273" s="761"/>
      <c r="N273" s="761"/>
      <c r="O273" s="761"/>
      <c r="P273" s="761"/>
      <c r="Q273" s="761"/>
      <c r="R273" s="761"/>
      <c r="S273" s="761"/>
      <c r="T273" s="761"/>
      <c r="U273" s="761"/>
      <c r="V273" s="761"/>
      <c r="W273" s="761"/>
      <c r="X273" s="761"/>
      <c r="Y273" s="761"/>
      <c r="Z273" s="761"/>
    </row>
    <row r="274" spans="1:26" ht="18">
      <c r="A274" s="761"/>
      <c r="B274" s="761"/>
      <c r="C274" s="761"/>
      <c r="D274" s="761"/>
      <c r="E274" s="761"/>
      <c r="F274" s="761"/>
      <c r="G274" s="761"/>
      <c r="H274" s="761"/>
      <c r="I274" s="761"/>
      <c r="J274" s="761"/>
      <c r="K274" s="761"/>
      <c r="L274" s="761"/>
      <c r="M274" s="761"/>
      <c r="N274" s="761"/>
      <c r="O274" s="761"/>
      <c r="P274" s="761"/>
      <c r="Q274" s="761"/>
      <c r="R274" s="761"/>
      <c r="S274" s="761"/>
      <c r="T274" s="761"/>
      <c r="U274" s="761"/>
      <c r="V274" s="761"/>
      <c r="W274" s="761"/>
      <c r="X274" s="761"/>
      <c r="Y274" s="761"/>
      <c r="Z274" s="761"/>
    </row>
    <row r="275" spans="1:26" ht="18">
      <c r="A275" s="761"/>
      <c r="B275" s="761"/>
      <c r="C275" s="761"/>
      <c r="D275" s="761"/>
      <c r="E275" s="761"/>
      <c r="F275" s="761"/>
      <c r="G275" s="761"/>
      <c r="H275" s="761"/>
      <c r="I275" s="761"/>
      <c r="J275" s="761"/>
      <c r="K275" s="761"/>
      <c r="L275" s="761"/>
      <c r="M275" s="761"/>
      <c r="N275" s="761"/>
      <c r="O275" s="761"/>
      <c r="P275" s="761"/>
      <c r="Q275" s="761"/>
      <c r="R275" s="761"/>
      <c r="S275" s="761"/>
      <c r="T275" s="761"/>
      <c r="U275" s="761"/>
      <c r="V275" s="761"/>
      <c r="W275" s="761"/>
      <c r="X275" s="761"/>
      <c r="Y275" s="761"/>
      <c r="Z275" s="761"/>
    </row>
    <row r="276" spans="1:26" ht="18">
      <c r="A276" s="761"/>
      <c r="B276" s="761"/>
      <c r="C276" s="761"/>
      <c r="D276" s="761"/>
      <c r="E276" s="761"/>
      <c r="F276" s="761"/>
      <c r="G276" s="761"/>
      <c r="H276" s="761"/>
      <c r="I276" s="761"/>
      <c r="J276" s="761"/>
      <c r="K276" s="761"/>
      <c r="L276" s="761"/>
      <c r="M276" s="761"/>
      <c r="N276" s="761"/>
      <c r="O276" s="761"/>
      <c r="P276" s="761"/>
      <c r="Q276" s="761"/>
      <c r="R276" s="761"/>
      <c r="S276" s="761"/>
      <c r="T276" s="761"/>
      <c r="U276" s="761"/>
      <c r="V276" s="761"/>
      <c r="W276" s="761"/>
      <c r="X276" s="761"/>
      <c r="Y276" s="761"/>
      <c r="Z276" s="761"/>
    </row>
    <row r="277" spans="1:26" ht="18">
      <c r="A277" s="761"/>
      <c r="B277" s="761"/>
      <c r="C277" s="761"/>
      <c r="D277" s="761"/>
      <c r="E277" s="761"/>
      <c r="F277" s="761"/>
      <c r="G277" s="761"/>
      <c r="H277" s="761"/>
      <c r="I277" s="761"/>
      <c r="J277" s="761"/>
      <c r="K277" s="761"/>
      <c r="L277" s="761"/>
      <c r="M277" s="761"/>
      <c r="N277" s="761"/>
      <c r="O277" s="761"/>
      <c r="P277" s="761"/>
      <c r="Q277" s="761"/>
      <c r="R277" s="761"/>
      <c r="S277" s="761"/>
      <c r="T277" s="761"/>
      <c r="U277" s="761"/>
      <c r="V277" s="761"/>
      <c r="W277" s="761"/>
      <c r="X277" s="761"/>
      <c r="Y277" s="761"/>
      <c r="Z277" s="761"/>
    </row>
    <row r="278" spans="1:26" ht="18">
      <c r="A278" s="761"/>
      <c r="B278" s="761"/>
      <c r="C278" s="761"/>
      <c r="D278" s="761"/>
      <c r="E278" s="761"/>
      <c r="F278" s="761"/>
      <c r="G278" s="761"/>
      <c r="H278" s="761"/>
      <c r="I278" s="761"/>
      <c r="J278" s="761"/>
      <c r="K278" s="761"/>
      <c r="L278" s="761"/>
      <c r="M278" s="761"/>
      <c r="N278" s="761"/>
      <c r="O278" s="761"/>
      <c r="P278" s="761"/>
      <c r="Q278" s="761"/>
      <c r="R278" s="761"/>
      <c r="S278" s="761"/>
      <c r="T278" s="761"/>
      <c r="U278" s="761"/>
      <c r="V278" s="761"/>
      <c r="W278" s="761"/>
      <c r="X278" s="761"/>
      <c r="Y278" s="761"/>
      <c r="Z278" s="761"/>
    </row>
    <row r="279" spans="1:26" ht="18">
      <c r="A279" s="761"/>
      <c r="B279" s="761"/>
      <c r="C279" s="761"/>
      <c r="D279" s="761"/>
      <c r="E279" s="761"/>
      <c r="F279" s="761"/>
      <c r="G279" s="761"/>
      <c r="H279" s="761"/>
      <c r="I279" s="761"/>
      <c r="J279" s="761"/>
      <c r="K279" s="761"/>
      <c r="L279" s="761"/>
      <c r="M279" s="761"/>
      <c r="N279" s="761"/>
      <c r="O279" s="761"/>
      <c r="P279" s="761"/>
      <c r="Q279" s="761"/>
      <c r="R279" s="761"/>
      <c r="S279" s="761"/>
      <c r="T279" s="761"/>
      <c r="U279" s="761"/>
      <c r="V279" s="761"/>
      <c r="W279" s="761"/>
      <c r="X279" s="761"/>
      <c r="Y279" s="761"/>
      <c r="Z279" s="761"/>
    </row>
    <row r="280" spans="1:26" ht="18">
      <c r="A280" s="761"/>
      <c r="B280" s="761"/>
      <c r="C280" s="761"/>
      <c r="D280" s="761"/>
      <c r="E280" s="761"/>
      <c r="F280" s="761"/>
      <c r="G280" s="761"/>
      <c r="H280" s="761"/>
      <c r="I280" s="761"/>
      <c r="J280" s="761"/>
      <c r="K280" s="761"/>
      <c r="L280" s="761"/>
      <c r="M280" s="761"/>
      <c r="N280" s="761"/>
      <c r="O280" s="761"/>
      <c r="P280" s="761"/>
      <c r="Q280" s="761"/>
      <c r="R280" s="761"/>
      <c r="S280" s="761"/>
      <c r="T280" s="761"/>
      <c r="U280" s="761"/>
      <c r="V280" s="761"/>
      <c r="W280" s="761"/>
      <c r="X280" s="761"/>
      <c r="Y280" s="761"/>
      <c r="Z280" s="761"/>
    </row>
    <row r="281" spans="1:26" ht="18">
      <c r="A281" s="761"/>
      <c r="B281" s="761"/>
      <c r="C281" s="761"/>
      <c r="D281" s="761"/>
      <c r="E281" s="761"/>
      <c r="F281" s="761"/>
      <c r="G281" s="761"/>
      <c r="H281" s="761"/>
      <c r="I281" s="761"/>
      <c r="J281" s="761"/>
      <c r="K281" s="761"/>
      <c r="L281" s="761"/>
      <c r="M281" s="761"/>
      <c r="N281" s="761"/>
      <c r="O281" s="761"/>
      <c r="P281" s="761"/>
      <c r="Q281" s="761"/>
      <c r="R281" s="761"/>
      <c r="S281" s="761"/>
      <c r="T281" s="761"/>
      <c r="U281" s="761"/>
      <c r="V281" s="761"/>
      <c r="W281" s="761"/>
      <c r="X281" s="761"/>
      <c r="Y281" s="761"/>
      <c r="Z281" s="761"/>
    </row>
    <row r="282" spans="1:26" ht="18">
      <c r="A282" s="761"/>
      <c r="B282" s="761"/>
      <c r="C282" s="761"/>
      <c r="D282" s="761"/>
      <c r="E282" s="761"/>
      <c r="F282" s="761"/>
      <c r="G282" s="761"/>
      <c r="H282" s="761"/>
      <c r="I282" s="761"/>
      <c r="J282" s="761"/>
      <c r="K282" s="761"/>
      <c r="L282" s="761"/>
      <c r="M282" s="761"/>
      <c r="N282" s="761"/>
      <c r="O282" s="761"/>
      <c r="P282" s="761"/>
      <c r="Q282" s="761"/>
      <c r="R282" s="761"/>
      <c r="S282" s="761"/>
      <c r="T282" s="761"/>
      <c r="U282" s="761"/>
      <c r="V282" s="761"/>
      <c r="W282" s="761"/>
      <c r="X282" s="761"/>
      <c r="Y282" s="761"/>
      <c r="Z282" s="761"/>
    </row>
    <row r="283" spans="1:26" ht="18">
      <c r="A283" s="761"/>
      <c r="B283" s="761"/>
      <c r="C283" s="761"/>
      <c r="D283" s="761"/>
      <c r="E283" s="761"/>
      <c r="F283" s="761"/>
      <c r="G283" s="761"/>
      <c r="H283" s="761"/>
      <c r="I283" s="761"/>
      <c r="J283" s="761"/>
      <c r="K283" s="761"/>
      <c r="L283" s="761"/>
      <c r="M283" s="761"/>
      <c r="N283" s="761"/>
      <c r="O283" s="761"/>
      <c r="P283" s="761"/>
      <c r="Q283" s="761"/>
      <c r="R283" s="761"/>
      <c r="S283" s="761"/>
      <c r="T283" s="761"/>
      <c r="U283" s="761"/>
      <c r="V283" s="761"/>
      <c r="W283" s="761"/>
      <c r="X283" s="761"/>
      <c r="Y283" s="761"/>
      <c r="Z283" s="761"/>
    </row>
    <row r="284" spans="1:26" ht="18">
      <c r="A284" s="761"/>
      <c r="B284" s="761"/>
      <c r="C284" s="761"/>
      <c r="D284" s="761"/>
      <c r="E284" s="761"/>
      <c r="F284" s="761"/>
      <c r="G284" s="761"/>
      <c r="H284" s="761"/>
      <c r="I284" s="761"/>
      <c r="J284" s="761"/>
      <c r="K284" s="761"/>
      <c r="L284" s="761"/>
      <c r="M284" s="761"/>
      <c r="N284" s="761"/>
      <c r="O284" s="761"/>
      <c r="P284" s="761"/>
      <c r="Q284" s="761"/>
      <c r="R284" s="761"/>
      <c r="S284" s="761"/>
      <c r="T284" s="761"/>
      <c r="U284" s="761"/>
      <c r="V284" s="761"/>
      <c r="W284" s="761"/>
      <c r="X284" s="761"/>
      <c r="Y284" s="761"/>
      <c r="Z284" s="761"/>
    </row>
    <row r="285" spans="1:26" ht="18">
      <c r="A285" s="761"/>
      <c r="B285" s="761"/>
      <c r="C285" s="761"/>
      <c r="D285" s="761"/>
      <c r="E285" s="761"/>
      <c r="F285" s="761"/>
      <c r="G285" s="761"/>
      <c r="H285" s="761"/>
      <c r="I285" s="761"/>
      <c r="J285" s="761"/>
      <c r="K285" s="761"/>
      <c r="L285" s="761"/>
      <c r="M285" s="761"/>
      <c r="N285" s="761"/>
      <c r="O285" s="761"/>
      <c r="P285" s="761"/>
      <c r="Q285" s="761"/>
      <c r="R285" s="761"/>
      <c r="S285" s="761"/>
      <c r="T285" s="761"/>
      <c r="U285" s="761"/>
      <c r="V285" s="761"/>
      <c r="W285" s="761"/>
      <c r="X285" s="761"/>
      <c r="Y285" s="761"/>
      <c r="Z285" s="761"/>
    </row>
    <row r="286" spans="1:26" ht="18">
      <c r="A286" s="761"/>
      <c r="B286" s="761"/>
      <c r="C286" s="761"/>
      <c r="D286" s="761"/>
      <c r="E286" s="761"/>
      <c r="F286" s="761"/>
      <c r="G286" s="761"/>
      <c r="H286" s="761"/>
      <c r="I286" s="761"/>
      <c r="J286" s="761"/>
      <c r="K286" s="761"/>
      <c r="L286" s="761"/>
      <c r="M286" s="761"/>
      <c r="N286" s="761"/>
      <c r="O286" s="761"/>
      <c r="P286" s="761"/>
      <c r="Q286" s="761"/>
      <c r="R286" s="761"/>
      <c r="S286" s="761"/>
      <c r="T286" s="761"/>
      <c r="U286" s="761"/>
      <c r="V286" s="761"/>
      <c r="W286" s="761"/>
      <c r="X286" s="761"/>
      <c r="Y286" s="761"/>
      <c r="Z286" s="761"/>
    </row>
    <row r="287" spans="1:26" ht="18">
      <c r="A287" s="761"/>
      <c r="B287" s="761"/>
      <c r="C287" s="761"/>
      <c r="D287" s="761"/>
      <c r="E287" s="761"/>
      <c r="F287" s="761"/>
      <c r="G287" s="761"/>
      <c r="H287" s="761"/>
      <c r="I287" s="761"/>
      <c r="J287" s="761"/>
      <c r="K287" s="761"/>
      <c r="L287" s="761"/>
      <c r="M287" s="761"/>
      <c r="N287" s="761"/>
      <c r="O287" s="761"/>
      <c r="P287" s="761"/>
      <c r="Q287" s="761"/>
      <c r="R287" s="761"/>
      <c r="S287" s="761"/>
      <c r="T287" s="761"/>
      <c r="U287" s="761"/>
      <c r="V287" s="761"/>
      <c r="W287" s="761"/>
      <c r="X287" s="761"/>
      <c r="Y287" s="761"/>
      <c r="Z287" s="761"/>
    </row>
    <row r="288" spans="1:26" ht="18">
      <c r="A288" s="761"/>
      <c r="B288" s="761"/>
      <c r="C288" s="761"/>
      <c r="D288" s="761"/>
      <c r="E288" s="761"/>
      <c r="F288" s="761"/>
      <c r="G288" s="761"/>
      <c r="H288" s="761"/>
      <c r="I288" s="761"/>
      <c r="J288" s="761"/>
      <c r="K288" s="761"/>
      <c r="L288" s="761"/>
      <c r="M288" s="761"/>
      <c r="N288" s="761"/>
      <c r="O288" s="761"/>
      <c r="P288" s="761"/>
      <c r="Q288" s="761"/>
      <c r="R288" s="761"/>
      <c r="S288" s="761"/>
      <c r="T288" s="761"/>
      <c r="U288" s="761"/>
      <c r="V288" s="761"/>
      <c r="W288" s="761"/>
      <c r="X288" s="761"/>
      <c r="Y288" s="761"/>
      <c r="Z288" s="761"/>
    </row>
    <row r="289" spans="1:26" ht="18">
      <c r="A289" s="761"/>
      <c r="B289" s="761"/>
      <c r="C289" s="761"/>
      <c r="D289" s="761"/>
      <c r="E289" s="761"/>
      <c r="F289" s="761"/>
      <c r="G289" s="761"/>
      <c r="H289" s="761"/>
      <c r="I289" s="761"/>
      <c r="J289" s="761"/>
      <c r="K289" s="761"/>
      <c r="L289" s="761"/>
      <c r="M289" s="761"/>
      <c r="N289" s="761"/>
      <c r="O289" s="761"/>
      <c r="P289" s="761"/>
      <c r="Q289" s="761"/>
      <c r="R289" s="761"/>
      <c r="S289" s="761"/>
      <c r="T289" s="761"/>
      <c r="U289" s="761"/>
      <c r="V289" s="761"/>
      <c r="W289" s="761"/>
      <c r="X289" s="761"/>
      <c r="Y289" s="761"/>
      <c r="Z289" s="761"/>
    </row>
    <row r="290" spans="1:26" ht="18">
      <c r="A290" s="761"/>
      <c r="B290" s="761"/>
      <c r="C290" s="761"/>
      <c r="D290" s="761"/>
      <c r="E290" s="761"/>
      <c r="F290" s="761"/>
      <c r="G290" s="761"/>
      <c r="H290" s="761"/>
      <c r="I290" s="761"/>
      <c r="J290" s="761"/>
      <c r="K290" s="761"/>
      <c r="L290" s="761"/>
      <c r="M290" s="761"/>
      <c r="N290" s="761"/>
      <c r="O290" s="761"/>
      <c r="P290" s="761"/>
      <c r="Q290" s="761"/>
      <c r="R290" s="761"/>
      <c r="S290" s="761"/>
      <c r="T290" s="761"/>
      <c r="U290" s="761"/>
      <c r="V290" s="761"/>
      <c r="W290" s="761"/>
      <c r="X290" s="761"/>
      <c r="Y290" s="761"/>
      <c r="Z290" s="761"/>
    </row>
    <row r="291" spans="1:26" ht="18">
      <c r="A291" s="761"/>
      <c r="B291" s="761"/>
      <c r="C291" s="761"/>
      <c r="D291" s="761"/>
      <c r="E291" s="761"/>
      <c r="F291" s="761"/>
      <c r="G291" s="761"/>
      <c r="H291" s="761"/>
      <c r="I291" s="761"/>
      <c r="J291" s="761"/>
      <c r="K291" s="761"/>
      <c r="L291" s="761"/>
      <c r="M291" s="761"/>
      <c r="N291" s="761"/>
      <c r="O291" s="761"/>
      <c r="P291" s="761"/>
      <c r="Q291" s="761"/>
      <c r="R291" s="761"/>
      <c r="S291" s="761"/>
      <c r="T291" s="761"/>
      <c r="U291" s="761"/>
      <c r="V291" s="761"/>
      <c r="W291" s="761"/>
      <c r="X291" s="761"/>
      <c r="Y291" s="761"/>
      <c r="Z291" s="761"/>
    </row>
    <row r="292" spans="1:26" ht="18">
      <c r="A292" s="761"/>
      <c r="B292" s="761"/>
      <c r="C292" s="761"/>
      <c r="D292" s="761"/>
      <c r="E292" s="761"/>
      <c r="F292" s="761"/>
      <c r="G292" s="761"/>
      <c r="H292" s="761"/>
      <c r="I292" s="761"/>
      <c r="J292" s="761"/>
      <c r="K292" s="761"/>
      <c r="L292" s="761"/>
      <c r="M292" s="761"/>
      <c r="N292" s="761"/>
      <c r="O292" s="761"/>
      <c r="P292" s="761"/>
      <c r="Q292" s="761"/>
      <c r="R292" s="761"/>
      <c r="S292" s="761"/>
      <c r="T292" s="761"/>
      <c r="U292" s="761"/>
      <c r="V292" s="761"/>
      <c r="W292" s="761"/>
      <c r="X292" s="761"/>
      <c r="Y292" s="761"/>
      <c r="Z292" s="761"/>
    </row>
    <row r="293" spans="1:26" ht="18">
      <c r="A293" s="761"/>
      <c r="B293" s="761"/>
      <c r="C293" s="761"/>
      <c r="D293" s="761"/>
      <c r="E293" s="761"/>
      <c r="F293" s="761"/>
      <c r="G293" s="761"/>
      <c r="H293" s="761"/>
      <c r="I293" s="761"/>
      <c r="J293" s="761"/>
      <c r="K293" s="761"/>
      <c r="L293" s="761"/>
      <c r="M293" s="761"/>
      <c r="N293" s="761"/>
      <c r="O293" s="761"/>
      <c r="P293" s="761"/>
      <c r="Q293" s="761"/>
      <c r="R293" s="761"/>
      <c r="S293" s="761"/>
      <c r="T293" s="761"/>
      <c r="U293" s="761"/>
      <c r="V293" s="761"/>
      <c r="W293" s="761"/>
      <c r="X293" s="761"/>
      <c r="Y293" s="761"/>
      <c r="Z293" s="761"/>
    </row>
    <row r="294" spans="1:26" ht="18">
      <c r="A294" s="761"/>
      <c r="B294" s="761"/>
      <c r="C294" s="761"/>
      <c r="D294" s="761"/>
      <c r="E294" s="761"/>
      <c r="F294" s="761"/>
      <c r="G294" s="761"/>
      <c r="H294" s="761"/>
      <c r="I294" s="761"/>
      <c r="J294" s="761"/>
      <c r="K294" s="761"/>
      <c r="L294" s="761"/>
      <c r="M294" s="761"/>
      <c r="N294" s="761"/>
      <c r="O294" s="761"/>
      <c r="P294" s="761"/>
      <c r="Q294" s="761"/>
      <c r="R294" s="761"/>
      <c r="S294" s="761"/>
      <c r="T294" s="761"/>
      <c r="U294" s="761"/>
      <c r="V294" s="761"/>
      <c r="W294" s="761"/>
      <c r="X294" s="761"/>
      <c r="Y294" s="761"/>
      <c r="Z294" s="761"/>
    </row>
    <row r="295" spans="1:26" ht="18">
      <c r="A295" s="761"/>
      <c r="B295" s="761"/>
      <c r="C295" s="761"/>
      <c r="D295" s="761"/>
      <c r="E295" s="761"/>
      <c r="F295" s="761"/>
      <c r="G295" s="761"/>
      <c r="H295" s="761"/>
      <c r="I295" s="761"/>
      <c r="J295" s="761"/>
      <c r="K295" s="761"/>
      <c r="L295" s="761"/>
      <c r="M295" s="761"/>
      <c r="N295" s="761"/>
      <c r="O295" s="761"/>
      <c r="P295" s="761"/>
      <c r="Q295" s="761"/>
      <c r="R295" s="761"/>
      <c r="S295" s="761"/>
      <c r="T295" s="761"/>
      <c r="U295" s="761"/>
      <c r="V295" s="761"/>
      <c r="W295" s="761"/>
      <c r="X295" s="761"/>
      <c r="Y295" s="761"/>
      <c r="Z295" s="761"/>
    </row>
    <row r="296" spans="1:26" ht="18">
      <c r="A296" s="761"/>
      <c r="B296" s="761"/>
      <c r="C296" s="761"/>
      <c r="D296" s="761"/>
      <c r="E296" s="761"/>
      <c r="F296" s="761"/>
      <c r="G296" s="761"/>
      <c r="H296" s="761"/>
      <c r="I296" s="761"/>
      <c r="J296" s="761"/>
      <c r="K296" s="761"/>
      <c r="L296" s="761"/>
      <c r="M296" s="761"/>
      <c r="N296" s="761"/>
      <c r="O296" s="761"/>
      <c r="P296" s="761"/>
      <c r="Q296" s="761"/>
      <c r="R296" s="761"/>
      <c r="S296" s="761"/>
      <c r="T296" s="761"/>
      <c r="U296" s="761"/>
      <c r="V296" s="761"/>
      <c r="W296" s="761"/>
      <c r="X296" s="761"/>
      <c r="Y296" s="761"/>
      <c r="Z296" s="761"/>
    </row>
    <row r="297" spans="1:26" ht="18">
      <c r="A297" s="761"/>
      <c r="B297" s="761"/>
      <c r="C297" s="761"/>
      <c r="D297" s="761"/>
      <c r="E297" s="761"/>
      <c r="F297" s="761"/>
      <c r="G297" s="761"/>
      <c r="H297" s="761"/>
      <c r="I297" s="761"/>
      <c r="J297" s="761"/>
      <c r="K297" s="761"/>
      <c r="L297" s="761"/>
      <c r="M297" s="761"/>
      <c r="N297" s="761"/>
      <c r="O297" s="761"/>
      <c r="P297" s="761"/>
      <c r="Q297" s="761"/>
      <c r="R297" s="761"/>
      <c r="S297" s="761"/>
      <c r="T297" s="761"/>
      <c r="U297" s="761"/>
      <c r="V297" s="761"/>
      <c r="W297" s="761"/>
      <c r="X297" s="761"/>
      <c r="Y297" s="761"/>
      <c r="Z297" s="761"/>
    </row>
    <row r="298" spans="1:26" ht="18">
      <c r="A298" s="761"/>
      <c r="B298" s="761"/>
      <c r="C298" s="761"/>
      <c r="D298" s="761"/>
      <c r="E298" s="761"/>
      <c r="F298" s="761"/>
      <c r="G298" s="761"/>
      <c r="H298" s="761"/>
      <c r="I298" s="761"/>
      <c r="J298" s="761"/>
      <c r="K298" s="761"/>
      <c r="L298" s="761"/>
      <c r="M298" s="761"/>
      <c r="N298" s="761"/>
      <c r="O298" s="761"/>
      <c r="P298" s="761"/>
      <c r="Q298" s="761"/>
      <c r="R298" s="761"/>
      <c r="S298" s="761"/>
      <c r="T298" s="761"/>
      <c r="U298" s="761"/>
      <c r="V298" s="761"/>
      <c r="W298" s="761"/>
      <c r="X298" s="761"/>
      <c r="Y298" s="761"/>
      <c r="Z298" s="761"/>
    </row>
    <row r="299" spans="1:26" ht="18">
      <c r="A299" s="761"/>
      <c r="B299" s="761"/>
      <c r="C299" s="761"/>
      <c r="D299" s="761"/>
      <c r="E299" s="761"/>
      <c r="F299" s="761"/>
      <c r="G299" s="761"/>
      <c r="H299" s="761"/>
      <c r="I299" s="761"/>
      <c r="J299" s="761"/>
      <c r="K299" s="761"/>
      <c r="L299" s="761"/>
      <c r="M299" s="761"/>
      <c r="N299" s="761"/>
      <c r="O299" s="761"/>
      <c r="P299" s="761"/>
      <c r="Q299" s="761"/>
      <c r="R299" s="761"/>
      <c r="S299" s="761"/>
      <c r="T299" s="761"/>
      <c r="U299" s="761"/>
      <c r="V299" s="761"/>
      <c r="W299" s="761"/>
      <c r="X299" s="761"/>
      <c r="Y299" s="761"/>
      <c r="Z299" s="761"/>
    </row>
    <row r="300" spans="1:26" ht="18">
      <c r="A300" s="761"/>
      <c r="B300" s="761"/>
      <c r="C300" s="761"/>
      <c r="D300" s="761"/>
      <c r="E300" s="761"/>
      <c r="F300" s="761"/>
      <c r="G300" s="761"/>
      <c r="H300" s="761"/>
      <c r="I300" s="761"/>
      <c r="J300" s="761"/>
      <c r="K300" s="761"/>
      <c r="L300" s="761"/>
      <c r="M300" s="761"/>
      <c r="N300" s="761"/>
      <c r="O300" s="761"/>
      <c r="P300" s="761"/>
      <c r="Q300" s="761"/>
      <c r="R300" s="761"/>
      <c r="S300" s="761"/>
      <c r="T300" s="761"/>
      <c r="U300" s="761"/>
      <c r="V300" s="761"/>
      <c r="W300" s="761"/>
      <c r="X300" s="761"/>
      <c r="Y300" s="761"/>
      <c r="Z300" s="761"/>
    </row>
    <row r="301" spans="1:26" ht="18">
      <c r="A301" s="761"/>
      <c r="B301" s="761"/>
      <c r="C301" s="761"/>
      <c r="D301" s="761"/>
      <c r="E301" s="761"/>
      <c r="F301" s="761"/>
      <c r="G301" s="761"/>
      <c r="H301" s="761"/>
      <c r="I301" s="761"/>
      <c r="J301" s="761"/>
      <c r="K301" s="761"/>
      <c r="L301" s="761"/>
      <c r="M301" s="761"/>
      <c r="N301" s="761"/>
      <c r="O301" s="761"/>
      <c r="P301" s="761"/>
      <c r="Q301" s="761"/>
      <c r="R301" s="761"/>
      <c r="S301" s="761"/>
      <c r="T301" s="761"/>
      <c r="U301" s="761"/>
      <c r="V301" s="761"/>
      <c r="W301" s="761"/>
      <c r="X301" s="761"/>
      <c r="Y301" s="761"/>
      <c r="Z301" s="761"/>
    </row>
    <row r="302" spans="1:26" ht="18">
      <c r="A302" s="761"/>
      <c r="B302" s="761"/>
      <c r="C302" s="761"/>
      <c r="D302" s="761"/>
      <c r="E302" s="761"/>
      <c r="F302" s="761"/>
      <c r="G302" s="761"/>
      <c r="H302" s="761"/>
      <c r="I302" s="761"/>
      <c r="J302" s="761"/>
      <c r="K302" s="761"/>
      <c r="L302" s="761"/>
      <c r="M302" s="761"/>
      <c r="N302" s="761"/>
      <c r="O302" s="761"/>
      <c r="P302" s="761"/>
      <c r="Q302" s="761"/>
      <c r="R302" s="761"/>
      <c r="S302" s="761"/>
      <c r="T302" s="761"/>
      <c r="U302" s="761"/>
      <c r="V302" s="761"/>
      <c r="W302" s="761"/>
      <c r="X302" s="761"/>
      <c r="Y302" s="761"/>
      <c r="Z302" s="761"/>
    </row>
    <row r="303" spans="1:26" ht="18">
      <c r="A303" s="761"/>
      <c r="B303" s="761"/>
      <c r="C303" s="761"/>
      <c r="D303" s="761"/>
      <c r="E303" s="761"/>
      <c r="F303" s="761"/>
      <c r="G303" s="761"/>
      <c r="H303" s="761"/>
      <c r="I303" s="761"/>
      <c r="J303" s="761"/>
      <c r="K303" s="761"/>
      <c r="L303" s="761"/>
      <c r="M303" s="761"/>
      <c r="N303" s="761"/>
      <c r="O303" s="761"/>
      <c r="P303" s="761"/>
      <c r="Q303" s="761"/>
      <c r="R303" s="761"/>
      <c r="S303" s="761"/>
      <c r="T303" s="761"/>
      <c r="U303" s="761"/>
      <c r="V303" s="761"/>
      <c r="W303" s="761"/>
      <c r="X303" s="761"/>
      <c r="Y303" s="761"/>
      <c r="Z303" s="761"/>
    </row>
    <row r="304" spans="1:26" ht="18">
      <c r="A304" s="761"/>
      <c r="B304" s="761"/>
      <c r="C304" s="761"/>
      <c r="D304" s="761"/>
      <c r="E304" s="761"/>
      <c r="F304" s="761"/>
      <c r="G304" s="761"/>
      <c r="H304" s="761"/>
      <c r="I304" s="761"/>
      <c r="J304" s="761"/>
      <c r="K304" s="761"/>
      <c r="L304" s="761"/>
      <c r="M304" s="761"/>
      <c r="N304" s="761"/>
      <c r="O304" s="761"/>
      <c r="P304" s="761"/>
      <c r="Q304" s="761"/>
      <c r="R304" s="761"/>
      <c r="S304" s="761"/>
      <c r="T304" s="761"/>
      <c r="U304" s="761"/>
      <c r="V304" s="761"/>
      <c r="W304" s="761"/>
      <c r="X304" s="761"/>
      <c r="Y304" s="761"/>
      <c r="Z304" s="761"/>
    </row>
    <row r="305" spans="1:26" ht="18">
      <c r="A305" s="761"/>
      <c r="B305" s="761"/>
      <c r="C305" s="761"/>
      <c r="D305" s="761"/>
      <c r="E305" s="761"/>
      <c r="F305" s="761"/>
      <c r="G305" s="761"/>
      <c r="H305" s="761"/>
      <c r="I305" s="761"/>
      <c r="J305" s="761"/>
      <c r="K305" s="761"/>
      <c r="L305" s="761"/>
      <c r="M305" s="761"/>
      <c r="N305" s="761"/>
      <c r="O305" s="761"/>
      <c r="P305" s="761"/>
      <c r="Q305" s="761"/>
      <c r="R305" s="761"/>
      <c r="S305" s="761"/>
      <c r="T305" s="761"/>
      <c r="U305" s="761"/>
      <c r="V305" s="761"/>
      <c r="W305" s="761"/>
      <c r="X305" s="761"/>
      <c r="Y305" s="761"/>
      <c r="Z305" s="761"/>
    </row>
    <row r="306" spans="1:26" ht="18">
      <c r="A306" s="761"/>
      <c r="B306" s="761"/>
      <c r="C306" s="761"/>
      <c r="D306" s="761"/>
      <c r="E306" s="761"/>
      <c r="F306" s="761"/>
      <c r="G306" s="761"/>
      <c r="H306" s="761"/>
      <c r="I306" s="761"/>
      <c r="J306" s="761"/>
      <c r="K306" s="761"/>
      <c r="L306" s="761"/>
      <c r="M306" s="761"/>
      <c r="N306" s="761"/>
      <c r="O306" s="761"/>
      <c r="P306" s="761"/>
      <c r="Q306" s="761"/>
      <c r="R306" s="761"/>
      <c r="S306" s="761"/>
      <c r="T306" s="761"/>
      <c r="U306" s="761"/>
      <c r="V306" s="761"/>
      <c r="W306" s="761"/>
      <c r="X306" s="761"/>
      <c r="Y306" s="761"/>
      <c r="Z306" s="761"/>
    </row>
    <row r="307" spans="1:26" ht="18">
      <c r="A307" s="761"/>
      <c r="B307" s="761"/>
      <c r="C307" s="761"/>
      <c r="D307" s="761"/>
      <c r="E307" s="761"/>
      <c r="F307" s="761"/>
      <c r="G307" s="761"/>
      <c r="H307" s="761"/>
      <c r="I307" s="761"/>
      <c r="J307" s="761"/>
      <c r="K307" s="761"/>
      <c r="L307" s="761"/>
      <c r="M307" s="761"/>
      <c r="N307" s="761"/>
      <c r="O307" s="761"/>
      <c r="P307" s="761"/>
      <c r="Q307" s="761"/>
      <c r="R307" s="761"/>
      <c r="S307" s="761"/>
      <c r="T307" s="761"/>
      <c r="U307" s="761"/>
      <c r="V307" s="761"/>
      <c r="W307" s="761"/>
      <c r="X307" s="761"/>
      <c r="Y307" s="761"/>
      <c r="Z307" s="761"/>
    </row>
    <row r="308" spans="1:26" ht="18">
      <c r="A308" s="761"/>
      <c r="B308" s="761"/>
      <c r="C308" s="761"/>
      <c r="D308" s="761"/>
      <c r="E308" s="761"/>
      <c r="F308" s="761"/>
      <c r="G308" s="761"/>
      <c r="H308" s="761"/>
      <c r="I308" s="761"/>
      <c r="J308" s="761"/>
      <c r="K308" s="761"/>
      <c r="L308" s="761"/>
      <c r="M308" s="761"/>
      <c r="N308" s="761"/>
      <c r="O308" s="761"/>
      <c r="P308" s="761"/>
      <c r="Q308" s="761"/>
      <c r="R308" s="761"/>
      <c r="S308" s="761"/>
      <c r="T308" s="761"/>
      <c r="U308" s="761"/>
      <c r="V308" s="761"/>
      <c r="W308" s="761"/>
      <c r="X308" s="761"/>
      <c r="Y308" s="761"/>
      <c r="Z308" s="761"/>
    </row>
    <row r="309" spans="1:26" ht="18">
      <c r="A309" s="761"/>
      <c r="B309" s="761"/>
      <c r="C309" s="761"/>
      <c r="D309" s="761"/>
      <c r="E309" s="761"/>
      <c r="F309" s="761"/>
      <c r="G309" s="761"/>
      <c r="H309" s="761"/>
      <c r="I309" s="761"/>
      <c r="J309" s="761"/>
      <c r="K309" s="761"/>
      <c r="L309" s="761"/>
      <c r="M309" s="761"/>
      <c r="N309" s="761"/>
      <c r="O309" s="761"/>
      <c r="P309" s="761"/>
      <c r="Q309" s="761"/>
      <c r="R309" s="761"/>
      <c r="S309" s="761"/>
      <c r="T309" s="761"/>
      <c r="U309" s="761"/>
      <c r="V309" s="761"/>
      <c r="W309" s="761"/>
      <c r="X309" s="761"/>
      <c r="Y309" s="761"/>
      <c r="Z309" s="761"/>
    </row>
    <row r="310" spans="1:26" ht="18">
      <c r="A310" s="761"/>
      <c r="B310" s="761"/>
      <c r="C310" s="761"/>
      <c r="D310" s="761"/>
      <c r="E310" s="761"/>
      <c r="F310" s="761"/>
      <c r="G310" s="761"/>
      <c r="H310" s="761"/>
      <c r="I310" s="761"/>
      <c r="J310" s="761"/>
      <c r="K310" s="761"/>
      <c r="L310" s="761"/>
      <c r="M310" s="761"/>
      <c r="N310" s="761"/>
      <c r="O310" s="761"/>
      <c r="P310" s="761"/>
      <c r="Q310" s="761"/>
      <c r="R310" s="761"/>
      <c r="S310" s="761"/>
      <c r="T310" s="761"/>
      <c r="U310" s="761"/>
      <c r="V310" s="761"/>
      <c r="W310" s="761"/>
      <c r="X310" s="761"/>
      <c r="Y310" s="761"/>
      <c r="Z310" s="761"/>
    </row>
    <row r="311" spans="1:26" ht="18">
      <c r="A311" s="761"/>
      <c r="B311" s="761"/>
      <c r="C311" s="761"/>
      <c r="D311" s="761"/>
      <c r="E311" s="761"/>
      <c r="F311" s="761"/>
      <c r="G311" s="761"/>
      <c r="H311" s="761"/>
      <c r="I311" s="761"/>
      <c r="J311" s="761"/>
      <c r="K311" s="761"/>
      <c r="L311" s="761"/>
      <c r="M311" s="761"/>
      <c r="N311" s="761"/>
      <c r="O311" s="761"/>
      <c r="P311" s="761"/>
      <c r="Q311" s="761"/>
      <c r="R311" s="761"/>
      <c r="S311" s="761"/>
      <c r="T311" s="761"/>
      <c r="U311" s="761"/>
      <c r="V311" s="761"/>
      <c r="W311" s="761"/>
      <c r="X311" s="761"/>
      <c r="Y311" s="761"/>
      <c r="Z311" s="761"/>
    </row>
    <row r="312" spans="1:26" ht="18">
      <c r="A312" s="761"/>
      <c r="B312" s="761"/>
      <c r="C312" s="761"/>
      <c r="D312" s="761"/>
      <c r="E312" s="761"/>
      <c r="F312" s="761"/>
      <c r="G312" s="761"/>
      <c r="H312" s="761"/>
      <c r="I312" s="761"/>
      <c r="J312" s="761"/>
      <c r="K312" s="761"/>
      <c r="L312" s="761"/>
      <c r="M312" s="761"/>
      <c r="N312" s="761"/>
      <c r="O312" s="761"/>
      <c r="P312" s="761"/>
      <c r="Q312" s="761"/>
      <c r="R312" s="761"/>
      <c r="S312" s="761"/>
      <c r="T312" s="761"/>
      <c r="U312" s="761"/>
      <c r="V312" s="761"/>
      <c r="W312" s="761"/>
      <c r="X312" s="761"/>
      <c r="Y312" s="761"/>
      <c r="Z312" s="761"/>
    </row>
    <row r="313" spans="1:26" ht="18">
      <c r="A313" s="761"/>
      <c r="B313" s="761"/>
      <c r="C313" s="761"/>
      <c r="D313" s="761"/>
      <c r="E313" s="761"/>
      <c r="F313" s="761"/>
      <c r="G313" s="761"/>
      <c r="H313" s="761"/>
      <c r="I313" s="761"/>
      <c r="J313" s="761"/>
      <c r="K313" s="761"/>
      <c r="L313" s="761"/>
      <c r="M313" s="761"/>
      <c r="N313" s="761"/>
      <c r="O313" s="761"/>
      <c r="P313" s="761"/>
      <c r="Q313" s="761"/>
      <c r="R313" s="761"/>
      <c r="S313" s="761"/>
      <c r="T313" s="761"/>
      <c r="U313" s="761"/>
      <c r="V313" s="761"/>
      <c r="W313" s="761"/>
      <c r="X313" s="761"/>
      <c r="Y313" s="761"/>
      <c r="Z313" s="761"/>
    </row>
    <row r="314" spans="1:26" ht="18">
      <c r="A314" s="761"/>
      <c r="B314" s="761"/>
      <c r="C314" s="761"/>
      <c r="D314" s="761"/>
      <c r="E314" s="761"/>
      <c r="F314" s="761"/>
      <c r="G314" s="761"/>
      <c r="H314" s="761"/>
      <c r="I314" s="761"/>
      <c r="J314" s="761"/>
      <c r="K314" s="761"/>
      <c r="L314" s="761"/>
      <c r="M314" s="761"/>
      <c r="N314" s="761"/>
      <c r="O314" s="761"/>
      <c r="P314" s="761"/>
      <c r="Q314" s="761"/>
      <c r="R314" s="761"/>
      <c r="S314" s="761"/>
      <c r="T314" s="761"/>
      <c r="U314" s="761"/>
      <c r="V314" s="761"/>
      <c r="W314" s="761"/>
      <c r="X314" s="761"/>
      <c r="Y314" s="761"/>
      <c r="Z314" s="761"/>
    </row>
    <row r="315" spans="1:26" ht="18">
      <c r="A315" s="761"/>
      <c r="B315" s="761"/>
      <c r="C315" s="761"/>
      <c r="D315" s="761"/>
      <c r="E315" s="761"/>
      <c r="F315" s="761"/>
      <c r="G315" s="761"/>
      <c r="H315" s="761"/>
      <c r="I315" s="761"/>
      <c r="J315" s="761"/>
      <c r="K315" s="761"/>
      <c r="L315" s="761"/>
      <c r="M315" s="761"/>
      <c r="N315" s="761"/>
      <c r="O315" s="761"/>
      <c r="P315" s="761"/>
      <c r="Q315" s="761"/>
      <c r="R315" s="761"/>
      <c r="S315" s="761"/>
      <c r="T315" s="761"/>
      <c r="U315" s="761"/>
      <c r="V315" s="761"/>
      <c r="W315" s="761"/>
      <c r="X315" s="761"/>
      <c r="Y315" s="761"/>
      <c r="Z315" s="761"/>
    </row>
    <row r="316" spans="1:26" ht="18">
      <c r="A316" s="761"/>
      <c r="B316" s="761"/>
      <c r="C316" s="761"/>
      <c r="D316" s="761"/>
      <c r="E316" s="761"/>
      <c r="F316" s="761"/>
      <c r="G316" s="761"/>
      <c r="H316" s="761"/>
      <c r="I316" s="761"/>
      <c r="J316" s="761"/>
      <c r="K316" s="761"/>
      <c r="L316" s="761"/>
      <c r="M316" s="761"/>
      <c r="N316" s="761"/>
      <c r="O316" s="761"/>
      <c r="P316" s="761"/>
      <c r="Q316" s="761"/>
      <c r="R316" s="761"/>
      <c r="S316" s="761"/>
      <c r="T316" s="761"/>
      <c r="U316" s="761"/>
      <c r="V316" s="761"/>
      <c r="W316" s="761"/>
      <c r="X316" s="761"/>
      <c r="Y316" s="761"/>
      <c r="Z316" s="761"/>
    </row>
    <row r="317" spans="1:26" ht="18">
      <c r="A317" s="761"/>
      <c r="B317" s="761"/>
      <c r="C317" s="761"/>
      <c r="D317" s="761"/>
      <c r="E317" s="761"/>
      <c r="F317" s="761"/>
      <c r="G317" s="761"/>
      <c r="H317" s="761"/>
      <c r="I317" s="761"/>
      <c r="J317" s="761"/>
      <c r="K317" s="761"/>
      <c r="L317" s="761"/>
      <c r="M317" s="761"/>
      <c r="N317" s="761"/>
      <c r="O317" s="761"/>
      <c r="P317" s="761"/>
      <c r="Q317" s="761"/>
      <c r="R317" s="761"/>
      <c r="S317" s="761"/>
      <c r="T317" s="761"/>
      <c r="U317" s="761"/>
      <c r="V317" s="761"/>
      <c r="W317" s="761"/>
      <c r="X317" s="761"/>
      <c r="Y317" s="761"/>
      <c r="Z317" s="761"/>
    </row>
    <row r="318" spans="1:26" ht="18">
      <c r="A318" s="761"/>
      <c r="B318" s="761"/>
      <c r="C318" s="761"/>
      <c r="D318" s="761"/>
      <c r="E318" s="761"/>
      <c r="F318" s="761"/>
      <c r="G318" s="761"/>
      <c r="H318" s="761"/>
      <c r="I318" s="761"/>
      <c r="J318" s="761"/>
      <c r="K318" s="761"/>
      <c r="L318" s="761"/>
      <c r="M318" s="761"/>
      <c r="N318" s="761"/>
      <c r="O318" s="761"/>
      <c r="P318" s="761"/>
      <c r="Q318" s="761"/>
      <c r="R318" s="761"/>
      <c r="S318" s="761"/>
      <c r="T318" s="761"/>
      <c r="U318" s="761"/>
      <c r="V318" s="761"/>
      <c r="W318" s="761"/>
      <c r="X318" s="761"/>
      <c r="Y318" s="761"/>
      <c r="Z318" s="761"/>
    </row>
    <row r="319" spans="1:26" ht="18">
      <c r="A319" s="761"/>
      <c r="B319" s="761"/>
      <c r="C319" s="761"/>
      <c r="D319" s="761"/>
      <c r="E319" s="761"/>
      <c r="F319" s="761"/>
      <c r="G319" s="761"/>
      <c r="H319" s="761"/>
      <c r="I319" s="761"/>
      <c r="J319" s="761"/>
      <c r="K319" s="761"/>
      <c r="L319" s="761"/>
      <c r="M319" s="761"/>
      <c r="N319" s="761"/>
      <c r="O319" s="761"/>
      <c r="P319" s="761"/>
      <c r="Q319" s="761"/>
      <c r="R319" s="761"/>
      <c r="S319" s="761"/>
      <c r="T319" s="761"/>
      <c r="U319" s="761"/>
      <c r="V319" s="761"/>
      <c r="W319" s="761"/>
      <c r="X319" s="761"/>
      <c r="Y319" s="761"/>
      <c r="Z319" s="761"/>
    </row>
    <row r="320" spans="1:26" ht="18">
      <c r="A320" s="761"/>
      <c r="B320" s="761"/>
      <c r="C320" s="761"/>
      <c r="D320" s="761"/>
      <c r="E320" s="761"/>
      <c r="F320" s="761"/>
      <c r="G320" s="761"/>
      <c r="H320" s="761"/>
      <c r="I320" s="761"/>
      <c r="J320" s="761"/>
      <c r="K320" s="761"/>
      <c r="L320" s="761"/>
      <c r="M320" s="761"/>
      <c r="N320" s="761"/>
      <c r="O320" s="761"/>
      <c r="P320" s="761"/>
      <c r="Q320" s="761"/>
      <c r="R320" s="761"/>
      <c r="S320" s="761"/>
      <c r="T320" s="761"/>
      <c r="U320" s="761"/>
      <c r="V320" s="761"/>
      <c r="W320" s="761"/>
      <c r="X320" s="761"/>
      <c r="Y320" s="761"/>
      <c r="Z320" s="761"/>
    </row>
    <row r="321" spans="1:26" ht="18">
      <c r="A321" s="761"/>
      <c r="B321" s="761"/>
      <c r="C321" s="761"/>
      <c r="D321" s="761"/>
      <c r="E321" s="761"/>
      <c r="F321" s="761"/>
      <c r="G321" s="761"/>
      <c r="H321" s="761"/>
      <c r="I321" s="761"/>
      <c r="J321" s="761"/>
      <c r="K321" s="761"/>
      <c r="L321" s="761"/>
      <c r="M321" s="761"/>
      <c r="N321" s="761"/>
      <c r="O321" s="761"/>
      <c r="P321" s="761"/>
      <c r="Q321" s="761"/>
      <c r="R321" s="761"/>
      <c r="S321" s="761"/>
      <c r="T321" s="761"/>
      <c r="U321" s="761"/>
      <c r="V321" s="761"/>
      <c r="W321" s="761"/>
      <c r="X321" s="761"/>
      <c r="Y321" s="761"/>
      <c r="Z321" s="761"/>
    </row>
    <row r="322" spans="1:26" ht="18">
      <c r="A322" s="761"/>
      <c r="B322" s="761"/>
      <c r="C322" s="761"/>
      <c r="D322" s="761"/>
      <c r="E322" s="761"/>
      <c r="F322" s="761"/>
      <c r="G322" s="761"/>
      <c r="H322" s="761"/>
      <c r="I322" s="761"/>
      <c r="J322" s="761"/>
      <c r="K322" s="761"/>
      <c r="L322" s="761"/>
      <c r="M322" s="761"/>
      <c r="N322" s="761"/>
      <c r="O322" s="761"/>
      <c r="P322" s="761"/>
      <c r="Q322" s="761"/>
      <c r="R322" s="761"/>
      <c r="S322" s="761"/>
      <c r="T322" s="761"/>
      <c r="U322" s="761"/>
      <c r="V322" s="761"/>
      <c r="W322" s="761"/>
      <c r="X322" s="761"/>
      <c r="Y322" s="761"/>
      <c r="Z322" s="761"/>
    </row>
    <row r="323" spans="1:26" ht="18">
      <c r="A323" s="761"/>
      <c r="B323" s="761"/>
      <c r="C323" s="761"/>
      <c r="D323" s="761"/>
      <c r="E323" s="761"/>
      <c r="F323" s="761"/>
      <c r="G323" s="761"/>
      <c r="H323" s="761"/>
      <c r="I323" s="761"/>
      <c r="J323" s="761"/>
      <c r="K323" s="761"/>
      <c r="L323" s="761"/>
      <c r="M323" s="761"/>
      <c r="N323" s="761"/>
      <c r="O323" s="761"/>
      <c r="P323" s="761"/>
      <c r="Q323" s="761"/>
      <c r="R323" s="761"/>
      <c r="S323" s="761"/>
      <c r="T323" s="761"/>
      <c r="U323" s="761"/>
      <c r="V323" s="761"/>
      <c r="W323" s="761"/>
      <c r="X323" s="761"/>
      <c r="Y323" s="761"/>
      <c r="Z323" s="761"/>
    </row>
    <row r="324" spans="1:26" ht="18">
      <c r="A324" s="761"/>
      <c r="B324" s="761"/>
      <c r="C324" s="761"/>
      <c r="D324" s="761"/>
      <c r="E324" s="761"/>
      <c r="F324" s="761"/>
      <c r="G324" s="761"/>
      <c r="H324" s="761"/>
      <c r="I324" s="761"/>
      <c r="J324" s="761"/>
      <c r="K324" s="761"/>
      <c r="L324" s="761"/>
      <c r="M324" s="761"/>
      <c r="N324" s="761"/>
      <c r="O324" s="761"/>
      <c r="P324" s="761"/>
      <c r="Q324" s="761"/>
      <c r="R324" s="761"/>
      <c r="S324" s="761"/>
      <c r="T324" s="761"/>
      <c r="U324" s="761"/>
      <c r="V324" s="761"/>
      <c r="W324" s="761"/>
      <c r="X324" s="761"/>
      <c r="Y324" s="761"/>
      <c r="Z324" s="761"/>
    </row>
    <row r="325" spans="1:26" ht="18">
      <c r="A325" s="761"/>
      <c r="B325" s="761"/>
      <c r="C325" s="761"/>
      <c r="D325" s="761"/>
      <c r="E325" s="761"/>
      <c r="F325" s="761"/>
      <c r="G325" s="761"/>
      <c r="H325" s="761"/>
      <c r="I325" s="761"/>
      <c r="J325" s="761"/>
      <c r="K325" s="761"/>
      <c r="L325" s="761"/>
      <c r="M325" s="761"/>
      <c r="N325" s="761"/>
      <c r="O325" s="761"/>
      <c r="P325" s="761"/>
      <c r="Q325" s="761"/>
      <c r="R325" s="761"/>
      <c r="S325" s="761"/>
      <c r="T325" s="761"/>
      <c r="U325" s="761"/>
      <c r="V325" s="761"/>
      <c r="W325" s="761"/>
      <c r="X325" s="761"/>
      <c r="Y325" s="761"/>
      <c r="Z325" s="761"/>
    </row>
    <row r="326" spans="1:26" ht="18">
      <c r="A326" s="761"/>
      <c r="B326" s="761"/>
      <c r="C326" s="761"/>
      <c r="D326" s="761"/>
      <c r="E326" s="761"/>
      <c r="F326" s="761"/>
      <c r="G326" s="761"/>
      <c r="H326" s="761"/>
      <c r="I326" s="761"/>
      <c r="J326" s="761"/>
      <c r="K326" s="761"/>
      <c r="L326" s="761"/>
      <c r="M326" s="761"/>
      <c r="N326" s="761"/>
      <c r="O326" s="761"/>
      <c r="P326" s="761"/>
      <c r="Q326" s="761"/>
      <c r="R326" s="761"/>
      <c r="S326" s="761"/>
      <c r="T326" s="761"/>
      <c r="U326" s="761"/>
      <c r="V326" s="761"/>
      <c r="W326" s="761"/>
      <c r="X326" s="761"/>
      <c r="Y326" s="761"/>
      <c r="Z326" s="761"/>
    </row>
    <row r="327" spans="1:26" ht="18">
      <c r="A327" s="761"/>
      <c r="B327" s="761"/>
      <c r="C327" s="761"/>
      <c r="D327" s="761"/>
      <c r="E327" s="761"/>
      <c r="F327" s="761"/>
      <c r="G327" s="761"/>
      <c r="H327" s="761"/>
      <c r="I327" s="761"/>
      <c r="J327" s="761"/>
      <c r="K327" s="761"/>
      <c r="L327" s="761"/>
      <c r="M327" s="761"/>
      <c r="N327" s="761"/>
      <c r="O327" s="761"/>
      <c r="P327" s="761"/>
      <c r="Q327" s="761"/>
      <c r="R327" s="761"/>
      <c r="S327" s="761"/>
      <c r="T327" s="761"/>
      <c r="U327" s="761"/>
      <c r="V327" s="761"/>
      <c r="W327" s="761"/>
      <c r="X327" s="761"/>
      <c r="Y327" s="761"/>
      <c r="Z327" s="761"/>
    </row>
    <row r="328" spans="1:26" ht="18">
      <c r="A328" s="761"/>
      <c r="B328" s="761"/>
      <c r="C328" s="761"/>
      <c r="D328" s="761"/>
      <c r="E328" s="761"/>
      <c r="F328" s="761"/>
      <c r="G328" s="761"/>
      <c r="H328" s="761"/>
      <c r="I328" s="761"/>
      <c r="J328" s="761"/>
      <c r="K328" s="761"/>
      <c r="L328" s="761"/>
      <c r="M328" s="761"/>
      <c r="N328" s="761"/>
      <c r="O328" s="761"/>
      <c r="P328" s="761"/>
      <c r="Q328" s="761"/>
      <c r="R328" s="761"/>
      <c r="S328" s="761"/>
      <c r="T328" s="761"/>
      <c r="U328" s="761"/>
      <c r="V328" s="761"/>
      <c r="W328" s="761"/>
      <c r="X328" s="761"/>
      <c r="Y328" s="761"/>
      <c r="Z328" s="761"/>
    </row>
    <row r="329" spans="1:26" ht="18">
      <c r="A329" s="761"/>
      <c r="B329" s="761"/>
      <c r="C329" s="761"/>
      <c r="D329" s="761"/>
      <c r="E329" s="761"/>
      <c r="F329" s="761"/>
      <c r="G329" s="761"/>
      <c r="H329" s="761"/>
      <c r="I329" s="761"/>
      <c r="J329" s="761"/>
      <c r="K329" s="761"/>
      <c r="L329" s="761"/>
      <c r="M329" s="761"/>
      <c r="N329" s="761"/>
      <c r="O329" s="761"/>
      <c r="P329" s="761"/>
      <c r="Q329" s="761"/>
      <c r="R329" s="761"/>
      <c r="S329" s="761"/>
      <c r="T329" s="761"/>
      <c r="U329" s="761"/>
      <c r="V329" s="761"/>
      <c r="W329" s="761"/>
      <c r="X329" s="761"/>
      <c r="Y329" s="761"/>
      <c r="Z329" s="761"/>
    </row>
    <row r="330" spans="1:26" ht="18">
      <c r="A330" s="761"/>
      <c r="B330" s="761"/>
      <c r="C330" s="761"/>
      <c r="D330" s="761"/>
      <c r="E330" s="761"/>
      <c r="F330" s="761"/>
      <c r="G330" s="761"/>
      <c r="H330" s="761"/>
      <c r="I330" s="761"/>
      <c r="J330" s="761"/>
      <c r="K330" s="761"/>
      <c r="L330" s="761"/>
      <c r="M330" s="761"/>
      <c r="N330" s="761"/>
      <c r="O330" s="761"/>
      <c r="P330" s="761"/>
      <c r="Q330" s="761"/>
      <c r="R330" s="761"/>
      <c r="S330" s="761"/>
      <c r="T330" s="761"/>
      <c r="U330" s="761"/>
      <c r="V330" s="761"/>
      <c r="W330" s="761"/>
      <c r="X330" s="761"/>
      <c r="Y330" s="761"/>
      <c r="Z330" s="761"/>
    </row>
    <row r="331" spans="1:26" ht="18">
      <c r="A331" s="761"/>
      <c r="B331" s="761"/>
      <c r="C331" s="761"/>
      <c r="D331" s="761"/>
      <c r="E331" s="761"/>
      <c r="F331" s="761"/>
      <c r="G331" s="761"/>
      <c r="H331" s="761"/>
      <c r="I331" s="761"/>
      <c r="J331" s="761"/>
      <c r="K331" s="761"/>
      <c r="L331" s="761"/>
      <c r="M331" s="761"/>
      <c r="N331" s="761"/>
      <c r="O331" s="761"/>
      <c r="P331" s="761"/>
      <c r="Q331" s="761"/>
      <c r="R331" s="761"/>
      <c r="S331" s="761"/>
      <c r="T331" s="761"/>
      <c r="U331" s="761"/>
      <c r="V331" s="761"/>
      <c r="W331" s="761"/>
      <c r="X331" s="761"/>
      <c r="Y331" s="761"/>
      <c r="Z331" s="761"/>
    </row>
    <row r="332" spans="1:26" ht="18">
      <c r="A332" s="761"/>
      <c r="B332" s="761"/>
      <c r="C332" s="761"/>
      <c r="D332" s="761"/>
      <c r="E332" s="761"/>
      <c r="F332" s="761"/>
      <c r="G332" s="761"/>
      <c r="H332" s="761"/>
      <c r="I332" s="761"/>
      <c r="J332" s="761"/>
      <c r="K332" s="761"/>
      <c r="L332" s="761"/>
      <c r="M332" s="761"/>
      <c r="N332" s="761"/>
      <c r="O332" s="761"/>
      <c r="P332" s="761"/>
      <c r="Q332" s="761"/>
      <c r="R332" s="761"/>
      <c r="S332" s="761"/>
      <c r="T332" s="761"/>
      <c r="U332" s="761"/>
      <c r="V332" s="761"/>
      <c r="W332" s="761"/>
      <c r="X332" s="761"/>
      <c r="Y332" s="761"/>
      <c r="Z332" s="761"/>
    </row>
    <row r="333" spans="1:26" ht="18">
      <c r="A333" s="761"/>
      <c r="B333" s="761"/>
      <c r="C333" s="761"/>
      <c r="D333" s="761"/>
      <c r="E333" s="761"/>
      <c r="F333" s="761"/>
      <c r="G333" s="761"/>
      <c r="H333" s="761"/>
      <c r="I333" s="761"/>
      <c r="J333" s="761"/>
      <c r="K333" s="761"/>
      <c r="L333" s="761"/>
      <c r="M333" s="761"/>
      <c r="N333" s="761"/>
      <c r="O333" s="761"/>
      <c r="P333" s="761"/>
      <c r="Q333" s="761"/>
      <c r="R333" s="761"/>
      <c r="S333" s="761"/>
      <c r="T333" s="761"/>
      <c r="U333" s="761"/>
      <c r="V333" s="761"/>
      <c r="W333" s="761"/>
      <c r="X333" s="761"/>
      <c r="Y333" s="761"/>
      <c r="Z333" s="761"/>
    </row>
    <row r="334" spans="1:26" ht="18">
      <c r="A334" s="761"/>
      <c r="B334" s="761"/>
      <c r="C334" s="761"/>
      <c r="D334" s="761"/>
      <c r="E334" s="761"/>
      <c r="F334" s="761"/>
      <c r="G334" s="761"/>
      <c r="H334" s="761"/>
      <c r="I334" s="761"/>
      <c r="J334" s="761"/>
      <c r="K334" s="761"/>
      <c r="L334" s="761"/>
      <c r="M334" s="761"/>
      <c r="N334" s="761"/>
      <c r="O334" s="761"/>
      <c r="P334" s="761"/>
      <c r="Q334" s="761"/>
      <c r="R334" s="761"/>
      <c r="S334" s="761"/>
      <c r="T334" s="761"/>
      <c r="U334" s="761"/>
      <c r="V334" s="761"/>
      <c r="W334" s="761"/>
      <c r="X334" s="761"/>
      <c r="Y334" s="761"/>
      <c r="Z334" s="761"/>
    </row>
    <row r="335" spans="1:26" ht="18">
      <c r="A335" s="761"/>
      <c r="B335" s="761"/>
      <c r="C335" s="761"/>
      <c r="D335" s="761"/>
      <c r="E335" s="761"/>
      <c r="F335" s="761"/>
      <c r="G335" s="761"/>
      <c r="H335" s="761"/>
      <c r="I335" s="761"/>
      <c r="J335" s="761"/>
      <c r="K335" s="761"/>
      <c r="L335" s="761"/>
      <c r="M335" s="761"/>
      <c r="N335" s="761"/>
      <c r="O335" s="761"/>
      <c r="P335" s="761"/>
      <c r="Q335" s="761"/>
      <c r="R335" s="761"/>
      <c r="S335" s="761"/>
      <c r="T335" s="761"/>
      <c r="U335" s="761"/>
      <c r="V335" s="761"/>
      <c r="W335" s="761"/>
      <c r="X335" s="761"/>
      <c r="Y335" s="761"/>
      <c r="Z335" s="761"/>
    </row>
    <row r="336" spans="1:26" ht="18">
      <c r="A336" s="761"/>
      <c r="B336" s="761"/>
      <c r="C336" s="761"/>
      <c r="D336" s="761"/>
      <c r="E336" s="761"/>
      <c r="F336" s="761"/>
      <c r="G336" s="761"/>
      <c r="H336" s="761"/>
      <c r="I336" s="761"/>
      <c r="J336" s="761"/>
      <c r="K336" s="761"/>
      <c r="L336" s="761"/>
      <c r="M336" s="761"/>
      <c r="N336" s="761"/>
      <c r="O336" s="761"/>
      <c r="P336" s="761"/>
      <c r="Q336" s="761"/>
      <c r="R336" s="761"/>
      <c r="S336" s="761"/>
      <c r="T336" s="761"/>
      <c r="U336" s="761"/>
      <c r="V336" s="761"/>
      <c r="W336" s="761"/>
      <c r="X336" s="761"/>
      <c r="Y336" s="761"/>
      <c r="Z336" s="761"/>
    </row>
    <row r="337" spans="1:26" ht="18">
      <c r="A337" s="761"/>
      <c r="B337" s="761"/>
      <c r="C337" s="761"/>
      <c r="D337" s="761"/>
      <c r="E337" s="761"/>
      <c r="F337" s="761"/>
      <c r="G337" s="761"/>
      <c r="H337" s="761"/>
      <c r="I337" s="761"/>
      <c r="J337" s="761"/>
      <c r="K337" s="761"/>
      <c r="L337" s="761"/>
      <c r="M337" s="761"/>
      <c r="N337" s="761"/>
      <c r="O337" s="761"/>
      <c r="P337" s="761"/>
      <c r="Q337" s="761"/>
      <c r="R337" s="761"/>
      <c r="S337" s="761"/>
      <c r="T337" s="761"/>
      <c r="U337" s="761"/>
      <c r="V337" s="761"/>
      <c r="W337" s="761"/>
      <c r="X337" s="761"/>
      <c r="Y337" s="761"/>
      <c r="Z337" s="761"/>
    </row>
    <row r="338" spans="1:26" ht="18">
      <c r="A338" s="761"/>
      <c r="B338" s="761"/>
      <c r="C338" s="761"/>
      <c r="D338" s="761"/>
      <c r="E338" s="761"/>
      <c r="F338" s="761"/>
      <c r="G338" s="761"/>
      <c r="H338" s="761"/>
      <c r="I338" s="761"/>
      <c r="J338" s="761"/>
      <c r="K338" s="761"/>
      <c r="L338" s="761"/>
      <c r="M338" s="761"/>
      <c r="N338" s="761"/>
      <c r="O338" s="761"/>
      <c r="P338" s="761"/>
      <c r="Q338" s="761"/>
      <c r="R338" s="761"/>
      <c r="S338" s="761"/>
      <c r="T338" s="761"/>
      <c r="U338" s="761"/>
      <c r="V338" s="761"/>
      <c r="W338" s="761"/>
      <c r="X338" s="761"/>
      <c r="Y338" s="761"/>
      <c r="Z338" s="761"/>
    </row>
    <row r="339" spans="1:26" ht="18">
      <c r="A339" s="761"/>
      <c r="B339" s="761"/>
      <c r="C339" s="761"/>
      <c r="D339" s="761"/>
      <c r="E339" s="761"/>
      <c r="F339" s="761"/>
      <c r="G339" s="761"/>
      <c r="H339" s="761"/>
      <c r="I339" s="761"/>
      <c r="J339" s="761"/>
      <c r="K339" s="761"/>
      <c r="L339" s="761"/>
      <c r="M339" s="761"/>
      <c r="N339" s="761"/>
      <c r="O339" s="761"/>
      <c r="P339" s="761"/>
      <c r="Q339" s="761"/>
      <c r="R339" s="761"/>
      <c r="S339" s="761"/>
      <c r="T339" s="761"/>
      <c r="U339" s="761"/>
      <c r="V339" s="761"/>
      <c r="W339" s="761"/>
      <c r="X339" s="761"/>
      <c r="Y339" s="761"/>
      <c r="Z339" s="761"/>
    </row>
    <row r="340" spans="1:26" ht="18">
      <c r="A340" s="761"/>
      <c r="B340" s="761"/>
      <c r="C340" s="761"/>
      <c r="D340" s="761"/>
      <c r="E340" s="761"/>
      <c r="F340" s="761"/>
      <c r="G340" s="761"/>
      <c r="H340" s="761"/>
      <c r="I340" s="761"/>
      <c r="J340" s="761"/>
      <c r="K340" s="761"/>
      <c r="L340" s="761"/>
      <c r="M340" s="761"/>
      <c r="N340" s="761"/>
      <c r="O340" s="761"/>
      <c r="P340" s="761"/>
      <c r="Q340" s="761"/>
      <c r="R340" s="761"/>
      <c r="S340" s="761"/>
      <c r="T340" s="761"/>
      <c r="U340" s="761"/>
      <c r="V340" s="761"/>
      <c r="W340" s="761"/>
      <c r="X340" s="761"/>
      <c r="Y340" s="761"/>
      <c r="Z340" s="761"/>
    </row>
    <row r="341" spans="1:26" ht="18">
      <c r="A341" s="761"/>
      <c r="B341" s="761"/>
      <c r="C341" s="761"/>
      <c r="D341" s="761"/>
      <c r="E341" s="761"/>
      <c r="F341" s="761"/>
      <c r="G341" s="761"/>
      <c r="H341" s="761"/>
      <c r="I341" s="761"/>
      <c r="J341" s="761"/>
      <c r="K341" s="761"/>
      <c r="L341" s="761"/>
      <c r="M341" s="761"/>
      <c r="N341" s="761"/>
      <c r="O341" s="761"/>
      <c r="P341" s="761"/>
      <c r="Q341" s="761"/>
      <c r="R341" s="761"/>
      <c r="S341" s="761"/>
      <c r="T341" s="761"/>
      <c r="U341" s="761"/>
      <c r="V341" s="761"/>
      <c r="W341" s="761"/>
      <c r="X341" s="761"/>
      <c r="Y341" s="761"/>
      <c r="Z341" s="761"/>
    </row>
    <row r="342" spans="1:26" ht="18">
      <c r="A342" s="761"/>
      <c r="B342" s="761"/>
      <c r="C342" s="761"/>
      <c r="D342" s="761"/>
      <c r="E342" s="761"/>
      <c r="F342" s="761"/>
      <c r="G342" s="761"/>
      <c r="H342" s="761"/>
      <c r="I342" s="761"/>
      <c r="J342" s="761"/>
      <c r="K342" s="761"/>
      <c r="L342" s="761"/>
      <c r="M342" s="761"/>
      <c r="N342" s="761"/>
      <c r="O342" s="761"/>
      <c r="P342" s="761"/>
      <c r="Q342" s="761"/>
      <c r="R342" s="761"/>
      <c r="S342" s="761"/>
      <c r="T342" s="761"/>
      <c r="U342" s="761"/>
      <c r="V342" s="761"/>
      <c r="W342" s="761"/>
      <c r="X342" s="761"/>
      <c r="Y342" s="761"/>
      <c r="Z342" s="761"/>
    </row>
    <row r="343" spans="1:26" ht="18">
      <c r="A343" s="761"/>
      <c r="B343" s="761"/>
      <c r="C343" s="761"/>
      <c r="D343" s="761"/>
      <c r="E343" s="761"/>
      <c r="F343" s="761"/>
      <c r="G343" s="761"/>
      <c r="H343" s="761"/>
      <c r="I343" s="761"/>
      <c r="J343" s="761"/>
      <c r="K343" s="761"/>
      <c r="L343" s="761"/>
      <c r="M343" s="761"/>
      <c r="N343" s="761"/>
      <c r="O343" s="761"/>
      <c r="P343" s="761"/>
      <c r="Q343" s="761"/>
      <c r="R343" s="761"/>
      <c r="S343" s="761"/>
      <c r="T343" s="761"/>
      <c r="U343" s="761"/>
      <c r="V343" s="761"/>
      <c r="W343" s="761"/>
      <c r="X343" s="761"/>
      <c r="Y343" s="761"/>
      <c r="Z343" s="761"/>
    </row>
    <row r="344" spans="1:26" ht="18">
      <c r="A344" s="761"/>
      <c r="B344" s="761"/>
      <c r="C344" s="761"/>
      <c r="D344" s="761"/>
      <c r="E344" s="761"/>
      <c r="F344" s="761"/>
      <c r="G344" s="761"/>
      <c r="H344" s="761"/>
      <c r="I344" s="761"/>
      <c r="J344" s="761"/>
      <c r="K344" s="761"/>
      <c r="L344" s="761"/>
      <c r="M344" s="761"/>
      <c r="N344" s="761"/>
      <c r="O344" s="761"/>
      <c r="P344" s="761"/>
      <c r="Q344" s="761"/>
      <c r="R344" s="761"/>
      <c r="S344" s="761"/>
      <c r="T344" s="761"/>
      <c r="U344" s="761"/>
      <c r="V344" s="761"/>
      <c r="W344" s="761"/>
      <c r="X344" s="761"/>
      <c r="Y344" s="761"/>
      <c r="Z344" s="761"/>
    </row>
    <row r="345" spans="1:26" ht="18">
      <c r="A345" s="761"/>
      <c r="B345" s="761"/>
      <c r="C345" s="761"/>
      <c r="D345" s="761"/>
      <c r="E345" s="761"/>
      <c r="F345" s="761"/>
      <c r="G345" s="761"/>
      <c r="H345" s="761"/>
      <c r="I345" s="761"/>
      <c r="J345" s="761"/>
      <c r="K345" s="761"/>
      <c r="L345" s="761"/>
      <c r="M345" s="761"/>
      <c r="N345" s="761"/>
      <c r="O345" s="761"/>
      <c r="P345" s="761"/>
      <c r="Q345" s="761"/>
      <c r="R345" s="761"/>
      <c r="S345" s="761"/>
      <c r="T345" s="761"/>
      <c r="U345" s="761"/>
      <c r="V345" s="761"/>
      <c r="W345" s="761"/>
      <c r="X345" s="761"/>
      <c r="Y345" s="761"/>
      <c r="Z345" s="761"/>
    </row>
    <row r="346" spans="1:26" ht="18">
      <c r="A346" s="761"/>
      <c r="B346" s="761"/>
      <c r="C346" s="761"/>
      <c r="D346" s="761"/>
      <c r="E346" s="761"/>
      <c r="F346" s="761"/>
      <c r="G346" s="761"/>
      <c r="H346" s="761"/>
      <c r="I346" s="761"/>
      <c r="J346" s="761"/>
      <c r="K346" s="761"/>
      <c r="L346" s="761"/>
      <c r="M346" s="761"/>
      <c r="N346" s="761"/>
      <c r="O346" s="761"/>
      <c r="P346" s="761"/>
      <c r="Q346" s="761"/>
      <c r="R346" s="761"/>
      <c r="S346" s="761"/>
      <c r="T346" s="761"/>
      <c r="U346" s="761"/>
      <c r="V346" s="761"/>
      <c r="W346" s="761"/>
      <c r="X346" s="761"/>
      <c r="Y346" s="761"/>
      <c r="Z346" s="761"/>
    </row>
    <row r="347" spans="1:26" ht="18">
      <c r="A347" s="761"/>
      <c r="B347" s="761"/>
      <c r="C347" s="761"/>
      <c r="D347" s="761"/>
      <c r="E347" s="761"/>
      <c r="F347" s="761"/>
      <c r="G347" s="761"/>
      <c r="H347" s="761"/>
      <c r="I347" s="761"/>
      <c r="J347" s="761"/>
      <c r="K347" s="761"/>
      <c r="L347" s="761"/>
      <c r="M347" s="761"/>
      <c r="N347" s="761"/>
      <c r="O347" s="761"/>
      <c r="P347" s="761"/>
      <c r="Q347" s="761"/>
      <c r="R347" s="761"/>
      <c r="S347" s="761"/>
      <c r="T347" s="761"/>
      <c r="U347" s="761"/>
      <c r="V347" s="761"/>
      <c r="W347" s="761"/>
      <c r="X347" s="761"/>
      <c r="Y347" s="761"/>
      <c r="Z347" s="761"/>
    </row>
    <row r="348" spans="1:26" ht="18">
      <c r="A348" s="761"/>
      <c r="B348" s="761"/>
      <c r="C348" s="761"/>
      <c r="D348" s="761"/>
      <c r="E348" s="761"/>
      <c r="F348" s="761"/>
      <c r="G348" s="761"/>
      <c r="H348" s="761"/>
      <c r="I348" s="761"/>
      <c r="J348" s="761"/>
      <c r="K348" s="761"/>
      <c r="L348" s="761"/>
      <c r="M348" s="761"/>
      <c r="N348" s="761"/>
      <c r="O348" s="761"/>
      <c r="P348" s="761"/>
      <c r="Q348" s="761"/>
      <c r="R348" s="761"/>
      <c r="S348" s="761"/>
      <c r="T348" s="761"/>
      <c r="U348" s="761"/>
      <c r="V348" s="761"/>
      <c r="W348" s="761"/>
      <c r="X348" s="761"/>
      <c r="Y348" s="761"/>
      <c r="Z348" s="761"/>
    </row>
    <row r="349" spans="1:26" ht="18">
      <c r="A349" s="761"/>
      <c r="B349" s="761"/>
      <c r="C349" s="761"/>
      <c r="D349" s="761"/>
      <c r="E349" s="761"/>
      <c r="F349" s="761"/>
      <c r="G349" s="761"/>
      <c r="H349" s="761"/>
      <c r="I349" s="761"/>
      <c r="J349" s="761"/>
      <c r="K349" s="761"/>
      <c r="L349" s="761"/>
      <c r="M349" s="761"/>
      <c r="N349" s="761"/>
      <c r="O349" s="761"/>
      <c r="P349" s="761"/>
      <c r="Q349" s="761"/>
      <c r="R349" s="761"/>
      <c r="S349" s="761"/>
      <c r="T349" s="761"/>
      <c r="U349" s="761"/>
      <c r="V349" s="761"/>
      <c r="W349" s="761"/>
      <c r="X349" s="761"/>
      <c r="Y349" s="761"/>
      <c r="Z349" s="761"/>
    </row>
    <row r="350" spans="1:26" ht="18">
      <c r="A350" s="761"/>
      <c r="B350" s="761"/>
      <c r="C350" s="761"/>
      <c r="D350" s="761"/>
      <c r="E350" s="761"/>
      <c r="F350" s="761"/>
      <c r="G350" s="761"/>
      <c r="H350" s="761"/>
      <c r="I350" s="761"/>
      <c r="J350" s="761"/>
      <c r="K350" s="761"/>
      <c r="L350" s="761"/>
      <c r="M350" s="761"/>
      <c r="N350" s="761"/>
      <c r="O350" s="761"/>
      <c r="P350" s="761"/>
      <c r="Q350" s="761"/>
      <c r="R350" s="761"/>
      <c r="S350" s="761"/>
      <c r="T350" s="761"/>
      <c r="U350" s="761"/>
      <c r="V350" s="761"/>
      <c r="W350" s="761"/>
      <c r="X350" s="761"/>
      <c r="Y350" s="761"/>
      <c r="Z350" s="761"/>
    </row>
    <row r="351" spans="1:26" ht="18">
      <c r="A351" s="761"/>
      <c r="B351" s="761"/>
      <c r="C351" s="761"/>
      <c r="D351" s="761"/>
      <c r="E351" s="761"/>
      <c r="F351" s="761"/>
      <c r="G351" s="761"/>
      <c r="H351" s="761"/>
      <c r="I351" s="761"/>
      <c r="J351" s="761"/>
      <c r="K351" s="761"/>
      <c r="L351" s="761"/>
      <c r="M351" s="761"/>
      <c r="N351" s="761"/>
      <c r="O351" s="761"/>
      <c r="P351" s="761"/>
      <c r="Q351" s="761"/>
      <c r="R351" s="761"/>
      <c r="S351" s="761"/>
      <c r="T351" s="761"/>
      <c r="U351" s="761"/>
      <c r="V351" s="761"/>
      <c r="W351" s="761"/>
      <c r="X351" s="761"/>
      <c r="Y351" s="761"/>
      <c r="Z351" s="761"/>
    </row>
    <row r="352" spans="1:26" ht="18">
      <c r="A352" s="761"/>
      <c r="B352" s="761"/>
      <c r="C352" s="761"/>
      <c r="D352" s="761"/>
      <c r="E352" s="761"/>
      <c r="F352" s="761"/>
      <c r="G352" s="761"/>
      <c r="H352" s="761"/>
      <c r="I352" s="761"/>
      <c r="J352" s="761"/>
      <c r="K352" s="761"/>
      <c r="L352" s="761"/>
      <c r="M352" s="761"/>
      <c r="N352" s="761"/>
      <c r="O352" s="761"/>
      <c r="P352" s="761"/>
      <c r="Q352" s="761"/>
      <c r="R352" s="761"/>
      <c r="S352" s="761"/>
      <c r="T352" s="761"/>
      <c r="U352" s="761"/>
      <c r="V352" s="761"/>
      <c r="W352" s="761"/>
      <c r="X352" s="761"/>
      <c r="Y352" s="761"/>
      <c r="Z352" s="761"/>
    </row>
    <row r="353" spans="1:26" ht="18">
      <c r="A353" s="761"/>
      <c r="B353" s="761"/>
      <c r="C353" s="761"/>
      <c r="D353" s="761"/>
      <c r="E353" s="761"/>
      <c r="F353" s="761"/>
      <c r="G353" s="761"/>
      <c r="H353" s="761"/>
      <c r="I353" s="761"/>
      <c r="J353" s="761"/>
      <c r="K353" s="761"/>
      <c r="L353" s="761"/>
      <c r="M353" s="761"/>
      <c r="N353" s="761"/>
      <c r="O353" s="761"/>
      <c r="P353" s="761"/>
      <c r="Q353" s="761"/>
      <c r="R353" s="761"/>
      <c r="S353" s="761"/>
      <c r="T353" s="761"/>
      <c r="U353" s="761"/>
      <c r="V353" s="761"/>
      <c r="W353" s="761"/>
      <c r="X353" s="761"/>
      <c r="Y353" s="761"/>
      <c r="Z353" s="761"/>
    </row>
    <row r="354" spans="1:26" ht="18">
      <c r="A354" s="761"/>
      <c r="B354" s="761"/>
      <c r="C354" s="761"/>
      <c r="D354" s="761"/>
      <c r="E354" s="761"/>
      <c r="F354" s="761"/>
      <c r="G354" s="761"/>
      <c r="H354" s="761"/>
      <c r="I354" s="761"/>
      <c r="J354" s="761"/>
      <c r="K354" s="761"/>
      <c r="L354" s="761"/>
      <c r="M354" s="761"/>
      <c r="N354" s="761"/>
      <c r="O354" s="761"/>
      <c r="P354" s="761"/>
      <c r="Q354" s="761"/>
      <c r="R354" s="761"/>
      <c r="S354" s="761"/>
      <c r="T354" s="761"/>
      <c r="U354" s="761"/>
      <c r="V354" s="761"/>
      <c r="W354" s="761"/>
      <c r="X354" s="761"/>
      <c r="Y354" s="761"/>
      <c r="Z354" s="761"/>
    </row>
    <row r="355" spans="1:26" ht="18">
      <c r="A355" s="761"/>
      <c r="B355" s="761"/>
      <c r="C355" s="761"/>
      <c r="D355" s="761"/>
      <c r="E355" s="761"/>
      <c r="F355" s="761"/>
      <c r="G355" s="761"/>
      <c r="H355" s="761"/>
      <c r="I355" s="761"/>
      <c r="J355" s="761"/>
      <c r="K355" s="761"/>
      <c r="L355" s="761"/>
      <c r="M355" s="761"/>
      <c r="N355" s="761"/>
      <c r="O355" s="761"/>
      <c r="P355" s="761"/>
      <c r="Q355" s="761"/>
      <c r="R355" s="761"/>
      <c r="S355" s="761"/>
      <c r="T355" s="761"/>
      <c r="U355" s="761"/>
      <c r="V355" s="761"/>
      <c r="W355" s="761"/>
      <c r="X355" s="761"/>
      <c r="Y355" s="761"/>
      <c r="Z355" s="761"/>
    </row>
    <row r="356" spans="1:26" ht="18">
      <c r="A356" s="761"/>
      <c r="B356" s="761"/>
      <c r="C356" s="761"/>
      <c r="D356" s="761"/>
      <c r="E356" s="761"/>
      <c r="F356" s="761"/>
      <c r="G356" s="761"/>
      <c r="H356" s="761"/>
      <c r="I356" s="761"/>
      <c r="J356" s="761"/>
      <c r="K356" s="761"/>
      <c r="L356" s="761"/>
      <c r="M356" s="761"/>
      <c r="N356" s="761"/>
      <c r="O356" s="761"/>
      <c r="P356" s="761"/>
      <c r="Q356" s="761"/>
      <c r="R356" s="761"/>
      <c r="S356" s="761"/>
      <c r="T356" s="761"/>
      <c r="U356" s="761"/>
      <c r="V356" s="761"/>
      <c r="W356" s="761"/>
      <c r="X356" s="761"/>
      <c r="Y356" s="761"/>
      <c r="Z356" s="761"/>
    </row>
    <row r="357" spans="1:26" ht="18">
      <c r="A357" s="761"/>
      <c r="B357" s="761"/>
      <c r="C357" s="761"/>
      <c r="D357" s="761"/>
      <c r="E357" s="761"/>
      <c r="F357" s="761"/>
      <c r="G357" s="761"/>
      <c r="H357" s="761"/>
      <c r="I357" s="761"/>
      <c r="J357" s="761"/>
      <c r="K357" s="761"/>
      <c r="L357" s="761"/>
      <c r="M357" s="761"/>
      <c r="N357" s="761"/>
      <c r="O357" s="761"/>
      <c r="P357" s="761"/>
      <c r="Q357" s="761"/>
      <c r="R357" s="761"/>
      <c r="S357" s="761"/>
      <c r="T357" s="761"/>
      <c r="U357" s="761"/>
      <c r="V357" s="761"/>
      <c r="W357" s="761"/>
      <c r="X357" s="761"/>
      <c r="Y357" s="761"/>
      <c r="Z357" s="761"/>
    </row>
    <row r="358" spans="1:26" ht="18">
      <c r="A358" s="761"/>
      <c r="B358" s="761"/>
      <c r="C358" s="761"/>
      <c r="D358" s="761"/>
      <c r="E358" s="761"/>
      <c r="F358" s="761"/>
      <c r="G358" s="761"/>
      <c r="H358" s="761"/>
      <c r="I358" s="761"/>
      <c r="J358" s="761"/>
      <c r="K358" s="761"/>
      <c r="L358" s="761"/>
      <c r="M358" s="761"/>
      <c r="N358" s="761"/>
      <c r="O358" s="761"/>
      <c r="P358" s="761"/>
      <c r="Q358" s="761"/>
      <c r="R358" s="761"/>
      <c r="S358" s="761"/>
      <c r="T358" s="761"/>
      <c r="U358" s="761"/>
      <c r="V358" s="761"/>
      <c r="W358" s="761"/>
      <c r="X358" s="761"/>
      <c r="Y358" s="761"/>
      <c r="Z358" s="761"/>
    </row>
    <row r="359" spans="1:26" ht="18">
      <c r="A359" s="761"/>
      <c r="B359" s="761"/>
      <c r="C359" s="761"/>
      <c r="D359" s="761"/>
      <c r="E359" s="761"/>
      <c r="F359" s="761"/>
      <c r="G359" s="761"/>
      <c r="H359" s="761"/>
      <c r="I359" s="761"/>
      <c r="J359" s="761"/>
      <c r="K359" s="761"/>
      <c r="L359" s="761"/>
      <c r="M359" s="761"/>
      <c r="N359" s="761"/>
      <c r="O359" s="761"/>
      <c r="P359" s="761"/>
      <c r="Q359" s="761"/>
      <c r="R359" s="761"/>
      <c r="S359" s="761"/>
      <c r="T359" s="761"/>
      <c r="U359" s="761"/>
      <c r="V359" s="761"/>
      <c r="W359" s="761"/>
      <c r="X359" s="761"/>
      <c r="Y359" s="761"/>
      <c r="Z359" s="761"/>
    </row>
    <row r="360" spans="1:26" ht="18">
      <c r="A360" s="761"/>
      <c r="B360" s="761"/>
      <c r="C360" s="761"/>
      <c r="D360" s="761"/>
      <c r="E360" s="761"/>
      <c r="F360" s="761"/>
      <c r="G360" s="761"/>
      <c r="H360" s="761"/>
      <c r="I360" s="761"/>
      <c r="J360" s="761"/>
      <c r="K360" s="761"/>
      <c r="L360" s="761"/>
      <c r="M360" s="761"/>
      <c r="N360" s="761"/>
      <c r="O360" s="761"/>
      <c r="P360" s="761"/>
      <c r="Q360" s="761"/>
      <c r="R360" s="761"/>
      <c r="S360" s="761"/>
      <c r="T360" s="761"/>
      <c r="U360" s="761"/>
      <c r="V360" s="761"/>
      <c r="W360" s="761"/>
      <c r="X360" s="761"/>
      <c r="Y360" s="761"/>
      <c r="Z360" s="761"/>
    </row>
    <row r="361" spans="1:26" ht="18">
      <c r="A361" s="761"/>
      <c r="B361" s="761"/>
      <c r="C361" s="761"/>
      <c r="D361" s="761"/>
      <c r="E361" s="761"/>
      <c r="F361" s="761"/>
      <c r="G361" s="761"/>
      <c r="H361" s="761"/>
      <c r="I361" s="761"/>
      <c r="J361" s="761"/>
      <c r="K361" s="761"/>
      <c r="L361" s="761"/>
      <c r="M361" s="761"/>
      <c r="N361" s="761"/>
      <c r="O361" s="761"/>
      <c r="P361" s="761"/>
      <c r="Q361" s="761"/>
      <c r="R361" s="761"/>
      <c r="S361" s="761"/>
      <c r="T361" s="761"/>
      <c r="U361" s="761"/>
      <c r="V361" s="761"/>
      <c r="W361" s="761"/>
      <c r="X361" s="761"/>
      <c r="Y361" s="761"/>
      <c r="Z361" s="761"/>
    </row>
    <row r="362" spans="1:26" ht="18">
      <c r="A362" s="761"/>
      <c r="B362" s="761"/>
      <c r="C362" s="761"/>
      <c r="D362" s="761"/>
      <c r="E362" s="761"/>
      <c r="F362" s="761"/>
      <c r="G362" s="761"/>
      <c r="H362" s="761"/>
      <c r="I362" s="761"/>
      <c r="J362" s="761"/>
      <c r="K362" s="761"/>
      <c r="L362" s="761"/>
      <c r="M362" s="761"/>
      <c r="N362" s="761"/>
      <c r="O362" s="761"/>
      <c r="P362" s="761"/>
      <c r="Q362" s="761"/>
      <c r="R362" s="761"/>
      <c r="S362" s="761"/>
      <c r="T362" s="761"/>
      <c r="U362" s="761"/>
      <c r="V362" s="761"/>
      <c r="W362" s="761"/>
      <c r="X362" s="761"/>
      <c r="Y362" s="761"/>
      <c r="Z362" s="761"/>
    </row>
    <row r="363" spans="1:26" ht="18">
      <c r="A363" s="761"/>
      <c r="B363" s="761"/>
      <c r="C363" s="761"/>
      <c r="D363" s="761"/>
      <c r="E363" s="761"/>
      <c r="F363" s="761"/>
      <c r="G363" s="761"/>
      <c r="H363" s="761"/>
      <c r="I363" s="761"/>
      <c r="J363" s="761"/>
      <c r="K363" s="761"/>
      <c r="L363" s="761"/>
      <c r="M363" s="761"/>
      <c r="N363" s="761"/>
      <c r="O363" s="761"/>
      <c r="P363" s="761"/>
      <c r="Q363" s="761"/>
      <c r="R363" s="761"/>
      <c r="S363" s="761"/>
      <c r="T363" s="761"/>
      <c r="U363" s="761"/>
      <c r="V363" s="761"/>
      <c r="W363" s="761"/>
      <c r="X363" s="761"/>
      <c r="Y363" s="761"/>
      <c r="Z363" s="761"/>
    </row>
    <row r="364" spans="1:26" ht="18">
      <c r="A364" s="761"/>
      <c r="B364" s="761"/>
      <c r="C364" s="761"/>
      <c r="D364" s="761"/>
      <c r="E364" s="761"/>
      <c r="F364" s="761"/>
      <c r="G364" s="761"/>
      <c r="H364" s="761"/>
      <c r="I364" s="761"/>
      <c r="J364" s="761"/>
      <c r="K364" s="761"/>
      <c r="L364" s="761"/>
      <c r="M364" s="761"/>
      <c r="N364" s="761"/>
      <c r="O364" s="761"/>
      <c r="P364" s="761"/>
      <c r="Q364" s="761"/>
      <c r="R364" s="761"/>
      <c r="S364" s="761"/>
      <c r="T364" s="761"/>
      <c r="U364" s="761"/>
      <c r="V364" s="761"/>
      <c r="W364" s="761"/>
      <c r="X364" s="761"/>
      <c r="Y364" s="761"/>
      <c r="Z364" s="761"/>
    </row>
    <row r="365" spans="1:26" ht="18">
      <c r="A365" s="761"/>
      <c r="B365" s="761"/>
      <c r="C365" s="761"/>
      <c r="D365" s="761"/>
      <c r="E365" s="761"/>
      <c r="F365" s="761"/>
      <c r="G365" s="761"/>
      <c r="H365" s="761"/>
      <c r="I365" s="761"/>
      <c r="J365" s="761"/>
      <c r="K365" s="761"/>
      <c r="L365" s="761"/>
      <c r="M365" s="761"/>
      <c r="N365" s="761"/>
      <c r="O365" s="761"/>
      <c r="P365" s="761"/>
      <c r="Q365" s="761"/>
      <c r="R365" s="761"/>
      <c r="S365" s="761"/>
      <c r="T365" s="761"/>
      <c r="U365" s="761"/>
      <c r="V365" s="761"/>
      <c r="W365" s="761"/>
      <c r="X365" s="761"/>
      <c r="Y365" s="761"/>
      <c r="Z365" s="761"/>
    </row>
    <row r="366" spans="1:26" ht="18">
      <c r="A366" s="761"/>
      <c r="B366" s="761"/>
      <c r="C366" s="761"/>
      <c r="D366" s="761"/>
      <c r="E366" s="761"/>
      <c r="F366" s="761"/>
      <c r="G366" s="761"/>
      <c r="H366" s="761"/>
      <c r="I366" s="761"/>
      <c r="J366" s="761"/>
      <c r="K366" s="761"/>
      <c r="L366" s="761"/>
      <c r="M366" s="761"/>
      <c r="N366" s="761"/>
      <c r="O366" s="761"/>
      <c r="P366" s="761"/>
      <c r="Q366" s="761"/>
      <c r="R366" s="761"/>
      <c r="S366" s="761"/>
      <c r="T366" s="761"/>
      <c r="U366" s="761"/>
      <c r="V366" s="761"/>
      <c r="W366" s="761"/>
      <c r="X366" s="761"/>
      <c r="Y366" s="761"/>
      <c r="Z366" s="761"/>
    </row>
    <row r="367" spans="1:26" ht="18">
      <c r="A367" s="761"/>
      <c r="B367" s="761"/>
      <c r="C367" s="761"/>
      <c r="D367" s="761"/>
      <c r="E367" s="761"/>
      <c r="F367" s="761"/>
      <c r="G367" s="761"/>
      <c r="H367" s="761"/>
      <c r="I367" s="761"/>
      <c r="J367" s="761"/>
      <c r="K367" s="761"/>
      <c r="L367" s="761"/>
      <c r="M367" s="761"/>
      <c r="N367" s="761"/>
      <c r="O367" s="761"/>
      <c r="P367" s="761"/>
      <c r="Q367" s="761"/>
      <c r="R367" s="761"/>
      <c r="S367" s="761"/>
      <c r="T367" s="761"/>
      <c r="U367" s="761"/>
      <c r="V367" s="761"/>
      <c r="W367" s="761"/>
      <c r="X367" s="761"/>
      <c r="Y367" s="761"/>
      <c r="Z367" s="761"/>
    </row>
    <row r="368" spans="1:26" ht="18">
      <c r="A368" s="761"/>
      <c r="B368" s="761"/>
      <c r="C368" s="761"/>
      <c r="D368" s="761"/>
      <c r="E368" s="761"/>
      <c r="F368" s="761"/>
      <c r="G368" s="761"/>
      <c r="H368" s="761"/>
      <c r="I368" s="761"/>
      <c r="J368" s="761"/>
      <c r="K368" s="761"/>
      <c r="L368" s="761"/>
      <c r="M368" s="761"/>
      <c r="N368" s="761"/>
      <c r="O368" s="761"/>
      <c r="P368" s="761"/>
      <c r="Q368" s="761"/>
      <c r="R368" s="761"/>
      <c r="S368" s="761"/>
      <c r="T368" s="761"/>
      <c r="U368" s="761"/>
      <c r="V368" s="761"/>
      <c r="W368" s="761"/>
      <c r="X368" s="761"/>
      <c r="Y368" s="761"/>
      <c r="Z368" s="761"/>
    </row>
    <row r="369" spans="1:26" ht="18">
      <c r="A369" s="761"/>
      <c r="B369" s="761"/>
      <c r="C369" s="761"/>
      <c r="D369" s="761"/>
      <c r="E369" s="761"/>
      <c r="F369" s="761"/>
      <c r="G369" s="761"/>
      <c r="H369" s="761"/>
      <c r="I369" s="761"/>
      <c r="J369" s="761"/>
      <c r="K369" s="761"/>
      <c r="L369" s="761"/>
      <c r="M369" s="761"/>
      <c r="N369" s="761"/>
      <c r="O369" s="761"/>
      <c r="P369" s="761"/>
      <c r="Q369" s="761"/>
      <c r="R369" s="761"/>
      <c r="S369" s="761"/>
      <c r="T369" s="761"/>
      <c r="U369" s="761"/>
      <c r="V369" s="761"/>
      <c r="W369" s="761"/>
      <c r="X369" s="761"/>
      <c r="Y369" s="761"/>
      <c r="Z369" s="761"/>
    </row>
    <row r="370" spans="1:26" ht="18">
      <c r="A370" s="761"/>
      <c r="B370" s="761"/>
      <c r="C370" s="761"/>
      <c r="D370" s="761"/>
      <c r="E370" s="761"/>
      <c r="F370" s="761"/>
      <c r="G370" s="761"/>
      <c r="H370" s="761"/>
      <c r="I370" s="761"/>
      <c r="J370" s="761"/>
      <c r="K370" s="761"/>
      <c r="L370" s="761"/>
      <c r="M370" s="761"/>
      <c r="N370" s="761"/>
      <c r="O370" s="761"/>
      <c r="P370" s="761"/>
      <c r="Q370" s="761"/>
      <c r="R370" s="761"/>
      <c r="S370" s="761"/>
      <c r="T370" s="761"/>
      <c r="U370" s="761"/>
      <c r="V370" s="761"/>
      <c r="W370" s="761"/>
      <c r="X370" s="761"/>
      <c r="Y370" s="761"/>
      <c r="Z370" s="761"/>
    </row>
    <row r="371" spans="1:26" ht="18">
      <c r="A371" s="761"/>
      <c r="B371" s="761"/>
      <c r="C371" s="761"/>
      <c r="D371" s="761"/>
      <c r="E371" s="761"/>
      <c r="F371" s="761"/>
      <c r="G371" s="761"/>
      <c r="H371" s="761"/>
      <c r="I371" s="761"/>
      <c r="J371" s="761"/>
      <c r="K371" s="761"/>
      <c r="L371" s="761"/>
      <c r="M371" s="761"/>
      <c r="N371" s="761"/>
      <c r="O371" s="761"/>
      <c r="P371" s="761"/>
      <c r="Q371" s="761"/>
      <c r="R371" s="761"/>
      <c r="S371" s="761"/>
      <c r="T371" s="761"/>
      <c r="U371" s="761"/>
      <c r="V371" s="761"/>
      <c r="W371" s="761"/>
      <c r="X371" s="761"/>
      <c r="Y371" s="761"/>
      <c r="Z371" s="761"/>
    </row>
    <row r="372" spans="1:26" ht="18">
      <c r="A372" s="761"/>
      <c r="B372" s="761"/>
      <c r="C372" s="761"/>
      <c r="D372" s="761"/>
      <c r="E372" s="761"/>
      <c r="F372" s="761"/>
      <c r="G372" s="761"/>
      <c r="H372" s="761"/>
      <c r="I372" s="761"/>
      <c r="J372" s="761"/>
      <c r="K372" s="761"/>
      <c r="L372" s="761"/>
      <c r="M372" s="761"/>
      <c r="N372" s="761"/>
      <c r="O372" s="761"/>
      <c r="P372" s="761"/>
      <c r="Q372" s="761"/>
      <c r="R372" s="761"/>
      <c r="S372" s="761"/>
      <c r="T372" s="761"/>
      <c r="U372" s="761"/>
      <c r="V372" s="761"/>
      <c r="W372" s="761"/>
      <c r="X372" s="761"/>
      <c r="Y372" s="761"/>
      <c r="Z372" s="761"/>
    </row>
    <row r="373" spans="1:26" ht="18">
      <c r="A373" s="761"/>
      <c r="B373" s="761"/>
      <c r="C373" s="761"/>
      <c r="D373" s="761"/>
      <c r="E373" s="761"/>
      <c r="F373" s="761"/>
      <c r="G373" s="761"/>
      <c r="H373" s="761"/>
      <c r="I373" s="761"/>
      <c r="J373" s="761"/>
      <c r="K373" s="761"/>
      <c r="L373" s="761"/>
      <c r="M373" s="761"/>
      <c r="N373" s="761"/>
      <c r="O373" s="761"/>
      <c r="P373" s="761"/>
      <c r="Q373" s="761"/>
      <c r="R373" s="761"/>
      <c r="S373" s="761"/>
      <c r="T373" s="761"/>
      <c r="U373" s="761"/>
      <c r="V373" s="761"/>
      <c r="W373" s="761"/>
      <c r="X373" s="761"/>
      <c r="Y373" s="761"/>
      <c r="Z373" s="761"/>
    </row>
    <row r="374" spans="1:26" ht="18">
      <c r="A374" s="761"/>
      <c r="B374" s="761"/>
      <c r="C374" s="761"/>
      <c r="D374" s="761"/>
      <c r="E374" s="761"/>
      <c r="F374" s="761"/>
      <c r="G374" s="761"/>
      <c r="H374" s="761"/>
      <c r="I374" s="761"/>
      <c r="J374" s="761"/>
      <c r="K374" s="761"/>
      <c r="L374" s="761"/>
      <c r="M374" s="761"/>
      <c r="N374" s="761"/>
      <c r="O374" s="761"/>
      <c r="P374" s="761"/>
      <c r="Q374" s="761"/>
      <c r="R374" s="761"/>
      <c r="S374" s="761"/>
      <c r="T374" s="761"/>
      <c r="U374" s="761"/>
      <c r="V374" s="761"/>
      <c r="W374" s="761"/>
      <c r="X374" s="761"/>
      <c r="Y374" s="761"/>
      <c r="Z374" s="761"/>
    </row>
    <row r="375" spans="1:26" ht="18">
      <c r="A375" s="761"/>
      <c r="B375" s="761"/>
      <c r="C375" s="761"/>
      <c r="D375" s="761"/>
      <c r="E375" s="761"/>
      <c r="F375" s="761"/>
      <c r="G375" s="761"/>
      <c r="H375" s="761"/>
      <c r="I375" s="761"/>
      <c r="J375" s="761"/>
      <c r="K375" s="761"/>
      <c r="L375" s="761"/>
      <c r="M375" s="761"/>
      <c r="N375" s="761"/>
      <c r="O375" s="761"/>
      <c r="P375" s="761"/>
      <c r="Q375" s="761"/>
      <c r="R375" s="761"/>
      <c r="S375" s="761"/>
      <c r="T375" s="761"/>
      <c r="U375" s="761"/>
      <c r="V375" s="761"/>
      <c r="W375" s="761"/>
      <c r="X375" s="761"/>
      <c r="Y375" s="761"/>
      <c r="Z375" s="761"/>
    </row>
    <row r="376" spans="1:26" ht="18">
      <c r="A376" s="761"/>
      <c r="B376" s="761"/>
      <c r="C376" s="761"/>
      <c r="D376" s="761"/>
      <c r="E376" s="761"/>
      <c r="F376" s="761"/>
      <c r="G376" s="761"/>
      <c r="H376" s="761"/>
      <c r="I376" s="761"/>
      <c r="J376" s="761"/>
      <c r="K376" s="761"/>
      <c r="L376" s="761"/>
      <c r="M376" s="761"/>
      <c r="N376" s="761"/>
      <c r="O376" s="761"/>
      <c r="P376" s="761"/>
      <c r="Q376" s="761"/>
      <c r="R376" s="761"/>
      <c r="S376" s="761"/>
      <c r="T376" s="761"/>
      <c r="U376" s="761"/>
      <c r="V376" s="761"/>
      <c r="W376" s="761"/>
      <c r="X376" s="761"/>
      <c r="Y376" s="761"/>
      <c r="Z376" s="761"/>
    </row>
    <row r="377" spans="1:26" ht="18">
      <c r="A377" s="761"/>
      <c r="B377" s="761"/>
      <c r="C377" s="761"/>
      <c r="D377" s="761"/>
      <c r="E377" s="761"/>
      <c r="F377" s="761"/>
      <c r="G377" s="761"/>
      <c r="H377" s="761"/>
      <c r="I377" s="761"/>
      <c r="J377" s="761"/>
      <c r="K377" s="761"/>
      <c r="L377" s="761"/>
      <c r="M377" s="761"/>
      <c r="N377" s="761"/>
      <c r="O377" s="761"/>
      <c r="P377" s="761"/>
      <c r="Q377" s="761"/>
      <c r="R377" s="761"/>
      <c r="S377" s="761"/>
      <c r="T377" s="761"/>
      <c r="U377" s="761"/>
      <c r="V377" s="761"/>
      <c r="W377" s="761"/>
      <c r="X377" s="761"/>
      <c r="Y377" s="761"/>
      <c r="Z377" s="761"/>
    </row>
    <row r="378" spans="1:26" ht="18">
      <c r="A378" s="761"/>
      <c r="B378" s="761"/>
      <c r="C378" s="761"/>
      <c r="D378" s="761"/>
      <c r="E378" s="761"/>
      <c r="F378" s="761"/>
      <c r="G378" s="761"/>
      <c r="H378" s="761"/>
      <c r="I378" s="761"/>
      <c r="J378" s="761"/>
      <c r="K378" s="761"/>
      <c r="L378" s="761"/>
      <c r="M378" s="761"/>
      <c r="N378" s="761"/>
      <c r="O378" s="761"/>
      <c r="P378" s="761"/>
      <c r="Q378" s="761"/>
      <c r="R378" s="761"/>
      <c r="S378" s="761"/>
      <c r="T378" s="761"/>
      <c r="U378" s="761"/>
      <c r="V378" s="761"/>
      <c r="W378" s="761"/>
      <c r="X378" s="761"/>
      <c r="Y378" s="761"/>
      <c r="Z378" s="761"/>
    </row>
    <row r="379" spans="1:26" ht="18">
      <c r="A379" s="761"/>
      <c r="B379" s="761"/>
      <c r="C379" s="761"/>
      <c r="D379" s="761"/>
      <c r="E379" s="761"/>
      <c r="F379" s="761"/>
      <c r="G379" s="761"/>
      <c r="H379" s="761"/>
      <c r="I379" s="761"/>
      <c r="J379" s="761"/>
      <c r="K379" s="761"/>
      <c r="L379" s="761"/>
      <c r="M379" s="761"/>
      <c r="N379" s="761"/>
      <c r="O379" s="761"/>
      <c r="P379" s="761"/>
      <c r="Q379" s="761"/>
      <c r="R379" s="761"/>
      <c r="S379" s="761"/>
      <c r="T379" s="761"/>
      <c r="U379" s="761"/>
      <c r="V379" s="761"/>
      <c r="W379" s="761"/>
      <c r="X379" s="761"/>
      <c r="Y379" s="761"/>
      <c r="Z379" s="761"/>
    </row>
    <row r="380" spans="1:26" ht="18">
      <c r="A380" s="761"/>
      <c r="B380" s="761"/>
      <c r="C380" s="761"/>
      <c r="D380" s="761"/>
      <c r="E380" s="761"/>
      <c r="F380" s="761"/>
      <c r="G380" s="761"/>
      <c r="H380" s="761"/>
      <c r="I380" s="761"/>
      <c r="J380" s="761"/>
      <c r="K380" s="761"/>
      <c r="L380" s="761"/>
      <c r="M380" s="761"/>
      <c r="N380" s="761"/>
      <c r="O380" s="761"/>
      <c r="P380" s="761"/>
      <c r="Q380" s="761"/>
      <c r="R380" s="761"/>
      <c r="S380" s="761"/>
      <c r="T380" s="761"/>
      <c r="U380" s="761"/>
      <c r="V380" s="761"/>
      <c r="W380" s="761"/>
      <c r="X380" s="761"/>
      <c r="Y380" s="761"/>
      <c r="Z380" s="761"/>
    </row>
    <row r="381" spans="1:26" ht="18">
      <c r="A381" s="761"/>
      <c r="B381" s="761"/>
      <c r="C381" s="761"/>
      <c r="D381" s="761"/>
      <c r="E381" s="761"/>
      <c r="F381" s="761"/>
      <c r="G381" s="761"/>
      <c r="H381" s="761"/>
      <c r="I381" s="761"/>
      <c r="J381" s="761"/>
      <c r="K381" s="761"/>
      <c r="L381" s="761"/>
      <c r="M381" s="761"/>
      <c r="N381" s="761"/>
      <c r="O381" s="761"/>
      <c r="P381" s="761"/>
      <c r="Q381" s="761"/>
      <c r="R381" s="761"/>
      <c r="S381" s="761"/>
      <c r="T381" s="761"/>
      <c r="U381" s="761"/>
      <c r="V381" s="761"/>
      <c r="W381" s="761"/>
      <c r="X381" s="761"/>
      <c r="Y381" s="761"/>
      <c r="Z381" s="761"/>
    </row>
    <row r="382" spans="1:26" ht="18">
      <c r="A382" s="761"/>
      <c r="B382" s="761"/>
      <c r="C382" s="761"/>
      <c r="D382" s="761"/>
      <c r="E382" s="761"/>
      <c r="F382" s="761"/>
      <c r="G382" s="761"/>
      <c r="H382" s="761"/>
      <c r="I382" s="761"/>
      <c r="J382" s="761"/>
      <c r="K382" s="761"/>
      <c r="L382" s="761"/>
      <c r="M382" s="761"/>
      <c r="N382" s="761"/>
      <c r="O382" s="761"/>
      <c r="P382" s="761"/>
      <c r="Q382" s="761"/>
      <c r="R382" s="761"/>
      <c r="S382" s="761"/>
      <c r="T382" s="761"/>
      <c r="U382" s="761"/>
      <c r="V382" s="761"/>
      <c r="W382" s="761"/>
      <c r="X382" s="761"/>
      <c r="Y382" s="761"/>
      <c r="Z382" s="761"/>
    </row>
    <row r="383" spans="1:26" ht="18">
      <c r="A383" s="761"/>
      <c r="B383" s="761"/>
      <c r="C383" s="761"/>
      <c r="D383" s="761"/>
      <c r="E383" s="761"/>
      <c r="F383" s="761"/>
      <c r="G383" s="761"/>
      <c r="H383" s="761"/>
      <c r="I383" s="761"/>
      <c r="J383" s="761"/>
      <c r="K383" s="761"/>
      <c r="L383" s="761"/>
      <c r="M383" s="761"/>
      <c r="N383" s="761"/>
      <c r="O383" s="761"/>
      <c r="P383" s="761"/>
      <c r="Q383" s="761"/>
      <c r="R383" s="761"/>
      <c r="S383" s="761"/>
      <c r="T383" s="761"/>
      <c r="U383" s="761"/>
      <c r="V383" s="761"/>
      <c r="W383" s="761"/>
      <c r="X383" s="761"/>
      <c r="Y383" s="761"/>
      <c r="Z383" s="761"/>
    </row>
    <row r="384" spans="1:26" ht="18">
      <c r="A384" s="761"/>
      <c r="B384" s="761"/>
      <c r="C384" s="761"/>
      <c r="D384" s="761"/>
      <c r="E384" s="761"/>
      <c r="F384" s="761"/>
      <c r="G384" s="761"/>
      <c r="H384" s="761"/>
      <c r="I384" s="761"/>
      <c r="J384" s="761"/>
      <c r="K384" s="761"/>
      <c r="L384" s="761"/>
      <c r="M384" s="761"/>
      <c r="N384" s="761"/>
      <c r="O384" s="761"/>
      <c r="P384" s="761"/>
      <c r="Q384" s="761"/>
      <c r="R384" s="761"/>
      <c r="S384" s="761"/>
      <c r="T384" s="761"/>
      <c r="U384" s="761"/>
      <c r="V384" s="761"/>
      <c r="W384" s="761"/>
      <c r="X384" s="761"/>
      <c r="Y384" s="761"/>
      <c r="Z384" s="761"/>
    </row>
    <row r="385" spans="1:26" ht="18">
      <c r="A385" s="761"/>
      <c r="B385" s="761"/>
      <c r="C385" s="761"/>
      <c r="D385" s="761"/>
      <c r="E385" s="761"/>
      <c r="F385" s="761"/>
      <c r="G385" s="761"/>
      <c r="H385" s="761"/>
      <c r="I385" s="761"/>
      <c r="J385" s="761"/>
      <c r="K385" s="761"/>
      <c r="L385" s="761"/>
      <c r="M385" s="761"/>
      <c r="N385" s="761"/>
      <c r="O385" s="761"/>
      <c r="P385" s="761"/>
      <c r="Q385" s="761"/>
      <c r="R385" s="761"/>
      <c r="S385" s="761"/>
      <c r="T385" s="761"/>
      <c r="U385" s="761"/>
      <c r="V385" s="761"/>
      <c r="W385" s="761"/>
      <c r="X385" s="761"/>
      <c r="Y385" s="761"/>
      <c r="Z385" s="761"/>
    </row>
    <row r="386" spans="1:26" ht="18">
      <c r="A386" s="761"/>
      <c r="B386" s="761"/>
      <c r="C386" s="761"/>
      <c r="D386" s="761"/>
      <c r="E386" s="761"/>
      <c r="F386" s="761"/>
      <c r="G386" s="761"/>
      <c r="H386" s="761"/>
      <c r="I386" s="761"/>
      <c r="J386" s="761"/>
      <c r="K386" s="761"/>
      <c r="L386" s="761"/>
      <c r="M386" s="761"/>
      <c r="N386" s="761"/>
      <c r="O386" s="761"/>
      <c r="P386" s="761"/>
      <c r="Q386" s="761"/>
      <c r="R386" s="761"/>
      <c r="S386" s="761"/>
      <c r="T386" s="761"/>
      <c r="U386" s="761"/>
      <c r="V386" s="761"/>
      <c r="W386" s="761"/>
      <c r="X386" s="761"/>
      <c r="Y386" s="761"/>
      <c r="Z386" s="761"/>
    </row>
    <row r="387" spans="1:26" ht="18">
      <c r="A387" s="761"/>
      <c r="B387" s="761"/>
      <c r="C387" s="761"/>
      <c r="D387" s="761"/>
      <c r="E387" s="761"/>
      <c r="F387" s="761"/>
      <c r="G387" s="761"/>
      <c r="H387" s="761"/>
      <c r="I387" s="761"/>
      <c r="J387" s="761"/>
      <c r="K387" s="761"/>
      <c r="L387" s="761"/>
      <c r="M387" s="761"/>
      <c r="N387" s="761"/>
      <c r="O387" s="761"/>
      <c r="P387" s="761"/>
      <c r="Q387" s="761"/>
      <c r="R387" s="761"/>
      <c r="S387" s="761"/>
      <c r="T387" s="761"/>
      <c r="U387" s="761"/>
      <c r="V387" s="761"/>
      <c r="W387" s="761"/>
      <c r="X387" s="761"/>
      <c r="Y387" s="761"/>
      <c r="Z387" s="761"/>
    </row>
    <row r="388" spans="1:26" ht="18">
      <c r="A388" s="761"/>
      <c r="B388" s="761"/>
      <c r="C388" s="761"/>
      <c r="D388" s="761"/>
      <c r="E388" s="761"/>
      <c r="F388" s="761"/>
      <c r="G388" s="761"/>
      <c r="H388" s="761"/>
      <c r="I388" s="761"/>
      <c r="J388" s="761"/>
      <c r="K388" s="761"/>
      <c r="L388" s="761"/>
      <c r="M388" s="761"/>
      <c r="N388" s="761"/>
      <c r="O388" s="761"/>
      <c r="P388" s="761"/>
      <c r="Q388" s="761"/>
      <c r="R388" s="761"/>
      <c r="S388" s="761"/>
      <c r="T388" s="761"/>
      <c r="U388" s="761"/>
      <c r="V388" s="761"/>
      <c r="W388" s="761"/>
      <c r="X388" s="761"/>
      <c r="Y388" s="761"/>
      <c r="Z388" s="761"/>
    </row>
    <row r="389" spans="1:26" ht="18">
      <c r="A389" s="761"/>
      <c r="B389" s="761"/>
      <c r="C389" s="761"/>
      <c r="D389" s="761"/>
      <c r="E389" s="761"/>
      <c r="F389" s="761"/>
      <c r="G389" s="761"/>
      <c r="H389" s="761"/>
      <c r="I389" s="761"/>
      <c r="J389" s="761"/>
      <c r="K389" s="761"/>
      <c r="L389" s="761"/>
      <c r="M389" s="761"/>
      <c r="N389" s="761"/>
      <c r="O389" s="761"/>
      <c r="P389" s="761"/>
      <c r="Q389" s="761"/>
      <c r="R389" s="761"/>
      <c r="S389" s="761"/>
      <c r="T389" s="761"/>
      <c r="U389" s="761"/>
      <c r="V389" s="761"/>
      <c r="W389" s="761"/>
      <c r="X389" s="761"/>
      <c r="Y389" s="761"/>
      <c r="Z389" s="761"/>
    </row>
    <row r="390" spans="1:26" ht="18">
      <c r="A390" s="761"/>
      <c r="B390" s="761"/>
      <c r="C390" s="761"/>
      <c r="D390" s="761"/>
      <c r="E390" s="761"/>
      <c r="F390" s="761"/>
      <c r="G390" s="761"/>
      <c r="H390" s="761"/>
      <c r="I390" s="761"/>
      <c r="J390" s="761"/>
      <c r="K390" s="761"/>
      <c r="L390" s="761"/>
      <c r="M390" s="761"/>
      <c r="N390" s="761"/>
      <c r="O390" s="761"/>
      <c r="P390" s="761"/>
      <c r="Q390" s="761"/>
      <c r="R390" s="761"/>
      <c r="S390" s="761"/>
      <c r="T390" s="761"/>
      <c r="U390" s="761"/>
      <c r="V390" s="761"/>
      <c r="W390" s="761"/>
      <c r="X390" s="761"/>
      <c r="Y390" s="761"/>
      <c r="Z390" s="761"/>
    </row>
    <row r="391" spans="1:26" ht="18">
      <c r="A391" s="761"/>
      <c r="B391" s="761"/>
      <c r="C391" s="761"/>
      <c r="D391" s="761"/>
      <c r="E391" s="761"/>
      <c r="F391" s="761"/>
      <c r="G391" s="761"/>
      <c r="H391" s="761"/>
      <c r="I391" s="761"/>
      <c r="J391" s="761"/>
      <c r="K391" s="761"/>
      <c r="L391" s="761"/>
      <c r="M391" s="761"/>
      <c r="N391" s="761"/>
      <c r="O391" s="761"/>
      <c r="P391" s="761"/>
      <c r="Q391" s="761"/>
      <c r="R391" s="761"/>
      <c r="S391" s="761"/>
      <c r="T391" s="761"/>
      <c r="U391" s="761"/>
      <c r="V391" s="761"/>
      <c r="W391" s="761"/>
      <c r="X391" s="761"/>
      <c r="Y391" s="761"/>
      <c r="Z391" s="761"/>
    </row>
    <row r="392" spans="1:26" ht="18">
      <c r="A392" s="761"/>
      <c r="B392" s="761"/>
      <c r="C392" s="761"/>
      <c r="D392" s="761"/>
      <c r="E392" s="761"/>
      <c r="F392" s="761"/>
      <c r="G392" s="761"/>
      <c r="H392" s="761"/>
      <c r="I392" s="761"/>
      <c r="J392" s="761"/>
      <c r="K392" s="761"/>
      <c r="L392" s="761"/>
      <c r="M392" s="761"/>
      <c r="N392" s="761"/>
      <c r="O392" s="761"/>
      <c r="P392" s="761"/>
      <c r="Q392" s="761"/>
      <c r="R392" s="761"/>
      <c r="S392" s="761"/>
      <c r="T392" s="761"/>
      <c r="U392" s="761"/>
      <c r="V392" s="761"/>
      <c r="W392" s="761"/>
      <c r="X392" s="761"/>
      <c r="Y392" s="761"/>
      <c r="Z392" s="761"/>
    </row>
    <row r="393" spans="1:26" ht="18">
      <c r="A393" s="761"/>
      <c r="B393" s="761"/>
      <c r="C393" s="761"/>
      <c r="D393" s="761"/>
      <c r="E393" s="761"/>
      <c r="F393" s="761"/>
      <c r="G393" s="761"/>
      <c r="H393" s="761"/>
      <c r="I393" s="761"/>
      <c r="J393" s="761"/>
      <c r="K393" s="761"/>
      <c r="L393" s="761"/>
      <c r="M393" s="761"/>
      <c r="N393" s="761"/>
      <c r="O393" s="761"/>
      <c r="P393" s="761"/>
      <c r="Q393" s="761"/>
      <c r="R393" s="761"/>
      <c r="S393" s="761"/>
      <c r="T393" s="761"/>
      <c r="U393" s="761"/>
      <c r="V393" s="761"/>
      <c r="W393" s="761"/>
      <c r="X393" s="761"/>
      <c r="Y393" s="761"/>
      <c r="Z393" s="761"/>
    </row>
    <row r="394" spans="1:26" ht="18">
      <c r="A394" s="761"/>
      <c r="B394" s="761"/>
      <c r="C394" s="761"/>
      <c r="D394" s="761"/>
      <c r="E394" s="761"/>
      <c r="F394" s="761"/>
      <c r="G394" s="761"/>
      <c r="H394" s="761"/>
      <c r="I394" s="761"/>
      <c r="J394" s="761"/>
      <c r="K394" s="761"/>
      <c r="L394" s="761"/>
      <c r="M394" s="761"/>
      <c r="N394" s="761"/>
      <c r="O394" s="761"/>
      <c r="P394" s="761"/>
      <c r="Q394" s="761"/>
      <c r="R394" s="761"/>
      <c r="S394" s="761"/>
      <c r="T394" s="761"/>
      <c r="U394" s="761"/>
      <c r="V394" s="761"/>
      <c r="W394" s="761"/>
      <c r="X394" s="761"/>
      <c r="Y394" s="761"/>
      <c r="Z394" s="761"/>
    </row>
    <row r="395" spans="1:26" ht="18">
      <c r="A395" s="761"/>
      <c r="B395" s="761"/>
      <c r="C395" s="761"/>
      <c r="D395" s="761"/>
      <c r="E395" s="761"/>
      <c r="F395" s="761"/>
      <c r="G395" s="761"/>
      <c r="H395" s="761"/>
      <c r="I395" s="761"/>
      <c r="J395" s="761"/>
      <c r="K395" s="761"/>
      <c r="L395" s="761"/>
      <c r="M395" s="761"/>
      <c r="N395" s="761"/>
      <c r="O395" s="761"/>
      <c r="P395" s="761"/>
      <c r="Q395" s="761"/>
      <c r="R395" s="761"/>
      <c r="S395" s="761"/>
      <c r="T395" s="761"/>
      <c r="U395" s="761"/>
      <c r="V395" s="761"/>
      <c r="W395" s="761"/>
      <c r="X395" s="761"/>
      <c r="Y395" s="761"/>
      <c r="Z395" s="761"/>
    </row>
    <row r="396" spans="1:26" ht="18">
      <c r="A396" s="761"/>
      <c r="B396" s="761"/>
      <c r="C396" s="761"/>
      <c r="D396" s="761"/>
      <c r="E396" s="761"/>
      <c r="F396" s="761"/>
      <c r="G396" s="761"/>
      <c r="H396" s="761"/>
      <c r="I396" s="761"/>
      <c r="J396" s="761"/>
      <c r="K396" s="761"/>
      <c r="L396" s="761"/>
      <c r="M396" s="761"/>
      <c r="N396" s="761"/>
      <c r="O396" s="761"/>
      <c r="P396" s="761"/>
      <c r="Q396" s="761"/>
      <c r="R396" s="761"/>
      <c r="S396" s="761"/>
      <c r="T396" s="761"/>
      <c r="U396" s="761"/>
      <c r="V396" s="761"/>
      <c r="W396" s="761"/>
      <c r="X396" s="761"/>
      <c r="Y396" s="761"/>
      <c r="Z396" s="761"/>
    </row>
    <row r="397" spans="1:26" ht="18">
      <c r="A397" s="761"/>
      <c r="B397" s="761"/>
      <c r="C397" s="761"/>
      <c r="D397" s="761"/>
      <c r="E397" s="761"/>
      <c r="F397" s="761"/>
      <c r="G397" s="761"/>
      <c r="H397" s="761"/>
      <c r="I397" s="761"/>
      <c r="J397" s="761"/>
      <c r="K397" s="761"/>
      <c r="L397" s="761"/>
      <c r="M397" s="761"/>
      <c r="N397" s="761"/>
      <c r="O397" s="761"/>
      <c r="P397" s="761"/>
      <c r="Q397" s="761"/>
      <c r="R397" s="761"/>
      <c r="S397" s="761"/>
      <c r="T397" s="761"/>
      <c r="U397" s="761"/>
      <c r="V397" s="761"/>
      <c r="W397" s="761"/>
      <c r="X397" s="761"/>
      <c r="Y397" s="761"/>
      <c r="Z397" s="761"/>
    </row>
    <row r="398" spans="1:26" ht="18">
      <c r="A398" s="761"/>
      <c r="B398" s="761"/>
      <c r="C398" s="761"/>
      <c r="D398" s="761"/>
      <c r="E398" s="761"/>
      <c r="F398" s="761"/>
      <c r="G398" s="761"/>
      <c r="H398" s="761"/>
      <c r="I398" s="761"/>
      <c r="J398" s="761"/>
      <c r="K398" s="761"/>
      <c r="L398" s="761"/>
      <c r="M398" s="761"/>
      <c r="N398" s="761"/>
      <c r="O398" s="761"/>
      <c r="P398" s="761"/>
      <c r="Q398" s="761"/>
      <c r="R398" s="761"/>
      <c r="S398" s="761"/>
      <c r="T398" s="761"/>
      <c r="U398" s="761"/>
      <c r="V398" s="761"/>
      <c r="W398" s="761"/>
      <c r="X398" s="761"/>
      <c r="Y398" s="761"/>
      <c r="Z398" s="761"/>
    </row>
    <row r="399" spans="1:26" ht="18">
      <c r="A399" s="761"/>
      <c r="B399" s="761"/>
      <c r="C399" s="761"/>
      <c r="D399" s="761"/>
      <c r="E399" s="761"/>
      <c r="F399" s="761"/>
      <c r="G399" s="761"/>
      <c r="H399" s="761"/>
      <c r="I399" s="761"/>
      <c r="J399" s="761"/>
      <c r="K399" s="761"/>
      <c r="L399" s="761"/>
      <c r="M399" s="761"/>
      <c r="N399" s="761"/>
      <c r="O399" s="761"/>
      <c r="P399" s="761"/>
      <c r="Q399" s="761"/>
      <c r="R399" s="761"/>
      <c r="S399" s="761"/>
      <c r="T399" s="761"/>
      <c r="U399" s="761"/>
      <c r="V399" s="761"/>
      <c r="W399" s="761"/>
      <c r="X399" s="761"/>
      <c r="Y399" s="761"/>
      <c r="Z399" s="761"/>
    </row>
    <row r="400" spans="1:26" ht="18">
      <c r="A400" s="761"/>
      <c r="B400" s="761"/>
      <c r="C400" s="761"/>
      <c r="D400" s="761"/>
      <c r="E400" s="761"/>
      <c r="F400" s="761"/>
      <c r="G400" s="761"/>
      <c r="H400" s="761"/>
      <c r="I400" s="761"/>
      <c r="J400" s="761"/>
      <c r="K400" s="761"/>
      <c r="L400" s="761"/>
      <c r="M400" s="761"/>
      <c r="N400" s="761"/>
      <c r="O400" s="761"/>
      <c r="P400" s="761"/>
      <c r="Q400" s="761"/>
      <c r="R400" s="761"/>
      <c r="S400" s="761"/>
      <c r="T400" s="761"/>
      <c r="U400" s="761"/>
      <c r="V400" s="761"/>
      <c r="W400" s="761"/>
      <c r="X400" s="761"/>
      <c r="Y400" s="761"/>
      <c r="Z400" s="761"/>
    </row>
    <row r="401" spans="1:26" ht="18">
      <c r="A401" s="761"/>
      <c r="B401" s="761"/>
      <c r="C401" s="761"/>
      <c r="D401" s="761"/>
      <c r="E401" s="761"/>
      <c r="F401" s="761"/>
      <c r="G401" s="761"/>
      <c r="H401" s="761"/>
      <c r="I401" s="761"/>
      <c r="J401" s="761"/>
      <c r="K401" s="761"/>
      <c r="L401" s="761"/>
      <c r="M401" s="761"/>
      <c r="N401" s="761"/>
      <c r="O401" s="761"/>
      <c r="P401" s="761"/>
      <c r="Q401" s="761"/>
      <c r="R401" s="761"/>
      <c r="S401" s="761"/>
      <c r="T401" s="761"/>
      <c r="U401" s="761"/>
      <c r="V401" s="761"/>
      <c r="W401" s="761"/>
      <c r="X401" s="761"/>
      <c r="Y401" s="761"/>
      <c r="Z401" s="761"/>
    </row>
    <row r="402" spans="1:26" ht="18">
      <c r="A402" s="761"/>
      <c r="B402" s="761"/>
      <c r="C402" s="761"/>
      <c r="D402" s="761"/>
      <c r="E402" s="761"/>
      <c r="F402" s="761"/>
      <c r="G402" s="761"/>
      <c r="H402" s="761"/>
      <c r="I402" s="761"/>
      <c r="J402" s="761"/>
      <c r="K402" s="761"/>
      <c r="L402" s="761"/>
      <c r="M402" s="761"/>
      <c r="N402" s="761"/>
      <c r="O402" s="761"/>
      <c r="P402" s="761"/>
      <c r="Q402" s="761"/>
      <c r="R402" s="761"/>
      <c r="S402" s="761"/>
      <c r="T402" s="761"/>
      <c r="U402" s="761"/>
      <c r="V402" s="761"/>
      <c r="W402" s="761"/>
      <c r="X402" s="761"/>
      <c r="Y402" s="761"/>
      <c r="Z402" s="761"/>
    </row>
    <row r="403" spans="1:26" ht="18">
      <c r="A403" s="761"/>
      <c r="B403" s="761"/>
      <c r="C403" s="761"/>
      <c r="D403" s="761"/>
      <c r="E403" s="761"/>
      <c r="F403" s="761"/>
      <c r="G403" s="761"/>
      <c r="H403" s="761"/>
      <c r="I403" s="761"/>
      <c r="J403" s="761"/>
      <c r="K403" s="761"/>
      <c r="L403" s="761"/>
      <c r="M403" s="761"/>
      <c r="N403" s="761"/>
      <c r="O403" s="761"/>
      <c r="P403" s="761"/>
      <c r="Q403" s="761"/>
      <c r="R403" s="761"/>
      <c r="S403" s="761"/>
      <c r="T403" s="761"/>
      <c r="U403" s="761"/>
      <c r="V403" s="761"/>
      <c r="W403" s="761"/>
      <c r="X403" s="761"/>
      <c r="Y403" s="761"/>
      <c r="Z403" s="761"/>
    </row>
    <row r="404" spans="1:26" ht="18">
      <c r="A404" s="761"/>
      <c r="B404" s="761"/>
      <c r="C404" s="761"/>
      <c r="D404" s="761"/>
      <c r="E404" s="761"/>
      <c r="F404" s="761"/>
      <c r="G404" s="761"/>
      <c r="H404" s="761"/>
      <c r="I404" s="761"/>
      <c r="J404" s="761"/>
      <c r="K404" s="761"/>
      <c r="L404" s="761"/>
      <c r="M404" s="761"/>
      <c r="N404" s="761"/>
      <c r="O404" s="761"/>
      <c r="P404" s="761"/>
      <c r="Q404" s="761"/>
      <c r="R404" s="761"/>
      <c r="S404" s="761"/>
      <c r="T404" s="761"/>
      <c r="U404" s="761"/>
      <c r="V404" s="761"/>
      <c r="W404" s="761"/>
      <c r="X404" s="761"/>
      <c r="Y404" s="761"/>
      <c r="Z404" s="761"/>
    </row>
    <row r="405" spans="1:26" ht="18">
      <c r="A405" s="761"/>
      <c r="B405" s="761"/>
      <c r="C405" s="761"/>
      <c r="D405" s="761"/>
      <c r="E405" s="761"/>
      <c r="F405" s="761"/>
      <c r="G405" s="761"/>
      <c r="H405" s="761"/>
      <c r="I405" s="761"/>
      <c r="J405" s="761"/>
      <c r="K405" s="761"/>
      <c r="L405" s="761"/>
      <c r="M405" s="761"/>
      <c r="N405" s="761"/>
      <c r="O405" s="761"/>
      <c r="P405" s="761"/>
      <c r="Q405" s="761"/>
      <c r="R405" s="761"/>
      <c r="S405" s="761"/>
      <c r="T405" s="761"/>
      <c r="U405" s="761"/>
      <c r="V405" s="761"/>
      <c r="W405" s="761"/>
      <c r="X405" s="761"/>
      <c r="Y405" s="761"/>
      <c r="Z405" s="761"/>
    </row>
    <row r="406" spans="1:26" ht="18">
      <c r="A406" s="761"/>
      <c r="B406" s="761"/>
      <c r="C406" s="761"/>
      <c r="D406" s="761"/>
      <c r="E406" s="761"/>
      <c r="F406" s="761"/>
      <c r="G406" s="761"/>
      <c r="H406" s="761"/>
      <c r="I406" s="761"/>
      <c r="J406" s="761"/>
      <c r="K406" s="761"/>
      <c r="L406" s="761"/>
      <c r="M406" s="761"/>
      <c r="N406" s="761"/>
      <c r="O406" s="761"/>
      <c r="P406" s="761"/>
      <c r="Q406" s="761"/>
      <c r="R406" s="761"/>
      <c r="S406" s="761"/>
      <c r="T406" s="761"/>
      <c r="U406" s="761"/>
      <c r="V406" s="761"/>
      <c r="W406" s="761"/>
      <c r="X406" s="761"/>
      <c r="Y406" s="761"/>
      <c r="Z406" s="761"/>
    </row>
    <row r="407" spans="1:26" ht="18">
      <c r="A407" s="761"/>
      <c r="B407" s="761"/>
      <c r="C407" s="761"/>
      <c r="D407" s="761"/>
      <c r="E407" s="761"/>
      <c r="F407" s="761"/>
      <c r="G407" s="761"/>
      <c r="H407" s="761"/>
      <c r="I407" s="761"/>
      <c r="J407" s="761"/>
      <c r="K407" s="761"/>
      <c r="L407" s="761"/>
      <c r="M407" s="761"/>
      <c r="N407" s="761"/>
      <c r="O407" s="761"/>
      <c r="P407" s="761"/>
      <c r="Q407" s="761"/>
      <c r="R407" s="761"/>
      <c r="S407" s="761"/>
      <c r="T407" s="761"/>
      <c r="U407" s="761"/>
      <c r="V407" s="761"/>
      <c r="W407" s="761"/>
      <c r="X407" s="761"/>
      <c r="Y407" s="761"/>
      <c r="Z407" s="761"/>
    </row>
    <row r="408" spans="1:26" ht="18">
      <c r="A408" s="761"/>
      <c r="B408" s="761"/>
      <c r="C408" s="761"/>
      <c r="D408" s="761"/>
      <c r="E408" s="761"/>
      <c r="F408" s="761"/>
      <c r="G408" s="761"/>
      <c r="H408" s="761"/>
      <c r="I408" s="761"/>
      <c r="J408" s="761"/>
      <c r="K408" s="761"/>
      <c r="L408" s="761"/>
      <c r="M408" s="761"/>
      <c r="N408" s="761"/>
      <c r="O408" s="761"/>
      <c r="P408" s="761"/>
      <c r="Q408" s="761"/>
      <c r="R408" s="761"/>
      <c r="S408" s="761"/>
      <c r="T408" s="761"/>
      <c r="U408" s="761"/>
      <c r="V408" s="761"/>
      <c r="W408" s="761"/>
      <c r="X408" s="761"/>
      <c r="Y408" s="761"/>
      <c r="Z408" s="761"/>
    </row>
    <row r="409" spans="1:26" ht="18">
      <c r="A409" s="761"/>
      <c r="B409" s="761"/>
      <c r="C409" s="761"/>
      <c r="D409" s="761"/>
      <c r="E409" s="761"/>
      <c r="F409" s="761"/>
      <c r="G409" s="761"/>
      <c r="H409" s="761"/>
      <c r="I409" s="761"/>
      <c r="J409" s="761"/>
      <c r="K409" s="761"/>
      <c r="L409" s="761"/>
      <c r="M409" s="761"/>
      <c r="N409" s="761"/>
      <c r="O409" s="761"/>
      <c r="P409" s="761"/>
      <c r="Q409" s="761"/>
      <c r="R409" s="761"/>
      <c r="S409" s="761"/>
      <c r="T409" s="761"/>
      <c r="U409" s="761"/>
      <c r="V409" s="761"/>
      <c r="W409" s="761"/>
      <c r="X409" s="761"/>
      <c r="Y409" s="761"/>
      <c r="Z409" s="761"/>
    </row>
    <row r="410" spans="1:26" ht="18">
      <c r="A410" s="761"/>
      <c r="B410" s="761"/>
      <c r="C410" s="761"/>
      <c r="D410" s="761"/>
      <c r="E410" s="761"/>
      <c r="F410" s="761"/>
      <c r="G410" s="761"/>
      <c r="H410" s="761"/>
      <c r="I410" s="761"/>
      <c r="J410" s="761"/>
      <c r="K410" s="761"/>
      <c r="L410" s="761"/>
      <c r="M410" s="761"/>
      <c r="N410" s="761"/>
      <c r="O410" s="761"/>
      <c r="P410" s="761"/>
      <c r="Q410" s="761"/>
      <c r="R410" s="761"/>
      <c r="S410" s="761"/>
      <c r="T410" s="761"/>
      <c r="U410" s="761"/>
      <c r="V410" s="761"/>
      <c r="W410" s="761"/>
      <c r="X410" s="761"/>
      <c r="Y410" s="761"/>
      <c r="Z410" s="761"/>
    </row>
    <row r="411" spans="1:26" ht="18">
      <c r="A411" s="761"/>
      <c r="B411" s="761"/>
      <c r="C411" s="761"/>
      <c r="D411" s="761"/>
      <c r="E411" s="761"/>
      <c r="F411" s="761"/>
      <c r="G411" s="761"/>
      <c r="H411" s="761"/>
      <c r="I411" s="761"/>
      <c r="J411" s="761"/>
      <c r="K411" s="761"/>
      <c r="L411" s="761"/>
      <c r="M411" s="761"/>
      <c r="N411" s="761"/>
      <c r="O411" s="761"/>
      <c r="P411" s="761"/>
      <c r="Q411" s="761"/>
      <c r="R411" s="761"/>
      <c r="S411" s="761"/>
      <c r="T411" s="761"/>
      <c r="U411" s="761"/>
      <c r="V411" s="761"/>
      <c r="W411" s="761"/>
      <c r="X411" s="761"/>
      <c r="Y411" s="761"/>
      <c r="Z411" s="761"/>
    </row>
    <row r="412" spans="1:26" ht="18">
      <c r="A412" s="761"/>
      <c r="B412" s="761"/>
      <c r="C412" s="761"/>
      <c r="D412" s="761"/>
      <c r="E412" s="761"/>
      <c r="F412" s="761"/>
      <c r="G412" s="761"/>
      <c r="H412" s="761"/>
      <c r="I412" s="761"/>
      <c r="J412" s="761"/>
      <c r="K412" s="761"/>
      <c r="L412" s="761"/>
      <c r="M412" s="761"/>
      <c r="N412" s="761"/>
      <c r="O412" s="761"/>
      <c r="P412" s="761"/>
      <c r="Q412" s="761"/>
      <c r="R412" s="761"/>
      <c r="S412" s="761"/>
      <c r="T412" s="761"/>
      <c r="U412" s="761"/>
      <c r="V412" s="761"/>
      <c r="W412" s="761"/>
      <c r="X412" s="761"/>
      <c r="Y412" s="761"/>
      <c r="Z412" s="761"/>
    </row>
    <row r="413" spans="1:26" ht="18">
      <c r="A413" s="761"/>
      <c r="B413" s="761"/>
      <c r="C413" s="761"/>
      <c r="D413" s="761"/>
      <c r="E413" s="761"/>
      <c r="F413" s="761"/>
      <c r="G413" s="761"/>
      <c r="H413" s="761"/>
      <c r="I413" s="761"/>
      <c r="J413" s="761"/>
      <c r="K413" s="761"/>
      <c r="L413" s="761"/>
      <c r="M413" s="761"/>
      <c r="N413" s="761"/>
      <c r="O413" s="761"/>
      <c r="P413" s="761"/>
      <c r="Q413" s="761"/>
      <c r="R413" s="761"/>
      <c r="S413" s="761"/>
      <c r="T413" s="761"/>
      <c r="U413" s="761"/>
      <c r="V413" s="761"/>
      <c r="W413" s="761"/>
      <c r="X413" s="761"/>
      <c r="Y413" s="761"/>
      <c r="Z413" s="761"/>
    </row>
    <row r="414" spans="1:26" ht="18">
      <c r="A414" s="761"/>
      <c r="B414" s="761"/>
      <c r="C414" s="761"/>
      <c r="D414" s="761"/>
      <c r="E414" s="761"/>
      <c r="F414" s="761"/>
      <c r="G414" s="761"/>
      <c r="H414" s="761"/>
      <c r="I414" s="761"/>
      <c r="J414" s="761"/>
      <c r="K414" s="761"/>
      <c r="L414" s="761"/>
      <c r="M414" s="761"/>
      <c r="N414" s="761"/>
      <c r="O414" s="761"/>
      <c r="P414" s="761"/>
      <c r="Q414" s="761"/>
      <c r="R414" s="761"/>
      <c r="S414" s="761"/>
      <c r="T414" s="761"/>
      <c r="U414" s="761"/>
      <c r="V414" s="761"/>
      <c r="W414" s="761"/>
      <c r="X414" s="761"/>
      <c r="Y414" s="761"/>
      <c r="Z414" s="761"/>
    </row>
    <row r="415" spans="1:26" ht="18">
      <c r="A415" s="761"/>
      <c r="B415" s="761"/>
      <c r="C415" s="761"/>
      <c r="D415" s="761"/>
      <c r="E415" s="761"/>
      <c r="F415" s="761"/>
      <c r="G415" s="761"/>
      <c r="H415" s="761"/>
      <c r="I415" s="761"/>
      <c r="J415" s="761"/>
      <c r="K415" s="761"/>
      <c r="L415" s="761"/>
      <c r="M415" s="761"/>
      <c r="N415" s="761"/>
      <c r="O415" s="761"/>
      <c r="P415" s="761"/>
      <c r="Q415" s="761"/>
      <c r="R415" s="761"/>
      <c r="S415" s="761"/>
      <c r="T415" s="761"/>
      <c r="U415" s="761"/>
      <c r="V415" s="761"/>
      <c r="W415" s="761"/>
      <c r="X415" s="761"/>
      <c r="Y415" s="761"/>
      <c r="Z415" s="761"/>
    </row>
    <row r="416" spans="1:26" ht="18">
      <c r="A416" s="761"/>
      <c r="B416" s="761"/>
      <c r="C416" s="761"/>
      <c r="D416" s="761"/>
      <c r="E416" s="761"/>
      <c r="F416" s="761"/>
      <c r="G416" s="761"/>
      <c r="H416" s="761"/>
      <c r="I416" s="761"/>
      <c r="J416" s="761"/>
      <c r="K416" s="761"/>
      <c r="L416" s="761"/>
      <c r="M416" s="761"/>
      <c r="N416" s="761"/>
      <c r="O416" s="761"/>
      <c r="P416" s="761"/>
      <c r="Q416" s="761"/>
      <c r="R416" s="761"/>
      <c r="S416" s="761"/>
      <c r="T416" s="761"/>
      <c r="U416" s="761"/>
      <c r="V416" s="761"/>
      <c r="W416" s="761"/>
      <c r="X416" s="761"/>
      <c r="Y416" s="761"/>
      <c r="Z416" s="761"/>
    </row>
    <row r="417" spans="1:26" ht="18">
      <c r="A417" s="761"/>
      <c r="B417" s="761"/>
      <c r="C417" s="761"/>
      <c r="D417" s="761"/>
      <c r="E417" s="761"/>
      <c r="F417" s="761"/>
      <c r="G417" s="761"/>
      <c r="H417" s="761"/>
      <c r="I417" s="761"/>
      <c r="J417" s="761"/>
      <c r="K417" s="761"/>
      <c r="L417" s="761"/>
      <c r="M417" s="761"/>
      <c r="N417" s="761"/>
      <c r="O417" s="761"/>
      <c r="P417" s="761"/>
      <c r="Q417" s="761"/>
      <c r="R417" s="761"/>
      <c r="S417" s="761"/>
      <c r="T417" s="761"/>
      <c r="U417" s="761"/>
      <c r="V417" s="761"/>
      <c r="W417" s="761"/>
      <c r="X417" s="761"/>
      <c r="Y417" s="761"/>
      <c r="Z417" s="761"/>
    </row>
    <row r="418" spans="1:26" ht="18">
      <c r="A418" s="761"/>
      <c r="B418" s="761"/>
      <c r="C418" s="761"/>
      <c r="D418" s="761"/>
      <c r="E418" s="761"/>
      <c r="F418" s="761"/>
      <c r="G418" s="761"/>
      <c r="H418" s="761"/>
      <c r="I418" s="761"/>
      <c r="J418" s="761"/>
      <c r="K418" s="761"/>
      <c r="L418" s="761"/>
      <c r="M418" s="761"/>
      <c r="N418" s="761"/>
      <c r="O418" s="761"/>
      <c r="P418" s="761"/>
      <c r="Q418" s="761"/>
      <c r="R418" s="761"/>
      <c r="S418" s="761"/>
      <c r="T418" s="761"/>
      <c r="U418" s="761"/>
      <c r="V418" s="761"/>
      <c r="W418" s="761"/>
      <c r="X418" s="761"/>
      <c r="Y418" s="761"/>
      <c r="Z418" s="761"/>
    </row>
    <row r="419" spans="1:26" ht="18">
      <c r="A419" s="761"/>
      <c r="B419" s="761"/>
      <c r="C419" s="761"/>
      <c r="D419" s="761"/>
      <c r="E419" s="761"/>
      <c r="F419" s="761"/>
      <c r="G419" s="761"/>
      <c r="H419" s="761"/>
      <c r="I419" s="761"/>
      <c r="J419" s="761"/>
      <c r="K419" s="761"/>
      <c r="L419" s="761"/>
      <c r="M419" s="761"/>
      <c r="N419" s="761"/>
      <c r="O419" s="761"/>
      <c r="P419" s="761"/>
      <c r="Q419" s="761"/>
      <c r="R419" s="761"/>
      <c r="S419" s="761"/>
      <c r="T419" s="761"/>
      <c r="U419" s="761"/>
      <c r="V419" s="761"/>
      <c r="W419" s="761"/>
      <c r="X419" s="761"/>
      <c r="Y419" s="761"/>
      <c r="Z419" s="761"/>
    </row>
    <row r="420" spans="1:26" ht="18">
      <c r="A420" s="761"/>
      <c r="B420" s="761"/>
      <c r="C420" s="761"/>
      <c r="D420" s="761"/>
      <c r="E420" s="761"/>
      <c r="F420" s="761"/>
      <c r="G420" s="761"/>
      <c r="H420" s="761"/>
      <c r="I420" s="761"/>
      <c r="J420" s="761"/>
      <c r="K420" s="761"/>
      <c r="L420" s="761"/>
      <c r="M420" s="761"/>
      <c r="N420" s="761"/>
      <c r="O420" s="761"/>
      <c r="P420" s="761"/>
      <c r="Q420" s="761"/>
      <c r="R420" s="761"/>
      <c r="S420" s="761"/>
      <c r="T420" s="761"/>
      <c r="U420" s="761"/>
      <c r="V420" s="761"/>
      <c r="W420" s="761"/>
      <c r="X420" s="761"/>
      <c r="Y420" s="761"/>
      <c r="Z420" s="761"/>
    </row>
    <row r="421" spans="1:26" ht="18">
      <c r="A421" s="761"/>
      <c r="B421" s="761"/>
      <c r="C421" s="761"/>
      <c r="D421" s="761"/>
      <c r="E421" s="761"/>
      <c r="F421" s="761"/>
      <c r="G421" s="761"/>
      <c r="H421" s="761"/>
      <c r="I421" s="761"/>
      <c r="J421" s="761"/>
      <c r="K421" s="761"/>
      <c r="L421" s="761"/>
      <c r="M421" s="761"/>
      <c r="N421" s="761"/>
      <c r="O421" s="761"/>
      <c r="P421" s="761"/>
      <c r="Q421" s="761"/>
      <c r="R421" s="761"/>
      <c r="S421" s="761"/>
      <c r="T421" s="761"/>
      <c r="U421" s="761"/>
      <c r="V421" s="761"/>
      <c r="W421" s="761"/>
      <c r="X421" s="761"/>
      <c r="Y421" s="761"/>
      <c r="Z421" s="761"/>
    </row>
    <row r="422" spans="1:26" ht="18">
      <c r="A422" s="761"/>
      <c r="B422" s="761"/>
      <c r="C422" s="761"/>
      <c r="D422" s="761"/>
      <c r="E422" s="761"/>
      <c r="F422" s="761"/>
      <c r="G422" s="761"/>
      <c r="H422" s="761"/>
      <c r="I422" s="761"/>
      <c r="J422" s="761"/>
      <c r="K422" s="761"/>
      <c r="L422" s="761"/>
      <c r="M422" s="761"/>
      <c r="N422" s="761"/>
      <c r="O422" s="761"/>
      <c r="P422" s="761"/>
      <c r="Q422" s="761"/>
      <c r="R422" s="761"/>
      <c r="S422" s="761"/>
      <c r="T422" s="761"/>
      <c r="U422" s="761"/>
      <c r="V422" s="761"/>
      <c r="W422" s="761"/>
      <c r="X422" s="761"/>
      <c r="Y422" s="761"/>
      <c r="Z422" s="761"/>
    </row>
    <row r="423" spans="1:26" ht="18">
      <c r="A423" s="761"/>
      <c r="B423" s="761"/>
      <c r="C423" s="761"/>
      <c r="D423" s="761"/>
      <c r="E423" s="761"/>
      <c r="F423" s="761"/>
      <c r="G423" s="761"/>
      <c r="H423" s="761"/>
      <c r="I423" s="761"/>
      <c r="J423" s="761"/>
      <c r="K423" s="761"/>
      <c r="L423" s="761"/>
      <c r="M423" s="761"/>
      <c r="N423" s="761"/>
      <c r="O423" s="761"/>
      <c r="P423" s="761"/>
      <c r="Q423" s="761"/>
      <c r="R423" s="761"/>
      <c r="S423" s="761"/>
      <c r="T423" s="761"/>
      <c r="U423" s="761"/>
      <c r="V423" s="761"/>
      <c r="W423" s="761"/>
      <c r="X423" s="761"/>
      <c r="Y423" s="761"/>
      <c r="Z423" s="761"/>
    </row>
    <row r="424" spans="1:26" ht="18">
      <c r="A424" s="761"/>
      <c r="B424" s="761"/>
      <c r="C424" s="761"/>
      <c r="D424" s="761"/>
      <c r="E424" s="761"/>
      <c r="F424" s="761"/>
      <c r="G424" s="761"/>
      <c r="H424" s="761"/>
      <c r="I424" s="761"/>
      <c r="J424" s="761"/>
      <c r="K424" s="761"/>
      <c r="L424" s="761"/>
      <c r="M424" s="761"/>
      <c r="N424" s="761"/>
      <c r="O424" s="761"/>
      <c r="P424" s="761"/>
      <c r="Q424" s="761"/>
      <c r="R424" s="761"/>
      <c r="S424" s="761"/>
      <c r="T424" s="761"/>
      <c r="U424" s="761"/>
      <c r="V424" s="761"/>
      <c r="W424" s="761"/>
      <c r="X424" s="761"/>
      <c r="Y424" s="761"/>
      <c r="Z424" s="761"/>
    </row>
    <row r="425" spans="1:26" ht="18">
      <c r="A425" s="761"/>
      <c r="B425" s="761"/>
      <c r="C425" s="761"/>
      <c r="D425" s="761"/>
      <c r="E425" s="761"/>
      <c r="F425" s="761"/>
      <c r="G425" s="761"/>
      <c r="H425" s="761"/>
      <c r="I425" s="761"/>
      <c r="J425" s="761"/>
      <c r="K425" s="761"/>
      <c r="L425" s="761"/>
      <c r="M425" s="761"/>
      <c r="N425" s="761"/>
      <c r="O425" s="761"/>
      <c r="P425" s="761"/>
      <c r="Q425" s="761"/>
      <c r="R425" s="761"/>
      <c r="S425" s="761"/>
      <c r="T425" s="761"/>
      <c r="U425" s="761"/>
      <c r="V425" s="761"/>
      <c r="W425" s="761"/>
      <c r="X425" s="761"/>
      <c r="Y425" s="761"/>
      <c r="Z425" s="761"/>
    </row>
    <row r="426" spans="1:26" ht="18">
      <c r="A426" s="761"/>
      <c r="B426" s="761"/>
      <c r="C426" s="761"/>
      <c r="D426" s="761"/>
      <c r="E426" s="761"/>
      <c r="F426" s="761"/>
      <c r="G426" s="761"/>
      <c r="H426" s="761"/>
      <c r="I426" s="761"/>
      <c r="J426" s="761"/>
      <c r="K426" s="761"/>
      <c r="L426" s="761"/>
      <c r="M426" s="761"/>
      <c r="N426" s="761"/>
      <c r="O426" s="761"/>
      <c r="P426" s="761"/>
      <c r="Q426" s="761"/>
      <c r="R426" s="761"/>
      <c r="S426" s="761"/>
      <c r="T426" s="761"/>
      <c r="U426" s="761"/>
      <c r="V426" s="761"/>
      <c r="W426" s="761"/>
      <c r="X426" s="761"/>
      <c r="Y426" s="761"/>
      <c r="Z426" s="761"/>
    </row>
    <row r="427" spans="1:26" ht="18">
      <c r="A427" s="761"/>
      <c r="B427" s="761"/>
      <c r="C427" s="761"/>
      <c r="D427" s="761"/>
      <c r="E427" s="761"/>
      <c r="F427" s="761"/>
      <c r="G427" s="761"/>
      <c r="H427" s="761"/>
      <c r="I427" s="761"/>
      <c r="J427" s="761"/>
      <c r="K427" s="761"/>
      <c r="L427" s="761"/>
      <c r="M427" s="761"/>
      <c r="N427" s="761"/>
      <c r="O427" s="761"/>
      <c r="P427" s="761"/>
      <c r="Q427" s="761"/>
      <c r="R427" s="761"/>
      <c r="S427" s="761"/>
      <c r="T427" s="761"/>
      <c r="U427" s="761"/>
      <c r="V427" s="761"/>
      <c r="W427" s="761"/>
      <c r="X427" s="761"/>
      <c r="Y427" s="761"/>
      <c r="Z427" s="761"/>
    </row>
    <row r="428" spans="1:26" ht="18">
      <c r="A428" s="761"/>
      <c r="B428" s="761"/>
      <c r="C428" s="761"/>
      <c r="D428" s="761"/>
      <c r="E428" s="761"/>
      <c r="F428" s="761"/>
      <c r="G428" s="761"/>
      <c r="H428" s="761"/>
      <c r="I428" s="761"/>
      <c r="J428" s="761"/>
      <c r="K428" s="761"/>
      <c r="L428" s="761"/>
      <c r="M428" s="761"/>
      <c r="N428" s="761"/>
      <c r="O428" s="761"/>
      <c r="P428" s="761"/>
      <c r="Q428" s="761"/>
      <c r="R428" s="761"/>
      <c r="S428" s="761"/>
      <c r="T428" s="761"/>
      <c r="U428" s="761"/>
      <c r="V428" s="761"/>
      <c r="W428" s="761"/>
      <c r="X428" s="761"/>
      <c r="Y428" s="761"/>
      <c r="Z428" s="761"/>
    </row>
    <row r="429" spans="1:26" ht="18">
      <c r="A429" s="761"/>
      <c r="B429" s="761"/>
      <c r="C429" s="761"/>
      <c r="D429" s="761"/>
      <c r="E429" s="761"/>
      <c r="F429" s="761"/>
      <c r="G429" s="761"/>
      <c r="H429" s="761"/>
      <c r="I429" s="761"/>
      <c r="J429" s="761"/>
      <c r="K429" s="761"/>
      <c r="L429" s="761"/>
      <c r="M429" s="761"/>
      <c r="N429" s="761"/>
      <c r="O429" s="761"/>
      <c r="P429" s="761"/>
      <c r="Q429" s="761"/>
      <c r="R429" s="761"/>
      <c r="S429" s="761"/>
      <c r="T429" s="761"/>
      <c r="U429" s="761"/>
      <c r="V429" s="761"/>
      <c r="W429" s="761"/>
      <c r="X429" s="761"/>
      <c r="Y429" s="761"/>
      <c r="Z429" s="761"/>
    </row>
    <row r="430" spans="1:26" ht="18">
      <c r="A430" s="761"/>
      <c r="B430" s="761"/>
      <c r="C430" s="761"/>
      <c r="D430" s="761"/>
      <c r="E430" s="761"/>
      <c r="F430" s="761"/>
      <c r="G430" s="761"/>
      <c r="H430" s="761"/>
      <c r="I430" s="761"/>
      <c r="J430" s="761"/>
      <c r="K430" s="761"/>
      <c r="L430" s="761"/>
      <c r="M430" s="761"/>
      <c r="N430" s="761"/>
      <c r="O430" s="761"/>
      <c r="P430" s="761"/>
      <c r="Q430" s="761"/>
      <c r="R430" s="761"/>
      <c r="S430" s="761"/>
      <c r="T430" s="761"/>
      <c r="U430" s="761"/>
      <c r="V430" s="761"/>
      <c r="W430" s="761"/>
      <c r="X430" s="761"/>
      <c r="Y430" s="761"/>
      <c r="Z430" s="761"/>
    </row>
    <row r="431" spans="1:26" ht="18">
      <c r="A431" s="761"/>
      <c r="B431" s="761"/>
      <c r="C431" s="761"/>
      <c r="D431" s="761"/>
      <c r="E431" s="761"/>
      <c r="F431" s="761"/>
      <c r="G431" s="761"/>
      <c r="H431" s="761"/>
      <c r="I431" s="761"/>
      <c r="J431" s="761"/>
      <c r="K431" s="761"/>
      <c r="L431" s="761"/>
      <c r="M431" s="761"/>
      <c r="N431" s="761"/>
      <c r="O431" s="761"/>
      <c r="P431" s="761"/>
      <c r="Q431" s="761"/>
      <c r="R431" s="761"/>
      <c r="S431" s="761"/>
      <c r="T431" s="761"/>
      <c r="U431" s="761"/>
      <c r="V431" s="761"/>
      <c r="W431" s="761"/>
      <c r="X431" s="761"/>
      <c r="Y431" s="761"/>
      <c r="Z431" s="761"/>
    </row>
    <row r="432" spans="1:26" ht="18">
      <c r="A432" s="761"/>
      <c r="B432" s="761"/>
      <c r="C432" s="761"/>
      <c r="D432" s="761"/>
      <c r="E432" s="761"/>
      <c r="F432" s="761"/>
      <c r="G432" s="761"/>
      <c r="H432" s="761"/>
      <c r="I432" s="761"/>
      <c r="J432" s="761"/>
      <c r="K432" s="761"/>
      <c r="L432" s="761"/>
      <c r="M432" s="761"/>
      <c r="N432" s="761"/>
      <c r="O432" s="761"/>
      <c r="P432" s="761"/>
      <c r="Q432" s="761"/>
      <c r="R432" s="761"/>
      <c r="S432" s="761"/>
      <c r="T432" s="761"/>
      <c r="U432" s="761"/>
      <c r="V432" s="761"/>
      <c r="W432" s="761"/>
      <c r="X432" s="761"/>
      <c r="Y432" s="761"/>
      <c r="Z432" s="761"/>
    </row>
    <row r="433" spans="1:26" ht="18">
      <c r="A433" s="761"/>
      <c r="B433" s="761"/>
      <c r="C433" s="761"/>
      <c r="D433" s="761"/>
      <c r="E433" s="761"/>
      <c r="F433" s="761"/>
      <c r="G433" s="761"/>
      <c r="H433" s="761"/>
      <c r="I433" s="761"/>
      <c r="J433" s="761"/>
      <c r="K433" s="761"/>
      <c r="L433" s="761"/>
      <c r="M433" s="761"/>
      <c r="N433" s="761"/>
      <c r="O433" s="761"/>
      <c r="P433" s="761"/>
      <c r="Q433" s="761"/>
      <c r="R433" s="761"/>
      <c r="S433" s="761"/>
      <c r="T433" s="761"/>
      <c r="U433" s="761"/>
      <c r="V433" s="761"/>
      <c r="W433" s="761"/>
      <c r="X433" s="761"/>
      <c r="Y433" s="761"/>
      <c r="Z433" s="761"/>
    </row>
    <row r="434" spans="1:26" ht="18">
      <c r="A434" s="761"/>
      <c r="B434" s="761"/>
      <c r="C434" s="761"/>
      <c r="D434" s="761"/>
      <c r="E434" s="761"/>
      <c r="F434" s="761"/>
      <c r="G434" s="761"/>
      <c r="H434" s="761"/>
      <c r="I434" s="761"/>
      <c r="J434" s="761"/>
      <c r="K434" s="761"/>
      <c r="L434" s="761"/>
      <c r="M434" s="761"/>
      <c r="N434" s="761"/>
      <c r="O434" s="761"/>
      <c r="P434" s="761"/>
      <c r="Q434" s="761"/>
      <c r="R434" s="761"/>
      <c r="S434" s="761"/>
      <c r="T434" s="761"/>
      <c r="U434" s="761"/>
      <c r="V434" s="761"/>
      <c r="W434" s="761"/>
      <c r="X434" s="761"/>
      <c r="Y434" s="761"/>
      <c r="Z434" s="761"/>
    </row>
    <row r="435" spans="1:26" ht="18">
      <c r="A435" s="761"/>
      <c r="B435" s="761"/>
      <c r="C435" s="761"/>
      <c r="D435" s="761"/>
      <c r="E435" s="761"/>
      <c r="F435" s="761"/>
      <c r="G435" s="761"/>
      <c r="H435" s="761"/>
      <c r="I435" s="761"/>
      <c r="J435" s="761"/>
      <c r="K435" s="761"/>
      <c r="L435" s="761"/>
      <c r="M435" s="761"/>
      <c r="N435" s="761"/>
      <c r="O435" s="761"/>
      <c r="P435" s="761"/>
      <c r="Q435" s="761"/>
      <c r="R435" s="761"/>
      <c r="S435" s="761"/>
      <c r="T435" s="761"/>
      <c r="U435" s="761"/>
      <c r="V435" s="761"/>
      <c r="W435" s="761"/>
      <c r="X435" s="761"/>
      <c r="Y435" s="761"/>
      <c r="Z435" s="761"/>
    </row>
    <row r="436" spans="1:26" ht="18">
      <c r="A436" s="761"/>
      <c r="B436" s="761"/>
      <c r="C436" s="761"/>
      <c r="D436" s="761"/>
      <c r="E436" s="761"/>
      <c r="F436" s="761"/>
      <c r="G436" s="761"/>
      <c r="H436" s="761"/>
      <c r="I436" s="761"/>
      <c r="J436" s="761"/>
      <c r="K436" s="761"/>
      <c r="L436" s="761"/>
      <c r="M436" s="761"/>
      <c r="N436" s="761"/>
      <c r="O436" s="761"/>
      <c r="P436" s="761"/>
      <c r="Q436" s="761"/>
      <c r="R436" s="761"/>
      <c r="S436" s="761"/>
      <c r="T436" s="761"/>
      <c r="U436" s="761"/>
      <c r="V436" s="761"/>
      <c r="W436" s="761"/>
      <c r="X436" s="761"/>
      <c r="Y436" s="761"/>
      <c r="Z436" s="761"/>
    </row>
    <row r="437" spans="1:26" ht="18">
      <c r="A437" s="761"/>
      <c r="B437" s="761"/>
      <c r="C437" s="761"/>
      <c r="D437" s="761"/>
      <c r="E437" s="761"/>
      <c r="F437" s="761"/>
      <c r="G437" s="761"/>
      <c r="H437" s="761"/>
      <c r="I437" s="761"/>
      <c r="J437" s="761"/>
      <c r="K437" s="761"/>
      <c r="L437" s="761"/>
      <c r="M437" s="761"/>
      <c r="N437" s="761"/>
      <c r="O437" s="761"/>
      <c r="P437" s="761"/>
      <c r="Q437" s="761"/>
      <c r="R437" s="761"/>
      <c r="S437" s="761"/>
      <c r="T437" s="761"/>
      <c r="U437" s="761"/>
      <c r="V437" s="761"/>
      <c r="W437" s="761"/>
      <c r="X437" s="761"/>
      <c r="Y437" s="761"/>
      <c r="Z437" s="761"/>
    </row>
    <row r="438" spans="1:26" ht="18">
      <c r="A438" s="761"/>
      <c r="B438" s="761"/>
      <c r="C438" s="761"/>
      <c r="D438" s="761"/>
      <c r="E438" s="761"/>
      <c r="F438" s="761"/>
      <c r="G438" s="761"/>
      <c r="H438" s="761"/>
      <c r="I438" s="761"/>
      <c r="J438" s="761"/>
      <c r="K438" s="761"/>
      <c r="L438" s="761"/>
      <c r="M438" s="761"/>
      <c r="N438" s="761"/>
      <c r="O438" s="761"/>
      <c r="P438" s="761"/>
      <c r="Q438" s="761"/>
      <c r="R438" s="761"/>
      <c r="S438" s="761"/>
      <c r="T438" s="761"/>
      <c r="U438" s="761"/>
      <c r="V438" s="761"/>
      <c r="W438" s="761"/>
      <c r="X438" s="761"/>
      <c r="Y438" s="761"/>
      <c r="Z438" s="761"/>
    </row>
    <row r="439" spans="1:26" ht="18">
      <c r="A439" s="761"/>
      <c r="B439" s="761"/>
      <c r="C439" s="761"/>
      <c r="D439" s="761"/>
      <c r="E439" s="761"/>
      <c r="F439" s="761"/>
      <c r="G439" s="761"/>
      <c r="H439" s="761"/>
      <c r="I439" s="761"/>
      <c r="J439" s="761"/>
      <c r="K439" s="761"/>
      <c r="L439" s="761"/>
      <c r="M439" s="761"/>
      <c r="N439" s="761"/>
      <c r="O439" s="761"/>
      <c r="P439" s="761"/>
      <c r="Q439" s="761"/>
      <c r="R439" s="761"/>
      <c r="S439" s="761"/>
      <c r="T439" s="761"/>
      <c r="U439" s="761"/>
      <c r="V439" s="761"/>
      <c r="W439" s="761"/>
      <c r="X439" s="761"/>
      <c r="Y439" s="761"/>
      <c r="Z439" s="761"/>
    </row>
    <row r="440" spans="1:26" ht="18">
      <c r="A440" s="761"/>
      <c r="B440" s="761"/>
      <c r="C440" s="761"/>
      <c r="D440" s="761"/>
      <c r="E440" s="761"/>
      <c r="F440" s="761"/>
      <c r="G440" s="761"/>
      <c r="H440" s="761"/>
      <c r="I440" s="761"/>
      <c r="J440" s="761"/>
      <c r="K440" s="761"/>
      <c r="L440" s="761"/>
      <c r="M440" s="761"/>
      <c r="N440" s="761"/>
      <c r="O440" s="761"/>
      <c r="P440" s="761"/>
      <c r="Q440" s="761"/>
      <c r="R440" s="761"/>
      <c r="S440" s="761"/>
      <c r="T440" s="761"/>
      <c r="U440" s="761"/>
      <c r="V440" s="761"/>
      <c r="W440" s="761"/>
      <c r="X440" s="761"/>
      <c r="Y440" s="761"/>
      <c r="Z440" s="761"/>
    </row>
    <row r="441" spans="1:26" ht="18">
      <c r="A441" s="761"/>
      <c r="B441" s="761"/>
      <c r="C441" s="761"/>
      <c r="D441" s="761"/>
      <c r="E441" s="761"/>
      <c r="F441" s="761"/>
      <c r="G441" s="761"/>
      <c r="H441" s="761"/>
      <c r="I441" s="761"/>
      <c r="J441" s="761"/>
      <c r="K441" s="761"/>
      <c r="L441" s="761"/>
      <c r="M441" s="761"/>
      <c r="N441" s="761"/>
      <c r="O441" s="761"/>
      <c r="P441" s="761"/>
      <c r="Q441" s="761"/>
      <c r="R441" s="761"/>
      <c r="S441" s="761"/>
      <c r="T441" s="761"/>
      <c r="U441" s="761"/>
      <c r="V441" s="761"/>
      <c r="W441" s="761"/>
      <c r="X441" s="761"/>
      <c r="Y441" s="761"/>
      <c r="Z441" s="761"/>
    </row>
    <row r="442" spans="1:26" ht="18">
      <c r="A442" s="761"/>
      <c r="B442" s="761"/>
      <c r="C442" s="761"/>
      <c r="D442" s="761"/>
      <c r="E442" s="761"/>
      <c r="F442" s="761"/>
      <c r="G442" s="761"/>
      <c r="H442" s="761"/>
      <c r="I442" s="761"/>
      <c r="J442" s="761"/>
      <c r="K442" s="761"/>
      <c r="L442" s="761"/>
      <c r="M442" s="761"/>
      <c r="N442" s="761"/>
      <c r="O442" s="761"/>
      <c r="P442" s="761"/>
      <c r="Q442" s="761"/>
      <c r="R442" s="761"/>
      <c r="S442" s="761"/>
      <c r="T442" s="761"/>
      <c r="U442" s="761"/>
      <c r="V442" s="761"/>
      <c r="W442" s="761"/>
      <c r="X442" s="761"/>
      <c r="Y442" s="761"/>
      <c r="Z442" s="761"/>
    </row>
    <row r="443" spans="1:26" ht="18">
      <c r="A443" s="761"/>
      <c r="B443" s="761"/>
      <c r="C443" s="761"/>
      <c r="D443" s="761"/>
      <c r="E443" s="761"/>
      <c r="F443" s="761"/>
      <c r="G443" s="761"/>
      <c r="H443" s="761"/>
      <c r="I443" s="761"/>
      <c r="J443" s="761"/>
      <c r="K443" s="761"/>
      <c r="L443" s="761"/>
      <c r="M443" s="761"/>
      <c r="N443" s="761"/>
      <c r="O443" s="761"/>
      <c r="P443" s="761"/>
      <c r="Q443" s="761"/>
      <c r="R443" s="761"/>
      <c r="S443" s="761"/>
      <c r="T443" s="761"/>
      <c r="U443" s="761"/>
      <c r="V443" s="761"/>
      <c r="W443" s="761"/>
      <c r="X443" s="761"/>
      <c r="Y443" s="761"/>
      <c r="Z443" s="761"/>
    </row>
    <row r="444" spans="1:26" ht="18">
      <c r="A444" s="761"/>
      <c r="B444" s="761"/>
      <c r="C444" s="761"/>
      <c r="D444" s="761"/>
      <c r="E444" s="761"/>
      <c r="F444" s="761"/>
      <c r="G444" s="761"/>
      <c r="H444" s="761"/>
      <c r="I444" s="761"/>
      <c r="J444" s="761"/>
      <c r="K444" s="761"/>
      <c r="L444" s="761"/>
      <c r="M444" s="761"/>
      <c r="N444" s="761"/>
      <c r="O444" s="761"/>
      <c r="P444" s="761"/>
      <c r="Q444" s="761"/>
      <c r="R444" s="761"/>
      <c r="S444" s="761"/>
      <c r="T444" s="761"/>
      <c r="U444" s="761"/>
      <c r="V444" s="761"/>
      <c r="W444" s="761"/>
      <c r="X444" s="761"/>
      <c r="Y444" s="761"/>
      <c r="Z444" s="761"/>
    </row>
    <row r="445" spans="1:26" ht="18">
      <c r="A445" s="761"/>
      <c r="B445" s="761"/>
      <c r="C445" s="761"/>
      <c r="D445" s="761"/>
      <c r="E445" s="761"/>
      <c r="F445" s="761"/>
      <c r="G445" s="761"/>
      <c r="H445" s="761"/>
      <c r="I445" s="761"/>
      <c r="J445" s="761"/>
      <c r="K445" s="761"/>
      <c r="L445" s="761"/>
      <c r="M445" s="761"/>
      <c r="N445" s="761"/>
      <c r="O445" s="761"/>
      <c r="P445" s="761"/>
      <c r="Q445" s="761"/>
      <c r="R445" s="761"/>
      <c r="S445" s="761"/>
      <c r="T445" s="761"/>
      <c r="U445" s="761"/>
      <c r="V445" s="761"/>
      <c r="W445" s="761"/>
      <c r="X445" s="761"/>
      <c r="Y445" s="761"/>
      <c r="Z445" s="761"/>
    </row>
    <row r="446" spans="1:26" ht="18">
      <c r="A446" s="761"/>
      <c r="B446" s="761"/>
      <c r="C446" s="761"/>
      <c r="D446" s="761"/>
      <c r="E446" s="761"/>
      <c r="F446" s="761"/>
      <c r="G446" s="761"/>
      <c r="H446" s="761"/>
      <c r="I446" s="761"/>
      <c r="J446" s="761"/>
      <c r="K446" s="761"/>
      <c r="L446" s="761"/>
      <c r="M446" s="761"/>
      <c r="N446" s="761"/>
      <c r="O446" s="761"/>
      <c r="P446" s="761"/>
      <c r="Q446" s="761"/>
      <c r="R446" s="761"/>
      <c r="S446" s="761"/>
      <c r="T446" s="761"/>
      <c r="U446" s="761"/>
      <c r="V446" s="761"/>
      <c r="W446" s="761"/>
      <c r="X446" s="761"/>
      <c r="Y446" s="761"/>
      <c r="Z446" s="761"/>
    </row>
    <row r="447" spans="1:26" ht="18">
      <c r="A447" s="761"/>
      <c r="B447" s="761"/>
      <c r="C447" s="761"/>
      <c r="D447" s="761"/>
      <c r="E447" s="761"/>
      <c r="F447" s="761"/>
      <c r="G447" s="761"/>
      <c r="H447" s="761"/>
      <c r="I447" s="761"/>
      <c r="J447" s="761"/>
      <c r="K447" s="761"/>
      <c r="L447" s="761"/>
      <c r="M447" s="761"/>
      <c r="N447" s="761"/>
      <c r="O447" s="761"/>
      <c r="P447" s="761"/>
      <c r="Q447" s="761"/>
      <c r="R447" s="761"/>
      <c r="S447" s="761"/>
      <c r="T447" s="761"/>
      <c r="U447" s="761"/>
      <c r="V447" s="761"/>
      <c r="W447" s="761"/>
      <c r="X447" s="761"/>
      <c r="Y447" s="761"/>
      <c r="Z447" s="761"/>
    </row>
    <row r="448" spans="1:26" ht="18">
      <c r="A448" s="761"/>
      <c r="B448" s="761"/>
      <c r="C448" s="761"/>
      <c r="D448" s="761"/>
      <c r="E448" s="761"/>
      <c r="F448" s="761"/>
      <c r="G448" s="761"/>
      <c r="H448" s="761"/>
      <c r="I448" s="761"/>
      <c r="J448" s="761"/>
      <c r="K448" s="761"/>
      <c r="L448" s="761"/>
      <c r="M448" s="761"/>
      <c r="N448" s="761"/>
      <c r="O448" s="761"/>
      <c r="P448" s="761"/>
      <c r="Q448" s="761"/>
      <c r="R448" s="761"/>
      <c r="S448" s="761"/>
      <c r="T448" s="761"/>
      <c r="U448" s="761"/>
      <c r="V448" s="761"/>
      <c r="W448" s="761"/>
      <c r="X448" s="761"/>
      <c r="Y448" s="761"/>
      <c r="Z448" s="761"/>
    </row>
    <row r="449" spans="1:26" ht="18">
      <c r="A449" s="761"/>
      <c r="B449" s="761"/>
      <c r="C449" s="761"/>
      <c r="D449" s="761"/>
      <c r="E449" s="761"/>
      <c r="F449" s="761"/>
      <c r="G449" s="761"/>
      <c r="H449" s="761"/>
      <c r="I449" s="761"/>
      <c r="J449" s="761"/>
      <c r="K449" s="761"/>
      <c r="L449" s="761"/>
      <c r="M449" s="761"/>
      <c r="N449" s="761"/>
      <c r="O449" s="761"/>
      <c r="P449" s="761"/>
      <c r="Q449" s="761"/>
      <c r="R449" s="761"/>
      <c r="S449" s="761"/>
      <c r="T449" s="761"/>
      <c r="U449" s="761"/>
      <c r="V449" s="761"/>
      <c r="W449" s="761"/>
      <c r="X449" s="761"/>
      <c r="Y449" s="761"/>
      <c r="Z449" s="761"/>
    </row>
    <row r="450" spans="1:26" ht="18">
      <c r="A450" s="761"/>
      <c r="B450" s="761"/>
      <c r="C450" s="761"/>
      <c r="D450" s="761"/>
      <c r="E450" s="761"/>
      <c r="F450" s="761"/>
      <c r="G450" s="761"/>
      <c r="H450" s="761"/>
      <c r="I450" s="761"/>
      <c r="J450" s="761"/>
      <c r="K450" s="761"/>
      <c r="L450" s="761"/>
      <c r="M450" s="761"/>
      <c r="N450" s="761"/>
      <c r="O450" s="761"/>
      <c r="P450" s="761"/>
      <c r="Q450" s="761"/>
      <c r="R450" s="761"/>
      <c r="S450" s="761"/>
      <c r="T450" s="761"/>
      <c r="U450" s="761"/>
      <c r="V450" s="761"/>
      <c r="W450" s="761"/>
      <c r="X450" s="761"/>
      <c r="Y450" s="761"/>
      <c r="Z450" s="761"/>
    </row>
    <row r="451" spans="1:26" ht="18">
      <c r="A451" s="761"/>
      <c r="B451" s="761"/>
      <c r="C451" s="761"/>
      <c r="D451" s="761"/>
      <c r="E451" s="761"/>
      <c r="F451" s="761"/>
      <c r="G451" s="761"/>
      <c r="H451" s="761"/>
      <c r="I451" s="761"/>
      <c r="J451" s="761"/>
      <c r="K451" s="761"/>
      <c r="L451" s="761"/>
      <c r="M451" s="761"/>
      <c r="N451" s="761"/>
      <c r="O451" s="761"/>
      <c r="P451" s="761"/>
      <c r="Q451" s="761"/>
      <c r="R451" s="761"/>
      <c r="S451" s="761"/>
      <c r="T451" s="761"/>
      <c r="U451" s="761"/>
      <c r="V451" s="761"/>
      <c r="W451" s="761"/>
      <c r="X451" s="761"/>
      <c r="Y451" s="761"/>
      <c r="Z451" s="761"/>
    </row>
    <row r="452" spans="1:26" ht="18">
      <c r="A452" s="761"/>
      <c r="B452" s="761"/>
      <c r="C452" s="761"/>
      <c r="D452" s="761"/>
      <c r="E452" s="761"/>
      <c r="F452" s="761"/>
      <c r="G452" s="761"/>
      <c r="H452" s="761"/>
      <c r="I452" s="761"/>
      <c r="J452" s="761"/>
      <c r="K452" s="761"/>
      <c r="L452" s="761"/>
      <c r="M452" s="761"/>
      <c r="N452" s="761"/>
      <c r="O452" s="761"/>
      <c r="P452" s="761"/>
      <c r="Q452" s="761"/>
      <c r="R452" s="761"/>
      <c r="S452" s="761"/>
      <c r="T452" s="761"/>
      <c r="U452" s="761"/>
      <c r="V452" s="761"/>
      <c r="W452" s="761"/>
      <c r="X452" s="761"/>
      <c r="Y452" s="761"/>
      <c r="Z452" s="761"/>
    </row>
    <row r="453" spans="1:26" ht="18">
      <c r="A453" s="761"/>
      <c r="B453" s="761"/>
      <c r="C453" s="761"/>
      <c r="D453" s="761"/>
      <c r="E453" s="761"/>
      <c r="F453" s="761"/>
      <c r="G453" s="761"/>
      <c r="H453" s="761"/>
      <c r="I453" s="761"/>
      <c r="J453" s="761"/>
      <c r="K453" s="761"/>
      <c r="L453" s="761"/>
      <c r="M453" s="761"/>
      <c r="N453" s="761"/>
      <c r="O453" s="761"/>
      <c r="P453" s="761"/>
      <c r="Q453" s="761"/>
      <c r="R453" s="761"/>
      <c r="S453" s="761"/>
      <c r="T453" s="761"/>
      <c r="U453" s="761"/>
      <c r="V453" s="761"/>
      <c r="W453" s="761"/>
      <c r="X453" s="761"/>
      <c r="Y453" s="761"/>
      <c r="Z453" s="761"/>
    </row>
    <row r="454" spans="1:26" ht="18">
      <c r="A454" s="761"/>
      <c r="B454" s="761"/>
      <c r="C454" s="761"/>
      <c r="D454" s="761"/>
      <c r="E454" s="761"/>
      <c r="F454" s="761"/>
      <c r="G454" s="761"/>
      <c r="H454" s="761"/>
      <c r="I454" s="761"/>
      <c r="J454" s="761"/>
      <c r="K454" s="761"/>
      <c r="L454" s="761"/>
      <c r="M454" s="761"/>
      <c r="N454" s="761"/>
      <c r="O454" s="761"/>
      <c r="P454" s="761"/>
      <c r="Q454" s="761"/>
      <c r="R454" s="761"/>
      <c r="S454" s="761"/>
      <c r="T454" s="761"/>
      <c r="U454" s="761"/>
      <c r="V454" s="761"/>
      <c r="W454" s="761"/>
      <c r="X454" s="761"/>
      <c r="Y454" s="761"/>
      <c r="Z454" s="761"/>
    </row>
    <row r="455" spans="1:26" ht="18">
      <c r="A455" s="761"/>
      <c r="B455" s="761"/>
      <c r="C455" s="761"/>
      <c r="D455" s="761"/>
      <c r="E455" s="761"/>
      <c r="F455" s="761"/>
      <c r="G455" s="761"/>
      <c r="H455" s="761"/>
      <c r="I455" s="761"/>
      <c r="J455" s="761"/>
      <c r="K455" s="761"/>
      <c r="L455" s="761"/>
      <c r="M455" s="761"/>
      <c r="N455" s="761"/>
      <c r="O455" s="761"/>
      <c r="P455" s="761"/>
      <c r="Q455" s="761"/>
      <c r="R455" s="761"/>
      <c r="S455" s="761"/>
      <c r="T455" s="761"/>
      <c r="U455" s="761"/>
      <c r="V455" s="761"/>
      <c r="W455" s="761"/>
      <c r="X455" s="761"/>
      <c r="Y455" s="761"/>
      <c r="Z455" s="761"/>
    </row>
    <row r="456" spans="1:26" ht="18">
      <c r="A456" s="761"/>
      <c r="B456" s="761"/>
      <c r="C456" s="761"/>
      <c r="D456" s="761"/>
      <c r="E456" s="761"/>
      <c r="F456" s="761"/>
      <c r="G456" s="761"/>
      <c r="H456" s="761"/>
      <c r="I456" s="761"/>
      <c r="J456" s="761"/>
      <c r="K456" s="761"/>
      <c r="L456" s="761"/>
      <c r="M456" s="761"/>
      <c r="N456" s="761"/>
      <c r="O456" s="761"/>
      <c r="P456" s="761"/>
      <c r="Q456" s="761"/>
      <c r="R456" s="761"/>
      <c r="S456" s="761"/>
      <c r="T456" s="761"/>
      <c r="U456" s="761"/>
      <c r="V456" s="761"/>
      <c r="W456" s="761"/>
      <c r="X456" s="761"/>
      <c r="Y456" s="761"/>
      <c r="Z456" s="761"/>
    </row>
    <row r="457" spans="1:26" ht="18">
      <c r="A457" s="761"/>
      <c r="B457" s="761"/>
      <c r="C457" s="761"/>
      <c r="D457" s="761"/>
      <c r="E457" s="761"/>
      <c r="F457" s="761"/>
      <c r="G457" s="761"/>
      <c r="H457" s="761"/>
      <c r="I457" s="761"/>
      <c r="J457" s="761"/>
      <c r="K457" s="761"/>
      <c r="L457" s="761"/>
      <c r="M457" s="761"/>
      <c r="N457" s="761"/>
      <c r="O457" s="761"/>
      <c r="P457" s="761"/>
      <c r="Q457" s="761"/>
      <c r="R457" s="761"/>
      <c r="S457" s="761"/>
      <c r="T457" s="761"/>
      <c r="U457" s="761"/>
      <c r="V457" s="761"/>
      <c r="W457" s="761"/>
      <c r="X457" s="761"/>
      <c r="Y457" s="761"/>
      <c r="Z457" s="761"/>
    </row>
    <row r="458" spans="1:26" ht="18">
      <c r="A458" s="761"/>
      <c r="B458" s="761"/>
      <c r="C458" s="761"/>
      <c r="D458" s="761"/>
      <c r="E458" s="761"/>
      <c r="F458" s="761"/>
      <c r="G458" s="761"/>
      <c r="H458" s="761"/>
      <c r="I458" s="761"/>
      <c r="J458" s="761"/>
      <c r="K458" s="761"/>
      <c r="L458" s="761"/>
      <c r="M458" s="761"/>
      <c r="N458" s="761"/>
      <c r="O458" s="761"/>
      <c r="P458" s="761"/>
      <c r="Q458" s="761"/>
      <c r="R458" s="761"/>
      <c r="S458" s="761"/>
      <c r="T458" s="761"/>
      <c r="U458" s="761"/>
      <c r="V458" s="761"/>
      <c r="W458" s="761"/>
      <c r="X458" s="761"/>
      <c r="Y458" s="761"/>
      <c r="Z458" s="761"/>
    </row>
    <row r="459" spans="1:26" ht="18">
      <c r="A459" s="761"/>
      <c r="B459" s="761"/>
      <c r="C459" s="761"/>
      <c r="D459" s="761"/>
      <c r="E459" s="761"/>
      <c r="F459" s="761"/>
      <c r="G459" s="761"/>
      <c r="H459" s="761"/>
      <c r="I459" s="761"/>
      <c r="J459" s="761"/>
      <c r="K459" s="761"/>
      <c r="L459" s="761"/>
      <c r="M459" s="761"/>
      <c r="N459" s="761"/>
      <c r="O459" s="761"/>
      <c r="P459" s="761"/>
      <c r="Q459" s="761"/>
      <c r="R459" s="761"/>
      <c r="S459" s="761"/>
      <c r="T459" s="761"/>
      <c r="U459" s="761"/>
      <c r="V459" s="761"/>
      <c r="W459" s="761"/>
      <c r="X459" s="761"/>
      <c r="Y459" s="761"/>
      <c r="Z459" s="761"/>
    </row>
    <row r="460" spans="1:26" ht="18">
      <c r="A460" s="761"/>
      <c r="B460" s="761"/>
      <c r="C460" s="761"/>
      <c r="D460" s="761"/>
      <c r="E460" s="761"/>
      <c r="F460" s="761"/>
      <c r="G460" s="761"/>
      <c r="H460" s="761"/>
      <c r="I460" s="761"/>
      <c r="J460" s="761"/>
      <c r="K460" s="761"/>
      <c r="L460" s="761"/>
      <c r="M460" s="761"/>
      <c r="N460" s="761"/>
      <c r="O460" s="761"/>
      <c r="P460" s="761"/>
      <c r="Q460" s="761"/>
      <c r="R460" s="761"/>
      <c r="S460" s="761"/>
      <c r="T460" s="761"/>
      <c r="U460" s="761"/>
      <c r="V460" s="761"/>
      <c r="W460" s="761"/>
      <c r="X460" s="761"/>
      <c r="Y460" s="761"/>
      <c r="Z460" s="761"/>
    </row>
    <row r="461" spans="1:26" ht="18">
      <c r="A461" s="761"/>
      <c r="B461" s="761"/>
      <c r="C461" s="761"/>
      <c r="D461" s="761"/>
      <c r="E461" s="761"/>
      <c r="F461" s="761"/>
      <c r="G461" s="761"/>
      <c r="H461" s="761"/>
      <c r="I461" s="761"/>
      <c r="J461" s="761"/>
      <c r="K461" s="761"/>
      <c r="L461" s="761"/>
      <c r="M461" s="761"/>
      <c r="N461" s="761"/>
      <c r="O461" s="761"/>
      <c r="P461" s="761"/>
      <c r="Q461" s="761"/>
      <c r="R461" s="761"/>
      <c r="S461" s="761"/>
      <c r="T461" s="761"/>
      <c r="U461" s="761"/>
      <c r="V461" s="761"/>
      <c r="W461" s="761"/>
      <c r="X461" s="761"/>
      <c r="Y461" s="761"/>
      <c r="Z461" s="761"/>
    </row>
    <row r="462" spans="1:26" ht="18">
      <c r="A462" s="761"/>
      <c r="B462" s="761"/>
      <c r="C462" s="761"/>
      <c r="D462" s="761"/>
      <c r="E462" s="761"/>
      <c r="F462" s="761"/>
      <c r="G462" s="761"/>
      <c r="H462" s="761"/>
      <c r="I462" s="761"/>
      <c r="J462" s="761"/>
      <c r="K462" s="761"/>
      <c r="L462" s="761"/>
      <c r="M462" s="761"/>
      <c r="N462" s="761"/>
      <c r="O462" s="761"/>
      <c r="P462" s="761"/>
      <c r="Q462" s="761"/>
      <c r="R462" s="761"/>
      <c r="S462" s="761"/>
      <c r="T462" s="761"/>
      <c r="U462" s="761"/>
      <c r="V462" s="761"/>
      <c r="W462" s="761"/>
      <c r="X462" s="761"/>
      <c r="Y462" s="761"/>
      <c r="Z462" s="761"/>
    </row>
    <row r="463" spans="1:26" ht="18">
      <c r="A463" s="761"/>
      <c r="B463" s="761"/>
      <c r="C463" s="761"/>
      <c r="D463" s="761"/>
      <c r="E463" s="761"/>
      <c r="F463" s="761"/>
      <c r="G463" s="761"/>
      <c r="H463" s="761"/>
      <c r="I463" s="761"/>
      <c r="J463" s="761"/>
      <c r="K463" s="761"/>
      <c r="L463" s="761"/>
      <c r="M463" s="761"/>
      <c r="N463" s="761"/>
      <c r="O463" s="761"/>
      <c r="P463" s="761"/>
      <c r="Q463" s="761"/>
      <c r="R463" s="761"/>
      <c r="S463" s="761"/>
      <c r="T463" s="761"/>
      <c r="U463" s="761"/>
      <c r="V463" s="761"/>
      <c r="W463" s="761"/>
      <c r="X463" s="761"/>
      <c r="Y463" s="761"/>
      <c r="Z463" s="761"/>
    </row>
    <row r="464" spans="1:26" ht="18">
      <c r="A464" s="761"/>
      <c r="B464" s="761"/>
      <c r="C464" s="761"/>
      <c r="D464" s="761"/>
      <c r="E464" s="761"/>
      <c r="F464" s="761"/>
      <c r="G464" s="761"/>
      <c r="H464" s="761"/>
      <c r="I464" s="761"/>
      <c r="J464" s="761"/>
      <c r="K464" s="761"/>
      <c r="L464" s="761"/>
      <c r="M464" s="761"/>
      <c r="N464" s="761"/>
      <c r="O464" s="761"/>
      <c r="P464" s="761"/>
      <c r="Q464" s="761"/>
      <c r="R464" s="761"/>
      <c r="S464" s="761"/>
      <c r="T464" s="761"/>
      <c r="U464" s="761"/>
      <c r="V464" s="761"/>
      <c r="W464" s="761"/>
      <c r="X464" s="761"/>
      <c r="Y464" s="761"/>
      <c r="Z464" s="761"/>
    </row>
    <row r="465" spans="1:26" ht="18">
      <c r="A465" s="761"/>
      <c r="B465" s="761"/>
      <c r="C465" s="761"/>
      <c r="D465" s="761"/>
      <c r="E465" s="761"/>
      <c r="F465" s="761"/>
      <c r="G465" s="761"/>
      <c r="H465" s="761"/>
      <c r="I465" s="761"/>
      <c r="J465" s="761"/>
      <c r="K465" s="761"/>
      <c r="L465" s="761"/>
      <c r="M465" s="761"/>
      <c r="N465" s="761"/>
      <c r="O465" s="761"/>
      <c r="P465" s="761"/>
      <c r="Q465" s="761"/>
      <c r="R465" s="761"/>
      <c r="S465" s="761"/>
      <c r="T465" s="761"/>
      <c r="U465" s="761"/>
      <c r="V465" s="761"/>
      <c r="W465" s="761"/>
      <c r="X465" s="761"/>
      <c r="Y465" s="761"/>
      <c r="Z465" s="761"/>
    </row>
    <row r="466" spans="1:26" ht="18">
      <c r="A466" s="761"/>
      <c r="B466" s="761"/>
      <c r="C466" s="761"/>
      <c r="D466" s="761"/>
      <c r="E466" s="761"/>
      <c r="F466" s="761"/>
      <c r="G466" s="761"/>
      <c r="H466" s="761"/>
      <c r="I466" s="761"/>
      <c r="J466" s="761"/>
      <c r="K466" s="761"/>
      <c r="L466" s="761"/>
      <c r="M466" s="761"/>
      <c r="N466" s="761"/>
      <c r="O466" s="761"/>
      <c r="P466" s="761"/>
      <c r="Q466" s="761"/>
      <c r="R466" s="761"/>
      <c r="S466" s="761"/>
      <c r="T466" s="761"/>
      <c r="U466" s="761"/>
      <c r="V466" s="761"/>
      <c r="W466" s="761"/>
      <c r="X466" s="761"/>
      <c r="Y466" s="761"/>
      <c r="Z466" s="761"/>
    </row>
    <row r="467" spans="1:26" ht="18">
      <c r="A467" s="761"/>
      <c r="B467" s="761"/>
      <c r="C467" s="761"/>
      <c r="D467" s="761"/>
      <c r="E467" s="761"/>
      <c r="F467" s="761"/>
      <c r="G467" s="761"/>
      <c r="H467" s="761"/>
      <c r="I467" s="761"/>
      <c r="J467" s="761"/>
      <c r="K467" s="761"/>
      <c r="L467" s="761"/>
      <c r="M467" s="761"/>
      <c r="N467" s="761"/>
      <c r="O467" s="761"/>
      <c r="P467" s="761"/>
      <c r="Q467" s="761"/>
      <c r="R467" s="761"/>
      <c r="S467" s="761"/>
      <c r="T467" s="761"/>
      <c r="U467" s="761"/>
      <c r="V467" s="761"/>
      <c r="W467" s="761"/>
      <c r="X467" s="761"/>
      <c r="Y467" s="761"/>
      <c r="Z467" s="761"/>
    </row>
    <row r="468" spans="1:26" ht="18">
      <c r="A468" s="761"/>
      <c r="B468" s="761"/>
      <c r="C468" s="761"/>
      <c r="D468" s="761"/>
      <c r="E468" s="761"/>
      <c r="F468" s="761"/>
      <c r="G468" s="761"/>
      <c r="H468" s="761"/>
      <c r="I468" s="761"/>
      <c r="J468" s="761"/>
      <c r="K468" s="761"/>
      <c r="L468" s="761"/>
      <c r="M468" s="761"/>
      <c r="N468" s="761"/>
      <c r="O468" s="761"/>
      <c r="P468" s="761"/>
      <c r="Q468" s="761"/>
      <c r="R468" s="761"/>
      <c r="S468" s="761"/>
      <c r="T468" s="761"/>
      <c r="U468" s="761"/>
      <c r="V468" s="761"/>
      <c r="W468" s="761"/>
      <c r="X468" s="761"/>
      <c r="Y468" s="761"/>
      <c r="Z468" s="761"/>
    </row>
    <row r="469" spans="1:26" ht="18">
      <c r="A469" s="761"/>
      <c r="B469" s="761"/>
      <c r="C469" s="761"/>
      <c r="D469" s="761"/>
      <c r="E469" s="761"/>
      <c r="F469" s="761"/>
      <c r="G469" s="761"/>
      <c r="H469" s="761"/>
      <c r="I469" s="761"/>
      <c r="J469" s="761"/>
      <c r="K469" s="761"/>
      <c r="L469" s="761"/>
      <c r="M469" s="761"/>
      <c r="N469" s="761"/>
      <c r="O469" s="761"/>
      <c r="P469" s="761"/>
      <c r="Q469" s="761"/>
      <c r="R469" s="761"/>
      <c r="S469" s="761"/>
      <c r="T469" s="761"/>
      <c r="U469" s="761"/>
      <c r="V469" s="761"/>
      <c r="W469" s="761"/>
      <c r="X469" s="761"/>
      <c r="Y469" s="761"/>
      <c r="Z469" s="761"/>
    </row>
    <row r="470" spans="1:26" ht="18">
      <c r="A470" s="761"/>
      <c r="B470" s="761"/>
      <c r="C470" s="761"/>
      <c r="D470" s="761"/>
      <c r="E470" s="761"/>
      <c r="F470" s="761"/>
      <c r="G470" s="761"/>
      <c r="H470" s="761"/>
      <c r="I470" s="761"/>
      <c r="J470" s="761"/>
      <c r="K470" s="761"/>
      <c r="L470" s="761"/>
      <c r="M470" s="761"/>
      <c r="N470" s="761"/>
      <c r="O470" s="761"/>
      <c r="P470" s="761"/>
      <c r="Q470" s="761"/>
      <c r="R470" s="761"/>
      <c r="S470" s="761"/>
      <c r="T470" s="761"/>
      <c r="U470" s="761"/>
      <c r="V470" s="761"/>
      <c r="W470" s="761"/>
      <c r="X470" s="761"/>
      <c r="Y470" s="761"/>
      <c r="Z470" s="761"/>
    </row>
    <row r="471" spans="1:26" ht="18">
      <c r="A471" s="761"/>
      <c r="B471" s="761"/>
      <c r="C471" s="761"/>
      <c r="D471" s="761"/>
      <c r="E471" s="761"/>
      <c r="F471" s="761"/>
      <c r="G471" s="761"/>
      <c r="H471" s="761"/>
      <c r="I471" s="761"/>
      <c r="J471" s="761"/>
      <c r="K471" s="761"/>
      <c r="L471" s="761"/>
      <c r="M471" s="761"/>
      <c r="N471" s="761"/>
      <c r="O471" s="761"/>
      <c r="P471" s="761"/>
      <c r="Q471" s="761"/>
      <c r="R471" s="761"/>
      <c r="S471" s="761"/>
      <c r="T471" s="761"/>
      <c r="U471" s="761"/>
      <c r="V471" s="761"/>
      <c r="W471" s="761"/>
      <c r="X471" s="761"/>
      <c r="Y471" s="761"/>
      <c r="Z471" s="761"/>
    </row>
    <row r="472" spans="1:26" ht="18">
      <c r="A472" s="761"/>
      <c r="B472" s="761"/>
      <c r="C472" s="761"/>
      <c r="D472" s="761"/>
      <c r="E472" s="761"/>
      <c r="F472" s="761"/>
      <c r="G472" s="761"/>
      <c r="H472" s="761"/>
      <c r="I472" s="761"/>
      <c r="J472" s="761"/>
      <c r="K472" s="761"/>
      <c r="L472" s="761"/>
      <c r="M472" s="761"/>
      <c r="N472" s="761"/>
      <c r="O472" s="761"/>
      <c r="P472" s="761"/>
      <c r="Q472" s="761"/>
      <c r="R472" s="761"/>
      <c r="S472" s="761"/>
      <c r="T472" s="761"/>
      <c r="U472" s="761"/>
      <c r="V472" s="761"/>
      <c r="W472" s="761"/>
      <c r="X472" s="761"/>
      <c r="Y472" s="761"/>
      <c r="Z472" s="761"/>
    </row>
    <row r="473" spans="1:26" ht="18">
      <c r="A473" s="761"/>
      <c r="B473" s="761"/>
      <c r="C473" s="761"/>
      <c r="D473" s="761"/>
      <c r="E473" s="761"/>
      <c r="F473" s="761"/>
      <c r="G473" s="761"/>
      <c r="H473" s="761"/>
      <c r="I473" s="761"/>
      <c r="J473" s="761"/>
      <c r="K473" s="761"/>
      <c r="L473" s="761"/>
      <c r="M473" s="761"/>
      <c r="N473" s="761"/>
      <c r="O473" s="761"/>
      <c r="P473" s="761"/>
      <c r="Q473" s="761"/>
      <c r="R473" s="761"/>
      <c r="S473" s="761"/>
      <c r="T473" s="761"/>
      <c r="U473" s="761"/>
      <c r="V473" s="761"/>
      <c r="W473" s="761"/>
      <c r="X473" s="761"/>
      <c r="Y473" s="761"/>
      <c r="Z473" s="761"/>
    </row>
    <row r="474" spans="1:26" ht="18">
      <c r="A474" s="761"/>
      <c r="B474" s="761"/>
      <c r="C474" s="761"/>
      <c r="D474" s="761"/>
      <c r="E474" s="761"/>
      <c r="F474" s="761"/>
      <c r="G474" s="761"/>
      <c r="H474" s="761"/>
      <c r="I474" s="761"/>
      <c r="J474" s="761"/>
      <c r="K474" s="761"/>
      <c r="L474" s="761"/>
      <c r="M474" s="761"/>
      <c r="N474" s="761"/>
      <c r="O474" s="761"/>
      <c r="P474" s="761"/>
      <c r="Q474" s="761"/>
      <c r="R474" s="761"/>
      <c r="S474" s="761"/>
      <c r="T474" s="761"/>
      <c r="U474" s="761"/>
      <c r="V474" s="761"/>
      <c r="W474" s="761"/>
      <c r="X474" s="761"/>
      <c r="Y474" s="761"/>
      <c r="Z474" s="761"/>
    </row>
    <row r="475" spans="1:26" ht="18">
      <c r="A475" s="761"/>
      <c r="B475" s="761"/>
      <c r="C475" s="761"/>
      <c r="D475" s="761"/>
      <c r="E475" s="761"/>
      <c r="F475" s="761"/>
      <c r="G475" s="761"/>
      <c r="H475" s="761"/>
      <c r="I475" s="761"/>
      <c r="J475" s="761"/>
      <c r="K475" s="761"/>
      <c r="L475" s="761"/>
      <c r="M475" s="761"/>
      <c r="N475" s="761"/>
      <c r="O475" s="761"/>
      <c r="P475" s="761"/>
      <c r="Q475" s="761"/>
      <c r="R475" s="761"/>
      <c r="S475" s="761"/>
      <c r="T475" s="761"/>
      <c r="U475" s="761"/>
      <c r="V475" s="761"/>
      <c r="W475" s="761"/>
      <c r="X475" s="761"/>
      <c r="Y475" s="761"/>
      <c r="Z475" s="761"/>
    </row>
    <row r="476" spans="1:26" ht="18">
      <c r="A476" s="761"/>
      <c r="B476" s="761"/>
      <c r="C476" s="761"/>
      <c r="D476" s="761"/>
      <c r="E476" s="761"/>
      <c r="F476" s="761"/>
      <c r="G476" s="761"/>
      <c r="H476" s="761"/>
      <c r="I476" s="761"/>
      <c r="J476" s="761"/>
      <c r="K476" s="761"/>
      <c r="L476" s="761"/>
      <c r="M476" s="761"/>
      <c r="N476" s="761"/>
      <c r="O476" s="761"/>
      <c r="P476" s="761"/>
      <c r="Q476" s="761"/>
      <c r="R476" s="761"/>
      <c r="S476" s="761"/>
      <c r="T476" s="761"/>
      <c r="U476" s="761"/>
      <c r="V476" s="761"/>
      <c r="W476" s="761"/>
      <c r="X476" s="761"/>
      <c r="Y476" s="761"/>
      <c r="Z476" s="761"/>
    </row>
    <row r="477" spans="1:26" ht="18">
      <c r="A477" s="761"/>
      <c r="B477" s="761"/>
      <c r="C477" s="761"/>
      <c r="D477" s="761"/>
      <c r="E477" s="761"/>
      <c r="F477" s="761"/>
      <c r="G477" s="761"/>
      <c r="H477" s="761"/>
      <c r="I477" s="761"/>
      <c r="J477" s="761"/>
      <c r="K477" s="761"/>
      <c r="L477" s="761"/>
      <c r="M477" s="761"/>
      <c r="N477" s="761"/>
      <c r="O477" s="761"/>
      <c r="P477" s="761"/>
      <c r="Q477" s="761"/>
      <c r="R477" s="761"/>
      <c r="S477" s="761"/>
      <c r="T477" s="761"/>
      <c r="U477" s="761"/>
      <c r="V477" s="761"/>
      <c r="W477" s="761"/>
      <c r="X477" s="761"/>
      <c r="Y477" s="761"/>
      <c r="Z477" s="761"/>
    </row>
    <row r="478" spans="1:26" ht="18">
      <c r="A478" s="761"/>
      <c r="B478" s="761"/>
      <c r="C478" s="761"/>
      <c r="D478" s="761"/>
      <c r="E478" s="761"/>
      <c r="F478" s="761"/>
      <c r="G478" s="761"/>
      <c r="H478" s="761"/>
      <c r="I478" s="761"/>
      <c r="J478" s="761"/>
      <c r="K478" s="761"/>
      <c r="L478" s="761"/>
      <c r="M478" s="761"/>
      <c r="N478" s="761"/>
      <c r="O478" s="761"/>
      <c r="P478" s="761"/>
      <c r="Q478" s="761"/>
      <c r="R478" s="761"/>
      <c r="S478" s="761"/>
      <c r="T478" s="761"/>
      <c r="U478" s="761"/>
      <c r="V478" s="761"/>
      <c r="W478" s="761"/>
      <c r="X478" s="761"/>
      <c r="Y478" s="761"/>
      <c r="Z478" s="761"/>
    </row>
    <row r="479" spans="1:26" ht="18">
      <c r="A479" s="761"/>
      <c r="B479" s="761"/>
      <c r="C479" s="761"/>
      <c r="D479" s="761"/>
      <c r="E479" s="761"/>
      <c r="F479" s="761"/>
      <c r="G479" s="761"/>
      <c r="H479" s="761"/>
      <c r="I479" s="761"/>
      <c r="J479" s="761"/>
      <c r="K479" s="761"/>
      <c r="L479" s="761"/>
      <c r="M479" s="761"/>
      <c r="N479" s="761"/>
      <c r="O479" s="761"/>
      <c r="P479" s="761"/>
      <c r="Q479" s="761"/>
      <c r="R479" s="761"/>
      <c r="S479" s="761"/>
      <c r="T479" s="761"/>
      <c r="U479" s="761"/>
      <c r="V479" s="761"/>
      <c r="W479" s="761"/>
      <c r="X479" s="761"/>
      <c r="Y479" s="761"/>
      <c r="Z479" s="761"/>
    </row>
    <row r="480" spans="1:26" ht="18">
      <c r="A480" s="761"/>
      <c r="B480" s="761"/>
      <c r="C480" s="761"/>
      <c r="D480" s="761"/>
      <c r="E480" s="761"/>
      <c r="F480" s="761"/>
      <c r="G480" s="761"/>
      <c r="H480" s="761"/>
      <c r="I480" s="761"/>
      <c r="J480" s="761"/>
      <c r="K480" s="761"/>
      <c r="L480" s="761"/>
      <c r="M480" s="761"/>
      <c r="N480" s="761"/>
      <c r="O480" s="761"/>
      <c r="P480" s="761"/>
      <c r="Q480" s="761"/>
      <c r="R480" s="761"/>
      <c r="S480" s="761"/>
      <c r="T480" s="761"/>
      <c r="U480" s="761"/>
      <c r="V480" s="761"/>
      <c r="W480" s="761"/>
      <c r="X480" s="761"/>
      <c r="Y480" s="761"/>
      <c r="Z480" s="761"/>
    </row>
    <row r="481" spans="1:26" ht="18">
      <c r="A481" s="761"/>
      <c r="B481" s="761"/>
      <c r="C481" s="761"/>
      <c r="D481" s="761"/>
      <c r="E481" s="761"/>
      <c r="F481" s="761"/>
      <c r="G481" s="761"/>
      <c r="H481" s="761"/>
      <c r="I481" s="761"/>
      <c r="J481" s="761"/>
      <c r="K481" s="761"/>
      <c r="L481" s="761"/>
      <c r="M481" s="761"/>
      <c r="N481" s="761"/>
      <c r="O481" s="761"/>
      <c r="P481" s="761"/>
      <c r="Q481" s="761"/>
      <c r="R481" s="761"/>
      <c r="S481" s="761"/>
      <c r="T481" s="761"/>
      <c r="U481" s="761"/>
      <c r="V481" s="761"/>
      <c r="W481" s="761"/>
      <c r="X481" s="761"/>
      <c r="Y481" s="761"/>
      <c r="Z481" s="761"/>
    </row>
    <row r="482" spans="1:26" ht="18">
      <c r="A482" s="761"/>
      <c r="B482" s="761"/>
      <c r="C482" s="761"/>
      <c r="D482" s="761"/>
      <c r="E482" s="761"/>
      <c r="F482" s="761"/>
      <c r="G482" s="761"/>
      <c r="H482" s="761"/>
      <c r="I482" s="761"/>
      <c r="J482" s="761"/>
      <c r="K482" s="761"/>
      <c r="L482" s="761"/>
      <c r="M482" s="761"/>
      <c r="N482" s="761"/>
      <c r="O482" s="761"/>
      <c r="P482" s="761"/>
      <c r="Q482" s="761"/>
      <c r="R482" s="761"/>
      <c r="S482" s="761"/>
      <c r="T482" s="761"/>
      <c r="U482" s="761"/>
      <c r="V482" s="761"/>
      <c r="W482" s="761"/>
      <c r="X482" s="761"/>
      <c r="Y482" s="761"/>
      <c r="Z482" s="761"/>
    </row>
    <row r="483" spans="1:26" ht="18">
      <c r="A483" s="761"/>
      <c r="B483" s="761"/>
      <c r="C483" s="761"/>
      <c r="D483" s="761"/>
      <c r="E483" s="761"/>
      <c r="F483" s="761"/>
      <c r="G483" s="761"/>
      <c r="H483" s="761"/>
      <c r="I483" s="761"/>
      <c r="J483" s="761"/>
      <c r="K483" s="761"/>
      <c r="L483" s="761"/>
      <c r="M483" s="761"/>
      <c r="N483" s="761"/>
      <c r="O483" s="761"/>
      <c r="P483" s="761"/>
      <c r="Q483" s="761"/>
      <c r="R483" s="761"/>
      <c r="S483" s="761"/>
      <c r="T483" s="761"/>
      <c r="U483" s="761"/>
      <c r="V483" s="761"/>
      <c r="W483" s="761"/>
      <c r="X483" s="761"/>
      <c r="Y483" s="761"/>
      <c r="Z483" s="761"/>
    </row>
    <row r="484" spans="1:26" ht="18">
      <c r="A484" s="761"/>
      <c r="B484" s="761"/>
      <c r="C484" s="761"/>
      <c r="D484" s="761"/>
      <c r="E484" s="761"/>
      <c r="F484" s="761"/>
      <c r="G484" s="761"/>
      <c r="H484" s="761"/>
      <c r="I484" s="761"/>
      <c r="J484" s="761"/>
      <c r="K484" s="761"/>
      <c r="L484" s="761"/>
      <c r="M484" s="761"/>
      <c r="N484" s="761"/>
      <c r="O484" s="761"/>
      <c r="P484" s="761"/>
      <c r="Q484" s="761"/>
      <c r="R484" s="761"/>
      <c r="S484" s="761"/>
      <c r="T484" s="761"/>
      <c r="U484" s="761"/>
      <c r="V484" s="761"/>
      <c r="W484" s="761"/>
      <c r="X484" s="761"/>
      <c r="Y484" s="761"/>
      <c r="Z484" s="761"/>
    </row>
    <row r="485" spans="1:26" ht="18">
      <c r="A485" s="761"/>
      <c r="B485" s="761"/>
      <c r="C485" s="761"/>
      <c r="D485" s="761"/>
      <c r="E485" s="761"/>
      <c r="F485" s="761"/>
      <c r="G485" s="761"/>
      <c r="H485" s="761"/>
      <c r="I485" s="761"/>
      <c r="J485" s="761"/>
      <c r="K485" s="761"/>
      <c r="L485" s="761"/>
      <c r="M485" s="761"/>
      <c r="N485" s="761"/>
      <c r="O485" s="761"/>
      <c r="P485" s="761"/>
      <c r="Q485" s="761"/>
      <c r="R485" s="761"/>
      <c r="S485" s="761"/>
      <c r="T485" s="761"/>
      <c r="U485" s="761"/>
      <c r="V485" s="761"/>
      <c r="W485" s="761"/>
      <c r="X485" s="761"/>
      <c r="Y485" s="761"/>
      <c r="Z485" s="761"/>
    </row>
    <row r="486" spans="1:26" ht="18">
      <c r="A486" s="761"/>
      <c r="B486" s="761"/>
      <c r="C486" s="761"/>
      <c r="D486" s="761"/>
      <c r="E486" s="761"/>
      <c r="F486" s="761"/>
      <c r="G486" s="761"/>
      <c r="H486" s="761"/>
      <c r="I486" s="761"/>
      <c r="J486" s="761"/>
      <c r="K486" s="761"/>
      <c r="L486" s="761"/>
      <c r="M486" s="761"/>
      <c r="N486" s="761"/>
      <c r="O486" s="761"/>
      <c r="P486" s="761"/>
      <c r="Q486" s="761"/>
      <c r="R486" s="761"/>
      <c r="S486" s="761"/>
      <c r="T486" s="761"/>
      <c r="U486" s="761"/>
      <c r="V486" s="761"/>
      <c r="W486" s="761"/>
      <c r="X486" s="761"/>
      <c r="Y486" s="761"/>
      <c r="Z486" s="761"/>
    </row>
    <row r="487" spans="1:26" ht="18">
      <c r="A487" s="761"/>
      <c r="B487" s="761"/>
      <c r="C487" s="761"/>
      <c r="D487" s="761"/>
      <c r="E487" s="761"/>
      <c r="F487" s="761"/>
      <c r="G487" s="761"/>
      <c r="H487" s="761"/>
      <c r="I487" s="761"/>
      <c r="J487" s="761"/>
      <c r="K487" s="761"/>
      <c r="L487" s="761"/>
      <c r="M487" s="761"/>
      <c r="N487" s="761"/>
      <c r="O487" s="761"/>
      <c r="P487" s="761"/>
      <c r="Q487" s="761"/>
      <c r="R487" s="761"/>
      <c r="S487" s="761"/>
      <c r="T487" s="761"/>
      <c r="U487" s="761"/>
      <c r="V487" s="761"/>
      <c r="W487" s="761"/>
      <c r="X487" s="761"/>
      <c r="Y487" s="761"/>
      <c r="Z487" s="761"/>
    </row>
    <row r="488" spans="1:26" ht="18">
      <c r="A488" s="761"/>
      <c r="B488" s="761"/>
      <c r="C488" s="761"/>
      <c r="D488" s="761"/>
      <c r="E488" s="761"/>
      <c r="F488" s="761"/>
      <c r="G488" s="761"/>
      <c r="H488" s="761"/>
      <c r="I488" s="761"/>
      <c r="J488" s="761"/>
      <c r="K488" s="761"/>
      <c r="L488" s="761"/>
      <c r="M488" s="761"/>
      <c r="N488" s="761"/>
      <c r="O488" s="761"/>
      <c r="P488" s="761"/>
      <c r="Q488" s="761"/>
      <c r="R488" s="761"/>
      <c r="S488" s="761"/>
      <c r="T488" s="761"/>
      <c r="U488" s="761"/>
      <c r="V488" s="761"/>
      <c r="W488" s="761"/>
      <c r="X488" s="761"/>
      <c r="Y488" s="761"/>
      <c r="Z488" s="761"/>
    </row>
    <row r="489" spans="1:26" ht="18">
      <c r="A489" s="761"/>
      <c r="B489" s="761"/>
      <c r="C489" s="761"/>
      <c r="D489" s="761"/>
      <c r="E489" s="761"/>
      <c r="F489" s="761"/>
      <c r="G489" s="761"/>
      <c r="H489" s="761"/>
      <c r="I489" s="761"/>
      <c r="J489" s="761"/>
      <c r="K489" s="761"/>
      <c r="L489" s="761"/>
      <c r="M489" s="761"/>
      <c r="N489" s="761"/>
      <c r="O489" s="761"/>
      <c r="P489" s="761"/>
      <c r="Q489" s="761"/>
      <c r="R489" s="761"/>
      <c r="S489" s="761"/>
      <c r="T489" s="761"/>
      <c r="U489" s="761"/>
      <c r="V489" s="761"/>
      <c r="W489" s="761"/>
      <c r="X489" s="761"/>
      <c r="Y489" s="761"/>
      <c r="Z489" s="761"/>
    </row>
    <row r="490" spans="1:26" ht="18">
      <c r="A490" s="761"/>
      <c r="B490" s="761"/>
      <c r="C490" s="761"/>
      <c r="D490" s="761"/>
      <c r="E490" s="761"/>
      <c r="F490" s="761"/>
      <c r="G490" s="761"/>
      <c r="H490" s="761"/>
      <c r="I490" s="761"/>
      <c r="J490" s="761"/>
      <c r="K490" s="761"/>
      <c r="L490" s="761"/>
      <c r="M490" s="761"/>
      <c r="N490" s="761"/>
      <c r="O490" s="761"/>
      <c r="P490" s="761"/>
      <c r="Q490" s="761"/>
      <c r="R490" s="761"/>
      <c r="S490" s="761"/>
      <c r="T490" s="761"/>
      <c r="U490" s="761"/>
      <c r="V490" s="761"/>
      <c r="W490" s="761"/>
      <c r="X490" s="761"/>
      <c r="Y490" s="761"/>
      <c r="Z490" s="761"/>
    </row>
    <row r="491" spans="1:26" ht="18">
      <c r="A491" s="761"/>
      <c r="B491" s="761"/>
      <c r="C491" s="761"/>
      <c r="D491" s="761"/>
      <c r="E491" s="761"/>
      <c r="F491" s="761"/>
      <c r="G491" s="761"/>
      <c r="H491" s="761"/>
      <c r="I491" s="761"/>
      <c r="J491" s="761"/>
      <c r="K491" s="761"/>
      <c r="L491" s="761"/>
      <c r="M491" s="761"/>
      <c r="N491" s="761"/>
      <c r="O491" s="761"/>
      <c r="P491" s="761"/>
      <c r="Q491" s="761"/>
      <c r="R491" s="761"/>
      <c r="S491" s="761"/>
      <c r="T491" s="761"/>
      <c r="U491" s="761"/>
      <c r="V491" s="761"/>
      <c r="W491" s="761"/>
      <c r="X491" s="761"/>
      <c r="Y491" s="761"/>
      <c r="Z491" s="761"/>
    </row>
    <row r="492" spans="1:26" ht="18">
      <c r="A492" s="761"/>
      <c r="B492" s="761"/>
      <c r="C492" s="761"/>
      <c r="D492" s="761"/>
      <c r="E492" s="761"/>
      <c r="F492" s="761"/>
      <c r="G492" s="761"/>
      <c r="H492" s="761"/>
      <c r="I492" s="761"/>
      <c r="J492" s="761"/>
      <c r="K492" s="761"/>
      <c r="L492" s="761"/>
      <c r="M492" s="761"/>
      <c r="N492" s="761"/>
      <c r="O492" s="761"/>
      <c r="P492" s="761"/>
      <c r="Q492" s="761"/>
      <c r="R492" s="761"/>
      <c r="S492" s="761"/>
      <c r="T492" s="761"/>
      <c r="U492" s="761"/>
      <c r="V492" s="761"/>
      <c r="W492" s="761"/>
      <c r="X492" s="761"/>
      <c r="Y492" s="761"/>
      <c r="Z492" s="761"/>
    </row>
    <row r="493" spans="1:26" ht="18">
      <c r="A493" s="761"/>
      <c r="B493" s="761"/>
      <c r="C493" s="761"/>
      <c r="D493" s="761"/>
      <c r="E493" s="761"/>
      <c r="F493" s="761"/>
      <c r="G493" s="761"/>
      <c r="H493" s="761"/>
      <c r="I493" s="761"/>
      <c r="J493" s="761"/>
      <c r="K493" s="761"/>
      <c r="L493" s="761"/>
      <c r="M493" s="761"/>
      <c r="N493" s="761"/>
      <c r="O493" s="761"/>
      <c r="P493" s="761"/>
      <c r="Q493" s="761"/>
      <c r="R493" s="761"/>
      <c r="S493" s="761"/>
      <c r="T493" s="761"/>
      <c r="U493" s="761"/>
      <c r="V493" s="761"/>
      <c r="W493" s="761"/>
      <c r="X493" s="761"/>
      <c r="Y493" s="761"/>
      <c r="Z493" s="761"/>
    </row>
    <row r="494" spans="1:26" ht="18">
      <c r="A494" s="761"/>
      <c r="B494" s="761"/>
      <c r="C494" s="761"/>
      <c r="D494" s="761"/>
      <c r="E494" s="761"/>
      <c r="F494" s="761"/>
      <c r="G494" s="761"/>
      <c r="H494" s="761"/>
      <c r="I494" s="761"/>
      <c r="J494" s="761"/>
      <c r="K494" s="761"/>
      <c r="L494" s="761"/>
      <c r="M494" s="761"/>
      <c r="N494" s="761"/>
      <c r="O494" s="761"/>
      <c r="P494" s="761"/>
      <c r="Q494" s="761"/>
      <c r="R494" s="761"/>
      <c r="S494" s="761"/>
      <c r="T494" s="761"/>
      <c r="U494" s="761"/>
      <c r="V494" s="761"/>
      <c r="W494" s="761"/>
      <c r="X494" s="761"/>
      <c r="Y494" s="761"/>
      <c r="Z494" s="761"/>
    </row>
    <row r="495" spans="1:26" ht="18">
      <c r="A495" s="761"/>
      <c r="B495" s="761"/>
      <c r="C495" s="761"/>
      <c r="D495" s="761"/>
      <c r="E495" s="761"/>
      <c r="F495" s="761"/>
      <c r="G495" s="761"/>
      <c r="H495" s="761"/>
      <c r="I495" s="761"/>
      <c r="J495" s="761"/>
      <c r="K495" s="761"/>
      <c r="L495" s="761"/>
      <c r="M495" s="761"/>
      <c r="N495" s="761"/>
      <c r="O495" s="761"/>
      <c r="P495" s="761"/>
      <c r="Q495" s="761"/>
      <c r="R495" s="761"/>
      <c r="S495" s="761"/>
      <c r="T495" s="761"/>
      <c r="U495" s="761"/>
      <c r="V495" s="761"/>
      <c r="W495" s="761"/>
      <c r="X495" s="761"/>
      <c r="Y495" s="761"/>
      <c r="Z495" s="761"/>
    </row>
    <row r="496" spans="1:26" ht="18">
      <c r="A496" s="761"/>
      <c r="B496" s="761"/>
      <c r="C496" s="761"/>
      <c r="D496" s="761"/>
      <c r="E496" s="761"/>
      <c r="F496" s="761"/>
      <c r="G496" s="761"/>
      <c r="H496" s="761"/>
      <c r="I496" s="761"/>
      <c r="J496" s="761"/>
      <c r="K496" s="761"/>
      <c r="L496" s="761"/>
      <c r="M496" s="761"/>
      <c r="N496" s="761"/>
      <c r="O496" s="761"/>
      <c r="P496" s="761"/>
      <c r="Q496" s="761"/>
      <c r="R496" s="761"/>
      <c r="S496" s="761"/>
      <c r="T496" s="761"/>
      <c r="U496" s="761"/>
      <c r="V496" s="761"/>
      <c r="W496" s="761"/>
      <c r="X496" s="761"/>
      <c r="Y496" s="761"/>
      <c r="Z496" s="761"/>
    </row>
    <row r="497" spans="1:26" ht="18">
      <c r="A497" s="761"/>
      <c r="B497" s="761"/>
      <c r="C497" s="761"/>
      <c r="D497" s="761"/>
      <c r="E497" s="761"/>
      <c r="F497" s="761"/>
      <c r="G497" s="761"/>
      <c r="H497" s="761"/>
      <c r="I497" s="761"/>
      <c r="J497" s="761"/>
      <c r="K497" s="761"/>
      <c r="L497" s="761"/>
      <c r="M497" s="761"/>
      <c r="N497" s="761"/>
      <c r="O497" s="761"/>
      <c r="P497" s="761"/>
      <c r="Q497" s="761"/>
      <c r="R497" s="761"/>
      <c r="S497" s="761"/>
      <c r="T497" s="761"/>
      <c r="U497" s="761"/>
      <c r="V497" s="761"/>
      <c r="W497" s="761"/>
      <c r="X497" s="761"/>
      <c r="Y497" s="761"/>
      <c r="Z497" s="761"/>
    </row>
    <row r="498" spans="1:26" ht="18">
      <c r="A498" s="761"/>
      <c r="B498" s="761"/>
      <c r="C498" s="761"/>
      <c r="D498" s="761"/>
      <c r="E498" s="761"/>
      <c r="F498" s="761"/>
      <c r="G498" s="761"/>
      <c r="H498" s="761"/>
      <c r="I498" s="761"/>
      <c r="J498" s="761"/>
      <c r="K498" s="761"/>
      <c r="L498" s="761"/>
      <c r="M498" s="761"/>
      <c r="N498" s="761"/>
      <c r="O498" s="761"/>
      <c r="P498" s="761"/>
      <c r="Q498" s="761"/>
      <c r="R498" s="761"/>
      <c r="S498" s="761"/>
      <c r="T498" s="761"/>
      <c r="U498" s="761"/>
      <c r="V498" s="761"/>
      <c r="W498" s="761"/>
      <c r="X498" s="761"/>
      <c r="Y498" s="761"/>
      <c r="Z498" s="761"/>
    </row>
    <row r="499" spans="1:26" ht="18">
      <c r="A499" s="761"/>
      <c r="B499" s="761"/>
      <c r="C499" s="761"/>
      <c r="D499" s="761"/>
      <c r="E499" s="761"/>
      <c r="F499" s="761"/>
      <c r="G499" s="761"/>
      <c r="H499" s="761"/>
      <c r="I499" s="761"/>
      <c r="J499" s="761"/>
      <c r="K499" s="761"/>
      <c r="L499" s="761"/>
      <c r="M499" s="761"/>
      <c r="N499" s="761"/>
      <c r="O499" s="761"/>
      <c r="P499" s="761"/>
      <c r="Q499" s="761"/>
      <c r="R499" s="761"/>
      <c r="S499" s="761"/>
      <c r="T499" s="761"/>
      <c r="U499" s="761"/>
      <c r="V499" s="761"/>
      <c r="W499" s="761"/>
      <c r="X499" s="761"/>
      <c r="Y499" s="761"/>
      <c r="Z499" s="761"/>
    </row>
    <row r="500" spans="1:26" ht="18">
      <c r="A500" s="761"/>
      <c r="B500" s="761"/>
      <c r="C500" s="761"/>
      <c r="D500" s="761"/>
      <c r="E500" s="761"/>
      <c r="F500" s="761"/>
      <c r="G500" s="761"/>
      <c r="H500" s="761"/>
      <c r="I500" s="761"/>
      <c r="J500" s="761"/>
      <c r="K500" s="761"/>
      <c r="L500" s="761"/>
      <c r="M500" s="761"/>
      <c r="N500" s="761"/>
      <c r="O500" s="761"/>
      <c r="P500" s="761"/>
      <c r="Q500" s="761"/>
      <c r="R500" s="761"/>
      <c r="S500" s="761"/>
      <c r="T500" s="761"/>
      <c r="U500" s="761"/>
      <c r="V500" s="761"/>
      <c r="W500" s="761"/>
      <c r="X500" s="761"/>
      <c r="Y500" s="761"/>
      <c r="Z500" s="761"/>
    </row>
    <row r="501" spans="1:26" ht="18">
      <c r="A501" s="761"/>
      <c r="B501" s="761"/>
      <c r="C501" s="761"/>
      <c r="D501" s="761"/>
      <c r="E501" s="761"/>
      <c r="F501" s="761"/>
      <c r="G501" s="761"/>
      <c r="H501" s="761"/>
      <c r="I501" s="761"/>
      <c r="J501" s="761"/>
      <c r="K501" s="761"/>
      <c r="L501" s="761"/>
      <c r="M501" s="761"/>
      <c r="N501" s="761"/>
      <c r="O501" s="761"/>
      <c r="P501" s="761"/>
      <c r="Q501" s="761"/>
      <c r="R501" s="761"/>
      <c r="S501" s="761"/>
      <c r="T501" s="761"/>
      <c r="U501" s="761"/>
      <c r="V501" s="761"/>
      <c r="W501" s="761"/>
      <c r="X501" s="761"/>
      <c r="Y501" s="761"/>
      <c r="Z501" s="761"/>
    </row>
    <row r="502" spans="1:26" ht="18">
      <c r="A502" s="761"/>
      <c r="B502" s="761"/>
      <c r="C502" s="761"/>
      <c r="D502" s="761"/>
      <c r="E502" s="761"/>
      <c r="F502" s="761"/>
      <c r="G502" s="761"/>
      <c r="H502" s="761"/>
      <c r="I502" s="761"/>
      <c r="J502" s="761"/>
      <c r="K502" s="761"/>
      <c r="L502" s="761"/>
      <c r="M502" s="761"/>
      <c r="N502" s="761"/>
      <c r="O502" s="761"/>
      <c r="P502" s="761"/>
      <c r="Q502" s="761"/>
      <c r="R502" s="761"/>
      <c r="S502" s="761"/>
      <c r="T502" s="761"/>
      <c r="U502" s="761"/>
      <c r="V502" s="761"/>
      <c r="W502" s="761"/>
      <c r="X502" s="761"/>
      <c r="Y502" s="761"/>
      <c r="Z502" s="761"/>
    </row>
    <row r="503" spans="1:26" ht="18">
      <c r="A503" s="761"/>
      <c r="B503" s="761"/>
      <c r="C503" s="761"/>
      <c r="D503" s="761"/>
      <c r="E503" s="761"/>
      <c r="F503" s="761"/>
      <c r="G503" s="761"/>
      <c r="H503" s="761"/>
      <c r="I503" s="761"/>
      <c r="J503" s="761"/>
      <c r="K503" s="761"/>
      <c r="L503" s="761"/>
      <c r="M503" s="761"/>
      <c r="N503" s="761"/>
      <c r="O503" s="761"/>
      <c r="P503" s="761"/>
      <c r="Q503" s="761"/>
      <c r="R503" s="761"/>
      <c r="S503" s="761"/>
      <c r="T503" s="761"/>
      <c r="U503" s="761"/>
      <c r="V503" s="761"/>
      <c r="W503" s="761"/>
      <c r="X503" s="761"/>
      <c r="Y503" s="761"/>
      <c r="Z503" s="761"/>
    </row>
    <row r="504" spans="1:26" ht="18">
      <c r="A504" s="761"/>
      <c r="B504" s="761"/>
      <c r="C504" s="761"/>
      <c r="D504" s="761"/>
      <c r="E504" s="761"/>
      <c r="F504" s="761"/>
      <c r="G504" s="761"/>
      <c r="H504" s="761"/>
      <c r="I504" s="761"/>
      <c r="J504" s="761"/>
      <c r="K504" s="761"/>
      <c r="L504" s="761"/>
      <c r="M504" s="761"/>
      <c r="N504" s="761"/>
      <c r="O504" s="761"/>
      <c r="P504" s="761"/>
      <c r="Q504" s="761"/>
      <c r="R504" s="761"/>
      <c r="S504" s="761"/>
      <c r="T504" s="761"/>
      <c r="U504" s="761"/>
      <c r="V504" s="761"/>
      <c r="W504" s="761"/>
      <c r="X504" s="761"/>
      <c r="Y504" s="761"/>
      <c r="Z504" s="761"/>
    </row>
    <row r="505" spans="1:26" ht="18">
      <c r="A505" s="761"/>
      <c r="B505" s="761"/>
      <c r="C505" s="761"/>
      <c r="D505" s="761"/>
      <c r="E505" s="761"/>
      <c r="F505" s="761"/>
      <c r="G505" s="761"/>
      <c r="H505" s="761"/>
      <c r="I505" s="761"/>
      <c r="J505" s="761"/>
      <c r="K505" s="761"/>
      <c r="L505" s="761"/>
      <c r="M505" s="761"/>
      <c r="N505" s="761"/>
      <c r="O505" s="761"/>
      <c r="P505" s="761"/>
      <c r="Q505" s="761"/>
      <c r="R505" s="761"/>
      <c r="S505" s="761"/>
      <c r="T505" s="761"/>
      <c r="U505" s="761"/>
      <c r="V505" s="761"/>
      <c r="W505" s="761"/>
      <c r="X505" s="761"/>
      <c r="Y505" s="761"/>
      <c r="Z505" s="761"/>
    </row>
    <row r="506" spans="1:26" ht="18">
      <c r="A506" s="761"/>
      <c r="B506" s="761"/>
      <c r="C506" s="761"/>
      <c r="D506" s="761"/>
      <c r="E506" s="761"/>
      <c r="F506" s="761"/>
      <c r="G506" s="761"/>
      <c r="H506" s="761"/>
      <c r="I506" s="761"/>
      <c r="J506" s="761"/>
      <c r="K506" s="761"/>
      <c r="L506" s="761"/>
      <c r="M506" s="761"/>
      <c r="N506" s="761"/>
      <c r="O506" s="761"/>
      <c r="P506" s="761"/>
      <c r="Q506" s="761"/>
      <c r="R506" s="761"/>
      <c r="S506" s="761"/>
      <c r="T506" s="761"/>
      <c r="U506" s="761"/>
      <c r="V506" s="761"/>
      <c r="W506" s="761"/>
      <c r="X506" s="761"/>
      <c r="Y506" s="761"/>
      <c r="Z506" s="761"/>
    </row>
    <row r="507" spans="1:26" ht="18">
      <c r="A507" s="761"/>
      <c r="B507" s="761"/>
      <c r="C507" s="761"/>
      <c r="D507" s="761"/>
      <c r="E507" s="761"/>
      <c r="F507" s="761"/>
      <c r="G507" s="761"/>
      <c r="H507" s="761"/>
      <c r="I507" s="761"/>
      <c r="J507" s="761"/>
      <c r="K507" s="761"/>
      <c r="L507" s="761"/>
      <c r="M507" s="761"/>
      <c r="N507" s="761"/>
      <c r="O507" s="761"/>
      <c r="P507" s="761"/>
      <c r="Q507" s="761"/>
      <c r="R507" s="761"/>
      <c r="S507" s="761"/>
      <c r="T507" s="761"/>
      <c r="U507" s="761"/>
      <c r="V507" s="761"/>
      <c r="W507" s="761"/>
      <c r="X507" s="761"/>
      <c r="Y507" s="761"/>
      <c r="Z507" s="761"/>
    </row>
    <row r="508" spans="1:26" ht="18">
      <c r="A508" s="761"/>
      <c r="B508" s="761"/>
      <c r="C508" s="761"/>
      <c r="D508" s="761"/>
      <c r="E508" s="761"/>
      <c r="F508" s="761"/>
      <c r="G508" s="761"/>
      <c r="H508" s="761"/>
      <c r="I508" s="761"/>
      <c r="J508" s="761"/>
      <c r="K508" s="761"/>
      <c r="L508" s="761"/>
      <c r="M508" s="761"/>
      <c r="N508" s="761"/>
      <c r="O508" s="761"/>
      <c r="P508" s="761"/>
      <c r="Q508" s="761"/>
      <c r="R508" s="761"/>
      <c r="S508" s="761"/>
      <c r="T508" s="761"/>
      <c r="U508" s="761"/>
      <c r="V508" s="761"/>
      <c r="W508" s="761"/>
      <c r="X508" s="761"/>
      <c r="Y508" s="761"/>
      <c r="Z508" s="761"/>
    </row>
    <row r="509" spans="1:26" ht="18">
      <c r="A509" s="761"/>
      <c r="B509" s="761"/>
      <c r="C509" s="761"/>
      <c r="D509" s="761"/>
      <c r="E509" s="761"/>
      <c r="F509" s="761"/>
      <c r="G509" s="761"/>
      <c r="H509" s="761"/>
      <c r="I509" s="761"/>
      <c r="J509" s="761"/>
      <c r="K509" s="761"/>
      <c r="L509" s="761"/>
      <c r="M509" s="761"/>
      <c r="N509" s="761"/>
      <c r="O509" s="761"/>
      <c r="P509" s="761"/>
      <c r="Q509" s="761"/>
      <c r="R509" s="761"/>
      <c r="S509" s="761"/>
      <c r="T509" s="761"/>
      <c r="U509" s="761"/>
      <c r="V509" s="761"/>
      <c r="W509" s="761"/>
      <c r="X509" s="761"/>
      <c r="Y509" s="761"/>
      <c r="Z509" s="761"/>
    </row>
    <row r="510" spans="1:26" ht="18">
      <c r="A510" s="761"/>
      <c r="B510" s="761"/>
      <c r="C510" s="761"/>
      <c r="D510" s="761"/>
      <c r="E510" s="761"/>
      <c r="F510" s="761"/>
      <c r="G510" s="761"/>
      <c r="H510" s="761"/>
      <c r="I510" s="761"/>
      <c r="J510" s="761"/>
      <c r="K510" s="761"/>
      <c r="L510" s="761"/>
      <c r="M510" s="761"/>
      <c r="N510" s="761"/>
      <c r="O510" s="761"/>
      <c r="P510" s="761"/>
      <c r="Q510" s="761"/>
      <c r="R510" s="761"/>
      <c r="S510" s="761"/>
      <c r="T510" s="761"/>
      <c r="U510" s="761"/>
      <c r="V510" s="761"/>
      <c r="W510" s="761"/>
      <c r="X510" s="761"/>
      <c r="Y510" s="761"/>
      <c r="Z510" s="761"/>
    </row>
    <row r="511" spans="1:26" ht="18">
      <c r="A511" s="761"/>
      <c r="B511" s="761"/>
      <c r="C511" s="761"/>
      <c r="D511" s="761"/>
      <c r="E511" s="761"/>
      <c r="F511" s="761"/>
      <c r="G511" s="761"/>
      <c r="H511" s="761"/>
      <c r="I511" s="761"/>
      <c r="J511" s="761"/>
      <c r="K511" s="761"/>
      <c r="L511" s="761"/>
      <c r="M511" s="761"/>
      <c r="N511" s="761"/>
      <c r="O511" s="761"/>
      <c r="P511" s="761"/>
      <c r="Q511" s="761"/>
      <c r="R511" s="761"/>
      <c r="S511" s="761"/>
      <c r="T511" s="761"/>
      <c r="U511" s="761"/>
      <c r="V511" s="761"/>
      <c r="W511" s="761"/>
      <c r="X511" s="761"/>
      <c r="Y511" s="761"/>
      <c r="Z511" s="761"/>
    </row>
    <row r="512" spans="1:26" ht="18">
      <c r="A512" s="761"/>
      <c r="B512" s="761"/>
      <c r="C512" s="761"/>
      <c r="D512" s="761"/>
      <c r="E512" s="761"/>
      <c r="F512" s="761"/>
      <c r="G512" s="761"/>
      <c r="H512" s="761"/>
      <c r="I512" s="761"/>
      <c r="J512" s="761"/>
      <c r="K512" s="761"/>
      <c r="L512" s="761"/>
      <c r="M512" s="761"/>
      <c r="N512" s="761"/>
      <c r="O512" s="761"/>
      <c r="P512" s="761"/>
      <c r="Q512" s="761"/>
      <c r="R512" s="761"/>
      <c r="S512" s="761"/>
      <c r="T512" s="761"/>
      <c r="U512" s="761"/>
      <c r="V512" s="761"/>
      <c r="W512" s="761"/>
      <c r="X512" s="761"/>
      <c r="Y512" s="761"/>
      <c r="Z512" s="761"/>
    </row>
    <row r="513" spans="1:26" ht="18">
      <c r="A513" s="761"/>
      <c r="B513" s="761"/>
      <c r="C513" s="761"/>
      <c r="D513" s="761"/>
      <c r="E513" s="761"/>
      <c r="F513" s="761"/>
      <c r="G513" s="761"/>
      <c r="H513" s="761"/>
      <c r="I513" s="761"/>
      <c r="J513" s="761"/>
      <c r="K513" s="761"/>
      <c r="L513" s="761"/>
      <c r="M513" s="761"/>
      <c r="N513" s="761"/>
      <c r="O513" s="761"/>
      <c r="P513" s="761"/>
      <c r="Q513" s="761"/>
      <c r="R513" s="761"/>
      <c r="S513" s="761"/>
      <c r="T513" s="761"/>
      <c r="U513" s="761"/>
      <c r="V513" s="761"/>
      <c r="W513" s="761"/>
      <c r="X513" s="761"/>
      <c r="Y513" s="761"/>
      <c r="Z513" s="761"/>
    </row>
    <row r="514" spans="1:26" ht="18">
      <c r="A514" s="761"/>
      <c r="B514" s="761"/>
      <c r="C514" s="761"/>
      <c r="D514" s="761"/>
      <c r="E514" s="761"/>
      <c r="F514" s="761"/>
      <c r="G514" s="761"/>
      <c r="H514" s="761"/>
      <c r="I514" s="761"/>
      <c r="J514" s="761"/>
      <c r="K514" s="761"/>
      <c r="L514" s="761"/>
      <c r="M514" s="761"/>
      <c r="N514" s="761"/>
      <c r="O514" s="761"/>
      <c r="P514" s="761"/>
      <c r="Q514" s="761"/>
      <c r="R514" s="761"/>
      <c r="S514" s="761"/>
      <c r="T514" s="761"/>
      <c r="U514" s="761"/>
      <c r="V514" s="761"/>
      <c r="W514" s="761"/>
      <c r="X514" s="761"/>
      <c r="Y514" s="761"/>
      <c r="Z514" s="761"/>
    </row>
    <row r="515" spans="1:26" ht="18">
      <c r="A515" s="761"/>
      <c r="B515" s="761"/>
      <c r="C515" s="761"/>
      <c r="D515" s="761"/>
      <c r="E515" s="761"/>
      <c r="F515" s="761"/>
      <c r="G515" s="761"/>
      <c r="H515" s="761"/>
      <c r="I515" s="761"/>
      <c r="J515" s="761"/>
      <c r="K515" s="761"/>
      <c r="L515" s="761"/>
      <c r="M515" s="761"/>
      <c r="N515" s="761"/>
      <c r="O515" s="761"/>
      <c r="P515" s="761"/>
      <c r="Q515" s="761"/>
      <c r="R515" s="761"/>
      <c r="S515" s="761"/>
      <c r="T515" s="761"/>
      <c r="U515" s="761"/>
      <c r="V515" s="761"/>
      <c r="W515" s="761"/>
      <c r="X515" s="761"/>
      <c r="Y515" s="761"/>
      <c r="Z515" s="761"/>
    </row>
    <row r="516" spans="1:26" ht="18">
      <c r="A516" s="761"/>
      <c r="B516" s="761"/>
      <c r="C516" s="761"/>
      <c r="D516" s="761"/>
      <c r="E516" s="761"/>
      <c r="F516" s="761"/>
      <c r="G516" s="761"/>
      <c r="H516" s="761"/>
      <c r="I516" s="761"/>
      <c r="J516" s="761"/>
      <c r="K516" s="761"/>
      <c r="L516" s="761"/>
      <c r="M516" s="761"/>
      <c r="N516" s="761"/>
      <c r="O516" s="761"/>
      <c r="P516" s="761"/>
      <c r="Q516" s="761"/>
      <c r="R516" s="761"/>
      <c r="S516" s="761"/>
      <c r="T516" s="761"/>
      <c r="U516" s="761"/>
      <c r="V516" s="761"/>
      <c r="W516" s="761"/>
      <c r="X516" s="761"/>
      <c r="Y516" s="761"/>
      <c r="Z516" s="761"/>
    </row>
    <row r="517" spans="1:26" ht="18">
      <c r="A517" s="761"/>
      <c r="B517" s="761"/>
      <c r="C517" s="761"/>
      <c r="D517" s="761"/>
      <c r="E517" s="761"/>
      <c r="F517" s="761"/>
      <c r="G517" s="761"/>
      <c r="H517" s="761"/>
      <c r="I517" s="761"/>
      <c r="J517" s="761"/>
      <c r="K517" s="761"/>
      <c r="L517" s="761"/>
      <c r="M517" s="761"/>
      <c r="N517" s="761"/>
      <c r="O517" s="761"/>
      <c r="P517" s="761"/>
      <c r="Q517" s="761"/>
      <c r="R517" s="761"/>
      <c r="S517" s="761"/>
      <c r="T517" s="761"/>
      <c r="U517" s="761"/>
      <c r="V517" s="761"/>
      <c r="W517" s="761"/>
      <c r="X517" s="761"/>
      <c r="Y517" s="761"/>
      <c r="Z517" s="761"/>
    </row>
    <row r="518" spans="1:26" ht="18">
      <c r="A518" s="761"/>
      <c r="B518" s="761"/>
      <c r="C518" s="761"/>
      <c r="D518" s="761"/>
      <c r="E518" s="761"/>
      <c r="F518" s="761"/>
      <c r="G518" s="761"/>
      <c r="H518" s="761"/>
      <c r="I518" s="761"/>
      <c r="J518" s="761"/>
      <c r="K518" s="761"/>
      <c r="L518" s="761"/>
      <c r="M518" s="761"/>
      <c r="N518" s="761"/>
      <c r="O518" s="761"/>
      <c r="P518" s="761"/>
      <c r="Q518" s="761"/>
      <c r="R518" s="761"/>
      <c r="S518" s="761"/>
      <c r="T518" s="761"/>
      <c r="U518" s="761"/>
      <c r="V518" s="761"/>
      <c r="W518" s="761"/>
      <c r="X518" s="761"/>
      <c r="Y518" s="761"/>
      <c r="Z518" s="761"/>
    </row>
    <row r="519" spans="1:26" ht="18">
      <c r="A519" s="761"/>
      <c r="B519" s="761"/>
      <c r="C519" s="761"/>
      <c r="D519" s="761"/>
      <c r="E519" s="761"/>
      <c r="F519" s="761"/>
      <c r="G519" s="761"/>
      <c r="H519" s="761"/>
      <c r="I519" s="761"/>
      <c r="J519" s="761"/>
      <c r="K519" s="761"/>
      <c r="L519" s="761"/>
      <c r="M519" s="761"/>
      <c r="N519" s="761"/>
      <c r="O519" s="761"/>
      <c r="P519" s="761"/>
      <c r="Q519" s="761"/>
      <c r="R519" s="761"/>
      <c r="S519" s="761"/>
      <c r="T519" s="761"/>
      <c r="U519" s="761"/>
      <c r="V519" s="761"/>
      <c r="W519" s="761"/>
      <c r="X519" s="761"/>
      <c r="Y519" s="761"/>
      <c r="Z519" s="761"/>
    </row>
    <row r="520" spans="1:26" ht="18">
      <c r="A520" s="761"/>
      <c r="B520" s="761"/>
      <c r="C520" s="761"/>
      <c r="D520" s="761"/>
      <c r="E520" s="761"/>
      <c r="F520" s="761"/>
      <c r="G520" s="761"/>
      <c r="H520" s="761"/>
      <c r="I520" s="761"/>
      <c r="J520" s="761"/>
      <c r="K520" s="761"/>
      <c r="L520" s="761"/>
      <c r="M520" s="761"/>
      <c r="N520" s="761"/>
      <c r="O520" s="761"/>
      <c r="P520" s="761"/>
      <c r="Q520" s="761"/>
      <c r="R520" s="761"/>
      <c r="S520" s="761"/>
      <c r="T520" s="761"/>
      <c r="U520" s="761"/>
      <c r="V520" s="761"/>
      <c r="W520" s="761"/>
      <c r="X520" s="761"/>
      <c r="Y520" s="761"/>
      <c r="Z520" s="761"/>
    </row>
    <row r="521" spans="1:26" ht="18">
      <c r="A521" s="761"/>
      <c r="B521" s="761"/>
      <c r="C521" s="761"/>
      <c r="D521" s="761"/>
      <c r="E521" s="761"/>
      <c r="F521" s="761"/>
      <c r="G521" s="761"/>
      <c r="H521" s="761"/>
      <c r="I521" s="761"/>
      <c r="J521" s="761"/>
      <c r="K521" s="761"/>
      <c r="L521" s="761"/>
      <c r="M521" s="761"/>
      <c r="N521" s="761"/>
      <c r="O521" s="761"/>
      <c r="P521" s="761"/>
      <c r="Q521" s="761"/>
      <c r="R521" s="761"/>
      <c r="S521" s="761"/>
      <c r="T521" s="761"/>
      <c r="U521" s="761"/>
      <c r="V521" s="761"/>
      <c r="W521" s="761"/>
      <c r="X521" s="761"/>
      <c r="Y521" s="761"/>
      <c r="Z521" s="761"/>
    </row>
    <row r="522" spans="1:26" ht="18">
      <c r="A522" s="761"/>
      <c r="B522" s="761"/>
      <c r="C522" s="761"/>
      <c r="D522" s="761"/>
      <c r="E522" s="761"/>
      <c r="F522" s="761"/>
      <c r="G522" s="761"/>
      <c r="H522" s="761"/>
      <c r="I522" s="761"/>
      <c r="J522" s="761"/>
      <c r="K522" s="761"/>
      <c r="L522" s="761"/>
      <c r="M522" s="761"/>
      <c r="N522" s="761"/>
      <c r="O522" s="761"/>
      <c r="P522" s="761"/>
      <c r="Q522" s="761"/>
      <c r="R522" s="761"/>
      <c r="S522" s="761"/>
      <c r="T522" s="761"/>
      <c r="U522" s="761"/>
      <c r="V522" s="761"/>
      <c r="W522" s="761"/>
      <c r="X522" s="761"/>
      <c r="Y522" s="761"/>
      <c r="Z522" s="761"/>
    </row>
    <row r="523" spans="1:26" ht="18">
      <c r="A523" s="761"/>
      <c r="B523" s="761"/>
      <c r="C523" s="761"/>
      <c r="D523" s="761"/>
      <c r="E523" s="761"/>
      <c r="F523" s="761"/>
      <c r="G523" s="761"/>
      <c r="H523" s="761"/>
      <c r="I523" s="761"/>
      <c r="J523" s="761"/>
      <c r="K523" s="761"/>
      <c r="L523" s="761"/>
      <c r="M523" s="761"/>
      <c r="N523" s="761"/>
      <c r="O523" s="761"/>
      <c r="P523" s="761"/>
      <c r="Q523" s="761"/>
      <c r="R523" s="761"/>
      <c r="S523" s="761"/>
      <c r="T523" s="761"/>
      <c r="U523" s="761"/>
      <c r="V523" s="761"/>
      <c r="W523" s="761"/>
      <c r="X523" s="761"/>
      <c r="Y523" s="761"/>
      <c r="Z523" s="761"/>
    </row>
    <row r="524" spans="1:26" ht="18">
      <c r="A524" s="761"/>
      <c r="B524" s="761"/>
      <c r="C524" s="761"/>
      <c r="D524" s="761"/>
      <c r="E524" s="761"/>
      <c r="F524" s="761"/>
      <c r="G524" s="761"/>
      <c r="H524" s="761"/>
      <c r="I524" s="761"/>
      <c r="J524" s="761"/>
      <c r="K524" s="761"/>
      <c r="L524" s="761"/>
      <c r="M524" s="761"/>
      <c r="N524" s="761"/>
      <c r="O524" s="761"/>
      <c r="P524" s="761"/>
      <c r="Q524" s="761"/>
      <c r="R524" s="761"/>
      <c r="S524" s="761"/>
      <c r="T524" s="761"/>
      <c r="U524" s="761"/>
      <c r="V524" s="761"/>
      <c r="W524" s="761"/>
      <c r="X524" s="761"/>
      <c r="Y524" s="761"/>
      <c r="Z524" s="761"/>
    </row>
    <row r="525" spans="1:26" ht="18">
      <c r="A525" s="761"/>
      <c r="B525" s="761"/>
      <c r="C525" s="761"/>
      <c r="D525" s="761"/>
      <c r="E525" s="761"/>
      <c r="F525" s="761"/>
      <c r="G525" s="761"/>
      <c r="H525" s="761"/>
      <c r="I525" s="761"/>
      <c r="J525" s="761"/>
      <c r="K525" s="761"/>
      <c r="L525" s="761"/>
      <c r="M525" s="761"/>
      <c r="N525" s="761"/>
      <c r="O525" s="761"/>
      <c r="P525" s="761"/>
      <c r="Q525" s="761"/>
      <c r="R525" s="761"/>
      <c r="S525" s="761"/>
      <c r="T525" s="761"/>
      <c r="U525" s="761"/>
      <c r="V525" s="761"/>
      <c r="W525" s="761"/>
      <c r="X525" s="761"/>
      <c r="Y525" s="761"/>
      <c r="Z525" s="761"/>
    </row>
    <row r="526" spans="1:26" ht="18">
      <c r="A526" s="761"/>
      <c r="B526" s="761"/>
      <c r="C526" s="761"/>
      <c r="D526" s="761"/>
      <c r="E526" s="761"/>
      <c r="F526" s="761"/>
      <c r="G526" s="761"/>
      <c r="H526" s="761"/>
      <c r="I526" s="761"/>
      <c r="J526" s="761"/>
      <c r="K526" s="761"/>
      <c r="L526" s="761"/>
      <c r="M526" s="761"/>
      <c r="N526" s="761"/>
      <c r="O526" s="761"/>
      <c r="P526" s="761"/>
      <c r="Q526" s="761"/>
      <c r="R526" s="761"/>
      <c r="S526" s="761"/>
      <c r="T526" s="761"/>
      <c r="U526" s="761"/>
      <c r="V526" s="761"/>
      <c r="W526" s="761"/>
      <c r="X526" s="761"/>
      <c r="Y526" s="761"/>
      <c r="Z526" s="761"/>
    </row>
    <row r="527" spans="1:26" ht="18">
      <c r="A527" s="761"/>
      <c r="B527" s="761"/>
      <c r="C527" s="761"/>
      <c r="D527" s="761"/>
      <c r="E527" s="761"/>
      <c r="F527" s="761"/>
      <c r="G527" s="761"/>
      <c r="H527" s="761"/>
      <c r="I527" s="761"/>
      <c r="J527" s="761"/>
      <c r="K527" s="761"/>
      <c r="L527" s="761"/>
      <c r="M527" s="761"/>
      <c r="N527" s="761"/>
      <c r="O527" s="761"/>
      <c r="P527" s="761"/>
      <c r="Q527" s="761"/>
      <c r="R527" s="761"/>
      <c r="S527" s="761"/>
      <c r="T527" s="761"/>
      <c r="U527" s="761"/>
      <c r="V527" s="761"/>
      <c r="W527" s="761"/>
      <c r="X527" s="761"/>
      <c r="Y527" s="761"/>
      <c r="Z527" s="761"/>
    </row>
    <row r="528" spans="1:26" ht="18">
      <c r="A528" s="761"/>
      <c r="B528" s="761"/>
      <c r="C528" s="761"/>
      <c r="D528" s="761"/>
      <c r="E528" s="761"/>
      <c r="F528" s="761"/>
      <c r="G528" s="761"/>
      <c r="H528" s="761"/>
      <c r="I528" s="761"/>
      <c r="J528" s="761"/>
      <c r="K528" s="761"/>
      <c r="L528" s="761"/>
      <c r="M528" s="761"/>
      <c r="N528" s="761"/>
      <c r="O528" s="761"/>
      <c r="P528" s="761"/>
      <c r="Q528" s="761"/>
      <c r="R528" s="761"/>
      <c r="S528" s="761"/>
      <c r="T528" s="761"/>
      <c r="U528" s="761"/>
      <c r="V528" s="761"/>
      <c r="W528" s="761"/>
      <c r="X528" s="761"/>
      <c r="Y528" s="761"/>
      <c r="Z528" s="761"/>
    </row>
    <row r="529" spans="1:26" ht="18">
      <c r="A529" s="761"/>
      <c r="B529" s="761"/>
      <c r="C529" s="761"/>
      <c r="D529" s="761"/>
      <c r="E529" s="761"/>
      <c r="F529" s="761"/>
      <c r="G529" s="761"/>
      <c r="H529" s="761"/>
      <c r="I529" s="761"/>
      <c r="J529" s="761"/>
      <c r="K529" s="761"/>
      <c r="L529" s="761"/>
      <c r="M529" s="761"/>
      <c r="N529" s="761"/>
      <c r="O529" s="761"/>
      <c r="P529" s="761"/>
      <c r="Q529" s="761"/>
      <c r="R529" s="761"/>
      <c r="S529" s="761"/>
      <c r="T529" s="761"/>
      <c r="U529" s="761"/>
      <c r="V529" s="761"/>
      <c r="W529" s="761"/>
      <c r="X529" s="761"/>
      <c r="Y529" s="761"/>
      <c r="Z529" s="761"/>
    </row>
    <row r="530" spans="1:26" ht="18">
      <c r="A530" s="761"/>
      <c r="B530" s="761"/>
      <c r="C530" s="761"/>
      <c r="D530" s="761"/>
      <c r="E530" s="761"/>
      <c r="F530" s="761"/>
      <c r="G530" s="761"/>
      <c r="H530" s="761"/>
      <c r="I530" s="761"/>
      <c r="J530" s="761"/>
      <c r="K530" s="761"/>
      <c r="L530" s="761"/>
      <c r="M530" s="761"/>
      <c r="N530" s="761"/>
      <c r="O530" s="761"/>
      <c r="P530" s="761"/>
      <c r="Q530" s="761"/>
      <c r="R530" s="761"/>
      <c r="S530" s="761"/>
      <c r="T530" s="761"/>
      <c r="U530" s="761"/>
      <c r="V530" s="761"/>
      <c r="W530" s="761"/>
      <c r="X530" s="761"/>
      <c r="Y530" s="761"/>
      <c r="Z530" s="761"/>
    </row>
    <row r="531" spans="1:26" ht="18">
      <c r="A531" s="761"/>
      <c r="B531" s="761"/>
      <c r="C531" s="761"/>
      <c r="D531" s="761"/>
      <c r="E531" s="761"/>
      <c r="F531" s="761"/>
      <c r="G531" s="761"/>
      <c r="H531" s="761"/>
      <c r="I531" s="761"/>
      <c r="J531" s="761"/>
      <c r="K531" s="761"/>
      <c r="L531" s="761"/>
      <c r="M531" s="761"/>
      <c r="N531" s="761"/>
      <c r="O531" s="761"/>
      <c r="P531" s="761"/>
      <c r="Q531" s="761"/>
      <c r="R531" s="761"/>
      <c r="S531" s="761"/>
      <c r="T531" s="761"/>
      <c r="U531" s="761"/>
      <c r="V531" s="761"/>
      <c r="W531" s="761"/>
      <c r="X531" s="761"/>
      <c r="Y531" s="761"/>
      <c r="Z531" s="761"/>
    </row>
    <row r="532" spans="1:26" ht="18">
      <c r="A532" s="761"/>
      <c r="B532" s="761"/>
      <c r="C532" s="761"/>
      <c r="D532" s="761"/>
      <c r="E532" s="761"/>
      <c r="F532" s="761"/>
      <c r="G532" s="761"/>
      <c r="H532" s="761"/>
      <c r="I532" s="761"/>
      <c r="J532" s="761"/>
      <c r="K532" s="761"/>
      <c r="L532" s="761"/>
      <c r="M532" s="761"/>
      <c r="N532" s="761"/>
      <c r="O532" s="761"/>
      <c r="P532" s="761"/>
      <c r="Q532" s="761"/>
      <c r="R532" s="761"/>
      <c r="S532" s="761"/>
      <c r="T532" s="761"/>
      <c r="U532" s="761"/>
      <c r="V532" s="761"/>
      <c r="W532" s="761"/>
      <c r="X532" s="761"/>
      <c r="Y532" s="761"/>
      <c r="Z532" s="761"/>
    </row>
    <row r="533" spans="1:26" ht="18">
      <c r="A533" s="761"/>
      <c r="B533" s="761"/>
      <c r="C533" s="761"/>
      <c r="D533" s="761"/>
      <c r="E533" s="761"/>
      <c r="F533" s="761"/>
      <c r="G533" s="761"/>
      <c r="H533" s="761"/>
      <c r="I533" s="761"/>
      <c r="J533" s="761"/>
      <c r="K533" s="761"/>
      <c r="L533" s="761"/>
      <c r="M533" s="761"/>
      <c r="N533" s="761"/>
      <c r="O533" s="761"/>
      <c r="P533" s="761"/>
      <c r="Q533" s="761"/>
      <c r="R533" s="761"/>
      <c r="S533" s="761"/>
      <c r="T533" s="761"/>
      <c r="U533" s="761"/>
      <c r="V533" s="761"/>
      <c r="W533" s="761"/>
      <c r="X533" s="761"/>
      <c r="Y533" s="761"/>
      <c r="Z533" s="761"/>
    </row>
    <row r="534" spans="1:26" ht="18">
      <c r="A534" s="761"/>
      <c r="B534" s="761"/>
      <c r="C534" s="761"/>
      <c r="D534" s="761"/>
      <c r="E534" s="761"/>
      <c r="F534" s="761"/>
      <c r="G534" s="761"/>
      <c r="H534" s="761"/>
      <c r="I534" s="761"/>
      <c r="J534" s="761"/>
      <c r="K534" s="761"/>
      <c r="L534" s="761"/>
      <c r="M534" s="761"/>
      <c r="N534" s="761"/>
      <c r="O534" s="761"/>
      <c r="P534" s="761"/>
      <c r="Q534" s="761"/>
      <c r="R534" s="761"/>
      <c r="S534" s="761"/>
      <c r="T534" s="761"/>
      <c r="U534" s="761"/>
      <c r="V534" s="761"/>
      <c r="W534" s="761"/>
      <c r="X534" s="761"/>
      <c r="Y534" s="761"/>
      <c r="Z534" s="761"/>
    </row>
    <row r="535" spans="1:26" ht="18">
      <c r="A535" s="761"/>
      <c r="B535" s="761"/>
      <c r="C535" s="761"/>
      <c r="D535" s="761"/>
      <c r="E535" s="761"/>
      <c r="F535" s="761"/>
      <c r="G535" s="761"/>
      <c r="H535" s="761"/>
      <c r="I535" s="761"/>
      <c r="J535" s="761"/>
      <c r="K535" s="761"/>
      <c r="L535" s="761"/>
      <c r="M535" s="761"/>
      <c r="N535" s="761"/>
      <c r="O535" s="761"/>
      <c r="P535" s="761"/>
      <c r="Q535" s="761"/>
      <c r="R535" s="761"/>
      <c r="S535" s="761"/>
      <c r="T535" s="761"/>
      <c r="U535" s="761"/>
      <c r="V535" s="761"/>
      <c r="W535" s="761"/>
      <c r="X535" s="761"/>
      <c r="Y535" s="761"/>
      <c r="Z535" s="761"/>
    </row>
    <row r="536" spans="1:26" ht="18">
      <c r="A536" s="761"/>
      <c r="B536" s="761"/>
      <c r="C536" s="761"/>
      <c r="D536" s="761"/>
      <c r="E536" s="761"/>
      <c r="F536" s="761"/>
      <c r="G536" s="761"/>
      <c r="H536" s="761"/>
      <c r="I536" s="761"/>
      <c r="J536" s="761"/>
      <c r="K536" s="761"/>
      <c r="L536" s="761"/>
      <c r="M536" s="761"/>
      <c r="N536" s="761"/>
      <c r="O536" s="761"/>
      <c r="P536" s="761"/>
      <c r="Q536" s="761"/>
      <c r="R536" s="761"/>
      <c r="S536" s="761"/>
      <c r="T536" s="761"/>
      <c r="U536" s="761"/>
      <c r="V536" s="761"/>
      <c r="W536" s="761"/>
      <c r="X536" s="761"/>
      <c r="Y536" s="761"/>
      <c r="Z536" s="761"/>
    </row>
    <row r="537" spans="1:26" ht="18">
      <c r="A537" s="761"/>
      <c r="B537" s="761"/>
      <c r="C537" s="761"/>
      <c r="D537" s="761"/>
      <c r="E537" s="761"/>
      <c r="F537" s="761"/>
      <c r="G537" s="761"/>
      <c r="H537" s="761"/>
      <c r="I537" s="761"/>
      <c r="J537" s="761"/>
      <c r="K537" s="761"/>
      <c r="L537" s="761"/>
      <c r="M537" s="761"/>
      <c r="N537" s="761"/>
      <c r="O537" s="761"/>
      <c r="P537" s="761"/>
      <c r="Q537" s="761"/>
      <c r="R537" s="761"/>
      <c r="S537" s="761"/>
      <c r="T537" s="761"/>
      <c r="U537" s="761"/>
      <c r="V537" s="761"/>
      <c r="W537" s="761"/>
      <c r="X537" s="761"/>
      <c r="Y537" s="761"/>
      <c r="Z537" s="761"/>
    </row>
    <row r="538" spans="1:26" ht="18">
      <c r="A538" s="761"/>
      <c r="B538" s="761"/>
      <c r="C538" s="761"/>
      <c r="D538" s="761"/>
      <c r="E538" s="761"/>
      <c r="F538" s="761"/>
      <c r="G538" s="761"/>
      <c r="H538" s="761"/>
      <c r="I538" s="761"/>
      <c r="J538" s="761"/>
      <c r="K538" s="761"/>
      <c r="L538" s="761"/>
      <c r="M538" s="761"/>
      <c r="N538" s="761"/>
      <c r="O538" s="761"/>
      <c r="P538" s="761"/>
      <c r="Q538" s="761"/>
      <c r="R538" s="761"/>
      <c r="S538" s="761"/>
      <c r="T538" s="761"/>
      <c r="U538" s="761"/>
      <c r="V538" s="761"/>
      <c r="W538" s="761"/>
      <c r="X538" s="761"/>
      <c r="Y538" s="761"/>
      <c r="Z538" s="761"/>
    </row>
    <row r="539" spans="1:26" ht="18">
      <c r="A539" s="761"/>
      <c r="B539" s="761"/>
      <c r="C539" s="761"/>
      <c r="D539" s="761"/>
      <c r="E539" s="761"/>
      <c r="F539" s="761"/>
      <c r="G539" s="761"/>
      <c r="H539" s="761"/>
      <c r="I539" s="761"/>
      <c r="J539" s="761"/>
      <c r="K539" s="761"/>
      <c r="L539" s="761"/>
      <c r="M539" s="761"/>
      <c r="N539" s="761"/>
      <c r="O539" s="761"/>
      <c r="P539" s="761"/>
      <c r="Q539" s="761"/>
      <c r="R539" s="761"/>
      <c r="S539" s="761"/>
      <c r="T539" s="761"/>
      <c r="U539" s="761"/>
      <c r="V539" s="761"/>
      <c r="W539" s="761"/>
      <c r="X539" s="761"/>
      <c r="Y539" s="761"/>
      <c r="Z539" s="761"/>
    </row>
    <row r="540" spans="1:26" ht="18">
      <c r="A540" s="761"/>
      <c r="B540" s="761"/>
      <c r="C540" s="761"/>
      <c r="D540" s="761"/>
      <c r="E540" s="761"/>
      <c r="F540" s="761"/>
      <c r="G540" s="761"/>
      <c r="H540" s="761"/>
      <c r="I540" s="761"/>
      <c r="J540" s="761"/>
      <c r="K540" s="761"/>
      <c r="L540" s="761"/>
      <c r="M540" s="761"/>
      <c r="N540" s="761"/>
      <c r="O540" s="761"/>
      <c r="P540" s="761"/>
      <c r="Q540" s="761"/>
      <c r="R540" s="761"/>
      <c r="S540" s="761"/>
      <c r="T540" s="761"/>
      <c r="U540" s="761"/>
      <c r="V540" s="761"/>
      <c r="W540" s="761"/>
      <c r="X540" s="761"/>
      <c r="Y540" s="761"/>
      <c r="Z540" s="761"/>
    </row>
    <row r="541" spans="1:26" ht="18">
      <c r="A541" s="761"/>
      <c r="B541" s="761"/>
      <c r="C541" s="761"/>
      <c r="D541" s="761"/>
      <c r="E541" s="761"/>
      <c r="F541" s="761"/>
      <c r="G541" s="761"/>
      <c r="H541" s="761"/>
      <c r="I541" s="761"/>
      <c r="J541" s="761"/>
      <c r="K541" s="761"/>
      <c r="L541" s="761"/>
      <c r="M541" s="761"/>
      <c r="N541" s="761"/>
      <c r="O541" s="761"/>
      <c r="P541" s="761"/>
      <c r="Q541" s="761"/>
      <c r="R541" s="761"/>
      <c r="S541" s="761"/>
      <c r="T541" s="761"/>
      <c r="U541" s="761"/>
      <c r="V541" s="761"/>
      <c r="W541" s="761"/>
      <c r="X541" s="761"/>
      <c r="Y541" s="761"/>
      <c r="Z541" s="761"/>
    </row>
    <row r="542" spans="1:26" ht="18">
      <c r="A542" s="761"/>
      <c r="B542" s="761"/>
      <c r="C542" s="761"/>
      <c r="D542" s="761"/>
      <c r="E542" s="761"/>
      <c r="F542" s="761"/>
      <c r="G542" s="761"/>
      <c r="H542" s="761"/>
      <c r="I542" s="761"/>
      <c r="J542" s="761"/>
      <c r="K542" s="761"/>
      <c r="L542" s="761"/>
      <c r="M542" s="761"/>
      <c r="N542" s="761"/>
      <c r="O542" s="761"/>
      <c r="P542" s="761"/>
      <c r="Q542" s="761"/>
      <c r="R542" s="761"/>
      <c r="S542" s="761"/>
      <c r="T542" s="761"/>
      <c r="U542" s="761"/>
      <c r="V542" s="761"/>
      <c r="W542" s="761"/>
      <c r="X542" s="761"/>
      <c r="Y542" s="761"/>
      <c r="Z542" s="761"/>
    </row>
    <row r="543" spans="1:26" ht="18">
      <c r="A543" s="761"/>
      <c r="B543" s="761"/>
      <c r="C543" s="761"/>
      <c r="D543" s="761"/>
      <c r="E543" s="761"/>
      <c r="F543" s="761"/>
      <c r="G543" s="761"/>
      <c r="H543" s="761"/>
      <c r="I543" s="761"/>
      <c r="J543" s="761"/>
      <c r="K543" s="761"/>
      <c r="L543" s="761"/>
      <c r="M543" s="761"/>
      <c r="N543" s="761"/>
      <c r="O543" s="761"/>
      <c r="P543" s="761"/>
      <c r="Q543" s="761"/>
      <c r="R543" s="761"/>
      <c r="S543" s="761"/>
      <c r="T543" s="761"/>
      <c r="U543" s="761"/>
      <c r="V543" s="761"/>
      <c r="W543" s="761"/>
      <c r="X543" s="761"/>
      <c r="Y543" s="761"/>
      <c r="Z543" s="761"/>
    </row>
    <row r="544" spans="1:26" ht="18">
      <c r="A544" s="761"/>
      <c r="B544" s="761"/>
      <c r="C544" s="761"/>
      <c r="D544" s="761"/>
      <c r="E544" s="761"/>
      <c r="F544" s="761"/>
      <c r="G544" s="761"/>
      <c r="H544" s="761"/>
      <c r="I544" s="761"/>
      <c r="J544" s="761"/>
      <c r="K544" s="761"/>
      <c r="L544" s="761"/>
      <c r="M544" s="761"/>
      <c r="N544" s="761"/>
      <c r="O544" s="761"/>
      <c r="P544" s="761"/>
      <c r="Q544" s="761"/>
      <c r="R544" s="761"/>
      <c r="S544" s="761"/>
      <c r="T544" s="761"/>
      <c r="U544" s="761"/>
      <c r="V544" s="761"/>
      <c r="W544" s="761"/>
      <c r="X544" s="761"/>
      <c r="Y544" s="761"/>
      <c r="Z544" s="761"/>
    </row>
    <row r="545" spans="1:26" ht="18">
      <c r="A545" s="761"/>
      <c r="B545" s="761"/>
      <c r="C545" s="761"/>
      <c r="D545" s="761"/>
      <c r="E545" s="761"/>
      <c r="F545" s="761"/>
      <c r="G545" s="761"/>
      <c r="H545" s="761"/>
      <c r="I545" s="761"/>
      <c r="J545" s="761"/>
      <c r="K545" s="761"/>
      <c r="L545" s="761"/>
      <c r="M545" s="761"/>
      <c r="N545" s="761"/>
      <c r="O545" s="761"/>
      <c r="P545" s="761"/>
      <c r="Q545" s="761"/>
      <c r="R545" s="761"/>
      <c r="S545" s="761"/>
      <c r="T545" s="761"/>
      <c r="U545" s="761"/>
      <c r="V545" s="761"/>
      <c r="W545" s="761"/>
      <c r="X545" s="761"/>
      <c r="Y545" s="761"/>
      <c r="Z545" s="761"/>
    </row>
    <row r="546" spans="1:26" ht="18">
      <c r="A546" s="761"/>
      <c r="B546" s="761"/>
      <c r="C546" s="761"/>
      <c r="D546" s="761"/>
      <c r="E546" s="761"/>
      <c r="F546" s="761"/>
      <c r="G546" s="761"/>
      <c r="H546" s="761"/>
      <c r="I546" s="761"/>
      <c r="J546" s="761"/>
      <c r="K546" s="761"/>
      <c r="L546" s="761"/>
      <c r="M546" s="761"/>
      <c r="N546" s="761"/>
      <c r="O546" s="761"/>
      <c r="P546" s="761"/>
      <c r="Q546" s="761"/>
      <c r="R546" s="761"/>
      <c r="S546" s="761"/>
      <c r="T546" s="761"/>
      <c r="U546" s="761"/>
      <c r="V546" s="761"/>
      <c r="W546" s="761"/>
      <c r="X546" s="761"/>
      <c r="Y546" s="761"/>
      <c r="Z546" s="761"/>
    </row>
    <row r="547" spans="1:26" ht="18">
      <c r="A547" s="761"/>
      <c r="B547" s="761"/>
      <c r="C547" s="761"/>
      <c r="D547" s="761"/>
      <c r="E547" s="761"/>
      <c r="F547" s="761"/>
      <c r="G547" s="761"/>
      <c r="H547" s="761"/>
      <c r="I547" s="761"/>
      <c r="J547" s="761"/>
      <c r="K547" s="761"/>
      <c r="L547" s="761"/>
      <c r="M547" s="761"/>
      <c r="N547" s="761"/>
      <c r="O547" s="761"/>
      <c r="P547" s="761"/>
      <c r="Q547" s="761"/>
      <c r="R547" s="761"/>
      <c r="S547" s="761"/>
      <c r="T547" s="761"/>
      <c r="U547" s="761"/>
      <c r="V547" s="761"/>
      <c r="W547" s="761"/>
      <c r="X547" s="761"/>
      <c r="Y547" s="761"/>
      <c r="Z547" s="761"/>
    </row>
    <row r="548" spans="1:26" ht="18">
      <c r="A548" s="761"/>
      <c r="B548" s="761"/>
      <c r="C548" s="761"/>
      <c r="D548" s="761"/>
      <c r="E548" s="761"/>
      <c r="F548" s="761"/>
      <c r="G548" s="761"/>
      <c r="H548" s="761"/>
      <c r="I548" s="761"/>
      <c r="J548" s="761"/>
      <c r="K548" s="761"/>
      <c r="L548" s="761"/>
      <c r="M548" s="761"/>
      <c r="N548" s="761"/>
      <c r="O548" s="761"/>
      <c r="P548" s="761"/>
      <c r="Q548" s="761"/>
      <c r="R548" s="761"/>
      <c r="S548" s="761"/>
      <c r="T548" s="761"/>
      <c r="U548" s="761"/>
      <c r="V548" s="761"/>
      <c r="W548" s="761"/>
      <c r="X548" s="761"/>
      <c r="Y548" s="761"/>
      <c r="Z548" s="761"/>
    </row>
    <row r="549" spans="1:26" ht="18">
      <c r="A549" s="761"/>
      <c r="B549" s="761"/>
      <c r="C549" s="761"/>
      <c r="D549" s="761"/>
      <c r="E549" s="761"/>
      <c r="F549" s="761"/>
      <c r="G549" s="761"/>
      <c r="H549" s="761"/>
      <c r="I549" s="761"/>
      <c r="J549" s="761"/>
      <c r="K549" s="761"/>
      <c r="L549" s="761"/>
      <c r="M549" s="761"/>
      <c r="N549" s="761"/>
      <c r="O549" s="761"/>
      <c r="P549" s="761"/>
      <c r="Q549" s="761"/>
      <c r="R549" s="761"/>
      <c r="S549" s="761"/>
      <c r="T549" s="761"/>
      <c r="U549" s="761"/>
      <c r="V549" s="761"/>
      <c r="W549" s="761"/>
      <c r="X549" s="761"/>
      <c r="Y549" s="761"/>
      <c r="Z549" s="761"/>
    </row>
    <row r="550" spans="1:26" ht="18">
      <c r="A550" s="761"/>
      <c r="B550" s="761"/>
      <c r="C550" s="761"/>
      <c r="D550" s="761"/>
      <c r="E550" s="761"/>
      <c r="F550" s="761"/>
      <c r="G550" s="761"/>
      <c r="H550" s="761"/>
      <c r="I550" s="761"/>
      <c r="J550" s="761"/>
      <c r="K550" s="761"/>
      <c r="L550" s="761"/>
      <c r="M550" s="761"/>
      <c r="N550" s="761"/>
      <c r="O550" s="761"/>
      <c r="P550" s="761"/>
      <c r="Q550" s="761"/>
      <c r="R550" s="761"/>
      <c r="S550" s="761"/>
      <c r="T550" s="761"/>
      <c r="U550" s="761"/>
      <c r="V550" s="761"/>
      <c r="W550" s="761"/>
      <c r="X550" s="761"/>
      <c r="Y550" s="761"/>
      <c r="Z550" s="761"/>
    </row>
    <row r="551" spans="1:26" ht="18">
      <c r="A551" s="761"/>
      <c r="B551" s="761"/>
      <c r="C551" s="761"/>
      <c r="D551" s="761"/>
      <c r="E551" s="761"/>
      <c r="F551" s="761"/>
      <c r="G551" s="761"/>
      <c r="H551" s="761"/>
      <c r="I551" s="761"/>
      <c r="J551" s="761"/>
      <c r="K551" s="761"/>
      <c r="L551" s="761"/>
      <c r="M551" s="761"/>
      <c r="N551" s="761"/>
      <c r="O551" s="761"/>
      <c r="P551" s="761"/>
      <c r="Q551" s="761"/>
      <c r="R551" s="761"/>
      <c r="S551" s="761"/>
      <c r="T551" s="761"/>
      <c r="U551" s="761"/>
      <c r="V551" s="761"/>
      <c r="W551" s="761"/>
      <c r="X551" s="761"/>
      <c r="Y551" s="761"/>
      <c r="Z551" s="761"/>
    </row>
    <row r="552" spans="1:26" ht="18">
      <c r="A552" s="761"/>
      <c r="B552" s="761"/>
      <c r="C552" s="761"/>
      <c r="D552" s="761"/>
      <c r="E552" s="761"/>
      <c r="F552" s="761"/>
      <c r="G552" s="761"/>
      <c r="H552" s="761"/>
      <c r="I552" s="761"/>
      <c r="J552" s="761"/>
      <c r="K552" s="761"/>
      <c r="L552" s="761"/>
      <c r="M552" s="761"/>
      <c r="N552" s="761"/>
      <c r="O552" s="761"/>
      <c r="P552" s="761"/>
      <c r="Q552" s="761"/>
      <c r="R552" s="761"/>
      <c r="S552" s="761"/>
      <c r="T552" s="761"/>
      <c r="U552" s="761"/>
      <c r="V552" s="761"/>
      <c r="W552" s="761"/>
      <c r="X552" s="761"/>
      <c r="Y552" s="761"/>
      <c r="Z552" s="761"/>
    </row>
    <row r="553" spans="1:26" ht="18">
      <c r="A553" s="761"/>
      <c r="B553" s="761"/>
      <c r="C553" s="761"/>
      <c r="D553" s="761"/>
      <c r="E553" s="761"/>
      <c r="F553" s="761"/>
      <c r="G553" s="761"/>
      <c r="H553" s="761"/>
      <c r="I553" s="761"/>
      <c r="J553" s="761"/>
      <c r="K553" s="761"/>
      <c r="L553" s="761"/>
      <c r="M553" s="761"/>
      <c r="N553" s="761"/>
      <c r="O553" s="761"/>
      <c r="P553" s="761"/>
      <c r="Q553" s="761"/>
      <c r="R553" s="761"/>
      <c r="S553" s="761"/>
      <c r="T553" s="761"/>
      <c r="U553" s="761"/>
      <c r="V553" s="761"/>
      <c r="W553" s="761"/>
      <c r="X553" s="761"/>
      <c r="Y553" s="761"/>
      <c r="Z553" s="761"/>
    </row>
    <row r="554" spans="1:26" ht="18">
      <c r="A554" s="761"/>
      <c r="B554" s="761"/>
      <c r="C554" s="761"/>
      <c r="D554" s="761"/>
      <c r="E554" s="761"/>
      <c r="F554" s="761"/>
      <c r="G554" s="761"/>
      <c r="H554" s="761"/>
      <c r="I554" s="761"/>
      <c r="J554" s="761"/>
      <c r="K554" s="761"/>
      <c r="L554" s="761"/>
      <c r="M554" s="761"/>
      <c r="N554" s="761"/>
      <c r="O554" s="761"/>
      <c r="P554" s="761"/>
      <c r="Q554" s="761"/>
      <c r="R554" s="761"/>
      <c r="S554" s="761"/>
      <c r="T554" s="761"/>
      <c r="U554" s="761"/>
      <c r="V554" s="761"/>
      <c r="W554" s="761"/>
      <c r="X554" s="761"/>
      <c r="Y554" s="761"/>
      <c r="Z554" s="761"/>
    </row>
    <row r="555" spans="1:26" ht="18">
      <c r="A555" s="761"/>
      <c r="B555" s="761"/>
      <c r="C555" s="761"/>
      <c r="D555" s="761"/>
      <c r="E555" s="761"/>
      <c r="F555" s="761"/>
      <c r="G555" s="761"/>
      <c r="H555" s="761"/>
      <c r="I555" s="761"/>
      <c r="J555" s="761"/>
      <c r="K555" s="761"/>
      <c r="L555" s="761"/>
      <c r="M555" s="761"/>
      <c r="N555" s="761"/>
      <c r="O555" s="761"/>
      <c r="P555" s="761"/>
      <c r="Q555" s="761"/>
      <c r="R555" s="761"/>
      <c r="S555" s="761"/>
      <c r="T555" s="761"/>
      <c r="U555" s="761"/>
      <c r="V555" s="761"/>
      <c r="W555" s="761"/>
      <c r="X555" s="761"/>
      <c r="Y555" s="761"/>
      <c r="Z555" s="761"/>
    </row>
    <row r="556" spans="1:26" ht="18">
      <c r="A556" s="761"/>
      <c r="B556" s="761"/>
      <c r="C556" s="761"/>
      <c r="D556" s="761"/>
      <c r="E556" s="761"/>
      <c r="F556" s="761"/>
      <c r="G556" s="761"/>
      <c r="H556" s="761"/>
      <c r="I556" s="761"/>
      <c r="J556" s="761"/>
      <c r="K556" s="761"/>
      <c r="L556" s="761"/>
      <c r="M556" s="761"/>
      <c r="N556" s="761"/>
      <c r="O556" s="761"/>
      <c r="P556" s="761"/>
      <c r="Q556" s="761"/>
      <c r="R556" s="761"/>
      <c r="S556" s="761"/>
      <c r="T556" s="761"/>
      <c r="U556" s="761"/>
      <c r="V556" s="761"/>
      <c r="W556" s="761"/>
      <c r="X556" s="761"/>
      <c r="Y556" s="761"/>
      <c r="Z556" s="761"/>
    </row>
    <row r="557" spans="1:26" ht="18">
      <c r="A557" s="761"/>
      <c r="B557" s="761"/>
      <c r="C557" s="761"/>
      <c r="D557" s="761"/>
      <c r="E557" s="761"/>
      <c r="F557" s="761"/>
      <c r="G557" s="761"/>
      <c r="H557" s="761"/>
      <c r="I557" s="761"/>
      <c r="J557" s="761"/>
      <c r="K557" s="761"/>
      <c r="L557" s="761"/>
      <c r="M557" s="761"/>
      <c r="N557" s="761"/>
      <c r="O557" s="761"/>
      <c r="P557" s="761"/>
      <c r="Q557" s="761"/>
      <c r="R557" s="761"/>
      <c r="S557" s="761"/>
      <c r="T557" s="761"/>
      <c r="U557" s="761"/>
      <c r="V557" s="761"/>
      <c r="W557" s="761"/>
      <c r="X557" s="761"/>
      <c r="Y557" s="761"/>
      <c r="Z557" s="761"/>
    </row>
    <row r="558" spans="1:26" ht="18">
      <c r="A558" s="761"/>
      <c r="B558" s="761"/>
      <c r="C558" s="761"/>
      <c r="D558" s="761"/>
      <c r="E558" s="761"/>
      <c r="F558" s="761"/>
      <c r="G558" s="761"/>
      <c r="H558" s="761"/>
      <c r="I558" s="761"/>
      <c r="J558" s="761"/>
      <c r="K558" s="761"/>
      <c r="L558" s="761"/>
      <c r="M558" s="761"/>
      <c r="N558" s="761"/>
      <c r="O558" s="761"/>
      <c r="P558" s="761"/>
      <c r="Q558" s="761"/>
      <c r="R558" s="761"/>
      <c r="S558" s="761"/>
      <c r="T558" s="761"/>
      <c r="U558" s="761"/>
      <c r="V558" s="761"/>
      <c r="W558" s="761"/>
      <c r="X558" s="761"/>
      <c r="Y558" s="761"/>
      <c r="Z558" s="761"/>
    </row>
    <row r="559" spans="1:26" ht="18">
      <c r="A559" s="761"/>
      <c r="B559" s="761"/>
      <c r="C559" s="761"/>
      <c r="D559" s="761"/>
      <c r="E559" s="761"/>
      <c r="F559" s="761"/>
      <c r="G559" s="761"/>
      <c r="H559" s="761"/>
      <c r="I559" s="761"/>
      <c r="J559" s="761"/>
      <c r="K559" s="761"/>
      <c r="L559" s="761"/>
      <c r="M559" s="761"/>
      <c r="N559" s="761"/>
      <c r="O559" s="761"/>
      <c r="P559" s="761"/>
      <c r="Q559" s="761"/>
      <c r="R559" s="761"/>
      <c r="S559" s="761"/>
      <c r="T559" s="761"/>
      <c r="U559" s="761"/>
      <c r="V559" s="761"/>
      <c r="W559" s="761"/>
      <c r="X559" s="761"/>
      <c r="Y559" s="761"/>
      <c r="Z559" s="761"/>
    </row>
    <row r="560" spans="1:26" ht="18">
      <c r="A560" s="761"/>
      <c r="B560" s="761"/>
      <c r="C560" s="761"/>
      <c r="D560" s="761"/>
      <c r="E560" s="761"/>
      <c r="F560" s="761"/>
      <c r="G560" s="761"/>
      <c r="H560" s="761"/>
      <c r="I560" s="761"/>
      <c r="J560" s="761"/>
      <c r="K560" s="761"/>
      <c r="L560" s="761"/>
      <c r="M560" s="761"/>
      <c r="N560" s="761"/>
      <c r="O560" s="761"/>
      <c r="P560" s="761"/>
      <c r="Q560" s="761"/>
      <c r="R560" s="761"/>
      <c r="S560" s="761"/>
      <c r="T560" s="761"/>
      <c r="U560" s="761"/>
      <c r="V560" s="761"/>
      <c r="W560" s="761"/>
      <c r="X560" s="761"/>
      <c r="Y560" s="761"/>
      <c r="Z560" s="761"/>
    </row>
    <row r="561" spans="1:26" ht="18">
      <c r="A561" s="761"/>
      <c r="B561" s="761"/>
      <c r="C561" s="761"/>
      <c r="D561" s="761"/>
      <c r="E561" s="761"/>
      <c r="F561" s="761"/>
      <c r="G561" s="761"/>
      <c r="H561" s="761"/>
      <c r="I561" s="761"/>
      <c r="J561" s="761"/>
      <c r="K561" s="761"/>
      <c r="L561" s="761"/>
      <c r="M561" s="761"/>
      <c r="N561" s="761"/>
      <c r="O561" s="761"/>
      <c r="P561" s="761"/>
      <c r="Q561" s="761"/>
      <c r="R561" s="761"/>
      <c r="S561" s="761"/>
      <c r="T561" s="761"/>
      <c r="U561" s="761"/>
      <c r="V561" s="761"/>
      <c r="W561" s="761"/>
      <c r="X561" s="761"/>
      <c r="Y561" s="761"/>
      <c r="Z561" s="761"/>
    </row>
    <row r="562" spans="1:26" ht="18">
      <c r="A562" s="761"/>
      <c r="B562" s="761"/>
      <c r="C562" s="761"/>
      <c r="D562" s="761"/>
      <c r="E562" s="761"/>
      <c r="F562" s="761"/>
      <c r="G562" s="761"/>
      <c r="H562" s="761"/>
      <c r="I562" s="761"/>
      <c r="J562" s="761"/>
      <c r="K562" s="761"/>
      <c r="L562" s="761"/>
      <c r="M562" s="761"/>
      <c r="N562" s="761"/>
      <c r="O562" s="761"/>
      <c r="P562" s="761"/>
      <c r="Q562" s="761"/>
      <c r="R562" s="761"/>
      <c r="S562" s="761"/>
      <c r="T562" s="761"/>
      <c r="U562" s="761"/>
      <c r="V562" s="761"/>
      <c r="W562" s="761"/>
      <c r="X562" s="761"/>
      <c r="Y562" s="761"/>
      <c r="Z562" s="761"/>
    </row>
    <row r="563" spans="1:26" ht="18">
      <c r="A563" s="761"/>
      <c r="B563" s="761"/>
      <c r="C563" s="761"/>
      <c r="D563" s="761"/>
      <c r="E563" s="761"/>
      <c r="F563" s="761"/>
      <c r="G563" s="761"/>
      <c r="H563" s="761"/>
      <c r="I563" s="761"/>
      <c r="J563" s="761"/>
      <c r="K563" s="761"/>
      <c r="L563" s="761"/>
      <c r="M563" s="761"/>
      <c r="N563" s="761"/>
      <c r="O563" s="761"/>
      <c r="P563" s="761"/>
      <c r="Q563" s="761"/>
      <c r="R563" s="761"/>
      <c r="S563" s="761"/>
      <c r="T563" s="761"/>
      <c r="U563" s="761"/>
      <c r="V563" s="761"/>
      <c r="W563" s="761"/>
      <c r="X563" s="761"/>
      <c r="Y563" s="761"/>
      <c r="Z563" s="761"/>
    </row>
    <row r="564" spans="1:26" ht="18">
      <c r="A564" s="761"/>
      <c r="B564" s="761"/>
      <c r="C564" s="761"/>
      <c r="D564" s="761"/>
      <c r="E564" s="761"/>
      <c r="F564" s="761"/>
      <c r="G564" s="761"/>
      <c r="H564" s="761"/>
      <c r="I564" s="761"/>
      <c r="J564" s="761"/>
      <c r="K564" s="761"/>
      <c r="L564" s="761"/>
      <c r="M564" s="761"/>
      <c r="N564" s="761"/>
      <c r="O564" s="761"/>
      <c r="P564" s="761"/>
      <c r="Q564" s="761"/>
      <c r="R564" s="761"/>
      <c r="S564" s="761"/>
      <c r="T564" s="761"/>
      <c r="U564" s="761"/>
      <c r="V564" s="761"/>
      <c r="W564" s="761"/>
      <c r="X564" s="761"/>
      <c r="Y564" s="761"/>
      <c r="Z564" s="761"/>
    </row>
    <row r="565" spans="1:26" ht="18">
      <c r="A565" s="761"/>
      <c r="B565" s="761"/>
      <c r="C565" s="761"/>
      <c r="D565" s="761"/>
      <c r="E565" s="761"/>
      <c r="F565" s="761"/>
      <c r="G565" s="761"/>
      <c r="H565" s="761"/>
      <c r="I565" s="761"/>
      <c r="J565" s="761"/>
      <c r="K565" s="761"/>
      <c r="L565" s="761"/>
      <c r="M565" s="761"/>
      <c r="N565" s="761"/>
      <c r="O565" s="761"/>
      <c r="P565" s="761"/>
      <c r="Q565" s="761"/>
      <c r="R565" s="761"/>
      <c r="S565" s="761"/>
      <c r="T565" s="761"/>
      <c r="U565" s="761"/>
      <c r="V565" s="761"/>
      <c r="W565" s="761"/>
      <c r="X565" s="761"/>
      <c r="Y565" s="761"/>
      <c r="Z565" s="761"/>
    </row>
    <row r="566" spans="1:26" ht="18">
      <c r="A566" s="761"/>
      <c r="B566" s="761"/>
      <c r="C566" s="761"/>
      <c r="D566" s="761"/>
      <c r="E566" s="761"/>
      <c r="F566" s="761"/>
      <c r="G566" s="761"/>
      <c r="H566" s="761"/>
      <c r="I566" s="761"/>
      <c r="J566" s="761"/>
      <c r="K566" s="761"/>
      <c r="L566" s="761"/>
      <c r="M566" s="761"/>
      <c r="N566" s="761"/>
      <c r="O566" s="761"/>
      <c r="P566" s="761"/>
      <c r="Q566" s="761"/>
      <c r="R566" s="761"/>
      <c r="S566" s="761"/>
      <c r="T566" s="761"/>
      <c r="U566" s="761"/>
      <c r="V566" s="761"/>
      <c r="W566" s="761"/>
      <c r="X566" s="761"/>
      <c r="Y566" s="761"/>
      <c r="Z566" s="761"/>
    </row>
    <row r="567" spans="1:26" ht="18">
      <c r="A567" s="761"/>
      <c r="B567" s="761"/>
      <c r="C567" s="761"/>
      <c r="D567" s="761"/>
      <c r="E567" s="761"/>
      <c r="F567" s="761"/>
      <c r="G567" s="761"/>
      <c r="H567" s="761"/>
      <c r="I567" s="761"/>
      <c r="J567" s="761"/>
      <c r="K567" s="761"/>
      <c r="L567" s="761"/>
      <c r="M567" s="761"/>
      <c r="N567" s="761"/>
      <c r="O567" s="761"/>
      <c r="P567" s="761"/>
      <c r="Q567" s="761"/>
      <c r="R567" s="761"/>
      <c r="S567" s="761"/>
      <c r="T567" s="761"/>
      <c r="U567" s="761"/>
      <c r="V567" s="761"/>
      <c r="W567" s="761"/>
      <c r="X567" s="761"/>
      <c r="Y567" s="761"/>
      <c r="Z567" s="761"/>
    </row>
    <row r="568" spans="1:26" ht="18">
      <c r="A568" s="761"/>
      <c r="B568" s="761"/>
      <c r="C568" s="761"/>
      <c r="D568" s="761"/>
      <c r="E568" s="761"/>
      <c r="F568" s="761"/>
      <c r="G568" s="761"/>
      <c r="H568" s="761"/>
      <c r="I568" s="761"/>
      <c r="J568" s="761"/>
      <c r="K568" s="761"/>
      <c r="L568" s="761"/>
      <c r="M568" s="761"/>
      <c r="N568" s="761"/>
      <c r="O568" s="761"/>
      <c r="P568" s="761"/>
      <c r="Q568" s="761"/>
      <c r="R568" s="761"/>
      <c r="S568" s="761"/>
      <c r="T568" s="761"/>
      <c r="U568" s="761"/>
      <c r="V568" s="761"/>
      <c r="W568" s="761"/>
      <c r="X568" s="761"/>
      <c r="Y568" s="761"/>
      <c r="Z568" s="761"/>
    </row>
    <row r="569" spans="1:26" ht="18">
      <c r="A569" s="761"/>
      <c r="B569" s="761"/>
      <c r="C569" s="761"/>
      <c r="D569" s="761"/>
      <c r="E569" s="761"/>
      <c r="F569" s="761"/>
      <c r="G569" s="761"/>
      <c r="H569" s="761"/>
      <c r="I569" s="761"/>
      <c r="J569" s="761"/>
      <c r="K569" s="761"/>
      <c r="L569" s="761"/>
      <c r="M569" s="761"/>
      <c r="N569" s="761"/>
      <c r="O569" s="761"/>
      <c r="P569" s="761"/>
      <c r="Q569" s="761"/>
      <c r="R569" s="761"/>
      <c r="S569" s="761"/>
      <c r="T569" s="761"/>
      <c r="U569" s="761"/>
      <c r="V569" s="761"/>
      <c r="W569" s="761"/>
      <c r="X569" s="761"/>
      <c r="Y569" s="761"/>
      <c r="Z569" s="761"/>
    </row>
    <row r="570" spans="1:26" ht="18">
      <c r="A570" s="761"/>
      <c r="B570" s="761"/>
      <c r="C570" s="761"/>
      <c r="D570" s="761"/>
      <c r="E570" s="761"/>
      <c r="F570" s="761"/>
      <c r="G570" s="761"/>
      <c r="H570" s="761"/>
      <c r="I570" s="761"/>
      <c r="J570" s="761"/>
      <c r="K570" s="761"/>
      <c r="L570" s="761"/>
      <c r="M570" s="761"/>
      <c r="N570" s="761"/>
      <c r="O570" s="761"/>
      <c r="P570" s="761"/>
      <c r="Q570" s="761"/>
      <c r="R570" s="761"/>
      <c r="S570" s="761"/>
      <c r="T570" s="761"/>
      <c r="U570" s="761"/>
      <c r="V570" s="761"/>
      <c r="W570" s="761"/>
      <c r="X570" s="761"/>
      <c r="Y570" s="761"/>
      <c r="Z570" s="761"/>
    </row>
    <row r="571" spans="1:26" ht="18">
      <c r="A571" s="761"/>
      <c r="B571" s="761"/>
      <c r="C571" s="761"/>
      <c r="D571" s="761"/>
      <c r="E571" s="761"/>
      <c r="F571" s="761"/>
      <c r="G571" s="761"/>
      <c r="H571" s="761"/>
      <c r="I571" s="761"/>
      <c r="J571" s="761"/>
      <c r="K571" s="761"/>
      <c r="L571" s="761"/>
      <c r="M571" s="761"/>
      <c r="N571" s="761"/>
      <c r="O571" s="761"/>
      <c r="P571" s="761"/>
      <c r="Q571" s="761"/>
      <c r="R571" s="761"/>
      <c r="S571" s="761"/>
      <c r="T571" s="761"/>
      <c r="U571" s="761"/>
      <c r="V571" s="761"/>
      <c r="W571" s="761"/>
      <c r="X571" s="761"/>
      <c r="Y571" s="761"/>
      <c r="Z571" s="761"/>
    </row>
    <row r="572" spans="1:26" ht="18">
      <c r="A572" s="761"/>
      <c r="B572" s="761"/>
      <c r="C572" s="761"/>
      <c r="D572" s="761"/>
      <c r="E572" s="761"/>
      <c r="F572" s="761"/>
      <c r="G572" s="761"/>
      <c r="H572" s="761"/>
      <c r="I572" s="761"/>
      <c r="J572" s="761"/>
      <c r="K572" s="761"/>
      <c r="L572" s="761"/>
      <c r="M572" s="761"/>
      <c r="N572" s="761"/>
      <c r="O572" s="761"/>
      <c r="P572" s="761"/>
      <c r="Q572" s="761"/>
      <c r="R572" s="761"/>
      <c r="S572" s="761"/>
      <c r="T572" s="761"/>
      <c r="U572" s="761"/>
      <c r="V572" s="761"/>
      <c r="W572" s="761"/>
      <c r="X572" s="761"/>
      <c r="Y572" s="761"/>
      <c r="Z572" s="761"/>
    </row>
    <row r="573" spans="1:26" ht="18">
      <c r="A573" s="761"/>
      <c r="B573" s="761"/>
      <c r="C573" s="761"/>
      <c r="D573" s="761"/>
      <c r="E573" s="761"/>
      <c r="F573" s="761"/>
      <c r="G573" s="761"/>
      <c r="H573" s="761"/>
      <c r="I573" s="761"/>
      <c r="J573" s="761"/>
      <c r="K573" s="761"/>
      <c r="L573" s="761"/>
      <c r="M573" s="761"/>
      <c r="N573" s="761"/>
      <c r="O573" s="761"/>
      <c r="P573" s="761"/>
      <c r="Q573" s="761"/>
      <c r="R573" s="761"/>
      <c r="S573" s="761"/>
      <c r="T573" s="761"/>
      <c r="U573" s="761"/>
      <c r="V573" s="761"/>
      <c r="W573" s="761"/>
      <c r="X573" s="761"/>
      <c r="Y573" s="761"/>
      <c r="Z573" s="761"/>
    </row>
    <row r="574" spans="1:26" ht="18">
      <c r="A574" s="761"/>
      <c r="B574" s="761"/>
      <c r="C574" s="761"/>
      <c r="D574" s="761"/>
      <c r="E574" s="761"/>
      <c r="F574" s="761"/>
      <c r="G574" s="761"/>
      <c r="H574" s="761"/>
      <c r="I574" s="761"/>
      <c r="J574" s="761"/>
      <c r="K574" s="761"/>
      <c r="L574" s="761"/>
      <c r="M574" s="761"/>
      <c r="N574" s="761"/>
      <c r="O574" s="761"/>
      <c r="P574" s="761"/>
      <c r="Q574" s="761"/>
      <c r="R574" s="761"/>
      <c r="S574" s="761"/>
      <c r="T574" s="761"/>
      <c r="U574" s="761"/>
      <c r="V574" s="761"/>
      <c r="W574" s="761"/>
      <c r="X574" s="761"/>
      <c r="Y574" s="761"/>
      <c r="Z574" s="761"/>
    </row>
    <row r="575" spans="1:26" ht="18">
      <c r="A575" s="761"/>
      <c r="B575" s="761"/>
      <c r="C575" s="761"/>
      <c r="D575" s="761"/>
      <c r="E575" s="761"/>
      <c r="F575" s="761"/>
      <c r="G575" s="761"/>
      <c r="H575" s="761"/>
      <c r="I575" s="761"/>
      <c r="J575" s="761"/>
      <c r="K575" s="761"/>
      <c r="L575" s="761"/>
      <c r="M575" s="761"/>
      <c r="N575" s="761"/>
      <c r="O575" s="761"/>
      <c r="P575" s="761"/>
      <c r="Q575" s="761"/>
      <c r="R575" s="761"/>
      <c r="S575" s="761"/>
      <c r="T575" s="761"/>
      <c r="U575" s="761"/>
      <c r="V575" s="761"/>
      <c r="W575" s="761"/>
      <c r="X575" s="761"/>
      <c r="Y575" s="761"/>
      <c r="Z575" s="761"/>
    </row>
    <row r="576" spans="1:26" ht="18">
      <c r="A576" s="761"/>
      <c r="B576" s="761"/>
      <c r="C576" s="761"/>
      <c r="D576" s="761"/>
      <c r="E576" s="761"/>
      <c r="F576" s="761"/>
      <c r="G576" s="761"/>
      <c r="H576" s="761"/>
      <c r="I576" s="761"/>
      <c r="J576" s="761"/>
      <c r="K576" s="761"/>
      <c r="L576" s="761"/>
      <c r="M576" s="761"/>
      <c r="N576" s="761"/>
      <c r="O576" s="761"/>
      <c r="P576" s="761"/>
      <c r="Q576" s="761"/>
      <c r="R576" s="761"/>
      <c r="S576" s="761"/>
      <c r="T576" s="761"/>
      <c r="U576" s="761"/>
      <c r="V576" s="761"/>
      <c r="W576" s="761"/>
      <c r="X576" s="761"/>
      <c r="Y576" s="761"/>
      <c r="Z576" s="761"/>
    </row>
    <row r="577" spans="1:26" ht="18">
      <c r="A577" s="761"/>
      <c r="B577" s="761"/>
      <c r="C577" s="761"/>
      <c r="D577" s="761"/>
      <c r="E577" s="761"/>
      <c r="F577" s="761"/>
      <c r="G577" s="761"/>
      <c r="H577" s="761"/>
      <c r="I577" s="761"/>
      <c r="J577" s="761"/>
      <c r="K577" s="761"/>
      <c r="L577" s="761"/>
      <c r="M577" s="761"/>
      <c r="N577" s="761"/>
      <c r="O577" s="761"/>
      <c r="P577" s="761"/>
      <c r="Q577" s="761"/>
      <c r="R577" s="761"/>
      <c r="S577" s="761"/>
      <c r="T577" s="761"/>
      <c r="U577" s="761"/>
      <c r="V577" s="761"/>
      <c r="W577" s="761"/>
      <c r="X577" s="761"/>
      <c r="Y577" s="761"/>
      <c r="Z577" s="761"/>
    </row>
    <row r="578" spans="1:26" ht="18">
      <c r="A578" s="761"/>
      <c r="B578" s="761"/>
      <c r="C578" s="761"/>
      <c r="D578" s="761"/>
      <c r="E578" s="761"/>
      <c r="F578" s="761"/>
      <c r="G578" s="761"/>
      <c r="H578" s="761"/>
      <c r="I578" s="761"/>
      <c r="J578" s="761"/>
      <c r="K578" s="761"/>
      <c r="L578" s="761"/>
      <c r="M578" s="761"/>
      <c r="N578" s="761"/>
      <c r="O578" s="761"/>
      <c r="P578" s="761"/>
      <c r="Q578" s="761"/>
      <c r="R578" s="761"/>
      <c r="S578" s="761"/>
      <c r="T578" s="761"/>
      <c r="U578" s="761"/>
      <c r="V578" s="761"/>
      <c r="W578" s="761"/>
      <c r="X578" s="761"/>
      <c r="Y578" s="761"/>
      <c r="Z578" s="761"/>
    </row>
    <row r="579" spans="1:26" ht="18">
      <c r="A579" s="761"/>
      <c r="B579" s="761"/>
      <c r="C579" s="761"/>
      <c r="D579" s="761"/>
      <c r="E579" s="761"/>
      <c r="F579" s="761"/>
      <c r="G579" s="761"/>
      <c r="H579" s="761"/>
      <c r="I579" s="761"/>
      <c r="J579" s="761"/>
      <c r="K579" s="761"/>
      <c r="L579" s="761"/>
      <c r="M579" s="761"/>
      <c r="N579" s="761"/>
      <c r="O579" s="761"/>
      <c r="P579" s="761"/>
      <c r="Q579" s="761"/>
      <c r="R579" s="761"/>
      <c r="S579" s="761"/>
      <c r="T579" s="761"/>
      <c r="U579" s="761"/>
      <c r="V579" s="761"/>
      <c r="W579" s="761"/>
      <c r="X579" s="761"/>
      <c r="Y579" s="761"/>
      <c r="Z579" s="761"/>
    </row>
    <row r="580" spans="1:26" ht="18">
      <c r="A580" s="761"/>
      <c r="B580" s="761"/>
      <c r="C580" s="761"/>
      <c r="D580" s="761"/>
      <c r="E580" s="761"/>
      <c r="F580" s="761"/>
      <c r="G580" s="761"/>
      <c r="H580" s="761"/>
      <c r="I580" s="761"/>
      <c r="J580" s="761"/>
      <c r="K580" s="761"/>
      <c r="L580" s="761"/>
      <c r="M580" s="761"/>
      <c r="N580" s="761"/>
      <c r="O580" s="761"/>
      <c r="P580" s="761"/>
      <c r="Q580" s="761"/>
      <c r="R580" s="761"/>
      <c r="S580" s="761"/>
      <c r="T580" s="761"/>
      <c r="U580" s="761"/>
      <c r="V580" s="761"/>
      <c r="W580" s="761"/>
      <c r="X580" s="761"/>
      <c r="Y580" s="761"/>
      <c r="Z580" s="761"/>
    </row>
    <row r="581" spans="1:26" ht="18">
      <c r="A581" s="761"/>
      <c r="B581" s="761"/>
      <c r="C581" s="761"/>
      <c r="D581" s="761"/>
      <c r="E581" s="761"/>
      <c r="F581" s="761"/>
      <c r="G581" s="761"/>
      <c r="H581" s="761"/>
      <c r="I581" s="761"/>
      <c r="J581" s="761"/>
      <c r="K581" s="761"/>
      <c r="L581" s="761"/>
      <c r="M581" s="761"/>
      <c r="N581" s="761"/>
      <c r="O581" s="761"/>
      <c r="P581" s="761"/>
      <c r="Q581" s="761"/>
      <c r="R581" s="761"/>
      <c r="S581" s="761"/>
      <c r="T581" s="761"/>
      <c r="U581" s="761"/>
      <c r="V581" s="761"/>
      <c r="W581" s="761"/>
      <c r="X581" s="761"/>
      <c r="Y581" s="761"/>
      <c r="Z581" s="761"/>
    </row>
    <row r="582" spans="1:26" ht="18">
      <c r="A582" s="761"/>
      <c r="B582" s="761"/>
      <c r="C582" s="761"/>
      <c r="D582" s="761"/>
      <c r="E582" s="761"/>
      <c r="F582" s="761"/>
      <c r="G582" s="761"/>
      <c r="H582" s="761"/>
      <c r="I582" s="761"/>
      <c r="J582" s="761"/>
      <c r="K582" s="761"/>
      <c r="L582" s="761"/>
      <c r="M582" s="761"/>
      <c r="N582" s="761"/>
      <c r="O582" s="761"/>
      <c r="P582" s="761"/>
      <c r="Q582" s="761"/>
      <c r="R582" s="761"/>
      <c r="S582" s="761"/>
      <c r="T582" s="761"/>
      <c r="U582" s="761"/>
      <c r="V582" s="761"/>
      <c r="W582" s="761"/>
      <c r="X582" s="761"/>
      <c r="Y582" s="761"/>
      <c r="Z582" s="761"/>
    </row>
    <row r="583" spans="1:26" ht="18">
      <c r="A583" s="761"/>
      <c r="B583" s="761"/>
      <c r="C583" s="761"/>
      <c r="D583" s="761"/>
      <c r="E583" s="761"/>
      <c r="F583" s="761"/>
      <c r="G583" s="761"/>
      <c r="H583" s="761"/>
      <c r="I583" s="761"/>
      <c r="J583" s="761"/>
      <c r="K583" s="761"/>
      <c r="L583" s="761"/>
      <c r="M583" s="761"/>
      <c r="N583" s="761"/>
      <c r="O583" s="761"/>
      <c r="P583" s="761"/>
      <c r="Q583" s="761"/>
      <c r="R583" s="761"/>
      <c r="S583" s="761"/>
      <c r="T583" s="761"/>
      <c r="U583" s="761"/>
      <c r="V583" s="761"/>
      <c r="W583" s="761"/>
      <c r="X583" s="761"/>
      <c r="Y583" s="761"/>
      <c r="Z583" s="761"/>
    </row>
    <row r="584" spans="1:26" ht="18">
      <c r="A584" s="761"/>
      <c r="B584" s="761"/>
      <c r="C584" s="761"/>
      <c r="D584" s="761"/>
      <c r="E584" s="761"/>
      <c r="F584" s="761"/>
      <c r="G584" s="761"/>
      <c r="H584" s="761"/>
      <c r="I584" s="761"/>
      <c r="J584" s="761"/>
      <c r="K584" s="761"/>
      <c r="L584" s="761"/>
      <c r="M584" s="761"/>
      <c r="N584" s="761"/>
      <c r="O584" s="761"/>
      <c r="P584" s="761"/>
      <c r="Q584" s="761"/>
      <c r="R584" s="761"/>
      <c r="S584" s="761"/>
      <c r="T584" s="761"/>
      <c r="U584" s="761"/>
      <c r="V584" s="761"/>
      <c r="W584" s="761"/>
      <c r="X584" s="761"/>
      <c r="Y584" s="761"/>
      <c r="Z584" s="761"/>
    </row>
    <row r="585" spans="1:26" ht="18">
      <c r="A585" s="761"/>
      <c r="B585" s="761"/>
      <c r="C585" s="761"/>
      <c r="D585" s="761"/>
      <c r="E585" s="761"/>
      <c r="F585" s="761"/>
      <c r="G585" s="761"/>
      <c r="H585" s="761"/>
      <c r="I585" s="761"/>
      <c r="J585" s="761"/>
      <c r="K585" s="761"/>
      <c r="L585" s="761"/>
      <c r="M585" s="761"/>
      <c r="N585" s="761"/>
      <c r="O585" s="761"/>
      <c r="P585" s="761"/>
      <c r="Q585" s="761"/>
      <c r="R585" s="761"/>
      <c r="S585" s="761"/>
      <c r="T585" s="761"/>
      <c r="U585" s="761"/>
      <c r="V585" s="761"/>
      <c r="W585" s="761"/>
      <c r="X585" s="761"/>
      <c r="Y585" s="761"/>
      <c r="Z585" s="761"/>
    </row>
    <row r="586" spans="1:26" ht="18">
      <c r="A586" s="761"/>
      <c r="B586" s="761"/>
      <c r="C586" s="761"/>
      <c r="D586" s="761"/>
      <c r="E586" s="761"/>
      <c r="F586" s="761"/>
      <c r="G586" s="761"/>
      <c r="H586" s="761"/>
      <c r="I586" s="761"/>
      <c r="J586" s="761"/>
      <c r="K586" s="761"/>
      <c r="L586" s="761"/>
      <c r="M586" s="761"/>
      <c r="N586" s="761"/>
      <c r="O586" s="761"/>
      <c r="P586" s="761"/>
      <c r="Q586" s="761"/>
      <c r="R586" s="761"/>
      <c r="S586" s="761"/>
      <c r="T586" s="761"/>
      <c r="U586" s="761"/>
      <c r="V586" s="761"/>
      <c r="W586" s="761"/>
      <c r="X586" s="761"/>
      <c r="Y586" s="761"/>
      <c r="Z586" s="761"/>
    </row>
    <row r="587" spans="1:26" ht="18">
      <c r="A587" s="761"/>
      <c r="B587" s="761"/>
      <c r="C587" s="761"/>
      <c r="D587" s="761"/>
      <c r="E587" s="761"/>
      <c r="F587" s="761"/>
      <c r="G587" s="761"/>
      <c r="H587" s="761"/>
      <c r="I587" s="761"/>
      <c r="J587" s="761"/>
      <c r="K587" s="761"/>
      <c r="L587" s="761"/>
      <c r="M587" s="761"/>
      <c r="N587" s="761"/>
      <c r="O587" s="761"/>
      <c r="P587" s="761"/>
      <c r="Q587" s="761"/>
      <c r="R587" s="761"/>
      <c r="S587" s="761"/>
      <c r="T587" s="761"/>
      <c r="U587" s="761"/>
      <c r="V587" s="761"/>
      <c r="W587" s="761"/>
      <c r="X587" s="761"/>
      <c r="Y587" s="761"/>
      <c r="Z587" s="761"/>
    </row>
    <row r="588" spans="1:26" ht="18">
      <c r="A588" s="761"/>
      <c r="B588" s="761"/>
      <c r="C588" s="761"/>
      <c r="D588" s="761"/>
      <c r="E588" s="761"/>
      <c r="F588" s="761"/>
      <c r="G588" s="761"/>
      <c r="H588" s="761"/>
      <c r="I588" s="761"/>
      <c r="J588" s="761"/>
      <c r="K588" s="761"/>
      <c r="L588" s="761"/>
      <c r="M588" s="761"/>
      <c r="N588" s="761"/>
      <c r="O588" s="761"/>
      <c r="P588" s="761"/>
      <c r="Q588" s="761"/>
      <c r="R588" s="761"/>
      <c r="S588" s="761"/>
      <c r="T588" s="761"/>
      <c r="U588" s="761"/>
      <c r="V588" s="761"/>
      <c r="W588" s="761"/>
      <c r="X588" s="761"/>
      <c r="Y588" s="761"/>
      <c r="Z588" s="761"/>
    </row>
    <row r="589" spans="1:26" ht="18">
      <c r="A589" s="761"/>
      <c r="B589" s="761"/>
      <c r="C589" s="761"/>
      <c r="D589" s="761"/>
      <c r="E589" s="761"/>
      <c r="F589" s="761"/>
      <c r="G589" s="761"/>
      <c r="H589" s="761"/>
      <c r="I589" s="761"/>
      <c r="J589" s="761"/>
      <c r="K589" s="761"/>
      <c r="L589" s="761"/>
      <c r="M589" s="761"/>
      <c r="N589" s="761"/>
      <c r="O589" s="761"/>
      <c r="P589" s="761"/>
      <c r="Q589" s="761"/>
      <c r="R589" s="761"/>
      <c r="S589" s="761"/>
      <c r="T589" s="761"/>
      <c r="U589" s="761"/>
      <c r="V589" s="761"/>
      <c r="W589" s="761"/>
      <c r="X589" s="761"/>
      <c r="Y589" s="761"/>
      <c r="Z589" s="761"/>
    </row>
    <row r="590" spans="1:26" ht="18">
      <c r="A590" s="761"/>
      <c r="B590" s="761"/>
      <c r="C590" s="761"/>
      <c r="D590" s="761"/>
      <c r="E590" s="761"/>
      <c r="F590" s="761"/>
      <c r="G590" s="761"/>
      <c r="H590" s="761"/>
      <c r="I590" s="761"/>
      <c r="J590" s="761"/>
      <c r="K590" s="761"/>
      <c r="L590" s="761"/>
      <c r="M590" s="761"/>
      <c r="N590" s="761"/>
      <c r="O590" s="761"/>
      <c r="P590" s="761"/>
      <c r="Q590" s="761"/>
      <c r="R590" s="761"/>
      <c r="S590" s="761"/>
      <c r="T590" s="761"/>
      <c r="U590" s="761"/>
      <c r="V590" s="761"/>
      <c r="W590" s="761"/>
      <c r="X590" s="761"/>
      <c r="Y590" s="761"/>
      <c r="Z590" s="761"/>
    </row>
    <row r="591" spans="1:26" ht="18">
      <c r="A591" s="761"/>
      <c r="B591" s="761"/>
      <c r="C591" s="761"/>
      <c r="D591" s="761"/>
      <c r="E591" s="761"/>
      <c r="F591" s="761"/>
      <c r="G591" s="761"/>
      <c r="H591" s="761"/>
      <c r="I591" s="761"/>
      <c r="J591" s="761"/>
      <c r="K591" s="761"/>
      <c r="L591" s="761"/>
      <c r="M591" s="761"/>
      <c r="N591" s="761"/>
      <c r="O591" s="761"/>
      <c r="P591" s="761"/>
      <c r="Q591" s="761"/>
      <c r="R591" s="761"/>
      <c r="S591" s="761"/>
      <c r="T591" s="761"/>
      <c r="U591" s="761"/>
      <c r="V591" s="761"/>
      <c r="W591" s="761"/>
      <c r="X591" s="761"/>
      <c r="Y591" s="761"/>
      <c r="Z591" s="761"/>
    </row>
    <row r="592" spans="1:26" ht="18">
      <c r="A592" s="761"/>
      <c r="B592" s="761"/>
      <c r="C592" s="761"/>
      <c r="D592" s="761"/>
      <c r="E592" s="761"/>
      <c r="F592" s="761"/>
      <c r="G592" s="761"/>
      <c r="H592" s="761"/>
      <c r="I592" s="761"/>
      <c r="J592" s="761"/>
      <c r="K592" s="761"/>
      <c r="L592" s="761"/>
      <c r="M592" s="761"/>
      <c r="N592" s="761"/>
      <c r="O592" s="761"/>
      <c r="P592" s="761"/>
      <c r="Q592" s="761"/>
      <c r="R592" s="761"/>
      <c r="S592" s="761"/>
      <c r="T592" s="761"/>
      <c r="U592" s="761"/>
      <c r="V592" s="761"/>
      <c r="W592" s="761"/>
      <c r="X592" s="761"/>
      <c r="Y592" s="761"/>
      <c r="Z592" s="761"/>
    </row>
    <row r="593" spans="1:26" ht="18">
      <c r="A593" s="761"/>
      <c r="B593" s="761"/>
      <c r="C593" s="761"/>
      <c r="D593" s="761"/>
      <c r="E593" s="761"/>
      <c r="F593" s="761"/>
      <c r="G593" s="761"/>
      <c r="H593" s="761"/>
      <c r="I593" s="761"/>
      <c r="J593" s="761"/>
      <c r="K593" s="761"/>
      <c r="L593" s="761"/>
      <c r="M593" s="761"/>
      <c r="N593" s="761"/>
      <c r="O593" s="761"/>
      <c r="P593" s="761"/>
      <c r="Q593" s="761"/>
      <c r="R593" s="761"/>
      <c r="S593" s="761"/>
      <c r="T593" s="761"/>
      <c r="U593" s="761"/>
      <c r="V593" s="761"/>
      <c r="W593" s="761"/>
      <c r="X593" s="761"/>
      <c r="Y593" s="761"/>
      <c r="Z593" s="761"/>
    </row>
    <row r="594" spans="1:26" ht="18">
      <c r="A594" s="761"/>
      <c r="B594" s="761"/>
      <c r="C594" s="761"/>
      <c r="D594" s="761"/>
      <c r="E594" s="761"/>
      <c r="F594" s="761"/>
      <c r="G594" s="761"/>
      <c r="H594" s="761"/>
      <c r="I594" s="761"/>
      <c r="J594" s="761"/>
      <c r="K594" s="761"/>
      <c r="L594" s="761"/>
      <c r="M594" s="761"/>
      <c r="N594" s="761"/>
      <c r="O594" s="761"/>
      <c r="P594" s="761"/>
      <c r="Q594" s="761"/>
      <c r="R594" s="761"/>
      <c r="S594" s="761"/>
      <c r="T594" s="761"/>
      <c r="U594" s="761"/>
      <c r="V594" s="761"/>
      <c r="W594" s="761"/>
      <c r="X594" s="761"/>
      <c r="Y594" s="761"/>
      <c r="Z594" s="761"/>
    </row>
    <row r="595" spans="1:26" ht="18">
      <c r="A595" s="761"/>
      <c r="B595" s="761"/>
      <c r="C595" s="761"/>
      <c r="D595" s="761"/>
      <c r="E595" s="761"/>
      <c r="F595" s="761"/>
      <c r="G595" s="761"/>
      <c r="H595" s="761"/>
      <c r="I595" s="761"/>
      <c r="J595" s="761"/>
      <c r="K595" s="761"/>
      <c r="L595" s="761"/>
      <c r="M595" s="761"/>
      <c r="N595" s="761"/>
      <c r="O595" s="761"/>
      <c r="P595" s="761"/>
      <c r="Q595" s="761"/>
      <c r="R595" s="761"/>
      <c r="S595" s="761"/>
      <c r="T595" s="761"/>
      <c r="U595" s="761"/>
      <c r="V595" s="761"/>
      <c r="W595" s="761"/>
      <c r="X595" s="761"/>
      <c r="Y595" s="761"/>
      <c r="Z595" s="761"/>
    </row>
    <row r="596" spans="1:26" ht="18">
      <c r="A596" s="761"/>
      <c r="B596" s="761"/>
      <c r="C596" s="761"/>
      <c r="D596" s="761"/>
      <c r="E596" s="761"/>
      <c r="F596" s="761"/>
      <c r="G596" s="761"/>
      <c r="H596" s="761"/>
      <c r="I596" s="761"/>
      <c r="J596" s="761"/>
      <c r="K596" s="761"/>
      <c r="L596" s="761"/>
      <c r="M596" s="761"/>
      <c r="N596" s="761"/>
      <c r="O596" s="761"/>
      <c r="P596" s="761"/>
      <c r="Q596" s="761"/>
      <c r="R596" s="761"/>
      <c r="S596" s="761"/>
      <c r="T596" s="761"/>
      <c r="U596" s="761"/>
      <c r="V596" s="761"/>
      <c r="W596" s="761"/>
      <c r="X596" s="761"/>
      <c r="Y596" s="761"/>
      <c r="Z596" s="761"/>
    </row>
    <row r="597" spans="1:26" ht="18">
      <c r="A597" s="761"/>
      <c r="B597" s="761"/>
      <c r="C597" s="761"/>
      <c r="D597" s="761"/>
      <c r="E597" s="761"/>
      <c r="F597" s="761"/>
      <c r="G597" s="761"/>
      <c r="H597" s="761"/>
      <c r="I597" s="761"/>
      <c r="J597" s="761"/>
      <c r="K597" s="761"/>
      <c r="L597" s="761"/>
      <c r="M597" s="761"/>
      <c r="N597" s="761"/>
      <c r="O597" s="761"/>
      <c r="P597" s="761"/>
      <c r="Q597" s="761"/>
      <c r="R597" s="761"/>
      <c r="S597" s="761"/>
      <c r="T597" s="761"/>
      <c r="U597" s="761"/>
      <c r="V597" s="761"/>
      <c r="W597" s="761"/>
      <c r="X597" s="761"/>
      <c r="Y597" s="761"/>
      <c r="Z597" s="761"/>
    </row>
    <row r="598" spans="1:26" ht="18">
      <c r="A598" s="761"/>
      <c r="B598" s="761"/>
      <c r="C598" s="761"/>
      <c r="D598" s="761"/>
      <c r="E598" s="761"/>
      <c r="F598" s="761"/>
      <c r="G598" s="761"/>
      <c r="H598" s="761"/>
      <c r="I598" s="761"/>
      <c r="J598" s="761"/>
      <c r="K598" s="761"/>
      <c r="L598" s="761"/>
      <c r="M598" s="761"/>
      <c r="N598" s="761"/>
      <c r="O598" s="761"/>
      <c r="P598" s="761"/>
      <c r="Q598" s="761"/>
      <c r="R598" s="761"/>
      <c r="S598" s="761"/>
      <c r="T598" s="761"/>
      <c r="U598" s="761"/>
      <c r="V598" s="761"/>
      <c r="W598" s="761"/>
      <c r="X598" s="761"/>
      <c r="Y598" s="761"/>
      <c r="Z598" s="761"/>
    </row>
    <row r="599" spans="1:26" ht="18">
      <c r="A599" s="761"/>
      <c r="B599" s="761"/>
      <c r="C599" s="761"/>
      <c r="D599" s="761"/>
      <c r="E599" s="761"/>
      <c r="F599" s="761"/>
      <c r="G599" s="761"/>
      <c r="H599" s="761"/>
      <c r="I599" s="761"/>
      <c r="J599" s="761"/>
      <c r="K599" s="761"/>
      <c r="L599" s="761"/>
      <c r="M599" s="761"/>
      <c r="N599" s="761"/>
      <c r="O599" s="761"/>
      <c r="P599" s="761"/>
      <c r="Q599" s="761"/>
      <c r="R599" s="761"/>
      <c r="S599" s="761"/>
      <c r="T599" s="761"/>
      <c r="U599" s="761"/>
      <c r="V599" s="761"/>
      <c r="W599" s="761"/>
      <c r="X599" s="761"/>
      <c r="Y599" s="761"/>
      <c r="Z599" s="761"/>
    </row>
    <row r="600" spans="1:26" ht="18">
      <c r="A600" s="761"/>
      <c r="B600" s="761"/>
      <c r="C600" s="761"/>
      <c r="D600" s="761"/>
      <c r="E600" s="761"/>
      <c r="F600" s="761"/>
      <c r="G600" s="761"/>
      <c r="H600" s="761"/>
      <c r="I600" s="761"/>
      <c r="J600" s="761"/>
      <c r="K600" s="761"/>
      <c r="L600" s="761"/>
      <c r="M600" s="761"/>
      <c r="N600" s="761"/>
      <c r="O600" s="761"/>
      <c r="P600" s="761"/>
      <c r="Q600" s="761"/>
      <c r="R600" s="761"/>
      <c r="S600" s="761"/>
      <c r="T600" s="761"/>
      <c r="U600" s="761"/>
      <c r="V600" s="761"/>
      <c r="W600" s="761"/>
      <c r="X600" s="761"/>
      <c r="Y600" s="761"/>
      <c r="Z600" s="761"/>
    </row>
    <row r="601" spans="1:26" ht="18">
      <c r="A601" s="761"/>
      <c r="B601" s="761"/>
      <c r="C601" s="761"/>
      <c r="D601" s="761"/>
      <c r="E601" s="761"/>
      <c r="F601" s="761"/>
      <c r="G601" s="761"/>
      <c r="H601" s="761"/>
      <c r="I601" s="761"/>
      <c r="J601" s="761"/>
      <c r="K601" s="761"/>
      <c r="L601" s="761"/>
      <c r="M601" s="761"/>
      <c r="N601" s="761"/>
      <c r="O601" s="761"/>
      <c r="P601" s="761"/>
      <c r="Q601" s="761"/>
      <c r="R601" s="761"/>
      <c r="S601" s="761"/>
      <c r="T601" s="761"/>
      <c r="U601" s="761"/>
      <c r="V601" s="761"/>
      <c r="W601" s="761"/>
      <c r="X601" s="761"/>
      <c r="Y601" s="761"/>
      <c r="Z601" s="761"/>
    </row>
    <row r="602" spans="1:26" ht="18">
      <c r="A602" s="761"/>
      <c r="B602" s="761"/>
      <c r="C602" s="761"/>
      <c r="D602" s="761"/>
      <c r="E602" s="761"/>
      <c r="F602" s="761"/>
      <c r="G602" s="761"/>
      <c r="H602" s="761"/>
      <c r="I602" s="761"/>
      <c r="J602" s="761"/>
      <c r="K602" s="761"/>
      <c r="L602" s="761"/>
      <c r="M602" s="761"/>
      <c r="N602" s="761"/>
      <c r="O602" s="761"/>
      <c r="P602" s="761"/>
      <c r="Q602" s="761"/>
      <c r="R602" s="761"/>
      <c r="S602" s="761"/>
      <c r="T602" s="761"/>
      <c r="U602" s="761"/>
      <c r="V602" s="761"/>
      <c r="W602" s="761"/>
      <c r="X602" s="761"/>
      <c r="Y602" s="761"/>
      <c r="Z602" s="761"/>
    </row>
    <row r="603" spans="1:26" ht="18">
      <c r="A603" s="761"/>
      <c r="B603" s="761"/>
      <c r="C603" s="761"/>
      <c r="D603" s="761"/>
      <c r="E603" s="761"/>
      <c r="F603" s="761"/>
      <c r="G603" s="761"/>
      <c r="H603" s="761"/>
      <c r="I603" s="761"/>
      <c r="J603" s="761"/>
      <c r="K603" s="761"/>
      <c r="L603" s="761"/>
      <c r="M603" s="761"/>
      <c r="N603" s="761"/>
      <c r="O603" s="761"/>
      <c r="P603" s="761"/>
      <c r="Q603" s="761"/>
      <c r="R603" s="761"/>
      <c r="S603" s="761"/>
      <c r="T603" s="761"/>
      <c r="U603" s="761"/>
      <c r="V603" s="761"/>
      <c r="W603" s="761"/>
      <c r="X603" s="761"/>
      <c r="Y603" s="761"/>
      <c r="Z603" s="761"/>
    </row>
    <row r="604" spans="1:26" ht="18">
      <c r="A604" s="761"/>
      <c r="B604" s="761"/>
      <c r="C604" s="761"/>
      <c r="D604" s="761"/>
      <c r="E604" s="761"/>
      <c r="F604" s="761"/>
      <c r="G604" s="761"/>
      <c r="H604" s="761"/>
      <c r="I604" s="761"/>
      <c r="J604" s="761"/>
      <c r="K604" s="761"/>
      <c r="L604" s="761"/>
      <c r="M604" s="761"/>
      <c r="N604" s="761"/>
      <c r="O604" s="761"/>
      <c r="P604" s="761"/>
      <c r="Q604" s="761"/>
      <c r="R604" s="761"/>
      <c r="S604" s="761"/>
      <c r="T604" s="761"/>
      <c r="U604" s="761"/>
      <c r="V604" s="761"/>
      <c r="W604" s="761"/>
      <c r="X604" s="761"/>
      <c r="Y604" s="761"/>
      <c r="Z604" s="761"/>
    </row>
    <row r="605" spans="1:26" ht="18">
      <c r="A605" s="761"/>
      <c r="B605" s="761"/>
      <c r="C605" s="761"/>
      <c r="D605" s="761"/>
      <c r="E605" s="761"/>
      <c r="F605" s="761"/>
      <c r="G605" s="761"/>
      <c r="H605" s="761"/>
      <c r="I605" s="761"/>
      <c r="J605" s="761"/>
      <c r="K605" s="761"/>
      <c r="L605" s="761"/>
      <c r="M605" s="761"/>
      <c r="N605" s="761"/>
      <c r="O605" s="761"/>
      <c r="P605" s="761"/>
      <c r="Q605" s="761"/>
      <c r="R605" s="761"/>
      <c r="S605" s="761"/>
      <c r="T605" s="761"/>
      <c r="U605" s="761"/>
      <c r="V605" s="761"/>
      <c r="W605" s="761"/>
      <c r="X605" s="761"/>
      <c r="Y605" s="761"/>
      <c r="Z605" s="761"/>
    </row>
    <row r="606" spans="1:26" ht="18">
      <c r="A606" s="761"/>
      <c r="B606" s="761"/>
      <c r="C606" s="761"/>
      <c r="D606" s="761"/>
      <c r="E606" s="761"/>
      <c r="F606" s="761"/>
      <c r="G606" s="761"/>
      <c r="H606" s="761"/>
      <c r="I606" s="761"/>
      <c r="J606" s="761"/>
      <c r="K606" s="761"/>
      <c r="L606" s="761"/>
      <c r="M606" s="761"/>
      <c r="N606" s="761"/>
      <c r="O606" s="761"/>
      <c r="P606" s="761"/>
      <c r="Q606" s="761"/>
      <c r="R606" s="761"/>
      <c r="S606" s="761"/>
      <c r="T606" s="761"/>
      <c r="U606" s="761"/>
      <c r="V606" s="761"/>
      <c r="W606" s="761"/>
      <c r="X606" s="761"/>
      <c r="Y606" s="761"/>
      <c r="Z606" s="761"/>
    </row>
    <row r="607" spans="1:26" ht="18">
      <c r="A607" s="761"/>
      <c r="B607" s="761"/>
      <c r="C607" s="761"/>
      <c r="D607" s="761"/>
      <c r="E607" s="761"/>
      <c r="F607" s="761"/>
      <c r="G607" s="761"/>
      <c r="H607" s="761"/>
      <c r="I607" s="761"/>
      <c r="J607" s="761"/>
      <c r="K607" s="761"/>
      <c r="L607" s="761"/>
      <c r="M607" s="761"/>
      <c r="N607" s="761"/>
      <c r="O607" s="761"/>
      <c r="P607" s="761"/>
      <c r="Q607" s="761"/>
      <c r="R607" s="761"/>
      <c r="S607" s="761"/>
      <c r="T607" s="761"/>
      <c r="U607" s="761"/>
      <c r="V607" s="761"/>
      <c r="W607" s="761"/>
      <c r="X607" s="761"/>
      <c r="Y607" s="761"/>
      <c r="Z607" s="761"/>
    </row>
    <row r="608" spans="1:26" ht="18">
      <c r="A608" s="761"/>
      <c r="B608" s="761"/>
      <c r="C608" s="761"/>
      <c r="D608" s="761"/>
      <c r="E608" s="761"/>
      <c r="F608" s="761"/>
      <c r="G608" s="761"/>
      <c r="H608" s="761"/>
      <c r="I608" s="761"/>
      <c r="J608" s="761"/>
      <c r="K608" s="761"/>
      <c r="L608" s="761"/>
      <c r="M608" s="761"/>
      <c r="N608" s="761"/>
      <c r="O608" s="761"/>
      <c r="P608" s="761"/>
      <c r="Q608" s="761"/>
      <c r="R608" s="761"/>
      <c r="S608" s="761"/>
      <c r="T608" s="761"/>
      <c r="U608" s="761"/>
      <c r="V608" s="761"/>
      <c r="W608" s="761"/>
      <c r="X608" s="761"/>
      <c r="Y608" s="761"/>
      <c r="Z608" s="761"/>
    </row>
    <row r="609" spans="1:26" ht="18">
      <c r="A609" s="761"/>
      <c r="B609" s="761"/>
      <c r="C609" s="761"/>
      <c r="D609" s="761"/>
      <c r="E609" s="761"/>
      <c r="F609" s="761"/>
      <c r="G609" s="761"/>
      <c r="H609" s="761"/>
      <c r="I609" s="761"/>
      <c r="J609" s="761"/>
      <c r="K609" s="761"/>
      <c r="L609" s="761"/>
      <c r="M609" s="761"/>
      <c r="N609" s="761"/>
      <c r="O609" s="761"/>
      <c r="P609" s="761"/>
      <c r="Q609" s="761"/>
      <c r="R609" s="761"/>
      <c r="S609" s="761"/>
      <c r="T609" s="761"/>
      <c r="U609" s="761"/>
      <c r="V609" s="761"/>
      <c r="W609" s="761"/>
      <c r="X609" s="761"/>
      <c r="Y609" s="761"/>
      <c r="Z609" s="761"/>
    </row>
    <row r="610" spans="1:26" ht="18">
      <c r="A610" s="761"/>
      <c r="B610" s="761"/>
      <c r="C610" s="761"/>
      <c r="D610" s="761"/>
      <c r="E610" s="761"/>
      <c r="F610" s="761"/>
      <c r="G610" s="761"/>
      <c r="H610" s="761"/>
      <c r="I610" s="761"/>
      <c r="J610" s="761"/>
      <c r="K610" s="761"/>
      <c r="L610" s="761"/>
      <c r="M610" s="761"/>
      <c r="N610" s="761"/>
      <c r="O610" s="761"/>
      <c r="P610" s="761"/>
      <c r="Q610" s="761"/>
      <c r="R610" s="761"/>
      <c r="S610" s="761"/>
      <c r="T610" s="761"/>
      <c r="U610" s="761"/>
      <c r="V610" s="761"/>
      <c r="W610" s="761"/>
      <c r="X610" s="761"/>
      <c r="Y610" s="761"/>
      <c r="Z610" s="761"/>
    </row>
    <row r="611" spans="1:26" ht="18">
      <c r="A611" s="761"/>
      <c r="B611" s="761"/>
      <c r="C611" s="761"/>
      <c r="D611" s="761"/>
      <c r="E611" s="761"/>
      <c r="F611" s="761"/>
      <c r="G611" s="761"/>
      <c r="H611" s="761"/>
      <c r="I611" s="761"/>
      <c r="J611" s="761"/>
      <c r="K611" s="761"/>
      <c r="L611" s="761"/>
      <c r="M611" s="761"/>
      <c r="N611" s="761"/>
      <c r="O611" s="761"/>
      <c r="P611" s="761"/>
      <c r="Q611" s="761"/>
      <c r="R611" s="761"/>
      <c r="S611" s="761"/>
      <c r="T611" s="761"/>
      <c r="U611" s="761"/>
      <c r="V611" s="761"/>
      <c r="W611" s="761"/>
      <c r="X611" s="761"/>
      <c r="Y611" s="761"/>
      <c r="Z611" s="761"/>
    </row>
    <row r="612" spans="1:26" ht="18">
      <c r="A612" s="761"/>
      <c r="B612" s="761"/>
      <c r="C612" s="761"/>
      <c r="D612" s="761"/>
      <c r="E612" s="761"/>
      <c r="F612" s="761"/>
      <c r="G612" s="761"/>
      <c r="H612" s="761"/>
      <c r="I612" s="761"/>
      <c r="J612" s="761"/>
      <c r="K612" s="761"/>
      <c r="L612" s="761"/>
      <c r="M612" s="761"/>
      <c r="N612" s="761"/>
      <c r="O612" s="761"/>
      <c r="P612" s="761"/>
      <c r="Q612" s="761"/>
      <c r="R612" s="761"/>
      <c r="S612" s="761"/>
      <c r="T612" s="761"/>
      <c r="U612" s="761"/>
      <c r="V612" s="761"/>
      <c r="W612" s="761"/>
      <c r="X612" s="761"/>
      <c r="Y612" s="761"/>
      <c r="Z612" s="761"/>
    </row>
    <row r="613" spans="1:26" ht="18">
      <c r="A613" s="761"/>
      <c r="B613" s="761"/>
      <c r="C613" s="761"/>
      <c r="D613" s="761"/>
      <c r="E613" s="761"/>
      <c r="F613" s="761"/>
      <c r="G613" s="761"/>
      <c r="H613" s="761"/>
      <c r="I613" s="761"/>
      <c r="J613" s="761"/>
      <c r="K613" s="761"/>
      <c r="L613" s="761"/>
      <c r="M613" s="761"/>
      <c r="N613" s="761"/>
      <c r="O613" s="761"/>
      <c r="P613" s="761"/>
      <c r="Q613" s="761"/>
      <c r="R613" s="761"/>
      <c r="S613" s="761"/>
      <c r="T613" s="761"/>
      <c r="U613" s="761"/>
      <c r="V613" s="761"/>
      <c r="W613" s="761"/>
      <c r="X613" s="761"/>
      <c r="Y613" s="761"/>
      <c r="Z613" s="761"/>
    </row>
    <row r="614" spans="1:26" ht="18">
      <c r="A614" s="761"/>
      <c r="B614" s="761"/>
      <c r="C614" s="761"/>
      <c r="D614" s="761"/>
      <c r="E614" s="761"/>
      <c r="F614" s="761"/>
      <c r="G614" s="761"/>
      <c r="H614" s="761"/>
      <c r="I614" s="761"/>
      <c r="J614" s="761"/>
      <c r="K614" s="761"/>
      <c r="L614" s="761"/>
      <c r="M614" s="761"/>
      <c r="N614" s="761"/>
      <c r="O614" s="761"/>
      <c r="P614" s="761"/>
      <c r="Q614" s="761"/>
      <c r="R614" s="761"/>
      <c r="S614" s="761"/>
      <c r="T614" s="761"/>
      <c r="U614" s="761"/>
      <c r="V614" s="761"/>
      <c r="W614" s="761"/>
      <c r="X614" s="761"/>
      <c r="Y614" s="761"/>
      <c r="Z614" s="761"/>
    </row>
    <row r="615" spans="1:26" ht="18">
      <c r="A615" s="761"/>
      <c r="B615" s="761"/>
      <c r="C615" s="761"/>
      <c r="D615" s="761"/>
      <c r="E615" s="761"/>
      <c r="F615" s="761"/>
      <c r="G615" s="761"/>
      <c r="H615" s="761"/>
      <c r="I615" s="761"/>
      <c r="J615" s="761"/>
      <c r="K615" s="761"/>
      <c r="L615" s="761"/>
      <c r="M615" s="761"/>
      <c r="N615" s="761"/>
      <c r="O615" s="761"/>
      <c r="P615" s="761"/>
      <c r="Q615" s="761"/>
      <c r="R615" s="761"/>
      <c r="S615" s="761"/>
      <c r="T615" s="761"/>
      <c r="U615" s="761"/>
      <c r="V615" s="761"/>
      <c r="W615" s="761"/>
      <c r="X615" s="761"/>
      <c r="Y615" s="761"/>
      <c r="Z615" s="761"/>
    </row>
    <row r="616" spans="1:26" ht="18">
      <c r="A616" s="761"/>
      <c r="B616" s="761"/>
      <c r="C616" s="761"/>
      <c r="D616" s="761"/>
      <c r="E616" s="761"/>
      <c r="F616" s="761"/>
      <c r="G616" s="761"/>
      <c r="H616" s="761"/>
      <c r="I616" s="761"/>
      <c r="J616" s="761"/>
      <c r="K616" s="761"/>
      <c r="L616" s="761"/>
      <c r="M616" s="761"/>
      <c r="N616" s="761"/>
      <c r="O616" s="761"/>
      <c r="P616" s="761"/>
      <c r="Q616" s="761"/>
      <c r="R616" s="761"/>
      <c r="S616" s="761"/>
      <c r="T616" s="761"/>
      <c r="U616" s="761"/>
      <c r="V616" s="761"/>
      <c r="W616" s="761"/>
      <c r="X616" s="761"/>
      <c r="Y616" s="761"/>
      <c r="Z616" s="761"/>
    </row>
    <row r="617" spans="1:26" ht="18">
      <c r="A617" s="761"/>
      <c r="B617" s="761"/>
      <c r="C617" s="761"/>
      <c r="D617" s="761"/>
      <c r="E617" s="761"/>
      <c r="F617" s="761"/>
      <c r="G617" s="761"/>
      <c r="H617" s="761"/>
      <c r="I617" s="761"/>
      <c r="J617" s="761"/>
      <c r="K617" s="761"/>
      <c r="L617" s="761"/>
      <c r="M617" s="761"/>
      <c r="N617" s="761"/>
      <c r="O617" s="761"/>
      <c r="P617" s="761"/>
      <c r="Q617" s="761"/>
      <c r="R617" s="761"/>
      <c r="S617" s="761"/>
      <c r="T617" s="761"/>
      <c r="U617" s="761"/>
      <c r="V617" s="761"/>
      <c r="W617" s="761"/>
      <c r="X617" s="761"/>
      <c r="Y617" s="761"/>
      <c r="Z617" s="761"/>
    </row>
    <row r="618" spans="1:26" ht="18">
      <c r="A618" s="761"/>
      <c r="B618" s="761"/>
      <c r="C618" s="761"/>
      <c r="D618" s="761"/>
      <c r="E618" s="761"/>
      <c r="F618" s="761"/>
      <c r="G618" s="761"/>
      <c r="H618" s="761"/>
      <c r="I618" s="761"/>
      <c r="J618" s="761"/>
      <c r="K618" s="761"/>
      <c r="L618" s="761"/>
      <c r="M618" s="761"/>
      <c r="N618" s="761"/>
      <c r="O618" s="761"/>
      <c r="P618" s="761"/>
      <c r="Q618" s="761"/>
      <c r="R618" s="761"/>
      <c r="S618" s="761"/>
      <c r="T618" s="761"/>
      <c r="U618" s="761"/>
      <c r="V618" s="761"/>
      <c r="W618" s="761"/>
      <c r="X618" s="761"/>
      <c r="Y618" s="761"/>
      <c r="Z618" s="761"/>
    </row>
    <row r="619" spans="1:26" ht="18">
      <c r="A619" s="761"/>
      <c r="B619" s="761"/>
      <c r="C619" s="761"/>
      <c r="D619" s="761"/>
      <c r="E619" s="761"/>
      <c r="F619" s="761"/>
      <c r="G619" s="761"/>
      <c r="H619" s="761"/>
      <c r="I619" s="761"/>
      <c r="J619" s="761"/>
      <c r="K619" s="761"/>
      <c r="L619" s="761"/>
      <c r="M619" s="761"/>
      <c r="N619" s="761"/>
      <c r="O619" s="761"/>
      <c r="P619" s="761"/>
      <c r="Q619" s="761"/>
      <c r="R619" s="761"/>
      <c r="S619" s="761"/>
      <c r="T619" s="761"/>
      <c r="U619" s="761"/>
      <c r="V619" s="761"/>
      <c r="W619" s="761"/>
      <c r="X619" s="761"/>
      <c r="Y619" s="761"/>
      <c r="Z619" s="761"/>
    </row>
    <row r="620" spans="1:26" ht="18">
      <c r="A620" s="761"/>
      <c r="B620" s="761"/>
      <c r="C620" s="761"/>
      <c r="D620" s="761"/>
      <c r="E620" s="761"/>
      <c r="F620" s="761"/>
      <c r="G620" s="761"/>
      <c r="H620" s="761"/>
      <c r="I620" s="761"/>
      <c r="J620" s="761"/>
      <c r="K620" s="761"/>
      <c r="L620" s="761"/>
      <c r="M620" s="761"/>
      <c r="N620" s="761"/>
      <c r="O620" s="761"/>
      <c r="P620" s="761"/>
      <c r="Q620" s="761"/>
      <c r="R620" s="761"/>
      <c r="S620" s="761"/>
      <c r="T620" s="761"/>
      <c r="U620" s="761"/>
      <c r="V620" s="761"/>
      <c r="W620" s="761"/>
      <c r="X620" s="761"/>
      <c r="Y620" s="761"/>
      <c r="Z620" s="761"/>
    </row>
    <row r="621" spans="1:26" ht="18">
      <c r="A621" s="761"/>
      <c r="B621" s="761"/>
      <c r="C621" s="761"/>
      <c r="D621" s="761"/>
      <c r="E621" s="761"/>
      <c r="F621" s="761"/>
      <c r="G621" s="761"/>
      <c r="H621" s="761"/>
      <c r="I621" s="761"/>
      <c r="J621" s="761"/>
      <c r="K621" s="761"/>
      <c r="L621" s="761"/>
      <c r="M621" s="761"/>
      <c r="N621" s="761"/>
      <c r="O621" s="761"/>
      <c r="P621" s="761"/>
      <c r="Q621" s="761"/>
      <c r="R621" s="761"/>
      <c r="S621" s="761"/>
      <c r="T621" s="761"/>
      <c r="U621" s="761"/>
      <c r="V621" s="761"/>
      <c r="W621" s="761"/>
      <c r="X621" s="761"/>
      <c r="Y621" s="761"/>
      <c r="Z621" s="761"/>
    </row>
    <row r="622" spans="1:26" ht="18">
      <c r="A622" s="761"/>
      <c r="B622" s="761"/>
      <c r="C622" s="761"/>
      <c r="D622" s="761"/>
      <c r="E622" s="761"/>
      <c r="F622" s="761"/>
      <c r="G622" s="761"/>
      <c r="H622" s="761"/>
      <c r="I622" s="761"/>
      <c r="J622" s="761"/>
      <c r="K622" s="761"/>
      <c r="L622" s="761"/>
      <c r="M622" s="761"/>
      <c r="N622" s="761"/>
      <c r="O622" s="761"/>
      <c r="P622" s="761"/>
      <c r="Q622" s="761"/>
      <c r="R622" s="761"/>
      <c r="S622" s="761"/>
      <c r="T622" s="761"/>
      <c r="U622" s="761"/>
      <c r="V622" s="761"/>
      <c r="W622" s="761"/>
      <c r="X622" s="761"/>
      <c r="Y622" s="761"/>
      <c r="Z622" s="761"/>
    </row>
    <row r="623" spans="1:26" ht="18">
      <c r="A623" s="761"/>
      <c r="B623" s="761"/>
      <c r="C623" s="761"/>
      <c r="D623" s="761"/>
      <c r="E623" s="761"/>
      <c r="F623" s="761"/>
      <c r="G623" s="761"/>
      <c r="H623" s="761"/>
      <c r="I623" s="761"/>
      <c r="J623" s="761"/>
      <c r="K623" s="761"/>
      <c r="L623" s="761"/>
      <c r="M623" s="761"/>
      <c r="N623" s="761"/>
      <c r="O623" s="761"/>
      <c r="P623" s="761"/>
      <c r="Q623" s="761"/>
      <c r="R623" s="761"/>
      <c r="S623" s="761"/>
      <c r="T623" s="761"/>
      <c r="U623" s="761"/>
      <c r="V623" s="761"/>
      <c r="W623" s="761"/>
      <c r="X623" s="761"/>
      <c r="Y623" s="761"/>
      <c r="Z623" s="761"/>
    </row>
    <row r="624" spans="1:26" ht="18">
      <c r="A624" s="761"/>
      <c r="B624" s="761"/>
      <c r="C624" s="761"/>
      <c r="D624" s="761"/>
      <c r="E624" s="761"/>
      <c r="F624" s="761"/>
      <c r="G624" s="761"/>
      <c r="H624" s="761"/>
      <c r="I624" s="761"/>
      <c r="J624" s="761"/>
      <c r="K624" s="761"/>
      <c r="L624" s="761"/>
      <c r="M624" s="761"/>
      <c r="N624" s="761"/>
      <c r="O624" s="761"/>
      <c r="P624" s="761"/>
      <c r="Q624" s="761"/>
      <c r="R624" s="761"/>
      <c r="S624" s="761"/>
      <c r="T624" s="761"/>
      <c r="U624" s="761"/>
      <c r="V624" s="761"/>
      <c r="W624" s="761"/>
      <c r="X624" s="761"/>
      <c r="Y624" s="761"/>
      <c r="Z624" s="761"/>
    </row>
    <row r="625" spans="1:26" ht="18">
      <c r="A625" s="761"/>
      <c r="B625" s="761"/>
      <c r="C625" s="761"/>
      <c r="D625" s="761"/>
      <c r="E625" s="761"/>
      <c r="F625" s="761"/>
      <c r="G625" s="761"/>
      <c r="H625" s="761"/>
      <c r="I625" s="761"/>
      <c r="J625" s="761"/>
      <c r="K625" s="761"/>
      <c r="L625" s="761"/>
      <c r="M625" s="761"/>
      <c r="N625" s="761"/>
      <c r="O625" s="761"/>
      <c r="P625" s="761"/>
      <c r="Q625" s="761"/>
      <c r="R625" s="761"/>
      <c r="S625" s="761"/>
      <c r="T625" s="761"/>
      <c r="U625" s="761"/>
      <c r="V625" s="761"/>
      <c r="W625" s="761"/>
      <c r="X625" s="761"/>
      <c r="Y625" s="761"/>
      <c r="Z625" s="761"/>
    </row>
    <row r="626" spans="1:26" ht="18">
      <c r="A626" s="761"/>
      <c r="B626" s="761"/>
      <c r="C626" s="761"/>
      <c r="D626" s="761"/>
      <c r="E626" s="761"/>
      <c r="F626" s="761"/>
      <c r="G626" s="761"/>
      <c r="H626" s="761"/>
      <c r="I626" s="761"/>
      <c r="J626" s="761"/>
      <c r="K626" s="761"/>
      <c r="L626" s="761"/>
      <c r="M626" s="761"/>
      <c r="N626" s="761"/>
      <c r="O626" s="761"/>
      <c r="P626" s="761"/>
      <c r="Q626" s="761"/>
      <c r="R626" s="761"/>
      <c r="S626" s="761"/>
      <c r="T626" s="761"/>
      <c r="U626" s="761"/>
      <c r="V626" s="761"/>
      <c r="W626" s="761"/>
      <c r="X626" s="761"/>
      <c r="Y626" s="761"/>
      <c r="Z626" s="761"/>
    </row>
    <row r="627" spans="1:26" ht="18">
      <c r="A627" s="761"/>
      <c r="B627" s="761"/>
      <c r="C627" s="761"/>
      <c r="D627" s="761"/>
      <c r="E627" s="761"/>
      <c r="F627" s="761"/>
      <c r="G627" s="761"/>
      <c r="H627" s="761"/>
      <c r="I627" s="761"/>
      <c r="J627" s="761"/>
      <c r="K627" s="761"/>
      <c r="L627" s="761"/>
      <c r="M627" s="761"/>
      <c r="N627" s="761"/>
      <c r="O627" s="761"/>
      <c r="P627" s="761"/>
      <c r="Q627" s="761"/>
      <c r="R627" s="761"/>
      <c r="S627" s="761"/>
      <c r="T627" s="761"/>
      <c r="U627" s="761"/>
      <c r="V627" s="761"/>
      <c r="W627" s="761"/>
      <c r="X627" s="761"/>
      <c r="Y627" s="761"/>
      <c r="Z627" s="761"/>
    </row>
    <row r="628" spans="1:26" ht="18">
      <c r="A628" s="761"/>
      <c r="B628" s="761"/>
      <c r="C628" s="761"/>
      <c r="D628" s="761"/>
      <c r="E628" s="761"/>
      <c r="F628" s="761"/>
      <c r="G628" s="761"/>
      <c r="H628" s="761"/>
      <c r="I628" s="761"/>
      <c r="J628" s="761"/>
      <c r="K628" s="761"/>
      <c r="L628" s="761"/>
      <c r="M628" s="761"/>
      <c r="N628" s="761"/>
      <c r="O628" s="761"/>
      <c r="P628" s="761"/>
      <c r="Q628" s="761"/>
      <c r="R628" s="761"/>
      <c r="S628" s="761"/>
      <c r="T628" s="761"/>
      <c r="U628" s="761"/>
      <c r="V628" s="761"/>
      <c r="W628" s="761"/>
      <c r="X628" s="761"/>
      <c r="Y628" s="761"/>
      <c r="Z628" s="761"/>
    </row>
    <row r="629" spans="1:26" ht="18">
      <c r="A629" s="761"/>
      <c r="B629" s="761"/>
      <c r="C629" s="761"/>
      <c r="D629" s="761"/>
      <c r="E629" s="761"/>
      <c r="F629" s="761"/>
      <c r="G629" s="761"/>
      <c r="H629" s="761"/>
      <c r="I629" s="761"/>
      <c r="J629" s="761"/>
      <c r="K629" s="761"/>
      <c r="L629" s="761"/>
      <c r="M629" s="761"/>
      <c r="N629" s="761"/>
      <c r="O629" s="761"/>
      <c r="P629" s="761"/>
      <c r="Q629" s="761"/>
      <c r="R629" s="761"/>
      <c r="S629" s="761"/>
      <c r="T629" s="761"/>
      <c r="U629" s="761"/>
      <c r="V629" s="761"/>
      <c r="W629" s="761"/>
      <c r="X629" s="761"/>
      <c r="Y629" s="761"/>
      <c r="Z629" s="761"/>
    </row>
    <row r="630" spans="1:26" ht="18">
      <c r="A630" s="761"/>
      <c r="B630" s="761"/>
      <c r="C630" s="761"/>
      <c r="D630" s="761"/>
      <c r="E630" s="761"/>
      <c r="F630" s="761"/>
      <c r="G630" s="761"/>
      <c r="H630" s="761"/>
      <c r="I630" s="761"/>
      <c r="J630" s="761"/>
      <c r="K630" s="761"/>
      <c r="L630" s="761"/>
      <c r="M630" s="761"/>
      <c r="N630" s="761"/>
      <c r="O630" s="761"/>
      <c r="P630" s="761"/>
      <c r="Q630" s="761"/>
      <c r="R630" s="761"/>
      <c r="S630" s="761"/>
      <c r="T630" s="761"/>
      <c r="U630" s="761"/>
      <c r="V630" s="761"/>
      <c r="W630" s="761"/>
      <c r="X630" s="761"/>
      <c r="Y630" s="761"/>
      <c r="Z630" s="761"/>
    </row>
    <row r="631" spans="1:26" ht="18">
      <c r="A631" s="761"/>
      <c r="B631" s="761"/>
      <c r="C631" s="761"/>
      <c r="D631" s="761"/>
      <c r="E631" s="761"/>
      <c r="F631" s="761"/>
      <c r="G631" s="761"/>
      <c r="H631" s="761"/>
      <c r="I631" s="761"/>
      <c r="J631" s="761"/>
      <c r="K631" s="761"/>
      <c r="L631" s="761"/>
      <c r="M631" s="761"/>
      <c r="N631" s="761"/>
      <c r="O631" s="761"/>
      <c r="P631" s="761"/>
      <c r="Q631" s="761"/>
      <c r="R631" s="761"/>
      <c r="S631" s="761"/>
      <c r="T631" s="761"/>
      <c r="U631" s="761"/>
      <c r="V631" s="761"/>
      <c r="W631" s="761"/>
      <c r="X631" s="761"/>
      <c r="Y631" s="761"/>
      <c r="Z631" s="761"/>
    </row>
    <row r="632" spans="1:26" ht="18">
      <c r="A632" s="761"/>
      <c r="B632" s="761"/>
      <c r="C632" s="761"/>
      <c r="D632" s="761"/>
      <c r="E632" s="761"/>
      <c r="F632" s="761"/>
      <c r="G632" s="761"/>
      <c r="H632" s="761"/>
      <c r="I632" s="761"/>
      <c r="J632" s="761"/>
      <c r="K632" s="761"/>
      <c r="L632" s="761"/>
      <c r="M632" s="761"/>
      <c r="N632" s="761"/>
      <c r="O632" s="761"/>
      <c r="P632" s="761"/>
      <c r="Q632" s="761"/>
      <c r="R632" s="761"/>
      <c r="S632" s="761"/>
      <c r="T632" s="761"/>
      <c r="U632" s="761"/>
      <c r="V632" s="761"/>
      <c r="W632" s="761"/>
      <c r="X632" s="761"/>
      <c r="Y632" s="761"/>
      <c r="Z632" s="761"/>
    </row>
    <row r="633" spans="1:26" ht="18">
      <c r="A633" s="761"/>
      <c r="B633" s="761"/>
      <c r="C633" s="761"/>
      <c r="D633" s="761"/>
      <c r="E633" s="761"/>
      <c r="F633" s="761"/>
      <c r="G633" s="761"/>
      <c r="H633" s="761"/>
      <c r="I633" s="761"/>
      <c r="J633" s="761"/>
      <c r="K633" s="761"/>
      <c r="L633" s="761"/>
      <c r="M633" s="761"/>
      <c r="N633" s="761"/>
      <c r="O633" s="761"/>
      <c r="P633" s="761"/>
      <c r="Q633" s="761"/>
      <c r="R633" s="761"/>
      <c r="S633" s="761"/>
      <c r="T633" s="761"/>
      <c r="U633" s="761"/>
      <c r="V633" s="761"/>
      <c r="W633" s="761"/>
      <c r="X633" s="761"/>
      <c r="Y633" s="761"/>
      <c r="Z633" s="761"/>
    </row>
    <row r="634" spans="1:26" ht="18">
      <c r="A634" s="761"/>
      <c r="B634" s="761"/>
      <c r="C634" s="761"/>
      <c r="D634" s="761"/>
      <c r="E634" s="761"/>
      <c r="F634" s="761"/>
      <c r="G634" s="761"/>
      <c r="H634" s="761"/>
      <c r="I634" s="761"/>
      <c r="J634" s="761"/>
      <c r="K634" s="761"/>
      <c r="L634" s="761"/>
      <c r="M634" s="761"/>
      <c r="N634" s="761"/>
      <c r="O634" s="761"/>
      <c r="P634" s="761"/>
      <c r="Q634" s="761"/>
      <c r="R634" s="761"/>
      <c r="S634" s="761"/>
      <c r="T634" s="761"/>
      <c r="U634" s="761"/>
      <c r="V634" s="761"/>
      <c r="W634" s="761"/>
      <c r="X634" s="761"/>
      <c r="Y634" s="761"/>
      <c r="Z634" s="761"/>
    </row>
    <row r="635" spans="1:26" ht="18">
      <c r="A635" s="761"/>
      <c r="B635" s="761"/>
      <c r="C635" s="761"/>
      <c r="D635" s="761"/>
      <c r="E635" s="761"/>
      <c r="F635" s="761"/>
      <c r="G635" s="761"/>
      <c r="H635" s="761"/>
      <c r="I635" s="761"/>
      <c r="J635" s="761"/>
      <c r="K635" s="761"/>
      <c r="L635" s="761"/>
      <c r="M635" s="761"/>
      <c r="N635" s="761"/>
      <c r="O635" s="761"/>
      <c r="P635" s="761"/>
      <c r="Q635" s="761"/>
      <c r="R635" s="761"/>
      <c r="S635" s="761"/>
      <c r="T635" s="761"/>
      <c r="U635" s="761"/>
      <c r="V635" s="761"/>
      <c r="W635" s="761"/>
      <c r="X635" s="761"/>
      <c r="Y635" s="761"/>
      <c r="Z635" s="761"/>
    </row>
    <row r="636" spans="1:26" ht="18">
      <c r="A636" s="761"/>
      <c r="B636" s="761"/>
      <c r="C636" s="761"/>
      <c r="D636" s="761"/>
      <c r="E636" s="761"/>
      <c r="F636" s="761"/>
      <c r="G636" s="761"/>
      <c r="H636" s="761"/>
      <c r="I636" s="761"/>
      <c r="J636" s="761"/>
      <c r="K636" s="761"/>
      <c r="L636" s="761"/>
      <c r="M636" s="761"/>
      <c r="N636" s="761"/>
      <c r="O636" s="761"/>
      <c r="P636" s="761"/>
      <c r="Q636" s="761"/>
      <c r="R636" s="761"/>
      <c r="S636" s="761"/>
      <c r="T636" s="761"/>
      <c r="U636" s="761"/>
      <c r="V636" s="761"/>
      <c r="W636" s="761"/>
      <c r="X636" s="761"/>
      <c r="Y636" s="761"/>
      <c r="Z636" s="761"/>
    </row>
    <row r="637" spans="1:26" ht="18">
      <c r="A637" s="761"/>
      <c r="B637" s="761"/>
      <c r="C637" s="761"/>
      <c r="D637" s="761"/>
      <c r="E637" s="761"/>
      <c r="F637" s="761"/>
      <c r="G637" s="761"/>
      <c r="H637" s="761"/>
      <c r="I637" s="761"/>
      <c r="J637" s="761"/>
      <c r="K637" s="761"/>
      <c r="L637" s="761"/>
      <c r="M637" s="761"/>
      <c r="N637" s="761"/>
      <c r="O637" s="761"/>
      <c r="P637" s="761"/>
      <c r="Q637" s="761"/>
      <c r="R637" s="761"/>
      <c r="S637" s="761"/>
      <c r="T637" s="761"/>
      <c r="U637" s="761"/>
      <c r="V637" s="761"/>
      <c r="W637" s="761"/>
      <c r="X637" s="761"/>
      <c r="Y637" s="761"/>
      <c r="Z637" s="761"/>
    </row>
    <row r="638" spans="1:26" ht="18">
      <c r="A638" s="761"/>
      <c r="B638" s="761"/>
      <c r="C638" s="761"/>
      <c r="D638" s="761"/>
      <c r="E638" s="761"/>
      <c r="F638" s="761"/>
      <c r="G638" s="761"/>
      <c r="H638" s="761"/>
      <c r="I638" s="761"/>
      <c r="J638" s="761"/>
      <c r="K638" s="761"/>
      <c r="L638" s="761"/>
      <c r="M638" s="761"/>
      <c r="N638" s="761"/>
      <c r="O638" s="761"/>
      <c r="P638" s="761"/>
      <c r="Q638" s="761"/>
      <c r="R638" s="761"/>
      <c r="S638" s="761"/>
      <c r="T638" s="761"/>
      <c r="U638" s="761"/>
      <c r="V638" s="761"/>
      <c r="W638" s="761"/>
      <c r="X638" s="761"/>
      <c r="Y638" s="761"/>
      <c r="Z638" s="761"/>
    </row>
    <row r="639" spans="1:26" ht="18">
      <c r="A639" s="761"/>
      <c r="B639" s="761"/>
      <c r="C639" s="761"/>
      <c r="D639" s="761"/>
      <c r="E639" s="761"/>
      <c r="F639" s="761"/>
      <c r="G639" s="761"/>
      <c r="H639" s="761"/>
      <c r="I639" s="761"/>
      <c r="J639" s="761"/>
      <c r="K639" s="761"/>
      <c r="L639" s="761"/>
      <c r="M639" s="761"/>
      <c r="N639" s="761"/>
      <c r="O639" s="761"/>
      <c r="P639" s="761"/>
      <c r="Q639" s="761"/>
      <c r="R639" s="761"/>
      <c r="S639" s="761"/>
      <c r="T639" s="761"/>
      <c r="U639" s="761"/>
      <c r="V639" s="761"/>
      <c r="W639" s="761"/>
      <c r="X639" s="761"/>
      <c r="Y639" s="761"/>
      <c r="Z639" s="761"/>
    </row>
    <row r="640" spans="1:26" ht="18">
      <c r="A640" s="761"/>
      <c r="B640" s="761"/>
      <c r="C640" s="761"/>
      <c r="D640" s="761"/>
      <c r="E640" s="761"/>
      <c r="F640" s="761"/>
      <c r="G640" s="761"/>
      <c r="H640" s="761"/>
      <c r="I640" s="761"/>
      <c r="J640" s="761"/>
      <c r="K640" s="761"/>
      <c r="L640" s="761"/>
      <c r="M640" s="761"/>
      <c r="N640" s="761"/>
      <c r="O640" s="761"/>
      <c r="P640" s="761"/>
      <c r="Q640" s="761"/>
      <c r="R640" s="761"/>
      <c r="S640" s="761"/>
      <c r="T640" s="761"/>
      <c r="U640" s="761"/>
      <c r="V640" s="761"/>
      <c r="W640" s="761"/>
      <c r="X640" s="761"/>
      <c r="Y640" s="761"/>
      <c r="Z640" s="761"/>
    </row>
    <row r="641" spans="1:26" ht="18">
      <c r="A641" s="761"/>
      <c r="B641" s="761"/>
      <c r="C641" s="761"/>
      <c r="D641" s="761"/>
      <c r="E641" s="761"/>
      <c r="F641" s="761"/>
      <c r="G641" s="761"/>
      <c r="H641" s="761"/>
      <c r="I641" s="761"/>
      <c r="J641" s="761"/>
      <c r="K641" s="761"/>
      <c r="L641" s="761"/>
      <c r="M641" s="761"/>
      <c r="N641" s="761"/>
      <c r="O641" s="761"/>
      <c r="P641" s="761"/>
      <c r="Q641" s="761"/>
      <c r="R641" s="761"/>
      <c r="S641" s="761"/>
      <c r="T641" s="761"/>
      <c r="U641" s="761"/>
      <c r="V641" s="761"/>
      <c r="W641" s="761"/>
      <c r="X641" s="761"/>
      <c r="Y641" s="761"/>
      <c r="Z641" s="761"/>
    </row>
    <row r="642" spans="1:26" ht="18">
      <c r="A642" s="761"/>
      <c r="B642" s="761"/>
      <c r="C642" s="761"/>
      <c r="D642" s="761"/>
      <c r="E642" s="761"/>
      <c r="F642" s="761"/>
      <c r="G642" s="761"/>
      <c r="H642" s="761"/>
      <c r="I642" s="761"/>
      <c r="J642" s="761"/>
      <c r="K642" s="761"/>
      <c r="L642" s="761"/>
      <c r="M642" s="761"/>
      <c r="N642" s="761"/>
      <c r="O642" s="761"/>
      <c r="P642" s="761"/>
      <c r="Q642" s="761"/>
      <c r="R642" s="761"/>
      <c r="S642" s="761"/>
      <c r="T642" s="761"/>
      <c r="U642" s="761"/>
      <c r="V642" s="761"/>
      <c r="W642" s="761"/>
      <c r="X642" s="761"/>
      <c r="Y642" s="761"/>
      <c r="Z642" s="761"/>
    </row>
    <row r="643" spans="1:26" ht="18">
      <c r="A643" s="761"/>
      <c r="B643" s="761"/>
      <c r="C643" s="761"/>
      <c r="D643" s="761"/>
      <c r="E643" s="761"/>
      <c r="F643" s="761"/>
      <c r="G643" s="761"/>
      <c r="H643" s="761"/>
      <c r="I643" s="761"/>
      <c r="J643" s="761"/>
      <c r="K643" s="761"/>
      <c r="L643" s="761"/>
      <c r="M643" s="761"/>
      <c r="N643" s="761"/>
      <c r="O643" s="761"/>
      <c r="P643" s="761"/>
      <c r="Q643" s="761"/>
      <c r="R643" s="761"/>
      <c r="S643" s="761"/>
      <c r="T643" s="761"/>
      <c r="U643" s="761"/>
      <c r="V643" s="761"/>
      <c r="W643" s="761"/>
      <c r="X643" s="761"/>
      <c r="Y643" s="761"/>
      <c r="Z643" s="761"/>
    </row>
    <row r="644" spans="1:26" ht="18">
      <c r="A644" s="761"/>
      <c r="B644" s="761"/>
      <c r="C644" s="761"/>
      <c r="D644" s="761"/>
      <c r="E644" s="761"/>
      <c r="F644" s="761"/>
      <c r="G644" s="761"/>
      <c r="H644" s="761"/>
      <c r="I644" s="761"/>
      <c r="J644" s="761"/>
      <c r="K644" s="761"/>
      <c r="L644" s="761"/>
      <c r="M644" s="761"/>
      <c r="N644" s="761"/>
      <c r="O644" s="761"/>
      <c r="P644" s="761"/>
      <c r="Q644" s="761"/>
      <c r="R644" s="761"/>
      <c r="S644" s="761"/>
      <c r="T644" s="761"/>
      <c r="U644" s="761"/>
      <c r="V644" s="761"/>
      <c r="W644" s="761"/>
      <c r="X644" s="761"/>
      <c r="Y644" s="761"/>
      <c r="Z644" s="761"/>
    </row>
    <row r="645" spans="1:26" ht="18">
      <c r="A645" s="761"/>
      <c r="B645" s="761"/>
      <c r="C645" s="761"/>
      <c r="D645" s="761"/>
      <c r="E645" s="761"/>
      <c r="F645" s="761"/>
      <c r="G645" s="761"/>
      <c r="H645" s="761"/>
      <c r="I645" s="761"/>
      <c r="J645" s="761"/>
      <c r="K645" s="761"/>
      <c r="L645" s="761"/>
      <c r="M645" s="761"/>
      <c r="N645" s="761"/>
      <c r="O645" s="761"/>
      <c r="P645" s="761"/>
      <c r="Q645" s="761"/>
      <c r="R645" s="761"/>
      <c r="S645" s="761"/>
      <c r="T645" s="761"/>
      <c r="U645" s="761"/>
      <c r="V645" s="761"/>
      <c r="W645" s="761"/>
      <c r="X645" s="761"/>
      <c r="Y645" s="761"/>
      <c r="Z645" s="761"/>
    </row>
    <row r="646" spans="1:26" ht="18">
      <c r="A646" s="761"/>
      <c r="B646" s="761"/>
      <c r="C646" s="761"/>
      <c r="D646" s="761"/>
      <c r="E646" s="761"/>
      <c r="F646" s="761"/>
      <c r="G646" s="761"/>
      <c r="H646" s="761"/>
      <c r="I646" s="761"/>
      <c r="J646" s="761"/>
      <c r="K646" s="761"/>
      <c r="L646" s="761"/>
      <c r="M646" s="761"/>
      <c r="N646" s="761"/>
      <c r="O646" s="761"/>
      <c r="P646" s="761"/>
      <c r="Q646" s="761"/>
      <c r="R646" s="761"/>
      <c r="S646" s="761"/>
      <c r="T646" s="761"/>
      <c r="U646" s="761"/>
      <c r="V646" s="761"/>
      <c r="W646" s="761"/>
      <c r="X646" s="761"/>
      <c r="Y646" s="761"/>
      <c r="Z646" s="761"/>
    </row>
    <row r="647" spans="1:26" ht="18">
      <c r="A647" s="761"/>
      <c r="B647" s="761"/>
      <c r="C647" s="761"/>
      <c r="D647" s="761"/>
      <c r="E647" s="761"/>
      <c r="F647" s="761"/>
      <c r="G647" s="761"/>
      <c r="H647" s="761"/>
      <c r="I647" s="761"/>
      <c r="J647" s="761"/>
      <c r="K647" s="761"/>
      <c r="L647" s="761"/>
      <c r="M647" s="761"/>
      <c r="N647" s="761"/>
      <c r="O647" s="761"/>
      <c r="P647" s="761"/>
      <c r="Q647" s="761"/>
      <c r="R647" s="761"/>
      <c r="S647" s="761"/>
      <c r="T647" s="761"/>
      <c r="U647" s="761"/>
      <c r="V647" s="761"/>
      <c r="W647" s="761"/>
      <c r="X647" s="761"/>
      <c r="Y647" s="761"/>
      <c r="Z647" s="761"/>
    </row>
    <row r="648" spans="1:26" ht="18">
      <c r="A648" s="761"/>
      <c r="B648" s="761"/>
      <c r="C648" s="761"/>
      <c r="D648" s="761"/>
      <c r="E648" s="761"/>
      <c r="F648" s="761"/>
      <c r="G648" s="761"/>
      <c r="H648" s="761"/>
      <c r="I648" s="761"/>
      <c r="J648" s="761"/>
      <c r="K648" s="761"/>
      <c r="L648" s="761"/>
      <c r="M648" s="761"/>
      <c r="N648" s="761"/>
      <c r="O648" s="761"/>
      <c r="P648" s="761"/>
      <c r="Q648" s="761"/>
      <c r="R648" s="761"/>
      <c r="S648" s="761"/>
      <c r="T648" s="761"/>
      <c r="U648" s="761"/>
      <c r="V648" s="761"/>
      <c r="W648" s="761"/>
      <c r="X648" s="761"/>
      <c r="Y648" s="761"/>
      <c r="Z648" s="761"/>
    </row>
    <row r="649" spans="1:26" ht="18">
      <c r="A649" s="761"/>
      <c r="B649" s="761"/>
      <c r="C649" s="761"/>
      <c r="D649" s="761"/>
      <c r="E649" s="761"/>
      <c r="F649" s="761"/>
      <c r="G649" s="761"/>
      <c r="H649" s="761"/>
      <c r="I649" s="761"/>
      <c r="J649" s="761"/>
      <c r="K649" s="761"/>
      <c r="L649" s="761"/>
      <c r="M649" s="761"/>
      <c r="N649" s="761"/>
      <c r="O649" s="761"/>
      <c r="P649" s="761"/>
      <c r="Q649" s="761"/>
      <c r="R649" s="761"/>
      <c r="S649" s="761"/>
      <c r="T649" s="761"/>
      <c r="U649" s="761"/>
      <c r="V649" s="761"/>
      <c r="W649" s="761"/>
      <c r="X649" s="761"/>
      <c r="Y649" s="761"/>
      <c r="Z649" s="761"/>
    </row>
    <row r="650" spans="1:26" ht="18">
      <c r="A650" s="761"/>
      <c r="B650" s="761"/>
      <c r="C650" s="761"/>
      <c r="D650" s="761"/>
      <c r="E650" s="761"/>
      <c r="F650" s="761"/>
      <c r="G650" s="761"/>
      <c r="H650" s="761"/>
      <c r="I650" s="761"/>
      <c r="J650" s="761"/>
      <c r="K650" s="761"/>
      <c r="L650" s="761"/>
      <c r="M650" s="761"/>
      <c r="N650" s="761"/>
      <c r="O650" s="761"/>
      <c r="P650" s="761"/>
      <c r="Q650" s="761"/>
      <c r="R650" s="761"/>
      <c r="S650" s="761"/>
      <c r="T650" s="761"/>
      <c r="U650" s="761"/>
      <c r="V650" s="761"/>
      <c r="W650" s="761"/>
      <c r="X650" s="761"/>
      <c r="Y650" s="761"/>
      <c r="Z650" s="761"/>
    </row>
    <row r="651" spans="1:26" ht="18">
      <c r="A651" s="761"/>
      <c r="B651" s="761"/>
      <c r="C651" s="761"/>
      <c r="D651" s="761"/>
      <c r="E651" s="761"/>
      <c r="F651" s="761"/>
      <c r="G651" s="761"/>
      <c r="H651" s="761"/>
      <c r="I651" s="761"/>
      <c r="J651" s="761"/>
      <c r="K651" s="761"/>
      <c r="L651" s="761"/>
      <c r="M651" s="761"/>
      <c r="N651" s="761"/>
      <c r="O651" s="761"/>
      <c r="P651" s="761"/>
      <c r="Q651" s="761"/>
      <c r="R651" s="761"/>
      <c r="S651" s="761"/>
      <c r="T651" s="761"/>
      <c r="U651" s="761"/>
      <c r="V651" s="761"/>
      <c r="W651" s="761"/>
      <c r="X651" s="761"/>
      <c r="Y651" s="761"/>
      <c r="Z651" s="761"/>
    </row>
    <row r="652" spans="1:26" ht="18">
      <c r="A652" s="761"/>
      <c r="B652" s="761"/>
      <c r="C652" s="761"/>
      <c r="D652" s="761"/>
      <c r="E652" s="761"/>
      <c r="F652" s="761"/>
      <c r="G652" s="761"/>
      <c r="H652" s="761"/>
      <c r="I652" s="761"/>
      <c r="J652" s="761"/>
      <c r="K652" s="761"/>
      <c r="L652" s="761"/>
      <c r="M652" s="761"/>
      <c r="N652" s="761"/>
      <c r="O652" s="761"/>
      <c r="P652" s="761"/>
      <c r="Q652" s="761"/>
      <c r="R652" s="761"/>
      <c r="S652" s="761"/>
      <c r="T652" s="761"/>
      <c r="U652" s="761"/>
      <c r="V652" s="761"/>
      <c r="W652" s="761"/>
      <c r="X652" s="761"/>
      <c r="Y652" s="761"/>
      <c r="Z652" s="761"/>
    </row>
    <row r="653" spans="1:26" ht="18">
      <c r="A653" s="761"/>
      <c r="B653" s="761"/>
      <c r="C653" s="761"/>
      <c r="D653" s="761"/>
      <c r="E653" s="761"/>
      <c r="F653" s="761"/>
      <c r="G653" s="761"/>
      <c r="H653" s="761"/>
      <c r="I653" s="761"/>
      <c r="J653" s="761"/>
      <c r="K653" s="761"/>
      <c r="L653" s="761"/>
      <c r="M653" s="761"/>
      <c r="N653" s="761"/>
      <c r="O653" s="761"/>
      <c r="P653" s="761"/>
      <c r="Q653" s="761"/>
      <c r="R653" s="761"/>
      <c r="S653" s="761"/>
      <c r="T653" s="761"/>
      <c r="U653" s="761"/>
      <c r="V653" s="761"/>
      <c r="W653" s="761"/>
      <c r="X653" s="761"/>
      <c r="Y653" s="761"/>
      <c r="Z653" s="761"/>
    </row>
    <row r="654" spans="1:26" ht="18">
      <c r="A654" s="761"/>
      <c r="B654" s="761"/>
      <c r="C654" s="761"/>
      <c r="D654" s="761"/>
      <c r="E654" s="761"/>
      <c r="F654" s="761"/>
      <c r="G654" s="761"/>
      <c r="H654" s="761"/>
      <c r="I654" s="761"/>
      <c r="J654" s="761"/>
      <c r="K654" s="761"/>
      <c r="L654" s="761"/>
      <c r="M654" s="761"/>
      <c r="N654" s="761"/>
      <c r="O654" s="761"/>
      <c r="P654" s="761"/>
      <c r="Q654" s="761"/>
      <c r="R654" s="761"/>
      <c r="S654" s="761"/>
      <c r="T654" s="761"/>
      <c r="U654" s="761"/>
      <c r="V654" s="761"/>
      <c r="W654" s="761"/>
      <c r="X654" s="761"/>
      <c r="Y654" s="761"/>
      <c r="Z654" s="761"/>
    </row>
    <row r="655" spans="1:26" ht="18">
      <c r="A655" s="761"/>
      <c r="B655" s="761"/>
      <c r="C655" s="761"/>
      <c r="D655" s="761"/>
      <c r="E655" s="761"/>
      <c r="F655" s="761"/>
      <c r="G655" s="761"/>
      <c r="H655" s="761"/>
      <c r="I655" s="761"/>
      <c r="J655" s="761"/>
      <c r="K655" s="761"/>
      <c r="L655" s="761"/>
      <c r="M655" s="761"/>
      <c r="N655" s="761"/>
      <c r="O655" s="761"/>
      <c r="P655" s="761"/>
      <c r="Q655" s="761"/>
      <c r="R655" s="761"/>
      <c r="S655" s="761"/>
      <c r="T655" s="761"/>
      <c r="U655" s="761"/>
      <c r="V655" s="761"/>
      <c r="W655" s="761"/>
      <c r="X655" s="761"/>
      <c r="Y655" s="761"/>
      <c r="Z655" s="761"/>
    </row>
    <row r="656" spans="1:26" ht="18">
      <c r="A656" s="761"/>
      <c r="B656" s="761"/>
      <c r="C656" s="761"/>
      <c r="D656" s="761"/>
      <c r="E656" s="761"/>
      <c r="F656" s="761"/>
      <c r="G656" s="761"/>
      <c r="H656" s="761"/>
      <c r="I656" s="761"/>
      <c r="J656" s="761"/>
      <c r="K656" s="761"/>
      <c r="L656" s="761"/>
      <c r="M656" s="761"/>
      <c r="N656" s="761"/>
      <c r="O656" s="761"/>
      <c r="P656" s="761"/>
      <c r="Q656" s="761"/>
      <c r="R656" s="761"/>
      <c r="S656" s="761"/>
      <c r="T656" s="761"/>
      <c r="U656" s="761"/>
      <c r="V656" s="761"/>
      <c r="W656" s="761"/>
      <c r="X656" s="761"/>
      <c r="Y656" s="761"/>
      <c r="Z656" s="761"/>
    </row>
    <row r="657" spans="1:26" ht="18">
      <c r="A657" s="761"/>
      <c r="B657" s="761"/>
      <c r="C657" s="761"/>
      <c r="D657" s="761"/>
      <c r="E657" s="761"/>
      <c r="F657" s="761"/>
      <c r="G657" s="761"/>
      <c r="H657" s="761"/>
      <c r="I657" s="761"/>
      <c r="J657" s="761"/>
      <c r="K657" s="761"/>
      <c r="L657" s="761"/>
      <c r="M657" s="761"/>
      <c r="N657" s="761"/>
      <c r="O657" s="761"/>
      <c r="P657" s="761"/>
      <c r="Q657" s="761"/>
      <c r="R657" s="761"/>
      <c r="S657" s="761"/>
      <c r="T657" s="761"/>
      <c r="U657" s="761"/>
      <c r="V657" s="761"/>
      <c r="W657" s="761"/>
      <c r="X657" s="761"/>
      <c r="Y657" s="761"/>
      <c r="Z657" s="761"/>
    </row>
    <row r="658" spans="1:26" ht="18">
      <c r="A658" s="761"/>
      <c r="B658" s="761"/>
      <c r="C658" s="761"/>
      <c r="D658" s="761"/>
      <c r="E658" s="761"/>
      <c r="F658" s="761"/>
      <c r="G658" s="761"/>
      <c r="H658" s="761"/>
      <c r="I658" s="761"/>
      <c r="J658" s="761"/>
      <c r="K658" s="761"/>
      <c r="L658" s="761"/>
      <c r="M658" s="761"/>
      <c r="N658" s="761"/>
      <c r="O658" s="761"/>
      <c r="P658" s="761"/>
      <c r="Q658" s="761"/>
      <c r="R658" s="761"/>
      <c r="S658" s="761"/>
      <c r="T658" s="761"/>
      <c r="U658" s="761"/>
      <c r="V658" s="761"/>
      <c r="W658" s="761"/>
      <c r="X658" s="761"/>
      <c r="Y658" s="761"/>
      <c r="Z658" s="761"/>
    </row>
    <row r="659" spans="1:26" ht="18">
      <c r="A659" s="761"/>
      <c r="B659" s="761"/>
      <c r="C659" s="761"/>
      <c r="D659" s="761"/>
      <c r="E659" s="761"/>
      <c r="F659" s="761"/>
      <c r="G659" s="761"/>
      <c r="H659" s="761"/>
      <c r="I659" s="761"/>
      <c r="J659" s="761"/>
      <c r="K659" s="761"/>
      <c r="L659" s="761"/>
      <c r="M659" s="761"/>
      <c r="N659" s="761"/>
      <c r="O659" s="761"/>
      <c r="P659" s="761"/>
      <c r="Q659" s="761"/>
      <c r="R659" s="761"/>
      <c r="S659" s="761"/>
      <c r="T659" s="761"/>
      <c r="U659" s="761"/>
      <c r="V659" s="761"/>
      <c r="W659" s="761"/>
      <c r="X659" s="761"/>
      <c r="Y659" s="761"/>
      <c r="Z659" s="761"/>
    </row>
    <row r="660" spans="1:26" ht="18">
      <c r="A660" s="761"/>
      <c r="B660" s="761"/>
      <c r="C660" s="761"/>
      <c r="D660" s="761"/>
      <c r="E660" s="761"/>
      <c r="F660" s="761"/>
      <c r="G660" s="761"/>
      <c r="H660" s="761"/>
      <c r="I660" s="761"/>
      <c r="J660" s="761"/>
      <c r="K660" s="761"/>
      <c r="L660" s="761"/>
      <c r="M660" s="761"/>
      <c r="N660" s="761"/>
      <c r="O660" s="761"/>
      <c r="P660" s="761"/>
      <c r="Q660" s="761"/>
      <c r="R660" s="761"/>
      <c r="S660" s="761"/>
      <c r="T660" s="761"/>
      <c r="U660" s="761"/>
      <c r="V660" s="761"/>
      <c r="W660" s="761"/>
      <c r="X660" s="761"/>
      <c r="Y660" s="761"/>
      <c r="Z660" s="761"/>
    </row>
    <row r="661" spans="1:26" ht="18">
      <c r="A661" s="761"/>
      <c r="B661" s="761"/>
      <c r="C661" s="761"/>
      <c r="D661" s="761"/>
      <c r="E661" s="761"/>
      <c r="F661" s="761"/>
      <c r="G661" s="761"/>
      <c r="H661" s="761"/>
      <c r="I661" s="761"/>
      <c r="J661" s="761"/>
      <c r="K661" s="761"/>
      <c r="L661" s="761"/>
      <c r="M661" s="761"/>
      <c r="N661" s="761"/>
      <c r="O661" s="761"/>
      <c r="P661" s="761"/>
      <c r="Q661" s="761"/>
      <c r="R661" s="761"/>
      <c r="S661" s="761"/>
      <c r="T661" s="761"/>
      <c r="U661" s="761"/>
      <c r="V661" s="761"/>
      <c r="W661" s="761"/>
      <c r="X661" s="761"/>
      <c r="Y661" s="761"/>
      <c r="Z661" s="761"/>
    </row>
    <row r="662" spans="1:26" ht="18">
      <c r="A662" s="761"/>
      <c r="B662" s="761"/>
      <c r="C662" s="761"/>
      <c r="D662" s="761"/>
      <c r="E662" s="761"/>
      <c r="F662" s="761"/>
      <c r="G662" s="761"/>
      <c r="H662" s="761"/>
      <c r="I662" s="761"/>
      <c r="J662" s="761"/>
      <c r="K662" s="761"/>
      <c r="L662" s="761"/>
      <c r="M662" s="761"/>
      <c r="N662" s="761"/>
      <c r="O662" s="761"/>
      <c r="P662" s="761"/>
      <c r="Q662" s="761"/>
      <c r="R662" s="761"/>
      <c r="S662" s="761"/>
      <c r="T662" s="761"/>
      <c r="U662" s="761"/>
      <c r="V662" s="761"/>
      <c r="W662" s="761"/>
      <c r="X662" s="761"/>
      <c r="Y662" s="761"/>
      <c r="Z662" s="761"/>
    </row>
    <row r="663" spans="1:26" ht="18">
      <c r="A663" s="761"/>
      <c r="B663" s="761"/>
      <c r="C663" s="761"/>
      <c r="D663" s="761"/>
      <c r="E663" s="761"/>
      <c r="F663" s="761"/>
      <c r="G663" s="761"/>
      <c r="H663" s="761"/>
      <c r="I663" s="761"/>
      <c r="J663" s="761"/>
      <c r="K663" s="761"/>
      <c r="L663" s="761"/>
      <c r="M663" s="761"/>
      <c r="N663" s="761"/>
      <c r="O663" s="761"/>
      <c r="P663" s="761"/>
      <c r="Q663" s="761"/>
      <c r="R663" s="761"/>
      <c r="S663" s="761"/>
      <c r="T663" s="761"/>
      <c r="U663" s="761"/>
      <c r="V663" s="761"/>
      <c r="W663" s="761"/>
      <c r="X663" s="761"/>
      <c r="Y663" s="761"/>
      <c r="Z663" s="761"/>
    </row>
    <row r="664" spans="1:26" ht="18">
      <c r="A664" s="761"/>
      <c r="B664" s="761"/>
      <c r="C664" s="761"/>
      <c r="D664" s="761"/>
      <c r="E664" s="761"/>
      <c r="F664" s="761"/>
      <c r="G664" s="761"/>
      <c r="H664" s="761"/>
      <c r="I664" s="761"/>
      <c r="J664" s="761"/>
      <c r="K664" s="761"/>
      <c r="L664" s="761"/>
      <c r="M664" s="761"/>
      <c r="N664" s="761"/>
      <c r="O664" s="761"/>
      <c r="P664" s="761"/>
      <c r="Q664" s="761"/>
      <c r="R664" s="761"/>
      <c r="S664" s="761"/>
      <c r="T664" s="761"/>
      <c r="U664" s="761"/>
      <c r="V664" s="761"/>
      <c r="W664" s="761"/>
      <c r="X664" s="761"/>
      <c r="Y664" s="761"/>
      <c r="Z664" s="761"/>
    </row>
    <row r="665" spans="1:26" ht="18">
      <c r="A665" s="761"/>
      <c r="B665" s="761"/>
      <c r="C665" s="761"/>
      <c r="D665" s="761"/>
      <c r="E665" s="761"/>
      <c r="F665" s="761"/>
      <c r="G665" s="761"/>
      <c r="H665" s="761"/>
      <c r="I665" s="761"/>
      <c r="J665" s="761"/>
      <c r="K665" s="761"/>
      <c r="L665" s="761"/>
      <c r="M665" s="761"/>
      <c r="N665" s="761"/>
      <c r="O665" s="761"/>
      <c r="P665" s="761"/>
      <c r="Q665" s="761"/>
      <c r="R665" s="761"/>
      <c r="S665" s="761"/>
      <c r="T665" s="761"/>
      <c r="U665" s="761"/>
      <c r="V665" s="761"/>
      <c r="W665" s="761"/>
      <c r="X665" s="761"/>
      <c r="Y665" s="761"/>
      <c r="Z665" s="761"/>
    </row>
    <row r="666" spans="1:26" ht="18">
      <c r="A666" s="761"/>
      <c r="B666" s="761"/>
      <c r="C666" s="761"/>
      <c r="D666" s="761"/>
      <c r="E666" s="761"/>
      <c r="F666" s="761"/>
      <c r="G666" s="761"/>
      <c r="H666" s="761"/>
      <c r="I666" s="761"/>
      <c r="J666" s="761"/>
      <c r="K666" s="761"/>
      <c r="L666" s="761"/>
      <c r="M666" s="761"/>
      <c r="N666" s="761"/>
      <c r="O666" s="761"/>
      <c r="P666" s="761"/>
      <c r="Q666" s="761"/>
      <c r="R666" s="761"/>
      <c r="S666" s="761"/>
      <c r="T666" s="761"/>
      <c r="U666" s="761"/>
      <c r="V666" s="761"/>
      <c r="W666" s="761"/>
      <c r="X666" s="761"/>
      <c r="Y666" s="761"/>
      <c r="Z666" s="761"/>
    </row>
    <row r="667" spans="1:26" ht="18">
      <c r="A667" s="761"/>
      <c r="B667" s="761"/>
      <c r="C667" s="761"/>
      <c r="D667" s="761"/>
      <c r="E667" s="761"/>
      <c r="F667" s="761"/>
      <c r="G667" s="761"/>
      <c r="H667" s="761"/>
      <c r="I667" s="761"/>
      <c r="J667" s="761"/>
      <c r="K667" s="761"/>
      <c r="L667" s="761"/>
      <c r="M667" s="761"/>
      <c r="N667" s="761"/>
      <c r="O667" s="761"/>
      <c r="P667" s="761"/>
      <c r="Q667" s="761"/>
      <c r="R667" s="761"/>
      <c r="S667" s="761"/>
      <c r="T667" s="761"/>
      <c r="U667" s="761"/>
      <c r="V667" s="761"/>
      <c r="W667" s="761"/>
      <c r="X667" s="761"/>
      <c r="Y667" s="761"/>
      <c r="Z667" s="761"/>
    </row>
    <row r="668" spans="1:26" ht="18">
      <c r="A668" s="761"/>
      <c r="B668" s="761"/>
      <c r="C668" s="761"/>
      <c r="D668" s="761"/>
      <c r="E668" s="761"/>
      <c r="F668" s="761"/>
      <c r="G668" s="761"/>
      <c r="H668" s="761"/>
      <c r="I668" s="761"/>
      <c r="J668" s="761"/>
      <c r="K668" s="761"/>
      <c r="L668" s="761"/>
      <c r="M668" s="761"/>
      <c r="N668" s="761"/>
      <c r="O668" s="761"/>
      <c r="P668" s="761"/>
      <c r="Q668" s="761"/>
      <c r="R668" s="761"/>
      <c r="S668" s="761"/>
      <c r="T668" s="761"/>
      <c r="U668" s="761"/>
      <c r="V668" s="761"/>
      <c r="W668" s="761"/>
      <c r="X668" s="761"/>
      <c r="Y668" s="761"/>
      <c r="Z668" s="761"/>
    </row>
    <row r="669" spans="1:26" ht="18">
      <c r="A669" s="761"/>
      <c r="B669" s="761"/>
      <c r="C669" s="761"/>
      <c r="D669" s="761"/>
      <c r="E669" s="761"/>
      <c r="F669" s="761"/>
      <c r="G669" s="761"/>
      <c r="H669" s="761"/>
      <c r="I669" s="761"/>
      <c r="J669" s="761"/>
      <c r="K669" s="761"/>
      <c r="L669" s="761"/>
      <c r="M669" s="761"/>
      <c r="N669" s="761"/>
      <c r="O669" s="761"/>
      <c r="P669" s="761"/>
      <c r="Q669" s="761"/>
      <c r="R669" s="761"/>
      <c r="S669" s="761"/>
      <c r="T669" s="761"/>
      <c r="U669" s="761"/>
      <c r="V669" s="761"/>
      <c r="W669" s="761"/>
      <c r="X669" s="761"/>
      <c r="Y669" s="761"/>
      <c r="Z669" s="761"/>
    </row>
    <row r="670" spans="1:26" ht="18">
      <c r="A670" s="761"/>
      <c r="B670" s="761"/>
      <c r="C670" s="761"/>
      <c r="D670" s="761"/>
      <c r="E670" s="761"/>
      <c r="F670" s="761"/>
      <c r="G670" s="761"/>
      <c r="H670" s="761"/>
      <c r="I670" s="761"/>
      <c r="J670" s="761"/>
      <c r="K670" s="761"/>
      <c r="L670" s="761"/>
      <c r="M670" s="761"/>
      <c r="N670" s="761"/>
      <c r="O670" s="761"/>
      <c r="P670" s="761"/>
      <c r="Q670" s="761"/>
      <c r="R670" s="761"/>
      <c r="S670" s="761"/>
      <c r="T670" s="761"/>
      <c r="U670" s="761"/>
      <c r="V670" s="761"/>
      <c r="W670" s="761"/>
      <c r="X670" s="761"/>
      <c r="Y670" s="761"/>
      <c r="Z670" s="761"/>
    </row>
    <row r="671" spans="1:26" ht="18">
      <c r="A671" s="761"/>
      <c r="B671" s="761"/>
      <c r="C671" s="761"/>
      <c r="D671" s="761"/>
      <c r="E671" s="761"/>
      <c r="F671" s="761"/>
      <c r="G671" s="761"/>
      <c r="H671" s="761"/>
      <c r="I671" s="761"/>
      <c r="J671" s="761"/>
      <c r="K671" s="761"/>
      <c r="L671" s="761"/>
      <c r="M671" s="761"/>
      <c r="N671" s="761"/>
      <c r="O671" s="761"/>
      <c r="P671" s="761"/>
      <c r="Q671" s="761"/>
      <c r="R671" s="761"/>
      <c r="S671" s="761"/>
      <c r="T671" s="761"/>
      <c r="U671" s="761"/>
      <c r="V671" s="761"/>
      <c r="W671" s="761"/>
      <c r="X671" s="761"/>
      <c r="Y671" s="761"/>
      <c r="Z671" s="761"/>
    </row>
    <row r="672" spans="1:26" ht="18">
      <c r="A672" s="761"/>
      <c r="B672" s="761"/>
      <c r="C672" s="761"/>
      <c r="D672" s="761"/>
      <c r="E672" s="761"/>
      <c r="F672" s="761"/>
      <c r="G672" s="761"/>
      <c r="H672" s="761"/>
      <c r="I672" s="761"/>
      <c r="J672" s="761"/>
      <c r="K672" s="761"/>
      <c r="L672" s="761"/>
      <c r="M672" s="761"/>
      <c r="N672" s="761"/>
      <c r="O672" s="761"/>
      <c r="P672" s="761"/>
      <c r="Q672" s="761"/>
      <c r="R672" s="761"/>
      <c r="S672" s="761"/>
      <c r="T672" s="761"/>
      <c r="U672" s="761"/>
      <c r="V672" s="761"/>
      <c r="W672" s="761"/>
      <c r="X672" s="761"/>
      <c r="Y672" s="761"/>
      <c r="Z672" s="761"/>
    </row>
    <row r="673" spans="1:26" ht="18">
      <c r="A673" s="761"/>
      <c r="B673" s="761"/>
      <c r="C673" s="761"/>
      <c r="D673" s="761"/>
      <c r="E673" s="761"/>
      <c r="F673" s="761"/>
      <c r="G673" s="761"/>
      <c r="H673" s="761"/>
      <c r="I673" s="761"/>
      <c r="J673" s="761"/>
      <c r="K673" s="761"/>
      <c r="L673" s="761"/>
      <c r="M673" s="761"/>
      <c r="N673" s="761"/>
      <c r="O673" s="761"/>
      <c r="P673" s="761"/>
      <c r="Q673" s="761"/>
      <c r="R673" s="761"/>
      <c r="S673" s="761"/>
      <c r="T673" s="761"/>
      <c r="U673" s="761"/>
      <c r="V673" s="761"/>
      <c r="W673" s="761"/>
      <c r="X673" s="761"/>
      <c r="Y673" s="761"/>
      <c r="Z673" s="761"/>
    </row>
    <row r="674" spans="1:26" ht="18">
      <c r="A674" s="761"/>
      <c r="B674" s="761"/>
      <c r="C674" s="761"/>
      <c r="D674" s="761"/>
      <c r="E674" s="761"/>
      <c r="F674" s="761"/>
      <c r="G674" s="761"/>
      <c r="H674" s="761"/>
      <c r="I674" s="761"/>
      <c r="J674" s="761"/>
      <c r="K674" s="761"/>
      <c r="L674" s="761"/>
      <c r="M674" s="761"/>
      <c r="N674" s="761"/>
      <c r="O674" s="761"/>
      <c r="P674" s="761"/>
      <c r="Q674" s="761"/>
      <c r="R674" s="761"/>
      <c r="S674" s="761"/>
      <c r="T674" s="761"/>
      <c r="U674" s="761"/>
      <c r="V674" s="761"/>
      <c r="W674" s="761"/>
      <c r="X674" s="761"/>
      <c r="Y674" s="761"/>
      <c r="Z674" s="761"/>
    </row>
    <row r="675" spans="1:26" ht="18">
      <c r="A675" s="761"/>
      <c r="B675" s="761"/>
      <c r="C675" s="761"/>
      <c r="D675" s="761"/>
      <c r="E675" s="761"/>
      <c r="F675" s="761"/>
      <c r="G675" s="761"/>
      <c r="H675" s="761"/>
      <c r="I675" s="761"/>
      <c r="J675" s="761"/>
      <c r="K675" s="761"/>
      <c r="L675" s="761"/>
      <c r="M675" s="761"/>
      <c r="N675" s="761"/>
      <c r="O675" s="761"/>
      <c r="P675" s="761"/>
      <c r="Q675" s="761"/>
      <c r="R675" s="761"/>
      <c r="S675" s="761"/>
      <c r="T675" s="761"/>
      <c r="U675" s="761"/>
      <c r="V675" s="761"/>
      <c r="W675" s="761"/>
      <c r="X675" s="761"/>
      <c r="Y675" s="761"/>
      <c r="Z675" s="761"/>
    </row>
    <row r="676" spans="1:26" ht="18">
      <c r="A676" s="761"/>
      <c r="B676" s="761"/>
      <c r="C676" s="761"/>
      <c r="D676" s="761"/>
      <c r="E676" s="761"/>
      <c r="F676" s="761"/>
      <c r="G676" s="761"/>
      <c r="H676" s="761"/>
      <c r="I676" s="761"/>
      <c r="J676" s="761"/>
      <c r="K676" s="761"/>
      <c r="L676" s="761"/>
      <c r="M676" s="761"/>
      <c r="N676" s="761"/>
      <c r="O676" s="761"/>
      <c r="P676" s="761"/>
      <c r="Q676" s="761"/>
      <c r="R676" s="761"/>
      <c r="S676" s="761"/>
      <c r="T676" s="761"/>
      <c r="U676" s="761"/>
      <c r="V676" s="761"/>
      <c r="W676" s="761"/>
      <c r="X676" s="761"/>
      <c r="Y676" s="761"/>
      <c r="Z676" s="761"/>
    </row>
    <row r="677" spans="1:26" ht="18">
      <c r="A677" s="761"/>
      <c r="B677" s="761"/>
      <c r="C677" s="761"/>
      <c r="D677" s="761"/>
      <c r="E677" s="761"/>
      <c r="F677" s="761"/>
      <c r="G677" s="761"/>
      <c r="H677" s="761"/>
      <c r="I677" s="761"/>
      <c r="J677" s="761"/>
      <c r="K677" s="761"/>
      <c r="L677" s="761"/>
      <c r="M677" s="761"/>
      <c r="N677" s="761"/>
      <c r="O677" s="761"/>
      <c r="P677" s="761"/>
      <c r="Q677" s="761"/>
      <c r="R677" s="761"/>
      <c r="S677" s="761"/>
      <c r="T677" s="761"/>
      <c r="U677" s="761"/>
      <c r="V677" s="761"/>
      <c r="W677" s="761"/>
      <c r="X677" s="761"/>
      <c r="Y677" s="761"/>
      <c r="Z677" s="761"/>
    </row>
    <row r="678" spans="1:26" ht="18">
      <c r="A678" s="761"/>
      <c r="B678" s="761"/>
      <c r="C678" s="761"/>
      <c r="D678" s="761"/>
      <c r="E678" s="761"/>
      <c r="F678" s="761"/>
      <c r="G678" s="761"/>
      <c r="H678" s="761"/>
      <c r="I678" s="761"/>
      <c r="J678" s="761"/>
      <c r="K678" s="761"/>
      <c r="L678" s="761"/>
      <c r="M678" s="761"/>
      <c r="N678" s="761"/>
      <c r="O678" s="761"/>
      <c r="P678" s="761"/>
      <c r="Q678" s="761"/>
      <c r="R678" s="761"/>
      <c r="S678" s="761"/>
      <c r="T678" s="761"/>
      <c r="U678" s="761"/>
      <c r="V678" s="761"/>
      <c r="W678" s="761"/>
      <c r="X678" s="761"/>
      <c r="Y678" s="761"/>
      <c r="Z678" s="761"/>
    </row>
    <row r="679" spans="1:26" ht="18">
      <c r="A679" s="761"/>
      <c r="B679" s="761"/>
      <c r="C679" s="761"/>
      <c r="D679" s="761"/>
      <c r="E679" s="761"/>
      <c r="F679" s="761"/>
      <c r="G679" s="761"/>
      <c r="H679" s="761"/>
      <c r="I679" s="761"/>
      <c r="J679" s="761"/>
      <c r="K679" s="761"/>
      <c r="L679" s="761"/>
      <c r="M679" s="761"/>
      <c r="N679" s="761"/>
      <c r="O679" s="761"/>
      <c r="P679" s="761"/>
      <c r="Q679" s="761"/>
      <c r="R679" s="761"/>
      <c r="S679" s="761"/>
      <c r="T679" s="761"/>
      <c r="U679" s="761"/>
      <c r="V679" s="761"/>
      <c r="W679" s="761"/>
      <c r="X679" s="761"/>
      <c r="Y679" s="761"/>
      <c r="Z679" s="761"/>
    </row>
    <row r="680" spans="1:26" ht="18">
      <c r="A680" s="761"/>
      <c r="B680" s="761"/>
      <c r="C680" s="761"/>
      <c r="D680" s="761"/>
      <c r="E680" s="761"/>
      <c r="F680" s="761"/>
      <c r="G680" s="761"/>
      <c r="H680" s="761"/>
      <c r="I680" s="761"/>
      <c r="J680" s="761"/>
      <c r="K680" s="761"/>
      <c r="L680" s="761"/>
      <c r="M680" s="761"/>
      <c r="N680" s="761"/>
      <c r="O680" s="761"/>
      <c r="P680" s="761"/>
      <c r="Q680" s="761"/>
      <c r="R680" s="761"/>
      <c r="S680" s="761"/>
      <c r="T680" s="761"/>
      <c r="U680" s="761"/>
      <c r="V680" s="761"/>
      <c r="W680" s="761"/>
      <c r="X680" s="761"/>
      <c r="Y680" s="761"/>
      <c r="Z680" s="761"/>
    </row>
    <row r="681" spans="1:26" ht="18">
      <c r="A681" s="761"/>
      <c r="B681" s="761"/>
      <c r="C681" s="761"/>
      <c r="D681" s="761"/>
      <c r="E681" s="761"/>
      <c r="F681" s="761"/>
      <c r="G681" s="761"/>
      <c r="H681" s="761"/>
      <c r="I681" s="761"/>
      <c r="J681" s="761"/>
      <c r="K681" s="761"/>
      <c r="L681" s="761"/>
      <c r="M681" s="761"/>
      <c r="N681" s="761"/>
      <c r="O681" s="761"/>
      <c r="P681" s="761"/>
      <c r="Q681" s="761"/>
      <c r="R681" s="761"/>
      <c r="S681" s="761"/>
      <c r="T681" s="761"/>
      <c r="U681" s="761"/>
      <c r="V681" s="761"/>
      <c r="W681" s="761"/>
      <c r="X681" s="761"/>
      <c r="Y681" s="761"/>
      <c r="Z681" s="761"/>
    </row>
    <row r="682" spans="1:26" ht="18">
      <c r="A682" s="761"/>
      <c r="B682" s="761"/>
      <c r="C682" s="761"/>
      <c r="D682" s="761"/>
      <c r="E682" s="761"/>
      <c r="F682" s="761"/>
      <c r="G682" s="761"/>
      <c r="H682" s="761"/>
      <c r="I682" s="761"/>
      <c r="J682" s="761"/>
      <c r="K682" s="761"/>
      <c r="L682" s="761"/>
      <c r="M682" s="761"/>
      <c r="N682" s="761"/>
      <c r="O682" s="761"/>
      <c r="P682" s="761"/>
      <c r="Q682" s="761"/>
      <c r="R682" s="761"/>
      <c r="S682" s="761"/>
      <c r="T682" s="761"/>
      <c r="U682" s="761"/>
      <c r="V682" s="761"/>
      <c r="W682" s="761"/>
      <c r="X682" s="761"/>
      <c r="Y682" s="761"/>
      <c r="Z682" s="761"/>
    </row>
    <row r="683" spans="1:26" ht="18">
      <c r="A683" s="761"/>
      <c r="B683" s="761"/>
      <c r="C683" s="761"/>
      <c r="D683" s="761"/>
      <c r="E683" s="761"/>
      <c r="F683" s="761"/>
      <c r="G683" s="761"/>
      <c r="H683" s="761"/>
      <c r="I683" s="761"/>
      <c r="J683" s="761"/>
      <c r="K683" s="761"/>
      <c r="L683" s="761"/>
      <c r="M683" s="761"/>
      <c r="N683" s="761"/>
      <c r="O683" s="761"/>
      <c r="P683" s="761"/>
      <c r="Q683" s="761"/>
      <c r="R683" s="761"/>
      <c r="S683" s="761"/>
      <c r="T683" s="761"/>
      <c r="U683" s="761"/>
      <c r="V683" s="761"/>
      <c r="W683" s="761"/>
      <c r="X683" s="761"/>
      <c r="Y683" s="761"/>
      <c r="Z683" s="761"/>
    </row>
    <row r="684" spans="1:26" ht="18">
      <c r="A684" s="761"/>
      <c r="B684" s="761"/>
      <c r="C684" s="761"/>
      <c r="D684" s="761"/>
      <c r="E684" s="761"/>
      <c r="F684" s="761"/>
      <c r="G684" s="761"/>
      <c r="H684" s="761"/>
      <c r="I684" s="761"/>
      <c r="J684" s="761"/>
      <c r="K684" s="761"/>
      <c r="L684" s="761"/>
      <c r="M684" s="761"/>
      <c r="N684" s="761"/>
      <c r="O684" s="761"/>
      <c r="P684" s="761"/>
      <c r="Q684" s="761"/>
      <c r="R684" s="761"/>
      <c r="S684" s="761"/>
      <c r="T684" s="761"/>
      <c r="U684" s="761"/>
      <c r="V684" s="761"/>
      <c r="W684" s="761"/>
      <c r="X684" s="761"/>
      <c r="Y684" s="761"/>
      <c r="Z684" s="761"/>
    </row>
    <row r="685" spans="1:26" ht="18">
      <c r="A685" s="761"/>
      <c r="B685" s="761"/>
      <c r="C685" s="761"/>
      <c r="D685" s="761"/>
      <c r="E685" s="761"/>
      <c r="F685" s="761"/>
      <c r="G685" s="761"/>
      <c r="H685" s="761"/>
      <c r="I685" s="761"/>
      <c r="J685" s="761"/>
      <c r="K685" s="761"/>
      <c r="L685" s="761"/>
      <c r="M685" s="761"/>
      <c r="N685" s="761"/>
      <c r="O685" s="761"/>
      <c r="P685" s="761"/>
      <c r="Q685" s="761"/>
      <c r="R685" s="761"/>
      <c r="S685" s="761"/>
      <c r="T685" s="761"/>
      <c r="U685" s="761"/>
      <c r="V685" s="761"/>
      <c r="W685" s="761"/>
      <c r="X685" s="761"/>
      <c r="Y685" s="761"/>
      <c r="Z685" s="761"/>
    </row>
    <row r="686" spans="1:26" ht="18">
      <c r="A686" s="761"/>
      <c r="B686" s="761"/>
      <c r="C686" s="761"/>
      <c r="D686" s="761"/>
      <c r="E686" s="761"/>
      <c r="F686" s="761"/>
      <c r="G686" s="761"/>
      <c r="H686" s="761"/>
      <c r="I686" s="761"/>
      <c r="J686" s="761"/>
      <c r="K686" s="761"/>
      <c r="L686" s="761"/>
      <c r="M686" s="761"/>
      <c r="N686" s="761"/>
      <c r="O686" s="761"/>
      <c r="P686" s="761"/>
      <c r="Q686" s="761"/>
      <c r="R686" s="761"/>
      <c r="S686" s="761"/>
      <c r="T686" s="761"/>
      <c r="U686" s="761"/>
      <c r="V686" s="761"/>
      <c r="W686" s="761"/>
      <c r="X686" s="761"/>
      <c r="Y686" s="761"/>
      <c r="Z686" s="761"/>
    </row>
    <row r="687" spans="1:26" ht="18">
      <c r="A687" s="761"/>
      <c r="B687" s="761"/>
      <c r="C687" s="761"/>
      <c r="D687" s="761"/>
      <c r="E687" s="761"/>
      <c r="F687" s="761"/>
      <c r="G687" s="761"/>
      <c r="H687" s="761"/>
      <c r="I687" s="761"/>
      <c r="J687" s="761"/>
      <c r="K687" s="761"/>
      <c r="L687" s="761"/>
      <c r="M687" s="761"/>
      <c r="N687" s="761"/>
      <c r="O687" s="761"/>
      <c r="P687" s="761"/>
      <c r="Q687" s="761"/>
      <c r="R687" s="761"/>
      <c r="S687" s="761"/>
      <c r="T687" s="761"/>
      <c r="U687" s="761"/>
      <c r="V687" s="761"/>
      <c r="W687" s="761"/>
      <c r="X687" s="761"/>
      <c r="Y687" s="761"/>
      <c r="Z687" s="761"/>
    </row>
    <row r="688" spans="1:26" ht="18">
      <c r="A688" s="761"/>
      <c r="B688" s="761"/>
      <c r="C688" s="761"/>
      <c r="D688" s="761"/>
      <c r="E688" s="761"/>
      <c r="F688" s="761"/>
      <c r="G688" s="761"/>
      <c r="H688" s="761"/>
      <c r="I688" s="761"/>
      <c r="J688" s="761"/>
      <c r="K688" s="761"/>
      <c r="L688" s="761"/>
      <c r="M688" s="761"/>
      <c r="N688" s="761"/>
      <c r="O688" s="761"/>
      <c r="P688" s="761"/>
      <c r="Q688" s="761"/>
      <c r="R688" s="761"/>
      <c r="S688" s="761"/>
      <c r="T688" s="761"/>
      <c r="U688" s="761"/>
      <c r="V688" s="761"/>
      <c r="W688" s="761"/>
      <c r="X688" s="761"/>
      <c r="Y688" s="761"/>
      <c r="Z688" s="761"/>
    </row>
    <row r="689" spans="1:26" ht="18">
      <c r="A689" s="761"/>
      <c r="B689" s="761"/>
      <c r="C689" s="761"/>
      <c r="D689" s="761"/>
      <c r="E689" s="761"/>
      <c r="F689" s="761"/>
      <c r="G689" s="761"/>
      <c r="H689" s="761"/>
      <c r="I689" s="761"/>
      <c r="J689" s="761"/>
      <c r="K689" s="761"/>
      <c r="L689" s="761"/>
      <c r="M689" s="761"/>
      <c r="N689" s="761"/>
      <c r="O689" s="761"/>
      <c r="P689" s="761"/>
      <c r="Q689" s="761"/>
      <c r="R689" s="761"/>
      <c r="S689" s="761"/>
      <c r="T689" s="761"/>
      <c r="U689" s="761"/>
      <c r="V689" s="761"/>
      <c r="W689" s="761"/>
      <c r="X689" s="761"/>
      <c r="Y689" s="761"/>
      <c r="Z689" s="761"/>
    </row>
    <row r="690" spans="1:26" ht="18">
      <c r="A690" s="761"/>
      <c r="B690" s="761"/>
      <c r="C690" s="761"/>
      <c r="D690" s="761"/>
      <c r="E690" s="761"/>
      <c r="F690" s="761"/>
      <c r="G690" s="761"/>
      <c r="H690" s="761"/>
      <c r="I690" s="761"/>
      <c r="J690" s="761"/>
      <c r="K690" s="761"/>
      <c r="L690" s="761"/>
      <c r="M690" s="761"/>
      <c r="N690" s="761"/>
      <c r="O690" s="761"/>
      <c r="P690" s="761"/>
      <c r="Q690" s="761"/>
      <c r="R690" s="761"/>
      <c r="S690" s="761"/>
      <c r="T690" s="761"/>
      <c r="U690" s="761"/>
      <c r="V690" s="761"/>
      <c r="W690" s="761"/>
      <c r="X690" s="761"/>
      <c r="Y690" s="761"/>
      <c r="Z690" s="761"/>
    </row>
    <row r="691" spans="1:26" ht="18">
      <c r="A691" s="761"/>
      <c r="B691" s="761"/>
      <c r="C691" s="761"/>
      <c r="D691" s="761"/>
      <c r="E691" s="761"/>
      <c r="F691" s="761"/>
      <c r="G691" s="761"/>
      <c r="H691" s="761"/>
      <c r="I691" s="761"/>
      <c r="J691" s="761"/>
      <c r="K691" s="761"/>
      <c r="L691" s="761"/>
      <c r="M691" s="761"/>
      <c r="N691" s="761"/>
      <c r="O691" s="761"/>
      <c r="P691" s="761"/>
      <c r="Q691" s="761"/>
      <c r="R691" s="761"/>
      <c r="S691" s="761"/>
      <c r="T691" s="761"/>
      <c r="U691" s="761"/>
      <c r="V691" s="761"/>
      <c r="W691" s="761"/>
      <c r="X691" s="761"/>
      <c r="Y691" s="761"/>
      <c r="Z691" s="761"/>
    </row>
    <row r="692" spans="1:26" ht="18">
      <c r="A692" s="761"/>
      <c r="B692" s="761"/>
      <c r="C692" s="761"/>
      <c r="D692" s="761"/>
      <c r="E692" s="761"/>
      <c r="F692" s="761"/>
      <c r="G692" s="761"/>
      <c r="H692" s="761"/>
      <c r="I692" s="761"/>
      <c r="J692" s="761"/>
      <c r="K692" s="761"/>
      <c r="L692" s="761"/>
      <c r="M692" s="761"/>
      <c r="N692" s="761"/>
      <c r="O692" s="761"/>
      <c r="P692" s="761"/>
      <c r="Q692" s="761"/>
      <c r="R692" s="761"/>
      <c r="S692" s="761"/>
      <c r="T692" s="761"/>
      <c r="U692" s="761"/>
      <c r="V692" s="761"/>
      <c r="W692" s="761"/>
      <c r="X692" s="761"/>
      <c r="Y692" s="761"/>
      <c r="Z692" s="761"/>
    </row>
    <row r="693" spans="1:26" ht="18">
      <c r="A693" s="761"/>
      <c r="B693" s="761"/>
      <c r="C693" s="761"/>
      <c r="D693" s="761"/>
      <c r="E693" s="761"/>
      <c r="F693" s="761"/>
      <c r="G693" s="761"/>
      <c r="H693" s="761"/>
      <c r="I693" s="761"/>
      <c r="J693" s="761"/>
      <c r="K693" s="761"/>
      <c r="L693" s="761"/>
      <c r="M693" s="761"/>
      <c r="N693" s="761"/>
      <c r="O693" s="761"/>
      <c r="P693" s="761"/>
      <c r="Q693" s="761"/>
      <c r="R693" s="761"/>
      <c r="S693" s="761"/>
      <c r="T693" s="761"/>
      <c r="U693" s="761"/>
      <c r="V693" s="761"/>
      <c r="W693" s="761"/>
      <c r="X693" s="761"/>
      <c r="Y693" s="761"/>
      <c r="Z693" s="761"/>
    </row>
    <row r="694" spans="1:26" ht="18">
      <c r="A694" s="761"/>
      <c r="B694" s="761"/>
      <c r="C694" s="761"/>
      <c r="D694" s="761"/>
      <c r="E694" s="761"/>
      <c r="F694" s="761"/>
      <c r="G694" s="761"/>
      <c r="H694" s="761"/>
      <c r="I694" s="761"/>
      <c r="J694" s="761"/>
      <c r="K694" s="761"/>
      <c r="L694" s="761"/>
      <c r="M694" s="761"/>
      <c r="N694" s="761"/>
      <c r="O694" s="761"/>
      <c r="P694" s="761"/>
      <c r="Q694" s="761"/>
      <c r="R694" s="761"/>
      <c r="S694" s="761"/>
      <c r="T694" s="761"/>
      <c r="U694" s="761"/>
      <c r="V694" s="761"/>
      <c r="W694" s="761"/>
      <c r="X694" s="761"/>
      <c r="Y694" s="761"/>
      <c r="Z694" s="761"/>
    </row>
    <row r="695" spans="1:26" ht="18">
      <c r="A695" s="761"/>
      <c r="B695" s="761"/>
      <c r="C695" s="761"/>
      <c r="D695" s="761"/>
      <c r="E695" s="761"/>
      <c r="F695" s="761"/>
      <c r="G695" s="761"/>
      <c r="H695" s="761"/>
      <c r="I695" s="761"/>
      <c r="J695" s="761"/>
      <c r="K695" s="761"/>
      <c r="L695" s="761"/>
      <c r="M695" s="761"/>
      <c r="N695" s="761"/>
      <c r="O695" s="761"/>
      <c r="P695" s="761"/>
      <c r="Q695" s="761"/>
      <c r="R695" s="761"/>
      <c r="S695" s="761"/>
      <c r="T695" s="761"/>
      <c r="U695" s="761"/>
      <c r="V695" s="761"/>
      <c r="W695" s="761"/>
      <c r="X695" s="761"/>
      <c r="Y695" s="761"/>
      <c r="Z695" s="761"/>
    </row>
    <row r="696" spans="1:26" ht="18">
      <c r="A696" s="761"/>
      <c r="B696" s="761"/>
      <c r="C696" s="761"/>
      <c r="D696" s="761"/>
      <c r="E696" s="761"/>
      <c r="F696" s="761"/>
      <c r="G696" s="761"/>
      <c r="H696" s="761"/>
      <c r="I696" s="761"/>
      <c r="J696" s="761"/>
      <c r="K696" s="761"/>
      <c r="L696" s="761"/>
      <c r="M696" s="761"/>
      <c r="N696" s="761"/>
      <c r="O696" s="761"/>
      <c r="P696" s="761"/>
      <c r="Q696" s="761"/>
      <c r="R696" s="761"/>
      <c r="S696" s="761"/>
      <c r="T696" s="761"/>
      <c r="U696" s="761"/>
      <c r="V696" s="761"/>
      <c r="W696" s="761"/>
      <c r="X696" s="761"/>
      <c r="Y696" s="761"/>
      <c r="Z696" s="761"/>
    </row>
    <row r="697" spans="1:26" ht="18">
      <c r="A697" s="761"/>
      <c r="B697" s="761"/>
      <c r="C697" s="761"/>
      <c r="D697" s="761"/>
      <c r="E697" s="761"/>
      <c r="F697" s="761"/>
      <c r="G697" s="761"/>
      <c r="H697" s="761"/>
      <c r="I697" s="761"/>
      <c r="J697" s="761"/>
      <c r="K697" s="761"/>
      <c r="L697" s="761"/>
      <c r="M697" s="761"/>
      <c r="N697" s="761"/>
      <c r="O697" s="761"/>
      <c r="P697" s="761"/>
      <c r="Q697" s="761"/>
      <c r="R697" s="761"/>
      <c r="S697" s="761"/>
      <c r="T697" s="761"/>
      <c r="U697" s="761"/>
      <c r="V697" s="761"/>
      <c r="W697" s="761"/>
      <c r="X697" s="761"/>
      <c r="Y697" s="761"/>
      <c r="Z697" s="761"/>
    </row>
    <row r="698" spans="1:26" ht="18">
      <c r="A698" s="761"/>
      <c r="B698" s="761"/>
      <c r="C698" s="761"/>
      <c r="D698" s="761"/>
      <c r="E698" s="761"/>
      <c r="F698" s="761"/>
      <c r="G698" s="761"/>
      <c r="H698" s="761"/>
      <c r="I698" s="761"/>
      <c r="J698" s="761"/>
      <c r="K698" s="761"/>
      <c r="L698" s="761"/>
      <c r="M698" s="761"/>
      <c r="N698" s="761"/>
      <c r="O698" s="761"/>
      <c r="P698" s="761"/>
      <c r="Q698" s="761"/>
      <c r="R698" s="761"/>
      <c r="S698" s="761"/>
      <c r="T698" s="761"/>
      <c r="U698" s="761"/>
      <c r="V698" s="761"/>
      <c r="W698" s="761"/>
      <c r="X698" s="761"/>
      <c r="Y698" s="761"/>
      <c r="Z698" s="761"/>
    </row>
    <row r="699" spans="1:26" ht="18">
      <c r="A699" s="761"/>
      <c r="B699" s="761"/>
      <c r="C699" s="761"/>
      <c r="D699" s="761"/>
      <c r="E699" s="761"/>
      <c r="F699" s="761"/>
      <c r="G699" s="761"/>
      <c r="H699" s="761"/>
      <c r="I699" s="761"/>
      <c r="J699" s="761"/>
      <c r="K699" s="761"/>
      <c r="L699" s="761"/>
      <c r="M699" s="761"/>
      <c r="N699" s="761"/>
      <c r="O699" s="761"/>
      <c r="P699" s="761"/>
      <c r="Q699" s="761"/>
      <c r="R699" s="761"/>
      <c r="S699" s="761"/>
      <c r="T699" s="761"/>
      <c r="U699" s="761"/>
      <c r="V699" s="761"/>
      <c r="W699" s="761"/>
      <c r="X699" s="761"/>
      <c r="Y699" s="761"/>
      <c r="Z699" s="761"/>
    </row>
    <row r="700" spans="1:26" ht="18">
      <c r="A700" s="761"/>
      <c r="B700" s="761"/>
      <c r="C700" s="761"/>
      <c r="D700" s="761"/>
      <c r="E700" s="761"/>
      <c r="F700" s="761"/>
      <c r="G700" s="761"/>
      <c r="H700" s="761"/>
      <c r="I700" s="761"/>
      <c r="J700" s="761"/>
      <c r="K700" s="761"/>
      <c r="L700" s="761"/>
      <c r="M700" s="761"/>
      <c r="N700" s="761"/>
      <c r="O700" s="761"/>
      <c r="P700" s="761"/>
      <c r="Q700" s="761"/>
      <c r="R700" s="761"/>
      <c r="S700" s="761"/>
      <c r="T700" s="761"/>
      <c r="U700" s="761"/>
      <c r="V700" s="761"/>
      <c r="W700" s="761"/>
      <c r="X700" s="761"/>
      <c r="Y700" s="761"/>
      <c r="Z700" s="761"/>
    </row>
    <row r="701" spans="1:26" ht="18">
      <c r="A701" s="761"/>
      <c r="B701" s="761"/>
      <c r="C701" s="761"/>
      <c r="D701" s="761"/>
      <c r="E701" s="761"/>
      <c r="F701" s="761"/>
      <c r="G701" s="761"/>
      <c r="H701" s="761"/>
      <c r="I701" s="761"/>
      <c r="J701" s="761"/>
      <c r="K701" s="761"/>
      <c r="L701" s="761"/>
      <c r="M701" s="761"/>
      <c r="N701" s="761"/>
      <c r="O701" s="761"/>
      <c r="P701" s="761"/>
      <c r="Q701" s="761"/>
      <c r="R701" s="761"/>
      <c r="S701" s="761"/>
      <c r="T701" s="761"/>
      <c r="U701" s="761"/>
      <c r="V701" s="761"/>
      <c r="W701" s="761"/>
      <c r="X701" s="761"/>
      <c r="Y701" s="761"/>
      <c r="Z701" s="761"/>
    </row>
    <row r="702" spans="1:26" ht="18">
      <c r="A702" s="761"/>
      <c r="B702" s="761"/>
      <c r="C702" s="761"/>
      <c r="D702" s="761"/>
      <c r="E702" s="761"/>
      <c r="F702" s="761"/>
      <c r="G702" s="761"/>
      <c r="H702" s="761"/>
      <c r="I702" s="761"/>
      <c r="J702" s="761"/>
      <c r="K702" s="761"/>
      <c r="L702" s="761"/>
      <c r="M702" s="761"/>
      <c r="N702" s="761"/>
      <c r="O702" s="761"/>
      <c r="P702" s="761"/>
      <c r="Q702" s="761"/>
      <c r="R702" s="761"/>
      <c r="S702" s="761"/>
      <c r="T702" s="761"/>
      <c r="U702" s="761"/>
      <c r="V702" s="761"/>
      <c r="W702" s="761"/>
      <c r="X702" s="761"/>
      <c r="Y702" s="761"/>
      <c r="Z702" s="761"/>
    </row>
    <row r="703" spans="1:26" ht="18">
      <c r="A703" s="761"/>
      <c r="B703" s="761"/>
      <c r="C703" s="761"/>
      <c r="D703" s="761"/>
      <c r="E703" s="761"/>
      <c r="F703" s="761"/>
      <c r="G703" s="761"/>
      <c r="H703" s="761"/>
      <c r="I703" s="761"/>
      <c r="J703" s="761"/>
      <c r="K703" s="761"/>
      <c r="L703" s="761"/>
      <c r="M703" s="761"/>
      <c r="N703" s="761"/>
      <c r="O703" s="761"/>
      <c r="P703" s="761"/>
      <c r="Q703" s="761"/>
      <c r="R703" s="761"/>
      <c r="S703" s="761"/>
      <c r="T703" s="761"/>
      <c r="U703" s="761"/>
      <c r="V703" s="761"/>
      <c r="W703" s="761"/>
      <c r="X703" s="761"/>
      <c r="Y703" s="761"/>
      <c r="Z703" s="761"/>
    </row>
    <row r="704" spans="1:26" ht="18">
      <c r="A704" s="761"/>
      <c r="B704" s="761"/>
      <c r="C704" s="761"/>
      <c r="D704" s="761"/>
      <c r="E704" s="761"/>
      <c r="F704" s="761"/>
      <c r="G704" s="761"/>
      <c r="H704" s="761"/>
      <c r="I704" s="761"/>
      <c r="J704" s="761"/>
      <c r="K704" s="761"/>
      <c r="L704" s="761"/>
      <c r="M704" s="761"/>
      <c r="N704" s="761"/>
      <c r="O704" s="761"/>
      <c r="P704" s="761"/>
      <c r="Q704" s="761"/>
      <c r="R704" s="761"/>
      <c r="S704" s="761"/>
      <c r="T704" s="761"/>
      <c r="U704" s="761"/>
      <c r="V704" s="761"/>
      <c r="W704" s="761"/>
      <c r="X704" s="761"/>
      <c r="Y704" s="761"/>
      <c r="Z704" s="761"/>
    </row>
    <row r="705" spans="1:26" ht="18">
      <c r="A705" s="761"/>
      <c r="B705" s="761"/>
      <c r="C705" s="761"/>
      <c r="D705" s="761"/>
      <c r="E705" s="761"/>
      <c r="F705" s="761"/>
      <c r="G705" s="761"/>
      <c r="H705" s="761"/>
      <c r="I705" s="761"/>
      <c r="J705" s="761"/>
      <c r="K705" s="761"/>
      <c r="L705" s="761"/>
      <c r="M705" s="761"/>
      <c r="N705" s="761"/>
      <c r="O705" s="761"/>
      <c r="P705" s="761"/>
      <c r="Q705" s="761"/>
      <c r="R705" s="761"/>
      <c r="S705" s="761"/>
      <c r="T705" s="761"/>
      <c r="U705" s="761"/>
      <c r="V705" s="761"/>
      <c r="W705" s="761"/>
      <c r="X705" s="761"/>
      <c r="Y705" s="761"/>
      <c r="Z705" s="761"/>
    </row>
    <row r="706" spans="1:26" ht="18">
      <c r="A706" s="761"/>
      <c r="B706" s="761"/>
      <c r="C706" s="761"/>
      <c r="D706" s="761"/>
      <c r="E706" s="761"/>
      <c r="F706" s="761"/>
      <c r="G706" s="761"/>
      <c r="H706" s="761"/>
      <c r="I706" s="761"/>
      <c r="J706" s="761"/>
      <c r="K706" s="761"/>
      <c r="L706" s="761"/>
      <c r="M706" s="761"/>
      <c r="N706" s="761"/>
      <c r="O706" s="761"/>
      <c r="P706" s="761"/>
      <c r="Q706" s="761"/>
      <c r="R706" s="761"/>
      <c r="S706" s="761"/>
      <c r="T706" s="761"/>
      <c r="U706" s="761"/>
      <c r="V706" s="761"/>
      <c r="W706" s="761"/>
      <c r="X706" s="761"/>
      <c r="Y706" s="761"/>
      <c r="Z706" s="761"/>
    </row>
    <row r="707" spans="1:26" ht="18">
      <c r="A707" s="761"/>
      <c r="B707" s="761"/>
      <c r="C707" s="761"/>
      <c r="D707" s="761"/>
      <c r="E707" s="761"/>
      <c r="F707" s="761"/>
      <c r="G707" s="761"/>
      <c r="H707" s="761"/>
      <c r="I707" s="761"/>
      <c r="J707" s="761"/>
      <c r="K707" s="761"/>
      <c r="L707" s="761"/>
      <c r="M707" s="761"/>
      <c r="N707" s="761"/>
      <c r="O707" s="761"/>
      <c r="P707" s="761"/>
      <c r="Q707" s="761"/>
      <c r="R707" s="761"/>
      <c r="S707" s="761"/>
      <c r="T707" s="761"/>
      <c r="U707" s="761"/>
      <c r="V707" s="761"/>
      <c r="W707" s="761"/>
      <c r="X707" s="761"/>
      <c r="Y707" s="761"/>
      <c r="Z707" s="761"/>
    </row>
    <row r="708" spans="1:26" ht="18">
      <c r="A708" s="761"/>
      <c r="B708" s="761"/>
      <c r="C708" s="761"/>
      <c r="D708" s="761"/>
      <c r="E708" s="761"/>
      <c r="F708" s="761"/>
      <c r="G708" s="761"/>
      <c r="H708" s="761"/>
      <c r="I708" s="761"/>
      <c r="J708" s="761"/>
      <c r="K708" s="761"/>
      <c r="L708" s="761"/>
      <c r="M708" s="761"/>
      <c r="N708" s="761"/>
      <c r="O708" s="761"/>
      <c r="P708" s="761"/>
      <c r="Q708" s="761"/>
      <c r="R708" s="761"/>
      <c r="S708" s="761"/>
      <c r="T708" s="761"/>
      <c r="U708" s="761"/>
      <c r="V708" s="761"/>
      <c r="W708" s="761"/>
      <c r="X708" s="761"/>
      <c r="Y708" s="761"/>
      <c r="Z708" s="761"/>
    </row>
    <row r="709" spans="1:26" ht="18">
      <c r="A709" s="761"/>
      <c r="B709" s="761"/>
      <c r="C709" s="761"/>
      <c r="D709" s="761"/>
      <c r="E709" s="761"/>
      <c r="F709" s="761"/>
      <c r="G709" s="761"/>
      <c r="H709" s="761"/>
      <c r="I709" s="761"/>
      <c r="J709" s="761"/>
      <c r="K709" s="761"/>
      <c r="L709" s="761"/>
      <c r="M709" s="761"/>
      <c r="N709" s="761"/>
      <c r="O709" s="761"/>
      <c r="P709" s="761"/>
      <c r="Q709" s="761"/>
      <c r="R709" s="761"/>
      <c r="S709" s="761"/>
      <c r="T709" s="761"/>
      <c r="U709" s="761"/>
      <c r="V709" s="761"/>
      <c r="W709" s="761"/>
      <c r="X709" s="761"/>
      <c r="Y709" s="761"/>
      <c r="Z709" s="761"/>
    </row>
    <row r="710" spans="1:26" ht="18">
      <c r="A710" s="761"/>
      <c r="B710" s="761"/>
      <c r="C710" s="761"/>
      <c r="D710" s="761"/>
      <c r="E710" s="761"/>
      <c r="F710" s="761"/>
      <c r="G710" s="761"/>
      <c r="H710" s="761"/>
      <c r="I710" s="761"/>
      <c r="J710" s="761"/>
      <c r="K710" s="761"/>
      <c r="L710" s="761"/>
      <c r="M710" s="761"/>
      <c r="N710" s="761"/>
      <c r="O710" s="761"/>
      <c r="P710" s="761"/>
      <c r="Q710" s="761"/>
      <c r="R710" s="761"/>
      <c r="S710" s="761"/>
      <c r="T710" s="761"/>
      <c r="U710" s="761"/>
      <c r="V710" s="761"/>
      <c r="W710" s="761"/>
      <c r="X710" s="761"/>
      <c r="Y710" s="761"/>
      <c r="Z710" s="761"/>
    </row>
    <row r="711" spans="1:26" ht="18">
      <c r="A711" s="761"/>
      <c r="B711" s="761"/>
      <c r="C711" s="761"/>
      <c r="D711" s="761"/>
      <c r="E711" s="761"/>
      <c r="F711" s="761"/>
      <c r="G711" s="761"/>
      <c r="H711" s="761"/>
      <c r="I711" s="761"/>
      <c r="J711" s="761"/>
      <c r="K711" s="761"/>
      <c r="L711" s="761"/>
      <c r="M711" s="761"/>
      <c r="N711" s="761"/>
      <c r="O711" s="761"/>
      <c r="P711" s="761"/>
      <c r="Q711" s="761"/>
      <c r="R711" s="761"/>
      <c r="S711" s="761"/>
      <c r="T711" s="761"/>
      <c r="U711" s="761"/>
      <c r="V711" s="761"/>
      <c r="W711" s="761"/>
      <c r="X711" s="761"/>
      <c r="Y711" s="761"/>
      <c r="Z711" s="761"/>
    </row>
    <row r="712" spans="1:26" ht="18">
      <c r="A712" s="761"/>
      <c r="B712" s="761"/>
      <c r="C712" s="761"/>
      <c r="D712" s="761"/>
      <c r="E712" s="761"/>
      <c r="F712" s="761"/>
      <c r="G712" s="761"/>
      <c r="H712" s="761"/>
      <c r="I712" s="761"/>
      <c r="J712" s="761"/>
      <c r="K712" s="761"/>
      <c r="L712" s="761"/>
      <c r="M712" s="761"/>
      <c r="N712" s="761"/>
      <c r="O712" s="761"/>
      <c r="P712" s="761"/>
      <c r="Q712" s="761"/>
      <c r="R712" s="761"/>
      <c r="S712" s="761"/>
      <c r="T712" s="761"/>
      <c r="U712" s="761"/>
      <c r="V712" s="761"/>
      <c r="W712" s="761"/>
      <c r="X712" s="761"/>
      <c r="Y712" s="761"/>
      <c r="Z712" s="761"/>
    </row>
    <row r="713" spans="1:26" ht="18">
      <c r="A713" s="761"/>
      <c r="B713" s="761"/>
      <c r="C713" s="761"/>
      <c r="D713" s="761"/>
      <c r="E713" s="761"/>
      <c r="F713" s="761"/>
      <c r="G713" s="761"/>
      <c r="H713" s="761"/>
      <c r="I713" s="761"/>
      <c r="J713" s="761"/>
      <c r="K713" s="761"/>
      <c r="L713" s="761"/>
      <c r="M713" s="761"/>
      <c r="N713" s="761"/>
      <c r="O713" s="761"/>
      <c r="P713" s="761"/>
      <c r="Q713" s="761"/>
      <c r="R713" s="761"/>
      <c r="S713" s="761"/>
      <c r="T713" s="761"/>
      <c r="U713" s="761"/>
      <c r="V713" s="761"/>
      <c r="W713" s="761"/>
      <c r="X713" s="761"/>
      <c r="Y713" s="761"/>
      <c r="Z713" s="761"/>
    </row>
    <row r="714" spans="1:26" ht="18">
      <c r="A714" s="761"/>
      <c r="B714" s="761"/>
      <c r="C714" s="761"/>
      <c r="D714" s="761"/>
      <c r="E714" s="761"/>
      <c r="F714" s="761"/>
      <c r="G714" s="761"/>
      <c r="H714" s="761"/>
      <c r="I714" s="761"/>
      <c r="J714" s="761"/>
      <c r="K714" s="761"/>
      <c r="L714" s="761"/>
      <c r="M714" s="761"/>
      <c r="N714" s="761"/>
      <c r="O714" s="761"/>
      <c r="P714" s="761"/>
      <c r="Q714" s="761"/>
      <c r="R714" s="761"/>
      <c r="S714" s="761"/>
      <c r="T714" s="761"/>
      <c r="U714" s="761"/>
      <c r="V714" s="761"/>
      <c r="W714" s="761"/>
      <c r="X714" s="761"/>
      <c r="Y714" s="761"/>
      <c r="Z714" s="761"/>
    </row>
    <row r="715" spans="1:26" ht="18">
      <c r="A715" s="761"/>
      <c r="B715" s="761"/>
      <c r="C715" s="761"/>
      <c r="D715" s="761"/>
      <c r="E715" s="761"/>
      <c r="F715" s="761"/>
      <c r="G715" s="761"/>
      <c r="H715" s="761"/>
      <c r="I715" s="761"/>
      <c r="J715" s="761"/>
      <c r="K715" s="761"/>
      <c r="L715" s="761"/>
      <c r="M715" s="761"/>
      <c r="N715" s="761"/>
      <c r="O715" s="761"/>
      <c r="P715" s="761"/>
      <c r="Q715" s="761"/>
      <c r="R715" s="761"/>
      <c r="S715" s="761"/>
      <c r="T715" s="761"/>
      <c r="U715" s="761"/>
      <c r="V715" s="761"/>
      <c r="W715" s="761"/>
      <c r="X715" s="761"/>
      <c r="Y715" s="761"/>
      <c r="Z715" s="761"/>
    </row>
    <row r="716" spans="1:26" ht="18">
      <c r="A716" s="761"/>
      <c r="B716" s="761"/>
      <c r="C716" s="761"/>
      <c r="D716" s="761"/>
      <c r="E716" s="761"/>
      <c r="F716" s="761"/>
      <c r="G716" s="761"/>
      <c r="H716" s="761"/>
      <c r="I716" s="761"/>
      <c r="J716" s="761"/>
      <c r="K716" s="761"/>
      <c r="L716" s="761"/>
      <c r="M716" s="761"/>
      <c r="N716" s="761"/>
      <c r="O716" s="761"/>
      <c r="P716" s="761"/>
      <c r="Q716" s="761"/>
      <c r="R716" s="761"/>
      <c r="S716" s="761"/>
      <c r="T716" s="761"/>
      <c r="U716" s="761"/>
      <c r="V716" s="761"/>
      <c r="W716" s="761"/>
      <c r="X716" s="761"/>
      <c r="Y716" s="761"/>
      <c r="Z716" s="761"/>
    </row>
    <row r="717" spans="1:26" ht="18">
      <c r="A717" s="761"/>
      <c r="B717" s="761"/>
      <c r="C717" s="761"/>
      <c r="D717" s="761"/>
      <c r="E717" s="761"/>
      <c r="F717" s="761"/>
      <c r="G717" s="761"/>
      <c r="H717" s="761"/>
      <c r="I717" s="761"/>
      <c r="J717" s="761"/>
      <c r="K717" s="761"/>
      <c r="L717" s="761"/>
      <c r="M717" s="761"/>
      <c r="N717" s="761"/>
      <c r="O717" s="761"/>
      <c r="P717" s="761"/>
      <c r="Q717" s="761"/>
      <c r="R717" s="761"/>
      <c r="S717" s="761"/>
      <c r="T717" s="761"/>
      <c r="U717" s="761"/>
      <c r="V717" s="761"/>
      <c r="W717" s="761"/>
      <c r="X717" s="761"/>
      <c r="Y717" s="761"/>
      <c r="Z717" s="761"/>
    </row>
    <row r="718" spans="1:26" ht="18">
      <c r="A718" s="761"/>
      <c r="B718" s="761"/>
      <c r="C718" s="761"/>
      <c r="D718" s="761"/>
      <c r="E718" s="761"/>
      <c r="F718" s="761"/>
      <c r="G718" s="761"/>
      <c r="H718" s="761"/>
      <c r="I718" s="761"/>
      <c r="J718" s="761"/>
      <c r="K718" s="761"/>
      <c r="L718" s="761"/>
      <c r="M718" s="761"/>
      <c r="N718" s="761"/>
      <c r="O718" s="761"/>
      <c r="P718" s="761"/>
      <c r="Q718" s="761"/>
      <c r="R718" s="761"/>
      <c r="S718" s="761"/>
      <c r="T718" s="761"/>
      <c r="U718" s="761"/>
      <c r="V718" s="761"/>
      <c r="W718" s="761"/>
      <c r="X718" s="761"/>
      <c r="Y718" s="761"/>
      <c r="Z718" s="761"/>
    </row>
    <row r="719" spans="1:26" ht="18">
      <c r="A719" s="761"/>
      <c r="B719" s="761"/>
      <c r="C719" s="761"/>
      <c r="D719" s="761"/>
      <c r="E719" s="761"/>
      <c r="F719" s="761"/>
      <c r="G719" s="761"/>
      <c r="H719" s="761"/>
      <c r="I719" s="761"/>
      <c r="J719" s="761"/>
      <c r="K719" s="761"/>
      <c r="L719" s="761"/>
      <c r="M719" s="761"/>
      <c r="N719" s="761"/>
      <c r="O719" s="761"/>
      <c r="P719" s="761"/>
      <c r="Q719" s="761"/>
      <c r="R719" s="761"/>
      <c r="S719" s="761"/>
      <c r="T719" s="761"/>
      <c r="U719" s="761"/>
      <c r="V719" s="761"/>
      <c r="W719" s="761"/>
      <c r="X719" s="761"/>
      <c r="Y719" s="761"/>
      <c r="Z719" s="761"/>
    </row>
    <row r="720" spans="1:26" ht="18">
      <c r="A720" s="761"/>
      <c r="B720" s="761"/>
      <c r="C720" s="761"/>
      <c r="D720" s="761"/>
      <c r="E720" s="761"/>
      <c r="F720" s="761"/>
      <c r="G720" s="761"/>
      <c r="H720" s="761"/>
      <c r="I720" s="761"/>
      <c r="J720" s="761"/>
      <c r="K720" s="761"/>
      <c r="L720" s="761"/>
      <c r="M720" s="761"/>
      <c r="N720" s="761"/>
      <c r="O720" s="761"/>
      <c r="P720" s="761"/>
      <c r="Q720" s="761"/>
      <c r="R720" s="761"/>
      <c r="S720" s="761"/>
      <c r="T720" s="761"/>
      <c r="U720" s="761"/>
      <c r="V720" s="761"/>
      <c r="W720" s="761"/>
      <c r="X720" s="761"/>
      <c r="Y720" s="761"/>
      <c r="Z720" s="761"/>
    </row>
    <row r="721" spans="1:26" ht="18">
      <c r="A721" s="761"/>
      <c r="B721" s="761"/>
      <c r="C721" s="761"/>
      <c r="D721" s="761"/>
      <c r="E721" s="761"/>
      <c r="F721" s="761"/>
      <c r="G721" s="761"/>
      <c r="H721" s="761"/>
      <c r="I721" s="761"/>
      <c r="J721" s="761"/>
      <c r="K721" s="761"/>
      <c r="L721" s="761"/>
      <c r="M721" s="761"/>
      <c r="N721" s="761"/>
      <c r="O721" s="761"/>
      <c r="P721" s="761"/>
      <c r="Q721" s="761"/>
      <c r="R721" s="761"/>
      <c r="S721" s="761"/>
      <c r="T721" s="761"/>
      <c r="U721" s="761"/>
      <c r="V721" s="761"/>
      <c r="W721" s="761"/>
      <c r="X721" s="761"/>
      <c r="Y721" s="761"/>
      <c r="Z721" s="761"/>
    </row>
    <row r="722" spans="1:26" ht="18">
      <c r="A722" s="761"/>
      <c r="B722" s="761"/>
      <c r="C722" s="761"/>
      <c r="D722" s="761"/>
      <c r="E722" s="761"/>
      <c r="F722" s="761"/>
      <c r="G722" s="761"/>
      <c r="H722" s="761"/>
      <c r="I722" s="761"/>
      <c r="J722" s="761"/>
      <c r="K722" s="761"/>
      <c r="L722" s="761"/>
      <c r="M722" s="761"/>
      <c r="N722" s="761"/>
      <c r="O722" s="761"/>
      <c r="P722" s="761"/>
      <c r="Q722" s="761"/>
      <c r="R722" s="761"/>
      <c r="S722" s="761"/>
      <c r="T722" s="761"/>
      <c r="U722" s="761"/>
      <c r="V722" s="761"/>
      <c r="W722" s="761"/>
      <c r="X722" s="761"/>
      <c r="Y722" s="761"/>
      <c r="Z722" s="761"/>
    </row>
    <row r="723" spans="1:26" ht="18">
      <c r="A723" s="761"/>
      <c r="B723" s="761"/>
      <c r="C723" s="761"/>
      <c r="D723" s="761"/>
      <c r="E723" s="761"/>
      <c r="F723" s="761"/>
      <c r="G723" s="761"/>
      <c r="H723" s="761"/>
      <c r="I723" s="761"/>
      <c r="J723" s="761"/>
      <c r="K723" s="761"/>
      <c r="L723" s="761"/>
      <c r="M723" s="761"/>
      <c r="N723" s="761"/>
      <c r="O723" s="761"/>
      <c r="P723" s="761"/>
      <c r="Q723" s="761"/>
      <c r="R723" s="761"/>
      <c r="S723" s="761"/>
      <c r="T723" s="761"/>
      <c r="U723" s="761"/>
      <c r="V723" s="761"/>
      <c r="W723" s="761"/>
      <c r="X723" s="761"/>
      <c r="Y723" s="761"/>
      <c r="Z723" s="761"/>
    </row>
    <row r="724" spans="1:26" ht="18">
      <c r="A724" s="761"/>
      <c r="B724" s="761"/>
      <c r="C724" s="761"/>
      <c r="D724" s="761"/>
      <c r="E724" s="761"/>
      <c r="F724" s="761"/>
      <c r="G724" s="761"/>
      <c r="H724" s="761"/>
      <c r="I724" s="761"/>
      <c r="J724" s="761"/>
      <c r="K724" s="761"/>
      <c r="L724" s="761"/>
      <c r="M724" s="761"/>
      <c r="N724" s="761"/>
      <c r="O724" s="761"/>
      <c r="P724" s="761"/>
      <c r="Q724" s="761"/>
      <c r="R724" s="761"/>
      <c r="S724" s="761"/>
      <c r="T724" s="761"/>
      <c r="U724" s="761"/>
      <c r="V724" s="761"/>
      <c r="W724" s="761"/>
      <c r="X724" s="761"/>
      <c r="Y724" s="761"/>
      <c r="Z724" s="761"/>
    </row>
    <row r="725" spans="1:26" ht="18">
      <c r="A725" s="761"/>
      <c r="B725" s="761"/>
      <c r="C725" s="761"/>
      <c r="D725" s="761"/>
      <c r="E725" s="761"/>
      <c r="F725" s="761"/>
      <c r="G725" s="761"/>
      <c r="H725" s="761"/>
      <c r="I725" s="761"/>
      <c r="J725" s="761"/>
      <c r="K725" s="761"/>
      <c r="L725" s="761"/>
      <c r="M725" s="761"/>
      <c r="N725" s="761"/>
      <c r="O725" s="761"/>
      <c r="P725" s="761"/>
      <c r="Q725" s="761"/>
      <c r="R725" s="761"/>
      <c r="S725" s="761"/>
      <c r="T725" s="761"/>
      <c r="U725" s="761"/>
      <c r="V725" s="761"/>
      <c r="W725" s="761"/>
      <c r="X725" s="761"/>
      <c r="Y725" s="761"/>
      <c r="Z725" s="761"/>
    </row>
    <row r="726" spans="1:26" ht="18">
      <c r="A726" s="761"/>
      <c r="B726" s="761"/>
      <c r="C726" s="761"/>
      <c r="D726" s="761"/>
      <c r="E726" s="761"/>
      <c r="F726" s="761"/>
      <c r="G726" s="761"/>
      <c r="H726" s="761"/>
      <c r="I726" s="761"/>
      <c r="J726" s="761"/>
      <c r="K726" s="761"/>
      <c r="L726" s="761"/>
      <c r="M726" s="761"/>
      <c r="N726" s="761"/>
      <c r="O726" s="761"/>
      <c r="P726" s="761"/>
      <c r="Q726" s="761"/>
      <c r="R726" s="761"/>
      <c r="S726" s="761"/>
      <c r="T726" s="761"/>
      <c r="U726" s="761"/>
      <c r="V726" s="761"/>
      <c r="W726" s="761"/>
      <c r="X726" s="761"/>
      <c r="Y726" s="761"/>
      <c r="Z726" s="761"/>
    </row>
    <row r="727" spans="1:26" ht="18">
      <c r="A727" s="761"/>
      <c r="B727" s="761"/>
      <c r="C727" s="761"/>
      <c r="D727" s="761"/>
      <c r="E727" s="761"/>
      <c r="F727" s="761"/>
      <c r="G727" s="761"/>
      <c r="H727" s="761"/>
      <c r="I727" s="761"/>
      <c r="J727" s="761"/>
      <c r="K727" s="761"/>
      <c r="L727" s="761"/>
      <c r="M727" s="761"/>
      <c r="N727" s="761"/>
      <c r="O727" s="761"/>
      <c r="P727" s="761"/>
      <c r="Q727" s="761"/>
      <c r="R727" s="761"/>
      <c r="S727" s="761"/>
      <c r="T727" s="761"/>
      <c r="U727" s="761"/>
      <c r="V727" s="761"/>
      <c r="W727" s="761"/>
      <c r="X727" s="761"/>
      <c r="Y727" s="761"/>
      <c r="Z727" s="761"/>
    </row>
    <row r="728" spans="1:26" ht="18">
      <c r="A728" s="761"/>
      <c r="B728" s="761"/>
      <c r="C728" s="761"/>
      <c r="D728" s="761"/>
      <c r="E728" s="761"/>
      <c r="F728" s="761"/>
      <c r="G728" s="761"/>
      <c r="H728" s="761"/>
      <c r="I728" s="761"/>
      <c r="J728" s="761"/>
      <c r="K728" s="761"/>
      <c r="L728" s="761"/>
      <c r="M728" s="761"/>
      <c r="N728" s="761"/>
      <c r="O728" s="761"/>
      <c r="P728" s="761"/>
      <c r="Q728" s="761"/>
      <c r="R728" s="761"/>
      <c r="S728" s="761"/>
      <c r="T728" s="761"/>
      <c r="U728" s="761"/>
      <c r="V728" s="761"/>
      <c r="W728" s="761"/>
      <c r="X728" s="761"/>
      <c r="Y728" s="761"/>
      <c r="Z728" s="761"/>
    </row>
    <row r="729" spans="1:26" ht="18">
      <c r="A729" s="761"/>
      <c r="B729" s="761"/>
      <c r="C729" s="761"/>
      <c r="D729" s="761"/>
      <c r="E729" s="761"/>
      <c r="F729" s="761"/>
      <c r="G729" s="761"/>
      <c r="H729" s="761"/>
      <c r="I729" s="761"/>
      <c r="J729" s="761"/>
      <c r="K729" s="761"/>
      <c r="L729" s="761"/>
      <c r="M729" s="761"/>
      <c r="N729" s="761"/>
      <c r="O729" s="761"/>
      <c r="P729" s="761"/>
      <c r="Q729" s="761"/>
      <c r="R729" s="761"/>
      <c r="S729" s="761"/>
      <c r="T729" s="761"/>
      <c r="U729" s="761"/>
      <c r="V729" s="761"/>
      <c r="W729" s="761"/>
      <c r="X729" s="761"/>
      <c r="Y729" s="761"/>
      <c r="Z729" s="761"/>
    </row>
    <row r="730" spans="1:26" ht="18">
      <c r="A730" s="761"/>
      <c r="B730" s="761"/>
      <c r="C730" s="761"/>
      <c r="D730" s="761"/>
      <c r="E730" s="761"/>
      <c r="F730" s="761"/>
      <c r="G730" s="761"/>
      <c r="H730" s="761"/>
      <c r="I730" s="761"/>
      <c r="J730" s="761"/>
      <c r="K730" s="761"/>
      <c r="L730" s="761"/>
      <c r="M730" s="761"/>
      <c r="N730" s="761"/>
      <c r="O730" s="761"/>
      <c r="P730" s="761"/>
      <c r="Q730" s="761"/>
      <c r="R730" s="761"/>
      <c r="S730" s="761"/>
      <c r="T730" s="761"/>
      <c r="U730" s="761"/>
      <c r="V730" s="761"/>
      <c r="W730" s="761"/>
      <c r="X730" s="761"/>
      <c r="Y730" s="761"/>
      <c r="Z730" s="761"/>
    </row>
    <row r="731" spans="1:26" ht="18">
      <c r="A731" s="761"/>
      <c r="B731" s="761"/>
      <c r="C731" s="761"/>
      <c r="D731" s="761"/>
      <c r="E731" s="761"/>
      <c r="F731" s="761"/>
      <c r="G731" s="761"/>
      <c r="H731" s="761"/>
      <c r="I731" s="761"/>
      <c r="J731" s="761"/>
      <c r="K731" s="761"/>
      <c r="L731" s="761"/>
      <c r="M731" s="761"/>
      <c r="N731" s="761"/>
      <c r="O731" s="761"/>
      <c r="P731" s="761"/>
      <c r="Q731" s="761"/>
      <c r="R731" s="761"/>
      <c r="S731" s="761"/>
      <c r="T731" s="761"/>
      <c r="U731" s="761"/>
      <c r="V731" s="761"/>
      <c r="W731" s="761"/>
      <c r="X731" s="761"/>
      <c r="Y731" s="761"/>
      <c r="Z731" s="761"/>
    </row>
    <row r="732" spans="1:26" ht="18">
      <c r="A732" s="761"/>
      <c r="B732" s="761"/>
      <c r="C732" s="761"/>
      <c r="D732" s="761"/>
      <c r="E732" s="761"/>
      <c r="F732" s="761"/>
      <c r="G732" s="761"/>
      <c r="H732" s="761"/>
      <c r="I732" s="761"/>
      <c r="J732" s="761"/>
      <c r="K732" s="761"/>
      <c r="L732" s="761"/>
      <c r="M732" s="761"/>
      <c r="N732" s="761"/>
      <c r="O732" s="761"/>
      <c r="P732" s="761"/>
      <c r="Q732" s="761"/>
      <c r="R732" s="761"/>
      <c r="S732" s="761"/>
      <c r="T732" s="761"/>
      <c r="U732" s="761"/>
      <c r="V732" s="761"/>
      <c r="W732" s="761"/>
      <c r="X732" s="761"/>
      <c r="Y732" s="761"/>
      <c r="Z732" s="761"/>
    </row>
    <row r="733" spans="1:26" ht="18">
      <c r="A733" s="761"/>
      <c r="B733" s="761"/>
      <c r="C733" s="761"/>
      <c r="D733" s="761"/>
      <c r="E733" s="761"/>
      <c r="F733" s="761"/>
      <c r="G733" s="761"/>
      <c r="H733" s="761"/>
      <c r="I733" s="761"/>
      <c r="J733" s="761"/>
      <c r="K733" s="761"/>
      <c r="L733" s="761"/>
      <c r="M733" s="761"/>
      <c r="N733" s="761"/>
      <c r="O733" s="761"/>
      <c r="P733" s="761"/>
      <c r="Q733" s="761"/>
      <c r="R733" s="761"/>
      <c r="S733" s="761"/>
      <c r="T733" s="761"/>
      <c r="U733" s="761"/>
      <c r="V733" s="761"/>
      <c r="W733" s="761"/>
      <c r="X733" s="761"/>
      <c r="Y733" s="761"/>
      <c r="Z733" s="761"/>
    </row>
    <row r="734" spans="1:26" ht="18">
      <c r="A734" s="761"/>
      <c r="B734" s="761"/>
      <c r="C734" s="761"/>
      <c r="D734" s="761"/>
      <c r="E734" s="761"/>
      <c r="F734" s="761"/>
      <c r="G734" s="761"/>
      <c r="H734" s="761"/>
      <c r="I734" s="761"/>
      <c r="J734" s="761"/>
      <c r="K734" s="761"/>
      <c r="L734" s="761"/>
      <c r="M734" s="761"/>
      <c r="N734" s="761"/>
      <c r="O734" s="761"/>
      <c r="P734" s="761"/>
      <c r="Q734" s="761"/>
      <c r="R734" s="761"/>
      <c r="S734" s="761"/>
      <c r="T734" s="761"/>
      <c r="U734" s="761"/>
      <c r="V734" s="761"/>
      <c r="W734" s="761"/>
      <c r="X734" s="761"/>
      <c r="Y734" s="761"/>
      <c r="Z734" s="761"/>
    </row>
    <row r="735" spans="1:26" ht="18">
      <c r="A735" s="761"/>
      <c r="B735" s="761"/>
      <c r="C735" s="761"/>
      <c r="D735" s="761"/>
      <c r="E735" s="761"/>
      <c r="F735" s="761"/>
      <c r="G735" s="761"/>
      <c r="H735" s="761"/>
      <c r="I735" s="761"/>
      <c r="J735" s="761"/>
      <c r="K735" s="761"/>
      <c r="L735" s="761"/>
      <c r="M735" s="761"/>
      <c r="N735" s="761"/>
      <c r="O735" s="761"/>
      <c r="P735" s="761"/>
      <c r="Q735" s="761"/>
      <c r="R735" s="761"/>
      <c r="S735" s="761"/>
      <c r="T735" s="761"/>
      <c r="U735" s="761"/>
      <c r="V735" s="761"/>
      <c r="W735" s="761"/>
      <c r="X735" s="761"/>
      <c r="Y735" s="761"/>
      <c r="Z735" s="761"/>
    </row>
    <row r="736" spans="1:26" ht="18">
      <c r="A736" s="761"/>
      <c r="B736" s="761"/>
      <c r="C736" s="761"/>
      <c r="D736" s="761"/>
      <c r="E736" s="761"/>
      <c r="F736" s="761"/>
      <c r="G736" s="761"/>
      <c r="H736" s="761"/>
      <c r="I736" s="761"/>
      <c r="J736" s="761"/>
      <c r="K736" s="761"/>
      <c r="L736" s="761"/>
      <c r="M736" s="761"/>
      <c r="N736" s="761"/>
      <c r="O736" s="761"/>
      <c r="P736" s="761"/>
      <c r="Q736" s="761"/>
      <c r="R736" s="761"/>
      <c r="S736" s="761"/>
      <c r="T736" s="761"/>
      <c r="U736" s="761"/>
      <c r="V736" s="761"/>
      <c r="W736" s="761"/>
      <c r="X736" s="761"/>
      <c r="Y736" s="761"/>
      <c r="Z736" s="761"/>
    </row>
    <row r="737" spans="1:26" ht="18">
      <c r="A737" s="761"/>
      <c r="B737" s="761"/>
      <c r="C737" s="761"/>
      <c r="D737" s="761"/>
      <c r="E737" s="761"/>
      <c r="F737" s="761"/>
      <c r="G737" s="761"/>
      <c r="H737" s="761"/>
      <c r="I737" s="761"/>
      <c r="J737" s="761"/>
      <c r="K737" s="761"/>
      <c r="L737" s="761"/>
      <c r="M737" s="761"/>
      <c r="N737" s="761"/>
      <c r="O737" s="761"/>
      <c r="P737" s="761"/>
      <c r="Q737" s="761"/>
      <c r="R737" s="761"/>
      <c r="S737" s="761"/>
      <c r="T737" s="761"/>
      <c r="U737" s="761"/>
      <c r="V737" s="761"/>
      <c r="W737" s="761"/>
      <c r="X737" s="761"/>
      <c r="Y737" s="761"/>
      <c r="Z737" s="761"/>
    </row>
    <row r="738" spans="1:26" ht="18">
      <c r="A738" s="761"/>
      <c r="B738" s="761"/>
      <c r="C738" s="761"/>
      <c r="D738" s="761"/>
      <c r="E738" s="761"/>
      <c r="F738" s="761"/>
      <c r="G738" s="761"/>
      <c r="H738" s="761"/>
      <c r="I738" s="761"/>
      <c r="J738" s="761"/>
      <c r="K738" s="761"/>
      <c r="L738" s="761"/>
      <c r="M738" s="761"/>
      <c r="N738" s="761"/>
      <c r="O738" s="761"/>
      <c r="P738" s="761"/>
      <c r="Q738" s="761"/>
      <c r="R738" s="761"/>
      <c r="S738" s="761"/>
      <c r="T738" s="761"/>
      <c r="U738" s="761"/>
      <c r="V738" s="761"/>
      <c r="W738" s="761"/>
      <c r="X738" s="761"/>
      <c r="Y738" s="761"/>
      <c r="Z738" s="761"/>
    </row>
    <row r="739" spans="1:26" ht="18">
      <c r="A739" s="761"/>
      <c r="B739" s="761"/>
      <c r="C739" s="761"/>
      <c r="D739" s="761"/>
      <c r="E739" s="761"/>
      <c r="F739" s="761"/>
      <c r="G739" s="761"/>
      <c r="H739" s="761"/>
      <c r="I739" s="761"/>
      <c r="J739" s="761"/>
      <c r="K739" s="761"/>
      <c r="L739" s="761"/>
      <c r="M739" s="761"/>
      <c r="N739" s="761"/>
      <c r="O739" s="761"/>
      <c r="P739" s="761"/>
      <c r="Q739" s="761"/>
      <c r="R739" s="761"/>
      <c r="S739" s="761"/>
      <c r="T739" s="761"/>
      <c r="U739" s="761"/>
      <c r="V739" s="761"/>
      <c r="W739" s="761"/>
      <c r="X739" s="761"/>
      <c r="Y739" s="761"/>
      <c r="Z739" s="761"/>
    </row>
    <row r="740" spans="1:26" ht="18">
      <c r="A740" s="761"/>
      <c r="B740" s="761"/>
      <c r="C740" s="761"/>
      <c r="D740" s="761"/>
      <c r="E740" s="761"/>
      <c r="F740" s="761"/>
      <c r="G740" s="761"/>
      <c r="H740" s="761"/>
      <c r="I740" s="761"/>
      <c r="J740" s="761"/>
      <c r="K740" s="761"/>
      <c r="L740" s="761"/>
      <c r="M740" s="761"/>
      <c r="N740" s="761"/>
      <c r="O740" s="761"/>
      <c r="P740" s="761"/>
      <c r="Q740" s="761"/>
      <c r="R740" s="761"/>
      <c r="S740" s="761"/>
      <c r="T740" s="761"/>
      <c r="U740" s="761"/>
      <c r="V740" s="761"/>
      <c r="W740" s="761"/>
      <c r="X740" s="761"/>
      <c r="Y740" s="761"/>
      <c r="Z740" s="761"/>
    </row>
    <row r="741" spans="1:26" ht="18">
      <c r="A741" s="761"/>
      <c r="B741" s="761"/>
      <c r="C741" s="761"/>
      <c r="D741" s="761"/>
      <c r="E741" s="761"/>
      <c r="F741" s="761"/>
      <c r="G741" s="761"/>
      <c r="H741" s="761"/>
      <c r="I741" s="761"/>
      <c r="J741" s="761"/>
      <c r="K741" s="761"/>
      <c r="L741" s="761"/>
      <c r="M741" s="761"/>
      <c r="N741" s="761"/>
      <c r="O741" s="761"/>
      <c r="P741" s="761"/>
      <c r="Q741" s="761"/>
      <c r="R741" s="761"/>
      <c r="S741" s="761"/>
      <c r="T741" s="761"/>
      <c r="U741" s="761"/>
      <c r="V741" s="761"/>
      <c r="W741" s="761"/>
      <c r="X741" s="761"/>
      <c r="Y741" s="761"/>
      <c r="Z741" s="761"/>
    </row>
    <row r="742" spans="1:26" ht="18">
      <c r="A742" s="761"/>
      <c r="B742" s="761"/>
      <c r="C742" s="761"/>
      <c r="D742" s="761"/>
      <c r="E742" s="761"/>
      <c r="F742" s="761"/>
      <c r="G742" s="761"/>
      <c r="H742" s="761"/>
      <c r="I742" s="761"/>
      <c r="J742" s="761"/>
      <c r="K742" s="761"/>
      <c r="L742" s="761"/>
      <c r="M742" s="761"/>
      <c r="N742" s="761"/>
      <c r="O742" s="761"/>
      <c r="P742" s="761"/>
      <c r="Q742" s="761"/>
      <c r="R742" s="761"/>
      <c r="S742" s="761"/>
      <c r="T742" s="761"/>
      <c r="U742" s="761"/>
      <c r="V742" s="761"/>
      <c r="W742" s="761"/>
      <c r="X742" s="761"/>
      <c r="Y742" s="761"/>
      <c r="Z742" s="761"/>
    </row>
    <row r="743" spans="1:26" ht="18">
      <c r="A743" s="761"/>
      <c r="B743" s="761"/>
      <c r="C743" s="761"/>
      <c r="D743" s="761"/>
      <c r="E743" s="761"/>
      <c r="F743" s="761"/>
      <c r="G743" s="761"/>
      <c r="H743" s="761"/>
      <c r="I743" s="761"/>
      <c r="J743" s="761"/>
      <c r="K743" s="761"/>
      <c r="L743" s="761"/>
      <c r="M743" s="761"/>
      <c r="N743" s="761"/>
      <c r="O743" s="761"/>
      <c r="P743" s="761"/>
      <c r="Q743" s="761"/>
      <c r="R743" s="761"/>
      <c r="S743" s="761"/>
      <c r="T743" s="761"/>
      <c r="U743" s="761"/>
      <c r="V743" s="761"/>
      <c r="W743" s="761"/>
      <c r="X743" s="761"/>
      <c r="Y743" s="761"/>
      <c r="Z743" s="761"/>
    </row>
    <row r="744" spans="1:26" ht="18">
      <c r="A744" s="761"/>
      <c r="B744" s="761"/>
      <c r="C744" s="761"/>
      <c r="D744" s="761"/>
      <c r="E744" s="761"/>
      <c r="F744" s="761"/>
      <c r="G744" s="761"/>
      <c r="H744" s="761"/>
      <c r="I744" s="761"/>
      <c r="J744" s="761"/>
      <c r="K744" s="761"/>
      <c r="L744" s="761"/>
      <c r="M744" s="761"/>
      <c r="N744" s="761"/>
      <c r="O744" s="761"/>
      <c r="P744" s="761"/>
      <c r="Q744" s="761"/>
      <c r="R744" s="761"/>
      <c r="S744" s="761"/>
      <c r="T744" s="761"/>
      <c r="U744" s="761"/>
      <c r="V744" s="761"/>
      <c r="W744" s="761"/>
      <c r="X744" s="761"/>
      <c r="Y744" s="761"/>
      <c r="Z744" s="761"/>
    </row>
    <row r="745" spans="1:26" ht="18">
      <c r="A745" s="761"/>
      <c r="B745" s="761"/>
      <c r="C745" s="761"/>
      <c r="D745" s="761"/>
      <c r="E745" s="761"/>
      <c r="F745" s="761"/>
      <c r="G745" s="761"/>
      <c r="H745" s="761"/>
      <c r="I745" s="761"/>
      <c r="J745" s="761"/>
      <c r="K745" s="761"/>
      <c r="L745" s="761"/>
      <c r="M745" s="761"/>
      <c r="N745" s="761"/>
      <c r="O745" s="761"/>
      <c r="P745" s="761"/>
      <c r="Q745" s="761"/>
      <c r="R745" s="761"/>
      <c r="S745" s="761"/>
      <c r="T745" s="761"/>
      <c r="U745" s="761"/>
      <c r="V745" s="761"/>
      <c r="W745" s="761"/>
      <c r="X745" s="761"/>
      <c r="Y745" s="761"/>
      <c r="Z745" s="761"/>
    </row>
    <row r="746" spans="1:26" ht="18">
      <c r="A746" s="761"/>
      <c r="B746" s="761"/>
      <c r="C746" s="761"/>
      <c r="D746" s="761"/>
      <c r="E746" s="761"/>
      <c r="F746" s="761"/>
      <c r="G746" s="761"/>
      <c r="H746" s="761"/>
      <c r="I746" s="761"/>
      <c r="J746" s="761"/>
      <c r="K746" s="761"/>
      <c r="L746" s="761"/>
      <c r="M746" s="761"/>
      <c r="N746" s="761"/>
      <c r="O746" s="761"/>
      <c r="P746" s="761"/>
      <c r="Q746" s="761"/>
      <c r="R746" s="761"/>
      <c r="S746" s="761"/>
      <c r="T746" s="761"/>
      <c r="U746" s="761"/>
      <c r="V746" s="761"/>
      <c r="W746" s="761"/>
      <c r="X746" s="761"/>
      <c r="Y746" s="761"/>
      <c r="Z746" s="761"/>
    </row>
    <row r="747" spans="1:26" ht="18">
      <c r="A747" s="761"/>
      <c r="B747" s="761"/>
      <c r="C747" s="761"/>
      <c r="D747" s="761"/>
      <c r="E747" s="761"/>
      <c r="F747" s="761"/>
      <c r="G747" s="761"/>
      <c r="H747" s="761"/>
      <c r="I747" s="761"/>
      <c r="J747" s="761"/>
      <c r="K747" s="761"/>
      <c r="L747" s="761"/>
      <c r="M747" s="761"/>
      <c r="N747" s="761"/>
      <c r="O747" s="761"/>
      <c r="P747" s="761"/>
      <c r="Q747" s="761"/>
      <c r="R747" s="761"/>
      <c r="S747" s="761"/>
      <c r="T747" s="761"/>
      <c r="U747" s="761"/>
      <c r="V747" s="761"/>
      <c r="W747" s="761"/>
      <c r="X747" s="761"/>
      <c r="Y747" s="761"/>
      <c r="Z747" s="761"/>
    </row>
    <row r="748" spans="1:26" ht="18">
      <c r="A748" s="761"/>
      <c r="B748" s="761"/>
      <c r="C748" s="761"/>
      <c r="D748" s="761"/>
      <c r="E748" s="761"/>
      <c r="F748" s="761"/>
      <c r="G748" s="761"/>
      <c r="H748" s="761"/>
      <c r="I748" s="761"/>
      <c r="J748" s="761"/>
      <c r="K748" s="761"/>
      <c r="L748" s="761"/>
      <c r="M748" s="761"/>
      <c r="N748" s="761"/>
      <c r="O748" s="761"/>
      <c r="P748" s="761"/>
      <c r="Q748" s="761"/>
      <c r="R748" s="761"/>
      <c r="S748" s="761"/>
      <c r="T748" s="761"/>
      <c r="U748" s="761"/>
      <c r="V748" s="761"/>
      <c r="W748" s="761"/>
      <c r="X748" s="761"/>
      <c r="Y748" s="761"/>
      <c r="Z748" s="761"/>
    </row>
    <row r="749" spans="1:26" ht="18">
      <c r="A749" s="761"/>
      <c r="B749" s="761"/>
      <c r="C749" s="761"/>
      <c r="D749" s="761"/>
      <c r="E749" s="761"/>
      <c r="F749" s="761"/>
      <c r="G749" s="761"/>
      <c r="H749" s="761"/>
      <c r="I749" s="761"/>
      <c r="J749" s="761"/>
      <c r="K749" s="761"/>
      <c r="L749" s="761"/>
      <c r="M749" s="761"/>
      <c r="N749" s="761"/>
      <c r="O749" s="761"/>
      <c r="P749" s="761"/>
      <c r="Q749" s="761"/>
      <c r="R749" s="761"/>
      <c r="S749" s="761"/>
      <c r="T749" s="761"/>
      <c r="U749" s="761"/>
      <c r="V749" s="761"/>
      <c r="W749" s="761"/>
      <c r="X749" s="761"/>
      <c r="Y749" s="761"/>
      <c r="Z749" s="761"/>
    </row>
    <row r="750" spans="1:26" ht="18">
      <c r="A750" s="761"/>
      <c r="B750" s="761"/>
      <c r="C750" s="761"/>
      <c r="D750" s="761"/>
      <c r="E750" s="761"/>
      <c r="F750" s="761"/>
      <c r="G750" s="761"/>
      <c r="H750" s="761"/>
      <c r="I750" s="761"/>
      <c r="J750" s="761"/>
      <c r="K750" s="761"/>
      <c r="L750" s="761"/>
      <c r="M750" s="761"/>
      <c r="N750" s="761"/>
      <c r="O750" s="761"/>
      <c r="P750" s="761"/>
      <c r="Q750" s="761"/>
      <c r="R750" s="761"/>
      <c r="S750" s="761"/>
      <c r="T750" s="761"/>
      <c r="U750" s="761"/>
      <c r="V750" s="761"/>
      <c r="W750" s="761"/>
      <c r="X750" s="761"/>
      <c r="Y750" s="761"/>
      <c r="Z750" s="761"/>
    </row>
    <row r="751" spans="1:26" ht="18">
      <c r="A751" s="761"/>
      <c r="B751" s="761"/>
      <c r="C751" s="761"/>
      <c r="D751" s="761"/>
      <c r="E751" s="761"/>
      <c r="F751" s="761"/>
      <c r="G751" s="761"/>
      <c r="H751" s="761"/>
      <c r="I751" s="761"/>
      <c r="J751" s="761"/>
      <c r="K751" s="761"/>
      <c r="L751" s="761"/>
      <c r="M751" s="761"/>
      <c r="N751" s="761"/>
      <c r="O751" s="761"/>
      <c r="P751" s="761"/>
      <c r="Q751" s="761"/>
      <c r="R751" s="761"/>
      <c r="S751" s="761"/>
      <c r="T751" s="761"/>
      <c r="U751" s="761"/>
      <c r="V751" s="761"/>
      <c r="W751" s="761"/>
      <c r="X751" s="761"/>
      <c r="Y751" s="761"/>
      <c r="Z751" s="761"/>
    </row>
    <row r="752" spans="1:26" ht="18">
      <c r="A752" s="761"/>
      <c r="B752" s="761"/>
      <c r="C752" s="761"/>
      <c r="D752" s="761"/>
      <c r="E752" s="761"/>
      <c r="F752" s="761"/>
      <c r="G752" s="761"/>
      <c r="H752" s="761"/>
      <c r="I752" s="761"/>
      <c r="J752" s="761"/>
      <c r="K752" s="761"/>
      <c r="L752" s="761"/>
      <c r="M752" s="761"/>
      <c r="N752" s="761"/>
      <c r="O752" s="761"/>
      <c r="P752" s="761"/>
      <c r="Q752" s="761"/>
      <c r="R752" s="761"/>
      <c r="S752" s="761"/>
      <c r="T752" s="761"/>
      <c r="U752" s="761"/>
      <c r="V752" s="761"/>
      <c r="W752" s="761"/>
      <c r="X752" s="761"/>
      <c r="Y752" s="761"/>
      <c r="Z752" s="761"/>
    </row>
    <row r="753" spans="1:26" ht="18">
      <c r="A753" s="761"/>
      <c r="B753" s="761"/>
      <c r="C753" s="761"/>
      <c r="D753" s="761"/>
      <c r="E753" s="761"/>
      <c r="F753" s="761"/>
      <c r="G753" s="761"/>
      <c r="H753" s="761"/>
      <c r="I753" s="761"/>
      <c r="J753" s="761"/>
      <c r="K753" s="761"/>
      <c r="L753" s="761"/>
      <c r="M753" s="761"/>
      <c r="N753" s="761"/>
      <c r="O753" s="761"/>
      <c r="P753" s="761"/>
      <c r="Q753" s="761"/>
      <c r="R753" s="761"/>
      <c r="S753" s="761"/>
      <c r="T753" s="761"/>
      <c r="U753" s="761"/>
      <c r="V753" s="761"/>
      <c r="W753" s="761"/>
      <c r="X753" s="761"/>
      <c r="Y753" s="761"/>
      <c r="Z753" s="761"/>
    </row>
    <row r="754" spans="1:26" ht="18">
      <c r="A754" s="761"/>
      <c r="B754" s="761"/>
      <c r="C754" s="761"/>
      <c r="D754" s="761"/>
      <c r="E754" s="761"/>
      <c r="F754" s="761"/>
      <c r="G754" s="761"/>
      <c r="H754" s="761"/>
      <c r="I754" s="761"/>
      <c r="J754" s="761"/>
      <c r="K754" s="761"/>
      <c r="L754" s="761"/>
      <c r="M754" s="761"/>
      <c r="N754" s="761"/>
      <c r="O754" s="761"/>
      <c r="P754" s="761"/>
      <c r="Q754" s="761"/>
      <c r="R754" s="761"/>
      <c r="S754" s="761"/>
      <c r="T754" s="761"/>
      <c r="U754" s="761"/>
      <c r="V754" s="761"/>
      <c r="W754" s="761"/>
      <c r="X754" s="761"/>
      <c r="Y754" s="761"/>
      <c r="Z754" s="761"/>
    </row>
    <row r="755" spans="1:26" ht="18">
      <c r="A755" s="761"/>
      <c r="B755" s="761"/>
      <c r="C755" s="761"/>
      <c r="D755" s="761"/>
      <c r="E755" s="761"/>
      <c r="F755" s="761"/>
      <c r="G755" s="761"/>
      <c r="H755" s="761"/>
      <c r="I755" s="761"/>
      <c r="J755" s="761"/>
      <c r="K755" s="761"/>
      <c r="L755" s="761"/>
      <c r="M755" s="761"/>
      <c r="N755" s="761"/>
      <c r="O755" s="761"/>
      <c r="P755" s="761"/>
      <c r="Q755" s="761"/>
      <c r="R755" s="761"/>
      <c r="S755" s="761"/>
      <c r="T755" s="761"/>
      <c r="U755" s="761"/>
      <c r="V755" s="761"/>
      <c r="W755" s="761"/>
      <c r="X755" s="761"/>
      <c r="Y755" s="761"/>
      <c r="Z755" s="761"/>
    </row>
    <row r="756" spans="1:26" ht="18">
      <c r="A756" s="761"/>
      <c r="B756" s="761"/>
      <c r="C756" s="761"/>
      <c r="D756" s="761"/>
      <c r="E756" s="761"/>
      <c r="F756" s="761"/>
      <c r="G756" s="761"/>
      <c r="H756" s="761"/>
      <c r="I756" s="761"/>
      <c r="J756" s="761"/>
      <c r="K756" s="761"/>
      <c r="L756" s="761"/>
      <c r="M756" s="761"/>
      <c r="N756" s="761"/>
      <c r="O756" s="761"/>
      <c r="P756" s="761"/>
      <c r="Q756" s="761"/>
      <c r="R756" s="761"/>
      <c r="S756" s="761"/>
      <c r="T756" s="761"/>
      <c r="U756" s="761"/>
      <c r="V756" s="761"/>
      <c r="W756" s="761"/>
      <c r="X756" s="761"/>
      <c r="Y756" s="761"/>
      <c r="Z756" s="761"/>
    </row>
    <row r="757" spans="1:26" ht="18">
      <c r="A757" s="761"/>
      <c r="B757" s="761"/>
      <c r="C757" s="761"/>
      <c r="D757" s="761"/>
      <c r="E757" s="761"/>
      <c r="F757" s="761"/>
      <c r="G757" s="761"/>
      <c r="H757" s="761"/>
      <c r="I757" s="761"/>
      <c r="J757" s="761"/>
      <c r="K757" s="761"/>
      <c r="L757" s="761"/>
      <c r="M757" s="761"/>
      <c r="N757" s="761"/>
      <c r="O757" s="761"/>
      <c r="P757" s="761"/>
      <c r="Q757" s="761"/>
      <c r="R757" s="761"/>
      <c r="S757" s="761"/>
      <c r="T757" s="761"/>
      <c r="U757" s="761"/>
      <c r="V757" s="761"/>
      <c r="W757" s="761"/>
      <c r="X757" s="761"/>
      <c r="Y757" s="761"/>
      <c r="Z757" s="761"/>
    </row>
    <row r="758" spans="1:26" ht="18">
      <c r="A758" s="761"/>
      <c r="B758" s="761"/>
      <c r="C758" s="761"/>
      <c r="D758" s="761"/>
      <c r="E758" s="761"/>
      <c r="F758" s="761"/>
      <c r="G758" s="761"/>
      <c r="H758" s="761"/>
      <c r="I758" s="761"/>
      <c r="J758" s="761"/>
      <c r="K758" s="761"/>
      <c r="L758" s="761"/>
      <c r="M758" s="761"/>
      <c r="N758" s="761"/>
      <c r="O758" s="761"/>
      <c r="P758" s="761"/>
      <c r="Q758" s="761"/>
      <c r="R758" s="761"/>
      <c r="S758" s="761"/>
      <c r="T758" s="761"/>
      <c r="U758" s="761"/>
      <c r="V758" s="761"/>
      <c r="W758" s="761"/>
      <c r="X758" s="761"/>
      <c r="Y758" s="761"/>
      <c r="Z758" s="761"/>
    </row>
    <row r="759" spans="1:26" ht="18">
      <c r="A759" s="761"/>
      <c r="B759" s="761"/>
      <c r="C759" s="761"/>
      <c r="D759" s="761"/>
      <c r="E759" s="761"/>
      <c r="F759" s="761"/>
      <c r="G759" s="761"/>
      <c r="H759" s="761"/>
      <c r="I759" s="761"/>
      <c r="J759" s="761"/>
      <c r="K759" s="761"/>
      <c r="L759" s="761"/>
      <c r="M759" s="761"/>
      <c r="N759" s="761"/>
      <c r="O759" s="761"/>
      <c r="P759" s="761"/>
      <c r="Q759" s="761"/>
      <c r="R759" s="761"/>
      <c r="S759" s="761"/>
      <c r="T759" s="761"/>
      <c r="U759" s="761"/>
      <c r="V759" s="761"/>
      <c r="W759" s="761"/>
      <c r="X759" s="761"/>
      <c r="Y759" s="761"/>
      <c r="Z759" s="761"/>
    </row>
    <row r="760" spans="1:26" ht="18">
      <c r="A760" s="761"/>
      <c r="B760" s="761"/>
      <c r="C760" s="761"/>
      <c r="D760" s="761"/>
      <c r="E760" s="761"/>
      <c r="F760" s="761"/>
      <c r="G760" s="761"/>
      <c r="H760" s="761"/>
      <c r="I760" s="761"/>
      <c r="J760" s="761"/>
      <c r="K760" s="761"/>
      <c r="L760" s="761"/>
      <c r="M760" s="761"/>
      <c r="N760" s="761"/>
      <c r="O760" s="761"/>
      <c r="P760" s="761"/>
      <c r="Q760" s="761"/>
      <c r="R760" s="761"/>
      <c r="S760" s="761"/>
      <c r="T760" s="761"/>
      <c r="U760" s="761"/>
      <c r="V760" s="761"/>
      <c r="W760" s="761"/>
      <c r="X760" s="761"/>
      <c r="Y760" s="761"/>
      <c r="Z760" s="761"/>
    </row>
    <row r="761" spans="1:26" ht="18">
      <c r="A761" s="761"/>
      <c r="B761" s="761"/>
      <c r="C761" s="761"/>
      <c r="D761" s="761"/>
      <c r="E761" s="761"/>
      <c r="F761" s="761"/>
      <c r="G761" s="761"/>
      <c r="H761" s="761"/>
      <c r="I761" s="761"/>
      <c r="J761" s="761"/>
      <c r="K761" s="761"/>
      <c r="L761" s="761"/>
      <c r="M761" s="761"/>
      <c r="N761" s="761"/>
      <c r="O761" s="761"/>
      <c r="P761" s="761"/>
      <c r="Q761" s="761"/>
      <c r="R761" s="761"/>
      <c r="S761" s="761"/>
      <c r="T761" s="761"/>
      <c r="U761" s="761"/>
      <c r="V761" s="761"/>
      <c r="W761" s="761"/>
      <c r="X761" s="761"/>
      <c r="Y761" s="761"/>
      <c r="Z761" s="761"/>
    </row>
    <row r="762" spans="1:26" ht="18">
      <c r="A762" s="761"/>
      <c r="B762" s="761"/>
      <c r="C762" s="761"/>
      <c r="D762" s="761"/>
      <c r="E762" s="761"/>
      <c r="F762" s="761"/>
      <c r="G762" s="761"/>
      <c r="H762" s="761"/>
      <c r="I762" s="761"/>
      <c r="J762" s="761"/>
      <c r="K762" s="761"/>
      <c r="L762" s="761"/>
      <c r="M762" s="761"/>
      <c r="N762" s="761"/>
      <c r="O762" s="761"/>
      <c r="P762" s="761"/>
      <c r="Q762" s="761"/>
      <c r="R762" s="761"/>
      <c r="S762" s="761"/>
      <c r="T762" s="761"/>
      <c r="U762" s="761"/>
      <c r="V762" s="761"/>
      <c r="W762" s="761"/>
      <c r="X762" s="761"/>
      <c r="Y762" s="761"/>
      <c r="Z762" s="761"/>
    </row>
    <row r="763" spans="1:26" ht="18">
      <c r="A763" s="761"/>
      <c r="B763" s="761"/>
      <c r="C763" s="761"/>
      <c r="D763" s="761"/>
      <c r="E763" s="761"/>
      <c r="F763" s="761"/>
      <c r="G763" s="761"/>
      <c r="H763" s="761"/>
      <c r="I763" s="761"/>
      <c r="J763" s="761"/>
      <c r="K763" s="761"/>
      <c r="L763" s="761"/>
      <c r="M763" s="761"/>
      <c r="N763" s="761"/>
      <c r="O763" s="761"/>
      <c r="P763" s="761"/>
      <c r="Q763" s="761"/>
      <c r="R763" s="761"/>
      <c r="S763" s="761"/>
      <c r="T763" s="761"/>
      <c r="U763" s="761"/>
      <c r="V763" s="761"/>
      <c r="W763" s="761"/>
      <c r="X763" s="761"/>
      <c r="Y763" s="761"/>
      <c r="Z763" s="761"/>
    </row>
    <row r="764" spans="1:26" ht="18">
      <c r="A764" s="761"/>
      <c r="B764" s="761"/>
      <c r="C764" s="761"/>
      <c r="D764" s="761"/>
      <c r="E764" s="761"/>
      <c r="F764" s="761"/>
      <c r="G764" s="761"/>
      <c r="H764" s="761"/>
      <c r="I764" s="761"/>
      <c r="J764" s="761"/>
      <c r="K764" s="761"/>
      <c r="L764" s="761"/>
      <c r="M764" s="761"/>
      <c r="N764" s="761"/>
      <c r="O764" s="761"/>
      <c r="P764" s="761"/>
      <c r="Q764" s="761"/>
      <c r="R764" s="761"/>
      <c r="S764" s="761"/>
      <c r="T764" s="761"/>
      <c r="U764" s="761"/>
      <c r="V764" s="761"/>
      <c r="W764" s="761"/>
      <c r="X764" s="761"/>
      <c r="Y764" s="761"/>
      <c r="Z764" s="761"/>
    </row>
    <row r="765" spans="1:26" ht="18">
      <c r="A765" s="761"/>
      <c r="B765" s="761"/>
      <c r="C765" s="761"/>
      <c r="D765" s="761"/>
      <c r="E765" s="761"/>
      <c r="F765" s="761"/>
      <c r="G765" s="761"/>
      <c r="H765" s="761"/>
      <c r="I765" s="761"/>
      <c r="J765" s="761"/>
      <c r="K765" s="761"/>
      <c r="L765" s="761"/>
      <c r="M765" s="761"/>
      <c r="N765" s="761"/>
      <c r="O765" s="761"/>
      <c r="P765" s="761"/>
      <c r="Q765" s="761"/>
      <c r="R765" s="761"/>
      <c r="S765" s="761"/>
      <c r="T765" s="761"/>
      <c r="U765" s="761"/>
      <c r="V765" s="761"/>
      <c r="W765" s="761"/>
      <c r="X765" s="761"/>
      <c r="Y765" s="761"/>
      <c r="Z765" s="761"/>
    </row>
    <row r="766" spans="1:26" ht="18">
      <c r="A766" s="761"/>
      <c r="B766" s="761"/>
      <c r="C766" s="761"/>
      <c r="D766" s="761"/>
      <c r="E766" s="761"/>
      <c r="F766" s="761"/>
      <c r="G766" s="761"/>
      <c r="H766" s="761"/>
      <c r="I766" s="761"/>
      <c r="J766" s="761"/>
      <c r="K766" s="761"/>
      <c r="L766" s="761"/>
      <c r="M766" s="761"/>
      <c r="N766" s="761"/>
      <c r="O766" s="761"/>
      <c r="P766" s="761"/>
      <c r="Q766" s="761"/>
      <c r="R766" s="761"/>
      <c r="S766" s="761"/>
      <c r="T766" s="761"/>
      <c r="U766" s="761"/>
      <c r="V766" s="761"/>
      <c r="W766" s="761"/>
      <c r="X766" s="761"/>
      <c r="Y766" s="761"/>
      <c r="Z766" s="761"/>
    </row>
    <row r="767" spans="1:26" ht="18">
      <c r="A767" s="761"/>
      <c r="B767" s="761"/>
      <c r="C767" s="761"/>
      <c r="D767" s="761"/>
      <c r="E767" s="761"/>
      <c r="F767" s="761"/>
      <c r="G767" s="761"/>
      <c r="H767" s="761"/>
      <c r="I767" s="761"/>
      <c r="J767" s="761"/>
      <c r="K767" s="761"/>
      <c r="L767" s="761"/>
      <c r="M767" s="761"/>
      <c r="N767" s="761"/>
      <c r="O767" s="761"/>
      <c r="P767" s="761"/>
      <c r="Q767" s="761"/>
      <c r="R767" s="761"/>
      <c r="S767" s="761"/>
      <c r="T767" s="761"/>
      <c r="U767" s="761"/>
      <c r="V767" s="761"/>
      <c r="W767" s="761"/>
      <c r="X767" s="761"/>
      <c r="Y767" s="761"/>
      <c r="Z767" s="761"/>
    </row>
    <row r="768" spans="1:26" ht="18">
      <c r="A768" s="761"/>
      <c r="B768" s="761"/>
      <c r="C768" s="761"/>
      <c r="D768" s="761"/>
      <c r="E768" s="761"/>
      <c r="F768" s="761"/>
      <c r="G768" s="761"/>
      <c r="H768" s="761"/>
      <c r="I768" s="761"/>
      <c r="J768" s="761"/>
      <c r="K768" s="761"/>
      <c r="L768" s="761"/>
      <c r="M768" s="761"/>
      <c r="N768" s="761"/>
      <c r="O768" s="761"/>
      <c r="P768" s="761"/>
      <c r="Q768" s="761"/>
      <c r="R768" s="761"/>
      <c r="S768" s="761"/>
      <c r="T768" s="761"/>
      <c r="U768" s="761"/>
      <c r="V768" s="761"/>
      <c r="W768" s="761"/>
      <c r="X768" s="761"/>
      <c r="Y768" s="761"/>
      <c r="Z768" s="761"/>
    </row>
    <row r="769" spans="1:26" ht="18">
      <c r="A769" s="761"/>
      <c r="B769" s="761"/>
      <c r="C769" s="761"/>
      <c r="D769" s="761"/>
      <c r="E769" s="761"/>
      <c r="F769" s="761"/>
      <c r="G769" s="761"/>
      <c r="H769" s="761"/>
      <c r="I769" s="761"/>
      <c r="J769" s="761"/>
      <c r="K769" s="761"/>
      <c r="L769" s="761"/>
      <c r="M769" s="761"/>
      <c r="N769" s="761"/>
      <c r="O769" s="761"/>
      <c r="P769" s="761"/>
      <c r="Q769" s="761"/>
      <c r="R769" s="761"/>
      <c r="S769" s="761"/>
      <c r="T769" s="761"/>
      <c r="U769" s="761"/>
      <c r="V769" s="761"/>
      <c r="W769" s="761"/>
      <c r="X769" s="761"/>
      <c r="Y769" s="761"/>
      <c r="Z769" s="761"/>
    </row>
    <row r="770" spans="1:26" ht="18">
      <c r="A770" s="761"/>
      <c r="B770" s="761"/>
      <c r="C770" s="761"/>
      <c r="D770" s="761"/>
      <c r="E770" s="761"/>
      <c r="F770" s="761"/>
      <c r="G770" s="761"/>
      <c r="H770" s="761"/>
      <c r="I770" s="761"/>
      <c r="J770" s="761"/>
      <c r="K770" s="761"/>
      <c r="L770" s="761"/>
      <c r="M770" s="761"/>
      <c r="N770" s="761"/>
      <c r="O770" s="761"/>
      <c r="P770" s="761"/>
      <c r="Q770" s="761"/>
      <c r="R770" s="761"/>
      <c r="S770" s="761"/>
      <c r="T770" s="761"/>
      <c r="U770" s="761"/>
      <c r="V770" s="761"/>
      <c r="W770" s="761"/>
      <c r="X770" s="761"/>
      <c r="Y770" s="761"/>
      <c r="Z770" s="761"/>
    </row>
    <row r="771" spans="1:26" ht="18">
      <c r="A771" s="761"/>
      <c r="B771" s="761"/>
      <c r="C771" s="761"/>
      <c r="D771" s="761"/>
      <c r="E771" s="761"/>
      <c r="F771" s="761"/>
      <c r="G771" s="761"/>
      <c r="H771" s="761"/>
      <c r="I771" s="761"/>
      <c r="J771" s="761"/>
      <c r="K771" s="761"/>
      <c r="L771" s="761"/>
      <c r="M771" s="761"/>
      <c r="N771" s="761"/>
      <c r="O771" s="761"/>
      <c r="P771" s="761"/>
      <c r="Q771" s="761"/>
      <c r="R771" s="761"/>
      <c r="S771" s="761"/>
      <c r="T771" s="761"/>
      <c r="U771" s="761"/>
      <c r="V771" s="761"/>
      <c r="W771" s="761"/>
      <c r="X771" s="761"/>
      <c r="Y771" s="761"/>
      <c r="Z771" s="761"/>
    </row>
    <row r="772" spans="1:26" ht="18">
      <c r="A772" s="761"/>
      <c r="B772" s="761"/>
      <c r="C772" s="761"/>
      <c r="D772" s="761"/>
      <c r="E772" s="761"/>
      <c r="F772" s="761"/>
      <c r="G772" s="761"/>
      <c r="H772" s="761"/>
      <c r="I772" s="761"/>
      <c r="J772" s="761"/>
      <c r="K772" s="761"/>
      <c r="L772" s="761"/>
      <c r="M772" s="761"/>
      <c r="N772" s="761"/>
      <c r="O772" s="761"/>
      <c r="P772" s="761"/>
      <c r="Q772" s="761"/>
      <c r="R772" s="761"/>
      <c r="S772" s="761"/>
      <c r="T772" s="761"/>
      <c r="U772" s="761"/>
      <c r="V772" s="761"/>
      <c r="W772" s="761"/>
      <c r="X772" s="761"/>
      <c r="Y772" s="761"/>
      <c r="Z772" s="761"/>
    </row>
    <row r="773" spans="1:26" ht="18">
      <c r="A773" s="761"/>
      <c r="B773" s="761"/>
      <c r="C773" s="761"/>
      <c r="D773" s="761"/>
      <c r="E773" s="761"/>
      <c r="F773" s="761"/>
      <c r="G773" s="761"/>
      <c r="H773" s="761"/>
      <c r="I773" s="761"/>
      <c r="J773" s="761"/>
      <c r="K773" s="761"/>
      <c r="L773" s="761"/>
      <c r="M773" s="761"/>
      <c r="N773" s="761"/>
      <c r="O773" s="761"/>
      <c r="P773" s="761"/>
      <c r="Q773" s="761"/>
      <c r="R773" s="761"/>
      <c r="S773" s="761"/>
      <c r="T773" s="761"/>
      <c r="U773" s="761"/>
      <c r="V773" s="761"/>
      <c r="W773" s="761"/>
      <c r="X773" s="761"/>
      <c r="Y773" s="761"/>
      <c r="Z773" s="761"/>
    </row>
    <row r="774" spans="1:26" ht="18">
      <c r="A774" s="761"/>
      <c r="B774" s="761"/>
      <c r="C774" s="761"/>
      <c r="D774" s="761"/>
      <c r="E774" s="761"/>
      <c r="F774" s="761"/>
      <c r="G774" s="761"/>
      <c r="H774" s="761"/>
      <c r="I774" s="761"/>
      <c r="J774" s="761"/>
      <c r="K774" s="761"/>
      <c r="L774" s="761"/>
      <c r="M774" s="761"/>
      <c r="N774" s="761"/>
      <c r="O774" s="761"/>
      <c r="P774" s="761"/>
      <c r="Q774" s="761"/>
      <c r="R774" s="761"/>
      <c r="S774" s="761"/>
      <c r="T774" s="761"/>
      <c r="U774" s="761"/>
      <c r="V774" s="761"/>
      <c r="W774" s="761"/>
      <c r="X774" s="761"/>
      <c r="Y774" s="761"/>
      <c r="Z774" s="761"/>
    </row>
    <row r="775" spans="1:26" ht="18">
      <c r="A775" s="761"/>
      <c r="B775" s="761"/>
      <c r="C775" s="761"/>
      <c r="D775" s="761"/>
      <c r="E775" s="761"/>
      <c r="F775" s="761"/>
      <c r="G775" s="761"/>
      <c r="H775" s="761"/>
      <c r="I775" s="761"/>
      <c r="J775" s="761"/>
      <c r="K775" s="761"/>
      <c r="L775" s="761"/>
      <c r="M775" s="761"/>
      <c r="N775" s="761"/>
      <c r="O775" s="761"/>
      <c r="P775" s="761"/>
      <c r="Q775" s="761"/>
      <c r="R775" s="761"/>
      <c r="S775" s="761"/>
      <c r="T775" s="761"/>
      <c r="U775" s="761"/>
      <c r="V775" s="761"/>
      <c r="W775" s="761"/>
      <c r="X775" s="761"/>
      <c r="Y775" s="761"/>
      <c r="Z775" s="761"/>
    </row>
    <row r="776" spans="1:26" ht="18">
      <c r="A776" s="761"/>
      <c r="B776" s="761"/>
      <c r="C776" s="761"/>
      <c r="D776" s="761"/>
      <c r="E776" s="761"/>
      <c r="F776" s="761"/>
      <c r="G776" s="761"/>
      <c r="H776" s="761"/>
      <c r="I776" s="761"/>
      <c r="J776" s="761"/>
      <c r="K776" s="761"/>
      <c r="L776" s="761"/>
      <c r="M776" s="761"/>
      <c r="N776" s="761"/>
      <c r="O776" s="761"/>
      <c r="P776" s="761"/>
      <c r="Q776" s="761"/>
      <c r="R776" s="761"/>
      <c r="S776" s="761"/>
      <c r="T776" s="761"/>
      <c r="U776" s="761"/>
      <c r="V776" s="761"/>
      <c r="W776" s="761"/>
      <c r="X776" s="761"/>
      <c r="Y776" s="761"/>
      <c r="Z776" s="761"/>
    </row>
    <row r="777" spans="1:26" ht="18">
      <c r="A777" s="761"/>
      <c r="B777" s="761"/>
      <c r="C777" s="761"/>
      <c r="D777" s="761"/>
      <c r="E777" s="761"/>
      <c r="F777" s="761"/>
      <c r="G777" s="761"/>
      <c r="H777" s="761"/>
      <c r="I777" s="761"/>
      <c r="J777" s="761"/>
      <c r="K777" s="761"/>
      <c r="L777" s="761"/>
      <c r="M777" s="761"/>
      <c r="N777" s="761"/>
      <c r="O777" s="761"/>
      <c r="P777" s="761"/>
      <c r="Q777" s="761"/>
      <c r="R777" s="761"/>
      <c r="S777" s="761"/>
      <c r="T777" s="761"/>
      <c r="U777" s="761"/>
      <c r="V777" s="761"/>
      <c r="W777" s="761"/>
      <c r="X777" s="761"/>
      <c r="Y777" s="761"/>
      <c r="Z777" s="761"/>
    </row>
    <row r="778" spans="1:26" ht="18">
      <c r="A778" s="761"/>
      <c r="B778" s="761"/>
      <c r="C778" s="761"/>
      <c r="D778" s="761"/>
      <c r="E778" s="761"/>
      <c r="F778" s="761"/>
      <c r="G778" s="761"/>
      <c r="H778" s="761"/>
      <c r="I778" s="761"/>
      <c r="J778" s="761"/>
      <c r="K778" s="761"/>
      <c r="L778" s="761"/>
      <c r="M778" s="761"/>
      <c r="N778" s="761"/>
      <c r="O778" s="761"/>
      <c r="P778" s="761"/>
      <c r="Q778" s="761"/>
      <c r="R778" s="761"/>
      <c r="S778" s="761"/>
      <c r="T778" s="761"/>
      <c r="U778" s="761"/>
      <c r="V778" s="761"/>
      <c r="W778" s="761"/>
      <c r="X778" s="761"/>
      <c r="Y778" s="761"/>
      <c r="Z778" s="761"/>
    </row>
    <row r="779" spans="1:26" ht="18">
      <c r="A779" s="761"/>
      <c r="B779" s="761"/>
      <c r="C779" s="761"/>
      <c r="D779" s="761"/>
      <c r="E779" s="761"/>
      <c r="F779" s="761"/>
      <c r="G779" s="761"/>
      <c r="H779" s="761"/>
      <c r="I779" s="761"/>
      <c r="J779" s="761"/>
      <c r="K779" s="761"/>
      <c r="L779" s="761"/>
      <c r="M779" s="761"/>
      <c r="N779" s="761"/>
      <c r="O779" s="761"/>
      <c r="P779" s="761"/>
      <c r="Q779" s="761"/>
      <c r="R779" s="761"/>
      <c r="S779" s="761"/>
      <c r="T779" s="761"/>
      <c r="U779" s="761"/>
      <c r="V779" s="761"/>
      <c r="W779" s="761"/>
      <c r="X779" s="761"/>
      <c r="Y779" s="761"/>
      <c r="Z779" s="761"/>
    </row>
    <row r="780" spans="1:26" ht="18">
      <c r="A780" s="761"/>
      <c r="B780" s="761"/>
      <c r="C780" s="761"/>
      <c r="D780" s="761"/>
      <c r="E780" s="761"/>
      <c r="F780" s="761"/>
      <c r="G780" s="761"/>
      <c r="H780" s="761"/>
      <c r="I780" s="761"/>
      <c r="J780" s="761"/>
      <c r="K780" s="761"/>
      <c r="L780" s="761"/>
      <c r="M780" s="761"/>
      <c r="N780" s="761"/>
      <c r="O780" s="761"/>
      <c r="P780" s="761"/>
      <c r="Q780" s="761"/>
      <c r="R780" s="761"/>
      <c r="S780" s="761"/>
      <c r="T780" s="761"/>
      <c r="U780" s="761"/>
      <c r="V780" s="761"/>
      <c r="W780" s="761"/>
      <c r="X780" s="761"/>
      <c r="Y780" s="761"/>
      <c r="Z780" s="761"/>
    </row>
    <row r="781" spans="1:26" ht="18">
      <c r="A781" s="761"/>
      <c r="B781" s="761"/>
      <c r="C781" s="761"/>
      <c r="D781" s="761"/>
      <c r="E781" s="761"/>
      <c r="F781" s="761"/>
      <c r="G781" s="761"/>
      <c r="H781" s="761"/>
      <c r="I781" s="761"/>
      <c r="J781" s="761"/>
      <c r="K781" s="761"/>
      <c r="L781" s="761"/>
      <c r="M781" s="761"/>
      <c r="N781" s="761"/>
      <c r="O781" s="761"/>
      <c r="P781" s="761"/>
      <c r="Q781" s="761"/>
      <c r="R781" s="761"/>
      <c r="S781" s="761"/>
      <c r="T781" s="761"/>
      <c r="U781" s="761"/>
      <c r="V781" s="761"/>
      <c r="W781" s="761"/>
      <c r="X781" s="761"/>
      <c r="Y781" s="761"/>
      <c r="Z781" s="761"/>
    </row>
    <row r="782" spans="1:26" ht="18">
      <c r="A782" s="761"/>
      <c r="B782" s="761"/>
      <c r="C782" s="761"/>
      <c r="D782" s="761"/>
      <c r="E782" s="761"/>
      <c r="F782" s="761"/>
      <c r="G782" s="761"/>
      <c r="H782" s="761"/>
      <c r="I782" s="761"/>
      <c r="J782" s="761"/>
      <c r="K782" s="761"/>
      <c r="L782" s="761"/>
      <c r="M782" s="761"/>
      <c r="N782" s="761"/>
      <c r="O782" s="761"/>
      <c r="P782" s="761"/>
      <c r="Q782" s="761"/>
      <c r="R782" s="761"/>
      <c r="S782" s="761"/>
      <c r="T782" s="761"/>
      <c r="U782" s="761"/>
      <c r="V782" s="761"/>
      <c r="W782" s="761"/>
      <c r="X782" s="761"/>
      <c r="Y782" s="761"/>
      <c r="Z782" s="761"/>
    </row>
    <row r="783" spans="1:26" ht="18">
      <c r="A783" s="761"/>
      <c r="B783" s="761"/>
      <c r="C783" s="761"/>
      <c r="D783" s="761"/>
      <c r="E783" s="761"/>
      <c r="F783" s="761"/>
      <c r="G783" s="761"/>
      <c r="H783" s="761"/>
      <c r="I783" s="761"/>
      <c r="J783" s="761"/>
      <c r="K783" s="761"/>
      <c r="L783" s="761"/>
      <c r="M783" s="761"/>
      <c r="N783" s="761"/>
      <c r="O783" s="761"/>
      <c r="P783" s="761"/>
      <c r="Q783" s="761"/>
      <c r="R783" s="761"/>
      <c r="S783" s="761"/>
      <c r="T783" s="761"/>
      <c r="U783" s="761"/>
      <c r="V783" s="761"/>
      <c r="W783" s="761"/>
      <c r="X783" s="761"/>
      <c r="Y783" s="761"/>
      <c r="Z783" s="761"/>
    </row>
    <row r="784" spans="1:26" ht="18">
      <c r="A784" s="761"/>
      <c r="B784" s="761"/>
      <c r="C784" s="761"/>
      <c r="D784" s="761"/>
      <c r="E784" s="761"/>
      <c r="F784" s="761"/>
      <c r="G784" s="761"/>
      <c r="H784" s="761"/>
      <c r="I784" s="761"/>
      <c r="J784" s="761"/>
      <c r="K784" s="761"/>
      <c r="L784" s="761"/>
      <c r="M784" s="761"/>
      <c r="N784" s="761"/>
      <c r="O784" s="761"/>
      <c r="P784" s="761"/>
      <c r="Q784" s="761"/>
      <c r="R784" s="761"/>
      <c r="S784" s="761"/>
      <c r="T784" s="761"/>
      <c r="U784" s="761"/>
      <c r="V784" s="761"/>
      <c r="W784" s="761"/>
      <c r="X784" s="761"/>
      <c r="Y784" s="761"/>
      <c r="Z784" s="761"/>
    </row>
    <row r="785" spans="1:26" ht="18">
      <c r="A785" s="761"/>
      <c r="B785" s="761"/>
      <c r="C785" s="761"/>
      <c r="D785" s="761"/>
      <c r="E785" s="761"/>
      <c r="F785" s="761"/>
      <c r="G785" s="761"/>
      <c r="H785" s="761"/>
      <c r="I785" s="761"/>
      <c r="J785" s="761"/>
      <c r="K785" s="761"/>
      <c r="L785" s="761"/>
      <c r="M785" s="761"/>
      <c r="N785" s="761"/>
      <c r="O785" s="761"/>
      <c r="P785" s="761"/>
      <c r="Q785" s="761"/>
      <c r="R785" s="761"/>
      <c r="S785" s="761"/>
      <c r="T785" s="761"/>
      <c r="U785" s="761"/>
      <c r="V785" s="761"/>
      <c r="W785" s="761"/>
      <c r="X785" s="761"/>
      <c r="Y785" s="761"/>
      <c r="Z785" s="761"/>
    </row>
    <row r="786" spans="1:26" ht="18">
      <c r="A786" s="761"/>
      <c r="B786" s="761"/>
      <c r="C786" s="761"/>
      <c r="D786" s="761"/>
      <c r="E786" s="761"/>
      <c r="F786" s="761"/>
      <c r="G786" s="761"/>
      <c r="H786" s="761"/>
      <c r="I786" s="761"/>
      <c r="J786" s="761"/>
      <c r="K786" s="761"/>
      <c r="L786" s="761"/>
      <c r="M786" s="761"/>
      <c r="N786" s="761"/>
      <c r="O786" s="761"/>
      <c r="P786" s="761"/>
      <c r="Q786" s="761"/>
      <c r="R786" s="761"/>
      <c r="S786" s="761"/>
      <c r="T786" s="761"/>
      <c r="U786" s="761"/>
      <c r="V786" s="761"/>
      <c r="W786" s="761"/>
      <c r="X786" s="761"/>
      <c r="Y786" s="761"/>
      <c r="Z786" s="761"/>
    </row>
    <row r="787" spans="1:26" ht="18">
      <c r="A787" s="761"/>
      <c r="B787" s="761"/>
      <c r="C787" s="761"/>
      <c r="D787" s="761"/>
      <c r="E787" s="761"/>
      <c r="F787" s="761"/>
      <c r="G787" s="761"/>
      <c r="H787" s="761"/>
      <c r="I787" s="761"/>
      <c r="J787" s="761"/>
      <c r="K787" s="761"/>
      <c r="L787" s="761"/>
      <c r="M787" s="761"/>
      <c r="N787" s="761"/>
      <c r="O787" s="761"/>
      <c r="P787" s="761"/>
      <c r="Q787" s="761"/>
      <c r="R787" s="761"/>
      <c r="S787" s="761"/>
      <c r="T787" s="761"/>
      <c r="U787" s="761"/>
      <c r="V787" s="761"/>
      <c r="W787" s="761"/>
      <c r="X787" s="761"/>
      <c r="Y787" s="761"/>
      <c r="Z787" s="761"/>
    </row>
    <row r="788" spans="1:26" ht="18">
      <c r="A788" s="761"/>
      <c r="B788" s="761"/>
      <c r="C788" s="761"/>
      <c r="D788" s="761"/>
      <c r="E788" s="761"/>
      <c r="F788" s="761"/>
      <c r="G788" s="761"/>
      <c r="H788" s="761"/>
      <c r="I788" s="761"/>
      <c r="J788" s="761"/>
      <c r="K788" s="761"/>
      <c r="L788" s="761"/>
      <c r="M788" s="761"/>
      <c r="N788" s="761"/>
      <c r="O788" s="761"/>
      <c r="P788" s="761"/>
      <c r="Q788" s="761"/>
      <c r="R788" s="761"/>
      <c r="S788" s="761"/>
      <c r="T788" s="761"/>
      <c r="U788" s="761"/>
      <c r="V788" s="761"/>
      <c r="W788" s="761"/>
      <c r="X788" s="761"/>
      <c r="Y788" s="761"/>
      <c r="Z788" s="761"/>
    </row>
    <row r="789" spans="1:26" ht="18">
      <c r="A789" s="761"/>
      <c r="B789" s="761"/>
      <c r="C789" s="761"/>
      <c r="D789" s="761"/>
      <c r="E789" s="761"/>
      <c r="F789" s="761"/>
      <c r="G789" s="761"/>
      <c r="H789" s="761"/>
      <c r="I789" s="761"/>
      <c r="J789" s="761"/>
      <c r="K789" s="761"/>
      <c r="L789" s="761"/>
      <c r="M789" s="761"/>
      <c r="N789" s="761"/>
      <c r="O789" s="761"/>
      <c r="P789" s="761"/>
      <c r="Q789" s="761"/>
      <c r="R789" s="761"/>
      <c r="S789" s="761"/>
      <c r="T789" s="761"/>
      <c r="U789" s="761"/>
      <c r="V789" s="761"/>
      <c r="W789" s="761"/>
      <c r="X789" s="761"/>
      <c r="Y789" s="761"/>
      <c r="Z789" s="761"/>
    </row>
    <row r="790" spans="1:26" ht="18">
      <c r="A790" s="761"/>
      <c r="B790" s="761"/>
      <c r="C790" s="761"/>
      <c r="D790" s="761"/>
      <c r="E790" s="761"/>
      <c r="F790" s="761"/>
      <c r="G790" s="761"/>
      <c r="H790" s="761"/>
      <c r="I790" s="761"/>
      <c r="J790" s="761"/>
      <c r="K790" s="761"/>
      <c r="L790" s="761"/>
      <c r="M790" s="761"/>
      <c r="N790" s="761"/>
      <c r="O790" s="761"/>
      <c r="P790" s="761"/>
      <c r="Q790" s="761"/>
      <c r="R790" s="761"/>
      <c r="S790" s="761"/>
      <c r="T790" s="761"/>
      <c r="U790" s="761"/>
      <c r="V790" s="761"/>
      <c r="W790" s="761"/>
      <c r="X790" s="761"/>
      <c r="Y790" s="761"/>
      <c r="Z790" s="761"/>
    </row>
    <row r="791" spans="1:26" ht="18">
      <c r="A791" s="761"/>
      <c r="B791" s="761"/>
      <c r="C791" s="761"/>
      <c r="D791" s="761"/>
      <c r="E791" s="761"/>
      <c r="F791" s="761"/>
      <c r="G791" s="761"/>
      <c r="H791" s="761"/>
      <c r="I791" s="761"/>
      <c r="J791" s="761"/>
      <c r="K791" s="761"/>
      <c r="L791" s="761"/>
      <c r="M791" s="761"/>
      <c r="N791" s="761"/>
      <c r="O791" s="761"/>
      <c r="P791" s="761"/>
      <c r="Q791" s="761"/>
      <c r="R791" s="761"/>
      <c r="S791" s="761"/>
      <c r="T791" s="761"/>
      <c r="U791" s="761"/>
      <c r="V791" s="761"/>
      <c r="W791" s="761"/>
      <c r="X791" s="761"/>
      <c r="Y791" s="761"/>
      <c r="Z791" s="761"/>
    </row>
    <row r="792" spans="1:26" ht="18">
      <c r="A792" s="761"/>
      <c r="B792" s="761"/>
      <c r="C792" s="761"/>
      <c r="D792" s="761"/>
      <c r="E792" s="761"/>
      <c r="F792" s="761"/>
      <c r="G792" s="761"/>
      <c r="H792" s="761"/>
      <c r="I792" s="761"/>
      <c r="J792" s="761"/>
      <c r="K792" s="761"/>
      <c r="L792" s="761"/>
      <c r="M792" s="761"/>
      <c r="N792" s="761"/>
      <c r="O792" s="761"/>
      <c r="P792" s="761"/>
      <c r="Q792" s="761"/>
      <c r="R792" s="761"/>
      <c r="S792" s="761"/>
      <c r="T792" s="761"/>
      <c r="U792" s="761"/>
      <c r="V792" s="761"/>
      <c r="W792" s="761"/>
      <c r="X792" s="761"/>
      <c r="Y792" s="761"/>
      <c r="Z792" s="761"/>
    </row>
    <row r="793" spans="1:26" ht="18">
      <c r="A793" s="761"/>
      <c r="B793" s="761"/>
      <c r="C793" s="761"/>
      <c r="D793" s="761"/>
      <c r="E793" s="761"/>
      <c r="F793" s="761"/>
      <c r="G793" s="761"/>
      <c r="H793" s="761"/>
      <c r="I793" s="761"/>
      <c r="J793" s="761"/>
      <c r="K793" s="761"/>
      <c r="L793" s="761"/>
      <c r="M793" s="761"/>
      <c r="N793" s="761"/>
      <c r="O793" s="761"/>
      <c r="P793" s="761"/>
      <c r="Q793" s="761"/>
      <c r="R793" s="761"/>
      <c r="S793" s="761"/>
      <c r="T793" s="761"/>
      <c r="U793" s="761"/>
      <c r="V793" s="761"/>
      <c r="W793" s="761"/>
      <c r="X793" s="761"/>
      <c r="Y793" s="761"/>
      <c r="Z793" s="761"/>
    </row>
    <row r="794" spans="1:26" ht="18">
      <c r="A794" s="761"/>
      <c r="B794" s="761"/>
      <c r="C794" s="761"/>
      <c r="D794" s="761"/>
      <c r="E794" s="761"/>
      <c r="F794" s="761"/>
      <c r="G794" s="761"/>
      <c r="H794" s="761"/>
      <c r="I794" s="761"/>
      <c r="J794" s="761"/>
      <c r="K794" s="761"/>
      <c r="L794" s="761"/>
      <c r="M794" s="761"/>
      <c r="N794" s="761"/>
      <c r="O794" s="761"/>
      <c r="P794" s="761"/>
      <c r="Q794" s="761"/>
      <c r="R794" s="761"/>
      <c r="S794" s="761"/>
      <c r="T794" s="761"/>
      <c r="U794" s="761"/>
      <c r="V794" s="761"/>
      <c r="W794" s="761"/>
      <c r="X794" s="761"/>
      <c r="Y794" s="761"/>
      <c r="Z794" s="761"/>
    </row>
    <row r="795" spans="1:26" ht="18">
      <c r="A795" s="761"/>
      <c r="B795" s="761"/>
      <c r="C795" s="761"/>
      <c r="D795" s="761"/>
      <c r="E795" s="761"/>
      <c r="F795" s="761"/>
      <c r="G795" s="761"/>
      <c r="H795" s="761"/>
      <c r="I795" s="761"/>
      <c r="J795" s="761"/>
      <c r="K795" s="761"/>
      <c r="L795" s="761"/>
      <c r="M795" s="761"/>
      <c r="N795" s="761"/>
      <c r="O795" s="761"/>
      <c r="P795" s="761"/>
      <c r="Q795" s="761"/>
      <c r="R795" s="761"/>
      <c r="S795" s="761"/>
      <c r="T795" s="761"/>
      <c r="U795" s="761"/>
      <c r="V795" s="761"/>
      <c r="W795" s="761"/>
      <c r="X795" s="761"/>
      <c r="Y795" s="761"/>
      <c r="Z795" s="761"/>
    </row>
    <row r="796" spans="1:26" ht="18">
      <c r="A796" s="761"/>
      <c r="B796" s="761"/>
      <c r="C796" s="761"/>
      <c r="D796" s="761"/>
      <c r="E796" s="761"/>
      <c r="F796" s="761"/>
      <c r="G796" s="761"/>
      <c r="H796" s="761"/>
      <c r="I796" s="761"/>
      <c r="J796" s="761"/>
      <c r="K796" s="761"/>
      <c r="L796" s="761"/>
      <c r="M796" s="761"/>
      <c r="N796" s="761"/>
      <c r="O796" s="761"/>
      <c r="P796" s="761"/>
      <c r="Q796" s="761"/>
      <c r="R796" s="761"/>
      <c r="S796" s="761"/>
      <c r="T796" s="761"/>
      <c r="U796" s="761"/>
      <c r="V796" s="761"/>
      <c r="W796" s="761"/>
      <c r="X796" s="761"/>
      <c r="Y796" s="761"/>
      <c r="Z796" s="761"/>
    </row>
    <row r="797" spans="1:26" ht="18">
      <c r="A797" s="761"/>
      <c r="B797" s="761"/>
      <c r="C797" s="761"/>
      <c r="D797" s="761"/>
      <c r="E797" s="761"/>
      <c r="F797" s="761"/>
      <c r="G797" s="761"/>
      <c r="H797" s="761"/>
      <c r="I797" s="761"/>
      <c r="J797" s="761"/>
      <c r="K797" s="761"/>
      <c r="L797" s="761"/>
      <c r="M797" s="761"/>
      <c r="N797" s="761"/>
      <c r="O797" s="761"/>
      <c r="P797" s="761"/>
      <c r="Q797" s="761"/>
      <c r="R797" s="761"/>
      <c r="S797" s="761"/>
      <c r="T797" s="761"/>
      <c r="U797" s="761"/>
      <c r="V797" s="761"/>
      <c r="W797" s="761"/>
      <c r="X797" s="761"/>
      <c r="Y797" s="761"/>
      <c r="Z797" s="761"/>
    </row>
    <row r="798" spans="1:26" ht="18">
      <c r="A798" s="761"/>
      <c r="B798" s="761"/>
      <c r="C798" s="761"/>
      <c r="D798" s="761"/>
      <c r="E798" s="761"/>
      <c r="F798" s="761"/>
      <c r="G798" s="761"/>
      <c r="H798" s="761"/>
      <c r="I798" s="761"/>
      <c r="J798" s="761"/>
      <c r="K798" s="761"/>
      <c r="L798" s="761"/>
      <c r="M798" s="761"/>
      <c r="N798" s="761"/>
      <c r="O798" s="761"/>
      <c r="P798" s="761"/>
      <c r="Q798" s="761"/>
      <c r="R798" s="761"/>
      <c r="S798" s="761"/>
      <c r="T798" s="761"/>
      <c r="U798" s="761"/>
      <c r="V798" s="761"/>
      <c r="W798" s="761"/>
      <c r="X798" s="761"/>
      <c r="Y798" s="761"/>
      <c r="Z798" s="761"/>
    </row>
    <row r="799" spans="1:26" ht="18">
      <c r="A799" s="761"/>
      <c r="B799" s="761"/>
      <c r="C799" s="761"/>
      <c r="D799" s="761"/>
      <c r="E799" s="761"/>
      <c r="F799" s="761"/>
      <c r="G799" s="761"/>
      <c r="H799" s="761"/>
      <c r="I799" s="761"/>
      <c r="J799" s="761"/>
      <c r="K799" s="761"/>
      <c r="L799" s="761"/>
      <c r="M799" s="761"/>
      <c r="N799" s="761"/>
      <c r="O799" s="761"/>
      <c r="P799" s="761"/>
      <c r="Q799" s="761"/>
      <c r="R799" s="761"/>
      <c r="S799" s="761"/>
      <c r="T799" s="761"/>
      <c r="U799" s="761"/>
      <c r="V799" s="761"/>
      <c r="W799" s="761"/>
      <c r="X799" s="761"/>
      <c r="Y799" s="761"/>
      <c r="Z799" s="761"/>
    </row>
    <row r="800" spans="1:26" ht="18">
      <c r="A800" s="761"/>
      <c r="B800" s="761"/>
      <c r="C800" s="761"/>
      <c r="D800" s="761"/>
      <c r="E800" s="761"/>
      <c r="F800" s="761"/>
      <c r="G800" s="761"/>
      <c r="H800" s="761"/>
      <c r="I800" s="761"/>
      <c r="J800" s="761"/>
      <c r="K800" s="761"/>
      <c r="L800" s="761"/>
      <c r="M800" s="761"/>
      <c r="N800" s="761"/>
      <c r="O800" s="761"/>
      <c r="P800" s="761"/>
      <c r="Q800" s="761"/>
      <c r="R800" s="761"/>
      <c r="S800" s="761"/>
      <c r="T800" s="761"/>
      <c r="U800" s="761"/>
      <c r="V800" s="761"/>
      <c r="W800" s="761"/>
      <c r="X800" s="761"/>
      <c r="Y800" s="761"/>
      <c r="Z800" s="761"/>
    </row>
    <row r="801" spans="1:26" ht="18">
      <c r="A801" s="761"/>
      <c r="B801" s="761"/>
      <c r="C801" s="761"/>
      <c r="D801" s="761"/>
      <c r="E801" s="761"/>
      <c r="F801" s="761"/>
      <c r="G801" s="761"/>
      <c r="H801" s="761"/>
      <c r="I801" s="761"/>
      <c r="J801" s="761"/>
      <c r="K801" s="761"/>
      <c r="L801" s="761"/>
      <c r="M801" s="761"/>
      <c r="N801" s="761"/>
      <c r="O801" s="761"/>
      <c r="P801" s="761"/>
      <c r="Q801" s="761"/>
      <c r="R801" s="761"/>
      <c r="S801" s="761"/>
      <c r="T801" s="761"/>
      <c r="U801" s="761"/>
      <c r="V801" s="761"/>
      <c r="W801" s="761"/>
      <c r="X801" s="761"/>
      <c r="Y801" s="761"/>
      <c r="Z801" s="761"/>
    </row>
    <row r="802" spans="1:26" ht="18">
      <c r="A802" s="761"/>
      <c r="B802" s="761"/>
      <c r="C802" s="761"/>
      <c r="D802" s="761"/>
      <c r="E802" s="761"/>
      <c r="F802" s="761"/>
      <c r="G802" s="761"/>
      <c r="H802" s="761"/>
      <c r="I802" s="761"/>
      <c r="J802" s="761"/>
      <c r="K802" s="761"/>
      <c r="L802" s="761"/>
      <c r="M802" s="761"/>
      <c r="N802" s="761"/>
      <c r="O802" s="761"/>
      <c r="P802" s="761"/>
      <c r="Q802" s="761"/>
      <c r="R802" s="761"/>
      <c r="S802" s="761"/>
      <c r="T802" s="761"/>
      <c r="U802" s="761"/>
      <c r="V802" s="761"/>
      <c r="W802" s="761"/>
      <c r="X802" s="761"/>
      <c r="Y802" s="761"/>
      <c r="Z802" s="761"/>
    </row>
    <row r="803" spans="1:26" ht="18">
      <c r="A803" s="761"/>
      <c r="B803" s="761"/>
      <c r="C803" s="761"/>
      <c r="D803" s="761"/>
      <c r="E803" s="761"/>
      <c r="F803" s="761"/>
      <c r="G803" s="761"/>
      <c r="H803" s="761"/>
      <c r="I803" s="761"/>
      <c r="J803" s="761"/>
      <c r="K803" s="761"/>
      <c r="L803" s="761"/>
      <c r="M803" s="761"/>
      <c r="N803" s="761"/>
      <c r="O803" s="761"/>
      <c r="P803" s="761"/>
      <c r="Q803" s="761"/>
      <c r="R803" s="761"/>
      <c r="S803" s="761"/>
      <c r="T803" s="761"/>
      <c r="U803" s="761"/>
      <c r="V803" s="761"/>
      <c r="W803" s="761"/>
      <c r="X803" s="761"/>
      <c r="Y803" s="761"/>
      <c r="Z803" s="761"/>
    </row>
    <row r="804" spans="1:26" ht="18">
      <c r="A804" s="761"/>
      <c r="B804" s="761"/>
      <c r="C804" s="761"/>
      <c r="D804" s="761"/>
      <c r="E804" s="761"/>
      <c r="F804" s="761"/>
      <c r="G804" s="761"/>
      <c r="H804" s="761"/>
      <c r="I804" s="761"/>
      <c r="J804" s="761"/>
      <c r="K804" s="761"/>
      <c r="L804" s="761"/>
      <c r="M804" s="761"/>
      <c r="N804" s="761"/>
      <c r="O804" s="761"/>
      <c r="P804" s="761"/>
      <c r="Q804" s="761"/>
      <c r="R804" s="761"/>
      <c r="S804" s="761"/>
      <c r="T804" s="761"/>
      <c r="U804" s="761"/>
      <c r="V804" s="761"/>
      <c r="W804" s="761"/>
      <c r="X804" s="761"/>
      <c r="Y804" s="761"/>
      <c r="Z804" s="761"/>
    </row>
    <row r="805" spans="1:26" ht="18">
      <c r="A805" s="761"/>
      <c r="B805" s="761"/>
      <c r="C805" s="761"/>
      <c r="D805" s="761"/>
      <c r="E805" s="761"/>
      <c r="F805" s="761"/>
      <c r="G805" s="761"/>
      <c r="H805" s="761"/>
      <c r="I805" s="761"/>
      <c r="J805" s="761"/>
      <c r="K805" s="761"/>
      <c r="L805" s="761"/>
      <c r="M805" s="761"/>
      <c r="N805" s="761"/>
      <c r="O805" s="761"/>
      <c r="P805" s="761"/>
      <c r="Q805" s="761"/>
      <c r="R805" s="761"/>
      <c r="S805" s="761"/>
      <c r="T805" s="761"/>
      <c r="U805" s="761"/>
      <c r="V805" s="761"/>
      <c r="W805" s="761"/>
      <c r="X805" s="761"/>
      <c r="Y805" s="761"/>
      <c r="Z805" s="761"/>
    </row>
    <row r="806" spans="1:26" ht="18">
      <c r="A806" s="761"/>
      <c r="B806" s="761"/>
      <c r="C806" s="761"/>
      <c r="D806" s="761"/>
      <c r="E806" s="761"/>
      <c r="F806" s="761"/>
      <c r="G806" s="761"/>
      <c r="H806" s="761"/>
      <c r="I806" s="761"/>
      <c r="J806" s="761"/>
      <c r="K806" s="761"/>
      <c r="L806" s="761"/>
      <c r="M806" s="761"/>
      <c r="N806" s="761"/>
      <c r="O806" s="761"/>
      <c r="P806" s="761"/>
      <c r="Q806" s="761"/>
      <c r="R806" s="761"/>
      <c r="S806" s="761"/>
      <c r="T806" s="761"/>
      <c r="U806" s="761"/>
      <c r="V806" s="761"/>
      <c r="W806" s="761"/>
      <c r="X806" s="761"/>
      <c r="Y806" s="761"/>
      <c r="Z806" s="761"/>
    </row>
    <row r="807" spans="1:26" ht="18">
      <c r="A807" s="761"/>
      <c r="B807" s="761"/>
      <c r="C807" s="761"/>
      <c r="D807" s="761"/>
      <c r="E807" s="761"/>
      <c r="F807" s="761"/>
      <c r="G807" s="761"/>
      <c r="H807" s="761"/>
      <c r="I807" s="761"/>
      <c r="J807" s="761"/>
      <c r="K807" s="761"/>
      <c r="L807" s="761"/>
      <c r="M807" s="761"/>
      <c r="N807" s="761"/>
      <c r="O807" s="761"/>
      <c r="P807" s="761"/>
      <c r="Q807" s="761"/>
      <c r="R807" s="761"/>
      <c r="S807" s="761"/>
      <c r="T807" s="761"/>
      <c r="U807" s="761"/>
      <c r="V807" s="761"/>
      <c r="W807" s="761"/>
      <c r="X807" s="761"/>
      <c r="Y807" s="761"/>
      <c r="Z807" s="761"/>
    </row>
    <row r="808" spans="1:26" ht="18">
      <c r="A808" s="761"/>
      <c r="B808" s="761"/>
      <c r="C808" s="761"/>
      <c r="D808" s="761"/>
      <c r="E808" s="761"/>
      <c r="F808" s="761"/>
      <c r="G808" s="761"/>
      <c r="H808" s="761"/>
      <c r="I808" s="761"/>
      <c r="J808" s="761"/>
      <c r="K808" s="761"/>
      <c r="L808" s="761"/>
      <c r="M808" s="761"/>
      <c r="N808" s="761"/>
      <c r="O808" s="761"/>
      <c r="P808" s="761"/>
      <c r="Q808" s="761"/>
      <c r="R808" s="761"/>
      <c r="S808" s="761"/>
      <c r="T808" s="761"/>
      <c r="U808" s="761"/>
      <c r="V808" s="761"/>
      <c r="W808" s="761"/>
      <c r="X808" s="761"/>
      <c r="Y808" s="761"/>
      <c r="Z808" s="761"/>
    </row>
    <row r="809" spans="1:26" ht="18">
      <c r="A809" s="761"/>
      <c r="B809" s="761"/>
      <c r="C809" s="761"/>
      <c r="D809" s="761"/>
      <c r="E809" s="761"/>
      <c r="F809" s="761"/>
      <c r="G809" s="761"/>
      <c r="H809" s="761"/>
      <c r="I809" s="761"/>
      <c r="J809" s="761"/>
      <c r="K809" s="761"/>
      <c r="L809" s="761"/>
      <c r="M809" s="761"/>
      <c r="N809" s="761"/>
      <c r="O809" s="761"/>
      <c r="P809" s="761"/>
      <c r="Q809" s="761"/>
      <c r="R809" s="761"/>
      <c r="S809" s="761"/>
      <c r="T809" s="761"/>
      <c r="U809" s="761"/>
      <c r="V809" s="761"/>
      <c r="W809" s="761"/>
      <c r="X809" s="761"/>
      <c r="Y809" s="761"/>
      <c r="Z809" s="761"/>
    </row>
    <row r="810" spans="1:26" ht="18">
      <c r="A810" s="761"/>
      <c r="B810" s="761"/>
      <c r="C810" s="761"/>
      <c r="D810" s="761"/>
      <c r="E810" s="761"/>
      <c r="F810" s="761"/>
      <c r="G810" s="761"/>
      <c r="H810" s="761"/>
      <c r="I810" s="761"/>
      <c r="J810" s="761"/>
      <c r="K810" s="761"/>
      <c r="L810" s="761"/>
      <c r="M810" s="761"/>
      <c r="N810" s="761"/>
      <c r="O810" s="761"/>
      <c r="P810" s="761"/>
      <c r="Q810" s="761"/>
      <c r="R810" s="761"/>
      <c r="S810" s="761"/>
      <c r="T810" s="761"/>
      <c r="U810" s="761"/>
      <c r="V810" s="761"/>
      <c r="W810" s="761"/>
      <c r="X810" s="761"/>
      <c r="Y810" s="761"/>
      <c r="Z810" s="761"/>
    </row>
    <row r="811" spans="1:26" ht="18">
      <c r="A811" s="761"/>
      <c r="B811" s="761"/>
      <c r="C811" s="761"/>
      <c r="D811" s="761"/>
      <c r="E811" s="761"/>
      <c r="F811" s="761"/>
      <c r="G811" s="761"/>
      <c r="H811" s="761"/>
      <c r="I811" s="761"/>
      <c r="J811" s="761"/>
      <c r="K811" s="761"/>
      <c r="L811" s="761"/>
      <c r="M811" s="761"/>
      <c r="N811" s="761"/>
      <c r="O811" s="761"/>
      <c r="P811" s="761"/>
      <c r="Q811" s="761"/>
      <c r="R811" s="761"/>
      <c r="S811" s="761"/>
      <c r="T811" s="761"/>
      <c r="U811" s="761"/>
      <c r="V811" s="761"/>
      <c r="W811" s="761"/>
      <c r="X811" s="761"/>
      <c r="Y811" s="761"/>
      <c r="Z811" s="761"/>
    </row>
    <row r="812" spans="1:26" ht="18">
      <c r="A812" s="761"/>
      <c r="B812" s="761"/>
      <c r="C812" s="761"/>
      <c r="D812" s="761"/>
      <c r="E812" s="761"/>
      <c r="F812" s="761"/>
      <c r="G812" s="761"/>
      <c r="H812" s="761"/>
      <c r="I812" s="761"/>
      <c r="J812" s="761"/>
      <c r="K812" s="761"/>
      <c r="L812" s="761"/>
      <c r="M812" s="761"/>
      <c r="N812" s="761"/>
      <c r="O812" s="761"/>
      <c r="P812" s="761"/>
      <c r="Q812" s="761"/>
      <c r="R812" s="761"/>
      <c r="S812" s="761"/>
      <c r="T812" s="761"/>
      <c r="U812" s="761"/>
      <c r="V812" s="761"/>
      <c r="W812" s="761"/>
      <c r="X812" s="761"/>
      <c r="Y812" s="761"/>
      <c r="Z812" s="761"/>
    </row>
    <row r="813" spans="1:26" ht="18">
      <c r="A813" s="761"/>
      <c r="B813" s="761"/>
      <c r="C813" s="761"/>
      <c r="D813" s="761"/>
      <c r="E813" s="761"/>
      <c r="F813" s="761"/>
      <c r="G813" s="761"/>
      <c r="H813" s="761"/>
      <c r="I813" s="761"/>
      <c r="J813" s="761"/>
      <c r="K813" s="761"/>
      <c r="L813" s="761"/>
      <c r="M813" s="761"/>
      <c r="N813" s="761"/>
      <c r="O813" s="761"/>
      <c r="P813" s="761"/>
      <c r="Q813" s="761"/>
      <c r="R813" s="761"/>
      <c r="S813" s="761"/>
      <c r="T813" s="761"/>
      <c r="U813" s="761"/>
      <c r="V813" s="761"/>
      <c r="W813" s="761"/>
      <c r="X813" s="761"/>
      <c r="Y813" s="761"/>
      <c r="Z813" s="761"/>
    </row>
    <row r="814" spans="1:26" ht="18">
      <c r="A814" s="761"/>
      <c r="B814" s="761"/>
      <c r="C814" s="761"/>
      <c r="D814" s="761"/>
      <c r="E814" s="761"/>
      <c r="F814" s="761"/>
      <c r="G814" s="761"/>
      <c r="H814" s="761"/>
      <c r="I814" s="761"/>
      <c r="J814" s="761"/>
      <c r="K814" s="761"/>
      <c r="L814" s="761"/>
      <c r="M814" s="761"/>
      <c r="N814" s="761"/>
      <c r="O814" s="761"/>
      <c r="P814" s="761"/>
      <c r="Q814" s="761"/>
      <c r="R814" s="761"/>
      <c r="S814" s="761"/>
      <c r="T814" s="761"/>
      <c r="U814" s="761"/>
      <c r="V814" s="761"/>
      <c r="W814" s="761"/>
      <c r="X814" s="761"/>
      <c r="Y814" s="761"/>
      <c r="Z814" s="761"/>
    </row>
    <row r="815" spans="1:26" ht="18">
      <c r="A815" s="761"/>
      <c r="B815" s="761"/>
      <c r="C815" s="761"/>
      <c r="D815" s="761"/>
      <c r="E815" s="761"/>
      <c r="F815" s="761"/>
      <c r="G815" s="761"/>
      <c r="H815" s="761"/>
      <c r="I815" s="761"/>
      <c r="J815" s="761"/>
      <c r="K815" s="761"/>
      <c r="L815" s="761"/>
      <c r="M815" s="761"/>
      <c r="N815" s="761"/>
      <c r="O815" s="761"/>
      <c r="P815" s="761"/>
      <c r="Q815" s="761"/>
      <c r="R815" s="761"/>
      <c r="S815" s="761"/>
      <c r="T815" s="761"/>
      <c r="U815" s="761"/>
      <c r="V815" s="761"/>
      <c r="W815" s="761"/>
      <c r="X815" s="761"/>
      <c r="Y815" s="761"/>
      <c r="Z815" s="761"/>
    </row>
    <row r="816" spans="1:26" ht="18">
      <c r="A816" s="761"/>
      <c r="B816" s="761"/>
      <c r="C816" s="761"/>
      <c r="D816" s="761"/>
      <c r="E816" s="761"/>
      <c r="F816" s="761"/>
      <c r="G816" s="761"/>
      <c r="H816" s="761"/>
      <c r="I816" s="761"/>
      <c r="J816" s="761"/>
      <c r="K816" s="761"/>
      <c r="L816" s="761"/>
      <c r="M816" s="761"/>
      <c r="N816" s="761"/>
      <c r="O816" s="761"/>
      <c r="P816" s="761"/>
      <c r="Q816" s="761"/>
      <c r="R816" s="761"/>
      <c r="S816" s="761"/>
      <c r="T816" s="761"/>
      <c r="U816" s="761"/>
      <c r="V816" s="761"/>
      <c r="W816" s="761"/>
      <c r="X816" s="761"/>
      <c r="Y816" s="761"/>
      <c r="Z816" s="761"/>
    </row>
    <row r="817" spans="1:26" ht="18">
      <c r="A817" s="761"/>
      <c r="B817" s="761"/>
      <c r="C817" s="761"/>
      <c r="D817" s="761"/>
      <c r="E817" s="761"/>
      <c r="F817" s="761"/>
      <c r="G817" s="761"/>
      <c r="H817" s="761"/>
      <c r="I817" s="761"/>
      <c r="J817" s="761"/>
      <c r="K817" s="761"/>
      <c r="L817" s="761"/>
      <c r="M817" s="761"/>
      <c r="N817" s="761"/>
      <c r="O817" s="761"/>
      <c r="P817" s="761"/>
      <c r="Q817" s="761"/>
      <c r="R817" s="761"/>
      <c r="S817" s="761"/>
      <c r="T817" s="761"/>
      <c r="U817" s="761"/>
      <c r="V817" s="761"/>
      <c r="W817" s="761"/>
      <c r="X817" s="761"/>
      <c r="Y817" s="761"/>
      <c r="Z817" s="761"/>
    </row>
    <row r="818" spans="1:26" ht="18">
      <c r="A818" s="761"/>
      <c r="B818" s="761"/>
      <c r="C818" s="761"/>
      <c r="D818" s="761"/>
      <c r="E818" s="761"/>
      <c r="F818" s="761"/>
      <c r="G818" s="761"/>
      <c r="H818" s="761"/>
      <c r="I818" s="761"/>
      <c r="J818" s="761"/>
      <c r="K818" s="761"/>
      <c r="L818" s="761"/>
      <c r="M818" s="761"/>
      <c r="N818" s="761"/>
      <c r="O818" s="761"/>
      <c r="P818" s="761"/>
      <c r="Q818" s="761"/>
      <c r="R818" s="761"/>
      <c r="S818" s="761"/>
      <c r="T818" s="761"/>
      <c r="U818" s="761"/>
      <c r="V818" s="761"/>
      <c r="W818" s="761"/>
      <c r="X818" s="761"/>
      <c r="Y818" s="761"/>
      <c r="Z818" s="761"/>
    </row>
    <row r="819" spans="1:26" ht="18">
      <c r="A819" s="761"/>
      <c r="B819" s="761"/>
      <c r="C819" s="761"/>
      <c r="D819" s="761"/>
      <c r="E819" s="761"/>
      <c r="F819" s="761"/>
      <c r="G819" s="761"/>
      <c r="H819" s="761"/>
      <c r="I819" s="761"/>
      <c r="J819" s="761"/>
      <c r="K819" s="761"/>
      <c r="L819" s="761"/>
      <c r="M819" s="761"/>
      <c r="N819" s="761"/>
      <c r="O819" s="761"/>
      <c r="P819" s="761"/>
      <c r="Q819" s="761"/>
      <c r="R819" s="761"/>
      <c r="S819" s="761"/>
      <c r="T819" s="761"/>
      <c r="U819" s="761"/>
      <c r="V819" s="761"/>
      <c r="W819" s="761"/>
      <c r="X819" s="761"/>
      <c r="Y819" s="761"/>
      <c r="Z819" s="761"/>
    </row>
    <row r="820" spans="1:26" ht="18">
      <c r="A820" s="761"/>
      <c r="B820" s="761"/>
      <c r="C820" s="761"/>
      <c r="D820" s="761"/>
      <c r="E820" s="761"/>
      <c r="F820" s="761"/>
      <c r="G820" s="761"/>
      <c r="H820" s="761"/>
      <c r="I820" s="761"/>
      <c r="J820" s="761"/>
      <c r="K820" s="761"/>
      <c r="L820" s="761"/>
      <c r="M820" s="761"/>
      <c r="N820" s="761"/>
      <c r="O820" s="761"/>
      <c r="P820" s="761"/>
      <c r="Q820" s="761"/>
      <c r="R820" s="761"/>
      <c r="S820" s="761"/>
      <c r="T820" s="761"/>
      <c r="U820" s="761"/>
      <c r="V820" s="761"/>
      <c r="W820" s="761"/>
      <c r="X820" s="761"/>
      <c r="Y820" s="761"/>
      <c r="Z820" s="761"/>
    </row>
    <row r="821" spans="1:26" ht="18">
      <c r="A821" s="761"/>
      <c r="B821" s="761"/>
      <c r="C821" s="761"/>
      <c r="D821" s="761"/>
      <c r="E821" s="761"/>
      <c r="F821" s="761"/>
      <c r="G821" s="761"/>
      <c r="H821" s="761"/>
      <c r="I821" s="761"/>
      <c r="J821" s="761"/>
      <c r="K821" s="761"/>
      <c r="L821" s="761"/>
      <c r="M821" s="761"/>
      <c r="N821" s="761"/>
      <c r="O821" s="761"/>
      <c r="P821" s="761"/>
      <c r="Q821" s="761"/>
      <c r="R821" s="761"/>
      <c r="S821" s="761"/>
      <c r="T821" s="761"/>
      <c r="U821" s="761"/>
      <c r="V821" s="761"/>
      <c r="W821" s="761"/>
      <c r="X821" s="761"/>
      <c r="Y821" s="761"/>
      <c r="Z821" s="761"/>
    </row>
    <row r="822" spans="1:26" ht="18">
      <c r="A822" s="761"/>
      <c r="B822" s="761"/>
      <c r="C822" s="761"/>
      <c r="D822" s="761"/>
      <c r="E822" s="761"/>
      <c r="F822" s="761"/>
      <c r="G822" s="761"/>
      <c r="H822" s="761"/>
      <c r="I822" s="761"/>
      <c r="J822" s="761"/>
      <c r="K822" s="761"/>
      <c r="L822" s="761"/>
      <c r="M822" s="761"/>
      <c r="N822" s="761"/>
      <c r="O822" s="761"/>
      <c r="P822" s="761"/>
      <c r="Q822" s="761"/>
      <c r="R822" s="761"/>
      <c r="S822" s="761"/>
      <c r="T822" s="761"/>
      <c r="U822" s="761"/>
      <c r="V822" s="761"/>
      <c r="W822" s="761"/>
      <c r="X822" s="761"/>
      <c r="Y822" s="761"/>
      <c r="Z822" s="761"/>
    </row>
    <row r="823" spans="1:26" ht="18">
      <c r="A823" s="761"/>
      <c r="B823" s="761"/>
      <c r="C823" s="761"/>
      <c r="D823" s="761"/>
      <c r="E823" s="761"/>
      <c r="F823" s="761"/>
      <c r="G823" s="761"/>
      <c r="H823" s="761"/>
      <c r="I823" s="761"/>
      <c r="J823" s="761"/>
      <c r="K823" s="761"/>
      <c r="L823" s="761"/>
      <c r="M823" s="761"/>
      <c r="N823" s="761"/>
      <c r="O823" s="761"/>
      <c r="P823" s="761"/>
      <c r="Q823" s="761"/>
      <c r="R823" s="761"/>
      <c r="S823" s="761"/>
      <c r="T823" s="761"/>
      <c r="U823" s="761"/>
      <c r="V823" s="761"/>
      <c r="W823" s="761"/>
      <c r="X823" s="761"/>
      <c r="Y823" s="761"/>
      <c r="Z823" s="761"/>
    </row>
    <row r="824" spans="1:26" ht="18">
      <c r="A824" s="761"/>
      <c r="B824" s="761"/>
      <c r="C824" s="761"/>
      <c r="D824" s="761"/>
      <c r="E824" s="761"/>
      <c r="F824" s="761"/>
      <c r="G824" s="761"/>
      <c r="H824" s="761"/>
      <c r="I824" s="761"/>
      <c r="J824" s="761"/>
      <c r="K824" s="761"/>
      <c r="L824" s="761"/>
      <c r="M824" s="761"/>
      <c r="N824" s="761"/>
      <c r="O824" s="761"/>
      <c r="P824" s="761"/>
      <c r="Q824" s="761"/>
      <c r="R824" s="761"/>
      <c r="S824" s="761"/>
      <c r="T824" s="761"/>
      <c r="U824" s="761"/>
      <c r="V824" s="761"/>
      <c r="W824" s="761"/>
      <c r="X824" s="761"/>
      <c r="Y824" s="761"/>
      <c r="Z824" s="761"/>
    </row>
    <row r="825" spans="1:26" ht="18">
      <c r="A825" s="761"/>
      <c r="B825" s="761"/>
      <c r="C825" s="761"/>
      <c r="D825" s="761"/>
      <c r="E825" s="761"/>
      <c r="F825" s="761"/>
      <c r="G825" s="761"/>
      <c r="H825" s="761"/>
      <c r="I825" s="761"/>
      <c r="J825" s="761"/>
      <c r="K825" s="761"/>
      <c r="L825" s="761"/>
      <c r="M825" s="761"/>
      <c r="N825" s="761"/>
      <c r="O825" s="761"/>
      <c r="P825" s="761"/>
      <c r="Q825" s="761"/>
      <c r="R825" s="761"/>
      <c r="S825" s="761"/>
      <c r="T825" s="761"/>
      <c r="U825" s="761"/>
      <c r="V825" s="761"/>
      <c r="W825" s="761"/>
      <c r="X825" s="761"/>
      <c r="Y825" s="761"/>
      <c r="Z825" s="761"/>
    </row>
    <row r="826" spans="1:26" ht="18">
      <c r="A826" s="761"/>
      <c r="B826" s="761"/>
      <c r="C826" s="761"/>
      <c r="D826" s="761"/>
      <c r="E826" s="761"/>
      <c r="F826" s="761"/>
      <c r="G826" s="761"/>
      <c r="H826" s="761"/>
      <c r="I826" s="761"/>
      <c r="J826" s="761"/>
      <c r="K826" s="761"/>
      <c r="L826" s="761"/>
      <c r="M826" s="761"/>
      <c r="N826" s="761"/>
      <c r="O826" s="761"/>
      <c r="P826" s="761"/>
      <c r="Q826" s="761"/>
      <c r="R826" s="761"/>
      <c r="S826" s="761"/>
      <c r="T826" s="761"/>
      <c r="U826" s="761"/>
      <c r="V826" s="761"/>
      <c r="W826" s="761"/>
      <c r="X826" s="761"/>
      <c r="Y826" s="761"/>
      <c r="Z826" s="761"/>
    </row>
    <row r="827" spans="1:26" ht="18">
      <c r="A827" s="761"/>
      <c r="B827" s="761"/>
      <c r="C827" s="761"/>
      <c r="D827" s="761"/>
      <c r="E827" s="761"/>
      <c r="F827" s="761"/>
      <c r="G827" s="761"/>
      <c r="H827" s="761"/>
      <c r="I827" s="761"/>
      <c r="J827" s="761"/>
      <c r="K827" s="761"/>
      <c r="L827" s="761"/>
      <c r="M827" s="761"/>
      <c r="N827" s="761"/>
      <c r="O827" s="761"/>
      <c r="P827" s="761"/>
      <c r="Q827" s="761"/>
      <c r="R827" s="761"/>
      <c r="S827" s="761"/>
      <c r="T827" s="761"/>
      <c r="U827" s="761"/>
      <c r="V827" s="761"/>
      <c r="W827" s="761"/>
      <c r="X827" s="761"/>
      <c r="Y827" s="761"/>
      <c r="Z827" s="761"/>
    </row>
    <row r="828" spans="1:26" ht="18">
      <c r="A828" s="761"/>
      <c r="B828" s="761"/>
      <c r="C828" s="761"/>
      <c r="D828" s="761"/>
      <c r="E828" s="761"/>
      <c r="F828" s="761"/>
      <c r="G828" s="761"/>
      <c r="H828" s="761"/>
      <c r="I828" s="761"/>
      <c r="J828" s="761"/>
      <c r="K828" s="761"/>
      <c r="L828" s="761"/>
      <c r="M828" s="761"/>
      <c r="N828" s="761"/>
      <c r="O828" s="761"/>
      <c r="P828" s="761"/>
      <c r="Q828" s="761"/>
      <c r="R828" s="761"/>
      <c r="S828" s="761"/>
      <c r="T828" s="761"/>
      <c r="U828" s="761"/>
      <c r="V828" s="761"/>
      <c r="W828" s="761"/>
      <c r="X828" s="761"/>
      <c r="Y828" s="761"/>
      <c r="Z828" s="761"/>
    </row>
    <row r="829" spans="1:26" ht="18">
      <c r="A829" s="761"/>
      <c r="B829" s="761"/>
      <c r="C829" s="761"/>
      <c r="D829" s="761"/>
      <c r="E829" s="761"/>
      <c r="F829" s="761"/>
      <c r="G829" s="761"/>
      <c r="H829" s="761"/>
      <c r="I829" s="761"/>
      <c r="J829" s="761"/>
      <c r="K829" s="761"/>
      <c r="L829" s="761"/>
      <c r="M829" s="761"/>
      <c r="N829" s="761"/>
      <c r="O829" s="761"/>
      <c r="P829" s="761"/>
      <c r="Q829" s="761"/>
      <c r="R829" s="761"/>
      <c r="S829" s="761"/>
      <c r="T829" s="761"/>
      <c r="U829" s="761"/>
      <c r="V829" s="761"/>
      <c r="W829" s="761"/>
      <c r="X829" s="761"/>
      <c r="Y829" s="761"/>
      <c r="Z829" s="761"/>
    </row>
    <row r="830" spans="1:26" ht="18">
      <c r="A830" s="761"/>
      <c r="B830" s="761"/>
      <c r="C830" s="761"/>
      <c r="D830" s="761"/>
      <c r="E830" s="761"/>
      <c r="F830" s="761"/>
      <c r="G830" s="761"/>
      <c r="H830" s="761"/>
      <c r="I830" s="761"/>
      <c r="J830" s="761"/>
      <c r="K830" s="761"/>
      <c r="L830" s="761"/>
      <c r="M830" s="761"/>
      <c r="N830" s="761"/>
      <c r="O830" s="761"/>
      <c r="P830" s="761"/>
      <c r="Q830" s="761"/>
      <c r="R830" s="761"/>
      <c r="S830" s="761"/>
      <c r="T830" s="761"/>
      <c r="U830" s="761"/>
      <c r="V830" s="761"/>
      <c r="W830" s="761"/>
      <c r="X830" s="761"/>
      <c r="Y830" s="761"/>
      <c r="Z830" s="761"/>
    </row>
    <row r="831" spans="1:26" ht="18">
      <c r="A831" s="761"/>
      <c r="B831" s="761"/>
      <c r="C831" s="761"/>
      <c r="D831" s="761"/>
      <c r="E831" s="761"/>
      <c r="F831" s="761"/>
      <c r="G831" s="761"/>
      <c r="H831" s="761"/>
      <c r="I831" s="761"/>
      <c r="J831" s="761"/>
      <c r="K831" s="761"/>
      <c r="L831" s="761"/>
      <c r="M831" s="761"/>
      <c r="N831" s="761"/>
      <c r="O831" s="761"/>
      <c r="P831" s="761"/>
      <c r="Q831" s="761"/>
      <c r="R831" s="761"/>
      <c r="S831" s="761"/>
      <c r="T831" s="761"/>
      <c r="U831" s="761"/>
      <c r="V831" s="761"/>
      <c r="W831" s="761"/>
      <c r="X831" s="761"/>
      <c r="Y831" s="761"/>
      <c r="Z831" s="761"/>
    </row>
    <row r="832" spans="1:26" ht="18">
      <c r="A832" s="761"/>
      <c r="B832" s="761"/>
      <c r="C832" s="761"/>
      <c r="D832" s="761"/>
      <c r="E832" s="761"/>
      <c r="F832" s="761"/>
      <c r="G832" s="761"/>
      <c r="H832" s="761"/>
      <c r="I832" s="761"/>
      <c r="J832" s="761"/>
      <c r="K832" s="761"/>
      <c r="L832" s="761"/>
      <c r="M832" s="761"/>
      <c r="N832" s="761"/>
      <c r="O832" s="761"/>
      <c r="P832" s="761"/>
      <c r="Q832" s="761"/>
      <c r="R832" s="761"/>
      <c r="S832" s="761"/>
      <c r="T832" s="761"/>
      <c r="U832" s="761"/>
      <c r="V832" s="761"/>
      <c r="W832" s="761"/>
      <c r="X832" s="761"/>
      <c r="Y832" s="761"/>
      <c r="Z832" s="761"/>
    </row>
    <row r="833" spans="1:26" ht="18">
      <c r="A833" s="761"/>
      <c r="B833" s="761"/>
      <c r="C833" s="761"/>
      <c r="D833" s="761"/>
      <c r="E833" s="761"/>
      <c r="F833" s="761"/>
      <c r="G833" s="761"/>
      <c r="H833" s="761"/>
      <c r="I833" s="761"/>
      <c r="J833" s="761"/>
      <c r="K833" s="761"/>
      <c r="L833" s="761"/>
      <c r="M833" s="761"/>
      <c r="N833" s="761"/>
      <c r="O833" s="761"/>
      <c r="P833" s="761"/>
      <c r="Q833" s="761"/>
      <c r="R833" s="761"/>
      <c r="S833" s="761"/>
      <c r="T833" s="761"/>
      <c r="U833" s="761"/>
      <c r="V833" s="761"/>
      <c r="W833" s="761"/>
      <c r="X833" s="761"/>
      <c r="Y833" s="761"/>
      <c r="Z833" s="761"/>
    </row>
    <row r="834" spans="1:26" ht="18">
      <c r="A834" s="761"/>
      <c r="B834" s="761"/>
      <c r="C834" s="761"/>
      <c r="D834" s="761"/>
      <c r="E834" s="761"/>
      <c r="F834" s="761"/>
      <c r="G834" s="761"/>
      <c r="H834" s="761"/>
      <c r="I834" s="761"/>
      <c r="J834" s="761"/>
      <c r="K834" s="761"/>
      <c r="L834" s="761"/>
      <c r="M834" s="761"/>
      <c r="N834" s="761"/>
      <c r="O834" s="761"/>
      <c r="P834" s="761"/>
      <c r="Q834" s="761"/>
      <c r="R834" s="761"/>
      <c r="S834" s="761"/>
      <c r="T834" s="761"/>
      <c r="U834" s="761"/>
      <c r="V834" s="761"/>
      <c r="W834" s="761"/>
      <c r="X834" s="761"/>
      <c r="Y834" s="761"/>
      <c r="Z834" s="761"/>
    </row>
    <row r="835" spans="1:26" ht="18">
      <c r="A835" s="761"/>
      <c r="B835" s="761"/>
      <c r="C835" s="761"/>
      <c r="D835" s="761"/>
      <c r="E835" s="761"/>
      <c r="F835" s="761"/>
      <c r="G835" s="761"/>
      <c r="H835" s="761"/>
      <c r="I835" s="761"/>
      <c r="J835" s="761"/>
      <c r="K835" s="761"/>
      <c r="L835" s="761"/>
      <c r="M835" s="761"/>
      <c r="N835" s="761"/>
      <c r="O835" s="761"/>
      <c r="P835" s="761"/>
      <c r="Q835" s="761"/>
      <c r="R835" s="761"/>
      <c r="S835" s="761"/>
      <c r="T835" s="761"/>
      <c r="U835" s="761"/>
      <c r="V835" s="761"/>
      <c r="W835" s="761"/>
      <c r="X835" s="761"/>
      <c r="Y835" s="761"/>
      <c r="Z835" s="761"/>
    </row>
    <row r="836" spans="1:26" ht="18">
      <c r="A836" s="761"/>
      <c r="B836" s="761"/>
      <c r="C836" s="761"/>
      <c r="D836" s="761"/>
      <c r="E836" s="761"/>
      <c r="F836" s="761"/>
      <c r="G836" s="761"/>
      <c r="H836" s="761"/>
      <c r="I836" s="761"/>
      <c r="J836" s="761"/>
      <c r="K836" s="761"/>
      <c r="L836" s="761"/>
      <c r="M836" s="761"/>
      <c r="N836" s="761"/>
      <c r="O836" s="761"/>
      <c r="P836" s="761"/>
      <c r="Q836" s="761"/>
      <c r="R836" s="761"/>
      <c r="S836" s="761"/>
      <c r="T836" s="761"/>
      <c r="U836" s="761"/>
      <c r="V836" s="761"/>
      <c r="W836" s="761"/>
      <c r="X836" s="761"/>
      <c r="Y836" s="761"/>
      <c r="Z836" s="761"/>
    </row>
    <row r="837" spans="1:26" ht="18">
      <c r="A837" s="761"/>
      <c r="B837" s="761"/>
      <c r="C837" s="761"/>
      <c r="D837" s="761"/>
      <c r="E837" s="761"/>
      <c r="F837" s="761"/>
      <c r="G837" s="761"/>
      <c r="H837" s="761"/>
      <c r="I837" s="761"/>
      <c r="J837" s="761"/>
      <c r="K837" s="761"/>
      <c r="L837" s="761"/>
      <c r="M837" s="761"/>
      <c r="N837" s="761"/>
      <c r="O837" s="761"/>
      <c r="P837" s="761"/>
      <c r="Q837" s="761"/>
      <c r="R837" s="761"/>
      <c r="S837" s="761"/>
      <c r="T837" s="761"/>
      <c r="U837" s="761"/>
      <c r="V837" s="761"/>
      <c r="W837" s="761"/>
      <c r="X837" s="761"/>
      <c r="Y837" s="761"/>
      <c r="Z837" s="761"/>
    </row>
    <row r="838" spans="1:26" ht="18">
      <c r="A838" s="761"/>
      <c r="B838" s="761"/>
      <c r="C838" s="761"/>
      <c r="D838" s="761"/>
      <c r="E838" s="761"/>
      <c r="F838" s="761"/>
      <c r="G838" s="761"/>
      <c r="H838" s="761"/>
      <c r="I838" s="761"/>
      <c r="J838" s="761"/>
      <c r="K838" s="761"/>
      <c r="L838" s="761"/>
      <c r="M838" s="761"/>
      <c r="N838" s="761"/>
      <c r="O838" s="761"/>
      <c r="P838" s="761"/>
      <c r="Q838" s="761"/>
      <c r="R838" s="761"/>
      <c r="S838" s="761"/>
      <c r="T838" s="761"/>
      <c r="U838" s="761"/>
      <c r="V838" s="761"/>
      <c r="W838" s="761"/>
      <c r="X838" s="761"/>
      <c r="Y838" s="761"/>
      <c r="Z838" s="761"/>
    </row>
    <row r="839" spans="1:26" ht="18">
      <c r="A839" s="761"/>
      <c r="B839" s="761"/>
      <c r="C839" s="761"/>
      <c r="D839" s="761"/>
      <c r="E839" s="761"/>
      <c r="F839" s="761"/>
      <c r="G839" s="761"/>
      <c r="H839" s="761"/>
      <c r="I839" s="761"/>
      <c r="J839" s="761"/>
      <c r="K839" s="761"/>
      <c r="L839" s="761"/>
      <c r="M839" s="761"/>
      <c r="N839" s="761"/>
      <c r="O839" s="761"/>
      <c r="P839" s="761"/>
      <c r="Q839" s="761"/>
      <c r="R839" s="761"/>
      <c r="S839" s="761"/>
      <c r="T839" s="761"/>
      <c r="U839" s="761"/>
      <c r="V839" s="761"/>
      <c r="W839" s="761"/>
      <c r="X839" s="761"/>
      <c r="Y839" s="761"/>
      <c r="Z839" s="761"/>
    </row>
    <row r="840" spans="1:26" ht="18">
      <c r="A840" s="761"/>
      <c r="B840" s="761"/>
      <c r="C840" s="761"/>
      <c r="D840" s="761"/>
      <c r="E840" s="761"/>
      <c r="F840" s="761"/>
      <c r="G840" s="761"/>
      <c r="H840" s="761"/>
      <c r="I840" s="761"/>
      <c r="J840" s="761"/>
      <c r="K840" s="761"/>
      <c r="L840" s="761"/>
      <c r="M840" s="761"/>
      <c r="N840" s="761"/>
      <c r="O840" s="761"/>
      <c r="P840" s="761"/>
      <c r="Q840" s="761"/>
      <c r="R840" s="761"/>
      <c r="S840" s="761"/>
      <c r="T840" s="761"/>
      <c r="U840" s="761"/>
      <c r="V840" s="761"/>
      <c r="W840" s="761"/>
      <c r="X840" s="761"/>
      <c r="Y840" s="761"/>
      <c r="Z840" s="761"/>
    </row>
    <row r="841" spans="1:26" ht="18">
      <c r="A841" s="761"/>
      <c r="B841" s="761"/>
      <c r="C841" s="761"/>
      <c r="D841" s="761"/>
      <c r="E841" s="761"/>
      <c r="F841" s="761"/>
      <c r="G841" s="761"/>
      <c r="H841" s="761"/>
      <c r="I841" s="761"/>
      <c r="J841" s="761"/>
      <c r="K841" s="761"/>
      <c r="L841" s="761"/>
      <c r="M841" s="761"/>
      <c r="N841" s="761"/>
      <c r="O841" s="761"/>
      <c r="P841" s="761"/>
      <c r="Q841" s="761"/>
      <c r="R841" s="761"/>
      <c r="S841" s="761"/>
      <c r="T841" s="761"/>
      <c r="U841" s="761"/>
      <c r="V841" s="761"/>
      <c r="W841" s="761"/>
      <c r="X841" s="761"/>
      <c r="Y841" s="761"/>
      <c r="Z841" s="761"/>
    </row>
    <row r="842" spans="1:26" ht="18">
      <c r="A842" s="761"/>
      <c r="B842" s="761"/>
      <c r="C842" s="761"/>
      <c r="D842" s="761"/>
      <c r="E842" s="761"/>
      <c r="F842" s="761"/>
      <c r="G842" s="761"/>
      <c r="H842" s="761"/>
      <c r="I842" s="761"/>
      <c r="J842" s="761"/>
      <c r="K842" s="761"/>
      <c r="L842" s="761"/>
      <c r="M842" s="761"/>
      <c r="N842" s="761"/>
      <c r="O842" s="761"/>
      <c r="P842" s="761"/>
      <c r="Q842" s="761"/>
      <c r="R842" s="761"/>
      <c r="S842" s="761"/>
      <c r="T842" s="761"/>
      <c r="U842" s="761"/>
      <c r="V842" s="761"/>
      <c r="W842" s="761"/>
      <c r="X842" s="761"/>
      <c r="Y842" s="761"/>
      <c r="Z842" s="761"/>
    </row>
    <row r="843" spans="1:26" ht="18">
      <c r="A843" s="761"/>
      <c r="B843" s="761"/>
      <c r="C843" s="761"/>
      <c r="D843" s="761"/>
      <c r="E843" s="761"/>
      <c r="F843" s="761"/>
      <c r="G843" s="761"/>
      <c r="H843" s="761"/>
      <c r="I843" s="761"/>
      <c r="J843" s="761"/>
      <c r="K843" s="761"/>
      <c r="L843" s="761"/>
      <c r="M843" s="761"/>
      <c r="N843" s="761"/>
      <c r="O843" s="761"/>
      <c r="P843" s="761"/>
      <c r="Q843" s="761"/>
      <c r="R843" s="761"/>
      <c r="S843" s="761"/>
      <c r="T843" s="761"/>
      <c r="U843" s="761"/>
      <c r="V843" s="761"/>
      <c r="W843" s="761"/>
      <c r="X843" s="761"/>
      <c r="Y843" s="761"/>
      <c r="Z843" s="761"/>
    </row>
    <row r="844" spans="1:26" ht="18">
      <c r="A844" s="761"/>
      <c r="B844" s="761"/>
      <c r="C844" s="761"/>
      <c r="D844" s="761"/>
      <c r="E844" s="761"/>
      <c r="F844" s="761"/>
      <c r="G844" s="761"/>
      <c r="H844" s="761"/>
      <c r="I844" s="761"/>
      <c r="J844" s="761"/>
      <c r="K844" s="761"/>
      <c r="L844" s="761"/>
      <c r="M844" s="761"/>
      <c r="N844" s="761"/>
      <c r="O844" s="761"/>
      <c r="P844" s="761"/>
      <c r="Q844" s="761"/>
      <c r="R844" s="761"/>
      <c r="S844" s="761"/>
      <c r="T844" s="761"/>
      <c r="U844" s="761"/>
      <c r="V844" s="761"/>
      <c r="W844" s="761"/>
      <c r="X844" s="761"/>
      <c r="Y844" s="761"/>
      <c r="Z844" s="761"/>
    </row>
    <row r="845" spans="1:26" ht="18">
      <c r="A845" s="761"/>
      <c r="B845" s="761"/>
      <c r="C845" s="761"/>
      <c r="D845" s="761"/>
      <c r="E845" s="761"/>
      <c r="F845" s="761"/>
      <c r="G845" s="761"/>
      <c r="H845" s="761"/>
      <c r="I845" s="761"/>
      <c r="J845" s="761"/>
      <c r="K845" s="761"/>
      <c r="L845" s="761"/>
      <c r="M845" s="761"/>
      <c r="N845" s="761"/>
      <c r="O845" s="761"/>
      <c r="P845" s="761"/>
      <c r="Q845" s="761"/>
      <c r="R845" s="761"/>
      <c r="S845" s="761"/>
      <c r="T845" s="761"/>
      <c r="U845" s="761"/>
      <c r="V845" s="761"/>
      <c r="W845" s="761"/>
      <c r="X845" s="761"/>
      <c r="Y845" s="761"/>
      <c r="Z845" s="761"/>
    </row>
    <row r="846" spans="1:26" ht="18">
      <c r="A846" s="761"/>
      <c r="B846" s="761"/>
      <c r="C846" s="761"/>
      <c r="D846" s="761"/>
      <c r="E846" s="761"/>
      <c r="F846" s="761"/>
      <c r="G846" s="761"/>
      <c r="H846" s="761"/>
      <c r="I846" s="761"/>
      <c r="J846" s="761"/>
      <c r="K846" s="761"/>
      <c r="L846" s="761"/>
      <c r="M846" s="761"/>
      <c r="N846" s="761"/>
      <c r="O846" s="761"/>
      <c r="P846" s="761"/>
      <c r="Q846" s="761"/>
      <c r="R846" s="761"/>
      <c r="S846" s="761"/>
      <c r="T846" s="761"/>
      <c r="U846" s="761"/>
      <c r="V846" s="761"/>
      <c r="W846" s="761"/>
      <c r="X846" s="761"/>
      <c r="Y846" s="761"/>
      <c r="Z846" s="761"/>
    </row>
    <row r="847" spans="1:26" ht="18">
      <c r="A847" s="761"/>
      <c r="B847" s="761"/>
      <c r="C847" s="761"/>
      <c r="D847" s="761"/>
      <c r="E847" s="761"/>
      <c r="F847" s="761"/>
      <c r="G847" s="761"/>
      <c r="H847" s="761"/>
      <c r="I847" s="761"/>
      <c r="J847" s="761"/>
      <c r="K847" s="761"/>
      <c r="L847" s="761"/>
      <c r="M847" s="761"/>
      <c r="N847" s="761"/>
      <c r="O847" s="761"/>
      <c r="P847" s="761"/>
      <c r="Q847" s="761"/>
      <c r="R847" s="761"/>
      <c r="S847" s="761"/>
      <c r="T847" s="761"/>
      <c r="U847" s="761"/>
      <c r="V847" s="761"/>
      <c r="W847" s="761"/>
      <c r="X847" s="761"/>
      <c r="Y847" s="761"/>
      <c r="Z847" s="761"/>
    </row>
    <row r="848" spans="1:26" ht="18">
      <c r="A848" s="761"/>
      <c r="B848" s="761"/>
      <c r="C848" s="761"/>
      <c r="D848" s="761"/>
      <c r="E848" s="761"/>
      <c r="F848" s="761"/>
      <c r="G848" s="761"/>
      <c r="H848" s="761"/>
      <c r="I848" s="761"/>
      <c r="J848" s="761"/>
      <c r="K848" s="761"/>
      <c r="L848" s="761"/>
      <c r="M848" s="761"/>
      <c r="N848" s="761"/>
      <c r="O848" s="761"/>
      <c r="P848" s="761"/>
      <c r="Q848" s="761"/>
      <c r="R848" s="761"/>
      <c r="S848" s="761"/>
      <c r="T848" s="761"/>
      <c r="U848" s="761"/>
      <c r="V848" s="761"/>
      <c r="W848" s="761"/>
      <c r="X848" s="761"/>
      <c r="Y848" s="761"/>
      <c r="Z848" s="761"/>
    </row>
    <row r="849" spans="1:26" ht="18">
      <c r="A849" s="761"/>
      <c r="B849" s="761"/>
      <c r="C849" s="761"/>
      <c r="D849" s="761"/>
      <c r="E849" s="761"/>
      <c r="F849" s="761"/>
      <c r="G849" s="761"/>
      <c r="H849" s="761"/>
      <c r="I849" s="761"/>
      <c r="J849" s="761"/>
      <c r="K849" s="761"/>
      <c r="L849" s="761"/>
      <c r="M849" s="761"/>
      <c r="N849" s="761"/>
      <c r="O849" s="761"/>
      <c r="P849" s="761"/>
      <c r="Q849" s="761"/>
      <c r="R849" s="761"/>
      <c r="S849" s="761"/>
      <c r="T849" s="761"/>
      <c r="U849" s="761"/>
      <c r="V849" s="761"/>
      <c r="W849" s="761"/>
      <c r="X849" s="761"/>
      <c r="Y849" s="761"/>
      <c r="Z849" s="761"/>
    </row>
    <row r="850" spans="1:26" ht="18">
      <c r="A850" s="761"/>
      <c r="B850" s="761"/>
      <c r="C850" s="761"/>
      <c r="D850" s="761"/>
      <c r="E850" s="761"/>
      <c r="F850" s="761"/>
      <c r="G850" s="761"/>
      <c r="H850" s="761"/>
      <c r="I850" s="761"/>
      <c r="J850" s="761"/>
      <c r="K850" s="761"/>
      <c r="L850" s="761"/>
      <c r="M850" s="761"/>
      <c r="N850" s="761"/>
      <c r="O850" s="761"/>
      <c r="P850" s="761"/>
      <c r="Q850" s="761"/>
      <c r="R850" s="761"/>
      <c r="S850" s="761"/>
      <c r="T850" s="761"/>
      <c r="U850" s="761"/>
      <c r="V850" s="761"/>
      <c r="W850" s="761"/>
      <c r="X850" s="761"/>
      <c r="Y850" s="761"/>
      <c r="Z850" s="761"/>
    </row>
    <row r="851" spans="1:26" ht="18">
      <c r="A851" s="761"/>
      <c r="B851" s="761"/>
      <c r="C851" s="761"/>
      <c r="D851" s="761"/>
      <c r="E851" s="761"/>
      <c r="F851" s="761"/>
      <c r="G851" s="761"/>
      <c r="H851" s="761"/>
      <c r="I851" s="761"/>
      <c r="J851" s="761"/>
      <c r="K851" s="761"/>
      <c r="L851" s="761"/>
      <c r="M851" s="761"/>
      <c r="N851" s="761"/>
      <c r="O851" s="761"/>
      <c r="P851" s="761"/>
      <c r="Q851" s="761"/>
      <c r="R851" s="761"/>
      <c r="S851" s="761"/>
      <c r="T851" s="761"/>
      <c r="U851" s="761"/>
      <c r="V851" s="761"/>
      <c r="W851" s="761"/>
      <c r="X851" s="761"/>
      <c r="Y851" s="761"/>
      <c r="Z851" s="761"/>
    </row>
    <row r="852" spans="1:26" ht="18">
      <c r="A852" s="761"/>
      <c r="B852" s="761"/>
      <c r="C852" s="761"/>
      <c r="D852" s="761"/>
      <c r="E852" s="761"/>
      <c r="F852" s="761"/>
      <c r="G852" s="761"/>
      <c r="H852" s="761"/>
      <c r="I852" s="761"/>
      <c r="J852" s="761"/>
      <c r="K852" s="761"/>
      <c r="L852" s="761"/>
      <c r="M852" s="761"/>
      <c r="N852" s="761"/>
      <c r="O852" s="761"/>
      <c r="P852" s="761"/>
      <c r="Q852" s="761"/>
      <c r="R852" s="761"/>
      <c r="S852" s="761"/>
      <c r="T852" s="761"/>
      <c r="U852" s="761"/>
      <c r="V852" s="761"/>
      <c r="W852" s="761"/>
      <c r="X852" s="761"/>
      <c r="Y852" s="761"/>
      <c r="Z852" s="761"/>
    </row>
    <row r="853" spans="1:26" ht="18">
      <c r="A853" s="761"/>
      <c r="B853" s="761"/>
      <c r="C853" s="761"/>
      <c r="D853" s="761"/>
      <c r="E853" s="761"/>
      <c r="F853" s="761"/>
      <c r="G853" s="761"/>
      <c r="H853" s="761"/>
      <c r="I853" s="761"/>
      <c r="J853" s="761"/>
      <c r="K853" s="761"/>
      <c r="L853" s="761"/>
      <c r="M853" s="761"/>
      <c r="N853" s="761"/>
      <c r="O853" s="761"/>
      <c r="P853" s="761"/>
      <c r="Q853" s="761"/>
      <c r="R853" s="761"/>
      <c r="S853" s="761"/>
      <c r="T853" s="761"/>
      <c r="U853" s="761"/>
      <c r="V853" s="761"/>
      <c r="W853" s="761"/>
      <c r="X853" s="761"/>
      <c r="Y853" s="761"/>
      <c r="Z853" s="761"/>
    </row>
    <row r="854" spans="1:26" ht="18">
      <c r="A854" s="761"/>
      <c r="B854" s="761"/>
      <c r="C854" s="761"/>
      <c r="D854" s="761"/>
      <c r="E854" s="761"/>
      <c r="F854" s="761"/>
      <c r="G854" s="761"/>
      <c r="H854" s="761"/>
      <c r="I854" s="761"/>
      <c r="J854" s="761"/>
      <c r="K854" s="761"/>
      <c r="L854" s="761"/>
      <c r="M854" s="761"/>
      <c r="N854" s="761"/>
      <c r="O854" s="761"/>
      <c r="P854" s="761"/>
      <c r="Q854" s="761"/>
      <c r="R854" s="761"/>
      <c r="S854" s="761"/>
      <c r="T854" s="761"/>
      <c r="U854" s="761"/>
      <c r="V854" s="761"/>
      <c r="W854" s="761"/>
      <c r="X854" s="761"/>
      <c r="Y854" s="761"/>
      <c r="Z854" s="761"/>
    </row>
    <row r="855" spans="1:26" ht="18">
      <c r="A855" s="761"/>
      <c r="B855" s="761"/>
      <c r="C855" s="761"/>
      <c r="D855" s="761"/>
      <c r="E855" s="761"/>
      <c r="F855" s="761"/>
      <c r="G855" s="761"/>
      <c r="H855" s="761"/>
      <c r="I855" s="761"/>
      <c r="J855" s="761"/>
      <c r="K855" s="761"/>
      <c r="L855" s="761"/>
      <c r="M855" s="761"/>
      <c r="N855" s="761"/>
      <c r="O855" s="761"/>
      <c r="P855" s="761"/>
      <c r="Q855" s="761"/>
      <c r="R855" s="761"/>
      <c r="S855" s="761"/>
      <c r="T855" s="761"/>
      <c r="U855" s="761"/>
      <c r="V855" s="761"/>
      <c r="W855" s="761"/>
      <c r="X855" s="761"/>
      <c r="Y855" s="761"/>
      <c r="Z855" s="761"/>
    </row>
    <row r="856" spans="1:26" ht="18">
      <c r="A856" s="761"/>
      <c r="B856" s="761"/>
      <c r="C856" s="761"/>
      <c r="D856" s="761"/>
      <c r="E856" s="761"/>
      <c r="F856" s="761"/>
      <c r="G856" s="761"/>
      <c r="H856" s="761"/>
      <c r="I856" s="761"/>
      <c r="J856" s="761"/>
      <c r="K856" s="761"/>
      <c r="L856" s="761"/>
      <c r="M856" s="761"/>
      <c r="N856" s="761"/>
      <c r="O856" s="761"/>
      <c r="P856" s="761"/>
      <c r="Q856" s="761"/>
      <c r="R856" s="761"/>
      <c r="S856" s="761"/>
      <c r="T856" s="761"/>
      <c r="U856" s="761"/>
      <c r="V856" s="761"/>
      <c r="W856" s="761"/>
      <c r="X856" s="761"/>
      <c r="Y856" s="761"/>
      <c r="Z856" s="761"/>
    </row>
    <row r="857" spans="1:26" ht="18">
      <c r="A857" s="761"/>
      <c r="B857" s="761"/>
      <c r="C857" s="761"/>
      <c r="D857" s="761"/>
      <c r="E857" s="761"/>
      <c r="F857" s="761"/>
      <c r="G857" s="761"/>
      <c r="H857" s="761"/>
      <c r="I857" s="761"/>
      <c r="J857" s="761"/>
      <c r="K857" s="761"/>
      <c r="L857" s="761"/>
      <c r="M857" s="761"/>
      <c r="N857" s="761"/>
      <c r="O857" s="761"/>
      <c r="P857" s="761"/>
      <c r="Q857" s="761"/>
      <c r="R857" s="761"/>
      <c r="S857" s="761"/>
      <c r="T857" s="761"/>
      <c r="U857" s="761"/>
      <c r="V857" s="761"/>
      <c r="W857" s="761"/>
      <c r="X857" s="761"/>
      <c r="Y857" s="761"/>
      <c r="Z857" s="761"/>
    </row>
    <row r="858" spans="1:26" ht="18">
      <c r="A858" s="761"/>
      <c r="B858" s="761"/>
      <c r="C858" s="761"/>
      <c r="D858" s="761"/>
      <c r="E858" s="761"/>
      <c r="F858" s="761"/>
      <c r="G858" s="761"/>
      <c r="H858" s="761"/>
      <c r="I858" s="761"/>
      <c r="J858" s="761"/>
      <c r="K858" s="761"/>
      <c r="L858" s="761"/>
      <c r="M858" s="761"/>
      <c r="N858" s="761"/>
      <c r="O858" s="761"/>
      <c r="P858" s="761"/>
      <c r="Q858" s="761"/>
      <c r="R858" s="761"/>
      <c r="S858" s="761"/>
      <c r="T858" s="761"/>
      <c r="U858" s="761"/>
      <c r="V858" s="761"/>
      <c r="W858" s="761"/>
      <c r="X858" s="761"/>
      <c r="Y858" s="761"/>
      <c r="Z858" s="761"/>
    </row>
    <row r="859" spans="1:26" ht="18">
      <c r="A859" s="761"/>
      <c r="B859" s="761"/>
      <c r="C859" s="761"/>
      <c r="D859" s="761"/>
      <c r="E859" s="761"/>
      <c r="F859" s="761"/>
      <c r="G859" s="761"/>
      <c r="H859" s="761"/>
      <c r="I859" s="761"/>
      <c r="J859" s="761"/>
      <c r="K859" s="761"/>
      <c r="L859" s="761"/>
      <c r="M859" s="761"/>
      <c r="N859" s="761"/>
      <c r="O859" s="761"/>
      <c r="P859" s="761"/>
      <c r="Q859" s="761"/>
      <c r="R859" s="761"/>
      <c r="S859" s="761"/>
      <c r="T859" s="761"/>
      <c r="U859" s="761"/>
      <c r="V859" s="761"/>
      <c r="W859" s="761"/>
      <c r="X859" s="761"/>
      <c r="Y859" s="761"/>
      <c r="Z859" s="761"/>
    </row>
    <row r="860" spans="1:26" ht="18">
      <c r="A860" s="761"/>
      <c r="B860" s="761"/>
      <c r="C860" s="761"/>
      <c r="D860" s="761"/>
      <c r="E860" s="761"/>
      <c r="F860" s="761"/>
      <c r="G860" s="761"/>
      <c r="H860" s="761"/>
      <c r="I860" s="761"/>
      <c r="J860" s="761"/>
      <c r="K860" s="761"/>
      <c r="L860" s="761"/>
      <c r="M860" s="761"/>
      <c r="N860" s="761"/>
      <c r="O860" s="761"/>
      <c r="P860" s="761"/>
      <c r="Q860" s="761"/>
      <c r="R860" s="761"/>
      <c r="S860" s="761"/>
      <c r="T860" s="761"/>
      <c r="U860" s="761"/>
      <c r="V860" s="761"/>
      <c r="W860" s="761"/>
      <c r="X860" s="761"/>
      <c r="Y860" s="761"/>
      <c r="Z860" s="761"/>
    </row>
    <row r="861" spans="1:26" ht="18">
      <c r="A861" s="761"/>
      <c r="B861" s="761"/>
      <c r="C861" s="761"/>
      <c r="D861" s="761"/>
      <c r="E861" s="761"/>
      <c r="F861" s="761"/>
      <c r="G861" s="761"/>
      <c r="H861" s="761"/>
      <c r="I861" s="761"/>
      <c r="J861" s="761"/>
      <c r="K861" s="761"/>
      <c r="L861" s="761"/>
      <c r="M861" s="761"/>
      <c r="N861" s="761"/>
      <c r="O861" s="761"/>
      <c r="P861" s="761"/>
      <c r="Q861" s="761"/>
      <c r="R861" s="761"/>
      <c r="S861" s="761"/>
      <c r="T861" s="761"/>
      <c r="U861" s="761"/>
      <c r="V861" s="761"/>
      <c r="W861" s="761"/>
      <c r="X861" s="761"/>
      <c r="Y861" s="761"/>
      <c r="Z861" s="761"/>
    </row>
    <row r="862" spans="1:26" ht="18">
      <c r="A862" s="761"/>
      <c r="B862" s="761"/>
      <c r="C862" s="761"/>
      <c r="D862" s="761"/>
      <c r="E862" s="761"/>
      <c r="F862" s="761"/>
      <c r="G862" s="761"/>
      <c r="H862" s="761"/>
      <c r="I862" s="761"/>
      <c r="J862" s="761"/>
      <c r="K862" s="761"/>
      <c r="L862" s="761"/>
      <c r="M862" s="761"/>
      <c r="N862" s="761"/>
      <c r="O862" s="761"/>
      <c r="P862" s="761"/>
      <c r="Q862" s="761"/>
      <c r="R862" s="761"/>
      <c r="S862" s="761"/>
      <c r="T862" s="761"/>
      <c r="U862" s="761"/>
      <c r="V862" s="761"/>
      <c r="W862" s="761"/>
      <c r="X862" s="761"/>
      <c r="Y862" s="761"/>
      <c r="Z862" s="761"/>
    </row>
    <row r="863" spans="1:26" ht="18">
      <c r="A863" s="761"/>
      <c r="B863" s="761"/>
      <c r="C863" s="761"/>
      <c r="D863" s="761"/>
      <c r="E863" s="761"/>
      <c r="F863" s="761"/>
      <c r="G863" s="761"/>
      <c r="H863" s="761"/>
      <c r="I863" s="761"/>
      <c r="J863" s="761"/>
      <c r="K863" s="761"/>
      <c r="L863" s="761"/>
      <c r="M863" s="761"/>
      <c r="N863" s="761"/>
      <c r="O863" s="761"/>
      <c r="P863" s="761"/>
      <c r="Q863" s="761"/>
      <c r="R863" s="761"/>
      <c r="S863" s="761"/>
      <c r="T863" s="761"/>
      <c r="U863" s="761"/>
      <c r="V863" s="761"/>
      <c r="W863" s="761"/>
      <c r="X863" s="761"/>
      <c r="Y863" s="761"/>
      <c r="Z863" s="761"/>
    </row>
    <row r="864" spans="1:26" ht="18">
      <c r="A864" s="761"/>
      <c r="B864" s="761"/>
      <c r="C864" s="761"/>
      <c r="D864" s="761"/>
      <c r="E864" s="761"/>
      <c r="F864" s="761"/>
      <c r="G864" s="761"/>
      <c r="H864" s="761"/>
      <c r="I864" s="761"/>
      <c r="J864" s="761"/>
      <c r="K864" s="761"/>
      <c r="L864" s="761"/>
      <c r="M864" s="761"/>
      <c r="N864" s="761"/>
      <c r="O864" s="761"/>
      <c r="P864" s="761"/>
      <c r="Q864" s="761"/>
      <c r="R864" s="761"/>
      <c r="S864" s="761"/>
      <c r="T864" s="761"/>
      <c r="U864" s="761"/>
      <c r="V864" s="761"/>
      <c r="W864" s="761"/>
      <c r="X864" s="761"/>
      <c r="Y864" s="761"/>
      <c r="Z864" s="761"/>
    </row>
    <row r="865" spans="1:26" ht="18">
      <c r="A865" s="761"/>
      <c r="B865" s="761"/>
      <c r="C865" s="761"/>
      <c r="D865" s="761"/>
      <c r="E865" s="761"/>
      <c r="F865" s="761"/>
      <c r="G865" s="761"/>
      <c r="H865" s="761"/>
      <c r="I865" s="761"/>
      <c r="J865" s="761"/>
      <c r="K865" s="761"/>
      <c r="L865" s="761"/>
      <c r="M865" s="761"/>
      <c r="N865" s="761"/>
      <c r="O865" s="761"/>
      <c r="P865" s="761"/>
      <c r="Q865" s="761"/>
      <c r="R865" s="761"/>
      <c r="S865" s="761"/>
      <c r="T865" s="761"/>
      <c r="U865" s="761"/>
      <c r="V865" s="761"/>
      <c r="W865" s="761"/>
      <c r="X865" s="761"/>
      <c r="Y865" s="761"/>
      <c r="Z865" s="761"/>
    </row>
    <row r="866" spans="1:26" ht="18">
      <c r="A866" s="761"/>
      <c r="B866" s="761"/>
      <c r="C866" s="761"/>
      <c r="D866" s="761"/>
      <c r="E866" s="761"/>
      <c r="F866" s="761"/>
      <c r="G866" s="761"/>
      <c r="H866" s="761"/>
      <c r="I866" s="761"/>
      <c r="J866" s="761"/>
      <c r="K866" s="761"/>
      <c r="L866" s="761"/>
      <c r="M866" s="761"/>
      <c r="N866" s="761"/>
      <c r="O866" s="761"/>
      <c r="P866" s="761"/>
      <c r="Q866" s="761"/>
      <c r="R866" s="761"/>
      <c r="S866" s="761"/>
      <c r="T866" s="761"/>
      <c r="U866" s="761"/>
      <c r="V866" s="761"/>
      <c r="W866" s="761"/>
      <c r="X866" s="761"/>
      <c r="Y866" s="761"/>
      <c r="Z866" s="761"/>
    </row>
    <row r="867" spans="1:26" ht="18">
      <c r="A867" s="761"/>
      <c r="B867" s="761"/>
      <c r="C867" s="761"/>
      <c r="D867" s="761"/>
      <c r="E867" s="761"/>
      <c r="F867" s="761"/>
      <c r="G867" s="761"/>
      <c r="H867" s="761"/>
      <c r="I867" s="761"/>
      <c r="J867" s="761"/>
      <c r="K867" s="761"/>
      <c r="L867" s="761"/>
      <c r="M867" s="761"/>
      <c r="N867" s="761"/>
      <c r="O867" s="761"/>
      <c r="P867" s="761"/>
      <c r="Q867" s="761"/>
      <c r="R867" s="761"/>
      <c r="S867" s="761"/>
      <c r="T867" s="761"/>
      <c r="U867" s="761"/>
      <c r="V867" s="761"/>
      <c r="W867" s="761"/>
      <c r="X867" s="761"/>
      <c r="Y867" s="761"/>
      <c r="Z867" s="761"/>
    </row>
    <row r="868" spans="1:26" ht="18">
      <c r="A868" s="761"/>
      <c r="B868" s="761"/>
      <c r="C868" s="761"/>
      <c r="D868" s="761"/>
      <c r="E868" s="761"/>
      <c r="F868" s="761"/>
      <c r="G868" s="761"/>
      <c r="H868" s="761"/>
      <c r="I868" s="761"/>
      <c r="J868" s="761"/>
      <c r="K868" s="761"/>
      <c r="L868" s="761"/>
      <c r="M868" s="761"/>
      <c r="N868" s="761"/>
      <c r="O868" s="761"/>
      <c r="P868" s="761"/>
      <c r="Q868" s="761"/>
      <c r="R868" s="761"/>
      <c r="S868" s="761"/>
      <c r="T868" s="761"/>
      <c r="U868" s="761"/>
      <c r="V868" s="761"/>
      <c r="W868" s="761"/>
      <c r="X868" s="761"/>
      <c r="Y868" s="761"/>
      <c r="Z868" s="761"/>
    </row>
    <row r="869" spans="1:26" ht="18">
      <c r="A869" s="761"/>
      <c r="B869" s="761"/>
      <c r="C869" s="761"/>
      <c r="D869" s="761"/>
      <c r="E869" s="761"/>
      <c r="F869" s="761"/>
      <c r="G869" s="761"/>
      <c r="H869" s="761"/>
      <c r="I869" s="761"/>
      <c r="J869" s="761"/>
      <c r="K869" s="761"/>
      <c r="L869" s="761"/>
      <c r="M869" s="761"/>
      <c r="N869" s="761"/>
      <c r="O869" s="761"/>
      <c r="P869" s="761"/>
      <c r="Q869" s="761"/>
      <c r="R869" s="761"/>
      <c r="S869" s="761"/>
      <c r="T869" s="761"/>
      <c r="U869" s="761"/>
      <c r="V869" s="761"/>
      <c r="W869" s="761"/>
      <c r="X869" s="761"/>
      <c r="Y869" s="761"/>
      <c r="Z869" s="761"/>
    </row>
    <row r="870" spans="1:26" ht="18">
      <c r="A870" s="761"/>
      <c r="B870" s="761"/>
      <c r="C870" s="761"/>
      <c r="D870" s="761"/>
      <c r="E870" s="761"/>
      <c r="F870" s="761"/>
      <c r="G870" s="761"/>
      <c r="H870" s="761"/>
      <c r="I870" s="761"/>
      <c r="J870" s="761"/>
      <c r="K870" s="761"/>
      <c r="L870" s="761"/>
      <c r="M870" s="761"/>
      <c r="N870" s="761"/>
      <c r="O870" s="761"/>
      <c r="P870" s="761"/>
      <c r="Q870" s="761"/>
      <c r="R870" s="761"/>
      <c r="S870" s="761"/>
      <c r="T870" s="761"/>
      <c r="U870" s="761"/>
      <c r="V870" s="761"/>
      <c r="W870" s="761"/>
      <c r="X870" s="761"/>
      <c r="Y870" s="761"/>
      <c r="Z870" s="761"/>
    </row>
    <row r="871" spans="1:26" ht="18">
      <c r="A871" s="761"/>
      <c r="B871" s="761"/>
      <c r="C871" s="761"/>
      <c r="D871" s="761"/>
      <c r="E871" s="761"/>
      <c r="F871" s="761"/>
      <c r="G871" s="761"/>
      <c r="H871" s="761"/>
      <c r="I871" s="761"/>
      <c r="J871" s="761"/>
      <c r="K871" s="761"/>
      <c r="L871" s="761"/>
      <c r="M871" s="761"/>
      <c r="N871" s="761"/>
      <c r="O871" s="761"/>
      <c r="P871" s="761"/>
      <c r="Q871" s="761"/>
      <c r="R871" s="761"/>
      <c r="S871" s="761"/>
      <c r="T871" s="761"/>
      <c r="U871" s="761"/>
      <c r="V871" s="761"/>
      <c r="W871" s="761"/>
      <c r="X871" s="761"/>
      <c r="Y871" s="761"/>
      <c r="Z871" s="761"/>
    </row>
    <row r="872" spans="1:26" ht="18">
      <c r="A872" s="761"/>
      <c r="B872" s="761"/>
      <c r="C872" s="761"/>
      <c r="D872" s="761"/>
      <c r="E872" s="761"/>
      <c r="F872" s="761"/>
      <c r="G872" s="761"/>
      <c r="H872" s="761"/>
      <c r="I872" s="761"/>
      <c r="J872" s="761"/>
      <c r="K872" s="761"/>
      <c r="L872" s="761"/>
      <c r="M872" s="761"/>
      <c r="N872" s="761"/>
      <c r="O872" s="761"/>
      <c r="P872" s="761"/>
      <c r="Q872" s="761"/>
      <c r="R872" s="761"/>
      <c r="S872" s="761"/>
      <c r="T872" s="761"/>
      <c r="U872" s="761"/>
      <c r="V872" s="761"/>
      <c r="W872" s="761"/>
      <c r="X872" s="761"/>
      <c r="Y872" s="761"/>
      <c r="Z872" s="761"/>
    </row>
    <row r="873" spans="1:26" ht="18">
      <c r="A873" s="761"/>
      <c r="B873" s="761"/>
      <c r="C873" s="761"/>
      <c r="D873" s="761"/>
      <c r="E873" s="761"/>
      <c r="F873" s="761"/>
      <c r="G873" s="761"/>
      <c r="H873" s="761"/>
      <c r="I873" s="761"/>
      <c r="J873" s="761"/>
      <c r="K873" s="761"/>
      <c r="L873" s="761"/>
      <c r="M873" s="761"/>
      <c r="N873" s="761"/>
      <c r="O873" s="761"/>
      <c r="P873" s="761"/>
      <c r="Q873" s="761"/>
      <c r="R873" s="761"/>
      <c r="S873" s="761"/>
      <c r="T873" s="761"/>
      <c r="U873" s="761"/>
      <c r="V873" s="761"/>
      <c r="W873" s="761"/>
      <c r="X873" s="761"/>
      <c r="Y873" s="761"/>
      <c r="Z873" s="761"/>
    </row>
    <row r="874" spans="1:26" ht="18">
      <c r="A874" s="761"/>
      <c r="B874" s="761"/>
      <c r="C874" s="761"/>
      <c r="D874" s="761"/>
      <c r="E874" s="761"/>
      <c r="F874" s="761"/>
      <c r="G874" s="761"/>
      <c r="H874" s="761"/>
      <c r="I874" s="761"/>
      <c r="J874" s="761"/>
      <c r="K874" s="761"/>
      <c r="L874" s="761"/>
      <c r="M874" s="761"/>
      <c r="N874" s="761"/>
      <c r="O874" s="761"/>
      <c r="P874" s="761"/>
      <c r="Q874" s="761"/>
      <c r="R874" s="761"/>
      <c r="S874" s="761"/>
      <c r="T874" s="761"/>
      <c r="U874" s="761"/>
      <c r="V874" s="761"/>
      <c r="W874" s="761"/>
      <c r="X874" s="761"/>
      <c r="Y874" s="761"/>
      <c r="Z874" s="761"/>
    </row>
    <row r="875" spans="1:26" ht="18">
      <c r="A875" s="761"/>
      <c r="B875" s="761"/>
      <c r="C875" s="761"/>
      <c r="D875" s="761"/>
      <c r="E875" s="761"/>
      <c r="F875" s="761"/>
      <c r="G875" s="761"/>
      <c r="H875" s="761"/>
      <c r="I875" s="761"/>
      <c r="J875" s="761"/>
      <c r="K875" s="761"/>
      <c r="L875" s="761"/>
      <c r="M875" s="761"/>
      <c r="N875" s="761"/>
      <c r="O875" s="761"/>
      <c r="P875" s="761"/>
      <c r="Q875" s="761"/>
      <c r="R875" s="761"/>
      <c r="S875" s="761"/>
      <c r="T875" s="761"/>
      <c r="U875" s="761"/>
      <c r="V875" s="761"/>
      <c r="W875" s="761"/>
      <c r="X875" s="761"/>
      <c r="Y875" s="761"/>
      <c r="Z875" s="761"/>
    </row>
    <row r="876" spans="1:26" ht="18">
      <c r="A876" s="761"/>
      <c r="B876" s="761"/>
      <c r="C876" s="761"/>
      <c r="D876" s="761"/>
      <c r="E876" s="761"/>
      <c r="F876" s="761"/>
      <c r="G876" s="761"/>
      <c r="H876" s="761"/>
      <c r="I876" s="761"/>
      <c r="J876" s="761"/>
      <c r="K876" s="761"/>
      <c r="L876" s="761"/>
      <c r="M876" s="761"/>
      <c r="N876" s="761"/>
      <c r="O876" s="761"/>
      <c r="P876" s="761"/>
      <c r="Q876" s="761"/>
      <c r="R876" s="761"/>
      <c r="S876" s="761"/>
      <c r="T876" s="761"/>
      <c r="U876" s="761"/>
      <c r="V876" s="761"/>
      <c r="W876" s="761"/>
      <c r="X876" s="761"/>
      <c r="Y876" s="761"/>
      <c r="Z876" s="761"/>
    </row>
    <row r="877" spans="1:26" ht="18">
      <c r="A877" s="761"/>
      <c r="B877" s="761"/>
      <c r="C877" s="761"/>
      <c r="D877" s="761"/>
      <c r="E877" s="761"/>
      <c r="F877" s="761"/>
      <c r="G877" s="761"/>
      <c r="H877" s="761"/>
      <c r="I877" s="761"/>
      <c r="J877" s="761"/>
      <c r="K877" s="761"/>
      <c r="L877" s="761"/>
      <c r="M877" s="761"/>
      <c r="N877" s="761"/>
      <c r="O877" s="761"/>
      <c r="P877" s="761"/>
      <c r="Q877" s="761"/>
      <c r="R877" s="761"/>
      <c r="S877" s="761"/>
      <c r="T877" s="761"/>
      <c r="U877" s="761"/>
      <c r="V877" s="761"/>
      <c r="W877" s="761"/>
      <c r="X877" s="761"/>
      <c r="Y877" s="761"/>
      <c r="Z877" s="761"/>
    </row>
    <row r="878" spans="1:26" ht="18">
      <c r="A878" s="761"/>
      <c r="B878" s="761"/>
      <c r="C878" s="761"/>
      <c r="D878" s="761"/>
      <c r="E878" s="761"/>
      <c r="F878" s="761"/>
      <c r="G878" s="761"/>
      <c r="H878" s="761"/>
      <c r="I878" s="761"/>
      <c r="J878" s="761"/>
      <c r="K878" s="761"/>
      <c r="L878" s="761"/>
      <c r="M878" s="761"/>
      <c r="N878" s="761"/>
      <c r="O878" s="761"/>
      <c r="P878" s="761"/>
      <c r="Q878" s="761"/>
      <c r="R878" s="761"/>
      <c r="S878" s="761"/>
      <c r="T878" s="761"/>
      <c r="U878" s="761"/>
      <c r="V878" s="761"/>
      <c r="W878" s="761"/>
      <c r="X878" s="761"/>
      <c r="Y878" s="761"/>
      <c r="Z878" s="761"/>
    </row>
    <row r="879" spans="1:26" ht="18">
      <c r="A879" s="761"/>
      <c r="B879" s="761"/>
      <c r="C879" s="761"/>
      <c r="D879" s="761"/>
      <c r="E879" s="761"/>
      <c r="F879" s="761"/>
      <c r="G879" s="761"/>
      <c r="H879" s="761"/>
      <c r="I879" s="761"/>
      <c r="J879" s="761"/>
      <c r="K879" s="761"/>
      <c r="L879" s="761"/>
      <c r="M879" s="761"/>
      <c r="N879" s="761"/>
      <c r="O879" s="761"/>
      <c r="P879" s="761"/>
      <c r="Q879" s="761"/>
      <c r="R879" s="761"/>
      <c r="S879" s="761"/>
      <c r="T879" s="761"/>
      <c r="U879" s="761"/>
      <c r="V879" s="761"/>
      <c r="W879" s="761"/>
      <c r="X879" s="761"/>
      <c r="Y879" s="761"/>
      <c r="Z879" s="761"/>
    </row>
    <row r="880" spans="1:26" ht="18">
      <c r="A880" s="761"/>
      <c r="B880" s="761"/>
      <c r="C880" s="761"/>
      <c r="D880" s="761"/>
      <c r="E880" s="761"/>
      <c r="F880" s="761"/>
      <c r="G880" s="761"/>
      <c r="H880" s="761"/>
      <c r="I880" s="761"/>
      <c r="J880" s="761"/>
      <c r="K880" s="761"/>
      <c r="L880" s="761"/>
      <c r="M880" s="761"/>
      <c r="N880" s="761"/>
      <c r="O880" s="761"/>
      <c r="P880" s="761"/>
      <c r="Q880" s="761"/>
      <c r="R880" s="761"/>
      <c r="S880" s="761"/>
      <c r="T880" s="761"/>
      <c r="U880" s="761"/>
      <c r="V880" s="761"/>
      <c r="W880" s="761"/>
      <c r="X880" s="761"/>
      <c r="Y880" s="761"/>
      <c r="Z880" s="761"/>
    </row>
    <row r="881" spans="1:26" ht="18">
      <c r="A881" s="761"/>
      <c r="B881" s="761"/>
      <c r="C881" s="761"/>
      <c r="D881" s="761"/>
      <c r="E881" s="761"/>
      <c r="F881" s="761"/>
      <c r="G881" s="761"/>
      <c r="H881" s="761"/>
      <c r="I881" s="761"/>
      <c r="J881" s="761"/>
      <c r="K881" s="761"/>
      <c r="L881" s="761"/>
      <c r="M881" s="761"/>
      <c r="N881" s="761"/>
      <c r="O881" s="761"/>
      <c r="P881" s="761"/>
      <c r="Q881" s="761"/>
      <c r="R881" s="761"/>
      <c r="S881" s="761"/>
      <c r="T881" s="761"/>
      <c r="U881" s="761"/>
      <c r="V881" s="761"/>
      <c r="W881" s="761"/>
      <c r="X881" s="761"/>
      <c r="Y881" s="761"/>
      <c r="Z881" s="761"/>
    </row>
    <row r="882" spans="1:26" ht="18">
      <c r="A882" s="761"/>
      <c r="B882" s="761"/>
      <c r="C882" s="761"/>
      <c r="D882" s="761"/>
      <c r="E882" s="761"/>
      <c r="F882" s="761"/>
      <c r="G882" s="761"/>
      <c r="H882" s="761"/>
      <c r="I882" s="761"/>
      <c r="J882" s="761"/>
      <c r="K882" s="761"/>
      <c r="L882" s="761"/>
      <c r="M882" s="761"/>
      <c r="N882" s="761"/>
      <c r="O882" s="761"/>
      <c r="P882" s="761"/>
      <c r="Q882" s="761"/>
      <c r="R882" s="761"/>
      <c r="S882" s="761"/>
      <c r="T882" s="761"/>
      <c r="U882" s="761"/>
      <c r="V882" s="761"/>
      <c r="W882" s="761"/>
      <c r="X882" s="761"/>
      <c r="Y882" s="761"/>
      <c r="Z882" s="761"/>
    </row>
    <row r="883" spans="1:26" ht="18">
      <c r="A883" s="761"/>
      <c r="B883" s="761"/>
      <c r="C883" s="761"/>
      <c r="D883" s="761"/>
      <c r="E883" s="761"/>
      <c r="F883" s="761"/>
      <c r="G883" s="761"/>
      <c r="H883" s="761"/>
      <c r="I883" s="761"/>
      <c r="J883" s="761"/>
      <c r="K883" s="761"/>
      <c r="L883" s="761"/>
      <c r="M883" s="761"/>
      <c r="N883" s="761"/>
      <c r="O883" s="761"/>
      <c r="P883" s="761"/>
      <c r="Q883" s="761"/>
      <c r="R883" s="761"/>
      <c r="S883" s="761"/>
      <c r="T883" s="761"/>
      <c r="U883" s="761"/>
      <c r="V883" s="761"/>
      <c r="W883" s="761"/>
      <c r="X883" s="761"/>
      <c r="Y883" s="761"/>
      <c r="Z883" s="761"/>
    </row>
    <row r="884" spans="1:26" ht="18">
      <c r="A884" s="761"/>
      <c r="B884" s="761"/>
      <c r="C884" s="761"/>
      <c r="D884" s="761"/>
      <c r="E884" s="761"/>
      <c r="F884" s="761"/>
      <c r="G884" s="761"/>
      <c r="H884" s="761"/>
      <c r="I884" s="761"/>
      <c r="J884" s="761"/>
      <c r="K884" s="761"/>
      <c r="L884" s="761"/>
      <c r="M884" s="761"/>
      <c r="N884" s="761"/>
      <c r="O884" s="761"/>
      <c r="P884" s="761"/>
      <c r="Q884" s="761"/>
      <c r="R884" s="761"/>
      <c r="S884" s="761"/>
      <c r="T884" s="761"/>
      <c r="U884" s="761"/>
      <c r="V884" s="761"/>
      <c r="W884" s="761"/>
      <c r="X884" s="761"/>
      <c r="Y884" s="761"/>
      <c r="Z884" s="761"/>
    </row>
    <row r="885" spans="1:26" ht="18">
      <c r="A885" s="761"/>
      <c r="B885" s="761"/>
      <c r="C885" s="761"/>
      <c r="D885" s="761"/>
      <c r="E885" s="761"/>
      <c r="F885" s="761"/>
      <c r="G885" s="761"/>
      <c r="H885" s="761"/>
      <c r="I885" s="761"/>
      <c r="J885" s="761"/>
      <c r="K885" s="761"/>
      <c r="L885" s="761"/>
      <c r="M885" s="761"/>
      <c r="N885" s="761"/>
      <c r="O885" s="761"/>
      <c r="P885" s="761"/>
      <c r="Q885" s="761"/>
      <c r="R885" s="761"/>
      <c r="S885" s="761"/>
      <c r="T885" s="761"/>
      <c r="U885" s="761"/>
      <c r="V885" s="761"/>
      <c r="W885" s="761"/>
      <c r="X885" s="761"/>
      <c r="Y885" s="761"/>
      <c r="Z885" s="761"/>
    </row>
    <row r="886" spans="1:26" ht="18">
      <c r="A886" s="761"/>
      <c r="B886" s="761"/>
      <c r="C886" s="761"/>
      <c r="D886" s="761"/>
      <c r="E886" s="761"/>
      <c r="F886" s="761"/>
      <c r="G886" s="761"/>
      <c r="H886" s="761"/>
      <c r="I886" s="761"/>
      <c r="J886" s="761"/>
      <c r="K886" s="761"/>
      <c r="L886" s="761"/>
      <c r="M886" s="761"/>
      <c r="N886" s="761"/>
      <c r="O886" s="761"/>
      <c r="P886" s="761"/>
      <c r="Q886" s="761"/>
      <c r="R886" s="761"/>
      <c r="S886" s="761"/>
      <c r="T886" s="761"/>
      <c r="U886" s="761"/>
      <c r="V886" s="761"/>
      <c r="W886" s="761"/>
      <c r="X886" s="761"/>
      <c r="Y886" s="761"/>
      <c r="Z886" s="761"/>
    </row>
    <row r="887" spans="1:26" ht="18">
      <c r="A887" s="761"/>
      <c r="B887" s="761"/>
      <c r="C887" s="761"/>
      <c r="D887" s="761"/>
      <c r="E887" s="761"/>
      <c r="F887" s="761"/>
      <c r="G887" s="761"/>
      <c r="H887" s="761"/>
      <c r="I887" s="761"/>
      <c r="J887" s="761"/>
      <c r="K887" s="761"/>
      <c r="L887" s="761"/>
      <c r="M887" s="761"/>
      <c r="N887" s="761"/>
      <c r="O887" s="761"/>
      <c r="P887" s="761"/>
      <c r="Q887" s="761"/>
      <c r="R887" s="761"/>
      <c r="S887" s="761"/>
      <c r="T887" s="761"/>
      <c r="U887" s="761"/>
      <c r="V887" s="761"/>
      <c r="W887" s="761"/>
      <c r="X887" s="761"/>
      <c r="Y887" s="761"/>
      <c r="Z887" s="761"/>
    </row>
    <row r="888" spans="1:26" ht="18">
      <c r="A888" s="761"/>
      <c r="B888" s="761"/>
      <c r="C888" s="761"/>
      <c r="D888" s="761"/>
      <c r="E888" s="761"/>
      <c r="F888" s="761"/>
      <c r="G888" s="761"/>
      <c r="H888" s="761"/>
      <c r="I888" s="761"/>
      <c r="J888" s="761"/>
      <c r="K888" s="761"/>
      <c r="L888" s="761"/>
      <c r="M888" s="761"/>
      <c r="N888" s="761"/>
      <c r="O888" s="761"/>
      <c r="P888" s="761"/>
      <c r="Q888" s="761"/>
      <c r="R888" s="761"/>
      <c r="S888" s="761"/>
      <c r="T888" s="761"/>
      <c r="U888" s="761"/>
      <c r="V888" s="761"/>
      <c r="W888" s="761"/>
      <c r="X888" s="761"/>
      <c r="Y888" s="761"/>
      <c r="Z888" s="761"/>
    </row>
    <row r="889" spans="1:26" ht="18">
      <c r="A889" s="761"/>
      <c r="B889" s="761"/>
      <c r="C889" s="761"/>
      <c r="D889" s="761"/>
      <c r="E889" s="761"/>
      <c r="F889" s="761"/>
      <c r="G889" s="761"/>
      <c r="H889" s="761"/>
      <c r="I889" s="761"/>
      <c r="J889" s="761"/>
      <c r="K889" s="761"/>
      <c r="L889" s="761"/>
      <c r="M889" s="761"/>
      <c r="N889" s="761"/>
      <c r="O889" s="761"/>
      <c r="P889" s="761"/>
      <c r="Q889" s="761"/>
      <c r="R889" s="761"/>
      <c r="S889" s="761"/>
      <c r="T889" s="761"/>
      <c r="U889" s="761"/>
      <c r="V889" s="761"/>
      <c r="W889" s="761"/>
      <c r="X889" s="761"/>
      <c r="Y889" s="761"/>
      <c r="Z889" s="761"/>
    </row>
    <row r="890" spans="1:26" ht="18">
      <c r="A890" s="761"/>
      <c r="B890" s="761"/>
      <c r="C890" s="761"/>
      <c r="D890" s="761"/>
      <c r="E890" s="761"/>
      <c r="F890" s="761"/>
      <c r="G890" s="761"/>
      <c r="H890" s="761"/>
      <c r="I890" s="761"/>
      <c r="J890" s="761"/>
      <c r="K890" s="761"/>
      <c r="L890" s="761"/>
      <c r="M890" s="761"/>
      <c r="N890" s="761"/>
      <c r="O890" s="761"/>
      <c r="P890" s="761"/>
      <c r="Q890" s="761"/>
      <c r="R890" s="761"/>
      <c r="S890" s="761"/>
      <c r="T890" s="761"/>
      <c r="U890" s="761"/>
      <c r="V890" s="761"/>
      <c r="W890" s="761"/>
      <c r="X890" s="761"/>
      <c r="Y890" s="761"/>
      <c r="Z890" s="761"/>
    </row>
    <row r="891" spans="1:26" ht="18">
      <c r="A891" s="761"/>
      <c r="B891" s="761"/>
      <c r="C891" s="761"/>
      <c r="D891" s="761"/>
      <c r="E891" s="761"/>
      <c r="F891" s="761"/>
      <c r="G891" s="761"/>
      <c r="H891" s="761"/>
      <c r="I891" s="761"/>
      <c r="J891" s="761"/>
      <c r="K891" s="761"/>
      <c r="L891" s="761"/>
      <c r="M891" s="761"/>
      <c r="N891" s="761"/>
      <c r="O891" s="761"/>
      <c r="P891" s="761"/>
      <c r="Q891" s="761"/>
      <c r="R891" s="761"/>
      <c r="S891" s="761"/>
      <c r="T891" s="761"/>
      <c r="U891" s="761"/>
      <c r="V891" s="761"/>
      <c r="W891" s="761"/>
      <c r="X891" s="761"/>
      <c r="Y891" s="761"/>
      <c r="Z891" s="761"/>
    </row>
    <row r="892" spans="1:26" ht="18">
      <c r="A892" s="761"/>
      <c r="B892" s="761"/>
      <c r="C892" s="761"/>
      <c r="D892" s="761"/>
      <c r="E892" s="761"/>
      <c r="F892" s="761"/>
      <c r="G892" s="761"/>
      <c r="H892" s="761"/>
      <c r="I892" s="761"/>
      <c r="J892" s="761"/>
      <c r="K892" s="761"/>
      <c r="L892" s="761"/>
      <c r="M892" s="761"/>
      <c r="N892" s="761"/>
      <c r="O892" s="761"/>
      <c r="P892" s="761"/>
      <c r="Q892" s="761"/>
      <c r="R892" s="761"/>
      <c r="S892" s="761"/>
      <c r="T892" s="761"/>
      <c r="U892" s="761"/>
      <c r="V892" s="761"/>
      <c r="W892" s="761"/>
      <c r="X892" s="761"/>
      <c r="Y892" s="761"/>
      <c r="Z892" s="761"/>
    </row>
    <row r="893" spans="1:26" ht="18">
      <c r="A893" s="761"/>
      <c r="B893" s="761"/>
      <c r="C893" s="761"/>
      <c r="D893" s="761"/>
      <c r="E893" s="761"/>
      <c r="F893" s="761"/>
      <c r="G893" s="761"/>
      <c r="H893" s="761"/>
      <c r="I893" s="761"/>
      <c r="J893" s="761"/>
      <c r="K893" s="761"/>
      <c r="L893" s="761"/>
      <c r="M893" s="761"/>
      <c r="N893" s="761"/>
      <c r="O893" s="761"/>
      <c r="P893" s="761"/>
      <c r="Q893" s="761"/>
      <c r="R893" s="761"/>
      <c r="S893" s="761"/>
      <c r="T893" s="761"/>
      <c r="U893" s="761"/>
      <c r="V893" s="761"/>
      <c r="W893" s="761"/>
      <c r="X893" s="761"/>
      <c r="Y893" s="761"/>
      <c r="Z893" s="761"/>
    </row>
    <row r="894" spans="1:26" ht="18">
      <c r="A894" s="761"/>
      <c r="B894" s="761"/>
      <c r="C894" s="761"/>
      <c r="D894" s="761"/>
      <c r="E894" s="761"/>
      <c r="F894" s="761"/>
      <c r="G894" s="761"/>
      <c r="H894" s="761"/>
      <c r="I894" s="761"/>
      <c r="J894" s="761"/>
      <c r="K894" s="761"/>
      <c r="L894" s="761"/>
      <c r="M894" s="761"/>
      <c r="N894" s="761"/>
      <c r="O894" s="761"/>
      <c r="P894" s="761"/>
      <c r="Q894" s="761"/>
      <c r="R894" s="761"/>
      <c r="S894" s="761"/>
      <c r="T894" s="761"/>
      <c r="U894" s="761"/>
      <c r="V894" s="761"/>
      <c r="W894" s="761"/>
      <c r="X894" s="761"/>
      <c r="Y894" s="761"/>
      <c r="Z894" s="761"/>
    </row>
    <row r="895" spans="1:26" ht="18">
      <c r="A895" s="761"/>
      <c r="B895" s="761"/>
      <c r="C895" s="761"/>
      <c r="D895" s="761"/>
      <c r="E895" s="761"/>
      <c r="F895" s="761"/>
      <c r="G895" s="761"/>
      <c r="H895" s="761"/>
      <c r="I895" s="761"/>
      <c r="J895" s="761"/>
      <c r="K895" s="761"/>
      <c r="L895" s="761"/>
      <c r="M895" s="761"/>
      <c r="N895" s="761"/>
      <c r="O895" s="761"/>
      <c r="P895" s="761"/>
      <c r="Q895" s="761"/>
      <c r="R895" s="761"/>
      <c r="S895" s="761"/>
      <c r="T895" s="761"/>
      <c r="U895" s="761"/>
      <c r="V895" s="761"/>
      <c r="W895" s="761"/>
      <c r="X895" s="761"/>
      <c r="Y895" s="761"/>
      <c r="Z895" s="761"/>
    </row>
    <row r="896" spans="1:26" ht="18">
      <c r="A896" s="761"/>
      <c r="B896" s="761"/>
      <c r="C896" s="761"/>
      <c r="D896" s="761"/>
      <c r="E896" s="761"/>
      <c r="F896" s="761"/>
      <c r="G896" s="761"/>
      <c r="H896" s="761"/>
      <c r="I896" s="761"/>
      <c r="J896" s="761"/>
      <c r="K896" s="761"/>
      <c r="L896" s="761"/>
      <c r="M896" s="761"/>
      <c r="N896" s="761"/>
      <c r="O896" s="761"/>
      <c r="P896" s="761"/>
      <c r="Q896" s="761"/>
      <c r="R896" s="761"/>
      <c r="S896" s="761"/>
      <c r="T896" s="761"/>
      <c r="U896" s="761"/>
      <c r="V896" s="761"/>
      <c r="W896" s="761"/>
      <c r="X896" s="761"/>
      <c r="Y896" s="761"/>
      <c r="Z896" s="761"/>
    </row>
    <row r="897" spans="1:26" ht="18">
      <c r="A897" s="761"/>
      <c r="B897" s="761"/>
      <c r="C897" s="761"/>
      <c r="D897" s="761"/>
      <c r="E897" s="761"/>
      <c r="F897" s="761"/>
      <c r="G897" s="761"/>
      <c r="H897" s="761"/>
      <c r="I897" s="761"/>
      <c r="J897" s="761"/>
      <c r="K897" s="761"/>
      <c r="L897" s="761"/>
      <c r="M897" s="761"/>
      <c r="N897" s="761"/>
      <c r="O897" s="761"/>
      <c r="P897" s="761"/>
      <c r="Q897" s="761"/>
      <c r="R897" s="761"/>
      <c r="S897" s="761"/>
      <c r="T897" s="761"/>
      <c r="U897" s="761"/>
      <c r="V897" s="761"/>
      <c r="W897" s="761"/>
      <c r="X897" s="761"/>
      <c r="Y897" s="761"/>
      <c r="Z897" s="761"/>
    </row>
    <row r="898" spans="1:26" ht="18">
      <c r="A898" s="761"/>
      <c r="B898" s="761"/>
      <c r="C898" s="761"/>
      <c r="D898" s="761"/>
      <c r="E898" s="761"/>
      <c r="F898" s="761"/>
      <c r="G898" s="761"/>
      <c r="H898" s="761"/>
      <c r="I898" s="761"/>
      <c r="J898" s="761"/>
      <c r="K898" s="761"/>
      <c r="L898" s="761"/>
      <c r="M898" s="761"/>
      <c r="N898" s="761"/>
      <c r="O898" s="761"/>
      <c r="P898" s="761"/>
      <c r="Q898" s="761"/>
      <c r="R898" s="761"/>
      <c r="S898" s="761"/>
      <c r="T898" s="761"/>
      <c r="U898" s="761"/>
      <c r="V898" s="761"/>
      <c r="W898" s="761"/>
      <c r="X898" s="761"/>
      <c r="Y898" s="761"/>
      <c r="Z898" s="761"/>
    </row>
    <row r="899" spans="1:26" ht="18">
      <c r="A899" s="761"/>
      <c r="B899" s="761"/>
      <c r="C899" s="761"/>
      <c r="D899" s="761"/>
      <c r="E899" s="761"/>
      <c r="F899" s="761"/>
      <c r="G899" s="761"/>
      <c r="H899" s="761"/>
      <c r="I899" s="761"/>
      <c r="J899" s="761"/>
      <c r="K899" s="761"/>
      <c r="L899" s="761"/>
      <c r="M899" s="761"/>
      <c r="N899" s="761"/>
      <c r="O899" s="761"/>
      <c r="P899" s="761"/>
      <c r="Q899" s="761"/>
      <c r="R899" s="761"/>
      <c r="S899" s="761"/>
      <c r="T899" s="761"/>
      <c r="U899" s="761"/>
      <c r="V899" s="761"/>
      <c r="W899" s="761"/>
      <c r="X899" s="761"/>
      <c r="Y899" s="761"/>
      <c r="Z899" s="761"/>
    </row>
    <row r="900" spans="1:26" ht="18">
      <c r="A900" s="761"/>
      <c r="B900" s="761"/>
      <c r="C900" s="761"/>
      <c r="D900" s="761"/>
      <c r="E900" s="761"/>
      <c r="F900" s="761"/>
      <c r="G900" s="761"/>
      <c r="H900" s="761"/>
      <c r="I900" s="761"/>
      <c r="J900" s="761"/>
      <c r="K900" s="761"/>
      <c r="L900" s="761"/>
      <c r="M900" s="761"/>
      <c r="N900" s="761"/>
      <c r="O900" s="761"/>
      <c r="P900" s="761"/>
      <c r="Q900" s="761"/>
      <c r="R900" s="761"/>
      <c r="S900" s="761"/>
      <c r="T900" s="761"/>
      <c r="U900" s="761"/>
      <c r="V900" s="761"/>
      <c r="W900" s="761"/>
      <c r="X900" s="761"/>
      <c r="Y900" s="761"/>
      <c r="Z900" s="761"/>
    </row>
    <row r="901" spans="1:26" ht="18">
      <c r="A901" s="761"/>
      <c r="B901" s="761"/>
      <c r="C901" s="761"/>
      <c r="D901" s="761"/>
      <c r="E901" s="761"/>
      <c r="F901" s="761"/>
      <c r="G901" s="761"/>
      <c r="H901" s="761"/>
      <c r="I901" s="761"/>
      <c r="J901" s="761"/>
      <c r="K901" s="761"/>
      <c r="L901" s="761"/>
      <c r="M901" s="761"/>
      <c r="N901" s="761"/>
      <c r="O901" s="761"/>
      <c r="P901" s="761"/>
      <c r="Q901" s="761"/>
      <c r="R901" s="761"/>
      <c r="S901" s="761"/>
      <c r="T901" s="761"/>
      <c r="U901" s="761"/>
      <c r="V901" s="761"/>
      <c r="W901" s="761"/>
      <c r="X901" s="761"/>
      <c r="Y901" s="761"/>
      <c r="Z901" s="761"/>
    </row>
    <row r="902" spans="1:26" ht="18">
      <c r="A902" s="761"/>
      <c r="B902" s="761"/>
      <c r="C902" s="761"/>
      <c r="D902" s="761"/>
      <c r="E902" s="761"/>
      <c r="F902" s="761"/>
      <c r="G902" s="761"/>
      <c r="H902" s="761"/>
      <c r="I902" s="761"/>
      <c r="J902" s="761"/>
      <c r="K902" s="761"/>
      <c r="L902" s="761"/>
      <c r="M902" s="761"/>
      <c r="N902" s="761"/>
      <c r="O902" s="761"/>
      <c r="P902" s="761"/>
      <c r="Q902" s="761"/>
      <c r="R902" s="761"/>
      <c r="S902" s="761"/>
      <c r="T902" s="761"/>
      <c r="U902" s="761"/>
      <c r="V902" s="761"/>
      <c r="W902" s="761"/>
      <c r="X902" s="761"/>
      <c r="Y902" s="761"/>
      <c r="Z902" s="761"/>
    </row>
    <row r="903" spans="1:26" ht="18">
      <c r="A903" s="761"/>
      <c r="B903" s="761"/>
      <c r="C903" s="761"/>
      <c r="D903" s="761"/>
      <c r="E903" s="761"/>
      <c r="F903" s="761"/>
      <c r="G903" s="761"/>
      <c r="H903" s="761"/>
      <c r="I903" s="761"/>
      <c r="J903" s="761"/>
      <c r="K903" s="761"/>
      <c r="L903" s="761"/>
      <c r="M903" s="761"/>
      <c r="N903" s="761"/>
      <c r="O903" s="761"/>
      <c r="P903" s="761"/>
      <c r="Q903" s="761"/>
      <c r="R903" s="761"/>
      <c r="S903" s="761"/>
      <c r="T903" s="761"/>
      <c r="U903" s="761"/>
      <c r="V903" s="761"/>
      <c r="W903" s="761"/>
      <c r="X903" s="761"/>
      <c r="Y903" s="761"/>
      <c r="Z903" s="761"/>
    </row>
    <row r="904" spans="1:26" ht="18">
      <c r="A904" s="761"/>
      <c r="B904" s="761"/>
      <c r="C904" s="761"/>
      <c r="D904" s="761"/>
      <c r="E904" s="761"/>
      <c r="F904" s="761"/>
      <c r="G904" s="761"/>
      <c r="H904" s="761"/>
      <c r="I904" s="761"/>
      <c r="J904" s="761"/>
      <c r="K904" s="761"/>
      <c r="L904" s="761"/>
      <c r="M904" s="761"/>
      <c r="N904" s="761"/>
      <c r="O904" s="761"/>
      <c r="P904" s="761"/>
      <c r="Q904" s="761"/>
      <c r="R904" s="761"/>
      <c r="S904" s="761"/>
      <c r="T904" s="761"/>
      <c r="U904" s="761"/>
      <c r="V904" s="761"/>
      <c r="W904" s="761"/>
      <c r="X904" s="761"/>
      <c r="Y904" s="761"/>
      <c r="Z904" s="761"/>
    </row>
    <row r="905" spans="1:26" ht="18">
      <c r="A905" s="761"/>
      <c r="B905" s="761"/>
      <c r="C905" s="761"/>
      <c r="D905" s="761"/>
      <c r="E905" s="761"/>
      <c r="F905" s="761"/>
      <c r="G905" s="761"/>
      <c r="H905" s="761"/>
      <c r="I905" s="761"/>
      <c r="J905" s="761"/>
      <c r="K905" s="761"/>
      <c r="L905" s="761"/>
      <c r="M905" s="761"/>
      <c r="N905" s="761"/>
      <c r="O905" s="761"/>
      <c r="P905" s="761"/>
      <c r="Q905" s="761"/>
      <c r="R905" s="761"/>
      <c r="S905" s="761"/>
      <c r="T905" s="761"/>
      <c r="U905" s="761"/>
      <c r="V905" s="761"/>
      <c r="W905" s="761"/>
      <c r="X905" s="761"/>
      <c r="Y905" s="761"/>
      <c r="Z905" s="761"/>
    </row>
    <row r="906" spans="1:26" ht="18">
      <c r="A906" s="761"/>
      <c r="B906" s="761"/>
      <c r="C906" s="761"/>
      <c r="D906" s="761"/>
      <c r="E906" s="761"/>
      <c r="F906" s="761"/>
      <c r="G906" s="761"/>
      <c r="H906" s="761"/>
      <c r="I906" s="761"/>
      <c r="J906" s="761"/>
      <c r="K906" s="761"/>
      <c r="L906" s="761"/>
      <c r="M906" s="761"/>
      <c r="N906" s="761"/>
      <c r="O906" s="761"/>
      <c r="P906" s="761"/>
      <c r="Q906" s="761"/>
      <c r="R906" s="761"/>
      <c r="S906" s="761"/>
      <c r="T906" s="761"/>
      <c r="U906" s="761"/>
      <c r="V906" s="761"/>
      <c r="W906" s="761"/>
      <c r="X906" s="761"/>
      <c r="Y906" s="761"/>
      <c r="Z906" s="761"/>
    </row>
    <row r="907" spans="1:26" ht="18">
      <c r="A907" s="761"/>
      <c r="B907" s="761"/>
      <c r="C907" s="761"/>
      <c r="D907" s="761"/>
      <c r="E907" s="761"/>
      <c r="F907" s="761"/>
      <c r="G907" s="761"/>
      <c r="H907" s="761"/>
      <c r="I907" s="761"/>
      <c r="J907" s="761"/>
      <c r="K907" s="761"/>
      <c r="L907" s="761"/>
      <c r="M907" s="761"/>
      <c r="N907" s="761"/>
      <c r="O907" s="761"/>
      <c r="P907" s="761"/>
      <c r="Q907" s="761"/>
      <c r="R907" s="761"/>
      <c r="S907" s="761"/>
      <c r="T907" s="761"/>
      <c r="U907" s="761"/>
      <c r="V907" s="761"/>
      <c r="W907" s="761"/>
      <c r="X907" s="761"/>
      <c r="Y907" s="761"/>
      <c r="Z907" s="761"/>
    </row>
    <row r="908" spans="1:26" ht="18">
      <c r="A908" s="761"/>
      <c r="B908" s="761"/>
      <c r="C908" s="761"/>
      <c r="D908" s="761"/>
      <c r="E908" s="761"/>
      <c r="F908" s="761"/>
      <c r="G908" s="761"/>
      <c r="H908" s="761"/>
      <c r="I908" s="761"/>
      <c r="J908" s="761"/>
      <c r="K908" s="761"/>
      <c r="L908" s="761"/>
      <c r="M908" s="761"/>
      <c r="N908" s="761"/>
      <c r="O908" s="761"/>
      <c r="P908" s="761"/>
      <c r="Q908" s="761"/>
      <c r="R908" s="761"/>
      <c r="S908" s="761"/>
      <c r="T908" s="761"/>
      <c r="U908" s="761"/>
      <c r="V908" s="761"/>
      <c r="W908" s="761"/>
      <c r="X908" s="761"/>
      <c r="Y908" s="761"/>
      <c r="Z908" s="761"/>
    </row>
    <row r="909" spans="1:26" ht="18">
      <c r="A909" s="761"/>
      <c r="B909" s="761"/>
      <c r="C909" s="761"/>
      <c r="D909" s="761"/>
      <c r="E909" s="761"/>
      <c r="F909" s="761"/>
      <c r="G909" s="761"/>
      <c r="H909" s="761"/>
      <c r="I909" s="761"/>
      <c r="J909" s="761"/>
      <c r="K909" s="761"/>
      <c r="L909" s="761"/>
      <c r="M909" s="761"/>
      <c r="N909" s="761"/>
      <c r="O909" s="761"/>
      <c r="P909" s="761"/>
      <c r="Q909" s="761"/>
      <c r="R909" s="761"/>
      <c r="S909" s="761"/>
      <c r="T909" s="761"/>
      <c r="U909" s="761"/>
      <c r="V909" s="761"/>
      <c r="W909" s="761"/>
      <c r="X909" s="761"/>
      <c r="Y909" s="761"/>
      <c r="Z909" s="761"/>
    </row>
    <row r="910" spans="1:26" ht="18">
      <c r="A910" s="761"/>
      <c r="B910" s="761"/>
      <c r="C910" s="761"/>
      <c r="D910" s="761"/>
      <c r="E910" s="761"/>
      <c r="F910" s="761"/>
      <c r="G910" s="761"/>
      <c r="H910" s="761"/>
      <c r="I910" s="761"/>
      <c r="J910" s="761"/>
      <c r="K910" s="761"/>
      <c r="L910" s="761"/>
      <c r="M910" s="761"/>
      <c r="N910" s="761"/>
      <c r="O910" s="761"/>
      <c r="P910" s="761"/>
      <c r="Q910" s="761"/>
      <c r="R910" s="761"/>
      <c r="S910" s="761"/>
      <c r="T910" s="761"/>
      <c r="U910" s="761"/>
      <c r="V910" s="761"/>
      <c r="W910" s="761"/>
      <c r="X910" s="761"/>
      <c r="Y910" s="761"/>
      <c r="Z910" s="761"/>
    </row>
    <row r="911" spans="1:26" ht="18">
      <c r="A911" s="761"/>
      <c r="B911" s="761"/>
      <c r="C911" s="761"/>
      <c r="D911" s="761"/>
      <c r="E911" s="761"/>
      <c r="F911" s="761"/>
      <c r="G911" s="761"/>
      <c r="H911" s="761"/>
      <c r="I911" s="761"/>
      <c r="J911" s="761"/>
      <c r="K911" s="761"/>
      <c r="L911" s="761"/>
      <c r="M911" s="761"/>
      <c r="N911" s="761"/>
      <c r="O911" s="761"/>
      <c r="P911" s="761"/>
      <c r="Q911" s="761"/>
      <c r="R911" s="761"/>
      <c r="S911" s="761"/>
      <c r="T911" s="761"/>
      <c r="U911" s="761"/>
      <c r="V911" s="761"/>
      <c r="W911" s="761"/>
      <c r="X911" s="761"/>
      <c r="Y911" s="761"/>
      <c r="Z911" s="761"/>
    </row>
    <row r="912" spans="1:26" ht="18">
      <c r="A912" s="761"/>
      <c r="B912" s="761"/>
      <c r="C912" s="761"/>
      <c r="D912" s="761"/>
      <c r="E912" s="761"/>
      <c r="F912" s="761"/>
      <c r="G912" s="761"/>
      <c r="H912" s="761"/>
      <c r="I912" s="761"/>
      <c r="J912" s="761"/>
      <c r="K912" s="761"/>
      <c r="L912" s="761"/>
      <c r="M912" s="761"/>
      <c r="N912" s="761"/>
      <c r="O912" s="761"/>
      <c r="P912" s="761"/>
      <c r="Q912" s="761"/>
      <c r="R912" s="761"/>
      <c r="S912" s="761"/>
      <c r="T912" s="761"/>
      <c r="U912" s="761"/>
      <c r="V912" s="761"/>
      <c r="W912" s="761"/>
      <c r="X912" s="761"/>
      <c r="Y912" s="761"/>
      <c r="Z912" s="761"/>
    </row>
    <row r="913" spans="1:26" ht="18">
      <c r="A913" s="761"/>
      <c r="B913" s="761"/>
      <c r="C913" s="761"/>
      <c r="D913" s="761"/>
      <c r="E913" s="761"/>
      <c r="F913" s="761"/>
      <c r="G913" s="761"/>
      <c r="H913" s="761"/>
      <c r="I913" s="761"/>
      <c r="J913" s="761"/>
      <c r="K913" s="761"/>
      <c r="L913" s="761"/>
      <c r="M913" s="761"/>
      <c r="N913" s="761"/>
      <c r="O913" s="761"/>
      <c r="P913" s="761"/>
      <c r="Q913" s="761"/>
      <c r="R913" s="761"/>
      <c r="S913" s="761"/>
      <c r="T913" s="761"/>
      <c r="U913" s="761"/>
      <c r="V913" s="761"/>
      <c r="W913" s="761"/>
      <c r="X913" s="761"/>
      <c r="Y913" s="761"/>
      <c r="Z913" s="761"/>
    </row>
    <row r="914" spans="1:26" ht="18">
      <c r="A914" s="761"/>
      <c r="B914" s="761"/>
      <c r="C914" s="761"/>
      <c r="D914" s="761"/>
      <c r="E914" s="761"/>
      <c r="F914" s="761"/>
      <c r="G914" s="761"/>
      <c r="H914" s="761"/>
      <c r="I914" s="761"/>
      <c r="J914" s="761"/>
      <c r="K914" s="761"/>
      <c r="L914" s="761"/>
      <c r="M914" s="761"/>
      <c r="N914" s="761"/>
      <c r="O914" s="761"/>
      <c r="P914" s="761"/>
      <c r="Q914" s="761"/>
      <c r="R914" s="761"/>
      <c r="S914" s="761"/>
      <c r="T914" s="761"/>
      <c r="U914" s="761"/>
      <c r="V914" s="761"/>
      <c r="W914" s="761"/>
      <c r="X914" s="761"/>
      <c r="Y914" s="761"/>
      <c r="Z914" s="761"/>
    </row>
    <row r="915" spans="1:26" ht="18">
      <c r="A915" s="761"/>
      <c r="B915" s="761"/>
      <c r="C915" s="761"/>
      <c r="D915" s="761"/>
      <c r="E915" s="761"/>
      <c r="F915" s="761"/>
      <c r="G915" s="761"/>
      <c r="H915" s="761"/>
      <c r="I915" s="761"/>
      <c r="J915" s="761"/>
      <c r="K915" s="761"/>
      <c r="L915" s="761"/>
      <c r="M915" s="761"/>
      <c r="N915" s="761"/>
      <c r="O915" s="761"/>
      <c r="P915" s="761"/>
      <c r="Q915" s="761"/>
      <c r="R915" s="761"/>
      <c r="S915" s="761"/>
      <c r="T915" s="761"/>
      <c r="U915" s="761"/>
      <c r="V915" s="761"/>
      <c r="W915" s="761"/>
      <c r="X915" s="761"/>
      <c r="Y915" s="761"/>
      <c r="Z915" s="761"/>
    </row>
    <row r="916" spans="1:26" ht="18">
      <c r="A916" s="761"/>
      <c r="B916" s="761"/>
      <c r="C916" s="761"/>
      <c r="D916" s="761"/>
      <c r="E916" s="761"/>
      <c r="F916" s="761"/>
      <c r="G916" s="761"/>
      <c r="H916" s="761"/>
      <c r="I916" s="761"/>
      <c r="J916" s="761"/>
      <c r="K916" s="761"/>
      <c r="L916" s="761"/>
      <c r="M916" s="761"/>
      <c r="N916" s="761"/>
      <c r="O916" s="761"/>
      <c r="P916" s="761"/>
      <c r="Q916" s="761"/>
      <c r="R916" s="761"/>
      <c r="S916" s="761"/>
      <c r="T916" s="761"/>
      <c r="U916" s="761"/>
      <c r="V916" s="761"/>
      <c r="W916" s="761"/>
      <c r="X916" s="761"/>
      <c r="Y916" s="761"/>
      <c r="Z916" s="761"/>
    </row>
    <row r="917" spans="1:26" ht="18">
      <c r="A917" s="761"/>
      <c r="B917" s="761"/>
      <c r="C917" s="761"/>
      <c r="D917" s="761"/>
      <c r="E917" s="761"/>
      <c r="F917" s="761"/>
      <c r="G917" s="761"/>
      <c r="H917" s="761"/>
      <c r="I917" s="761"/>
      <c r="J917" s="761"/>
      <c r="K917" s="761"/>
      <c r="L917" s="761"/>
      <c r="M917" s="761"/>
      <c r="N917" s="761"/>
      <c r="O917" s="761"/>
      <c r="P917" s="761"/>
      <c r="Q917" s="761"/>
      <c r="R917" s="761"/>
      <c r="S917" s="761"/>
      <c r="T917" s="761"/>
      <c r="U917" s="761"/>
      <c r="V917" s="761"/>
      <c r="W917" s="761"/>
      <c r="X917" s="761"/>
      <c r="Y917" s="761"/>
      <c r="Z917" s="761"/>
    </row>
    <row r="918" spans="1:26" ht="18">
      <c r="A918" s="761"/>
      <c r="B918" s="761"/>
      <c r="C918" s="761"/>
      <c r="D918" s="761"/>
      <c r="E918" s="761"/>
      <c r="F918" s="761"/>
      <c r="G918" s="761"/>
      <c r="H918" s="761"/>
      <c r="I918" s="761"/>
      <c r="J918" s="761"/>
      <c r="K918" s="761"/>
      <c r="L918" s="761"/>
      <c r="M918" s="761"/>
      <c r="N918" s="761"/>
      <c r="O918" s="761"/>
      <c r="P918" s="761"/>
      <c r="Q918" s="761"/>
      <c r="R918" s="761"/>
      <c r="S918" s="761"/>
      <c r="T918" s="761"/>
      <c r="U918" s="761"/>
      <c r="V918" s="761"/>
      <c r="W918" s="761"/>
      <c r="X918" s="761"/>
      <c r="Y918" s="761"/>
      <c r="Z918" s="761"/>
    </row>
    <row r="919" spans="1:26" ht="18">
      <c r="A919" s="761"/>
      <c r="B919" s="761"/>
      <c r="C919" s="761"/>
      <c r="D919" s="761"/>
      <c r="E919" s="761"/>
      <c r="F919" s="761"/>
      <c r="G919" s="761"/>
      <c r="H919" s="761"/>
      <c r="I919" s="761"/>
      <c r="J919" s="761"/>
      <c r="K919" s="761"/>
      <c r="L919" s="761"/>
      <c r="M919" s="761"/>
      <c r="N919" s="761"/>
      <c r="O919" s="761"/>
      <c r="P919" s="761"/>
      <c r="Q919" s="761"/>
      <c r="R919" s="761"/>
      <c r="S919" s="761"/>
      <c r="T919" s="761"/>
      <c r="U919" s="761"/>
      <c r="V919" s="761"/>
      <c r="W919" s="761"/>
      <c r="X919" s="761"/>
      <c r="Y919" s="761"/>
      <c r="Z919" s="761"/>
    </row>
    <row r="920" spans="1:26" ht="18">
      <c r="A920" s="761"/>
      <c r="B920" s="761"/>
      <c r="C920" s="761"/>
      <c r="D920" s="761"/>
      <c r="E920" s="761"/>
      <c r="F920" s="761"/>
      <c r="G920" s="761"/>
      <c r="H920" s="761"/>
      <c r="I920" s="761"/>
      <c r="J920" s="761"/>
      <c r="K920" s="761"/>
      <c r="L920" s="761"/>
      <c r="M920" s="761"/>
      <c r="N920" s="761"/>
      <c r="O920" s="761"/>
      <c r="P920" s="761"/>
      <c r="Q920" s="761"/>
      <c r="R920" s="761"/>
      <c r="S920" s="761"/>
      <c r="T920" s="761"/>
      <c r="U920" s="761"/>
      <c r="V920" s="761"/>
      <c r="W920" s="761"/>
      <c r="X920" s="761"/>
      <c r="Y920" s="761"/>
      <c r="Z920" s="761"/>
    </row>
    <row r="921" spans="1:26" ht="18">
      <c r="A921" s="761"/>
      <c r="B921" s="761"/>
      <c r="C921" s="761"/>
      <c r="D921" s="761"/>
      <c r="E921" s="761"/>
      <c r="F921" s="761"/>
      <c r="G921" s="761"/>
      <c r="H921" s="761"/>
      <c r="I921" s="761"/>
      <c r="J921" s="761"/>
      <c r="K921" s="761"/>
      <c r="L921" s="761"/>
      <c r="M921" s="761"/>
      <c r="N921" s="761"/>
      <c r="O921" s="761"/>
      <c r="P921" s="761"/>
      <c r="Q921" s="761"/>
      <c r="R921" s="761"/>
      <c r="S921" s="761"/>
      <c r="T921" s="761"/>
      <c r="U921" s="761"/>
      <c r="V921" s="761"/>
      <c r="W921" s="761"/>
      <c r="X921" s="761"/>
      <c r="Y921" s="761"/>
      <c r="Z921" s="761"/>
    </row>
    <row r="922" spans="1:26" ht="18">
      <c r="A922" s="761"/>
      <c r="B922" s="761"/>
      <c r="C922" s="761"/>
      <c r="D922" s="761"/>
      <c r="E922" s="761"/>
      <c r="F922" s="761"/>
      <c r="G922" s="761"/>
      <c r="H922" s="761"/>
      <c r="I922" s="761"/>
      <c r="J922" s="761"/>
      <c r="K922" s="761"/>
      <c r="L922" s="761"/>
      <c r="M922" s="761"/>
      <c r="N922" s="761"/>
      <c r="O922" s="761"/>
      <c r="P922" s="761"/>
      <c r="Q922" s="761"/>
      <c r="R922" s="761"/>
      <c r="S922" s="761"/>
      <c r="T922" s="761"/>
      <c r="U922" s="761"/>
      <c r="V922" s="761"/>
      <c r="W922" s="761"/>
      <c r="X922" s="761"/>
      <c r="Y922" s="761"/>
      <c r="Z922" s="761"/>
    </row>
    <row r="923" spans="1:26" ht="18">
      <c r="A923" s="761"/>
      <c r="B923" s="761"/>
      <c r="C923" s="761"/>
      <c r="D923" s="761"/>
      <c r="E923" s="761"/>
      <c r="F923" s="761"/>
      <c r="G923" s="761"/>
      <c r="H923" s="761"/>
      <c r="I923" s="761"/>
      <c r="J923" s="761"/>
      <c r="K923" s="761"/>
      <c r="L923" s="761"/>
      <c r="M923" s="761"/>
      <c r="N923" s="761"/>
      <c r="O923" s="761"/>
      <c r="P923" s="761"/>
      <c r="Q923" s="761"/>
      <c r="R923" s="761"/>
      <c r="S923" s="761"/>
      <c r="T923" s="761"/>
      <c r="U923" s="761"/>
      <c r="V923" s="761"/>
      <c r="W923" s="761"/>
      <c r="X923" s="761"/>
      <c r="Y923" s="761"/>
      <c r="Z923" s="761"/>
    </row>
    <row r="924" spans="1:26" ht="18">
      <c r="A924" s="761"/>
      <c r="B924" s="761"/>
      <c r="C924" s="761"/>
      <c r="D924" s="761"/>
      <c r="E924" s="761"/>
      <c r="F924" s="761"/>
      <c r="G924" s="761"/>
      <c r="H924" s="761"/>
      <c r="I924" s="761"/>
      <c r="J924" s="761"/>
      <c r="K924" s="761"/>
      <c r="L924" s="761"/>
      <c r="M924" s="761"/>
      <c r="N924" s="761"/>
      <c r="O924" s="761"/>
      <c r="P924" s="761"/>
      <c r="Q924" s="761"/>
      <c r="R924" s="761"/>
      <c r="S924" s="761"/>
      <c r="T924" s="761"/>
      <c r="U924" s="761"/>
      <c r="V924" s="761"/>
      <c r="W924" s="761"/>
      <c r="X924" s="761"/>
      <c r="Y924" s="761"/>
      <c r="Z924" s="761"/>
    </row>
    <row r="925" spans="1:26" ht="18">
      <c r="A925" s="761"/>
      <c r="B925" s="761"/>
      <c r="C925" s="761"/>
      <c r="D925" s="761"/>
      <c r="E925" s="761"/>
      <c r="F925" s="761"/>
      <c r="G925" s="761"/>
      <c r="H925" s="761"/>
      <c r="I925" s="761"/>
      <c r="J925" s="761"/>
      <c r="K925" s="761"/>
      <c r="L925" s="761"/>
      <c r="M925" s="761"/>
      <c r="N925" s="761"/>
      <c r="O925" s="761"/>
      <c r="P925" s="761"/>
      <c r="Q925" s="761"/>
      <c r="R925" s="761"/>
      <c r="S925" s="761"/>
      <c r="T925" s="761"/>
      <c r="U925" s="761"/>
      <c r="V925" s="761"/>
      <c r="W925" s="761"/>
      <c r="X925" s="761"/>
      <c r="Y925" s="761"/>
      <c r="Z925" s="761"/>
    </row>
    <row r="926" spans="1:26" ht="18">
      <c r="A926" s="761"/>
      <c r="B926" s="761"/>
      <c r="C926" s="761"/>
      <c r="D926" s="761"/>
      <c r="E926" s="761"/>
      <c r="F926" s="761"/>
      <c r="G926" s="761"/>
      <c r="H926" s="761"/>
      <c r="I926" s="761"/>
      <c r="J926" s="761"/>
      <c r="K926" s="761"/>
      <c r="L926" s="761"/>
      <c r="M926" s="761"/>
      <c r="N926" s="761"/>
      <c r="O926" s="761"/>
      <c r="P926" s="761"/>
      <c r="Q926" s="761"/>
      <c r="R926" s="761"/>
      <c r="S926" s="761"/>
      <c r="T926" s="761"/>
      <c r="U926" s="761"/>
      <c r="V926" s="761"/>
      <c r="W926" s="761"/>
      <c r="X926" s="761"/>
      <c r="Y926" s="761"/>
      <c r="Z926" s="761"/>
    </row>
    <row r="927" spans="1:26" ht="18">
      <c r="A927" s="761"/>
      <c r="B927" s="761"/>
      <c r="C927" s="761"/>
      <c r="D927" s="761"/>
      <c r="E927" s="761"/>
      <c r="F927" s="761"/>
      <c r="G927" s="761"/>
      <c r="H927" s="761"/>
      <c r="I927" s="761"/>
      <c r="J927" s="761"/>
      <c r="K927" s="761"/>
      <c r="L927" s="761"/>
      <c r="M927" s="761"/>
      <c r="N927" s="761"/>
      <c r="O927" s="761"/>
      <c r="P927" s="761"/>
      <c r="Q927" s="761"/>
      <c r="R927" s="761"/>
      <c r="S927" s="761"/>
      <c r="T927" s="761"/>
      <c r="U927" s="761"/>
      <c r="V927" s="761"/>
      <c r="W927" s="761"/>
      <c r="X927" s="761"/>
      <c r="Y927" s="761"/>
      <c r="Z927" s="761"/>
    </row>
    <row r="928" spans="1:26" ht="18">
      <c r="A928" s="761"/>
      <c r="B928" s="761"/>
      <c r="C928" s="761"/>
      <c r="D928" s="761"/>
      <c r="E928" s="761"/>
      <c r="F928" s="761"/>
      <c r="G928" s="761"/>
      <c r="H928" s="761"/>
      <c r="I928" s="761"/>
      <c r="J928" s="761"/>
      <c r="K928" s="761"/>
      <c r="L928" s="761"/>
      <c r="M928" s="761"/>
      <c r="N928" s="761"/>
      <c r="O928" s="761"/>
      <c r="P928" s="761"/>
      <c r="Q928" s="761"/>
      <c r="R928" s="761"/>
      <c r="S928" s="761"/>
      <c r="T928" s="761"/>
      <c r="U928" s="761"/>
      <c r="V928" s="761"/>
      <c r="W928" s="761"/>
      <c r="X928" s="761"/>
      <c r="Y928" s="761"/>
      <c r="Z928" s="761"/>
    </row>
    <row r="929" spans="1:26" ht="18">
      <c r="A929" s="761"/>
      <c r="B929" s="761"/>
      <c r="C929" s="761"/>
      <c r="D929" s="761"/>
      <c r="E929" s="761"/>
      <c r="F929" s="761"/>
      <c r="G929" s="761"/>
      <c r="H929" s="761"/>
      <c r="I929" s="761"/>
      <c r="J929" s="761"/>
      <c r="K929" s="761"/>
      <c r="L929" s="761"/>
      <c r="M929" s="761"/>
      <c r="N929" s="761"/>
      <c r="O929" s="761"/>
      <c r="P929" s="761"/>
      <c r="Q929" s="761"/>
      <c r="R929" s="761"/>
      <c r="S929" s="761"/>
      <c r="T929" s="761"/>
      <c r="U929" s="761"/>
      <c r="V929" s="761"/>
      <c r="W929" s="761"/>
      <c r="X929" s="761"/>
      <c r="Y929" s="761"/>
      <c r="Z929" s="761"/>
    </row>
    <row r="930" spans="1:26" ht="18">
      <c r="A930" s="761"/>
      <c r="B930" s="761"/>
      <c r="C930" s="761"/>
      <c r="D930" s="761"/>
      <c r="E930" s="761"/>
      <c r="F930" s="761"/>
      <c r="G930" s="761"/>
      <c r="H930" s="761"/>
      <c r="I930" s="761"/>
      <c r="J930" s="761"/>
      <c r="K930" s="761"/>
      <c r="L930" s="761"/>
      <c r="M930" s="761"/>
      <c r="N930" s="761"/>
      <c r="O930" s="761"/>
      <c r="P930" s="761"/>
      <c r="Q930" s="761"/>
      <c r="R930" s="761"/>
      <c r="S930" s="761"/>
      <c r="T930" s="761"/>
      <c r="U930" s="761"/>
      <c r="V930" s="761"/>
      <c r="W930" s="761"/>
      <c r="X930" s="761"/>
      <c r="Y930" s="761"/>
      <c r="Z930" s="761"/>
    </row>
    <row r="931" spans="1:26" ht="18">
      <c r="A931" s="761"/>
      <c r="B931" s="761"/>
      <c r="C931" s="761"/>
      <c r="D931" s="761"/>
      <c r="E931" s="761"/>
      <c r="F931" s="761"/>
      <c r="G931" s="761"/>
      <c r="H931" s="761"/>
      <c r="I931" s="761"/>
      <c r="J931" s="761"/>
      <c r="K931" s="761"/>
      <c r="L931" s="761"/>
      <c r="M931" s="761"/>
      <c r="N931" s="761"/>
      <c r="O931" s="761"/>
      <c r="P931" s="761"/>
      <c r="Q931" s="761"/>
      <c r="R931" s="761"/>
      <c r="S931" s="761"/>
      <c r="T931" s="761"/>
      <c r="U931" s="761"/>
      <c r="V931" s="761"/>
      <c r="W931" s="761"/>
      <c r="X931" s="761"/>
      <c r="Y931" s="761"/>
      <c r="Z931" s="761"/>
    </row>
    <row r="932" spans="1:26" ht="18">
      <c r="A932" s="761"/>
      <c r="B932" s="761"/>
      <c r="C932" s="761"/>
      <c r="D932" s="761"/>
      <c r="E932" s="761"/>
      <c r="F932" s="761"/>
      <c r="G932" s="761"/>
      <c r="H932" s="761"/>
      <c r="I932" s="761"/>
      <c r="J932" s="761"/>
      <c r="K932" s="761"/>
      <c r="L932" s="761"/>
      <c r="M932" s="761"/>
      <c r="N932" s="761"/>
      <c r="O932" s="761"/>
      <c r="P932" s="761"/>
      <c r="Q932" s="761"/>
      <c r="R932" s="761"/>
      <c r="S932" s="761"/>
      <c r="T932" s="761"/>
      <c r="U932" s="761"/>
      <c r="V932" s="761"/>
      <c r="W932" s="761"/>
      <c r="X932" s="761"/>
      <c r="Y932" s="761"/>
      <c r="Z932" s="761"/>
    </row>
    <row r="933" spans="1:26" ht="18">
      <c r="A933" s="761"/>
      <c r="B933" s="761"/>
      <c r="C933" s="761"/>
      <c r="D933" s="761"/>
      <c r="E933" s="761"/>
      <c r="F933" s="761"/>
      <c r="G933" s="761"/>
      <c r="H933" s="761"/>
      <c r="I933" s="761"/>
      <c r="J933" s="761"/>
      <c r="K933" s="761"/>
      <c r="L933" s="761"/>
      <c r="M933" s="761"/>
      <c r="N933" s="761"/>
      <c r="O933" s="761"/>
      <c r="P933" s="761"/>
      <c r="Q933" s="761"/>
      <c r="R933" s="761"/>
      <c r="S933" s="761"/>
      <c r="T933" s="761"/>
      <c r="U933" s="761"/>
      <c r="V933" s="761"/>
      <c r="W933" s="761"/>
      <c r="X933" s="761"/>
      <c r="Y933" s="761"/>
      <c r="Z933" s="761"/>
    </row>
    <row r="934" spans="1:26" ht="18">
      <c r="A934" s="761"/>
      <c r="B934" s="761"/>
      <c r="C934" s="761"/>
      <c r="D934" s="761"/>
      <c r="E934" s="761"/>
      <c r="F934" s="761"/>
      <c r="G934" s="761"/>
      <c r="H934" s="761"/>
      <c r="I934" s="761"/>
      <c r="J934" s="761"/>
      <c r="K934" s="761"/>
      <c r="L934" s="761"/>
      <c r="M934" s="761"/>
      <c r="N934" s="761"/>
      <c r="O934" s="761"/>
      <c r="P934" s="761"/>
      <c r="Q934" s="761"/>
      <c r="R934" s="761"/>
      <c r="S934" s="761"/>
      <c r="T934" s="761"/>
      <c r="U934" s="761"/>
      <c r="V934" s="761"/>
      <c r="W934" s="761"/>
      <c r="X934" s="761"/>
      <c r="Y934" s="761"/>
      <c r="Z934" s="761"/>
    </row>
    <row r="935" spans="1:26" ht="18">
      <c r="A935" s="761"/>
      <c r="B935" s="761"/>
      <c r="C935" s="761"/>
      <c r="D935" s="761"/>
      <c r="E935" s="761"/>
      <c r="F935" s="761"/>
      <c r="G935" s="761"/>
      <c r="H935" s="761"/>
      <c r="I935" s="761"/>
      <c r="J935" s="761"/>
      <c r="K935" s="761"/>
      <c r="L935" s="761"/>
      <c r="M935" s="761"/>
      <c r="N935" s="761"/>
      <c r="O935" s="761"/>
      <c r="P935" s="761"/>
      <c r="Q935" s="761"/>
      <c r="R935" s="761"/>
      <c r="S935" s="761"/>
      <c r="T935" s="761"/>
      <c r="U935" s="761"/>
      <c r="V935" s="761"/>
      <c r="W935" s="761"/>
      <c r="X935" s="761"/>
      <c r="Y935" s="761"/>
      <c r="Z935" s="761"/>
    </row>
    <row r="936" spans="1:26" ht="18">
      <c r="A936" s="761"/>
      <c r="B936" s="761"/>
      <c r="C936" s="761"/>
      <c r="D936" s="761"/>
      <c r="E936" s="761"/>
      <c r="F936" s="761"/>
      <c r="G936" s="761"/>
      <c r="H936" s="761"/>
      <c r="I936" s="761"/>
      <c r="J936" s="761"/>
      <c r="K936" s="761"/>
      <c r="L936" s="761"/>
      <c r="M936" s="761"/>
      <c r="N936" s="761"/>
      <c r="O936" s="761"/>
      <c r="P936" s="761"/>
      <c r="Q936" s="761"/>
      <c r="R936" s="761"/>
      <c r="S936" s="761"/>
      <c r="T936" s="761"/>
      <c r="U936" s="761"/>
      <c r="V936" s="761"/>
      <c r="W936" s="761"/>
      <c r="X936" s="761"/>
      <c r="Y936" s="761"/>
      <c r="Z936" s="761"/>
    </row>
    <row r="937" spans="1:26" ht="18">
      <c r="A937" s="761"/>
      <c r="B937" s="761"/>
      <c r="C937" s="761"/>
      <c r="D937" s="761"/>
      <c r="E937" s="761"/>
      <c r="F937" s="761"/>
      <c r="G937" s="761"/>
      <c r="H937" s="761"/>
      <c r="I937" s="761"/>
      <c r="J937" s="761"/>
      <c r="K937" s="761"/>
      <c r="L937" s="761"/>
      <c r="M937" s="761"/>
      <c r="N937" s="761"/>
      <c r="O937" s="761"/>
      <c r="P937" s="761"/>
      <c r="Q937" s="761"/>
      <c r="R937" s="761"/>
      <c r="S937" s="761"/>
      <c r="T937" s="761"/>
      <c r="U937" s="761"/>
      <c r="V937" s="761"/>
      <c r="W937" s="761"/>
      <c r="X937" s="761"/>
      <c r="Y937" s="761"/>
      <c r="Z937" s="761"/>
    </row>
    <row r="938" spans="1:26" ht="18">
      <c r="A938" s="761"/>
      <c r="B938" s="761"/>
      <c r="C938" s="761"/>
      <c r="D938" s="761"/>
      <c r="E938" s="761"/>
      <c r="F938" s="761"/>
      <c r="G938" s="761"/>
      <c r="H938" s="761"/>
      <c r="I938" s="761"/>
      <c r="J938" s="761"/>
      <c r="K938" s="761"/>
      <c r="L938" s="761"/>
      <c r="M938" s="761"/>
      <c r="N938" s="761"/>
      <c r="O938" s="761"/>
      <c r="P938" s="761"/>
      <c r="Q938" s="761"/>
      <c r="R938" s="761"/>
      <c r="S938" s="761"/>
      <c r="T938" s="761"/>
      <c r="U938" s="761"/>
      <c r="V938" s="761"/>
      <c r="W938" s="761"/>
      <c r="X938" s="761"/>
      <c r="Y938" s="761"/>
      <c r="Z938" s="761"/>
    </row>
    <row r="939" spans="1:26" ht="18">
      <c r="A939" s="761"/>
      <c r="B939" s="761"/>
      <c r="C939" s="761"/>
      <c r="D939" s="761"/>
      <c r="E939" s="761"/>
      <c r="F939" s="761"/>
      <c r="G939" s="761"/>
      <c r="H939" s="761"/>
      <c r="I939" s="761"/>
      <c r="J939" s="761"/>
      <c r="K939" s="761"/>
      <c r="L939" s="761"/>
      <c r="M939" s="761"/>
      <c r="N939" s="761"/>
      <c r="O939" s="761"/>
      <c r="P939" s="761"/>
      <c r="Q939" s="761"/>
      <c r="R939" s="761"/>
      <c r="S939" s="761"/>
      <c r="T939" s="761"/>
      <c r="U939" s="761"/>
      <c r="V939" s="761"/>
      <c r="W939" s="761"/>
      <c r="X939" s="761"/>
      <c r="Y939" s="761"/>
      <c r="Z939" s="761"/>
    </row>
    <row r="940" spans="1:26" ht="18">
      <c r="A940" s="761"/>
      <c r="B940" s="761"/>
      <c r="C940" s="761"/>
      <c r="D940" s="761"/>
      <c r="E940" s="761"/>
      <c r="F940" s="761"/>
      <c r="G940" s="761"/>
      <c r="H940" s="761"/>
      <c r="I940" s="761"/>
      <c r="J940" s="761"/>
      <c r="K940" s="761"/>
      <c r="L940" s="761"/>
      <c r="M940" s="761"/>
      <c r="N940" s="761"/>
      <c r="O940" s="761"/>
      <c r="P940" s="761"/>
      <c r="Q940" s="761"/>
      <c r="R940" s="761"/>
      <c r="S940" s="761"/>
      <c r="T940" s="761"/>
      <c r="U940" s="761"/>
      <c r="V940" s="761"/>
      <c r="W940" s="761"/>
      <c r="X940" s="761"/>
      <c r="Y940" s="761"/>
      <c r="Z940" s="761"/>
    </row>
    <row r="941" spans="1:26" ht="18">
      <c r="A941" s="761"/>
      <c r="B941" s="761"/>
      <c r="C941" s="761"/>
      <c r="D941" s="761"/>
      <c r="E941" s="761"/>
      <c r="F941" s="761"/>
      <c r="G941" s="761"/>
      <c r="H941" s="761"/>
      <c r="I941" s="761"/>
      <c r="J941" s="761"/>
      <c r="K941" s="761"/>
      <c r="L941" s="761"/>
      <c r="M941" s="761"/>
      <c r="N941" s="761"/>
      <c r="O941" s="761"/>
      <c r="P941" s="761"/>
      <c r="Q941" s="761"/>
      <c r="R941" s="761"/>
      <c r="S941" s="761"/>
      <c r="T941" s="761"/>
      <c r="U941" s="761"/>
      <c r="V941" s="761"/>
      <c r="W941" s="761"/>
      <c r="X941" s="761"/>
      <c r="Y941" s="761"/>
      <c r="Z941" s="761"/>
    </row>
    <row r="942" spans="1:26" ht="18">
      <c r="A942" s="761"/>
      <c r="B942" s="761"/>
      <c r="C942" s="761"/>
      <c r="D942" s="761"/>
      <c r="E942" s="761"/>
      <c r="F942" s="761"/>
      <c r="G942" s="761"/>
      <c r="H942" s="761"/>
      <c r="I942" s="761"/>
      <c r="J942" s="761"/>
      <c r="K942" s="761"/>
      <c r="L942" s="761"/>
      <c r="M942" s="761"/>
      <c r="N942" s="761"/>
      <c r="O942" s="761"/>
      <c r="P942" s="761"/>
      <c r="Q942" s="761"/>
      <c r="R942" s="761"/>
      <c r="S942" s="761"/>
      <c r="T942" s="761"/>
      <c r="U942" s="761"/>
      <c r="V942" s="761"/>
      <c r="W942" s="761"/>
      <c r="X942" s="761"/>
      <c r="Y942" s="761"/>
      <c r="Z942" s="761"/>
    </row>
    <row r="943" spans="1:26" ht="18">
      <c r="A943" s="761"/>
      <c r="B943" s="761"/>
      <c r="C943" s="761"/>
      <c r="D943" s="761"/>
      <c r="E943" s="761"/>
      <c r="F943" s="761"/>
      <c r="G943" s="761"/>
      <c r="H943" s="761"/>
      <c r="I943" s="761"/>
      <c r="J943" s="761"/>
      <c r="K943" s="761"/>
      <c r="L943" s="761"/>
      <c r="M943" s="761"/>
      <c r="N943" s="761"/>
      <c r="O943" s="761"/>
      <c r="P943" s="761"/>
      <c r="Q943" s="761"/>
      <c r="R943" s="761"/>
      <c r="S943" s="761"/>
      <c r="T943" s="761"/>
      <c r="U943" s="761"/>
      <c r="V943" s="761"/>
      <c r="W943" s="761"/>
      <c r="X943" s="761"/>
      <c r="Y943" s="761"/>
      <c r="Z943" s="761"/>
    </row>
    <row r="944" spans="1:26" ht="18">
      <c r="A944" s="761"/>
      <c r="B944" s="761"/>
      <c r="C944" s="761"/>
      <c r="D944" s="761"/>
      <c r="E944" s="761"/>
      <c r="F944" s="761"/>
      <c r="G944" s="761"/>
      <c r="H944" s="761"/>
      <c r="I944" s="761"/>
      <c r="J944" s="761"/>
      <c r="K944" s="761"/>
      <c r="L944" s="761"/>
      <c r="M944" s="761"/>
      <c r="N944" s="761"/>
      <c r="O944" s="761"/>
      <c r="P944" s="761"/>
      <c r="Q944" s="761"/>
      <c r="R944" s="761"/>
      <c r="S944" s="761"/>
      <c r="T944" s="761"/>
      <c r="U944" s="761"/>
      <c r="V944" s="761"/>
      <c r="W944" s="761"/>
      <c r="X944" s="761"/>
      <c r="Y944" s="761"/>
      <c r="Z944" s="761"/>
    </row>
    <row r="945" spans="1:26" ht="18">
      <c r="A945" s="761"/>
      <c r="B945" s="761"/>
      <c r="C945" s="761"/>
      <c r="D945" s="761"/>
      <c r="E945" s="761"/>
      <c r="F945" s="761"/>
      <c r="G945" s="761"/>
      <c r="H945" s="761"/>
      <c r="I945" s="761"/>
      <c r="J945" s="761"/>
      <c r="K945" s="761"/>
      <c r="L945" s="761"/>
      <c r="M945" s="761"/>
      <c r="N945" s="761"/>
      <c r="O945" s="761"/>
      <c r="P945" s="761"/>
      <c r="Q945" s="761"/>
      <c r="R945" s="761"/>
      <c r="S945" s="761"/>
      <c r="T945" s="761"/>
      <c r="U945" s="761"/>
      <c r="V945" s="761"/>
      <c r="W945" s="761"/>
      <c r="X945" s="761"/>
      <c r="Y945" s="761"/>
      <c r="Z945" s="761"/>
    </row>
    <row r="946" spans="1:26" ht="18">
      <c r="A946" s="761"/>
      <c r="B946" s="761"/>
      <c r="C946" s="761"/>
      <c r="D946" s="761"/>
      <c r="E946" s="761"/>
      <c r="F946" s="761"/>
      <c r="G946" s="761"/>
      <c r="H946" s="761"/>
      <c r="I946" s="761"/>
      <c r="J946" s="761"/>
      <c r="K946" s="761"/>
      <c r="L946" s="761"/>
      <c r="M946" s="761"/>
      <c r="N946" s="761"/>
      <c r="O946" s="761"/>
      <c r="P946" s="761"/>
      <c r="Q946" s="761"/>
      <c r="R946" s="761"/>
      <c r="S946" s="761"/>
      <c r="T946" s="761"/>
      <c r="U946" s="761"/>
      <c r="V946" s="761"/>
      <c r="W946" s="761"/>
      <c r="X946" s="761"/>
      <c r="Y946" s="761"/>
      <c r="Z946" s="761"/>
    </row>
    <row r="947" spans="1:26" ht="18">
      <c r="A947" s="761"/>
      <c r="B947" s="761"/>
      <c r="C947" s="761"/>
      <c r="D947" s="761"/>
      <c r="E947" s="761"/>
      <c r="F947" s="761"/>
      <c r="G947" s="761"/>
      <c r="H947" s="761"/>
      <c r="I947" s="761"/>
      <c r="J947" s="761"/>
      <c r="K947" s="761"/>
      <c r="L947" s="761"/>
      <c r="M947" s="761"/>
      <c r="N947" s="761"/>
      <c r="O947" s="761"/>
      <c r="P947" s="761"/>
      <c r="Q947" s="761"/>
      <c r="R947" s="761"/>
      <c r="S947" s="761"/>
      <c r="T947" s="761"/>
      <c r="U947" s="761"/>
      <c r="V947" s="761"/>
      <c r="W947" s="761"/>
      <c r="X947" s="761"/>
      <c r="Y947" s="761"/>
      <c r="Z947" s="761"/>
    </row>
    <row r="948" spans="1:26" ht="18">
      <c r="A948" s="761"/>
      <c r="B948" s="761"/>
      <c r="C948" s="761"/>
      <c r="D948" s="761"/>
      <c r="E948" s="761"/>
      <c r="F948" s="761"/>
      <c r="G948" s="761"/>
      <c r="H948" s="761"/>
      <c r="I948" s="761"/>
      <c r="J948" s="761"/>
      <c r="K948" s="761"/>
      <c r="L948" s="761"/>
      <c r="M948" s="761"/>
      <c r="N948" s="761"/>
      <c r="O948" s="761"/>
      <c r="P948" s="761"/>
      <c r="Q948" s="761"/>
      <c r="R948" s="761"/>
      <c r="S948" s="761"/>
      <c r="T948" s="761"/>
      <c r="U948" s="761"/>
      <c r="V948" s="761"/>
      <c r="W948" s="761"/>
      <c r="X948" s="761"/>
      <c r="Y948" s="761"/>
      <c r="Z948" s="761"/>
    </row>
    <row r="949" spans="1:26" ht="18">
      <c r="A949" s="761"/>
      <c r="B949" s="761"/>
      <c r="C949" s="761"/>
      <c r="D949" s="761"/>
      <c r="E949" s="761"/>
      <c r="F949" s="761"/>
      <c r="G949" s="761"/>
      <c r="H949" s="761"/>
      <c r="I949" s="761"/>
      <c r="J949" s="761"/>
      <c r="K949" s="761"/>
      <c r="L949" s="761"/>
      <c r="M949" s="761"/>
      <c r="N949" s="761"/>
      <c r="O949" s="761"/>
      <c r="P949" s="761"/>
      <c r="Q949" s="761"/>
      <c r="R949" s="761"/>
      <c r="S949" s="761"/>
      <c r="T949" s="761"/>
      <c r="U949" s="761"/>
      <c r="V949" s="761"/>
      <c r="W949" s="761"/>
      <c r="X949" s="761"/>
      <c r="Y949" s="761"/>
      <c r="Z949" s="761"/>
    </row>
    <row r="950" spans="1:26" ht="18">
      <c r="A950" s="761"/>
      <c r="B950" s="761"/>
      <c r="C950" s="761"/>
      <c r="D950" s="761"/>
      <c r="E950" s="761"/>
      <c r="F950" s="761"/>
      <c r="G950" s="761"/>
      <c r="H950" s="761"/>
      <c r="I950" s="761"/>
      <c r="J950" s="761"/>
      <c r="K950" s="761"/>
      <c r="L950" s="761"/>
      <c r="M950" s="761"/>
      <c r="N950" s="761"/>
      <c r="O950" s="761"/>
      <c r="P950" s="761"/>
      <c r="Q950" s="761"/>
      <c r="R950" s="761"/>
      <c r="S950" s="761"/>
      <c r="T950" s="761"/>
      <c r="U950" s="761"/>
      <c r="V950" s="761"/>
      <c r="W950" s="761"/>
      <c r="X950" s="761"/>
      <c r="Y950" s="761"/>
      <c r="Z950" s="761"/>
    </row>
    <row r="951" spans="1:26" ht="18">
      <c r="A951" s="761"/>
      <c r="B951" s="761"/>
      <c r="C951" s="761"/>
      <c r="D951" s="761"/>
      <c r="E951" s="761"/>
      <c r="F951" s="761"/>
      <c r="G951" s="761"/>
      <c r="H951" s="761"/>
      <c r="I951" s="761"/>
      <c r="J951" s="761"/>
      <c r="K951" s="761"/>
      <c r="L951" s="761"/>
      <c r="M951" s="761"/>
      <c r="N951" s="761"/>
      <c r="O951" s="761"/>
      <c r="P951" s="761"/>
      <c r="Q951" s="761"/>
      <c r="R951" s="761"/>
      <c r="S951" s="761"/>
      <c r="T951" s="761"/>
      <c r="U951" s="761"/>
      <c r="V951" s="761"/>
      <c r="W951" s="761"/>
      <c r="X951" s="761"/>
      <c r="Y951" s="761"/>
      <c r="Z951" s="761"/>
    </row>
    <row r="952" spans="1:26" ht="18">
      <c r="A952" s="761"/>
      <c r="B952" s="761"/>
      <c r="C952" s="761"/>
      <c r="D952" s="761"/>
      <c r="E952" s="761"/>
      <c r="F952" s="761"/>
      <c r="G952" s="761"/>
      <c r="H952" s="761"/>
      <c r="I952" s="761"/>
      <c r="J952" s="761"/>
      <c r="K952" s="761"/>
      <c r="L952" s="761"/>
      <c r="M952" s="761"/>
      <c r="N952" s="761"/>
      <c r="O952" s="761"/>
      <c r="P952" s="761"/>
      <c r="Q952" s="761"/>
      <c r="R952" s="761"/>
      <c r="S952" s="761"/>
      <c r="T952" s="761"/>
      <c r="U952" s="761"/>
      <c r="V952" s="761"/>
      <c r="W952" s="761"/>
      <c r="X952" s="761"/>
      <c r="Y952" s="761"/>
      <c r="Z952" s="761"/>
    </row>
    <row r="953" spans="1:26" ht="18">
      <c r="A953" s="761"/>
      <c r="B953" s="761"/>
      <c r="C953" s="761"/>
      <c r="D953" s="761"/>
      <c r="E953" s="761"/>
      <c r="F953" s="761"/>
      <c r="G953" s="761"/>
      <c r="H953" s="761"/>
      <c r="I953" s="761"/>
      <c r="J953" s="761"/>
      <c r="K953" s="761"/>
      <c r="L953" s="761"/>
      <c r="M953" s="761"/>
      <c r="N953" s="761"/>
      <c r="O953" s="761"/>
      <c r="P953" s="761"/>
      <c r="Q953" s="761"/>
      <c r="R953" s="761"/>
      <c r="S953" s="761"/>
      <c r="T953" s="761"/>
      <c r="U953" s="761"/>
      <c r="V953" s="761"/>
      <c r="W953" s="761"/>
      <c r="X953" s="761"/>
      <c r="Y953" s="761"/>
      <c r="Z953" s="761"/>
    </row>
    <row r="954" spans="1:26" ht="18">
      <c r="A954" s="761"/>
      <c r="B954" s="761"/>
      <c r="C954" s="761"/>
      <c r="D954" s="761"/>
      <c r="E954" s="761"/>
      <c r="F954" s="761"/>
      <c r="G954" s="761"/>
      <c r="H954" s="761"/>
      <c r="I954" s="761"/>
      <c r="J954" s="761"/>
      <c r="K954" s="761"/>
      <c r="L954" s="761"/>
      <c r="M954" s="761"/>
      <c r="N954" s="761"/>
      <c r="O954" s="761"/>
      <c r="P954" s="761"/>
      <c r="Q954" s="761"/>
      <c r="R954" s="761"/>
      <c r="S954" s="761"/>
      <c r="T954" s="761"/>
      <c r="U954" s="761"/>
      <c r="V954" s="761"/>
      <c r="W954" s="761"/>
      <c r="X954" s="761"/>
      <c r="Y954" s="761"/>
      <c r="Z954" s="761"/>
    </row>
    <row r="955" spans="1:26" ht="18">
      <c r="A955" s="761"/>
      <c r="B955" s="761"/>
      <c r="C955" s="761"/>
      <c r="D955" s="761"/>
      <c r="E955" s="761"/>
      <c r="F955" s="761"/>
      <c r="G955" s="761"/>
      <c r="H955" s="761"/>
      <c r="I955" s="761"/>
      <c r="J955" s="761"/>
      <c r="K955" s="761"/>
      <c r="L955" s="761"/>
      <c r="M955" s="761"/>
      <c r="N955" s="761"/>
      <c r="O955" s="761"/>
      <c r="P955" s="761"/>
      <c r="Q955" s="761"/>
      <c r="R955" s="761"/>
      <c r="S955" s="761"/>
      <c r="T955" s="761"/>
      <c r="U955" s="761"/>
      <c r="V955" s="761"/>
      <c r="W955" s="761"/>
      <c r="X955" s="761"/>
      <c r="Y955" s="761"/>
      <c r="Z955" s="761"/>
    </row>
    <row r="956" spans="1:26" ht="18">
      <c r="A956" s="761"/>
      <c r="B956" s="761"/>
      <c r="C956" s="761"/>
      <c r="D956" s="761"/>
      <c r="E956" s="761"/>
      <c r="F956" s="761"/>
      <c r="G956" s="761"/>
      <c r="H956" s="761"/>
      <c r="I956" s="761"/>
      <c r="J956" s="761"/>
      <c r="K956" s="761"/>
      <c r="L956" s="761"/>
      <c r="M956" s="761"/>
      <c r="N956" s="761"/>
      <c r="O956" s="761"/>
      <c r="P956" s="761"/>
      <c r="Q956" s="761"/>
      <c r="R956" s="761"/>
      <c r="S956" s="761"/>
      <c r="T956" s="761"/>
      <c r="U956" s="761"/>
      <c r="V956" s="761"/>
      <c r="W956" s="761"/>
      <c r="X956" s="761"/>
      <c r="Y956" s="761"/>
      <c r="Z956" s="761"/>
    </row>
    <row r="957" spans="1:26" ht="18">
      <c r="A957" s="761"/>
      <c r="B957" s="761"/>
      <c r="C957" s="761"/>
      <c r="D957" s="761"/>
      <c r="E957" s="761"/>
      <c r="F957" s="761"/>
      <c r="G957" s="761"/>
      <c r="H957" s="761"/>
      <c r="I957" s="761"/>
      <c r="J957" s="761"/>
      <c r="K957" s="761"/>
      <c r="L957" s="761"/>
      <c r="M957" s="761"/>
      <c r="N957" s="761"/>
      <c r="O957" s="761"/>
      <c r="P957" s="761"/>
      <c r="Q957" s="761"/>
      <c r="R957" s="761"/>
      <c r="S957" s="761"/>
      <c r="T957" s="761"/>
      <c r="U957" s="761"/>
      <c r="V957" s="761"/>
      <c r="W957" s="761"/>
      <c r="X957" s="761"/>
      <c r="Y957" s="761"/>
      <c r="Z957" s="761"/>
    </row>
    <row r="958" spans="1:26" ht="18">
      <c r="A958" s="761"/>
      <c r="B958" s="761"/>
      <c r="C958" s="761"/>
      <c r="D958" s="761"/>
      <c r="E958" s="761"/>
      <c r="F958" s="761"/>
      <c r="G958" s="761"/>
      <c r="H958" s="761"/>
      <c r="I958" s="761"/>
      <c r="J958" s="761"/>
      <c r="K958" s="761"/>
      <c r="L958" s="761"/>
      <c r="M958" s="761"/>
      <c r="N958" s="761"/>
      <c r="O958" s="761"/>
      <c r="P958" s="761"/>
      <c r="Q958" s="761"/>
      <c r="R958" s="761"/>
      <c r="S958" s="761"/>
      <c r="T958" s="761"/>
      <c r="U958" s="761"/>
      <c r="V958" s="761"/>
      <c r="W958" s="761"/>
      <c r="X958" s="761"/>
      <c r="Y958" s="761"/>
      <c r="Z958" s="761"/>
    </row>
    <row r="959" spans="1:26" ht="18">
      <c r="A959" s="761"/>
      <c r="B959" s="761"/>
      <c r="C959" s="761"/>
      <c r="D959" s="761"/>
      <c r="E959" s="761"/>
      <c r="F959" s="761"/>
      <c r="G959" s="761"/>
      <c r="H959" s="761"/>
      <c r="I959" s="761"/>
      <c r="J959" s="761"/>
      <c r="K959" s="761"/>
      <c r="L959" s="761"/>
      <c r="M959" s="761"/>
      <c r="N959" s="761"/>
      <c r="O959" s="761"/>
      <c r="P959" s="761"/>
      <c r="Q959" s="761"/>
      <c r="R959" s="761"/>
      <c r="S959" s="761"/>
      <c r="T959" s="761"/>
      <c r="U959" s="761"/>
      <c r="V959" s="761"/>
      <c r="W959" s="761"/>
      <c r="X959" s="761"/>
      <c r="Y959" s="761"/>
      <c r="Z959" s="761"/>
    </row>
    <row r="960" spans="1:26" ht="18">
      <c r="A960" s="761"/>
      <c r="B960" s="761"/>
      <c r="C960" s="761"/>
      <c r="D960" s="761"/>
      <c r="E960" s="761"/>
      <c r="F960" s="761"/>
      <c r="G960" s="761"/>
      <c r="H960" s="761"/>
      <c r="I960" s="761"/>
      <c r="J960" s="761"/>
      <c r="K960" s="761"/>
      <c r="L960" s="761"/>
      <c r="M960" s="761"/>
      <c r="N960" s="761"/>
      <c r="O960" s="761"/>
      <c r="P960" s="761"/>
      <c r="Q960" s="761"/>
      <c r="R960" s="761"/>
      <c r="S960" s="761"/>
      <c r="T960" s="761"/>
      <c r="U960" s="761"/>
      <c r="V960" s="761"/>
      <c r="W960" s="761"/>
      <c r="X960" s="761"/>
      <c r="Y960" s="761"/>
      <c r="Z960" s="761"/>
    </row>
    <row r="961" spans="1:26" ht="18">
      <c r="A961" s="761"/>
      <c r="B961" s="761"/>
      <c r="C961" s="761"/>
      <c r="D961" s="761"/>
      <c r="E961" s="761"/>
      <c r="F961" s="761"/>
      <c r="G961" s="761"/>
      <c r="H961" s="761"/>
      <c r="I961" s="761"/>
      <c r="J961" s="761"/>
      <c r="K961" s="761"/>
      <c r="L961" s="761"/>
      <c r="M961" s="761"/>
      <c r="N961" s="761"/>
      <c r="O961" s="761"/>
      <c r="P961" s="761"/>
      <c r="Q961" s="761"/>
      <c r="R961" s="761"/>
      <c r="S961" s="761"/>
      <c r="T961" s="761"/>
      <c r="U961" s="761"/>
      <c r="V961" s="761"/>
      <c r="W961" s="761"/>
      <c r="X961" s="761"/>
      <c r="Y961" s="761"/>
      <c r="Z961" s="761"/>
    </row>
    <row r="962" spans="1:26" ht="18">
      <c r="A962" s="761"/>
      <c r="B962" s="761"/>
      <c r="C962" s="761"/>
      <c r="D962" s="761"/>
      <c r="E962" s="761"/>
      <c r="F962" s="761"/>
      <c r="G962" s="761"/>
      <c r="H962" s="761"/>
      <c r="I962" s="761"/>
      <c r="J962" s="761"/>
      <c r="K962" s="761"/>
      <c r="L962" s="761"/>
      <c r="M962" s="761"/>
      <c r="N962" s="761"/>
      <c r="O962" s="761"/>
      <c r="P962" s="761"/>
      <c r="Q962" s="761"/>
      <c r="R962" s="761"/>
      <c r="S962" s="761"/>
      <c r="T962" s="761"/>
      <c r="U962" s="761"/>
      <c r="V962" s="761"/>
      <c r="W962" s="761"/>
      <c r="X962" s="761"/>
      <c r="Y962" s="761"/>
      <c r="Z962" s="761"/>
    </row>
    <row r="963" spans="1:26" ht="18">
      <c r="A963" s="761"/>
      <c r="B963" s="761"/>
      <c r="C963" s="761"/>
      <c r="D963" s="761"/>
      <c r="E963" s="761"/>
      <c r="F963" s="761"/>
      <c r="G963" s="761"/>
      <c r="H963" s="761"/>
      <c r="I963" s="761"/>
      <c r="J963" s="761"/>
      <c r="K963" s="761"/>
      <c r="L963" s="761"/>
      <c r="M963" s="761"/>
      <c r="N963" s="761"/>
      <c r="O963" s="761"/>
      <c r="P963" s="761"/>
      <c r="Q963" s="761"/>
      <c r="R963" s="761"/>
      <c r="S963" s="761"/>
      <c r="T963" s="761"/>
      <c r="U963" s="761"/>
      <c r="V963" s="761"/>
      <c r="W963" s="761"/>
      <c r="X963" s="761"/>
      <c r="Y963" s="761"/>
      <c r="Z963" s="761"/>
    </row>
    <row r="964" spans="1:26" ht="18">
      <c r="A964" s="761"/>
      <c r="B964" s="761"/>
      <c r="C964" s="761"/>
      <c r="D964" s="761"/>
      <c r="E964" s="761"/>
      <c r="F964" s="761"/>
      <c r="G964" s="761"/>
      <c r="H964" s="761"/>
      <c r="I964" s="761"/>
      <c r="J964" s="761"/>
      <c r="K964" s="761"/>
      <c r="L964" s="761"/>
      <c r="M964" s="761"/>
      <c r="N964" s="761"/>
      <c r="O964" s="761"/>
      <c r="P964" s="761"/>
      <c r="Q964" s="761"/>
      <c r="R964" s="761"/>
      <c r="S964" s="761"/>
      <c r="T964" s="761"/>
      <c r="U964" s="761"/>
      <c r="V964" s="761"/>
      <c r="W964" s="761"/>
      <c r="X964" s="761"/>
      <c r="Y964" s="761"/>
      <c r="Z964" s="761"/>
    </row>
    <row r="965" spans="1:26" ht="18">
      <c r="A965" s="761"/>
      <c r="B965" s="761"/>
      <c r="C965" s="761"/>
      <c r="D965" s="761"/>
      <c r="E965" s="761"/>
      <c r="F965" s="761"/>
      <c r="G965" s="761"/>
      <c r="H965" s="761"/>
      <c r="I965" s="761"/>
      <c r="J965" s="761"/>
      <c r="K965" s="761"/>
      <c r="L965" s="761"/>
      <c r="M965" s="761"/>
      <c r="N965" s="761"/>
      <c r="O965" s="761"/>
      <c r="P965" s="761"/>
      <c r="Q965" s="761"/>
      <c r="R965" s="761"/>
      <c r="S965" s="761"/>
      <c r="T965" s="761"/>
      <c r="U965" s="761"/>
      <c r="V965" s="761"/>
      <c r="W965" s="761"/>
      <c r="X965" s="761"/>
      <c r="Y965" s="761"/>
      <c r="Z965" s="761"/>
    </row>
    <row r="966" spans="1:26" ht="18">
      <c r="A966" s="761"/>
      <c r="B966" s="761"/>
      <c r="C966" s="761"/>
      <c r="D966" s="761"/>
      <c r="E966" s="761"/>
      <c r="F966" s="761"/>
      <c r="G966" s="761"/>
      <c r="H966" s="761"/>
      <c r="I966" s="761"/>
      <c r="J966" s="761"/>
      <c r="K966" s="761"/>
      <c r="L966" s="761"/>
      <c r="M966" s="761"/>
      <c r="N966" s="761"/>
      <c r="O966" s="761"/>
      <c r="P966" s="761"/>
      <c r="Q966" s="761"/>
      <c r="R966" s="761"/>
      <c r="S966" s="761"/>
      <c r="T966" s="761"/>
      <c r="U966" s="761"/>
      <c r="V966" s="761"/>
      <c r="W966" s="761"/>
      <c r="X966" s="761"/>
      <c r="Y966" s="761"/>
      <c r="Z966" s="761"/>
    </row>
    <row r="967" spans="1:26" ht="18">
      <c r="A967" s="761"/>
      <c r="B967" s="761"/>
      <c r="C967" s="761"/>
      <c r="D967" s="761"/>
      <c r="E967" s="761"/>
      <c r="F967" s="761"/>
      <c r="G967" s="761"/>
      <c r="H967" s="761"/>
      <c r="I967" s="761"/>
      <c r="J967" s="761"/>
      <c r="K967" s="761"/>
      <c r="L967" s="761"/>
      <c r="M967" s="761"/>
      <c r="N967" s="761"/>
      <c r="O967" s="761"/>
      <c r="P967" s="761"/>
      <c r="Q967" s="761"/>
      <c r="R967" s="761"/>
      <c r="S967" s="761"/>
      <c r="T967" s="761"/>
      <c r="U967" s="761"/>
      <c r="V967" s="761"/>
      <c r="W967" s="761"/>
      <c r="X967" s="761"/>
      <c r="Y967" s="761"/>
      <c r="Z967" s="761"/>
    </row>
    <row r="968" spans="1:26" ht="18">
      <c r="A968" s="761"/>
      <c r="B968" s="761"/>
      <c r="C968" s="761"/>
      <c r="D968" s="761"/>
      <c r="E968" s="761"/>
      <c r="F968" s="761"/>
      <c r="G968" s="761"/>
      <c r="H968" s="761"/>
      <c r="I968" s="761"/>
      <c r="J968" s="761"/>
      <c r="K968" s="761"/>
      <c r="L968" s="761"/>
      <c r="M968" s="761"/>
      <c r="N968" s="761"/>
      <c r="O968" s="761"/>
      <c r="P968" s="761"/>
      <c r="Q968" s="761"/>
      <c r="R968" s="761"/>
      <c r="S968" s="761"/>
      <c r="T968" s="761"/>
      <c r="U968" s="761"/>
      <c r="V968" s="761"/>
      <c r="W968" s="761"/>
      <c r="X968" s="761"/>
      <c r="Y968" s="761"/>
      <c r="Z968" s="761"/>
    </row>
    <row r="969" spans="1:26" ht="18">
      <c r="A969" s="761"/>
      <c r="B969" s="761"/>
      <c r="C969" s="761"/>
      <c r="D969" s="761"/>
      <c r="E969" s="761"/>
      <c r="F969" s="761"/>
      <c r="G969" s="761"/>
      <c r="H969" s="761"/>
      <c r="I969" s="761"/>
      <c r="J969" s="761"/>
      <c r="K969" s="761"/>
      <c r="L969" s="761"/>
      <c r="M969" s="761"/>
      <c r="N969" s="761"/>
      <c r="O969" s="761"/>
      <c r="P969" s="761"/>
      <c r="Q969" s="761"/>
      <c r="R969" s="761"/>
      <c r="S969" s="761"/>
      <c r="T969" s="761"/>
      <c r="U969" s="761"/>
      <c r="V969" s="761"/>
      <c r="W969" s="761"/>
      <c r="X969" s="761"/>
      <c r="Y969" s="761"/>
      <c r="Z969" s="761"/>
    </row>
    <row r="970" spans="1:26" ht="18">
      <c r="A970" s="761"/>
      <c r="B970" s="761"/>
      <c r="C970" s="761"/>
      <c r="D970" s="761"/>
      <c r="E970" s="761"/>
      <c r="F970" s="761"/>
      <c r="G970" s="761"/>
      <c r="H970" s="761"/>
      <c r="I970" s="761"/>
      <c r="J970" s="761"/>
      <c r="K970" s="761"/>
      <c r="L970" s="761"/>
      <c r="M970" s="761"/>
      <c r="N970" s="761"/>
      <c r="O970" s="761"/>
      <c r="P970" s="761"/>
      <c r="Q970" s="761"/>
      <c r="R970" s="761"/>
      <c r="S970" s="761"/>
      <c r="T970" s="761"/>
      <c r="U970" s="761"/>
      <c r="V970" s="761"/>
      <c r="W970" s="761"/>
      <c r="X970" s="761"/>
      <c r="Y970" s="761"/>
      <c r="Z970" s="761"/>
    </row>
    <row r="971" spans="1:26" ht="18">
      <c r="A971" s="761"/>
      <c r="B971" s="761"/>
      <c r="C971" s="761"/>
      <c r="D971" s="761"/>
      <c r="E971" s="761"/>
      <c r="F971" s="761"/>
      <c r="G971" s="761"/>
      <c r="H971" s="761"/>
      <c r="I971" s="761"/>
      <c r="J971" s="761"/>
      <c r="K971" s="761"/>
      <c r="L971" s="761"/>
      <c r="M971" s="761"/>
      <c r="N971" s="761"/>
      <c r="O971" s="761"/>
      <c r="P971" s="761"/>
      <c r="Q971" s="761"/>
      <c r="R971" s="761"/>
      <c r="S971" s="761"/>
      <c r="T971" s="761"/>
      <c r="U971" s="761"/>
      <c r="V971" s="761"/>
      <c r="W971" s="761"/>
      <c r="X971" s="761"/>
      <c r="Y971" s="761"/>
      <c r="Z971" s="761"/>
    </row>
    <row r="972" spans="1:26" ht="18">
      <c r="A972" s="761"/>
      <c r="B972" s="761"/>
      <c r="C972" s="761"/>
      <c r="D972" s="761"/>
      <c r="E972" s="761"/>
      <c r="F972" s="761"/>
      <c r="G972" s="761"/>
      <c r="H972" s="761"/>
      <c r="I972" s="761"/>
      <c r="J972" s="761"/>
      <c r="K972" s="761"/>
      <c r="L972" s="761"/>
      <c r="M972" s="761"/>
      <c r="N972" s="761"/>
      <c r="O972" s="761"/>
      <c r="P972" s="761"/>
      <c r="Q972" s="761"/>
      <c r="R972" s="761"/>
      <c r="S972" s="761"/>
      <c r="T972" s="761"/>
      <c r="U972" s="761"/>
      <c r="V972" s="761"/>
      <c r="W972" s="761"/>
      <c r="X972" s="761"/>
      <c r="Y972" s="761"/>
      <c r="Z972" s="761"/>
    </row>
    <row r="973" spans="1:26" ht="18">
      <c r="A973" s="761"/>
      <c r="B973" s="761"/>
      <c r="C973" s="761"/>
      <c r="D973" s="761"/>
      <c r="E973" s="761"/>
      <c r="F973" s="761"/>
      <c r="G973" s="761"/>
      <c r="H973" s="761"/>
      <c r="I973" s="761"/>
      <c r="J973" s="761"/>
      <c r="K973" s="761"/>
      <c r="L973" s="761"/>
      <c r="M973" s="761"/>
      <c r="N973" s="761"/>
      <c r="O973" s="761"/>
      <c r="P973" s="761"/>
      <c r="Q973" s="761"/>
      <c r="R973" s="761"/>
      <c r="S973" s="761"/>
      <c r="T973" s="761"/>
      <c r="U973" s="761"/>
      <c r="V973" s="761"/>
      <c r="W973" s="761"/>
      <c r="X973" s="761"/>
      <c r="Y973" s="761"/>
      <c r="Z973" s="761"/>
    </row>
    <row r="974" spans="1:26" ht="18">
      <c r="A974" s="761"/>
      <c r="B974" s="761"/>
      <c r="C974" s="761"/>
      <c r="D974" s="761"/>
      <c r="E974" s="761"/>
      <c r="F974" s="761"/>
      <c r="G974" s="761"/>
      <c r="H974" s="761"/>
      <c r="I974" s="761"/>
      <c r="J974" s="761"/>
      <c r="K974" s="761"/>
      <c r="L974" s="761"/>
      <c r="M974" s="761"/>
      <c r="N974" s="761"/>
      <c r="O974" s="761"/>
      <c r="P974" s="761"/>
      <c r="Q974" s="761"/>
      <c r="R974" s="761"/>
      <c r="S974" s="761"/>
      <c r="T974" s="761"/>
      <c r="U974" s="761"/>
      <c r="V974" s="761"/>
      <c r="W974" s="761"/>
      <c r="X974" s="761"/>
      <c r="Y974" s="761"/>
      <c r="Z974" s="761"/>
    </row>
    <row r="975" spans="1:26" ht="18">
      <c r="A975" s="761"/>
      <c r="B975" s="761"/>
      <c r="C975" s="761"/>
      <c r="D975" s="761"/>
      <c r="E975" s="761"/>
      <c r="F975" s="761"/>
      <c r="G975" s="761"/>
      <c r="H975" s="761"/>
      <c r="I975" s="761"/>
      <c r="J975" s="761"/>
      <c r="K975" s="761"/>
      <c r="L975" s="761"/>
      <c r="M975" s="761"/>
      <c r="N975" s="761"/>
      <c r="O975" s="761"/>
      <c r="P975" s="761"/>
      <c r="Q975" s="761"/>
      <c r="R975" s="761"/>
      <c r="S975" s="761"/>
      <c r="T975" s="761"/>
      <c r="U975" s="761"/>
      <c r="V975" s="761"/>
      <c r="W975" s="761"/>
      <c r="X975" s="761"/>
      <c r="Y975" s="761"/>
      <c r="Z975" s="761"/>
    </row>
    <row r="976" spans="1:26" ht="18">
      <c r="A976" s="761"/>
      <c r="B976" s="761"/>
      <c r="C976" s="761"/>
      <c r="D976" s="761"/>
      <c r="E976" s="761"/>
      <c r="F976" s="761"/>
      <c r="G976" s="761"/>
      <c r="H976" s="761"/>
      <c r="I976" s="761"/>
      <c r="J976" s="761"/>
      <c r="K976" s="761"/>
      <c r="L976" s="761"/>
      <c r="M976" s="761"/>
      <c r="N976" s="761"/>
      <c r="O976" s="761"/>
      <c r="P976" s="761"/>
      <c r="Q976" s="761"/>
      <c r="R976" s="761"/>
      <c r="S976" s="761"/>
      <c r="T976" s="761"/>
      <c r="U976" s="761"/>
      <c r="V976" s="761"/>
      <c r="W976" s="761"/>
      <c r="X976" s="761"/>
      <c r="Y976" s="761"/>
      <c r="Z976" s="761"/>
    </row>
    <row r="977" spans="1:26" ht="18">
      <c r="A977" s="761"/>
      <c r="B977" s="761"/>
      <c r="C977" s="761"/>
      <c r="D977" s="761"/>
      <c r="E977" s="761"/>
      <c r="F977" s="761"/>
      <c r="G977" s="761"/>
      <c r="H977" s="761"/>
      <c r="I977" s="761"/>
      <c r="J977" s="761"/>
      <c r="K977" s="761"/>
      <c r="L977" s="761"/>
      <c r="M977" s="761"/>
      <c r="N977" s="761"/>
      <c r="O977" s="761"/>
      <c r="P977" s="761"/>
      <c r="Q977" s="761"/>
      <c r="R977" s="761"/>
      <c r="S977" s="761"/>
      <c r="T977" s="761"/>
      <c r="U977" s="761"/>
      <c r="V977" s="761"/>
      <c r="W977" s="761"/>
      <c r="X977" s="761"/>
      <c r="Y977" s="761"/>
      <c r="Z977" s="761"/>
    </row>
    <row r="978" spans="1:26" ht="18">
      <c r="A978" s="761"/>
      <c r="B978" s="761"/>
      <c r="C978" s="761"/>
      <c r="D978" s="761"/>
      <c r="E978" s="761"/>
      <c r="F978" s="761"/>
      <c r="G978" s="761"/>
      <c r="H978" s="761"/>
      <c r="I978" s="761"/>
      <c r="J978" s="761"/>
      <c r="K978" s="761"/>
      <c r="L978" s="761"/>
      <c r="M978" s="761"/>
      <c r="N978" s="761"/>
      <c r="O978" s="761"/>
      <c r="P978" s="761"/>
      <c r="Q978" s="761"/>
      <c r="R978" s="761"/>
      <c r="S978" s="761"/>
      <c r="T978" s="761"/>
      <c r="U978" s="761"/>
      <c r="V978" s="761"/>
      <c r="W978" s="761"/>
      <c r="X978" s="761"/>
      <c r="Y978" s="761"/>
      <c r="Z978" s="761"/>
    </row>
    <row r="979" spans="1:26" ht="18">
      <c r="A979" s="761"/>
      <c r="B979" s="761"/>
      <c r="C979" s="761"/>
      <c r="D979" s="761"/>
      <c r="E979" s="761"/>
      <c r="F979" s="761"/>
      <c r="G979" s="761"/>
      <c r="H979" s="761"/>
      <c r="I979" s="761"/>
      <c r="J979" s="761"/>
      <c r="K979" s="761"/>
      <c r="L979" s="761"/>
      <c r="M979" s="761"/>
      <c r="N979" s="761"/>
      <c r="O979" s="761"/>
      <c r="P979" s="761"/>
      <c r="Q979" s="761"/>
      <c r="R979" s="761"/>
      <c r="S979" s="761"/>
      <c r="T979" s="761"/>
      <c r="U979" s="761"/>
      <c r="V979" s="761"/>
      <c r="W979" s="761"/>
      <c r="X979" s="761"/>
      <c r="Y979" s="761"/>
      <c r="Z979" s="761"/>
    </row>
    <row r="980" spans="1:26" ht="18">
      <c r="A980" s="761"/>
      <c r="B980" s="761"/>
      <c r="C980" s="761"/>
      <c r="D980" s="761"/>
      <c r="E980" s="761"/>
      <c r="F980" s="761"/>
      <c r="G980" s="761"/>
      <c r="H980" s="761"/>
      <c r="I980" s="761"/>
      <c r="J980" s="761"/>
      <c r="K980" s="761"/>
      <c r="L980" s="761"/>
      <c r="M980" s="761"/>
      <c r="N980" s="761"/>
      <c r="O980" s="761"/>
      <c r="P980" s="761"/>
      <c r="Q980" s="761"/>
      <c r="R980" s="761"/>
      <c r="S980" s="761"/>
      <c r="T980" s="761"/>
      <c r="U980" s="761"/>
      <c r="V980" s="761"/>
      <c r="W980" s="761"/>
      <c r="X980" s="761"/>
      <c r="Y980" s="761"/>
      <c r="Z980" s="761"/>
    </row>
    <row r="981" spans="1:26" ht="18">
      <c r="A981" s="761"/>
      <c r="B981" s="761"/>
      <c r="C981" s="761"/>
      <c r="D981" s="761"/>
      <c r="E981" s="761"/>
      <c r="F981" s="761"/>
      <c r="G981" s="761"/>
      <c r="H981" s="761"/>
      <c r="I981" s="761"/>
      <c r="J981" s="761"/>
      <c r="K981" s="761"/>
      <c r="L981" s="761"/>
      <c r="M981" s="761"/>
      <c r="N981" s="761"/>
      <c r="O981" s="761"/>
      <c r="P981" s="761"/>
      <c r="Q981" s="761"/>
      <c r="R981" s="761"/>
      <c r="S981" s="761"/>
      <c r="T981" s="761"/>
      <c r="U981" s="761"/>
      <c r="V981" s="761"/>
      <c r="W981" s="761"/>
      <c r="X981" s="761"/>
      <c r="Y981" s="761"/>
      <c r="Z981" s="761"/>
    </row>
    <row r="982" spans="1:26" ht="18">
      <c r="A982" s="761"/>
      <c r="B982" s="761"/>
      <c r="C982" s="761"/>
      <c r="D982" s="761"/>
      <c r="E982" s="761"/>
      <c r="F982" s="761"/>
      <c r="G982" s="761"/>
      <c r="H982" s="761"/>
      <c r="I982" s="761"/>
      <c r="J982" s="761"/>
      <c r="K982" s="761"/>
      <c r="L982" s="761"/>
      <c r="M982" s="761"/>
      <c r="N982" s="761"/>
      <c r="O982" s="761"/>
      <c r="P982" s="761"/>
      <c r="Q982" s="761"/>
      <c r="R982" s="761"/>
      <c r="S982" s="761"/>
      <c r="T982" s="761"/>
      <c r="U982" s="761"/>
      <c r="V982" s="761"/>
      <c r="W982" s="761"/>
      <c r="X982" s="761"/>
      <c r="Y982" s="761"/>
      <c r="Z982" s="761"/>
    </row>
    <row r="983" spans="1:26" ht="18">
      <c r="A983" s="761"/>
      <c r="B983" s="761"/>
      <c r="C983" s="761"/>
      <c r="D983" s="761"/>
      <c r="E983" s="761"/>
      <c r="F983" s="761"/>
      <c r="G983" s="761"/>
      <c r="H983" s="761"/>
      <c r="I983" s="761"/>
      <c r="J983" s="761"/>
      <c r="K983" s="761"/>
      <c r="L983" s="761"/>
      <c r="M983" s="761"/>
      <c r="N983" s="761"/>
      <c r="O983" s="761"/>
      <c r="P983" s="761"/>
      <c r="Q983" s="761"/>
      <c r="R983" s="761"/>
      <c r="S983" s="761"/>
      <c r="T983" s="761"/>
      <c r="U983" s="761"/>
      <c r="V983" s="761"/>
      <c r="W983" s="761"/>
      <c r="X983" s="761"/>
      <c r="Y983" s="761"/>
      <c r="Z983" s="761"/>
    </row>
    <row r="984" spans="1:26" ht="18">
      <c r="A984" s="761"/>
      <c r="B984" s="761"/>
      <c r="C984" s="761"/>
      <c r="D984" s="761"/>
      <c r="E984" s="761"/>
      <c r="F984" s="761"/>
      <c r="G984" s="761"/>
      <c r="H984" s="761"/>
      <c r="I984" s="761"/>
      <c r="J984" s="761"/>
      <c r="K984" s="761"/>
      <c r="L984" s="761"/>
      <c r="M984" s="761"/>
      <c r="N984" s="761"/>
      <c r="O984" s="761"/>
      <c r="P984" s="761"/>
      <c r="Q984" s="761"/>
      <c r="R984" s="761"/>
      <c r="S984" s="761"/>
      <c r="T984" s="761"/>
      <c r="U984" s="761"/>
      <c r="V984" s="761"/>
      <c r="W984" s="761"/>
      <c r="X984" s="761"/>
      <c r="Y984" s="761"/>
      <c r="Z984" s="761"/>
    </row>
    <row r="985" spans="1:26" ht="18">
      <c r="A985" s="761"/>
      <c r="B985" s="761"/>
      <c r="C985" s="761"/>
      <c r="D985" s="761"/>
      <c r="E985" s="761"/>
      <c r="F985" s="761"/>
      <c r="G985" s="761"/>
      <c r="H985" s="761"/>
      <c r="I985" s="761"/>
      <c r="J985" s="761"/>
      <c r="K985" s="761"/>
      <c r="L985" s="761"/>
      <c r="M985" s="761"/>
      <c r="N985" s="761"/>
      <c r="O985" s="761"/>
      <c r="P985" s="761"/>
      <c r="Q985" s="761"/>
      <c r="R985" s="761"/>
      <c r="S985" s="761"/>
      <c r="T985" s="761"/>
      <c r="U985" s="761"/>
      <c r="V985" s="761"/>
      <c r="W985" s="761"/>
      <c r="X985" s="761"/>
      <c r="Y985" s="761"/>
      <c r="Z985" s="761"/>
    </row>
    <row r="986" spans="1:26" ht="18">
      <c r="A986" s="761"/>
      <c r="B986" s="761"/>
      <c r="C986" s="761"/>
      <c r="D986" s="761"/>
      <c r="E986" s="761"/>
      <c r="F986" s="761"/>
      <c r="G986" s="761"/>
      <c r="H986" s="761"/>
      <c r="I986" s="761"/>
      <c r="J986" s="761"/>
      <c r="K986" s="761"/>
      <c r="L986" s="761"/>
      <c r="M986" s="761"/>
      <c r="N986" s="761"/>
      <c r="O986" s="761"/>
      <c r="P986" s="761"/>
      <c r="Q986" s="761"/>
      <c r="R986" s="761"/>
      <c r="S986" s="761"/>
      <c r="T986" s="761"/>
      <c r="U986" s="761"/>
      <c r="V986" s="761"/>
      <c r="W986" s="761"/>
      <c r="X986" s="761"/>
      <c r="Y986" s="761"/>
      <c r="Z986" s="761"/>
    </row>
    <row r="987" spans="1:26" ht="18">
      <c r="A987" s="761"/>
      <c r="B987" s="761"/>
      <c r="C987" s="761"/>
      <c r="D987" s="761"/>
      <c r="E987" s="761"/>
      <c r="F987" s="761"/>
      <c r="G987" s="761"/>
      <c r="H987" s="761"/>
      <c r="I987" s="761"/>
      <c r="J987" s="761"/>
      <c r="K987" s="761"/>
      <c r="L987" s="761"/>
      <c r="M987" s="761"/>
      <c r="N987" s="761"/>
      <c r="O987" s="761"/>
      <c r="P987" s="761"/>
      <c r="Q987" s="761"/>
      <c r="R987" s="761"/>
      <c r="S987" s="761"/>
      <c r="T987" s="761"/>
      <c r="U987" s="761"/>
      <c r="V987" s="761"/>
      <c r="W987" s="761"/>
      <c r="X987" s="761"/>
      <c r="Y987" s="761"/>
      <c r="Z987" s="761"/>
    </row>
    <row r="988" spans="1:26" ht="18">
      <c r="A988" s="761"/>
      <c r="B988" s="761"/>
      <c r="C988" s="761"/>
      <c r="D988" s="761"/>
      <c r="E988" s="761"/>
      <c r="F988" s="761"/>
      <c r="G988" s="761"/>
      <c r="H988" s="761"/>
      <c r="I988" s="761"/>
      <c r="J988" s="761"/>
      <c r="K988" s="761"/>
      <c r="L988" s="761"/>
      <c r="M988" s="761"/>
      <c r="N988" s="761"/>
      <c r="O988" s="761"/>
      <c r="P988" s="761"/>
      <c r="Q988" s="761"/>
      <c r="R988" s="761"/>
      <c r="S988" s="761"/>
      <c r="T988" s="761"/>
      <c r="U988" s="761"/>
      <c r="V988" s="761"/>
      <c r="W988" s="761"/>
      <c r="X988" s="761"/>
      <c r="Y988" s="761"/>
      <c r="Z988" s="761"/>
    </row>
    <row r="989" spans="1:26" ht="18">
      <c r="A989" s="761"/>
      <c r="B989" s="761"/>
      <c r="C989" s="761"/>
      <c r="D989" s="761"/>
      <c r="E989" s="761"/>
      <c r="F989" s="761"/>
      <c r="G989" s="761"/>
      <c r="H989" s="761"/>
      <c r="I989" s="761"/>
      <c r="J989" s="761"/>
      <c r="K989" s="761"/>
      <c r="L989" s="761"/>
      <c r="M989" s="761"/>
      <c r="N989" s="761"/>
      <c r="O989" s="761"/>
      <c r="P989" s="761"/>
      <c r="Q989" s="761"/>
      <c r="R989" s="761"/>
      <c r="S989" s="761"/>
      <c r="T989" s="761"/>
      <c r="U989" s="761"/>
      <c r="V989" s="761"/>
      <c r="W989" s="761"/>
      <c r="X989" s="761"/>
      <c r="Y989" s="761"/>
      <c r="Z989" s="761"/>
    </row>
    <row r="990" spans="1:26" ht="18">
      <c r="A990" s="761"/>
      <c r="B990" s="761"/>
      <c r="C990" s="761"/>
      <c r="D990" s="761"/>
      <c r="E990" s="761"/>
      <c r="F990" s="761"/>
      <c r="G990" s="761"/>
      <c r="H990" s="761"/>
      <c r="I990" s="761"/>
      <c r="J990" s="761"/>
      <c r="K990" s="761"/>
      <c r="L990" s="761"/>
      <c r="M990" s="761"/>
      <c r="N990" s="761"/>
      <c r="O990" s="761"/>
      <c r="P990" s="761"/>
      <c r="Q990" s="761"/>
      <c r="R990" s="761"/>
      <c r="S990" s="761"/>
      <c r="T990" s="761"/>
      <c r="U990" s="761"/>
      <c r="V990" s="761"/>
      <c r="W990" s="761"/>
      <c r="X990" s="761"/>
      <c r="Y990" s="761"/>
      <c r="Z990" s="761"/>
    </row>
    <row r="991" spans="1:26" ht="18">
      <c r="A991" s="761"/>
      <c r="B991" s="761"/>
      <c r="C991" s="761"/>
      <c r="D991" s="761"/>
      <c r="E991" s="761"/>
      <c r="F991" s="761"/>
      <c r="G991" s="761"/>
      <c r="H991" s="761"/>
      <c r="I991" s="761"/>
      <c r="J991" s="761"/>
      <c r="K991" s="761"/>
      <c r="L991" s="761"/>
      <c r="M991" s="761"/>
      <c r="N991" s="761"/>
      <c r="O991" s="761"/>
      <c r="P991" s="761"/>
      <c r="Q991" s="761"/>
      <c r="R991" s="761"/>
      <c r="S991" s="761"/>
      <c r="T991" s="761"/>
      <c r="U991" s="761"/>
      <c r="V991" s="761"/>
      <c r="W991" s="761"/>
      <c r="X991" s="761"/>
      <c r="Y991" s="761"/>
      <c r="Z991" s="761"/>
    </row>
    <row r="992" spans="1:26" ht="18">
      <c r="A992" s="761"/>
      <c r="B992" s="761"/>
      <c r="C992" s="761"/>
      <c r="D992" s="761"/>
      <c r="E992" s="761"/>
      <c r="F992" s="761"/>
      <c r="G992" s="761"/>
      <c r="H992" s="761"/>
      <c r="I992" s="761"/>
      <c r="J992" s="761"/>
      <c r="K992" s="761"/>
      <c r="L992" s="761"/>
      <c r="M992" s="761"/>
      <c r="N992" s="761"/>
      <c r="O992" s="761"/>
      <c r="P992" s="761"/>
      <c r="Q992" s="761"/>
      <c r="R992" s="761"/>
      <c r="S992" s="761"/>
      <c r="T992" s="761"/>
      <c r="U992" s="761"/>
      <c r="V992" s="761"/>
      <c r="W992" s="761"/>
      <c r="X992" s="761"/>
      <c r="Y992" s="761"/>
      <c r="Z992" s="761"/>
    </row>
  </sheetData>
  <mergeCells count="10">
    <mergeCell ref="K2:M2"/>
    <mergeCell ref="A10:A11"/>
    <mergeCell ref="B10:D10"/>
    <mergeCell ref="K10:M10"/>
    <mergeCell ref="E10:G10"/>
    <mergeCell ref="H10:J10"/>
    <mergeCell ref="A2:A3"/>
    <mergeCell ref="B2:D2"/>
    <mergeCell ref="E2:G2"/>
    <mergeCell ref="H2: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C1001"/>
  <sheetViews>
    <sheetView workbookViewId="0">
      <pane xSplit="1" topLeftCell="B1" activePane="topRight" state="frozen"/>
      <selection pane="topRight" activeCell="B2" sqref="B2:E2"/>
    </sheetView>
  </sheetViews>
  <sheetFormatPr baseColWidth="10" defaultColWidth="12.6640625" defaultRowHeight="15.75" customHeight="1"/>
  <cols>
    <col min="1" max="1" width="21.5" customWidth="1"/>
    <col min="72" max="72" width="16.83203125" customWidth="1"/>
    <col min="75" max="75" width="17" customWidth="1"/>
  </cols>
  <sheetData>
    <row r="1" spans="1:159" ht="15.75" customHeight="1">
      <c r="A1" s="778"/>
      <c r="B1" s="778"/>
      <c r="C1" s="778"/>
      <c r="D1" s="778"/>
      <c r="E1" s="778"/>
      <c r="F1" s="778"/>
      <c r="G1" s="778"/>
      <c r="H1" s="778"/>
      <c r="I1" s="778"/>
      <c r="J1" s="778"/>
      <c r="K1" s="778"/>
      <c r="L1" s="778"/>
      <c r="M1" s="778"/>
      <c r="N1" s="778"/>
      <c r="O1" s="778"/>
      <c r="P1" s="778"/>
      <c r="Q1" s="778"/>
      <c r="R1" s="778"/>
      <c r="S1" s="778"/>
      <c r="T1" s="778"/>
      <c r="U1" s="778"/>
      <c r="V1" s="778"/>
      <c r="W1" s="778"/>
      <c r="X1" s="778"/>
      <c r="Y1" s="778"/>
      <c r="Z1" s="778"/>
      <c r="AA1" s="778"/>
      <c r="AB1" s="778"/>
      <c r="AC1" s="778"/>
      <c r="AD1" s="778"/>
      <c r="AE1" s="778"/>
      <c r="AF1" s="778"/>
      <c r="AG1" s="778"/>
      <c r="AH1" s="778"/>
      <c r="AI1" s="778"/>
      <c r="AJ1" s="778"/>
      <c r="AK1" s="778"/>
      <c r="AL1" s="778"/>
      <c r="AM1" s="778"/>
      <c r="AN1" s="778"/>
      <c r="AO1" s="778"/>
      <c r="AP1" s="778"/>
      <c r="AQ1" s="778"/>
      <c r="AR1" s="778"/>
      <c r="AS1" s="778"/>
      <c r="AT1" s="778"/>
      <c r="AU1" s="778"/>
      <c r="AV1" s="778"/>
      <c r="AW1" s="778"/>
      <c r="AX1" s="778"/>
      <c r="AY1" s="778"/>
      <c r="AZ1" s="778"/>
      <c r="BA1" s="778"/>
      <c r="BB1" s="778"/>
      <c r="BC1" s="778"/>
      <c r="BD1" s="778"/>
      <c r="BE1" s="778"/>
      <c r="BF1" s="778"/>
      <c r="BG1" s="778"/>
      <c r="BH1" s="778"/>
      <c r="BI1" s="778"/>
      <c r="BJ1" s="778"/>
      <c r="BK1" s="778"/>
      <c r="BL1" s="778"/>
      <c r="BM1" s="778"/>
      <c r="BN1" s="778"/>
      <c r="BO1" s="778"/>
      <c r="BP1" s="778"/>
      <c r="BQ1" s="778"/>
      <c r="BR1" s="778"/>
      <c r="BS1" s="778"/>
      <c r="BT1" s="778"/>
      <c r="BU1" s="778"/>
      <c r="BV1" s="778"/>
      <c r="BW1" s="778"/>
      <c r="BX1" s="778"/>
      <c r="BY1" s="778"/>
      <c r="BZ1" s="778"/>
      <c r="CA1" s="778"/>
      <c r="CB1" s="778"/>
      <c r="CC1" s="778"/>
      <c r="CD1" s="778"/>
      <c r="CE1" s="778"/>
      <c r="CF1" s="778"/>
      <c r="CG1" s="778"/>
      <c r="CH1" s="778"/>
      <c r="CI1" s="778"/>
      <c r="CJ1" s="778"/>
      <c r="CK1" s="778"/>
      <c r="CL1" s="778"/>
      <c r="CM1" s="778"/>
      <c r="CN1" s="778"/>
      <c r="CO1" s="778"/>
      <c r="CP1" s="778"/>
      <c r="CQ1" s="778"/>
      <c r="CR1" s="778"/>
      <c r="CS1" s="778"/>
      <c r="CT1" s="778"/>
      <c r="CU1" s="778"/>
      <c r="CV1" s="778"/>
      <c r="CW1" s="778"/>
      <c r="CX1" s="778"/>
      <c r="CY1" s="778"/>
      <c r="CZ1" s="778"/>
      <c r="DA1" s="778"/>
      <c r="DB1" s="778"/>
      <c r="DC1" s="778"/>
      <c r="DD1" s="778"/>
      <c r="DE1" s="778"/>
      <c r="DF1" s="778"/>
      <c r="DG1" s="778"/>
      <c r="DH1" s="778"/>
      <c r="DI1" s="778"/>
      <c r="DJ1" s="778"/>
      <c r="DK1" s="778"/>
      <c r="DL1" s="778"/>
      <c r="DM1" s="778"/>
      <c r="DN1" s="778"/>
      <c r="DO1" s="778"/>
      <c r="DP1" s="778"/>
      <c r="DQ1" s="778"/>
      <c r="DR1" s="778"/>
      <c r="DS1" s="778"/>
      <c r="DT1" s="778"/>
      <c r="DU1" s="778"/>
      <c r="DV1" s="778"/>
      <c r="DW1" s="778"/>
      <c r="DX1" s="779"/>
      <c r="DY1" s="779"/>
      <c r="DZ1" s="779"/>
      <c r="EA1" s="779"/>
      <c r="EB1" s="779"/>
      <c r="EC1" s="779"/>
      <c r="ED1" s="779"/>
      <c r="EE1" s="779"/>
      <c r="EF1" s="779"/>
      <c r="EG1" s="779"/>
      <c r="EH1" s="779"/>
      <c r="EI1" s="779"/>
      <c r="EJ1" s="779"/>
      <c r="EK1" s="779"/>
      <c r="EL1" s="779"/>
      <c r="EM1" s="779"/>
      <c r="EN1" s="779"/>
      <c r="EO1" s="779"/>
      <c r="EP1" s="779"/>
      <c r="EQ1" s="779"/>
      <c r="ER1" s="779"/>
      <c r="ES1" s="779"/>
      <c r="ET1" s="779"/>
      <c r="EU1" s="779"/>
      <c r="EV1" s="779"/>
      <c r="EW1" s="779"/>
      <c r="EX1" s="779"/>
      <c r="EY1" s="779"/>
      <c r="EZ1" s="779"/>
      <c r="FA1" s="779"/>
      <c r="FB1" s="779"/>
      <c r="FC1" s="779"/>
    </row>
    <row r="2" spans="1:159" ht="15.75" customHeight="1">
      <c r="A2" s="810" t="s">
        <v>8228</v>
      </c>
      <c r="B2" s="809">
        <v>45962</v>
      </c>
      <c r="C2" s="787"/>
      <c r="D2" s="787"/>
      <c r="E2" s="788"/>
      <c r="F2" s="809">
        <f>B2+1</f>
        <v>45963</v>
      </c>
      <c r="G2" s="787"/>
      <c r="H2" s="787"/>
      <c r="I2" s="788"/>
      <c r="J2" s="809">
        <f>F2+1</f>
        <v>45964</v>
      </c>
      <c r="K2" s="787"/>
      <c r="L2" s="787"/>
      <c r="M2" s="788"/>
      <c r="N2" s="809">
        <f>J2+1</f>
        <v>45965</v>
      </c>
      <c r="O2" s="787"/>
      <c r="P2" s="787"/>
      <c r="Q2" s="788"/>
      <c r="R2" s="809">
        <f>N2+1</f>
        <v>45966</v>
      </c>
      <c r="S2" s="787"/>
      <c r="T2" s="787"/>
      <c r="U2" s="788"/>
      <c r="V2" s="809">
        <f>R2+1</f>
        <v>45967</v>
      </c>
      <c r="W2" s="787"/>
      <c r="X2" s="787"/>
      <c r="Y2" s="788"/>
      <c r="Z2" s="809">
        <f>V2+1</f>
        <v>45968</v>
      </c>
      <c r="AA2" s="787"/>
      <c r="AB2" s="787"/>
      <c r="AC2" s="788"/>
      <c r="AD2" s="809">
        <f>Z2+1</f>
        <v>45969</v>
      </c>
      <c r="AE2" s="787"/>
      <c r="AF2" s="787"/>
      <c r="AG2" s="788"/>
      <c r="AH2" s="809">
        <f>AD2+1</f>
        <v>45970</v>
      </c>
      <c r="AI2" s="787"/>
      <c r="AJ2" s="787"/>
      <c r="AK2" s="788"/>
      <c r="AL2" s="809">
        <f>AH2+1</f>
        <v>45971</v>
      </c>
      <c r="AM2" s="787"/>
      <c r="AN2" s="787"/>
      <c r="AO2" s="788"/>
      <c r="AP2" s="809">
        <f>AL2+1</f>
        <v>45972</v>
      </c>
      <c r="AQ2" s="787"/>
      <c r="AR2" s="787"/>
      <c r="AS2" s="788"/>
      <c r="AT2" s="809">
        <f>AP2+1</f>
        <v>45973</v>
      </c>
      <c r="AU2" s="787"/>
      <c r="AV2" s="787"/>
      <c r="AW2" s="788"/>
      <c r="AX2" s="809">
        <f>AT2+1</f>
        <v>45974</v>
      </c>
      <c r="AY2" s="787"/>
      <c r="AZ2" s="787"/>
      <c r="BA2" s="788"/>
      <c r="BB2" s="809">
        <f>AX2+1</f>
        <v>45975</v>
      </c>
      <c r="BC2" s="787"/>
      <c r="BD2" s="787"/>
      <c r="BE2" s="788"/>
      <c r="BF2" s="809">
        <f>BB2+1</f>
        <v>45976</v>
      </c>
      <c r="BG2" s="787"/>
      <c r="BH2" s="787"/>
      <c r="BI2" s="788"/>
      <c r="BJ2" s="809">
        <f>BF2+1</f>
        <v>45977</v>
      </c>
      <c r="BK2" s="787"/>
      <c r="BL2" s="787"/>
      <c r="BM2" s="788"/>
      <c r="BN2" s="809">
        <f>BJ2+1</f>
        <v>45978</v>
      </c>
      <c r="BO2" s="787"/>
      <c r="BP2" s="787"/>
      <c r="BQ2" s="788"/>
      <c r="BR2" s="809">
        <f>BN2+1</f>
        <v>45979</v>
      </c>
      <c r="BS2" s="787"/>
      <c r="BT2" s="787"/>
      <c r="BU2" s="787"/>
      <c r="BV2" s="787"/>
      <c r="BW2" s="788"/>
      <c r="BX2" s="809">
        <f>BR2+1</f>
        <v>45980</v>
      </c>
      <c r="BY2" s="787"/>
      <c r="BZ2" s="787"/>
      <c r="CA2" s="787"/>
      <c r="CB2" s="787"/>
      <c r="CC2" s="788"/>
      <c r="CD2" s="809">
        <f>BX2+1</f>
        <v>45981</v>
      </c>
      <c r="CE2" s="787"/>
      <c r="CF2" s="787"/>
      <c r="CG2" s="787"/>
      <c r="CH2" s="787"/>
      <c r="CI2" s="788"/>
      <c r="CJ2" s="809">
        <f>CD2+1</f>
        <v>45982</v>
      </c>
      <c r="CK2" s="787"/>
      <c r="CL2" s="787"/>
      <c r="CM2" s="787"/>
      <c r="CN2" s="787"/>
      <c r="CO2" s="788"/>
      <c r="CP2" s="809">
        <f>CJ2+1</f>
        <v>45983</v>
      </c>
      <c r="CQ2" s="787"/>
      <c r="CR2" s="787"/>
      <c r="CS2" s="787"/>
      <c r="CT2" s="787"/>
      <c r="CU2" s="788"/>
      <c r="CV2" s="809">
        <f>CP2+1</f>
        <v>45984</v>
      </c>
      <c r="CW2" s="787"/>
      <c r="CX2" s="787"/>
      <c r="CY2" s="787"/>
      <c r="CZ2" s="787"/>
      <c r="DA2" s="788"/>
      <c r="DB2" s="809">
        <f>CV2+1</f>
        <v>45985</v>
      </c>
      <c r="DC2" s="787"/>
      <c r="DD2" s="787"/>
      <c r="DE2" s="787"/>
      <c r="DF2" s="787"/>
      <c r="DG2" s="788"/>
      <c r="DH2" s="809">
        <f>DB2+1</f>
        <v>45986</v>
      </c>
      <c r="DI2" s="787"/>
      <c r="DJ2" s="787"/>
      <c r="DK2" s="787"/>
      <c r="DL2" s="787"/>
      <c r="DM2" s="788"/>
      <c r="DN2" s="809">
        <f>DH2+1</f>
        <v>45987</v>
      </c>
      <c r="DO2" s="787"/>
      <c r="DP2" s="787"/>
      <c r="DQ2" s="787"/>
      <c r="DR2" s="787"/>
      <c r="DS2" s="788"/>
      <c r="DT2" s="809">
        <f>DN2+1</f>
        <v>45988</v>
      </c>
      <c r="DU2" s="787"/>
      <c r="DV2" s="787"/>
      <c r="DW2" s="787"/>
      <c r="DX2" s="787"/>
      <c r="DY2" s="788"/>
      <c r="DZ2" s="809">
        <f>DT2+1</f>
        <v>45989</v>
      </c>
      <c r="EA2" s="787"/>
      <c r="EB2" s="787"/>
      <c r="EC2" s="787"/>
      <c r="ED2" s="787"/>
      <c r="EE2" s="788"/>
      <c r="EF2" s="809">
        <f>DZ2+1</f>
        <v>45990</v>
      </c>
      <c r="EG2" s="787"/>
      <c r="EH2" s="787"/>
      <c r="EI2" s="787"/>
      <c r="EJ2" s="787"/>
      <c r="EK2" s="788"/>
      <c r="EL2" s="809">
        <f>EF2+1</f>
        <v>45991</v>
      </c>
      <c r="EM2" s="787"/>
      <c r="EN2" s="787"/>
      <c r="EO2" s="787"/>
      <c r="EP2" s="787"/>
      <c r="EQ2" s="788"/>
      <c r="ER2" s="781"/>
      <c r="ES2" s="781"/>
      <c r="ET2" s="781"/>
      <c r="EU2" s="781"/>
      <c r="EV2" s="781"/>
      <c r="EW2" s="781"/>
      <c r="EX2" s="809"/>
      <c r="EY2" s="787"/>
      <c r="EZ2" s="787"/>
      <c r="FA2" s="787"/>
      <c r="FB2" s="787"/>
      <c r="FC2" s="788"/>
    </row>
    <row r="3" spans="1:159" ht="15.75" customHeight="1">
      <c r="A3" s="811"/>
      <c r="B3" s="808" t="s">
        <v>43</v>
      </c>
      <c r="C3" s="788"/>
      <c r="D3" s="808" t="s">
        <v>92</v>
      </c>
      <c r="E3" s="788"/>
      <c r="F3" s="808" t="s">
        <v>43</v>
      </c>
      <c r="G3" s="788"/>
      <c r="H3" s="808" t="s">
        <v>92</v>
      </c>
      <c r="I3" s="788"/>
      <c r="J3" s="808" t="s">
        <v>43</v>
      </c>
      <c r="K3" s="788"/>
      <c r="L3" s="808" t="s">
        <v>92</v>
      </c>
      <c r="M3" s="788"/>
      <c r="N3" s="808" t="s">
        <v>43</v>
      </c>
      <c r="O3" s="788"/>
      <c r="P3" s="808" t="s">
        <v>92</v>
      </c>
      <c r="Q3" s="788"/>
      <c r="R3" s="808" t="s">
        <v>43</v>
      </c>
      <c r="S3" s="788"/>
      <c r="T3" s="808" t="s">
        <v>92</v>
      </c>
      <c r="U3" s="788"/>
      <c r="V3" s="808" t="s">
        <v>43</v>
      </c>
      <c r="W3" s="788"/>
      <c r="X3" s="808" t="s">
        <v>92</v>
      </c>
      <c r="Y3" s="788"/>
      <c r="Z3" s="808" t="s">
        <v>43</v>
      </c>
      <c r="AA3" s="788"/>
      <c r="AB3" s="808" t="s">
        <v>92</v>
      </c>
      <c r="AC3" s="788"/>
      <c r="AD3" s="808" t="s">
        <v>43</v>
      </c>
      <c r="AE3" s="788"/>
      <c r="AF3" s="808" t="s">
        <v>92</v>
      </c>
      <c r="AG3" s="788"/>
      <c r="AH3" s="808" t="s">
        <v>43</v>
      </c>
      <c r="AI3" s="788"/>
      <c r="AJ3" s="808" t="s">
        <v>92</v>
      </c>
      <c r="AK3" s="788"/>
      <c r="AL3" s="808" t="s">
        <v>43</v>
      </c>
      <c r="AM3" s="788"/>
      <c r="AN3" s="808" t="s">
        <v>92</v>
      </c>
      <c r="AO3" s="788"/>
      <c r="AP3" s="808" t="s">
        <v>43</v>
      </c>
      <c r="AQ3" s="788"/>
      <c r="AR3" s="808" t="s">
        <v>92</v>
      </c>
      <c r="AS3" s="788"/>
      <c r="AT3" s="808" t="s">
        <v>43</v>
      </c>
      <c r="AU3" s="788"/>
      <c r="AV3" s="808" t="s">
        <v>92</v>
      </c>
      <c r="AW3" s="788"/>
      <c r="AX3" s="808" t="s">
        <v>43</v>
      </c>
      <c r="AY3" s="788"/>
      <c r="AZ3" s="808" t="s">
        <v>92</v>
      </c>
      <c r="BA3" s="788"/>
      <c r="BB3" s="808" t="s">
        <v>43</v>
      </c>
      <c r="BC3" s="788"/>
      <c r="BD3" s="808" t="s">
        <v>92</v>
      </c>
      <c r="BE3" s="788"/>
      <c r="BF3" s="808" t="s">
        <v>43</v>
      </c>
      <c r="BG3" s="788"/>
      <c r="BH3" s="808" t="s">
        <v>92</v>
      </c>
      <c r="BI3" s="788"/>
      <c r="BJ3" s="808" t="s">
        <v>43</v>
      </c>
      <c r="BK3" s="788"/>
      <c r="BL3" s="808" t="s">
        <v>92</v>
      </c>
      <c r="BM3" s="788"/>
      <c r="BN3" s="808" t="s">
        <v>43</v>
      </c>
      <c r="BO3" s="788"/>
      <c r="BP3" s="808" t="s">
        <v>92</v>
      </c>
      <c r="BQ3" s="788"/>
      <c r="BR3" s="808" t="s">
        <v>43</v>
      </c>
      <c r="BS3" s="787"/>
      <c r="BT3" s="788"/>
      <c r="BU3" s="808" t="s">
        <v>92</v>
      </c>
      <c r="BV3" s="787"/>
      <c r="BW3" s="788"/>
      <c r="BX3" s="808" t="s">
        <v>43</v>
      </c>
      <c r="BY3" s="787"/>
      <c r="BZ3" s="788"/>
      <c r="CA3" s="808" t="s">
        <v>92</v>
      </c>
      <c r="CB3" s="787"/>
      <c r="CC3" s="788"/>
      <c r="CD3" s="808" t="s">
        <v>43</v>
      </c>
      <c r="CE3" s="787"/>
      <c r="CF3" s="788"/>
      <c r="CG3" s="808" t="s">
        <v>92</v>
      </c>
      <c r="CH3" s="787"/>
      <c r="CI3" s="788"/>
      <c r="CJ3" s="808" t="s">
        <v>43</v>
      </c>
      <c r="CK3" s="787"/>
      <c r="CL3" s="788"/>
      <c r="CM3" s="808" t="s">
        <v>92</v>
      </c>
      <c r="CN3" s="787"/>
      <c r="CO3" s="788"/>
      <c r="CP3" s="808" t="s">
        <v>43</v>
      </c>
      <c r="CQ3" s="787"/>
      <c r="CR3" s="788"/>
      <c r="CS3" s="808" t="s">
        <v>92</v>
      </c>
      <c r="CT3" s="787"/>
      <c r="CU3" s="788"/>
      <c r="CV3" s="808" t="s">
        <v>43</v>
      </c>
      <c r="CW3" s="787"/>
      <c r="CX3" s="788"/>
      <c r="CY3" s="808" t="s">
        <v>92</v>
      </c>
      <c r="CZ3" s="787"/>
      <c r="DA3" s="788"/>
      <c r="DB3" s="808" t="s">
        <v>43</v>
      </c>
      <c r="DC3" s="787"/>
      <c r="DD3" s="788"/>
      <c r="DE3" s="808" t="s">
        <v>92</v>
      </c>
      <c r="DF3" s="787"/>
      <c r="DG3" s="788"/>
      <c r="DH3" s="808" t="s">
        <v>43</v>
      </c>
      <c r="DI3" s="787"/>
      <c r="DJ3" s="788"/>
      <c r="DK3" s="808" t="s">
        <v>92</v>
      </c>
      <c r="DL3" s="787"/>
      <c r="DM3" s="788"/>
      <c r="DN3" s="808" t="s">
        <v>43</v>
      </c>
      <c r="DO3" s="787"/>
      <c r="DP3" s="788"/>
      <c r="DQ3" s="808" t="s">
        <v>92</v>
      </c>
      <c r="DR3" s="787"/>
      <c r="DS3" s="788"/>
      <c r="DT3" s="808" t="s">
        <v>43</v>
      </c>
      <c r="DU3" s="787"/>
      <c r="DV3" s="788"/>
      <c r="DW3" s="808" t="s">
        <v>92</v>
      </c>
      <c r="DX3" s="787"/>
      <c r="DY3" s="788"/>
      <c r="DZ3" s="808" t="s">
        <v>43</v>
      </c>
      <c r="EA3" s="787"/>
      <c r="EB3" s="788"/>
      <c r="EC3" s="808" t="s">
        <v>92</v>
      </c>
      <c r="ED3" s="787"/>
      <c r="EE3" s="788"/>
      <c r="EF3" s="808" t="s">
        <v>43</v>
      </c>
      <c r="EG3" s="787"/>
      <c r="EH3" s="788"/>
      <c r="EI3" s="808" t="s">
        <v>92</v>
      </c>
      <c r="EJ3" s="787"/>
      <c r="EK3" s="788"/>
      <c r="EL3" s="808" t="s">
        <v>43</v>
      </c>
      <c r="EM3" s="787"/>
      <c r="EN3" s="788"/>
      <c r="EO3" s="808" t="s">
        <v>92</v>
      </c>
      <c r="EP3" s="787"/>
      <c r="EQ3" s="788"/>
      <c r="ER3" s="782"/>
      <c r="ES3" s="782"/>
      <c r="ET3" s="782"/>
      <c r="EU3" s="782"/>
      <c r="EV3" s="782"/>
      <c r="EW3" s="782"/>
      <c r="EX3" s="808"/>
      <c r="EY3" s="787"/>
      <c r="EZ3" s="788"/>
      <c r="FA3" s="808"/>
      <c r="FB3" s="787"/>
      <c r="FC3" s="788"/>
    </row>
    <row r="4" spans="1:159" ht="15.75" customHeight="1">
      <c r="A4" s="811"/>
      <c r="B4" s="782" t="s">
        <v>4218</v>
      </c>
      <c r="C4" s="782" t="s">
        <v>4219</v>
      </c>
      <c r="D4" s="782" t="s">
        <v>4218</v>
      </c>
      <c r="E4" s="782" t="s">
        <v>4219</v>
      </c>
      <c r="F4" s="782" t="s">
        <v>4218</v>
      </c>
      <c r="G4" s="782" t="s">
        <v>4219</v>
      </c>
      <c r="H4" s="782" t="s">
        <v>4218</v>
      </c>
      <c r="I4" s="782" t="s">
        <v>4219</v>
      </c>
      <c r="J4" s="782" t="s">
        <v>4218</v>
      </c>
      <c r="K4" s="782" t="s">
        <v>4219</v>
      </c>
      <c r="L4" s="782" t="s">
        <v>4218</v>
      </c>
      <c r="M4" s="782" t="s">
        <v>4219</v>
      </c>
      <c r="N4" s="782" t="s">
        <v>4218</v>
      </c>
      <c r="O4" s="782" t="s">
        <v>4219</v>
      </c>
      <c r="P4" s="782" t="s">
        <v>4218</v>
      </c>
      <c r="Q4" s="782" t="s">
        <v>4219</v>
      </c>
      <c r="R4" s="782" t="s">
        <v>4218</v>
      </c>
      <c r="S4" s="782" t="s">
        <v>4219</v>
      </c>
      <c r="T4" s="782" t="s">
        <v>4218</v>
      </c>
      <c r="U4" s="782" t="s">
        <v>4219</v>
      </c>
      <c r="V4" s="782" t="s">
        <v>4218</v>
      </c>
      <c r="W4" s="782" t="s">
        <v>4219</v>
      </c>
      <c r="X4" s="782" t="s">
        <v>4218</v>
      </c>
      <c r="Y4" s="782" t="s">
        <v>4219</v>
      </c>
      <c r="Z4" s="782" t="s">
        <v>4218</v>
      </c>
      <c r="AA4" s="782" t="s">
        <v>4219</v>
      </c>
      <c r="AB4" s="782" t="s">
        <v>4218</v>
      </c>
      <c r="AC4" s="782" t="s">
        <v>4219</v>
      </c>
      <c r="AD4" s="782" t="s">
        <v>4218</v>
      </c>
      <c r="AE4" s="782" t="s">
        <v>4219</v>
      </c>
      <c r="AF4" s="782" t="s">
        <v>4218</v>
      </c>
      <c r="AG4" s="782" t="s">
        <v>4219</v>
      </c>
      <c r="AH4" s="782" t="s">
        <v>4218</v>
      </c>
      <c r="AI4" s="782" t="s">
        <v>4219</v>
      </c>
      <c r="AJ4" s="782" t="s">
        <v>4218</v>
      </c>
      <c r="AK4" s="782" t="s">
        <v>4219</v>
      </c>
      <c r="AL4" s="782" t="s">
        <v>4218</v>
      </c>
      <c r="AM4" s="782" t="s">
        <v>4219</v>
      </c>
      <c r="AN4" s="782" t="s">
        <v>4218</v>
      </c>
      <c r="AO4" s="782" t="s">
        <v>4219</v>
      </c>
      <c r="AP4" s="782" t="s">
        <v>4218</v>
      </c>
      <c r="AQ4" s="782" t="s">
        <v>4219</v>
      </c>
      <c r="AR4" s="782" t="s">
        <v>4218</v>
      </c>
      <c r="AS4" s="782" t="s">
        <v>4219</v>
      </c>
      <c r="AT4" s="782" t="s">
        <v>4218</v>
      </c>
      <c r="AU4" s="782" t="s">
        <v>4219</v>
      </c>
      <c r="AV4" s="782" t="s">
        <v>4218</v>
      </c>
      <c r="AW4" s="782" t="s">
        <v>4219</v>
      </c>
      <c r="AX4" s="782" t="s">
        <v>4218</v>
      </c>
      <c r="AY4" s="782" t="s">
        <v>4219</v>
      </c>
      <c r="AZ4" s="782" t="s">
        <v>4218</v>
      </c>
      <c r="BA4" s="782" t="s">
        <v>4219</v>
      </c>
      <c r="BB4" s="782" t="s">
        <v>4218</v>
      </c>
      <c r="BC4" s="782" t="s">
        <v>4219</v>
      </c>
      <c r="BD4" s="782" t="s">
        <v>4218</v>
      </c>
      <c r="BE4" s="782" t="s">
        <v>4219</v>
      </c>
      <c r="BF4" s="782" t="s">
        <v>4218</v>
      </c>
      <c r="BG4" s="782" t="s">
        <v>4219</v>
      </c>
      <c r="BH4" s="782" t="s">
        <v>4218</v>
      </c>
      <c r="BI4" s="782" t="s">
        <v>4219</v>
      </c>
      <c r="BJ4" s="782" t="s">
        <v>4218</v>
      </c>
      <c r="BK4" s="782" t="s">
        <v>4219</v>
      </c>
      <c r="BL4" s="782" t="s">
        <v>4218</v>
      </c>
      <c r="BM4" s="782" t="s">
        <v>4219</v>
      </c>
      <c r="BN4" s="782" t="s">
        <v>4218</v>
      </c>
      <c r="BO4" s="782" t="s">
        <v>4219</v>
      </c>
      <c r="BP4" s="782" t="s">
        <v>4218</v>
      </c>
      <c r="BQ4" s="782" t="s">
        <v>4219</v>
      </c>
      <c r="BR4" s="782" t="s">
        <v>4218</v>
      </c>
      <c r="BS4" s="782" t="s">
        <v>4219</v>
      </c>
      <c r="BT4" s="782" t="s">
        <v>8229</v>
      </c>
      <c r="BU4" s="782" t="s">
        <v>4218</v>
      </c>
      <c r="BV4" s="782" t="s">
        <v>4219</v>
      </c>
      <c r="BW4" s="782" t="s">
        <v>8229</v>
      </c>
      <c r="BX4" s="782" t="s">
        <v>4218</v>
      </c>
      <c r="BY4" s="782" t="s">
        <v>4219</v>
      </c>
      <c r="BZ4" s="782" t="s">
        <v>8229</v>
      </c>
      <c r="CA4" s="782" t="s">
        <v>4218</v>
      </c>
      <c r="CB4" s="782" t="s">
        <v>4219</v>
      </c>
      <c r="CC4" s="782" t="s">
        <v>8229</v>
      </c>
      <c r="CD4" s="782" t="s">
        <v>4218</v>
      </c>
      <c r="CE4" s="782" t="s">
        <v>4219</v>
      </c>
      <c r="CF4" s="782" t="s">
        <v>8229</v>
      </c>
      <c r="CG4" s="782" t="s">
        <v>4218</v>
      </c>
      <c r="CH4" s="782" t="s">
        <v>4219</v>
      </c>
      <c r="CI4" s="782" t="s">
        <v>8229</v>
      </c>
      <c r="CJ4" s="782" t="s">
        <v>4218</v>
      </c>
      <c r="CK4" s="782" t="s">
        <v>4219</v>
      </c>
      <c r="CL4" s="782" t="s">
        <v>8229</v>
      </c>
      <c r="CM4" s="782" t="s">
        <v>4218</v>
      </c>
      <c r="CN4" s="782" t="s">
        <v>4219</v>
      </c>
      <c r="CO4" s="782" t="s">
        <v>8229</v>
      </c>
      <c r="CP4" s="782" t="s">
        <v>4218</v>
      </c>
      <c r="CQ4" s="782" t="s">
        <v>4219</v>
      </c>
      <c r="CR4" s="782" t="s">
        <v>8229</v>
      </c>
      <c r="CS4" s="782" t="s">
        <v>4218</v>
      </c>
      <c r="CT4" s="782" t="s">
        <v>4219</v>
      </c>
      <c r="CU4" s="782" t="s">
        <v>8229</v>
      </c>
      <c r="CV4" s="782" t="s">
        <v>4218</v>
      </c>
      <c r="CW4" s="782" t="s">
        <v>4219</v>
      </c>
      <c r="CX4" s="782" t="s">
        <v>8229</v>
      </c>
      <c r="CY4" s="782" t="s">
        <v>4218</v>
      </c>
      <c r="CZ4" s="782" t="s">
        <v>4219</v>
      </c>
      <c r="DA4" s="782" t="s">
        <v>8229</v>
      </c>
      <c r="DB4" s="782" t="s">
        <v>4218</v>
      </c>
      <c r="DC4" s="782" t="s">
        <v>4219</v>
      </c>
      <c r="DD4" s="782" t="s">
        <v>8229</v>
      </c>
      <c r="DE4" s="782" t="s">
        <v>4218</v>
      </c>
      <c r="DF4" s="782" t="s">
        <v>4219</v>
      </c>
      <c r="DG4" s="782" t="s">
        <v>8229</v>
      </c>
      <c r="DH4" s="782" t="s">
        <v>4218</v>
      </c>
      <c r="DI4" s="782" t="s">
        <v>4219</v>
      </c>
      <c r="DJ4" s="782" t="s">
        <v>8229</v>
      </c>
      <c r="DK4" s="782" t="s">
        <v>4218</v>
      </c>
      <c r="DL4" s="782" t="s">
        <v>4219</v>
      </c>
      <c r="DM4" s="782" t="s">
        <v>8229</v>
      </c>
      <c r="DN4" s="782" t="s">
        <v>4218</v>
      </c>
      <c r="DO4" s="782" t="s">
        <v>4219</v>
      </c>
      <c r="DP4" s="782" t="s">
        <v>8229</v>
      </c>
      <c r="DQ4" s="782" t="s">
        <v>4218</v>
      </c>
      <c r="DR4" s="782" t="s">
        <v>4219</v>
      </c>
      <c r="DS4" s="782" t="s">
        <v>8229</v>
      </c>
      <c r="DT4" s="782" t="s">
        <v>4218</v>
      </c>
      <c r="DU4" s="782" t="s">
        <v>4219</v>
      </c>
      <c r="DV4" s="782" t="s">
        <v>8229</v>
      </c>
      <c r="DW4" s="782" t="s">
        <v>4218</v>
      </c>
      <c r="DX4" s="782" t="s">
        <v>4219</v>
      </c>
      <c r="DY4" s="782" t="s">
        <v>8229</v>
      </c>
      <c r="DZ4" s="782" t="s">
        <v>4218</v>
      </c>
      <c r="EA4" s="782" t="s">
        <v>4219</v>
      </c>
      <c r="EB4" s="782" t="s">
        <v>8229</v>
      </c>
      <c r="EC4" s="782" t="s">
        <v>4218</v>
      </c>
      <c r="ED4" s="782" t="s">
        <v>4219</v>
      </c>
      <c r="EE4" s="782" t="s">
        <v>8229</v>
      </c>
      <c r="EF4" s="782" t="s">
        <v>4218</v>
      </c>
      <c r="EG4" s="782" t="s">
        <v>4219</v>
      </c>
      <c r="EH4" s="782" t="s">
        <v>8229</v>
      </c>
      <c r="EI4" s="782" t="s">
        <v>4218</v>
      </c>
      <c r="EJ4" s="782" t="s">
        <v>4219</v>
      </c>
      <c r="EK4" s="782" t="s">
        <v>8229</v>
      </c>
      <c r="EL4" s="782" t="s">
        <v>4218</v>
      </c>
      <c r="EM4" s="782" t="s">
        <v>4219</v>
      </c>
      <c r="EN4" s="782" t="s">
        <v>8229</v>
      </c>
      <c r="EO4" s="782" t="s">
        <v>4218</v>
      </c>
      <c r="EP4" s="782" t="s">
        <v>4219</v>
      </c>
      <c r="EQ4" s="782" t="s">
        <v>8229</v>
      </c>
      <c r="ER4" s="782"/>
      <c r="ES4" s="782"/>
      <c r="ET4" s="782"/>
      <c r="EU4" s="782"/>
      <c r="EV4" s="782"/>
      <c r="EW4" s="782"/>
      <c r="EX4" s="782"/>
      <c r="EY4" s="782"/>
      <c r="EZ4" s="782"/>
      <c r="FA4" s="782"/>
      <c r="FB4" s="782"/>
      <c r="FC4" s="782"/>
    </row>
    <row r="5" spans="1:159" ht="15.75" customHeight="1">
      <c r="A5" s="778" t="s">
        <v>697</v>
      </c>
      <c r="B5" s="778">
        <v>3</v>
      </c>
      <c r="C5" s="778">
        <v>2</v>
      </c>
      <c r="D5" s="778">
        <v>3</v>
      </c>
      <c r="E5" s="778">
        <v>1</v>
      </c>
      <c r="F5" s="778">
        <v>7</v>
      </c>
      <c r="G5" s="778">
        <v>2</v>
      </c>
      <c r="H5" s="778">
        <v>2</v>
      </c>
      <c r="I5" s="778">
        <v>6</v>
      </c>
      <c r="J5" s="778">
        <v>3</v>
      </c>
      <c r="K5" s="778">
        <v>1</v>
      </c>
      <c r="L5" s="778"/>
      <c r="M5" s="778">
        <v>2</v>
      </c>
      <c r="N5" s="778">
        <v>1</v>
      </c>
      <c r="O5" s="778">
        <v>3</v>
      </c>
      <c r="P5" s="778">
        <v>3</v>
      </c>
      <c r="Q5" s="778">
        <v>1</v>
      </c>
      <c r="R5" s="778"/>
      <c r="S5" s="778"/>
      <c r="T5" s="778"/>
      <c r="U5" s="778"/>
      <c r="V5" s="778"/>
      <c r="W5" s="778"/>
      <c r="X5" s="778"/>
      <c r="Y5" s="778"/>
      <c r="Z5" s="778">
        <v>6</v>
      </c>
      <c r="AA5" s="778">
        <v>6</v>
      </c>
      <c r="AB5" s="778">
        <v>3</v>
      </c>
      <c r="AC5" s="778">
        <v>5</v>
      </c>
      <c r="AD5" s="783">
        <v>2</v>
      </c>
      <c r="AE5" s="783" t="s">
        <v>8230</v>
      </c>
      <c r="AF5" s="783" t="s">
        <v>8230</v>
      </c>
      <c r="AG5" s="783" t="s">
        <v>8230</v>
      </c>
      <c r="AH5" s="783" t="s">
        <v>8230</v>
      </c>
      <c r="AI5" s="783" t="s">
        <v>8230</v>
      </c>
      <c r="AJ5" s="783" t="s">
        <v>8230</v>
      </c>
      <c r="AK5" s="783" t="s">
        <v>8230</v>
      </c>
      <c r="AL5" s="783" t="s">
        <v>8230</v>
      </c>
      <c r="AM5" s="783" t="s">
        <v>8230</v>
      </c>
      <c r="AN5" s="783" t="s">
        <v>8230</v>
      </c>
      <c r="AO5" s="783" t="s">
        <v>8230</v>
      </c>
      <c r="AP5" s="783" t="s">
        <v>8230</v>
      </c>
      <c r="AQ5" s="783" t="s">
        <v>8230</v>
      </c>
      <c r="AR5" s="783" t="s">
        <v>8230</v>
      </c>
      <c r="AS5" s="783" t="s">
        <v>8230</v>
      </c>
      <c r="AT5" s="783" t="s">
        <v>8230</v>
      </c>
      <c r="AU5" s="783" t="s">
        <v>8230</v>
      </c>
      <c r="AV5" s="783" t="s">
        <v>8230</v>
      </c>
      <c r="AW5" s="783" t="s">
        <v>8230</v>
      </c>
      <c r="AX5" s="783" t="s">
        <v>8230</v>
      </c>
      <c r="AY5" s="783" t="s">
        <v>8230</v>
      </c>
      <c r="AZ5" s="783" t="s">
        <v>8230</v>
      </c>
      <c r="BA5" s="783" t="s">
        <v>8230</v>
      </c>
      <c r="BB5" s="778"/>
      <c r="BC5" s="778"/>
      <c r="BD5" s="778">
        <v>2</v>
      </c>
      <c r="BE5" s="778">
        <v>3</v>
      </c>
      <c r="BF5" s="778">
        <v>3</v>
      </c>
      <c r="BG5" s="778">
        <v>1</v>
      </c>
      <c r="BH5" s="778">
        <v>3</v>
      </c>
      <c r="BI5" s="778"/>
      <c r="BJ5" s="778">
        <v>2</v>
      </c>
      <c r="BK5" s="778">
        <v>2</v>
      </c>
      <c r="BL5" s="778">
        <v>1</v>
      </c>
      <c r="BM5" s="778"/>
      <c r="BN5" s="778">
        <v>1</v>
      </c>
      <c r="BO5" s="778">
        <v>3</v>
      </c>
      <c r="BP5" s="778">
        <v>1</v>
      </c>
      <c r="BQ5" s="778"/>
      <c r="BR5" s="778">
        <v>3</v>
      </c>
      <c r="BS5" s="778">
        <v>4</v>
      </c>
      <c r="BT5" s="778"/>
      <c r="BU5" s="778">
        <v>5</v>
      </c>
      <c r="BV5" s="778">
        <v>4</v>
      </c>
      <c r="BW5" s="778">
        <v>4</v>
      </c>
      <c r="BX5" s="778">
        <v>1</v>
      </c>
      <c r="BY5" s="778">
        <v>1</v>
      </c>
      <c r="BZ5" s="778">
        <v>1</v>
      </c>
      <c r="CA5" s="778">
        <v>1</v>
      </c>
      <c r="CB5" s="778"/>
      <c r="CC5" s="778"/>
      <c r="CD5" s="778">
        <v>1</v>
      </c>
      <c r="CE5" s="778">
        <v>1</v>
      </c>
      <c r="CF5" s="778"/>
      <c r="CG5" s="778">
        <v>4</v>
      </c>
      <c r="CH5" s="778">
        <v>1</v>
      </c>
      <c r="CI5" s="778"/>
      <c r="CJ5" s="778">
        <v>4</v>
      </c>
      <c r="CK5" s="778"/>
      <c r="CL5" s="778">
        <v>1</v>
      </c>
      <c r="CM5" s="778"/>
      <c r="CN5" s="778">
        <v>1</v>
      </c>
      <c r="CO5" s="778"/>
      <c r="CP5" s="778">
        <v>2</v>
      </c>
      <c r="CQ5" s="778">
        <v>1</v>
      </c>
      <c r="CR5" s="778"/>
      <c r="CS5" s="778">
        <v>2</v>
      </c>
      <c r="CT5" s="778">
        <v>1</v>
      </c>
      <c r="CU5" s="778"/>
      <c r="CV5" s="778"/>
      <c r="CW5" s="778"/>
      <c r="CX5" s="778"/>
      <c r="CY5" s="778"/>
      <c r="CZ5" s="778"/>
      <c r="DA5" s="778"/>
      <c r="DB5" s="778"/>
      <c r="DC5" s="778"/>
      <c r="DD5" s="778"/>
      <c r="DE5" s="778"/>
      <c r="DF5" s="778"/>
      <c r="DG5" s="778"/>
      <c r="DH5" s="778"/>
      <c r="DI5" s="778"/>
      <c r="DJ5" s="778"/>
      <c r="DK5" s="778"/>
      <c r="DL5" s="778"/>
      <c r="DM5" s="778"/>
      <c r="DN5" s="778"/>
      <c r="DO5" s="778"/>
      <c r="DP5" s="778"/>
      <c r="DQ5" s="778"/>
      <c r="DR5" s="778"/>
      <c r="DS5" s="778"/>
      <c r="DT5" s="778"/>
      <c r="DU5" s="778"/>
      <c r="DV5" s="778"/>
      <c r="DW5" s="778"/>
      <c r="DX5" s="778"/>
      <c r="DY5" s="778"/>
      <c r="DZ5" s="778"/>
      <c r="EA5" s="778"/>
      <c r="EB5" s="778"/>
      <c r="EC5" s="778"/>
      <c r="ED5" s="778"/>
      <c r="EE5" s="778"/>
      <c r="EF5" s="778"/>
      <c r="EG5" s="778"/>
      <c r="EH5" s="778"/>
      <c r="EI5" s="778"/>
      <c r="EJ5" s="778"/>
      <c r="EK5" s="778"/>
      <c r="EL5" s="778"/>
      <c r="EM5" s="778"/>
      <c r="EN5" s="778"/>
      <c r="EO5" s="778"/>
      <c r="EP5" s="778"/>
      <c r="EQ5" s="778"/>
      <c r="ER5" s="778"/>
      <c r="ES5" s="778"/>
      <c r="ET5" s="778"/>
      <c r="EU5" s="778"/>
      <c r="EV5" s="778"/>
      <c r="EW5" s="778"/>
      <c r="EX5" s="778"/>
      <c r="EY5" s="778"/>
      <c r="EZ5" s="778"/>
      <c r="FA5" s="778"/>
      <c r="FB5" s="778"/>
      <c r="FC5" s="778"/>
    </row>
    <row r="6" spans="1:159" ht="15.75" customHeight="1">
      <c r="A6" s="778" t="s">
        <v>4264</v>
      </c>
      <c r="B6" s="778">
        <v>3</v>
      </c>
      <c r="C6" s="778">
        <v>2</v>
      </c>
      <c r="D6" s="778">
        <v>4</v>
      </c>
      <c r="E6" s="778">
        <v>2</v>
      </c>
      <c r="F6" s="778"/>
      <c r="G6" s="778"/>
      <c r="H6" s="778"/>
      <c r="I6" s="778"/>
      <c r="J6" s="778">
        <v>4</v>
      </c>
      <c r="K6" s="778">
        <v>2</v>
      </c>
      <c r="L6" s="778"/>
      <c r="M6" s="778">
        <v>1</v>
      </c>
      <c r="N6" s="778"/>
      <c r="O6" s="778">
        <v>2</v>
      </c>
      <c r="P6" s="778">
        <v>4</v>
      </c>
      <c r="Q6" s="778">
        <v>4</v>
      </c>
      <c r="R6" s="778">
        <v>7</v>
      </c>
      <c r="S6" s="778">
        <v>3</v>
      </c>
      <c r="T6" s="778">
        <v>3</v>
      </c>
      <c r="U6" s="778">
        <v>2</v>
      </c>
      <c r="V6" s="778">
        <v>4</v>
      </c>
      <c r="W6" s="778">
        <v>4</v>
      </c>
      <c r="X6" s="778">
        <v>1</v>
      </c>
      <c r="Y6" s="778"/>
      <c r="Z6" s="778"/>
      <c r="AA6" s="778"/>
      <c r="AB6" s="778"/>
      <c r="AC6" s="778"/>
      <c r="AD6" s="778">
        <v>4</v>
      </c>
      <c r="AE6" s="778">
        <v>2</v>
      </c>
      <c r="AF6" s="778">
        <v>4</v>
      </c>
      <c r="AG6" s="778">
        <v>1</v>
      </c>
      <c r="AH6" s="778">
        <v>5</v>
      </c>
      <c r="AI6" s="778">
        <v>4</v>
      </c>
      <c r="AJ6" s="778"/>
      <c r="AK6" s="778">
        <v>3</v>
      </c>
      <c r="AL6" s="778">
        <v>4</v>
      </c>
      <c r="AM6" s="778">
        <v>2</v>
      </c>
      <c r="AN6" s="778">
        <v>2</v>
      </c>
      <c r="AO6" s="778">
        <v>1</v>
      </c>
      <c r="AP6" s="778">
        <v>3</v>
      </c>
      <c r="AQ6" s="778">
        <v>3</v>
      </c>
      <c r="AR6" s="778">
        <v>3</v>
      </c>
      <c r="AS6" s="778">
        <v>0</v>
      </c>
      <c r="AT6" s="778"/>
      <c r="AU6" s="778"/>
      <c r="AV6" s="778"/>
      <c r="AW6" s="778"/>
      <c r="AX6" s="778"/>
      <c r="AY6" s="778"/>
      <c r="AZ6" s="778"/>
      <c r="BA6" s="778"/>
      <c r="BB6" s="778"/>
      <c r="BC6" s="778"/>
      <c r="BD6" s="778">
        <v>2</v>
      </c>
      <c r="BE6" s="778">
        <v>3</v>
      </c>
      <c r="BF6" s="778">
        <v>3</v>
      </c>
      <c r="BG6" s="778"/>
      <c r="BH6" s="778">
        <v>4</v>
      </c>
      <c r="BI6" s="778"/>
      <c r="BJ6" s="778">
        <v>1</v>
      </c>
      <c r="BK6" s="778">
        <v>1</v>
      </c>
      <c r="BL6" s="778">
        <v>1</v>
      </c>
      <c r="BM6" s="778"/>
      <c r="BN6" s="778">
        <v>1</v>
      </c>
      <c r="BO6" s="778">
        <v>3</v>
      </c>
      <c r="BP6" s="778">
        <v>1</v>
      </c>
      <c r="BQ6" s="778"/>
      <c r="BR6" s="778"/>
      <c r="BS6" s="778"/>
      <c r="BT6" s="778"/>
      <c r="BU6" s="778">
        <v>5</v>
      </c>
      <c r="BV6" s="778">
        <v>3</v>
      </c>
      <c r="BW6" s="778">
        <v>4</v>
      </c>
      <c r="BX6" s="778">
        <v>1</v>
      </c>
      <c r="BY6" s="778">
        <v>1</v>
      </c>
      <c r="BZ6" s="778">
        <v>1</v>
      </c>
      <c r="CA6" s="778">
        <v>2</v>
      </c>
      <c r="CB6" s="778"/>
      <c r="CC6" s="778">
        <v>1</v>
      </c>
      <c r="CD6" s="778">
        <v>2</v>
      </c>
      <c r="CE6" s="778">
        <v>3</v>
      </c>
      <c r="CF6" s="778"/>
      <c r="CG6" s="778">
        <v>3</v>
      </c>
      <c r="CH6" s="778"/>
      <c r="CI6" s="778"/>
      <c r="CJ6" s="778">
        <v>3</v>
      </c>
      <c r="CK6" s="778"/>
      <c r="CL6" s="778">
        <v>1</v>
      </c>
      <c r="CM6" s="778">
        <v>1</v>
      </c>
      <c r="CN6" s="778">
        <v>1</v>
      </c>
      <c r="CO6" s="778"/>
      <c r="CP6" s="778">
        <v>2</v>
      </c>
      <c r="CQ6" s="778">
        <v>2</v>
      </c>
      <c r="CR6" s="778"/>
      <c r="CS6" s="778">
        <v>1</v>
      </c>
      <c r="CT6" s="778">
        <v>2</v>
      </c>
      <c r="CU6" s="778"/>
      <c r="CV6" s="778"/>
      <c r="CW6" s="778"/>
      <c r="CX6" s="778"/>
      <c r="CY6" s="778"/>
      <c r="CZ6" s="778"/>
      <c r="DA6" s="778"/>
      <c r="DB6" s="778"/>
      <c r="DC6" s="778"/>
      <c r="DD6" s="778"/>
      <c r="DE6" s="778"/>
      <c r="DF6" s="778"/>
      <c r="DG6" s="778"/>
      <c r="DH6" s="778"/>
      <c r="DI6" s="778"/>
      <c r="DJ6" s="778"/>
      <c r="DK6" s="778"/>
      <c r="DL6" s="778"/>
      <c r="DM6" s="778"/>
      <c r="DN6" s="778"/>
      <c r="DO6" s="778"/>
      <c r="DP6" s="778"/>
      <c r="DQ6" s="778"/>
      <c r="DR6" s="778"/>
      <c r="DS6" s="778"/>
      <c r="DT6" s="778"/>
      <c r="DU6" s="778"/>
      <c r="DV6" s="778"/>
      <c r="DW6" s="778"/>
      <c r="DX6" s="778"/>
      <c r="DY6" s="778"/>
      <c r="DZ6" s="778"/>
      <c r="EA6" s="778"/>
      <c r="EB6" s="778"/>
      <c r="EC6" s="778"/>
      <c r="ED6" s="778"/>
      <c r="EE6" s="778"/>
      <c r="EF6" s="778"/>
      <c r="EG6" s="778"/>
      <c r="EH6" s="778"/>
      <c r="EI6" s="778"/>
      <c r="EJ6" s="778"/>
      <c r="EK6" s="778"/>
      <c r="EL6" s="778"/>
      <c r="EM6" s="778"/>
      <c r="EN6" s="778"/>
      <c r="EO6" s="778"/>
      <c r="EP6" s="778"/>
      <c r="EQ6" s="778"/>
      <c r="ER6" s="778"/>
      <c r="ES6" s="778"/>
      <c r="ET6" s="778"/>
      <c r="EU6" s="778"/>
      <c r="EV6" s="778"/>
      <c r="EW6" s="778"/>
      <c r="EX6" s="778"/>
      <c r="EY6" s="778"/>
      <c r="EZ6" s="778"/>
      <c r="FA6" s="778"/>
      <c r="FB6" s="778"/>
      <c r="FC6" s="778"/>
    </row>
    <row r="7" spans="1:159" ht="15.75" customHeight="1">
      <c r="A7" s="778" t="s">
        <v>32</v>
      </c>
      <c r="B7" s="778">
        <v>3</v>
      </c>
      <c r="C7" s="778">
        <v>2</v>
      </c>
      <c r="D7" s="778">
        <v>4</v>
      </c>
      <c r="E7" s="778">
        <v>2</v>
      </c>
      <c r="F7" s="778">
        <v>6</v>
      </c>
      <c r="G7" s="778">
        <v>2</v>
      </c>
      <c r="H7" s="778">
        <v>2</v>
      </c>
      <c r="I7" s="778">
        <v>5</v>
      </c>
      <c r="J7" s="778">
        <v>1</v>
      </c>
      <c r="K7" s="778">
        <v>2</v>
      </c>
      <c r="L7" s="778">
        <v>2</v>
      </c>
      <c r="M7" s="778">
        <v>1</v>
      </c>
      <c r="N7" s="778">
        <v>1</v>
      </c>
      <c r="O7" s="778">
        <v>2</v>
      </c>
      <c r="P7" s="778">
        <v>4</v>
      </c>
      <c r="Q7" s="778">
        <v>4</v>
      </c>
      <c r="R7" s="778">
        <v>6</v>
      </c>
      <c r="S7" s="778">
        <v>2</v>
      </c>
      <c r="T7" s="778">
        <v>4</v>
      </c>
      <c r="U7" s="778">
        <v>3</v>
      </c>
      <c r="V7" s="778">
        <v>4</v>
      </c>
      <c r="W7" s="778">
        <v>4</v>
      </c>
      <c r="X7" s="778"/>
      <c r="Y7" s="778"/>
      <c r="Z7" s="778"/>
      <c r="AA7" s="778"/>
      <c r="AB7" s="778"/>
      <c r="AC7" s="778"/>
      <c r="AD7" s="778">
        <v>4</v>
      </c>
      <c r="AE7" s="778">
        <v>1</v>
      </c>
      <c r="AF7" s="778">
        <v>3</v>
      </c>
      <c r="AG7" s="778">
        <v>2</v>
      </c>
      <c r="AH7" s="778">
        <v>4</v>
      </c>
      <c r="AI7" s="778">
        <v>4</v>
      </c>
      <c r="AJ7" s="778">
        <v>1</v>
      </c>
      <c r="AK7" s="778">
        <v>3</v>
      </c>
      <c r="AL7" s="778">
        <v>4</v>
      </c>
      <c r="AM7" s="778">
        <v>2</v>
      </c>
      <c r="AN7" s="778">
        <v>1</v>
      </c>
      <c r="AO7" s="778">
        <v>1</v>
      </c>
      <c r="AP7" s="778">
        <v>3</v>
      </c>
      <c r="AQ7" s="778">
        <v>3</v>
      </c>
      <c r="AR7" s="778">
        <v>1</v>
      </c>
      <c r="AS7" s="778">
        <v>1</v>
      </c>
      <c r="AT7" s="783" t="s">
        <v>8230</v>
      </c>
      <c r="AU7" s="783" t="s">
        <v>8230</v>
      </c>
      <c r="AV7" s="783" t="s">
        <v>8230</v>
      </c>
      <c r="AW7" s="783" t="s">
        <v>8230</v>
      </c>
      <c r="AX7" s="783" t="s">
        <v>8230</v>
      </c>
      <c r="AY7" s="783" t="s">
        <v>8230</v>
      </c>
      <c r="AZ7" s="783" t="s">
        <v>8230</v>
      </c>
      <c r="BA7" s="783" t="s">
        <v>8230</v>
      </c>
      <c r="BB7" s="778"/>
      <c r="BC7" s="778"/>
      <c r="BD7" s="778">
        <v>2</v>
      </c>
      <c r="BE7" s="778">
        <v>2</v>
      </c>
      <c r="BF7" s="778">
        <v>3</v>
      </c>
      <c r="BG7" s="778">
        <v>1</v>
      </c>
      <c r="BH7" s="778">
        <v>4</v>
      </c>
      <c r="BI7" s="778"/>
      <c r="BJ7" s="778">
        <v>1</v>
      </c>
      <c r="BK7" s="778">
        <v>1</v>
      </c>
      <c r="BL7" s="778">
        <v>1</v>
      </c>
      <c r="BM7" s="778"/>
      <c r="BN7" s="778">
        <v>1</v>
      </c>
      <c r="BO7" s="778">
        <v>2</v>
      </c>
      <c r="BP7" s="778">
        <v>1</v>
      </c>
      <c r="BQ7" s="778"/>
      <c r="BR7" s="778">
        <v>3</v>
      </c>
      <c r="BS7" s="778">
        <v>3</v>
      </c>
      <c r="BT7" s="778"/>
      <c r="BU7" s="778">
        <v>4</v>
      </c>
      <c r="BV7" s="778">
        <v>3</v>
      </c>
      <c r="BW7" s="778">
        <v>4</v>
      </c>
      <c r="BX7" s="778">
        <v>1</v>
      </c>
      <c r="BY7" s="778">
        <v>1</v>
      </c>
      <c r="BZ7" s="778">
        <v>1</v>
      </c>
      <c r="CA7" s="778">
        <v>2</v>
      </c>
      <c r="CB7" s="778"/>
      <c r="CC7" s="778"/>
      <c r="CD7" s="778">
        <v>1</v>
      </c>
      <c r="CE7" s="778">
        <v>1</v>
      </c>
      <c r="CF7" s="778"/>
      <c r="CG7" s="778">
        <v>4</v>
      </c>
      <c r="CH7" s="778">
        <v>2</v>
      </c>
      <c r="CI7" s="778">
        <v>1</v>
      </c>
      <c r="CJ7" s="778">
        <v>3</v>
      </c>
      <c r="CK7" s="778"/>
      <c r="CL7" s="778">
        <v>1</v>
      </c>
      <c r="CM7" s="778"/>
      <c r="CN7" s="778">
        <v>1</v>
      </c>
      <c r="CO7" s="778"/>
      <c r="CP7" s="778">
        <v>2</v>
      </c>
      <c r="CQ7" s="778">
        <v>1</v>
      </c>
      <c r="CR7" s="778"/>
      <c r="CS7" s="778">
        <v>1</v>
      </c>
      <c r="CT7" s="778">
        <v>1</v>
      </c>
      <c r="CU7" s="778"/>
      <c r="CV7" s="778"/>
      <c r="CW7" s="778"/>
      <c r="CX7" s="778"/>
      <c r="CY7" s="778"/>
      <c r="CZ7" s="778"/>
      <c r="DA7" s="778"/>
      <c r="DB7" s="778"/>
      <c r="DC7" s="778"/>
      <c r="DD7" s="778"/>
      <c r="DE7" s="778"/>
      <c r="DF7" s="778"/>
      <c r="DG7" s="778"/>
      <c r="DH7" s="778"/>
      <c r="DI7" s="778"/>
      <c r="DJ7" s="778"/>
      <c r="DK7" s="778"/>
      <c r="DL7" s="778"/>
      <c r="DM7" s="778"/>
      <c r="DN7" s="778"/>
      <c r="DO7" s="778"/>
      <c r="DP7" s="778"/>
      <c r="DQ7" s="778"/>
      <c r="DR7" s="778"/>
      <c r="DS7" s="778"/>
      <c r="DT7" s="778"/>
      <c r="DU7" s="778"/>
      <c r="DV7" s="778"/>
      <c r="DW7" s="778"/>
      <c r="DX7" s="778"/>
      <c r="DY7" s="778"/>
      <c r="DZ7" s="778"/>
      <c r="EA7" s="778"/>
      <c r="EB7" s="778"/>
      <c r="EC7" s="778"/>
      <c r="ED7" s="778"/>
      <c r="EE7" s="778"/>
      <c r="EF7" s="778"/>
      <c r="EG7" s="778"/>
      <c r="EH7" s="778"/>
      <c r="EI7" s="778"/>
      <c r="EJ7" s="778"/>
      <c r="EK7" s="778"/>
      <c r="EL7" s="778"/>
      <c r="EM7" s="778"/>
      <c r="EN7" s="778"/>
      <c r="EO7" s="778"/>
      <c r="EP7" s="778"/>
      <c r="EQ7" s="778"/>
      <c r="ER7" s="778"/>
      <c r="ES7" s="778"/>
      <c r="ET7" s="778"/>
      <c r="EU7" s="778"/>
      <c r="EV7" s="778"/>
      <c r="EW7" s="778"/>
      <c r="EX7" s="778"/>
      <c r="EY7" s="778"/>
      <c r="EZ7" s="778"/>
      <c r="FA7" s="778"/>
      <c r="FB7" s="778"/>
      <c r="FC7" s="778"/>
    </row>
    <row r="8" spans="1:159" ht="15.75" customHeight="1">
      <c r="A8" s="779"/>
      <c r="B8" s="779"/>
      <c r="C8" s="779"/>
      <c r="D8" s="779"/>
      <c r="E8" s="779"/>
      <c r="F8" s="779"/>
      <c r="G8" s="779"/>
      <c r="H8" s="779"/>
      <c r="I8" s="779"/>
      <c r="J8" s="779"/>
      <c r="K8" s="779"/>
      <c r="L8" s="779"/>
      <c r="M8" s="779"/>
      <c r="N8" s="779"/>
      <c r="O8" s="779"/>
      <c r="P8" s="779"/>
      <c r="Q8" s="779"/>
      <c r="R8" s="779"/>
      <c r="S8" s="779"/>
      <c r="T8" s="779"/>
      <c r="U8" s="779"/>
      <c r="V8" s="779"/>
      <c r="W8" s="779"/>
      <c r="X8" s="779"/>
      <c r="Y8" s="779"/>
      <c r="Z8" s="779"/>
      <c r="AA8" s="779"/>
      <c r="AB8" s="779"/>
      <c r="AC8" s="779"/>
      <c r="AD8" s="779"/>
      <c r="AE8" s="779"/>
      <c r="AF8" s="779"/>
      <c r="AG8" s="779"/>
      <c r="AH8" s="779"/>
      <c r="AI8" s="779"/>
      <c r="AJ8" s="779"/>
      <c r="AK8" s="779"/>
      <c r="AL8" s="779"/>
      <c r="AM8" s="779"/>
      <c r="AN8" s="779"/>
      <c r="AO8" s="779"/>
      <c r="AP8" s="779"/>
      <c r="AQ8" s="779"/>
      <c r="AR8" s="779"/>
      <c r="AS8" s="779"/>
      <c r="AT8" s="779"/>
      <c r="AU8" s="779"/>
      <c r="AV8" s="779"/>
      <c r="AW8" s="779"/>
      <c r="AX8" s="779"/>
      <c r="AY8" s="779"/>
      <c r="AZ8" s="779"/>
      <c r="BA8" s="779"/>
      <c r="BB8" s="779"/>
      <c r="BC8" s="779"/>
      <c r="BD8" s="779"/>
      <c r="BE8" s="779"/>
      <c r="BF8" s="779"/>
      <c r="BG8" s="779"/>
      <c r="BH8" s="779"/>
      <c r="BI8" s="779"/>
      <c r="BJ8" s="779"/>
      <c r="BK8" s="779"/>
      <c r="BL8" s="779"/>
      <c r="BM8" s="779"/>
      <c r="BN8" s="779"/>
      <c r="BO8" s="779"/>
      <c r="BP8" s="779"/>
      <c r="BQ8" s="779"/>
      <c r="BR8" s="779"/>
      <c r="BS8" s="779"/>
      <c r="BT8" s="779"/>
      <c r="BU8" s="779"/>
      <c r="BV8" s="779"/>
      <c r="BW8" s="779"/>
      <c r="BX8" s="779"/>
      <c r="BY8" s="779"/>
      <c r="BZ8" s="779"/>
      <c r="CA8" s="779"/>
      <c r="CB8" s="779"/>
      <c r="CC8" s="779"/>
      <c r="CD8" s="779"/>
      <c r="CE8" s="779"/>
      <c r="CF8" s="779"/>
      <c r="CG8" s="779"/>
      <c r="CH8" s="779"/>
      <c r="CI8" s="779"/>
      <c r="CJ8" s="779"/>
      <c r="CK8" s="779"/>
      <c r="CL8" s="779"/>
      <c r="CM8" s="779"/>
      <c r="CN8" s="779"/>
      <c r="CO8" s="779"/>
      <c r="CP8" s="779"/>
      <c r="CQ8" s="779"/>
      <c r="CR8" s="779"/>
      <c r="CS8" s="779"/>
      <c r="CT8" s="779"/>
      <c r="CU8" s="779"/>
      <c r="CV8" s="779"/>
      <c r="CW8" s="779"/>
      <c r="CX8" s="779"/>
      <c r="CY8" s="779"/>
      <c r="CZ8" s="779"/>
      <c r="DA8" s="779"/>
      <c r="DB8" s="779"/>
      <c r="DC8" s="779"/>
      <c r="DD8" s="779"/>
      <c r="DE8" s="779"/>
      <c r="DF8" s="779"/>
      <c r="DG8" s="779"/>
      <c r="DH8" s="779"/>
      <c r="DI8" s="779"/>
      <c r="DJ8" s="779"/>
      <c r="DK8" s="779"/>
      <c r="DL8" s="779"/>
      <c r="DM8" s="779"/>
      <c r="DN8" s="779"/>
      <c r="DO8" s="779"/>
      <c r="DP8" s="779"/>
      <c r="DQ8" s="779"/>
      <c r="DR8" s="779"/>
      <c r="DS8" s="779"/>
      <c r="DT8" s="779"/>
      <c r="DU8" s="779"/>
      <c r="DV8" s="779"/>
      <c r="DW8" s="779"/>
      <c r="DX8" s="779"/>
      <c r="DY8" s="779"/>
      <c r="DZ8" s="779"/>
      <c r="EA8" s="779"/>
      <c r="EB8" s="779"/>
      <c r="EC8" s="779"/>
      <c r="ED8" s="779"/>
      <c r="EE8" s="779"/>
      <c r="EF8" s="779"/>
      <c r="EG8" s="779"/>
      <c r="EH8" s="779"/>
      <c r="EI8" s="779"/>
      <c r="EJ8" s="779"/>
      <c r="EK8" s="779"/>
      <c r="EL8" s="779"/>
      <c r="EM8" s="779"/>
      <c r="EN8" s="779"/>
      <c r="EO8" s="779"/>
      <c r="EP8" s="779"/>
      <c r="EQ8" s="779"/>
      <c r="ER8" s="779"/>
      <c r="ES8" s="779"/>
      <c r="ET8" s="779"/>
      <c r="EU8" s="779"/>
      <c r="EV8" s="779"/>
      <c r="EW8" s="779"/>
      <c r="EX8" s="779"/>
      <c r="EY8" s="779"/>
      <c r="EZ8" s="779"/>
      <c r="FA8" s="779"/>
      <c r="FB8" s="779"/>
      <c r="FC8" s="779"/>
    </row>
    <row r="9" spans="1:159" ht="15.75" customHeight="1">
      <c r="A9" s="779"/>
      <c r="B9" s="779"/>
      <c r="C9" s="779"/>
      <c r="D9" s="779"/>
      <c r="E9" s="779"/>
      <c r="F9" s="779"/>
      <c r="G9" s="779"/>
      <c r="H9" s="779"/>
      <c r="I9" s="779"/>
      <c r="J9" s="779"/>
      <c r="K9" s="779"/>
      <c r="L9" s="779"/>
      <c r="M9" s="779"/>
      <c r="N9" s="779"/>
      <c r="O9" s="779"/>
      <c r="P9" s="779"/>
      <c r="Q9" s="779"/>
      <c r="R9" s="779"/>
      <c r="S9" s="779"/>
      <c r="T9" s="779"/>
      <c r="U9" s="779"/>
      <c r="V9" s="779"/>
      <c r="W9" s="779"/>
      <c r="X9" s="779"/>
      <c r="Y9" s="779"/>
      <c r="Z9" s="779"/>
      <c r="AA9" s="779"/>
      <c r="AB9" s="779"/>
      <c r="AC9" s="779"/>
      <c r="AD9" s="779"/>
      <c r="AE9" s="779"/>
      <c r="AF9" s="779"/>
      <c r="AG9" s="779"/>
      <c r="AH9" s="779"/>
      <c r="AI9" s="779"/>
      <c r="AJ9" s="779"/>
      <c r="AK9" s="779"/>
      <c r="AL9" s="779"/>
      <c r="AM9" s="779"/>
      <c r="AN9" s="779"/>
      <c r="AO9" s="779"/>
      <c r="AP9" s="779"/>
      <c r="AQ9" s="779"/>
      <c r="AR9" s="779"/>
      <c r="AS9" s="779"/>
      <c r="AT9" s="779"/>
      <c r="AU9" s="779"/>
      <c r="AV9" s="779"/>
      <c r="AW9" s="779"/>
      <c r="AX9" s="779"/>
      <c r="AY9" s="779"/>
      <c r="AZ9" s="779"/>
      <c r="BA9" s="779"/>
      <c r="BB9" s="779"/>
      <c r="BC9" s="779"/>
      <c r="BD9" s="779"/>
      <c r="BE9" s="779"/>
      <c r="BF9" s="779"/>
      <c r="BG9" s="779"/>
      <c r="BH9" s="779"/>
      <c r="BI9" s="779"/>
      <c r="BJ9" s="779"/>
      <c r="BK9" s="779"/>
      <c r="BL9" s="779"/>
      <c r="BM9" s="779"/>
      <c r="BN9" s="779"/>
      <c r="BO9" s="779"/>
      <c r="BP9" s="779"/>
      <c r="BQ9" s="779"/>
      <c r="BR9" s="779"/>
      <c r="BS9" s="779"/>
      <c r="BT9" s="779"/>
      <c r="BU9" s="779"/>
      <c r="BV9" s="779"/>
      <c r="BW9" s="779"/>
      <c r="BX9" s="779"/>
      <c r="BY9" s="779"/>
      <c r="BZ9" s="779"/>
      <c r="CA9" s="779"/>
      <c r="CB9" s="779"/>
      <c r="CC9" s="779"/>
      <c r="CD9" s="779"/>
      <c r="CE9" s="779"/>
      <c r="CF9" s="779"/>
      <c r="CG9" s="779"/>
      <c r="CH9" s="779"/>
      <c r="CI9" s="779"/>
      <c r="CJ9" s="779"/>
      <c r="CK9" s="779"/>
      <c r="CL9" s="779"/>
      <c r="CM9" s="779"/>
      <c r="CN9" s="779"/>
      <c r="CO9" s="779"/>
      <c r="CP9" s="779"/>
      <c r="CQ9" s="779"/>
      <c r="CR9" s="779"/>
      <c r="CS9" s="779"/>
      <c r="CT9" s="779"/>
      <c r="CU9" s="779"/>
      <c r="CV9" s="779"/>
      <c r="CW9" s="779"/>
      <c r="CX9" s="779"/>
      <c r="CY9" s="779"/>
      <c r="CZ9" s="779"/>
      <c r="DA9" s="779"/>
      <c r="DB9" s="779"/>
      <c r="DC9" s="779"/>
      <c r="DD9" s="779"/>
      <c r="DE9" s="779"/>
      <c r="DF9" s="779"/>
      <c r="DG9" s="779"/>
      <c r="DH9" s="779"/>
      <c r="DI9" s="779"/>
      <c r="DJ9" s="779"/>
      <c r="DK9" s="779"/>
      <c r="DL9" s="779"/>
      <c r="DM9" s="779"/>
      <c r="DN9" s="779"/>
      <c r="DO9" s="779"/>
      <c r="DP9" s="779"/>
      <c r="DQ9" s="779"/>
      <c r="DR9" s="779"/>
      <c r="DS9" s="779"/>
      <c r="DT9" s="779"/>
      <c r="DU9" s="779"/>
      <c r="DV9" s="779"/>
      <c r="DW9" s="779"/>
      <c r="DX9" s="779"/>
      <c r="DY9" s="779"/>
      <c r="DZ9" s="779"/>
      <c r="EA9" s="779"/>
      <c r="EB9" s="779"/>
      <c r="EC9" s="779"/>
      <c r="ED9" s="779"/>
      <c r="EE9" s="779"/>
      <c r="EF9" s="779"/>
      <c r="EG9" s="779"/>
      <c r="EH9" s="779"/>
      <c r="EI9" s="779"/>
      <c r="EJ9" s="779"/>
      <c r="EK9" s="779"/>
      <c r="EL9" s="779"/>
      <c r="EM9" s="779"/>
      <c r="EN9" s="779"/>
      <c r="EO9" s="779"/>
      <c r="EP9" s="779"/>
      <c r="EQ9" s="779"/>
      <c r="ER9" s="779"/>
      <c r="ES9" s="779"/>
      <c r="ET9" s="779"/>
      <c r="EU9" s="779"/>
      <c r="EV9" s="779"/>
      <c r="EW9" s="779"/>
      <c r="EX9" s="779"/>
      <c r="EY9" s="779"/>
      <c r="EZ9" s="779"/>
      <c r="FA9" s="779"/>
      <c r="FB9" s="779"/>
      <c r="FC9" s="779"/>
    </row>
    <row r="10" spans="1:159" ht="15.75" customHeight="1">
      <c r="A10" s="779"/>
      <c r="B10" s="779"/>
      <c r="C10" s="779"/>
      <c r="D10" s="779"/>
      <c r="E10" s="779"/>
      <c r="F10" s="779"/>
      <c r="G10" s="779"/>
      <c r="H10" s="779"/>
      <c r="I10" s="779"/>
      <c r="J10" s="779"/>
      <c r="K10" s="779"/>
      <c r="L10" s="779"/>
      <c r="M10" s="779"/>
      <c r="N10" s="779"/>
      <c r="O10" s="779"/>
      <c r="P10" s="779"/>
      <c r="Q10" s="779"/>
      <c r="R10" s="779"/>
      <c r="S10" s="779"/>
      <c r="T10" s="779"/>
      <c r="U10" s="779"/>
      <c r="V10" s="779"/>
      <c r="W10" s="779"/>
      <c r="X10" s="779"/>
      <c r="Y10" s="779"/>
      <c r="Z10" s="779"/>
      <c r="AA10" s="779"/>
      <c r="AB10" s="779"/>
      <c r="AC10" s="779"/>
      <c r="AD10" s="779"/>
      <c r="AE10" s="779"/>
      <c r="AF10" s="779"/>
      <c r="AG10" s="779"/>
      <c r="AH10" s="779"/>
      <c r="AI10" s="779"/>
      <c r="AJ10" s="779"/>
      <c r="AK10" s="779"/>
      <c r="AL10" s="779"/>
      <c r="AM10" s="779"/>
      <c r="AN10" s="779"/>
      <c r="AO10" s="779"/>
      <c r="AP10" s="779"/>
      <c r="AQ10" s="779"/>
      <c r="AR10" s="779"/>
      <c r="AS10" s="779"/>
      <c r="AT10" s="779"/>
      <c r="AU10" s="779"/>
      <c r="AV10" s="779"/>
      <c r="AW10" s="779"/>
      <c r="AX10" s="779"/>
      <c r="AY10" s="779"/>
      <c r="AZ10" s="779"/>
      <c r="BA10" s="779"/>
      <c r="BB10" s="779"/>
      <c r="BC10" s="779"/>
      <c r="BD10" s="779"/>
      <c r="BE10" s="779"/>
      <c r="BF10" s="779"/>
      <c r="BG10" s="779"/>
      <c r="BH10" s="779"/>
      <c r="BI10" s="779"/>
      <c r="BJ10" s="779"/>
      <c r="BK10" s="779"/>
      <c r="BL10" s="779"/>
      <c r="BM10" s="779"/>
      <c r="BN10" s="779"/>
      <c r="BO10" s="779"/>
      <c r="BP10" s="779"/>
      <c r="BQ10" s="779"/>
      <c r="BR10" s="779"/>
      <c r="BS10" s="779"/>
      <c r="BT10" s="779"/>
      <c r="BU10" s="779"/>
      <c r="BV10" s="779"/>
      <c r="BW10" s="779"/>
      <c r="BX10" s="779"/>
      <c r="BY10" s="779"/>
      <c r="BZ10" s="779"/>
      <c r="CA10" s="779"/>
      <c r="CB10" s="779"/>
      <c r="CC10" s="779"/>
      <c r="CD10" s="779"/>
      <c r="CE10" s="779"/>
      <c r="CF10" s="779"/>
      <c r="CG10" s="779"/>
      <c r="CH10" s="779"/>
      <c r="CI10" s="779"/>
      <c r="CJ10" s="779"/>
      <c r="CK10" s="779"/>
      <c r="CL10" s="779"/>
      <c r="CM10" s="779"/>
      <c r="CN10" s="779"/>
      <c r="CO10" s="779"/>
      <c r="CP10" s="779"/>
      <c r="CQ10" s="779"/>
      <c r="CR10" s="779"/>
      <c r="CS10" s="779"/>
      <c r="CT10" s="779"/>
      <c r="CU10" s="779"/>
      <c r="CV10" s="779"/>
      <c r="CW10" s="779"/>
      <c r="CX10" s="779"/>
      <c r="CY10" s="779"/>
      <c r="CZ10" s="779"/>
      <c r="DA10" s="779"/>
      <c r="DB10" s="779"/>
      <c r="DC10" s="779"/>
      <c r="DD10" s="779"/>
      <c r="DE10" s="779"/>
      <c r="DF10" s="779"/>
      <c r="DG10" s="779"/>
      <c r="DH10" s="779"/>
      <c r="DI10" s="779"/>
      <c r="DJ10" s="779"/>
      <c r="DK10" s="779"/>
      <c r="DL10" s="779"/>
      <c r="DM10" s="779"/>
      <c r="DN10" s="779"/>
      <c r="DO10" s="779"/>
      <c r="DP10" s="779"/>
      <c r="DQ10" s="779"/>
      <c r="DR10" s="779"/>
      <c r="DS10" s="779"/>
      <c r="DT10" s="779"/>
      <c r="DU10" s="779"/>
      <c r="DV10" s="779"/>
      <c r="DW10" s="779"/>
      <c r="DX10" s="779"/>
      <c r="DY10" s="779"/>
      <c r="DZ10" s="779"/>
      <c r="EA10" s="779"/>
      <c r="EB10" s="779"/>
      <c r="EC10" s="779"/>
      <c r="ED10" s="779"/>
      <c r="EE10" s="779"/>
      <c r="EF10" s="779"/>
      <c r="EG10" s="779"/>
      <c r="EH10" s="779"/>
      <c r="EI10" s="779"/>
      <c r="EJ10" s="779"/>
      <c r="EK10" s="779"/>
      <c r="EL10" s="779"/>
      <c r="EM10" s="779"/>
      <c r="EN10" s="779"/>
      <c r="EO10" s="779"/>
      <c r="EP10" s="779"/>
      <c r="EQ10" s="779"/>
      <c r="ER10" s="779"/>
      <c r="ES10" s="779"/>
      <c r="ET10" s="779"/>
      <c r="EU10" s="779"/>
      <c r="EV10" s="779"/>
      <c r="EW10" s="779"/>
      <c r="EX10" s="779"/>
      <c r="EY10" s="779"/>
      <c r="EZ10" s="779"/>
      <c r="FA10" s="779"/>
      <c r="FB10" s="779"/>
      <c r="FC10" s="779"/>
    </row>
    <row r="11" spans="1:159" ht="15.75" customHeight="1">
      <c r="A11" s="780"/>
      <c r="B11" s="809">
        <v>45962</v>
      </c>
      <c r="C11" s="787"/>
      <c r="D11" s="787"/>
      <c r="E11" s="788"/>
      <c r="F11" s="809">
        <f>B11+1</f>
        <v>45963</v>
      </c>
      <c r="G11" s="787"/>
      <c r="H11" s="787"/>
      <c r="I11" s="788"/>
      <c r="J11" s="809">
        <f>F11+1</f>
        <v>45964</v>
      </c>
      <c r="K11" s="787"/>
      <c r="L11" s="787"/>
      <c r="M11" s="788"/>
      <c r="N11" s="809">
        <f>J11+1</f>
        <v>45965</v>
      </c>
      <c r="O11" s="787"/>
      <c r="P11" s="787"/>
      <c r="Q11" s="788"/>
      <c r="R11" s="809">
        <f>N11+1</f>
        <v>45966</v>
      </c>
      <c r="S11" s="787"/>
      <c r="T11" s="787"/>
      <c r="U11" s="788"/>
      <c r="V11" s="809">
        <f>R11+1</f>
        <v>45967</v>
      </c>
      <c r="W11" s="787"/>
      <c r="X11" s="787"/>
      <c r="Y11" s="788"/>
      <c r="Z11" s="809">
        <f>V11+1</f>
        <v>45968</v>
      </c>
      <c r="AA11" s="787"/>
      <c r="AB11" s="787"/>
      <c r="AC11" s="788"/>
      <c r="AD11" s="809">
        <f>Z11+1</f>
        <v>45969</v>
      </c>
      <c r="AE11" s="787"/>
      <c r="AF11" s="787"/>
      <c r="AG11" s="788"/>
      <c r="AH11" s="809">
        <f>AD11+1</f>
        <v>45970</v>
      </c>
      <c r="AI11" s="787"/>
      <c r="AJ11" s="787"/>
      <c r="AK11" s="788"/>
      <c r="AL11" s="809">
        <f>AH11+1</f>
        <v>45971</v>
      </c>
      <c r="AM11" s="787"/>
      <c r="AN11" s="787"/>
      <c r="AO11" s="788"/>
      <c r="AP11" s="809">
        <f>AL11+1</f>
        <v>45972</v>
      </c>
      <c r="AQ11" s="787"/>
      <c r="AR11" s="787"/>
      <c r="AS11" s="788"/>
      <c r="AT11" s="809">
        <f>AP11+1</f>
        <v>45973</v>
      </c>
      <c r="AU11" s="787"/>
      <c r="AV11" s="787"/>
      <c r="AW11" s="788"/>
      <c r="AX11" s="809">
        <f>AT11+1</f>
        <v>45974</v>
      </c>
      <c r="AY11" s="787"/>
      <c r="AZ11" s="787"/>
      <c r="BA11" s="788"/>
      <c r="BB11" s="809">
        <f>AX11+1</f>
        <v>45975</v>
      </c>
      <c r="BC11" s="787"/>
      <c r="BD11" s="787"/>
      <c r="BE11" s="788"/>
      <c r="BF11" s="809">
        <f>BB11+1</f>
        <v>45976</v>
      </c>
      <c r="BG11" s="787"/>
      <c r="BH11" s="787"/>
      <c r="BI11" s="788"/>
      <c r="BJ11" s="809">
        <f>BF11+1</f>
        <v>45977</v>
      </c>
      <c r="BK11" s="787"/>
      <c r="BL11" s="787"/>
      <c r="BM11" s="788"/>
      <c r="BN11" s="809">
        <f>BJ11+1</f>
        <v>45978</v>
      </c>
      <c r="BO11" s="787"/>
      <c r="BP11" s="787"/>
      <c r="BQ11" s="788"/>
      <c r="BR11" s="809">
        <f>BN11+1</f>
        <v>45979</v>
      </c>
      <c r="BS11" s="787"/>
      <c r="BT11" s="787"/>
      <c r="BU11" s="787"/>
      <c r="BV11" s="788"/>
      <c r="BW11" s="781"/>
      <c r="BX11" s="809">
        <f>BR11+1</f>
        <v>45980</v>
      </c>
      <c r="BY11" s="787"/>
      <c r="BZ11" s="787"/>
      <c r="CA11" s="788"/>
      <c r="CB11" s="809">
        <f>BX11+1</f>
        <v>45981</v>
      </c>
      <c r="CC11" s="787"/>
      <c r="CD11" s="787"/>
      <c r="CE11" s="788"/>
      <c r="CF11" s="809">
        <f>CB11+1</f>
        <v>45982</v>
      </c>
      <c r="CG11" s="787"/>
      <c r="CH11" s="787"/>
      <c r="CI11" s="788"/>
      <c r="CJ11" s="809">
        <f>CF11+1</f>
        <v>45983</v>
      </c>
      <c r="CK11" s="787"/>
      <c r="CL11" s="787"/>
      <c r="CM11" s="788"/>
      <c r="CN11" s="809">
        <f>CJ11+1</f>
        <v>45984</v>
      </c>
      <c r="CO11" s="787"/>
      <c r="CP11" s="787"/>
      <c r="CQ11" s="788"/>
      <c r="CR11" s="809">
        <f>CN11+1</f>
        <v>45985</v>
      </c>
      <c r="CS11" s="787"/>
      <c r="CT11" s="787"/>
      <c r="CU11" s="788"/>
      <c r="CV11" s="809">
        <f>CR11+1</f>
        <v>45986</v>
      </c>
      <c r="CW11" s="787"/>
      <c r="CX11" s="787"/>
      <c r="CY11" s="788"/>
      <c r="CZ11" s="809">
        <f>CV11+1</f>
        <v>45987</v>
      </c>
      <c r="DA11" s="787"/>
      <c r="DB11" s="787"/>
      <c r="DC11" s="788"/>
      <c r="DD11" s="809">
        <f>CZ11+1</f>
        <v>45988</v>
      </c>
      <c r="DE11" s="787"/>
      <c r="DF11" s="787"/>
      <c r="DG11" s="788"/>
      <c r="DH11" s="809">
        <f>DD11+1</f>
        <v>45989</v>
      </c>
      <c r="DI11" s="787"/>
      <c r="DJ11" s="787"/>
      <c r="DK11" s="788"/>
      <c r="DL11" s="809">
        <f>DH11+1</f>
        <v>45990</v>
      </c>
      <c r="DM11" s="787"/>
      <c r="DN11" s="787"/>
      <c r="DO11" s="788"/>
      <c r="DP11" s="809">
        <f>DL11+1</f>
        <v>45991</v>
      </c>
      <c r="DQ11" s="787"/>
      <c r="DR11" s="787"/>
      <c r="DS11" s="788"/>
      <c r="DT11" s="784"/>
      <c r="DU11" s="784"/>
      <c r="DV11" s="784"/>
      <c r="DW11" s="784"/>
      <c r="DX11" s="784"/>
      <c r="DY11" s="784"/>
      <c r="DZ11" s="784"/>
      <c r="EA11" s="784"/>
      <c r="EB11" s="784"/>
      <c r="EC11" s="784"/>
      <c r="ED11" s="784"/>
      <c r="EE11" s="784"/>
      <c r="EF11" s="784"/>
      <c r="EG11" s="784"/>
      <c r="EH11" s="784"/>
      <c r="EI11" s="784"/>
      <c r="EJ11" s="784"/>
      <c r="EK11" s="784"/>
      <c r="EL11" s="784"/>
      <c r="EM11" s="784"/>
      <c r="EN11" s="784"/>
      <c r="EO11" s="784"/>
      <c r="EP11" s="784"/>
      <c r="EQ11" s="784"/>
      <c r="ER11" s="784"/>
      <c r="ES11" s="784"/>
      <c r="ET11" s="784"/>
      <c r="EU11" s="784"/>
      <c r="EV11" s="784"/>
      <c r="EW11" s="784"/>
      <c r="EX11" s="784"/>
      <c r="EY11" s="784"/>
      <c r="EZ11" s="784"/>
      <c r="FA11" s="784"/>
      <c r="FB11" s="784"/>
      <c r="FC11" s="784"/>
    </row>
    <row r="12" spans="1:159" ht="15.75" customHeight="1">
      <c r="A12" s="780" t="s">
        <v>8228</v>
      </c>
      <c r="B12" s="808" t="s">
        <v>8231</v>
      </c>
      <c r="C12" s="788"/>
      <c r="D12" s="808" t="s">
        <v>8232</v>
      </c>
      <c r="E12" s="788"/>
      <c r="F12" s="808" t="s">
        <v>8231</v>
      </c>
      <c r="G12" s="788"/>
      <c r="H12" s="808" t="s">
        <v>8232</v>
      </c>
      <c r="I12" s="788"/>
      <c r="J12" s="808" t="s">
        <v>8231</v>
      </c>
      <c r="K12" s="788"/>
      <c r="L12" s="808" t="s">
        <v>8232</v>
      </c>
      <c r="M12" s="788"/>
      <c r="N12" s="808" t="s">
        <v>8231</v>
      </c>
      <c r="O12" s="788"/>
      <c r="P12" s="808" t="s">
        <v>8232</v>
      </c>
      <c r="Q12" s="788"/>
      <c r="R12" s="808" t="s">
        <v>8231</v>
      </c>
      <c r="S12" s="788"/>
      <c r="T12" s="808" t="s">
        <v>8232</v>
      </c>
      <c r="U12" s="788"/>
      <c r="V12" s="808" t="s">
        <v>8231</v>
      </c>
      <c r="W12" s="788"/>
      <c r="X12" s="808" t="s">
        <v>8232</v>
      </c>
      <c r="Y12" s="788"/>
      <c r="Z12" s="808" t="s">
        <v>8231</v>
      </c>
      <c r="AA12" s="788"/>
      <c r="AB12" s="808" t="s">
        <v>8232</v>
      </c>
      <c r="AC12" s="788"/>
      <c r="AD12" s="808" t="s">
        <v>8231</v>
      </c>
      <c r="AE12" s="788"/>
      <c r="AF12" s="808" t="s">
        <v>8232</v>
      </c>
      <c r="AG12" s="788"/>
      <c r="AH12" s="808" t="s">
        <v>8231</v>
      </c>
      <c r="AI12" s="788"/>
      <c r="AJ12" s="808" t="s">
        <v>8232</v>
      </c>
      <c r="AK12" s="788"/>
      <c r="AL12" s="808" t="s">
        <v>8231</v>
      </c>
      <c r="AM12" s="788"/>
      <c r="AN12" s="808" t="s">
        <v>8232</v>
      </c>
      <c r="AO12" s="788"/>
      <c r="AP12" s="808" t="s">
        <v>8231</v>
      </c>
      <c r="AQ12" s="788"/>
      <c r="AR12" s="808" t="s">
        <v>8232</v>
      </c>
      <c r="AS12" s="788"/>
      <c r="AT12" s="808" t="s">
        <v>8231</v>
      </c>
      <c r="AU12" s="788"/>
      <c r="AV12" s="808" t="s">
        <v>8231</v>
      </c>
      <c r="AW12" s="788"/>
      <c r="AX12" s="808" t="s">
        <v>8232</v>
      </c>
      <c r="AY12" s="788"/>
      <c r="AZ12" s="808" t="s">
        <v>8231</v>
      </c>
      <c r="BA12" s="788"/>
      <c r="BB12" s="808" t="s">
        <v>8232</v>
      </c>
      <c r="BC12" s="788"/>
      <c r="BD12" s="808" t="s">
        <v>8231</v>
      </c>
      <c r="BE12" s="788"/>
      <c r="BF12" s="808" t="s">
        <v>8232</v>
      </c>
      <c r="BG12" s="788"/>
      <c r="BH12" s="808" t="s">
        <v>8231</v>
      </c>
      <c r="BI12" s="788"/>
      <c r="BJ12" s="808" t="s">
        <v>8231</v>
      </c>
      <c r="BK12" s="788"/>
      <c r="BL12" s="808" t="s">
        <v>8232</v>
      </c>
      <c r="BM12" s="788"/>
      <c r="BN12" s="808" t="s">
        <v>8231</v>
      </c>
      <c r="BO12" s="788"/>
      <c r="BP12" s="808" t="s">
        <v>8232</v>
      </c>
      <c r="BQ12" s="788"/>
      <c r="BR12" s="808" t="s">
        <v>8231</v>
      </c>
      <c r="BS12" s="788"/>
      <c r="BT12" s="782"/>
      <c r="BU12" s="808" t="s">
        <v>8232</v>
      </c>
      <c r="BV12" s="788"/>
      <c r="BW12" s="782"/>
      <c r="BX12" s="808" t="s">
        <v>8231</v>
      </c>
      <c r="BY12" s="788"/>
      <c r="BZ12" s="808" t="s">
        <v>8231</v>
      </c>
      <c r="CA12" s="788"/>
      <c r="CB12" s="808" t="s">
        <v>8232</v>
      </c>
      <c r="CC12" s="788"/>
      <c r="CD12" s="808" t="s">
        <v>8231</v>
      </c>
      <c r="CE12" s="788"/>
      <c r="CF12" s="808" t="s">
        <v>8232</v>
      </c>
      <c r="CG12" s="788"/>
      <c r="CH12" s="808" t="s">
        <v>8231</v>
      </c>
      <c r="CI12" s="788"/>
      <c r="CJ12" s="808" t="s">
        <v>8232</v>
      </c>
      <c r="CK12" s="788"/>
      <c r="CL12" s="808" t="s">
        <v>8231</v>
      </c>
      <c r="CM12" s="788"/>
      <c r="CN12" s="808" t="s">
        <v>8231</v>
      </c>
      <c r="CO12" s="788"/>
      <c r="CP12" s="808" t="s">
        <v>8232</v>
      </c>
      <c r="CQ12" s="788"/>
      <c r="CR12" s="808" t="s">
        <v>8231</v>
      </c>
      <c r="CS12" s="788"/>
      <c r="CT12" s="808" t="s">
        <v>8232</v>
      </c>
      <c r="CU12" s="788"/>
      <c r="CV12" s="808" t="s">
        <v>8231</v>
      </c>
      <c r="CW12" s="788"/>
      <c r="CX12" s="808" t="s">
        <v>8232</v>
      </c>
      <c r="CY12" s="788"/>
      <c r="CZ12" s="808" t="s">
        <v>8231</v>
      </c>
      <c r="DA12" s="788"/>
      <c r="DB12" s="808" t="s">
        <v>8231</v>
      </c>
      <c r="DC12" s="788"/>
      <c r="DD12" s="808" t="s">
        <v>8232</v>
      </c>
      <c r="DE12" s="788"/>
      <c r="DF12" s="808" t="s">
        <v>8231</v>
      </c>
      <c r="DG12" s="788"/>
      <c r="DH12" s="808" t="s">
        <v>8232</v>
      </c>
      <c r="DI12" s="788"/>
      <c r="DJ12" s="808" t="s">
        <v>8231</v>
      </c>
      <c r="DK12" s="788"/>
      <c r="DL12" s="808" t="s">
        <v>8232</v>
      </c>
      <c r="DM12" s="788"/>
      <c r="DN12" s="808" t="s">
        <v>8231</v>
      </c>
      <c r="DO12" s="788"/>
      <c r="DP12" s="808" t="s">
        <v>8231</v>
      </c>
      <c r="DQ12" s="788"/>
      <c r="DR12" s="808" t="s">
        <v>8232</v>
      </c>
      <c r="DS12" s="788"/>
      <c r="DT12" s="785"/>
      <c r="DU12" s="785"/>
      <c r="DV12" s="785"/>
      <c r="DW12" s="785"/>
      <c r="DX12" s="785"/>
      <c r="DY12" s="785"/>
      <c r="DZ12" s="785"/>
      <c r="EA12" s="785"/>
      <c r="EB12" s="785"/>
      <c r="EC12" s="785"/>
      <c r="ED12" s="785"/>
      <c r="EE12" s="785"/>
      <c r="EF12" s="785"/>
      <c r="EG12" s="785"/>
      <c r="EH12" s="785"/>
      <c r="EI12" s="785"/>
      <c r="EJ12" s="785"/>
      <c r="EK12" s="785"/>
      <c r="EL12" s="785"/>
      <c r="EM12" s="785"/>
      <c r="EN12" s="785"/>
      <c r="EO12" s="785"/>
      <c r="EP12" s="785"/>
      <c r="EQ12" s="785"/>
      <c r="ER12" s="785"/>
      <c r="ES12" s="785"/>
      <c r="ET12" s="785"/>
      <c r="EU12" s="785"/>
      <c r="EV12" s="785"/>
      <c r="EW12" s="785"/>
      <c r="EX12" s="785"/>
      <c r="EY12" s="785"/>
      <c r="EZ12" s="785"/>
      <c r="FA12" s="785"/>
      <c r="FB12" s="785"/>
      <c r="FC12" s="785"/>
    </row>
    <row r="13" spans="1:159" ht="15.75" customHeight="1">
      <c r="A13" s="786"/>
      <c r="B13" s="782" t="s">
        <v>4218</v>
      </c>
      <c r="C13" s="782" t="s">
        <v>4219</v>
      </c>
      <c r="D13" s="782" t="s">
        <v>4218</v>
      </c>
      <c r="E13" s="782" t="s">
        <v>4219</v>
      </c>
      <c r="F13" s="782" t="s">
        <v>4218</v>
      </c>
      <c r="G13" s="782" t="s">
        <v>4219</v>
      </c>
      <c r="H13" s="782" t="s">
        <v>4218</v>
      </c>
      <c r="I13" s="782" t="s">
        <v>4219</v>
      </c>
      <c r="J13" s="782" t="s">
        <v>4218</v>
      </c>
      <c r="K13" s="782" t="s">
        <v>4219</v>
      </c>
      <c r="L13" s="782" t="s">
        <v>4218</v>
      </c>
      <c r="M13" s="782" t="s">
        <v>4219</v>
      </c>
      <c r="N13" s="782" t="s">
        <v>4218</v>
      </c>
      <c r="O13" s="782" t="s">
        <v>4219</v>
      </c>
      <c r="P13" s="782" t="s">
        <v>4218</v>
      </c>
      <c r="Q13" s="782" t="s">
        <v>4219</v>
      </c>
      <c r="R13" s="782" t="s">
        <v>4218</v>
      </c>
      <c r="S13" s="782" t="s">
        <v>4219</v>
      </c>
      <c r="T13" s="782" t="s">
        <v>4218</v>
      </c>
      <c r="U13" s="782" t="s">
        <v>4219</v>
      </c>
      <c r="V13" s="782" t="s">
        <v>4218</v>
      </c>
      <c r="W13" s="782" t="s">
        <v>4219</v>
      </c>
      <c r="X13" s="782" t="s">
        <v>4218</v>
      </c>
      <c r="Y13" s="782" t="s">
        <v>4219</v>
      </c>
      <c r="Z13" s="782" t="s">
        <v>4218</v>
      </c>
      <c r="AA13" s="782" t="s">
        <v>4219</v>
      </c>
      <c r="AB13" s="782" t="s">
        <v>4218</v>
      </c>
      <c r="AC13" s="782" t="s">
        <v>4219</v>
      </c>
      <c r="AD13" s="782" t="s">
        <v>4218</v>
      </c>
      <c r="AE13" s="782" t="s">
        <v>4219</v>
      </c>
      <c r="AF13" s="782" t="s">
        <v>4218</v>
      </c>
      <c r="AG13" s="782" t="s">
        <v>4219</v>
      </c>
      <c r="AH13" s="782" t="s">
        <v>4218</v>
      </c>
      <c r="AI13" s="782" t="s">
        <v>4219</v>
      </c>
      <c r="AJ13" s="782" t="s">
        <v>4218</v>
      </c>
      <c r="AK13" s="782" t="s">
        <v>4219</v>
      </c>
      <c r="AL13" s="782" t="s">
        <v>4218</v>
      </c>
      <c r="AM13" s="782" t="s">
        <v>4219</v>
      </c>
      <c r="AN13" s="782" t="s">
        <v>4218</v>
      </c>
      <c r="AO13" s="782" t="s">
        <v>4219</v>
      </c>
      <c r="AP13" s="782" t="s">
        <v>4218</v>
      </c>
      <c r="AQ13" s="782" t="s">
        <v>4219</v>
      </c>
      <c r="AR13" s="782" t="s">
        <v>4218</v>
      </c>
      <c r="AS13" s="782" t="s">
        <v>4219</v>
      </c>
      <c r="AT13" s="782" t="s">
        <v>4218</v>
      </c>
      <c r="AU13" s="782" t="s">
        <v>4219</v>
      </c>
      <c r="AV13" s="782" t="s">
        <v>4218</v>
      </c>
      <c r="AW13" s="782" t="s">
        <v>4219</v>
      </c>
      <c r="AX13" s="782" t="s">
        <v>4218</v>
      </c>
      <c r="AY13" s="782" t="s">
        <v>4219</v>
      </c>
      <c r="AZ13" s="782" t="s">
        <v>4218</v>
      </c>
      <c r="BA13" s="782" t="s">
        <v>4219</v>
      </c>
      <c r="BB13" s="782" t="s">
        <v>4218</v>
      </c>
      <c r="BC13" s="782" t="s">
        <v>4219</v>
      </c>
      <c r="BD13" s="782" t="s">
        <v>4218</v>
      </c>
      <c r="BE13" s="782" t="s">
        <v>4219</v>
      </c>
      <c r="BF13" s="782" t="s">
        <v>4218</v>
      </c>
      <c r="BG13" s="782" t="s">
        <v>4219</v>
      </c>
      <c r="BH13" s="782" t="s">
        <v>4218</v>
      </c>
      <c r="BI13" s="782" t="s">
        <v>4219</v>
      </c>
      <c r="BJ13" s="782" t="s">
        <v>4218</v>
      </c>
      <c r="BK13" s="782" t="s">
        <v>4219</v>
      </c>
      <c r="BL13" s="782" t="s">
        <v>4218</v>
      </c>
      <c r="BM13" s="782" t="s">
        <v>4219</v>
      </c>
      <c r="BN13" s="782" t="s">
        <v>4218</v>
      </c>
      <c r="BO13" s="782" t="s">
        <v>4219</v>
      </c>
      <c r="BP13" s="782" t="s">
        <v>4218</v>
      </c>
      <c r="BQ13" s="782" t="s">
        <v>4219</v>
      </c>
      <c r="BR13" s="782" t="s">
        <v>4218</v>
      </c>
      <c r="BS13" s="782" t="s">
        <v>4219</v>
      </c>
      <c r="BT13" s="782"/>
      <c r="BU13" s="782" t="s">
        <v>4218</v>
      </c>
      <c r="BV13" s="782" t="s">
        <v>4219</v>
      </c>
      <c r="BW13" s="782"/>
      <c r="BX13" s="782" t="s">
        <v>4218</v>
      </c>
      <c r="BY13" s="782" t="s">
        <v>4219</v>
      </c>
      <c r="BZ13" s="782" t="s">
        <v>4218</v>
      </c>
      <c r="CA13" s="782" t="s">
        <v>4219</v>
      </c>
      <c r="CB13" s="782" t="s">
        <v>4218</v>
      </c>
      <c r="CC13" s="782" t="s">
        <v>4219</v>
      </c>
      <c r="CD13" s="782" t="s">
        <v>4218</v>
      </c>
      <c r="CE13" s="782" t="s">
        <v>4219</v>
      </c>
      <c r="CF13" s="782" t="s">
        <v>4218</v>
      </c>
      <c r="CG13" s="782" t="s">
        <v>4219</v>
      </c>
      <c r="CH13" s="782" t="s">
        <v>4218</v>
      </c>
      <c r="CI13" s="782" t="s">
        <v>4219</v>
      </c>
      <c r="CJ13" s="782" t="s">
        <v>4218</v>
      </c>
      <c r="CK13" s="782" t="s">
        <v>4219</v>
      </c>
      <c r="CL13" s="782" t="s">
        <v>4218</v>
      </c>
      <c r="CM13" s="782" t="s">
        <v>4219</v>
      </c>
      <c r="CN13" s="782" t="s">
        <v>4218</v>
      </c>
      <c r="CO13" s="782" t="s">
        <v>4219</v>
      </c>
      <c r="CP13" s="782" t="s">
        <v>4218</v>
      </c>
      <c r="CQ13" s="782" t="s">
        <v>4219</v>
      </c>
      <c r="CR13" s="782" t="s">
        <v>4218</v>
      </c>
      <c r="CS13" s="782" t="s">
        <v>4219</v>
      </c>
      <c r="CT13" s="782" t="s">
        <v>4218</v>
      </c>
      <c r="CU13" s="782" t="s">
        <v>4219</v>
      </c>
      <c r="CV13" s="782" t="s">
        <v>4218</v>
      </c>
      <c r="CW13" s="782" t="s">
        <v>4219</v>
      </c>
      <c r="CX13" s="782" t="s">
        <v>4218</v>
      </c>
      <c r="CY13" s="782" t="s">
        <v>4219</v>
      </c>
      <c r="CZ13" s="782" t="s">
        <v>4218</v>
      </c>
      <c r="DA13" s="782" t="s">
        <v>4219</v>
      </c>
      <c r="DB13" s="782" t="s">
        <v>4218</v>
      </c>
      <c r="DC13" s="782" t="s">
        <v>4219</v>
      </c>
      <c r="DD13" s="782" t="s">
        <v>4218</v>
      </c>
      <c r="DE13" s="782" t="s">
        <v>4219</v>
      </c>
      <c r="DF13" s="782" t="s">
        <v>4218</v>
      </c>
      <c r="DG13" s="782" t="s">
        <v>4219</v>
      </c>
      <c r="DH13" s="782" t="s">
        <v>4218</v>
      </c>
      <c r="DI13" s="782" t="s">
        <v>4219</v>
      </c>
      <c r="DJ13" s="782" t="s">
        <v>4218</v>
      </c>
      <c r="DK13" s="782" t="s">
        <v>4219</v>
      </c>
      <c r="DL13" s="782" t="s">
        <v>4218</v>
      </c>
      <c r="DM13" s="782" t="s">
        <v>4219</v>
      </c>
      <c r="DN13" s="782" t="s">
        <v>4218</v>
      </c>
      <c r="DO13" s="782" t="s">
        <v>4219</v>
      </c>
      <c r="DP13" s="782" t="s">
        <v>4218</v>
      </c>
      <c r="DQ13" s="782" t="s">
        <v>4219</v>
      </c>
      <c r="DR13" s="782" t="s">
        <v>4218</v>
      </c>
      <c r="DS13" s="782" t="s">
        <v>4219</v>
      </c>
      <c r="DT13" s="785"/>
      <c r="DU13" s="785"/>
      <c r="DV13" s="785"/>
      <c r="DW13" s="785"/>
      <c r="DX13" s="785"/>
      <c r="DY13" s="785"/>
      <c r="DZ13" s="785"/>
      <c r="EA13" s="785"/>
      <c r="EB13" s="785"/>
      <c r="EC13" s="785"/>
      <c r="ED13" s="785"/>
      <c r="EE13" s="785"/>
      <c r="EF13" s="785"/>
      <c r="EG13" s="785"/>
      <c r="EH13" s="785"/>
      <c r="EI13" s="785"/>
      <c r="EJ13" s="785"/>
      <c r="EK13" s="785"/>
      <c r="EL13" s="785"/>
      <c r="EM13" s="785"/>
      <c r="EN13" s="785"/>
      <c r="EO13" s="785"/>
      <c r="EP13" s="785"/>
      <c r="EQ13" s="785"/>
      <c r="ER13" s="785"/>
      <c r="ES13" s="785"/>
      <c r="ET13" s="785"/>
      <c r="EU13" s="785"/>
      <c r="EV13" s="785"/>
      <c r="EW13" s="785"/>
      <c r="EX13" s="785"/>
      <c r="EY13" s="785"/>
      <c r="EZ13" s="785"/>
      <c r="FA13" s="785"/>
      <c r="FB13" s="785"/>
      <c r="FC13" s="785"/>
    </row>
    <row r="14" spans="1:159" ht="15.75" customHeight="1">
      <c r="A14" s="778" t="s">
        <v>697</v>
      </c>
      <c r="B14" s="778"/>
      <c r="C14" s="778"/>
      <c r="D14" s="778"/>
      <c r="E14" s="778"/>
      <c r="F14" s="778">
        <v>1</v>
      </c>
      <c r="G14" s="778"/>
      <c r="H14" s="778"/>
      <c r="I14" s="778"/>
      <c r="J14" s="778"/>
      <c r="K14" s="778"/>
      <c r="L14" s="778"/>
      <c r="M14" s="778"/>
      <c r="N14" s="778"/>
      <c r="O14" s="778"/>
      <c r="P14" s="778"/>
      <c r="Q14" s="778"/>
      <c r="R14" s="778"/>
      <c r="S14" s="778"/>
      <c r="T14" s="778"/>
      <c r="U14" s="778"/>
      <c r="V14" s="778"/>
      <c r="W14" s="778"/>
      <c r="X14" s="778"/>
      <c r="Y14" s="778"/>
      <c r="Z14" s="778"/>
      <c r="AA14" s="778"/>
      <c r="AB14" s="778"/>
      <c r="AC14" s="778"/>
      <c r="AD14" s="778"/>
      <c r="AE14" s="778"/>
      <c r="AF14" s="778"/>
      <c r="AG14" s="778"/>
      <c r="AH14" s="778"/>
      <c r="AI14" s="778"/>
      <c r="AJ14" s="778"/>
      <c r="AK14" s="778"/>
      <c r="AL14" s="778"/>
      <c r="AM14" s="778"/>
      <c r="AN14" s="778"/>
      <c r="AO14" s="778"/>
      <c r="AP14" s="778"/>
      <c r="AQ14" s="778"/>
      <c r="AR14" s="778"/>
      <c r="AS14" s="778"/>
      <c r="AT14" s="778"/>
      <c r="AU14" s="778"/>
      <c r="AV14" s="778"/>
      <c r="AW14" s="778"/>
      <c r="AX14" s="778"/>
      <c r="AY14" s="778"/>
      <c r="AZ14" s="778"/>
      <c r="BA14" s="778"/>
      <c r="BB14" s="778"/>
      <c r="BC14" s="778"/>
      <c r="BD14" s="778"/>
      <c r="BE14" s="778"/>
      <c r="BF14" s="778"/>
      <c r="BG14" s="778"/>
      <c r="BH14" s="778"/>
      <c r="BI14" s="778"/>
      <c r="BJ14" s="778"/>
      <c r="BK14" s="778"/>
      <c r="BL14" s="778"/>
      <c r="BM14" s="778"/>
      <c r="BN14" s="778"/>
      <c r="BO14" s="778"/>
      <c r="BP14" s="778"/>
      <c r="BQ14" s="778"/>
      <c r="BR14" s="778"/>
      <c r="BS14" s="778"/>
      <c r="BT14" s="778"/>
      <c r="BU14" s="778"/>
      <c r="BV14" s="778"/>
      <c r="BW14" s="778"/>
      <c r="BX14" s="778"/>
      <c r="BY14" s="778"/>
      <c r="BZ14" s="778"/>
      <c r="CA14" s="778"/>
      <c r="CB14" s="778"/>
      <c r="CC14" s="778"/>
      <c r="CD14" s="778"/>
      <c r="CE14" s="778"/>
      <c r="CF14" s="778"/>
      <c r="CG14" s="778"/>
      <c r="CH14" s="778"/>
      <c r="CI14" s="778"/>
      <c r="CJ14" s="778"/>
      <c r="CK14" s="778"/>
      <c r="CL14" s="778"/>
      <c r="CM14" s="778"/>
      <c r="CN14" s="778"/>
      <c r="CO14" s="778"/>
      <c r="CP14" s="778"/>
      <c r="CQ14" s="778"/>
      <c r="CR14" s="778"/>
      <c r="CS14" s="778"/>
      <c r="CT14" s="778"/>
      <c r="CU14" s="778"/>
      <c r="CV14" s="778"/>
      <c r="CW14" s="778"/>
      <c r="CX14" s="778"/>
      <c r="CY14" s="778"/>
      <c r="CZ14" s="778"/>
      <c r="DA14" s="778"/>
      <c r="DB14" s="778"/>
      <c r="DC14" s="778"/>
      <c r="DD14" s="778"/>
      <c r="DE14" s="778"/>
      <c r="DF14" s="778"/>
      <c r="DG14" s="778"/>
      <c r="DH14" s="778"/>
      <c r="DI14" s="778"/>
      <c r="DJ14" s="778"/>
      <c r="DK14" s="778"/>
      <c r="DL14" s="778"/>
      <c r="DM14" s="778"/>
      <c r="DN14" s="778"/>
      <c r="DO14" s="778"/>
      <c r="DP14" s="778"/>
      <c r="DQ14" s="778"/>
      <c r="DR14" s="778"/>
      <c r="DS14" s="778"/>
      <c r="DT14" s="779"/>
      <c r="DU14" s="779"/>
      <c r="DV14" s="779"/>
      <c r="DW14" s="779"/>
      <c r="DX14" s="779"/>
      <c r="DY14" s="779"/>
      <c r="DZ14" s="779"/>
      <c r="EA14" s="779"/>
      <c r="EB14" s="779"/>
      <c r="EC14" s="779"/>
      <c r="ED14" s="779"/>
      <c r="EE14" s="779"/>
      <c r="EF14" s="779"/>
      <c r="EG14" s="779"/>
      <c r="EH14" s="779"/>
      <c r="EI14" s="779"/>
      <c r="EJ14" s="779"/>
      <c r="EK14" s="779"/>
      <c r="EL14" s="779"/>
      <c r="EM14" s="779"/>
      <c r="EN14" s="779"/>
      <c r="EO14" s="779"/>
      <c r="EP14" s="779"/>
      <c r="EQ14" s="779"/>
      <c r="ER14" s="779"/>
      <c r="ES14" s="779"/>
      <c r="ET14" s="779"/>
      <c r="EU14" s="779"/>
      <c r="EV14" s="779"/>
      <c r="EW14" s="779"/>
      <c r="EX14" s="779"/>
      <c r="EY14" s="779"/>
      <c r="EZ14" s="779"/>
      <c r="FA14" s="779"/>
      <c r="FB14" s="779"/>
      <c r="FC14" s="779"/>
    </row>
    <row r="15" spans="1:159" ht="15.75" customHeight="1">
      <c r="A15" s="778" t="s">
        <v>4264</v>
      </c>
      <c r="B15" s="778"/>
      <c r="C15" s="778"/>
      <c r="D15" s="778"/>
      <c r="E15" s="778"/>
      <c r="F15" s="778"/>
      <c r="G15" s="778"/>
      <c r="H15" s="778"/>
      <c r="I15" s="778"/>
      <c r="J15" s="778"/>
      <c r="K15" s="778"/>
      <c r="L15" s="778">
        <v>1</v>
      </c>
      <c r="M15" s="778"/>
      <c r="N15" s="778"/>
      <c r="O15" s="778"/>
      <c r="P15" s="778"/>
      <c r="Q15" s="778"/>
      <c r="R15" s="778"/>
      <c r="S15" s="778"/>
      <c r="T15" s="778"/>
      <c r="U15" s="778"/>
      <c r="V15" s="778"/>
      <c r="W15" s="778"/>
      <c r="X15" s="778"/>
      <c r="Y15" s="778"/>
      <c r="Z15" s="778"/>
      <c r="AA15" s="778"/>
      <c r="AB15" s="778"/>
      <c r="AC15" s="778"/>
      <c r="AD15" s="778"/>
      <c r="AE15" s="778"/>
      <c r="AF15" s="778"/>
      <c r="AG15" s="778"/>
      <c r="AH15" s="778"/>
      <c r="AI15" s="778"/>
      <c r="AJ15" s="778"/>
      <c r="AK15" s="778"/>
      <c r="AL15" s="778"/>
      <c r="AM15" s="778"/>
      <c r="AN15" s="778"/>
      <c r="AO15" s="778"/>
      <c r="AP15" s="778"/>
      <c r="AQ15" s="778"/>
      <c r="AR15" s="778"/>
      <c r="AS15" s="778"/>
      <c r="AT15" s="778"/>
      <c r="AU15" s="778"/>
      <c r="AV15" s="778"/>
      <c r="AW15" s="778"/>
      <c r="AX15" s="778"/>
      <c r="AY15" s="778"/>
      <c r="AZ15" s="778"/>
      <c r="BA15" s="778"/>
      <c r="BB15" s="778"/>
      <c r="BC15" s="778"/>
      <c r="BD15" s="778"/>
      <c r="BE15" s="778"/>
      <c r="BF15" s="778"/>
      <c r="BG15" s="778"/>
      <c r="BH15" s="778"/>
      <c r="BI15" s="778"/>
      <c r="BJ15" s="778"/>
      <c r="BK15" s="778"/>
      <c r="BL15" s="778"/>
      <c r="BM15" s="778"/>
      <c r="BN15" s="778"/>
      <c r="BO15" s="778"/>
      <c r="BP15" s="778"/>
      <c r="BQ15" s="778"/>
      <c r="BR15" s="778"/>
      <c r="BS15" s="778"/>
      <c r="BT15" s="778"/>
      <c r="BU15" s="778"/>
      <c r="BV15" s="778"/>
      <c r="BW15" s="778"/>
      <c r="BX15" s="778"/>
      <c r="BY15" s="778"/>
      <c r="BZ15" s="778"/>
      <c r="CA15" s="778"/>
      <c r="CB15" s="778"/>
      <c r="CC15" s="778"/>
      <c r="CD15" s="778"/>
      <c r="CE15" s="778"/>
      <c r="CF15" s="778"/>
      <c r="CG15" s="778"/>
      <c r="CH15" s="778"/>
      <c r="CI15" s="778"/>
      <c r="CJ15" s="778"/>
      <c r="CK15" s="778"/>
      <c r="CL15" s="778"/>
      <c r="CM15" s="778"/>
      <c r="CN15" s="778"/>
      <c r="CO15" s="778"/>
      <c r="CP15" s="778"/>
      <c r="CQ15" s="778"/>
      <c r="CR15" s="778"/>
      <c r="CS15" s="778"/>
      <c r="CT15" s="778"/>
      <c r="CU15" s="778"/>
      <c r="CV15" s="778"/>
      <c r="CW15" s="778"/>
      <c r="CX15" s="778"/>
      <c r="CY15" s="778"/>
      <c r="CZ15" s="778"/>
      <c r="DA15" s="778"/>
      <c r="DB15" s="778"/>
      <c r="DC15" s="778"/>
      <c r="DD15" s="778"/>
      <c r="DE15" s="778"/>
      <c r="DF15" s="778"/>
      <c r="DG15" s="778"/>
      <c r="DH15" s="778"/>
      <c r="DI15" s="778"/>
      <c r="DJ15" s="778"/>
      <c r="DK15" s="778"/>
      <c r="DL15" s="778"/>
      <c r="DM15" s="778"/>
      <c r="DN15" s="778"/>
      <c r="DO15" s="778"/>
      <c r="DP15" s="778"/>
      <c r="DQ15" s="778"/>
      <c r="DR15" s="778"/>
      <c r="DS15" s="778"/>
      <c r="DT15" s="779"/>
      <c r="DU15" s="779"/>
      <c r="DV15" s="779"/>
      <c r="DW15" s="779"/>
      <c r="DX15" s="779"/>
      <c r="DY15" s="779"/>
      <c r="DZ15" s="779"/>
      <c r="EA15" s="779"/>
      <c r="EB15" s="779"/>
      <c r="EC15" s="779"/>
      <c r="ED15" s="779"/>
      <c r="EE15" s="779"/>
      <c r="EF15" s="779"/>
      <c r="EG15" s="779"/>
      <c r="EH15" s="779"/>
      <c r="EI15" s="779"/>
      <c r="EJ15" s="779"/>
      <c r="EK15" s="779"/>
      <c r="EL15" s="779"/>
      <c r="EM15" s="779"/>
      <c r="EN15" s="779"/>
      <c r="EO15" s="779"/>
      <c r="EP15" s="779"/>
      <c r="EQ15" s="779"/>
      <c r="ER15" s="779"/>
      <c r="ES15" s="779"/>
      <c r="ET15" s="779"/>
      <c r="EU15" s="779"/>
      <c r="EV15" s="779"/>
      <c r="EW15" s="779"/>
      <c r="EX15" s="779"/>
      <c r="EY15" s="779"/>
      <c r="EZ15" s="779"/>
      <c r="FA15" s="779"/>
      <c r="FB15" s="779"/>
      <c r="FC15" s="779"/>
    </row>
    <row r="16" spans="1:159" ht="15.75" customHeight="1">
      <c r="A16" s="778" t="s">
        <v>79</v>
      </c>
      <c r="B16" s="778"/>
      <c r="C16" s="778">
        <v>1</v>
      </c>
      <c r="D16" s="778"/>
      <c r="E16" s="778"/>
      <c r="F16" s="778">
        <v>1</v>
      </c>
      <c r="G16" s="778"/>
      <c r="H16" s="778"/>
      <c r="I16" s="778"/>
      <c r="J16" s="778"/>
      <c r="K16" s="778"/>
      <c r="L16" s="778"/>
      <c r="M16" s="778"/>
      <c r="N16" s="778"/>
      <c r="O16" s="778"/>
      <c r="P16" s="778"/>
      <c r="Q16" s="778"/>
      <c r="R16" s="778"/>
      <c r="S16" s="778"/>
      <c r="T16" s="778"/>
      <c r="U16" s="778"/>
      <c r="V16" s="778"/>
      <c r="W16" s="778"/>
      <c r="X16" s="778"/>
      <c r="Y16" s="778"/>
      <c r="Z16" s="778"/>
      <c r="AA16" s="778"/>
      <c r="AB16" s="778"/>
      <c r="AC16" s="778"/>
      <c r="AD16" s="778"/>
      <c r="AE16" s="778"/>
      <c r="AF16" s="778"/>
      <c r="AG16" s="778"/>
      <c r="AH16" s="778"/>
      <c r="AI16" s="778"/>
      <c r="AJ16" s="778"/>
      <c r="AK16" s="778"/>
      <c r="AL16" s="778"/>
      <c r="AM16" s="778"/>
      <c r="AN16" s="778"/>
      <c r="AO16" s="778"/>
      <c r="AP16" s="778"/>
      <c r="AQ16" s="778"/>
      <c r="AR16" s="778"/>
      <c r="AS16" s="778"/>
      <c r="AT16" s="778"/>
      <c r="AU16" s="778"/>
      <c r="AV16" s="778"/>
      <c r="AW16" s="778"/>
      <c r="AX16" s="778"/>
      <c r="AY16" s="778"/>
      <c r="AZ16" s="778"/>
      <c r="BA16" s="778"/>
      <c r="BB16" s="778"/>
      <c r="BC16" s="778"/>
      <c r="BD16" s="778"/>
      <c r="BE16" s="778"/>
      <c r="BF16" s="778"/>
      <c r="BG16" s="778"/>
      <c r="BH16" s="778"/>
      <c r="BI16" s="778"/>
      <c r="BJ16" s="778"/>
      <c r="BK16" s="778"/>
      <c r="BL16" s="778">
        <v>1</v>
      </c>
      <c r="BM16" s="778"/>
      <c r="BN16" s="778"/>
      <c r="BO16" s="778"/>
      <c r="BP16" s="778"/>
      <c r="BQ16" s="778"/>
      <c r="BR16" s="778"/>
      <c r="BS16" s="778"/>
      <c r="BT16" s="778"/>
      <c r="BU16" s="778"/>
      <c r="BV16" s="778"/>
      <c r="BW16" s="778"/>
      <c r="BX16" s="778"/>
      <c r="BY16" s="778"/>
      <c r="BZ16" s="778"/>
      <c r="CA16" s="778"/>
      <c r="CB16" s="778"/>
      <c r="CC16" s="778"/>
      <c r="CD16" s="778"/>
      <c r="CE16" s="778"/>
      <c r="CF16" s="778"/>
      <c r="CG16" s="778"/>
      <c r="CH16" s="778"/>
      <c r="CI16" s="778"/>
      <c r="CJ16" s="778"/>
      <c r="CK16" s="778"/>
      <c r="CL16" s="778"/>
      <c r="CM16" s="778"/>
      <c r="CN16" s="778"/>
      <c r="CO16" s="778"/>
      <c r="CP16" s="778"/>
      <c r="CQ16" s="778"/>
      <c r="CR16" s="778"/>
      <c r="CS16" s="778"/>
      <c r="CT16" s="778"/>
      <c r="CU16" s="778"/>
      <c r="CV16" s="778"/>
      <c r="CW16" s="778"/>
      <c r="CX16" s="778"/>
      <c r="CY16" s="778"/>
      <c r="CZ16" s="778"/>
      <c r="DA16" s="778"/>
      <c r="DB16" s="778"/>
      <c r="DC16" s="778"/>
      <c r="DD16" s="778"/>
      <c r="DE16" s="778"/>
      <c r="DF16" s="778"/>
      <c r="DG16" s="778"/>
      <c r="DH16" s="778"/>
      <c r="DI16" s="778"/>
      <c r="DJ16" s="778"/>
      <c r="DK16" s="778"/>
      <c r="DL16" s="778"/>
      <c r="DM16" s="778"/>
      <c r="DN16" s="778"/>
      <c r="DO16" s="778"/>
      <c r="DP16" s="778"/>
      <c r="DQ16" s="778"/>
      <c r="DR16" s="778"/>
      <c r="DS16" s="778"/>
      <c r="DT16" s="779"/>
      <c r="DU16" s="779"/>
      <c r="DV16" s="779"/>
      <c r="DW16" s="779"/>
      <c r="DX16" s="779"/>
      <c r="DY16" s="779"/>
      <c r="DZ16" s="779"/>
      <c r="EA16" s="779"/>
      <c r="EB16" s="779"/>
      <c r="EC16" s="779"/>
      <c r="ED16" s="779"/>
      <c r="EE16" s="779"/>
      <c r="EF16" s="779"/>
      <c r="EG16" s="779"/>
      <c r="EH16" s="779"/>
      <c r="EI16" s="779"/>
      <c r="EJ16" s="779"/>
      <c r="EK16" s="779"/>
      <c r="EL16" s="779"/>
      <c r="EM16" s="779"/>
      <c r="EN16" s="779"/>
      <c r="EO16" s="779"/>
      <c r="EP16" s="779"/>
      <c r="EQ16" s="779"/>
      <c r="ER16" s="779"/>
      <c r="ES16" s="779"/>
      <c r="ET16" s="779"/>
      <c r="EU16" s="779"/>
      <c r="EV16" s="779"/>
      <c r="EW16" s="779"/>
      <c r="EX16" s="779"/>
      <c r="EY16" s="779"/>
      <c r="EZ16" s="779"/>
      <c r="FA16" s="779"/>
      <c r="FB16" s="779"/>
      <c r="FC16" s="779"/>
    </row>
    <row r="17" spans="1:159" ht="15.75" customHeight="1">
      <c r="A17" s="778"/>
      <c r="B17" s="778"/>
      <c r="C17" s="778"/>
      <c r="D17" s="778"/>
      <c r="E17" s="778"/>
      <c r="F17" s="778"/>
      <c r="G17" s="778"/>
      <c r="H17" s="778"/>
      <c r="I17" s="778"/>
      <c r="J17" s="778"/>
      <c r="K17" s="778"/>
      <c r="L17" s="778"/>
      <c r="M17" s="778"/>
      <c r="N17" s="778"/>
      <c r="O17" s="778"/>
      <c r="P17" s="778"/>
      <c r="Q17" s="778"/>
      <c r="R17" s="778"/>
      <c r="S17" s="778"/>
      <c r="T17" s="778"/>
      <c r="U17" s="778"/>
      <c r="V17" s="778"/>
      <c r="W17" s="778"/>
      <c r="X17" s="778"/>
      <c r="Y17" s="778"/>
      <c r="Z17" s="778"/>
      <c r="AA17" s="778"/>
      <c r="AB17" s="778"/>
      <c r="AC17" s="778"/>
      <c r="AD17" s="778"/>
      <c r="AE17" s="778"/>
      <c r="AF17" s="778"/>
      <c r="AG17" s="778"/>
      <c r="AH17" s="778"/>
      <c r="AI17" s="778"/>
      <c r="AJ17" s="778"/>
      <c r="AK17" s="778"/>
      <c r="AL17" s="778"/>
      <c r="AM17" s="778"/>
      <c r="AN17" s="778"/>
      <c r="AO17" s="778"/>
      <c r="AP17" s="778"/>
      <c r="AQ17" s="778"/>
      <c r="AR17" s="778"/>
      <c r="AS17" s="778"/>
      <c r="AT17" s="778"/>
      <c r="AU17" s="778"/>
      <c r="AV17" s="778"/>
      <c r="AW17" s="778"/>
      <c r="AX17" s="778"/>
      <c r="AY17" s="778"/>
      <c r="AZ17" s="778"/>
      <c r="BA17" s="778"/>
      <c r="BB17" s="778"/>
      <c r="BC17" s="778"/>
      <c r="BD17" s="778"/>
      <c r="BE17" s="778"/>
      <c r="BF17" s="778"/>
      <c r="BG17" s="778"/>
      <c r="BH17" s="778"/>
      <c r="BI17" s="778"/>
      <c r="BJ17" s="778"/>
      <c r="BK17" s="778"/>
      <c r="BL17" s="778"/>
      <c r="BM17" s="778"/>
      <c r="BN17" s="778"/>
      <c r="BO17" s="778"/>
      <c r="BP17" s="778"/>
      <c r="BQ17" s="778"/>
      <c r="BR17" s="778"/>
      <c r="BS17" s="778"/>
      <c r="BT17" s="778"/>
      <c r="BU17" s="778"/>
      <c r="BV17" s="778"/>
      <c r="BW17" s="778"/>
      <c r="BX17" s="778"/>
      <c r="BY17" s="778"/>
      <c r="BZ17" s="778"/>
      <c r="CA17" s="778"/>
      <c r="CB17" s="778"/>
      <c r="CC17" s="778"/>
      <c r="CD17" s="778"/>
      <c r="CE17" s="778"/>
      <c r="CF17" s="778"/>
      <c r="CG17" s="778"/>
      <c r="CH17" s="778"/>
      <c r="CI17" s="778"/>
      <c r="CJ17" s="778"/>
      <c r="CK17" s="778"/>
      <c r="CL17" s="778"/>
      <c r="CM17" s="778"/>
      <c r="CN17" s="778"/>
      <c r="CO17" s="778"/>
      <c r="CP17" s="778"/>
      <c r="CQ17" s="778"/>
      <c r="CR17" s="778"/>
      <c r="CS17" s="778"/>
      <c r="CT17" s="778"/>
      <c r="CU17" s="778"/>
      <c r="CV17" s="778"/>
      <c r="CW17" s="778"/>
      <c r="CX17" s="778"/>
      <c r="CY17" s="778"/>
      <c r="CZ17" s="778"/>
      <c r="DA17" s="778"/>
      <c r="DB17" s="778"/>
      <c r="DC17" s="778"/>
      <c r="DD17" s="778"/>
      <c r="DE17" s="778"/>
      <c r="DF17" s="778"/>
      <c r="DG17" s="778"/>
      <c r="DH17" s="778"/>
      <c r="DI17" s="778"/>
      <c r="DJ17" s="778"/>
      <c r="DK17" s="778"/>
      <c r="DL17" s="778"/>
      <c r="DM17" s="778"/>
      <c r="DN17" s="778"/>
      <c r="DO17" s="778"/>
      <c r="DP17" s="778"/>
      <c r="DQ17" s="778"/>
      <c r="DR17" s="778"/>
      <c r="DS17" s="778"/>
      <c r="DT17" s="779"/>
      <c r="DU17" s="779"/>
      <c r="DV17" s="779"/>
      <c r="DW17" s="779"/>
      <c r="DX17" s="779"/>
      <c r="DY17" s="779"/>
      <c r="DZ17" s="779"/>
      <c r="EA17" s="779"/>
      <c r="EB17" s="779"/>
      <c r="EC17" s="779"/>
      <c r="ED17" s="779"/>
      <c r="EE17" s="779"/>
      <c r="EF17" s="779"/>
      <c r="EG17" s="779"/>
      <c r="EH17" s="779"/>
      <c r="EI17" s="779"/>
      <c r="EJ17" s="779"/>
      <c r="EK17" s="779"/>
      <c r="EL17" s="779"/>
      <c r="EM17" s="779"/>
      <c r="EN17" s="779"/>
      <c r="EO17" s="779"/>
      <c r="EP17" s="779"/>
      <c r="EQ17" s="779"/>
      <c r="ER17" s="779"/>
      <c r="ES17" s="779"/>
      <c r="ET17" s="779"/>
      <c r="EU17" s="779"/>
      <c r="EV17" s="779"/>
      <c r="EW17" s="779"/>
      <c r="EX17" s="779"/>
      <c r="EY17" s="779"/>
      <c r="EZ17" s="779"/>
      <c r="FA17" s="779"/>
      <c r="FB17" s="779"/>
      <c r="FC17" s="779"/>
    </row>
    <row r="18" spans="1:159" ht="15.75" customHeight="1">
      <c r="A18" s="778"/>
      <c r="B18" s="778"/>
      <c r="C18" s="778"/>
      <c r="D18" s="778"/>
      <c r="E18" s="778"/>
      <c r="F18" s="778"/>
      <c r="G18" s="778"/>
      <c r="H18" s="778"/>
      <c r="I18" s="778"/>
      <c r="J18" s="778"/>
      <c r="K18" s="778"/>
      <c r="L18" s="778"/>
      <c r="M18" s="778"/>
      <c r="N18" s="778"/>
      <c r="O18" s="778"/>
      <c r="P18" s="778"/>
      <c r="Q18" s="778"/>
      <c r="R18" s="778"/>
      <c r="S18" s="778"/>
      <c r="T18" s="778"/>
      <c r="U18" s="778"/>
      <c r="V18" s="778"/>
      <c r="W18" s="778"/>
      <c r="X18" s="778"/>
      <c r="Y18" s="778"/>
      <c r="Z18" s="778"/>
      <c r="AA18" s="778"/>
      <c r="AB18" s="778"/>
      <c r="AC18" s="778"/>
      <c r="AD18" s="778"/>
      <c r="AE18" s="778"/>
      <c r="AF18" s="778"/>
      <c r="AG18" s="778"/>
      <c r="AH18" s="778"/>
      <c r="AI18" s="778"/>
      <c r="AJ18" s="778"/>
      <c r="AK18" s="778"/>
      <c r="AL18" s="778"/>
      <c r="AM18" s="778"/>
      <c r="AN18" s="778"/>
      <c r="AO18" s="778"/>
      <c r="AP18" s="778"/>
      <c r="AQ18" s="778"/>
      <c r="AR18" s="778"/>
      <c r="AS18" s="778"/>
      <c r="AT18" s="778"/>
      <c r="AU18" s="778"/>
      <c r="AV18" s="778"/>
      <c r="AW18" s="778"/>
      <c r="AX18" s="778"/>
      <c r="AY18" s="778"/>
      <c r="AZ18" s="778"/>
      <c r="BA18" s="778"/>
      <c r="BB18" s="778"/>
      <c r="BC18" s="778"/>
      <c r="BD18" s="778"/>
      <c r="BE18" s="778"/>
      <c r="BF18" s="778"/>
      <c r="BG18" s="778"/>
      <c r="BH18" s="778"/>
      <c r="BI18" s="778"/>
      <c r="BJ18" s="778"/>
      <c r="BK18" s="778"/>
      <c r="BL18" s="778"/>
      <c r="BM18" s="778"/>
      <c r="BN18" s="778"/>
      <c r="BO18" s="778"/>
      <c r="BP18" s="778"/>
      <c r="BQ18" s="778"/>
      <c r="BR18" s="778"/>
      <c r="BS18" s="778"/>
      <c r="BT18" s="778"/>
      <c r="BU18" s="778"/>
      <c r="BV18" s="778"/>
      <c r="BW18" s="778"/>
      <c r="BX18" s="778"/>
      <c r="BY18" s="778"/>
      <c r="BZ18" s="778"/>
      <c r="CA18" s="778"/>
      <c r="CB18" s="778"/>
      <c r="CC18" s="778"/>
      <c r="CD18" s="778"/>
      <c r="CE18" s="778"/>
      <c r="CF18" s="778"/>
      <c r="CG18" s="778"/>
      <c r="CH18" s="778"/>
      <c r="CI18" s="778"/>
      <c r="CJ18" s="778"/>
      <c r="CK18" s="778"/>
      <c r="CL18" s="778"/>
      <c r="CM18" s="778"/>
      <c r="CN18" s="778"/>
      <c r="CO18" s="778"/>
      <c r="CP18" s="778"/>
      <c r="CQ18" s="778"/>
      <c r="CR18" s="778"/>
      <c r="CS18" s="778"/>
      <c r="CT18" s="778"/>
      <c r="CU18" s="778"/>
      <c r="CV18" s="778"/>
      <c r="CW18" s="778"/>
      <c r="CX18" s="778"/>
      <c r="CY18" s="778"/>
      <c r="CZ18" s="778"/>
      <c r="DA18" s="778"/>
      <c r="DB18" s="778"/>
      <c r="DC18" s="778"/>
      <c r="DD18" s="778"/>
      <c r="DE18" s="778"/>
      <c r="DF18" s="778"/>
      <c r="DG18" s="778"/>
      <c r="DH18" s="778"/>
      <c r="DI18" s="778"/>
      <c r="DJ18" s="778"/>
      <c r="DK18" s="778"/>
      <c r="DL18" s="778"/>
      <c r="DM18" s="778"/>
      <c r="DN18" s="778"/>
      <c r="DO18" s="778"/>
      <c r="DP18" s="778"/>
      <c r="DQ18" s="778"/>
      <c r="DR18" s="778"/>
      <c r="DS18" s="778"/>
      <c r="DT18" s="779"/>
      <c r="DU18" s="779"/>
      <c r="DV18" s="779"/>
      <c r="DW18" s="779"/>
      <c r="DX18" s="779"/>
      <c r="DY18" s="779"/>
      <c r="DZ18" s="779"/>
      <c r="EA18" s="779"/>
      <c r="EB18" s="779"/>
      <c r="EC18" s="779"/>
      <c r="ED18" s="779"/>
      <c r="EE18" s="779"/>
      <c r="EF18" s="779"/>
      <c r="EG18" s="779"/>
      <c r="EH18" s="779"/>
      <c r="EI18" s="779"/>
      <c r="EJ18" s="779"/>
      <c r="EK18" s="779"/>
      <c r="EL18" s="779"/>
      <c r="EM18" s="779"/>
      <c r="EN18" s="779"/>
      <c r="EO18" s="779"/>
      <c r="EP18" s="779"/>
      <c r="EQ18" s="779"/>
      <c r="ER18" s="779"/>
      <c r="ES18" s="779"/>
      <c r="ET18" s="779"/>
      <c r="EU18" s="779"/>
      <c r="EV18" s="779"/>
      <c r="EW18" s="779"/>
      <c r="EX18" s="779"/>
      <c r="EY18" s="779"/>
      <c r="EZ18" s="779"/>
      <c r="FA18" s="779"/>
      <c r="FB18" s="779"/>
      <c r="FC18" s="779"/>
    </row>
    <row r="19" spans="1:159" ht="15.75" customHeight="1">
      <c r="A19" s="778"/>
      <c r="B19" s="778"/>
      <c r="C19" s="778"/>
      <c r="D19" s="778"/>
      <c r="E19" s="778"/>
      <c r="F19" s="778"/>
      <c r="G19" s="778"/>
      <c r="H19" s="778"/>
      <c r="I19" s="778"/>
      <c r="J19" s="778"/>
      <c r="K19" s="778"/>
      <c r="L19" s="778"/>
      <c r="M19" s="778"/>
      <c r="N19" s="778"/>
      <c r="O19" s="778"/>
      <c r="P19" s="778"/>
      <c r="Q19" s="778"/>
      <c r="R19" s="778"/>
      <c r="S19" s="778"/>
      <c r="T19" s="778"/>
      <c r="U19" s="778"/>
      <c r="V19" s="778"/>
      <c r="W19" s="778"/>
      <c r="X19" s="778"/>
      <c r="Y19" s="778"/>
      <c r="Z19" s="778"/>
      <c r="AA19" s="778"/>
      <c r="AB19" s="778"/>
      <c r="AC19" s="778"/>
      <c r="AD19" s="778"/>
      <c r="AE19" s="778"/>
      <c r="AF19" s="778"/>
      <c r="AG19" s="778"/>
      <c r="AH19" s="778"/>
      <c r="AI19" s="778"/>
      <c r="AJ19" s="778"/>
      <c r="AK19" s="778"/>
      <c r="AL19" s="778"/>
      <c r="AM19" s="778"/>
      <c r="AN19" s="778"/>
      <c r="AO19" s="778"/>
      <c r="AP19" s="778"/>
      <c r="AQ19" s="778"/>
      <c r="AR19" s="778"/>
      <c r="AS19" s="778"/>
      <c r="AT19" s="778"/>
      <c r="AU19" s="778"/>
      <c r="AV19" s="778"/>
      <c r="AW19" s="778"/>
      <c r="AX19" s="778"/>
      <c r="AY19" s="778"/>
      <c r="AZ19" s="778"/>
      <c r="BA19" s="778"/>
      <c r="BB19" s="778"/>
      <c r="BC19" s="778"/>
      <c r="BD19" s="778"/>
      <c r="BE19" s="778"/>
      <c r="BF19" s="778"/>
      <c r="BG19" s="778"/>
      <c r="BH19" s="778"/>
      <c r="BI19" s="778"/>
      <c r="BJ19" s="778"/>
      <c r="BK19" s="778"/>
      <c r="BL19" s="778"/>
      <c r="BM19" s="778"/>
      <c r="BN19" s="778"/>
      <c r="BO19" s="778"/>
      <c r="BP19" s="778"/>
      <c r="BQ19" s="778"/>
      <c r="BR19" s="778"/>
      <c r="BS19" s="778"/>
      <c r="BT19" s="778"/>
      <c r="BU19" s="778"/>
      <c r="BV19" s="778"/>
      <c r="BW19" s="778"/>
      <c r="BX19" s="778"/>
      <c r="BY19" s="778"/>
      <c r="BZ19" s="778"/>
      <c r="CA19" s="778"/>
      <c r="CB19" s="778"/>
      <c r="CC19" s="778"/>
      <c r="CD19" s="778"/>
      <c r="CE19" s="778"/>
      <c r="CF19" s="778"/>
      <c r="CG19" s="778"/>
      <c r="CH19" s="778"/>
      <c r="CI19" s="778"/>
      <c r="CJ19" s="778"/>
      <c r="CK19" s="778"/>
      <c r="CL19" s="778"/>
      <c r="CM19" s="778"/>
      <c r="CN19" s="778"/>
      <c r="CO19" s="778"/>
      <c r="CP19" s="778"/>
      <c r="CQ19" s="778"/>
      <c r="CR19" s="778"/>
      <c r="CS19" s="778"/>
      <c r="CT19" s="778"/>
      <c r="CU19" s="778"/>
      <c r="CV19" s="778"/>
      <c r="CW19" s="778"/>
      <c r="CX19" s="778"/>
      <c r="CY19" s="778"/>
      <c r="CZ19" s="778"/>
      <c r="DA19" s="778"/>
      <c r="DB19" s="778"/>
      <c r="DC19" s="778"/>
      <c r="DD19" s="778"/>
      <c r="DE19" s="778"/>
      <c r="DF19" s="778"/>
      <c r="DG19" s="778"/>
      <c r="DH19" s="778"/>
      <c r="DI19" s="778"/>
      <c r="DJ19" s="778"/>
      <c r="DK19" s="778"/>
      <c r="DL19" s="778"/>
      <c r="DM19" s="778"/>
      <c r="DN19" s="778"/>
      <c r="DO19" s="778"/>
      <c r="DP19" s="778"/>
      <c r="DQ19" s="778"/>
      <c r="DR19" s="778"/>
      <c r="DS19" s="778"/>
      <c r="DT19" s="779"/>
      <c r="DU19" s="779"/>
      <c r="DV19" s="779"/>
      <c r="DW19" s="779"/>
      <c r="DX19" s="779"/>
      <c r="DY19" s="779"/>
      <c r="DZ19" s="779"/>
      <c r="EA19" s="779"/>
      <c r="EB19" s="779"/>
      <c r="EC19" s="779"/>
      <c r="ED19" s="779"/>
      <c r="EE19" s="779"/>
      <c r="EF19" s="779"/>
      <c r="EG19" s="779"/>
      <c r="EH19" s="779"/>
      <c r="EI19" s="779"/>
      <c r="EJ19" s="779"/>
      <c r="EK19" s="779"/>
      <c r="EL19" s="779"/>
      <c r="EM19" s="779"/>
      <c r="EN19" s="779"/>
      <c r="EO19" s="779"/>
      <c r="EP19" s="779"/>
      <c r="EQ19" s="779"/>
      <c r="ER19" s="779"/>
      <c r="ES19" s="779"/>
      <c r="ET19" s="779"/>
      <c r="EU19" s="779"/>
      <c r="EV19" s="779"/>
      <c r="EW19" s="779"/>
      <c r="EX19" s="779"/>
      <c r="EY19" s="779"/>
      <c r="EZ19" s="779"/>
      <c r="FA19" s="779"/>
      <c r="FB19" s="779"/>
      <c r="FC19" s="779"/>
    </row>
    <row r="20" spans="1:159" ht="15.75" customHeight="1">
      <c r="A20" s="778"/>
      <c r="B20" s="778"/>
      <c r="C20" s="778"/>
      <c r="D20" s="778"/>
      <c r="E20" s="778"/>
      <c r="F20" s="778"/>
      <c r="G20" s="778"/>
      <c r="H20" s="778"/>
      <c r="I20" s="778"/>
      <c r="J20" s="778"/>
      <c r="K20" s="778"/>
      <c r="L20" s="778"/>
      <c r="M20" s="778"/>
      <c r="N20" s="778"/>
      <c r="O20" s="778"/>
      <c r="P20" s="778"/>
      <c r="Q20" s="778"/>
      <c r="R20" s="778"/>
      <c r="S20" s="778"/>
      <c r="T20" s="778"/>
      <c r="U20" s="778"/>
      <c r="V20" s="778"/>
      <c r="W20" s="778"/>
      <c r="X20" s="778"/>
      <c r="Y20" s="778"/>
      <c r="Z20" s="778"/>
      <c r="AA20" s="778"/>
      <c r="AB20" s="778"/>
      <c r="AC20" s="778"/>
      <c r="AD20" s="778"/>
      <c r="AE20" s="778"/>
      <c r="AF20" s="778"/>
      <c r="AG20" s="778"/>
      <c r="AH20" s="778"/>
      <c r="AI20" s="778"/>
      <c r="AJ20" s="778"/>
      <c r="AK20" s="778"/>
      <c r="AL20" s="778"/>
      <c r="AM20" s="778"/>
      <c r="AN20" s="778"/>
      <c r="AO20" s="778"/>
      <c r="AP20" s="778"/>
      <c r="AQ20" s="778"/>
      <c r="AR20" s="778"/>
      <c r="AS20" s="778"/>
      <c r="AT20" s="778"/>
      <c r="AU20" s="778"/>
      <c r="AV20" s="778"/>
      <c r="AW20" s="778"/>
      <c r="AX20" s="778"/>
      <c r="AY20" s="778"/>
      <c r="AZ20" s="778"/>
      <c r="BA20" s="778"/>
      <c r="BB20" s="778"/>
      <c r="BC20" s="778"/>
      <c r="BD20" s="778"/>
      <c r="BE20" s="778"/>
      <c r="BF20" s="778"/>
      <c r="BG20" s="778"/>
      <c r="BH20" s="778"/>
      <c r="BI20" s="778"/>
      <c r="BJ20" s="778"/>
      <c r="BK20" s="778"/>
      <c r="BL20" s="778"/>
      <c r="BM20" s="778"/>
      <c r="BN20" s="778"/>
      <c r="BO20" s="778"/>
      <c r="BP20" s="778"/>
      <c r="BQ20" s="778"/>
      <c r="BR20" s="778"/>
      <c r="BS20" s="778"/>
      <c r="BT20" s="778"/>
      <c r="BU20" s="778"/>
      <c r="BV20" s="778"/>
      <c r="BW20" s="778"/>
      <c r="BX20" s="778"/>
      <c r="BY20" s="778"/>
      <c r="BZ20" s="778"/>
      <c r="CA20" s="778"/>
      <c r="CB20" s="778"/>
      <c r="CC20" s="778"/>
      <c r="CD20" s="778"/>
      <c r="CE20" s="778"/>
      <c r="CF20" s="778"/>
      <c r="CG20" s="778"/>
      <c r="CH20" s="778"/>
      <c r="CI20" s="778"/>
      <c r="CJ20" s="778"/>
      <c r="CK20" s="778"/>
      <c r="CL20" s="778"/>
      <c r="CM20" s="778"/>
      <c r="CN20" s="778"/>
      <c r="CO20" s="778"/>
      <c r="CP20" s="778"/>
      <c r="CQ20" s="778"/>
      <c r="CR20" s="778"/>
      <c r="CS20" s="778"/>
      <c r="CT20" s="778"/>
      <c r="CU20" s="778"/>
      <c r="CV20" s="778"/>
      <c r="CW20" s="778"/>
      <c r="CX20" s="778"/>
      <c r="CY20" s="778"/>
      <c r="CZ20" s="778"/>
      <c r="DA20" s="778"/>
      <c r="DB20" s="778"/>
      <c r="DC20" s="778"/>
      <c r="DD20" s="778"/>
      <c r="DE20" s="778"/>
      <c r="DF20" s="778"/>
      <c r="DG20" s="778"/>
      <c r="DH20" s="778"/>
      <c r="DI20" s="778"/>
      <c r="DJ20" s="778"/>
      <c r="DK20" s="778"/>
      <c r="DL20" s="778"/>
      <c r="DM20" s="778"/>
      <c r="DN20" s="778"/>
      <c r="DO20" s="778"/>
      <c r="DP20" s="778"/>
      <c r="DQ20" s="778"/>
      <c r="DR20" s="778"/>
      <c r="DS20" s="778"/>
      <c r="DT20" s="779"/>
      <c r="DU20" s="779"/>
      <c r="DV20" s="779"/>
      <c r="DW20" s="779"/>
      <c r="DX20" s="779"/>
      <c r="DY20" s="779"/>
      <c r="DZ20" s="779"/>
      <c r="EA20" s="779"/>
      <c r="EB20" s="779"/>
      <c r="EC20" s="779"/>
      <c r="ED20" s="779"/>
      <c r="EE20" s="779"/>
      <c r="EF20" s="779"/>
      <c r="EG20" s="779"/>
      <c r="EH20" s="779"/>
      <c r="EI20" s="779"/>
      <c r="EJ20" s="779"/>
      <c r="EK20" s="779"/>
      <c r="EL20" s="779"/>
      <c r="EM20" s="779"/>
      <c r="EN20" s="779"/>
      <c r="EO20" s="779"/>
      <c r="EP20" s="779"/>
      <c r="EQ20" s="779"/>
      <c r="ER20" s="779"/>
      <c r="ES20" s="779"/>
      <c r="ET20" s="779"/>
      <c r="EU20" s="779"/>
      <c r="EV20" s="779"/>
      <c r="EW20" s="779"/>
      <c r="EX20" s="779"/>
      <c r="EY20" s="779"/>
      <c r="EZ20" s="779"/>
      <c r="FA20" s="779"/>
      <c r="FB20" s="779"/>
      <c r="FC20" s="779"/>
    </row>
    <row r="21" spans="1:159" ht="15.75" customHeight="1">
      <c r="A21" s="778"/>
      <c r="B21" s="778"/>
      <c r="C21" s="778"/>
      <c r="D21" s="778"/>
      <c r="E21" s="778"/>
      <c r="F21" s="778"/>
      <c r="G21" s="778"/>
      <c r="H21" s="778"/>
      <c r="I21" s="778"/>
      <c r="J21" s="778"/>
      <c r="K21" s="778"/>
      <c r="L21" s="778"/>
      <c r="M21" s="778"/>
      <c r="N21" s="778"/>
      <c r="O21" s="778"/>
      <c r="P21" s="778"/>
      <c r="Q21" s="778"/>
      <c r="R21" s="778"/>
      <c r="S21" s="778"/>
      <c r="T21" s="778"/>
      <c r="U21" s="778"/>
      <c r="V21" s="778"/>
      <c r="W21" s="778"/>
      <c r="X21" s="778"/>
      <c r="Y21" s="778"/>
      <c r="Z21" s="778"/>
      <c r="AA21" s="778"/>
      <c r="AB21" s="778"/>
      <c r="AC21" s="778"/>
      <c r="AD21" s="778"/>
      <c r="AE21" s="778"/>
      <c r="AF21" s="778"/>
      <c r="AG21" s="778"/>
      <c r="AH21" s="778"/>
      <c r="AI21" s="778"/>
      <c r="AJ21" s="778"/>
      <c r="AK21" s="778"/>
      <c r="AL21" s="778"/>
      <c r="AM21" s="778"/>
      <c r="AN21" s="778"/>
      <c r="AO21" s="778"/>
      <c r="AP21" s="778"/>
      <c r="AQ21" s="778"/>
      <c r="AR21" s="778"/>
      <c r="AS21" s="778"/>
      <c r="AT21" s="778"/>
      <c r="AU21" s="778"/>
      <c r="AV21" s="778"/>
      <c r="AW21" s="778"/>
      <c r="AX21" s="778"/>
      <c r="AY21" s="778"/>
      <c r="AZ21" s="778"/>
      <c r="BA21" s="778"/>
      <c r="BB21" s="778"/>
      <c r="BC21" s="778"/>
      <c r="BD21" s="778"/>
      <c r="BE21" s="778"/>
      <c r="BF21" s="778"/>
      <c r="BG21" s="778"/>
      <c r="BH21" s="778"/>
      <c r="BI21" s="778"/>
      <c r="BJ21" s="778"/>
      <c r="BK21" s="778"/>
      <c r="BL21" s="778"/>
      <c r="BM21" s="778"/>
      <c r="BN21" s="778"/>
      <c r="BO21" s="778"/>
      <c r="BP21" s="778"/>
      <c r="BQ21" s="778"/>
      <c r="BR21" s="778"/>
      <c r="BS21" s="778"/>
      <c r="BT21" s="778"/>
      <c r="BU21" s="778"/>
      <c r="BV21" s="778"/>
      <c r="BW21" s="778"/>
      <c r="BX21" s="778"/>
      <c r="BY21" s="778"/>
      <c r="BZ21" s="778"/>
      <c r="CA21" s="778"/>
      <c r="CB21" s="778"/>
      <c r="CC21" s="778"/>
      <c r="CD21" s="778"/>
      <c r="CE21" s="778"/>
      <c r="CF21" s="778"/>
      <c r="CG21" s="778"/>
      <c r="CH21" s="778"/>
      <c r="CI21" s="778"/>
      <c r="CJ21" s="778"/>
      <c r="CK21" s="778"/>
      <c r="CL21" s="778"/>
      <c r="CM21" s="778"/>
      <c r="CN21" s="778"/>
      <c r="CO21" s="778"/>
      <c r="CP21" s="778"/>
      <c r="CQ21" s="778"/>
      <c r="CR21" s="778"/>
      <c r="CS21" s="778"/>
      <c r="CT21" s="778"/>
      <c r="CU21" s="778"/>
      <c r="CV21" s="778"/>
      <c r="CW21" s="778"/>
      <c r="CX21" s="778"/>
      <c r="CY21" s="778"/>
      <c r="CZ21" s="778"/>
      <c r="DA21" s="778"/>
      <c r="DB21" s="778"/>
      <c r="DC21" s="778"/>
      <c r="DD21" s="778"/>
      <c r="DE21" s="778"/>
      <c r="DF21" s="778"/>
      <c r="DG21" s="778"/>
      <c r="DH21" s="778"/>
      <c r="DI21" s="778"/>
      <c r="DJ21" s="778"/>
      <c r="DK21" s="778"/>
      <c r="DL21" s="778"/>
      <c r="DM21" s="778"/>
      <c r="DN21" s="778"/>
      <c r="DO21" s="778"/>
      <c r="DP21" s="778"/>
      <c r="DQ21" s="778"/>
      <c r="DR21" s="778"/>
      <c r="DS21" s="778"/>
      <c r="DT21" s="779"/>
      <c r="DU21" s="779"/>
      <c r="DV21" s="779"/>
      <c r="DW21" s="779"/>
      <c r="DX21" s="779"/>
      <c r="DY21" s="779"/>
      <c r="DZ21" s="779"/>
      <c r="EA21" s="779"/>
      <c r="EB21" s="779"/>
      <c r="EC21" s="779"/>
      <c r="ED21" s="779"/>
      <c r="EE21" s="779"/>
      <c r="EF21" s="779"/>
      <c r="EG21" s="779"/>
      <c r="EH21" s="779"/>
      <c r="EI21" s="779"/>
      <c r="EJ21" s="779"/>
      <c r="EK21" s="779"/>
      <c r="EL21" s="779"/>
      <c r="EM21" s="779"/>
      <c r="EN21" s="779"/>
      <c r="EO21" s="779"/>
      <c r="EP21" s="779"/>
      <c r="EQ21" s="779"/>
      <c r="ER21" s="779"/>
      <c r="ES21" s="779"/>
      <c r="ET21" s="779"/>
      <c r="EU21" s="779"/>
      <c r="EV21" s="779"/>
      <c r="EW21" s="779"/>
      <c r="EX21" s="779"/>
      <c r="EY21" s="779"/>
      <c r="EZ21" s="779"/>
      <c r="FA21" s="779"/>
      <c r="FB21" s="779"/>
      <c r="FC21" s="779"/>
    </row>
    <row r="22" spans="1:159" ht="15.75" customHeight="1">
      <c r="A22" s="778"/>
      <c r="B22" s="778"/>
      <c r="C22" s="778"/>
      <c r="D22" s="778"/>
      <c r="E22" s="778"/>
      <c r="F22" s="778"/>
      <c r="G22" s="778"/>
      <c r="H22" s="778"/>
      <c r="I22" s="778"/>
      <c r="J22" s="778"/>
      <c r="K22" s="778"/>
      <c r="L22" s="778"/>
      <c r="M22" s="778"/>
      <c r="N22" s="778"/>
      <c r="O22" s="778"/>
      <c r="P22" s="778"/>
      <c r="Q22" s="778"/>
      <c r="R22" s="778"/>
      <c r="S22" s="778"/>
      <c r="T22" s="778"/>
      <c r="U22" s="778"/>
      <c r="V22" s="778"/>
      <c r="W22" s="778"/>
      <c r="X22" s="778"/>
      <c r="Y22" s="778"/>
      <c r="Z22" s="778"/>
      <c r="AA22" s="778"/>
      <c r="AB22" s="778"/>
      <c r="AC22" s="778"/>
      <c r="AD22" s="778"/>
      <c r="AE22" s="778"/>
      <c r="AF22" s="778"/>
      <c r="AG22" s="778"/>
      <c r="AH22" s="778"/>
      <c r="AI22" s="778"/>
      <c r="AJ22" s="778"/>
      <c r="AK22" s="778"/>
      <c r="AL22" s="778"/>
      <c r="AM22" s="778"/>
      <c r="AN22" s="778"/>
      <c r="AO22" s="778"/>
      <c r="AP22" s="778"/>
      <c r="AQ22" s="778"/>
      <c r="AR22" s="778"/>
      <c r="AS22" s="778"/>
      <c r="AT22" s="778"/>
      <c r="AU22" s="778"/>
      <c r="AV22" s="778"/>
      <c r="AW22" s="778"/>
      <c r="AX22" s="778"/>
      <c r="AY22" s="778"/>
      <c r="AZ22" s="778"/>
      <c r="BA22" s="778"/>
      <c r="BB22" s="778"/>
      <c r="BC22" s="778"/>
      <c r="BD22" s="778"/>
      <c r="BE22" s="778"/>
      <c r="BF22" s="778"/>
      <c r="BG22" s="778"/>
      <c r="BH22" s="778"/>
      <c r="BI22" s="778"/>
      <c r="BJ22" s="778"/>
      <c r="BK22" s="778"/>
      <c r="BL22" s="778"/>
      <c r="BM22" s="778"/>
      <c r="BN22" s="778"/>
      <c r="BO22" s="778"/>
      <c r="BP22" s="778"/>
      <c r="BQ22" s="778"/>
      <c r="BR22" s="778"/>
      <c r="BS22" s="778"/>
      <c r="BT22" s="778"/>
      <c r="BU22" s="778"/>
      <c r="BV22" s="778"/>
      <c r="BW22" s="778"/>
      <c r="BX22" s="778"/>
      <c r="BY22" s="778"/>
      <c r="BZ22" s="778"/>
      <c r="CA22" s="778"/>
      <c r="CB22" s="778"/>
      <c r="CC22" s="778"/>
      <c r="CD22" s="778"/>
      <c r="CE22" s="778"/>
      <c r="CF22" s="778"/>
      <c r="CG22" s="778"/>
      <c r="CH22" s="778"/>
      <c r="CI22" s="778"/>
      <c r="CJ22" s="778"/>
      <c r="CK22" s="778"/>
      <c r="CL22" s="778"/>
      <c r="CM22" s="778"/>
      <c r="CN22" s="778"/>
      <c r="CO22" s="778"/>
      <c r="CP22" s="778"/>
      <c r="CQ22" s="778"/>
      <c r="CR22" s="778"/>
      <c r="CS22" s="778"/>
      <c r="CT22" s="778"/>
      <c r="CU22" s="778"/>
      <c r="CV22" s="778"/>
      <c r="CW22" s="778"/>
      <c r="CX22" s="778"/>
      <c r="CY22" s="778"/>
      <c r="CZ22" s="778"/>
      <c r="DA22" s="778"/>
      <c r="DB22" s="778"/>
      <c r="DC22" s="778"/>
      <c r="DD22" s="778"/>
      <c r="DE22" s="778"/>
      <c r="DF22" s="778"/>
      <c r="DG22" s="778"/>
      <c r="DH22" s="778"/>
      <c r="DI22" s="778"/>
      <c r="DJ22" s="778"/>
      <c r="DK22" s="778"/>
      <c r="DL22" s="778"/>
      <c r="DM22" s="778"/>
      <c r="DN22" s="778"/>
      <c r="DO22" s="778"/>
      <c r="DP22" s="778"/>
      <c r="DQ22" s="778"/>
      <c r="DR22" s="778"/>
      <c r="DS22" s="778"/>
      <c r="DT22" s="779"/>
      <c r="DU22" s="779"/>
      <c r="DV22" s="779"/>
      <c r="DW22" s="779"/>
      <c r="DX22" s="779"/>
      <c r="DY22" s="779"/>
      <c r="DZ22" s="779"/>
      <c r="EA22" s="779"/>
      <c r="EB22" s="779"/>
      <c r="EC22" s="779"/>
      <c r="ED22" s="779"/>
      <c r="EE22" s="779"/>
      <c r="EF22" s="779"/>
      <c r="EG22" s="779"/>
      <c r="EH22" s="779"/>
      <c r="EI22" s="779"/>
      <c r="EJ22" s="779"/>
      <c r="EK22" s="779"/>
      <c r="EL22" s="779"/>
      <c r="EM22" s="779"/>
      <c r="EN22" s="779"/>
      <c r="EO22" s="779"/>
      <c r="EP22" s="779"/>
      <c r="EQ22" s="779"/>
      <c r="ER22" s="779"/>
      <c r="ES22" s="779"/>
      <c r="ET22" s="779"/>
      <c r="EU22" s="779"/>
      <c r="EV22" s="779"/>
      <c r="EW22" s="779"/>
      <c r="EX22" s="779"/>
      <c r="EY22" s="779"/>
      <c r="EZ22" s="779"/>
      <c r="FA22" s="779"/>
      <c r="FB22" s="779"/>
      <c r="FC22" s="779"/>
    </row>
    <row r="23" spans="1:159" ht="15.75" customHeight="1">
      <c r="A23" s="778"/>
      <c r="B23" s="778"/>
      <c r="C23" s="778"/>
      <c r="D23" s="778"/>
      <c r="E23" s="778"/>
      <c r="F23" s="778"/>
      <c r="G23" s="778"/>
      <c r="H23" s="778"/>
      <c r="I23" s="778"/>
      <c r="J23" s="778"/>
      <c r="K23" s="778"/>
      <c r="L23" s="778"/>
      <c r="M23" s="778"/>
      <c r="N23" s="778"/>
      <c r="O23" s="778"/>
      <c r="P23" s="778"/>
      <c r="Q23" s="778"/>
      <c r="R23" s="778"/>
      <c r="S23" s="778"/>
      <c r="T23" s="778"/>
      <c r="U23" s="778"/>
      <c r="V23" s="778"/>
      <c r="W23" s="778"/>
      <c r="X23" s="778"/>
      <c r="Y23" s="778"/>
      <c r="Z23" s="778"/>
      <c r="AA23" s="778"/>
      <c r="AB23" s="778"/>
      <c r="AC23" s="778"/>
      <c r="AD23" s="778"/>
      <c r="AE23" s="778"/>
      <c r="AF23" s="778"/>
      <c r="AG23" s="778"/>
      <c r="AH23" s="778"/>
      <c r="AI23" s="778"/>
      <c r="AJ23" s="778"/>
      <c r="AK23" s="778"/>
      <c r="AL23" s="778"/>
      <c r="AM23" s="778"/>
      <c r="AN23" s="778"/>
      <c r="AO23" s="778"/>
      <c r="AP23" s="778"/>
      <c r="AQ23" s="778"/>
      <c r="AR23" s="778"/>
      <c r="AS23" s="778"/>
      <c r="AT23" s="778"/>
      <c r="AU23" s="778"/>
      <c r="AV23" s="778"/>
      <c r="AW23" s="778"/>
      <c r="AX23" s="778"/>
      <c r="AY23" s="778"/>
      <c r="AZ23" s="778"/>
      <c r="BA23" s="778"/>
      <c r="BB23" s="778"/>
      <c r="BC23" s="778"/>
      <c r="BD23" s="778"/>
      <c r="BE23" s="778"/>
      <c r="BF23" s="778"/>
      <c r="BG23" s="778"/>
      <c r="BH23" s="778"/>
      <c r="BI23" s="778"/>
      <c r="BJ23" s="778"/>
      <c r="BK23" s="778"/>
      <c r="BL23" s="778"/>
      <c r="BM23" s="778"/>
      <c r="BN23" s="778"/>
      <c r="BO23" s="778"/>
      <c r="BP23" s="778"/>
      <c r="BQ23" s="778"/>
      <c r="BR23" s="778"/>
      <c r="BS23" s="778"/>
      <c r="BT23" s="778"/>
      <c r="BU23" s="778"/>
      <c r="BV23" s="778"/>
      <c r="BW23" s="778"/>
      <c r="BX23" s="778"/>
      <c r="BY23" s="778"/>
      <c r="BZ23" s="778"/>
      <c r="CA23" s="778"/>
      <c r="CB23" s="778"/>
      <c r="CC23" s="778"/>
      <c r="CD23" s="778"/>
      <c r="CE23" s="778"/>
      <c r="CF23" s="778"/>
      <c r="CG23" s="778"/>
      <c r="CH23" s="778"/>
      <c r="CI23" s="778"/>
      <c r="CJ23" s="778"/>
      <c r="CK23" s="778"/>
      <c r="CL23" s="778"/>
      <c r="CM23" s="778"/>
      <c r="CN23" s="778"/>
      <c r="CO23" s="778"/>
      <c r="CP23" s="778"/>
      <c r="CQ23" s="778"/>
      <c r="CR23" s="778"/>
      <c r="CS23" s="778"/>
      <c r="CT23" s="778"/>
      <c r="CU23" s="778"/>
      <c r="CV23" s="778"/>
      <c r="CW23" s="778"/>
      <c r="CX23" s="778"/>
      <c r="CY23" s="778"/>
      <c r="CZ23" s="778"/>
      <c r="DA23" s="778"/>
      <c r="DB23" s="778"/>
      <c r="DC23" s="778"/>
      <c r="DD23" s="778"/>
      <c r="DE23" s="778"/>
      <c r="DF23" s="778"/>
      <c r="DG23" s="778"/>
      <c r="DH23" s="778"/>
      <c r="DI23" s="778"/>
      <c r="DJ23" s="778"/>
      <c r="DK23" s="778"/>
      <c r="DL23" s="778"/>
      <c r="DM23" s="778"/>
      <c r="DN23" s="778"/>
      <c r="DO23" s="778"/>
      <c r="DP23" s="778"/>
      <c r="DQ23" s="778"/>
      <c r="DR23" s="778"/>
      <c r="DS23" s="778"/>
      <c r="DT23" s="779"/>
      <c r="DU23" s="779"/>
      <c r="DV23" s="779"/>
      <c r="DW23" s="779"/>
      <c r="DX23" s="779"/>
      <c r="DY23" s="779"/>
      <c r="DZ23" s="779"/>
      <c r="EA23" s="779"/>
      <c r="EB23" s="779"/>
      <c r="EC23" s="779"/>
      <c r="ED23" s="779"/>
      <c r="EE23" s="779"/>
      <c r="EF23" s="779"/>
      <c r="EG23" s="779"/>
      <c r="EH23" s="779"/>
      <c r="EI23" s="779"/>
      <c r="EJ23" s="779"/>
      <c r="EK23" s="779"/>
      <c r="EL23" s="779"/>
      <c r="EM23" s="779"/>
      <c r="EN23" s="779"/>
      <c r="EO23" s="779"/>
      <c r="EP23" s="779"/>
      <c r="EQ23" s="779"/>
      <c r="ER23" s="779"/>
      <c r="ES23" s="779"/>
      <c r="ET23" s="779"/>
      <c r="EU23" s="779"/>
      <c r="EV23" s="779"/>
      <c r="EW23" s="779"/>
      <c r="EX23" s="779"/>
      <c r="EY23" s="779"/>
      <c r="EZ23" s="779"/>
      <c r="FA23" s="779"/>
      <c r="FB23" s="779"/>
      <c r="FC23" s="779"/>
    </row>
    <row r="24" spans="1:159" ht="15.75" customHeight="1">
      <c r="A24" s="778"/>
      <c r="B24" s="778"/>
      <c r="C24" s="778"/>
      <c r="D24" s="778"/>
      <c r="E24" s="778"/>
      <c r="F24" s="778"/>
      <c r="G24" s="778"/>
      <c r="H24" s="778"/>
      <c r="I24" s="778"/>
      <c r="J24" s="778"/>
      <c r="K24" s="778"/>
      <c r="L24" s="778"/>
      <c r="M24" s="778"/>
      <c r="N24" s="778"/>
      <c r="O24" s="778"/>
      <c r="P24" s="778"/>
      <c r="Q24" s="778"/>
      <c r="R24" s="778"/>
      <c r="S24" s="778"/>
      <c r="T24" s="778"/>
      <c r="U24" s="778"/>
      <c r="V24" s="778"/>
      <c r="W24" s="778"/>
      <c r="X24" s="778"/>
      <c r="Y24" s="778"/>
      <c r="Z24" s="778"/>
      <c r="AA24" s="778"/>
      <c r="AB24" s="778"/>
      <c r="AC24" s="778"/>
      <c r="AD24" s="778"/>
      <c r="AE24" s="778"/>
      <c r="AF24" s="778"/>
      <c r="AG24" s="778"/>
      <c r="AH24" s="778"/>
      <c r="AI24" s="778"/>
      <c r="AJ24" s="778"/>
      <c r="AK24" s="778"/>
      <c r="AL24" s="778"/>
      <c r="AM24" s="778"/>
      <c r="AN24" s="778"/>
      <c r="AO24" s="778"/>
      <c r="AP24" s="778"/>
      <c r="AQ24" s="778"/>
      <c r="AR24" s="778"/>
      <c r="AS24" s="778"/>
      <c r="AT24" s="778"/>
      <c r="AU24" s="778"/>
      <c r="AV24" s="778"/>
      <c r="AW24" s="778"/>
      <c r="AX24" s="778"/>
      <c r="AY24" s="778"/>
      <c r="AZ24" s="778"/>
      <c r="BA24" s="778"/>
      <c r="BB24" s="778"/>
      <c r="BC24" s="778"/>
      <c r="BD24" s="778"/>
      <c r="BE24" s="778"/>
      <c r="BF24" s="778"/>
      <c r="BG24" s="778"/>
      <c r="BH24" s="778"/>
      <c r="BI24" s="778"/>
      <c r="BJ24" s="778"/>
      <c r="BK24" s="778"/>
      <c r="BL24" s="778"/>
      <c r="BM24" s="778"/>
      <c r="BN24" s="778"/>
      <c r="BO24" s="778"/>
      <c r="BP24" s="778"/>
      <c r="BQ24" s="778"/>
      <c r="BR24" s="778"/>
      <c r="BS24" s="778"/>
      <c r="BT24" s="778"/>
      <c r="BU24" s="778"/>
      <c r="BV24" s="778"/>
      <c r="BW24" s="778"/>
      <c r="BX24" s="778"/>
      <c r="BY24" s="778"/>
      <c r="BZ24" s="778"/>
      <c r="CA24" s="778"/>
      <c r="CB24" s="778"/>
      <c r="CC24" s="778"/>
      <c r="CD24" s="778"/>
      <c r="CE24" s="778"/>
      <c r="CF24" s="778"/>
      <c r="CG24" s="778"/>
      <c r="CH24" s="778"/>
      <c r="CI24" s="778"/>
      <c r="CJ24" s="778"/>
      <c r="CK24" s="778"/>
      <c r="CL24" s="778"/>
      <c r="CM24" s="778"/>
      <c r="CN24" s="778"/>
      <c r="CO24" s="778"/>
      <c r="CP24" s="778"/>
      <c r="CQ24" s="778"/>
      <c r="CR24" s="778"/>
      <c r="CS24" s="778"/>
      <c r="CT24" s="778"/>
      <c r="CU24" s="778"/>
      <c r="CV24" s="778"/>
      <c r="CW24" s="778"/>
      <c r="CX24" s="778"/>
      <c r="CY24" s="778"/>
      <c r="CZ24" s="778"/>
      <c r="DA24" s="778"/>
      <c r="DB24" s="778"/>
      <c r="DC24" s="778"/>
      <c r="DD24" s="778"/>
      <c r="DE24" s="778"/>
      <c r="DF24" s="778"/>
      <c r="DG24" s="778"/>
      <c r="DH24" s="778"/>
      <c r="DI24" s="778"/>
      <c r="DJ24" s="778"/>
      <c r="DK24" s="778"/>
      <c r="DL24" s="778"/>
      <c r="DM24" s="778"/>
      <c r="DN24" s="778"/>
      <c r="DO24" s="778"/>
      <c r="DP24" s="778"/>
      <c r="DQ24" s="778"/>
      <c r="DR24" s="778"/>
      <c r="DS24" s="778"/>
      <c r="DT24" s="779"/>
      <c r="DU24" s="779"/>
      <c r="DV24" s="779"/>
      <c r="DW24" s="779"/>
      <c r="DX24" s="779"/>
      <c r="DY24" s="779"/>
      <c r="DZ24" s="779"/>
      <c r="EA24" s="779"/>
      <c r="EB24" s="779"/>
      <c r="EC24" s="779"/>
      <c r="ED24" s="779"/>
      <c r="EE24" s="779"/>
      <c r="EF24" s="779"/>
      <c r="EG24" s="779"/>
      <c r="EH24" s="779"/>
      <c r="EI24" s="779"/>
      <c r="EJ24" s="779"/>
      <c r="EK24" s="779"/>
      <c r="EL24" s="779"/>
      <c r="EM24" s="779"/>
      <c r="EN24" s="779"/>
      <c r="EO24" s="779"/>
      <c r="EP24" s="779"/>
      <c r="EQ24" s="779"/>
      <c r="ER24" s="779"/>
      <c r="ES24" s="779"/>
      <c r="ET24" s="779"/>
      <c r="EU24" s="779"/>
      <c r="EV24" s="779"/>
      <c r="EW24" s="779"/>
      <c r="EX24" s="779"/>
      <c r="EY24" s="779"/>
      <c r="EZ24" s="779"/>
      <c r="FA24" s="779"/>
      <c r="FB24" s="779"/>
      <c r="FC24" s="779"/>
    </row>
    <row r="25" spans="1:159" ht="15.75" customHeight="1">
      <c r="A25" s="778"/>
      <c r="B25" s="778"/>
      <c r="C25" s="778"/>
      <c r="D25" s="778"/>
      <c r="E25" s="778"/>
      <c r="F25" s="778"/>
      <c r="G25" s="778"/>
      <c r="H25" s="778"/>
      <c r="I25" s="778"/>
      <c r="J25" s="778"/>
      <c r="K25" s="778"/>
      <c r="L25" s="778"/>
      <c r="M25" s="778"/>
      <c r="N25" s="778"/>
      <c r="O25" s="778"/>
      <c r="P25" s="778"/>
      <c r="Q25" s="778"/>
      <c r="R25" s="778"/>
      <c r="S25" s="778"/>
      <c r="T25" s="778"/>
      <c r="U25" s="778"/>
      <c r="V25" s="778"/>
      <c r="W25" s="778"/>
      <c r="X25" s="778"/>
      <c r="Y25" s="778"/>
      <c r="Z25" s="778"/>
      <c r="AA25" s="778"/>
      <c r="AB25" s="778"/>
      <c r="AC25" s="778"/>
      <c r="AD25" s="778"/>
      <c r="AE25" s="778"/>
      <c r="AF25" s="778"/>
      <c r="AG25" s="778"/>
      <c r="AH25" s="778"/>
      <c r="AI25" s="778"/>
      <c r="AJ25" s="778"/>
      <c r="AK25" s="778"/>
      <c r="AL25" s="778"/>
      <c r="AM25" s="778"/>
      <c r="AN25" s="778"/>
      <c r="AO25" s="778"/>
      <c r="AP25" s="778"/>
      <c r="AQ25" s="778"/>
      <c r="AR25" s="778"/>
      <c r="AS25" s="778"/>
      <c r="AT25" s="778"/>
      <c r="AU25" s="778"/>
      <c r="AV25" s="778"/>
      <c r="AW25" s="778"/>
      <c r="AX25" s="778"/>
      <c r="AY25" s="778"/>
      <c r="AZ25" s="778"/>
      <c r="BA25" s="778"/>
      <c r="BB25" s="778"/>
      <c r="BC25" s="778"/>
      <c r="BD25" s="778"/>
      <c r="BE25" s="778"/>
      <c r="BF25" s="778"/>
      <c r="BG25" s="778"/>
      <c r="BH25" s="778"/>
      <c r="BI25" s="778"/>
      <c r="BJ25" s="778"/>
      <c r="BK25" s="778"/>
      <c r="BL25" s="778"/>
      <c r="BM25" s="778"/>
      <c r="BN25" s="778"/>
      <c r="BO25" s="778"/>
      <c r="BP25" s="778"/>
      <c r="BQ25" s="778"/>
      <c r="BR25" s="778"/>
      <c r="BS25" s="778"/>
      <c r="BT25" s="778"/>
      <c r="BU25" s="778"/>
      <c r="BV25" s="778"/>
      <c r="BW25" s="778"/>
      <c r="BX25" s="778"/>
      <c r="BY25" s="778"/>
      <c r="BZ25" s="778"/>
      <c r="CA25" s="778"/>
      <c r="CB25" s="778"/>
      <c r="CC25" s="778"/>
      <c r="CD25" s="778"/>
      <c r="CE25" s="778"/>
      <c r="CF25" s="778"/>
      <c r="CG25" s="778"/>
      <c r="CH25" s="778"/>
      <c r="CI25" s="778"/>
      <c r="CJ25" s="778"/>
      <c r="CK25" s="778"/>
      <c r="CL25" s="778"/>
      <c r="CM25" s="778"/>
      <c r="CN25" s="778"/>
      <c r="CO25" s="778"/>
      <c r="CP25" s="778"/>
      <c r="CQ25" s="778"/>
      <c r="CR25" s="778"/>
      <c r="CS25" s="778"/>
      <c r="CT25" s="778"/>
      <c r="CU25" s="778"/>
      <c r="CV25" s="778"/>
      <c r="CW25" s="778"/>
      <c r="CX25" s="778"/>
      <c r="CY25" s="778"/>
      <c r="CZ25" s="778"/>
      <c r="DA25" s="778"/>
      <c r="DB25" s="778"/>
      <c r="DC25" s="778"/>
      <c r="DD25" s="778"/>
      <c r="DE25" s="778"/>
      <c r="DF25" s="778"/>
      <c r="DG25" s="778"/>
      <c r="DH25" s="778"/>
      <c r="DI25" s="778"/>
      <c r="DJ25" s="778"/>
      <c r="DK25" s="778"/>
      <c r="DL25" s="778"/>
      <c r="DM25" s="778"/>
      <c r="DN25" s="778"/>
      <c r="DO25" s="778"/>
      <c r="DP25" s="778"/>
      <c r="DQ25" s="778"/>
      <c r="DR25" s="778"/>
      <c r="DS25" s="778"/>
      <c r="DT25" s="779"/>
      <c r="DU25" s="779"/>
      <c r="DV25" s="779"/>
      <c r="DW25" s="779"/>
      <c r="DX25" s="779"/>
      <c r="DY25" s="779"/>
      <c r="DZ25" s="779"/>
      <c r="EA25" s="779"/>
      <c r="EB25" s="779"/>
      <c r="EC25" s="779"/>
      <c r="ED25" s="779"/>
      <c r="EE25" s="779"/>
      <c r="EF25" s="779"/>
      <c r="EG25" s="779"/>
      <c r="EH25" s="779"/>
      <c r="EI25" s="779"/>
      <c r="EJ25" s="779"/>
      <c r="EK25" s="779"/>
      <c r="EL25" s="779"/>
      <c r="EM25" s="779"/>
      <c r="EN25" s="779"/>
      <c r="EO25" s="779"/>
      <c r="EP25" s="779"/>
      <c r="EQ25" s="779"/>
      <c r="ER25" s="779"/>
      <c r="ES25" s="779"/>
      <c r="ET25" s="779"/>
      <c r="EU25" s="779"/>
      <c r="EV25" s="779"/>
      <c r="EW25" s="779"/>
      <c r="EX25" s="779"/>
      <c r="EY25" s="779"/>
      <c r="EZ25" s="779"/>
      <c r="FA25" s="779"/>
      <c r="FB25" s="779"/>
      <c r="FC25" s="779"/>
    </row>
    <row r="26" spans="1:159" ht="15.75" customHeight="1">
      <c r="A26" s="778"/>
      <c r="B26" s="778"/>
      <c r="C26" s="778"/>
      <c r="D26" s="778"/>
      <c r="E26" s="778"/>
      <c r="F26" s="778"/>
      <c r="G26" s="778"/>
      <c r="H26" s="778"/>
      <c r="I26" s="778"/>
      <c r="J26" s="778"/>
      <c r="K26" s="778"/>
      <c r="L26" s="778"/>
      <c r="M26" s="778"/>
      <c r="N26" s="778"/>
      <c r="O26" s="778"/>
      <c r="P26" s="778"/>
      <c r="Q26" s="778"/>
      <c r="R26" s="778"/>
      <c r="S26" s="778"/>
      <c r="T26" s="778"/>
      <c r="U26" s="778"/>
      <c r="V26" s="778"/>
      <c r="W26" s="778"/>
      <c r="X26" s="778"/>
      <c r="Y26" s="778"/>
      <c r="Z26" s="778"/>
      <c r="AA26" s="778"/>
      <c r="AB26" s="778"/>
      <c r="AC26" s="778"/>
      <c r="AD26" s="778"/>
      <c r="AE26" s="778"/>
      <c r="AF26" s="778"/>
      <c r="AG26" s="778"/>
      <c r="AH26" s="778"/>
      <c r="AI26" s="778"/>
      <c r="AJ26" s="778"/>
      <c r="AK26" s="778"/>
      <c r="AL26" s="778"/>
      <c r="AM26" s="778"/>
      <c r="AN26" s="778"/>
      <c r="AO26" s="778"/>
      <c r="AP26" s="778"/>
      <c r="AQ26" s="778"/>
      <c r="AR26" s="778"/>
      <c r="AS26" s="778"/>
      <c r="AT26" s="778"/>
      <c r="AU26" s="778"/>
      <c r="AV26" s="778"/>
      <c r="AW26" s="778"/>
      <c r="AX26" s="778"/>
      <c r="AY26" s="778"/>
      <c r="AZ26" s="778"/>
      <c r="BA26" s="778"/>
      <c r="BB26" s="778"/>
      <c r="BC26" s="778"/>
      <c r="BD26" s="778"/>
      <c r="BE26" s="778"/>
      <c r="BF26" s="778"/>
      <c r="BG26" s="778"/>
      <c r="BH26" s="778"/>
      <c r="BI26" s="778"/>
      <c r="BJ26" s="778"/>
      <c r="BK26" s="778"/>
      <c r="BL26" s="778"/>
      <c r="BM26" s="778"/>
      <c r="BN26" s="778"/>
      <c r="BO26" s="778"/>
      <c r="BP26" s="778"/>
      <c r="BQ26" s="778"/>
      <c r="BR26" s="778"/>
      <c r="BS26" s="778"/>
      <c r="BT26" s="778"/>
      <c r="BU26" s="778"/>
      <c r="BV26" s="778"/>
      <c r="BW26" s="778"/>
      <c r="BX26" s="778"/>
      <c r="BY26" s="778"/>
      <c r="BZ26" s="778"/>
      <c r="CA26" s="778"/>
      <c r="CB26" s="778"/>
      <c r="CC26" s="778"/>
      <c r="CD26" s="778"/>
      <c r="CE26" s="778"/>
      <c r="CF26" s="778"/>
      <c r="CG26" s="778"/>
      <c r="CH26" s="778"/>
      <c r="CI26" s="778"/>
      <c r="CJ26" s="778"/>
      <c r="CK26" s="778"/>
      <c r="CL26" s="778"/>
      <c r="CM26" s="778"/>
      <c r="CN26" s="778"/>
      <c r="CO26" s="778"/>
      <c r="CP26" s="778"/>
      <c r="CQ26" s="778"/>
      <c r="CR26" s="778"/>
      <c r="CS26" s="778"/>
      <c r="CT26" s="778"/>
      <c r="CU26" s="778"/>
      <c r="CV26" s="778"/>
      <c r="CW26" s="778"/>
      <c r="CX26" s="778"/>
      <c r="CY26" s="778"/>
      <c r="CZ26" s="778"/>
      <c r="DA26" s="778"/>
      <c r="DB26" s="778"/>
      <c r="DC26" s="778"/>
      <c r="DD26" s="778"/>
      <c r="DE26" s="778"/>
      <c r="DF26" s="778"/>
      <c r="DG26" s="778"/>
      <c r="DH26" s="778"/>
      <c r="DI26" s="778"/>
      <c r="DJ26" s="778"/>
      <c r="DK26" s="778"/>
      <c r="DL26" s="778"/>
      <c r="DM26" s="778"/>
      <c r="DN26" s="778"/>
      <c r="DO26" s="778"/>
      <c r="DP26" s="778"/>
      <c r="DQ26" s="778"/>
      <c r="DR26" s="778"/>
      <c r="DS26" s="778"/>
      <c r="DT26" s="779"/>
      <c r="DU26" s="779"/>
      <c r="DV26" s="779"/>
      <c r="DW26" s="779"/>
      <c r="DX26" s="779"/>
      <c r="DY26" s="779"/>
      <c r="DZ26" s="779"/>
      <c r="EA26" s="779"/>
      <c r="EB26" s="779"/>
      <c r="EC26" s="779"/>
      <c r="ED26" s="779"/>
      <c r="EE26" s="779"/>
      <c r="EF26" s="779"/>
      <c r="EG26" s="779"/>
      <c r="EH26" s="779"/>
      <c r="EI26" s="779"/>
      <c r="EJ26" s="779"/>
      <c r="EK26" s="779"/>
      <c r="EL26" s="779"/>
      <c r="EM26" s="779"/>
      <c r="EN26" s="779"/>
      <c r="EO26" s="779"/>
      <c r="EP26" s="779"/>
      <c r="EQ26" s="779"/>
      <c r="ER26" s="779"/>
      <c r="ES26" s="779"/>
      <c r="ET26" s="779"/>
      <c r="EU26" s="779"/>
      <c r="EV26" s="779"/>
      <c r="EW26" s="779"/>
      <c r="EX26" s="779"/>
      <c r="EY26" s="779"/>
      <c r="EZ26" s="779"/>
      <c r="FA26" s="779"/>
      <c r="FB26" s="779"/>
      <c r="FC26" s="779"/>
    </row>
    <row r="27" spans="1:159" ht="15.75" customHeight="1">
      <c r="A27" s="778"/>
      <c r="B27" s="778"/>
      <c r="C27" s="778"/>
      <c r="D27" s="778"/>
      <c r="E27" s="778"/>
      <c r="F27" s="778"/>
      <c r="G27" s="778"/>
      <c r="H27" s="778"/>
      <c r="I27" s="778"/>
      <c r="J27" s="778"/>
      <c r="K27" s="778"/>
      <c r="L27" s="778"/>
      <c r="M27" s="778"/>
      <c r="N27" s="778"/>
      <c r="O27" s="778"/>
      <c r="P27" s="778"/>
      <c r="Q27" s="778"/>
      <c r="R27" s="778"/>
      <c r="S27" s="778"/>
      <c r="T27" s="778"/>
      <c r="U27" s="778"/>
      <c r="V27" s="778"/>
      <c r="W27" s="778"/>
      <c r="X27" s="778"/>
      <c r="Y27" s="778"/>
      <c r="Z27" s="778"/>
      <c r="AA27" s="778"/>
      <c r="AB27" s="778"/>
      <c r="AC27" s="778"/>
      <c r="AD27" s="778"/>
      <c r="AE27" s="778"/>
      <c r="AF27" s="778"/>
      <c r="AG27" s="778"/>
      <c r="AH27" s="778"/>
      <c r="AI27" s="778"/>
      <c r="AJ27" s="778"/>
      <c r="AK27" s="778"/>
      <c r="AL27" s="778"/>
      <c r="AM27" s="778"/>
      <c r="AN27" s="778"/>
      <c r="AO27" s="778"/>
      <c r="AP27" s="778"/>
      <c r="AQ27" s="778"/>
      <c r="AR27" s="778"/>
      <c r="AS27" s="778"/>
      <c r="AT27" s="778"/>
      <c r="AU27" s="778"/>
      <c r="AV27" s="778"/>
      <c r="AW27" s="778"/>
      <c r="AX27" s="778"/>
      <c r="AY27" s="778"/>
      <c r="AZ27" s="778"/>
      <c r="BA27" s="778"/>
      <c r="BB27" s="778"/>
      <c r="BC27" s="778"/>
      <c r="BD27" s="778"/>
      <c r="BE27" s="778"/>
      <c r="BF27" s="778"/>
      <c r="BG27" s="778"/>
      <c r="BH27" s="778"/>
      <c r="BI27" s="778"/>
      <c r="BJ27" s="778"/>
      <c r="BK27" s="778"/>
      <c r="BL27" s="778"/>
      <c r="BM27" s="778"/>
      <c r="BN27" s="778"/>
      <c r="BO27" s="778"/>
      <c r="BP27" s="778"/>
      <c r="BQ27" s="778"/>
      <c r="BR27" s="778"/>
      <c r="BS27" s="778"/>
      <c r="BT27" s="778"/>
      <c r="BU27" s="778"/>
      <c r="BV27" s="778"/>
      <c r="BW27" s="778"/>
      <c r="BX27" s="778"/>
      <c r="BY27" s="778"/>
      <c r="BZ27" s="778"/>
      <c r="CA27" s="778"/>
      <c r="CB27" s="778"/>
      <c r="CC27" s="778"/>
      <c r="CD27" s="778"/>
      <c r="CE27" s="778"/>
      <c r="CF27" s="778"/>
      <c r="CG27" s="778"/>
      <c r="CH27" s="778"/>
      <c r="CI27" s="778"/>
      <c r="CJ27" s="778"/>
      <c r="CK27" s="778"/>
      <c r="CL27" s="778"/>
      <c r="CM27" s="778"/>
      <c r="CN27" s="778"/>
      <c r="CO27" s="778"/>
      <c r="CP27" s="778"/>
      <c r="CQ27" s="778"/>
      <c r="CR27" s="778"/>
      <c r="CS27" s="778"/>
      <c r="CT27" s="778"/>
      <c r="CU27" s="778"/>
      <c r="CV27" s="778"/>
      <c r="CW27" s="778"/>
      <c r="CX27" s="778"/>
      <c r="CY27" s="778"/>
      <c r="CZ27" s="778"/>
      <c r="DA27" s="778"/>
      <c r="DB27" s="778"/>
      <c r="DC27" s="778"/>
      <c r="DD27" s="778"/>
      <c r="DE27" s="778"/>
      <c r="DF27" s="778"/>
      <c r="DG27" s="778"/>
      <c r="DH27" s="778"/>
      <c r="DI27" s="778"/>
      <c r="DJ27" s="778"/>
      <c r="DK27" s="778"/>
      <c r="DL27" s="778"/>
      <c r="DM27" s="778"/>
      <c r="DN27" s="778"/>
      <c r="DO27" s="778"/>
      <c r="DP27" s="778"/>
      <c r="DQ27" s="778"/>
      <c r="DR27" s="778"/>
      <c r="DS27" s="778"/>
      <c r="DT27" s="779"/>
      <c r="DU27" s="779"/>
      <c r="DV27" s="779"/>
      <c r="DW27" s="779"/>
      <c r="DX27" s="779"/>
      <c r="DY27" s="779"/>
      <c r="DZ27" s="779"/>
      <c r="EA27" s="779"/>
      <c r="EB27" s="779"/>
      <c r="EC27" s="779"/>
      <c r="ED27" s="779"/>
      <c r="EE27" s="779"/>
      <c r="EF27" s="779"/>
      <c r="EG27" s="779"/>
      <c r="EH27" s="779"/>
      <c r="EI27" s="779"/>
      <c r="EJ27" s="779"/>
      <c r="EK27" s="779"/>
      <c r="EL27" s="779"/>
      <c r="EM27" s="779"/>
      <c r="EN27" s="779"/>
      <c r="EO27" s="779"/>
      <c r="EP27" s="779"/>
      <c r="EQ27" s="779"/>
      <c r="ER27" s="779"/>
      <c r="ES27" s="779"/>
      <c r="ET27" s="779"/>
      <c r="EU27" s="779"/>
      <c r="EV27" s="779"/>
      <c r="EW27" s="779"/>
      <c r="EX27" s="779"/>
      <c r="EY27" s="779"/>
      <c r="EZ27" s="779"/>
      <c r="FA27" s="779"/>
      <c r="FB27" s="779"/>
      <c r="FC27" s="779"/>
    </row>
    <row r="28" spans="1:159" ht="15.75" customHeight="1">
      <c r="A28" s="778"/>
      <c r="B28" s="778"/>
      <c r="C28" s="778"/>
      <c r="D28" s="778"/>
      <c r="E28" s="778"/>
      <c r="F28" s="778"/>
      <c r="G28" s="778"/>
      <c r="H28" s="778"/>
      <c r="I28" s="778"/>
      <c r="J28" s="778"/>
      <c r="K28" s="778"/>
      <c r="L28" s="778"/>
      <c r="M28" s="778"/>
      <c r="N28" s="778"/>
      <c r="O28" s="778"/>
      <c r="P28" s="778"/>
      <c r="Q28" s="778"/>
      <c r="R28" s="778"/>
      <c r="S28" s="778"/>
      <c r="T28" s="778"/>
      <c r="U28" s="778"/>
      <c r="V28" s="778"/>
      <c r="W28" s="778"/>
      <c r="X28" s="778"/>
      <c r="Y28" s="778"/>
      <c r="Z28" s="778"/>
      <c r="AA28" s="778"/>
      <c r="AB28" s="778"/>
      <c r="AC28" s="778"/>
      <c r="AD28" s="778"/>
      <c r="AE28" s="778"/>
      <c r="AF28" s="778"/>
      <c r="AG28" s="778"/>
      <c r="AH28" s="778"/>
      <c r="AI28" s="778"/>
      <c r="AJ28" s="778"/>
      <c r="AK28" s="778"/>
      <c r="AL28" s="778"/>
      <c r="AM28" s="778"/>
      <c r="AN28" s="778"/>
      <c r="AO28" s="778"/>
      <c r="AP28" s="778"/>
      <c r="AQ28" s="778"/>
      <c r="AR28" s="778"/>
      <c r="AS28" s="778"/>
      <c r="AT28" s="778"/>
      <c r="AU28" s="778"/>
      <c r="AV28" s="778"/>
      <c r="AW28" s="778"/>
      <c r="AX28" s="778"/>
      <c r="AY28" s="778"/>
      <c r="AZ28" s="778"/>
      <c r="BA28" s="778"/>
      <c r="BB28" s="778"/>
      <c r="BC28" s="778"/>
      <c r="BD28" s="778"/>
      <c r="BE28" s="778"/>
      <c r="BF28" s="778"/>
      <c r="BG28" s="778"/>
      <c r="BH28" s="778"/>
      <c r="BI28" s="778"/>
      <c r="BJ28" s="778"/>
      <c r="BK28" s="778"/>
      <c r="BL28" s="778"/>
      <c r="BM28" s="778"/>
      <c r="BN28" s="778"/>
      <c r="BO28" s="778"/>
      <c r="BP28" s="778"/>
      <c r="BQ28" s="778"/>
      <c r="BR28" s="778"/>
      <c r="BS28" s="778"/>
      <c r="BT28" s="778"/>
      <c r="BU28" s="778"/>
      <c r="BV28" s="778"/>
      <c r="BW28" s="778"/>
      <c r="BX28" s="778"/>
      <c r="BY28" s="778"/>
      <c r="BZ28" s="778"/>
      <c r="CA28" s="778"/>
      <c r="CB28" s="778"/>
      <c r="CC28" s="778"/>
      <c r="CD28" s="778"/>
      <c r="CE28" s="778"/>
      <c r="CF28" s="778"/>
      <c r="CG28" s="778"/>
      <c r="CH28" s="778"/>
      <c r="CI28" s="778"/>
      <c r="CJ28" s="778"/>
      <c r="CK28" s="778"/>
      <c r="CL28" s="778"/>
      <c r="CM28" s="778"/>
      <c r="CN28" s="778"/>
      <c r="CO28" s="778"/>
      <c r="CP28" s="778"/>
      <c r="CQ28" s="778"/>
      <c r="CR28" s="778"/>
      <c r="CS28" s="778"/>
      <c r="CT28" s="778"/>
      <c r="CU28" s="778"/>
      <c r="CV28" s="778"/>
      <c r="CW28" s="778"/>
      <c r="CX28" s="778"/>
      <c r="CY28" s="778"/>
      <c r="CZ28" s="778"/>
      <c r="DA28" s="778"/>
      <c r="DB28" s="778"/>
      <c r="DC28" s="778"/>
      <c r="DD28" s="778"/>
      <c r="DE28" s="778"/>
      <c r="DF28" s="778"/>
      <c r="DG28" s="778"/>
      <c r="DH28" s="778"/>
      <c r="DI28" s="778"/>
      <c r="DJ28" s="778"/>
      <c r="DK28" s="778"/>
      <c r="DL28" s="778"/>
      <c r="DM28" s="778"/>
      <c r="DN28" s="778"/>
      <c r="DO28" s="778"/>
      <c r="DP28" s="778"/>
      <c r="DQ28" s="778"/>
      <c r="DR28" s="778"/>
      <c r="DS28" s="778"/>
      <c r="DT28" s="779"/>
      <c r="DU28" s="779"/>
      <c r="DV28" s="779"/>
      <c r="DW28" s="779"/>
      <c r="DX28" s="779"/>
      <c r="DY28" s="779"/>
      <c r="DZ28" s="779"/>
      <c r="EA28" s="779"/>
      <c r="EB28" s="779"/>
      <c r="EC28" s="779"/>
      <c r="ED28" s="779"/>
      <c r="EE28" s="779"/>
      <c r="EF28" s="779"/>
      <c r="EG28" s="779"/>
      <c r="EH28" s="779"/>
      <c r="EI28" s="779"/>
      <c r="EJ28" s="779"/>
      <c r="EK28" s="779"/>
      <c r="EL28" s="779"/>
      <c r="EM28" s="779"/>
      <c r="EN28" s="779"/>
      <c r="EO28" s="779"/>
      <c r="EP28" s="779"/>
      <c r="EQ28" s="779"/>
      <c r="ER28" s="779"/>
      <c r="ES28" s="779"/>
      <c r="ET28" s="779"/>
      <c r="EU28" s="779"/>
      <c r="EV28" s="779"/>
      <c r="EW28" s="779"/>
      <c r="EX28" s="779"/>
      <c r="EY28" s="779"/>
      <c r="EZ28" s="779"/>
      <c r="FA28" s="779"/>
      <c r="FB28" s="779"/>
      <c r="FC28" s="779"/>
    </row>
    <row r="29" spans="1:159" ht="15.75" customHeight="1">
      <c r="A29" s="778"/>
      <c r="B29" s="778"/>
      <c r="C29" s="778"/>
      <c r="D29" s="778"/>
      <c r="E29" s="778"/>
      <c r="F29" s="778"/>
      <c r="G29" s="778"/>
      <c r="H29" s="778"/>
      <c r="I29" s="778"/>
      <c r="J29" s="778"/>
      <c r="K29" s="778"/>
      <c r="L29" s="778"/>
      <c r="M29" s="778"/>
      <c r="N29" s="778"/>
      <c r="O29" s="778"/>
      <c r="P29" s="778"/>
      <c r="Q29" s="778"/>
      <c r="R29" s="778"/>
      <c r="S29" s="778"/>
      <c r="T29" s="778"/>
      <c r="U29" s="778"/>
      <c r="V29" s="778"/>
      <c r="W29" s="778"/>
      <c r="X29" s="778"/>
      <c r="Y29" s="778"/>
      <c r="Z29" s="778"/>
      <c r="AA29" s="778"/>
      <c r="AB29" s="778"/>
      <c r="AC29" s="778"/>
      <c r="AD29" s="778"/>
      <c r="AE29" s="778"/>
      <c r="AF29" s="778"/>
      <c r="AG29" s="778"/>
      <c r="AH29" s="778"/>
      <c r="AI29" s="778"/>
      <c r="AJ29" s="778"/>
      <c r="AK29" s="778"/>
      <c r="AL29" s="778"/>
      <c r="AM29" s="778"/>
      <c r="AN29" s="778"/>
      <c r="AO29" s="778"/>
      <c r="AP29" s="778"/>
      <c r="AQ29" s="778"/>
      <c r="AR29" s="778"/>
      <c r="AS29" s="778"/>
      <c r="AT29" s="778"/>
      <c r="AU29" s="778"/>
      <c r="AV29" s="778"/>
      <c r="AW29" s="778"/>
      <c r="AX29" s="778"/>
      <c r="AY29" s="778"/>
      <c r="AZ29" s="778"/>
      <c r="BA29" s="778"/>
      <c r="BB29" s="778"/>
      <c r="BC29" s="778"/>
      <c r="BD29" s="778"/>
      <c r="BE29" s="778"/>
      <c r="BF29" s="778"/>
      <c r="BG29" s="778"/>
      <c r="BH29" s="778"/>
      <c r="BI29" s="778"/>
      <c r="BJ29" s="778"/>
      <c r="BK29" s="778"/>
      <c r="BL29" s="778"/>
      <c r="BM29" s="778"/>
      <c r="BN29" s="778"/>
      <c r="BO29" s="778"/>
      <c r="BP29" s="778"/>
      <c r="BQ29" s="778"/>
      <c r="BR29" s="778"/>
      <c r="BS29" s="778"/>
      <c r="BT29" s="778"/>
      <c r="BU29" s="778"/>
      <c r="BV29" s="778"/>
      <c r="BW29" s="778"/>
      <c r="BX29" s="778"/>
      <c r="BY29" s="778"/>
      <c r="BZ29" s="778"/>
      <c r="CA29" s="778"/>
      <c r="CB29" s="778"/>
      <c r="CC29" s="778"/>
      <c r="CD29" s="778"/>
      <c r="CE29" s="778"/>
      <c r="CF29" s="778"/>
      <c r="CG29" s="778"/>
      <c r="CH29" s="778"/>
      <c r="CI29" s="778"/>
      <c r="CJ29" s="778"/>
      <c r="CK29" s="778"/>
      <c r="CL29" s="778"/>
      <c r="CM29" s="778"/>
      <c r="CN29" s="778"/>
      <c r="CO29" s="778"/>
      <c r="CP29" s="778"/>
      <c r="CQ29" s="778"/>
      <c r="CR29" s="778"/>
      <c r="CS29" s="778"/>
      <c r="CT29" s="778"/>
      <c r="CU29" s="778"/>
      <c r="CV29" s="778"/>
      <c r="CW29" s="778"/>
      <c r="CX29" s="778"/>
      <c r="CY29" s="778"/>
      <c r="CZ29" s="778"/>
      <c r="DA29" s="778"/>
      <c r="DB29" s="778"/>
      <c r="DC29" s="778"/>
      <c r="DD29" s="778"/>
      <c r="DE29" s="778"/>
      <c r="DF29" s="778"/>
      <c r="DG29" s="778"/>
      <c r="DH29" s="778"/>
      <c r="DI29" s="778"/>
      <c r="DJ29" s="778"/>
      <c r="DK29" s="778"/>
      <c r="DL29" s="778"/>
      <c r="DM29" s="778"/>
      <c r="DN29" s="778"/>
      <c r="DO29" s="778"/>
      <c r="DP29" s="778"/>
      <c r="DQ29" s="778"/>
      <c r="DR29" s="778"/>
      <c r="DS29" s="778"/>
      <c r="DT29" s="779"/>
      <c r="DU29" s="779"/>
      <c r="DV29" s="779"/>
      <c r="DW29" s="779"/>
      <c r="DX29" s="779"/>
      <c r="DY29" s="779"/>
      <c r="DZ29" s="779"/>
      <c r="EA29" s="779"/>
      <c r="EB29" s="779"/>
      <c r="EC29" s="779"/>
      <c r="ED29" s="779"/>
      <c r="EE29" s="779"/>
      <c r="EF29" s="779"/>
      <c r="EG29" s="779"/>
      <c r="EH29" s="779"/>
      <c r="EI29" s="779"/>
      <c r="EJ29" s="779"/>
      <c r="EK29" s="779"/>
      <c r="EL29" s="779"/>
      <c r="EM29" s="779"/>
      <c r="EN29" s="779"/>
      <c r="EO29" s="779"/>
      <c r="EP29" s="779"/>
      <c r="EQ29" s="779"/>
      <c r="ER29" s="779"/>
      <c r="ES29" s="779"/>
      <c r="ET29" s="779"/>
      <c r="EU29" s="779"/>
      <c r="EV29" s="779"/>
      <c r="EW29" s="779"/>
      <c r="EX29" s="779"/>
      <c r="EY29" s="779"/>
      <c r="EZ29" s="779"/>
      <c r="FA29" s="779"/>
      <c r="FB29" s="779"/>
      <c r="FC29" s="779"/>
    </row>
    <row r="30" spans="1:159" ht="15.75" customHeight="1">
      <c r="A30" s="778"/>
      <c r="B30" s="778"/>
      <c r="C30" s="778"/>
      <c r="D30" s="778"/>
      <c r="E30" s="778"/>
      <c r="F30" s="778"/>
      <c r="G30" s="778"/>
      <c r="H30" s="778"/>
      <c r="I30" s="778"/>
      <c r="J30" s="778"/>
      <c r="K30" s="778"/>
      <c r="L30" s="778"/>
      <c r="M30" s="778"/>
      <c r="N30" s="778"/>
      <c r="O30" s="778"/>
      <c r="P30" s="778"/>
      <c r="Q30" s="778"/>
      <c r="R30" s="778"/>
      <c r="S30" s="778"/>
      <c r="T30" s="778"/>
      <c r="U30" s="778"/>
      <c r="V30" s="778"/>
      <c r="W30" s="778"/>
      <c r="X30" s="778"/>
      <c r="Y30" s="778"/>
      <c r="Z30" s="778"/>
      <c r="AA30" s="778"/>
      <c r="AB30" s="778"/>
      <c r="AC30" s="778"/>
      <c r="AD30" s="778"/>
      <c r="AE30" s="778"/>
      <c r="AF30" s="778"/>
      <c r="AG30" s="778"/>
      <c r="AH30" s="778"/>
      <c r="AI30" s="778"/>
      <c r="AJ30" s="778"/>
      <c r="AK30" s="778"/>
      <c r="AL30" s="778"/>
      <c r="AM30" s="778"/>
      <c r="AN30" s="778"/>
      <c r="AO30" s="778"/>
      <c r="AP30" s="778"/>
      <c r="AQ30" s="778"/>
      <c r="AR30" s="778"/>
      <c r="AS30" s="778"/>
      <c r="AT30" s="778"/>
      <c r="AU30" s="778"/>
      <c r="AV30" s="778"/>
      <c r="AW30" s="778"/>
      <c r="AX30" s="778"/>
      <c r="AY30" s="778"/>
      <c r="AZ30" s="778"/>
      <c r="BA30" s="778"/>
      <c r="BB30" s="778"/>
      <c r="BC30" s="778"/>
      <c r="BD30" s="778"/>
      <c r="BE30" s="778"/>
      <c r="BF30" s="778"/>
      <c r="BG30" s="778"/>
      <c r="BH30" s="778"/>
      <c r="BI30" s="778"/>
      <c r="BJ30" s="778"/>
      <c r="BK30" s="778"/>
      <c r="BL30" s="778"/>
      <c r="BM30" s="778"/>
      <c r="BN30" s="778"/>
      <c r="BO30" s="778"/>
      <c r="BP30" s="778"/>
      <c r="BQ30" s="778"/>
      <c r="BR30" s="778"/>
      <c r="BS30" s="778"/>
      <c r="BT30" s="778"/>
      <c r="BU30" s="778"/>
      <c r="BV30" s="778"/>
      <c r="BW30" s="778"/>
      <c r="BX30" s="778"/>
      <c r="BY30" s="778"/>
      <c r="BZ30" s="778"/>
      <c r="CA30" s="778"/>
      <c r="CB30" s="778"/>
      <c r="CC30" s="778"/>
      <c r="CD30" s="778"/>
      <c r="CE30" s="778"/>
      <c r="CF30" s="778"/>
      <c r="CG30" s="778"/>
      <c r="CH30" s="778"/>
      <c r="CI30" s="778"/>
      <c r="CJ30" s="778"/>
      <c r="CK30" s="778"/>
      <c r="CL30" s="778"/>
      <c r="CM30" s="778"/>
      <c r="CN30" s="778"/>
      <c r="CO30" s="778"/>
      <c r="CP30" s="778"/>
      <c r="CQ30" s="778"/>
      <c r="CR30" s="778"/>
      <c r="CS30" s="778"/>
      <c r="CT30" s="778"/>
      <c r="CU30" s="778"/>
      <c r="CV30" s="778"/>
      <c r="CW30" s="778"/>
      <c r="CX30" s="778"/>
      <c r="CY30" s="778"/>
      <c r="CZ30" s="778"/>
      <c r="DA30" s="778"/>
      <c r="DB30" s="778"/>
      <c r="DC30" s="778"/>
      <c r="DD30" s="778"/>
      <c r="DE30" s="778"/>
      <c r="DF30" s="778"/>
      <c r="DG30" s="778"/>
      <c r="DH30" s="778"/>
      <c r="DI30" s="778"/>
      <c r="DJ30" s="778"/>
      <c r="DK30" s="778"/>
      <c r="DL30" s="778"/>
      <c r="DM30" s="778"/>
      <c r="DN30" s="778"/>
      <c r="DO30" s="778"/>
      <c r="DP30" s="778"/>
      <c r="DQ30" s="778"/>
      <c r="DR30" s="778"/>
      <c r="DS30" s="778"/>
      <c r="DT30" s="779"/>
      <c r="DU30" s="779"/>
      <c r="DV30" s="779"/>
      <c r="DW30" s="779"/>
      <c r="DX30" s="779"/>
      <c r="DY30" s="779"/>
      <c r="DZ30" s="779"/>
      <c r="EA30" s="779"/>
      <c r="EB30" s="779"/>
      <c r="EC30" s="779"/>
      <c r="ED30" s="779"/>
      <c r="EE30" s="779"/>
      <c r="EF30" s="779"/>
      <c r="EG30" s="779"/>
      <c r="EH30" s="779"/>
      <c r="EI30" s="779"/>
      <c r="EJ30" s="779"/>
      <c r="EK30" s="779"/>
      <c r="EL30" s="779"/>
      <c r="EM30" s="779"/>
      <c r="EN30" s="779"/>
      <c r="EO30" s="779"/>
      <c r="EP30" s="779"/>
      <c r="EQ30" s="779"/>
      <c r="ER30" s="779"/>
      <c r="ES30" s="779"/>
      <c r="ET30" s="779"/>
      <c r="EU30" s="779"/>
      <c r="EV30" s="779"/>
      <c r="EW30" s="779"/>
      <c r="EX30" s="779"/>
      <c r="EY30" s="779"/>
      <c r="EZ30" s="779"/>
      <c r="FA30" s="779"/>
      <c r="FB30" s="779"/>
      <c r="FC30" s="779"/>
    </row>
    <row r="31" spans="1:159" ht="15.75" customHeight="1">
      <c r="A31" s="778"/>
      <c r="B31" s="778"/>
      <c r="C31" s="778"/>
      <c r="D31" s="778"/>
      <c r="E31" s="778"/>
      <c r="F31" s="778"/>
      <c r="G31" s="778"/>
      <c r="H31" s="778"/>
      <c r="I31" s="778"/>
      <c r="J31" s="778"/>
      <c r="K31" s="778"/>
      <c r="L31" s="778"/>
      <c r="M31" s="778"/>
      <c r="N31" s="778"/>
      <c r="O31" s="778"/>
      <c r="P31" s="778"/>
      <c r="Q31" s="778"/>
      <c r="R31" s="778"/>
      <c r="S31" s="778"/>
      <c r="T31" s="778"/>
      <c r="U31" s="778"/>
      <c r="V31" s="778"/>
      <c r="W31" s="778"/>
      <c r="X31" s="778"/>
      <c r="Y31" s="778"/>
      <c r="Z31" s="778"/>
      <c r="AA31" s="778"/>
      <c r="AB31" s="778"/>
      <c r="AC31" s="778"/>
      <c r="AD31" s="778"/>
      <c r="AE31" s="778"/>
      <c r="AF31" s="778"/>
      <c r="AG31" s="778"/>
      <c r="AH31" s="778"/>
      <c r="AI31" s="778"/>
      <c r="AJ31" s="778"/>
      <c r="AK31" s="778"/>
      <c r="AL31" s="778"/>
      <c r="AM31" s="778"/>
      <c r="AN31" s="778"/>
      <c r="AO31" s="778"/>
      <c r="AP31" s="778"/>
      <c r="AQ31" s="778"/>
      <c r="AR31" s="778"/>
      <c r="AS31" s="778"/>
      <c r="AT31" s="778"/>
      <c r="AU31" s="778"/>
      <c r="AV31" s="778"/>
      <c r="AW31" s="778"/>
      <c r="AX31" s="778"/>
      <c r="AY31" s="778"/>
      <c r="AZ31" s="778"/>
      <c r="BA31" s="778"/>
      <c r="BB31" s="778"/>
      <c r="BC31" s="778"/>
      <c r="BD31" s="778"/>
      <c r="BE31" s="778"/>
      <c r="BF31" s="778"/>
      <c r="BG31" s="778"/>
      <c r="BH31" s="778"/>
      <c r="BI31" s="778"/>
      <c r="BJ31" s="778"/>
      <c r="BK31" s="778"/>
      <c r="BL31" s="778"/>
      <c r="BM31" s="778"/>
      <c r="BN31" s="778"/>
      <c r="BO31" s="778"/>
      <c r="BP31" s="778"/>
      <c r="BQ31" s="778"/>
      <c r="BR31" s="778"/>
      <c r="BS31" s="778"/>
      <c r="BT31" s="778"/>
      <c r="BU31" s="778"/>
      <c r="BV31" s="778"/>
      <c r="BW31" s="778"/>
      <c r="BX31" s="778"/>
      <c r="BY31" s="778"/>
      <c r="BZ31" s="778"/>
      <c r="CA31" s="778"/>
      <c r="CB31" s="778"/>
      <c r="CC31" s="778"/>
      <c r="CD31" s="778"/>
      <c r="CE31" s="778"/>
      <c r="CF31" s="778"/>
      <c r="CG31" s="778"/>
      <c r="CH31" s="778"/>
      <c r="CI31" s="778"/>
      <c r="CJ31" s="778"/>
      <c r="CK31" s="778"/>
      <c r="CL31" s="778"/>
      <c r="CM31" s="778"/>
      <c r="CN31" s="778"/>
      <c r="CO31" s="778"/>
      <c r="CP31" s="778"/>
      <c r="CQ31" s="778"/>
      <c r="CR31" s="778"/>
      <c r="CS31" s="778"/>
      <c r="CT31" s="778"/>
      <c r="CU31" s="778"/>
      <c r="CV31" s="778"/>
      <c r="CW31" s="778"/>
      <c r="CX31" s="778"/>
      <c r="CY31" s="778"/>
      <c r="CZ31" s="778"/>
      <c r="DA31" s="778"/>
      <c r="DB31" s="778"/>
      <c r="DC31" s="778"/>
      <c r="DD31" s="778"/>
      <c r="DE31" s="778"/>
      <c r="DF31" s="778"/>
      <c r="DG31" s="778"/>
      <c r="DH31" s="778"/>
      <c r="DI31" s="778"/>
      <c r="DJ31" s="778"/>
      <c r="DK31" s="778"/>
      <c r="DL31" s="778"/>
      <c r="DM31" s="778"/>
      <c r="DN31" s="778"/>
      <c r="DO31" s="778"/>
      <c r="DP31" s="778"/>
      <c r="DQ31" s="778"/>
      <c r="DR31" s="778"/>
      <c r="DS31" s="778"/>
      <c r="DT31" s="779"/>
      <c r="DU31" s="779"/>
      <c r="DV31" s="779"/>
      <c r="DW31" s="779"/>
      <c r="DX31" s="779"/>
      <c r="DY31" s="779"/>
      <c r="DZ31" s="779"/>
      <c r="EA31" s="779"/>
      <c r="EB31" s="779"/>
      <c r="EC31" s="779"/>
      <c r="ED31" s="779"/>
      <c r="EE31" s="779"/>
      <c r="EF31" s="779"/>
      <c r="EG31" s="779"/>
      <c r="EH31" s="779"/>
      <c r="EI31" s="779"/>
      <c r="EJ31" s="779"/>
      <c r="EK31" s="779"/>
      <c r="EL31" s="779"/>
      <c r="EM31" s="779"/>
      <c r="EN31" s="779"/>
      <c r="EO31" s="779"/>
      <c r="EP31" s="779"/>
      <c r="EQ31" s="779"/>
      <c r="ER31" s="779"/>
      <c r="ES31" s="779"/>
      <c r="ET31" s="779"/>
      <c r="EU31" s="779"/>
      <c r="EV31" s="779"/>
      <c r="EW31" s="779"/>
      <c r="EX31" s="779"/>
      <c r="EY31" s="779"/>
      <c r="EZ31" s="779"/>
      <c r="FA31" s="779"/>
      <c r="FB31" s="779"/>
      <c r="FC31" s="779"/>
    </row>
    <row r="32" spans="1:159" ht="15.75" customHeight="1">
      <c r="A32" s="778"/>
      <c r="B32" s="778"/>
      <c r="C32" s="778"/>
      <c r="D32" s="778"/>
      <c r="E32" s="778"/>
      <c r="F32" s="778"/>
      <c r="G32" s="778"/>
      <c r="H32" s="778"/>
      <c r="I32" s="778"/>
      <c r="J32" s="778"/>
      <c r="K32" s="778"/>
      <c r="L32" s="778"/>
      <c r="M32" s="778"/>
      <c r="N32" s="778"/>
      <c r="O32" s="778"/>
      <c r="P32" s="778"/>
      <c r="Q32" s="778"/>
      <c r="R32" s="778"/>
      <c r="S32" s="778"/>
      <c r="T32" s="778"/>
      <c r="U32" s="778"/>
      <c r="V32" s="778"/>
      <c r="W32" s="778"/>
      <c r="X32" s="778"/>
      <c r="Y32" s="778"/>
      <c r="Z32" s="778"/>
      <c r="AA32" s="778"/>
      <c r="AB32" s="778"/>
      <c r="AC32" s="778"/>
      <c r="AD32" s="778"/>
      <c r="AE32" s="778"/>
      <c r="AF32" s="778"/>
      <c r="AG32" s="778"/>
      <c r="AH32" s="778"/>
      <c r="AI32" s="778"/>
      <c r="AJ32" s="778"/>
      <c r="AK32" s="778"/>
      <c r="AL32" s="778"/>
      <c r="AM32" s="778"/>
      <c r="AN32" s="778"/>
      <c r="AO32" s="778"/>
      <c r="AP32" s="778"/>
      <c r="AQ32" s="778"/>
      <c r="AR32" s="778"/>
      <c r="AS32" s="778"/>
      <c r="AT32" s="778"/>
      <c r="AU32" s="778"/>
      <c r="AV32" s="778"/>
      <c r="AW32" s="778"/>
      <c r="AX32" s="778"/>
      <c r="AY32" s="778"/>
      <c r="AZ32" s="778"/>
      <c r="BA32" s="778"/>
      <c r="BB32" s="778"/>
      <c r="BC32" s="778"/>
      <c r="BD32" s="778"/>
      <c r="BE32" s="778"/>
      <c r="BF32" s="778"/>
      <c r="BG32" s="778"/>
      <c r="BH32" s="778"/>
      <c r="BI32" s="778"/>
      <c r="BJ32" s="778"/>
      <c r="BK32" s="778"/>
      <c r="BL32" s="778"/>
      <c r="BM32" s="778"/>
      <c r="BN32" s="778"/>
      <c r="BO32" s="778"/>
      <c r="BP32" s="778"/>
      <c r="BQ32" s="778"/>
      <c r="BR32" s="778"/>
      <c r="BS32" s="778"/>
      <c r="BT32" s="778"/>
      <c r="BU32" s="778"/>
      <c r="BV32" s="778"/>
      <c r="BW32" s="778"/>
      <c r="BX32" s="778"/>
      <c r="BY32" s="778"/>
      <c r="BZ32" s="778"/>
      <c r="CA32" s="778"/>
      <c r="CB32" s="778"/>
      <c r="CC32" s="778"/>
      <c r="CD32" s="778"/>
      <c r="CE32" s="778"/>
      <c r="CF32" s="778"/>
      <c r="CG32" s="778"/>
      <c r="CH32" s="778"/>
      <c r="CI32" s="778"/>
      <c r="CJ32" s="778"/>
      <c r="CK32" s="778"/>
      <c r="CL32" s="778"/>
      <c r="CM32" s="778"/>
      <c r="CN32" s="778"/>
      <c r="CO32" s="778"/>
      <c r="CP32" s="778"/>
      <c r="CQ32" s="778"/>
      <c r="CR32" s="778"/>
      <c r="CS32" s="778"/>
      <c r="CT32" s="778"/>
      <c r="CU32" s="778"/>
      <c r="CV32" s="778"/>
      <c r="CW32" s="778"/>
      <c r="CX32" s="778"/>
      <c r="CY32" s="778"/>
      <c r="CZ32" s="778"/>
      <c r="DA32" s="778"/>
      <c r="DB32" s="778"/>
      <c r="DC32" s="778"/>
      <c r="DD32" s="778"/>
      <c r="DE32" s="778"/>
      <c r="DF32" s="778"/>
      <c r="DG32" s="778"/>
      <c r="DH32" s="778"/>
      <c r="DI32" s="778"/>
      <c r="DJ32" s="778"/>
      <c r="DK32" s="778"/>
      <c r="DL32" s="778"/>
      <c r="DM32" s="778"/>
      <c r="DN32" s="778"/>
      <c r="DO32" s="778"/>
      <c r="DP32" s="778"/>
      <c r="DQ32" s="778"/>
      <c r="DR32" s="778"/>
      <c r="DS32" s="778"/>
      <c r="DT32" s="779"/>
      <c r="DU32" s="779"/>
      <c r="DV32" s="779"/>
      <c r="DW32" s="779"/>
      <c r="DX32" s="779"/>
      <c r="DY32" s="779"/>
      <c r="DZ32" s="779"/>
      <c r="EA32" s="779"/>
      <c r="EB32" s="779"/>
      <c r="EC32" s="779"/>
      <c r="ED32" s="779"/>
      <c r="EE32" s="779"/>
      <c r="EF32" s="779"/>
      <c r="EG32" s="779"/>
      <c r="EH32" s="779"/>
      <c r="EI32" s="779"/>
      <c r="EJ32" s="779"/>
      <c r="EK32" s="779"/>
      <c r="EL32" s="779"/>
      <c r="EM32" s="779"/>
      <c r="EN32" s="779"/>
      <c r="EO32" s="779"/>
      <c r="EP32" s="779"/>
      <c r="EQ32" s="779"/>
      <c r="ER32" s="779"/>
      <c r="ES32" s="779"/>
      <c r="ET32" s="779"/>
      <c r="EU32" s="779"/>
      <c r="EV32" s="779"/>
      <c r="EW32" s="779"/>
      <c r="EX32" s="779"/>
      <c r="EY32" s="779"/>
      <c r="EZ32" s="779"/>
      <c r="FA32" s="779"/>
      <c r="FB32" s="779"/>
      <c r="FC32" s="779"/>
    </row>
    <row r="33" spans="1:159" ht="15.75" customHeight="1">
      <c r="A33" s="778"/>
      <c r="B33" s="778"/>
      <c r="C33" s="778"/>
      <c r="D33" s="778"/>
      <c r="E33" s="778"/>
      <c r="F33" s="778"/>
      <c r="G33" s="778"/>
      <c r="H33" s="778"/>
      <c r="I33" s="778"/>
      <c r="J33" s="778"/>
      <c r="K33" s="778"/>
      <c r="L33" s="778"/>
      <c r="M33" s="778"/>
      <c r="N33" s="778"/>
      <c r="O33" s="778"/>
      <c r="P33" s="778"/>
      <c r="Q33" s="778"/>
      <c r="R33" s="778"/>
      <c r="S33" s="778"/>
      <c r="T33" s="778"/>
      <c r="U33" s="778"/>
      <c r="V33" s="778"/>
      <c r="W33" s="778"/>
      <c r="X33" s="778"/>
      <c r="Y33" s="778"/>
      <c r="Z33" s="778"/>
      <c r="AA33" s="778"/>
      <c r="AB33" s="778"/>
      <c r="AC33" s="778"/>
      <c r="AD33" s="778"/>
      <c r="AE33" s="778"/>
      <c r="AF33" s="778"/>
      <c r="AG33" s="778"/>
      <c r="AH33" s="778"/>
      <c r="AI33" s="778"/>
      <c r="AJ33" s="778"/>
      <c r="AK33" s="778"/>
      <c r="AL33" s="778"/>
      <c r="AM33" s="778"/>
      <c r="AN33" s="778"/>
      <c r="AO33" s="778"/>
      <c r="AP33" s="778"/>
      <c r="AQ33" s="778"/>
      <c r="AR33" s="778"/>
      <c r="AS33" s="778"/>
      <c r="AT33" s="778"/>
      <c r="AU33" s="778"/>
      <c r="AV33" s="778"/>
      <c r="AW33" s="778"/>
      <c r="AX33" s="778"/>
      <c r="AY33" s="778"/>
      <c r="AZ33" s="778"/>
      <c r="BA33" s="778"/>
      <c r="BB33" s="778"/>
      <c r="BC33" s="778"/>
      <c r="BD33" s="778"/>
      <c r="BE33" s="778"/>
      <c r="BF33" s="778"/>
      <c r="BG33" s="778"/>
      <c r="BH33" s="778"/>
      <c r="BI33" s="778"/>
      <c r="BJ33" s="778"/>
      <c r="BK33" s="778"/>
      <c r="BL33" s="778"/>
      <c r="BM33" s="778"/>
      <c r="BN33" s="778"/>
      <c r="BO33" s="778"/>
      <c r="BP33" s="778"/>
      <c r="BQ33" s="778"/>
      <c r="BR33" s="778"/>
      <c r="BS33" s="778"/>
      <c r="BT33" s="778"/>
      <c r="BU33" s="778"/>
      <c r="BV33" s="778"/>
      <c r="BW33" s="778"/>
      <c r="BX33" s="778"/>
      <c r="BY33" s="778"/>
      <c r="BZ33" s="778"/>
      <c r="CA33" s="778"/>
      <c r="CB33" s="778"/>
      <c r="CC33" s="778"/>
      <c r="CD33" s="778"/>
      <c r="CE33" s="778"/>
      <c r="CF33" s="778"/>
      <c r="CG33" s="778"/>
      <c r="CH33" s="778"/>
      <c r="CI33" s="778"/>
      <c r="CJ33" s="778"/>
      <c r="CK33" s="778"/>
      <c r="CL33" s="778"/>
      <c r="CM33" s="778"/>
      <c r="CN33" s="778"/>
      <c r="CO33" s="778"/>
      <c r="CP33" s="778"/>
      <c r="CQ33" s="778"/>
      <c r="CR33" s="778"/>
      <c r="CS33" s="778"/>
      <c r="CT33" s="778"/>
      <c r="CU33" s="778"/>
      <c r="CV33" s="778"/>
      <c r="CW33" s="778"/>
      <c r="CX33" s="778"/>
      <c r="CY33" s="778"/>
      <c r="CZ33" s="778"/>
      <c r="DA33" s="778"/>
      <c r="DB33" s="778"/>
      <c r="DC33" s="778"/>
      <c r="DD33" s="778"/>
      <c r="DE33" s="778"/>
      <c r="DF33" s="778"/>
      <c r="DG33" s="778"/>
      <c r="DH33" s="778"/>
      <c r="DI33" s="778"/>
      <c r="DJ33" s="778"/>
      <c r="DK33" s="778"/>
      <c r="DL33" s="778"/>
      <c r="DM33" s="778"/>
      <c r="DN33" s="778"/>
      <c r="DO33" s="778"/>
      <c r="DP33" s="778"/>
      <c r="DQ33" s="778"/>
      <c r="DR33" s="778"/>
      <c r="DS33" s="778"/>
      <c r="DT33" s="779"/>
      <c r="DU33" s="779"/>
      <c r="DV33" s="779"/>
      <c r="DW33" s="779"/>
      <c r="DX33" s="779"/>
      <c r="DY33" s="779"/>
      <c r="DZ33" s="779"/>
      <c r="EA33" s="779"/>
      <c r="EB33" s="779"/>
      <c r="EC33" s="779"/>
      <c r="ED33" s="779"/>
      <c r="EE33" s="779"/>
      <c r="EF33" s="779"/>
      <c r="EG33" s="779"/>
      <c r="EH33" s="779"/>
      <c r="EI33" s="779"/>
      <c r="EJ33" s="779"/>
      <c r="EK33" s="779"/>
      <c r="EL33" s="779"/>
      <c r="EM33" s="779"/>
      <c r="EN33" s="779"/>
      <c r="EO33" s="779"/>
      <c r="EP33" s="779"/>
      <c r="EQ33" s="779"/>
      <c r="ER33" s="779"/>
      <c r="ES33" s="779"/>
      <c r="ET33" s="779"/>
      <c r="EU33" s="779"/>
      <c r="EV33" s="779"/>
      <c r="EW33" s="779"/>
      <c r="EX33" s="779"/>
      <c r="EY33" s="779"/>
      <c r="EZ33" s="779"/>
      <c r="FA33" s="779"/>
      <c r="FB33" s="779"/>
      <c r="FC33" s="779"/>
    </row>
    <row r="34" spans="1:159" ht="15.75" customHeight="1">
      <c r="A34" s="778"/>
      <c r="B34" s="778"/>
      <c r="C34" s="778"/>
      <c r="D34" s="778"/>
      <c r="E34" s="778"/>
      <c r="F34" s="778"/>
      <c r="G34" s="778"/>
      <c r="H34" s="778"/>
      <c r="I34" s="778"/>
      <c r="J34" s="778"/>
      <c r="K34" s="778"/>
      <c r="L34" s="778"/>
      <c r="M34" s="778"/>
      <c r="N34" s="778"/>
      <c r="O34" s="778"/>
      <c r="P34" s="778"/>
      <c r="Q34" s="778"/>
      <c r="R34" s="778"/>
      <c r="S34" s="778"/>
      <c r="T34" s="778"/>
      <c r="U34" s="778"/>
      <c r="V34" s="778"/>
      <c r="W34" s="778"/>
      <c r="X34" s="778"/>
      <c r="Y34" s="778"/>
      <c r="Z34" s="778"/>
      <c r="AA34" s="778"/>
      <c r="AB34" s="778"/>
      <c r="AC34" s="778"/>
      <c r="AD34" s="778"/>
      <c r="AE34" s="778"/>
      <c r="AF34" s="778"/>
      <c r="AG34" s="778"/>
      <c r="AH34" s="778"/>
      <c r="AI34" s="778"/>
      <c r="AJ34" s="778"/>
      <c r="AK34" s="778"/>
      <c r="AL34" s="778"/>
      <c r="AM34" s="778"/>
      <c r="AN34" s="778"/>
      <c r="AO34" s="778"/>
      <c r="AP34" s="778"/>
      <c r="AQ34" s="778"/>
      <c r="AR34" s="778"/>
      <c r="AS34" s="778"/>
      <c r="AT34" s="778"/>
      <c r="AU34" s="778"/>
      <c r="AV34" s="778"/>
      <c r="AW34" s="778"/>
      <c r="AX34" s="778"/>
      <c r="AY34" s="778"/>
      <c r="AZ34" s="778"/>
      <c r="BA34" s="778"/>
      <c r="BB34" s="778"/>
      <c r="BC34" s="778"/>
      <c r="BD34" s="778"/>
      <c r="BE34" s="778"/>
      <c r="BF34" s="778"/>
      <c r="BG34" s="778"/>
      <c r="BH34" s="778"/>
      <c r="BI34" s="778"/>
      <c r="BJ34" s="778"/>
      <c r="BK34" s="778"/>
      <c r="BL34" s="778"/>
      <c r="BM34" s="778"/>
      <c r="BN34" s="778"/>
      <c r="BO34" s="778"/>
      <c r="BP34" s="778"/>
      <c r="BQ34" s="778"/>
      <c r="BR34" s="778"/>
      <c r="BS34" s="778"/>
      <c r="BT34" s="778"/>
      <c r="BU34" s="778"/>
      <c r="BV34" s="778"/>
      <c r="BW34" s="778"/>
      <c r="BX34" s="778"/>
      <c r="BY34" s="778"/>
      <c r="BZ34" s="778"/>
      <c r="CA34" s="778"/>
      <c r="CB34" s="778"/>
      <c r="CC34" s="778"/>
      <c r="CD34" s="778"/>
      <c r="CE34" s="778"/>
      <c r="CF34" s="778"/>
      <c r="CG34" s="778"/>
      <c r="CH34" s="778"/>
      <c r="CI34" s="778"/>
      <c r="CJ34" s="778"/>
      <c r="CK34" s="778"/>
      <c r="CL34" s="778"/>
      <c r="CM34" s="778"/>
      <c r="CN34" s="778"/>
      <c r="CO34" s="778"/>
      <c r="CP34" s="778"/>
      <c r="CQ34" s="778"/>
      <c r="CR34" s="778"/>
      <c r="CS34" s="778"/>
      <c r="CT34" s="778"/>
      <c r="CU34" s="778"/>
      <c r="CV34" s="778"/>
      <c r="CW34" s="778"/>
      <c r="CX34" s="778"/>
      <c r="CY34" s="778"/>
      <c r="CZ34" s="778"/>
      <c r="DA34" s="778"/>
      <c r="DB34" s="778"/>
      <c r="DC34" s="778"/>
      <c r="DD34" s="778"/>
      <c r="DE34" s="778"/>
      <c r="DF34" s="778"/>
      <c r="DG34" s="778"/>
      <c r="DH34" s="778"/>
      <c r="DI34" s="778"/>
      <c r="DJ34" s="778"/>
      <c r="DK34" s="778"/>
      <c r="DL34" s="778"/>
      <c r="DM34" s="778"/>
      <c r="DN34" s="778"/>
      <c r="DO34" s="778"/>
      <c r="DP34" s="778"/>
      <c r="DQ34" s="778"/>
      <c r="DR34" s="778"/>
      <c r="DS34" s="778"/>
      <c r="DT34" s="779"/>
      <c r="DU34" s="779"/>
      <c r="DV34" s="779"/>
      <c r="DW34" s="779"/>
      <c r="DX34" s="779"/>
      <c r="DY34" s="779"/>
      <c r="DZ34" s="779"/>
      <c r="EA34" s="779"/>
      <c r="EB34" s="779"/>
      <c r="EC34" s="779"/>
      <c r="ED34" s="779"/>
      <c r="EE34" s="779"/>
      <c r="EF34" s="779"/>
      <c r="EG34" s="779"/>
      <c r="EH34" s="779"/>
      <c r="EI34" s="779"/>
      <c r="EJ34" s="779"/>
      <c r="EK34" s="779"/>
      <c r="EL34" s="779"/>
      <c r="EM34" s="779"/>
      <c r="EN34" s="779"/>
      <c r="EO34" s="779"/>
      <c r="EP34" s="779"/>
      <c r="EQ34" s="779"/>
      <c r="ER34" s="779"/>
      <c r="ES34" s="779"/>
      <c r="ET34" s="779"/>
      <c r="EU34" s="779"/>
      <c r="EV34" s="779"/>
      <c r="EW34" s="779"/>
      <c r="EX34" s="779"/>
      <c r="EY34" s="779"/>
      <c r="EZ34" s="779"/>
      <c r="FA34" s="779"/>
      <c r="FB34" s="779"/>
      <c r="FC34" s="779"/>
    </row>
    <row r="35" spans="1:159" ht="15.75" customHeight="1">
      <c r="A35" s="778"/>
      <c r="B35" s="778"/>
      <c r="C35" s="778"/>
      <c r="D35" s="778"/>
      <c r="E35" s="778"/>
      <c r="F35" s="778"/>
      <c r="G35" s="778"/>
      <c r="H35" s="778"/>
      <c r="I35" s="778"/>
      <c r="J35" s="778"/>
      <c r="K35" s="778"/>
      <c r="L35" s="778"/>
      <c r="M35" s="778"/>
      <c r="N35" s="778"/>
      <c r="O35" s="778"/>
      <c r="P35" s="778"/>
      <c r="Q35" s="778"/>
      <c r="R35" s="778"/>
      <c r="S35" s="778"/>
      <c r="T35" s="778"/>
      <c r="U35" s="778"/>
      <c r="V35" s="778"/>
      <c r="W35" s="778"/>
      <c r="X35" s="778"/>
      <c r="Y35" s="778"/>
      <c r="Z35" s="778"/>
      <c r="AA35" s="778"/>
      <c r="AB35" s="778"/>
      <c r="AC35" s="778"/>
      <c r="AD35" s="778"/>
      <c r="AE35" s="778"/>
      <c r="AF35" s="778"/>
      <c r="AG35" s="778"/>
      <c r="AH35" s="778"/>
      <c r="AI35" s="778"/>
      <c r="AJ35" s="778"/>
      <c r="AK35" s="778"/>
      <c r="AL35" s="778"/>
      <c r="AM35" s="778"/>
      <c r="AN35" s="778"/>
      <c r="AO35" s="778"/>
      <c r="AP35" s="778"/>
      <c r="AQ35" s="778"/>
      <c r="AR35" s="778"/>
      <c r="AS35" s="778"/>
      <c r="AT35" s="778"/>
      <c r="AU35" s="778"/>
      <c r="AV35" s="778"/>
      <c r="AW35" s="778"/>
      <c r="AX35" s="778"/>
      <c r="AY35" s="778"/>
      <c r="AZ35" s="778"/>
      <c r="BA35" s="778"/>
      <c r="BB35" s="778"/>
      <c r="BC35" s="778"/>
      <c r="BD35" s="778"/>
      <c r="BE35" s="778"/>
      <c r="BF35" s="778"/>
      <c r="BG35" s="778"/>
      <c r="BH35" s="778"/>
      <c r="BI35" s="778"/>
      <c r="BJ35" s="778"/>
      <c r="BK35" s="778"/>
      <c r="BL35" s="778"/>
      <c r="BM35" s="778"/>
      <c r="BN35" s="778"/>
      <c r="BO35" s="778"/>
      <c r="BP35" s="778"/>
      <c r="BQ35" s="778"/>
      <c r="BR35" s="778"/>
      <c r="BS35" s="778"/>
      <c r="BT35" s="778"/>
      <c r="BU35" s="778"/>
      <c r="BV35" s="778"/>
      <c r="BW35" s="778"/>
      <c r="BX35" s="778"/>
      <c r="BY35" s="778"/>
      <c r="BZ35" s="778"/>
      <c r="CA35" s="778"/>
      <c r="CB35" s="778"/>
      <c r="CC35" s="778"/>
      <c r="CD35" s="778"/>
      <c r="CE35" s="778"/>
      <c r="CF35" s="778"/>
      <c r="CG35" s="778"/>
      <c r="CH35" s="778"/>
      <c r="CI35" s="778"/>
      <c r="CJ35" s="778"/>
      <c r="CK35" s="778"/>
      <c r="CL35" s="778"/>
      <c r="CM35" s="778"/>
      <c r="CN35" s="778"/>
      <c r="CO35" s="778"/>
      <c r="CP35" s="778"/>
      <c r="CQ35" s="778"/>
      <c r="CR35" s="778"/>
      <c r="CS35" s="778"/>
      <c r="CT35" s="778"/>
      <c r="CU35" s="778"/>
      <c r="CV35" s="778"/>
      <c r="CW35" s="778"/>
      <c r="CX35" s="778"/>
      <c r="CY35" s="778"/>
      <c r="CZ35" s="778"/>
      <c r="DA35" s="778"/>
      <c r="DB35" s="778"/>
      <c r="DC35" s="778"/>
      <c r="DD35" s="778"/>
      <c r="DE35" s="778"/>
      <c r="DF35" s="778"/>
      <c r="DG35" s="778"/>
      <c r="DH35" s="778"/>
      <c r="DI35" s="778"/>
      <c r="DJ35" s="778"/>
      <c r="DK35" s="778"/>
      <c r="DL35" s="778"/>
      <c r="DM35" s="778"/>
      <c r="DN35" s="778"/>
      <c r="DO35" s="778"/>
      <c r="DP35" s="778"/>
      <c r="DQ35" s="778"/>
      <c r="DR35" s="778"/>
      <c r="DS35" s="778"/>
      <c r="DT35" s="779"/>
      <c r="DU35" s="779"/>
      <c r="DV35" s="779"/>
      <c r="DW35" s="779"/>
      <c r="DX35" s="779"/>
      <c r="DY35" s="779"/>
      <c r="DZ35" s="779"/>
      <c r="EA35" s="779"/>
      <c r="EB35" s="779"/>
      <c r="EC35" s="779"/>
      <c r="ED35" s="779"/>
      <c r="EE35" s="779"/>
      <c r="EF35" s="779"/>
      <c r="EG35" s="779"/>
      <c r="EH35" s="779"/>
      <c r="EI35" s="779"/>
      <c r="EJ35" s="779"/>
      <c r="EK35" s="779"/>
      <c r="EL35" s="779"/>
      <c r="EM35" s="779"/>
      <c r="EN35" s="779"/>
      <c r="EO35" s="779"/>
      <c r="EP35" s="779"/>
      <c r="EQ35" s="779"/>
      <c r="ER35" s="779"/>
      <c r="ES35" s="779"/>
      <c r="ET35" s="779"/>
      <c r="EU35" s="779"/>
      <c r="EV35" s="779"/>
      <c r="EW35" s="779"/>
      <c r="EX35" s="779"/>
      <c r="EY35" s="779"/>
      <c r="EZ35" s="779"/>
      <c r="FA35" s="779"/>
      <c r="FB35" s="779"/>
      <c r="FC35" s="779"/>
    </row>
    <row r="36" spans="1:159" ht="15.75" customHeight="1">
      <c r="A36" s="778"/>
      <c r="B36" s="778"/>
      <c r="C36" s="778"/>
      <c r="D36" s="778"/>
      <c r="E36" s="778"/>
      <c r="F36" s="778"/>
      <c r="G36" s="778"/>
      <c r="H36" s="778"/>
      <c r="I36" s="778"/>
      <c r="J36" s="778"/>
      <c r="K36" s="778"/>
      <c r="L36" s="778"/>
      <c r="M36" s="778"/>
      <c r="N36" s="778"/>
      <c r="O36" s="778"/>
      <c r="P36" s="778"/>
      <c r="Q36" s="778"/>
      <c r="R36" s="778"/>
      <c r="S36" s="778"/>
      <c r="T36" s="778"/>
      <c r="U36" s="778"/>
      <c r="V36" s="778"/>
      <c r="W36" s="778"/>
      <c r="X36" s="778"/>
      <c r="Y36" s="778"/>
      <c r="Z36" s="778"/>
      <c r="AA36" s="778"/>
      <c r="AB36" s="778"/>
      <c r="AC36" s="778"/>
      <c r="AD36" s="778"/>
      <c r="AE36" s="778"/>
      <c r="AF36" s="778"/>
      <c r="AG36" s="778"/>
      <c r="AH36" s="778"/>
      <c r="AI36" s="778"/>
      <c r="AJ36" s="778"/>
      <c r="AK36" s="778"/>
      <c r="AL36" s="778"/>
      <c r="AM36" s="778"/>
      <c r="AN36" s="778"/>
      <c r="AO36" s="778"/>
      <c r="AP36" s="778"/>
      <c r="AQ36" s="778"/>
      <c r="AR36" s="778"/>
      <c r="AS36" s="778"/>
      <c r="AT36" s="778"/>
      <c r="AU36" s="778"/>
      <c r="AV36" s="778"/>
      <c r="AW36" s="778"/>
      <c r="AX36" s="778"/>
      <c r="AY36" s="778"/>
      <c r="AZ36" s="778"/>
      <c r="BA36" s="778"/>
      <c r="BB36" s="778"/>
      <c r="BC36" s="778"/>
      <c r="BD36" s="778"/>
      <c r="BE36" s="778"/>
      <c r="BF36" s="778"/>
      <c r="BG36" s="778"/>
      <c r="BH36" s="778"/>
      <c r="BI36" s="778"/>
      <c r="BJ36" s="778"/>
      <c r="BK36" s="778"/>
      <c r="BL36" s="778"/>
      <c r="BM36" s="778"/>
      <c r="BN36" s="778"/>
      <c r="BO36" s="778"/>
      <c r="BP36" s="778"/>
      <c r="BQ36" s="778"/>
      <c r="BR36" s="778"/>
      <c r="BS36" s="778"/>
      <c r="BT36" s="778"/>
      <c r="BU36" s="778"/>
      <c r="BV36" s="778"/>
      <c r="BW36" s="778"/>
      <c r="BX36" s="778"/>
      <c r="BY36" s="778"/>
      <c r="BZ36" s="778"/>
      <c r="CA36" s="778"/>
      <c r="CB36" s="778"/>
      <c r="CC36" s="778"/>
      <c r="CD36" s="778"/>
      <c r="CE36" s="778"/>
      <c r="CF36" s="778"/>
      <c r="CG36" s="778"/>
      <c r="CH36" s="778"/>
      <c r="CI36" s="778"/>
      <c r="CJ36" s="778"/>
      <c r="CK36" s="778"/>
      <c r="CL36" s="778"/>
      <c r="CM36" s="778"/>
      <c r="CN36" s="778"/>
      <c r="CO36" s="778"/>
      <c r="CP36" s="778"/>
      <c r="CQ36" s="778"/>
      <c r="CR36" s="778"/>
      <c r="CS36" s="778"/>
      <c r="CT36" s="778"/>
      <c r="CU36" s="778"/>
      <c r="CV36" s="778"/>
      <c r="CW36" s="778"/>
      <c r="CX36" s="778"/>
      <c r="CY36" s="778"/>
      <c r="CZ36" s="778"/>
      <c r="DA36" s="778"/>
      <c r="DB36" s="778"/>
      <c r="DC36" s="778"/>
      <c r="DD36" s="778"/>
      <c r="DE36" s="778"/>
      <c r="DF36" s="778"/>
      <c r="DG36" s="778"/>
      <c r="DH36" s="778"/>
      <c r="DI36" s="778"/>
      <c r="DJ36" s="778"/>
      <c r="DK36" s="778"/>
      <c r="DL36" s="778"/>
      <c r="DM36" s="778"/>
      <c r="DN36" s="778"/>
      <c r="DO36" s="778"/>
      <c r="DP36" s="778"/>
      <c r="DQ36" s="778"/>
      <c r="DR36" s="778"/>
      <c r="DS36" s="778"/>
      <c r="DT36" s="779"/>
      <c r="DU36" s="779"/>
      <c r="DV36" s="779"/>
      <c r="DW36" s="779"/>
      <c r="DX36" s="779"/>
      <c r="DY36" s="779"/>
      <c r="DZ36" s="779"/>
      <c r="EA36" s="779"/>
      <c r="EB36" s="779"/>
      <c r="EC36" s="779"/>
      <c r="ED36" s="779"/>
      <c r="EE36" s="779"/>
      <c r="EF36" s="779"/>
      <c r="EG36" s="779"/>
      <c r="EH36" s="779"/>
      <c r="EI36" s="779"/>
      <c r="EJ36" s="779"/>
      <c r="EK36" s="779"/>
      <c r="EL36" s="779"/>
      <c r="EM36" s="779"/>
      <c r="EN36" s="779"/>
      <c r="EO36" s="779"/>
      <c r="EP36" s="779"/>
      <c r="EQ36" s="779"/>
      <c r="ER36" s="779"/>
      <c r="ES36" s="779"/>
      <c r="ET36" s="779"/>
      <c r="EU36" s="779"/>
      <c r="EV36" s="779"/>
      <c r="EW36" s="779"/>
      <c r="EX36" s="779"/>
      <c r="EY36" s="779"/>
      <c r="EZ36" s="779"/>
      <c r="FA36" s="779"/>
      <c r="FB36" s="779"/>
      <c r="FC36" s="779"/>
    </row>
    <row r="37" spans="1:159" ht="15.75" customHeight="1">
      <c r="A37" s="778"/>
      <c r="B37" s="778"/>
      <c r="C37" s="778"/>
      <c r="D37" s="778"/>
      <c r="E37" s="778"/>
      <c r="F37" s="778"/>
      <c r="G37" s="778"/>
      <c r="H37" s="778"/>
      <c r="I37" s="778"/>
      <c r="J37" s="778"/>
      <c r="K37" s="778"/>
      <c r="L37" s="778"/>
      <c r="M37" s="778"/>
      <c r="N37" s="778"/>
      <c r="O37" s="778"/>
      <c r="P37" s="778"/>
      <c r="Q37" s="778"/>
      <c r="R37" s="778"/>
      <c r="S37" s="778"/>
      <c r="T37" s="778"/>
      <c r="U37" s="778"/>
      <c r="V37" s="778"/>
      <c r="W37" s="778"/>
      <c r="X37" s="778"/>
      <c r="Y37" s="778"/>
      <c r="Z37" s="778"/>
      <c r="AA37" s="778"/>
      <c r="AB37" s="778"/>
      <c r="AC37" s="778"/>
      <c r="AD37" s="778"/>
      <c r="AE37" s="778"/>
      <c r="AF37" s="778"/>
      <c r="AG37" s="778"/>
      <c r="AH37" s="778"/>
      <c r="AI37" s="778"/>
      <c r="AJ37" s="778"/>
      <c r="AK37" s="778"/>
      <c r="AL37" s="778"/>
      <c r="AM37" s="778"/>
      <c r="AN37" s="778"/>
      <c r="AO37" s="778"/>
      <c r="AP37" s="778"/>
      <c r="AQ37" s="778"/>
      <c r="AR37" s="778"/>
      <c r="AS37" s="778"/>
      <c r="AT37" s="778"/>
      <c r="AU37" s="778"/>
      <c r="AV37" s="778"/>
      <c r="AW37" s="778"/>
      <c r="AX37" s="778"/>
      <c r="AY37" s="778"/>
      <c r="AZ37" s="778"/>
      <c r="BA37" s="778"/>
      <c r="BB37" s="778"/>
      <c r="BC37" s="778"/>
      <c r="BD37" s="778"/>
      <c r="BE37" s="778"/>
      <c r="BF37" s="778"/>
      <c r="BG37" s="778"/>
      <c r="BH37" s="778"/>
      <c r="BI37" s="778"/>
      <c r="BJ37" s="778"/>
      <c r="BK37" s="778"/>
      <c r="BL37" s="778"/>
      <c r="BM37" s="778"/>
      <c r="BN37" s="778"/>
      <c r="BO37" s="778"/>
      <c r="BP37" s="778"/>
      <c r="BQ37" s="778"/>
      <c r="BR37" s="778"/>
      <c r="BS37" s="778"/>
      <c r="BT37" s="778"/>
      <c r="BU37" s="778"/>
      <c r="BV37" s="778"/>
      <c r="BW37" s="778"/>
      <c r="BX37" s="778"/>
      <c r="BY37" s="778"/>
      <c r="BZ37" s="778"/>
      <c r="CA37" s="778"/>
      <c r="CB37" s="778"/>
      <c r="CC37" s="778"/>
      <c r="CD37" s="778"/>
      <c r="CE37" s="778"/>
      <c r="CF37" s="778"/>
      <c r="CG37" s="778"/>
      <c r="CH37" s="778"/>
      <c r="CI37" s="778"/>
      <c r="CJ37" s="778"/>
      <c r="CK37" s="778"/>
      <c r="CL37" s="778"/>
      <c r="CM37" s="778"/>
      <c r="CN37" s="778"/>
      <c r="CO37" s="778"/>
      <c r="CP37" s="778"/>
      <c r="CQ37" s="778"/>
      <c r="CR37" s="778"/>
      <c r="CS37" s="778"/>
      <c r="CT37" s="778"/>
      <c r="CU37" s="778"/>
      <c r="CV37" s="778"/>
      <c r="CW37" s="778"/>
      <c r="CX37" s="778"/>
      <c r="CY37" s="778"/>
      <c r="CZ37" s="778"/>
      <c r="DA37" s="778"/>
      <c r="DB37" s="778"/>
      <c r="DC37" s="778"/>
      <c r="DD37" s="778"/>
      <c r="DE37" s="778"/>
      <c r="DF37" s="778"/>
      <c r="DG37" s="778"/>
      <c r="DH37" s="778"/>
      <c r="DI37" s="778"/>
      <c r="DJ37" s="778"/>
      <c r="DK37" s="778"/>
      <c r="DL37" s="778"/>
      <c r="DM37" s="778"/>
      <c r="DN37" s="778"/>
      <c r="DO37" s="778"/>
      <c r="DP37" s="778"/>
      <c r="DQ37" s="778"/>
      <c r="DR37" s="778"/>
      <c r="DS37" s="778"/>
      <c r="DT37" s="779"/>
      <c r="DU37" s="779"/>
      <c r="DV37" s="779"/>
      <c r="DW37" s="779"/>
      <c r="DX37" s="779"/>
      <c r="DY37" s="779"/>
      <c r="DZ37" s="779"/>
      <c r="EA37" s="779"/>
      <c r="EB37" s="779"/>
      <c r="EC37" s="779"/>
      <c r="ED37" s="779"/>
      <c r="EE37" s="779"/>
      <c r="EF37" s="779"/>
      <c r="EG37" s="779"/>
      <c r="EH37" s="779"/>
      <c r="EI37" s="779"/>
      <c r="EJ37" s="779"/>
      <c r="EK37" s="779"/>
      <c r="EL37" s="779"/>
      <c r="EM37" s="779"/>
      <c r="EN37" s="779"/>
      <c r="EO37" s="779"/>
      <c r="EP37" s="779"/>
      <c r="EQ37" s="779"/>
      <c r="ER37" s="779"/>
      <c r="ES37" s="779"/>
      <c r="ET37" s="779"/>
      <c r="EU37" s="779"/>
      <c r="EV37" s="779"/>
      <c r="EW37" s="779"/>
      <c r="EX37" s="779"/>
      <c r="EY37" s="779"/>
      <c r="EZ37" s="779"/>
      <c r="FA37" s="779"/>
      <c r="FB37" s="779"/>
      <c r="FC37" s="779"/>
    </row>
    <row r="38" spans="1:159" ht="15.75" customHeight="1">
      <c r="A38" s="778"/>
      <c r="B38" s="778"/>
      <c r="C38" s="778"/>
      <c r="D38" s="778"/>
      <c r="E38" s="778"/>
      <c r="F38" s="778"/>
      <c r="G38" s="778"/>
      <c r="H38" s="778"/>
      <c r="I38" s="778"/>
      <c r="J38" s="778"/>
      <c r="K38" s="778"/>
      <c r="L38" s="778"/>
      <c r="M38" s="778"/>
      <c r="N38" s="778"/>
      <c r="O38" s="778"/>
      <c r="P38" s="778"/>
      <c r="Q38" s="778"/>
      <c r="R38" s="778"/>
      <c r="S38" s="778"/>
      <c r="T38" s="778"/>
      <c r="U38" s="778"/>
      <c r="V38" s="778"/>
      <c r="W38" s="778"/>
      <c r="X38" s="778"/>
      <c r="Y38" s="778"/>
      <c r="Z38" s="778"/>
      <c r="AA38" s="778"/>
      <c r="AB38" s="778"/>
      <c r="AC38" s="778"/>
      <c r="AD38" s="778"/>
      <c r="AE38" s="778"/>
      <c r="AF38" s="778"/>
      <c r="AG38" s="778"/>
      <c r="AH38" s="778"/>
      <c r="AI38" s="778"/>
      <c r="AJ38" s="778"/>
      <c r="AK38" s="778"/>
      <c r="AL38" s="778"/>
      <c r="AM38" s="778"/>
      <c r="AN38" s="778"/>
      <c r="AO38" s="778"/>
      <c r="AP38" s="778"/>
      <c r="AQ38" s="778"/>
      <c r="AR38" s="778"/>
      <c r="AS38" s="778"/>
      <c r="AT38" s="778"/>
      <c r="AU38" s="778"/>
      <c r="AV38" s="778"/>
      <c r="AW38" s="778"/>
      <c r="AX38" s="778"/>
      <c r="AY38" s="778"/>
      <c r="AZ38" s="778"/>
      <c r="BA38" s="778"/>
      <c r="BB38" s="778"/>
      <c r="BC38" s="778"/>
      <c r="BD38" s="778"/>
      <c r="BE38" s="778"/>
      <c r="BF38" s="778"/>
      <c r="BG38" s="778"/>
      <c r="BH38" s="778"/>
      <c r="BI38" s="778"/>
      <c r="BJ38" s="778"/>
      <c r="BK38" s="778"/>
      <c r="BL38" s="778"/>
      <c r="BM38" s="778"/>
      <c r="BN38" s="778"/>
      <c r="BO38" s="778"/>
      <c r="BP38" s="778"/>
      <c r="BQ38" s="778"/>
      <c r="BR38" s="778"/>
      <c r="BS38" s="778"/>
      <c r="BT38" s="778"/>
      <c r="BU38" s="778"/>
      <c r="BV38" s="778"/>
      <c r="BW38" s="778"/>
      <c r="BX38" s="778"/>
      <c r="BY38" s="778"/>
      <c r="BZ38" s="778"/>
      <c r="CA38" s="778"/>
      <c r="CB38" s="778"/>
      <c r="CC38" s="778"/>
      <c r="CD38" s="778"/>
      <c r="CE38" s="778"/>
      <c r="CF38" s="778"/>
      <c r="CG38" s="778"/>
      <c r="CH38" s="778"/>
      <c r="CI38" s="778"/>
      <c r="CJ38" s="778"/>
      <c r="CK38" s="778"/>
      <c r="CL38" s="778"/>
      <c r="CM38" s="778"/>
      <c r="CN38" s="778"/>
      <c r="CO38" s="778"/>
      <c r="CP38" s="778"/>
      <c r="CQ38" s="778"/>
      <c r="CR38" s="778"/>
      <c r="CS38" s="778"/>
      <c r="CT38" s="778"/>
      <c r="CU38" s="778"/>
      <c r="CV38" s="778"/>
      <c r="CW38" s="778"/>
      <c r="CX38" s="778"/>
      <c r="CY38" s="778"/>
      <c r="CZ38" s="778"/>
      <c r="DA38" s="778"/>
      <c r="DB38" s="778"/>
      <c r="DC38" s="778"/>
      <c r="DD38" s="778"/>
      <c r="DE38" s="778"/>
      <c r="DF38" s="778"/>
      <c r="DG38" s="778"/>
      <c r="DH38" s="778"/>
      <c r="DI38" s="778"/>
      <c r="DJ38" s="778"/>
      <c r="DK38" s="778"/>
      <c r="DL38" s="778"/>
      <c r="DM38" s="778"/>
      <c r="DN38" s="778"/>
      <c r="DO38" s="778"/>
      <c r="DP38" s="778"/>
      <c r="DQ38" s="778"/>
      <c r="DR38" s="778"/>
      <c r="DS38" s="778"/>
      <c r="DT38" s="779"/>
      <c r="DU38" s="779"/>
      <c r="DV38" s="779"/>
      <c r="DW38" s="779"/>
      <c r="DX38" s="779"/>
      <c r="DY38" s="779"/>
      <c r="DZ38" s="779"/>
      <c r="EA38" s="779"/>
      <c r="EB38" s="779"/>
      <c r="EC38" s="779"/>
      <c r="ED38" s="779"/>
      <c r="EE38" s="779"/>
      <c r="EF38" s="779"/>
      <c r="EG38" s="779"/>
      <c r="EH38" s="779"/>
      <c r="EI38" s="779"/>
      <c r="EJ38" s="779"/>
      <c r="EK38" s="779"/>
      <c r="EL38" s="779"/>
      <c r="EM38" s="779"/>
      <c r="EN38" s="779"/>
      <c r="EO38" s="779"/>
      <c r="EP38" s="779"/>
      <c r="EQ38" s="779"/>
      <c r="ER38" s="779"/>
      <c r="ES38" s="779"/>
      <c r="ET38" s="779"/>
      <c r="EU38" s="779"/>
      <c r="EV38" s="779"/>
      <c r="EW38" s="779"/>
      <c r="EX38" s="779"/>
      <c r="EY38" s="779"/>
      <c r="EZ38" s="779"/>
      <c r="FA38" s="779"/>
      <c r="FB38" s="779"/>
      <c r="FC38" s="779"/>
    </row>
    <row r="39" spans="1:159" ht="15.75" customHeight="1">
      <c r="A39" s="778"/>
      <c r="B39" s="778"/>
      <c r="C39" s="778"/>
      <c r="D39" s="778"/>
      <c r="E39" s="778"/>
      <c r="F39" s="778"/>
      <c r="G39" s="778"/>
      <c r="H39" s="778"/>
      <c r="I39" s="778"/>
      <c r="J39" s="778"/>
      <c r="K39" s="778"/>
      <c r="L39" s="778"/>
      <c r="M39" s="778"/>
      <c r="N39" s="778"/>
      <c r="O39" s="778"/>
      <c r="P39" s="778"/>
      <c r="Q39" s="778"/>
      <c r="R39" s="778"/>
      <c r="S39" s="778"/>
      <c r="T39" s="778"/>
      <c r="U39" s="778"/>
      <c r="V39" s="778"/>
      <c r="W39" s="778"/>
      <c r="X39" s="778"/>
      <c r="Y39" s="778"/>
      <c r="Z39" s="778"/>
      <c r="AA39" s="778"/>
      <c r="AB39" s="778"/>
      <c r="AC39" s="778"/>
      <c r="AD39" s="778"/>
      <c r="AE39" s="778"/>
      <c r="AF39" s="778"/>
      <c r="AG39" s="778"/>
      <c r="AH39" s="778"/>
      <c r="AI39" s="778"/>
      <c r="AJ39" s="778"/>
      <c r="AK39" s="778"/>
      <c r="AL39" s="778"/>
      <c r="AM39" s="778"/>
      <c r="AN39" s="778"/>
      <c r="AO39" s="778"/>
      <c r="AP39" s="778"/>
      <c r="AQ39" s="778"/>
      <c r="AR39" s="778"/>
      <c r="AS39" s="778"/>
      <c r="AT39" s="778"/>
      <c r="AU39" s="778"/>
      <c r="AV39" s="778"/>
      <c r="AW39" s="778"/>
      <c r="AX39" s="778"/>
      <c r="AY39" s="778"/>
      <c r="AZ39" s="778"/>
      <c r="BA39" s="778"/>
      <c r="BB39" s="778"/>
      <c r="BC39" s="778"/>
      <c r="BD39" s="778"/>
      <c r="BE39" s="778"/>
      <c r="BF39" s="778"/>
      <c r="BG39" s="778"/>
      <c r="BH39" s="778"/>
      <c r="BI39" s="778"/>
      <c r="BJ39" s="778"/>
      <c r="BK39" s="778"/>
      <c r="BL39" s="778"/>
      <c r="BM39" s="778"/>
      <c r="BN39" s="778"/>
      <c r="BO39" s="778"/>
      <c r="BP39" s="778"/>
      <c r="BQ39" s="778"/>
      <c r="BR39" s="778"/>
      <c r="BS39" s="778"/>
      <c r="BT39" s="778"/>
      <c r="BU39" s="778"/>
      <c r="BV39" s="778"/>
      <c r="BW39" s="778"/>
      <c r="BX39" s="778"/>
      <c r="BY39" s="778"/>
      <c r="BZ39" s="778"/>
      <c r="CA39" s="778"/>
      <c r="CB39" s="778"/>
      <c r="CC39" s="778"/>
      <c r="CD39" s="778"/>
      <c r="CE39" s="778"/>
      <c r="CF39" s="778"/>
      <c r="CG39" s="778"/>
      <c r="CH39" s="778"/>
      <c r="CI39" s="778"/>
      <c r="CJ39" s="778"/>
      <c r="CK39" s="778"/>
      <c r="CL39" s="778"/>
      <c r="CM39" s="778"/>
      <c r="CN39" s="778"/>
      <c r="CO39" s="778"/>
      <c r="CP39" s="778"/>
      <c r="CQ39" s="778"/>
      <c r="CR39" s="778"/>
      <c r="CS39" s="778"/>
      <c r="CT39" s="778"/>
      <c r="CU39" s="778"/>
      <c r="CV39" s="778"/>
      <c r="CW39" s="778"/>
      <c r="CX39" s="778"/>
      <c r="CY39" s="778"/>
      <c r="CZ39" s="778"/>
      <c r="DA39" s="778"/>
      <c r="DB39" s="778"/>
      <c r="DC39" s="778"/>
      <c r="DD39" s="778"/>
      <c r="DE39" s="778"/>
      <c r="DF39" s="778"/>
      <c r="DG39" s="778"/>
      <c r="DH39" s="778"/>
      <c r="DI39" s="778"/>
      <c r="DJ39" s="778"/>
      <c r="DK39" s="778"/>
      <c r="DL39" s="778"/>
      <c r="DM39" s="778"/>
      <c r="DN39" s="778"/>
      <c r="DO39" s="778"/>
      <c r="DP39" s="778"/>
      <c r="DQ39" s="778"/>
      <c r="DR39" s="778"/>
      <c r="DS39" s="778"/>
      <c r="DT39" s="779"/>
      <c r="DU39" s="779"/>
      <c r="DV39" s="779"/>
      <c r="DW39" s="779"/>
      <c r="DX39" s="779"/>
      <c r="DY39" s="779"/>
      <c r="DZ39" s="779"/>
      <c r="EA39" s="779"/>
      <c r="EB39" s="779"/>
      <c r="EC39" s="779"/>
      <c r="ED39" s="779"/>
      <c r="EE39" s="779"/>
      <c r="EF39" s="779"/>
      <c r="EG39" s="779"/>
      <c r="EH39" s="779"/>
      <c r="EI39" s="779"/>
      <c r="EJ39" s="779"/>
      <c r="EK39" s="779"/>
      <c r="EL39" s="779"/>
      <c r="EM39" s="779"/>
      <c r="EN39" s="779"/>
      <c r="EO39" s="779"/>
      <c r="EP39" s="779"/>
      <c r="EQ39" s="779"/>
      <c r="ER39" s="779"/>
      <c r="ES39" s="779"/>
      <c r="ET39" s="779"/>
      <c r="EU39" s="779"/>
      <c r="EV39" s="779"/>
      <c r="EW39" s="779"/>
      <c r="EX39" s="779"/>
      <c r="EY39" s="779"/>
      <c r="EZ39" s="779"/>
      <c r="FA39" s="779"/>
      <c r="FB39" s="779"/>
      <c r="FC39" s="779"/>
    </row>
    <row r="40" spans="1:159" ht="15.75" customHeight="1">
      <c r="A40" s="778"/>
      <c r="B40" s="778"/>
      <c r="C40" s="778"/>
      <c r="D40" s="778"/>
      <c r="E40" s="778"/>
      <c r="F40" s="778"/>
      <c r="G40" s="778"/>
      <c r="H40" s="778"/>
      <c r="I40" s="778"/>
      <c r="J40" s="778"/>
      <c r="K40" s="778"/>
      <c r="L40" s="778"/>
      <c r="M40" s="778"/>
      <c r="N40" s="778"/>
      <c r="O40" s="778"/>
      <c r="P40" s="778"/>
      <c r="Q40" s="778"/>
      <c r="R40" s="778"/>
      <c r="S40" s="778"/>
      <c r="T40" s="778"/>
      <c r="U40" s="778"/>
      <c r="V40" s="778"/>
      <c r="W40" s="778"/>
      <c r="X40" s="778"/>
      <c r="Y40" s="778"/>
      <c r="Z40" s="778"/>
      <c r="AA40" s="778"/>
      <c r="AB40" s="778"/>
      <c r="AC40" s="778"/>
      <c r="AD40" s="778"/>
      <c r="AE40" s="778"/>
      <c r="AF40" s="778"/>
      <c r="AG40" s="778"/>
      <c r="AH40" s="778"/>
      <c r="AI40" s="778"/>
      <c r="AJ40" s="778"/>
      <c r="AK40" s="778"/>
      <c r="AL40" s="778"/>
      <c r="AM40" s="778"/>
      <c r="AN40" s="778"/>
      <c r="AO40" s="778"/>
      <c r="AP40" s="778"/>
      <c r="AQ40" s="778"/>
      <c r="AR40" s="778"/>
      <c r="AS40" s="778"/>
      <c r="AT40" s="778"/>
      <c r="AU40" s="778"/>
      <c r="AV40" s="778"/>
      <c r="AW40" s="778"/>
      <c r="AX40" s="778"/>
      <c r="AY40" s="778"/>
      <c r="AZ40" s="778"/>
      <c r="BA40" s="778"/>
      <c r="BB40" s="778"/>
      <c r="BC40" s="778"/>
      <c r="BD40" s="778"/>
      <c r="BE40" s="778"/>
      <c r="BF40" s="778"/>
      <c r="BG40" s="778"/>
      <c r="BH40" s="778"/>
      <c r="BI40" s="778"/>
      <c r="BJ40" s="778"/>
      <c r="BK40" s="778"/>
      <c r="BL40" s="778"/>
      <c r="BM40" s="778"/>
      <c r="BN40" s="778"/>
      <c r="BO40" s="778"/>
      <c r="BP40" s="778"/>
      <c r="BQ40" s="778"/>
      <c r="BR40" s="778"/>
      <c r="BS40" s="778"/>
      <c r="BT40" s="778"/>
      <c r="BU40" s="778"/>
      <c r="BV40" s="778"/>
      <c r="BW40" s="778"/>
      <c r="BX40" s="778"/>
      <c r="BY40" s="778"/>
      <c r="BZ40" s="778"/>
      <c r="CA40" s="778"/>
      <c r="CB40" s="778"/>
      <c r="CC40" s="778"/>
      <c r="CD40" s="778"/>
      <c r="CE40" s="778"/>
      <c r="CF40" s="778"/>
      <c r="CG40" s="778"/>
      <c r="CH40" s="778"/>
      <c r="CI40" s="778"/>
      <c r="CJ40" s="778"/>
      <c r="CK40" s="778"/>
      <c r="CL40" s="778"/>
      <c r="CM40" s="778"/>
      <c r="CN40" s="778"/>
      <c r="CO40" s="778"/>
      <c r="CP40" s="778"/>
      <c r="CQ40" s="778"/>
      <c r="CR40" s="778"/>
      <c r="CS40" s="778"/>
      <c r="CT40" s="778"/>
      <c r="CU40" s="778"/>
      <c r="CV40" s="778"/>
      <c r="CW40" s="778"/>
      <c r="CX40" s="778"/>
      <c r="CY40" s="778"/>
      <c r="CZ40" s="778"/>
      <c r="DA40" s="778"/>
      <c r="DB40" s="778"/>
      <c r="DC40" s="778"/>
      <c r="DD40" s="778"/>
      <c r="DE40" s="778"/>
      <c r="DF40" s="778"/>
      <c r="DG40" s="778"/>
      <c r="DH40" s="778"/>
      <c r="DI40" s="778"/>
      <c r="DJ40" s="778"/>
      <c r="DK40" s="778"/>
      <c r="DL40" s="778"/>
      <c r="DM40" s="778"/>
      <c r="DN40" s="778"/>
      <c r="DO40" s="778"/>
      <c r="DP40" s="778"/>
      <c r="DQ40" s="778"/>
      <c r="DR40" s="778"/>
      <c r="DS40" s="778"/>
      <c r="DT40" s="779"/>
      <c r="DU40" s="779"/>
      <c r="DV40" s="779"/>
      <c r="DW40" s="779"/>
      <c r="DX40" s="779"/>
      <c r="DY40" s="779"/>
      <c r="DZ40" s="779"/>
      <c r="EA40" s="779"/>
      <c r="EB40" s="779"/>
      <c r="EC40" s="779"/>
      <c r="ED40" s="779"/>
      <c r="EE40" s="779"/>
      <c r="EF40" s="779"/>
      <c r="EG40" s="779"/>
      <c r="EH40" s="779"/>
      <c r="EI40" s="779"/>
      <c r="EJ40" s="779"/>
      <c r="EK40" s="779"/>
      <c r="EL40" s="779"/>
      <c r="EM40" s="779"/>
      <c r="EN40" s="779"/>
      <c r="EO40" s="779"/>
      <c r="EP40" s="779"/>
      <c r="EQ40" s="779"/>
      <c r="ER40" s="779"/>
      <c r="ES40" s="779"/>
      <c r="ET40" s="779"/>
      <c r="EU40" s="779"/>
      <c r="EV40" s="779"/>
      <c r="EW40" s="779"/>
      <c r="EX40" s="779"/>
      <c r="EY40" s="779"/>
      <c r="EZ40" s="779"/>
      <c r="FA40" s="779"/>
      <c r="FB40" s="779"/>
      <c r="FC40" s="779"/>
    </row>
    <row r="41" spans="1:159" ht="15.75" customHeight="1">
      <c r="A41" s="778"/>
      <c r="B41" s="778"/>
      <c r="C41" s="778"/>
      <c r="D41" s="778"/>
      <c r="E41" s="778"/>
      <c r="F41" s="778"/>
      <c r="G41" s="778"/>
      <c r="H41" s="778"/>
      <c r="I41" s="778"/>
      <c r="J41" s="778"/>
      <c r="K41" s="778"/>
      <c r="L41" s="778"/>
      <c r="M41" s="778"/>
      <c r="N41" s="778"/>
      <c r="O41" s="778"/>
      <c r="P41" s="778"/>
      <c r="Q41" s="778"/>
      <c r="R41" s="778"/>
      <c r="S41" s="778"/>
      <c r="T41" s="778"/>
      <c r="U41" s="778"/>
      <c r="V41" s="778"/>
      <c r="W41" s="778"/>
      <c r="X41" s="778"/>
      <c r="Y41" s="778"/>
      <c r="Z41" s="778"/>
      <c r="AA41" s="778"/>
      <c r="AB41" s="778"/>
      <c r="AC41" s="778"/>
      <c r="AD41" s="778"/>
      <c r="AE41" s="778"/>
      <c r="AF41" s="778"/>
      <c r="AG41" s="778"/>
      <c r="AH41" s="778"/>
      <c r="AI41" s="778"/>
      <c r="AJ41" s="778"/>
      <c r="AK41" s="778"/>
      <c r="AL41" s="778"/>
      <c r="AM41" s="778"/>
      <c r="AN41" s="778"/>
      <c r="AO41" s="778"/>
      <c r="AP41" s="778"/>
      <c r="AQ41" s="778"/>
      <c r="AR41" s="778"/>
      <c r="AS41" s="778"/>
      <c r="AT41" s="778"/>
      <c r="AU41" s="778"/>
      <c r="AV41" s="778"/>
      <c r="AW41" s="778"/>
      <c r="AX41" s="778"/>
      <c r="AY41" s="778"/>
      <c r="AZ41" s="778"/>
      <c r="BA41" s="778"/>
      <c r="BB41" s="778"/>
      <c r="BC41" s="778"/>
      <c r="BD41" s="778"/>
      <c r="BE41" s="778"/>
      <c r="BF41" s="778"/>
      <c r="BG41" s="778"/>
      <c r="BH41" s="778"/>
      <c r="BI41" s="778"/>
      <c r="BJ41" s="778"/>
      <c r="BK41" s="778"/>
      <c r="BL41" s="778"/>
      <c r="BM41" s="778"/>
      <c r="BN41" s="778"/>
      <c r="BO41" s="778"/>
      <c r="BP41" s="778"/>
      <c r="BQ41" s="778"/>
      <c r="BR41" s="778"/>
      <c r="BS41" s="778"/>
      <c r="BT41" s="778"/>
      <c r="BU41" s="778"/>
      <c r="BV41" s="778"/>
      <c r="BW41" s="778"/>
      <c r="BX41" s="778"/>
      <c r="BY41" s="778"/>
      <c r="BZ41" s="778"/>
      <c r="CA41" s="778"/>
      <c r="CB41" s="778"/>
      <c r="CC41" s="778"/>
      <c r="CD41" s="778"/>
      <c r="CE41" s="778"/>
      <c r="CF41" s="778"/>
      <c r="CG41" s="778"/>
      <c r="CH41" s="778"/>
      <c r="CI41" s="778"/>
      <c r="CJ41" s="778"/>
      <c r="CK41" s="778"/>
      <c r="CL41" s="778"/>
      <c r="CM41" s="778"/>
      <c r="CN41" s="778"/>
      <c r="CO41" s="778"/>
      <c r="CP41" s="778"/>
      <c r="CQ41" s="778"/>
      <c r="CR41" s="778"/>
      <c r="CS41" s="778"/>
      <c r="CT41" s="778"/>
      <c r="CU41" s="778"/>
      <c r="CV41" s="778"/>
      <c r="CW41" s="778"/>
      <c r="CX41" s="778"/>
      <c r="CY41" s="778"/>
      <c r="CZ41" s="778"/>
      <c r="DA41" s="778"/>
      <c r="DB41" s="778"/>
      <c r="DC41" s="778"/>
      <c r="DD41" s="778"/>
      <c r="DE41" s="778"/>
      <c r="DF41" s="778"/>
      <c r="DG41" s="778"/>
      <c r="DH41" s="778"/>
      <c r="DI41" s="778"/>
      <c r="DJ41" s="778"/>
      <c r="DK41" s="778"/>
      <c r="DL41" s="778"/>
      <c r="DM41" s="778"/>
      <c r="DN41" s="778"/>
      <c r="DO41" s="778"/>
      <c r="DP41" s="778"/>
      <c r="DQ41" s="778"/>
      <c r="DR41" s="778"/>
      <c r="DS41" s="778"/>
      <c r="DT41" s="779"/>
      <c r="DU41" s="779"/>
      <c r="DV41" s="779"/>
      <c r="DW41" s="779"/>
      <c r="DX41" s="779"/>
      <c r="DY41" s="779"/>
      <c r="DZ41" s="779"/>
      <c r="EA41" s="779"/>
      <c r="EB41" s="779"/>
      <c r="EC41" s="779"/>
      <c r="ED41" s="779"/>
      <c r="EE41" s="779"/>
      <c r="EF41" s="779"/>
      <c r="EG41" s="779"/>
      <c r="EH41" s="779"/>
      <c r="EI41" s="779"/>
      <c r="EJ41" s="779"/>
      <c r="EK41" s="779"/>
      <c r="EL41" s="779"/>
      <c r="EM41" s="779"/>
      <c r="EN41" s="779"/>
      <c r="EO41" s="779"/>
      <c r="EP41" s="779"/>
      <c r="EQ41" s="779"/>
      <c r="ER41" s="779"/>
      <c r="ES41" s="779"/>
      <c r="ET41" s="779"/>
      <c r="EU41" s="779"/>
      <c r="EV41" s="779"/>
      <c r="EW41" s="779"/>
      <c r="EX41" s="779"/>
      <c r="EY41" s="779"/>
      <c r="EZ41" s="779"/>
      <c r="FA41" s="779"/>
      <c r="FB41" s="779"/>
      <c r="FC41" s="779"/>
    </row>
    <row r="42" spans="1:159" ht="15.75" customHeight="1">
      <c r="A42" s="778"/>
      <c r="B42" s="778"/>
      <c r="C42" s="778"/>
      <c r="D42" s="778"/>
      <c r="E42" s="778"/>
      <c r="F42" s="778"/>
      <c r="G42" s="778"/>
      <c r="H42" s="778"/>
      <c r="I42" s="778"/>
      <c r="J42" s="778"/>
      <c r="K42" s="778"/>
      <c r="L42" s="778"/>
      <c r="M42" s="778"/>
      <c r="N42" s="778"/>
      <c r="O42" s="778"/>
      <c r="P42" s="778"/>
      <c r="Q42" s="778"/>
      <c r="R42" s="778"/>
      <c r="S42" s="778"/>
      <c r="T42" s="778"/>
      <c r="U42" s="778"/>
      <c r="V42" s="778"/>
      <c r="W42" s="778"/>
      <c r="X42" s="778"/>
      <c r="Y42" s="778"/>
      <c r="Z42" s="778"/>
      <c r="AA42" s="778"/>
      <c r="AB42" s="778"/>
      <c r="AC42" s="778"/>
      <c r="AD42" s="778"/>
      <c r="AE42" s="778"/>
      <c r="AF42" s="778"/>
      <c r="AG42" s="778"/>
      <c r="AH42" s="778"/>
      <c r="AI42" s="778"/>
      <c r="AJ42" s="778"/>
      <c r="AK42" s="778"/>
      <c r="AL42" s="778"/>
      <c r="AM42" s="778"/>
      <c r="AN42" s="778"/>
      <c r="AO42" s="778"/>
      <c r="AP42" s="778"/>
      <c r="AQ42" s="778"/>
      <c r="AR42" s="778"/>
      <c r="AS42" s="778"/>
      <c r="AT42" s="778"/>
      <c r="AU42" s="778"/>
      <c r="AV42" s="778"/>
      <c r="AW42" s="778"/>
      <c r="AX42" s="778"/>
      <c r="AY42" s="778"/>
      <c r="AZ42" s="778"/>
      <c r="BA42" s="778"/>
      <c r="BB42" s="778"/>
      <c r="BC42" s="778"/>
      <c r="BD42" s="778"/>
      <c r="BE42" s="778"/>
      <c r="BF42" s="778"/>
      <c r="BG42" s="778"/>
      <c r="BH42" s="778"/>
      <c r="BI42" s="778"/>
      <c r="BJ42" s="778"/>
      <c r="BK42" s="778"/>
      <c r="BL42" s="778"/>
      <c r="BM42" s="778"/>
      <c r="BN42" s="778"/>
      <c r="BO42" s="778"/>
      <c r="BP42" s="778"/>
      <c r="BQ42" s="778"/>
      <c r="BR42" s="778"/>
      <c r="BS42" s="778"/>
      <c r="BT42" s="778"/>
      <c r="BU42" s="778"/>
      <c r="BV42" s="778"/>
      <c r="BW42" s="778"/>
      <c r="BX42" s="778"/>
      <c r="BY42" s="778"/>
      <c r="BZ42" s="778"/>
      <c r="CA42" s="778"/>
      <c r="CB42" s="778"/>
      <c r="CC42" s="778"/>
      <c r="CD42" s="778"/>
      <c r="CE42" s="778"/>
      <c r="CF42" s="778"/>
      <c r="CG42" s="778"/>
      <c r="CH42" s="778"/>
      <c r="CI42" s="778"/>
      <c r="CJ42" s="778"/>
      <c r="CK42" s="778"/>
      <c r="CL42" s="778"/>
      <c r="CM42" s="778"/>
      <c r="CN42" s="778"/>
      <c r="CO42" s="778"/>
      <c r="CP42" s="778"/>
      <c r="CQ42" s="778"/>
      <c r="CR42" s="778"/>
      <c r="CS42" s="778"/>
      <c r="CT42" s="778"/>
      <c r="CU42" s="778"/>
      <c r="CV42" s="778"/>
      <c r="CW42" s="778"/>
      <c r="CX42" s="778"/>
      <c r="CY42" s="778"/>
      <c r="CZ42" s="778"/>
      <c r="DA42" s="778"/>
      <c r="DB42" s="778"/>
      <c r="DC42" s="778"/>
      <c r="DD42" s="778"/>
      <c r="DE42" s="778"/>
      <c r="DF42" s="778"/>
      <c r="DG42" s="778"/>
      <c r="DH42" s="778"/>
      <c r="DI42" s="778"/>
      <c r="DJ42" s="778"/>
      <c r="DK42" s="778"/>
      <c r="DL42" s="778"/>
      <c r="DM42" s="778"/>
      <c r="DN42" s="778"/>
      <c r="DO42" s="778"/>
      <c r="DP42" s="778"/>
      <c r="DQ42" s="778"/>
      <c r="DR42" s="778"/>
      <c r="DS42" s="778"/>
      <c r="DT42" s="779"/>
      <c r="DU42" s="779"/>
      <c r="DV42" s="779"/>
      <c r="DW42" s="779"/>
      <c r="DX42" s="779"/>
      <c r="DY42" s="779"/>
      <c r="DZ42" s="779"/>
      <c r="EA42" s="779"/>
      <c r="EB42" s="779"/>
      <c r="EC42" s="779"/>
      <c r="ED42" s="779"/>
      <c r="EE42" s="779"/>
      <c r="EF42" s="779"/>
      <c r="EG42" s="779"/>
      <c r="EH42" s="779"/>
      <c r="EI42" s="779"/>
      <c r="EJ42" s="779"/>
      <c r="EK42" s="779"/>
      <c r="EL42" s="779"/>
      <c r="EM42" s="779"/>
      <c r="EN42" s="779"/>
      <c r="EO42" s="779"/>
      <c r="EP42" s="779"/>
      <c r="EQ42" s="779"/>
      <c r="ER42" s="779"/>
      <c r="ES42" s="779"/>
      <c r="ET42" s="779"/>
      <c r="EU42" s="779"/>
      <c r="EV42" s="779"/>
      <c r="EW42" s="779"/>
      <c r="EX42" s="779"/>
      <c r="EY42" s="779"/>
      <c r="EZ42" s="779"/>
      <c r="FA42" s="779"/>
      <c r="FB42" s="779"/>
      <c r="FC42" s="779"/>
    </row>
    <row r="43" spans="1:159" ht="15.75" customHeight="1">
      <c r="A43" s="778"/>
      <c r="B43" s="778"/>
      <c r="C43" s="778"/>
      <c r="D43" s="778"/>
      <c r="E43" s="778"/>
      <c r="F43" s="778"/>
      <c r="G43" s="778"/>
      <c r="H43" s="778"/>
      <c r="I43" s="778"/>
      <c r="J43" s="778"/>
      <c r="K43" s="778"/>
      <c r="L43" s="778"/>
      <c r="M43" s="778"/>
      <c r="N43" s="778"/>
      <c r="O43" s="778"/>
      <c r="P43" s="778"/>
      <c r="Q43" s="778"/>
      <c r="R43" s="778"/>
      <c r="S43" s="778"/>
      <c r="T43" s="778"/>
      <c r="U43" s="778"/>
      <c r="V43" s="778"/>
      <c r="W43" s="778"/>
      <c r="X43" s="778"/>
      <c r="Y43" s="778"/>
      <c r="Z43" s="778"/>
      <c r="AA43" s="778"/>
      <c r="AB43" s="778"/>
      <c r="AC43" s="778"/>
      <c r="AD43" s="778"/>
      <c r="AE43" s="778"/>
      <c r="AF43" s="778"/>
      <c r="AG43" s="778"/>
      <c r="AH43" s="778"/>
      <c r="AI43" s="778"/>
      <c r="AJ43" s="778"/>
      <c r="AK43" s="778"/>
      <c r="AL43" s="778"/>
      <c r="AM43" s="778"/>
      <c r="AN43" s="778"/>
      <c r="AO43" s="778"/>
      <c r="AP43" s="778"/>
      <c r="AQ43" s="778"/>
      <c r="AR43" s="778"/>
      <c r="AS43" s="778"/>
      <c r="AT43" s="778"/>
      <c r="AU43" s="778"/>
      <c r="AV43" s="778"/>
      <c r="AW43" s="778"/>
      <c r="AX43" s="778"/>
      <c r="AY43" s="778"/>
      <c r="AZ43" s="778"/>
      <c r="BA43" s="778"/>
      <c r="BB43" s="778"/>
      <c r="BC43" s="778"/>
      <c r="BD43" s="778"/>
      <c r="BE43" s="778"/>
      <c r="BF43" s="778"/>
      <c r="BG43" s="778"/>
      <c r="BH43" s="778"/>
      <c r="BI43" s="778"/>
      <c r="BJ43" s="778"/>
      <c r="BK43" s="778"/>
      <c r="BL43" s="778"/>
      <c r="BM43" s="778"/>
      <c r="BN43" s="778"/>
      <c r="BO43" s="778"/>
      <c r="BP43" s="778"/>
      <c r="BQ43" s="778"/>
      <c r="BR43" s="778"/>
      <c r="BS43" s="778"/>
      <c r="BT43" s="778"/>
      <c r="BU43" s="778"/>
      <c r="BV43" s="778"/>
      <c r="BW43" s="778"/>
      <c r="BX43" s="778"/>
      <c r="BY43" s="778"/>
      <c r="BZ43" s="778"/>
      <c r="CA43" s="778"/>
      <c r="CB43" s="778"/>
      <c r="CC43" s="778"/>
      <c r="CD43" s="778"/>
      <c r="CE43" s="778"/>
      <c r="CF43" s="778"/>
      <c r="CG43" s="778"/>
      <c r="CH43" s="778"/>
      <c r="CI43" s="778"/>
      <c r="CJ43" s="778"/>
      <c r="CK43" s="778"/>
      <c r="CL43" s="778"/>
      <c r="CM43" s="778"/>
      <c r="CN43" s="778"/>
      <c r="CO43" s="778"/>
      <c r="CP43" s="778"/>
      <c r="CQ43" s="778"/>
      <c r="CR43" s="778"/>
      <c r="CS43" s="778"/>
      <c r="CT43" s="778"/>
      <c r="CU43" s="778"/>
      <c r="CV43" s="778"/>
      <c r="CW43" s="778"/>
      <c r="CX43" s="778"/>
      <c r="CY43" s="778"/>
      <c r="CZ43" s="778"/>
      <c r="DA43" s="778"/>
      <c r="DB43" s="778"/>
      <c r="DC43" s="778"/>
      <c r="DD43" s="778"/>
      <c r="DE43" s="778"/>
      <c r="DF43" s="778"/>
      <c r="DG43" s="778"/>
      <c r="DH43" s="778"/>
      <c r="DI43" s="778"/>
      <c r="DJ43" s="778"/>
      <c r="DK43" s="778"/>
      <c r="DL43" s="778"/>
      <c r="DM43" s="778"/>
      <c r="DN43" s="778"/>
      <c r="DO43" s="778"/>
      <c r="DP43" s="778"/>
      <c r="DQ43" s="778"/>
      <c r="DR43" s="778"/>
      <c r="DS43" s="778"/>
      <c r="DT43" s="779"/>
      <c r="DU43" s="779"/>
      <c r="DV43" s="779"/>
      <c r="DW43" s="779"/>
      <c r="DX43" s="779"/>
      <c r="DY43" s="779"/>
      <c r="DZ43" s="779"/>
      <c r="EA43" s="779"/>
      <c r="EB43" s="779"/>
      <c r="EC43" s="779"/>
      <c r="ED43" s="779"/>
      <c r="EE43" s="779"/>
      <c r="EF43" s="779"/>
      <c r="EG43" s="779"/>
      <c r="EH43" s="779"/>
      <c r="EI43" s="779"/>
      <c r="EJ43" s="779"/>
      <c r="EK43" s="779"/>
      <c r="EL43" s="779"/>
      <c r="EM43" s="779"/>
      <c r="EN43" s="779"/>
      <c r="EO43" s="779"/>
      <c r="EP43" s="779"/>
      <c r="EQ43" s="779"/>
      <c r="ER43" s="779"/>
      <c r="ES43" s="779"/>
      <c r="ET43" s="779"/>
      <c r="EU43" s="779"/>
      <c r="EV43" s="779"/>
      <c r="EW43" s="779"/>
      <c r="EX43" s="779"/>
      <c r="EY43" s="779"/>
      <c r="EZ43" s="779"/>
      <c r="FA43" s="779"/>
      <c r="FB43" s="779"/>
      <c r="FC43" s="779"/>
    </row>
    <row r="44" spans="1:159" ht="15.75" customHeight="1">
      <c r="A44" s="778"/>
      <c r="B44" s="778"/>
      <c r="C44" s="778"/>
      <c r="D44" s="778"/>
      <c r="E44" s="778"/>
      <c r="F44" s="778"/>
      <c r="G44" s="778"/>
      <c r="H44" s="778"/>
      <c r="I44" s="778"/>
      <c r="J44" s="778"/>
      <c r="K44" s="778"/>
      <c r="L44" s="778"/>
      <c r="M44" s="778"/>
      <c r="N44" s="778"/>
      <c r="O44" s="778"/>
      <c r="P44" s="778"/>
      <c r="Q44" s="778"/>
      <c r="R44" s="778"/>
      <c r="S44" s="778"/>
      <c r="T44" s="778"/>
      <c r="U44" s="778"/>
      <c r="V44" s="778"/>
      <c r="W44" s="778"/>
      <c r="X44" s="778"/>
      <c r="Y44" s="778"/>
      <c r="Z44" s="778"/>
      <c r="AA44" s="778"/>
      <c r="AB44" s="778"/>
      <c r="AC44" s="778"/>
      <c r="AD44" s="778"/>
      <c r="AE44" s="778"/>
      <c r="AF44" s="778"/>
      <c r="AG44" s="778"/>
      <c r="AH44" s="778"/>
      <c r="AI44" s="778"/>
      <c r="AJ44" s="778"/>
      <c r="AK44" s="778"/>
      <c r="AL44" s="778"/>
      <c r="AM44" s="778"/>
      <c r="AN44" s="778"/>
      <c r="AO44" s="778"/>
      <c r="AP44" s="778"/>
      <c r="AQ44" s="778"/>
      <c r="AR44" s="778"/>
      <c r="AS44" s="778"/>
      <c r="AT44" s="778"/>
      <c r="AU44" s="778"/>
      <c r="AV44" s="778"/>
      <c r="AW44" s="778"/>
      <c r="AX44" s="778"/>
      <c r="AY44" s="778"/>
      <c r="AZ44" s="778"/>
      <c r="BA44" s="778"/>
      <c r="BB44" s="778"/>
      <c r="BC44" s="778"/>
      <c r="BD44" s="778"/>
      <c r="BE44" s="778"/>
      <c r="BF44" s="778"/>
      <c r="BG44" s="778"/>
      <c r="BH44" s="778"/>
      <c r="BI44" s="778"/>
      <c r="BJ44" s="778"/>
      <c r="BK44" s="778"/>
      <c r="BL44" s="778"/>
      <c r="BM44" s="778"/>
      <c r="BN44" s="778"/>
      <c r="BO44" s="778"/>
      <c r="BP44" s="778"/>
      <c r="BQ44" s="778"/>
      <c r="BR44" s="778"/>
      <c r="BS44" s="778"/>
      <c r="BT44" s="778"/>
      <c r="BU44" s="778"/>
      <c r="BV44" s="778"/>
      <c r="BW44" s="778"/>
      <c r="BX44" s="778"/>
      <c r="BY44" s="778"/>
      <c r="BZ44" s="778"/>
      <c r="CA44" s="778"/>
      <c r="CB44" s="778"/>
      <c r="CC44" s="778"/>
      <c r="CD44" s="778"/>
      <c r="CE44" s="778"/>
      <c r="CF44" s="778"/>
      <c r="CG44" s="778"/>
      <c r="CH44" s="778"/>
      <c r="CI44" s="778"/>
      <c r="CJ44" s="778"/>
      <c r="CK44" s="778"/>
      <c r="CL44" s="778"/>
      <c r="CM44" s="778"/>
      <c r="CN44" s="778"/>
      <c r="CO44" s="778"/>
      <c r="CP44" s="778"/>
      <c r="CQ44" s="778"/>
      <c r="CR44" s="778"/>
      <c r="CS44" s="778"/>
      <c r="CT44" s="778"/>
      <c r="CU44" s="778"/>
      <c r="CV44" s="778"/>
      <c r="CW44" s="778"/>
      <c r="CX44" s="778"/>
      <c r="CY44" s="778"/>
      <c r="CZ44" s="778"/>
      <c r="DA44" s="778"/>
      <c r="DB44" s="778"/>
      <c r="DC44" s="778"/>
      <c r="DD44" s="778"/>
      <c r="DE44" s="778"/>
      <c r="DF44" s="778"/>
      <c r="DG44" s="778"/>
      <c r="DH44" s="778"/>
      <c r="DI44" s="778"/>
      <c r="DJ44" s="778"/>
      <c r="DK44" s="778"/>
      <c r="DL44" s="778"/>
      <c r="DM44" s="778"/>
      <c r="DN44" s="778"/>
      <c r="DO44" s="778"/>
      <c r="DP44" s="778"/>
      <c r="DQ44" s="778"/>
      <c r="DR44" s="778"/>
      <c r="DS44" s="778"/>
      <c r="DT44" s="779"/>
      <c r="DU44" s="779"/>
      <c r="DV44" s="779"/>
      <c r="DW44" s="779"/>
      <c r="DX44" s="779"/>
      <c r="DY44" s="779"/>
      <c r="DZ44" s="779"/>
      <c r="EA44" s="779"/>
      <c r="EB44" s="779"/>
      <c r="EC44" s="779"/>
      <c r="ED44" s="779"/>
      <c r="EE44" s="779"/>
      <c r="EF44" s="779"/>
      <c r="EG44" s="779"/>
      <c r="EH44" s="779"/>
      <c r="EI44" s="779"/>
      <c r="EJ44" s="779"/>
      <c r="EK44" s="779"/>
      <c r="EL44" s="779"/>
      <c r="EM44" s="779"/>
      <c r="EN44" s="779"/>
      <c r="EO44" s="779"/>
      <c r="EP44" s="779"/>
      <c r="EQ44" s="779"/>
      <c r="ER44" s="779"/>
      <c r="ES44" s="779"/>
      <c r="ET44" s="779"/>
      <c r="EU44" s="779"/>
      <c r="EV44" s="779"/>
      <c r="EW44" s="779"/>
      <c r="EX44" s="779"/>
      <c r="EY44" s="779"/>
      <c r="EZ44" s="779"/>
      <c r="FA44" s="779"/>
      <c r="FB44" s="779"/>
      <c r="FC44" s="779"/>
    </row>
    <row r="45" spans="1:159" ht="15.75" customHeight="1">
      <c r="A45" s="778"/>
      <c r="B45" s="778"/>
      <c r="C45" s="778"/>
      <c r="D45" s="778"/>
      <c r="E45" s="778"/>
      <c r="F45" s="778"/>
      <c r="G45" s="778"/>
      <c r="H45" s="778"/>
      <c r="I45" s="778"/>
      <c r="J45" s="778"/>
      <c r="K45" s="778"/>
      <c r="L45" s="778"/>
      <c r="M45" s="778"/>
      <c r="N45" s="778"/>
      <c r="O45" s="778"/>
      <c r="P45" s="778"/>
      <c r="Q45" s="778"/>
      <c r="R45" s="778"/>
      <c r="S45" s="778"/>
      <c r="T45" s="778"/>
      <c r="U45" s="778"/>
      <c r="V45" s="778"/>
      <c r="W45" s="778"/>
      <c r="X45" s="778"/>
      <c r="Y45" s="778"/>
      <c r="Z45" s="778"/>
      <c r="AA45" s="778"/>
      <c r="AB45" s="778"/>
      <c r="AC45" s="778"/>
      <c r="AD45" s="778"/>
      <c r="AE45" s="778"/>
      <c r="AF45" s="778"/>
      <c r="AG45" s="778"/>
      <c r="AH45" s="778"/>
      <c r="AI45" s="778"/>
      <c r="AJ45" s="778"/>
      <c r="AK45" s="778"/>
      <c r="AL45" s="778"/>
      <c r="AM45" s="778"/>
      <c r="AN45" s="778"/>
      <c r="AO45" s="778"/>
      <c r="AP45" s="778"/>
      <c r="AQ45" s="778"/>
      <c r="AR45" s="778"/>
      <c r="AS45" s="778"/>
      <c r="AT45" s="778"/>
      <c r="AU45" s="778"/>
      <c r="AV45" s="778"/>
      <c r="AW45" s="778"/>
      <c r="AX45" s="778"/>
      <c r="AY45" s="778"/>
      <c r="AZ45" s="778"/>
      <c r="BA45" s="778"/>
      <c r="BB45" s="778"/>
      <c r="BC45" s="778"/>
      <c r="BD45" s="778"/>
      <c r="BE45" s="778"/>
      <c r="BF45" s="778"/>
      <c r="BG45" s="778"/>
      <c r="BH45" s="778"/>
      <c r="BI45" s="778"/>
      <c r="BJ45" s="778"/>
      <c r="BK45" s="778"/>
      <c r="BL45" s="778"/>
      <c r="BM45" s="778"/>
      <c r="BN45" s="778"/>
      <c r="BO45" s="778"/>
      <c r="BP45" s="778"/>
      <c r="BQ45" s="778"/>
      <c r="BR45" s="778"/>
      <c r="BS45" s="778"/>
      <c r="BT45" s="778"/>
      <c r="BU45" s="778"/>
      <c r="BV45" s="778"/>
      <c r="BW45" s="778"/>
      <c r="BX45" s="778"/>
      <c r="BY45" s="778"/>
      <c r="BZ45" s="778"/>
      <c r="CA45" s="778"/>
      <c r="CB45" s="778"/>
      <c r="CC45" s="778"/>
      <c r="CD45" s="778"/>
      <c r="CE45" s="778"/>
      <c r="CF45" s="778"/>
      <c r="CG45" s="778"/>
      <c r="CH45" s="778"/>
      <c r="CI45" s="778"/>
      <c r="CJ45" s="778"/>
      <c r="CK45" s="778"/>
      <c r="CL45" s="778"/>
      <c r="CM45" s="778"/>
      <c r="CN45" s="778"/>
      <c r="CO45" s="778"/>
      <c r="CP45" s="778"/>
      <c r="CQ45" s="778"/>
      <c r="CR45" s="778"/>
      <c r="CS45" s="778"/>
      <c r="CT45" s="778"/>
      <c r="CU45" s="778"/>
      <c r="CV45" s="778"/>
      <c r="CW45" s="778"/>
      <c r="CX45" s="778"/>
      <c r="CY45" s="778"/>
      <c r="CZ45" s="778"/>
      <c r="DA45" s="778"/>
      <c r="DB45" s="778"/>
      <c r="DC45" s="778"/>
      <c r="DD45" s="778"/>
      <c r="DE45" s="778"/>
      <c r="DF45" s="778"/>
      <c r="DG45" s="778"/>
      <c r="DH45" s="778"/>
      <c r="DI45" s="778"/>
      <c r="DJ45" s="778"/>
      <c r="DK45" s="778"/>
      <c r="DL45" s="778"/>
      <c r="DM45" s="778"/>
      <c r="DN45" s="778"/>
      <c r="DO45" s="778"/>
      <c r="DP45" s="778"/>
      <c r="DQ45" s="778"/>
      <c r="DR45" s="778"/>
      <c r="DS45" s="778"/>
      <c r="DT45" s="779"/>
      <c r="DU45" s="779"/>
      <c r="DV45" s="779"/>
      <c r="DW45" s="779"/>
      <c r="DX45" s="779"/>
      <c r="DY45" s="779"/>
      <c r="DZ45" s="779"/>
      <c r="EA45" s="779"/>
      <c r="EB45" s="779"/>
      <c r="EC45" s="779"/>
      <c r="ED45" s="779"/>
      <c r="EE45" s="779"/>
      <c r="EF45" s="779"/>
      <c r="EG45" s="779"/>
      <c r="EH45" s="779"/>
      <c r="EI45" s="779"/>
      <c r="EJ45" s="779"/>
      <c r="EK45" s="779"/>
      <c r="EL45" s="779"/>
      <c r="EM45" s="779"/>
      <c r="EN45" s="779"/>
      <c r="EO45" s="779"/>
      <c r="EP45" s="779"/>
      <c r="EQ45" s="779"/>
      <c r="ER45" s="779"/>
      <c r="ES45" s="779"/>
      <c r="ET45" s="779"/>
      <c r="EU45" s="779"/>
      <c r="EV45" s="779"/>
      <c r="EW45" s="779"/>
      <c r="EX45" s="779"/>
      <c r="EY45" s="779"/>
      <c r="EZ45" s="779"/>
      <c r="FA45" s="779"/>
      <c r="FB45" s="779"/>
      <c r="FC45" s="779"/>
    </row>
    <row r="46" spans="1:159" ht="15.75" customHeight="1">
      <c r="A46" s="778"/>
      <c r="B46" s="778"/>
      <c r="C46" s="778"/>
      <c r="D46" s="778"/>
      <c r="E46" s="778"/>
      <c r="F46" s="778"/>
      <c r="G46" s="778"/>
      <c r="H46" s="778"/>
      <c r="I46" s="778"/>
      <c r="J46" s="778"/>
      <c r="K46" s="778"/>
      <c r="L46" s="778"/>
      <c r="M46" s="778"/>
      <c r="N46" s="778"/>
      <c r="O46" s="778"/>
      <c r="P46" s="778"/>
      <c r="Q46" s="778"/>
      <c r="R46" s="778"/>
      <c r="S46" s="778"/>
      <c r="T46" s="778"/>
      <c r="U46" s="778"/>
      <c r="V46" s="778"/>
      <c r="W46" s="778"/>
      <c r="X46" s="778"/>
      <c r="Y46" s="778"/>
      <c r="Z46" s="778"/>
      <c r="AA46" s="778"/>
      <c r="AB46" s="778"/>
      <c r="AC46" s="778"/>
      <c r="AD46" s="778"/>
      <c r="AE46" s="778"/>
      <c r="AF46" s="778"/>
      <c r="AG46" s="778"/>
      <c r="AH46" s="778"/>
      <c r="AI46" s="778"/>
      <c r="AJ46" s="778"/>
      <c r="AK46" s="778"/>
      <c r="AL46" s="778"/>
      <c r="AM46" s="778"/>
      <c r="AN46" s="778"/>
      <c r="AO46" s="778"/>
      <c r="AP46" s="778"/>
      <c r="AQ46" s="778"/>
      <c r="AR46" s="778"/>
      <c r="AS46" s="778"/>
      <c r="AT46" s="778"/>
      <c r="AU46" s="778"/>
      <c r="AV46" s="778"/>
      <c r="AW46" s="778"/>
      <c r="AX46" s="778"/>
      <c r="AY46" s="778"/>
      <c r="AZ46" s="778"/>
      <c r="BA46" s="778"/>
      <c r="BB46" s="778"/>
      <c r="BC46" s="778"/>
      <c r="BD46" s="778"/>
      <c r="BE46" s="778"/>
      <c r="BF46" s="778"/>
      <c r="BG46" s="778"/>
      <c r="BH46" s="778"/>
      <c r="BI46" s="778"/>
      <c r="BJ46" s="778"/>
      <c r="BK46" s="778"/>
      <c r="BL46" s="778"/>
      <c r="BM46" s="778"/>
      <c r="BN46" s="778"/>
      <c r="BO46" s="778"/>
      <c r="BP46" s="778"/>
      <c r="BQ46" s="778"/>
      <c r="BR46" s="778"/>
      <c r="BS46" s="778"/>
      <c r="BT46" s="778"/>
      <c r="BU46" s="778"/>
      <c r="BV46" s="778"/>
      <c r="BW46" s="778"/>
      <c r="BX46" s="778"/>
      <c r="BY46" s="778"/>
      <c r="BZ46" s="778"/>
      <c r="CA46" s="778"/>
      <c r="CB46" s="778"/>
      <c r="CC46" s="778"/>
      <c r="CD46" s="778"/>
      <c r="CE46" s="778"/>
      <c r="CF46" s="778"/>
      <c r="CG46" s="778"/>
      <c r="CH46" s="778"/>
      <c r="CI46" s="778"/>
      <c r="CJ46" s="778"/>
      <c r="CK46" s="778"/>
      <c r="CL46" s="778"/>
      <c r="CM46" s="778"/>
      <c r="CN46" s="778"/>
      <c r="CO46" s="778"/>
      <c r="CP46" s="778"/>
      <c r="CQ46" s="778"/>
      <c r="CR46" s="778"/>
      <c r="CS46" s="778"/>
      <c r="CT46" s="778"/>
      <c r="CU46" s="778"/>
      <c r="CV46" s="778"/>
      <c r="CW46" s="778"/>
      <c r="CX46" s="778"/>
      <c r="CY46" s="778"/>
      <c r="CZ46" s="778"/>
      <c r="DA46" s="778"/>
      <c r="DB46" s="778"/>
      <c r="DC46" s="778"/>
      <c r="DD46" s="778"/>
      <c r="DE46" s="778"/>
      <c r="DF46" s="778"/>
      <c r="DG46" s="778"/>
      <c r="DH46" s="778"/>
      <c r="DI46" s="778"/>
      <c r="DJ46" s="778"/>
      <c r="DK46" s="778"/>
      <c r="DL46" s="778"/>
      <c r="DM46" s="778"/>
      <c r="DN46" s="778"/>
      <c r="DO46" s="778"/>
      <c r="DP46" s="778"/>
      <c r="DQ46" s="778"/>
      <c r="DR46" s="778"/>
      <c r="DS46" s="778"/>
      <c r="DT46" s="779"/>
      <c r="DU46" s="779"/>
      <c r="DV46" s="779"/>
      <c r="DW46" s="779"/>
      <c r="DX46" s="779"/>
      <c r="DY46" s="779"/>
      <c r="DZ46" s="779"/>
      <c r="EA46" s="779"/>
      <c r="EB46" s="779"/>
      <c r="EC46" s="779"/>
      <c r="ED46" s="779"/>
      <c r="EE46" s="779"/>
      <c r="EF46" s="779"/>
      <c r="EG46" s="779"/>
      <c r="EH46" s="779"/>
      <c r="EI46" s="779"/>
      <c r="EJ46" s="779"/>
      <c r="EK46" s="779"/>
      <c r="EL46" s="779"/>
      <c r="EM46" s="779"/>
      <c r="EN46" s="779"/>
      <c r="EO46" s="779"/>
      <c r="EP46" s="779"/>
      <c r="EQ46" s="779"/>
      <c r="ER46" s="779"/>
      <c r="ES46" s="779"/>
      <c r="ET46" s="779"/>
      <c r="EU46" s="779"/>
      <c r="EV46" s="779"/>
      <c r="EW46" s="779"/>
      <c r="EX46" s="779"/>
      <c r="EY46" s="779"/>
      <c r="EZ46" s="779"/>
      <c r="FA46" s="779"/>
      <c r="FB46" s="779"/>
      <c r="FC46" s="779"/>
    </row>
    <row r="47" spans="1:159" ht="15.75" customHeight="1">
      <c r="A47" s="778"/>
      <c r="B47" s="778"/>
      <c r="C47" s="778"/>
      <c r="D47" s="778"/>
      <c r="E47" s="778"/>
      <c r="F47" s="778"/>
      <c r="G47" s="778"/>
      <c r="H47" s="778"/>
      <c r="I47" s="778"/>
      <c r="J47" s="778"/>
      <c r="K47" s="778"/>
      <c r="L47" s="778"/>
      <c r="M47" s="778"/>
      <c r="N47" s="778"/>
      <c r="O47" s="778"/>
      <c r="P47" s="778"/>
      <c r="Q47" s="778"/>
      <c r="R47" s="778"/>
      <c r="S47" s="778"/>
      <c r="T47" s="778"/>
      <c r="U47" s="778"/>
      <c r="V47" s="778"/>
      <c r="W47" s="778"/>
      <c r="X47" s="778"/>
      <c r="Y47" s="778"/>
      <c r="Z47" s="778"/>
      <c r="AA47" s="778"/>
      <c r="AB47" s="778"/>
      <c r="AC47" s="778"/>
      <c r="AD47" s="778"/>
      <c r="AE47" s="778"/>
      <c r="AF47" s="778"/>
      <c r="AG47" s="778"/>
      <c r="AH47" s="778"/>
      <c r="AI47" s="778"/>
      <c r="AJ47" s="778"/>
      <c r="AK47" s="778"/>
      <c r="AL47" s="778"/>
      <c r="AM47" s="778"/>
      <c r="AN47" s="778"/>
      <c r="AO47" s="778"/>
      <c r="AP47" s="778"/>
      <c r="AQ47" s="778"/>
      <c r="AR47" s="778"/>
      <c r="AS47" s="778"/>
      <c r="AT47" s="778"/>
      <c r="AU47" s="778"/>
      <c r="AV47" s="778"/>
      <c r="AW47" s="778"/>
      <c r="AX47" s="778"/>
      <c r="AY47" s="778"/>
      <c r="AZ47" s="778"/>
      <c r="BA47" s="778"/>
      <c r="BB47" s="778"/>
      <c r="BC47" s="778"/>
      <c r="BD47" s="778"/>
      <c r="BE47" s="778"/>
      <c r="BF47" s="778"/>
      <c r="BG47" s="778"/>
      <c r="BH47" s="778"/>
      <c r="BI47" s="778"/>
      <c r="BJ47" s="778"/>
      <c r="BK47" s="778"/>
      <c r="BL47" s="778"/>
      <c r="BM47" s="778"/>
      <c r="BN47" s="778"/>
      <c r="BO47" s="778"/>
      <c r="BP47" s="778"/>
      <c r="BQ47" s="778"/>
      <c r="BR47" s="778"/>
      <c r="BS47" s="778"/>
      <c r="BT47" s="778"/>
      <c r="BU47" s="778"/>
      <c r="BV47" s="778"/>
      <c r="BW47" s="778"/>
      <c r="BX47" s="778"/>
      <c r="BY47" s="778"/>
      <c r="BZ47" s="778"/>
      <c r="CA47" s="778"/>
      <c r="CB47" s="778"/>
      <c r="CC47" s="778"/>
      <c r="CD47" s="778"/>
      <c r="CE47" s="778"/>
      <c r="CF47" s="778"/>
      <c r="CG47" s="778"/>
      <c r="CH47" s="778"/>
      <c r="CI47" s="778"/>
      <c r="CJ47" s="778"/>
      <c r="CK47" s="778"/>
      <c r="CL47" s="778"/>
      <c r="CM47" s="778"/>
      <c r="CN47" s="778"/>
      <c r="CO47" s="778"/>
      <c r="CP47" s="778"/>
      <c r="CQ47" s="778"/>
      <c r="CR47" s="778"/>
      <c r="CS47" s="778"/>
      <c r="CT47" s="778"/>
      <c r="CU47" s="778"/>
      <c r="CV47" s="778"/>
      <c r="CW47" s="778"/>
      <c r="CX47" s="778"/>
      <c r="CY47" s="778"/>
      <c r="CZ47" s="778"/>
      <c r="DA47" s="778"/>
      <c r="DB47" s="778"/>
      <c r="DC47" s="778"/>
      <c r="DD47" s="778"/>
      <c r="DE47" s="778"/>
      <c r="DF47" s="778"/>
      <c r="DG47" s="778"/>
      <c r="DH47" s="778"/>
      <c r="DI47" s="778"/>
      <c r="DJ47" s="778"/>
      <c r="DK47" s="778"/>
      <c r="DL47" s="778"/>
      <c r="DM47" s="778"/>
      <c r="DN47" s="778"/>
      <c r="DO47" s="778"/>
      <c r="DP47" s="778"/>
      <c r="DQ47" s="778"/>
      <c r="DR47" s="778"/>
      <c r="DS47" s="778"/>
      <c r="DT47" s="779"/>
      <c r="DU47" s="779"/>
      <c r="DV47" s="779"/>
      <c r="DW47" s="779"/>
      <c r="DX47" s="779"/>
      <c r="DY47" s="779"/>
      <c r="DZ47" s="779"/>
      <c r="EA47" s="779"/>
      <c r="EB47" s="779"/>
      <c r="EC47" s="779"/>
      <c r="ED47" s="779"/>
      <c r="EE47" s="779"/>
      <c r="EF47" s="779"/>
      <c r="EG47" s="779"/>
      <c r="EH47" s="779"/>
      <c r="EI47" s="779"/>
      <c r="EJ47" s="779"/>
      <c r="EK47" s="779"/>
      <c r="EL47" s="779"/>
      <c r="EM47" s="779"/>
      <c r="EN47" s="779"/>
      <c r="EO47" s="779"/>
      <c r="EP47" s="779"/>
      <c r="EQ47" s="779"/>
      <c r="ER47" s="779"/>
      <c r="ES47" s="779"/>
      <c r="ET47" s="779"/>
      <c r="EU47" s="779"/>
      <c r="EV47" s="779"/>
      <c r="EW47" s="779"/>
      <c r="EX47" s="779"/>
      <c r="EY47" s="779"/>
      <c r="EZ47" s="779"/>
      <c r="FA47" s="779"/>
      <c r="FB47" s="779"/>
      <c r="FC47" s="779"/>
    </row>
    <row r="48" spans="1:159" ht="15.75" customHeight="1">
      <c r="A48" s="778"/>
      <c r="B48" s="778"/>
      <c r="C48" s="778"/>
      <c r="D48" s="778"/>
      <c r="E48" s="778"/>
      <c r="F48" s="778"/>
      <c r="G48" s="778"/>
      <c r="H48" s="778"/>
      <c r="I48" s="778"/>
      <c r="J48" s="778"/>
      <c r="K48" s="778"/>
      <c r="L48" s="778"/>
      <c r="M48" s="778"/>
      <c r="N48" s="778"/>
      <c r="O48" s="778"/>
      <c r="P48" s="778"/>
      <c r="Q48" s="778"/>
      <c r="R48" s="778"/>
      <c r="S48" s="778"/>
      <c r="T48" s="778"/>
      <c r="U48" s="778"/>
      <c r="V48" s="778"/>
      <c r="W48" s="778"/>
      <c r="X48" s="778"/>
      <c r="Y48" s="778"/>
      <c r="Z48" s="778"/>
      <c r="AA48" s="778"/>
      <c r="AB48" s="778"/>
      <c r="AC48" s="778"/>
      <c r="AD48" s="778"/>
      <c r="AE48" s="778"/>
      <c r="AF48" s="778"/>
      <c r="AG48" s="778"/>
      <c r="AH48" s="778"/>
      <c r="AI48" s="778"/>
      <c r="AJ48" s="778"/>
      <c r="AK48" s="778"/>
      <c r="AL48" s="778"/>
      <c r="AM48" s="778"/>
      <c r="AN48" s="778"/>
      <c r="AO48" s="778"/>
      <c r="AP48" s="778"/>
      <c r="AQ48" s="778"/>
      <c r="AR48" s="778"/>
      <c r="AS48" s="778"/>
      <c r="AT48" s="778"/>
      <c r="AU48" s="778"/>
      <c r="AV48" s="778"/>
      <c r="AW48" s="778"/>
      <c r="AX48" s="778"/>
      <c r="AY48" s="778"/>
      <c r="AZ48" s="778"/>
      <c r="BA48" s="778"/>
      <c r="BB48" s="778"/>
      <c r="BC48" s="778"/>
      <c r="BD48" s="778"/>
      <c r="BE48" s="778"/>
      <c r="BF48" s="778"/>
      <c r="BG48" s="778"/>
      <c r="BH48" s="778"/>
      <c r="BI48" s="778"/>
      <c r="BJ48" s="778"/>
      <c r="BK48" s="778"/>
      <c r="BL48" s="778"/>
      <c r="BM48" s="778"/>
      <c r="BN48" s="778"/>
      <c r="BO48" s="778"/>
      <c r="BP48" s="778"/>
      <c r="BQ48" s="778"/>
      <c r="BR48" s="778"/>
      <c r="BS48" s="778"/>
      <c r="BT48" s="778"/>
      <c r="BU48" s="778"/>
      <c r="BV48" s="778"/>
      <c r="BW48" s="778"/>
      <c r="BX48" s="778"/>
      <c r="BY48" s="778"/>
      <c r="BZ48" s="778"/>
      <c r="CA48" s="778"/>
      <c r="CB48" s="778"/>
      <c r="CC48" s="778"/>
      <c r="CD48" s="778"/>
      <c r="CE48" s="778"/>
      <c r="CF48" s="778"/>
      <c r="CG48" s="778"/>
      <c r="CH48" s="778"/>
      <c r="CI48" s="778"/>
      <c r="CJ48" s="778"/>
      <c r="CK48" s="778"/>
      <c r="CL48" s="778"/>
      <c r="CM48" s="778"/>
      <c r="CN48" s="778"/>
      <c r="CO48" s="778"/>
      <c r="CP48" s="778"/>
      <c r="CQ48" s="778"/>
      <c r="CR48" s="778"/>
      <c r="CS48" s="778"/>
      <c r="CT48" s="778"/>
      <c r="CU48" s="778"/>
      <c r="CV48" s="778"/>
      <c r="CW48" s="778"/>
      <c r="CX48" s="778"/>
      <c r="CY48" s="778"/>
      <c r="CZ48" s="778"/>
      <c r="DA48" s="778"/>
      <c r="DB48" s="778"/>
      <c r="DC48" s="778"/>
      <c r="DD48" s="778"/>
      <c r="DE48" s="778"/>
      <c r="DF48" s="778"/>
      <c r="DG48" s="778"/>
      <c r="DH48" s="778"/>
      <c r="DI48" s="778"/>
      <c r="DJ48" s="778"/>
      <c r="DK48" s="778"/>
      <c r="DL48" s="778"/>
      <c r="DM48" s="778"/>
      <c r="DN48" s="778"/>
      <c r="DO48" s="778"/>
      <c r="DP48" s="778"/>
      <c r="DQ48" s="778"/>
      <c r="DR48" s="778"/>
      <c r="DS48" s="778"/>
      <c r="DT48" s="779"/>
      <c r="DU48" s="779"/>
      <c r="DV48" s="779"/>
      <c r="DW48" s="779"/>
      <c r="DX48" s="779"/>
      <c r="DY48" s="779"/>
      <c r="DZ48" s="779"/>
      <c r="EA48" s="779"/>
      <c r="EB48" s="779"/>
      <c r="EC48" s="779"/>
      <c r="ED48" s="779"/>
      <c r="EE48" s="779"/>
      <c r="EF48" s="779"/>
      <c r="EG48" s="779"/>
      <c r="EH48" s="779"/>
      <c r="EI48" s="779"/>
      <c r="EJ48" s="779"/>
      <c r="EK48" s="779"/>
      <c r="EL48" s="779"/>
      <c r="EM48" s="779"/>
      <c r="EN48" s="779"/>
      <c r="EO48" s="779"/>
      <c r="EP48" s="779"/>
      <c r="EQ48" s="779"/>
      <c r="ER48" s="779"/>
      <c r="ES48" s="779"/>
      <c r="ET48" s="779"/>
      <c r="EU48" s="779"/>
      <c r="EV48" s="779"/>
      <c r="EW48" s="779"/>
      <c r="EX48" s="779"/>
      <c r="EY48" s="779"/>
      <c r="EZ48" s="779"/>
      <c r="FA48" s="779"/>
      <c r="FB48" s="779"/>
      <c r="FC48" s="779"/>
    </row>
    <row r="49" spans="1:159" ht="15.75" customHeight="1">
      <c r="A49" s="778"/>
      <c r="B49" s="778"/>
      <c r="C49" s="778"/>
      <c r="D49" s="778"/>
      <c r="E49" s="778"/>
      <c r="F49" s="778"/>
      <c r="G49" s="778"/>
      <c r="H49" s="778"/>
      <c r="I49" s="778"/>
      <c r="J49" s="778"/>
      <c r="K49" s="778"/>
      <c r="L49" s="778"/>
      <c r="M49" s="778"/>
      <c r="N49" s="778"/>
      <c r="O49" s="778"/>
      <c r="P49" s="778"/>
      <c r="Q49" s="778"/>
      <c r="R49" s="778"/>
      <c r="S49" s="778"/>
      <c r="T49" s="778"/>
      <c r="U49" s="778"/>
      <c r="V49" s="778"/>
      <c r="W49" s="778"/>
      <c r="X49" s="778"/>
      <c r="Y49" s="778"/>
      <c r="Z49" s="778"/>
      <c r="AA49" s="778"/>
      <c r="AB49" s="778"/>
      <c r="AC49" s="778"/>
      <c r="AD49" s="778"/>
      <c r="AE49" s="778"/>
      <c r="AF49" s="778"/>
      <c r="AG49" s="778"/>
      <c r="AH49" s="778"/>
      <c r="AI49" s="778"/>
      <c r="AJ49" s="778"/>
      <c r="AK49" s="778"/>
      <c r="AL49" s="778"/>
      <c r="AM49" s="778"/>
      <c r="AN49" s="778"/>
      <c r="AO49" s="778"/>
      <c r="AP49" s="778"/>
      <c r="AQ49" s="778"/>
      <c r="AR49" s="778"/>
      <c r="AS49" s="778"/>
      <c r="AT49" s="778"/>
      <c r="AU49" s="778"/>
      <c r="AV49" s="778"/>
      <c r="AW49" s="778"/>
      <c r="AX49" s="778"/>
      <c r="AY49" s="778"/>
      <c r="AZ49" s="778"/>
      <c r="BA49" s="778"/>
      <c r="BB49" s="778"/>
      <c r="BC49" s="778"/>
      <c r="BD49" s="778"/>
      <c r="BE49" s="778"/>
      <c r="BF49" s="778"/>
      <c r="BG49" s="778"/>
      <c r="BH49" s="778"/>
      <c r="BI49" s="778"/>
      <c r="BJ49" s="778"/>
      <c r="BK49" s="778"/>
      <c r="BL49" s="778"/>
      <c r="BM49" s="778"/>
      <c r="BN49" s="778"/>
      <c r="BO49" s="778"/>
      <c r="BP49" s="778"/>
      <c r="BQ49" s="778"/>
      <c r="BR49" s="778"/>
      <c r="BS49" s="778"/>
      <c r="BT49" s="778"/>
      <c r="BU49" s="778"/>
      <c r="BV49" s="778"/>
      <c r="BW49" s="778"/>
      <c r="BX49" s="778"/>
      <c r="BY49" s="778"/>
      <c r="BZ49" s="778"/>
      <c r="CA49" s="778"/>
      <c r="CB49" s="778"/>
      <c r="CC49" s="778"/>
      <c r="CD49" s="778"/>
      <c r="CE49" s="778"/>
      <c r="CF49" s="778"/>
      <c r="CG49" s="778"/>
      <c r="CH49" s="778"/>
      <c r="CI49" s="778"/>
      <c r="CJ49" s="778"/>
      <c r="CK49" s="778"/>
      <c r="CL49" s="778"/>
      <c r="CM49" s="778"/>
      <c r="CN49" s="778"/>
      <c r="CO49" s="778"/>
      <c r="CP49" s="778"/>
      <c r="CQ49" s="778"/>
      <c r="CR49" s="778"/>
      <c r="CS49" s="778"/>
      <c r="CT49" s="778"/>
      <c r="CU49" s="778"/>
      <c r="CV49" s="778"/>
      <c r="CW49" s="778"/>
      <c r="CX49" s="778"/>
      <c r="CY49" s="778"/>
      <c r="CZ49" s="778"/>
      <c r="DA49" s="778"/>
      <c r="DB49" s="778"/>
      <c r="DC49" s="778"/>
      <c r="DD49" s="778"/>
      <c r="DE49" s="778"/>
      <c r="DF49" s="778"/>
      <c r="DG49" s="778"/>
      <c r="DH49" s="778"/>
      <c r="DI49" s="778"/>
      <c r="DJ49" s="778"/>
      <c r="DK49" s="778"/>
      <c r="DL49" s="778"/>
      <c r="DM49" s="778"/>
      <c r="DN49" s="778"/>
      <c r="DO49" s="778"/>
      <c r="DP49" s="778"/>
      <c r="DQ49" s="778"/>
      <c r="DR49" s="778"/>
      <c r="DS49" s="778"/>
      <c r="DT49" s="779"/>
      <c r="DU49" s="779"/>
      <c r="DV49" s="779"/>
      <c r="DW49" s="779"/>
      <c r="DX49" s="779"/>
      <c r="DY49" s="779"/>
      <c r="DZ49" s="779"/>
      <c r="EA49" s="779"/>
      <c r="EB49" s="779"/>
      <c r="EC49" s="779"/>
      <c r="ED49" s="779"/>
      <c r="EE49" s="779"/>
      <c r="EF49" s="779"/>
      <c r="EG49" s="779"/>
      <c r="EH49" s="779"/>
      <c r="EI49" s="779"/>
      <c r="EJ49" s="779"/>
      <c r="EK49" s="779"/>
      <c r="EL49" s="779"/>
      <c r="EM49" s="779"/>
      <c r="EN49" s="779"/>
      <c r="EO49" s="779"/>
      <c r="EP49" s="779"/>
      <c r="EQ49" s="779"/>
      <c r="ER49" s="779"/>
      <c r="ES49" s="779"/>
      <c r="ET49" s="779"/>
      <c r="EU49" s="779"/>
      <c r="EV49" s="779"/>
      <c r="EW49" s="779"/>
      <c r="EX49" s="779"/>
      <c r="EY49" s="779"/>
      <c r="EZ49" s="779"/>
      <c r="FA49" s="779"/>
      <c r="FB49" s="779"/>
      <c r="FC49" s="779"/>
    </row>
    <row r="50" spans="1:159" ht="15.75" customHeight="1">
      <c r="A50" s="778"/>
      <c r="B50" s="778"/>
      <c r="C50" s="778"/>
      <c r="D50" s="778"/>
      <c r="E50" s="778"/>
      <c r="F50" s="778"/>
      <c r="G50" s="778"/>
      <c r="H50" s="778"/>
      <c r="I50" s="778"/>
      <c r="J50" s="778"/>
      <c r="K50" s="778"/>
      <c r="L50" s="778"/>
      <c r="M50" s="778"/>
      <c r="N50" s="778"/>
      <c r="O50" s="778"/>
      <c r="P50" s="778"/>
      <c r="Q50" s="778"/>
      <c r="R50" s="778"/>
      <c r="S50" s="778"/>
      <c r="T50" s="778"/>
      <c r="U50" s="778"/>
      <c r="V50" s="778"/>
      <c r="W50" s="778"/>
      <c r="X50" s="778"/>
      <c r="Y50" s="778"/>
      <c r="Z50" s="778"/>
      <c r="AA50" s="778"/>
      <c r="AB50" s="778"/>
      <c r="AC50" s="778"/>
      <c r="AD50" s="778"/>
      <c r="AE50" s="778"/>
      <c r="AF50" s="778"/>
      <c r="AG50" s="778"/>
      <c r="AH50" s="778"/>
      <c r="AI50" s="778"/>
      <c r="AJ50" s="778"/>
      <c r="AK50" s="778"/>
      <c r="AL50" s="778"/>
      <c r="AM50" s="778"/>
      <c r="AN50" s="778"/>
      <c r="AO50" s="778"/>
      <c r="AP50" s="778"/>
      <c r="AQ50" s="778"/>
      <c r="AR50" s="778"/>
      <c r="AS50" s="778"/>
      <c r="AT50" s="778"/>
      <c r="AU50" s="778"/>
      <c r="AV50" s="778"/>
      <c r="AW50" s="778"/>
      <c r="AX50" s="778"/>
      <c r="AY50" s="778"/>
      <c r="AZ50" s="778"/>
      <c r="BA50" s="778"/>
      <c r="BB50" s="778"/>
      <c r="BC50" s="778"/>
      <c r="BD50" s="778"/>
      <c r="BE50" s="778"/>
      <c r="BF50" s="778"/>
      <c r="BG50" s="778"/>
      <c r="BH50" s="778"/>
      <c r="BI50" s="778"/>
      <c r="BJ50" s="778"/>
      <c r="BK50" s="778"/>
      <c r="BL50" s="778"/>
      <c r="BM50" s="778"/>
      <c r="BN50" s="778"/>
      <c r="BO50" s="778"/>
      <c r="BP50" s="778"/>
      <c r="BQ50" s="778"/>
      <c r="BR50" s="778"/>
      <c r="BS50" s="778"/>
      <c r="BT50" s="778"/>
      <c r="BU50" s="778"/>
      <c r="BV50" s="778"/>
      <c r="BW50" s="778"/>
      <c r="BX50" s="778"/>
      <c r="BY50" s="778"/>
      <c r="BZ50" s="778"/>
      <c r="CA50" s="778"/>
      <c r="CB50" s="778"/>
      <c r="CC50" s="778"/>
      <c r="CD50" s="778"/>
      <c r="CE50" s="778"/>
      <c r="CF50" s="778"/>
      <c r="CG50" s="778"/>
      <c r="CH50" s="778"/>
      <c r="CI50" s="778"/>
      <c r="CJ50" s="778"/>
      <c r="CK50" s="778"/>
      <c r="CL50" s="778"/>
      <c r="CM50" s="778"/>
      <c r="CN50" s="778"/>
      <c r="CO50" s="778"/>
      <c r="CP50" s="778"/>
      <c r="CQ50" s="778"/>
      <c r="CR50" s="778"/>
      <c r="CS50" s="778"/>
      <c r="CT50" s="778"/>
      <c r="CU50" s="778"/>
      <c r="CV50" s="778"/>
      <c r="CW50" s="778"/>
      <c r="CX50" s="778"/>
      <c r="CY50" s="778"/>
      <c r="CZ50" s="778"/>
      <c r="DA50" s="778"/>
      <c r="DB50" s="778"/>
      <c r="DC50" s="778"/>
      <c r="DD50" s="778"/>
      <c r="DE50" s="778"/>
      <c r="DF50" s="778"/>
      <c r="DG50" s="778"/>
      <c r="DH50" s="778"/>
      <c r="DI50" s="778"/>
      <c r="DJ50" s="778"/>
      <c r="DK50" s="778"/>
      <c r="DL50" s="778"/>
      <c r="DM50" s="778"/>
      <c r="DN50" s="778"/>
      <c r="DO50" s="778"/>
      <c r="DP50" s="778"/>
      <c r="DQ50" s="778"/>
      <c r="DR50" s="778"/>
      <c r="DS50" s="778"/>
      <c r="DT50" s="779"/>
      <c r="DU50" s="779"/>
      <c r="DV50" s="779"/>
      <c r="DW50" s="779"/>
      <c r="DX50" s="779"/>
      <c r="DY50" s="779"/>
      <c r="DZ50" s="779"/>
      <c r="EA50" s="779"/>
      <c r="EB50" s="779"/>
      <c r="EC50" s="779"/>
      <c r="ED50" s="779"/>
      <c r="EE50" s="779"/>
      <c r="EF50" s="779"/>
      <c r="EG50" s="779"/>
      <c r="EH50" s="779"/>
      <c r="EI50" s="779"/>
      <c r="EJ50" s="779"/>
      <c r="EK50" s="779"/>
      <c r="EL50" s="779"/>
      <c r="EM50" s="779"/>
      <c r="EN50" s="779"/>
      <c r="EO50" s="779"/>
      <c r="EP50" s="779"/>
      <c r="EQ50" s="779"/>
      <c r="ER50" s="779"/>
      <c r="ES50" s="779"/>
      <c r="ET50" s="779"/>
      <c r="EU50" s="779"/>
      <c r="EV50" s="779"/>
      <c r="EW50" s="779"/>
      <c r="EX50" s="779"/>
      <c r="EY50" s="779"/>
      <c r="EZ50" s="779"/>
      <c r="FA50" s="779"/>
      <c r="FB50" s="779"/>
      <c r="FC50" s="779"/>
    </row>
    <row r="51" spans="1:159" ht="15.75" customHeight="1">
      <c r="A51" s="778"/>
      <c r="B51" s="778"/>
      <c r="C51" s="778"/>
      <c r="D51" s="778"/>
      <c r="E51" s="778"/>
      <c r="F51" s="778"/>
      <c r="G51" s="778"/>
      <c r="H51" s="778"/>
      <c r="I51" s="778"/>
      <c r="J51" s="778"/>
      <c r="K51" s="778"/>
      <c r="L51" s="778"/>
      <c r="M51" s="778"/>
      <c r="N51" s="778"/>
      <c r="O51" s="778"/>
      <c r="P51" s="778"/>
      <c r="Q51" s="778"/>
      <c r="R51" s="778"/>
      <c r="S51" s="778"/>
      <c r="T51" s="778"/>
      <c r="U51" s="778"/>
      <c r="V51" s="778"/>
      <c r="W51" s="778"/>
      <c r="X51" s="778"/>
      <c r="Y51" s="778"/>
      <c r="Z51" s="778"/>
      <c r="AA51" s="778"/>
      <c r="AB51" s="778"/>
      <c r="AC51" s="778"/>
      <c r="AD51" s="778"/>
      <c r="AE51" s="778"/>
      <c r="AF51" s="778"/>
      <c r="AG51" s="778"/>
      <c r="AH51" s="778"/>
      <c r="AI51" s="778"/>
      <c r="AJ51" s="778"/>
      <c r="AK51" s="778"/>
      <c r="AL51" s="778"/>
      <c r="AM51" s="778"/>
      <c r="AN51" s="778"/>
      <c r="AO51" s="778"/>
      <c r="AP51" s="778"/>
      <c r="AQ51" s="778"/>
      <c r="AR51" s="778"/>
      <c r="AS51" s="778"/>
      <c r="AT51" s="778"/>
      <c r="AU51" s="778"/>
      <c r="AV51" s="778"/>
      <c r="AW51" s="778"/>
      <c r="AX51" s="778"/>
      <c r="AY51" s="778"/>
      <c r="AZ51" s="778"/>
      <c r="BA51" s="778"/>
      <c r="BB51" s="778"/>
      <c r="BC51" s="778"/>
      <c r="BD51" s="778"/>
      <c r="BE51" s="778"/>
      <c r="BF51" s="778"/>
      <c r="BG51" s="778"/>
      <c r="BH51" s="778"/>
      <c r="BI51" s="778"/>
      <c r="BJ51" s="778"/>
      <c r="BK51" s="778"/>
      <c r="BL51" s="778"/>
      <c r="BM51" s="778"/>
      <c r="BN51" s="778"/>
      <c r="BO51" s="778"/>
      <c r="BP51" s="778"/>
      <c r="BQ51" s="778"/>
      <c r="BR51" s="778"/>
      <c r="BS51" s="778"/>
      <c r="BT51" s="778"/>
      <c r="BU51" s="778"/>
      <c r="BV51" s="778"/>
      <c r="BW51" s="778"/>
      <c r="BX51" s="778"/>
      <c r="BY51" s="778"/>
      <c r="BZ51" s="778"/>
      <c r="CA51" s="778"/>
      <c r="CB51" s="778"/>
      <c r="CC51" s="778"/>
      <c r="CD51" s="778"/>
      <c r="CE51" s="778"/>
      <c r="CF51" s="778"/>
      <c r="CG51" s="778"/>
      <c r="CH51" s="778"/>
      <c r="CI51" s="778"/>
      <c r="CJ51" s="778"/>
      <c r="CK51" s="778"/>
      <c r="CL51" s="778"/>
      <c r="CM51" s="778"/>
      <c r="CN51" s="778"/>
      <c r="CO51" s="778"/>
      <c r="CP51" s="778"/>
      <c r="CQ51" s="778"/>
      <c r="CR51" s="778"/>
      <c r="CS51" s="778"/>
      <c r="CT51" s="778"/>
      <c r="CU51" s="778"/>
      <c r="CV51" s="778"/>
      <c r="CW51" s="778"/>
      <c r="CX51" s="778"/>
      <c r="CY51" s="778"/>
      <c r="CZ51" s="778"/>
      <c r="DA51" s="778"/>
      <c r="DB51" s="778"/>
      <c r="DC51" s="778"/>
      <c r="DD51" s="778"/>
      <c r="DE51" s="778"/>
      <c r="DF51" s="778"/>
      <c r="DG51" s="778"/>
      <c r="DH51" s="778"/>
      <c r="DI51" s="778"/>
      <c r="DJ51" s="778"/>
      <c r="DK51" s="778"/>
      <c r="DL51" s="778"/>
      <c r="DM51" s="778"/>
      <c r="DN51" s="778"/>
      <c r="DO51" s="778"/>
      <c r="DP51" s="778"/>
      <c r="DQ51" s="778"/>
      <c r="DR51" s="778"/>
      <c r="DS51" s="778"/>
      <c r="DT51" s="779"/>
      <c r="DU51" s="779"/>
      <c r="DV51" s="779"/>
      <c r="DW51" s="779"/>
      <c r="DX51" s="779"/>
      <c r="DY51" s="779"/>
      <c r="DZ51" s="779"/>
      <c r="EA51" s="779"/>
      <c r="EB51" s="779"/>
      <c r="EC51" s="779"/>
      <c r="ED51" s="779"/>
      <c r="EE51" s="779"/>
      <c r="EF51" s="779"/>
      <c r="EG51" s="779"/>
      <c r="EH51" s="779"/>
      <c r="EI51" s="779"/>
      <c r="EJ51" s="779"/>
      <c r="EK51" s="779"/>
      <c r="EL51" s="779"/>
      <c r="EM51" s="779"/>
      <c r="EN51" s="779"/>
      <c r="EO51" s="779"/>
      <c r="EP51" s="779"/>
      <c r="EQ51" s="779"/>
      <c r="ER51" s="779"/>
      <c r="ES51" s="779"/>
      <c r="ET51" s="779"/>
      <c r="EU51" s="779"/>
      <c r="EV51" s="779"/>
      <c r="EW51" s="779"/>
      <c r="EX51" s="779"/>
      <c r="EY51" s="779"/>
      <c r="EZ51" s="779"/>
      <c r="FA51" s="779"/>
      <c r="FB51" s="779"/>
      <c r="FC51" s="779"/>
    </row>
    <row r="52" spans="1:159" ht="15.75" customHeight="1">
      <c r="A52" s="778"/>
      <c r="B52" s="778"/>
      <c r="C52" s="778"/>
      <c r="D52" s="778"/>
      <c r="E52" s="778"/>
      <c r="F52" s="778"/>
      <c r="G52" s="778"/>
      <c r="H52" s="778"/>
      <c r="I52" s="778"/>
      <c r="J52" s="778"/>
      <c r="K52" s="778"/>
      <c r="L52" s="778"/>
      <c r="M52" s="778"/>
      <c r="N52" s="778"/>
      <c r="O52" s="778"/>
      <c r="P52" s="778"/>
      <c r="Q52" s="778"/>
      <c r="R52" s="778"/>
      <c r="S52" s="778"/>
      <c r="T52" s="778"/>
      <c r="U52" s="778"/>
      <c r="V52" s="778"/>
      <c r="W52" s="778"/>
      <c r="X52" s="778"/>
      <c r="Y52" s="778"/>
      <c r="Z52" s="778"/>
      <c r="AA52" s="778"/>
      <c r="AB52" s="778"/>
      <c r="AC52" s="778"/>
      <c r="AD52" s="778"/>
      <c r="AE52" s="778"/>
      <c r="AF52" s="778"/>
      <c r="AG52" s="778"/>
      <c r="AH52" s="778"/>
      <c r="AI52" s="778"/>
      <c r="AJ52" s="778"/>
      <c r="AK52" s="778"/>
      <c r="AL52" s="778"/>
      <c r="AM52" s="778"/>
      <c r="AN52" s="778"/>
      <c r="AO52" s="778"/>
      <c r="AP52" s="778"/>
      <c r="AQ52" s="778"/>
      <c r="AR52" s="778"/>
      <c r="AS52" s="778"/>
      <c r="AT52" s="778"/>
      <c r="AU52" s="778"/>
      <c r="AV52" s="778"/>
      <c r="AW52" s="778"/>
      <c r="AX52" s="778"/>
      <c r="AY52" s="778"/>
      <c r="AZ52" s="778"/>
      <c r="BA52" s="778"/>
      <c r="BB52" s="778"/>
      <c r="BC52" s="778"/>
      <c r="BD52" s="778"/>
      <c r="BE52" s="778"/>
      <c r="BF52" s="778"/>
      <c r="BG52" s="778"/>
      <c r="BH52" s="778"/>
      <c r="BI52" s="778"/>
      <c r="BJ52" s="778"/>
      <c r="BK52" s="778"/>
      <c r="BL52" s="778"/>
      <c r="BM52" s="778"/>
      <c r="BN52" s="778"/>
      <c r="BO52" s="778"/>
      <c r="BP52" s="778"/>
      <c r="BQ52" s="778"/>
      <c r="BR52" s="778"/>
      <c r="BS52" s="778"/>
      <c r="BT52" s="778"/>
      <c r="BU52" s="778"/>
      <c r="BV52" s="778"/>
      <c r="BW52" s="778"/>
      <c r="BX52" s="778"/>
      <c r="BY52" s="778"/>
      <c r="BZ52" s="778"/>
      <c r="CA52" s="778"/>
      <c r="CB52" s="778"/>
      <c r="CC52" s="778"/>
      <c r="CD52" s="778"/>
      <c r="CE52" s="778"/>
      <c r="CF52" s="778"/>
      <c r="CG52" s="778"/>
      <c r="CH52" s="778"/>
      <c r="CI52" s="778"/>
      <c r="CJ52" s="778"/>
      <c r="CK52" s="778"/>
      <c r="CL52" s="778"/>
      <c r="CM52" s="778"/>
      <c r="CN52" s="778"/>
      <c r="CO52" s="778"/>
      <c r="CP52" s="778"/>
      <c r="CQ52" s="778"/>
      <c r="CR52" s="778"/>
      <c r="CS52" s="778"/>
      <c r="CT52" s="778"/>
      <c r="CU52" s="778"/>
      <c r="CV52" s="778"/>
      <c r="CW52" s="778"/>
      <c r="CX52" s="778"/>
      <c r="CY52" s="778"/>
      <c r="CZ52" s="778"/>
      <c r="DA52" s="778"/>
      <c r="DB52" s="778"/>
      <c r="DC52" s="778"/>
      <c r="DD52" s="778"/>
      <c r="DE52" s="778"/>
      <c r="DF52" s="778"/>
      <c r="DG52" s="778"/>
      <c r="DH52" s="778"/>
      <c r="DI52" s="778"/>
      <c r="DJ52" s="778"/>
      <c r="DK52" s="778"/>
      <c r="DL52" s="778"/>
      <c r="DM52" s="778"/>
      <c r="DN52" s="778"/>
      <c r="DO52" s="778"/>
      <c r="DP52" s="778"/>
      <c r="DQ52" s="778"/>
      <c r="DR52" s="778"/>
      <c r="DS52" s="778"/>
      <c r="DT52" s="779"/>
      <c r="DU52" s="779"/>
      <c r="DV52" s="779"/>
      <c r="DW52" s="779"/>
      <c r="DX52" s="779"/>
      <c r="DY52" s="779"/>
      <c r="DZ52" s="779"/>
      <c r="EA52" s="779"/>
      <c r="EB52" s="779"/>
      <c r="EC52" s="779"/>
      <c r="ED52" s="779"/>
      <c r="EE52" s="779"/>
      <c r="EF52" s="779"/>
      <c r="EG52" s="779"/>
      <c r="EH52" s="779"/>
      <c r="EI52" s="779"/>
      <c r="EJ52" s="779"/>
      <c r="EK52" s="779"/>
      <c r="EL52" s="779"/>
      <c r="EM52" s="779"/>
      <c r="EN52" s="779"/>
      <c r="EO52" s="779"/>
      <c r="EP52" s="779"/>
      <c r="EQ52" s="779"/>
      <c r="ER52" s="779"/>
      <c r="ES52" s="779"/>
      <c r="ET52" s="779"/>
      <c r="EU52" s="779"/>
      <c r="EV52" s="779"/>
      <c r="EW52" s="779"/>
      <c r="EX52" s="779"/>
      <c r="EY52" s="779"/>
      <c r="EZ52" s="779"/>
      <c r="FA52" s="779"/>
      <c r="FB52" s="779"/>
      <c r="FC52" s="779"/>
    </row>
    <row r="53" spans="1:159" ht="15.75" customHeight="1">
      <c r="A53" s="778"/>
      <c r="B53" s="778"/>
      <c r="C53" s="778"/>
      <c r="D53" s="778"/>
      <c r="E53" s="778"/>
      <c r="F53" s="778"/>
      <c r="G53" s="778"/>
      <c r="H53" s="778"/>
      <c r="I53" s="778"/>
      <c r="J53" s="778"/>
      <c r="K53" s="778"/>
      <c r="L53" s="778"/>
      <c r="M53" s="778"/>
      <c r="N53" s="778"/>
      <c r="O53" s="778"/>
      <c r="P53" s="778"/>
      <c r="Q53" s="778"/>
      <c r="R53" s="778"/>
      <c r="S53" s="778"/>
      <c r="T53" s="778"/>
      <c r="U53" s="778"/>
      <c r="V53" s="778"/>
      <c r="W53" s="778"/>
      <c r="X53" s="778"/>
      <c r="Y53" s="778"/>
      <c r="Z53" s="778"/>
      <c r="AA53" s="778"/>
      <c r="AB53" s="778"/>
      <c r="AC53" s="778"/>
      <c r="AD53" s="778"/>
      <c r="AE53" s="778"/>
      <c r="AF53" s="778"/>
      <c r="AG53" s="778"/>
      <c r="AH53" s="778"/>
      <c r="AI53" s="778"/>
      <c r="AJ53" s="778"/>
      <c r="AK53" s="778"/>
      <c r="AL53" s="778"/>
      <c r="AM53" s="778"/>
      <c r="AN53" s="778"/>
      <c r="AO53" s="778"/>
      <c r="AP53" s="778"/>
      <c r="AQ53" s="778"/>
      <c r="AR53" s="778"/>
      <c r="AS53" s="778"/>
      <c r="AT53" s="778"/>
      <c r="AU53" s="778"/>
      <c r="AV53" s="778"/>
      <c r="AW53" s="778"/>
      <c r="AX53" s="778"/>
      <c r="AY53" s="778"/>
      <c r="AZ53" s="778"/>
      <c r="BA53" s="778"/>
      <c r="BB53" s="778"/>
      <c r="BC53" s="778"/>
      <c r="BD53" s="778"/>
      <c r="BE53" s="778"/>
      <c r="BF53" s="778"/>
      <c r="BG53" s="778"/>
      <c r="BH53" s="778"/>
      <c r="BI53" s="778"/>
      <c r="BJ53" s="778"/>
      <c r="BK53" s="778"/>
      <c r="BL53" s="778"/>
      <c r="BM53" s="778"/>
      <c r="BN53" s="778"/>
      <c r="BO53" s="778"/>
      <c r="BP53" s="778"/>
      <c r="BQ53" s="778"/>
      <c r="BR53" s="778"/>
      <c r="BS53" s="778"/>
      <c r="BT53" s="778"/>
      <c r="BU53" s="778"/>
      <c r="BV53" s="778"/>
      <c r="BW53" s="778"/>
      <c r="BX53" s="778"/>
      <c r="BY53" s="778"/>
      <c r="BZ53" s="778"/>
      <c r="CA53" s="778"/>
      <c r="CB53" s="778"/>
      <c r="CC53" s="778"/>
      <c r="CD53" s="778"/>
      <c r="CE53" s="778"/>
      <c r="CF53" s="778"/>
      <c r="CG53" s="778"/>
      <c r="CH53" s="778"/>
      <c r="CI53" s="778"/>
      <c r="CJ53" s="778"/>
      <c r="CK53" s="778"/>
      <c r="CL53" s="778"/>
      <c r="CM53" s="778"/>
      <c r="CN53" s="778"/>
      <c r="CO53" s="778"/>
      <c r="CP53" s="778"/>
      <c r="CQ53" s="778"/>
      <c r="CR53" s="778"/>
      <c r="CS53" s="778"/>
      <c r="CT53" s="778"/>
      <c r="CU53" s="778"/>
      <c r="CV53" s="778"/>
      <c r="CW53" s="778"/>
      <c r="CX53" s="778"/>
      <c r="CY53" s="778"/>
      <c r="CZ53" s="778"/>
      <c r="DA53" s="778"/>
      <c r="DB53" s="778"/>
      <c r="DC53" s="778"/>
      <c r="DD53" s="778"/>
      <c r="DE53" s="778"/>
      <c r="DF53" s="778"/>
      <c r="DG53" s="778"/>
      <c r="DH53" s="778"/>
      <c r="DI53" s="778"/>
      <c r="DJ53" s="778"/>
      <c r="DK53" s="778"/>
      <c r="DL53" s="778"/>
      <c r="DM53" s="778"/>
      <c r="DN53" s="778"/>
      <c r="DO53" s="778"/>
      <c r="DP53" s="778"/>
      <c r="DQ53" s="778"/>
      <c r="DR53" s="778"/>
      <c r="DS53" s="778"/>
      <c r="DT53" s="779"/>
      <c r="DU53" s="779"/>
      <c r="DV53" s="779"/>
      <c r="DW53" s="779"/>
      <c r="DX53" s="779"/>
      <c r="DY53" s="779"/>
      <c r="DZ53" s="779"/>
      <c r="EA53" s="779"/>
      <c r="EB53" s="779"/>
      <c r="EC53" s="779"/>
      <c r="ED53" s="779"/>
      <c r="EE53" s="779"/>
      <c r="EF53" s="779"/>
      <c r="EG53" s="779"/>
      <c r="EH53" s="779"/>
      <c r="EI53" s="779"/>
      <c r="EJ53" s="779"/>
      <c r="EK53" s="779"/>
      <c r="EL53" s="779"/>
      <c r="EM53" s="779"/>
      <c r="EN53" s="779"/>
      <c r="EO53" s="779"/>
      <c r="EP53" s="779"/>
      <c r="EQ53" s="779"/>
      <c r="ER53" s="779"/>
      <c r="ES53" s="779"/>
      <c r="ET53" s="779"/>
      <c r="EU53" s="779"/>
      <c r="EV53" s="779"/>
      <c r="EW53" s="779"/>
      <c r="EX53" s="779"/>
      <c r="EY53" s="779"/>
      <c r="EZ53" s="779"/>
      <c r="FA53" s="779"/>
      <c r="FB53" s="779"/>
      <c r="FC53" s="779"/>
    </row>
    <row r="54" spans="1:159" ht="15.75" customHeight="1">
      <c r="A54" s="778"/>
      <c r="B54" s="778"/>
      <c r="C54" s="778"/>
      <c r="D54" s="778"/>
      <c r="E54" s="778"/>
      <c r="F54" s="778"/>
      <c r="G54" s="778"/>
      <c r="H54" s="778"/>
      <c r="I54" s="778"/>
      <c r="J54" s="778"/>
      <c r="K54" s="778"/>
      <c r="L54" s="778"/>
      <c r="M54" s="778"/>
      <c r="N54" s="778"/>
      <c r="O54" s="778"/>
      <c r="P54" s="778"/>
      <c r="Q54" s="778"/>
      <c r="R54" s="778"/>
      <c r="S54" s="778"/>
      <c r="T54" s="778"/>
      <c r="U54" s="778"/>
      <c r="V54" s="778"/>
      <c r="W54" s="778"/>
      <c r="X54" s="778"/>
      <c r="Y54" s="778"/>
      <c r="Z54" s="778"/>
      <c r="AA54" s="778"/>
      <c r="AB54" s="778"/>
      <c r="AC54" s="778"/>
      <c r="AD54" s="778"/>
      <c r="AE54" s="778"/>
      <c r="AF54" s="778"/>
      <c r="AG54" s="778"/>
      <c r="AH54" s="778"/>
      <c r="AI54" s="778"/>
      <c r="AJ54" s="778"/>
      <c r="AK54" s="778"/>
      <c r="AL54" s="778"/>
      <c r="AM54" s="778"/>
      <c r="AN54" s="778"/>
      <c r="AO54" s="778"/>
      <c r="AP54" s="778"/>
      <c r="AQ54" s="778"/>
      <c r="AR54" s="778"/>
      <c r="AS54" s="778"/>
      <c r="AT54" s="778"/>
      <c r="AU54" s="778"/>
      <c r="AV54" s="778"/>
      <c r="AW54" s="778"/>
      <c r="AX54" s="778"/>
      <c r="AY54" s="778"/>
      <c r="AZ54" s="778"/>
      <c r="BA54" s="778"/>
      <c r="BB54" s="778"/>
      <c r="BC54" s="778"/>
      <c r="BD54" s="778"/>
      <c r="BE54" s="778"/>
      <c r="BF54" s="778"/>
      <c r="BG54" s="778"/>
      <c r="BH54" s="778"/>
      <c r="BI54" s="778"/>
      <c r="BJ54" s="778"/>
      <c r="BK54" s="778"/>
      <c r="BL54" s="778"/>
      <c r="BM54" s="778"/>
      <c r="BN54" s="778"/>
      <c r="BO54" s="778"/>
      <c r="BP54" s="778"/>
      <c r="BQ54" s="778"/>
      <c r="BR54" s="778"/>
      <c r="BS54" s="778"/>
      <c r="BT54" s="778"/>
      <c r="BU54" s="778"/>
      <c r="BV54" s="778"/>
      <c r="BW54" s="778"/>
      <c r="BX54" s="778"/>
      <c r="BY54" s="778"/>
      <c r="BZ54" s="778"/>
      <c r="CA54" s="778"/>
      <c r="CB54" s="778"/>
      <c r="CC54" s="778"/>
      <c r="CD54" s="778"/>
      <c r="CE54" s="778"/>
      <c r="CF54" s="778"/>
      <c r="CG54" s="778"/>
      <c r="CH54" s="778"/>
      <c r="CI54" s="778"/>
      <c r="CJ54" s="778"/>
      <c r="CK54" s="778"/>
      <c r="CL54" s="778"/>
      <c r="CM54" s="778"/>
      <c r="CN54" s="778"/>
      <c r="CO54" s="778"/>
      <c r="CP54" s="778"/>
      <c r="CQ54" s="778"/>
      <c r="CR54" s="778"/>
      <c r="CS54" s="778"/>
      <c r="CT54" s="778"/>
      <c r="CU54" s="778"/>
      <c r="CV54" s="778"/>
      <c r="CW54" s="778"/>
      <c r="CX54" s="778"/>
      <c r="CY54" s="778"/>
      <c r="CZ54" s="778"/>
      <c r="DA54" s="778"/>
      <c r="DB54" s="778"/>
      <c r="DC54" s="778"/>
      <c r="DD54" s="778"/>
      <c r="DE54" s="778"/>
      <c r="DF54" s="778"/>
      <c r="DG54" s="778"/>
      <c r="DH54" s="778"/>
      <c r="DI54" s="778"/>
      <c r="DJ54" s="778"/>
      <c r="DK54" s="778"/>
      <c r="DL54" s="778"/>
      <c r="DM54" s="778"/>
      <c r="DN54" s="778"/>
      <c r="DO54" s="778"/>
      <c r="DP54" s="778"/>
      <c r="DQ54" s="778"/>
      <c r="DR54" s="778"/>
      <c r="DS54" s="778"/>
      <c r="DT54" s="779"/>
      <c r="DU54" s="779"/>
      <c r="DV54" s="779"/>
      <c r="DW54" s="779"/>
      <c r="DX54" s="779"/>
      <c r="DY54" s="779"/>
      <c r="DZ54" s="779"/>
      <c r="EA54" s="779"/>
      <c r="EB54" s="779"/>
      <c r="EC54" s="779"/>
      <c r="ED54" s="779"/>
      <c r="EE54" s="779"/>
      <c r="EF54" s="779"/>
      <c r="EG54" s="779"/>
      <c r="EH54" s="779"/>
      <c r="EI54" s="779"/>
      <c r="EJ54" s="779"/>
      <c r="EK54" s="779"/>
      <c r="EL54" s="779"/>
      <c r="EM54" s="779"/>
      <c r="EN54" s="779"/>
      <c r="EO54" s="779"/>
      <c r="EP54" s="779"/>
      <c r="EQ54" s="779"/>
      <c r="ER54" s="779"/>
      <c r="ES54" s="779"/>
      <c r="ET54" s="779"/>
      <c r="EU54" s="779"/>
      <c r="EV54" s="779"/>
      <c r="EW54" s="779"/>
      <c r="EX54" s="779"/>
      <c r="EY54" s="779"/>
      <c r="EZ54" s="779"/>
      <c r="FA54" s="779"/>
      <c r="FB54" s="779"/>
      <c r="FC54" s="779"/>
    </row>
    <row r="55" spans="1:159" ht="15.75" customHeight="1">
      <c r="A55" s="778"/>
      <c r="B55" s="778"/>
      <c r="C55" s="778"/>
      <c r="D55" s="778"/>
      <c r="E55" s="778"/>
      <c r="F55" s="778"/>
      <c r="G55" s="778"/>
      <c r="H55" s="778"/>
      <c r="I55" s="778"/>
      <c r="J55" s="778"/>
      <c r="K55" s="778"/>
      <c r="L55" s="778"/>
      <c r="M55" s="778"/>
      <c r="N55" s="778"/>
      <c r="O55" s="778"/>
      <c r="P55" s="778"/>
      <c r="Q55" s="778"/>
      <c r="R55" s="778"/>
      <c r="S55" s="778"/>
      <c r="T55" s="778"/>
      <c r="U55" s="778"/>
      <c r="V55" s="778"/>
      <c r="W55" s="778"/>
      <c r="X55" s="778"/>
      <c r="Y55" s="778"/>
      <c r="Z55" s="778"/>
      <c r="AA55" s="778"/>
      <c r="AB55" s="778"/>
      <c r="AC55" s="778"/>
      <c r="AD55" s="778"/>
      <c r="AE55" s="778"/>
      <c r="AF55" s="778"/>
      <c r="AG55" s="778"/>
      <c r="AH55" s="778"/>
      <c r="AI55" s="778"/>
      <c r="AJ55" s="778"/>
      <c r="AK55" s="778"/>
      <c r="AL55" s="778"/>
      <c r="AM55" s="778"/>
      <c r="AN55" s="778"/>
      <c r="AO55" s="778"/>
      <c r="AP55" s="778"/>
      <c r="AQ55" s="778"/>
      <c r="AR55" s="778"/>
      <c r="AS55" s="778"/>
      <c r="AT55" s="778"/>
      <c r="AU55" s="778"/>
      <c r="AV55" s="778"/>
      <c r="AW55" s="778"/>
      <c r="AX55" s="778"/>
      <c r="AY55" s="778"/>
      <c r="AZ55" s="778"/>
      <c r="BA55" s="778"/>
      <c r="BB55" s="778"/>
      <c r="BC55" s="778"/>
      <c r="BD55" s="778"/>
      <c r="BE55" s="778"/>
      <c r="BF55" s="778"/>
      <c r="BG55" s="778"/>
      <c r="BH55" s="778"/>
      <c r="BI55" s="778"/>
      <c r="BJ55" s="778"/>
      <c r="BK55" s="778"/>
      <c r="BL55" s="778"/>
      <c r="BM55" s="778"/>
      <c r="BN55" s="778"/>
      <c r="BO55" s="778"/>
      <c r="BP55" s="778"/>
      <c r="BQ55" s="778"/>
      <c r="BR55" s="778"/>
      <c r="BS55" s="778"/>
      <c r="BT55" s="778"/>
      <c r="BU55" s="778"/>
      <c r="BV55" s="778"/>
      <c r="BW55" s="778"/>
      <c r="BX55" s="778"/>
      <c r="BY55" s="778"/>
      <c r="BZ55" s="778"/>
      <c r="CA55" s="778"/>
      <c r="CB55" s="778"/>
      <c r="CC55" s="778"/>
      <c r="CD55" s="778"/>
      <c r="CE55" s="778"/>
      <c r="CF55" s="778"/>
      <c r="CG55" s="778"/>
      <c r="CH55" s="778"/>
      <c r="CI55" s="778"/>
      <c r="CJ55" s="778"/>
      <c r="CK55" s="778"/>
      <c r="CL55" s="778"/>
      <c r="CM55" s="778"/>
      <c r="CN55" s="778"/>
      <c r="CO55" s="778"/>
      <c r="CP55" s="778"/>
      <c r="CQ55" s="778"/>
      <c r="CR55" s="778"/>
      <c r="CS55" s="778"/>
      <c r="CT55" s="778"/>
      <c r="CU55" s="778"/>
      <c r="CV55" s="778"/>
      <c r="CW55" s="778"/>
      <c r="CX55" s="778"/>
      <c r="CY55" s="778"/>
      <c r="CZ55" s="778"/>
      <c r="DA55" s="778"/>
      <c r="DB55" s="778"/>
      <c r="DC55" s="778"/>
      <c r="DD55" s="778"/>
      <c r="DE55" s="778"/>
      <c r="DF55" s="778"/>
      <c r="DG55" s="778"/>
      <c r="DH55" s="778"/>
      <c r="DI55" s="778"/>
      <c r="DJ55" s="778"/>
      <c r="DK55" s="778"/>
      <c r="DL55" s="778"/>
      <c r="DM55" s="778"/>
      <c r="DN55" s="778"/>
      <c r="DO55" s="778"/>
      <c r="DP55" s="778"/>
      <c r="DQ55" s="778"/>
      <c r="DR55" s="778"/>
      <c r="DS55" s="778"/>
      <c r="DT55" s="779"/>
      <c r="DU55" s="779"/>
      <c r="DV55" s="779"/>
      <c r="DW55" s="779"/>
      <c r="DX55" s="779"/>
      <c r="DY55" s="779"/>
      <c r="DZ55" s="779"/>
      <c r="EA55" s="779"/>
      <c r="EB55" s="779"/>
      <c r="EC55" s="779"/>
      <c r="ED55" s="779"/>
      <c r="EE55" s="779"/>
      <c r="EF55" s="779"/>
      <c r="EG55" s="779"/>
      <c r="EH55" s="779"/>
      <c r="EI55" s="779"/>
      <c r="EJ55" s="779"/>
      <c r="EK55" s="779"/>
      <c r="EL55" s="779"/>
      <c r="EM55" s="779"/>
      <c r="EN55" s="779"/>
      <c r="EO55" s="779"/>
      <c r="EP55" s="779"/>
      <c r="EQ55" s="779"/>
      <c r="ER55" s="779"/>
      <c r="ES55" s="779"/>
      <c r="ET55" s="779"/>
      <c r="EU55" s="779"/>
      <c r="EV55" s="779"/>
      <c r="EW55" s="779"/>
      <c r="EX55" s="779"/>
      <c r="EY55" s="779"/>
      <c r="EZ55" s="779"/>
      <c r="FA55" s="779"/>
      <c r="FB55" s="779"/>
      <c r="FC55" s="779"/>
    </row>
    <row r="56" spans="1:159" ht="15.75" customHeight="1">
      <c r="A56" s="778"/>
      <c r="B56" s="778"/>
      <c r="C56" s="778"/>
      <c r="D56" s="778"/>
      <c r="E56" s="778"/>
      <c r="F56" s="778"/>
      <c r="G56" s="778"/>
      <c r="H56" s="778"/>
      <c r="I56" s="778"/>
      <c r="J56" s="778"/>
      <c r="K56" s="778"/>
      <c r="L56" s="778"/>
      <c r="M56" s="778"/>
      <c r="N56" s="778"/>
      <c r="O56" s="778"/>
      <c r="P56" s="778"/>
      <c r="Q56" s="778"/>
      <c r="R56" s="778"/>
      <c r="S56" s="778"/>
      <c r="T56" s="778"/>
      <c r="U56" s="778"/>
      <c r="V56" s="778"/>
      <c r="W56" s="778"/>
      <c r="X56" s="778"/>
      <c r="Y56" s="778"/>
      <c r="Z56" s="778"/>
      <c r="AA56" s="778"/>
      <c r="AB56" s="778"/>
      <c r="AC56" s="778"/>
      <c r="AD56" s="778"/>
      <c r="AE56" s="778"/>
      <c r="AF56" s="778"/>
      <c r="AG56" s="778"/>
      <c r="AH56" s="778"/>
      <c r="AI56" s="778"/>
      <c r="AJ56" s="778"/>
      <c r="AK56" s="778"/>
      <c r="AL56" s="778"/>
      <c r="AM56" s="778"/>
      <c r="AN56" s="778"/>
      <c r="AO56" s="778"/>
      <c r="AP56" s="778"/>
      <c r="AQ56" s="778"/>
      <c r="AR56" s="778"/>
      <c r="AS56" s="778"/>
      <c r="AT56" s="778"/>
      <c r="AU56" s="778"/>
      <c r="AV56" s="778"/>
      <c r="AW56" s="778"/>
      <c r="AX56" s="778"/>
      <c r="AY56" s="778"/>
      <c r="AZ56" s="778"/>
      <c r="BA56" s="778"/>
      <c r="BB56" s="778"/>
      <c r="BC56" s="778"/>
      <c r="BD56" s="778"/>
      <c r="BE56" s="778"/>
      <c r="BF56" s="778"/>
      <c r="BG56" s="778"/>
      <c r="BH56" s="778"/>
      <c r="BI56" s="778"/>
      <c r="BJ56" s="778"/>
      <c r="BK56" s="778"/>
      <c r="BL56" s="778"/>
      <c r="BM56" s="778"/>
      <c r="BN56" s="778"/>
      <c r="BO56" s="778"/>
      <c r="BP56" s="778"/>
      <c r="BQ56" s="778"/>
      <c r="BR56" s="778"/>
      <c r="BS56" s="778"/>
      <c r="BT56" s="778"/>
      <c r="BU56" s="778"/>
      <c r="BV56" s="778"/>
      <c r="BW56" s="778"/>
      <c r="BX56" s="778"/>
      <c r="BY56" s="778"/>
      <c r="BZ56" s="778"/>
      <c r="CA56" s="778"/>
      <c r="CB56" s="778"/>
      <c r="CC56" s="778"/>
      <c r="CD56" s="778"/>
      <c r="CE56" s="778"/>
      <c r="CF56" s="778"/>
      <c r="CG56" s="778"/>
      <c r="CH56" s="778"/>
      <c r="CI56" s="778"/>
      <c r="CJ56" s="778"/>
      <c r="CK56" s="778"/>
      <c r="CL56" s="778"/>
      <c r="CM56" s="778"/>
      <c r="CN56" s="778"/>
      <c r="CO56" s="778"/>
      <c r="CP56" s="778"/>
      <c r="CQ56" s="778"/>
      <c r="CR56" s="778"/>
      <c r="CS56" s="778"/>
      <c r="CT56" s="778"/>
      <c r="CU56" s="778"/>
      <c r="CV56" s="778"/>
      <c r="CW56" s="778"/>
      <c r="CX56" s="778"/>
      <c r="CY56" s="778"/>
      <c r="CZ56" s="778"/>
      <c r="DA56" s="778"/>
      <c r="DB56" s="778"/>
      <c r="DC56" s="778"/>
      <c r="DD56" s="778"/>
      <c r="DE56" s="778"/>
      <c r="DF56" s="778"/>
      <c r="DG56" s="778"/>
      <c r="DH56" s="778"/>
      <c r="DI56" s="778"/>
      <c r="DJ56" s="778"/>
      <c r="DK56" s="778"/>
      <c r="DL56" s="778"/>
      <c r="DM56" s="778"/>
      <c r="DN56" s="778"/>
      <c r="DO56" s="778"/>
      <c r="DP56" s="778"/>
      <c r="DQ56" s="778"/>
      <c r="DR56" s="778"/>
      <c r="DS56" s="778"/>
      <c r="DT56" s="779"/>
      <c r="DU56" s="779"/>
      <c r="DV56" s="779"/>
      <c r="DW56" s="779"/>
      <c r="DX56" s="779"/>
      <c r="DY56" s="779"/>
      <c r="DZ56" s="779"/>
      <c r="EA56" s="779"/>
      <c r="EB56" s="779"/>
      <c r="EC56" s="779"/>
      <c r="ED56" s="779"/>
      <c r="EE56" s="779"/>
      <c r="EF56" s="779"/>
      <c r="EG56" s="779"/>
      <c r="EH56" s="779"/>
      <c r="EI56" s="779"/>
      <c r="EJ56" s="779"/>
      <c r="EK56" s="779"/>
      <c r="EL56" s="779"/>
      <c r="EM56" s="779"/>
      <c r="EN56" s="779"/>
      <c r="EO56" s="779"/>
      <c r="EP56" s="779"/>
      <c r="EQ56" s="779"/>
      <c r="ER56" s="779"/>
      <c r="ES56" s="779"/>
      <c r="ET56" s="779"/>
      <c r="EU56" s="779"/>
      <c r="EV56" s="779"/>
      <c r="EW56" s="779"/>
      <c r="EX56" s="779"/>
      <c r="EY56" s="779"/>
      <c r="EZ56" s="779"/>
      <c r="FA56" s="779"/>
      <c r="FB56" s="779"/>
      <c r="FC56" s="779"/>
    </row>
    <row r="57" spans="1:159" ht="15.75" customHeight="1">
      <c r="A57" s="778"/>
      <c r="B57" s="778"/>
      <c r="C57" s="778"/>
      <c r="D57" s="778"/>
      <c r="E57" s="778"/>
      <c r="F57" s="778"/>
      <c r="G57" s="778"/>
      <c r="H57" s="778"/>
      <c r="I57" s="778"/>
      <c r="J57" s="778"/>
      <c r="K57" s="778"/>
      <c r="L57" s="778"/>
      <c r="M57" s="778"/>
      <c r="N57" s="778"/>
      <c r="O57" s="778"/>
      <c r="P57" s="778"/>
      <c r="Q57" s="778"/>
      <c r="R57" s="778"/>
      <c r="S57" s="778"/>
      <c r="T57" s="778"/>
      <c r="U57" s="778"/>
      <c r="V57" s="778"/>
      <c r="W57" s="778"/>
      <c r="X57" s="778"/>
      <c r="Y57" s="778"/>
      <c r="Z57" s="778"/>
      <c r="AA57" s="778"/>
      <c r="AB57" s="778"/>
      <c r="AC57" s="778"/>
      <c r="AD57" s="778"/>
      <c r="AE57" s="778"/>
      <c r="AF57" s="778"/>
      <c r="AG57" s="778"/>
      <c r="AH57" s="778"/>
      <c r="AI57" s="778"/>
      <c r="AJ57" s="778"/>
      <c r="AK57" s="778"/>
      <c r="AL57" s="778"/>
      <c r="AM57" s="778"/>
      <c r="AN57" s="778"/>
      <c r="AO57" s="778"/>
      <c r="AP57" s="778"/>
      <c r="AQ57" s="778"/>
      <c r="AR57" s="778"/>
      <c r="AS57" s="778"/>
      <c r="AT57" s="778"/>
      <c r="AU57" s="778"/>
      <c r="AV57" s="778"/>
      <c r="AW57" s="778"/>
      <c r="AX57" s="778"/>
      <c r="AY57" s="778"/>
      <c r="AZ57" s="778"/>
      <c r="BA57" s="778"/>
      <c r="BB57" s="778"/>
      <c r="BC57" s="778"/>
      <c r="BD57" s="778"/>
      <c r="BE57" s="778"/>
      <c r="BF57" s="778"/>
      <c r="BG57" s="778"/>
      <c r="BH57" s="778"/>
      <c r="BI57" s="778"/>
      <c r="BJ57" s="778"/>
      <c r="BK57" s="778"/>
      <c r="BL57" s="778"/>
      <c r="BM57" s="778"/>
      <c r="BN57" s="778"/>
      <c r="BO57" s="778"/>
      <c r="BP57" s="778"/>
      <c r="BQ57" s="778"/>
      <c r="BR57" s="778"/>
      <c r="BS57" s="778"/>
      <c r="BT57" s="778"/>
      <c r="BU57" s="778"/>
      <c r="BV57" s="778"/>
      <c r="BW57" s="778"/>
      <c r="BX57" s="778"/>
      <c r="BY57" s="778"/>
      <c r="BZ57" s="778"/>
      <c r="CA57" s="778"/>
      <c r="CB57" s="778"/>
      <c r="CC57" s="778"/>
      <c r="CD57" s="778"/>
      <c r="CE57" s="778"/>
      <c r="CF57" s="778"/>
      <c r="CG57" s="778"/>
      <c r="CH57" s="778"/>
      <c r="CI57" s="778"/>
      <c r="CJ57" s="778"/>
      <c r="CK57" s="778"/>
      <c r="CL57" s="778"/>
      <c r="CM57" s="778"/>
      <c r="CN57" s="778"/>
      <c r="CO57" s="778"/>
      <c r="CP57" s="778"/>
      <c r="CQ57" s="778"/>
      <c r="CR57" s="778"/>
      <c r="CS57" s="778"/>
      <c r="CT57" s="778"/>
      <c r="CU57" s="778"/>
      <c r="CV57" s="778"/>
      <c r="CW57" s="778"/>
      <c r="CX57" s="778"/>
      <c r="CY57" s="778"/>
      <c r="CZ57" s="778"/>
      <c r="DA57" s="778"/>
      <c r="DB57" s="778"/>
      <c r="DC57" s="778"/>
      <c r="DD57" s="778"/>
      <c r="DE57" s="778"/>
      <c r="DF57" s="778"/>
      <c r="DG57" s="778"/>
      <c r="DH57" s="778"/>
      <c r="DI57" s="778"/>
      <c r="DJ57" s="778"/>
      <c r="DK57" s="778"/>
      <c r="DL57" s="778"/>
      <c r="DM57" s="778"/>
      <c r="DN57" s="778"/>
      <c r="DO57" s="778"/>
      <c r="DP57" s="778"/>
      <c r="DQ57" s="778"/>
      <c r="DR57" s="778"/>
      <c r="DS57" s="778"/>
      <c r="DT57" s="779"/>
      <c r="DU57" s="779"/>
      <c r="DV57" s="779"/>
      <c r="DW57" s="779"/>
      <c r="DX57" s="779"/>
      <c r="DY57" s="779"/>
      <c r="DZ57" s="779"/>
      <c r="EA57" s="779"/>
      <c r="EB57" s="779"/>
      <c r="EC57" s="779"/>
      <c r="ED57" s="779"/>
      <c r="EE57" s="779"/>
      <c r="EF57" s="779"/>
      <c r="EG57" s="779"/>
      <c r="EH57" s="779"/>
      <c r="EI57" s="779"/>
      <c r="EJ57" s="779"/>
      <c r="EK57" s="779"/>
      <c r="EL57" s="779"/>
      <c r="EM57" s="779"/>
      <c r="EN57" s="779"/>
      <c r="EO57" s="779"/>
      <c r="EP57" s="779"/>
      <c r="EQ57" s="779"/>
      <c r="ER57" s="779"/>
      <c r="ES57" s="779"/>
      <c r="ET57" s="779"/>
      <c r="EU57" s="779"/>
      <c r="EV57" s="779"/>
      <c r="EW57" s="779"/>
      <c r="EX57" s="779"/>
      <c r="EY57" s="779"/>
      <c r="EZ57" s="779"/>
      <c r="FA57" s="779"/>
      <c r="FB57" s="779"/>
      <c r="FC57" s="779"/>
    </row>
    <row r="58" spans="1:159" ht="15.75" customHeight="1">
      <c r="A58" s="778"/>
      <c r="B58" s="778"/>
      <c r="C58" s="778"/>
      <c r="D58" s="778"/>
      <c r="E58" s="778"/>
      <c r="F58" s="778"/>
      <c r="G58" s="778"/>
      <c r="H58" s="778"/>
      <c r="I58" s="778"/>
      <c r="J58" s="778"/>
      <c r="K58" s="778"/>
      <c r="L58" s="778"/>
      <c r="M58" s="778"/>
      <c r="N58" s="778"/>
      <c r="O58" s="778"/>
      <c r="P58" s="778"/>
      <c r="Q58" s="778"/>
      <c r="R58" s="778"/>
      <c r="S58" s="778"/>
      <c r="T58" s="778"/>
      <c r="U58" s="778"/>
      <c r="V58" s="778"/>
      <c r="W58" s="778"/>
      <c r="X58" s="778"/>
      <c r="Y58" s="778"/>
      <c r="Z58" s="778"/>
      <c r="AA58" s="778"/>
      <c r="AB58" s="778"/>
      <c r="AC58" s="778"/>
      <c r="AD58" s="778"/>
      <c r="AE58" s="778"/>
      <c r="AF58" s="778"/>
      <c r="AG58" s="778"/>
      <c r="AH58" s="778"/>
      <c r="AI58" s="778"/>
      <c r="AJ58" s="778"/>
      <c r="AK58" s="778"/>
      <c r="AL58" s="778"/>
      <c r="AM58" s="778"/>
      <c r="AN58" s="778"/>
      <c r="AO58" s="778"/>
      <c r="AP58" s="778"/>
      <c r="AQ58" s="778"/>
      <c r="AR58" s="778"/>
      <c r="AS58" s="778"/>
      <c r="AT58" s="778"/>
      <c r="AU58" s="778"/>
      <c r="AV58" s="778"/>
      <c r="AW58" s="778"/>
      <c r="AX58" s="778"/>
      <c r="AY58" s="778"/>
      <c r="AZ58" s="778"/>
      <c r="BA58" s="778"/>
      <c r="BB58" s="778"/>
      <c r="BC58" s="778"/>
      <c r="BD58" s="778"/>
      <c r="BE58" s="778"/>
      <c r="BF58" s="778"/>
      <c r="BG58" s="778"/>
      <c r="BH58" s="778"/>
      <c r="BI58" s="778"/>
      <c r="BJ58" s="778"/>
      <c r="BK58" s="778"/>
      <c r="BL58" s="778"/>
      <c r="BM58" s="778"/>
      <c r="BN58" s="778"/>
      <c r="BO58" s="778"/>
      <c r="BP58" s="778"/>
      <c r="BQ58" s="778"/>
      <c r="BR58" s="778"/>
      <c r="BS58" s="778"/>
      <c r="BT58" s="778"/>
      <c r="BU58" s="778"/>
      <c r="BV58" s="778"/>
      <c r="BW58" s="778"/>
      <c r="BX58" s="778"/>
      <c r="BY58" s="778"/>
      <c r="BZ58" s="778"/>
      <c r="CA58" s="778"/>
      <c r="CB58" s="778"/>
      <c r="CC58" s="778"/>
      <c r="CD58" s="778"/>
      <c r="CE58" s="778"/>
      <c r="CF58" s="778"/>
      <c r="CG58" s="778"/>
      <c r="CH58" s="778"/>
      <c r="CI58" s="778"/>
      <c r="CJ58" s="778"/>
      <c r="CK58" s="778"/>
      <c r="CL58" s="778"/>
      <c r="CM58" s="778"/>
      <c r="CN58" s="778"/>
      <c r="CO58" s="778"/>
      <c r="CP58" s="778"/>
      <c r="CQ58" s="778"/>
      <c r="CR58" s="778"/>
      <c r="CS58" s="778"/>
      <c r="CT58" s="778"/>
      <c r="CU58" s="778"/>
      <c r="CV58" s="778"/>
      <c r="CW58" s="778"/>
      <c r="CX58" s="778"/>
      <c r="CY58" s="778"/>
      <c r="CZ58" s="778"/>
      <c r="DA58" s="778"/>
      <c r="DB58" s="778"/>
      <c r="DC58" s="778"/>
      <c r="DD58" s="778"/>
      <c r="DE58" s="778"/>
      <c r="DF58" s="778"/>
      <c r="DG58" s="778"/>
      <c r="DH58" s="778"/>
      <c r="DI58" s="778"/>
      <c r="DJ58" s="778"/>
      <c r="DK58" s="778"/>
      <c r="DL58" s="778"/>
      <c r="DM58" s="778"/>
      <c r="DN58" s="778"/>
      <c r="DO58" s="778"/>
      <c r="DP58" s="778"/>
      <c r="DQ58" s="778"/>
      <c r="DR58" s="778"/>
      <c r="DS58" s="778"/>
      <c r="DT58" s="779"/>
      <c r="DU58" s="779"/>
      <c r="DV58" s="779"/>
      <c r="DW58" s="779"/>
      <c r="DX58" s="779"/>
      <c r="DY58" s="779"/>
      <c r="DZ58" s="779"/>
      <c r="EA58" s="779"/>
      <c r="EB58" s="779"/>
      <c r="EC58" s="779"/>
      <c r="ED58" s="779"/>
      <c r="EE58" s="779"/>
      <c r="EF58" s="779"/>
      <c r="EG58" s="779"/>
      <c r="EH58" s="779"/>
      <c r="EI58" s="779"/>
      <c r="EJ58" s="779"/>
      <c r="EK58" s="779"/>
      <c r="EL58" s="779"/>
      <c r="EM58" s="779"/>
      <c r="EN58" s="779"/>
      <c r="EO58" s="779"/>
      <c r="EP58" s="779"/>
      <c r="EQ58" s="779"/>
      <c r="ER58" s="779"/>
      <c r="ES58" s="779"/>
      <c r="ET58" s="779"/>
      <c r="EU58" s="779"/>
      <c r="EV58" s="779"/>
      <c r="EW58" s="779"/>
      <c r="EX58" s="779"/>
      <c r="EY58" s="779"/>
      <c r="EZ58" s="779"/>
      <c r="FA58" s="779"/>
      <c r="FB58" s="779"/>
      <c r="FC58" s="779"/>
    </row>
    <row r="59" spans="1:159" ht="15.75" customHeight="1">
      <c r="A59" s="778"/>
      <c r="B59" s="778"/>
      <c r="C59" s="778"/>
      <c r="D59" s="778"/>
      <c r="E59" s="778"/>
      <c r="F59" s="778"/>
      <c r="G59" s="778"/>
      <c r="H59" s="778"/>
      <c r="I59" s="778"/>
      <c r="J59" s="778"/>
      <c r="K59" s="778"/>
      <c r="L59" s="778"/>
      <c r="M59" s="778"/>
      <c r="N59" s="778"/>
      <c r="O59" s="778"/>
      <c r="P59" s="778"/>
      <c r="Q59" s="778"/>
      <c r="R59" s="778"/>
      <c r="S59" s="778"/>
      <c r="T59" s="778"/>
      <c r="U59" s="778"/>
      <c r="V59" s="778"/>
      <c r="W59" s="778"/>
      <c r="X59" s="778"/>
      <c r="Y59" s="778"/>
      <c r="Z59" s="778"/>
      <c r="AA59" s="778"/>
      <c r="AB59" s="778"/>
      <c r="AC59" s="778"/>
      <c r="AD59" s="778"/>
      <c r="AE59" s="778"/>
      <c r="AF59" s="778"/>
      <c r="AG59" s="778"/>
      <c r="AH59" s="778"/>
      <c r="AI59" s="778"/>
      <c r="AJ59" s="778"/>
      <c r="AK59" s="778"/>
      <c r="AL59" s="778"/>
      <c r="AM59" s="778"/>
      <c r="AN59" s="778"/>
      <c r="AO59" s="778"/>
      <c r="AP59" s="778"/>
      <c r="AQ59" s="778"/>
      <c r="AR59" s="778"/>
      <c r="AS59" s="778"/>
      <c r="AT59" s="778"/>
      <c r="AU59" s="778"/>
      <c r="AV59" s="778"/>
      <c r="AW59" s="778"/>
      <c r="AX59" s="778"/>
      <c r="AY59" s="778"/>
      <c r="AZ59" s="778"/>
      <c r="BA59" s="778"/>
      <c r="BB59" s="778"/>
      <c r="BC59" s="778"/>
      <c r="BD59" s="778"/>
      <c r="BE59" s="778"/>
      <c r="BF59" s="778"/>
      <c r="BG59" s="778"/>
      <c r="BH59" s="778"/>
      <c r="BI59" s="778"/>
      <c r="BJ59" s="778"/>
      <c r="BK59" s="778"/>
      <c r="BL59" s="778"/>
      <c r="BM59" s="778"/>
      <c r="BN59" s="778"/>
      <c r="BO59" s="778"/>
      <c r="BP59" s="778"/>
      <c r="BQ59" s="778"/>
      <c r="BR59" s="778"/>
      <c r="BS59" s="778"/>
      <c r="BT59" s="778"/>
      <c r="BU59" s="778"/>
      <c r="BV59" s="778"/>
      <c r="BW59" s="778"/>
      <c r="BX59" s="778"/>
      <c r="BY59" s="778"/>
      <c r="BZ59" s="778"/>
      <c r="CA59" s="778"/>
      <c r="CB59" s="778"/>
      <c r="CC59" s="778"/>
      <c r="CD59" s="778"/>
      <c r="CE59" s="778"/>
      <c r="CF59" s="778"/>
      <c r="CG59" s="778"/>
      <c r="CH59" s="778"/>
      <c r="CI59" s="778"/>
      <c r="CJ59" s="778"/>
      <c r="CK59" s="778"/>
      <c r="CL59" s="778"/>
      <c r="CM59" s="778"/>
      <c r="CN59" s="778"/>
      <c r="CO59" s="778"/>
      <c r="CP59" s="778"/>
      <c r="CQ59" s="778"/>
      <c r="CR59" s="778"/>
      <c r="CS59" s="778"/>
      <c r="CT59" s="778"/>
      <c r="CU59" s="778"/>
      <c r="CV59" s="778"/>
      <c r="CW59" s="778"/>
      <c r="CX59" s="778"/>
      <c r="CY59" s="778"/>
      <c r="CZ59" s="778"/>
      <c r="DA59" s="778"/>
      <c r="DB59" s="778"/>
      <c r="DC59" s="778"/>
      <c r="DD59" s="778"/>
      <c r="DE59" s="778"/>
      <c r="DF59" s="778"/>
      <c r="DG59" s="778"/>
      <c r="DH59" s="778"/>
      <c r="DI59" s="778"/>
      <c r="DJ59" s="778"/>
      <c r="DK59" s="778"/>
      <c r="DL59" s="778"/>
      <c r="DM59" s="778"/>
      <c r="DN59" s="778"/>
      <c r="DO59" s="778"/>
      <c r="DP59" s="778"/>
      <c r="DQ59" s="778"/>
      <c r="DR59" s="778"/>
      <c r="DS59" s="778"/>
      <c r="DT59" s="779"/>
      <c r="DU59" s="779"/>
      <c r="DV59" s="779"/>
      <c r="DW59" s="779"/>
      <c r="DX59" s="779"/>
      <c r="DY59" s="779"/>
      <c r="DZ59" s="779"/>
      <c r="EA59" s="779"/>
      <c r="EB59" s="779"/>
      <c r="EC59" s="779"/>
      <c r="ED59" s="779"/>
      <c r="EE59" s="779"/>
      <c r="EF59" s="779"/>
      <c r="EG59" s="779"/>
      <c r="EH59" s="779"/>
      <c r="EI59" s="779"/>
      <c r="EJ59" s="779"/>
      <c r="EK59" s="779"/>
      <c r="EL59" s="779"/>
      <c r="EM59" s="779"/>
      <c r="EN59" s="779"/>
      <c r="EO59" s="779"/>
      <c r="EP59" s="779"/>
      <c r="EQ59" s="779"/>
      <c r="ER59" s="779"/>
      <c r="ES59" s="779"/>
      <c r="ET59" s="779"/>
      <c r="EU59" s="779"/>
      <c r="EV59" s="779"/>
      <c r="EW59" s="779"/>
      <c r="EX59" s="779"/>
      <c r="EY59" s="779"/>
      <c r="EZ59" s="779"/>
      <c r="FA59" s="779"/>
      <c r="FB59" s="779"/>
      <c r="FC59" s="779"/>
    </row>
    <row r="60" spans="1:159" ht="15.75" customHeight="1">
      <c r="A60" s="778"/>
      <c r="B60" s="778"/>
      <c r="C60" s="778"/>
      <c r="D60" s="778"/>
      <c r="E60" s="778"/>
      <c r="F60" s="778"/>
      <c r="G60" s="778"/>
      <c r="H60" s="778"/>
      <c r="I60" s="778"/>
      <c r="J60" s="778"/>
      <c r="K60" s="778"/>
      <c r="L60" s="778"/>
      <c r="M60" s="778"/>
      <c r="N60" s="778"/>
      <c r="O60" s="778"/>
      <c r="P60" s="778"/>
      <c r="Q60" s="778"/>
      <c r="R60" s="778"/>
      <c r="S60" s="778"/>
      <c r="T60" s="778"/>
      <c r="U60" s="778"/>
      <c r="V60" s="778"/>
      <c r="W60" s="778"/>
      <c r="X60" s="778"/>
      <c r="Y60" s="778"/>
      <c r="Z60" s="778"/>
      <c r="AA60" s="778"/>
      <c r="AB60" s="778"/>
      <c r="AC60" s="778"/>
      <c r="AD60" s="778"/>
      <c r="AE60" s="778"/>
      <c r="AF60" s="778"/>
      <c r="AG60" s="778"/>
      <c r="AH60" s="778"/>
      <c r="AI60" s="778"/>
      <c r="AJ60" s="778"/>
      <c r="AK60" s="778"/>
      <c r="AL60" s="778"/>
      <c r="AM60" s="778"/>
      <c r="AN60" s="778"/>
      <c r="AO60" s="778"/>
      <c r="AP60" s="778"/>
      <c r="AQ60" s="778"/>
      <c r="AR60" s="778"/>
      <c r="AS60" s="778"/>
      <c r="AT60" s="778"/>
      <c r="AU60" s="778"/>
      <c r="AV60" s="778"/>
      <c r="AW60" s="778"/>
      <c r="AX60" s="778"/>
      <c r="AY60" s="778"/>
      <c r="AZ60" s="778"/>
      <c r="BA60" s="778"/>
      <c r="BB60" s="778"/>
      <c r="BC60" s="778"/>
      <c r="BD60" s="778"/>
      <c r="BE60" s="778"/>
      <c r="BF60" s="778"/>
      <c r="BG60" s="778"/>
      <c r="BH60" s="778"/>
      <c r="BI60" s="778"/>
      <c r="BJ60" s="778"/>
      <c r="BK60" s="778"/>
      <c r="BL60" s="778"/>
      <c r="BM60" s="778"/>
      <c r="BN60" s="778"/>
      <c r="BO60" s="778"/>
      <c r="BP60" s="778"/>
      <c r="BQ60" s="778"/>
      <c r="BR60" s="778"/>
      <c r="BS60" s="778"/>
      <c r="BT60" s="778"/>
      <c r="BU60" s="778"/>
      <c r="BV60" s="778"/>
      <c r="BW60" s="778"/>
      <c r="BX60" s="778"/>
      <c r="BY60" s="778"/>
      <c r="BZ60" s="778"/>
      <c r="CA60" s="778"/>
      <c r="CB60" s="778"/>
      <c r="CC60" s="778"/>
      <c r="CD60" s="778"/>
      <c r="CE60" s="778"/>
      <c r="CF60" s="778"/>
      <c r="CG60" s="778"/>
      <c r="CH60" s="778"/>
      <c r="CI60" s="778"/>
      <c r="CJ60" s="778"/>
      <c r="CK60" s="778"/>
      <c r="CL60" s="778"/>
      <c r="CM60" s="778"/>
      <c r="CN60" s="778"/>
      <c r="CO60" s="778"/>
      <c r="CP60" s="778"/>
      <c r="CQ60" s="778"/>
      <c r="CR60" s="778"/>
      <c r="CS60" s="778"/>
      <c r="CT60" s="778"/>
      <c r="CU60" s="778"/>
      <c r="CV60" s="778"/>
      <c r="CW60" s="778"/>
      <c r="CX60" s="778"/>
      <c r="CY60" s="778"/>
      <c r="CZ60" s="778"/>
      <c r="DA60" s="778"/>
      <c r="DB60" s="778"/>
      <c r="DC60" s="778"/>
      <c r="DD60" s="778"/>
      <c r="DE60" s="778"/>
      <c r="DF60" s="778"/>
      <c r="DG60" s="778"/>
      <c r="DH60" s="778"/>
      <c r="DI60" s="778"/>
      <c r="DJ60" s="778"/>
      <c r="DK60" s="778"/>
      <c r="DL60" s="778"/>
      <c r="DM60" s="778"/>
      <c r="DN60" s="778"/>
      <c r="DO60" s="778"/>
      <c r="DP60" s="778"/>
      <c r="DQ60" s="778"/>
      <c r="DR60" s="778"/>
      <c r="DS60" s="778"/>
      <c r="DT60" s="779"/>
      <c r="DU60" s="779"/>
      <c r="DV60" s="779"/>
      <c r="DW60" s="779"/>
      <c r="DX60" s="779"/>
      <c r="DY60" s="779"/>
      <c r="DZ60" s="779"/>
      <c r="EA60" s="779"/>
      <c r="EB60" s="779"/>
      <c r="EC60" s="779"/>
      <c r="ED60" s="779"/>
      <c r="EE60" s="779"/>
      <c r="EF60" s="779"/>
      <c r="EG60" s="779"/>
      <c r="EH60" s="779"/>
      <c r="EI60" s="779"/>
      <c r="EJ60" s="779"/>
      <c r="EK60" s="779"/>
      <c r="EL60" s="779"/>
      <c r="EM60" s="779"/>
      <c r="EN60" s="779"/>
      <c r="EO60" s="779"/>
      <c r="EP60" s="779"/>
      <c r="EQ60" s="779"/>
      <c r="ER60" s="779"/>
      <c r="ES60" s="779"/>
      <c r="ET60" s="779"/>
      <c r="EU60" s="779"/>
      <c r="EV60" s="779"/>
      <c r="EW60" s="779"/>
      <c r="EX60" s="779"/>
      <c r="EY60" s="779"/>
      <c r="EZ60" s="779"/>
      <c r="FA60" s="779"/>
      <c r="FB60" s="779"/>
      <c r="FC60" s="779"/>
    </row>
    <row r="61" spans="1:159" ht="15.75" customHeight="1">
      <c r="A61" s="778"/>
      <c r="B61" s="778"/>
      <c r="C61" s="778"/>
      <c r="D61" s="778"/>
      <c r="E61" s="778"/>
      <c r="F61" s="778"/>
      <c r="G61" s="778"/>
      <c r="H61" s="778"/>
      <c r="I61" s="778"/>
      <c r="J61" s="778"/>
      <c r="K61" s="778"/>
      <c r="L61" s="778"/>
      <c r="M61" s="778"/>
      <c r="N61" s="778"/>
      <c r="O61" s="778"/>
      <c r="P61" s="778"/>
      <c r="Q61" s="778"/>
      <c r="R61" s="778"/>
      <c r="S61" s="778"/>
      <c r="T61" s="778"/>
      <c r="U61" s="778"/>
      <c r="V61" s="778"/>
      <c r="W61" s="778"/>
      <c r="X61" s="778"/>
      <c r="Y61" s="778"/>
      <c r="Z61" s="778"/>
      <c r="AA61" s="778"/>
      <c r="AB61" s="778"/>
      <c r="AC61" s="778"/>
      <c r="AD61" s="778"/>
      <c r="AE61" s="778"/>
      <c r="AF61" s="778"/>
      <c r="AG61" s="778"/>
      <c r="AH61" s="778"/>
      <c r="AI61" s="778"/>
      <c r="AJ61" s="778"/>
      <c r="AK61" s="778"/>
      <c r="AL61" s="778"/>
      <c r="AM61" s="778"/>
      <c r="AN61" s="778"/>
      <c r="AO61" s="778"/>
      <c r="AP61" s="778"/>
      <c r="AQ61" s="778"/>
      <c r="AR61" s="778"/>
      <c r="AS61" s="778"/>
      <c r="AT61" s="778"/>
      <c r="AU61" s="778"/>
      <c r="AV61" s="778"/>
      <c r="AW61" s="778"/>
      <c r="AX61" s="778"/>
      <c r="AY61" s="778"/>
      <c r="AZ61" s="778"/>
      <c r="BA61" s="778"/>
      <c r="BB61" s="778"/>
      <c r="BC61" s="778"/>
      <c r="BD61" s="778"/>
      <c r="BE61" s="778"/>
      <c r="BF61" s="778"/>
      <c r="BG61" s="778"/>
      <c r="BH61" s="778"/>
      <c r="BI61" s="778"/>
      <c r="BJ61" s="778"/>
      <c r="BK61" s="778"/>
      <c r="BL61" s="778"/>
      <c r="BM61" s="778"/>
      <c r="BN61" s="778"/>
      <c r="BO61" s="778"/>
      <c r="BP61" s="778"/>
      <c r="BQ61" s="778"/>
      <c r="BR61" s="778"/>
      <c r="BS61" s="778"/>
      <c r="BT61" s="778"/>
      <c r="BU61" s="778"/>
      <c r="BV61" s="778"/>
      <c r="BW61" s="778"/>
      <c r="BX61" s="778"/>
      <c r="BY61" s="778"/>
      <c r="BZ61" s="778"/>
      <c r="CA61" s="778"/>
      <c r="CB61" s="778"/>
      <c r="CC61" s="778"/>
      <c r="CD61" s="778"/>
      <c r="CE61" s="778"/>
      <c r="CF61" s="778"/>
      <c r="CG61" s="778"/>
      <c r="CH61" s="778"/>
      <c r="CI61" s="778"/>
      <c r="CJ61" s="778"/>
      <c r="CK61" s="778"/>
      <c r="CL61" s="778"/>
      <c r="CM61" s="778"/>
      <c r="CN61" s="778"/>
      <c r="CO61" s="778"/>
      <c r="CP61" s="778"/>
      <c r="CQ61" s="778"/>
      <c r="CR61" s="778"/>
      <c r="CS61" s="778"/>
      <c r="CT61" s="778"/>
      <c r="CU61" s="778"/>
      <c r="CV61" s="778"/>
      <c r="CW61" s="778"/>
      <c r="CX61" s="778"/>
      <c r="CY61" s="778"/>
      <c r="CZ61" s="778"/>
      <c r="DA61" s="778"/>
      <c r="DB61" s="778"/>
      <c r="DC61" s="778"/>
      <c r="DD61" s="778"/>
      <c r="DE61" s="778"/>
      <c r="DF61" s="778"/>
      <c r="DG61" s="778"/>
      <c r="DH61" s="778"/>
      <c r="DI61" s="778"/>
      <c r="DJ61" s="778"/>
      <c r="DK61" s="778"/>
      <c r="DL61" s="778"/>
      <c r="DM61" s="778"/>
      <c r="DN61" s="778"/>
      <c r="DO61" s="778"/>
      <c r="DP61" s="778"/>
      <c r="DQ61" s="778"/>
      <c r="DR61" s="778"/>
      <c r="DS61" s="778"/>
      <c r="DT61" s="779"/>
      <c r="DU61" s="779"/>
      <c r="DV61" s="779"/>
      <c r="DW61" s="779"/>
      <c r="DX61" s="779"/>
      <c r="DY61" s="779"/>
      <c r="DZ61" s="779"/>
      <c r="EA61" s="779"/>
      <c r="EB61" s="779"/>
      <c r="EC61" s="779"/>
      <c r="ED61" s="779"/>
      <c r="EE61" s="779"/>
      <c r="EF61" s="779"/>
      <c r="EG61" s="779"/>
      <c r="EH61" s="779"/>
      <c r="EI61" s="779"/>
      <c r="EJ61" s="779"/>
      <c r="EK61" s="779"/>
      <c r="EL61" s="779"/>
      <c r="EM61" s="779"/>
      <c r="EN61" s="779"/>
      <c r="EO61" s="779"/>
      <c r="EP61" s="779"/>
      <c r="EQ61" s="779"/>
      <c r="ER61" s="779"/>
      <c r="ES61" s="779"/>
      <c r="ET61" s="779"/>
      <c r="EU61" s="779"/>
      <c r="EV61" s="779"/>
      <c r="EW61" s="779"/>
      <c r="EX61" s="779"/>
      <c r="EY61" s="779"/>
      <c r="EZ61" s="779"/>
      <c r="FA61" s="779"/>
      <c r="FB61" s="779"/>
      <c r="FC61" s="779"/>
    </row>
    <row r="62" spans="1:159" ht="15.75" customHeight="1">
      <c r="A62" s="778"/>
      <c r="B62" s="778"/>
      <c r="C62" s="778"/>
      <c r="D62" s="778"/>
      <c r="E62" s="778"/>
      <c r="F62" s="778"/>
      <c r="G62" s="778"/>
      <c r="H62" s="778"/>
      <c r="I62" s="778"/>
      <c r="J62" s="778"/>
      <c r="K62" s="778"/>
      <c r="L62" s="778"/>
      <c r="M62" s="778"/>
      <c r="N62" s="778"/>
      <c r="O62" s="778"/>
      <c r="P62" s="778"/>
      <c r="Q62" s="778"/>
      <c r="R62" s="778"/>
      <c r="S62" s="778"/>
      <c r="T62" s="778"/>
      <c r="U62" s="778"/>
      <c r="V62" s="778"/>
      <c r="W62" s="778"/>
      <c r="X62" s="778"/>
      <c r="Y62" s="778"/>
      <c r="Z62" s="778"/>
      <c r="AA62" s="778"/>
      <c r="AB62" s="778"/>
      <c r="AC62" s="778"/>
      <c r="AD62" s="778"/>
      <c r="AE62" s="778"/>
      <c r="AF62" s="778"/>
      <c r="AG62" s="778"/>
      <c r="AH62" s="778"/>
      <c r="AI62" s="778"/>
      <c r="AJ62" s="778"/>
      <c r="AK62" s="778"/>
      <c r="AL62" s="778"/>
      <c r="AM62" s="778"/>
      <c r="AN62" s="778"/>
      <c r="AO62" s="778"/>
      <c r="AP62" s="778"/>
      <c r="AQ62" s="778"/>
      <c r="AR62" s="778"/>
      <c r="AS62" s="778"/>
      <c r="AT62" s="778"/>
      <c r="AU62" s="778"/>
      <c r="AV62" s="778"/>
      <c r="AW62" s="778"/>
      <c r="AX62" s="778"/>
      <c r="AY62" s="778"/>
      <c r="AZ62" s="778"/>
      <c r="BA62" s="778"/>
      <c r="BB62" s="778"/>
      <c r="BC62" s="778"/>
      <c r="BD62" s="778"/>
      <c r="BE62" s="778"/>
      <c r="BF62" s="778"/>
      <c r="BG62" s="778"/>
      <c r="BH62" s="778"/>
      <c r="BI62" s="778"/>
      <c r="BJ62" s="778"/>
      <c r="BK62" s="778"/>
      <c r="BL62" s="778"/>
      <c r="BM62" s="778"/>
      <c r="BN62" s="778"/>
      <c r="BO62" s="778"/>
      <c r="BP62" s="778"/>
      <c r="BQ62" s="778"/>
      <c r="BR62" s="778"/>
      <c r="BS62" s="778"/>
      <c r="BT62" s="778"/>
      <c r="BU62" s="778"/>
      <c r="BV62" s="778"/>
      <c r="BW62" s="778"/>
      <c r="BX62" s="778"/>
      <c r="BY62" s="778"/>
      <c r="BZ62" s="778"/>
      <c r="CA62" s="778"/>
      <c r="CB62" s="778"/>
      <c r="CC62" s="778"/>
      <c r="CD62" s="778"/>
      <c r="CE62" s="778"/>
      <c r="CF62" s="778"/>
      <c r="CG62" s="778"/>
      <c r="CH62" s="778"/>
      <c r="CI62" s="778"/>
      <c r="CJ62" s="778"/>
      <c r="CK62" s="778"/>
      <c r="CL62" s="778"/>
      <c r="CM62" s="778"/>
      <c r="CN62" s="778"/>
      <c r="CO62" s="778"/>
      <c r="CP62" s="778"/>
      <c r="CQ62" s="778"/>
      <c r="CR62" s="778"/>
      <c r="CS62" s="778"/>
      <c r="CT62" s="778"/>
      <c r="CU62" s="778"/>
      <c r="CV62" s="778"/>
      <c r="CW62" s="778"/>
      <c r="CX62" s="778"/>
      <c r="CY62" s="778"/>
      <c r="CZ62" s="778"/>
      <c r="DA62" s="778"/>
      <c r="DB62" s="778"/>
      <c r="DC62" s="778"/>
      <c r="DD62" s="778"/>
      <c r="DE62" s="778"/>
      <c r="DF62" s="778"/>
      <c r="DG62" s="778"/>
      <c r="DH62" s="778"/>
      <c r="DI62" s="778"/>
      <c r="DJ62" s="778"/>
      <c r="DK62" s="778"/>
      <c r="DL62" s="778"/>
      <c r="DM62" s="778"/>
      <c r="DN62" s="778"/>
      <c r="DO62" s="778"/>
      <c r="DP62" s="778"/>
      <c r="DQ62" s="778"/>
      <c r="DR62" s="778"/>
      <c r="DS62" s="778"/>
      <c r="DT62" s="779"/>
      <c r="DU62" s="779"/>
      <c r="DV62" s="779"/>
      <c r="DW62" s="779"/>
      <c r="DX62" s="779"/>
      <c r="DY62" s="779"/>
      <c r="DZ62" s="779"/>
      <c r="EA62" s="779"/>
      <c r="EB62" s="779"/>
      <c r="EC62" s="779"/>
      <c r="ED62" s="779"/>
      <c r="EE62" s="779"/>
      <c r="EF62" s="779"/>
      <c r="EG62" s="779"/>
      <c r="EH62" s="779"/>
      <c r="EI62" s="779"/>
      <c r="EJ62" s="779"/>
      <c r="EK62" s="779"/>
      <c r="EL62" s="779"/>
      <c r="EM62" s="779"/>
      <c r="EN62" s="779"/>
      <c r="EO62" s="779"/>
      <c r="EP62" s="779"/>
      <c r="EQ62" s="779"/>
      <c r="ER62" s="779"/>
      <c r="ES62" s="779"/>
      <c r="ET62" s="779"/>
      <c r="EU62" s="779"/>
      <c r="EV62" s="779"/>
      <c r="EW62" s="779"/>
      <c r="EX62" s="779"/>
      <c r="EY62" s="779"/>
      <c r="EZ62" s="779"/>
      <c r="FA62" s="779"/>
      <c r="FB62" s="779"/>
      <c r="FC62" s="779"/>
    </row>
    <row r="63" spans="1:159" ht="15.75" customHeight="1">
      <c r="A63" s="778"/>
      <c r="B63" s="778"/>
      <c r="C63" s="778"/>
      <c r="D63" s="778"/>
      <c r="E63" s="778"/>
      <c r="F63" s="778"/>
      <c r="G63" s="778"/>
      <c r="H63" s="778"/>
      <c r="I63" s="778"/>
      <c r="J63" s="778"/>
      <c r="K63" s="778"/>
      <c r="L63" s="778"/>
      <c r="M63" s="778"/>
      <c r="N63" s="778"/>
      <c r="O63" s="778"/>
      <c r="P63" s="778"/>
      <c r="Q63" s="778"/>
      <c r="R63" s="778"/>
      <c r="S63" s="778"/>
      <c r="T63" s="778"/>
      <c r="U63" s="778"/>
      <c r="V63" s="778"/>
      <c r="W63" s="778"/>
      <c r="X63" s="778"/>
      <c r="Y63" s="778"/>
      <c r="Z63" s="778"/>
      <c r="AA63" s="778"/>
      <c r="AB63" s="778"/>
      <c r="AC63" s="778"/>
      <c r="AD63" s="778"/>
      <c r="AE63" s="778"/>
      <c r="AF63" s="778"/>
      <c r="AG63" s="778"/>
      <c r="AH63" s="778"/>
      <c r="AI63" s="778"/>
      <c r="AJ63" s="778"/>
      <c r="AK63" s="778"/>
      <c r="AL63" s="778"/>
      <c r="AM63" s="778"/>
      <c r="AN63" s="778"/>
      <c r="AO63" s="778"/>
      <c r="AP63" s="778"/>
      <c r="AQ63" s="778"/>
      <c r="AR63" s="778"/>
      <c r="AS63" s="778"/>
      <c r="AT63" s="778"/>
      <c r="AU63" s="778"/>
      <c r="AV63" s="778"/>
      <c r="AW63" s="778"/>
      <c r="AX63" s="778"/>
      <c r="AY63" s="778"/>
      <c r="AZ63" s="778"/>
      <c r="BA63" s="778"/>
      <c r="BB63" s="778"/>
      <c r="BC63" s="778"/>
      <c r="BD63" s="778"/>
      <c r="BE63" s="778"/>
      <c r="BF63" s="778"/>
      <c r="BG63" s="778"/>
      <c r="BH63" s="778"/>
      <c r="BI63" s="778"/>
      <c r="BJ63" s="778"/>
      <c r="BK63" s="778"/>
      <c r="BL63" s="778"/>
      <c r="BM63" s="778"/>
      <c r="BN63" s="778"/>
      <c r="BO63" s="778"/>
      <c r="BP63" s="778"/>
      <c r="BQ63" s="778"/>
      <c r="BR63" s="778"/>
      <c r="BS63" s="778"/>
      <c r="BT63" s="778"/>
      <c r="BU63" s="778"/>
      <c r="BV63" s="778"/>
      <c r="BW63" s="778"/>
      <c r="BX63" s="778"/>
      <c r="BY63" s="778"/>
      <c r="BZ63" s="778"/>
      <c r="CA63" s="778"/>
      <c r="CB63" s="778"/>
      <c r="CC63" s="778"/>
      <c r="CD63" s="778"/>
      <c r="CE63" s="778"/>
      <c r="CF63" s="778"/>
      <c r="CG63" s="778"/>
      <c r="CH63" s="778"/>
      <c r="CI63" s="778"/>
      <c r="CJ63" s="778"/>
      <c r="CK63" s="778"/>
      <c r="CL63" s="778"/>
      <c r="CM63" s="778"/>
      <c r="CN63" s="778"/>
      <c r="CO63" s="778"/>
      <c r="CP63" s="778"/>
      <c r="CQ63" s="778"/>
      <c r="CR63" s="778"/>
      <c r="CS63" s="778"/>
      <c r="CT63" s="778"/>
      <c r="CU63" s="778"/>
      <c r="CV63" s="778"/>
      <c r="CW63" s="778"/>
      <c r="CX63" s="778"/>
      <c r="CY63" s="778"/>
      <c r="CZ63" s="778"/>
      <c r="DA63" s="778"/>
      <c r="DB63" s="778"/>
      <c r="DC63" s="778"/>
      <c r="DD63" s="778"/>
      <c r="DE63" s="778"/>
      <c r="DF63" s="778"/>
      <c r="DG63" s="778"/>
      <c r="DH63" s="778"/>
      <c r="DI63" s="778"/>
      <c r="DJ63" s="778"/>
      <c r="DK63" s="778"/>
      <c r="DL63" s="778"/>
      <c r="DM63" s="778"/>
      <c r="DN63" s="778"/>
      <c r="DO63" s="778"/>
      <c r="DP63" s="778"/>
      <c r="DQ63" s="778"/>
      <c r="DR63" s="778"/>
      <c r="DS63" s="778"/>
      <c r="DT63" s="779"/>
      <c r="DU63" s="779"/>
      <c r="DV63" s="779"/>
      <c r="DW63" s="779"/>
      <c r="DX63" s="779"/>
      <c r="DY63" s="779"/>
      <c r="DZ63" s="779"/>
      <c r="EA63" s="779"/>
      <c r="EB63" s="779"/>
      <c r="EC63" s="779"/>
      <c r="ED63" s="779"/>
      <c r="EE63" s="779"/>
      <c r="EF63" s="779"/>
      <c r="EG63" s="779"/>
      <c r="EH63" s="779"/>
      <c r="EI63" s="779"/>
      <c r="EJ63" s="779"/>
      <c r="EK63" s="779"/>
      <c r="EL63" s="779"/>
      <c r="EM63" s="779"/>
      <c r="EN63" s="779"/>
      <c r="EO63" s="779"/>
      <c r="EP63" s="779"/>
      <c r="EQ63" s="779"/>
      <c r="ER63" s="779"/>
      <c r="ES63" s="779"/>
      <c r="ET63" s="779"/>
      <c r="EU63" s="779"/>
      <c r="EV63" s="779"/>
      <c r="EW63" s="779"/>
      <c r="EX63" s="779"/>
      <c r="EY63" s="779"/>
      <c r="EZ63" s="779"/>
      <c r="FA63" s="779"/>
      <c r="FB63" s="779"/>
      <c r="FC63" s="779"/>
    </row>
    <row r="64" spans="1:159" ht="15.75" customHeight="1">
      <c r="A64" s="778"/>
      <c r="B64" s="778"/>
      <c r="C64" s="778"/>
      <c r="D64" s="778"/>
      <c r="E64" s="778"/>
      <c r="F64" s="778"/>
      <c r="G64" s="778"/>
      <c r="H64" s="778"/>
      <c r="I64" s="778"/>
      <c r="J64" s="778"/>
      <c r="K64" s="778"/>
      <c r="L64" s="778"/>
      <c r="M64" s="778"/>
      <c r="N64" s="778"/>
      <c r="O64" s="778"/>
      <c r="P64" s="778"/>
      <c r="Q64" s="778"/>
      <c r="R64" s="778"/>
      <c r="S64" s="778"/>
      <c r="T64" s="778"/>
      <c r="U64" s="778"/>
      <c r="V64" s="778"/>
      <c r="W64" s="778"/>
      <c r="X64" s="778"/>
      <c r="Y64" s="778"/>
      <c r="Z64" s="778"/>
      <c r="AA64" s="778"/>
      <c r="AB64" s="778"/>
      <c r="AC64" s="778"/>
      <c r="AD64" s="778"/>
      <c r="AE64" s="778"/>
      <c r="AF64" s="778"/>
      <c r="AG64" s="778"/>
      <c r="AH64" s="778"/>
      <c r="AI64" s="778"/>
      <c r="AJ64" s="778"/>
      <c r="AK64" s="778"/>
      <c r="AL64" s="778"/>
      <c r="AM64" s="778"/>
      <c r="AN64" s="778"/>
      <c r="AO64" s="778"/>
      <c r="AP64" s="778"/>
      <c r="AQ64" s="778"/>
      <c r="AR64" s="778"/>
      <c r="AS64" s="778"/>
      <c r="AT64" s="778"/>
      <c r="AU64" s="778"/>
      <c r="AV64" s="778"/>
      <c r="AW64" s="778"/>
      <c r="AX64" s="778"/>
      <c r="AY64" s="778"/>
      <c r="AZ64" s="778"/>
      <c r="BA64" s="778"/>
      <c r="BB64" s="778"/>
      <c r="BC64" s="778"/>
      <c r="BD64" s="778"/>
      <c r="BE64" s="778"/>
      <c r="BF64" s="778"/>
      <c r="BG64" s="778"/>
      <c r="BH64" s="778"/>
      <c r="BI64" s="778"/>
      <c r="BJ64" s="778"/>
      <c r="BK64" s="778"/>
      <c r="BL64" s="778"/>
      <c r="BM64" s="778"/>
      <c r="BN64" s="778"/>
      <c r="BO64" s="778"/>
      <c r="BP64" s="778"/>
      <c r="BQ64" s="778"/>
      <c r="BR64" s="778"/>
      <c r="BS64" s="778"/>
      <c r="BT64" s="778"/>
      <c r="BU64" s="778"/>
      <c r="BV64" s="778"/>
      <c r="BW64" s="778"/>
      <c r="BX64" s="778"/>
      <c r="BY64" s="778"/>
      <c r="BZ64" s="778"/>
      <c r="CA64" s="778"/>
      <c r="CB64" s="778"/>
      <c r="CC64" s="778"/>
      <c r="CD64" s="778"/>
      <c r="CE64" s="778"/>
      <c r="CF64" s="778"/>
      <c r="CG64" s="778"/>
      <c r="CH64" s="778"/>
      <c r="CI64" s="778"/>
      <c r="CJ64" s="778"/>
      <c r="CK64" s="778"/>
      <c r="CL64" s="778"/>
      <c r="CM64" s="778"/>
      <c r="CN64" s="778"/>
      <c r="CO64" s="778"/>
      <c r="CP64" s="778"/>
      <c r="CQ64" s="778"/>
      <c r="CR64" s="778"/>
      <c r="CS64" s="778"/>
      <c r="CT64" s="778"/>
      <c r="CU64" s="778"/>
      <c r="CV64" s="778"/>
      <c r="CW64" s="778"/>
      <c r="CX64" s="778"/>
      <c r="CY64" s="778"/>
      <c r="CZ64" s="778"/>
      <c r="DA64" s="778"/>
      <c r="DB64" s="778"/>
      <c r="DC64" s="778"/>
      <c r="DD64" s="778"/>
      <c r="DE64" s="778"/>
      <c r="DF64" s="778"/>
      <c r="DG64" s="778"/>
      <c r="DH64" s="778"/>
      <c r="DI64" s="778"/>
      <c r="DJ64" s="778"/>
      <c r="DK64" s="778"/>
      <c r="DL64" s="778"/>
      <c r="DM64" s="778"/>
      <c r="DN64" s="778"/>
      <c r="DO64" s="778"/>
      <c r="DP64" s="778"/>
      <c r="DQ64" s="778"/>
      <c r="DR64" s="778"/>
      <c r="DS64" s="778"/>
      <c r="DT64" s="779"/>
      <c r="DU64" s="779"/>
      <c r="DV64" s="779"/>
      <c r="DW64" s="779"/>
      <c r="DX64" s="779"/>
      <c r="DY64" s="779"/>
      <c r="DZ64" s="779"/>
      <c r="EA64" s="779"/>
      <c r="EB64" s="779"/>
      <c r="EC64" s="779"/>
      <c r="ED64" s="779"/>
      <c r="EE64" s="779"/>
      <c r="EF64" s="779"/>
      <c r="EG64" s="779"/>
      <c r="EH64" s="779"/>
      <c r="EI64" s="779"/>
      <c r="EJ64" s="779"/>
      <c r="EK64" s="779"/>
      <c r="EL64" s="779"/>
      <c r="EM64" s="779"/>
      <c r="EN64" s="779"/>
      <c r="EO64" s="779"/>
      <c r="EP64" s="779"/>
      <c r="EQ64" s="779"/>
      <c r="ER64" s="779"/>
      <c r="ES64" s="779"/>
      <c r="ET64" s="779"/>
      <c r="EU64" s="779"/>
      <c r="EV64" s="779"/>
      <c r="EW64" s="779"/>
      <c r="EX64" s="779"/>
      <c r="EY64" s="779"/>
      <c r="EZ64" s="779"/>
      <c r="FA64" s="779"/>
      <c r="FB64" s="779"/>
      <c r="FC64" s="779"/>
    </row>
    <row r="65" spans="1:159" ht="15.75" customHeight="1">
      <c r="A65" s="778"/>
      <c r="B65" s="778"/>
      <c r="C65" s="778"/>
      <c r="D65" s="778"/>
      <c r="E65" s="778"/>
      <c r="F65" s="778"/>
      <c r="G65" s="778"/>
      <c r="H65" s="778"/>
      <c r="I65" s="778"/>
      <c r="J65" s="778"/>
      <c r="K65" s="778"/>
      <c r="L65" s="778"/>
      <c r="M65" s="778"/>
      <c r="N65" s="778"/>
      <c r="O65" s="778"/>
      <c r="P65" s="778"/>
      <c r="Q65" s="778"/>
      <c r="R65" s="778"/>
      <c r="S65" s="778"/>
      <c r="T65" s="778"/>
      <c r="U65" s="778"/>
      <c r="V65" s="778"/>
      <c r="W65" s="778"/>
      <c r="X65" s="778"/>
      <c r="Y65" s="778"/>
      <c r="Z65" s="778"/>
      <c r="AA65" s="778"/>
      <c r="AB65" s="778"/>
      <c r="AC65" s="778"/>
      <c r="AD65" s="778"/>
      <c r="AE65" s="778"/>
      <c r="AF65" s="778"/>
      <c r="AG65" s="778"/>
      <c r="AH65" s="778"/>
      <c r="AI65" s="778"/>
      <c r="AJ65" s="778"/>
      <c r="AK65" s="778"/>
      <c r="AL65" s="778"/>
      <c r="AM65" s="778"/>
      <c r="AN65" s="778"/>
      <c r="AO65" s="778"/>
      <c r="AP65" s="778"/>
      <c r="AQ65" s="778"/>
      <c r="AR65" s="778"/>
      <c r="AS65" s="778"/>
      <c r="AT65" s="778"/>
      <c r="AU65" s="778"/>
      <c r="AV65" s="778"/>
      <c r="AW65" s="778"/>
      <c r="AX65" s="778"/>
      <c r="AY65" s="778"/>
      <c r="AZ65" s="778"/>
      <c r="BA65" s="778"/>
      <c r="BB65" s="778"/>
      <c r="BC65" s="778"/>
      <c r="BD65" s="778"/>
      <c r="BE65" s="778"/>
      <c r="BF65" s="778"/>
      <c r="BG65" s="778"/>
      <c r="BH65" s="778"/>
      <c r="BI65" s="778"/>
      <c r="BJ65" s="778"/>
      <c r="BK65" s="778"/>
      <c r="BL65" s="778"/>
      <c r="BM65" s="778"/>
      <c r="BN65" s="778"/>
      <c r="BO65" s="778"/>
      <c r="BP65" s="778"/>
      <c r="BQ65" s="778"/>
      <c r="BR65" s="778"/>
      <c r="BS65" s="778"/>
      <c r="BT65" s="778"/>
      <c r="BU65" s="778"/>
      <c r="BV65" s="778"/>
      <c r="BW65" s="778"/>
      <c r="BX65" s="778"/>
      <c r="BY65" s="778"/>
      <c r="BZ65" s="778"/>
      <c r="CA65" s="778"/>
      <c r="CB65" s="778"/>
      <c r="CC65" s="778"/>
      <c r="CD65" s="778"/>
      <c r="CE65" s="778"/>
      <c r="CF65" s="778"/>
      <c r="CG65" s="778"/>
      <c r="CH65" s="778"/>
      <c r="CI65" s="778"/>
      <c r="CJ65" s="778"/>
      <c r="CK65" s="778"/>
      <c r="CL65" s="778"/>
      <c r="CM65" s="778"/>
      <c r="CN65" s="778"/>
      <c r="CO65" s="778"/>
      <c r="CP65" s="778"/>
      <c r="CQ65" s="778"/>
      <c r="CR65" s="778"/>
      <c r="CS65" s="778"/>
      <c r="CT65" s="778"/>
      <c r="CU65" s="778"/>
      <c r="CV65" s="778"/>
      <c r="CW65" s="778"/>
      <c r="CX65" s="778"/>
      <c r="CY65" s="778"/>
      <c r="CZ65" s="778"/>
      <c r="DA65" s="778"/>
      <c r="DB65" s="778"/>
      <c r="DC65" s="778"/>
      <c r="DD65" s="778"/>
      <c r="DE65" s="778"/>
      <c r="DF65" s="778"/>
      <c r="DG65" s="778"/>
      <c r="DH65" s="778"/>
      <c r="DI65" s="778"/>
      <c r="DJ65" s="778"/>
      <c r="DK65" s="778"/>
      <c r="DL65" s="778"/>
      <c r="DM65" s="778"/>
      <c r="DN65" s="778"/>
      <c r="DO65" s="778"/>
      <c r="DP65" s="778"/>
      <c r="DQ65" s="778"/>
      <c r="DR65" s="778"/>
      <c r="DS65" s="778"/>
      <c r="DT65" s="779"/>
      <c r="DU65" s="779"/>
      <c r="DV65" s="779"/>
      <c r="DW65" s="779"/>
      <c r="DX65" s="779"/>
      <c r="DY65" s="779"/>
      <c r="DZ65" s="779"/>
      <c r="EA65" s="779"/>
      <c r="EB65" s="779"/>
      <c r="EC65" s="779"/>
      <c r="ED65" s="779"/>
      <c r="EE65" s="779"/>
      <c r="EF65" s="779"/>
      <c r="EG65" s="779"/>
      <c r="EH65" s="779"/>
      <c r="EI65" s="779"/>
      <c r="EJ65" s="779"/>
      <c r="EK65" s="779"/>
      <c r="EL65" s="779"/>
      <c r="EM65" s="779"/>
      <c r="EN65" s="779"/>
      <c r="EO65" s="779"/>
      <c r="EP65" s="779"/>
      <c r="EQ65" s="779"/>
      <c r="ER65" s="779"/>
      <c r="ES65" s="779"/>
      <c r="ET65" s="779"/>
      <c r="EU65" s="779"/>
      <c r="EV65" s="779"/>
      <c r="EW65" s="779"/>
      <c r="EX65" s="779"/>
      <c r="EY65" s="779"/>
      <c r="EZ65" s="779"/>
      <c r="FA65" s="779"/>
      <c r="FB65" s="779"/>
      <c r="FC65" s="779"/>
    </row>
    <row r="66" spans="1:159" ht="15.75" customHeight="1">
      <c r="A66" s="778"/>
      <c r="B66" s="778"/>
      <c r="C66" s="778"/>
      <c r="D66" s="778"/>
      <c r="E66" s="778"/>
      <c r="F66" s="778"/>
      <c r="G66" s="778"/>
      <c r="H66" s="778"/>
      <c r="I66" s="778"/>
      <c r="J66" s="778"/>
      <c r="K66" s="778"/>
      <c r="L66" s="778"/>
      <c r="M66" s="778"/>
      <c r="N66" s="778"/>
      <c r="O66" s="778"/>
      <c r="P66" s="778"/>
      <c r="Q66" s="778"/>
      <c r="R66" s="778"/>
      <c r="S66" s="778"/>
      <c r="T66" s="778"/>
      <c r="U66" s="778"/>
      <c r="V66" s="778"/>
      <c r="W66" s="778"/>
      <c r="X66" s="778"/>
      <c r="Y66" s="778"/>
      <c r="Z66" s="778"/>
      <c r="AA66" s="778"/>
      <c r="AB66" s="778"/>
      <c r="AC66" s="778"/>
      <c r="AD66" s="778"/>
      <c r="AE66" s="778"/>
      <c r="AF66" s="778"/>
      <c r="AG66" s="778"/>
      <c r="AH66" s="778"/>
      <c r="AI66" s="778"/>
      <c r="AJ66" s="778"/>
      <c r="AK66" s="778"/>
      <c r="AL66" s="778"/>
      <c r="AM66" s="778"/>
      <c r="AN66" s="778"/>
      <c r="AO66" s="778"/>
      <c r="AP66" s="778"/>
      <c r="AQ66" s="778"/>
      <c r="AR66" s="778"/>
      <c r="AS66" s="778"/>
      <c r="AT66" s="778"/>
      <c r="AU66" s="778"/>
      <c r="AV66" s="778"/>
      <c r="AW66" s="778"/>
      <c r="AX66" s="778"/>
      <c r="AY66" s="778"/>
      <c r="AZ66" s="778"/>
      <c r="BA66" s="778"/>
      <c r="BB66" s="778"/>
      <c r="BC66" s="778"/>
      <c r="BD66" s="778"/>
      <c r="BE66" s="778"/>
      <c r="BF66" s="778"/>
      <c r="BG66" s="778"/>
      <c r="BH66" s="778"/>
      <c r="BI66" s="778"/>
      <c r="BJ66" s="778"/>
      <c r="BK66" s="778"/>
      <c r="BL66" s="778"/>
      <c r="BM66" s="778"/>
      <c r="BN66" s="778"/>
      <c r="BO66" s="778"/>
      <c r="BP66" s="778"/>
      <c r="BQ66" s="778"/>
      <c r="BR66" s="778"/>
      <c r="BS66" s="778"/>
      <c r="BT66" s="778"/>
      <c r="BU66" s="778"/>
      <c r="BV66" s="778"/>
      <c r="BW66" s="778"/>
      <c r="BX66" s="778"/>
      <c r="BY66" s="778"/>
      <c r="BZ66" s="778"/>
      <c r="CA66" s="778"/>
      <c r="CB66" s="778"/>
      <c r="CC66" s="778"/>
      <c r="CD66" s="778"/>
      <c r="CE66" s="778"/>
      <c r="CF66" s="778"/>
      <c r="CG66" s="778"/>
      <c r="CH66" s="778"/>
      <c r="CI66" s="778"/>
      <c r="CJ66" s="778"/>
      <c r="CK66" s="778"/>
      <c r="CL66" s="778"/>
      <c r="CM66" s="778"/>
      <c r="CN66" s="778"/>
      <c r="CO66" s="778"/>
      <c r="CP66" s="778"/>
      <c r="CQ66" s="778"/>
      <c r="CR66" s="778"/>
      <c r="CS66" s="778"/>
      <c r="CT66" s="778"/>
      <c r="CU66" s="778"/>
      <c r="CV66" s="778"/>
      <c r="CW66" s="778"/>
      <c r="CX66" s="778"/>
      <c r="CY66" s="778"/>
      <c r="CZ66" s="778"/>
      <c r="DA66" s="778"/>
      <c r="DB66" s="778"/>
      <c r="DC66" s="778"/>
      <c r="DD66" s="778"/>
      <c r="DE66" s="778"/>
      <c r="DF66" s="778"/>
      <c r="DG66" s="778"/>
      <c r="DH66" s="778"/>
      <c r="DI66" s="778"/>
      <c r="DJ66" s="778"/>
      <c r="DK66" s="778"/>
      <c r="DL66" s="778"/>
      <c r="DM66" s="778"/>
      <c r="DN66" s="778"/>
      <c r="DO66" s="778"/>
      <c r="DP66" s="778"/>
      <c r="DQ66" s="778"/>
      <c r="DR66" s="778"/>
      <c r="DS66" s="778"/>
      <c r="DT66" s="779"/>
      <c r="DU66" s="779"/>
      <c r="DV66" s="779"/>
      <c r="DW66" s="779"/>
      <c r="DX66" s="779"/>
      <c r="DY66" s="779"/>
      <c r="DZ66" s="779"/>
      <c r="EA66" s="779"/>
      <c r="EB66" s="779"/>
      <c r="EC66" s="779"/>
      <c r="ED66" s="779"/>
      <c r="EE66" s="779"/>
      <c r="EF66" s="779"/>
      <c r="EG66" s="779"/>
      <c r="EH66" s="779"/>
      <c r="EI66" s="779"/>
      <c r="EJ66" s="779"/>
      <c r="EK66" s="779"/>
      <c r="EL66" s="779"/>
      <c r="EM66" s="779"/>
      <c r="EN66" s="779"/>
      <c r="EO66" s="779"/>
      <c r="EP66" s="779"/>
      <c r="EQ66" s="779"/>
      <c r="ER66" s="779"/>
      <c r="ES66" s="779"/>
      <c r="ET66" s="779"/>
      <c r="EU66" s="779"/>
      <c r="EV66" s="779"/>
      <c r="EW66" s="779"/>
      <c r="EX66" s="779"/>
      <c r="EY66" s="779"/>
      <c r="EZ66" s="779"/>
      <c r="FA66" s="779"/>
      <c r="FB66" s="779"/>
      <c r="FC66" s="779"/>
    </row>
    <row r="67" spans="1:159" ht="15.75" customHeight="1">
      <c r="A67" s="778"/>
      <c r="B67" s="778"/>
      <c r="C67" s="778"/>
      <c r="D67" s="778"/>
      <c r="E67" s="778"/>
      <c r="F67" s="778"/>
      <c r="G67" s="778"/>
      <c r="H67" s="778"/>
      <c r="I67" s="778"/>
      <c r="J67" s="778"/>
      <c r="K67" s="778"/>
      <c r="L67" s="778"/>
      <c r="M67" s="778"/>
      <c r="N67" s="778"/>
      <c r="O67" s="778"/>
      <c r="P67" s="778"/>
      <c r="Q67" s="778"/>
      <c r="R67" s="778"/>
      <c r="S67" s="778"/>
      <c r="T67" s="778"/>
      <c r="U67" s="778"/>
      <c r="V67" s="778"/>
      <c r="W67" s="778"/>
      <c r="X67" s="778"/>
      <c r="Y67" s="778"/>
      <c r="Z67" s="778"/>
      <c r="AA67" s="778"/>
      <c r="AB67" s="778"/>
      <c r="AC67" s="778"/>
      <c r="AD67" s="778"/>
      <c r="AE67" s="778"/>
      <c r="AF67" s="778"/>
      <c r="AG67" s="778"/>
      <c r="AH67" s="778"/>
      <c r="AI67" s="778"/>
      <c r="AJ67" s="778"/>
      <c r="AK67" s="778"/>
      <c r="AL67" s="778"/>
      <c r="AM67" s="778"/>
      <c r="AN67" s="778"/>
      <c r="AO67" s="778"/>
      <c r="AP67" s="778"/>
      <c r="AQ67" s="778"/>
      <c r="AR67" s="778"/>
      <c r="AS67" s="778"/>
      <c r="AT67" s="778"/>
      <c r="AU67" s="778"/>
      <c r="AV67" s="778"/>
      <c r="AW67" s="778"/>
      <c r="AX67" s="778"/>
      <c r="AY67" s="778"/>
      <c r="AZ67" s="778"/>
      <c r="BA67" s="778"/>
      <c r="BB67" s="778"/>
      <c r="BC67" s="778"/>
      <c r="BD67" s="778"/>
      <c r="BE67" s="778"/>
      <c r="BF67" s="778"/>
      <c r="BG67" s="778"/>
      <c r="BH67" s="778"/>
      <c r="BI67" s="778"/>
      <c r="BJ67" s="778"/>
      <c r="BK67" s="778"/>
      <c r="BL67" s="778"/>
      <c r="BM67" s="778"/>
      <c r="BN67" s="778"/>
      <c r="BO67" s="778"/>
      <c r="BP67" s="778"/>
      <c r="BQ67" s="778"/>
      <c r="BR67" s="778"/>
      <c r="BS67" s="778"/>
      <c r="BT67" s="778"/>
      <c r="BU67" s="778"/>
      <c r="BV67" s="778"/>
      <c r="BW67" s="778"/>
      <c r="BX67" s="778"/>
      <c r="BY67" s="778"/>
      <c r="BZ67" s="778"/>
      <c r="CA67" s="778"/>
      <c r="CB67" s="778"/>
      <c r="CC67" s="778"/>
      <c r="CD67" s="778"/>
      <c r="CE67" s="778"/>
      <c r="CF67" s="778"/>
      <c r="CG67" s="778"/>
      <c r="CH67" s="778"/>
      <c r="CI67" s="778"/>
      <c r="CJ67" s="778"/>
      <c r="CK67" s="778"/>
      <c r="CL67" s="778"/>
      <c r="CM67" s="778"/>
      <c r="CN67" s="778"/>
      <c r="CO67" s="778"/>
      <c r="CP67" s="778"/>
      <c r="CQ67" s="778"/>
      <c r="CR67" s="778"/>
      <c r="CS67" s="778"/>
      <c r="CT67" s="778"/>
      <c r="CU67" s="778"/>
      <c r="CV67" s="778"/>
      <c r="CW67" s="778"/>
      <c r="CX67" s="778"/>
      <c r="CY67" s="778"/>
      <c r="CZ67" s="778"/>
      <c r="DA67" s="778"/>
      <c r="DB67" s="778"/>
      <c r="DC67" s="778"/>
      <c r="DD67" s="778"/>
      <c r="DE67" s="778"/>
      <c r="DF67" s="778"/>
      <c r="DG67" s="778"/>
      <c r="DH67" s="778"/>
      <c r="DI67" s="778"/>
      <c r="DJ67" s="778"/>
      <c r="DK67" s="778"/>
      <c r="DL67" s="778"/>
      <c r="DM67" s="778"/>
      <c r="DN67" s="778"/>
      <c r="DO67" s="778"/>
      <c r="DP67" s="778"/>
      <c r="DQ67" s="778"/>
      <c r="DR67" s="778"/>
      <c r="DS67" s="778"/>
      <c r="DT67" s="779"/>
      <c r="DU67" s="779"/>
      <c r="DV67" s="779"/>
      <c r="DW67" s="779"/>
      <c r="DX67" s="779"/>
      <c r="DY67" s="779"/>
      <c r="DZ67" s="779"/>
      <c r="EA67" s="779"/>
      <c r="EB67" s="779"/>
      <c r="EC67" s="779"/>
      <c r="ED67" s="779"/>
      <c r="EE67" s="779"/>
      <c r="EF67" s="779"/>
      <c r="EG67" s="779"/>
      <c r="EH67" s="779"/>
      <c r="EI67" s="779"/>
      <c r="EJ67" s="779"/>
      <c r="EK67" s="779"/>
      <c r="EL67" s="779"/>
      <c r="EM67" s="779"/>
      <c r="EN67" s="779"/>
      <c r="EO67" s="779"/>
      <c r="EP67" s="779"/>
      <c r="EQ67" s="779"/>
      <c r="ER67" s="779"/>
      <c r="ES67" s="779"/>
      <c r="ET67" s="779"/>
      <c r="EU67" s="779"/>
      <c r="EV67" s="779"/>
      <c r="EW67" s="779"/>
      <c r="EX67" s="779"/>
      <c r="EY67" s="779"/>
      <c r="EZ67" s="779"/>
      <c r="FA67" s="779"/>
      <c r="FB67" s="779"/>
      <c r="FC67" s="779"/>
    </row>
    <row r="68" spans="1:159" ht="15.75" customHeight="1">
      <c r="A68" s="778"/>
      <c r="B68" s="778"/>
      <c r="C68" s="778"/>
      <c r="D68" s="778"/>
      <c r="E68" s="778"/>
      <c r="F68" s="778"/>
      <c r="G68" s="778"/>
      <c r="H68" s="778"/>
      <c r="I68" s="778"/>
      <c r="J68" s="778"/>
      <c r="K68" s="778"/>
      <c r="L68" s="778"/>
      <c r="M68" s="778"/>
      <c r="N68" s="778"/>
      <c r="O68" s="778"/>
      <c r="P68" s="778"/>
      <c r="Q68" s="778"/>
      <c r="R68" s="778"/>
      <c r="S68" s="778"/>
      <c r="T68" s="778"/>
      <c r="U68" s="778"/>
      <c r="V68" s="778"/>
      <c r="W68" s="778"/>
      <c r="X68" s="778"/>
      <c r="Y68" s="778"/>
      <c r="Z68" s="778"/>
      <c r="AA68" s="778"/>
      <c r="AB68" s="778"/>
      <c r="AC68" s="778"/>
      <c r="AD68" s="778"/>
      <c r="AE68" s="778"/>
      <c r="AF68" s="778"/>
      <c r="AG68" s="778"/>
      <c r="AH68" s="778"/>
      <c r="AI68" s="778"/>
      <c r="AJ68" s="778"/>
      <c r="AK68" s="778"/>
      <c r="AL68" s="778"/>
      <c r="AM68" s="778"/>
      <c r="AN68" s="778"/>
      <c r="AO68" s="778"/>
      <c r="AP68" s="778"/>
      <c r="AQ68" s="778"/>
      <c r="AR68" s="778"/>
      <c r="AS68" s="778"/>
      <c r="AT68" s="778"/>
      <c r="AU68" s="778"/>
      <c r="AV68" s="778"/>
      <c r="AW68" s="778"/>
      <c r="AX68" s="778"/>
      <c r="AY68" s="778"/>
      <c r="AZ68" s="778"/>
      <c r="BA68" s="778"/>
      <c r="BB68" s="778"/>
      <c r="BC68" s="778"/>
      <c r="BD68" s="778"/>
      <c r="BE68" s="778"/>
      <c r="BF68" s="778"/>
      <c r="BG68" s="778"/>
      <c r="BH68" s="778"/>
      <c r="BI68" s="778"/>
      <c r="BJ68" s="778"/>
      <c r="BK68" s="778"/>
      <c r="BL68" s="778"/>
      <c r="BM68" s="778"/>
      <c r="BN68" s="778"/>
      <c r="BO68" s="778"/>
      <c r="BP68" s="778"/>
      <c r="BQ68" s="778"/>
      <c r="BR68" s="778"/>
      <c r="BS68" s="778"/>
      <c r="BT68" s="778"/>
      <c r="BU68" s="778"/>
      <c r="BV68" s="778"/>
      <c r="BW68" s="778"/>
      <c r="BX68" s="778"/>
      <c r="BY68" s="778"/>
      <c r="BZ68" s="778"/>
      <c r="CA68" s="778"/>
      <c r="CB68" s="778"/>
      <c r="CC68" s="778"/>
      <c r="CD68" s="778"/>
      <c r="CE68" s="778"/>
      <c r="CF68" s="778"/>
      <c r="CG68" s="778"/>
      <c r="CH68" s="778"/>
      <c r="CI68" s="778"/>
      <c r="CJ68" s="778"/>
      <c r="CK68" s="778"/>
      <c r="CL68" s="778"/>
      <c r="CM68" s="778"/>
      <c r="CN68" s="778"/>
      <c r="CO68" s="778"/>
      <c r="CP68" s="778"/>
      <c r="CQ68" s="778"/>
      <c r="CR68" s="778"/>
      <c r="CS68" s="778"/>
      <c r="CT68" s="778"/>
      <c r="CU68" s="778"/>
      <c r="CV68" s="778"/>
      <c r="CW68" s="778"/>
      <c r="CX68" s="778"/>
      <c r="CY68" s="778"/>
      <c r="CZ68" s="778"/>
      <c r="DA68" s="778"/>
      <c r="DB68" s="778"/>
      <c r="DC68" s="778"/>
      <c r="DD68" s="778"/>
      <c r="DE68" s="778"/>
      <c r="DF68" s="778"/>
      <c r="DG68" s="778"/>
      <c r="DH68" s="778"/>
      <c r="DI68" s="778"/>
      <c r="DJ68" s="778"/>
      <c r="DK68" s="778"/>
      <c r="DL68" s="778"/>
      <c r="DM68" s="778"/>
      <c r="DN68" s="778"/>
      <c r="DO68" s="778"/>
      <c r="DP68" s="778"/>
      <c r="DQ68" s="778"/>
      <c r="DR68" s="778"/>
      <c r="DS68" s="778"/>
      <c r="DT68" s="779"/>
      <c r="DU68" s="779"/>
      <c r="DV68" s="779"/>
      <c r="DW68" s="779"/>
      <c r="DX68" s="779"/>
      <c r="DY68" s="779"/>
      <c r="DZ68" s="779"/>
      <c r="EA68" s="779"/>
      <c r="EB68" s="779"/>
      <c r="EC68" s="779"/>
      <c r="ED68" s="779"/>
      <c r="EE68" s="779"/>
      <c r="EF68" s="779"/>
      <c r="EG68" s="779"/>
      <c r="EH68" s="779"/>
      <c r="EI68" s="779"/>
      <c r="EJ68" s="779"/>
      <c r="EK68" s="779"/>
      <c r="EL68" s="779"/>
      <c r="EM68" s="779"/>
      <c r="EN68" s="779"/>
      <c r="EO68" s="779"/>
      <c r="EP68" s="779"/>
      <c r="EQ68" s="779"/>
      <c r="ER68" s="779"/>
      <c r="ES68" s="779"/>
      <c r="ET68" s="779"/>
      <c r="EU68" s="779"/>
      <c r="EV68" s="779"/>
      <c r="EW68" s="779"/>
      <c r="EX68" s="779"/>
      <c r="EY68" s="779"/>
      <c r="EZ68" s="779"/>
      <c r="FA68" s="779"/>
      <c r="FB68" s="779"/>
      <c r="FC68" s="779"/>
    </row>
    <row r="69" spans="1:159" ht="22">
      <c r="A69" s="778"/>
      <c r="B69" s="778"/>
      <c r="C69" s="778"/>
      <c r="D69" s="778"/>
      <c r="E69" s="778"/>
      <c r="F69" s="778"/>
      <c r="G69" s="778"/>
      <c r="H69" s="778"/>
      <c r="I69" s="778"/>
      <c r="J69" s="778"/>
      <c r="K69" s="778"/>
      <c r="L69" s="778"/>
      <c r="M69" s="778"/>
      <c r="N69" s="778"/>
      <c r="O69" s="778"/>
      <c r="P69" s="778"/>
      <c r="Q69" s="778"/>
      <c r="R69" s="778"/>
      <c r="S69" s="778"/>
      <c r="T69" s="778"/>
      <c r="U69" s="778"/>
      <c r="V69" s="778"/>
      <c r="W69" s="778"/>
      <c r="X69" s="778"/>
      <c r="Y69" s="778"/>
      <c r="Z69" s="778"/>
      <c r="AA69" s="778"/>
      <c r="AB69" s="778"/>
      <c r="AC69" s="778"/>
      <c r="AD69" s="778"/>
      <c r="AE69" s="778"/>
      <c r="AF69" s="778"/>
      <c r="AG69" s="778"/>
      <c r="AH69" s="778"/>
      <c r="AI69" s="778"/>
      <c r="AJ69" s="778"/>
      <c r="AK69" s="778"/>
      <c r="AL69" s="778"/>
      <c r="AM69" s="778"/>
      <c r="AN69" s="778"/>
      <c r="AO69" s="778"/>
      <c r="AP69" s="778"/>
      <c r="AQ69" s="778"/>
      <c r="AR69" s="778"/>
      <c r="AS69" s="778"/>
      <c r="AT69" s="778"/>
      <c r="AU69" s="778"/>
      <c r="AV69" s="778"/>
      <c r="AW69" s="778"/>
      <c r="AX69" s="778"/>
      <c r="AY69" s="778"/>
      <c r="AZ69" s="778"/>
      <c r="BA69" s="778"/>
      <c r="BB69" s="778"/>
      <c r="BC69" s="778"/>
      <c r="BD69" s="778"/>
      <c r="BE69" s="778"/>
      <c r="BF69" s="778"/>
      <c r="BG69" s="778"/>
      <c r="BH69" s="778"/>
      <c r="BI69" s="778"/>
      <c r="BJ69" s="778"/>
      <c r="BK69" s="778"/>
      <c r="BL69" s="778"/>
      <c r="BM69" s="778"/>
      <c r="BN69" s="778"/>
      <c r="BO69" s="778"/>
      <c r="BP69" s="778"/>
      <c r="BQ69" s="778"/>
      <c r="BR69" s="778"/>
      <c r="BS69" s="778"/>
      <c r="BT69" s="778"/>
      <c r="BU69" s="778"/>
      <c r="BV69" s="778"/>
      <c r="BW69" s="778"/>
      <c r="BX69" s="778"/>
      <c r="BY69" s="778"/>
      <c r="BZ69" s="778"/>
      <c r="CA69" s="778"/>
      <c r="CB69" s="778"/>
      <c r="CC69" s="778"/>
      <c r="CD69" s="778"/>
      <c r="CE69" s="778"/>
      <c r="CF69" s="778"/>
      <c r="CG69" s="778"/>
      <c r="CH69" s="778"/>
      <c r="CI69" s="778"/>
      <c r="CJ69" s="778"/>
      <c r="CK69" s="778"/>
      <c r="CL69" s="778"/>
      <c r="CM69" s="778"/>
      <c r="CN69" s="778"/>
      <c r="CO69" s="778"/>
      <c r="CP69" s="778"/>
      <c r="CQ69" s="778"/>
      <c r="CR69" s="778"/>
      <c r="CS69" s="778"/>
      <c r="CT69" s="778"/>
      <c r="CU69" s="778"/>
      <c r="CV69" s="778"/>
      <c r="CW69" s="778"/>
      <c r="CX69" s="778"/>
      <c r="CY69" s="778"/>
      <c r="CZ69" s="778"/>
      <c r="DA69" s="778"/>
      <c r="DB69" s="778"/>
      <c r="DC69" s="778"/>
      <c r="DD69" s="778"/>
      <c r="DE69" s="778"/>
      <c r="DF69" s="778"/>
      <c r="DG69" s="778"/>
      <c r="DH69" s="778"/>
      <c r="DI69" s="778"/>
      <c r="DJ69" s="778"/>
      <c r="DK69" s="778"/>
      <c r="DL69" s="778"/>
      <c r="DM69" s="778"/>
      <c r="DN69" s="778"/>
      <c r="DO69" s="778"/>
      <c r="DP69" s="778"/>
      <c r="DQ69" s="778"/>
      <c r="DR69" s="778"/>
      <c r="DS69" s="778"/>
      <c r="DT69" s="779"/>
      <c r="DU69" s="779"/>
      <c r="DV69" s="779"/>
      <c r="DW69" s="779"/>
      <c r="DX69" s="779"/>
      <c r="DY69" s="779"/>
      <c r="DZ69" s="779"/>
      <c r="EA69" s="779"/>
      <c r="EB69" s="779"/>
      <c r="EC69" s="779"/>
      <c r="ED69" s="779"/>
      <c r="EE69" s="779"/>
      <c r="EF69" s="779"/>
      <c r="EG69" s="779"/>
      <c r="EH69" s="779"/>
      <c r="EI69" s="779"/>
      <c r="EJ69" s="779"/>
      <c r="EK69" s="779"/>
      <c r="EL69" s="779"/>
      <c r="EM69" s="779"/>
      <c r="EN69" s="779"/>
      <c r="EO69" s="779"/>
      <c r="EP69" s="779"/>
      <c r="EQ69" s="779"/>
      <c r="ER69" s="779"/>
      <c r="ES69" s="779"/>
      <c r="ET69" s="779"/>
      <c r="EU69" s="779"/>
      <c r="EV69" s="779"/>
      <c r="EW69" s="779"/>
      <c r="EX69" s="779"/>
      <c r="EY69" s="779"/>
      <c r="EZ69" s="779"/>
      <c r="FA69" s="779"/>
      <c r="FB69" s="779"/>
      <c r="FC69" s="779"/>
    </row>
    <row r="70" spans="1:159" ht="22">
      <c r="A70" s="778"/>
      <c r="B70" s="778"/>
      <c r="C70" s="778"/>
      <c r="D70" s="778"/>
      <c r="E70" s="778"/>
      <c r="F70" s="778"/>
      <c r="G70" s="778"/>
      <c r="H70" s="778"/>
      <c r="I70" s="778"/>
      <c r="J70" s="778"/>
      <c r="K70" s="778"/>
      <c r="L70" s="778"/>
      <c r="M70" s="778"/>
      <c r="N70" s="778"/>
      <c r="O70" s="778"/>
      <c r="P70" s="778"/>
      <c r="Q70" s="778"/>
      <c r="R70" s="778"/>
      <c r="S70" s="778"/>
      <c r="T70" s="778"/>
      <c r="U70" s="778"/>
      <c r="V70" s="778"/>
      <c r="W70" s="778"/>
      <c r="X70" s="778"/>
      <c r="Y70" s="778"/>
      <c r="Z70" s="778"/>
      <c r="AA70" s="778"/>
      <c r="AB70" s="778"/>
      <c r="AC70" s="778"/>
      <c r="AD70" s="778"/>
      <c r="AE70" s="778"/>
      <c r="AF70" s="778"/>
      <c r="AG70" s="778"/>
      <c r="AH70" s="778"/>
      <c r="AI70" s="778"/>
      <c r="AJ70" s="778"/>
      <c r="AK70" s="778"/>
      <c r="AL70" s="778"/>
      <c r="AM70" s="778"/>
      <c r="AN70" s="778"/>
      <c r="AO70" s="778"/>
      <c r="AP70" s="778"/>
      <c r="AQ70" s="778"/>
      <c r="AR70" s="778"/>
      <c r="AS70" s="778"/>
      <c r="AT70" s="778"/>
      <c r="AU70" s="778"/>
      <c r="AV70" s="778"/>
      <c r="AW70" s="778"/>
      <c r="AX70" s="778"/>
      <c r="AY70" s="778"/>
      <c r="AZ70" s="778"/>
      <c r="BA70" s="778"/>
      <c r="BB70" s="778"/>
      <c r="BC70" s="778"/>
      <c r="BD70" s="778"/>
      <c r="BE70" s="778"/>
      <c r="BF70" s="778"/>
      <c r="BG70" s="778"/>
      <c r="BH70" s="778"/>
      <c r="BI70" s="778"/>
      <c r="BJ70" s="778"/>
      <c r="BK70" s="778"/>
      <c r="BL70" s="778"/>
      <c r="BM70" s="778"/>
      <c r="BN70" s="778"/>
      <c r="BO70" s="778"/>
      <c r="BP70" s="778"/>
      <c r="BQ70" s="778"/>
      <c r="BR70" s="778"/>
      <c r="BS70" s="778"/>
      <c r="BT70" s="778"/>
      <c r="BU70" s="778"/>
      <c r="BV70" s="778"/>
      <c r="BW70" s="778"/>
      <c r="BX70" s="778"/>
      <c r="BY70" s="778"/>
      <c r="BZ70" s="778"/>
      <c r="CA70" s="778"/>
      <c r="CB70" s="778"/>
      <c r="CC70" s="778"/>
      <c r="CD70" s="778"/>
      <c r="CE70" s="778"/>
      <c r="CF70" s="778"/>
      <c r="CG70" s="778"/>
      <c r="CH70" s="778"/>
      <c r="CI70" s="778"/>
      <c r="CJ70" s="778"/>
      <c r="CK70" s="778"/>
      <c r="CL70" s="778"/>
      <c r="CM70" s="778"/>
      <c r="CN70" s="778"/>
      <c r="CO70" s="778"/>
      <c r="CP70" s="778"/>
      <c r="CQ70" s="778"/>
      <c r="CR70" s="778"/>
      <c r="CS70" s="778"/>
      <c r="CT70" s="778"/>
      <c r="CU70" s="778"/>
      <c r="CV70" s="778"/>
      <c r="CW70" s="778"/>
      <c r="CX70" s="778"/>
      <c r="CY70" s="778"/>
      <c r="CZ70" s="778"/>
      <c r="DA70" s="778"/>
      <c r="DB70" s="778"/>
      <c r="DC70" s="778"/>
      <c r="DD70" s="778"/>
      <c r="DE70" s="778"/>
      <c r="DF70" s="778"/>
      <c r="DG70" s="778"/>
      <c r="DH70" s="778"/>
      <c r="DI70" s="778"/>
      <c r="DJ70" s="778"/>
      <c r="DK70" s="778"/>
      <c r="DL70" s="778"/>
      <c r="DM70" s="778"/>
      <c r="DN70" s="778"/>
      <c r="DO70" s="778"/>
      <c r="DP70" s="778"/>
      <c r="DQ70" s="778"/>
      <c r="DR70" s="778"/>
      <c r="DS70" s="778"/>
      <c r="DT70" s="779"/>
      <c r="DU70" s="779"/>
      <c r="DV70" s="779"/>
      <c r="DW70" s="779"/>
      <c r="DX70" s="779"/>
      <c r="DY70" s="779"/>
      <c r="DZ70" s="779"/>
      <c r="EA70" s="779"/>
      <c r="EB70" s="779"/>
      <c r="EC70" s="779"/>
      <c r="ED70" s="779"/>
      <c r="EE70" s="779"/>
      <c r="EF70" s="779"/>
      <c r="EG70" s="779"/>
      <c r="EH70" s="779"/>
      <c r="EI70" s="779"/>
      <c r="EJ70" s="779"/>
      <c r="EK70" s="779"/>
      <c r="EL70" s="779"/>
      <c r="EM70" s="779"/>
      <c r="EN70" s="779"/>
      <c r="EO70" s="779"/>
      <c r="EP70" s="779"/>
      <c r="EQ70" s="779"/>
      <c r="ER70" s="779"/>
      <c r="ES70" s="779"/>
      <c r="ET70" s="779"/>
      <c r="EU70" s="779"/>
      <c r="EV70" s="779"/>
      <c r="EW70" s="779"/>
      <c r="EX70" s="779"/>
      <c r="EY70" s="779"/>
      <c r="EZ70" s="779"/>
      <c r="FA70" s="779"/>
      <c r="FB70" s="779"/>
      <c r="FC70" s="779"/>
    </row>
    <row r="71" spans="1:159" ht="22">
      <c r="A71" s="778"/>
      <c r="B71" s="778"/>
      <c r="C71" s="778"/>
      <c r="D71" s="778"/>
      <c r="E71" s="778"/>
      <c r="F71" s="778"/>
      <c r="G71" s="778"/>
      <c r="H71" s="778"/>
      <c r="I71" s="778"/>
      <c r="J71" s="778"/>
      <c r="K71" s="778"/>
      <c r="L71" s="778"/>
      <c r="M71" s="778"/>
      <c r="N71" s="778"/>
      <c r="O71" s="778"/>
      <c r="P71" s="778"/>
      <c r="Q71" s="778"/>
      <c r="R71" s="778"/>
      <c r="S71" s="778"/>
      <c r="T71" s="778"/>
      <c r="U71" s="778"/>
      <c r="V71" s="778"/>
      <c r="W71" s="778"/>
      <c r="X71" s="778"/>
      <c r="Y71" s="778"/>
      <c r="Z71" s="778"/>
      <c r="AA71" s="778"/>
      <c r="AB71" s="778"/>
      <c r="AC71" s="778"/>
      <c r="AD71" s="778"/>
      <c r="AE71" s="778"/>
      <c r="AF71" s="778"/>
      <c r="AG71" s="778"/>
      <c r="AH71" s="778"/>
      <c r="AI71" s="778"/>
      <c r="AJ71" s="778"/>
      <c r="AK71" s="778"/>
      <c r="AL71" s="778"/>
      <c r="AM71" s="778"/>
      <c r="AN71" s="778"/>
      <c r="AO71" s="778"/>
      <c r="AP71" s="778"/>
      <c r="AQ71" s="778"/>
      <c r="AR71" s="778"/>
      <c r="AS71" s="778"/>
      <c r="AT71" s="778"/>
      <c r="AU71" s="778"/>
      <c r="AV71" s="778"/>
      <c r="AW71" s="778"/>
      <c r="AX71" s="778"/>
      <c r="AY71" s="778"/>
      <c r="AZ71" s="778"/>
      <c r="BA71" s="778"/>
      <c r="BB71" s="778"/>
      <c r="BC71" s="778"/>
      <c r="BD71" s="778"/>
      <c r="BE71" s="778"/>
      <c r="BF71" s="778"/>
      <c r="BG71" s="778"/>
      <c r="BH71" s="778"/>
      <c r="BI71" s="778"/>
      <c r="BJ71" s="778"/>
      <c r="BK71" s="778"/>
      <c r="BL71" s="778"/>
      <c r="BM71" s="778"/>
      <c r="BN71" s="778"/>
      <c r="BO71" s="778"/>
      <c r="BP71" s="778"/>
      <c r="BQ71" s="778"/>
      <c r="BR71" s="778"/>
      <c r="BS71" s="778"/>
      <c r="BT71" s="778"/>
      <c r="BU71" s="778"/>
      <c r="BV71" s="778"/>
      <c r="BW71" s="778"/>
      <c r="BX71" s="778"/>
      <c r="BY71" s="778"/>
      <c r="BZ71" s="778"/>
      <c r="CA71" s="778"/>
      <c r="CB71" s="778"/>
      <c r="CC71" s="778"/>
      <c r="CD71" s="778"/>
      <c r="CE71" s="778"/>
      <c r="CF71" s="778"/>
      <c r="CG71" s="778"/>
      <c r="CH71" s="778"/>
      <c r="CI71" s="778"/>
      <c r="CJ71" s="778"/>
      <c r="CK71" s="778"/>
      <c r="CL71" s="778"/>
      <c r="CM71" s="778"/>
      <c r="CN71" s="778"/>
      <c r="CO71" s="778"/>
      <c r="CP71" s="778"/>
      <c r="CQ71" s="778"/>
      <c r="CR71" s="778"/>
      <c r="CS71" s="778"/>
      <c r="CT71" s="778"/>
      <c r="CU71" s="778"/>
      <c r="CV71" s="778"/>
      <c r="CW71" s="778"/>
      <c r="CX71" s="778"/>
      <c r="CY71" s="778"/>
      <c r="CZ71" s="778"/>
      <c r="DA71" s="778"/>
      <c r="DB71" s="778"/>
      <c r="DC71" s="778"/>
      <c r="DD71" s="778"/>
      <c r="DE71" s="778"/>
      <c r="DF71" s="778"/>
      <c r="DG71" s="778"/>
      <c r="DH71" s="778"/>
      <c r="DI71" s="778"/>
      <c r="DJ71" s="778"/>
      <c r="DK71" s="778"/>
      <c r="DL71" s="778"/>
      <c r="DM71" s="778"/>
      <c r="DN71" s="778"/>
      <c r="DO71" s="778"/>
      <c r="DP71" s="778"/>
      <c r="DQ71" s="778"/>
      <c r="DR71" s="778"/>
      <c r="DS71" s="778"/>
      <c r="DT71" s="779"/>
      <c r="DU71" s="779"/>
      <c r="DV71" s="779"/>
      <c r="DW71" s="779"/>
      <c r="DX71" s="779"/>
      <c r="DY71" s="779"/>
      <c r="DZ71" s="779"/>
      <c r="EA71" s="779"/>
      <c r="EB71" s="779"/>
      <c r="EC71" s="779"/>
      <c r="ED71" s="779"/>
      <c r="EE71" s="779"/>
      <c r="EF71" s="779"/>
      <c r="EG71" s="779"/>
      <c r="EH71" s="779"/>
      <c r="EI71" s="779"/>
      <c r="EJ71" s="779"/>
      <c r="EK71" s="779"/>
      <c r="EL71" s="779"/>
      <c r="EM71" s="779"/>
      <c r="EN71" s="779"/>
      <c r="EO71" s="779"/>
      <c r="EP71" s="779"/>
      <c r="EQ71" s="779"/>
      <c r="ER71" s="779"/>
      <c r="ES71" s="779"/>
      <c r="ET71" s="779"/>
      <c r="EU71" s="779"/>
      <c r="EV71" s="779"/>
      <c r="EW71" s="779"/>
      <c r="EX71" s="779"/>
      <c r="EY71" s="779"/>
      <c r="EZ71" s="779"/>
      <c r="FA71" s="779"/>
      <c r="FB71" s="779"/>
      <c r="FC71" s="779"/>
    </row>
    <row r="72" spans="1:159" ht="22">
      <c r="A72" s="778"/>
      <c r="B72" s="778"/>
      <c r="C72" s="778"/>
      <c r="D72" s="778"/>
      <c r="E72" s="778"/>
      <c r="F72" s="778"/>
      <c r="G72" s="778"/>
      <c r="H72" s="778"/>
      <c r="I72" s="778"/>
      <c r="J72" s="778"/>
      <c r="K72" s="778"/>
      <c r="L72" s="778"/>
      <c r="M72" s="778"/>
      <c r="N72" s="778"/>
      <c r="O72" s="778"/>
      <c r="P72" s="778"/>
      <c r="Q72" s="778"/>
      <c r="R72" s="778"/>
      <c r="S72" s="778"/>
      <c r="T72" s="778"/>
      <c r="U72" s="778"/>
      <c r="V72" s="778"/>
      <c r="W72" s="778"/>
      <c r="X72" s="778"/>
      <c r="Y72" s="778"/>
      <c r="Z72" s="778"/>
      <c r="AA72" s="778"/>
      <c r="AB72" s="778"/>
      <c r="AC72" s="778"/>
      <c r="AD72" s="778"/>
      <c r="AE72" s="778"/>
      <c r="AF72" s="778"/>
      <c r="AG72" s="778"/>
      <c r="AH72" s="778"/>
      <c r="AI72" s="778"/>
      <c r="AJ72" s="778"/>
      <c r="AK72" s="778"/>
      <c r="AL72" s="778"/>
      <c r="AM72" s="778"/>
      <c r="AN72" s="778"/>
      <c r="AO72" s="778"/>
      <c r="AP72" s="778"/>
      <c r="AQ72" s="778"/>
      <c r="AR72" s="778"/>
      <c r="AS72" s="778"/>
      <c r="AT72" s="778"/>
      <c r="AU72" s="778"/>
      <c r="AV72" s="778"/>
      <c r="AW72" s="778"/>
      <c r="AX72" s="778"/>
      <c r="AY72" s="778"/>
      <c r="AZ72" s="778"/>
      <c r="BA72" s="778"/>
      <c r="BB72" s="778"/>
      <c r="BC72" s="778"/>
      <c r="BD72" s="778"/>
      <c r="BE72" s="778"/>
      <c r="BF72" s="778"/>
      <c r="BG72" s="778"/>
      <c r="BH72" s="778"/>
      <c r="BI72" s="778"/>
      <c r="BJ72" s="778"/>
      <c r="BK72" s="778"/>
      <c r="BL72" s="778"/>
      <c r="BM72" s="778"/>
      <c r="BN72" s="778"/>
      <c r="BO72" s="778"/>
      <c r="BP72" s="778"/>
      <c r="BQ72" s="778"/>
      <c r="BR72" s="778"/>
      <c r="BS72" s="778"/>
      <c r="BT72" s="778"/>
      <c r="BU72" s="778"/>
      <c r="BV72" s="778"/>
      <c r="BW72" s="778"/>
      <c r="BX72" s="778"/>
      <c r="BY72" s="778"/>
      <c r="BZ72" s="778"/>
      <c r="CA72" s="778"/>
      <c r="CB72" s="778"/>
      <c r="CC72" s="778"/>
      <c r="CD72" s="778"/>
      <c r="CE72" s="778"/>
      <c r="CF72" s="778"/>
      <c r="CG72" s="778"/>
      <c r="CH72" s="778"/>
      <c r="CI72" s="778"/>
      <c r="CJ72" s="778"/>
      <c r="CK72" s="778"/>
      <c r="CL72" s="778"/>
      <c r="CM72" s="778"/>
      <c r="CN72" s="778"/>
      <c r="CO72" s="778"/>
      <c r="CP72" s="778"/>
      <c r="CQ72" s="778"/>
      <c r="CR72" s="778"/>
      <c r="CS72" s="778"/>
      <c r="CT72" s="778"/>
      <c r="CU72" s="778"/>
      <c r="CV72" s="778"/>
      <c r="CW72" s="778"/>
      <c r="CX72" s="778"/>
      <c r="CY72" s="778"/>
      <c r="CZ72" s="778"/>
      <c r="DA72" s="778"/>
      <c r="DB72" s="778"/>
      <c r="DC72" s="778"/>
      <c r="DD72" s="778"/>
      <c r="DE72" s="778"/>
      <c r="DF72" s="778"/>
      <c r="DG72" s="778"/>
      <c r="DH72" s="778"/>
      <c r="DI72" s="778"/>
      <c r="DJ72" s="778"/>
      <c r="DK72" s="778"/>
      <c r="DL72" s="778"/>
      <c r="DM72" s="778"/>
      <c r="DN72" s="778"/>
      <c r="DO72" s="778"/>
      <c r="DP72" s="778"/>
      <c r="DQ72" s="778"/>
      <c r="DR72" s="778"/>
      <c r="DS72" s="778"/>
      <c r="DT72" s="779"/>
      <c r="DU72" s="779"/>
      <c r="DV72" s="779"/>
      <c r="DW72" s="779"/>
      <c r="DX72" s="779"/>
      <c r="DY72" s="779"/>
      <c r="DZ72" s="779"/>
      <c r="EA72" s="779"/>
      <c r="EB72" s="779"/>
      <c r="EC72" s="779"/>
      <c r="ED72" s="779"/>
      <c r="EE72" s="779"/>
      <c r="EF72" s="779"/>
      <c r="EG72" s="779"/>
      <c r="EH72" s="779"/>
      <c r="EI72" s="779"/>
      <c r="EJ72" s="779"/>
      <c r="EK72" s="779"/>
      <c r="EL72" s="779"/>
      <c r="EM72" s="779"/>
      <c r="EN72" s="779"/>
      <c r="EO72" s="779"/>
      <c r="EP72" s="779"/>
      <c r="EQ72" s="779"/>
      <c r="ER72" s="779"/>
      <c r="ES72" s="779"/>
      <c r="ET72" s="779"/>
      <c r="EU72" s="779"/>
      <c r="EV72" s="779"/>
      <c r="EW72" s="779"/>
      <c r="EX72" s="779"/>
      <c r="EY72" s="779"/>
      <c r="EZ72" s="779"/>
      <c r="FA72" s="779"/>
      <c r="FB72" s="779"/>
      <c r="FC72" s="779"/>
    </row>
    <row r="73" spans="1:159" ht="22">
      <c r="A73" s="778"/>
      <c r="B73" s="778"/>
      <c r="C73" s="778"/>
      <c r="D73" s="778"/>
      <c r="E73" s="778"/>
      <c r="F73" s="778"/>
      <c r="G73" s="778"/>
      <c r="H73" s="778"/>
      <c r="I73" s="778"/>
      <c r="J73" s="778"/>
      <c r="K73" s="778"/>
      <c r="L73" s="778"/>
      <c r="M73" s="778"/>
      <c r="N73" s="778"/>
      <c r="O73" s="778"/>
      <c r="P73" s="778"/>
      <c r="Q73" s="778"/>
      <c r="R73" s="778"/>
      <c r="S73" s="778"/>
      <c r="T73" s="778"/>
      <c r="U73" s="778"/>
      <c r="V73" s="778"/>
      <c r="W73" s="778"/>
      <c r="X73" s="778"/>
      <c r="Y73" s="778"/>
      <c r="Z73" s="778"/>
      <c r="AA73" s="778"/>
      <c r="AB73" s="778"/>
      <c r="AC73" s="778"/>
      <c r="AD73" s="778"/>
      <c r="AE73" s="778"/>
      <c r="AF73" s="778"/>
      <c r="AG73" s="778"/>
      <c r="AH73" s="778"/>
      <c r="AI73" s="778"/>
      <c r="AJ73" s="778"/>
      <c r="AK73" s="778"/>
      <c r="AL73" s="778"/>
      <c r="AM73" s="778"/>
      <c r="AN73" s="778"/>
      <c r="AO73" s="778"/>
      <c r="AP73" s="778"/>
      <c r="AQ73" s="778"/>
      <c r="AR73" s="778"/>
      <c r="AS73" s="778"/>
      <c r="AT73" s="778"/>
      <c r="AU73" s="778"/>
      <c r="AV73" s="778"/>
      <c r="AW73" s="778"/>
      <c r="AX73" s="778"/>
      <c r="AY73" s="778"/>
      <c r="AZ73" s="778"/>
      <c r="BA73" s="778"/>
      <c r="BB73" s="778"/>
      <c r="BC73" s="778"/>
      <c r="BD73" s="778"/>
      <c r="BE73" s="778"/>
      <c r="BF73" s="778"/>
      <c r="BG73" s="778"/>
      <c r="BH73" s="778"/>
      <c r="BI73" s="778"/>
      <c r="BJ73" s="778"/>
      <c r="BK73" s="778"/>
      <c r="BL73" s="778"/>
      <c r="BM73" s="778"/>
      <c r="BN73" s="778"/>
      <c r="BO73" s="778"/>
      <c r="BP73" s="778"/>
      <c r="BQ73" s="778"/>
      <c r="BR73" s="778"/>
      <c r="BS73" s="778"/>
      <c r="BT73" s="778"/>
      <c r="BU73" s="778"/>
      <c r="BV73" s="778"/>
      <c r="BW73" s="778"/>
      <c r="BX73" s="778"/>
      <c r="BY73" s="778"/>
      <c r="BZ73" s="778"/>
      <c r="CA73" s="778"/>
      <c r="CB73" s="778"/>
      <c r="CC73" s="778"/>
      <c r="CD73" s="778"/>
      <c r="CE73" s="778"/>
      <c r="CF73" s="778"/>
      <c r="CG73" s="778"/>
      <c r="CH73" s="778"/>
      <c r="CI73" s="778"/>
      <c r="CJ73" s="778"/>
      <c r="CK73" s="778"/>
      <c r="CL73" s="778"/>
      <c r="CM73" s="778"/>
      <c r="CN73" s="778"/>
      <c r="CO73" s="778"/>
      <c r="CP73" s="778"/>
      <c r="CQ73" s="778"/>
      <c r="CR73" s="778"/>
      <c r="CS73" s="778"/>
      <c r="CT73" s="778"/>
      <c r="CU73" s="778"/>
      <c r="CV73" s="778"/>
      <c r="CW73" s="778"/>
      <c r="CX73" s="778"/>
      <c r="CY73" s="778"/>
      <c r="CZ73" s="778"/>
      <c r="DA73" s="778"/>
      <c r="DB73" s="778"/>
      <c r="DC73" s="778"/>
      <c r="DD73" s="778"/>
      <c r="DE73" s="778"/>
      <c r="DF73" s="778"/>
      <c r="DG73" s="778"/>
      <c r="DH73" s="778"/>
      <c r="DI73" s="778"/>
      <c r="DJ73" s="778"/>
      <c r="DK73" s="778"/>
      <c r="DL73" s="778"/>
      <c r="DM73" s="778"/>
      <c r="DN73" s="778"/>
      <c r="DO73" s="778"/>
      <c r="DP73" s="778"/>
      <c r="DQ73" s="778"/>
      <c r="DR73" s="778"/>
      <c r="DS73" s="778"/>
      <c r="DT73" s="779"/>
      <c r="DU73" s="779"/>
      <c r="DV73" s="779"/>
      <c r="DW73" s="779"/>
      <c r="DX73" s="779"/>
      <c r="DY73" s="779"/>
      <c r="DZ73" s="779"/>
      <c r="EA73" s="779"/>
      <c r="EB73" s="779"/>
      <c r="EC73" s="779"/>
      <c r="ED73" s="779"/>
      <c r="EE73" s="779"/>
      <c r="EF73" s="779"/>
      <c r="EG73" s="779"/>
      <c r="EH73" s="779"/>
      <c r="EI73" s="779"/>
      <c r="EJ73" s="779"/>
      <c r="EK73" s="779"/>
      <c r="EL73" s="779"/>
      <c r="EM73" s="779"/>
      <c r="EN73" s="779"/>
      <c r="EO73" s="779"/>
      <c r="EP73" s="779"/>
      <c r="EQ73" s="779"/>
      <c r="ER73" s="779"/>
      <c r="ES73" s="779"/>
      <c r="ET73" s="779"/>
      <c r="EU73" s="779"/>
      <c r="EV73" s="779"/>
      <c r="EW73" s="779"/>
      <c r="EX73" s="779"/>
      <c r="EY73" s="779"/>
      <c r="EZ73" s="779"/>
      <c r="FA73" s="779"/>
      <c r="FB73" s="779"/>
      <c r="FC73" s="779"/>
    </row>
    <row r="74" spans="1:159" ht="22">
      <c r="A74" s="778"/>
      <c r="B74" s="778"/>
      <c r="C74" s="778"/>
      <c r="D74" s="778"/>
      <c r="E74" s="778"/>
      <c r="F74" s="778"/>
      <c r="G74" s="778"/>
      <c r="H74" s="778"/>
      <c r="I74" s="778"/>
      <c r="J74" s="778"/>
      <c r="K74" s="778"/>
      <c r="L74" s="778"/>
      <c r="M74" s="778"/>
      <c r="N74" s="778"/>
      <c r="O74" s="778"/>
      <c r="P74" s="778"/>
      <c r="Q74" s="778"/>
      <c r="R74" s="778"/>
      <c r="S74" s="778"/>
      <c r="T74" s="778"/>
      <c r="U74" s="778"/>
      <c r="V74" s="778"/>
      <c r="W74" s="778"/>
      <c r="X74" s="778"/>
      <c r="Y74" s="778"/>
      <c r="Z74" s="778"/>
      <c r="AA74" s="778"/>
      <c r="AB74" s="778"/>
      <c r="AC74" s="778"/>
      <c r="AD74" s="778"/>
      <c r="AE74" s="778"/>
      <c r="AF74" s="778"/>
      <c r="AG74" s="778"/>
      <c r="AH74" s="778"/>
      <c r="AI74" s="778"/>
      <c r="AJ74" s="778"/>
      <c r="AK74" s="778"/>
      <c r="AL74" s="778"/>
      <c r="AM74" s="778"/>
      <c r="AN74" s="778"/>
      <c r="AO74" s="778"/>
      <c r="AP74" s="778"/>
      <c r="AQ74" s="778"/>
      <c r="AR74" s="778"/>
      <c r="AS74" s="778"/>
      <c r="AT74" s="778"/>
      <c r="AU74" s="778"/>
      <c r="AV74" s="778"/>
      <c r="AW74" s="778"/>
      <c r="AX74" s="778"/>
      <c r="AY74" s="778"/>
      <c r="AZ74" s="778"/>
      <c r="BA74" s="778"/>
      <c r="BB74" s="778"/>
      <c r="BC74" s="778"/>
      <c r="BD74" s="778"/>
      <c r="BE74" s="778"/>
      <c r="BF74" s="778"/>
      <c r="BG74" s="778"/>
      <c r="BH74" s="778"/>
      <c r="BI74" s="778"/>
      <c r="BJ74" s="778"/>
      <c r="BK74" s="778"/>
      <c r="BL74" s="778"/>
      <c r="BM74" s="778"/>
      <c r="BN74" s="778"/>
      <c r="BO74" s="778"/>
      <c r="BP74" s="778"/>
      <c r="BQ74" s="778"/>
      <c r="BR74" s="778"/>
      <c r="BS74" s="778"/>
      <c r="BT74" s="778"/>
      <c r="BU74" s="778"/>
      <c r="BV74" s="778"/>
      <c r="BW74" s="778"/>
      <c r="BX74" s="778"/>
      <c r="BY74" s="778"/>
      <c r="BZ74" s="778"/>
      <c r="CA74" s="778"/>
      <c r="CB74" s="778"/>
      <c r="CC74" s="778"/>
      <c r="CD74" s="778"/>
      <c r="CE74" s="778"/>
      <c r="CF74" s="778"/>
      <c r="CG74" s="778"/>
      <c r="CH74" s="778"/>
      <c r="CI74" s="778"/>
      <c r="CJ74" s="778"/>
      <c r="CK74" s="778"/>
      <c r="CL74" s="778"/>
      <c r="CM74" s="778"/>
      <c r="CN74" s="778"/>
      <c r="CO74" s="778"/>
      <c r="CP74" s="778"/>
      <c r="CQ74" s="778"/>
      <c r="CR74" s="778"/>
      <c r="CS74" s="778"/>
      <c r="CT74" s="778"/>
      <c r="CU74" s="778"/>
      <c r="CV74" s="778"/>
      <c r="CW74" s="778"/>
      <c r="CX74" s="778"/>
      <c r="CY74" s="778"/>
      <c r="CZ74" s="778"/>
      <c r="DA74" s="778"/>
      <c r="DB74" s="778"/>
      <c r="DC74" s="778"/>
      <c r="DD74" s="778"/>
      <c r="DE74" s="778"/>
      <c r="DF74" s="778"/>
      <c r="DG74" s="778"/>
      <c r="DH74" s="778"/>
      <c r="DI74" s="778"/>
      <c r="DJ74" s="778"/>
      <c r="DK74" s="778"/>
      <c r="DL74" s="778"/>
      <c r="DM74" s="778"/>
      <c r="DN74" s="778"/>
      <c r="DO74" s="778"/>
      <c r="DP74" s="778"/>
      <c r="DQ74" s="778"/>
      <c r="DR74" s="778"/>
      <c r="DS74" s="778"/>
      <c r="DT74" s="779"/>
      <c r="DU74" s="779"/>
      <c r="DV74" s="779"/>
      <c r="DW74" s="779"/>
      <c r="DX74" s="779"/>
      <c r="DY74" s="779"/>
      <c r="DZ74" s="779"/>
      <c r="EA74" s="779"/>
      <c r="EB74" s="779"/>
      <c r="EC74" s="779"/>
      <c r="ED74" s="779"/>
      <c r="EE74" s="779"/>
      <c r="EF74" s="779"/>
      <c r="EG74" s="779"/>
      <c r="EH74" s="779"/>
      <c r="EI74" s="779"/>
      <c r="EJ74" s="779"/>
      <c r="EK74" s="779"/>
      <c r="EL74" s="779"/>
      <c r="EM74" s="779"/>
      <c r="EN74" s="779"/>
      <c r="EO74" s="779"/>
      <c r="EP74" s="779"/>
      <c r="EQ74" s="779"/>
      <c r="ER74" s="779"/>
      <c r="ES74" s="779"/>
      <c r="ET74" s="779"/>
      <c r="EU74" s="779"/>
      <c r="EV74" s="779"/>
      <c r="EW74" s="779"/>
      <c r="EX74" s="779"/>
      <c r="EY74" s="779"/>
      <c r="EZ74" s="779"/>
      <c r="FA74" s="779"/>
      <c r="FB74" s="779"/>
      <c r="FC74" s="779"/>
    </row>
    <row r="75" spans="1:159" ht="22">
      <c r="A75" s="778"/>
      <c r="B75" s="778"/>
      <c r="C75" s="778"/>
      <c r="D75" s="778"/>
      <c r="E75" s="778"/>
      <c r="F75" s="778"/>
      <c r="G75" s="778"/>
      <c r="H75" s="778"/>
      <c r="I75" s="778"/>
      <c r="J75" s="778"/>
      <c r="K75" s="778"/>
      <c r="L75" s="778"/>
      <c r="M75" s="778"/>
      <c r="N75" s="778"/>
      <c r="O75" s="778"/>
      <c r="P75" s="778"/>
      <c r="Q75" s="778"/>
      <c r="R75" s="778"/>
      <c r="S75" s="778"/>
      <c r="T75" s="778"/>
      <c r="U75" s="778"/>
      <c r="V75" s="778"/>
      <c r="W75" s="778"/>
      <c r="X75" s="778"/>
      <c r="Y75" s="778"/>
      <c r="Z75" s="778"/>
      <c r="AA75" s="778"/>
      <c r="AB75" s="778"/>
      <c r="AC75" s="778"/>
      <c r="AD75" s="778"/>
      <c r="AE75" s="778"/>
      <c r="AF75" s="778"/>
      <c r="AG75" s="778"/>
      <c r="AH75" s="778"/>
      <c r="AI75" s="778"/>
      <c r="AJ75" s="778"/>
      <c r="AK75" s="778"/>
      <c r="AL75" s="778"/>
      <c r="AM75" s="778"/>
      <c r="AN75" s="778"/>
      <c r="AO75" s="778"/>
      <c r="AP75" s="778"/>
      <c r="AQ75" s="778"/>
      <c r="AR75" s="778"/>
      <c r="AS75" s="778"/>
      <c r="AT75" s="778"/>
      <c r="AU75" s="778"/>
      <c r="AV75" s="778"/>
      <c r="AW75" s="778"/>
      <c r="AX75" s="778"/>
      <c r="AY75" s="778"/>
      <c r="AZ75" s="778"/>
      <c r="BA75" s="778"/>
      <c r="BB75" s="778"/>
      <c r="BC75" s="778"/>
      <c r="BD75" s="778"/>
      <c r="BE75" s="778"/>
      <c r="BF75" s="778"/>
      <c r="BG75" s="778"/>
      <c r="BH75" s="778"/>
      <c r="BI75" s="778"/>
      <c r="BJ75" s="778"/>
      <c r="BK75" s="778"/>
      <c r="BL75" s="778"/>
      <c r="BM75" s="778"/>
      <c r="BN75" s="778"/>
      <c r="BO75" s="778"/>
      <c r="BP75" s="778"/>
      <c r="BQ75" s="778"/>
      <c r="BR75" s="778"/>
      <c r="BS75" s="778"/>
      <c r="BT75" s="778"/>
      <c r="BU75" s="778"/>
      <c r="BV75" s="778"/>
      <c r="BW75" s="778"/>
      <c r="BX75" s="778"/>
      <c r="BY75" s="778"/>
      <c r="BZ75" s="778"/>
      <c r="CA75" s="778"/>
      <c r="CB75" s="778"/>
      <c r="CC75" s="778"/>
      <c r="CD75" s="778"/>
      <c r="CE75" s="778"/>
      <c r="CF75" s="778"/>
      <c r="CG75" s="778"/>
      <c r="CH75" s="778"/>
      <c r="CI75" s="778"/>
      <c r="CJ75" s="778"/>
      <c r="CK75" s="778"/>
      <c r="CL75" s="778"/>
      <c r="CM75" s="778"/>
      <c r="CN75" s="778"/>
      <c r="CO75" s="778"/>
      <c r="CP75" s="778"/>
      <c r="CQ75" s="778"/>
      <c r="CR75" s="778"/>
      <c r="CS75" s="778"/>
      <c r="CT75" s="778"/>
      <c r="CU75" s="778"/>
      <c r="CV75" s="778"/>
      <c r="CW75" s="778"/>
      <c r="CX75" s="778"/>
      <c r="CY75" s="778"/>
      <c r="CZ75" s="778"/>
      <c r="DA75" s="778"/>
      <c r="DB75" s="778"/>
      <c r="DC75" s="778"/>
      <c r="DD75" s="778"/>
      <c r="DE75" s="778"/>
      <c r="DF75" s="778"/>
      <c r="DG75" s="778"/>
      <c r="DH75" s="778"/>
      <c r="DI75" s="778"/>
      <c r="DJ75" s="778"/>
      <c r="DK75" s="778"/>
      <c r="DL75" s="778"/>
      <c r="DM75" s="778"/>
      <c r="DN75" s="778"/>
      <c r="DO75" s="778"/>
      <c r="DP75" s="778"/>
      <c r="DQ75" s="778"/>
      <c r="DR75" s="778"/>
      <c r="DS75" s="778"/>
      <c r="DT75" s="779"/>
      <c r="DU75" s="779"/>
      <c r="DV75" s="779"/>
      <c r="DW75" s="779"/>
      <c r="DX75" s="779"/>
      <c r="DY75" s="779"/>
      <c r="DZ75" s="779"/>
      <c r="EA75" s="779"/>
      <c r="EB75" s="779"/>
      <c r="EC75" s="779"/>
      <c r="ED75" s="779"/>
      <c r="EE75" s="779"/>
      <c r="EF75" s="779"/>
      <c r="EG75" s="779"/>
      <c r="EH75" s="779"/>
      <c r="EI75" s="779"/>
      <c r="EJ75" s="779"/>
      <c r="EK75" s="779"/>
      <c r="EL75" s="779"/>
      <c r="EM75" s="779"/>
      <c r="EN75" s="779"/>
      <c r="EO75" s="779"/>
      <c r="EP75" s="779"/>
      <c r="EQ75" s="779"/>
      <c r="ER75" s="779"/>
      <c r="ES75" s="779"/>
      <c r="ET75" s="779"/>
      <c r="EU75" s="779"/>
      <c r="EV75" s="779"/>
      <c r="EW75" s="779"/>
      <c r="EX75" s="779"/>
      <c r="EY75" s="779"/>
      <c r="EZ75" s="779"/>
      <c r="FA75" s="779"/>
      <c r="FB75" s="779"/>
      <c r="FC75" s="779"/>
    </row>
    <row r="76" spans="1:159" ht="22">
      <c r="A76" s="778"/>
      <c r="B76" s="778"/>
      <c r="C76" s="778"/>
      <c r="D76" s="778"/>
      <c r="E76" s="778"/>
      <c r="F76" s="778"/>
      <c r="G76" s="778"/>
      <c r="H76" s="778"/>
      <c r="I76" s="778"/>
      <c r="J76" s="778"/>
      <c r="K76" s="778"/>
      <c r="L76" s="778"/>
      <c r="M76" s="778"/>
      <c r="N76" s="778"/>
      <c r="O76" s="778"/>
      <c r="P76" s="778"/>
      <c r="Q76" s="778"/>
      <c r="R76" s="778"/>
      <c r="S76" s="778"/>
      <c r="T76" s="778"/>
      <c r="U76" s="778"/>
      <c r="V76" s="778"/>
      <c r="W76" s="778"/>
      <c r="X76" s="778"/>
      <c r="Y76" s="778"/>
      <c r="Z76" s="778"/>
      <c r="AA76" s="778"/>
      <c r="AB76" s="778"/>
      <c r="AC76" s="778"/>
      <c r="AD76" s="778"/>
      <c r="AE76" s="778"/>
      <c r="AF76" s="778"/>
      <c r="AG76" s="778"/>
      <c r="AH76" s="778"/>
      <c r="AI76" s="778"/>
      <c r="AJ76" s="778"/>
      <c r="AK76" s="778"/>
      <c r="AL76" s="778"/>
      <c r="AM76" s="778"/>
      <c r="AN76" s="778"/>
      <c r="AO76" s="778"/>
      <c r="AP76" s="778"/>
      <c r="AQ76" s="778"/>
      <c r="AR76" s="778"/>
      <c r="AS76" s="778"/>
      <c r="AT76" s="778"/>
      <c r="AU76" s="778"/>
      <c r="AV76" s="778"/>
      <c r="AW76" s="778"/>
      <c r="AX76" s="778"/>
      <c r="AY76" s="778"/>
      <c r="AZ76" s="778"/>
      <c r="BA76" s="778"/>
      <c r="BB76" s="778"/>
      <c r="BC76" s="778"/>
      <c r="BD76" s="778"/>
      <c r="BE76" s="778"/>
      <c r="BF76" s="778"/>
      <c r="BG76" s="778"/>
      <c r="BH76" s="778"/>
      <c r="BI76" s="778"/>
      <c r="BJ76" s="778"/>
      <c r="BK76" s="778"/>
      <c r="BL76" s="778"/>
      <c r="BM76" s="778"/>
      <c r="BN76" s="778"/>
      <c r="BO76" s="778"/>
      <c r="BP76" s="778"/>
      <c r="BQ76" s="778"/>
      <c r="BR76" s="778"/>
      <c r="BS76" s="778"/>
      <c r="BT76" s="778"/>
      <c r="BU76" s="778"/>
      <c r="BV76" s="778"/>
      <c r="BW76" s="778"/>
      <c r="BX76" s="778"/>
      <c r="BY76" s="778"/>
      <c r="BZ76" s="778"/>
      <c r="CA76" s="778"/>
      <c r="CB76" s="778"/>
      <c r="CC76" s="778"/>
      <c r="CD76" s="778"/>
      <c r="CE76" s="778"/>
      <c r="CF76" s="778"/>
      <c r="CG76" s="778"/>
      <c r="CH76" s="778"/>
      <c r="CI76" s="778"/>
      <c r="CJ76" s="778"/>
      <c r="CK76" s="778"/>
      <c r="CL76" s="778"/>
      <c r="CM76" s="778"/>
      <c r="CN76" s="778"/>
      <c r="CO76" s="778"/>
      <c r="CP76" s="778"/>
      <c r="CQ76" s="778"/>
      <c r="CR76" s="778"/>
      <c r="CS76" s="778"/>
      <c r="CT76" s="778"/>
      <c r="CU76" s="778"/>
      <c r="CV76" s="778"/>
      <c r="CW76" s="778"/>
      <c r="CX76" s="778"/>
      <c r="CY76" s="778"/>
      <c r="CZ76" s="778"/>
      <c r="DA76" s="778"/>
      <c r="DB76" s="778"/>
      <c r="DC76" s="778"/>
      <c r="DD76" s="778"/>
      <c r="DE76" s="778"/>
      <c r="DF76" s="778"/>
      <c r="DG76" s="778"/>
      <c r="DH76" s="778"/>
      <c r="DI76" s="778"/>
      <c r="DJ76" s="778"/>
      <c r="DK76" s="778"/>
      <c r="DL76" s="778"/>
      <c r="DM76" s="778"/>
      <c r="DN76" s="778"/>
      <c r="DO76" s="778"/>
      <c r="DP76" s="778"/>
      <c r="DQ76" s="778"/>
      <c r="DR76" s="778"/>
      <c r="DS76" s="778"/>
      <c r="DT76" s="779"/>
      <c r="DU76" s="779"/>
      <c r="DV76" s="779"/>
      <c r="DW76" s="779"/>
      <c r="DX76" s="779"/>
      <c r="DY76" s="779"/>
      <c r="DZ76" s="779"/>
      <c r="EA76" s="779"/>
      <c r="EB76" s="779"/>
      <c r="EC76" s="779"/>
      <c r="ED76" s="779"/>
      <c r="EE76" s="779"/>
      <c r="EF76" s="779"/>
      <c r="EG76" s="779"/>
      <c r="EH76" s="779"/>
      <c r="EI76" s="779"/>
      <c r="EJ76" s="779"/>
      <c r="EK76" s="779"/>
      <c r="EL76" s="779"/>
      <c r="EM76" s="779"/>
      <c r="EN76" s="779"/>
      <c r="EO76" s="779"/>
      <c r="EP76" s="779"/>
      <c r="EQ76" s="779"/>
      <c r="ER76" s="779"/>
      <c r="ES76" s="779"/>
      <c r="ET76" s="779"/>
      <c r="EU76" s="779"/>
      <c r="EV76" s="779"/>
      <c r="EW76" s="779"/>
      <c r="EX76" s="779"/>
      <c r="EY76" s="779"/>
      <c r="EZ76" s="779"/>
      <c r="FA76" s="779"/>
      <c r="FB76" s="779"/>
      <c r="FC76" s="779"/>
    </row>
    <row r="77" spans="1:159" ht="22">
      <c r="A77" s="778"/>
      <c r="B77" s="778"/>
      <c r="C77" s="778"/>
      <c r="D77" s="778"/>
      <c r="E77" s="778"/>
      <c r="F77" s="778"/>
      <c r="G77" s="778"/>
      <c r="H77" s="778"/>
      <c r="I77" s="778"/>
      <c r="J77" s="778"/>
      <c r="K77" s="778"/>
      <c r="L77" s="778"/>
      <c r="M77" s="778"/>
      <c r="N77" s="778"/>
      <c r="O77" s="778"/>
      <c r="P77" s="778"/>
      <c r="Q77" s="778"/>
      <c r="R77" s="778"/>
      <c r="S77" s="778"/>
      <c r="T77" s="778"/>
      <c r="U77" s="778"/>
      <c r="V77" s="778"/>
      <c r="W77" s="778"/>
      <c r="X77" s="778"/>
      <c r="Y77" s="778"/>
      <c r="Z77" s="778"/>
      <c r="AA77" s="778"/>
      <c r="AB77" s="778"/>
      <c r="AC77" s="778"/>
      <c r="AD77" s="778"/>
      <c r="AE77" s="778"/>
      <c r="AF77" s="778"/>
      <c r="AG77" s="778"/>
      <c r="AH77" s="778"/>
      <c r="AI77" s="778"/>
      <c r="AJ77" s="778"/>
      <c r="AK77" s="778"/>
      <c r="AL77" s="778"/>
      <c r="AM77" s="778"/>
      <c r="AN77" s="778"/>
      <c r="AO77" s="778"/>
      <c r="AP77" s="778"/>
      <c r="AQ77" s="778"/>
      <c r="AR77" s="778"/>
      <c r="AS77" s="778"/>
      <c r="AT77" s="778"/>
      <c r="AU77" s="778"/>
      <c r="AV77" s="778"/>
      <c r="AW77" s="778"/>
      <c r="AX77" s="778"/>
      <c r="AY77" s="778"/>
      <c r="AZ77" s="778"/>
      <c r="BA77" s="778"/>
      <c r="BB77" s="778"/>
      <c r="BC77" s="778"/>
      <c r="BD77" s="778"/>
      <c r="BE77" s="778"/>
      <c r="BF77" s="778"/>
      <c r="BG77" s="778"/>
      <c r="BH77" s="778"/>
      <c r="BI77" s="778"/>
      <c r="BJ77" s="778"/>
      <c r="BK77" s="778"/>
      <c r="BL77" s="778"/>
      <c r="BM77" s="778"/>
      <c r="BN77" s="778"/>
      <c r="BO77" s="778"/>
      <c r="BP77" s="778"/>
      <c r="BQ77" s="778"/>
      <c r="BR77" s="778"/>
      <c r="BS77" s="778"/>
      <c r="BT77" s="778"/>
      <c r="BU77" s="778"/>
      <c r="BV77" s="778"/>
      <c r="BW77" s="778"/>
      <c r="BX77" s="778"/>
      <c r="BY77" s="778"/>
      <c r="BZ77" s="778"/>
      <c r="CA77" s="778"/>
      <c r="CB77" s="778"/>
      <c r="CC77" s="778"/>
      <c r="CD77" s="778"/>
      <c r="CE77" s="778"/>
      <c r="CF77" s="778"/>
      <c r="CG77" s="778"/>
      <c r="CH77" s="778"/>
      <c r="CI77" s="778"/>
      <c r="CJ77" s="778"/>
      <c r="CK77" s="778"/>
      <c r="CL77" s="778"/>
      <c r="CM77" s="778"/>
      <c r="CN77" s="778"/>
      <c r="CO77" s="778"/>
      <c r="CP77" s="778"/>
      <c r="CQ77" s="778"/>
      <c r="CR77" s="778"/>
      <c r="CS77" s="778"/>
      <c r="CT77" s="778"/>
      <c r="CU77" s="778"/>
      <c r="CV77" s="778"/>
      <c r="CW77" s="778"/>
      <c r="CX77" s="778"/>
      <c r="CY77" s="778"/>
      <c r="CZ77" s="778"/>
      <c r="DA77" s="778"/>
      <c r="DB77" s="778"/>
      <c r="DC77" s="778"/>
      <c r="DD77" s="778"/>
      <c r="DE77" s="778"/>
      <c r="DF77" s="778"/>
      <c r="DG77" s="778"/>
      <c r="DH77" s="778"/>
      <c r="DI77" s="778"/>
      <c r="DJ77" s="778"/>
      <c r="DK77" s="778"/>
      <c r="DL77" s="778"/>
      <c r="DM77" s="778"/>
      <c r="DN77" s="778"/>
      <c r="DO77" s="778"/>
      <c r="DP77" s="778"/>
      <c r="DQ77" s="778"/>
      <c r="DR77" s="778"/>
      <c r="DS77" s="778"/>
      <c r="DT77" s="779"/>
      <c r="DU77" s="779"/>
      <c r="DV77" s="779"/>
      <c r="DW77" s="779"/>
      <c r="DX77" s="779"/>
      <c r="DY77" s="779"/>
      <c r="DZ77" s="779"/>
      <c r="EA77" s="779"/>
      <c r="EB77" s="779"/>
      <c r="EC77" s="779"/>
      <c r="ED77" s="779"/>
      <c r="EE77" s="779"/>
      <c r="EF77" s="779"/>
      <c r="EG77" s="779"/>
      <c r="EH77" s="779"/>
      <c r="EI77" s="779"/>
      <c r="EJ77" s="779"/>
      <c r="EK77" s="779"/>
      <c r="EL77" s="779"/>
      <c r="EM77" s="779"/>
      <c r="EN77" s="779"/>
      <c r="EO77" s="779"/>
      <c r="EP77" s="779"/>
      <c r="EQ77" s="779"/>
      <c r="ER77" s="779"/>
      <c r="ES77" s="779"/>
      <c r="ET77" s="779"/>
      <c r="EU77" s="779"/>
      <c r="EV77" s="779"/>
      <c r="EW77" s="779"/>
      <c r="EX77" s="779"/>
      <c r="EY77" s="779"/>
      <c r="EZ77" s="779"/>
      <c r="FA77" s="779"/>
      <c r="FB77" s="779"/>
      <c r="FC77" s="779"/>
    </row>
    <row r="78" spans="1:159" ht="22">
      <c r="A78" s="778"/>
      <c r="B78" s="778"/>
      <c r="C78" s="778"/>
      <c r="D78" s="778"/>
      <c r="E78" s="778"/>
      <c r="F78" s="778"/>
      <c r="G78" s="778"/>
      <c r="H78" s="778"/>
      <c r="I78" s="778"/>
      <c r="J78" s="778"/>
      <c r="K78" s="778"/>
      <c r="L78" s="778"/>
      <c r="M78" s="778"/>
      <c r="N78" s="778"/>
      <c r="O78" s="778"/>
      <c r="P78" s="778"/>
      <c r="Q78" s="778"/>
      <c r="R78" s="778"/>
      <c r="S78" s="778"/>
      <c r="T78" s="778"/>
      <c r="U78" s="778"/>
      <c r="V78" s="778"/>
      <c r="W78" s="778"/>
      <c r="X78" s="778"/>
      <c r="Y78" s="778"/>
      <c r="Z78" s="778"/>
      <c r="AA78" s="778"/>
      <c r="AB78" s="778"/>
      <c r="AC78" s="778"/>
      <c r="AD78" s="778"/>
      <c r="AE78" s="778"/>
      <c r="AF78" s="778"/>
      <c r="AG78" s="778"/>
      <c r="AH78" s="778"/>
      <c r="AI78" s="778"/>
      <c r="AJ78" s="778"/>
      <c r="AK78" s="778"/>
      <c r="AL78" s="778"/>
      <c r="AM78" s="778"/>
      <c r="AN78" s="778"/>
      <c r="AO78" s="778"/>
      <c r="AP78" s="778"/>
      <c r="AQ78" s="778"/>
      <c r="AR78" s="778"/>
      <c r="AS78" s="778"/>
      <c r="AT78" s="778"/>
      <c r="AU78" s="778"/>
      <c r="AV78" s="778"/>
      <c r="AW78" s="778"/>
      <c r="AX78" s="778"/>
      <c r="AY78" s="778"/>
      <c r="AZ78" s="778"/>
      <c r="BA78" s="778"/>
      <c r="BB78" s="778"/>
      <c r="BC78" s="778"/>
      <c r="BD78" s="778"/>
      <c r="BE78" s="778"/>
      <c r="BF78" s="778"/>
      <c r="BG78" s="778"/>
      <c r="BH78" s="778"/>
      <c r="BI78" s="778"/>
      <c r="BJ78" s="778"/>
      <c r="BK78" s="778"/>
      <c r="BL78" s="778"/>
      <c r="BM78" s="778"/>
      <c r="BN78" s="778"/>
      <c r="BO78" s="778"/>
      <c r="BP78" s="778"/>
      <c r="BQ78" s="778"/>
      <c r="BR78" s="778"/>
      <c r="BS78" s="778"/>
      <c r="BT78" s="778"/>
      <c r="BU78" s="778"/>
      <c r="BV78" s="778"/>
      <c r="BW78" s="778"/>
      <c r="BX78" s="778"/>
      <c r="BY78" s="778"/>
      <c r="BZ78" s="778"/>
      <c r="CA78" s="778"/>
      <c r="CB78" s="778"/>
      <c r="CC78" s="778"/>
      <c r="CD78" s="778"/>
      <c r="CE78" s="778"/>
      <c r="CF78" s="778"/>
      <c r="CG78" s="778"/>
      <c r="CH78" s="778"/>
      <c r="CI78" s="778"/>
      <c r="CJ78" s="778"/>
      <c r="CK78" s="778"/>
      <c r="CL78" s="778"/>
      <c r="CM78" s="778"/>
      <c r="CN78" s="778"/>
      <c r="CO78" s="778"/>
      <c r="CP78" s="778"/>
      <c r="CQ78" s="778"/>
      <c r="CR78" s="778"/>
      <c r="CS78" s="778"/>
      <c r="CT78" s="778"/>
      <c r="CU78" s="778"/>
      <c r="CV78" s="778"/>
      <c r="CW78" s="778"/>
      <c r="CX78" s="778"/>
      <c r="CY78" s="778"/>
      <c r="CZ78" s="778"/>
      <c r="DA78" s="778"/>
      <c r="DB78" s="778"/>
      <c r="DC78" s="778"/>
      <c r="DD78" s="778"/>
      <c r="DE78" s="778"/>
      <c r="DF78" s="778"/>
      <c r="DG78" s="778"/>
      <c r="DH78" s="778"/>
      <c r="DI78" s="778"/>
      <c r="DJ78" s="778"/>
      <c r="DK78" s="778"/>
      <c r="DL78" s="778"/>
      <c r="DM78" s="778"/>
      <c r="DN78" s="778"/>
      <c r="DO78" s="778"/>
      <c r="DP78" s="778"/>
      <c r="DQ78" s="778"/>
      <c r="DR78" s="778"/>
      <c r="DS78" s="778"/>
      <c r="DT78" s="779"/>
      <c r="DU78" s="779"/>
      <c r="DV78" s="779"/>
      <c r="DW78" s="779"/>
      <c r="DX78" s="779"/>
      <c r="DY78" s="779"/>
      <c r="DZ78" s="779"/>
      <c r="EA78" s="779"/>
      <c r="EB78" s="779"/>
      <c r="EC78" s="779"/>
      <c r="ED78" s="779"/>
      <c r="EE78" s="779"/>
      <c r="EF78" s="779"/>
      <c r="EG78" s="779"/>
      <c r="EH78" s="779"/>
      <c r="EI78" s="779"/>
      <c r="EJ78" s="779"/>
      <c r="EK78" s="779"/>
      <c r="EL78" s="779"/>
      <c r="EM78" s="779"/>
      <c r="EN78" s="779"/>
      <c r="EO78" s="779"/>
      <c r="EP78" s="779"/>
      <c r="EQ78" s="779"/>
      <c r="ER78" s="779"/>
      <c r="ES78" s="779"/>
      <c r="ET78" s="779"/>
      <c r="EU78" s="779"/>
      <c r="EV78" s="779"/>
      <c r="EW78" s="779"/>
      <c r="EX78" s="779"/>
      <c r="EY78" s="779"/>
      <c r="EZ78" s="779"/>
      <c r="FA78" s="779"/>
      <c r="FB78" s="779"/>
      <c r="FC78" s="779"/>
    </row>
    <row r="79" spans="1:159" ht="22">
      <c r="A79" s="778"/>
      <c r="B79" s="778"/>
      <c r="C79" s="778"/>
      <c r="D79" s="778"/>
      <c r="E79" s="778"/>
      <c r="F79" s="778"/>
      <c r="G79" s="778"/>
      <c r="H79" s="778"/>
      <c r="I79" s="778"/>
      <c r="J79" s="778"/>
      <c r="K79" s="778"/>
      <c r="L79" s="778"/>
      <c r="M79" s="778"/>
      <c r="N79" s="778"/>
      <c r="O79" s="778"/>
      <c r="P79" s="778"/>
      <c r="Q79" s="778"/>
      <c r="R79" s="778"/>
      <c r="S79" s="778"/>
      <c r="T79" s="778"/>
      <c r="U79" s="778"/>
      <c r="V79" s="778"/>
      <c r="W79" s="778"/>
      <c r="X79" s="778"/>
      <c r="Y79" s="778"/>
      <c r="Z79" s="778"/>
      <c r="AA79" s="778"/>
      <c r="AB79" s="778"/>
      <c r="AC79" s="778"/>
      <c r="AD79" s="778"/>
      <c r="AE79" s="778"/>
      <c r="AF79" s="778"/>
      <c r="AG79" s="778"/>
      <c r="AH79" s="778"/>
      <c r="AI79" s="778"/>
      <c r="AJ79" s="778"/>
      <c r="AK79" s="778"/>
      <c r="AL79" s="778"/>
      <c r="AM79" s="778"/>
      <c r="AN79" s="778"/>
      <c r="AO79" s="778"/>
      <c r="AP79" s="778"/>
      <c r="AQ79" s="778"/>
      <c r="AR79" s="778"/>
      <c r="AS79" s="778"/>
      <c r="AT79" s="778"/>
      <c r="AU79" s="778"/>
      <c r="AV79" s="778"/>
      <c r="AW79" s="778"/>
      <c r="AX79" s="778"/>
      <c r="AY79" s="778"/>
      <c r="AZ79" s="778"/>
      <c r="BA79" s="778"/>
      <c r="BB79" s="778"/>
      <c r="BC79" s="778"/>
      <c r="BD79" s="778"/>
      <c r="BE79" s="778"/>
      <c r="BF79" s="778"/>
      <c r="BG79" s="778"/>
      <c r="BH79" s="778"/>
      <c r="BI79" s="778"/>
      <c r="BJ79" s="778"/>
      <c r="BK79" s="778"/>
      <c r="BL79" s="778"/>
      <c r="BM79" s="778"/>
      <c r="BN79" s="778"/>
      <c r="BO79" s="778"/>
      <c r="BP79" s="778"/>
      <c r="BQ79" s="778"/>
      <c r="BR79" s="778"/>
      <c r="BS79" s="778"/>
      <c r="BT79" s="778"/>
      <c r="BU79" s="778"/>
      <c r="BV79" s="778"/>
      <c r="BW79" s="778"/>
      <c r="BX79" s="778"/>
      <c r="BY79" s="778"/>
      <c r="BZ79" s="778"/>
      <c r="CA79" s="778"/>
      <c r="CB79" s="778"/>
      <c r="CC79" s="778"/>
      <c r="CD79" s="778"/>
      <c r="CE79" s="778"/>
      <c r="CF79" s="778"/>
      <c r="CG79" s="778"/>
      <c r="CH79" s="778"/>
      <c r="CI79" s="778"/>
      <c r="CJ79" s="778"/>
      <c r="CK79" s="778"/>
      <c r="CL79" s="778"/>
      <c r="CM79" s="778"/>
      <c r="CN79" s="778"/>
      <c r="CO79" s="778"/>
      <c r="CP79" s="778"/>
      <c r="CQ79" s="778"/>
      <c r="CR79" s="778"/>
      <c r="CS79" s="778"/>
      <c r="CT79" s="778"/>
      <c r="CU79" s="778"/>
      <c r="CV79" s="778"/>
      <c r="CW79" s="778"/>
      <c r="CX79" s="778"/>
      <c r="CY79" s="778"/>
      <c r="CZ79" s="778"/>
      <c r="DA79" s="778"/>
      <c r="DB79" s="778"/>
      <c r="DC79" s="778"/>
      <c r="DD79" s="778"/>
      <c r="DE79" s="778"/>
      <c r="DF79" s="778"/>
      <c r="DG79" s="778"/>
      <c r="DH79" s="778"/>
      <c r="DI79" s="778"/>
      <c r="DJ79" s="778"/>
      <c r="DK79" s="778"/>
      <c r="DL79" s="778"/>
      <c r="DM79" s="778"/>
      <c r="DN79" s="778"/>
      <c r="DO79" s="778"/>
      <c r="DP79" s="778"/>
      <c r="DQ79" s="778"/>
      <c r="DR79" s="778"/>
      <c r="DS79" s="778"/>
      <c r="DT79" s="779"/>
      <c r="DU79" s="779"/>
      <c r="DV79" s="779"/>
      <c r="DW79" s="779"/>
      <c r="DX79" s="779"/>
      <c r="DY79" s="779"/>
      <c r="DZ79" s="779"/>
      <c r="EA79" s="779"/>
      <c r="EB79" s="779"/>
      <c r="EC79" s="779"/>
      <c r="ED79" s="779"/>
      <c r="EE79" s="779"/>
      <c r="EF79" s="779"/>
      <c r="EG79" s="779"/>
      <c r="EH79" s="779"/>
      <c r="EI79" s="779"/>
      <c r="EJ79" s="779"/>
      <c r="EK79" s="779"/>
      <c r="EL79" s="779"/>
      <c r="EM79" s="779"/>
      <c r="EN79" s="779"/>
      <c r="EO79" s="779"/>
      <c r="EP79" s="779"/>
      <c r="EQ79" s="779"/>
      <c r="ER79" s="779"/>
      <c r="ES79" s="779"/>
      <c r="ET79" s="779"/>
      <c r="EU79" s="779"/>
      <c r="EV79" s="779"/>
      <c r="EW79" s="779"/>
      <c r="EX79" s="779"/>
      <c r="EY79" s="779"/>
      <c r="EZ79" s="779"/>
      <c r="FA79" s="779"/>
      <c r="FB79" s="779"/>
      <c r="FC79" s="779"/>
    </row>
    <row r="80" spans="1:159" ht="22">
      <c r="A80" s="778"/>
      <c r="B80" s="778"/>
      <c r="C80" s="778"/>
      <c r="D80" s="778"/>
      <c r="E80" s="778"/>
      <c r="F80" s="778"/>
      <c r="G80" s="778"/>
      <c r="H80" s="778"/>
      <c r="I80" s="778"/>
      <c r="J80" s="778"/>
      <c r="K80" s="778"/>
      <c r="L80" s="778"/>
      <c r="M80" s="778"/>
      <c r="N80" s="778"/>
      <c r="O80" s="778"/>
      <c r="P80" s="778"/>
      <c r="Q80" s="778"/>
      <c r="R80" s="778"/>
      <c r="S80" s="778"/>
      <c r="T80" s="778"/>
      <c r="U80" s="778"/>
      <c r="V80" s="778"/>
      <c r="W80" s="778"/>
      <c r="X80" s="778"/>
      <c r="Y80" s="778"/>
      <c r="Z80" s="778"/>
      <c r="AA80" s="778"/>
      <c r="AB80" s="778"/>
      <c r="AC80" s="778"/>
      <c r="AD80" s="778"/>
      <c r="AE80" s="778"/>
      <c r="AF80" s="778"/>
      <c r="AG80" s="778"/>
      <c r="AH80" s="778"/>
      <c r="AI80" s="778"/>
      <c r="AJ80" s="778"/>
      <c r="AK80" s="778"/>
      <c r="AL80" s="778"/>
      <c r="AM80" s="778"/>
      <c r="AN80" s="778"/>
      <c r="AO80" s="778"/>
      <c r="AP80" s="778"/>
      <c r="AQ80" s="778"/>
      <c r="AR80" s="778"/>
      <c r="AS80" s="778"/>
      <c r="AT80" s="778"/>
      <c r="AU80" s="778"/>
      <c r="AV80" s="778"/>
      <c r="AW80" s="778"/>
      <c r="AX80" s="778"/>
      <c r="AY80" s="778"/>
      <c r="AZ80" s="778"/>
      <c r="BA80" s="778"/>
      <c r="BB80" s="778"/>
      <c r="BC80" s="778"/>
      <c r="BD80" s="778"/>
      <c r="BE80" s="778"/>
      <c r="BF80" s="778"/>
      <c r="BG80" s="778"/>
      <c r="BH80" s="778"/>
      <c r="BI80" s="778"/>
      <c r="BJ80" s="778"/>
      <c r="BK80" s="778"/>
      <c r="BL80" s="778"/>
      <c r="BM80" s="778"/>
      <c r="BN80" s="778"/>
      <c r="BO80" s="778"/>
      <c r="BP80" s="778"/>
      <c r="BQ80" s="778"/>
      <c r="BR80" s="778"/>
      <c r="BS80" s="778"/>
      <c r="BT80" s="778"/>
      <c r="BU80" s="778"/>
      <c r="BV80" s="778"/>
      <c r="BW80" s="778"/>
      <c r="BX80" s="778"/>
      <c r="BY80" s="778"/>
      <c r="BZ80" s="778"/>
      <c r="CA80" s="778"/>
      <c r="CB80" s="778"/>
      <c r="CC80" s="778"/>
      <c r="CD80" s="778"/>
      <c r="CE80" s="778"/>
      <c r="CF80" s="778"/>
      <c r="CG80" s="778"/>
      <c r="CH80" s="778"/>
      <c r="CI80" s="778"/>
      <c r="CJ80" s="778"/>
      <c r="CK80" s="778"/>
      <c r="CL80" s="778"/>
      <c r="CM80" s="778"/>
      <c r="CN80" s="778"/>
      <c r="CO80" s="778"/>
      <c r="CP80" s="778"/>
      <c r="CQ80" s="778"/>
      <c r="CR80" s="778"/>
      <c r="CS80" s="778"/>
      <c r="CT80" s="778"/>
      <c r="CU80" s="778"/>
      <c r="CV80" s="778"/>
      <c r="CW80" s="778"/>
      <c r="CX80" s="778"/>
      <c r="CY80" s="778"/>
      <c r="CZ80" s="778"/>
      <c r="DA80" s="778"/>
      <c r="DB80" s="778"/>
      <c r="DC80" s="778"/>
      <c r="DD80" s="778"/>
      <c r="DE80" s="778"/>
      <c r="DF80" s="778"/>
      <c r="DG80" s="778"/>
      <c r="DH80" s="778"/>
      <c r="DI80" s="778"/>
      <c r="DJ80" s="778"/>
      <c r="DK80" s="778"/>
      <c r="DL80" s="778"/>
      <c r="DM80" s="778"/>
      <c r="DN80" s="778"/>
      <c r="DO80" s="778"/>
      <c r="DP80" s="778"/>
      <c r="DQ80" s="778"/>
      <c r="DR80" s="778"/>
      <c r="DS80" s="778"/>
      <c r="DT80" s="779"/>
      <c r="DU80" s="779"/>
      <c r="DV80" s="779"/>
      <c r="DW80" s="779"/>
      <c r="DX80" s="779"/>
      <c r="DY80" s="779"/>
      <c r="DZ80" s="779"/>
      <c r="EA80" s="779"/>
      <c r="EB80" s="779"/>
      <c r="EC80" s="779"/>
      <c r="ED80" s="779"/>
      <c r="EE80" s="779"/>
      <c r="EF80" s="779"/>
      <c r="EG80" s="779"/>
      <c r="EH80" s="779"/>
      <c r="EI80" s="779"/>
      <c r="EJ80" s="779"/>
      <c r="EK80" s="779"/>
      <c r="EL80" s="779"/>
      <c r="EM80" s="779"/>
      <c r="EN80" s="779"/>
      <c r="EO80" s="779"/>
      <c r="EP80" s="779"/>
      <c r="EQ80" s="779"/>
      <c r="ER80" s="779"/>
      <c r="ES80" s="779"/>
      <c r="ET80" s="779"/>
      <c r="EU80" s="779"/>
      <c r="EV80" s="779"/>
      <c r="EW80" s="779"/>
      <c r="EX80" s="779"/>
      <c r="EY80" s="779"/>
      <c r="EZ80" s="779"/>
      <c r="FA80" s="779"/>
      <c r="FB80" s="779"/>
      <c r="FC80" s="779"/>
    </row>
    <row r="81" spans="1:159" ht="22">
      <c r="A81" s="778"/>
      <c r="B81" s="778"/>
      <c r="C81" s="778"/>
      <c r="D81" s="778"/>
      <c r="E81" s="778"/>
      <c r="F81" s="778"/>
      <c r="G81" s="778"/>
      <c r="H81" s="778"/>
      <c r="I81" s="778"/>
      <c r="J81" s="778"/>
      <c r="K81" s="778"/>
      <c r="L81" s="778"/>
      <c r="M81" s="778"/>
      <c r="N81" s="778"/>
      <c r="O81" s="778"/>
      <c r="P81" s="778"/>
      <c r="Q81" s="778"/>
      <c r="R81" s="778"/>
      <c r="S81" s="778"/>
      <c r="T81" s="778"/>
      <c r="U81" s="778"/>
      <c r="V81" s="778"/>
      <c r="W81" s="778"/>
      <c r="X81" s="778"/>
      <c r="Y81" s="778"/>
      <c r="Z81" s="778"/>
      <c r="AA81" s="778"/>
      <c r="AB81" s="778"/>
      <c r="AC81" s="778"/>
      <c r="AD81" s="778"/>
      <c r="AE81" s="778"/>
      <c r="AF81" s="778"/>
      <c r="AG81" s="778"/>
      <c r="AH81" s="778"/>
      <c r="AI81" s="778"/>
      <c r="AJ81" s="778"/>
      <c r="AK81" s="778"/>
      <c r="AL81" s="778"/>
      <c r="AM81" s="778"/>
      <c r="AN81" s="778"/>
      <c r="AO81" s="778"/>
      <c r="AP81" s="778"/>
      <c r="AQ81" s="778"/>
      <c r="AR81" s="778"/>
      <c r="AS81" s="778"/>
      <c r="AT81" s="778"/>
      <c r="AU81" s="778"/>
      <c r="AV81" s="778"/>
      <c r="AW81" s="778"/>
      <c r="AX81" s="778"/>
      <c r="AY81" s="778"/>
      <c r="AZ81" s="778"/>
      <c r="BA81" s="778"/>
      <c r="BB81" s="778"/>
      <c r="BC81" s="778"/>
      <c r="BD81" s="778"/>
      <c r="BE81" s="778"/>
      <c r="BF81" s="778"/>
      <c r="BG81" s="778"/>
      <c r="BH81" s="778"/>
      <c r="BI81" s="778"/>
      <c r="BJ81" s="778"/>
      <c r="BK81" s="778"/>
      <c r="BL81" s="778"/>
      <c r="BM81" s="778"/>
      <c r="BN81" s="778"/>
      <c r="BO81" s="778"/>
      <c r="BP81" s="778"/>
      <c r="BQ81" s="778"/>
      <c r="BR81" s="778"/>
      <c r="BS81" s="778"/>
      <c r="BT81" s="778"/>
      <c r="BU81" s="778"/>
      <c r="BV81" s="778"/>
      <c r="BW81" s="778"/>
      <c r="BX81" s="778"/>
      <c r="BY81" s="778"/>
      <c r="BZ81" s="778"/>
      <c r="CA81" s="778"/>
      <c r="CB81" s="778"/>
      <c r="CC81" s="778"/>
      <c r="CD81" s="778"/>
      <c r="CE81" s="778"/>
      <c r="CF81" s="778"/>
      <c r="CG81" s="778"/>
      <c r="CH81" s="778"/>
      <c r="CI81" s="778"/>
      <c r="CJ81" s="778"/>
      <c r="CK81" s="778"/>
      <c r="CL81" s="778"/>
      <c r="CM81" s="778"/>
      <c r="CN81" s="778"/>
      <c r="CO81" s="778"/>
      <c r="CP81" s="778"/>
      <c r="CQ81" s="778"/>
      <c r="CR81" s="778"/>
      <c r="CS81" s="778"/>
      <c r="CT81" s="778"/>
      <c r="CU81" s="778"/>
      <c r="CV81" s="778"/>
      <c r="CW81" s="778"/>
      <c r="CX81" s="778"/>
      <c r="CY81" s="778"/>
      <c r="CZ81" s="778"/>
      <c r="DA81" s="778"/>
      <c r="DB81" s="778"/>
      <c r="DC81" s="778"/>
      <c r="DD81" s="778"/>
      <c r="DE81" s="778"/>
      <c r="DF81" s="778"/>
      <c r="DG81" s="778"/>
      <c r="DH81" s="778"/>
      <c r="DI81" s="778"/>
      <c r="DJ81" s="778"/>
      <c r="DK81" s="778"/>
      <c r="DL81" s="778"/>
      <c r="DM81" s="778"/>
      <c r="DN81" s="778"/>
      <c r="DO81" s="778"/>
      <c r="DP81" s="778"/>
      <c r="DQ81" s="778"/>
      <c r="DR81" s="778"/>
      <c r="DS81" s="778"/>
      <c r="DT81" s="779"/>
      <c r="DU81" s="779"/>
      <c r="DV81" s="779"/>
      <c r="DW81" s="779"/>
      <c r="DX81" s="779"/>
      <c r="DY81" s="779"/>
      <c r="DZ81" s="779"/>
      <c r="EA81" s="779"/>
      <c r="EB81" s="779"/>
      <c r="EC81" s="779"/>
      <c r="ED81" s="779"/>
      <c r="EE81" s="779"/>
      <c r="EF81" s="779"/>
      <c r="EG81" s="779"/>
      <c r="EH81" s="779"/>
      <c r="EI81" s="779"/>
      <c r="EJ81" s="779"/>
      <c r="EK81" s="779"/>
      <c r="EL81" s="779"/>
      <c r="EM81" s="779"/>
      <c r="EN81" s="779"/>
      <c r="EO81" s="779"/>
      <c r="EP81" s="779"/>
      <c r="EQ81" s="779"/>
      <c r="ER81" s="779"/>
      <c r="ES81" s="779"/>
      <c r="ET81" s="779"/>
      <c r="EU81" s="779"/>
      <c r="EV81" s="779"/>
      <c r="EW81" s="779"/>
      <c r="EX81" s="779"/>
      <c r="EY81" s="779"/>
      <c r="EZ81" s="779"/>
      <c r="FA81" s="779"/>
      <c r="FB81" s="779"/>
      <c r="FC81" s="779"/>
    </row>
    <row r="82" spans="1:159" ht="22">
      <c r="A82" s="778"/>
      <c r="B82" s="778"/>
      <c r="C82" s="778"/>
      <c r="D82" s="778"/>
      <c r="E82" s="778"/>
      <c r="F82" s="778"/>
      <c r="G82" s="778"/>
      <c r="H82" s="778"/>
      <c r="I82" s="778"/>
      <c r="J82" s="778"/>
      <c r="K82" s="778"/>
      <c r="L82" s="778"/>
      <c r="M82" s="778"/>
      <c r="N82" s="778"/>
      <c r="O82" s="778"/>
      <c r="P82" s="778"/>
      <c r="Q82" s="778"/>
      <c r="R82" s="778"/>
      <c r="S82" s="778"/>
      <c r="T82" s="778"/>
      <c r="U82" s="778"/>
      <c r="V82" s="778"/>
      <c r="W82" s="778"/>
      <c r="X82" s="778"/>
      <c r="Y82" s="778"/>
      <c r="Z82" s="778"/>
      <c r="AA82" s="778"/>
      <c r="AB82" s="778"/>
      <c r="AC82" s="778"/>
      <c r="AD82" s="778"/>
      <c r="AE82" s="778"/>
      <c r="AF82" s="778"/>
      <c r="AG82" s="778"/>
      <c r="AH82" s="778"/>
      <c r="AI82" s="778"/>
      <c r="AJ82" s="778"/>
      <c r="AK82" s="778"/>
      <c r="AL82" s="778"/>
      <c r="AM82" s="778"/>
      <c r="AN82" s="778"/>
      <c r="AO82" s="778"/>
      <c r="AP82" s="778"/>
      <c r="AQ82" s="778"/>
      <c r="AR82" s="778"/>
      <c r="AS82" s="778"/>
      <c r="AT82" s="778"/>
      <c r="AU82" s="778"/>
      <c r="AV82" s="778"/>
      <c r="AW82" s="778"/>
      <c r="AX82" s="778"/>
      <c r="AY82" s="778"/>
      <c r="AZ82" s="778"/>
      <c r="BA82" s="778"/>
      <c r="BB82" s="778"/>
      <c r="BC82" s="778"/>
      <c r="BD82" s="778"/>
      <c r="BE82" s="778"/>
      <c r="BF82" s="778"/>
      <c r="BG82" s="778"/>
      <c r="BH82" s="778"/>
      <c r="BI82" s="778"/>
      <c r="BJ82" s="778"/>
      <c r="BK82" s="778"/>
      <c r="BL82" s="778"/>
      <c r="BM82" s="778"/>
      <c r="BN82" s="778"/>
      <c r="BO82" s="778"/>
      <c r="BP82" s="778"/>
      <c r="BQ82" s="778"/>
      <c r="BR82" s="778"/>
      <c r="BS82" s="778"/>
      <c r="BT82" s="778"/>
      <c r="BU82" s="778"/>
      <c r="BV82" s="778"/>
      <c r="BW82" s="778"/>
      <c r="BX82" s="778"/>
      <c r="BY82" s="778"/>
      <c r="BZ82" s="778"/>
      <c r="CA82" s="778"/>
      <c r="CB82" s="778"/>
      <c r="CC82" s="778"/>
      <c r="CD82" s="778"/>
      <c r="CE82" s="778"/>
      <c r="CF82" s="778"/>
      <c r="CG82" s="778"/>
      <c r="CH82" s="778"/>
      <c r="CI82" s="778"/>
      <c r="CJ82" s="778"/>
      <c r="CK82" s="778"/>
      <c r="CL82" s="778"/>
      <c r="CM82" s="778"/>
      <c r="CN82" s="778"/>
      <c r="CO82" s="778"/>
      <c r="CP82" s="778"/>
      <c r="CQ82" s="778"/>
      <c r="CR82" s="778"/>
      <c r="CS82" s="778"/>
      <c r="CT82" s="778"/>
      <c r="CU82" s="778"/>
      <c r="CV82" s="778"/>
      <c r="CW82" s="778"/>
      <c r="CX82" s="778"/>
      <c r="CY82" s="778"/>
      <c r="CZ82" s="778"/>
      <c r="DA82" s="778"/>
      <c r="DB82" s="778"/>
      <c r="DC82" s="778"/>
      <c r="DD82" s="778"/>
      <c r="DE82" s="778"/>
      <c r="DF82" s="778"/>
      <c r="DG82" s="778"/>
      <c r="DH82" s="778"/>
      <c r="DI82" s="778"/>
      <c r="DJ82" s="778"/>
      <c r="DK82" s="778"/>
      <c r="DL82" s="778"/>
      <c r="DM82" s="778"/>
      <c r="DN82" s="778"/>
      <c r="DO82" s="778"/>
      <c r="DP82" s="778"/>
      <c r="DQ82" s="778"/>
      <c r="DR82" s="778"/>
      <c r="DS82" s="778"/>
      <c r="DT82" s="779"/>
      <c r="DU82" s="779"/>
      <c r="DV82" s="779"/>
      <c r="DW82" s="779"/>
      <c r="DX82" s="779"/>
      <c r="DY82" s="779"/>
      <c r="DZ82" s="779"/>
      <c r="EA82" s="779"/>
      <c r="EB82" s="779"/>
      <c r="EC82" s="779"/>
      <c r="ED82" s="779"/>
      <c r="EE82" s="779"/>
      <c r="EF82" s="779"/>
      <c r="EG82" s="779"/>
      <c r="EH82" s="779"/>
      <c r="EI82" s="779"/>
      <c r="EJ82" s="779"/>
      <c r="EK82" s="779"/>
      <c r="EL82" s="779"/>
      <c r="EM82" s="779"/>
      <c r="EN82" s="779"/>
      <c r="EO82" s="779"/>
      <c r="EP82" s="779"/>
      <c r="EQ82" s="779"/>
      <c r="ER82" s="779"/>
      <c r="ES82" s="779"/>
      <c r="ET82" s="779"/>
      <c r="EU82" s="779"/>
      <c r="EV82" s="779"/>
      <c r="EW82" s="779"/>
      <c r="EX82" s="779"/>
      <c r="EY82" s="779"/>
      <c r="EZ82" s="779"/>
      <c r="FA82" s="779"/>
      <c r="FB82" s="779"/>
      <c r="FC82" s="779"/>
    </row>
    <row r="83" spans="1:159" ht="22">
      <c r="A83" s="778"/>
      <c r="B83" s="778"/>
      <c r="C83" s="778"/>
      <c r="D83" s="778"/>
      <c r="E83" s="778"/>
      <c r="F83" s="778"/>
      <c r="G83" s="778"/>
      <c r="H83" s="778"/>
      <c r="I83" s="778"/>
      <c r="J83" s="778"/>
      <c r="K83" s="778"/>
      <c r="L83" s="778"/>
      <c r="M83" s="778"/>
      <c r="N83" s="778"/>
      <c r="O83" s="778"/>
      <c r="P83" s="778"/>
      <c r="Q83" s="778"/>
      <c r="R83" s="778"/>
      <c r="S83" s="778"/>
      <c r="T83" s="778"/>
      <c r="U83" s="778"/>
      <c r="V83" s="778"/>
      <c r="W83" s="778"/>
      <c r="X83" s="778"/>
      <c r="Y83" s="778"/>
      <c r="Z83" s="778"/>
      <c r="AA83" s="778"/>
      <c r="AB83" s="778"/>
      <c r="AC83" s="778"/>
      <c r="AD83" s="778"/>
      <c r="AE83" s="778"/>
      <c r="AF83" s="778"/>
      <c r="AG83" s="778"/>
      <c r="AH83" s="778"/>
      <c r="AI83" s="778"/>
      <c r="AJ83" s="778"/>
      <c r="AK83" s="778"/>
      <c r="AL83" s="778"/>
      <c r="AM83" s="778"/>
      <c r="AN83" s="778"/>
      <c r="AO83" s="778"/>
      <c r="AP83" s="778"/>
      <c r="AQ83" s="778"/>
      <c r="AR83" s="778"/>
      <c r="AS83" s="778"/>
      <c r="AT83" s="778"/>
      <c r="AU83" s="778"/>
      <c r="AV83" s="778"/>
      <c r="AW83" s="778"/>
      <c r="AX83" s="778"/>
      <c r="AY83" s="778"/>
      <c r="AZ83" s="778"/>
      <c r="BA83" s="778"/>
      <c r="BB83" s="778"/>
      <c r="BC83" s="778"/>
      <c r="BD83" s="778"/>
      <c r="BE83" s="778"/>
      <c r="BF83" s="778"/>
      <c r="BG83" s="778"/>
      <c r="BH83" s="778"/>
      <c r="BI83" s="778"/>
      <c r="BJ83" s="778"/>
      <c r="BK83" s="778"/>
      <c r="BL83" s="778"/>
      <c r="BM83" s="778"/>
      <c r="BN83" s="778"/>
      <c r="BO83" s="778"/>
      <c r="BP83" s="778"/>
      <c r="BQ83" s="778"/>
      <c r="BR83" s="778"/>
      <c r="BS83" s="778"/>
      <c r="BT83" s="778"/>
      <c r="BU83" s="778"/>
      <c r="BV83" s="778"/>
      <c r="BW83" s="778"/>
      <c r="BX83" s="778"/>
      <c r="BY83" s="778"/>
      <c r="BZ83" s="778"/>
      <c r="CA83" s="778"/>
      <c r="CB83" s="778"/>
      <c r="CC83" s="778"/>
      <c r="CD83" s="778"/>
      <c r="CE83" s="778"/>
      <c r="CF83" s="778"/>
      <c r="CG83" s="778"/>
      <c r="CH83" s="778"/>
      <c r="CI83" s="778"/>
      <c r="CJ83" s="778"/>
      <c r="CK83" s="778"/>
      <c r="CL83" s="778"/>
      <c r="CM83" s="778"/>
      <c r="CN83" s="778"/>
      <c r="CO83" s="778"/>
      <c r="CP83" s="778"/>
      <c r="CQ83" s="778"/>
      <c r="CR83" s="778"/>
      <c r="CS83" s="778"/>
      <c r="CT83" s="778"/>
      <c r="CU83" s="778"/>
      <c r="CV83" s="778"/>
      <c r="CW83" s="778"/>
      <c r="CX83" s="778"/>
      <c r="CY83" s="778"/>
      <c r="CZ83" s="778"/>
      <c r="DA83" s="778"/>
      <c r="DB83" s="778"/>
      <c r="DC83" s="778"/>
      <c r="DD83" s="778"/>
      <c r="DE83" s="778"/>
      <c r="DF83" s="778"/>
      <c r="DG83" s="778"/>
      <c r="DH83" s="778"/>
      <c r="DI83" s="778"/>
      <c r="DJ83" s="778"/>
      <c r="DK83" s="778"/>
      <c r="DL83" s="778"/>
      <c r="DM83" s="778"/>
      <c r="DN83" s="778"/>
      <c r="DO83" s="778"/>
      <c r="DP83" s="778"/>
      <c r="DQ83" s="778"/>
      <c r="DR83" s="778"/>
      <c r="DS83" s="778"/>
      <c r="DT83" s="779"/>
      <c r="DU83" s="779"/>
      <c r="DV83" s="779"/>
      <c r="DW83" s="779"/>
      <c r="DX83" s="779"/>
      <c r="DY83" s="779"/>
      <c r="DZ83" s="779"/>
      <c r="EA83" s="779"/>
      <c r="EB83" s="779"/>
      <c r="EC83" s="779"/>
      <c r="ED83" s="779"/>
      <c r="EE83" s="779"/>
      <c r="EF83" s="779"/>
      <c r="EG83" s="779"/>
      <c r="EH83" s="779"/>
      <c r="EI83" s="779"/>
      <c r="EJ83" s="779"/>
      <c r="EK83" s="779"/>
      <c r="EL83" s="779"/>
      <c r="EM83" s="779"/>
      <c r="EN83" s="779"/>
      <c r="EO83" s="779"/>
      <c r="EP83" s="779"/>
      <c r="EQ83" s="779"/>
      <c r="ER83" s="779"/>
      <c r="ES83" s="779"/>
      <c r="ET83" s="779"/>
      <c r="EU83" s="779"/>
      <c r="EV83" s="779"/>
      <c r="EW83" s="779"/>
      <c r="EX83" s="779"/>
      <c r="EY83" s="779"/>
      <c r="EZ83" s="779"/>
      <c r="FA83" s="779"/>
      <c r="FB83" s="779"/>
      <c r="FC83" s="779"/>
    </row>
    <row r="84" spans="1:159" ht="22">
      <c r="A84" s="778"/>
      <c r="B84" s="778"/>
      <c r="C84" s="778"/>
      <c r="D84" s="778"/>
      <c r="E84" s="778"/>
      <c r="F84" s="778"/>
      <c r="G84" s="778"/>
      <c r="H84" s="778"/>
      <c r="I84" s="778"/>
      <c r="J84" s="778"/>
      <c r="K84" s="778"/>
      <c r="L84" s="778"/>
      <c r="M84" s="778"/>
      <c r="N84" s="778"/>
      <c r="O84" s="778"/>
      <c r="P84" s="778"/>
      <c r="Q84" s="778"/>
      <c r="R84" s="778"/>
      <c r="S84" s="778"/>
      <c r="T84" s="778"/>
      <c r="U84" s="778"/>
      <c r="V84" s="778"/>
      <c r="W84" s="778"/>
      <c r="X84" s="778"/>
      <c r="Y84" s="778"/>
      <c r="Z84" s="778"/>
      <c r="AA84" s="778"/>
      <c r="AB84" s="778"/>
      <c r="AC84" s="778"/>
      <c r="AD84" s="778"/>
      <c r="AE84" s="778"/>
      <c r="AF84" s="778"/>
      <c r="AG84" s="778"/>
      <c r="AH84" s="778"/>
      <c r="AI84" s="778"/>
      <c r="AJ84" s="778"/>
      <c r="AK84" s="778"/>
      <c r="AL84" s="778"/>
      <c r="AM84" s="778"/>
      <c r="AN84" s="778"/>
      <c r="AO84" s="778"/>
      <c r="AP84" s="778"/>
      <c r="AQ84" s="778"/>
      <c r="AR84" s="778"/>
      <c r="AS84" s="778"/>
      <c r="AT84" s="778"/>
      <c r="AU84" s="778"/>
      <c r="AV84" s="778"/>
      <c r="AW84" s="778"/>
      <c r="AX84" s="778"/>
      <c r="AY84" s="778"/>
      <c r="AZ84" s="778"/>
      <c r="BA84" s="778"/>
      <c r="BB84" s="778"/>
      <c r="BC84" s="778"/>
      <c r="BD84" s="778"/>
      <c r="BE84" s="778"/>
      <c r="BF84" s="778"/>
      <c r="BG84" s="778"/>
      <c r="BH84" s="778"/>
      <c r="BI84" s="778"/>
      <c r="BJ84" s="778"/>
      <c r="BK84" s="778"/>
      <c r="BL84" s="778"/>
      <c r="BM84" s="778"/>
      <c r="BN84" s="778"/>
      <c r="BO84" s="778"/>
      <c r="BP84" s="778"/>
      <c r="BQ84" s="778"/>
      <c r="BR84" s="778"/>
      <c r="BS84" s="778"/>
      <c r="BT84" s="778"/>
      <c r="BU84" s="778"/>
      <c r="BV84" s="778"/>
      <c r="BW84" s="778"/>
      <c r="BX84" s="778"/>
      <c r="BY84" s="778"/>
      <c r="BZ84" s="778"/>
      <c r="CA84" s="778"/>
      <c r="CB84" s="778"/>
      <c r="CC84" s="778"/>
      <c r="CD84" s="778"/>
      <c r="CE84" s="778"/>
      <c r="CF84" s="778"/>
      <c r="CG84" s="778"/>
      <c r="CH84" s="778"/>
      <c r="CI84" s="778"/>
      <c r="CJ84" s="778"/>
      <c r="CK84" s="778"/>
      <c r="CL84" s="778"/>
      <c r="CM84" s="778"/>
      <c r="CN84" s="778"/>
      <c r="CO84" s="778"/>
      <c r="CP84" s="778"/>
      <c r="CQ84" s="778"/>
      <c r="CR84" s="778"/>
      <c r="CS84" s="778"/>
      <c r="CT84" s="778"/>
      <c r="CU84" s="778"/>
      <c r="CV84" s="778"/>
      <c r="CW84" s="778"/>
      <c r="CX84" s="778"/>
      <c r="CY84" s="778"/>
      <c r="CZ84" s="778"/>
      <c r="DA84" s="778"/>
      <c r="DB84" s="778"/>
      <c r="DC84" s="778"/>
      <c r="DD84" s="778"/>
      <c r="DE84" s="778"/>
      <c r="DF84" s="778"/>
      <c r="DG84" s="778"/>
      <c r="DH84" s="778"/>
      <c r="DI84" s="778"/>
      <c r="DJ84" s="778"/>
      <c r="DK84" s="778"/>
      <c r="DL84" s="778"/>
      <c r="DM84" s="778"/>
      <c r="DN84" s="778"/>
      <c r="DO84" s="778"/>
      <c r="DP84" s="778"/>
      <c r="DQ84" s="778"/>
      <c r="DR84" s="778"/>
      <c r="DS84" s="778"/>
      <c r="DT84" s="779"/>
      <c r="DU84" s="779"/>
      <c r="DV84" s="779"/>
      <c r="DW84" s="779"/>
      <c r="DX84" s="779"/>
      <c r="DY84" s="779"/>
      <c r="DZ84" s="779"/>
      <c r="EA84" s="779"/>
      <c r="EB84" s="779"/>
      <c r="EC84" s="779"/>
      <c r="ED84" s="779"/>
      <c r="EE84" s="779"/>
      <c r="EF84" s="779"/>
      <c r="EG84" s="779"/>
      <c r="EH84" s="779"/>
      <c r="EI84" s="779"/>
      <c r="EJ84" s="779"/>
      <c r="EK84" s="779"/>
      <c r="EL84" s="779"/>
      <c r="EM84" s="779"/>
      <c r="EN84" s="779"/>
      <c r="EO84" s="779"/>
      <c r="EP84" s="779"/>
      <c r="EQ84" s="779"/>
      <c r="ER84" s="779"/>
      <c r="ES84" s="779"/>
      <c r="ET84" s="779"/>
      <c r="EU84" s="779"/>
      <c r="EV84" s="779"/>
      <c r="EW84" s="779"/>
      <c r="EX84" s="779"/>
      <c r="EY84" s="779"/>
      <c r="EZ84" s="779"/>
      <c r="FA84" s="779"/>
      <c r="FB84" s="779"/>
      <c r="FC84" s="779"/>
    </row>
    <row r="85" spans="1:159" ht="22">
      <c r="A85" s="778"/>
      <c r="B85" s="778"/>
      <c r="C85" s="778"/>
      <c r="D85" s="778"/>
      <c r="E85" s="778"/>
      <c r="F85" s="778"/>
      <c r="G85" s="778"/>
      <c r="H85" s="778"/>
      <c r="I85" s="778"/>
      <c r="J85" s="778"/>
      <c r="K85" s="778"/>
      <c r="L85" s="778"/>
      <c r="M85" s="778"/>
      <c r="N85" s="778"/>
      <c r="O85" s="778"/>
      <c r="P85" s="778"/>
      <c r="Q85" s="778"/>
      <c r="R85" s="778"/>
      <c r="S85" s="778"/>
      <c r="T85" s="778"/>
      <c r="U85" s="778"/>
      <c r="V85" s="778"/>
      <c r="W85" s="778"/>
      <c r="X85" s="778"/>
      <c r="Y85" s="778"/>
      <c r="Z85" s="778"/>
      <c r="AA85" s="778"/>
      <c r="AB85" s="778"/>
      <c r="AC85" s="778"/>
      <c r="AD85" s="778"/>
      <c r="AE85" s="778"/>
      <c r="AF85" s="778"/>
      <c r="AG85" s="778"/>
      <c r="AH85" s="778"/>
      <c r="AI85" s="778"/>
      <c r="AJ85" s="778"/>
      <c r="AK85" s="778"/>
      <c r="AL85" s="778"/>
      <c r="AM85" s="778"/>
      <c r="AN85" s="778"/>
      <c r="AO85" s="778"/>
      <c r="AP85" s="778"/>
      <c r="AQ85" s="778"/>
      <c r="AR85" s="778"/>
      <c r="AS85" s="778"/>
      <c r="AT85" s="778"/>
      <c r="AU85" s="778"/>
      <c r="AV85" s="778"/>
      <c r="AW85" s="778"/>
      <c r="AX85" s="778"/>
      <c r="AY85" s="778"/>
      <c r="AZ85" s="778"/>
      <c r="BA85" s="778"/>
      <c r="BB85" s="778"/>
      <c r="BC85" s="778"/>
      <c r="BD85" s="778"/>
      <c r="BE85" s="778"/>
      <c r="BF85" s="778"/>
      <c r="BG85" s="778"/>
      <c r="BH85" s="778"/>
      <c r="BI85" s="778"/>
      <c r="BJ85" s="778"/>
      <c r="BK85" s="778"/>
      <c r="BL85" s="778"/>
      <c r="BM85" s="778"/>
      <c r="BN85" s="778"/>
      <c r="BO85" s="778"/>
      <c r="BP85" s="778"/>
      <c r="BQ85" s="778"/>
      <c r="BR85" s="778"/>
      <c r="BS85" s="778"/>
      <c r="BT85" s="778"/>
      <c r="BU85" s="778"/>
      <c r="BV85" s="778"/>
      <c r="BW85" s="778"/>
      <c r="BX85" s="778"/>
      <c r="BY85" s="778"/>
      <c r="BZ85" s="778"/>
      <c r="CA85" s="778"/>
      <c r="CB85" s="778"/>
      <c r="CC85" s="778"/>
      <c r="CD85" s="778"/>
      <c r="CE85" s="778"/>
      <c r="CF85" s="778"/>
      <c r="CG85" s="778"/>
      <c r="CH85" s="778"/>
      <c r="CI85" s="778"/>
      <c r="CJ85" s="778"/>
      <c r="CK85" s="778"/>
      <c r="CL85" s="778"/>
      <c r="CM85" s="778"/>
      <c r="CN85" s="778"/>
      <c r="CO85" s="778"/>
      <c r="CP85" s="778"/>
      <c r="CQ85" s="778"/>
      <c r="CR85" s="778"/>
      <c r="CS85" s="778"/>
      <c r="CT85" s="778"/>
      <c r="CU85" s="778"/>
      <c r="CV85" s="778"/>
      <c r="CW85" s="778"/>
      <c r="CX85" s="778"/>
      <c r="CY85" s="778"/>
      <c r="CZ85" s="778"/>
      <c r="DA85" s="778"/>
      <c r="DB85" s="778"/>
      <c r="DC85" s="778"/>
      <c r="DD85" s="778"/>
      <c r="DE85" s="778"/>
      <c r="DF85" s="778"/>
      <c r="DG85" s="778"/>
      <c r="DH85" s="778"/>
      <c r="DI85" s="778"/>
      <c r="DJ85" s="778"/>
      <c r="DK85" s="778"/>
      <c r="DL85" s="778"/>
      <c r="DM85" s="778"/>
      <c r="DN85" s="778"/>
      <c r="DO85" s="778"/>
      <c r="DP85" s="778"/>
      <c r="DQ85" s="778"/>
      <c r="DR85" s="778"/>
      <c r="DS85" s="778"/>
      <c r="DT85" s="779"/>
      <c r="DU85" s="779"/>
      <c r="DV85" s="779"/>
      <c r="DW85" s="779"/>
      <c r="DX85" s="779"/>
      <c r="DY85" s="779"/>
      <c r="DZ85" s="779"/>
      <c r="EA85" s="779"/>
      <c r="EB85" s="779"/>
      <c r="EC85" s="779"/>
      <c r="ED85" s="779"/>
      <c r="EE85" s="779"/>
      <c r="EF85" s="779"/>
      <c r="EG85" s="779"/>
      <c r="EH85" s="779"/>
      <c r="EI85" s="779"/>
      <c r="EJ85" s="779"/>
      <c r="EK85" s="779"/>
      <c r="EL85" s="779"/>
      <c r="EM85" s="779"/>
      <c r="EN85" s="779"/>
      <c r="EO85" s="779"/>
      <c r="EP85" s="779"/>
      <c r="EQ85" s="779"/>
      <c r="ER85" s="779"/>
      <c r="ES85" s="779"/>
      <c r="ET85" s="779"/>
      <c r="EU85" s="779"/>
      <c r="EV85" s="779"/>
      <c r="EW85" s="779"/>
      <c r="EX85" s="779"/>
      <c r="EY85" s="779"/>
      <c r="EZ85" s="779"/>
      <c r="FA85" s="779"/>
      <c r="FB85" s="779"/>
      <c r="FC85" s="779"/>
    </row>
    <row r="86" spans="1:159" ht="22">
      <c r="A86" s="778"/>
      <c r="B86" s="778"/>
      <c r="C86" s="778"/>
      <c r="D86" s="778"/>
      <c r="E86" s="778"/>
      <c r="F86" s="778"/>
      <c r="G86" s="778"/>
      <c r="H86" s="778"/>
      <c r="I86" s="778"/>
      <c r="J86" s="778"/>
      <c r="K86" s="778"/>
      <c r="L86" s="778"/>
      <c r="M86" s="778"/>
      <c r="N86" s="778"/>
      <c r="O86" s="778"/>
      <c r="P86" s="778"/>
      <c r="Q86" s="778"/>
      <c r="R86" s="778"/>
      <c r="S86" s="778"/>
      <c r="T86" s="778"/>
      <c r="U86" s="778"/>
      <c r="V86" s="778"/>
      <c r="W86" s="778"/>
      <c r="X86" s="778"/>
      <c r="Y86" s="778"/>
      <c r="Z86" s="778"/>
      <c r="AA86" s="778"/>
      <c r="AB86" s="778"/>
      <c r="AC86" s="778"/>
      <c r="AD86" s="778"/>
      <c r="AE86" s="778"/>
      <c r="AF86" s="778"/>
      <c r="AG86" s="778"/>
      <c r="AH86" s="778"/>
      <c r="AI86" s="778"/>
      <c r="AJ86" s="778"/>
      <c r="AK86" s="778"/>
      <c r="AL86" s="778"/>
      <c r="AM86" s="778"/>
      <c r="AN86" s="778"/>
      <c r="AO86" s="778"/>
      <c r="AP86" s="778"/>
      <c r="AQ86" s="778"/>
      <c r="AR86" s="778"/>
      <c r="AS86" s="778"/>
      <c r="AT86" s="778"/>
      <c r="AU86" s="778"/>
      <c r="AV86" s="778"/>
      <c r="AW86" s="778"/>
      <c r="AX86" s="778"/>
      <c r="AY86" s="778"/>
      <c r="AZ86" s="778"/>
      <c r="BA86" s="778"/>
      <c r="BB86" s="778"/>
      <c r="BC86" s="778"/>
      <c r="BD86" s="778"/>
      <c r="BE86" s="778"/>
      <c r="BF86" s="778"/>
      <c r="BG86" s="778"/>
      <c r="BH86" s="778"/>
      <c r="BI86" s="778"/>
      <c r="BJ86" s="778"/>
      <c r="BK86" s="778"/>
      <c r="BL86" s="778"/>
      <c r="BM86" s="778"/>
      <c r="BN86" s="778"/>
      <c r="BO86" s="778"/>
      <c r="BP86" s="778"/>
      <c r="BQ86" s="778"/>
      <c r="BR86" s="778"/>
      <c r="BS86" s="778"/>
      <c r="BT86" s="778"/>
      <c r="BU86" s="778"/>
      <c r="BV86" s="778"/>
      <c r="BW86" s="778"/>
      <c r="BX86" s="778"/>
      <c r="BY86" s="778"/>
      <c r="BZ86" s="778"/>
      <c r="CA86" s="778"/>
      <c r="CB86" s="778"/>
      <c r="CC86" s="778"/>
      <c r="CD86" s="778"/>
      <c r="CE86" s="778"/>
      <c r="CF86" s="778"/>
      <c r="CG86" s="778"/>
      <c r="CH86" s="778"/>
      <c r="CI86" s="778"/>
      <c r="CJ86" s="778"/>
      <c r="CK86" s="778"/>
      <c r="CL86" s="778"/>
      <c r="CM86" s="778"/>
      <c r="CN86" s="778"/>
      <c r="CO86" s="778"/>
      <c r="CP86" s="778"/>
      <c r="CQ86" s="778"/>
      <c r="CR86" s="778"/>
      <c r="CS86" s="778"/>
      <c r="CT86" s="778"/>
      <c r="CU86" s="778"/>
      <c r="CV86" s="778"/>
      <c r="CW86" s="778"/>
      <c r="CX86" s="778"/>
      <c r="CY86" s="778"/>
      <c r="CZ86" s="778"/>
      <c r="DA86" s="778"/>
      <c r="DB86" s="778"/>
      <c r="DC86" s="778"/>
      <c r="DD86" s="778"/>
      <c r="DE86" s="778"/>
      <c r="DF86" s="778"/>
      <c r="DG86" s="778"/>
      <c r="DH86" s="778"/>
      <c r="DI86" s="778"/>
      <c r="DJ86" s="778"/>
      <c r="DK86" s="778"/>
      <c r="DL86" s="778"/>
      <c r="DM86" s="778"/>
      <c r="DN86" s="778"/>
      <c r="DO86" s="778"/>
      <c r="DP86" s="778"/>
      <c r="DQ86" s="778"/>
      <c r="DR86" s="778"/>
      <c r="DS86" s="778"/>
      <c r="DT86" s="779"/>
      <c r="DU86" s="779"/>
      <c r="DV86" s="779"/>
      <c r="DW86" s="779"/>
      <c r="DX86" s="779"/>
      <c r="DY86" s="779"/>
      <c r="DZ86" s="779"/>
      <c r="EA86" s="779"/>
      <c r="EB86" s="779"/>
      <c r="EC86" s="779"/>
      <c r="ED86" s="779"/>
      <c r="EE86" s="779"/>
      <c r="EF86" s="779"/>
      <c r="EG86" s="779"/>
      <c r="EH86" s="779"/>
      <c r="EI86" s="779"/>
      <c r="EJ86" s="779"/>
      <c r="EK86" s="779"/>
      <c r="EL86" s="779"/>
      <c r="EM86" s="779"/>
      <c r="EN86" s="779"/>
      <c r="EO86" s="779"/>
      <c r="EP86" s="779"/>
      <c r="EQ86" s="779"/>
      <c r="ER86" s="779"/>
      <c r="ES86" s="779"/>
      <c r="ET86" s="779"/>
      <c r="EU86" s="779"/>
      <c r="EV86" s="779"/>
      <c r="EW86" s="779"/>
      <c r="EX86" s="779"/>
      <c r="EY86" s="779"/>
      <c r="EZ86" s="779"/>
      <c r="FA86" s="779"/>
      <c r="FB86" s="779"/>
      <c r="FC86" s="779"/>
    </row>
    <row r="87" spans="1:159" ht="22">
      <c r="A87" s="778"/>
      <c r="B87" s="778"/>
      <c r="C87" s="778"/>
      <c r="D87" s="778"/>
      <c r="E87" s="778"/>
      <c r="F87" s="778"/>
      <c r="G87" s="778"/>
      <c r="H87" s="778"/>
      <c r="I87" s="778"/>
      <c r="J87" s="778"/>
      <c r="K87" s="778"/>
      <c r="L87" s="778"/>
      <c r="M87" s="778"/>
      <c r="N87" s="778"/>
      <c r="O87" s="778"/>
      <c r="P87" s="778"/>
      <c r="Q87" s="778"/>
      <c r="R87" s="778"/>
      <c r="S87" s="778"/>
      <c r="T87" s="778"/>
      <c r="U87" s="778"/>
      <c r="V87" s="778"/>
      <c r="W87" s="778"/>
      <c r="X87" s="778"/>
      <c r="Y87" s="778"/>
      <c r="Z87" s="778"/>
      <c r="AA87" s="778"/>
      <c r="AB87" s="778"/>
      <c r="AC87" s="778"/>
      <c r="AD87" s="778"/>
      <c r="AE87" s="778"/>
      <c r="AF87" s="778"/>
      <c r="AG87" s="778"/>
      <c r="AH87" s="778"/>
      <c r="AI87" s="778"/>
      <c r="AJ87" s="778"/>
      <c r="AK87" s="778"/>
      <c r="AL87" s="778"/>
      <c r="AM87" s="778"/>
      <c r="AN87" s="778"/>
      <c r="AO87" s="778"/>
      <c r="AP87" s="778"/>
      <c r="AQ87" s="778"/>
      <c r="AR87" s="778"/>
      <c r="AS87" s="778"/>
      <c r="AT87" s="778"/>
      <c r="AU87" s="778"/>
      <c r="AV87" s="778"/>
      <c r="AW87" s="778"/>
      <c r="AX87" s="778"/>
      <c r="AY87" s="778"/>
      <c r="AZ87" s="778"/>
      <c r="BA87" s="778"/>
      <c r="BB87" s="778"/>
      <c r="BC87" s="778"/>
      <c r="BD87" s="778"/>
      <c r="BE87" s="778"/>
      <c r="BF87" s="778"/>
      <c r="BG87" s="778"/>
      <c r="BH87" s="778"/>
      <c r="BI87" s="778"/>
      <c r="BJ87" s="778"/>
      <c r="BK87" s="778"/>
      <c r="BL87" s="778"/>
      <c r="BM87" s="778"/>
      <c r="BN87" s="778"/>
      <c r="BO87" s="778"/>
      <c r="BP87" s="778"/>
      <c r="BQ87" s="778"/>
      <c r="BR87" s="778"/>
      <c r="BS87" s="778"/>
      <c r="BT87" s="778"/>
      <c r="BU87" s="778"/>
      <c r="BV87" s="778"/>
      <c r="BW87" s="778"/>
      <c r="BX87" s="778"/>
      <c r="BY87" s="778"/>
      <c r="BZ87" s="778"/>
      <c r="CA87" s="778"/>
      <c r="CB87" s="778"/>
      <c r="CC87" s="778"/>
      <c r="CD87" s="778"/>
      <c r="CE87" s="778"/>
      <c r="CF87" s="778"/>
      <c r="CG87" s="778"/>
      <c r="CH87" s="778"/>
      <c r="CI87" s="778"/>
      <c r="CJ87" s="778"/>
      <c r="CK87" s="778"/>
      <c r="CL87" s="778"/>
      <c r="CM87" s="778"/>
      <c r="CN87" s="778"/>
      <c r="CO87" s="778"/>
      <c r="CP87" s="778"/>
      <c r="CQ87" s="778"/>
      <c r="CR87" s="778"/>
      <c r="CS87" s="778"/>
      <c r="CT87" s="778"/>
      <c r="CU87" s="778"/>
      <c r="CV87" s="778"/>
      <c r="CW87" s="778"/>
      <c r="CX87" s="778"/>
      <c r="CY87" s="778"/>
      <c r="CZ87" s="778"/>
      <c r="DA87" s="778"/>
      <c r="DB87" s="778"/>
      <c r="DC87" s="778"/>
      <c r="DD87" s="778"/>
      <c r="DE87" s="778"/>
      <c r="DF87" s="778"/>
      <c r="DG87" s="778"/>
      <c r="DH87" s="778"/>
      <c r="DI87" s="778"/>
      <c r="DJ87" s="778"/>
      <c r="DK87" s="778"/>
      <c r="DL87" s="778"/>
      <c r="DM87" s="778"/>
      <c r="DN87" s="778"/>
      <c r="DO87" s="778"/>
      <c r="DP87" s="778"/>
      <c r="DQ87" s="778"/>
      <c r="DR87" s="778"/>
      <c r="DS87" s="778"/>
      <c r="DT87" s="779"/>
      <c r="DU87" s="779"/>
      <c r="DV87" s="779"/>
      <c r="DW87" s="779"/>
      <c r="DX87" s="779"/>
      <c r="DY87" s="779"/>
      <c r="DZ87" s="779"/>
      <c r="EA87" s="779"/>
      <c r="EB87" s="779"/>
      <c r="EC87" s="779"/>
      <c r="ED87" s="779"/>
      <c r="EE87" s="779"/>
      <c r="EF87" s="779"/>
      <c r="EG87" s="779"/>
      <c r="EH87" s="779"/>
      <c r="EI87" s="779"/>
      <c r="EJ87" s="779"/>
      <c r="EK87" s="779"/>
      <c r="EL87" s="779"/>
      <c r="EM87" s="779"/>
      <c r="EN87" s="779"/>
      <c r="EO87" s="779"/>
      <c r="EP87" s="779"/>
      <c r="EQ87" s="779"/>
      <c r="ER87" s="779"/>
      <c r="ES87" s="779"/>
      <c r="ET87" s="779"/>
      <c r="EU87" s="779"/>
      <c r="EV87" s="779"/>
      <c r="EW87" s="779"/>
      <c r="EX87" s="779"/>
      <c r="EY87" s="779"/>
      <c r="EZ87" s="779"/>
      <c r="FA87" s="779"/>
      <c r="FB87" s="779"/>
      <c r="FC87" s="779"/>
    </row>
    <row r="88" spans="1:159" ht="22">
      <c r="A88" s="778"/>
      <c r="B88" s="778"/>
      <c r="C88" s="778"/>
      <c r="D88" s="778"/>
      <c r="E88" s="778"/>
      <c r="F88" s="778"/>
      <c r="G88" s="778"/>
      <c r="H88" s="778"/>
      <c r="I88" s="778"/>
      <c r="J88" s="778"/>
      <c r="K88" s="778"/>
      <c r="L88" s="778"/>
      <c r="M88" s="778"/>
      <c r="N88" s="778"/>
      <c r="O88" s="778"/>
      <c r="P88" s="778"/>
      <c r="Q88" s="778"/>
      <c r="R88" s="778"/>
      <c r="S88" s="778"/>
      <c r="T88" s="778"/>
      <c r="U88" s="778"/>
      <c r="V88" s="778"/>
      <c r="W88" s="778"/>
      <c r="X88" s="778"/>
      <c r="Y88" s="778"/>
      <c r="Z88" s="778"/>
      <c r="AA88" s="778"/>
      <c r="AB88" s="778"/>
      <c r="AC88" s="778"/>
      <c r="AD88" s="778"/>
      <c r="AE88" s="778"/>
      <c r="AF88" s="778"/>
      <c r="AG88" s="778"/>
      <c r="AH88" s="778"/>
      <c r="AI88" s="778"/>
      <c r="AJ88" s="778"/>
      <c r="AK88" s="778"/>
      <c r="AL88" s="778"/>
      <c r="AM88" s="778"/>
      <c r="AN88" s="778"/>
      <c r="AO88" s="778"/>
      <c r="AP88" s="778"/>
      <c r="AQ88" s="778"/>
      <c r="AR88" s="778"/>
      <c r="AS88" s="778"/>
      <c r="AT88" s="778"/>
      <c r="AU88" s="778"/>
      <c r="AV88" s="778"/>
      <c r="AW88" s="778"/>
      <c r="AX88" s="778"/>
      <c r="AY88" s="778"/>
      <c r="AZ88" s="778"/>
      <c r="BA88" s="778"/>
      <c r="BB88" s="778"/>
      <c r="BC88" s="778"/>
      <c r="BD88" s="778"/>
      <c r="BE88" s="778"/>
      <c r="BF88" s="778"/>
      <c r="BG88" s="778"/>
      <c r="BH88" s="778"/>
      <c r="BI88" s="778"/>
      <c r="BJ88" s="778"/>
      <c r="BK88" s="778"/>
      <c r="BL88" s="778"/>
      <c r="BM88" s="778"/>
      <c r="BN88" s="778"/>
      <c r="BO88" s="778"/>
      <c r="BP88" s="778"/>
      <c r="BQ88" s="778"/>
      <c r="BR88" s="778"/>
      <c r="BS88" s="778"/>
      <c r="BT88" s="778"/>
      <c r="BU88" s="778"/>
      <c r="BV88" s="778"/>
      <c r="BW88" s="778"/>
      <c r="BX88" s="778"/>
      <c r="BY88" s="778"/>
      <c r="BZ88" s="778"/>
      <c r="CA88" s="778"/>
      <c r="CB88" s="778"/>
      <c r="CC88" s="778"/>
      <c r="CD88" s="778"/>
      <c r="CE88" s="778"/>
      <c r="CF88" s="778"/>
      <c r="CG88" s="778"/>
      <c r="CH88" s="778"/>
      <c r="CI88" s="778"/>
      <c r="CJ88" s="778"/>
      <c r="CK88" s="778"/>
      <c r="CL88" s="778"/>
      <c r="CM88" s="778"/>
      <c r="CN88" s="778"/>
      <c r="CO88" s="778"/>
      <c r="CP88" s="778"/>
      <c r="CQ88" s="778"/>
      <c r="CR88" s="778"/>
      <c r="CS88" s="778"/>
      <c r="CT88" s="778"/>
      <c r="CU88" s="778"/>
      <c r="CV88" s="778"/>
      <c r="CW88" s="778"/>
      <c r="CX88" s="778"/>
      <c r="CY88" s="778"/>
      <c r="CZ88" s="778"/>
      <c r="DA88" s="778"/>
      <c r="DB88" s="778"/>
      <c r="DC88" s="778"/>
      <c r="DD88" s="778"/>
      <c r="DE88" s="778"/>
      <c r="DF88" s="778"/>
      <c r="DG88" s="778"/>
      <c r="DH88" s="778"/>
      <c r="DI88" s="778"/>
      <c r="DJ88" s="778"/>
      <c r="DK88" s="778"/>
      <c r="DL88" s="778"/>
      <c r="DM88" s="778"/>
      <c r="DN88" s="778"/>
      <c r="DO88" s="778"/>
      <c r="DP88" s="778"/>
      <c r="DQ88" s="778"/>
      <c r="DR88" s="778"/>
      <c r="DS88" s="778"/>
      <c r="DT88" s="779"/>
      <c r="DU88" s="779"/>
      <c r="DV88" s="779"/>
      <c r="DW88" s="779"/>
      <c r="DX88" s="779"/>
      <c r="DY88" s="779"/>
      <c r="DZ88" s="779"/>
      <c r="EA88" s="779"/>
      <c r="EB88" s="779"/>
      <c r="EC88" s="779"/>
      <c r="ED88" s="779"/>
      <c r="EE88" s="779"/>
      <c r="EF88" s="779"/>
      <c r="EG88" s="779"/>
      <c r="EH88" s="779"/>
      <c r="EI88" s="779"/>
      <c r="EJ88" s="779"/>
      <c r="EK88" s="779"/>
      <c r="EL88" s="779"/>
      <c r="EM88" s="779"/>
      <c r="EN88" s="779"/>
      <c r="EO88" s="779"/>
      <c r="EP88" s="779"/>
      <c r="EQ88" s="779"/>
      <c r="ER88" s="779"/>
      <c r="ES88" s="779"/>
      <c r="ET88" s="779"/>
      <c r="EU88" s="779"/>
      <c r="EV88" s="779"/>
      <c r="EW88" s="779"/>
      <c r="EX88" s="779"/>
      <c r="EY88" s="779"/>
      <c r="EZ88" s="779"/>
      <c r="FA88" s="779"/>
      <c r="FB88" s="779"/>
      <c r="FC88" s="779"/>
    </row>
    <row r="89" spans="1:159" ht="22">
      <c r="A89" s="778"/>
      <c r="B89" s="778"/>
      <c r="C89" s="778"/>
      <c r="D89" s="778"/>
      <c r="E89" s="778"/>
      <c r="F89" s="778"/>
      <c r="G89" s="778"/>
      <c r="H89" s="778"/>
      <c r="I89" s="778"/>
      <c r="J89" s="778"/>
      <c r="K89" s="778"/>
      <c r="L89" s="778"/>
      <c r="M89" s="778"/>
      <c r="N89" s="778"/>
      <c r="O89" s="778"/>
      <c r="P89" s="778"/>
      <c r="Q89" s="778"/>
      <c r="R89" s="778"/>
      <c r="S89" s="778"/>
      <c r="T89" s="778"/>
      <c r="U89" s="778"/>
      <c r="V89" s="778"/>
      <c r="W89" s="778"/>
      <c r="X89" s="778"/>
      <c r="Y89" s="778"/>
      <c r="Z89" s="778"/>
      <c r="AA89" s="778"/>
      <c r="AB89" s="778"/>
      <c r="AC89" s="778"/>
      <c r="AD89" s="778"/>
      <c r="AE89" s="778"/>
      <c r="AF89" s="778"/>
      <c r="AG89" s="778"/>
      <c r="AH89" s="778"/>
      <c r="AI89" s="778"/>
      <c r="AJ89" s="778"/>
      <c r="AK89" s="778"/>
      <c r="AL89" s="778"/>
      <c r="AM89" s="778"/>
      <c r="AN89" s="778"/>
      <c r="AO89" s="778"/>
      <c r="AP89" s="778"/>
      <c r="AQ89" s="778"/>
      <c r="AR89" s="778"/>
      <c r="AS89" s="778"/>
      <c r="AT89" s="778"/>
      <c r="AU89" s="778"/>
      <c r="AV89" s="778"/>
      <c r="AW89" s="778"/>
      <c r="AX89" s="778"/>
      <c r="AY89" s="778"/>
      <c r="AZ89" s="778"/>
      <c r="BA89" s="778"/>
      <c r="BB89" s="778"/>
      <c r="BC89" s="778"/>
      <c r="BD89" s="778"/>
      <c r="BE89" s="778"/>
      <c r="BF89" s="778"/>
      <c r="BG89" s="778"/>
      <c r="BH89" s="778"/>
      <c r="BI89" s="778"/>
      <c r="BJ89" s="778"/>
      <c r="BK89" s="778"/>
      <c r="BL89" s="778"/>
      <c r="BM89" s="778"/>
      <c r="BN89" s="778"/>
      <c r="BO89" s="778"/>
      <c r="BP89" s="778"/>
      <c r="BQ89" s="778"/>
      <c r="BR89" s="778"/>
      <c r="BS89" s="778"/>
      <c r="BT89" s="778"/>
      <c r="BU89" s="778"/>
      <c r="BV89" s="778"/>
      <c r="BW89" s="778"/>
      <c r="BX89" s="778"/>
      <c r="BY89" s="778"/>
      <c r="BZ89" s="778"/>
      <c r="CA89" s="778"/>
      <c r="CB89" s="778"/>
      <c r="CC89" s="778"/>
      <c r="CD89" s="778"/>
      <c r="CE89" s="778"/>
      <c r="CF89" s="778"/>
      <c r="CG89" s="778"/>
      <c r="CH89" s="778"/>
      <c r="CI89" s="778"/>
      <c r="CJ89" s="778"/>
      <c r="CK89" s="778"/>
      <c r="CL89" s="778"/>
      <c r="CM89" s="778"/>
      <c r="CN89" s="778"/>
      <c r="CO89" s="778"/>
      <c r="CP89" s="778"/>
      <c r="CQ89" s="778"/>
      <c r="CR89" s="778"/>
      <c r="CS89" s="778"/>
      <c r="CT89" s="778"/>
      <c r="CU89" s="778"/>
      <c r="CV89" s="778"/>
      <c r="CW89" s="778"/>
      <c r="CX89" s="778"/>
      <c r="CY89" s="778"/>
      <c r="CZ89" s="778"/>
      <c r="DA89" s="778"/>
      <c r="DB89" s="778"/>
      <c r="DC89" s="778"/>
      <c r="DD89" s="778"/>
      <c r="DE89" s="778"/>
      <c r="DF89" s="778"/>
      <c r="DG89" s="778"/>
      <c r="DH89" s="778"/>
      <c r="DI89" s="778"/>
      <c r="DJ89" s="778"/>
      <c r="DK89" s="778"/>
      <c r="DL89" s="778"/>
      <c r="DM89" s="778"/>
      <c r="DN89" s="778"/>
      <c r="DO89" s="778"/>
      <c r="DP89" s="778"/>
      <c r="DQ89" s="778"/>
      <c r="DR89" s="778"/>
      <c r="DS89" s="778"/>
      <c r="DT89" s="779"/>
      <c r="DU89" s="779"/>
      <c r="DV89" s="779"/>
      <c r="DW89" s="779"/>
      <c r="DX89" s="779"/>
      <c r="DY89" s="779"/>
      <c r="DZ89" s="779"/>
      <c r="EA89" s="779"/>
      <c r="EB89" s="779"/>
      <c r="EC89" s="779"/>
      <c r="ED89" s="779"/>
      <c r="EE89" s="779"/>
      <c r="EF89" s="779"/>
      <c r="EG89" s="779"/>
      <c r="EH89" s="779"/>
      <c r="EI89" s="779"/>
      <c r="EJ89" s="779"/>
      <c r="EK89" s="779"/>
      <c r="EL89" s="779"/>
      <c r="EM89" s="779"/>
      <c r="EN89" s="779"/>
      <c r="EO89" s="779"/>
      <c r="EP89" s="779"/>
      <c r="EQ89" s="779"/>
      <c r="ER89" s="779"/>
      <c r="ES89" s="779"/>
      <c r="ET89" s="779"/>
      <c r="EU89" s="779"/>
      <c r="EV89" s="779"/>
      <c r="EW89" s="779"/>
      <c r="EX89" s="779"/>
      <c r="EY89" s="779"/>
      <c r="EZ89" s="779"/>
      <c r="FA89" s="779"/>
      <c r="FB89" s="779"/>
      <c r="FC89" s="779"/>
    </row>
    <row r="90" spans="1:159" ht="22">
      <c r="A90" s="778"/>
      <c r="B90" s="778"/>
      <c r="C90" s="778"/>
      <c r="D90" s="778"/>
      <c r="E90" s="778"/>
      <c r="F90" s="778"/>
      <c r="G90" s="778"/>
      <c r="H90" s="778"/>
      <c r="I90" s="778"/>
      <c r="J90" s="778"/>
      <c r="K90" s="778"/>
      <c r="L90" s="778"/>
      <c r="M90" s="778"/>
      <c r="N90" s="778"/>
      <c r="O90" s="778"/>
      <c r="P90" s="778"/>
      <c r="Q90" s="778"/>
      <c r="R90" s="778"/>
      <c r="S90" s="778"/>
      <c r="T90" s="778"/>
      <c r="U90" s="778"/>
      <c r="V90" s="778"/>
      <c r="W90" s="778"/>
      <c r="X90" s="778"/>
      <c r="Y90" s="778"/>
      <c r="Z90" s="778"/>
      <c r="AA90" s="778"/>
      <c r="AB90" s="778"/>
      <c r="AC90" s="778"/>
      <c r="AD90" s="778"/>
      <c r="AE90" s="778"/>
      <c r="AF90" s="778"/>
      <c r="AG90" s="778"/>
      <c r="AH90" s="778"/>
      <c r="AI90" s="778"/>
      <c r="AJ90" s="778"/>
      <c r="AK90" s="778"/>
      <c r="AL90" s="778"/>
      <c r="AM90" s="778"/>
      <c r="AN90" s="778"/>
      <c r="AO90" s="778"/>
      <c r="AP90" s="778"/>
      <c r="AQ90" s="778"/>
      <c r="AR90" s="778"/>
      <c r="AS90" s="778"/>
      <c r="AT90" s="778"/>
      <c r="AU90" s="778"/>
      <c r="AV90" s="778"/>
      <c r="AW90" s="778"/>
      <c r="AX90" s="778"/>
      <c r="AY90" s="778"/>
      <c r="AZ90" s="778"/>
      <c r="BA90" s="778"/>
      <c r="BB90" s="778"/>
      <c r="BC90" s="778"/>
      <c r="BD90" s="778"/>
      <c r="BE90" s="778"/>
      <c r="BF90" s="778"/>
      <c r="BG90" s="778"/>
      <c r="BH90" s="778"/>
      <c r="BI90" s="778"/>
      <c r="BJ90" s="778"/>
      <c r="BK90" s="778"/>
      <c r="BL90" s="778"/>
      <c r="BM90" s="778"/>
      <c r="BN90" s="778"/>
      <c r="BO90" s="778"/>
      <c r="BP90" s="778"/>
      <c r="BQ90" s="778"/>
      <c r="BR90" s="778"/>
      <c r="BS90" s="778"/>
      <c r="BT90" s="778"/>
      <c r="BU90" s="778"/>
      <c r="BV90" s="778"/>
      <c r="BW90" s="778"/>
      <c r="BX90" s="778"/>
      <c r="BY90" s="778"/>
      <c r="BZ90" s="778"/>
      <c r="CA90" s="778"/>
      <c r="CB90" s="778"/>
      <c r="CC90" s="778"/>
      <c r="CD90" s="778"/>
      <c r="CE90" s="778"/>
      <c r="CF90" s="778"/>
      <c r="CG90" s="778"/>
      <c r="CH90" s="778"/>
      <c r="CI90" s="778"/>
      <c r="CJ90" s="778"/>
      <c r="CK90" s="778"/>
      <c r="CL90" s="778"/>
      <c r="CM90" s="778"/>
      <c r="CN90" s="778"/>
      <c r="CO90" s="778"/>
      <c r="CP90" s="778"/>
      <c r="CQ90" s="778"/>
      <c r="CR90" s="778"/>
      <c r="CS90" s="778"/>
      <c r="CT90" s="778"/>
      <c r="CU90" s="778"/>
      <c r="CV90" s="778"/>
      <c r="CW90" s="778"/>
      <c r="CX90" s="778"/>
      <c r="CY90" s="778"/>
      <c r="CZ90" s="778"/>
      <c r="DA90" s="778"/>
      <c r="DB90" s="778"/>
      <c r="DC90" s="778"/>
      <c r="DD90" s="778"/>
      <c r="DE90" s="778"/>
      <c r="DF90" s="778"/>
      <c r="DG90" s="778"/>
      <c r="DH90" s="778"/>
      <c r="DI90" s="778"/>
      <c r="DJ90" s="778"/>
      <c r="DK90" s="778"/>
      <c r="DL90" s="778"/>
      <c r="DM90" s="778"/>
      <c r="DN90" s="778"/>
      <c r="DO90" s="778"/>
      <c r="DP90" s="778"/>
      <c r="DQ90" s="778"/>
      <c r="DR90" s="778"/>
      <c r="DS90" s="778"/>
      <c r="DT90" s="779"/>
      <c r="DU90" s="779"/>
      <c r="DV90" s="779"/>
      <c r="DW90" s="779"/>
      <c r="DX90" s="779"/>
      <c r="DY90" s="779"/>
      <c r="DZ90" s="779"/>
      <c r="EA90" s="779"/>
      <c r="EB90" s="779"/>
      <c r="EC90" s="779"/>
      <c r="ED90" s="779"/>
      <c r="EE90" s="779"/>
      <c r="EF90" s="779"/>
      <c r="EG90" s="779"/>
      <c r="EH90" s="779"/>
      <c r="EI90" s="779"/>
      <c r="EJ90" s="779"/>
      <c r="EK90" s="779"/>
      <c r="EL90" s="779"/>
      <c r="EM90" s="779"/>
      <c r="EN90" s="779"/>
      <c r="EO90" s="779"/>
      <c r="EP90" s="779"/>
      <c r="EQ90" s="779"/>
      <c r="ER90" s="779"/>
      <c r="ES90" s="779"/>
      <c r="ET90" s="779"/>
      <c r="EU90" s="779"/>
      <c r="EV90" s="779"/>
      <c r="EW90" s="779"/>
      <c r="EX90" s="779"/>
      <c r="EY90" s="779"/>
      <c r="EZ90" s="779"/>
      <c r="FA90" s="779"/>
      <c r="FB90" s="779"/>
      <c r="FC90" s="779"/>
    </row>
    <row r="91" spans="1:159" ht="22">
      <c r="A91" s="778"/>
      <c r="B91" s="778"/>
      <c r="C91" s="778"/>
      <c r="D91" s="778"/>
      <c r="E91" s="778"/>
      <c r="F91" s="778"/>
      <c r="G91" s="778"/>
      <c r="H91" s="778"/>
      <c r="I91" s="778"/>
      <c r="J91" s="778"/>
      <c r="K91" s="778"/>
      <c r="L91" s="778"/>
      <c r="M91" s="778"/>
      <c r="N91" s="778"/>
      <c r="O91" s="778"/>
      <c r="P91" s="778"/>
      <c r="Q91" s="778"/>
      <c r="R91" s="778"/>
      <c r="S91" s="778"/>
      <c r="T91" s="778"/>
      <c r="U91" s="778"/>
      <c r="V91" s="778"/>
      <c r="W91" s="778"/>
      <c r="X91" s="778"/>
      <c r="Y91" s="778"/>
      <c r="Z91" s="778"/>
      <c r="AA91" s="778"/>
      <c r="AB91" s="778"/>
      <c r="AC91" s="778"/>
      <c r="AD91" s="778"/>
      <c r="AE91" s="778"/>
      <c r="AF91" s="778"/>
      <c r="AG91" s="778"/>
      <c r="AH91" s="778"/>
      <c r="AI91" s="778"/>
      <c r="AJ91" s="778"/>
      <c r="AK91" s="778"/>
      <c r="AL91" s="778"/>
      <c r="AM91" s="778"/>
      <c r="AN91" s="778"/>
      <c r="AO91" s="778"/>
      <c r="AP91" s="778"/>
      <c r="AQ91" s="778"/>
      <c r="AR91" s="778"/>
      <c r="AS91" s="778"/>
      <c r="AT91" s="778"/>
      <c r="AU91" s="778"/>
      <c r="AV91" s="778"/>
      <c r="AW91" s="778"/>
      <c r="AX91" s="778"/>
      <c r="AY91" s="778"/>
      <c r="AZ91" s="778"/>
      <c r="BA91" s="778"/>
      <c r="BB91" s="778"/>
      <c r="BC91" s="778"/>
      <c r="BD91" s="778"/>
      <c r="BE91" s="778"/>
      <c r="BF91" s="778"/>
      <c r="BG91" s="778"/>
      <c r="BH91" s="778"/>
      <c r="BI91" s="778"/>
      <c r="BJ91" s="778"/>
      <c r="BK91" s="778"/>
      <c r="BL91" s="778"/>
      <c r="BM91" s="778"/>
      <c r="BN91" s="778"/>
      <c r="BO91" s="778"/>
      <c r="BP91" s="778"/>
      <c r="BQ91" s="778"/>
      <c r="BR91" s="778"/>
      <c r="BS91" s="778"/>
      <c r="BT91" s="778"/>
      <c r="BU91" s="778"/>
      <c r="BV91" s="778"/>
      <c r="BW91" s="778"/>
      <c r="BX91" s="778"/>
      <c r="BY91" s="778"/>
      <c r="BZ91" s="778"/>
      <c r="CA91" s="778"/>
      <c r="CB91" s="778"/>
      <c r="CC91" s="778"/>
      <c r="CD91" s="778"/>
      <c r="CE91" s="778"/>
      <c r="CF91" s="778"/>
      <c r="CG91" s="778"/>
      <c r="CH91" s="778"/>
      <c r="CI91" s="778"/>
      <c r="CJ91" s="778"/>
      <c r="CK91" s="778"/>
      <c r="CL91" s="778"/>
      <c r="CM91" s="778"/>
      <c r="CN91" s="778"/>
      <c r="CO91" s="778"/>
      <c r="CP91" s="778"/>
      <c r="CQ91" s="778"/>
      <c r="CR91" s="778"/>
      <c r="CS91" s="778"/>
      <c r="CT91" s="778"/>
      <c r="CU91" s="778"/>
      <c r="CV91" s="778"/>
      <c r="CW91" s="778"/>
      <c r="CX91" s="778"/>
      <c r="CY91" s="778"/>
      <c r="CZ91" s="778"/>
      <c r="DA91" s="778"/>
      <c r="DB91" s="778"/>
      <c r="DC91" s="778"/>
      <c r="DD91" s="778"/>
      <c r="DE91" s="778"/>
      <c r="DF91" s="778"/>
      <c r="DG91" s="778"/>
      <c r="DH91" s="778"/>
      <c r="DI91" s="778"/>
      <c r="DJ91" s="778"/>
      <c r="DK91" s="778"/>
      <c r="DL91" s="778"/>
      <c r="DM91" s="778"/>
      <c r="DN91" s="778"/>
      <c r="DO91" s="778"/>
      <c r="DP91" s="778"/>
      <c r="DQ91" s="778"/>
      <c r="DR91" s="778"/>
      <c r="DS91" s="778"/>
      <c r="DT91" s="779"/>
      <c r="DU91" s="779"/>
      <c r="DV91" s="779"/>
      <c r="DW91" s="779"/>
      <c r="DX91" s="779"/>
      <c r="DY91" s="779"/>
      <c r="DZ91" s="779"/>
      <c r="EA91" s="779"/>
      <c r="EB91" s="779"/>
      <c r="EC91" s="779"/>
      <c r="ED91" s="779"/>
      <c r="EE91" s="779"/>
      <c r="EF91" s="779"/>
      <c r="EG91" s="779"/>
      <c r="EH91" s="779"/>
      <c r="EI91" s="779"/>
      <c r="EJ91" s="779"/>
      <c r="EK91" s="779"/>
      <c r="EL91" s="779"/>
      <c r="EM91" s="779"/>
      <c r="EN91" s="779"/>
      <c r="EO91" s="779"/>
      <c r="EP91" s="779"/>
      <c r="EQ91" s="779"/>
      <c r="ER91" s="779"/>
      <c r="ES91" s="779"/>
      <c r="ET91" s="779"/>
      <c r="EU91" s="779"/>
      <c r="EV91" s="779"/>
      <c r="EW91" s="779"/>
      <c r="EX91" s="779"/>
      <c r="EY91" s="779"/>
      <c r="EZ91" s="779"/>
      <c r="FA91" s="779"/>
      <c r="FB91" s="779"/>
      <c r="FC91" s="779"/>
    </row>
    <row r="92" spans="1:159" ht="22">
      <c r="A92" s="778"/>
      <c r="B92" s="778"/>
      <c r="C92" s="778"/>
      <c r="D92" s="778"/>
      <c r="E92" s="778"/>
      <c r="F92" s="778"/>
      <c r="G92" s="778"/>
      <c r="H92" s="778"/>
      <c r="I92" s="778"/>
      <c r="J92" s="778"/>
      <c r="K92" s="778"/>
      <c r="L92" s="778"/>
      <c r="M92" s="778"/>
      <c r="N92" s="778"/>
      <c r="O92" s="778"/>
      <c r="P92" s="778"/>
      <c r="Q92" s="778"/>
      <c r="R92" s="778"/>
      <c r="S92" s="778"/>
      <c r="T92" s="778"/>
      <c r="U92" s="778"/>
      <c r="V92" s="778"/>
      <c r="W92" s="778"/>
      <c r="X92" s="778"/>
      <c r="Y92" s="778"/>
      <c r="Z92" s="778"/>
      <c r="AA92" s="778"/>
      <c r="AB92" s="778"/>
      <c r="AC92" s="778"/>
      <c r="AD92" s="778"/>
      <c r="AE92" s="778"/>
      <c r="AF92" s="778"/>
      <c r="AG92" s="778"/>
      <c r="AH92" s="778"/>
      <c r="AI92" s="778"/>
      <c r="AJ92" s="778"/>
      <c r="AK92" s="778"/>
      <c r="AL92" s="778"/>
      <c r="AM92" s="778"/>
      <c r="AN92" s="778"/>
      <c r="AO92" s="778"/>
      <c r="AP92" s="778"/>
      <c r="AQ92" s="778"/>
      <c r="AR92" s="778"/>
      <c r="AS92" s="778"/>
      <c r="AT92" s="778"/>
      <c r="AU92" s="778"/>
      <c r="AV92" s="778"/>
      <c r="AW92" s="778"/>
      <c r="AX92" s="778"/>
      <c r="AY92" s="778"/>
      <c r="AZ92" s="778"/>
      <c r="BA92" s="778"/>
      <c r="BB92" s="778"/>
      <c r="BC92" s="778"/>
      <c r="BD92" s="778"/>
      <c r="BE92" s="778"/>
      <c r="BF92" s="778"/>
      <c r="BG92" s="778"/>
      <c r="BH92" s="778"/>
      <c r="BI92" s="778"/>
      <c r="BJ92" s="778"/>
      <c r="BK92" s="778"/>
      <c r="BL92" s="778"/>
      <c r="BM92" s="778"/>
      <c r="BN92" s="778"/>
      <c r="BO92" s="778"/>
      <c r="BP92" s="778"/>
      <c r="BQ92" s="778"/>
      <c r="BR92" s="778"/>
      <c r="BS92" s="778"/>
      <c r="BT92" s="778"/>
      <c r="BU92" s="778"/>
      <c r="BV92" s="778"/>
      <c r="BW92" s="778"/>
      <c r="BX92" s="778"/>
      <c r="BY92" s="778"/>
      <c r="BZ92" s="778"/>
      <c r="CA92" s="778"/>
      <c r="CB92" s="778"/>
      <c r="CC92" s="778"/>
      <c r="CD92" s="778"/>
      <c r="CE92" s="778"/>
      <c r="CF92" s="778"/>
      <c r="CG92" s="778"/>
      <c r="CH92" s="778"/>
      <c r="CI92" s="778"/>
      <c r="CJ92" s="778"/>
      <c r="CK92" s="778"/>
      <c r="CL92" s="778"/>
      <c r="CM92" s="778"/>
      <c r="CN92" s="778"/>
      <c r="CO92" s="778"/>
      <c r="CP92" s="778"/>
      <c r="CQ92" s="778"/>
      <c r="CR92" s="778"/>
      <c r="CS92" s="778"/>
      <c r="CT92" s="778"/>
      <c r="CU92" s="778"/>
      <c r="CV92" s="778"/>
      <c r="CW92" s="778"/>
      <c r="CX92" s="778"/>
      <c r="CY92" s="778"/>
      <c r="CZ92" s="778"/>
      <c r="DA92" s="778"/>
      <c r="DB92" s="778"/>
      <c r="DC92" s="778"/>
      <c r="DD92" s="778"/>
      <c r="DE92" s="778"/>
      <c r="DF92" s="778"/>
      <c r="DG92" s="778"/>
      <c r="DH92" s="778"/>
      <c r="DI92" s="778"/>
      <c r="DJ92" s="778"/>
      <c r="DK92" s="778"/>
      <c r="DL92" s="778"/>
      <c r="DM92" s="778"/>
      <c r="DN92" s="778"/>
      <c r="DO92" s="778"/>
      <c r="DP92" s="778"/>
      <c r="DQ92" s="778"/>
      <c r="DR92" s="778"/>
      <c r="DS92" s="778"/>
      <c r="DT92" s="779"/>
      <c r="DU92" s="779"/>
      <c r="DV92" s="779"/>
      <c r="DW92" s="779"/>
      <c r="DX92" s="779"/>
      <c r="DY92" s="779"/>
      <c r="DZ92" s="779"/>
      <c r="EA92" s="779"/>
      <c r="EB92" s="779"/>
      <c r="EC92" s="779"/>
      <c r="ED92" s="779"/>
      <c r="EE92" s="779"/>
      <c r="EF92" s="779"/>
      <c r="EG92" s="779"/>
      <c r="EH92" s="779"/>
      <c r="EI92" s="779"/>
      <c r="EJ92" s="779"/>
      <c r="EK92" s="779"/>
      <c r="EL92" s="779"/>
      <c r="EM92" s="779"/>
      <c r="EN92" s="779"/>
      <c r="EO92" s="779"/>
      <c r="EP92" s="779"/>
      <c r="EQ92" s="779"/>
      <c r="ER92" s="779"/>
      <c r="ES92" s="779"/>
      <c r="ET92" s="779"/>
      <c r="EU92" s="779"/>
      <c r="EV92" s="779"/>
      <c r="EW92" s="779"/>
      <c r="EX92" s="779"/>
      <c r="EY92" s="779"/>
      <c r="EZ92" s="779"/>
      <c r="FA92" s="779"/>
      <c r="FB92" s="779"/>
      <c r="FC92" s="779"/>
    </row>
    <row r="93" spans="1:159" ht="22">
      <c r="A93" s="778"/>
      <c r="B93" s="778"/>
      <c r="C93" s="778"/>
      <c r="D93" s="778"/>
      <c r="E93" s="778"/>
      <c r="F93" s="778"/>
      <c r="G93" s="778"/>
      <c r="H93" s="778"/>
      <c r="I93" s="778"/>
      <c r="J93" s="778"/>
      <c r="K93" s="778"/>
      <c r="L93" s="778"/>
      <c r="M93" s="778"/>
      <c r="N93" s="778"/>
      <c r="O93" s="778"/>
      <c r="P93" s="778"/>
      <c r="Q93" s="778"/>
      <c r="R93" s="778"/>
      <c r="S93" s="778"/>
      <c r="T93" s="778"/>
      <c r="U93" s="778"/>
      <c r="V93" s="778"/>
      <c r="W93" s="778"/>
      <c r="X93" s="778"/>
      <c r="Y93" s="778"/>
      <c r="Z93" s="778"/>
      <c r="AA93" s="778"/>
      <c r="AB93" s="778"/>
      <c r="AC93" s="778"/>
      <c r="AD93" s="778"/>
      <c r="AE93" s="778"/>
      <c r="AF93" s="778"/>
      <c r="AG93" s="778"/>
      <c r="AH93" s="778"/>
      <c r="AI93" s="778"/>
      <c r="AJ93" s="778"/>
      <c r="AK93" s="778"/>
      <c r="AL93" s="778"/>
      <c r="AM93" s="778"/>
      <c r="AN93" s="778"/>
      <c r="AO93" s="778"/>
      <c r="AP93" s="778"/>
      <c r="AQ93" s="778"/>
      <c r="AR93" s="778"/>
      <c r="AS93" s="778"/>
      <c r="AT93" s="778"/>
      <c r="AU93" s="778"/>
      <c r="AV93" s="778"/>
      <c r="AW93" s="778"/>
      <c r="AX93" s="778"/>
      <c r="AY93" s="778"/>
      <c r="AZ93" s="778"/>
      <c r="BA93" s="778"/>
      <c r="BB93" s="778"/>
      <c r="BC93" s="778"/>
      <c r="BD93" s="778"/>
      <c r="BE93" s="778"/>
      <c r="BF93" s="778"/>
      <c r="BG93" s="778"/>
      <c r="BH93" s="778"/>
      <c r="BI93" s="778"/>
      <c r="BJ93" s="778"/>
      <c r="BK93" s="778"/>
      <c r="BL93" s="778"/>
      <c r="BM93" s="778"/>
      <c r="BN93" s="778"/>
      <c r="BO93" s="778"/>
      <c r="BP93" s="778"/>
      <c r="BQ93" s="778"/>
      <c r="BR93" s="778"/>
      <c r="BS93" s="778"/>
      <c r="BT93" s="778"/>
      <c r="BU93" s="778"/>
      <c r="BV93" s="778"/>
      <c r="BW93" s="778"/>
      <c r="BX93" s="778"/>
      <c r="BY93" s="778"/>
      <c r="BZ93" s="778"/>
      <c r="CA93" s="778"/>
      <c r="CB93" s="778"/>
      <c r="CC93" s="778"/>
      <c r="CD93" s="778"/>
      <c r="CE93" s="778"/>
      <c r="CF93" s="778"/>
      <c r="CG93" s="778"/>
      <c r="CH93" s="778"/>
      <c r="CI93" s="778"/>
      <c r="CJ93" s="778"/>
      <c r="CK93" s="778"/>
      <c r="CL93" s="778"/>
      <c r="CM93" s="778"/>
      <c r="CN93" s="778"/>
      <c r="CO93" s="778"/>
      <c r="CP93" s="778"/>
      <c r="CQ93" s="778"/>
      <c r="CR93" s="778"/>
      <c r="CS93" s="778"/>
      <c r="CT93" s="778"/>
      <c r="CU93" s="778"/>
      <c r="CV93" s="778"/>
      <c r="CW93" s="778"/>
      <c r="CX93" s="778"/>
      <c r="CY93" s="778"/>
      <c r="CZ93" s="778"/>
      <c r="DA93" s="778"/>
      <c r="DB93" s="778"/>
      <c r="DC93" s="778"/>
      <c r="DD93" s="778"/>
      <c r="DE93" s="778"/>
      <c r="DF93" s="778"/>
      <c r="DG93" s="778"/>
      <c r="DH93" s="778"/>
      <c r="DI93" s="778"/>
      <c r="DJ93" s="778"/>
      <c r="DK93" s="778"/>
      <c r="DL93" s="778"/>
      <c r="DM93" s="778"/>
      <c r="DN93" s="778"/>
      <c r="DO93" s="778"/>
      <c r="DP93" s="778"/>
      <c r="DQ93" s="778"/>
      <c r="DR93" s="778"/>
      <c r="DS93" s="778"/>
      <c r="DT93" s="779"/>
      <c r="DU93" s="779"/>
      <c r="DV93" s="779"/>
      <c r="DW93" s="779"/>
      <c r="DX93" s="779"/>
      <c r="DY93" s="779"/>
      <c r="DZ93" s="779"/>
      <c r="EA93" s="779"/>
      <c r="EB93" s="779"/>
      <c r="EC93" s="779"/>
      <c r="ED93" s="779"/>
      <c r="EE93" s="779"/>
      <c r="EF93" s="779"/>
      <c r="EG93" s="779"/>
      <c r="EH93" s="779"/>
      <c r="EI93" s="779"/>
      <c r="EJ93" s="779"/>
      <c r="EK93" s="779"/>
      <c r="EL93" s="779"/>
      <c r="EM93" s="779"/>
      <c r="EN93" s="779"/>
      <c r="EO93" s="779"/>
      <c r="EP93" s="779"/>
      <c r="EQ93" s="779"/>
      <c r="ER93" s="779"/>
      <c r="ES93" s="779"/>
      <c r="ET93" s="779"/>
      <c r="EU93" s="779"/>
      <c r="EV93" s="779"/>
      <c r="EW93" s="779"/>
      <c r="EX93" s="779"/>
      <c r="EY93" s="779"/>
      <c r="EZ93" s="779"/>
      <c r="FA93" s="779"/>
      <c r="FB93" s="779"/>
      <c r="FC93" s="779"/>
    </row>
    <row r="94" spans="1:159" ht="22">
      <c r="A94" s="778"/>
      <c r="B94" s="778"/>
      <c r="C94" s="778"/>
      <c r="D94" s="778"/>
      <c r="E94" s="778"/>
      <c r="F94" s="778"/>
      <c r="G94" s="778"/>
      <c r="H94" s="778"/>
      <c r="I94" s="778"/>
      <c r="J94" s="778"/>
      <c r="K94" s="778"/>
      <c r="L94" s="778"/>
      <c r="M94" s="778"/>
      <c r="N94" s="778"/>
      <c r="O94" s="778"/>
      <c r="P94" s="778"/>
      <c r="Q94" s="778"/>
      <c r="R94" s="778"/>
      <c r="S94" s="778"/>
      <c r="T94" s="778"/>
      <c r="U94" s="778"/>
      <c r="V94" s="778"/>
      <c r="W94" s="778"/>
      <c r="X94" s="778"/>
      <c r="Y94" s="778"/>
      <c r="Z94" s="778"/>
      <c r="AA94" s="778"/>
      <c r="AB94" s="778"/>
      <c r="AC94" s="778"/>
      <c r="AD94" s="778"/>
      <c r="AE94" s="778"/>
      <c r="AF94" s="778"/>
      <c r="AG94" s="778"/>
      <c r="AH94" s="778"/>
      <c r="AI94" s="778"/>
      <c r="AJ94" s="778"/>
      <c r="AK94" s="778"/>
      <c r="AL94" s="778"/>
      <c r="AM94" s="778"/>
      <c r="AN94" s="778"/>
      <c r="AO94" s="778"/>
      <c r="AP94" s="778"/>
      <c r="AQ94" s="778"/>
      <c r="AR94" s="778"/>
      <c r="AS94" s="778"/>
      <c r="AT94" s="778"/>
      <c r="AU94" s="778"/>
      <c r="AV94" s="778"/>
      <c r="AW94" s="778"/>
      <c r="AX94" s="778"/>
      <c r="AY94" s="778"/>
      <c r="AZ94" s="778"/>
      <c r="BA94" s="778"/>
      <c r="BB94" s="778"/>
      <c r="BC94" s="778"/>
      <c r="BD94" s="778"/>
      <c r="BE94" s="778"/>
      <c r="BF94" s="778"/>
      <c r="BG94" s="778"/>
      <c r="BH94" s="778"/>
      <c r="BI94" s="778"/>
      <c r="BJ94" s="778"/>
      <c r="BK94" s="778"/>
      <c r="BL94" s="778"/>
      <c r="BM94" s="778"/>
      <c r="BN94" s="778"/>
      <c r="BO94" s="778"/>
      <c r="BP94" s="778"/>
      <c r="BQ94" s="778"/>
      <c r="BR94" s="778"/>
      <c r="BS94" s="778"/>
      <c r="BT94" s="778"/>
      <c r="BU94" s="778"/>
      <c r="BV94" s="778"/>
      <c r="BW94" s="778"/>
      <c r="BX94" s="778"/>
      <c r="BY94" s="778"/>
      <c r="BZ94" s="778"/>
      <c r="CA94" s="778"/>
      <c r="CB94" s="778"/>
      <c r="CC94" s="778"/>
      <c r="CD94" s="778"/>
      <c r="CE94" s="778"/>
      <c r="CF94" s="778"/>
      <c r="CG94" s="778"/>
      <c r="CH94" s="778"/>
      <c r="CI94" s="778"/>
      <c r="CJ94" s="778"/>
      <c r="CK94" s="778"/>
      <c r="CL94" s="778"/>
      <c r="CM94" s="778"/>
      <c r="CN94" s="778"/>
      <c r="CO94" s="778"/>
      <c r="CP94" s="778"/>
      <c r="CQ94" s="778"/>
      <c r="CR94" s="778"/>
      <c r="CS94" s="778"/>
      <c r="CT94" s="778"/>
      <c r="CU94" s="778"/>
      <c r="CV94" s="778"/>
      <c r="CW94" s="778"/>
      <c r="CX94" s="778"/>
      <c r="CY94" s="778"/>
      <c r="CZ94" s="778"/>
      <c r="DA94" s="778"/>
      <c r="DB94" s="778"/>
      <c r="DC94" s="778"/>
      <c r="DD94" s="778"/>
      <c r="DE94" s="778"/>
      <c r="DF94" s="778"/>
      <c r="DG94" s="778"/>
      <c r="DH94" s="778"/>
      <c r="DI94" s="778"/>
      <c r="DJ94" s="778"/>
      <c r="DK94" s="778"/>
      <c r="DL94" s="778"/>
      <c r="DM94" s="778"/>
      <c r="DN94" s="778"/>
      <c r="DO94" s="778"/>
      <c r="DP94" s="778"/>
      <c r="DQ94" s="778"/>
      <c r="DR94" s="778"/>
      <c r="DS94" s="778"/>
      <c r="DT94" s="779"/>
      <c r="DU94" s="779"/>
      <c r="DV94" s="779"/>
      <c r="DW94" s="779"/>
      <c r="DX94" s="779"/>
      <c r="DY94" s="779"/>
      <c r="DZ94" s="779"/>
      <c r="EA94" s="779"/>
      <c r="EB94" s="779"/>
      <c r="EC94" s="779"/>
      <c r="ED94" s="779"/>
      <c r="EE94" s="779"/>
      <c r="EF94" s="779"/>
      <c r="EG94" s="779"/>
      <c r="EH94" s="779"/>
      <c r="EI94" s="779"/>
      <c r="EJ94" s="779"/>
      <c r="EK94" s="779"/>
      <c r="EL94" s="779"/>
      <c r="EM94" s="779"/>
      <c r="EN94" s="779"/>
      <c r="EO94" s="779"/>
      <c r="EP94" s="779"/>
      <c r="EQ94" s="779"/>
      <c r="ER94" s="779"/>
      <c r="ES94" s="779"/>
      <c r="ET94" s="779"/>
      <c r="EU94" s="779"/>
      <c r="EV94" s="779"/>
      <c r="EW94" s="779"/>
      <c r="EX94" s="779"/>
      <c r="EY94" s="779"/>
      <c r="EZ94" s="779"/>
      <c r="FA94" s="779"/>
      <c r="FB94" s="779"/>
      <c r="FC94" s="779"/>
    </row>
    <row r="95" spans="1:159" ht="22">
      <c r="A95" s="778"/>
      <c r="B95" s="778"/>
      <c r="C95" s="778"/>
      <c r="D95" s="778"/>
      <c r="E95" s="778"/>
      <c r="F95" s="778"/>
      <c r="G95" s="778"/>
      <c r="H95" s="778"/>
      <c r="I95" s="778"/>
      <c r="J95" s="778"/>
      <c r="K95" s="778"/>
      <c r="L95" s="778"/>
      <c r="M95" s="778"/>
      <c r="N95" s="778"/>
      <c r="O95" s="778"/>
      <c r="P95" s="778"/>
      <c r="Q95" s="778"/>
      <c r="R95" s="778"/>
      <c r="S95" s="778"/>
      <c r="T95" s="778"/>
      <c r="U95" s="778"/>
      <c r="V95" s="778"/>
      <c r="W95" s="778"/>
      <c r="X95" s="778"/>
      <c r="Y95" s="778"/>
      <c r="Z95" s="778"/>
      <c r="AA95" s="778"/>
      <c r="AB95" s="778"/>
      <c r="AC95" s="778"/>
      <c r="AD95" s="778"/>
      <c r="AE95" s="778"/>
      <c r="AF95" s="778"/>
      <c r="AG95" s="778"/>
      <c r="AH95" s="778"/>
      <c r="AI95" s="778"/>
      <c r="AJ95" s="778"/>
      <c r="AK95" s="778"/>
      <c r="AL95" s="778"/>
      <c r="AM95" s="778"/>
      <c r="AN95" s="778"/>
      <c r="AO95" s="778"/>
      <c r="AP95" s="778"/>
      <c r="AQ95" s="778"/>
      <c r="AR95" s="778"/>
      <c r="AS95" s="778"/>
      <c r="AT95" s="778"/>
      <c r="AU95" s="778"/>
      <c r="AV95" s="778"/>
      <c r="AW95" s="778"/>
      <c r="AX95" s="778"/>
      <c r="AY95" s="778"/>
      <c r="AZ95" s="778"/>
      <c r="BA95" s="778"/>
      <c r="BB95" s="778"/>
      <c r="BC95" s="778"/>
      <c r="BD95" s="778"/>
      <c r="BE95" s="778"/>
      <c r="BF95" s="778"/>
      <c r="BG95" s="778"/>
      <c r="BH95" s="778"/>
      <c r="BI95" s="778"/>
      <c r="BJ95" s="778"/>
      <c r="BK95" s="778"/>
      <c r="BL95" s="778"/>
      <c r="BM95" s="778"/>
      <c r="BN95" s="778"/>
      <c r="BO95" s="778"/>
      <c r="BP95" s="778"/>
      <c r="BQ95" s="778"/>
      <c r="BR95" s="778"/>
      <c r="BS95" s="778"/>
      <c r="BT95" s="778"/>
      <c r="BU95" s="778"/>
      <c r="BV95" s="778"/>
      <c r="BW95" s="778"/>
      <c r="BX95" s="778"/>
      <c r="BY95" s="778"/>
      <c r="BZ95" s="778"/>
      <c r="CA95" s="778"/>
      <c r="CB95" s="778"/>
      <c r="CC95" s="778"/>
      <c r="CD95" s="778"/>
      <c r="CE95" s="778"/>
      <c r="CF95" s="778"/>
      <c r="CG95" s="778"/>
      <c r="CH95" s="778"/>
      <c r="CI95" s="778"/>
      <c r="CJ95" s="778"/>
      <c r="CK95" s="778"/>
      <c r="CL95" s="778"/>
      <c r="CM95" s="778"/>
      <c r="CN95" s="778"/>
      <c r="CO95" s="778"/>
      <c r="CP95" s="778"/>
      <c r="CQ95" s="778"/>
      <c r="CR95" s="778"/>
      <c r="CS95" s="778"/>
      <c r="CT95" s="778"/>
      <c r="CU95" s="778"/>
      <c r="CV95" s="778"/>
      <c r="CW95" s="778"/>
      <c r="CX95" s="778"/>
      <c r="CY95" s="778"/>
      <c r="CZ95" s="778"/>
      <c r="DA95" s="778"/>
      <c r="DB95" s="778"/>
      <c r="DC95" s="778"/>
      <c r="DD95" s="778"/>
      <c r="DE95" s="778"/>
      <c r="DF95" s="778"/>
      <c r="DG95" s="778"/>
      <c r="DH95" s="778"/>
      <c r="DI95" s="778"/>
      <c r="DJ95" s="778"/>
      <c r="DK95" s="778"/>
      <c r="DL95" s="778"/>
      <c r="DM95" s="778"/>
      <c r="DN95" s="778"/>
      <c r="DO95" s="778"/>
      <c r="DP95" s="778"/>
      <c r="DQ95" s="778"/>
      <c r="DR95" s="778"/>
      <c r="DS95" s="778"/>
      <c r="DT95" s="779"/>
      <c r="DU95" s="779"/>
      <c r="DV95" s="779"/>
      <c r="DW95" s="779"/>
      <c r="DX95" s="779"/>
      <c r="DY95" s="779"/>
      <c r="DZ95" s="779"/>
      <c r="EA95" s="779"/>
      <c r="EB95" s="779"/>
      <c r="EC95" s="779"/>
      <c r="ED95" s="779"/>
      <c r="EE95" s="779"/>
      <c r="EF95" s="779"/>
      <c r="EG95" s="779"/>
      <c r="EH95" s="779"/>
      <c r="EI95" s="779"/>
      <c r="EJ95" s="779"/>
      <c r="EK95" s="779"/>
      <c r="EL95" s="779"/>
      <c r="EM95" s="779"/>
      <c r="EN95" s="779"/>
      <c r="EO95" s="779"/>
      <c r="EP95" s="779"/>
      <c r="EQ95" s="779"/>
      <c r="ER95" s="779"/>
      <c r="ES95" s="779"/>
      <c r="ET95" s="779"/>
      <c r="EU95" s="779"/>
      <c r="EV95" s="779"/>
      <c r="EW95" s="779"/>
      <c r="EX95" s="779"/>
      <c r="EY95" s="779"/>
      <c r="EZ95" s="779"/>
      <c r="FA95" s="779"/>
      <c r="FB95" s="779"/>
      <c r="FC95" s="779"/>
    </row>
    <row r="96" spans="1:159" ht="22">
      <c r="A96" s="778"/>
      <c r="B96" s="778"/>
      <c r="C96" s="778"/>
      <c r="D96" s="778"/>
      <c r="E96" s="778"/>
      <c r="F96" s="778"/>
      <c r="G96" s="778"/>
      <c r="H96" s="778"/>
      <c r="I96" s="778"/>
      <c r="J96" s="778"/>
      <c r="K96" s="778"/>
      <c r="L96" s="778"/>
      <c r="M96" s="778"/>
      <c r="N96" s="778"/>
      <c r="O96" s="778"/>
      <c r="P96" s="778"/>
      <c r="Q96" s="778"/>
      <c r="R96" s="778"/>
      <c r="S96" s="778"/>
      <c r="T96" s="778"/>
      <c r="U96" s="778"/>
      <c r="V96" s="778"/>
      <c r="W96" s="778"/>
      <c r="X96" s="778"/>
      <c r="Y96" s="778"/>
      <c r="Z96" s="778"/>
      <c r="AA96" s="778"/>
      <c r="AB96" s="778"/>
      <c r="AC96" s="778"/>
      <c r="AD96" s="778"/>
      <c r="AE96" s="778"/>
      <c r="AF96" s="778"/>
      <c r="AG96" s="778"/>
      <c r="AH96" s="778"/>
      <c r="AI96" s="778"/>
      <c r="AJ96" s="778"/>
      <c r="AK96" s="778"/>
      <c r="AL96" s="778"/>
      <c r="AM96" s="778"/>
      <c r="AN96" s="778"/>
      <c r="AO96" s="778"/>
      <c r="AP96" s="778"/>
      <c r="AQ96" s="778"/>
      <c r="AR96" s="778"/>
      <c r="AS96" s="778"/>
      <c r="AT96" s="778"/>
      <c r="AU96" s="778"/>
      <c r="AV96" s="778"/>
      <c r="AW96" s="778"/>
      <c r="AX96" s="778"/>
      <c r="AY96" s="778"/>
      <c r="AZ96" s="778"/>
      <c r="BA96" s="778"/>
      <c r="BB96" s="778"/>
      <c r="BC96" s="778"/>
      <c r="BD96" s="778"/>
      <c r="BE96" s="778"/>
      <c r="BF96" s="778"/>
      <c r="BG96" s="778"/>
      <c r="BH96" s="778"/>
      <c r="BI96" s="778"/>
      <c r="BJ96" s="778"/>
      <c r="BK96" s="778"/>
      <c r="BL96" s="778"/>
      <c r="BM96" s="778"/>
      <c r="BN96" s="778"/>
      <c r="BO96" s="778"/>
      <c r="BP96" s="778"/>
      <c r="BQ96" s="778"/>
      <c r="BR96" s="778"/>
      <c r="BS96" s="778"/>
      <c r="BT96" s="778"/>
      <c r="BU96" s="778"/>
      <c r="BV96" s="778"/>
      <c r="BW96" s="778"/>
      <c r="BX96" s="778"/>
      <c r="BY96" s="778"/>
      <c r="BZ96" s="778"/>
      <c r="CA96" s="778"/>
      <c r="CB96" s="778"/>
      <c r="CC96" s="778"/>
      <c r="CD96" s="778"/>
      <c r="CE96" s="778"/>
      <c r="CF96" s="778"/>
      <c r="CG96" s="778"/>
      <c r="CH96" s="778"/>
      <c r="CI96" s="778"/>
      <c r="CJ96" s="778"/>
      <c r="CK96" s="778"/>
      <c r="CL96" s="778"/>
      <c r="CM96" s="778"/>
      <c r="CN96" s="778"/>
      <c r="CO96" s="778"/>
      <c r="CP96" s="778"/>
      <c r="CQ96" s="778"/>
      <c r="CR96" s="778"/>
      <c r="CS96" s="778"/>
      <c r="CT96" s="778"/>
      <c r="CU96" s="778"/>
      <c r="CV96" s="778"/>
      <c r="CW96" s="778"/>
      <c r="CX96" s="778"/>
      <c r="CY96" s="778"/>
      <c r="CZ96" s="778"/>
      <c r="DA96" s="778"/>
      <c r="DB96" s="778"/>
      <c r="DC96" s="778"/>
      <c r="DD96" s="778"/>
      <c r="DE96" s="778"/>
      <c r="DF96" s="778"/>
      <c r="DG96" s="778"/>
      <c r="DH96" s="778"/>
      <c r="DI96" s="778"/>
      <c r="DJ96" s="778"/>
      <c r="DK96" s="778"/>
      <c r="DL96" s="778"/>
      <c r="DM96" s="778"/>
      <c r="DN96" s="778"/>
      <c r="DO96" s="778"/>
      <c r="DP96" s="778"/>
      <c r="DQ96" s="778"/>
      <c r="DR96" s="778"/>
      <c r="DS96" s="778"/>
      <c r="DT96" s="779"/>
      <c r="DU96" s="779"/>
      <c r="DV96" s="779"/>
      <c r="DW96" s="779"/>
      <c r="DX96" s="779"/>
      <c r="DY96" s="779"/>
      <c r="DZ96" s="779"/>
      <c r="EA96" s="779"/>
      <c r="EB96" s="779"/>
      <c r="EC96" s="779"/>
      <c r="ED96" s="779"/>
      <c r="EE96" s="779"/>
      <c r="EF96" s="779"/>
      <c r="EG96" s="779"/>
      <c r="EH96" s="779"/>
      <c r="EI96" s="779"/>
      <c r="EJ96" s="779"/>
      <c r="EK96" s="779"/>
      <c r="EL96" s="779"/>
      <c r="EM96" s="779"/>
      <c r="EN96" s="779"/>
      <c r="EO96" s="779"/>
      <c r="EP96" s="779"/>
      <c r="EQ96" s="779"/>
      <c r="ER96" s="779"/>
      <c r="ES96" s="779"/>
      <c r="ET96" s="779"/>
      <c r="EU96" s="779"/>
      <c r="EV96" s="779"/>
      <c r="EW96" s="779"/>
      <c r="EX96" s="779"/>
      <c r="EY96" s="779"/>
      <c r="EZ96" s="779"/>
      <c r="FA96" s="779"/>
      <c r="FB96" s="779"/>
      <c r="FC96" s="779"/>
    </row>
    <row r="97" spans="1:159" ht="22">
      <c r="A97" s="778"/>
      <c r="B97" s="778"/>
      <c r="C97" s="778"/>
      <c r="D97" s="778"/>
      <c r="E97" s="778"/>
      <c r="F97" s="778"/>
      <c r="G97" s="778"/>
      <c r="H97" s="778"/>
      <c r="I97" s="778"/>
      <c r="J97" s="778"/>
      <c r="K97" s="778"/>
      <c r="L97" s="778"/>
      <c r="M97" s="778"/>
      <c r="N97" s="778"/>
      <c r="O97" s="778"/>
      <c r="P97" s="778"/>
      <c r="Q97" s="778"/>
      <c r="R97" s="778"/>
      <c r="S97" s="778"/>
      <c r="T97" s="778"/>
      <c r="U97" s="778"/>
      <c r="V97" s="778"/>
      <c r="W97" s="778"/>
      <c r="X97" s="778"/>
      <c r="Y97" s="778"/>
      <c r="Z97" s="778"/>
      <c r="AA97" s="778"/>
      <c r="AB97" s="778"/>
      <c r="AC97" s="778"/>
      <c r="AD97" s="778"/>
      <c r="AE97" s="778"/>
      <c r="AF97" s="778"/>
      <c r="AG97" s="778"/>
      <c r="AH97" s="778"/>
      <c r="AI97" s="778"/>
      <c r="AJ97" s="778"/>
      <c r="AK97" s="778"/>
      <c r="AL97" s="778"/>
      <c r="AM97" s="778"/>
      <c r="AN97" s="778"/>
      <c r="AO97" s="778"/>
      <c r="AP97" s="778"/>
      <c r="AQ97" s="778"/>
      <c r="AR97" s="778"/>
      <c r="AS97" s="778"/>
      <c r="AT97" s="778"/>
      <c r="AU97" s="778"/>
      <c r="AV97" s="778"/>
      <c r="AW97" s="778"/>
      <c r="AX97" s="778"/>
      <c r="AY97" s="778"/>
      <c r="AZ97" s="778"/>
      <c r="BA97" s="778"/>
      <c r="BB97" s="778"/>
      <c r="BC97" s="778"/>
      <c r="BD97" s="778"/>
      <c r="BE97" s="778"/>
      <c r="BF97" s="778"/>
      <c r="BG97" s="778"/>
      <c r="BH97" s="778"/>
      <c r="BI97" s="778"/>
      <c r="BJ97" s="778"/>
      <c r="BK97" s="778"/>
      <c r="BL97" s="778"/>
      <c r="BM97" s="778"/>
      <c r="BN97" s="778"/>
      <c r="BO97" s="778"/>
      <c r="BP97" s="778"/>
      <c r="BQ97" s="778"/>
      <c r="BR97" s="778"/>
      <c r="BS97" s="778"/>
      <c r="BT97" s="778"/>
      <c r="BU97" s="778"/>
      <c r="BV97" s="778"/>
      <c r="BW97" s="778"/>
      <c r="BX97" s="778"/>
      <c r="BY97" s="778"/>
      <c r="BZ97" s="778"/>
      <c r="CA97" s="778"/>
      <c r="CB97" s="778"/>
      <c r="CC97" s="778"/>
      <c r="CD97" s="778"/>
      <c r="CE97" s="778"/>
      <c r="CF97" s="778"/>
      <c r="CG97" s="778"/>
      <c r="CH97" s="778"/>
      <c r="CI97" s="778"/>
      <c r="CJ97" s="778"/>
      <c r="CK97" s="778"/>
      <c r="CL97" s="778"/>
      <c r="CM97" s="778"/>
      <c r="CN97" s="778"/>
      <c r="CO97" s="778"/>
      <c r="CP97" s="778"/>
      <c r="CQ97" s="778"/>
      <c r="CR97" s="778"/>
      <c r="CS97" s="778"/>
      <c r="CT97" s="778"/>
      <c r="CU97" s="778"/>
      <c r="CV97" s="778"/>
      <c r="CW97" s="778"/>
      <c r="CX97" s="778"/>
      <c r="CY97" s="778"/>
      <c r="CZ97" s="778"/>
      <c r="DA97" s="778"/>
      <c r="DB97" s="778"/>
      <c r="DC97" s="778"/>
      <c r="DD97" s="778"/>
      <c r="DE97" s="778"/>
      <c r="DF97" s="778"/>
      <c r="DG97" s="778"/>
      <c r="DH97" s="778"/>
      <c r="DI97" s="778"/>
      <c r="DJ97" s="778"/>
      <c r="DK97" s="778"/>
      <c r="DL97" s="778"/>
      <c r="DM97" s="778"/>
      <c r="DN97" s="778"/>
      <c r="DO97" s="778"/>
      <c r="DP97" s="778"/>
      <c r="DQ97" s="778"/>
      <c r="DR97" s="778"/>
      <c r="DS97" s="778"/>
      <c r="DT97" s="779"/>
      <c r="DU97" s="779"/>
      <c r="DV97" s="779"/>
      <c r="DW97" s="779"/>
      <c r="DX97" s="779"/>
      <c r="DY97" s="779"/>
      <c r="DZ97" s="779"/>
      <c r="EA97" s="779"/>
      <c r="EB97" s="779"/>
      <c r="EC97" s="779"/>
      <c r="ED97" s="779"/>
      <c r="EE97" s="779"/>
      <c r="EF97" s="779"/>
      <c r="EG97" s="779"/>
      <c r="EH97" s="779"/>
      <c r="EI97" s="779"/>
      <c r="EJ97" s="779"/>
      <c r="EK97" s="779"/>
      <c r="EL97" s="779"/>
      <c r="EM97" s="779"/>
      <c r="EN97" s="779"/>
      <c r="EO97" s="779"/>
      <c r="EP97" s="779"/>
      <c r="EQ97" s="779"/>
      <c r="ER97" s="779"/>
      <c r="ES97" s="779"/>
      <c r="ET97" s="779"/>
      <c r="EU97" s="779"/>
      <c r="EV97" s="779"/>
      <c r="EW97" s="779"/>
      <c r="EX97" s="779"/>
      <c r="EY97" s="779"/>
      <c r="EZ97" s="779"/>
      <c r="FA97" s="779"/>
      <c r="FB97" s="779"/>
      <c r="FC97" s="779"/>
    </row>
    <row r="98" spans="1:159" ht="22">
      <c r="A98" s="778"/>
      <c r="B98" s="778"/>
      <c r="C98" s="778"/>
      <c r="D98" s="778"/>
      <c r="E98" s="778"/>
      <c r="F98" s="778"/>
      <c r="G98" s="778"/>
      <c r="H98" s="778"/>
      <c r="I98" s="778"/>
      <c r="J98" s="778"/>
      <c r="K98" s="778"/>
      <c r="L98" s="778"/>
      <c r="M98" s="778"/>
      <c r="N98" s="778"/>
      <c r="O98" s="778"/>
      <c r="P98" s="778"/>
      <c r="Q98" s="778"/>
      <c r="R98" s="778"/>
      <c r="S98" s="778"/>
      <c r="T98" s="778"/>
      <c r="U98" s="778"/>
      <c r="V98" s="778"/>
      <c r="W98" s="778"/>
      <c r="X98" s="778"/>
      <c r="Y98" s="778"/>
      <c r="Z98" s="778"/>
      <c r="AA98" s="778"/>
      <c r="AB98" s="778"/>
      <c r="AC98" s="778"/>
      <c r="AD98" s="778"/>
      <c r="AE98" s="778"/>
      <c r="AF98" s="778"/>
      <c r="AG98" s="778"/>
      <c r="AH98" s="778"/>
      <c r="AI98" s="778"/>
      <c r="AJ98" s="778"/>
      <c r="AK98" s="778"/>
      <c r="AL98" s="778"/>
      <c r="AM98" s="778"/>
      <c r="AN98" s="778"/>
      <c r="AO98" s="778"/>
      <c r="AP98" s="778"/>
      <c r="AQ98" s="778"/>
      <c r="AR98" s="778"/>
      <c r="AS98" s="778"/>
      <c r="AT98" s="778"/>
      <c r="AU98" s="778"/>
      <c r="AV98" s="778"/>
      <c r="AW98" s="778"/>
      <c r="AX98" s="778"/>
      <c r="AY98" s="778"/>
      <c r="AZ98" s="778"/>
      <c r="BA98" s="778"/>
      <c r="BB98" s="778"/>
      <c r="BC98" s="778"/>
      <c r="BD98" s="778"/>
      <c r="BE98" s="778"/>
      <c r="BF98" s="778"/>
      <c r="BG98" s="778"/>
      <c r="BH98" s="778"/>
      <c r="BI98" s="778"/>
      <c r="BJ98" s="778"/>
      <c r="BK98" s="778"/>
      <c r="BL98" s="778"/>
      <c r="BM98" s="778"/>
      <c r="BN98" s="778"/>
      <c r="BO98" s="778"/>
      <c r="BP98" s="778"/>
      <c r="BQ98" s="778"/>
      <c r="BR98" s="778"/>
      <c r="BS98" s="778"/>
      <c r="BT98" s="778"/>
      <c r="BU98" s="778"/>
      <c r="BV98" s="778"/>
      <c r="BW98" s="778"/>
      <c r="BX98" s="778"/>
      <c r="BY98" s="778"/>
      <c r="BZ98" s="778"/>
      <c r="CA98" s="778"/>
      <c r="CB98" s="778"/>
      <c r="CC98" s="778"/>
      <c r="CD98" s="778"/>
      <c r="CE98" s="778"/>
      <c r="CF98" s="778"/>
      <c r="CG98" s="778"/>
      <c r="CH98" s="778"/>
      <c r="CI98" s="778"/>
      <c r="CJ98" s="778"/>
      <c r="CK98" s="778"/>
      <c r="CL98" s="778"/>
      <c r="CM98" s="778"/>
      <c r="CN98" s="778"/>
      <c r="CO98" s="778"/>
      <c r="CP98" s="778"/>
      <c r="CQ98" s="778"/>
      <c r="CR98" s="778"/>
      <c r="CS98" s="778"/>
      <c r="CT98" s="778"/>
      <c r="CU98" s="778"/>
      <c r="CV98" s="778"/>
      <c r="CW98" s="778"/>
      <c r="CX98" s="778"/>
      <c r="CY98" s="778"/>
      <c r="CZ98" s="778"/>
      <c r="DA98" s="778"/>
      <c r="DB98" s="778"/>
      <c r="DC98" s="778"/>
      <c r="DD98" s="778"/>
      <c r="DE98" s="778"/>
      <c r="DF98" s="778"/>
      <c r="DG98" s="778"/>
      <c r="DH98" s="778"/>
      <c r="DI98" s="778"/>
      <c r="DJ98" s="778"/>
      <c r="DK98" s="778"/>
      <c r="DL98" s="778"/>
      <c r="DM98" s="778"/>
      <c r="DN98" s="778"/>
      <c r="DO98" s="778"/>
      <c r="DP98" s="778"/>
      <c r="DQ98" s="778"/>
      <c r="DR98" s="778"/>
      <c r="DS98" s="778"/>
      <c r="DT98" s="779"/>
      <c r="DU98" s="779"/>
      <c r="DV98" s="779"/>
      <c r="DW98" s="779"/>
      <c r="DX98" s="779"/>
      <c r="DY98" s="779"/>
      <c r="DZ98" s="779"/>
      <c r="EA98" s="779"/>
      <c r="EB98" s="779"/>
      <c r="EC98" s="779"/>
      <c r="ED98" s="779"/>
      <c r="EE98" s="779"/>
      <c r="EF98" s="779"/>
      <c r="EG98" s="779"/>
      <c r="EH98" s="779"/>
      <c r="EI98" s="779"/>
      <c r="EJ98" s="779"/>
      <c r="EK98" s="779"/>
      <c r="EL98" s="779"/>
      <c r="EM98" s="779"/>
      <c r="EN98" s="779"/>
      <c r="EO98" s="779"/>
      <c r="EP98" s="779"/>
      <c r="EQ98" s="779"/>
      <c r="ER98" s="779"/>
      <c r="ES98" s="779"/>
      <c r="ET98" s="779"/>
      <c r="EU98" s="779"/>
      <c r="EV98" s="779"/>
      <c r="EW98" s="779"/>
      <c r="EX98" s="779"/>
      <c r="EY98" s="779"/>
      <c r="EZ98" s="779"/>
      <c r="FA98" s="779"/>
      <c r="FB98" s="779"/>
      <c r="FC98" s="779"/>
    </row>
    <row r="99" spans="1:159" ht="22">
      <c r="A99" s="778"/>
      <c r="B99" s="778"/>
      <c r="C99" s="778"/>
      <c r="D99" s="778"/>
      <c r="E99" s="778"/>
      <c r="F99" s="778"/>
      <c r="G99" s="778"/>
      <c r="H99" s="778"/>
      <c r="I99" s="778"/>
      <c r="J99" s="778"/>
      <c r="K99" s="778"/>
      <c r="L99" s="778"/>
      <c r="M99" s="778"/>
      <c r="N99" s="778"/>
      <c r="O99" s="778"/>
      <c r="P99" s="778"/>
      <c r="Q99" s="778"/>
      <c r="R99" s="778"/>
      <c r="S99" s="778"/>
      <c r="T99" s="778"/>
      <c r="U99" s="778"/>
      <c r="V99" s="778"/>
      <c r="W99" s="778"/>
      <c r="X99" s="778"/>
      <c r="Y99" s="778"/>
      <c r="Z99" s="778"/>
      <c r="AA99" s="778"/>
      <c r="AB99" s="778"/>
      <c r="AC99" s="778"/>
      <c r="AD99" s="778"/>
      <c r="AE99" s="778"/>
      <c r="AF99" s="778"/>
      <c r="AG99" s="778"/>
      <c r="AH99" s="778"/>
      <c r="AI99" s="778"/>
      <c r="AJ99" s="778"/>
      <c r="AK99" s="778"/>
      <c r="AL99" s="778"/>
      <c r="AM99" s="778"/>
      <c r="AN99" s="778"/>
      <c r="AO99" s="778"/>
      <c r="AP99" s="778"/>
      <c r="AQ99" s="778"/>
      <c r="AR99" s="778"/>
      <c r="AS99" s="778"/>
      <c r="AT99" s="778"/>
      <c r="AU99" s="778"/>
      <c r="AV99" s="778"/>
      <c r="AW99" s="778"/>
      <c r="AX99" s="778"/>
      <c r="AY99" s="778"/>
      <c r="AZ99" s="778"/>
      <c r="BA99" s="778"/>
      <c r="BB99" s="778"/>
      <c r="BC99" s="778"/>
      <c r="BD99" s="778"/>
      <c r="BE99" s="778"/>
      <c r="BF99" s="778"/>
      <c r="BG99" s="778"/>
      <c r="BH99" s="778"/>
      <c r="BI99" s="778"/>
      <c r="BJ99" s="778"/>
      <c r="BK99" s="778"/>
      <c r="BL99" s="778"/>
      <c r="BM99" s="778"/>
      <c r="BN99" s="778"/>
      <c r="BO99" s="778"/>
      <c r="BP99" s="778"/>
      <c r="BQ99" s="778"/>
      <c r="BR99" s="778"/>
      <c r="BS99" s="778"/>
      <c r="BT99" s="778"/>
      <c r="BU99" s="778"/>
      <c r="BV99" s="778"/>
      <c r="BW99" s="778"/>
      <c r="BX99" s="778"/>
      <c r="BY99" s="778"/>
      <c r="BZ99" s="778"/>
      <c r="CA99" s="778"/>
      <c r="CB99" s="778"/>
      <c r="CC99" s="778"/>
      <c r="CD99" s="778"/>
      <c r="CE99" s="778"/>
      <c r="CF99" s="778"/>
      <c r="CG99" s="778"/>
      <c r="CH99" s="778"/>
      <c r="CI99" s="778"/>
      <c r="CJ99" s="778"/>
      <c r="CK99" s="778"/>
      <c r="CL99" s="778"/>
      <c r="CM99" s="778"/>
      <c r="CN99" s="778"/>
      <c r="CO99" s="778"/>
      <c r="CP99" s="778"/>
      <c r="CQ99" s="778"/>
      <c r="CR99" s="778"/>
      <c r="CS99" s="778"/>
      <c r="CT99" s="778"/>
      <c r="CU99" s="778"/>
      <c r="CV99" s="778"/>
      <c r="CW99" s="778"/>
      <c r="CX99" s="778"/>
      <c r="CY99" s="778"/>
      <c r="CZ99" s="778"/>
      <c r="DA99" s="778"/>
      <c r="DB99" s="778"/>
      <c r="DC99" s="778"/>
      <c r="DD99" s="778"/>
      <c r="DE99" s="778"/>
      <c r="DF99" s="778"/>
      <c r="DG99" s="778"/>
      <c r="DH99" s="778"/>
      <c r="DI99" s="778"/>
      <c r="DJ99" s="778"/>
      <c r="DK99" s="778"/>
      <c r="DL99" s="778"/>
      <c r="DM99" s="778"/>
      <c r="DN99" s="778"/>
      <c r="DO99" s="778"/>
      <c r="DP99" s="778"/>
      <c r="DQ99" s="778"/>
      <c r="DR99" s="778"/>
      <c r="DS99" s="778"/>
      <c r="DT99" s="779"/>
      <c r="DU99" s="779"/>
      <c r="DV99" s="779"/>
      <c r="DW99" s="779"/>
      <c r="DX99" s="779"/>
      <c r="DY99" s="779"/>
      <c r="DZ99" s="779"/>
      <c r="EA99" s="779"/>
      <c r="EB99" s="779"/>
      <c r="EC99" s="779"/>
      <c r="ED99" s="779"/>
      <c r="EE99" s="779"/>
      <c r="EF99" s="779"/>
      <c r="EG99" s="779"/>
      <c r="EH99" s="779"/>
      <c r="EI99" s="779"/>
      <c r="EJ99" s="779"/>
      <c r="EK99" s="779"/>
      <c r="EL99" s="779"/>
      <c r="EM99" s="779"/>
      <c r="EN99" s="779"/>
      <c r="EO99" s="779"/>
      <c r="EP99" s="779"/>
      <c r="EQ99" s="779"/>
      <c r="ER99" s="779"/>
      <c r="ES99" s="779"/>
      <c r="ET99" s="779"/>
      <c r="EU99" s="779"/>
      <c r="EV99" s="779"/>
      <c r="EW99" s="779"/>
      <c r="EX99" s="779"/>
      <c r="EY99" s="779"/>
      <c r="EZ99" s="779"/>
      <c r="FA99" s="779"/>
      <c r="FB99" s="779"/>
      <c r="FC99" s="779"/>
    </row>
    <row r="100" spans="1:159" ht="22">
      <c r="A100" s="778"/>
      <c r="B100" s="778"/>
      <c r="C100" s="778"/>
      <c r="D100" s="778"/>
      <c r="E100" s="778"/>
      <c r="F100" s="778"/>
      <c r="G100" s="778"/>
      <c r="H100" s="778"/>
      <c r="I100" s="778"/>
      <c r="J100" s="778"/>
      <c r="K100" s="778"/>
      <c r="L100" s="778"/>
      <c r="M100" s="778"/>
      <c r="N100" s="778"/>
      <c r="O100" s="778"/>
      <c r="P100" s="778"/>
      <c r="Q100" s="778"/>
      <c r="R100" s="778"/>
      <c r="S100" s="778"/>
      <c r="T100" s="778"/>
      <c r="U100" s="778"/>
      <c r="V100" s="778"/>
      <c r="W100" s="778"/>
      <c r="X100" s="778"/>
      <c r="Y100" s="778"/>
      <c r="Z100" s="778"/>
      <c r="AA100" s="778"/>
      <c r="AB100" s="778"/>
      <c r="AC100" s="778"/>
      <c r="AD100" s="778"/>
      <c r="AE100" s="778"/>
      <c r="AF100" s="778"/>
      <c r="AG100" s="778"/>
      <c r="AH100" s="778"/>
      <c r="AI100" s="778"/>
      <c r="AJ100" s="778"/>
      <c r="AK100" s="778"/>
      <c r="AL100" s="778"/>
      <c r="AM100" s="778"/>
      <c r="AN100" s="778"/>
      <c r="AO100" s="778"/>
      <c r="AP100" s="778"/>
      <c r="AQ100" s="778"/>
      <c r="AR100" s="778"/>
      <c r="AS100" s="778"/>
      <c r="AT100" s="778"/>
      <c r="AU100" s="778"/>
      <c r="AV100" s="778"/>
      <c r="AW100" s="778"/>
      <c r="AX100" s="778"/>
      <c r="AY100" s="778"/>
      <c r="AZ100" s="778"/>
      <c r="BA100" s="778"/>
      <c r="BB100" s="778"/>
      <c r="BC100" s="778"/>
      <c r="BD100" s="778"/>
      <c r="BE100" s="778"/>
      <c r="BF100" s="778"/>
      <c r="BG100" s="778"/>
      <c r="BH100" s="778"/>
      <c r="BI100" s="778"/>
      <c r="BJ100" s="778"/>
      <c r="BK100" s="778"/>
      <c r="BL100" s="778"/>
      <c r="BM100" s="778"/>
      <c r="BN100" s="778"/>
      <c r="BO100" s="778"/>
      <c r="BP100" s="778"/>
      <c r="BQ100" s="778"/>
      <c r="BR100" s="778"/>
      <c r="BS100" s="778"/>
      <c r="BT100" s="778"/>
      <c r="BU100" s="778"/>
      <c r="BV100" s="778"/>
      <c r="BW100" s="778"/>
      <c r="BX100" s="778"/>
      <c r="BY100" s="778"/>
      <c r="BZ100" s="778"/>
      <c r="CA100" s="778"/>
      <c r="CB100" s="778"/>
      <c r="CC100" s="778"/>
      <c r="CD100" s="778"/>
      <c r="CE100" s="778"/>
      <c r="CF100" s="778"/>
      <c r="CG100" s="778"/>
      <c r="CH100" s="778"/>
      <c r="CI100" s="778"/>
      <c r="CJ100" s="778"/>
      <c r="CK100" s="778"/>
      <c r="CL100" s="778"/>
      <c r="CM100" s="778"/>
      <c r="CN100" s="778"/>
      <c r="CO100" s="778"/>
      <c r="CP100" s="778"/>
      <c r="CQ100" s="778"/>
      <c r="CR100" s="778"/>
      <c r="CS100" s="778"/>
      <c r="CT100" s="778"/>
      <c r="CU100" s="778"/>
      <c r="CV100" s="778"/>
      <c r="CW100" s="778"/>
      <c r="CX100" s="778"/>
      <c r="CY100" s="778"/>
      <c r="CZ100" s="778"/>
      <c r="DA100" s="778"/>
      <c r="DB100" s="778"/>
      <c r="DC100" s="778"/>
      <c r="DD100" s="778"/>
      <c r="DE100" s="778"/>
      <c r="DF100" s="778"/>
      <c r="DG100" s="778"/>
      <c r="DH100" s="778"/>
      <c r="DI100" s="778"/>
      <c r="DJ100" s="778"/>
      <c r="DK100" s="778"/>
      <c r="DL100" s="778"/>
      <c r="DM100" s="778"/>
      <c r="DN100" s="778"/>
      <c r="DO100" s="778"/>
      <c r="DP100" s="778"/>
      <c r="DQ100" s="778"/>
      <c r="DR100" s="778"/>
      <c r="DS100" s="778"/>
      <c r="DT100" s="779"/>
      <c r="DU100" s="779"/>
      <c r="DV100" s="779"/>
      <c r="DW100" s="779"/>
      <c r="DX100" s="779"/>
      <c r="DY100" s="779"/>
      <c r="DZ100" s="779"/>
      <c r="EA100" s="779"/>
      <c r="EB100" s="779"/>
      <c r="EC100" s="779"/>
      <c r="ED100" s="779"/>
      <c r="EE100" s="779"/>
      <c r="EF100" s="779"/>
      <c r="EG100" s="779"/>
      <c r="EH100" s="779"/>
      <c r="EI100" s="779"/>
      <c r="EJ100" s="779"/>
      <c r="EK100" s="779"/>
      <c r="EL100" s="779"/>
      <c r="EM100" s="779"/>
      <c r="EN100" s="779"/>
      <c r="EO100" s="779"/>
      <c r="EP100" s="779"/>
      <c r="EQ100" s="779"/>
      <c r="ER100" s="779"/>
      <c r="ES100" s="779"/>
      <c r="ET100" s="779"/>
      <c r="EU100" s="779"/>
      <c r="EV100" s="779"/>
      <c r="EW100" s="779"/>
      <c r="EX100" s="779"/>
      <c r="EY100" s="779"/>
      <c r="EZ100" s="779"/>
      <c r="FA100" s="779"/>
      <c r="FB100" s="779"/>
      <c r="FC100" s="779"/>
    </row>
    <row r="101" spans="1:159" ht="22">
      <c r="A101" s="778"/>
      <c r="B101" s="778"/>
      <c r="C101" s="778"/>
      <c r="D101" s="778"/>
      <c r="E101" s="778"/>
      <c r="F101" s="778"/>
      <c r="G101" s="778"/>
      <c r="H101" s="778"/>
      <c r="I101" s="778"/>
      <c r="J101" s="778"/>
      <c r="K101" s="778"/>
      <c r="L101" s="778"/>
      <c r="M101" s="778"/>
      <c r="N101" s="778"/>
      <c r="O101" s="778"/>
      <c r="P101" s="778"/>
      <c r="Q101" s="778"/>
      <c r="R101" s="778"/>
      <c r="S101" s="778"/>
      <c r="T101" s="778"/>
      <c r="U101" s="778"/>
      <c r="V101" s="778"/>
      <c r="W101" s="778"/>
      <c r="X101" s="778"/>
      <c r="Y101" s="778"/>
      <c r="Z101" s="778"/>
      <c r="AA101" s="778"/>
      <c r="AB101" s="778"/>
      <c r="AC101" s="778"/>
      <c r="AD101" s="778"/>
      <c r="AE101" s="778"/>
      <c r="AF101" s="778"/>
      <c r="AG101" s="778"/>
      <c r="AH101" s="778"/>
      <c r="AI101" s="778"/>
      <c r="AJ101" s="778"/>
      <c r="AK101" s="778"/>
      <c r="AL101" s="778"/>
      <c r="AM101" s="778"/>
      <c r="AN101" s="778"/>
      <c r="AO101" s="778"/>
      <c r="AP101" s="778"/>
      <c r="AQ101" s="778"/>
      <c r="AR101" s="778"/>
      <c r="AS101" s="778"/>
      <c r="AT101" s="778"/>
      <c r="AU101" s="778"/>
      <c r="AV101" s="778"/>
      <c r="AW101" s="778"/>
      <c r="AX101" s="778"/>
      <c r="AY101" s="778"/>
      <c r="AZ101" s="778"/>
      <c r="BA101" s="778"/>
      <c r="BB101" s="778"/>
      <c r="BC101" s="778"/>
      <c r="BD101" s="778"/>
      <c r="BE101" s="778"/>
      <c r="BF101" s="778"/>
      <c r="BG101" s="778"/>
      <c r="BH101" s="778"/>
      <c r="BI101" s="778"/>
      <c r="BJ101" s="778"/>
      <c r="BK101" s="778"/>
      <c r="BL101" s="778"/>
      <c r="BM101" s="778"/>
      <c r="BN101" s="778"/>
      <c r="BO101" s="778"/>
      <c r="BP101" s="778"/>
      <c r="BQ101" s="778"/>
      <c r="BR101" s="778"/>
      <c r="BS101" s="778"/>
      <c r="BT101" s="778"/>
      <c r="BU101" s="778"/>
      <c r="BV101" s="778"/>
      <c r="BW101" s="778"/>
      <c r="BX101" s="778"/>
      <c r="BY101" s="778"/>
      <c r="BZ101" s="778"/>
      <c r="CA101" s="778"/>
      <c r="CB101" s="778"/>
      <c r="CC101" s="778"/>
      <c r="CD101" s="778"/>
      <c r="CE101" s="778"/>
      <c r="CF101" s="778"/>
      <c r="CG101" s="778"/>
      <c r="CH101" s="778"/>
      <c r="CI101" s="778"/>
      <c r="CJ101" s="778"/>
      <c r="CK101" s="778"/>
      <c r="CL101" s="778"/>
      <c r="CM101" s="778"/>
      <c r="CN101" s="778"/>
      <c r="CO101" s="778"/>
      <c r="CP101" s="778"/>
      <c r="CQ101" s="778"/>
      <c r="CR101" s="778"/>
      <c r="CS101" s="778"/>
      <c r="CT101" s="778"/>
      <c r="CU101" s="778"/>
      <c r="CV101" s="778"/>
      <c r="CW101" s="778"/>
      <c r="CX101" s="778"/>
      <c r="CY101" s="778"/>
      <c r="CZ101" s="778"/>
      <c r="DA101" s="778"/>
      <c r="DB101" s="778"/>
      <c r="DC101" s="778"/>
      <c r="DD101" s="778"/>
      <c r="DE101" s="778"/>
      <c r="DF101" s="778"/>
      <c r="DG101" s="778"/>
      <c r="DH101" s="778"/>
      <c r="DI101" s="778"/>
      <c r="DJ101" s="778"/>
      <c r="DK101" s="778"/>
      <c r="DL101" s="778"/>
      <c r="DM101" s="778"/>
      <c r="DN101" s="778"/>
      <c r="DO101" s="778"/>
      <c r="DP101" s="778"/>
      <c r="DQ101" s="778"/>
      <c r="DR101" s="778"/>
      <c r="DS101" s="778"/>
      <c r="DT101" s="779"/>
      <c r="DU101" s="779"/>
      <c r="DV101" s="779"/>
      <c r="DW101" s="779"/>
      <c r="DX101" s="779"/>
      <c r="DY101" s="779"/>
      <c r="DZ101" s="779"/>
      <c r="EA101" s="779"/>
      <c r="EB101" s="779"/>
      <c r="EC101" s="779"/>
      <c r="ED101" s="779"/>
      <c r="EE101" s="779"/>
      <c r="EF101" s="779"/>
      <c r="EG101" s="779"/>
      <c r="EH101" s="779"/>
      <c r="EI101" s="779"/>
      <c r="EJ101" s="779"/>
      <c r="EK101" s="779"/>
      <c r="EL101" s="779"/>
      <c r="EM101" s="779"/>
      <c r="EN101" s="779"/>
      <c r="EO101" s="779"/>
      <c r="EP101" s="779"/>
      <c r="EQ101" s="779"/>
      <c r="ER101" s="779"/>
      <c r="ES101" s="779"/>
      <c r="ET101" s="779"/>
      <c r="EU101" s="779"/>
      <c r="EV101" s="779"/>
      <c r="EW101" s="779"/>
      <c r="EX101" s="779"/>
      <c r="EY101" s="779"/>
      <c r="EZ101" s="779"/>
      <c r="FA101" s="779"/>
      <c r="FB101" s="779"/>
      <c r="FC101" s="779"/>
    </row>
    <row r="102" spans="1:159" ht="22">
      <c r="A102" s="778"/>
      <c r="B102" s="778"/>
      <c r="C102" s="778"/>
      <c r="D102" s="778"/>
      <c r="E102" s="778"/>
      <c r="F102" s="778"/>
      <c r="G102" s="778"/>
      <c r="H102" s="778"/>
      <c r="I102" s="778"/>
      <c r="J102" s="778"/>
      <c r="K102" s="778"/>
      <c r="L102" s="778"/>
      <c r="M102" s="778"/>
      <c r="N102" s="778"/>
      <c r="O102" s="778"/>
      <c r="P102" s="778"/>
      <c r="Q102" s="778"/>
      <c r="R102" s="778"/>
      <c r="S102" s="778"/>
      <c r="T102" s="778"/>
      <c r="U102" s="778"/>
      <c r="V102" s="778"/>
      <c r="W102" s="778"/>
      <c r="X102" s="778"/>
      <c r="Y102" s="778"/>
      <c r="Z102" s="778"/>
      <c r="AA102" s="778"/>
      <c r="AB102" s="778"/>
      <c r="AC102" s="778"/>
      <c r="AD102" s="778"/>
      <c r="AE102" s="778"/>
      <c r="AF102" s="778"/>
      <c r="AG102" s="778"/>
      <c r="AH102" s="778"/>
      <c r="AI102" s="778"/>
      <c r="AJ102" s="778"/>
      <c r="AK102" s="778"/>
      <c r="AL102" s="778"/>
      <c r="AM102" s="778"/>
      <c r="AN102" s="778"/>
      <c r="AO102" s="778"/>
      <c r="AP102" s="778"/>
      <c r="AQ102" s="778"/>
      <c r="AR102" s="778"/>
      <c r="AS102" s="778"/>
      <c r="AT102" s="778"/>
      <c r="AU102" s="778"/>
      <c r="AV102" s="778"/>
      <c r="AW102" s="778"/>
      <c r="AX102" s="778"/>
      <c r="AY102" s="778"/>
      <c r="AZ102" s="778"/>
      <c r="BA102" s="778"/>
      <c r="BB102" s="778"/>
      <c r="BC102" s="778"/>
      <c r="BD102" s="778"/>
      <c r="BE102" s="778"/>
      <c r="BF102" s="778"/>
      <c r="BG102" s="778"/>
      <c r="BH102" s="778"/>
      <c r="BI102" s="778"/>
      <c r="BJ102" s="778"/>
      <c r="BK102" s="778"/>
      <c r="BL102" s="778"/>
      <c r="BM102" s="778"/>
      <c r="BN102" s="778"/>
      <c r="BO102" s="778"/>
      <c r="BP102" s="778"/>
      <c r="BQ102" s="778"/>
      <c r="BR102" s="778"/>
      <c r="BS102" s="778"/>
      <c r="BT102" s="778"/>
      <c r="BU102" s="778"/>
      <c r="BV102" s="778"/>
      <c r="BW102" s="778"/>
      <c r="BX102" s="778"/>
      <c r="BY102" s="778"/>
      <c r="BZ102" s="778"/>
      <c r="CA102" s="778"/>
      <c r="CB102" s="778"/>
      <c r="CC102" s="778"/>
      <c r="CD102" s="778"/>
      <c r="CE102" s="778"/>
      <c r="CF102" s="778"/>
      <c r="CG102" s="778"/>
      <c r="CH102" s="778"/>
      <c r="CI102" s="778"/>
      <c r="CJ102" s="778"/>
      <c r="CK102" s="778"/>
      <c r="CL102" s="778"/>
      <c r="CM102" s="778"/>
      <c r="CN102" s="778"/>
      <c r="CO102" s="778"/>
      <c r="CP102" s="778"/>
      <c r="CQ102" s="778"/>
      <c r="CR102" s="778"/>
      <c r="CS102" s="778"/>
      <c r="CT102" s="778"/>
      <c r="CU102" s="778"/>
      <c r="CV102" s="778"/>
      <c r="CW102" s="778"/>
      <c r="CX102" s="778"/>
      <c r="CY102" s="778"/>
      <c r="CZ102" s="778"/>
      <c r="DA102" s="778"/>
      <c r="DB102" s="778"/>
      <c r="DC102" s="778"/>
      <c r="DD102" s="778"/>
      <c r="DE102" s="778"/>
      <c r="DF102" s="778"/>
      <c r="DG102" s="778"/>
      <c r="DH102" s="778"/>
      <c r="DI102" s="778"/>
      <c r="DJ102" s="778"/>
      <c r="DK102" s="778"/>
      <c r="DL102" s="778"/>
      <c r="DM102" s="778"/>
      <c r="DN102" s="778"/>
      <c r="DO102" s="778"/>
      <c r="DP102" s="778"/>
      <c r="DQ102" s="778"/>
      <c r="DR102" s="778"/>
      <c r="DS102" s="778"/>
      <c r="DT102" s="779"/>
      <c r="DU102" s="779"/>
      <c r="DV102" s="779"/>
      <c r="DW102" s="779"/>
      <c r="DX102" s="779"/>
      <c r="DY102" s="779"/>
      <c r="DZ102" s="779"/>
      <c r="EA102" s="779"/>
      <c r="EB102" s="779"/>
      <c r="EC102" s="779"/>
      <c r="ED102" s="779"/>
      <c r="EE102" s="779"/>
      <c r="EF102" s="779"/>
      <c r="EG102" s="779"/>
      <c r="EH102" s="779"/>
      <c r="EI102" s="779"/>
      <c r="EJ102" s="779"/>
      <c r="EK102" s="779"/>
      <c r="EL102" s="779"/>
      <c r="EM102" s="779"/>
      <c r="EN102" s="779"/>
      <c r="EO102" s="779"/>
      <c r="EP102" s="779"/>
      <c r="EQ102" s="779"/>
      <c r="ER102" s="779"/>
      <c r="ES102" s="779"/>
      <c r="ET102" s="779"/>
      <c r="EU102" s="779"/>
      <c r="EV102" s="779"/>
      <c r="EW102" s="779"/>
      <c r="EX102" s="779"/>
      <c r="EY102" s="779"/>
      <c r="EZ102" s="779"/>
      <c r="FA102" s="779"/>
      <c r="FB102" s="779"/>
      <c r="FC102" s="779"/>
    </row>
    <row r="103" spans="1:159" ht="22">
      <c r="A103" s="778"/>
      <c r="B103" s="778"/>
      <c r="C103" s="778"/>
      <c r="D103" s="778"/>
      <c r="E103" s="778"/>
      <c r="F103" s="778"/>
      <c r="G103" s="778"/>
      <c r="H103" s="778"/>
      <c r="I103" s="778"/>
      <c r="J103" s="778"/>
      <c r="K103" s="778"/>
      <c r="L103" s="778"/>
      <c r="M103" s="778"/>
      <c r="N103" s="778"/>
      <c r="O103" s="778"/>
      <c r="P103" s="778"/>
      <c r="Q103" s="778"/>
      <c r="R103" s="778"/>
      <c r="S103" s="778"/>
      <c r="T103" s="778"/>
      <c r="U103" s="778"/>
      <c r="V103" s="778"/>
      <c r="W103" s="778"/>
      <c r="X103" s="778"/>
      <c r="Y103" s="778"/>
      <c r="Z103" s="778"/>
      <c r="AA103" s="778"/>
      <c r="AB103" s="778"/>
      <c r="AC103" s="778"/>
      <c r="AD103" s="778"/>
      <c r="AE103" s="778"/>
      <c r="AF103" s="778"/>
      <c r="AG103" s="778"/>
      <c r="AH103" s="778"/>
      <c r="AI103" s="778"/>
      <c r="AJ103" s="778"/>
      <c r="AK103" s="778"/>
      <c r="AL103" s="778"/>
      <c r="AM103" s="778"/>
      <c r="AN103" s="778"/>
      <c r="AO103" s="778"/>
      <c r="AP103" s="778"/>
      <c r="AQ103" s="778"/>
      <c r="AR103" s="778"/>
      <c r="AS103" s="778"/>
      <c r="AT103" s="778"/>
      <c r="AU103" s="778"/>
      <c r="AV103" s="778"/>
      <c r="AW103" s="778"/>
      <c r="AX103" s="778"/>
      <c r="AY103" s="778"/>
      <c r="AZ103" s="778"/>
      <c r="BA103" s="778"/>
      <c r="BB103" s="778"/>
      <c r="BC103" s="778"/>
      <c r="BD103" s="778"/>
      <c r="BE103" s="778"/>
      <c r="BF103" s="778"/>
      <c r="BG103" s="778"/>
      <c r="BH103" s="778"/>
      <c r="BI103" s="778"/>
      <c r="BJ103" s="778"/>
      <c r="BK103" s="778"/>
      <c r="BL103" s="778"/>
      <c r="BM103" s="778"/>
      <c r="BN103" s="778"/>
      <c r="BO103" s="778"/>
      <c r="BP103" s="778"/>
      <c r="BQ103" s="778"/>
      <c r="BR103" s="778"/>
      <c r="BS103" s="778"/>
      <c r="BT103" s="778"/>
      <c r="BU103" s="778"/>
      <c r="BV103" s="778"/>
      <c r="BW103" s="778"/>
      <c r="BX103" s="778"/>
      <c r="BY103" s="778"/>
      <c r="BZ103" s="778"/>
      <c r="CA103" s="778"/>
      <c r="CB103" s="778"/>
      <c r="CC103" s="778"/>
      <c r="CD103" s="778"/>
      <c r="CE103" s="778"/>
      <c r="CF103" s="778"/>
      <c r="CG103" s="778"/>
      <c r="CH103" s="778"/>
      <c r="CI103" s="778"/>
      <c r="CJ103" s="778"/>
      <c r="CK103" s="778"/>
      <c r="CL103" s="778"/>
      <c r="CM103" s="778"/>
      <c r="CN103" s="778"/>
      <c r="CO103" s="778"/>
      <c r="CP103" s="778"/>
      <c r="CQ103" s="778"/>
      <c r="CR103" s="778"/>
      <c r="CS103" s="778"/>
      <c r="CT103" s="778"/>
      <c r="CU103" s="778"/>
      <c r="CV103" s="778"/>
      <c r="CW103" s="778"/>
      <c r="CX103" s="778"/>
      <c r="CY103" s="778"/>
      <c r="CZ103" s="778"/>
      <c r="DA103" s="778"/>
      <c r="DB103" s="778"/>
      <c r="DC103" s="778"/>
      <c r="DD103" s="778"/>
      <c r="DE103" s="778"/>
      <c r="DF103" s="778"/>
      <c r="DG103" s="778"/>
      <c r="DH103" s="778"/>
      <c r="DI103" s="778"/>
      <c r="DJ103" s="778"/>
      <c r="DK103" s="778"/>
      <c r="DL103" s="778"/>
      <c r="DM103" s="778"/>
      <c r="DN103" s="778"/>
      <c r="DO103" s="778"/>
      <c r="DP103" s="778"/>
      <c r="DQ103" s="778"/>
      <c r="DR103" s="778"/>
      <c r="DS103" s="778"/>
      <c r="DT103" s="779"/>
      <c r="DU103" s="779"/>
      <c r="DV103" s="779"/>
      <c r="DW103" s="779"/>
      <c r="DX103" s="779"/>
      <c r="DY103" s="779"/>
      <c r="DZ103" s="779"/>
      <c r="EA103" s="779"/>
      <c r="EB103" s="779"/>
      <c r="EC103" s="779"/>
      <c r="ED103" s="779"/>
      <c r="EE103" s="779"/>
      <c r="EF103" s="779"/>
      <c r="EG103" s="779"/>
      <c r="EH103" s="779"/>
      <c r="EI103" s="779"/>
      <c r="EJ103" s="779"/>
      <c r="EK103" s="779"/>
      <c r="EL103" s="779"/>
      <c r="EM103" s="779"/>
      <c r="EN103" s="779"/>
      <c r="EO103" s="779"/>
      <c r="EP103" s="779"/>
      <c r="EQ103" s="779"/>
      <c r="ER103" s="779"/>
      <c r="ES103" s="779"/>
      <c r="ET103" s="779"/>
      <c r="EU103" s="779"/>
      <c r="EV103" s="779"/>
      <c r="EW103" s="779"/>
      <c r="EX103" s="779"/>
      <c r="EY103" s="779"/>
      <c r="EZ103" s="779"/>
      <c r="FA103" s="779"/>
      <c r="FB103" s="779"/>
      <c r="FC103" s="779"/>
    </row>
    <row r="104" spans="1:159" ht="22">
      <c r="A104" s="778"/>
      <c r="B104" s="778"/>
      <c r="C104" s="778"/>
      <c r="D104" s="778"/>
      <c r="E104" s="778"/>
      <c r="F104" s="778"/>
      <c r="G104" s="778"/>
      <c r="H104" s="778"/>
      <c r="I104" s="778"/>
      <c r="J104" s="778"/>
      <c r="K104" s="778"/>
      <c r="L104" s="778"/>
      <c r="M104" s="778"/>
      <c r="N104" s="778"/>
      <c r="O104" s="778"/>
      <c r="P104" s="778"/>
      <c r="Q104" s="778"/>
      <c r="R104" s="778"/>
      <c r="S104" s="778"/>
      <c r="T104" s="778"/>
      <c r="U104" s="778"/>
      <c r="V104" s="778"/>
      <c r="W104" s="778"/>
      <c r="X104" s="778"/>
      <c r="Y104" s="778"/>
      <c r="Z104" s="778"/>
      <c r="AA104" s="778"/>
      <c r="AB104" s="778"/>
      <c r="AC104" s="778"/>
      <c r="AD104" s="778"/>
      <c r="AE104" s="778"/>
      <c r="AF104" s="778"/>
      <c r="AG104" s="778"/>
      <c r="AH104" s="778"/>
      <c r="AI104" s="778"/>
      <c r="AJ104" s="778"/>
      <c r="AK104" s="778"/>
      <c r="AL104" s="778"/>
      <c r="AM104" s="778"/>
      <c r="AN104" s="778"/>
      <c r="AO104" s="778"/>
      <c r="AP104" s="778"/>
      <c r="AQ104" s="778"/>
      <c r="AR104" s="778"/>
      <c r="AS104" s="778"/>
      <c r="AT104" s="778"/>
      <c r="AU104" s="778"/>
      <c r="AV104" s="778"/>
      <c r="AW104" s="778"/>
      <c r="AX104" s="778"/>
      <c r="AY104" s="778"/>
      <c r="AZ104" s="778"/>
      <c r="BA104" s="778"/>
      <c r="BB104" s="778"/>
      <c r="BC104" s="778"/>
      <c r="BD104" s="778"/>
      <c r="BE104" s="778"/>
      <c r="BF104" s="778"/>
      <c r="BG104" s="778"/>
      <c r="BH104" s="778"/>
      <c r="BI104" s="778"/>
      <c r="BJ104" s="778"/>
      <c r="BK104" s="778"/>
      <c r="BL104" s="778"/>
      <c r="BM104" s="778"/>
      <c r="BN104" s="778"/>
      <c r="BO104" s="778"/>
      <c r="BP104" s="778"/>
      <c r="BQ104" s="778"/>
      <c r="BR104" s="778"/>
      <c r="BS104" s="778"/>
      <c r="BT104" s="778"/>
      <c r="BU104" s="778"/>
      <c r="BV104" s="778"/>
      <c r="BW104" s="778"/>
      <c r="BX104" s="778"/>
      <c r="BY104" s="778"/>
      <c r="BZ104" s="778"/>
      <c r="CA104" s="778"/>
      <c r="CB104" s="778"/>
      <c r="CC104" s="778"/>
      <c r="CD104" s="778"/>
      <c r="CE104" s="778"/>
      <c r="CF104" s="778"/>
      <c r="CG104" s="778"/>
      <c r="CH104" s="778"/>
      <c r="CI104" s="778"/>
      <c r="CJ104" s="778"/>
      <c r="CK104" s="778"/>
      <c r="CL104" s="778"/>
      <c r="CM104" s="778"/>
      <c r="CN104" s="778"/>
      <c r="CO104" s="778"/>
      <c r="CP104" s="778"/>
      <c r="CQ104" s="778"/>
      <c r="CR104" s="778"/>
      <c r="CS104" s="778"/>
      <c r="CT104" s="778"/>
      <c r="CU104" s="778"/>
      <c r="CV104" s="778"/>
      <c r="CW104" s="778"/>
      <c r="CX104" s="778"/>
      <c r="CY104" s="778"/>
      <c r="CZ104" s="778"/>
      <c r="DA104" s="778"/>
      <c r="DB104" s="778"/>
      <c r="DC104" s="778"/>
      <c r="DD104" s="778"/>
      <c r="DE104" s="778"/>
      <c r="DF104" s="778"/>
      <c r="DG104" s="778"/>
      <c r="DH104" s="778"/>
      <c r="DI104" s="778"/>
      <c r="DJ104" s="778"/>
      <c r="DK104" s="778"/>
      <c r="DL104" s="778"/>
      <c r="DM104" s="778"/>
      <c r="DN104" s="778"/>
      <c r="DO104" s="778"/>
      <c r="DP104" s="778"/>
      <c r="DQ104" s="778"/>
      <c r="DR104" s="778"/>
      <c r="DS104" s="778"/>
      <c r="DT104" s="779"/>
      <c r="DU104" s="779"/>
      <c r="DV104" s="779"/>
      <c r="DW104" s="779"/>
      <c r="DX104" s="779"/>
      <c r="DY104" s="779"/>
      <c r="DZ104" s="779"/>
      <c r="EA104" s="779"/>
      <c r="EB104" s="779"/>
      <c r="EC104" s="779"/>
      <c r="ED104" s="779"/>
      <c r="EE104" s="779"/>
      <c r="EF104" s="779"/>
      <c r="EG104" s="779"/>
      <c r="EH104" s="779"/>
      <c r="EI104" s="779"/>
      <c r="EJ104" s="779"/>
      <c r="EK104" s="779"/>
      <c r="EL104" s="779"/>
      <c r="EM104" s="779"/>
      <c r="EN104" s="779"/>
      <c r="EO104" s="779"/>
      <c r="EP104" s="779"/>
      <c r="EQ104" s="779"/>
      <c r="ER104" s="779"/>
      <c r="ES104" s="779"/>
      <c r="ET104" s="779"/>
      <c r="EU104" s="779"/>
      <c r="EV104" s="779"/>
      <c r="EW104" s="779"/>
      <c r="EX104" s="779"/>
      <c r="EY104" s="779"/>
      <c r="EZ104" s="779"/>
      <c r="FA104" s="779"/>
      <c r="FB104" s="779"/>
      <c r="FC104" s="779"/>
    </row>
    <row r="105" spans="1:159" ht="22">
      <c r="A105" s="778"/>
      <c r="B105" s="778"/>
      <c r="C105" s="778"/>
      <c r="D105" s="778"/>
      <c r="E105" s="778"/>
      <c r="F105" s="778"/>
      <c r="G105" s="778"/>
      <c r="H105" s="778"/>
      <c r="I105" s="778"/>
      <c r="J105" s="778"/>
      <c r="K105" s="778"/>
      <c r="L105" s="778"/>
      <c r="M105" s="778"/>
      <c r="N105" s="778"/>
      <c r="O105" s="778"/>
      <c r="P105" s="778"/>
      <c r="Q105" s="778"/>
      <c r="R105" s="778"/>
      <c r="S105" s="778"/>
      <c r="T105" s="778"/>
      <c r="U105" s="778"/>
      <c r="V105" s="778"/>
      <c r="W105" s="778"/>
      <c r="X105" s="778"/>
      <c r="Y105" s="778"/>
      <c r="Z105" s="778"/>
      <c r="AA105" s="778"/>
      <c r="AB105" s="778"/>
      <c r="AC105" s="778"/>
      <c r="AD105" s="778"/>
      <c r="AE105" s="778"/>
      <c r="AF105" s="778"/>
      <c r="AG105" s="778"/>
      <c r="AH105" s="778"/>
      <c r="AI105" s="778"/>
      <c r="AJ105" s="778"/>
      <c r="AK105" s="778"/>
      <c r="AL105" s="778"/>
      <c r="AM105" s="778"/>
      <c r="AN105" s="778"/>
      <c r="AO105" s="778"/>
      <c r="AP105" s="778"/>
      <c r="AQ105" s="778"/>
      <c r="AR105" s="778"/>
      <c r="AS105" s="778"/>
      <c r="AT105" s="778"/>
      <c r="AU105" s="778"/>
      <c r="AV105" s="778"/>
      <c r="AW105" s="778"/>
      <c r="AX105" s="778"/>
      <c r="AY105" s="778"/>
      <c r="AZ105" s="778"/>
      <c r="BA105" s="778"/>
      <c r="BB105" s="778"/>
      <c r="BC105" s="778"/>
      <c r="BD105" s="778"/>
      <c r="BE105" s="778"/>
      <c r="BF105" s="778"/>
      <c r="BG105" s="778"/>
      <c r="BH105" s="778"/>
      <c r="BI105" s="778"/>
      <c r="BJ105" s="778"/>
      <c r="BK105" s="778"/>
      <c r="BL105" s="778"/>
      <c r="BM105" s="778"/>
      <c r="BN105" s="778"/>
      <c r="BO105" s="778"/>
      <c r="BP105" s="778"/>
      <c r="BQ105" s="778"/>
      <c r="BR105" s="778"/>
      <c r="BS105" s="778"/>
      <c r="BT105" s="778"/>
      <c r="BU105" s="778"/>
      <c r="BV105" s="778"/>
      <c r="BW105" s="778"/>
      <c r="BX105" s="778"/>
      <c r="BY105" s="778"/>
      <c r="BZ105" s="778"/>
      <c r="CA105" s="778"/>
      <c r="CB105" s="778"/>
      <c r="CC105" s="778"/>
      <c r="CD105" s="778"/>
      <c r="CE105" s="778"/>
      <c r="CF105" s="778"/>
      <c r="CG105" s="778"/>
      <c r="CH105" s="778"/>
      <c r="CI105" s="778"/>
      <c r="CJ105" s="778"/>
      <c r="CK105" s="778"/>
      <c r="CL105" s="778"/>
      <c r="CM105" s="778"/>
      <c r="CN105" s="778"/>
      <c r="CO105" s="778"/>
      <c r="CP105" s="778"/>
      <c r="CQ105" s="778"/>
      <c r="CR105" s="778"/>
      <c r="CS105" s="778"/>
      <c r="CT105" s="778"/>
      <c r="CU105" s="778"/>
      <c r="CV105" s="778"/>
      <c r="CW105" s="778"/>
      <c r="CX105" s="778"/>
      <c r="CY105" s="778"/>
      <c r="CZ105" s="778"/>
      <c r="DA105" s="778"/>
      <c r="DB105" s="778"/>
      <c r="DC105" s="778"/>
      <c r="DD105" s="778"/>
      <c r="DE105" s="778"/>
      <c r="DF105" s="778"/>
      <c r="DG105" s="778"/>
      <c r="DH105" s="778"/>
      <c r="DI105" s="778"/>
      <c r="DJ105" s="778"/>
      <c r="DK105" s="778"/>
      <c r="DL105" s="778"/>
      <c r="DM105" s="778"/>
      <c r="DN105" s="778"/>
      <c r="DO105" s="778"/>
      <c r="DP105" s="778"/>
      <c r="DQ105" s="778"/>
      <c r="DR105" s="778"/>
      <c r="DS105" s="778"/>
      <c r="DT105" s="779"/>
      <c r="DU105" s="779"/>
      <c r="DV105" s="779"/>
      <c r="DW105" s="779"/>
      <c r="DX105" s="779"/>
      <c r="DY105" s="779"/>
      <c r="DZ105" s="779"/>
      <c r="EA105" s="779"/>
      <c r="EB105" s="779"/>
      <c r="EC105" s="779"/>
      <c r="ED105" s="779"/>
      <c r="EE105" s="779"/>
      <c r="EF105" s="779"/>
      <c r="EG105" s="779"/>
      <c r="EH105" s="779"/>
      <c r="EI105" s="779"/>
      <c r="EJ105" s="779"/>
      <c r="EK105" s="779"/>
      <c r="EL105" s="779"/>
      <c r="EM105" s="779"/>
      <c r="EN105" s="779"/>
      <c r="EO105" s="779"/>
      <c r="EP105" s="779"/>
      <c r="EQ105" s="779"/>
      <c r="ER105" s="779"/>
      <c r="ES105" s="779"/>
      <c r="ET105" s="779"/>
      <c r="EU105" s="779"/>
      <c r="EV105" s="779"/>
      <c r="EW105" s="779"/>
      <c r="EX105" s="779"/>
      <c r="EY105" s="779"/>
      <c r="EZ105" s="779"/>
      <c r="FA105" s="779"/>
      <c r="FB105" s="779"/>
      <c r="FC105" s="779"/>
    </row>
    <row r="106" spans="1:159" ht="22">
      <c r="A106" s="778"/>
      <c r="B106" s="778"/>
      <c r="C106" s="778"/>
      <c r="D106" s="778"/>
      <c r="E106" s="778"/>
      <c r="F106" s="778"/>
      <c r="G106" s="778"/>
      <c r="H106" s="778"/>
      <c r="I106" s="778"/>
      <c r="J106" s="778"/>
      <c r="K106" s="778"/>
      <c r="L106" s="778"/>
      <c r="M106" s="778"/>
      <c r="N106" s="778"/>
      <c r="O106" s="778"/>
      <c r="P106" s="778"/>
      <c r="Q106" s="778"/>
      <c r="R106" s="778"/>
      <c r="S106" s="778"/>
      <c r="T106" s="778"/>
      <c r="U106" s="778"/>
      <c r="V106" s="778"/>
      <c r="W106" s="778"/>
      <c r="X106" s="778"/>
      <c r="Y106" s="778"/>
      <c r="Z106" s="778"/>
      <c r="AA106" s="778"/>
      <c r="AB106" s="778"/>
      <c r="AC106" s="778"/>
      <c r="AD106" s="778"/>
      <c r="AE106" s="778"/>
      <c r="AF106" s="778"/>
      <c r="AG106" s="778"/>
      <c r="AH106" s="778"/>
      <c r="AI106" s="778"/>
      <c r="AJ106" s="778"/>
      <c r="AK106" s="778"/>
      <c r="AL106" s="778"/>
      <c r="AM106" s="778"/>
      <c r="AN106" s="778"/>
      <c r="AO106" s="778"/>
      <c r="AP106" s="778"/>
      <c r="AQ106" s="778"/>
      <c r="AR106" s="778"/>
      <c r="AS106" s="778"/>
      <c r="AT106" s="778"/>
      <c r="AU106" s="778"/>
      <c r="AV106" s="778"/>
      <c r="AW106" s="778"/>
      <c r="AX106" s="778"/>
      <c r="AY106" s="778"/>
      <c r="AZ106" s="778"/>
      <c r="BA106" s="778"/>
      <c r="BB106" s="778"/>
      <c r="BC106" s="778"/>
      <c r="BD106" s="778"/>
      <c r="BE106" s="778"/>
      <c r="BF106" s="778"/>
      <c r="BG106" s="778"/>
      <c r="BH106" s="778"/>
      <c r="BI106" s="778"/>
      <c r="BJ106" s="778"/>
      <c r="BK106" s="778"/>
      <c r="BL106" s="778"/>
      <c r="BM106" s="778"/>
      <c r="BN106" s="778"/>
      <c r="BO106" s="778"/>
      <c r="BP106" s="778"/>
      <c r="BQ106" s="778"/>
      <c r="BR106" s="778"/>
      <c r="BS106" s="778"/>
      <c r="BT106" s="778"/>
      <c r="BU106" s="778"/>
      <c r="BV106" s="778"/>
      <c r="BW106" s="778"/>
      <c r="BX106" s="778"/>
      <c r="BY106" s="778"/>
      <c r="BZ106" s="778"/>
      <c r="CA106" s="778"/>
      <c r="CB106" s="778"/>
      <c r="CC106" s="778"/>
      <c r="CD106" s="778"/>
      <c r="CE106" s="778"/>
      <c r="CF106" s="778"/>
      <c r="CG106" s="778"/>
      <c r="CH106" s="778"/>
      <c r="CI106" s="778"/>
      <c r="CJ106" s="778"/>
      <c r="CK106" s="778"/>
      <c r="CL106" s="778"/>
      <c r="CM106" s="778"/>
      <c r="CN106" s="778"/>
      <c r="CO106" s="778"/>
      <c r="CP106" s="778"/>
      <c r="CQ106" s="778"/>
      <c r="CR106" s="778"/>
      <c r="CS106" s="778"/>
      <c r="CT106" s="778"/>
      <c r="CU106" s="778"/>
      <c r="CV106" s="778"/>
      <c r="CW106" s="778"/>
      <c r="CX106" s="778"/>
      <c r="CY106" s="778"/>
      <c r="CZ106" s="778"/>
      <c r="DA106" s="778"/>
      <c r="DB106" s="778"/>
      <c r="DC106" s="778"/>
      <c r="DD106" s="778"/>
      <c r="DE106" s="778"/>
      <c r="DF106" s="778"/>
      <c r="DG106" s="778"/>
      <c r="DH106" s="778"/>
      <c r="DI106" s="778"/>
      <c r="DJ106" s="778"/>
      <c r="DK106" s="778"/>
      <c r="DL106" s="778"/>
      <c r="DM106" s="778"/>
      <c r="DN106" s="778"/>
      <c r="DO106" s="778"/>
      <c r="DP106" s="778"/>
      <c r="DQ106" s="778"/>
      <c r="DR106" s="778"/>
      <c r="DS106" s="778"/>
      <c r="DT106" s="779"/>
      <c r="DU106" s="779"/>
      <c r="DV106" s="779"/>
      <c r="DW106" s="779"/>
      <c r="DX106" s="779"/>
      <c r="DY106" s="779"/>
      <c r="DZ106" s="779"/>
      <c r="EA106" s="779"/>
      <c r="EB106" s="779"/>
      <c r="EC106" s="779"/>
      <c r="ED106" s="779"/>
      <c r="EE106" s="779"/>
      <c r="EF106" s="779"/>
      <c r="EG106" s="779"/>
      <c r="EH106" s="779"/>
      <c r="EI106" s="779"/>
      <c r="EJ106" s="779"/>
      <c r="EK106" s="779"/>
      <c r="EL106" s="779"/>
      <c r="EM106" s="779"/>
      <c r="EN106" s="779"/>
      <c r="EO106" s="779"/>
      <c r="EP106" s="779"/>
      <c r="EQ106" s="779"/>
      <c r="ER106" s="779"/>
      <c r="ES106" s="779"/>
      <c r="ET106" s="779"/>
      <c r="EU106" s="779"/>
      <c r="EV106" s="779"/>
      <c r="EW106" s="779"/>
      <c r="EX106" s="779"/>
      <c r="EY106" s="779"/>
      <c r="EZ106" s="779"/>
      <c r="FA106" s="779"/>
      <c r="FB106" s="779"/>
      <c r="FC106" s="779"/>
    </row>
    <row r="107" spans="1:159" ht="22">
      <c r="A107" s="778"/>
      <c r="B107" s="778"/>
      <c r="C107" s="778"/>
      <c r="D107" s="778"/>
      <c r="E107" s="778"/>
      <c r="F107" s="778"/>
      <c r="G107" s="778"/>
      <c r="H107" s="778"/>
      <c r="I107" s="778"/>
      <c r="J107" s="778"/>
      <c r="K107" s="778"/>
      <c r="L107" s="778"/>
      <c r="M107" s="778"/>
      <c r="N107" s="778"/>
      <c r="O107" s="778"/>
      <c r="P107" s="778"/>
      <c r="Q107" s="778"/>
      <c r="R107" s="778"/>
      <c r="S107" s="778"/>
      <c r="T107" s="778"/>
      <c r="U107" s="778"/>
      <c r="V107" s="778"/>
      <c r="W107" s="778"/>
      <c r="X107" s="778"/>
      <c r="Y107" s="778"/>
      <c r="Z107" s="778"/>
      <c r="AA107" s="778"/>
      <c r="AB107" s="778"/>
      <c r="AC107" s="778"/>
      <c r="AD107" s="778"/>
      <c r="AE107" s="778"/>
      <c r="AF107" s="778"/>
      <c r="AG107" s="778"/>
      <c r="AH107" s="778"/>
      <c r="AI107" s="778"/>
      <c r="AJ107" s="778"/>
      <c r="AK107" s="778"/>
      <c r="AL107" s="778"/>
      <c r="AM107" s="778"/>
      <c r="AN107" s="778"/>
      <c r="AO107" s="778"/>
      <c r="AP107" s="778"/>
      <c r="AQ107" s="778"/>
      <c r="AR107" s="778"/>
      <c r="AS107" s="778"/>
      <c r="AT107" s="778"/>
      <c r="AU107" s="778"/>
      <c r="AV107" s="778"/>
      <c r="AW107" s="778"/>
      <c r="AX107" s="778"/>
      <c r="AY107" s="778"/>
      <c r="AZ107" s="778"/>
      <c r="BA107" s="778"/>
      <c r="BB107" s="778"/>
      <c r="BC107" s="778"/>
      <c r="BD107" s="778"/>
      <c r="BE107" s="778"/>
      <c r="BF107" s="778"/>
      <c r="BG107" s="778"/>
      <c r="BH107" s="778"/>
      <c r="BI107" s="778"/>
      <c r="BJ107" s="778"/>
      <c r="BK107" s="778"/>
      <c r="BL107" s="778"/>
      <c r="BM107" s="778"/>
      <c r="BN107" s="778"/>
      <c r="BO107" s="778"/>
      <c r="BP107" s="778"/>
      <c r="BQ107" s="778"/>
      <c r="BR107" s="778"/>
      <c r="BS107" s="778"/>
      <c r="BT107" s="778"/>
      <c r="BU107" s="778"/>
      <c r="BV107" s="778"/>
      <c r="BW107" s="778"/>
      <c r="BX107" s="778"/>
      <c r="BY107" s="778"/>
      <c r="BZ107" s="778"/>
      <c r="CA107" s="778"/>
      <c r="CB107" s="778"/>
      <c r="CC107" s="778"/>
      <c r="CD107" s="778"/>
      <c r="CE107" s="778"/>
      <c r="CF107" s="778"/>
      <c r="CG107" s="778"/>
      <c r="CH107" s="778"/>
      <c r="CI107" s="778"/>
      <c r="CJ107" s="778"/>
      <c r="CK107" s="778"/>
      <c r="CL107" s="778"/>
      <c r="CM107" s="778"/>
      <c r="CN107" s="778"/>
      <c r="CO107" s="778"/>
      <c r="CP107" s="778"/>
      <c r="CQ107" s="778"/>
      <c r="CR107" s="778"/>
      <c r="CS107" s="778"/>
      <c r="CT107" s="778"/>
      <c r="CU107" s="778"/>
      <c r="CV107" s="778"/>
      <c r="CW107" s="778"/>
      <c r="CX107" s="778"/>
      <c r="CY107" s="778"/>
      <c r="CZ107" s="778"/>
      <c r="DA107" s="778"/>
      <c r="DB107" s="778"/>
      <c r="DC107" s="778"/>
      <c r="DD107" s="778"/>
      <c r="DE107" s="778"/>
      <c r="DF107" s="778"/>
      <c r="DG107" s="778"/>
      <c r="DH107" s="778"/>
      <c r="DI107" s="778"/>
      <c r="DJ107" s="778"/>
      <c r="DK107" s="778"/>
      <c r="DL107" s="778"/>
      <c r="DM107" s="778"/>
      <c r="DN107" s="778"/>
      <c r="DO107" s="778"/>
      <c r="DP107" s="778"/>
      <c r="DQ107" s="778"/>
      <c r="DR107" s="778"/>
      <c r="DS107" s="778"/>
      <c r="DT107" s="779"/>
      <c r="DU107" s="779"/>
      <c r="DV107" s="779"/>
      <c r="DW107" s="779"/>
      <c r="DX107" s="779"/>
      <c r="DY107" s="779"/>
      <c r="DZ107" s="779"/>
      <c r="EA107" s="779"/>
      <c r="EB107" s="779"/>
      <c r="EC107" s="779"/>
      <c r="ED107" s="779"/>
      <c r="EE107" s="779"/>
      <c r="EF107" s="779"/>
      <c r="EG107" s="779"/>
      <c r="EH107" s="779"/>
      <c r="EI107" s="779"/>
      <c r="EJ107" s="779"/>
      <c r="EK107" s="779"/>
      <c r="EL107" s="779"/>
      <c r="EM107" s="779"/>
      <c r="EN107" s="779"/>
      <c r="EO107" s="779"/>
      <c r="EP107" s="779"/>
      <c r="EQ107" s="779"/>
      <c r="ER107" s="779"/>
      <c r="ES107" s="779"/>
      <c r="ET107" s="779"/>
      <c r="EU107" s="779"/>
      <c r="EV107" s="779"/>
      <c r="EW107" s="779"/>
      <c r="EX107" s="779"/>
      <c r="EY107" s="779"/>
      <c r="EZ107" s="779"/>
      <c r="FA107" s="779"/>
      <c r="FB107" s="779"/>
      <c r="FC107" s="779"/>
    </row>
    <row r="108" spans="1:159" ht="22">
      <c r="A108" s="778"/>
      <c r="B108" s="778"/>
      <c r="C108" s="778"/>
      <c r="D108" s="778"/>
      <c r="E108" s="778"/>
      <c r="F108" s="778"/>
      <c r="G108" s="778"/>
      <c r="H108" s="778"/>
      <c r="I108" s="778"/>
      <c r="J108" s="778"/>
      <c r="K108" s="778"/>
      <c r="L108" s="778"/>
      <c r="M108" s="778"/>
      <c r="N108" s="778"/>
      <c r="O108" s="778"/>
      <c r="P108" s="778"/>
      <c r="Q108" s="778"/>
      <c r="R108" s="778"/>
      <c r="S108" s="778"/>
      <c r="T108" s="778"/>
      <c r="U108" s="778"/>
      <c r="V108" s="778"/>
      <c r="W108" s="778"/>
      <c r="X108" s="778"/>
      <c r="Y108" s="778"/>
      <c r="Z108" s="778"/>
      <c r="AA108" s="778"/>
      <c r="AB108" s="778"/>
      <c r="AC108" s="778"/>
      <c r="AD108" s="778"/>
      <c r="AE108" s="778"/>
      <c r="AF108" s="778"/>
      <c r="AG108" s="778"/>
      <c r="AH108" s="778"/>
      <c r="AI108" s="778"/>
      <c r="AJ108" s="778"/>
      <c r="AK108" s="778"/>
      <c r="AL108" s="778"/>
      <c r="AM108" s="778"/>
      <c r="AN108" s="778"/>
      <c r="AO108" s="778"/>
      <c r="AP108" s="778"/>
      <c r="AQ108" s="778"/>
      <c r="AR108" s="778"/>
      <c r="AS108" s="778"/>
      <c r="AT108" s="778"/>
      <c r="AU108" s="778"/>
      <c r="AV108" s="778"/>
      <c r="AW108" s="778"/>
      <c r="AX108" s="778"/>
      <c r="AY108" s="778"/>
      <c r="AZ108" s="778"/>
      <c r="BA108" s="778"/>
      <c r="BB108" s="778"/>
      <c r="BC108" s="778"/>
      <c r="BD108" s="778"/>
      <c r="BE108" s="778"/>
      <c r="BF108" s="778"/>
      <c r="BG108" s="778"/>
      <c r="BH108" s="778"/>
      <c r="BI108" s="778"/>
      <c r="BJ108" s="778"/>
      <c r="BK108" s="778"/>
      <c r="BL108" s="778"/>
      <c r="BM108" s="778"/>
      <c r="BN108" s="778"/>
      <c r="BO108" s="778"/>
      <c r="BP108" s="778"/>
      <c r="BQ108" s="778"/>
      <c r="BR108" s="778"/>
      <c r="BS108" s="778"/>
      <c r="BT108" s="778"/>
      <c r="BU108" s="778"/>
      <c r="BV108" s="778"/>
      <c r="BW108" s="778"/>
      <c r="BX108" s="778"/>
      <c r="BY108" s="778"/>
      <c r="BZ108" s="778"/>
      <c r="CA108" s="778"/>
      <c r="CB108" s="778"/>
      <c r="CC108" s="778"/>
      <c r="CD108" s="778"/>
      <c r="CE108" s="778"/>
      <c r="CF108" s="778"/>
      <c r="CG108" s="778"/>
      <c r="CH108" s="778"/>
      <c r="CI108" s="778"/>
      <c r="CJ108" s="778"/>
      <c r="CK108" s="778"/>
      <c r="CL108" s="778"/>
      <c r="CM108" s="778"/>
      <c r="CN108" s="778"/>
      <c r="CO108" s="778"/>
      <c r="CP108" s="778"/>
      <c r="CQ108" s="778"/>
      <c r="CR108" s="778"/>
      <c r="CS108" s="778"/>
      <c r="CT108" s="778"/>
      <c r="CU108" s="778"/>
      <c r="CV108" s="778"/>
      <c r="CW108" s="778"/>
      <c r="CX108" s="778"/>
      <c r="CY108" s="778"/>
      <c r="CZ108" s="778"/>
      <c r="DA108" s="778"/>
      <c r="DB108" s="778"/>
      <c r="DC108" s="778"/>
      <c r="DD108" s="778"/>
      <c r="DE108" s="778"/>
      <c r="DF108" s="778"/>
      <c r="DG108" s="778"/>
      <c r="DH108" s="778"/>
      <c r="DI108" s="778"/>
      <c r="DJ108" s="778"/>
      <c r="DK108" s="778"/>
      <c r="DL108" s="778"/>
      <c r="DM108" s="778"/>
      <c r="DN108" s="778"/>
      <c r="DO108" s="778"/>
      <c r="DP108" s="778"/>
      <c r="DQ108" s="778"/>
      <c r="DR108" s="778"/>
      <c r="DS108" s="778"/>
      <c r="DT108" s="779"/>
      <c r="DU108" s="779"/>
      <c r="DV108" s="779"/>
      <c r="DW108" s="779"/>
      <c r="DX108" s="779"/>
      <c r="DY108" s="779"/>
      <c r="DZ108" s="779"/>
      <c r="EA108" s="779"/>
      <c r="EB108" s="779"/>
      <c r="EC108" s="779"/>
      <c r="ED108" s="779"/>
      <c r="EE108" s="779"/>
      <c r="EF108" s="779"/>
      <c r="EG108" s="779"/>
      <c r="EH108" s="779"/>
      <c r="EI108" s="779"/>
      <c r="EJ108" s="779"/>
      <c r="EK108" s="779"/>
      <c r="EL108" s="779"/>
      <c r="EM108" s="779"/>
      <c r="EN108" s="779"/>
      <c r="EO108" s="779"/>
      <c r="EP108" s="779"/>
      <c r="EQ108" s="779"/>
      <c r="ER108" s="779"/>
      <c r="ES108" s="779"/>
      <c r="ET108" s="779"/>
      <c r="EU108" s="779"/>
      <c r="EV108" s="779"/>
      <c r="EW108" s="779"/>
      <c r="EX108" s="779"/>
      <c r="EY108" s="779"/>
      <c r="EZ108" s="779"/>
      <c r="FA108" s="779"/>
      <c r="FB108" s="779"/>
      <c r="FC108" s="779"/>
    </row>
    <row r="109" spans="1:159" ht="22">
      <c r="A109" s="778"/>
      <c r="B109" s="778"/>
      <c r="C109" s="778"/>
      <c r="D109" s="778"/>
      <c r="E109" s="778"/>
      <c r="F109" s="778"/>
      <c r="G109" s="778"/>
      <c r="H109" s="778"/>
      <c r="I109" s="778"/>
      <c r="J109" s="778"/>
      <c r="K109" s="778"/>
      <c r="L109" s="778"/>
      <c r="M109" s="778"/>
      <c r="N109" s="778"/>
      <c r="O109" s="778"/>
      <c r="P109" s="778"/>
      <c r="Q109" s="778"/>
      <c r="R109" s="778"/>
      <c r="S109" s="778"/>
      <c r="T109" s="778"/>
      <c r="U109" s="778"/>
      <c r="V109" s="778"/>
      <c r="W109" s="778"/>
      <c r="X109" s="778"/>
      <c r="Y109" s="778"/>
      <c r="Z109" s="778"/>
      <c r="AA109" s="778"/>
      <c r="AB109" s="778"/>
      <c r="AC109" s="778"/>
      <c r="AD109" s="778"/>
      <c r="AE109" s="778"/>
      <c r="AF109" s="778"/>
      <c r="AG109" s="778"/>
      <c r="AH109" s="778"/>
      <c r="AI109" s="778"/>
      <c r="AJ109" s="778"/>
      <c r="AK109" s="778"/>
      <c r="AL109" s="778"/>
      <c r="AM109" s="778"/>
      <c r="AN109" s="778"/>
      <c r="AO109" s="778"/>
      <c r="AP109" s="778"/>
      <c r="AQ109" s="778"/>
      <c r="AR109" s="778"/>
      <c r="AS109" s="778"/>
      <c r="AT109" s="778"/>
      <c r="AU109" s="778"/>
      <c r="AV109" s="778"/>
      <c r="AW109" s="778"/>
      <c r="AX109" s="778"/>
      <c r="AY109" s="778"/>
      <c r="AZ109" s="778"/>
      <c r="BA109" s="778"/>
      <c r="BB109" s="778"/>
      <c r="BC109" s="778"/>
      <c r="BD109" s="778"/>
      <c r="BE109" s="778"/>
      <c r="BF109" s="778"/>
      <c r="BG109" s="778"/>
      <c r="BH109" s="778"/>
      <c r="BI109" s="778"/>
      <c r="BJ109" s="778"/>
      <c r="BK109" s="778"/>
      <c r="BL109" s="778"/>
      <c r="BM109" s="778"/>
      <c r="BN109" s="778"/>
      <c r="BO109" s="778"/>
      <c r="BP109" s="778"/>
      <c r="BQ109" s="778"/>
      <c r="BR109" s="778"/>
      <c r="BS109" s="778"/>
      <c r="BT109" s="778"/>
      <c r="BU109" s="778"/>
      <c r="BV109" s="778"/>
      <c r="BW109" s="778"/>
      <c r="BX109" s="778"/>
      <c r="BY109" s="778"/>
      <c r="BZ109" s="778"/>
      <c r="CA109" s="778"/>
      <c r="CB109" s="778"/>
      <c r="CC109" s="778"/>
      <c r="CD109" s="778"/>
      <c r="CE109" s="778"/>
      <c r="CF109" s="778"/>
      <c r="CG109" s="778"/>
      <c r="CH109" s="778"/>
      <c r="CI109" s="778"/>
      <c r="CJ109" s="778"/>
      <c r="CK109" s="778"/>
      <c r="CL109" s="778"/>
      <c r="CM109" s="778"/>
      <c r="CN109" s="778"/>
      <c r="CO109" s="778"/>
      <c r="CP109" s="778"/>
      <c r="CQ109" s="778"/>
      <c r="CR109" s="778"/>
      <c r="CS109" s="778"/>
      <c r="CT109" s="778"/>
      <c r="CU109" s="778"/>
      <c r="CV109" s="778"/>
      <c r="CW109" s="778"/>
      <c r="CX109" s="778"/>
      <c r="CY109" s="778"/>
      <c r="CZ109" s="778"/>
      <c r="DA109" s="778"/>
      <c r="DB109" s="778"/>
      <c r="DC109" s="778"/>
      <c r="DD109" s="778"/>
      <c r="DE109" s="778"/>
      <c r="DF109" s="778"/>
      <c r="DG109" s="778"/>
      <c r="DH109" s="778"/>
      <c r="DI109" s="778"/>
      <c r="DJ109" s="778"/>
      <c r="DK109" s="778"/>
      <c r="DL109" s="778"/>
      <c r="DM109" s="778"/>
      <c r="DN109" s="778"/>
      <c r="DO109" s="778"/>
      <c r="DP109" s="778"/>
      <c r="DQ109" s="778"/>
      <c r="DR109" s="778"/>
      <c r="DS109" s="778"/>
      <c r="DT109" s="779"/>
      <c r="DU109" s="779"/>
      <c r="DV109" s="779"/>
      <c r="DW109" s="779"/>
      <c r="DX109" s="779"/>
      <c r="DY109" s="779"/>
      <c r="DZ109" s="779"/>
      <c r="EA109" s="779"/>
      <c r="EB109" s="779"/>
      <c r="EC109" s="779"/>
      <c r="ED109" s="779"/>
      <c r="EE109" s="779"/>
      <c r="EF109" s="779"/>
      <c r="EG109" s="779"/>
      <c r="EH109" s="779"/>
      <c r="EI109" s="779"/>
      <c r="EJ109" s="779"/>
      <c r="EK109" s="779"/>
      <c r="EL109" s="779"/>
      <c r="EM109" s="779"/>
      <c r="EN109" s="779"/>
      <c r="EO109" s="779"/>
      <c r="EP109" s="779"/>
      <c r="EQ109" s="779"/>
      <c r="ER109" s="779"/>
      <c r="ES109" s="779"/>
      <c r="ET109" s="779"/>
      <c r="EU109" s="779"/>
      <c r="EV109" s="779"/>
      <c r="EW109" s="779"/>
      <c r="EX109" s="779"/>
      <c r="EY109" s="779"/>
      <c r="EZ109" s="779"/>
      <c r="FA109" s="779"/>
      <c r="FB109" s="779"/>
      <c r="FC109" s="779"/>
    </row>
    <row r="110" spans="1:159" ht="22">
      <c r="A110" s="778"/>
      <c r="B110" s="778"/>
      <c r="C110" s="778"/>
      <c r="D110" s="778"/>
      <c r="E110" s="778"/>
      <c r="F110" s="778"/>
      <c r="G110" s="778"/>
      <c r="H110" s="778"/>
      <c r="I110" s="778"/>
      <c r="J110" s="778"/>
      <c r="K110" s="778"/>
      <c r="L110" s="778"/>
      <c r="M110" s="778"/>
      <c r="N110" s="778"/>
      <c r="O110" s="778"/>
      <c r="P110" s="778"/>
      <c r="Q110" s="778"/>
      <c r="R110" s="778"/>
      <c r="S110" s="778"/>
      <c r="T110" s="778"/>
      <c r="U110" s="778"/>
      <c r="V110" s="778"/>
      <c r="W110" s="778"/>
      <c r="X110" s="778"/>
      <c r="Y110" s="778"/>
      <c r="Z110" s="778"/>
      <c r="AA110" s="778"/>
      <c r="AB110" s="778"/>
      <c r="AC110" s="778"/>
      <c r="AD110" s="778"/>
      <c r="AE110" s="778"/>
      <c r="AF110" s="778"/>
      <c r="AG110" s="778"/>
      <c r="AH110" s="778"/>
      <c r="AI110" s="778"/>
      <c r="AJ110" s="778"/>
      <c r="AK110" s="778"/>
      <c r="AL110" s="778"/>
      <c r="AM110" s="778"/>
      <c r="AN110" s="778"/>
      <c r="AO110" s="778"/>
      <c r="AP110" s="778"/>
      <c r="AQ110" s="778"/>
      <c r="AR110" s="778"/>
      <c r="AS110" s="778"/>
      <c r="AT110" s="778"/>
      <c r="AU110" s="778"/>
      <c r="AV110" s="778"/>
      <c r="AW110" s="778"/>
      <c r="AX110" s="778"/>
      <c r="AY110" s="778"/>
      <c r="AZ110" s="778"/>
      <c r="BA110" s="778"/>
      <c r="BB110" s="778"/>
      <c r="BC110" s="778"/>
      <c r="BD110" s="778"/>
      <c r="BE110" s="778"/>
      <c r="BF110" s="778"/>
      <c r="BG110" s="778"/>
      <c r="BH110" s="778"/>
      <c r="BI110" s="778"/>
      <c r="BJ110" s="778"/>
      <c r="BK110" s="778"/>
      <c r="BL110" s="778"/>
      <c r="BM110" s="778"/>
      <c r="BN110" s="778"/>
      <c r="BO110" s="778"/>
      <c r="BP110" s="778"/>
      <c r="BQ110" s="778"/>
      <c r="BR110" s="778"/>
      <c r="BS110" s="778"/>
      <c r="BT110" s="778"/>
      <c r="BU110" s="778"/>
      <c r="BV110" s="778"/>
      <c r="BW110" s="778"/>
      <c r="BX110" s="778"/>
      <c r="BY110" s="778"/>
      <c r="BZ110" s="778"/>
      <c r="CA110" s="778"/>
      <c r="CB110" s="778"/>
      <c r="CC110" s="778"/>
      <c r="CD110" s="778"/>
      <c r="CE110" s="778"/>
      <c r="CF110" s="778"/>
      <c r="CG110" s="778"/>
      <c r="CH110" s="778"/>
      <c r="CI110" s="778"/>
      <c r="CJ110" s="778"/>
      <c r="CK110" s="778"/>
      <c r="CL110" s="778"/>
      <c r="CM110" s="778"/>
      <c r="CN110" s="778"/>
      <c r="CO110" s="778"/>
      <c r="CP110" s="778"/>
      <c r="CQ110" s="778"/>
      <c r="CR110" s="778"/>
      <c r="CS110" s="778"/>
      <c r="CT110" s="778"/>
      <c r="CU110" s="778"/>
      <c r="CV110" s="778"/>
      <c r="CW110" s="778"/>
      <c r="CX110" s="778"/>
      <c r="CY110" s="778"/>
      <c r="CZ110" s="778"/>
      <c r="DA110" s="778"/>
      <c r="DB110" s="778"/>
      <c r="DC110" s="778"/>
      <c r="DD110" s="778"/>
      <c r="DE110" s="778"/>
      <c r="DF110" s="778"/>
      <c r="DG110" s="778"/>
      <c r="DH110" s="778"/>
      <c r="DI110" s="778"/>
      <c r="DJ110" s="778"/>
      <c r="DK110" s="778"/>
      <c r="DL110" s="778"/>
      <c r="DM110" s="778"/>
      <c r="DN110" s="778"/>
      <c r="DO110" s="778"/>
      <c r="DP110" s="778"/>
      <c r="DQ110" s="778"/>
      <c r="DR110" s="778"/>
      <c r="DS110" s="778"/>
      <c r="DT110" s="779"/>
      <c r="DU110" s="779"/>
      <c r="DV110" s="779"/>
      <c r="DW110" s="779"/>
      <c r="DX110" s="779"/>
      <c r="DY110" s="779"/>
      <c r="DZ110" s="779"/>
      <c r="EA110" s="779"/>
      <c r="EB110" s="779"/>
      <c r="EC110" s="779"/>
      <c r="ED110" s="779"/>
      <c r="EE110" s="779"/>
      <c r="EF110" s="779"/>
      <c r="EG110" s="779"/>
      <c r="EH110" s="779"/>
      <c r="EI110" s="779"/>
      <c r="EJ110" s="779"/>
      <c r="EK110" s="779"/>
      <c r="EL110" s="779"/>
      <c r="EM110" s="779"/>
      <c r="EN110" s="779"/>
      <c r="EO110" s="779"/>
      <c r="EP110" s="779"/>
      <c r="EQ110" s="779"/>
      <c r="ER110" s="779"/>
      <c r="ES110" s="779"/>
      <c r="ET110" s="779"/>
      <c r="EU110" s="779"/>
      <c r="EV110" s="779"/>
      <c r="EW110" s="779"/>
      <c r="EX110" s="779"/>
      <c r="EY110" s="779"/>
      <c r="EZ110" s="779"/>
      <c r="FA110" s="779"/>
      <c r="FB110" s="779"/>
      <c r="FC110" s="779"/>
    </row>
    <row r="111" spans="1:159" ht="22">
      <c r="A111" s="778"/>
      <c r="B111" s="778"/>
      <c r="C111" s="778"/>
      <c r="D111" s="778"/>
      <c r="E111" s="778"/>
      <c r="F111" s="778"/>
      <c r="G111" s="778"/>
      <c r="H111" s="778"/>
      <c r="I111" s="778"/>
      <c r="J111" s="778"/>
      <c r="K111" s="778"/>
      <c r="L111" s="778"/>
      <c r="M111" s="778"/>
      <c r="N111" s="778"/>
      <c r="O111" s="778"/>
      <c r="P111" s="778"/>
      <c r="Q111" s="778"/>
      <c r="R111" s="778"/>
      <c r="S111" s="778"/>
      <c r="T111" s="778"/>
      <c r="U111" s="778"/>
      <c r="V111" s="778"/>
      <c r="W111" s="778"/>
      <c r="X111" s="778"/>
      <c r="Y111" s="778"/>
      <c r="Z111" s="778"/>
      <c r="AA111" s="778"/>
      <c r="AB111" s="778"/>
      <c r="AC111" s="778"/>
      <c r="AD111" s="778"/>
      <c r="AE111" s="778"/>
      <c r="AF111" s="778"/>
      <c r="AG111" s="778"/>
      <c r="AH111" s="778"/>
      <c r="AI111" s="778"/>
      <c r="AJ111" s="778"/>
      <c r="AK111" s="778"/>
      <c r="AL111" s="778"/>
      <c r="AM111" s="778"/>
      <c r="AN111" s="778"/>
      <c r="AO111" s="778"/>
      <c r="AP111" s="778"/>
      <c r="AQ111" s="778"/>
      <c r="AR111" s="778"/>
      <c r="AS111" s="778"/>
      <c r="AT111" s="778"/>
      <c r="AU111" s="778"/>
      <c r="AV111" s="778"/>
      <c r="AW111" s="778"/>
      <c r="AX111" s="778"/>
      <c r="AY111" s="778"/>
      <c r="AZ111" s="778"/>
      <c r="BA111" s="778"/>
      <c r="BB111" s="778"/>
      <c r="BC111" s="778"/>
      <c r="BD111" s="778"/>
      <c r="BE111" s="778"/>
      <c r="BF111" s="778"/>
      <c r="BG111" s="778"/>
      <c r="BH111" s="778"/>
      <c r="BI111" s="778"/>
      <c r="BJ111" s="778"/>
      <c r="BK111" s="778"/>
      <c r="BL111" s="778"/>
      <c r="BM111" s="778"/>
      <c r="BN111" s="778"/>
      <c r="BO111" s="778"/>
      <c r="BP111" s="778"/>
      <c r="BQ111" s="778"/>
      <c r="BR111" s="778"/>
      <c r="BS111" s="778"/>
      <c r="BT111" s="778"/>
      <c r="BU111" s="778"/>
      <c r="BV111" s="778"/>
      <c r="BW111" s="778"/>
      <c r="BX111" s="778"/>
      <c r="BY111" s="778"/>
      <c r="BZ111" s="778"/>
      <c r="CA111" s="778"/>
      <c r="CB111" s="778"/>
      <c r="CC111" s="778"/>
      <c r="CD111" s="778"/>
      <c r="CE111" s="778"/>
      <c r="CF111" s="778"/>
      <c r="CG111" s="778"/>
      <c r="CH111" s="778"/>
      <c r="CI111" s="778"/>
      <c r="CJ111" s="778"/>
      <c r="CK111" s="778"/>
      <c r="CL111" s="778"/>
      <c r="CM111" s="778"/>
      <c r="CN111" s="778"/>
      <c r="CO111" s="778"/>
      <c r="CP111" s="778"/>
      <c r="CQ111" s="778"/>
      <c r="CR111" s="778"/>
      <c r="CS111" s="778"/>
      <c r="CT111" s="778"/>
      <c r="CU111" s="778"/>
      <c r="CV111" s="778"/>
      <c r="CW111" s="778"/>
      <c r="CX111" s="778"/>
      <c r="CY111" s="778"/>
      <c r="CZ111" s="778"/>
      <c r="DA111" s="778"/>
      <c r="DB111" s="778"/>
      <c r="DC111" s="778"/>
      <c r="DD111" s="778"/>
      <c r="DE111" s="778"/>
      <c r="DF111" s="778"/>
      <c r="DG111" s="778"/>
      <c r="DH111" s="778"/>
      <c r="DI111" s="778"/>
      <c r="DJ111" s="778"/>
      <c r="DK111" s="778"/>
      <c r="DL111" s="778"/>
      <c r="DM111" s="778"/>
      <c r="DN111" s="778"/>
      <c r="DO111" s="778"/>
      <c r="DP111" s="778"/>
      <c r="DQ111" s="778"/>
      <c r="DR111" s="778"/>
      <c r="DS111" s="778"/>
      <c r="DT111" s="779"/>
      <c r="DU111" s="779"/>
      <c r="DV111" s="779"/>
      <c r="DW111" s="779"/>
      <c r="DX111" s="779"/>
      <c r="DY111" s="779"/>
      <c r="DZ111" s="779"/>
      <c r="EA111" s="779"/>
      <c r="EB111" s="779"/>
      <c r="EC111" s="779"/>
      <c r="ED111" s="779"/>
      <c r="EE111" s="779"/>
      <c r="EF111" s="779"/>
      <c r="EG111" s="779"/>
      <c r="EH111" s="779"/>
      <c r="EI111" s="779"/>
      <c r="EJ111" s="779"/>
      <c r="EK111" s="779"/>
      <c r="EL111" s="779"/>
      <c r="EM111" s="779"/>
      <c r="EN111" s="779"/>
      <c r="EO111" s="779"/>
      <c r="EP111" s="779"/>
      <c r="EQ111" s="779"/>
      <c r="ER111" s="779"/>
      <c r="ES111" s="779"/>
      <c r="ET111" s="779"/>
      <c r="EU111" s="779"/>
      <c r="EV111" s="779"/>
      <c r="EW111" s="779"/>
      <c r="EX111" s="779"/>
      <c r="EY111" s="779"/>
      <c r="EZ111" s="779"/>
      <c r="FA111" s="779"/>
      <c r="FB111" s="779"/>
      <c r="FC111" s="779"/>
    </row>
    <row r="112" spans="1:159" ht="22">
      <c r="A112" s="778"/>
      <c r="B112" s="778"/>
      <c r="C112" s="778"/>
      <c r="D112" s="778"/>
      <c r="E112" s="778"/>
      <c r="F112" s="778"/>
      <c r="G112" s="778"/>
      <c r="H112" s="778"/>
      <c r="I112" s="778"/>
      <c r="J112" s="778"/>
      <c r="K112" s="778"/>
      <c r="L112" s="778"/>
      <c r="M112" s="778"/>
      <c r="N112" s="778"/>
      <c r="O112" s="778"/>
      <c r="P112" s="778"/>
      <c r="Q112" s="778"/>
      <c r="R112" s="778"/>
      <c r="S112" s="778"/>
      <c r="T112" s="778"/>
      <c r="U112" s="778"/>
      <c r="V112" s="778"/>
      <c r="W112" s="778"/>
      <c r="X112" s="778"/>
      <c r="Y112" s="778"/>
      <c r="Z112" s="778"/>
      <c r="AA112" s="778"/>
      <c r="AB112" s="778"/>
      <c r="AC112" s="778"/>
      <c r="AD112" s="778"/>
      <c r="AE112" s="778"/>
      <c r="AF112" s="778"/>
      <c r="AG112" s="778"/>
      <c r="AH112" s="778"/>
      <c r="AI112" s="778"/>
      <c r="AJ112" s="778"/>
      <c r="AK112" s="778"/>
      <c r="AL112" s="778"/>
      <c r="AM112" s="778"/>
      <c r="AN112" s="778"/>
      <c r="AO112" s="778"/>
      <c r="AP112" s="778"/>
      <c r="AQ112" s="778"/>
      <c r="AR112" s="778"/>
      <c r="AS112" s="778"/>
      <c r="AT112" s="778"/>
      <c r="AU112" s="778"/>
      <c r="AV112" s="778"/>
      <c r="AW112" s="778"/>
      <c r="AX112" s="778"/>
      <c r="AY112" s="778"/>
      <c r="AZ112" s="778"/>
      <c r="BA112" s="778"/>
      <c r="BB112" s="778"/>
      <c r="BC112" s="778"/>
      <c r="BD112" s="778"/>
      <c r="BE112" s="778"/>
      <c r="BF112" s="778"/>
      <c r="BG112" s="778"/>
      <c r="BH112" s="778"/>
      <c r="BI112" s="778"/>
      <c r="BJ112" s="778"/>
      <c r="BK112" s="778"/>
      <c r="BL112" s="778"/>
      <c r="BM112" s="778"/>
      <c r="BN112" s="778"/>
      <c r="BO112" s="778"/>
      <c r="BP112" s="778"/>
      <c r="BQ112" s="778"/>
      <c r="BR112" s="778"/>
      <c r="BS112" s="778"/>
      <c r="BT112" s="778"/>
      <c r="BU112" s="778"/>
      <c r="BV112" s="778"/>
      <c r="BW112" s="778"/>
      <c r="BX112" s="778"/>
      <c r="BY112" s="778"/>
      <c r="BZ112" s="778"/>
      <c r="CA112" s="778"/>
      <c r="CB112" s="778"/>
      <c r="CC112" s="778"/>
      <c r="CD112" s="778"/>
      <c r="CE112" s="778"/>
      <c r="CF112" s="778"/>
      <c r="CG112" s="778"/>
      <c r="CH112" s="778"/>
      <c r="CI112" s="778"/>
      <c r="CJ112" s="778"/>
      <c r="CK112" s="778"/>
      <c r="CL112" s="778"/>
      <c r="CM112" s="778"/>
      <c r="CN112" s="778"/>
      <c r="CO112" s="778"/>
      <c r="CP112" s="778"/>
      <c r="CQ112" s="778"/>
      <c r="CR112" s="778"/>
      <c r="CS112" s="778"/>
      <c r="CT112" s="778"/>
      <c r="CU112" s="778"/>
      <c r="CV112" s="778"/>
      <c r="CW112" s="778"/>
      <c r="CX112" s="778"/>
      <c r="CY112" s="778"/>
      <c r="CZ112" s="778"/>
      <c r="DA112" s="778"/>
      <c r="DB112" s="778"/>
      <c r="DC112" s="778"/>
      <c r="DD112" s="778"/>
      <c r="DE112" s="778"/>
      <c r="DF112" s="778"/>
      <c r="DG112" s="778"/>
      <c r="DH112" s="778"/>
      <c r="DI112" s="778"/>
      <c r="DJ112" s="778"/>
      <c r="DK112" s="778"/>
      <c r="DL112" s="778"/>
      <c r="DM112" s="778"/>
      <c r="DN112" s="778"/>
      <c r="DO112" s="778"/>
      <c r="DP112" s="778"/>
      <c r="DQ112" s="778"/>
      <c r="DR112" s="778"/>
      <c r="DS112" s="778"/>
      <c r="DT112" s="779"/>
      <c r="DU112" s="779"/>
      <c r="DV112" s="779"/>
      <c r="DW112" s="779"/>
      <c r="DX112" s="779"/>
      <c r="DY112" s="779"/>
      <c r="DZ112" s="779"/>
      <c r="EA112" s="779"/>
      <c r="EB112" s="779"/>
      <c r="EC112" s="779"/>
      <c r="ED112" s="779"/>
      <c r="EE112" s="779"/>
      <c r="EF112" s="779"/>
      <c r="EG112" s="779"/>
      <c r="EH112" s="779"/>
      <c r="EI112" s="779"/>
      <c r="EJ112" s="779"/>
      <c r="EK112" s="779"/>
      <c r="EL112" s="779"/>
      <c r="EM112" s="779"/>
      <c r="EN112" s="779"/>
      <c r="EO112" s="779"/>
      <c r="EP112" s="779"/>
      <c r="EQ112" s="779"/>
      <c r="ER112" s="779"/>
      <c r="ES112" s="779"/>
      <c r="ET112" s="779"/>
      <c r="EU112" s="779"/>
      <c r="EV112" s="779"/>
      <c r="EW112" s="779"/>
      <c r="EX112" s="779"/>
      <c r="EY112" s="779"/>
      <c r="EZ112" s="779"/>
      <c r="FA112" s="779"/>
      <c r="FB112" s="779"/>
      <c r="FC112" s="779"/>
    </row>
    <row r="113" spans="1:159" ht="22">
      <c r="A113" s="778"/>
      <c r="B113" s="778"/>
      <c r="C113" s="778"/>
      <c r="D113" s="778"/>
      <c r="E113" s="778"/>
      <c r="F113" s="778"/>
      <c r="G113" s="778"/>
      <c r="H113" s="778"/>
      <c r="I113" s="778"/>
      <c r="J113" s="778"/>
      <c r="K113" s="778"/>
      <c r="L113" s="778"/>
      <c r="M113" s="778"/>
      <c r="N113" s="778"/>
      <c r="O113" s="778"/>
      <c r="P113" s="778"/>
      <c r="Q113" s="778"/>
      <c r="R113" s="778"/>
      <c r="S113" s="778"/>
      <c r="T113" s="778"/>
      <c r="U113" s="778"/>
      <c r="V113" s="778"/>
      <c r="W113" s="778"/>
      <c r="X113" s="778"/>
      <c r="Y113" s="778"/>
      <c r="Z113" s="778"/>
      <c r="AA113" s="778"/>
      <c r="AB113" s="778"/>
      <c r="AC113" s="778"/>
      <c r="AD113" s="778"/>
      <c r="AE113" s="778"/>
      <c r="AF113" s="778"/>
      <c r="AG113" s="778"/>
      <c r="AH113" s="778"/>
      <c r="AI113" s="778"/>
      <c r="AJ113" s="778"/>
      <c r="AK113" s="778"/>
      <c r="AL113" s="778"/>
      <c r="AM113" s="778"/>
      <c r="AN113" s="778"/>
      <c r="AO113" s="778"/>
      <c r="AP113" s="778"/>
      <c r="AQ113" s="778"/>
      <c r="AR113" s="778"/>
      <c r="AS113" s="778"/>
      <c r="AT113" s="778"/>
      <c r="AU113" s="778"/>
      <c r="AV113" s="778"/>
      <c r="AW113" s="778"/>
      <c r="AX113" s="778"/>
      <c r="AY113" s="778"/>
      <c r="AZ113" s="778"/>
      <c r="BA113" s="778"/>
      <c r="BB113" s="778"/>
      <c r="BC113" s="778"/>
      <c r="BD113" s="778"/>
      <c r="BE113" s="778"/>
      <c r="BF113" s="778"/>
      <c r="BG113" s="778"/>
      <c r="BH113" s="778"/>
      <c r="BI113" s="778"/>
      <c r="BJ113" s="778"/>
      <c r="BK113" s="778"/>
      <c r="BL113" s="778"/>
      <c r="BM113" s="778"/>
      <c r="BN113" s="778"/>
      <c r="BO113" s="778"/>
      <c r="BP113" s="778"/>
      <c r="BQ113" s="778"/>
      <c r="BR113" s="778"/>
      <c r="BS113" s="778"/>
      <c r="BT113" s="778"/>
      <c r="BU113" s="778"/>
      <c r="BV113" s="778"/>
      <c r="BW113" s="778"/>
      <c r="BX113" s="778"/>
      <c r="BY113" s="778"/>
      <c r="BZ113" s="778"/>
      <c r="CA113" s="778"/>
      <c r="CB113" s="778"/>
      <c r="CC113" s="778"/>
      <c r="CD113" s="778"/>
      <c r="CE113" s="778"/>
      <c r="CF113" s="778"/>
      <c r="CG113" s="778"/>
      <c r="CH113" s="778"/>
      <c r="CI113" s="778"/>
      <c r="CJ113" s="778"/>
      <c r="CK113" s="778"/>
      <c r="CL113" s="778"/>
      <c r="CM113" s="778"/>
      <c r="CN113" s="778"/>
      <c r="CO113" s="778"/>
      <c r="CP113" s="778"/>
      <c r="CQ113" s="778"/>
      <c r="CR113" s="778"/>
      <c r="CS113" s="778"/>
      <c r="CT113" s="778"/>
      <c r="CU113" s="778"/>
      <c r="CV113" s="778"/>
      <c r="CW113" s="778"/>
      <c r="CX113" s="778"/>
      <c r="CY113" s="778"/>
      <c r="CZ113" s="778"/>
      <c r="DA113" s="778"/>
      <c r="DB113" s="778"/>
      <c r="DC113" s="778"/>
      <c r="DD113" s="778"/>
      <c r="DE113" s="778"/>
      <c r="DF113" s="778"/>
      <c r="DG113" s="778"/>
      <c r="DH113" s="778"/>
      <c r="DI113" s="778"/>
      <c r="DJ113" s="778"/>
      <c r="DK113" s="778"/>
      <c r="DL113" s="778"/>
      <c r="DM113" s="778"/>
      <c r="DN113" s="778"/>
      <c r="DO113" s="778"/>
      <c r="DP113" s="778"/>
      <c r="DQ113" s="778"/>
      <c r="DR113" s="778"/>
      <c r="DS113" s="778"/>
      <c r="DT113" s="779"/>
      <c r="DU113" s="779"/>
      <c r="DV113" s="779"/>
      <c r="DW113" s="779"/>
      <c r="DX113" s="779"/>
      <c r="DY113" s="779"/>
      <c r="DZ113" s="779"/>
      <c r="EA113" s="779"/>
      <c r="EB113" s="779"/>
      <c r="EC113" s="779"/>
      <c r="ED113" s="779"/>
      <c r="EE113" s="779"/>
      <c r="EF113" s="779"/>
      <c r="EG113" s="779"/>
      <c r="EH113" s="779"/>
      <c r="EI113" s="779"/>
      <c r="EJ113" s="779"/>
      <c r="EK113" s="779"/>
      <c r="EL113" s="779"/>
      <c r="EM113" s="779"/>
      <c r="EN113" s="779"/>
      <c r="EO113" s="779"/>
      <c r="EP113" s="779"/>
      <c r="EQ113" s="779"/>
      <c r="ER113" s="779"/>
      <c r="ES113" s="779"/>
      <c r="ET113" s="779"/>
      <c r="EU113" s="779"/>
      <c r="EV113" s="779"/>
      <c r="EW113" s="779"/>
      <c r="EX113" s="779"/>
      <c r="EY113" s="779"/>
      <c r="EZ113" s="779"/>
      <c r="FA113" s="779"/>
      <c r="FB113" s="779"/>
      <c r="FC113" s="779"/>
    </row>
    <row r="114" spans="1:159" ht="22">
      <c r="A114" s="778"/>
      <c r="B114" s="778"/>
      <c r="C114" s="778"/>
      <c r="D114" s="778"/>
      <c r="E114" s="778"/>
      <c r="F114" s="778"/>
      <c r="G114" s="778"/>
      <c r="H114" s="778"/>
      <c r="I114" s="778"/>
      <c r="J114" s="778"/>
      <c r="K114" s="778"/>
      <c r="L114" s="778"/>
      <c r="M114" s="778"/>
      <c r="N114" s="778"/>
      <c r="O114" s="778"/>
      <c r="P114" s="778"/>
      <c r="Q114" s="778"/>
      <c r="R114" s="778"/>
      <c r="S114" s="778"/>
      <c r="T114" s="778"/>
      <c r="U114" s="778"/>
      <c r="V114" s="778"/>
      <c r="W114" s="778"/>
      <c r="X114" s="778"/>
      <c r="Y114" s="778"/>
      <c r="Z114" s="778"/>
      <c r="AA114" s="778"/>
      <c r="AB114" s="778"/>
      <c r="AC114" s="778"/>
      <c r="AD114" s="778"/>
      <c r="AE114" s="778"/>
      <c r="AF114" s="778"/>
      <c r="AG114" s="778"/>
      <c r="AH114" s="778"/>
      <c r="AI114" s="778"/>
      <c r="AJ114" s="778"/>
      <c r="AK114" s="778"/>
      <c r="AL114" s="778"/>
      <c r="AM114" s="778"/>
      <c r="AN114" s="778"/>
      <c r="AO114" s="778"/>
      <c r="AP114" s="778"/>
      <c r="AQ114" s="778"/>
      <c r="AR114" s="778"/>
      <c r="AS114" s="778"/>
      <c r="AT114" s="778"/>
      <c r="AU114" s="778"/>
      <c r="AV114" s="778"/>
      <c r="AW114" s="778"/>
      <c r="AX114" s="778"/>
      <c r="AY114" s="778"/>
      <c r="AZ114" s="778"/>
      <c r="BA114" s="778"/>
      <c r="BB114" s="778"/>
      <c r="BC114" s="778"/>
      <c r="BD114" s="778"/>
      <c r="BE114" s="778"/>
      <c r="BF114" s="778"/>
      <c r="BG114" s="778"/>
      <c r="BH114" s="778"/>
      <c r="BI114" s="778"/>
      <c r="BJ114" s="778"/>
      <c r="BK114" s="778"/>
      <c r="BL114" s="778"/>
      <c r="BM114" s="778"/>
      <c r="BN114" s="778"/>
      <c r="BO114" s="778"/>
      <c r="BP114" s="778"/>
      <c r="BQ114" s="778"/>
      <c r="BR114" s="778"/>
      <c r="BS114" s="778"/>
      <c r="BT114" s="778"/>
      <c r="BU114" s="778"/>
      <c r="BV114" s="778"/>
      <c r="BW114" s="778"/>
      <c r="BX114" s="778"/>
      <c r="BY114" s="778"/>
      <c r="BZ114" s="778"/>
      <c r="CA114" s="778"/>
      <c r="CB114" s="778"/>
      <c r="CC114" s="778"/>
      <c r="CD114" s="778"/>
      <c r="CE114" s="778"/>
      <c r="CF114" s="778"/>
      <c r="CG114" s="778"/>
      <c r="CH114" s="778"/>
      <c r="CI114" s="778"/>
      <c r="CJ114" s="778"/>
      <c r="CK114" s="778"/>
      <c r="CL114" s="778"/>
      <c r="CM114" s="778"/>
      <c r="CN114" s="778"/>
      <c r="CO114" s="778"/>
      <c r="CP114" s="778"/>
      <c r="CQ114" s="778"/>
      <c r="CR114" s="778"/>
      <c r="CS114" s="778"/>
      <c r="CT114" s="778"/>
      <c r="CU114" s="778"/>
      <c r="CV114" s="778"/>
      <c r="CW114" s="778"/>
      <c r="CX114" s="778"/>
      <c r="CY114" s="778"/>
      <c r="CZ114" s="778"/>
      <c r="DA114" s="778"/>
      <c r="DB114" s="778"/>
      <c r="DC114" s="778"/>
      <c r="DD114" s="778"/>
      <c r="DE114" s="778"/>
      <c r="DF114" s="778"/>
      <c r="DG114" s="778"/>
      <c r="DH114" s="778"/>
      <c r="DI114" s="778"/>
      <c r="DJ114" s="778"/>
      <c r="DK114" s="778"/>
      <c r="DL114" s="778"/>
      <c r="DM114" s="778"/>
      <c r="DN114" s="778"/>
      <c r="DO114" s="778"/>
      <c r="DP114" s="778"/>
      <c r="DQ114" s="778"/>
      <c r="DR114" s="778"/>
      <c r="DS114" s="778"/>
      <c r="DT114" s="779"/>
      <c r="DU114" s="779"/>
      <c r="DV114" s="779"/>
      <c r="DW114" s="779"/>
      <c r="DX114" s="779"/>
      <c r="DY114" s="779"/>
      <c r="DZ114" s="779"/>
      <c r="EA114" s="779"/>
      <c r="EB114" s="779"/>
      <c r="EC114" s="779"/>
      <c r="ED114" s="779"/>
      <c r="EE114" s="779"/>
      <c r="EF114" s="779"/>
      <c r="EG114" s="779"/>
      <c r="EH114" s="779"/>
      <c r="EI114" s="779"/>
      <c r="EJ114" s="779"/>
      <c r="EK114" s="779"/>
      <c r="EL114" s="779"/>
      <c r="EM114" s="779"/>
      <c r="EN114" s="779"/>
      <c r="EO114" s="779"/>
      <c r="EP114" s="779"/>
      <c r="EQ114" s="779"/>
      <c r="ER114" s="779"/>
      <c r="ES114" s="779"/>
      <c r="ET114" s="779"/>
      <c r="EU114" s="779"/>
      <c r="EV114" s="779"/>
      <c r="EW114" s="779"/>
      <c r="EX114" s="779"/>
      <c r="EY114" s="779"/>
      <c r="EZ114" s="779"/>
      <c r="FA114" s="779"/>
      <c r="FB114" s="779"/>
      <c r="FC114" s="779"/>
    </row>
    <row r="115" spans="1:159" ht="22">
      <c r="A115" s="778"/>
      <c r="B115" s="778"/>
      <c r="C115" s="778"/>
      <c r="D115" s="778"/>
      <c r="E115" s="778"/>
      <c r="F115" s="778"/>
      <c r="G115" s="778"/>
      <c r="H115" s="778"/>
      <c r="I115" s="778"/>
      <c r="J115" s="778"/>
      <c r="K115" s="778"/>
      <c r="L115" s="778"/>
      <c r="M115" s="778"/>
      <c r="N115" s="778"/>
      <c r="O115" s="778"/>
      <c r="P115" s="778"/>
      <c r="Q115" s="778"/>
      <c r="R115" s="778"/>
      <c r="S115" s="778"/>
      <c r="T115" s="778"/>
      <c r="U115" s="778"/>
      <c r="V115" s="778"/>
      <c r="W115" s="778"/>
      <c r="X115" s="778"/>
      <c r="Y115" s="778"/>
      <c r="Z115" s="778"/>
      <c r="AA115" s="778"/>
      <c r="AB115" s="778"/>
      <c r="AC115" s="778"/>
      <c r="AD115" s="778"/>
      <c r="AE115" s="778"/>
      <c r="AF115" s="778"/>
      <c r="AG115" s="778"/>
      <c r="AH115" s="778"/>
      <c r="AI115" s="778"/>
      <c r="AJ115" s="778"/>
      <c r="AK115" s="778"/>
      <c r="AL115" s="778"/>
      <c r="AM115" s="778"/>
      <c r="AN115" s="778"/>
      <c r="AO115" s="778"/>
      <c r="AP115" s="778"/>
      <c r="AQ115" s="778"/>
      <c r="AR115" s="778"/>
      <c r="AS115" s="778"/>
      <c r="AT115" s="778"/>
      <c r="AU115" s="778"/>
      <c r="AV115" s="778"/>
      <c r="AW115" s="778"/>
      <c r="AX115" s="778"/>
      <c r="AY115" s="778"/>
      <c r="AZ115" s="778"/>
      <c r="BA115" s="778"/>
      <c r="BB115" s="778"/>
      <c r="BC115" s="778"/>
      <c r="BD115" s="778"/>
      <c r="BE115" s="778"/>
      <c r="BF115" s="778"/>
      <c r="BG115" s="778"/>
      <c r="BH115" s="778"/>
      <c r="BI115" s="778"/>
      <c r="BJ115" s="778"/>
      <c r="BK115" s="778"/>
      <c r="BL115" s="778"/>
      <c r="BM115" s="778"/>
      <c r="BN115" s="778"/>
      <c r="BO115" s="778"/>
      <c r="BP115" s="778"/>
      <c r="BQ115" s="778"/>
      <c r="BR115" s="778"/>
      <c r="BS115" s="778"/>
      <c r="BT115" s="778"/>
      <c r="BU115" s="778"/>
      <c r="BV115" s="778"/>
      <c r="BW115" s="778"/>
      <c r="BX115" s="778"/>
      <c r="BY115" s="778"/>
      <c r="BZ115" s="778"/>
      <c r="CA115" s="778"/>
      <c r="CB115" s="778"/>
      <c r="CC115" s="778"/>
      <c r="CD115" s="778"/>
      <c r="CE115" s="778"/>
      <c r="CF115" s="778"/>
      <c r="CG115" s="778"/>
      <c r="CH115" s="778"/>
      <c r="CI115" s="778"/>
      <c r="CJ115" s="778"/>
      <c r="CK115" s="778"/>
      <c r="CL115" s="778"/>
      <c r="CM115" s="778"/>
      <c r="CN115" s="778"/>
      <c r="CO115" s="778"/>
      <c r="CP115" s="778"/>
      <c r="CQ115" s="778"/>
      <c r="CR115" s="778"/>
      <c r="CS115" s="778"/>
      <c r="CT115" s="778"/>
      <c r="CU115" s="778"/>
      <c r="CV115" s="778"/>
      <c r="CW115" s="778"/>
      <c r="CX115" s="778"/>
      <c r="CY115" s="778"/>
      <c r="CZ115" s="778"/>
      <c r="DA115" s="778"/>
      <c r="DB115" s="778"/>
      <c r="DC115" s="778"/>
      <c r="DD115" s="778"/>
      <c r="DE115" s="778"/>
      <c r="DF115" s="778"/>
      <c r="DG115" s="778"/>
      <c r="DH115" s="778"/>
      <c r="DI115" s="778"/>
      <c r="DJ115" s="778"/>
      <c r="DK115" s="778"/>
      <c r="DL115" s="778"/>
      <c r="DM115" s="778"/>
      <c r="DN115" s="778"/>
      <c r="DO115" s="778"/>
      <c r="DP115" s="778"/>
      <c r="DQ115" s="778"/>
      <c r="DR115" s="778"/>
      <c r="DS115" s="778"/>
      <c r="DT115" s="779"/>
      <c r="DU115" s="779"/>
      <c r="DV115" s="779"/>
      <c r="DW115" s="779"/>
      <c r="DX115" s="779"/>
      <c r="DY115" s="779"/>
      <c r="DZ115" s="779"/>
      <c r="EA115" s="779"/>
      <c r="EB115" s="779"/>
      <c r="EC115" s="779"/>
      <c r="ED115" s="779"/>
      <c r="EE115" s="779"/>
      <c r="EF115" s="779"/>
      <c r="EG115" s="779"/>
      <c r="EH115" s="779"/>
      <c r="EI115" s="779"/>
      <c r="EJ115" s="779"/>
      <c r="EK115" s="779"/>
      <c r="EL115" s="779"/>
      <c r="EM115" s="779"/>
      <c r="EN115" s="779"/>
      <c r="EO115" s="779"/>
      <c r="EP115" s="779"/>
      <c r="EQ115" s="779"/>
      <c r="ER115" s="779"/>
      <c r="ES115" s="779"/>
      <c r="ET115" s="779"/>
      <c r="EU115" s="779"/>
      <c r="EV115" s="779"/>
      <c r="EW115" s="779"/>
      <c r="EX115" s="779"/>
      <c r="EY115" s="779"/>
      <c r="EZ115" s="779"/>
      <c r="FA115" s="779"/>
      <c r="FB115" s="779"/>
      <c r="FC115" s="779"/>
    </row>
    <row r="116" spans="1:159" ht="22">
      <c r="A116" s="778"/>
      <c r="B116" s="778"/>
      <c r="C116" s="778"/>
      <c r="D116" s="778"/>
      <c r="E116" s="778"/>
      <c r="F116" s="778"/>
      <c r="G116" s="778"/>
      <c r="H116" s="778"/>
      <c r="I116" s="778"/>
      <c r="J116" s="778"/>
      <c r="K116" s="778"/>
      <c r="L116" s="778"/>
      <c r="M116" s="778"/>
      <c r="N116" s="778"/>
      <c r="O116" s="778"/>
      <c r="P116" s="778"/>
      <c r="Q116" s="778"/>
      <c r="R116" s="778"/>
      <c r="S116" s="778"/>
      <c r="T116" s="778"/>
      <c r="U116" s="778"/>
      <c r="V116" s="778"/>
      <c r="W116" s="778"/>
      <c r="X116" s="778"/>
      <c r="Y116" s="778"/>
      <c r="Z116" s="778"/>
      <c r="AA116" s="778"/>
      <c r="AB116" s="778"/>
      <c r="AC116" s="778"/>
      <c r="AD116" s="778"/>
      <c r="AE116" s="778"/>
      <c r="AF116" s="778"/>
      <c r="AG116" s="778"/>
      <c r="AH116" s="778"/>
      <c r="AI116" s="778"/>
      <c r="AJ116" s="778"/>
      <c r="AK116" s="778"/>
      <c r="AL116" s="778"/>
      <c r="AM116" s="778"/>
      <c r="AN116" s="778"/>
      <c r="AO116" s="778"/>
      <c r="AP116" s="778"/>
      <c r="AQ116" s="778"/>
      <c r="AR116" s="778"/>
      <c r="AS116" s="778"/>
      <c r="AT116" s="778"/>
      <c r="AU116" s="778"/>
      <c r="AV116" s="778"/>
      <c r="AW116" s="778"/>
      <c r="AX116" s="778"/>
      <c r="AY116" s="778"/>
      <c r="AZ116" s="778"/>
      <c r="BA116" s="778"/>
      <c r="BB116" s="778"/>
      <c r="BC116" s="778"/>
      <c r="BD116" s="778"/>
      <c r="BE116" s="778"/>
      <c r="BF116" s="778"/>
      <c r="BG116" s="778"/>
      <c r="BH116" s="778"/>
      <c r="BI116" s="778"/>
      <c r="BJ116" s="778"/>
      <c r="BK116" s="778"/>
      <c r="BL116" s="778"/>
      <c r="BM116" s="778"/>
      <c r="BN116" s="778"/>
      <c r="BO116" s="778"/>
      <c r="BP116" s="778"/>
      <c r="BQ116" s="778"/>
      <c r="BR116" s="778"/>
      <c r="BS116" s="778"/>
      <c r="BT116" s="778"/>
      <c r="BU116" s="778"/>
      <c r="BV116" s="778"/>
      <c r="BW116" s="778"/>
      <c r="BX116" s="778"/>
      <c r="BY116" s="778"/>
      <c r="BZ116" s="778"/>
      <c r="CA116" s="778"/>
      <c r="CB116" s="778"/>
      <c r="CC116" s="778"/>
      <c r="CD116" s="778"/>
      <c r="CE116" s="778"/>
      <c r="CF116" s="778"/>
      <c r="CG116" s="778"/>
      <c r="CH116" s="778"/>
      <c r="CI116" s="778"/>
      <c r="CJ116" s="778"/>
      <c r="CK116" s="778"/>
      <c r="CL116" s="778"/>
      <c r="CM116" s="778"/>
      <c r="CN116" s="778"/>
      <c r="CO116" s="778"/>
      <c r="CP116" s="778"/>
      <c r="CQ116" s="778"/>
      <c r="CR116" s="778"/>
      <c r="CS116" s="778"/>
      <c r="CT116" s="778"/>
      <c r="CU116" s="778"/>
      <c r="CV116" s="778"/>
      <c r="CW116" s="778"/>
      <c r="CX116" s="778"/>
      <c r="CY116" s="778"/>
      <c r="CZ116" s="778"/>
      <c r="DA116" s="778"/>
      <c r="DB116" s="778"/>
      <c r="DC116" s="778"/>
      <c r="DD116" s="778"/>
      <c r="DE116" s="778"/>
      <c r="DF116" s="778"/>
      <c r="DG116" s="778"/>
      <c r="DH116" s="778"/>
      <c r="DI116" s="778"/>
      <c r="DJ116" s="778"/>
      <c r="DK116" s="778"/>
      <c r="DL116" s="778"/>
      <c r="DM116" s="778"/>
      <c r="DN116" s="778"/>
      <c r="DO116" s="778"/>
      <c r="DP116" s="778"/>
      <c r="DQ116" s="778"/>
      <c r="DR116" s="778"/>
      <c r="DS116" s="778"/>
      <c r="DT116" s="779"/>
      <c r="DU116" s="779"/>
      <c r="DV116" s="779"/>
      <c r="DW116" s="779"/>
      <c r="DX116" s="779"/>
      <c r="DY116" s="779"/>
      <c r="DZ116" s="779"/>
      <c r="EA116" s="779"/>
      <c r="EB116" s="779"/>
      <c r="EC116" s="779"/>
      <c r="ED116" s="779"/>
      <c r="EE116" s="779"/>
      <c r="EF116" s="779"/>
      <c r="EG116" s="779"/>
      <c r="EH116" s="779"/>
      <c r="EI116" s="779"/>
      <c r="EJ116" s="779"/>
      <c r="EK116" s="779"/>
      <c r="EL116" s="779"/>
      <c r="EM116" s="779"/>
      <c r="EN116" s="779"/>
      <c r="EO116" s="779"/>
      <c r="EP116" s="779"/>
      <c r="EQ116" s="779"/>
      <c r="ER116" s="779"/>
      <c r="ES116" s="779"/>
      <c r="ET116" s="779"/>
      <c r="EU116" s="779"/>
      <c r="EV116" s="779"/>
      <c r="EW116" s="779"/>
      <c r="EX116" s="779"/>
      <c r="EY116" s="779"/>
      <c r="EZ116" s="779"/>
      <c r="FA116" s="779"/>
      <c r="FB116" s="779"/>
      <c r="FC116" s="779"/>
    </row>
    <row r="117" spans="1:159" ht="22">
      <c r="A117" s="778"/>
      <c r="B117" s="778"/>
      <c r="C117" s="778"/>
      <c r="D117" s="778"/>
      <c r="E117" s="778"/>
      <c r="F117" s="778"/>
      <c r="G117" s="778"/>
      <c r="H117" s="778"/>
      <c r="I117" s="778"/>
      <c r="J117" s="778"/>
      <c r="K117" s="778"/>
      <c r="L117" s="778"/>
      <c r="M117" s="778"/>
      <c r="N117" s="778"/>
      <c r="O117" s="778"/>
      <c r="P117" s="778"/>
      <c r="Q117" s="778"/>
      <c r="R117" s="778"/>
      <c r="S117" s="778"/>
      <c r="T117" s="778"/>
      <c r="U117" s="778"/>
      <c r="V117" s="778"/>
      <c r="W117" s="778"/>
      <c r="X117" s="778"/>
      <c r="Y117" s="778"/>
      <c r="Z117" s="778"/>
      <c r="AA117" s="778"/>
      <c r="AB117" s="778"/>
      <c r="AC117" s="778"/>
      <c r="AD117" s="778"/>
      <c r="AE117" s="778"/>
      <c r="AF117" s="778"/>
      <c r="AG117" s="778"/>
      <c r="AH117" s="778"/>
      <c r="AI117" s="778"/>
      <c r="AJ117" s="778"/>
      <c r="AK117" s="778"/>
      <c r="AL117" s="778"/>
      <c r="AM117" s="778"/>
      <c r="AN117" s="778"/>
      <c r="AO117" s="778"/>
      <c r="AP117" s="778"/>
      <c r="AQ117" s="778"/>
      <c r="AR117" s="778"/>
      <c r="AS117" s="778"/>
      <c r="AT117" s="778"/>
      <c r="AU117" s="778"/>
      <c r="AV117" s="778"/>
      <c r="AW117" s="778"/>
      <c r="AX117" s="778"/>
      <c r="AY117" s="778"/>
      <c r="AZ117" s="778"/>
      <c r="BA117" s="778"/>
      <c r="BB117" s="778"/>
      <c r="BC117" s="778"/>
      <c r="BD117" s="778"/>
      <c r="BE117" s="778"/>
      <c r="BF117" s="778"/>
      <c r="BG117" s="778"/>
      <c r="BH117" s="778"/>
      <c r="BI117" s="778"/>
      <c r="BJ117" s="778"/>
      <c r="BK117" s="778"/>
      <c r="BL117" s="778"/>
      <c r="BM117" s="778"/>
      <c r="BN117" s="778"/>
      <c r="BO117" s="778"/>
      <c r="BP117" s="778"/>
      <c r="BQ117" s="778"/>
      <c r="BR117" s="778"/>
      <c r="BS117" s="778"/>
      <c r="BT117" s="778"/>
      <c r="BU117" s="778"/>
      <c r="BV117" s="778"/>
      <c r="BW117" s="778"/>
      <c r="BX117" s="778"/>
      <c r="BY117" s="778"/>
      <c r="BZ117" s="778"/>
      <c r="CA117" s="778"/>
      <c r="CB117" s="778"/>
      <c r="CC117" s="778"/>
      <c r="CD117" s="778"/>
      <c r="CE117" s="778"/>
      <c r="CF117" s="778"/>
      <c r="CG117" s="778"/>
      <c r="CH117" s="778"/>
      <c r="CI117" s="778"/>
      <c r="CJ117" s="778"/>
      <c r="CK117" s="778"/>
      <c r="CL117" s="778"/>
      <c r="CM117" s="778"/>
      <c r="CN117" s="778"/>
      <c r="CO117" s="778"/>
      <c r="CP117" s="778"/>
      <c r="CQ117" s="778"/>
      <c r="CR117" s="778"/>
      <c r="CS117" s="778"/>
      <c r="CT117" s="778"/>
      <c r="CU117" s="778"/>
      <c r="CV117" s="778"/>
      <c r="CW117" s="778"/>
      <c r="CX117" s="778"/>
      <c r="CY117" s="778"/>
      <c r="CZ117" s="778"/>
      <c r="DA117" s="778"/>
      <c r="DB117" s="778"/>
      <c r="DC117" s="778"/>
      <c r="DD117" s="778"/>
      <c r="DE117" s="778"/>
      <c r="DF117" s="778"/>
      <c r="DG117" s="778"/>
      <c r="DH117" s="778"/>
      <c r="DI117" s="778"/>
      <c r="DJ117" s="778"/>
      <c r="DK117" s="778"/>
      <c r="DL117" s="778"/>
      <c r="DM117" s="778"/>
      <c r="DN117" s="778"/>
      <c r="DO117" s="778"/>
      <c r="DP117" s="778"/>
      <c r="DQ117" s="778"/>
      <c r="DR117" s="778"/>
      <c r="DS117" s="778"/>
      <c r="DT117" s="779"/>
      <c r="DU117" s="779"/>
      <c r="DV117" s="779"/>
      <c r="DW117" s="779"/>
      <c r="DX117" s="779"/>
      <c r="DY117" s="779"/>
      <c r="DZ117" s="779"/>
      <c r="EA117" s="779"/>
      <c r="EB117" s="779"/>
      <c r="EC117" s="779"/>
      <c r="ED117" s="779"/>
      <c r="EE117" s="779"/>
      <c r="EF117" s="779"/>
      <c r="EG117" s="779"/>
      <c r="EH117" s="779"/>
      <c r="EI117" s="779"/>
      <c r="EJ117" s="779"/>
      <c r="EK117" s="779"/>
      <c r="EL117" s="779"/>
      <c r="EM117" s="779"/>
      <c r="EN117" s="779"/>
      <c r="EO117" s="779"/>
      <c r="EP117" s="779"/>
      <c r="EQ117" s="779"/>
      <c r="ER117" s="779"/>
      <c r="ES117" s="779"/>
      <c r="ET117" s="779"/>
      <c r="EU117" s="779"/>
      <c r="EV117" s="779"/>
      <c r="EW117" s="779"/>
      <c r="EX117" s="779"/>
      <c r="EY117" s="779"/>
      <c r="EZ117" s="779"/>
      <c r="FA117" s="779"/>
      <c r="FB117" s="779"/>
      <c r="FC117" s="779"/>
    </row>
    <row r="118" spans="1:159" ht="22">
      <c r="A118" s="778"/>
      <c r="B118" s="778"/>
      <c r="C118" s="778"/>
      <c r="D118" s="778"/>
      <c r="E118" s="778"/>
      <c r="F118" s="778"/>
      <c r="G118" s="778"/>
      <c r="H118" s="778"/>
      <c r="I118" s="778"/>
      <c r="J118" s="778"/>
      <c r="K118" s="778"/>
      <c r="L118" s="778"/>
      <c r="M118" s="778"/>
      <c r="N118" s="778"/>
      <c r="O118" s="778"/>
      <c r="P118" s="778"/>
      <c r="Q118" s="778"/>
      <c r="R118" s="778"/>
      <c r="S118" s="778"/>
      <c r="T118" s="778"/>
      <c r="U118" s="778"/>
      <c r="V118" s="778"/>
      <c r="W118" s="778"/>
      <c r="X118" s="778"/>
      <c r="Y118" s="778"/>
      <c r="Z118" s="778"/>
      <c r="AA118" s="778"/>
      <c r="AB118" s="778"/>
      <c r="AC118" s="778"/>
      <c r="AD118" s="778"/>
      <c r="AE118" s="778"/>
      <c r="AF118" s="778"/>
      <c r="AG118" s="778"/>
      <c r="AH118" s="778"/>
      <c r="AI118" s="778"/>
      <c r="AJ118" s="778"/>
      <c r="AK118" s="778"/>
      <c r="AL118" s="778"/>
      <c r="AM118" s="778"/>
      <c r="AN118" s="778"/>
      <c r="AO118" s="778"/>
      <c r="AP118" s="778"/>
      <c r="AQ118" s="778"/>
      <c r="AR118" s="778"/>
      <c r="AS118" s="778"/>
      <c r="AT118" s="778"/>
      <c r="AU118" s="778"/>
      <c r="AV118" s="778"/>
      <c r="AW118" s="778"/>
      <c r="AX118" s="778"/>
      <c r="AY118" s="778"/>
      <c r="AZ118" s="778"/>
      <c r="BA118" s="778"/>
      <c r="BB118" s="778"/>
      <c r="BC118" s="778"/>
      <c r="BD118" s="778"/>
      <c r="BE118" s="778"/>
      <c r="BF118" s="778"/>
      <c r="BG118" s="778"/>
      <c r="BH118" s="778"/>
      <c r="BI118" s="778"/>
      <c r="BJ118" s="778"/>
      <c r="BK118" s="778"/>
      <c r="BL118" s="778"/>
      <c r="BM118" s="778"/>
      <c r="BN118" s="778"/>
      <c r="BO118" s="778"/>
      <c r="BP118" s="778"/>
      <c r="BQ118" s="778"/>
      <c r="BR118" s="778"/>
      <c r="BS118" s="778"/>
      <c r="BT118" s="778"/>
      <c r="BU118" s="778"/>
      <c r="BV118" s="778"/>
      <c r="BW118" s="778"/>
      <c r="BX118" s="778"/>
      <c r="BY118" s="778"/>
      <c r="BZ118" s="778"/>
      <c r="CA118" s="778"/>
      <c r="CB118" s="778"/>
      <c r="CC118" s="778"/>
      <c r="CD118" s="778"/>
      <c r="CE118" s="778"/>
      <c r="CF118" s="778"/>
      <c r="CG118" s="778"/>
      <c r="CH118" s="778"/>
      <c r="CI118" s="778"/>
      <c r="CJ118" s="778"/>
      <c r="CK118" s="778"/>
      <c r="CL118" s="778"/>
      <c r="CM118" s="778"/>
      <c r="CN118" s="778"/>
      <c r="CO118" s="778"/>
      <c r="CP118" s="778"/>
      <c r="CQ118" s="778"/>
      <c r="CR118" s="778"/>
      <c r="CS118" s="778"/>
      <c r="CT118" s="778"/>
      <c r="CU118" s="778"/>
      <c r="CV118" s="778"/>
      <c r="CW118" s="778"/>
      <c r="CX118" s="778"/>
      <c r="CY118" s="778"/>
      <c r="CZ118" s="778"/>
      <c r="DA118" s="778"/>
      <c r="DB118" s="778"/>
      <c r="DC118" s="778"/>
      <c r="DD118" s="778"/>
      <c r="DE118" s="778"/>
      <c r="DF118" s="778"/>
      <c r="DG118" s="778"/>
      <c r="DH118" s="778"/>
      <c r="DI118" s="778"/>
      <c r="DJ118" s="778"/>
      <c r="DK118" s="778"/>
      <c r="DL118" s="778"/>
      <c r="DM118" s="778"/>
      <c r="DN118" s="778"/>
      <c r="DO118" s="778"/>
      <c r="DP118" s="778"/>
      <c r="DQ118" s="778"/>
      <c r="DR118" s="778"/>
      <c r="DS118" s="778"/>
      <c r="DT118" s="779"/>
      <c r="DU118" s="779"/>
      <c r="DV118" s="779"/>
      <c r="DW118" s="779"/>
      <c r="DX118" s="779"/>
      <c r="DY118" s="779"/>
      <c r="DZ118" s="779"/>
      <c r="EA118" s="779"/>
      <c r="EB118" s="779"/>
      <c r="EC118" s="779"/>
      <c r="ED118" s="779"/>
      <c r="EE118" s="779"/>
      <c r="EF118" s="779"/>
      <c r="EG118" s="779"/>
      <c r="EH118" s="779"/>
      <c r="EI118" s="779"/>
      <c r="EJ118" s="779"/>
      <c r="EK118" s="779"/>
      <c r="EL118" s="779"/>
      <c r="EM118" s="779"/>
      <c r="EN118" s="779"/>
      <c r="EO118" s="779"/>
      <c r="EP118" s="779"/>
      <c r="EQ118" s="779"/>
      <c r="ER118" s="779"/>
      <c r="ES118" s="779"/>
      <c r="ET118" s="779"/>
      <c r="EU118" s="779"/>
      <c r="EV118" s="779"/>
      <c r="EW118" s="779"/>
      <c r="EX118" s="779"/>
      <c r="EY118" s="779"/>
      <c r="EZ118" s="779"/>
      <c r="FA118" s="779"/>
      <c r="FB118" s="779"/>
      <c r="FC118" s="779"/>
    </row>
    <row r="119" spans="1:159" ht="22">
      <c r="A119" s="778"/>
      <c r="B119" s="778"/>
      <c r="C119" s="778"/>
      <c r="D119" s="778"/>
      <c r="E119" s="778"/>
      <c r="F119" s="778"/>
      <c r="G119" s="778"/>
      <c r="H119" s="778"/>
      <c r="I119" s="778"/>
      <c r="J119" s="778"/>
      <c r="K119" s="778"/>
      <c r="L119" s="778"/>
      <c r="M119" s="778"/>
      <c r="N119" s="778"/>
      <c r="O119" s="778"/>
      <c r="P119" s="778"/>
      <c r="Q119" s="778"/>
      <c r="R119" s="778"/>
      <c r="S119" s="778"/>
      <c r="T119" s="778"/>
      <c r="U119" s="778"/>
      <c r="V119" s="778"/>
      <c r="W119" s="778"/>
      <c r="X119" s="778"/>
      <c r="Y119" s="778"/>
      <c r="Z119" s="778"/>
      <c r="AA119" s="778"/>
      <c r="AB119" s="778"/>
      <c r="AC119" s="778"/>
      <c r="AD119" s="778"/>
      <c r="AE119" s="778"/>
      <c r="AF119" s="778"/>
      <c r="AG119" s="778"/>
      <c r="AH119" s="778"/>
      <c r="AI119" s="778"/>
      <c r="AJ119" s="778"/>
      <c r="AK119" s="778"/>
      <c r="AL119" s="778"/>
      <c r="AM119" s="778"/>
      <c r="AN119" s="778"/>
      <c r="AO119" s="778"/>
      <c r="AP119" s="778"/>
      <c r="AQ119" s="778"/>
      <c r="AR119" s="778"/>
      <c r="AS119" s="778"/>
      <c r="AT119" s="778"/>
      <c r="AU119" s="778"/>
      <c r="AV119" s="778"/>
      <c r="AW119" s="778"/>
      <c r="AX119" s="778"/>
      <c r="AY119" s="778"/>
      <c r="AZ119" s="778"/>
      <c r="BA119" s="778"/>
      <c r="BB119" s="778"/>
      <c r="BC119" s="778"/>
      <c r="BD119" s="778"/>
      <c r="BE119" s="778"/>
      <c r="BF119" s="778"/>
      <c r="BG119" s="778"/>
      <c r="BH119" s="778"/>
      <c r="BI119" s="778"/>
      <c r="BJ119" s="778"/>
      <c r="BK119" s="778"/>
      <c r="BL119" s="778"/>
      <c r="BM119" s="778"/>
      <c r="BN119" s="778"/>
      <c r="BO119" s="778"/>
      <c r="BP119" s="778"/>
      <c r="BQ119" s="778"/>
      <c r="BR119" s="778"/>
      <c r="BS119" s="778"/>
      <c r="BT119" s="778"/>
      <c r="BU119" s="778"/>
      <c r="BV119" s="778"/>
      <c r="BW119" s="778"/>
      <c r="BX119" s="778"/>
      <c r="BY119" s="778"/>
      <c r="BZ119" s="778"/>
      <c r="CA119" s="778"/>
      <c r="CB119" s="778"/>
      <c r="CC119" s="778"/>
      <c r="CD119" s="778"/>
      <c r="CE119" s="778"/>
      <c r="CF119" s="778"/>
      <c r="CG119" s="778"/>
      <c r="CH119" s="778"/>
      <c r="CI119" s="778"/>
      <c r="CJ119" s="778"/>
      <c r="CK119" s="778"/>
      <c r="CL119" s="778"/>
      <c r="CM119" s="778"/>
      <c r="CN119" s="778"/>
      <c r="CO119" s="778"/>
      <c r="CP119" s="778"/>
      <c r="CQ119" s="778"/>
      <c r="CR119" s="778"/>
      <c r="CS119" s="778"/>
      <c r="CT119" s="778"/>
      <c r="CU119" s="778"/>
      <c r="CV119" s="778"/>
      <c r="CW119" s="778"/>
      <c r="CX119" s="778"/>
      <c r="CY119" s="778"/>
      <c r="CZ119" s="778"/>
      <c r="DA119" s="778"/>
      <c r="DB119" s="778"/>
      <c r="DC119" s="778"/>
      <c r="DD119" s="778"/>
      <c r="DE119" s="778"/>
      <c r="DF119" s="778"/>
      <c r="DG119" s="778"/>
      <c r="DH119" s="778"/>
      <c r="DI119" s="778"/>
      <c r="DJ119" s="778"/>
      <c r="DK119" s="778"/>
      <c r="DL119" s="778"/>
      <c r="DM119" s="778"/>
      <c r="DN119" s="778"/>
      <c r="DO119" s="778"/>
      <c r="DP119" s="778"/>
      <c r="DQ119" s="778"/>
      <c r="DR119" s="778"/>
      <c r="DS119" s="778"/>
      <c r="DT119" s="779"/>
      <c r="DU119" s="779"/>
      <c r="DV119" s="779"/>
      <c r="DW119" s="779"/>
      <c r="DX119" s="779"/>
      <c r="DY119" s="779"/>
      <c r="DZ119" s="779"/>
      <c r="EA119" s="779"/>
      <c r="EB119" s="779"/>
      <c r="EC119" s="779"/>
      <c r="ED119" s="779"/>
      <c r="EE119" s="779"/>
      <c r="EF119" s="779"/>
      <c r="EG119" s="779"/>
      <c r="EH119" s="779"/>
      <c r="EI119" s="779"/>
      <c r="EJ119" s="779"/>
      <c r="EK119" s="779"/>
      <c r="EL119" s="779"/>
      <c r="EM119" s="779"/>
      <c r="EN119" s="779"/>
      <c r="EO119" s="779"/>
      <c r="EP119" s="779"/>
      <c r="EQ119" s="779"/>
      <c r="ER119" s="779"/>
      <c r="ES119" s="779"/>
      <c r="ET119" s="779"/>
      <c r="EU119" s="779"/>
      <c r="EV119" s="779"/>
      <c r="EW119" s="779"/>
      <c r="EX119" s="779"/>
      <c r="EY119" s="779"/>
      <c r="EZ119" s="779"/>
      <c r="FA119" s="779"/>
      <c r="FB119" s="779"/>
      <c r="FC119" s="779"/>
    </row>
    <row r="120" spans="1:159" ht="22">
      <c r="A120" s="778"/>
      <c r="B120" s="778"/>
      <c r="C120" s="778"/>
      <c r="D120" s="778"/>
      <c r="E120" s="778"/>
      <c r="F120" s="778"/>
      <c r="G120" s="778"/>
      <c r="H120" s="778"/>
      <c r="I120" s="778"/>
      <c r="J120" s="778"/>
      <c r="K120" s="778"/>
      <c r="L120" s="778"/>
      <c r="M120" s="778"/>
      <c r="N120" s="778"/>
      <c r="O120" s="778"/>
      <c r="P120" s="778"/>
      <c r="Q120" s="778"/>
      <c r="R120" s="778"/>
      <c r="S120" s="778"/>
      <c r="T120" s="778"/>
      <c r="U120" s="778"/>
      <c r="V120" s="778"/>
      <c r="W120" s="778"/>
      <c r="X120" s="778"/>
      <c r="Y120" s="778"/>
      <c r="Z120" s="778"/>
      <c r="AA120" s="778"/>
      <c r="AB120" s="778"/>
      <c r="AC120" s="778"/>
      <c r="AD120" s="778"/>
      <c r="AE120" s="778"/>
      <c r="AF120" s="778"/>
      <c r="AG120" s="778"/>
      <c r="AH120" s="778"/>
      <c r="AI120" s="778"/>
      <c r="AJ120" s="778"/>
      <c r="AK120" s="778"/>
      <c r="AL120" s="778"/>
      <c r="AM120" s="778"/>
      <c r="AN120" s="778"/>
      <c r="AO120" s="778"/>
      <c r="AP120" s="778"/>
      <c r="AQ120" s="778"/>
      <c r="AR120" s="778"/>
      <c r="AS120" s="778"/>
      <c r="AT120" s="778"/>
      <c r="AU120" s="778"/>
      <c r="AV120" s="778"/>
      <c r="AW120" s="778"/>
      <c r="AX120" s="778"/>
      <c r="AY120" s="778"/>
      <c r="AZ120" s="778"/>
      <c r="BA120" s="778"/>
      <c r="BB120" s="778"/>
      <c r="BC120" s="778"/>
      <c r="BD120" s="778"/>
      <c r="BE120" s="778"/>
      <c r="BF120" s="778"/>
      <c r="BG120" s="778"/>
      <c r="BH120" s="778"/>
      <c r="BI120" s="778"/>
      <c r="BJ120" s="778"/>
      <c r="BK120" s="778"/>
      <c r="BL120" s="778"/>
      <c r="BM120" s="778"/>
      <c r="BN120" s="778"/>
      <c r="BO120" s="778"/>
      <c r="BP120" s="778"/>
      <c r="BQ120" s="778"/>
      <c r="BR120" s="778"/>
      <c r="BS120" s="778"/>
      <c r="BT120" s="778"/>
      <c r="BU120" s="778"/>
      <c r="BV120" s="778"/>
      <c r="BW120" s="778"/>
      <c r="BX120" s="778"/>
      <c r="BY120" s="778"/>
      <c r="BZ120" s="778"/>
      <c r="CA120" s="778"/>
      <c r="CB120" s="778"/>
      <c r="CC120" s="778"/>
      <c r="CD120" s="778"/>
      <c r="CE120" s="778"/>
      <c r="CF120" s="778"/>
      <c r="CG120" s="778"/>
      <c r="CH120" s="778"/>
      <c r="CI120" s="778"/>
      <c r="CJ120" s="778"/>
      <c r="CK120" s="778"/>
      <c r="CL120" s="778"/>
      <c r="CM120" s="778"/>
      <c r="CN120" s="778"/>
      <c r="CO120" s="778"/>
      <c r="CP120" s="778"/>
      <c r="CQ120" s="778"/>
      <c r="CR120" s="778"/>
      <c r="CS120" s="778"/>
      <c r="CT120" s="778"/>
      <c r="CU120" s="778"/>
      <c r="CV120" s="778"/>
      <c r="CW120" s="778"/>
      <c r="CX120" s="778"/>
      <c r="CY120" s="778"/>
      <c r="CZ120" s="778"/>
      <c r="DA120" s="778"/>
      <c r="DB120" s="778"/>
      <c r="DC120" s="778"/>
      <c r="DD120" s="778"/>
      <c r="DE120" s="778"/>
      <c r="DF120" s="778"/>
      <c r="DG120" s="778"/>
      <c r="DH120" s="778"/>
      <c r="DI120" s="778"/>
      <c r="DJ120" s="778"/>
      <c r="DK120" s="778"/>
      <c r="DL120" s="778"/>
      <c r="DM120" s="778"/>
      <c r="DN120" s="778"/>
      <c r="DO120" s="778"/>
      <c r="DP120" s="778"/>
      <c r="DQ120" s="778"/>
      <c r="DR120" s="778"/>
      <c r="DS120" s="778"/>
      <c r="DT120" s="779"/>
      <c r="DU120" s="779"/>
      <c r="DV120" s="779"/>
      <c r="DW120" s="779"/>
      <c r="DX120" s="779"/>
      <c r="DY120" s="779"/>
      <c r="DZ120" s="779"/>
      <c r="EA120" s="779"/>
      <c r="EB120" s="779"/>
      <c r="EC120" s="779"/>
      <c r="ED120" s="779"/>
      <c r="EE120" s="779"/>
      <c r="EF120" s="779"/>
      <c r="EG120" s="779"/>
      <c r="EH120" s="779"/>
      <c r="EI120" s="779"/>
      <c r="EJ120" s="779"/>
      <c r="EK120" s="779"/>
      <c r="EL120" s="779"/>
      <c r="EM120" s="779"/>
      <c r="EN120" s="779"/>
      <c r="EO120" s="779"/>
      <c r="EP120" s="779"/>
      <c r="EQ120" s="779"/>
      <c r="ER120" s="779"/>
      <c r="ES120" s="779"/>
      <c r="ET120" s="779"/>
      <c r="EU120" s="779"/>
      <c r="EV120" s="779"/>
      <c r="EW120" s="779"/>
      <c r="EX120" s="779"/>
      <c r="EY120" s="779"/>
      <c r="EZ120" s="779"/>
      <c r="FA120" s="779"/>
      <c r="FB120" s="779"/>
      <c r="FC120" s="779"/>
    </row>
    <row r="121" spans="1:159" ht="22">
      <c r="A121" s="778"/>
      <c r="B121" s="778"/>
      <c r="C121" s="778"/>
      <c r="D121" s="778"/>
      <c r="E121" s="778"/>
      <c r="F121" s="778"/>
      <c r="G121" s="778"/>
      <c r="H121" s="778"/>
      <c r="I121" s="778"/>
      <c r="J121" s="778"/>
      <c r="K121" s="778"/>
      <c r="L121" s="778"/>
      <c r="M121" s="778"/>
      <c r="N121" s="778"/>
      <c r="O121" s="778"/>
      <c r="P121" s="778"/>
      <c r="Q121" s="778"/>
      <c r="R121" s="778"/>
      <c r="S121" s="778"/>
      <c r="T121" s="778"/>
      <c r="U121" s="778"/>
      <c r="V121" s="778"/>
      <c r="W121" s="778"/>
      <c r="X121" s="778"/>
      <c r="Y121" s="778"/>
      <c r="Z121" s="778"/>
      <c r="AA121" s="778"/>
      <c r="AB121" s="778"/>
      <c r="AC121" s="778"/>
      <c r="AD121" s="778"/>
      <c r="AE121" s="778"/>
      <c r="AF121" s="778"/>
      <c r="AG121" s="778"/>
      <c r="AH121" s="778"/>
      <c r="AI121" s="778"/>
      <c r="AJ121" s="778"/>
      <c r="AK121" s="778"/>
      <c r="AL121" s="778"/>
      <c r="AM121" s="778"/>
      <c r="AN121" s="778"/>
      <c r="AO121" s="778"/>
      <c r="AP121" s="778"/>
      <c r="AQ121" s="778"/>
      <c r="AR121" s="778"/>
      <c r="AS121" s="778"/>
      <c r="AT121" s="778"/>
      <c r="AU121" s="778"/>
      <c r="AV121" s="778"/>
      <c r="AW121" s="778"/>
      <c r="AX121" s="778"/>
      <c r="AY121" s="778"/>
      <c r="AZ121" s="778"/>
      <c r="BA121" s="778"/>
      <c r="BB121" s="778"/>
      <c r="BC121" s="778"/>
      <c r="BD121" s="778"/>
      <c r="BE121" s="778"/>
      <c r="BF121" s="778"/>
      <c r="BG121" s="778"/>
      <c r="BH121" s="778"/>
      <c r="BI121" s="778"/>
      <c r="BJ121" s="778"/>
      <c r="BK121" s="778"/>
      <c r="BL121" s="778"/>
      <c r="BM121" s="778"/>
      <c r="BN121" s="778"/>
      <c r="BO121" s="778"/>
      <c r="BP121" s="778"/>
      <c r="BQ121" s="778"/>
      <c r="BR121" s="778"/>
      <c r="BS121" s="778"/>
      <c r="BT121" s="778"/>
      <c r="BU121" s="778"/>
      <c r="BV121" s="778"/>
      <c r="BW121" s="778"/>
      <c r="BX121" s="778"/>
      <c r="BY121" s="778"/>
      <c r="BZ121" s="778"/>
      <c r="CA121" s="778"/>
      <c r="CB121" s="778"/>
      <c r="CC121" s="778"/>
      <c r="CD121" s="778"/>
      <c r="CE121" s="778"/>
      <c r="CF121" s="778"/>
      <c r="CG121" s="778"/>
      <c r="CH121" s="778"/>
      <c r="CI121" s="778"/>
      <c r="CJ121" s="778"/>
      <c r="CK121" s="778"/>
      <c r="CL121" s="778"/>
      <c r="CM121" s="778"/>
      <c r="CN121" s="778"/>
      <c r="CO121" s="778"/>
      <c r="CP121" s="778"/>
      <c r="CQ121" s="778"/>
      <c r="CR121" s="778"/>
      <c r="CS121" s="778"/>
      <c r="CT121" s="778"/>
      <c r="CU121" s="778"/>
      <c r="CV121" s="778"/>
      <c r="CW121" s="778"/>
      <c r="CX121" s="778"/>
      <c r="CY121" s="778"/>
      <c r="CZ121" s="778"/>
      <c r="DA121" s="778"/>
      <c r="DB121" s="778"/>
      <c r="DC121" s="778"/>
      <c r="DD121" s="778"/>
      <c r="DE121" s="778"/>
      <c r="DF121" s="778"/>
      <c r="DG121" s="778"/>
      <c r="DH121" s="778"/>
      <c r="DI121" s="778"/>
      <c r="DJ121" s="778"/>
      <c r="DK121" s="778"/>
      <c r="DL121" s="778"/>
      <c r="DM121" s="778"/>
      <c r="DN121" s="778"/>
      <c r="DO121" s="778"/>
      <c r="DP121" s="778"/>
      <c r="DQ121" s="778"/>
      <c r="DR121" s="778"/>
      <c r="DS121" s="778"/>
      <c r="DT121" s="779"/>
      <c r="DU121" s="779"/>
      <c r="DV121" s="779"/>
      <c r="DW121" s="779"/>
      <c r="DX121" s="779"/>
      <c r="DY121" s="779"/>
      <c r="DZ121" s="779"/>
      <c r="EA121" s="779"/>
      <c r="EB121" s="779"/>
      <c r="EC121" s="779"/>
      <c r="ED121" s="779"/>
      <c r="EE121" s="779"/>
      <c r="EF121" s="779"/>
      <c r="EG121" s="779"/>
      <c r="EH121" s="779"/>
      <c r="EI121" s="779"/>
      <c r="EJ121" s="779"/>
      <c r="EK121" s="779"/>
      <c r="EL121" s="779"/>
      <c r="EM121" s="779"/>
      <c r="EN121" s="779"/>
      <c r="EO121" s="779"/>
      <c r="EP121" s="779"/>
      <c r="EQ121" s="779"/>
      <c r="ER121" s="779"/>
      <c r="ES121" s="779"/>
      <c r="ET121" s="779"/>
      <c r="EU121" s="779"/>
      <c r="EV121" s="779"/>
      <c r="EW121" s="779"/>
      <c r="EX121" s="779"/>
      <c r="EY121" s="779"/>
      <c r="EZ121" s="779"/>
      <c r="FA121" s="779"/>
      <c r="FB121" s="779"/>
      <c r="FC121" s="779"/>
    </row>
    <row r="122" spans="1:159" ht="22">
      <c r="A122" s="778"/>
      <c r="B122" s="778"/>
      <c r="C122" s="778"/>
      <c r="D122" s="778"/>
      <c r="E122" s="778"/>
      <c r="F122" s="778"/>
      <c r="G122" s="778"/>
      <c r="H122" s="778"/>
      <c r="I122" s="778"/>
      <c r="J122" s="778"/>
      <c r="K122" s="778"/>
      <c r="L122" s="778"/>
      <c r="M122" s="778"/>
      <c r="N122" s="778"/>
      <c r="O122" s="778"/>
      <c r="P122" s="778"/>
      <c r="Q122" s="778"/>
      <c r="R122" s="778"/>
      <c r="S122" s="778"/>
      <c r="T122" s="778"/>
      <c r="U122" s="778"/>
      <c r="V122" s="778"/>
      <c r="W122" s="778"/>
      <c r="X122" s="778"/>
      <c r="Y122" s="778"/>
      <c r="Z122" s="778"/>
      <c r="AA122" s="778"/>
      <c r="AB122" s="778"/>
      <c r="AC122" s="778"/>
      <c r="AD122" s="778"/>
      <c r="AE122" s="778"/>
      <c r="AF122" s="778"/>
      <c r="AG122" s="778"/>
      <c r="AH122" s="778"/>
      <c r="AI122" s="778"/>
      <c r="AJ122" s="778"/>
      <c r="AK122" s="778"/>
      <c r="AL122" s="778"/>
      <c r="AM122" s="778"/>
      <c r="AN122" s="778"/>
      <c r="AO122" s="778"/>
      <c r="AP122" s="778"/>
      <c r="AQ122" s="778"/>
      <c r="AR122" s="778"/>
      <c r="AS122" s="778"/>
      <c r="AT122" s="778"/>
      <c r="AU122" s="778"/>
      <c r="AV122" s="778"/>
      <c r="AW122" s="778"/>
      <c r="AX122" s="778"/>
      <c r="AY122" s="778"/>
      <c r="AZ122" s="778"/>
      <c r="BA122" s="778"/>
      <c r="BB122" s="778"/>
      <c r="BC122" s="778"/>
      <c r="BD122" s="778"/>
      <c r="BE122" s="778"/>
      <c r="BF122" s="778"/>
      <c r="BG122" s="778"/>
      <c r="BH122" s="778"/>
      <c r="BI122" s="778"/>
      <c r="BJ122" s="778"/>
      <c r="BK122" s="778"/>
      <c r="BL122" s="778"/>
      <c r="BM122" s="778"/>
      <c r="BN122" s="778"/>
      <c r="BO122" s="778"/>
      <c r="BP122" s="778"/>
      <c r="BQ122" s="778"/>
      <c r="BR122" s="778"/>
      <c r="BS122" s="778"/>
      <c r="BT122" s="778"/>
      <c r="BU122" s="778"/>
      <c r="BV122" s="778"/>
      <c r="BW122" s="778"/>
      <c r="BX122" s="778"/>
      <c r="BY122" s="778"/>
      <c r="BZ122" s="778"/>
      <c r="CA122" s="778"/>
      <c r="CB122" s="778"/>
      <c r="CC122" s="778"/>
      <c r="CD122" s="778"/>
      <c r="CE122" s="778"/>
      <c r="CF122" s="778"/>
      <c r="CG122" s="778"/>
      <c r="CH122" s="778"/>
      <c r="CI122" s="778"/>
      <c r="CJ122" s="778"/>
      <c r="CK122" s="778"/>
      <c r="CL122" s="778"/>
      <c r="CM122" s="778"/>
      <c r="CN122" s="778"/>
      <c r="CO122" s="778"/>
      <c r="CP122" s="778"/>
      <c r="CQ122" s="778"/>
      <c r="CR122" s="778"/>
      <c r="CS122" s="778"/>
      <c r="CT122" s="778"/>
      <c r="CU122" s="778"/>
      <c r="CV122" s="778"/>
      <c r="CW122" s="778"/>
      <c r="CX122" s="778"/>
      <c r="CY122" s="778"/>
      <c r="CZ122" s="778"/>
      <c r="DA122" s="778"/>
      <c r="DB122" s="778"/>
      <c r="DC122" s="778"/>
      <c r="DD122" s="778"/>
      <c r="DE122" s="778"/>
      <c r="DF122" s="778"/>
      <c r="DG122" s="778"/>
      <c r="DH122" s="778"/>
      <c r="DI122" s="778"/>
      <c r="DJ122" s="778"/>
      <c r="DK122" s="778"/>
      <c r="DL122" s="778"/>
      <c r="DM122" s="778"/>
      <c r="DN122" s="778"/>
      <c r="DO122" s="778"/>
      <c r="DP122" s="778"/>
      <c r="DQ122" s="778"/>
      <c r="DR122" s="778"/>
      <c r="DS122" s="778"/>
      <c r="DT122" s="779"/>
      <c r="DU122" s="779"/>
      <c r="DV122" s="779"/>
      <c r="DW122" s="779"/>
      <c r="DX122" s="779"/>
      <c r="DY122" s="779"/>
      <c r="DZ122" s="779"/>
      <c r="EA122" s="779"/>
      <c r="EB122" s="779"/>
      <c r="EC122" s="779"/>
      <c r="ED122" s="779"/>
      <c r="EE122" s="779"/>
      <c r="EF122" s="779"/>
      <c r="EG122" s="779"/>
      <c r="EH122" s="779"/>
      <c r="EI122" s="779"/>
      <c r="EJ122" s="779"/>
      <c r="EK122" s="779"/>
      <c r="EL122" s="779"/>
      <c r="EM122" s="779"/>
      <c r="EN122" s="779"/>
      <c r="EO122" s="779"/>
      <c r="EP122" s="779"/>
      <c r="EQ122" s="779"/>
      <c r="ER122" s="779"/>
      <c r="ES122" s="779"/>
      <c r="ET122" s="779"/>
      <c r="EU122" s="779"/>
      <c r="EV122" s="779"/>
      <c r="EW122" s="779"/>
      <c r="EX122" s="779"/>
      <c r="EY122" s="779"/>
      <c r="EZ122" s="779"/>
      <c r="FA122" s="779"/>
      <c r="FB122" s="779"/>
      <c r="FC122" s="779"/>
    </row>
    <row r="123" spans="1:159" ht="22">
      <c r="A123" s="778"/>
      <c r="B123" s="778"/>
      <c r="C123" s="778"/>
      <c r="D123" s="778"/>
      <c r="E123" s="778"/>
      <c r="F123" s="778"/>
      <c r="G123" s="778"/>
      <c r="H123" s="778"/>
      <c r="I123" s="778"/>
      <c r="J123" s="778"/>
      <c r="K123" s="778"/>
      <c r="L123" s="778"/>
      <c r="M123" s="778"/>
      <c r="N123" s="778"/>
      <c r="O123" s="778"/>
      <c r="P123" s="778"/>
      <c r="Q123" s="778"/>
      <c r="R123" s="778"/>
      <c r="S123" s="778"/>
      <c r="T123" s="778"/>
      <c r="U123" s="778"/>
      <c r="V123" s="778"/>
      <c r="W123" s="778"/>
      <c r="X123" s="778"/>
      <c r="Y123" s="778"/>
      <c r="Z123" s="778"/>
      <c r="AA123" s="778"/>
      <c r="AB123" s="778"/>
      <c r="AC123" s="778"/>
      <c r="AD123" s="778"/>
      <c r="AE123" s="778"/>
      <c r="AF123" s="778"/>
      <c r="AG123" s="778"/>
      <c r="AH123" s="778"/>
      <c r="AI123" s="778"/>
      <c r="AJ123" s="778"/>
      <c r="AK123" s="778"/>
      <c r="AL123" s="778"/>
      <c r="AM123" s="778"/>
      <c r="AN123" s="778"/>
      <c r="AO123" s="778"/>
      <c r="AP123" s="778"/>
      <c r="AQ123" s="778"/>
      <c r="AR123" s="778"/>
      <c r="AS123" s="778"/>
      <c r="AT123" s="778"/>
      <c r="AU123" s="778"/>
      <c r="AV123" s="778"/>
      <c r="AW123" s="778"/>
      <c r="AX123" s="778"/>
      <c r="AY123" s="778"/>
      <c r="AZ123" s="778"/>
      <c r="BA123" s="778"/>
      <c r="BB123" s="778"/>
      <c r="BC123" s="778"/>
      <c r="BD123" s="778"/>
      <c r="BE123" s="778"/>
      <c r="BF123" s="778"/>
      <c r="BG123" s="778"/>
      <c r="BH123" s="778"/>
      <c r="BI123" s="778"/>
      <c r="BJ123" s="778"/>
      <c r="BK123" s="778"/>
      <c r="BL123" s="778"/>
      <c r="BM123" s="778"/>
      <c r="BN123" s="778"/>
      <c r="BO123" s="778"/>
      <c r="BP123" s="778"/>
      <c r="BQ123" s="778"/>
      <c r="BR123" s="778"/>
      <c r="BS123" s="778"/>
      <c r="BT123" s="778"/>
      <c r="BU123" s="778"/>
      <c r="BV123" s="778"/>
      <c r="BW123" s="778"/>
      <c r="BX123" s="778"/>
      <c r="BY123" s="778"/>
      <c r="BZ123" s="778"/>
      <c r="CA123" s="778"/>
      <c r="CB123" s="778"/>
      <c r="CC123" s="778"/>
      <c r="CD123" s="778"/>
      <c r="CE123" s="778"/>
      <c r="CF123" s="778"/>
      <c r="CG123" s="778"/>
      <c r="CH123" s="778"/>
      <c r="CI123" s="778"/>
      <c r="CJ123" s="778"/>
      <c r="CK123" s="778"/>
      <c r="CL123" s="778"/>
      <c r="CM123" s="778"/>
      <c r="CN123" s="778"/>
      <c r="CO123" s="778"/>
      <c r="CP123" s="778"/>
      <c r="CQ123" s="778"/>
      <c r="CR123" s="778"/>
      <c r="CS123" s="778"/>
      <c r="CT123" s="778"/>
      <c r="CU123" s="778"/>
      <c r="CV123" s="778"/>
      <c r="CW123" s="778"/>
      <c r="CX123" s="778"/>
      <c r="CY123" s="778"/>
      <c r="CZ123" s="778"/>
      <c r="DA123" s="778"/>
      <c r="DB123" s="778"/>
      <c r="DC123" s="778"/>
      <c r="DD123" s="778"/>
      <c r="DE123" s="778"/>
      <c r="DF123" s="778"/>
      <c r="DG123" s="778"/>
      <c r="DH123" s="778"/>
      <c r="DI123" s="778"/>
      <c r="DJ123" s="778"/>
      <c r="DK123" s="778"/>
      <c r="DL123" s="778"/>
      <c r="DM123" s="778"/>
      <c r="DN123" s="778"/>
      <c r="DO123" s="778"/>
      <c r="DP123" s="778"/>
      <c r="DQ123" s="778"/>
      <c r="DR123" s="778"/>
      <c r="DS123" s="778"/>
      <c r="DT123" s="779"/>
      <c r="DU123" s="779"/>
      <c r="DV123" s="779"/>
      <c r="DW123" s="779"/>
      <c r="DX123" s="779"/>
      <c r="DY123" s="779"/>
      <c r="DZ123" s="779"/>
      <c r="EA123" s="779"/>
      <c r="EB123" s="779"/>
      <c r="EC123" s="779"/>
      <c r="ED123" s="779"/>
      <c r="EE123" s="779"/>
      <c r="EF123" s="779"/>
      <c r="EG123" s="779"/>
      <c r="EH123" s="779"/>
      <c r="EI123" s="779"/>
      <c r="EJ123" s="779"/>
      <c r="EK123" s="779"/>
      <c r="EL123" s="779"/>
      <c r="EM123" s="779"/>
      <c r="EN123" s="779"/>
      <c r="EO123" s="779"/>
      <c r="EP123" s="779"/>
      <c r="EQ123" s="779"/>
      <c r="ER123" s="779"/>
      <c r="ES123" s="779"/>
      <c r="ET123" s="779"/>
      <c r="EU123" s="779"/>
      <c r="EV123" s="779"/>
      <c r="EW123" s="779"/>
      <c r="EX123" s="779"/>
      <c r="EY123" s="779"/>
      <c r="EZ123" s="779"/>
      <c r="FA123" s="779"/>
      <c r="FB123" s="779"/>
      <c r="FC123" s="779"/>
    </row>
    <row r="124" spans="1:159" ht="22">
      <c r="A124" s="778"/>
      <c r="B124" s="778"/>
      <c r="C124" s="778"/>
      <c r="D124" s="778"/>
      <c r="E124" s="778"/>
      <c r="F124" s="778"/>
      <c r="G124" s="778"/>
      <c r="H124" s="778"/>
      <c r="I124" s="778"/>
      <c r="J124" s="778"/>
      <c r="K124" s="778"/>
      <c r="L124" s="778"/>
      <c r="M124" s="778"/>
      <c r="N124" s="778"/>
      <c r="O124" s="778"/>
      <c r="P124" s="778"/>
      <c r="Q124" s="778"/>
      <c r="R124" s="778"/>
      <c r="S124" s="778"/>
      <c r="T124" s="778"/>
      <c r="U124" s="778"/>
      <c r="V124" s="778"/>
      <c r="W124" s="778"/>
      <c r="X124" s="778"/>
      <c r="Y124" s="778"/>
      <c r="Z124" s="778"/>
      <c r="AA124" s="778"/>
      <c r="AB124" s="778"/>
      <c r="AC124" s="778"/>
      <c r="AD124" s="778"/>
      <c r="AE124" s="778"/>
      <c r="AF124" s="778"/>
      <c r="AG124" s="778"/>
      <c r="AH124" s="778"/>
      <c r="AI124" s="778"/>
      <c r="AJ124" s="778"/>
      <c r="AK124" s="778"/>
      <c r="AL124" s="778"/>
      <c r="AM124" s="778"/>
      <c r="AN124" s="778"/>
      <c r="AO124" s="778"/>
      <c r="AP124" s="778"/>
      <c r="AQ124" s="778"/>
      <c r="AR124" s="778"/>
      <c r="AS124" s="778"/>
      <c r="AT124" s="778"/>
      <c r="AU124" s="778"/>
      <c r="AV124" s="778"/>
      <c r="AW124" s="778"/>
      <c r="AX124" s="778"/>
      <c r="AY124" s="778"/>
      <c r="AZ124" s="778"/>
      <c r="BA124" s="778"/>
      <c r="BB124" s="778"/>
      <c r="BC124" s="778"/>
      <c r="BD124" s="778"/>
      <c r="BE124" s="778"/>
      <c r="BF124" s="778"/>
      <c r="BG124" s="778"/>
      <c r="BH124" s="778"/>
      <c r="BI124" s="778"/>
      <c r="BJ124" s="778"/>
      <c r="BK124" s="778"/>
      <c r="BL124" s="778"/>
      <c r="BM124" s="778"/>
      <c r="BN124" s="778"/>
      <c r="BO124" s="778"/>
      <c r="BP124" s="778"/>
      <c r="BQ124" s="778"/>
      <c r="BR124" s="778"/>
      <c r="BS124" s="778"/>
      <c r="BT124" s="778"/>
      <c r="BU124" s="778"/>
      <c r="BV124" s="778"/>
      <c r="BW124" s="778"/>
      <c r="BX124" s="778"/>
      <c r="BY124" s="778"/>
      <c r="BZ124" s="778"/>
      <c r="CA124" s="778"/>
      <c r="CB124" s="778"/>
      <c r="CC124" s="778"/>
      <c r="CD124" s="778"/>
      <c r="CE124" s="778"/>
      <c r="CF124" s="778"/>
      <c r="CG124" s="778"/>
      <c r="CH124" s="778"/>
      <c r="CI124" s="778"/>
      <c r="CJ124" s="778"/>
      <c r="CK124" s="778"/>
      <c r="CL124" s="778"/>
      <c r="CM124" s="778"/>
      <c r="CN124" s="778"/>
      <c r="CO124" s="778"/>
      <c r="CP124" s="778"/>
      <c r="CQ124" s="778"/>
      <c r="CR124" s="778"/>
      <c r="CS124" s="778"/>
      <c r="CT124" s="778"/>
      <c r="CU124" s="778"/>
      <c r="CV124" s="778"/>
      <c r="CW124" s="778"/>
      <c r="CX124" s="778"/>
      <c r="CY124" s="778"/>
      <c r="CZ124" s="778"/>
      <c r="DA124" s="778"/>
      <c r="DB124" s="778"/>
      <c r="DC124" s="778"/>
      <c r="DD124" s="778"/>
      <c r="DE124" s="778"/>
      <c r="DF124" s="778"/>
      <c r="DG124" s="778"/>
      <c r="DH124" s="778"/>
      <c r="DI124" s="778"/>
      <c r="DJ124" s="778"/>
      <c r="DK124" s="778"/>
      <c r="DL124" s="778"/>
      <c r="DM124" s="778"/>
      <c r="DN124" s="778"/>
      <c r="DO124" s="778"/>
      <c r="DP124" s="778"/>
      <c r="DQ124" s="778"/>
      <c r="DR124" s="778"/>
      <c r="DS124" s="778"/>
      <c r="DT124" s="779"/>
      <c r="DU124" s="779"/>
      <c r="DV124" s="779"/>
      <c r="DW124" s="779"/>
      <c r="DX124" s="779"/>
      <c r="DY124" s="779"/>
      <c r="DZ124" s="779"/>
      <c r="EA124" s="779"/>
      <c r="EB124" s="779"/>
      <c r="EC124" s="779"/>
      <c r="ED124" s="779"/>
      <c r="EE124" s="779"/>
      <c r="EF124" s="779"/>
      <c r="EG124" s="779"/>
      <c r="EH124" s="779"/>
      <c r="EI124" s="779"/>
      <c r="EJ124" s="779"/>
      <c r="EK124" s="779"/>
      <c r="EL124" s="779"/>
      <c r="EM124" s="779"/>
      <c r="EN124" s="779"/>
      <c r="EO124" s="779"/>
      <c r="EP124" s="779"/>
      <c r="EQ124" s="779"/>
      <c r="ER124" s="779"/>
      <c r="ES124" s="779"/>
      <c r="ET124" s="779"/>
      <c r="EU124" s="779"/>
      <c r="EV124" s="779"/>
      <c r="EW124" s="779"/>
      <c r="EX124" s="779"/>
      <c r="EY124" s="779"/>
      <c r="EZ124" s="779"/>
      <c r="FA124" s="779"/>
      <c r="FB124" s="779"/>
      <c r="FC124" s="779"/>
    </row>
    <row r="125" spans="1:159" ht="22">
      <c r="A125" s="778"/>
      <c r="B125" s="778"/>
      <c r="C125" s="778"/>
      <c r="D125" s="778"/>
      <c r="E125" s="778"/>
      <c r="F125" s="778"/>
      <c r="G125" s="778"/>
      <c r="H125" s="778"/>
      <c r="I125" s="778"/>
      <c r="J125" s="778"/>
      <c r="K125" s="778"/>
      <c r="L125" s="778"/>
      <c r="M125" s="778"/>
      <c r="N125" s="778"/>
      <c r="O125" s="778"/>
      <c r="P125" s="778"/>
      <c r="Q125" s="778"/>
      <c r="R125" s="778"/>
      <c r="S125" s="778"/>
      <c r="T125" s="778"/>
      <c r="U125" s="778"/>
      <c r="V125" s="778"/>
      <c r="W125" s="778"/>
      <c r="X125" s="778"/>
      <c r="Y125" s="778"/>
      <c r="Z125" s="778"/>
      <c r="AA125" s="778"/>
      <c r="AB125" s="778"/>
      <c r="AC125" s="778"/>
      <c r="AD125" s="778"/>
      <c r="AE125" s="778"/>
      <c r="AF125" s="778"/>
      <c r="AG125" s="778"/>
      <c r="AH125" s="778"/>
      <c r="AI125" s="778"/>
      <c r="AJ125" s="778"/>
      <c r="AK125" s="778"/>
      <c r="AL125" s="778"/>
      <c r="AM125" s="778"/>
      <c r="AN125" s="778"/>
      <c r="AO125" s="778"/>
      <c r="AP125" s="778"/>
      <c r="AQ125" s="778"/>
      <c r="AR125" s="778"/>
      <c r="AS125" s="778"/>
      <c r="AT125" s="778"/>
      <c r="AU125" s="778"/>
      <c r="AV125" s="778"/>
      <c r="AW125" s="778"/>
      <c r="AX125" s="778"/>
      <c r="AY125" s="778"/>
      <c r="AZ125" s="778"/>
      <c r="BA125" s="778"/>
      <c r="BB125" s="778"/>
      <c r="BC125" s="778"/>
      <c r="BD125" s="778"/>
      <c r="BE125" s="778"/>
      <c r="BF125" s="778"/>
      <c r="BG125" s="778"/>
      <c r="BH125" s="778"/>
      <c r="BI125" s="778"/>
      <c r="BJ125" s="778"/>
      <c r="BK125" s="778"/>
      <c r="BL125" s="778"/>
      <c r="BM125" s="778"/>
      <c r="BN125" s="778"/>
      <c r="BO125" s="778"/>
      <c r="BP125" s="778"/>
      <c r="BQ125" s="778"/>
      <c r="BR125" s="778"/>
      <c r="BS125" s="778"/>
      <c r="BT125" s="778"/>
      <c r="BU125" s="778"/>
      <c r="BV125" s="778"/>
      <c r="BW125" s="778"/>
      <c r="BX125" s="778"/>
      <c r="BY125" s="778"/>
      <c r="BZ125" s="778"/>
      <c r="CA125" s="778"/>
      <c r="CB125" s="778"/>
      <c r="CC125" s="778"/>
      <c r="CD125" s="778"/>
      <c r="CE125" s="778"/>
      <c r="CF125" s="778"/>
      <c r="CG125" s="778"/>
      <c r="CH125" s="778"/>
      <c r="CI125" s="778"/>
      <c r="CJ125" s="778"/>
      <c r="CK125" s="778"/>
      <c r="CL125" s="778"/>
      <c r="CM125" s="778"/>
      <c r="CN125" s="778"/>
      <c r="CO125" s="778"/>
      <c r="CP125" s="778"/>
      <c r="CQ125" s="778"/>
      <c r="CR125" s="778"/>
      <c r="CS125" s="778"/>
      <c r="CT125" s="778"/>
      <c r="CU125" s="778"/>
      <c r="CV125" s="778"/>
      <c r="CW125" s="778"/>
      <c r="CX125" s="778"/>
      <c r="CY125" s="778"/>
      <c r="CZ125" s="778"/>
      <c r="DA125" s="778"/>
      <c r="DB125" s="778"/>
      <c r="DC125" s="778"/>
      <c r="DD125" s="778"/>
      <c r="DE125" s="778"/>
      <c r="DF125" s="778"/>
      <c r="DG125" s="778"/>
      <c r="DH125" s="778"/>
      <c r="DI125" s="778"/>
      <c r="DJ125" s="778"/>
      <c r="DK125" s="778"/>
      <c r="DL125" s="778"/>
      <c r="DM125" s="778"/>
      <c r="DN125" s="778"/>
      <c r="DO125" s="778"/>
      <c r="DP125" s="778"/>
      <c r="DQ125" s="778"/>
      <c r="DR125" s="778"/>
      <c r="DS125" s="778"/>
      <c r="DT125" s="779"/>
      <c r="DU125" s="779"/>
      <c r="DV125" s="779"/>
      <c r="DW125" s="779"/>
      <c r="DX125" s="779"/>
      <c r="DY125" s="779"/>
      <c r="DZ125" s="779"/>
      <c r="EA125" s="779"/>
      <c r="EB125" s="779"/>
      <c r="EC125" s="779"/>
      <c r="ED125" s="779"/>
      <c r="EE125" s="779"/>
      <c r="EF125" s="779"/>
      <c r="EG125" s="779"/>
      <c r="EH125" s="779"/>
      <c r="EI125" s="779"/>
      <c r="EJ125" s="779"/>
      <c r="EK125" s="779"/>
      <c r="EL125" s="779"/>
      <c r="EM125" s="779"/>
      <c r="EN125" s="779"/>
      <c r="EO125" s="779"/>
      <c r="EP125" s="779"/>
      <c r="EQ125" s="779"/>
      <c r="ER125" s="779"/>
      <c r="ES125" s="779"/>
      <c r="ET125" s="779"/>
      <c r="EU125" s="779"/>
      <c r="EV125" s="779"/>
      <c r="EW125" s="779"/>
      <c r="EX125" s="779"/>
      <c r="EY125" s="779"/>
      <c r="EZ125" s="779"/>
      <c r="FA125" s="779"/>
      <c r="FB125" s="779"/>
      <c r="FC125" s="779"/>
    </row>
    <row r="126" spans="1:159" ht="22">
      <c r="A126" s="778"/>
      <c r="B126" s="778"/>
      <c r="C126" s="778"/>
      <c r="D126" s="778"/>
      <c r="E126" s="778"/>
      <c r="F126" s="778"/>
      <c r="G126" s="778"/>
      <c r="H126" s="778"/>
      <c r="I126" s="778"/>
      <c r="J126" s="778"/>
      <c r="K126" s="778"/>
      <c r="L126" s="778"/>
      <c r="M126" s="778"/>
      <c r="N126" s="778"/>
      <c r="O126" s="778"/>
      <c r="P126" s="778"/>
      <c r="Q126" s="778"/>
      <c r="R126" s="778"/>
      <c r="S126" s="778"/>
      <c r="T126" s="778"/>
      <c r="U126" s="778"/>
      <c r="V126" s="778"/>
      <c r="W126" s="778"/>
      <c r="X126" s="778"/>
      <c r="Y126" s="778"/>
      <c r="Z126" s="778"/>
      <c r="AA126" s="778"/>
      <c r="AB126" s="778"/>
      <c r="AC126" s="778"/>
      <c r="AD126" s="778"/>
      <c r="AE126" s="778"/>
      <c r="AF126" s="778"/>
      <c r="AG126" s="778"/>
      <c r="AH126" s="778"/>
      <c r="AI126" s="778"/>
      <c r="AJ126" s="778"/>
      <c r="AK126" s="778"/>
      <c r="AL126" s="778"/>
      <c r="AM126" s="778"/>
      <c r="AN126" s="778"/>
      <c r="AO126" s="778"/>
      <c r="AP126" s="778"/>
      <c r="AQ126" s="778"/>
      <c r="AR126" s="778"/>
      <c r="AS126" s="778"/>
      <c r="AT126" s="778"/>
      <c r="AU126" s="778"/>
      <c r="AV126" s="778"/>
      <c r="AW126" s="778"/>
      <c r="AX126" s="778"/>
      <c r="AY126" s="778"/>
      <c r="AZ126" s="778"/>
      <c r="BA126" s="778"/>
      <c r="BB126" s="778"/>
      <c r="BC126" s="778"/>
      <c r="BD126" s="778"/>
      <c r="BE126" s="778"/>
      <c r="BF126" s="778"/>
      <c r="BG126" s="778"/>
      <c r="BH126" s="778"/>
      <c r="BI126" s="778"/>
      <c r="BJ126" s="778"/>
      <c r="BK126" s="778"/>
      <c r="BL126" s="778"/>
      <c r="BM126" s="778"/>
      <c r="BN126" s="778"/>
      <c r="BO126" s="778"/>
      <c r="BP126" s="778"/>
      <c r="BQ126" s="778"/>
      <c r="BR126" s="778"/>
      <c r="BS126" s="778"/>
      <c r="BT126" s="778"/>
      <c r="BU126" s="778"/>
      <c r="BV126" s="778"/>
      <c r="BW126" s="778"/>
      <c r="BX126" s="778"/>
      <c r="BY126" s="778"/>
      <c r="BZ126" s="778"/>
      <c r="CA126" s="778"/>
      <c r="CB126" s="778"/>
      <c r="CC126" s="778"/>
      <c r="CD126" s="778"/>
      <c r="CE126" s="778"/>
      <c r="CF126" s="778"/>
      <c r="CG126" s="778"/>
      <c r="CH126" s="778"/>
      <c r="CI126" s="778"/>
      <c r="CJ126" s="778"/>
      <c r="CK126" s="778"/>
      <c r="CL126" s="778"/>
      <c r="CM126" s="778"/>
      <c r="CN126" s="778"/>
      <c r="CO126" s="778"/>
      <c r="CP126" s="778"/>
      <c r="CQ126" s="778"/>
      <c r="CR126" s="778"/>
      <c r="CS126" s="778"/>
      <c r="CT126" s="778"/>
      <c r="CU126" s="778"/>
      <c r="CV126" s="778"/>
      <c r="CW126" s="778"/>
      <c r="CX126" s="778"/>
      <c r="CY126" s="778"/>
      <c r="CZ126" s="778"/>
      <c r="DA126" s="778"/>
      <c r="DB126" s="778"/>
      <c r="DC126" s="778"/>
      <c r="DD126" s="778"/>
      <c r="DE126" s="778"/>
      <c r="DF126" s="778"/>
      <c r="DG126" s="778"/>
      <c r="DH126" s="778"/>
      <c r="DI126" s="778"/>
      <c r="DJ126" s="778"/>
      <c r="DK126" s="778"/>
      <c r="DL126" s="778"/>
      <c r="DM126" s="778"/>
      <c r="DN126" s="778"/>
      <c r="DO126" s="778"/>
      <c r="DP126" s="778"/>
      <c r="DQ126" s="778"/>
      <c r="DR126" s="778"/>
      <c r="DS126" s="778"/>
      <c r="DT126" s="779"/>
      <c r="DU126" s="779"/>
      <c r="DV126" s="779"/>
      <c r="DW126" s="779"/>
      <c r="DX126" s="779"/>
      <c r="DY126" s="779"/>
      <c r="DZ126" s="779"/>
      <c r="EA126" s="779"/>
      <c r="EB126" s="779"/>
      <c r="EC126" s="779"/>
      <c r="ED126" s="779"/>
      <c r="EE126" s="779"/>
      <c r="EF126" s="779"/>
      <c r="EG126" s="779"/>
      <c r="EH126" s="779"/>
      <c r="EI126" s="779"/>
      <c r="EJ126" s="779"/>
      <c r="EK126" s="779"/>
      <c r="EL126" s="779"/>
      <c r="EM126" s="779"/>
      <c r="EN126" s="779"/>
      <c r="EO126" s="779"/>
      <c r="EP126" s="779"/>
      <c r="EQ126" s="779"/>
      <c r="ER126" s="779"/>
      <c r="ES126" s="779"/>
      <c r="ET126" s="779"/>
      <c r="EU126" s="779"/>
      <c r="EV126" s="779"/>
      <c r="EW126" s="779"/>
      <c r="EX126" s="779"/>
      <c r="EY126" s="779"/>
      <c r="EZ126" s="779"/>
      <c r="FA126" s="779"/>
      <c r="FB126" s="779"/>
      <c r="FC126" s="779"/>
    </row>
    <row r="127" spans="1:159" ht="22">
      <c r="A127" s="778"/>
      <c r="B127" s="778"/>
      <c r="C127" s="778"/>
      <c r="D127" s="778"/>
      <c r="E127" s="778"/>
      <c r="F127" s="778"/>
      <c r="G127" s="778"/>
      <c r="H127" s="778"/>
      <c r="I127" s="778"/>
      <c r="J127" s="778"/>
      <c r="K127" s="778"/>
      <c r="L127" s="778"/>
      <c r="M127" s="778"/>
      <c r="N127" s="778"/>
      <c r="O127" s="778"/>
      <c r="P127" s="778"/>
      <c r="Q127" s="778"/>
      <c r="R127" s="778"/>
      <c r="S127" s="778"/>
      <c r="T127" s="778"/>
      <c r="U127" s="778"/>
      <c r="V127" s="778"/>
      <c r="W127" s="778"/>
      <c r="X127" s="778"/>
      <c r="Y127" s="778"/>
      <c r="Z127" s="778"/>
      <c r="AA127" s="778"/>
      <c r="AB127" s="778"/>
      <c r="AC127" s="778"/>
      <c r="AD127" s="778"/>
      <c r="AE127" s="778"/>
      <c r="AF127" s="778"/>
      <c r="AG127" s="778"/>
      <c r="AH127" s="778"/>
      <c r="AI127" s="778"/>
      <c r="AJ127" s="778"/>
      <c r="AK127" s="778"/>
      <c r="AL127" s="778"/>
      <c r="AM127" s="778"/>
      <c r="AN127" s="778"/>
      <c r="AO127" s="778"/>
      <c r="AP127" s="778"/>
      <c r="AQ127" s="778"/>
      <c r="AR127" s="778"/>
      <c r="AS127" s="778"/>
      <c r="AT127" s="778"/>
      <c r="AU127" s="778"/>
      <c r="AV127" s="778"/>
      <c r="AW127" s="778"/>
      <c r="AX127" s="778"/>
      <c r="AY127" s="778"/>
      <c r="AZ127" s="778"/>
      <c r="BA127" s="778"/>
      <c r="BB127" s="778"/>
      <c r="BC127" s="778"/>
      <c r="BD127" s="778"/>
      <c r="BE127" s="778"/>
      <c r="BF127" s="778"/>
      <c r="BG127" s="778"/>
      <c r="BH127" s="778"/>
      <c r="BI127" s="778"/>
      <c r="BJ127" s="778"/>
      <c r="BK127" s="778"/>
      <c r="BL127" s="778"/>
      <c r="BM127" s="778"/>
      <c r="BN127" s="778"/>
      <c r="BO127" s="778"/>
      <c r="BP127" s="778"/>
      <c r="BQ127" s="778"/>
      <c r="BR127" s="778"/>
      <c r="BS127" s="778"/>
      <c r="BT127" s="778"/>
      <c r="BU127" s="778"/>
      <c r="BV127" s="778"/>
      <c r="BW127" s="778"/>
      <c r="BX127" s="778"/>
      <c r="BY127" s="778"/>
      <c r="BZ127" s="778"/>
      <c r="CA127" s="778"/>
      <c r="CB127" s="778"/>
      <c r="CC127" s="778"/>
      <c r="CD127" s="778"/>
      <c r="CE127" s="778"/>
      <c r="CF127" s="778"/>
      <c r="CG127" s="778"/>
      <c r="CH127" s="778"/>
      <c r="CI127" s="778"/>
      <c r="CJ127" s="778"/>
      <c r="CK127" s="778"/>
      <c r="CL127" s="778"/>
      <c r="CM127" s="778"/>
      <c r="CN127" s="778"/>
      <c r="CO127" s="778"/>
      <c r="CP127" s="778"/>
      <c r="CQ127" s="778"/>
      <c r="CR127" s="778"/>
      <c r="CS127" s="778"/>
      <c r="CT127" s="778"/>
      <c r="CU127" s="778"/>
      <c r="CV127" s="778"/>
      <c r="CW127" s="778"/>
      <c r="CX127" s="778"/>
      <c r="CY127" s="778"/>
      <c r="CZ127" s="778"/>
      <c r="DA127" s="778"/>
      <c r="DB127" s="778"/>
      <c r="DC127" s="778"/>
      <c r="DD127" s="778"/>
      <c r="DE127" s="778"/>
      <c r="DF127" s="778"/>
      <c r="DG127" s="778"/>
      <c r="DH127" s="778"/>
      <c r="DI127" s="778"/>
      <c r="DJ127" s="778"/>
      <c r="DK127" s="778"/>
      <c r="DL127" s="778"/>
      <c r="DM127" s="778"/>
      <c r="DN127" s="778"/>
      <c r="DO127" s="778"/>
      <c r="DP127" s="778"/>
      <c r="DQ127" s="778"/>
      <c r="DR127" s="778"/>
      <c r="DS127" s="778"/>
      <c r="DT127" s="779"/>
      <c r="DU127" s="779"/>
      <c r="DV127" s="779"/>
      <c r="DW127" s="779"/>
      <c r="DX127" s="779"/>
      <c r="DY127" s="779"/>
      <c r="DZ127" s="779"/>
      <c r="EA127" s="779"/>
      <c r="EB127" s="779"/>
      <c r="EC127" s="779"/>
      <c r="ED127" s="779"/>
      <c r="EE127" s="779"/>
      <c r="EF127" s="779"/>
      <c r="EG127" s="779"/>
      <c r="EH127" s="779"/>
      <c r="EI127" s="779"/>
      <c r="EJ127" s="779"/>
      <c r="EK127" s="779"/>
      <c r="EL127" s="779"/>
      <c r="EM127" s="779"/>
      <c r="EN127" s="779"/>
      <c r="EO127" s="779"/>
      <c r="EP127" s="779"/>
      <c r="EQ127" s="779"/>
      <c r="ER127" s="779"/>
      <c r="ES127" s="779"/>
      <c r="ET127" s="779"/>
      <c r="EU127" s="779"/>
      <c r="EV127" s="779"/>
      <c r="EW127" s="779"/>
      <c r="EX127" s="779"/>
      <c r="EY127" s="779"/>
      <c r="EZ127" s="779"/>
      <c r="FA127" s="779"/>
      <c r="FB127" s="779"/>
      <c r="FC127" s="779"/>
    </row>
    <row r="128" spans="1:159" ht="22">
      <c r="A128" s="778"/>
      <c r="B128" s="778"/>
      <c r="C128" s="778"/>
      <c r="D128" s="778"/>
      <c r="E128" s="778"/>
      <c r="F128" s="778"/>
      <c r="G128" s="778"/>
      <c r="H128" s="778"/>
      <c r="I128" s="778"/>
      <c r="J128" s="778"/>
      <c r="K128" s="778"/>
      <c r="L128" s="778"/>
      <c r="M128" s="778"/>
      <c r="N128" s="778"/>
      <c r="O128" s="778"/>
      <c r="P128" s="778"/>
      <c r="Q128" s="778"/>
      <c r="R128" s="778"/>
      <c r="S128" s="778"/>
      <c r="T128" s="778"/>
      <c r="U128" s="778"/>
      <c r="V128" s="778"/>
      <c r="W128" s="778"/>
      <c r="X128" s="778"/>
      <c r="Y128" s="778"/>
      <c r="Z128" s="778"/>
      <c r="AA128" s="778"/>
      <c r="AB128" s="778"/>
      <c r="AC128" s="778"/>
      <c r="AD128" s="778"/>
      <c r="AE128" s="778"/>
      <c r="AF128" s="778"/>
      <c r="AG128" s="778"/>
      <c r="AH128" s="778"/>
      <c r="AI128" s="778"/>
      <c r="AJ128" s="778"/>
      <c r="AK128" s="778"/>
      <c r="AL128" s="778"/>
      <c r="AM128" s="778"/>
      <c r="AN128" s="778"/>
      <c r="AO128" s="778"/>
      <c r="AP128" s="778"/>
      <c r="AQ128" s="778"/>
      <c r="AR128" s="778"/>
      <c r="AS128" s="778"/>
      <c r="AT128" s="778"/>
      <c r="AU128" s="778"/>
      <c r="AV128" s="778"/>
      <c r="AW128" s="778"/>
      <c r="AX128" s="778"/>
      <c r="AY128" s="778"/>
      <c r="AZ128" s="778"/>
      <c r="BA128" s="778"/>
      <c r="BB128" s="778"/>
      <c r="BC128" s="778"/>
      <c r="BD128" s="778"/>
      <c r="BE128" s="778"/>
      <c r="BF128" s="778"/>
      <c r="BG128" s="778"/>
      <c r="BH128" s="778"/>
      <c r="BI128" s="778"/>
      <c r="BJ128" s="778"/>
      <c r="BK128" s="778"/>
      <c r="BL128" s="778"/>
      <c r="BM128" s="778"/>
      <c r="BN128" s="778"/>
      <c r="BO128" s="778"/>
      <c r="BP128" s="778"/>
      <c r="BQ128" s="778"/>
      <c r="BR128" s="778"/>
      <c r="BS128" s="778"/>
      <c r="BT128" s="778"/>
      <c r="BU128" s="778"/>
      <c r="BV128" s="778"/>
      <c r="BW128" s="778"/>
      <c r="BX128" s="778"/>
      <c r="BY128" s="778"/>
      <c r="BZ128" s="778"/>
      <c r="CA128" s="778"/>
      <c r="CB128" s="778"/>
      <c r="CC128" s="778"/>
      <c r="CD128" s="778"/>
      <c r="CE128" s="778"/>
      <c r="CF128" s="778"/>
      <c r="CG128" s="778"/>
      <c r="CH128" s="778"/>
      <c r="CI128" s="778"/>
      <c r="CJ128" s="778"/>
      <c r="CK128" s="778"/>
      <c r="CL128" s="778"/>
      <c r="CM128" s="778"/>
      <c r="CN128" s="778"/>
      <c r="CO128" s="778"/>
      <c r="CP128" s="778"/>
      <c r="CQ128" s="778"/>
      <c r="CR128" s="778"/>
      <c r="CS128" s="778"/>
      <c r="CT128" s="778"/>
      <c r="CU128" s="778"/>
      <c r="CV128" s="778"/>
      <c r="CW128" s="778"/>
      <c r="CX128" s="778"/>
      <c r="CY128" s="778"/>
      <c r="CZ128" s="778"/>
      <c r="DA128" s="778"/>
      <c r="DB128" s="778"/>
      <c r="DC128" s="778"/>
      <c r="DD128" s="778"/>
      <c r="DE128" s="778"/>
      <c r="DF128" s="778"/>
      <c r="DG128" s="778"/>
      <c r="DH128" s="778"/>
      <c r="DI128" s="778"/>
      <c r="DJ128" s="778"/>
      <c r="DK128" s="778"/>
      <c r="DL128" s="778"/>
      <c r="DM128" s="778"/>
      <c r="DN128" s="778"/>
      <c r="DO128" s="778"/>
      <c r="DP128" s="778"/>
      <c r="DQ128" s="778"/>
      <c r="DR128" s="778"/>
      <c r="DS128" s="778"/>
      <c r="DT128" s="779"/>
      <c r="DU128" s="779"/>
      <c r="DV128" s="779"/>
      <c r="DW128" s="779"/>
      <c r="DX128" s="779"/>
      <c r="DY128" s="779"/>
      <c r="DZ128" s="779"/>
      <c r="EA128" s="779"/>
      <c r="EB128" s="779"/>
      <c r="EC128" s="779"/>
      <c r="ED128" s="779"/>
      <c r="EE128" s="779"/>
      <c r="EF128" s="779"/>
      <c r="EG128" s="779"/>
      <c r="EH128" s="779"/>
      <c r="EI128" s="779"/>
      <c r="EJ128" s="779"/>
      <c r="EK128" s="779"/>
      <c r="EL128" s="779"/>
      <c r="EM128" s="779"/>
      <c r="EN128" s="779"/>
      <c r="EO128" s="779"/>
      <c r="EP128" s="779"/>
      <c r="EQ128" s="779"/>
      <c r="ER128" s="779"/>
      <c r="ES128" s="779"/>
      <c r="ET128" s="779"/>
      <c r="EU128" s="779"/>
      <c r="EV128" s="779"/>
      <c r="EW128" s="779"/>
      <c r="EX128" s="779"/>
      <c r="EY128" s="779"/>
      <c r="EZ128" s="779"/>
      <c r="FA128" s="779"/>
      <c r="FB128" s="779"/>
      <c r="FC128" s="779"/>
    </row>
    <row r="129" spans="1:159" ht="22">
      <c r="A129" s="778"/>
      <c r="B129" s="778"/>
      <c r="C129" s="778"/>
      <c r="D129" s="778"/>
      <c r="E129" s="778"/>
      <c r="F129" s="778"/>
      <c r="G129" s="778"/>
      <c r="H129" s="778"/>
      <c r="I129" s="778"/>
      <c r="J129" s="778"/>
      <c r="K129" s="778"/>
      <c r="L129" s="778"/>
      <c r="M129" s="778"/>
      <c r="N129" s="778"/>
      <c r="O129" s="778"/>
      <c r="P129" s="778"/>
      <c r="Q129" s="778"/>
      <c r="R129" s="778"/>
      <c r="S129" s="778"/>
      <c r="T129" s="778"/>
      <c r="U129" s="778"/>
      <c r="V129" s="778"/>
      <c r="W129" s="778"/>
      <c r="X129" s="778"/>
      <c r="Y129" s="778"/>
      <c r="Z129" s="778"/>
      <c r="AA129" s="778"/>
      <c r="AB129" s="778"/>
      <c r="AC129" s="778"/>
      <c r="AD129" s="778"/>
      <c r="AE129" s="778"/>
      <c r="AF129" s="778"/>
      <c r="AG129" s="778"/>
      <c r="AH129" s="778"/>
      <c r="AI129" s="778"/>
      <c r="AJ129" s="778"/>
      <c r="AK129" s="778"/>
      <c r="AL129" s="778"/>
      <c r="AM129" s="778"/>
      <c r="AN129" s="778"/>
      <c r="AO129" s="778"/>
      <c r="AP129" s="778"/>
      <c r="AQ129" s="778"/>
      <c r="AR129" s="778"/>
      <c r="AS129" s="778"/>
      <c r="AT129" s="778"/>
      <c r="AU129" s="778"/>
      <c r="AV129" s="778"/>
      <c r="AW129" s="778"/>
      <c r="AX129" s="778"/>
      <c r="AY129" s="778"/>
      <c r="AZ129" s="778"/>
      <c r="BA129" s="778"/>
      <c r="BB129" s="778"/>
      <c r="BC129" s="778"/>
      <c r="BD129" s="778"/>
      <c r="BE129" s="778"/>
      <c r="BF129" s="778"/>
      <c r="BG129" s="778"/>
      <c r="BH129" s="778"/>
      <c r="BI129" s="778"/>
      <c r="BJ129" s="778"/>
      <c r="BK129" s="778"/>
      <c r="BL129" s="778"/>
      <c r="BM129" s="778"/>
      <c r="BN129" s="778"/>
      <c r="BO129" s="778"/>
      <c r="BP129" s="778"/>
      <c r="BQ129" s="778"/>
      <c r="BR129" s="778"/>
      <c r="BS129" s="778"/>
      <c r="BT129" s="778"/>
      <c r="BU129" s="778"/>
      <c r="BV129" s="778"/>
      <c r="BW129" s="778"/>
      <c r="BX129" s="778"/>
      <c r="BY129" s="778"/>
      <c r="BZ129" s="778"/>
      <c r="CA129" s="778"/>
      <c r="CB129" s="778"/>
      <c r="CC129" s="778"/>
      <c r="CD129" s="778"/>
      <c r="CE129" s="778"/>
      <c r="CF129" s="778"/>
      <c r="CG129" s="778"/>
      <c r="CH129" s="778"/>
      <c r="CI129" s="778"/>
      <c r="CJ129" s="778"/>
      <c r="CK129" s="778"/>
      <c r="CL129" s="778"/>
      <c r="CM129" s="778"/>
      <c r="CN129" s="778"/>
      <c r="CO129" s="778"/>
      <c r="CP129" s="778"/>
      <c r="CQ129" s="778"/>
      <c r="CR129" s="778"/>
      <c r="CS129" s="778"/>
      <c r="CT129" s="778"/>
      <c r="CU129" s="778"/>
      <c r="CV129" s="778"/>
      <c r="CW129" s="778"/>
      <c r="CX129" s="778"/>
      <c r="CY129" s="778"/>
      <c r="CZ129" s="778"/>
      <c r="DA129" s="778"/>
      <c r="DB129" s="778"/>
      <c r="DC129" s="778"/>
      <c r="DD129" s="778"/>
      <c r="DE129" s="778"/>
      <c r="DF129" s="778"/>
      <c r="DG129" s="778"/>
      <c r="DH129" s="778"/>
      <c r="DI129" s="778"/>
      <c r="DJ129" s="778"/>
      <c r="DK129" s="778"/>
      <c r="DL129" s="778"/>
      <c r="DM129" s="778"/>
      <c r="DN129" s="778"/>
      <c r="DO129" s="778"/>
      <c r="DP129" s="778"/>
      <c r="DQ129" s="778"/>
      <c r="DR129" s="778"/>
      <c r="DS129" s="778"/>
      <c r="DT129" s="779"/>
      <c r="DU129" s="779"/>
      <c r="DV129" s="779"/>
      <c r="DW129" s="779"/>
      <c r="DX129" s="779"/>
      <c r="DY129" s="779"/>
      <c r="DZ129" s="779"/>
      <c r="EA129" s="779"/>
      <c r="EB129" s="779"/>
      <c r="EC129" s="779"/>
      <c r="ED129" s="779"/>
      <c r="EE129" s="779"/>
      <c r="EF129" s="779"/>
      <c r="EG129" s="779"/>
      <c r="EH129" s="779"/>
      <c r="EI129" s="779"/>
      <c r="EJ129" s="779"/>
      <c r="EK129" s="779"/>
      <c r="EL129" s="779"/>
      <c r="EM129" s="779"/>
      <c r="EN129" s="779"/>
      <c r="EO129" s="779"/>
      <c r="EP129" s="779"/>
      <c r="EQ129" s="779"/>
      <c r="ER129" s="779"/>
      <c r="ES129" s="779"/>
      <c r="ET129" s="779"/>
      <c r="EU129" s="779"/>
      <c r="EV129" s="779"/>
      <c r="EW129" s="779"/>
      <c r="EX129" s="779"/>
      <c r="EY129" s="779"/>
      <c r="EZ129" s="779"/>
      <c r="FA129" s="779"/>
      <c r="FB129" s="779"/>
      <c r="FC129" s="779"/>
    </row>
    <row r="130" spans="1:159" ht="22">
      <c r="A130" s="778"/>
      <c r="B130" s="778"/>
      <c r="C130" s="778"/>
      <c r="D130" s="778"/>
      <c r="E130" s="778"/>
      <c r="F130" s="778"/>
      <c r="G130" s="778"/>
      <c r="H130" s="778"/>
      <c r="I130" s="778"/>
      <c r="J130" s="778"/>
      <c r="K130" s="778"/>
      <c r="L130" s="778"/>
      <c r="M130" s="778"/>
      <c r="N130" s="778"/>
      <c r="O130" s="778"/>
      <c r="P130" s="778"/>
      <c r="Q130" s="778"/>
      <c r="R130" s="778"/>
      <c r="S130" s="778"/>
      <c r="T130" s="778"/>
      <c r="U130" s="778"/>
      <c r="V130" s="778"/>
      <c r="W130" s="778"/>
      <c r="X130" s="778"/>
      <c r="Y130" s="778"/>
      <c r="Z130" s="778"/>
      <c r="AA130" s="778"/>
      <c r="AB130" s="778"/>
      <c r="AC130" s="778"/>
      <c r="AD130" s="778"/>
      <c r="AE130" s="778"/>
      <c r="AF130" s="778"/>
      <c r="AG130" s="778"/>
      <c r="AH130" s="778"/>
      <c r="AI130" s="778"/>
      <c r="AJ130" s="778"/>
      <c r="AK130" s="778"/>
      <c r="AL130" s="778"/>
      <c r="AM130" s="778"/>
      <c r="AN130" s="778"/>
      <c r="AO130" s="778"/>
      <c r="AP130" s="778"/>
      <c r="AQ130" s="778"/>
      <c r="AR130" s="778"/>
      <c r="AS130" s="778"/>
      <c r="AT130" s="778"/>
      <c r="AU130" s="778"/>
      <c r="AV130" s="778"/>
      <c r="AW130" s="778"/>
      <c r="AX130" s="778"/>
      <c r="AY130" s="778"/>
      <c r="AZ130" s="778"/>
      <c r="BA130" s="778"/>
      <c r="BB130" s="778"/>
      <c r="BC130" s="778"/>
      <c r="BD130" s="778"/>
      <c r="BE130" s="778"/>
      <c r="BF130" s="778"/>
      <c r="BG130" s="778"/>
      <c r="BH130" s="778"/>
      <c r="BI130" s="778"/>
      <c r="BJ130" s="778"/>
      <c r="BK130" s="778"/>
      <c r="BL130" s="778"/>
      <c r="BM130" s="778"/>
      <c r="BN130" s="778"/>
      <c r="BO130" s="778"/>
      <c r="BP130" s="778"/>
      <c r="BQ130" s="778"/>
      <c r="BR130" s="778"/>
      <c r="BS130" s="778"/>
      <c r="BT130" s="778"/>
      <c r="BU130" s="778"/>
      <c r="BV130" s="778"/>
      <c r="BW130" s="778"/>
      <c r="BX130" s="778"/>
      <c r="BY130" s="778"/>
      <c r="BZ130" s="778"/>
      <c r="CA130" s="778"/>
      <c r="CB130" s="778"/>
      <c r="CC130" s="778"/>
      <c r="CD130" s="778"/>
      <c r="CE130" s="778"/>
      <c r="CF130" s="778"/>
      <c r="CG130" s="778"/>
      <c r="CH130" s="778"/>
      <c r="CI130" s="778"/>
      <c r="CJ130" s="778"/>
      <c r="CK130" s="778"/>
      <c r="CL130" s="778"/>
      <c r="CM130" s="778"/>
      <c r="CN130" s="778"/>
      <c r="CO130" s="778"/>
      <c r="CP130" s="778"/>
      <c r="CQ130" s="778"/>
      <c r="CR130" s="778"/>
      <c r="CS130" s="778"/>
      <c r="CT130" s="778"/>
      <c r="CU130" s="778"/>
      <c r="CV130" s="778"/>
      <c r="CW130" s="778"/>
      <c r="CX130" s="778"/>
      <c r="CY130" s="778"/>
      <c r="CZ130" s="778"/>
      <c r="DA130" s="778"/>
      <c r="DB130" s="778"/>
      <c r="DC130" s="778"/>
      <c r="DD130" s="778"/>
      <c r="DE130" s="778"/>
      <c r="DF130" s="778"/>
      <c r="DG130" s="778"/>
      <c r="DH130" s="778"/>
      <c r="DI130" s="778"/>
      <c r="DJ130" s="778"/>
      <c r="DK130" s="778"/>
      <c r="DL130" s="778"/>
      <c r="DM130" s="778"/>
      <c r="DN130" s="778"/>
      <c r="DO130" s="778"/>
      <c r="DP130" s="778"/>
      <c r="DQ130" s="778"/>
      <c r="DR130" s="778"/>
      <c r="DS130" s="778"/>
      <c r="DT130" s="779"/>
      <c r="DU130" s="779"/>
      <c r="DV130" s="779"/>
      <c r="DW130" s="779"/>
      <c r="DX130" s="779"/>
      <c r="DY130" s="779"/>
      <c r="DZ130" s="779"/>
      <c r="EA130" s="779"/>
      <c r="EB130" s="779"/>
      <c r="EC130" s="779"/>
      <c r="ED130" s="779"/>
      <c r="EE130" s="779"/>
      <c r="EF130" s="779"/>
      <c r="EG130" s="779"/>
      <c r="EH130" s="779"/>
      <c r="EI130" s="779"/>
      <c r="EJ130" s="779"/>
      <c r="EK130" s="779"/>
      <c r="EL130" s="779"/>
      <c r="EM130" s="779"/>
      <c r="EN130" s="779"/>
      <c r="EO130" s="779"/>
      <c r="EP130" s="779"/>
      <c r="EQ130" s="779"/>
      <c r="ER130" s="779"/>
      <c r="ES130" s="779"/>
      <c r="ET130" s="779"/>
      <c r="EU130" s="779"/>
      <c r="EV130" s="779"/>
      <c r="EW130" s="779"/>
      <c r="EX130" s="779"/>
      <c r="EY130" s="779"/>
      <c r="EZ130" s="779"/>
      <c r="FA130" s="779"/>
      <c r="FB130" s="779"/>
      <c r="FC130" s="779"/>
    </row>
    <row r="131" spans="1:159" ht="22">
      <c r="A131" s="778"/>
      <c r="B131" s="778"/>
      <c r="C131" s="778"/>
      <c r="D131" s="778"/>
      <c r="E131" s="778"/>
      <c r="F131" s="778"/>
      <c r="G131" s="778"/>
      <c r="H131" s="778"/>
      <c r="I131" s="778"/>
      <c r="J131" s="778"/>
      <c r="K131" s="778"/>
      <c r="L131" s="778"/>
      <c r="M131" s="778"/>
      <c r="N131" s="778"/>
      <c r="O131" s="778"/>
      <c r="P131" s="778"/>
      <c r="Q131" s="778"/>
      <c r="R131" s="778"/>
      <c r="S131" s="778"/>
      <c r="T131" s="778"/>
      <c r="U131" s="778"/>
      <c r="V131" s="778"/>
      <c r="W131" s="778"/>
      <c r="X131" s="778"/>
      <c r="Y131" s="778"/>
      <c r="Z131" s="778"/>
      <c r="AA131" s="778"/>
      <c r="AB131" s="778"/>
      <c r="AC131" s="778"/>
      <c r="AD131" s="778"/>
      <c r="AE131" s="778"/>
      <c r="AF131" s="778"/>
      <c r="AG131" s="778"/>
      <c r="AH131" s="778"/>
      <c r="AI131" s="778"/>
      <c r="AJ131" s="778"/>
      <c r="AK131" s="778"/>
      <c r="AL131" s="778"/>
      <c r="AM131" s="778"/>
      <c r="AN131" s="778"/>
      <c r="AO131" s="778"/>
      <c r="AP131" s="778"/>
      <c r="AQ131" s="778"/>
      <c r="AR131" s="778"/>
      <c r="AS131" s="778"/>
      <c r="AT131" s="778"/>
      <c r="AU131" s="778"/>
      <c r="AV131" s="778"/>
      <c r="AW131" s="778"/>
      <c r="AX131" s="778"/>
      <c r="AY131" s="778"/>
      <c r="AZ131" s="778"/>
      <c r="BA131" s="778"/>
      <c r="BB131" s="778"/>
      <c r="BC131" s="778"/>
      <c r="BD131" s="778"/>
      <c r="BE131" s="778"/>
      <c r="BF131" s="778"/>
      <c r="BG131" s="778"/>
      <c r="BH131" s="778"/>
      <c r="BI131" s="778"/>
      <c r="BJ131" s="778"/>
      <c r="BK131" s="778"/>
      <c r="BL131" s="778"/>
      <c r="BM131" s="778"/>
      <c r="BN131" s="778"/>
      <c r="BO131" s="778"/>
      <c r="BP131" s="778"/>
      <c r="BQ131" s="778"/>
      <c r="BR131" s="778"/>
      <c r="BS131" s="778"/>
      <c r="BT131" s="778"/>
      <c r="BU131" s="778"/>
      <c r="BV131" s="778"/>
      <c r="BW131" s="778"/>
      <c r="BX131" s="778"/>
      <c r="BY131" s="778"/>
      <c r="BZ131" s="778"/>
      <c r="CA131" s="778"/>
      <c r="CB131" s="778"/>
      <c r="CC131" s="778"/>
      <c r="CD131" s="778"/>
      <c r="CE131" s="778"/>
      <c r="CF131" s="778"/>
      <c r="CG131" s="778"/>
      <c r="CH131" s="778"/>
      <c r="CI131" s="778"/>
      <c r="CJ131" s="778"/>
      <c r="CK131" s="778"/>
      <c r="CL131" s="778"/>
      <c r="CM131" s="778"/>
      <c r="CN131" s="778"/>
      <c r="CO131" s="778"/>
      <c r="CP131" s="778"/>
      <c r="CQ131" s="778"/>
      <c r="CR131" s="778"/>
      <c r="CS131" s="778"/>
      <c r="CT131" s="778"/>
      <c r="CU131" s="778"/>
      <c r="CV131" s="778"/>
      <c r="CW131" s="778"/>
      <c r="CX131" s="778"/>
      <c r="CY131" s="778"/>
      <c r="CZ131" s="778"/>
      <c r="DA131" s="778"/>
      <c r="DB131" s="778"/>
      <c r="DC131" s="778"/>
      <c r="DD131" s="778"/>
      <c r="DE131" s="778"/>
      <c r="DF131" s="778"/>
      <c r="DG131" s="778"/>
      <c r="DH131" s="778"/>
      <c r="DI131" s="778"/>
      <c r="DJ131" s="778"/>
      <c r="DK131" s="778"/>
      <c r="DL131" s="778"/>
      <c r="DM131" s="778"/>
      <c r="DN131" s="778"/>
      <c r="DO131" s="778"/>
      <c r="DP131" s="778"/>
      <c r="DQ131" s="778"/>
      <c r="DR131" s="778"/>
      <c r="DS131" s="778"/>
      <c r="DT131" s="779"/>
      <c r="DU131" s="779"/>
      <c r="DV131" s="779"/>
      <c r="DW131" s="779"/>
      <c r="DX131" s="779"/>
      <c r="DY131" s="779"/>
      <c r="DZ131" s="779"/>
      <c r="EA131" s="779"/>
      <c r="EB131" s="779"/>
      <c r="EC131" s="779"/>
      <c r="ED131" s="779"/>
      <c r="EE131" s="779"/>
      <c r="EF131" s="779"/>
      <c r="EG131" s="779"/>
      <c r="EH131" s="779"/>
      <c r="EI131" s="779"/>
      <c r="EJ131" s="779"/>
      <c r="EK131" s="779"/>
      <c r="EL131" s="779"/>
      <c r="EM131" s="779"/>
      <c r="EN131" s="779"/>
      <c r="EO131" s="779"/>
      <c r="EP131" s="779"/>
      <c r="EQ131" s="779"/>
      <c r="ER131" s="779"/>
      <c r="ES131" s="779"/>
      <c r="ET131" s="779"/>
      <c r="EU131" s="779"/>
      <c r="EV131" s="779"/>
      <c r="EW131" s="779"/>
      <c r="EX131" s="779"/>
      <c r="EY131" s="779"/>
      <c r="EZ131" s="779"/>
      <c r="FA131" s="779"/>
      <c r="FB131" s="779"/>
      <c r="FC131" s="779"/>
    </row>
    <row r="132" spans="1:159" ht="22">
      <c r="A132" s="778"/>
      <c r="B132" s="778"/>
      <c r="C132" s="778"/>
      <c r="D132" s="778"/>
      <c r="E132" s="778"/>
      <c r="F132" s="778"/>
      <c r="G132" s="778"/>
      <c r="H132" s="778"/>
      <c r="I132" s="778"/>
      <c r="J132" s="778"/>
      <c r="K132" s="778"/>
      <c r="L132" s="778"/>
      <c r="M132" s="778"/>
      <c r="N132" s="778"/>
      <c r="O132" s="778"/>
      <c r="P132" s="778"/>
      <c r="Q132" s="778"/>
      <c r="R132" s="778"/>
      <c r="S132" s="778"/>
      <c r="T132" s="778"/>
      <c r="U132" s="778"/>
      <c r="V132" s="778"/>
      <c r="W132" s="778"/>
      <c r="X132" s="778"/>
      <c r="Y132" s="778"/>
      <c r="Z132" s="778"/>
      <c r="AA132" s="778"/>
      <c r="AB132" s="778"/>
      <c r="AC132" s="778"/>
      <c r="AD132" s="778"/>
      <c r="AE132" s="778"/>
      <c r="AF132" s="778"/>
      <c r="AG132" s="778"/>
      <c r="AH132" s="778"/>
      <c r="AI132" s="778"/>
      <c r="AJ132" s="778"/>
      <c r="AK132" s="778"/>
      <c r="AL132" s="778"/>
      <c r="AM132" s="778"/>
      <c r="AN132" s="778"/>
      <c r="AO132" s="778"/>
      <c r="AP132" s="778"/>
      <c r="AQ132" s="778"/>
      <c r="AR132" s="778"/>
      <c r="AS132" s="778"/>
      <c r="AT132" s="778"/>
      <c r="AU132" s="778"/>
      <c r="AV132" s="778"/>
      <c r="AW132" s="778"/>
      <c r="AX132" s="778"/>
      <c r="AY132" s="778"/>
      <c r="AZ132" s="778"/>
      <c r="BA132" s="778"/>
      <c r="BB132" s="778"/>
      <c r="BC132" s="778"/>
      <c r="BD132" s="778"/>
      <c r="BE132" s="778"/>
      <c r="BF132" s="778"/>
      <c r="BG132" s="778"/>
      <c r="BH132" s="778"/>
      <c r="BI132" s="778"/>
      <c r="BJ132" s="778"/>
      <c r="BK132" s="778"/>
      <c r="BL132" s="778"/>
      <c r="BM132" s="778"/>
      <c r="BN132" s="778"/>
      <c r="BO132" s="778"/>
      <c r="BP132" s="778"/>
      <c r="BQ132" s="778"/>
      <c r="BR132" s="778"/>
      <c r="BS132" s="778"/>
      <c r="BT132" s="778"/>
      <c r="BU132" s="778"/>
      <c r="BV132" s="778"/>
      <c r="BW132" s="778"/>
      <c r="BX132" s="778"/>
      <c r="BY132" s="778"/>
      <c r="BZ132" s="778"/>
      <c r="CA132" s="778"/>
      <c r="CB132" s="778"/>
      <c r="CC132" s="778"/>
      <c r="CD132" s="778"/>
      <c r="CE132" s="778"/>
      <c r="CF132" s="778"/>
      <c r="CG132" s="778"/>
      <c r="CH132" s="778"/>
      <c r="CI132" s="778"/>
      <c r="CJ132" s="778"/>
      <c r="CK132" s="778"/>
      <c r="CL132" s="778"/>
      <c r="CM132" s="778"/>
      <c r="CN132" s="778"/>
      <c r="CO132" s="778"/>
      <c r="CP132" s="778"/>
      <c r="CQ132" s="778"/>
      <c r="CR132" s="778"/>
      <c r="CS132" s="778"/>
      <c r="CT132" s="778"/>
      <c r="CU132" s="778"/>
      <c r="CV132" s="778"/>
      <c r="CW132" s="778"/>
      <c r="CX132" s="778"/>
      <c r="CY132" s="778"/>
      <c r="CZ132" s="778"/>
      <c r="DA132" s="778"/>
      <c r="DB132" s="778"/>
      <c r="DC132" s="778"/>
      <c r="DD132" s="778"/>
      <c r="DE132" s="778"/>
      <c r="DF132" s="778"/>
      <c r="DG132" s="778"/>
      <c r="DH132" s="778"/>
      <c r="DI132" s="778"/>
      <c r="DJ132" s="778"/>
      <c r="DK132" s="778"/>
      <c r="DL132" s="778"/>
      <c r="DM132" s="778"/>
      <c r="DN132" s="778"/>
      <c r="DO132" s="778"/>
      <c r="DP132" s="778"/>
      <c r="DQ132" s="778"/>
      <c r="DR132" s="778"/>
      <c r="DS132" s="778"/>
      <c r="DT132" s="779"/>
      <c r="DU132" s="779"/>
      <c r="DV132" s="779"/>
      <c r="DW132" s="779"/>
      <c r="DX132" s="779"/>
      <c r="DY132" s="779"/>
      <c r="DZ132" s="779"/>
      <c r="EA132" s="779"/>
      <c r="EB132" s="779"/>
      <c r="EC132" s="779"/>
      <c r="ED132" s="779"/>
      <c r="EE132" s="779"/>
      <c r="EF132" s="779"/>
      <c r="EG132" s="779"/>
      <c r="EH132" s="779"/>
      <c r="EI132" s="779"/>
      <c r="EJ132" s="779"/>
      <c r="EK132" s="779"/>
      <c r="EL132" s="779"/>
      <c r="EM132" s="779"/>
      <c r="EN132" s="779"/>
      <c r="EO132" s="779"/>
      <c r="EP132" s="779"/>
      <c r="EQ132" s="779"/>
      <c r="ER132" s="779"/>
      <c r="ES132" s="779"/>
      <c r="ET132" s="779"/>
      <c r="EU132" s="779"/>
      <c r="EV132" s="779"/>
      <c r="EW132" s="779"/>
      <c r="EX132" s="779"/>
      <c r="EY132" s="779"/>
      <c r="EZ132" s="779"/>
      <c r="FA132" s="779"/>
      <c r="FB132" s="779"/>
      <c r="FC132" s="779"/>
    </row>
    <row r="133" spans="1:159" ht="22">
      <c r="A133" s="778"/>
      <c r="B133" s="778"/>
      <c r="C133" s="778"/>
      <c r="D133" s="778"/>
      <c r="E133" s="778"/>
      <c r="F133" s="778"/>
      <c r="G133" s="778"/>
      <c r="H133" s="778"/>
      <c r="I133" s="778"/>
      <c r="J133" s="778"/>
      <c r="K133" s="778"/>
      <c r="L133" s="778"/>
      <c r="M133" s="778"/>
      <c r="N133" s="778"/>
      <c r="O133" s="778"/>
      <c r="P133" s="778"/>
      <c r="Q133" s="778"/>
      <c r="R133" s="778"/>
      <c r="S133" s="778"/>
      <c r="T133" s="778"/>
      <c r="U133" s="778"/>
      <c r="V133" s="778"/>
      <c r="W133" s="778"/>
      <c r="X133" s="778"/>
      <c r="Y133" s="778"/>
      <c r="Z133" s="778"/>
      <c r="AA133" s="778"/>
      <c r="AB133" s="778"/>
      <c r="AC133" s="778"/>
      <c r="AD133" s="778"/>
      <c r="AE133" s="778"/>
      <c r="AF133" s="778"/>
      <c r="AG133" s="778"/>
      <c r="AH133" s="778"/>
      <c r="AI133" s="778"/>
      <c r="AJ133" s="778"/>
      <c r="AK133" s="778"/>
      <c r="AL133" s="778"/>
      <c r="AM133" s="778"/>
      <c r="AN133" s="778"/>
      <c r="AO133" s="778"/>
      <c r="AP133" s="778"/>
      <c r="AQ133" s="778"/>
      <c r="AR133" s="778"/>
      <c r="AS133" s="778"/>
      <c r="AT133" s="778"/>
      <c r="AU133" s="778"/>
      <c r="AV133" s="778"/>
      <c r="AW133" s="778"/>
      <c r="AX133" s="778"/>
      <c r="AY133" s="778"/>
      <c r="AZ133" s="778"/>
      <c r="BA133" s="778"/>
      <c r="BB133" s="778"/>
      <c r="BC133" s="778"/>
      <c r="BD133" s="778"/>
      <c r="BE133" s="778"/>
      <c r="BF133" s="778"/>
      <c r="BG133" s="778"/>
      <c r="BH133" s="778"/>
      <c r="BI133" s="778"/>
      <c r="BJ133" s="778"/>
      <c r="BK133" s="778"/>
      <c r="BL133" s="778"/>
      <c r="BM133" s="778"/>
      <c r="BN133" s="778"/>
      <c r="BO133" s="778"/>
      <c r="BP133" s="778"/>
      <c r="BQ133" s="778"/>
      <c r="BR133" s="778"/>
      <c r="BS133" s="778"/>
      <c r="BT133" s="778"/>
      <c r="BU133" s="778"/>
      <c r="BV133" s="778"/>
      <c r="BW133" s="778"/>
      <c r="BX133" s="778"/>
      <c r="BY133" s="778"/>
      <c r="BZ133" s="778"/>
      <c r="CA133" s="778"/>
      <c r="CB133" s="778"/>
      <c r="CC133" s="778"/>
      <c r="CD133" s="778"/>
      <c r="CE133" s="778"/>
      <c r="CF133" s="778"/>
      <c r="CG133" s="778"/>
      <c r="CH133" s="778"/>
      <c r="CI133" s="778"/>
      <c r="CJ133" s="778"/>
      <c r="CK133" s="778"/>
      <c r="CL133" s="778"/>
      <c r="CM133" s="778"/>
      <c r="CN133" s="778"/>
      <c r="CO133" s="778"/>
      <c r="CP133" s="778"/>
      <c r="CQ133" s="778"/>
      <c r="CR133" s="778"/>
      <c r="CS133" s="778"/>
      <c r="CT133" s="778"/>
      <c r="CU133" s="778"/>
      <c r="CV133" s="778"/>
      <c r="CW133" s="778"/>
      <c r="CX133" s="778"/>
      <c r="CY133" s="778"/>
      <c r="CZ133" s="778"/>
      <c r="DA133" s="778"/>
      <c r="DB133" s="778"/>
      <c r="DC133" s="778"/>
      <c r="DD133" s="778"/>
      <c r="DE133" s="778"/>
      <c r="DF133" s="778"/>
      <c r="DG133" s="778"/>
      <c r="DH133" s="778"/>
      <c r="DI133" s="778"/>
      <c r="DJ133" s="778"/>
      <c r="DK133" s="778"/>
      <c r="DL133" s="778"/>
      <c r="DM133" s="778"/>
      <c r="DN133" s="778"/>
      <c r="DO133" s="778"/>
      <c r="DP133" s="778"/>
      <c r="DQ133" s="778"/>
      <c r="DR133" s="778"/>
      <c r="DS133" s="778"/>
      <c r="DT133" s="779"/>
      <c r="DU133" s="779"/>
      <c r="DV133" s="779"/>
      <c r="DW133" s="779"/>
      <c r="DX133" s="779"/>
      <c r="DY133" s="779"/>
      <c r="DZ133" s="779"/>
      <c r="EA133" s="779"/>
      <c r="EB133" s="779"/>
      <c r="EC133" s="779"/>
      <c r="ED133" s="779"/>
      <c r="EE133" s="779"/>
      <c r="EF133" s="779"/>
      <c r="EG133" s="779"/>
      <c r="EH133" s="779"/>
      <c r="EI133" s="779"/>
      <c r="EJ133" s="779"/>
      <c r="EK133" s="779"/>
      <c r="EL133" s="779"/>
      <c r="EM133" s="779"/>
      <c r="EN133" s="779"/>
      <c r="EO133" s="779"/>
      <c r="EP133" s="779"/>
      <c r="EQ133" s="779"/>
      <c r="ER133" s="779"/>
      <c r="ES133" s="779"/>
      <c r="ET133" s="779"/>
      <c r="EU133" s="779"/>
      <c r="EV133" s="779"/>
      <c r="EW133" s="779"/>
      <c r="EX133" s="779"/>
      <c r="EY133" s="779"/>
      <c r="EZ133" s="779"/>
      <c r="FA133" s="779"/>
      <c r="FB133" s="779"/>
      <c r="FC133" s="779"/>
    </row>
    <row r="134" spans="1:159" ht="22">
      <c r="A134" s="778"/>
      <c r="B134" s="778"/>
      <c r="C134" s="778"/>
      <c r="D134" s="778"/>
      <c r="E134" s="778"/>
      <c r="F134" s="778"/>
      <c r="G134" s="778"/>
      <c r="H134" s="778"/>
      <c r="I134" s="778"/>
      <c r="J134" s="778"/>
      <c r="K134" s="778"/>
      <c r="L134" s="778"/>
      <c r="M134" s="778"/>
      <c r="N134" s="778"/>
      <c r="O134" s="778"/>
      <c r="P134" s="778"/>
      <c r="Q134" s="778"/>
      <c r="R134" s="778"/>
      <c r="S134" s="778"/>
      <c r="T134" s="778"/>
      <c r="U134" s="778"/>
      <c r="V134" s="778"/>
      <c r="W134" s="778"/>
      <c r="X134" s="778"/>
      <c r="Y134" s="778"/>
      <c r="Z134" s="778"/>
      <c r="AA134" s="778"/>
      <c r="AB134" s="778"/>
      <c r="AC134" s="778"/>
      <c r="AD134" s="778"/>
      <c r="AE134" s="778"/>
      <c r="AF134" s="778"/>
      <c r="AG134" s="778"/>
      <c r="AH134" s="778"/>
      <c r="AI134" s="778"/>
      <c r="AJ134" s="778"/>
      <c r="AK134" s="778"/>
      <c r="AL134" s="778"/>
      <c r="AM134" s="778"/>
      <c r="AN134" s="778"/>
      <c r="AO134" s="778"/>
      <c r="AP134" s="778"/>
      <c r="AQ134" s="778"/>
      <c r="AR134" s="778"/>
      <c r="AS134" s="778"/>
      <c r="AT134" s="778"/>
      <c r="AU134" s="778"/>
      <c r="AV134" s="778"/>
      <c r="AW134" s="778"/>
      <c r="AX134" s="778"/>
      <c r="AY134" s="778"/>
      <c r="AZ134" s="778"/>
      <c r="BA134" s="778"/>
      <c r="BB134" s="778"/>
      <c r="BC134" s="778"/>
      <c r="BD134" s="778"/>
      <c r="BE134" s="778"/>
      <c r="BF134" s="778"/>
      <c r="BG134" s="778"/>
      <c r="BH134" s="778"/>
      <c r="BI134" s="778"/>
      <c r="BJ134" s="778"/>
      <c r="BK134" s="778"/>
      <c r="BL134" s="778"/>
      <c r="BM134" s="778"/>
      <c r="BN134" s="778"/>
      <c r="BO134" s="778"/>
      <c r="BP134" s="778"/>
      <c r="BQ134" s="778"/>
      <c r="BR134" s="778"/>
      <c r="BS134" s="778"/>
      <c r="BT134" s="778"/>
      <c r="BU134" s="778"/>
      <c r="BV134" s="778"/>
      <c r="BW134" s="778"/>
      <c r="BX134" s="778"/>
      <c r="BY134" s="778"/>
      <c r="BZ134" s="778"/>
      <c r="CA134" s="778"/>
      <c r="CB134" s="778"/>
      <c r="CC134" s="778"/>
      <c r="CD134" s="778"/>
      <c r="CE134" s="778"/>
      <c r="CF134" s="778"/>
      <c r="CG134" s="778"/>
      <c r="CH134" s="778"/>
      <c r="CI134" s="778"/>
      <c r="CJ134" s="778"/>
      <c r="CK134" s="778"/>
      <c r="CL134" s="778"/>
      <c r="CM134" s="778"/>
      <c r="CN134" s="778"/>
      <c r="CO134" s="778"/>
      <c r="CP134" s="778"/>
      <c r="CQ134" s="778"/>
      <c r="CR134" s="778"/>
      <c r="CS134" s="778"/>
      <c r="CT134" s="778"/>
      <c r="CU134" s="778"/>
      <c r="CV134" s="778"/>
      <c r="CW134" s="778"/>
      <c r="CX134" s="778"/>
      <c r="CY134" s="778"/>
      <c r="CZ134" s="778"/>
      <c r="DA134" s="778"/>
      <c r="DB134" s="778"/>
      <c r="DC134" s="778"/>
      <c r="DD134" s="778"/>
      <c r="DE134" s="778"/>
      <c r="DF134" s="778"/>
      <c r="DG134" s="778"/>
      <c r="DH134" s="778"/>
      <c r="DI134" s="778"/>
      <c r="DJ134" s="778"/>
      <c r="DK134" s="778"/>
      <c r="DL134" s="778"/>
      <c r="DM134" s="778"/>
      <c r="DN134" s="778"/>
      <c r="DO134" s="778"/>
      <c r="DP134" s="778"/>
      <c r="DQ134" s="778"/>
      <c r="DR134" s="778"/>
      <c r="DS134" s="778"/>
      <c r="DT134" s="779"/>
      <c r="DU134" s="779"/>
      <c r="DV134" s="779"/>
      <c r="DW134" s="779"/>
      <c r="DX134" s="779"/>
      <c r="DY134" s="779"/>
      <c r="DZ134" s="779"/>
      <c r="EA134" s="779"/>
      <c r="EB134" s="779"/>
      <c r="EC134" s="779"/>
      <c r="ED134" s="779"/>
      <c r="EE134" s="779"/>
      <c r="EF134" s="779"/>
      <c r="EG134" s="779"/>
      <c r="EH134" s="779"/>
      <c r="EI134" s="779"/>
      <c r="EJ134" s="779"/>
      <c r="EK134" s="779"/>
      <c r="EL134" s="779"/>
      <c r="EM134" s="779"/>
      <c r="EN134" s="779"/>
      <c r="EO134" s="779"/>
      <c r="EP134" s="779"/>
      <c r="EQ134" s="779"/>
      <c r="ER134" s="779"/>
      <c r="ES134" s="779"/>
      <c r="ET134" s="779"/>
      <c r="EU134" s="779"/>
      <c r="EV134" s="779"/>
      <c r="EW134" s="779"/>
      <c r="EX134" s="779"/>
      <c r="EY134" s="779"/>
      <c r="EZ134" s="779"/>
      <c r="FA134" s="779"/>
      <c r="FB134" s="779"/>
      <c r="FC134" s="779"/>
    </row>
    <row r="135" spans="1:159" ht="22">
      <c r="A135" s="778"/>
      <c r="B135" s="778"/>
      <c r="C135" s="778"/>
      <c r="D135" s="778"/>
      <c r="E135" s="778"/>
      <c r="F135" s="778"/>
      <c r="G135" s="778"/>
      <c r="H135" s="778"/>
      <c r="I135" s="778"/>
      <c r="J135" s="778"/>
      <c r="K135" s="778"/>
      <c r="L135" s="778"/>
      <c r="M135" s="778"/>
      <c r="N135" s="778"/>
      <c r="O135" s="778"/>
      <c r="P135" s="778"/>
      <c r="Q135" s="778"/>
      <c r="R135" s="778"/>
      <c r="S135" s="778"/>
      <c r="T135" s="778"/>
      <c r="U135" s="778"/>
      <c r="V135" s="778"/>
      <c r="W135" s="778"/>
      <c r="X135" s="778"/>
      <c r="Y135" s="778"/>
      <c r="Z135" s="778"/>
      <c r="AA135" s="778"/>
      <c r="AB135" s="778"/>
      <c r="AC135" s="778"/>
      <c r="AD135" s="778"/>
      <c r="AE135" s="778"/>
      <c r="AF135" s="778"/>
      <c r="AG135" s="778"/>
      <c r="AH135" s="778"/>
      <c r="AI135" s="778"/>
      <c r="AJ135" s="778"/>
      <c r="AK135" s="778"/>
      <c r="AL135" s="778"/>
      <c r="AM135" s="778"/>
      <c r="AN135" s="778"/>
      <c r="AO135" s="778"/>
      <c r="AP135" s="778"/>
      <c r="AQ135" s="778"/>
      <c r="AR135" s="778"/>
      <c r="AS135" s="778"/>
      <c r="AT135" s="778"/>
      <c r="AU135" s="778"/>
      <c r="AV135" s="778"/>
      <c r="AW135" s="778"/>
      <c r="AX135" s="778"/>
      <c r="AY135" s="778"/>
      <c r="AZ135" s="778"/>
      <c r="BA135" s="778"/>
      <c r="BB135" s="778"/>
      <c r="BC135" s="778"/>
      <c r="BD135" s="778"/>
      <c r="BE135" s="778"/>
      <c r="BF135" s="778"/>
      <c r="BG135" s="778"/>
      <c r="BH135" s="778"/>
      <c r="BI135" s="778"/>
      <c r="BJ135" s="778"/>
      <c r="BK135" s="778"/>
      <c r="BL135" s="778"/>
      <c r="BM135" s="778"/>
      <c r="BN135" s="778"/>
      <c r="BO135" s="778"/>
      <c r="BP135" s="778"/>
      <c r="BQ135" s="778"/>
      <c r="BR135" s="778"/>
      <c r="BS135" s="778"/>
      <c r="BT135" s="778"/>
      <c r="BU135" s="778"/>
      <c r="BV135" s="778"/>
      <c r="BW135" s="778"/>
      <c r="BX135" s="778"/>
      <c r="BY135" s="778"/>
      <c r="BZ135" s="778"/>
      <c r="CA135" s="778"/>
      <c r="CB135" s="778"/>
      <c r="CC135" s="778"/>
      <c r="CD135" s="778"/>
      <c r="CE135" s="778"/>
      <c r="CF135" s="778"/>
      <c r="CG135" s="778"/>
      <c r="CH135" s="778"/>
      <c r="CI135" s="778"/>
      <c r="CJ135" s="778"/>
      <c r="CK135" s="778"/>
      <c r="CL135" s="778"/>
      <c r="CM135" s="778"/>
      <c r="CN135" s="778"/>
      <c r="CO135" s="778"/>
      <c r="CP135" s="778"/>
      <c r="CQ135" s="778"/>
      <c r="CR135" s="778"/>
      <c r="CS135" s="778"/>
      <c r="CT135" s="778"/>
      <c r="CU135" s="778"/>
      <c r="CV135" s="778"/>
      <c r="CW135" s="778"/>
      <c r="CX135" s="778"/>
      <c r="CY135" s="778"/>
      <c r="CZ135" s="778"/>
      <c r="DA135" s="778"/>
      <c r="DB135" s="778"/>
      <c r="DC135" s="778"/>
      <c r="DD135" s="778"/>
      <c r="DE135" s="778"/>
      <c r="DF135" s="778"/>
      <c r="DG135" s="778"/>
      <c r="DH135" s="778"/>
      <c r="DI135" s="778"/>
      <c r="DJ135" s="778"/>
      <c r="DK135" s="778"/>
      <c r="DL135" s="778"/>
      <c r="DM135" s="778"/>
      <c r="DN135" s="778"/>
      <c r="DO135" s="778"/>
      <c r="DP135" s="778"/>
      <c r="DQ135" s="778"/>
      <c r="DR135" s="778"/>
      <c r="DS135" s="778"/>
      <c r="DT135" s="779"/>
      <c r="DU135" s="779"/>
      <c r="DV135" s="779"/>
      <c r="DW135" s="779"/>
      <c r="DX135" s="779"/>
      <c r="DY135" s="779"/>
      <c r="DZ135" s="779"/>
      <c r="EA135" s="779"/>
      <c r="EB135" s="779"/>
      <c r="EC135" s="779"/>
      <c r="ED135" s="779"/>
      <c r="EE135" s="779"/>
      <c r="EF135" s="779"/>
      <c r="EG135" s="779"/>
      <c r="EH135" s="779"/>
      <c r="EI135" s="779"/>
      <c r="EJ135" s="779"/>
      <c r="EK135" s="779"/>
      <c r="EL135" s="779"/>
      <c r="EM135" s="779"/>
      <c r="EN135" s="779"/>
      <c r="EO135" s="779"/>
      <c r="EP135" s="779"/>
      <c r="EQ135" s="779"/>
      <c r="ER135" s="779"/>
      <c r="ES135" s="779"/>
      <c r="ET135" s="779"/>
      <c r="EU135" s="779"/>
      <c r="EV135" s="779"/>
      <c r="EW135" s="779"/>
      <c r="EX135" s="779"/>
      <c r="EY135" s="779"/>
      <c r="EZ135" s="779"/>
      <c r="FA135" s="779"/>
      <c r="FB135" s="779"/>
      <c r="FC135" s="779"/>
    </row>
    <row r="136" spans="1:159" ht="22">
      <c r="A136" s="778"/>
      <c r="B136" s="778"/>
      <c r="C136" s="778"/>
      <c r="D136" s="778"/>
      <c r="E136" s="778"/>
      <c r="F136" s="778"/>
      <c r="G136" s="778"/>
      <c r="H136" s="778"/>
      <c r="I136" s="778"/>
      <c r="J136" s="778"/>
      <c r="K136" s="778"/>
      <c r="L136" s="778"/>
      <c r="M136" s="778"/>
      <c r="N136" s="778"/>
      <c r="O136" s="778"/>
      <c r="P136" s="778"/>
      <c r="Q136" s="778"/>
      <c r="R136" s="778"/>
      <c r="S136" s="778"/>
      <c r="T136" s="778"/>
      <c r="U136" s="778"/>
      <c r="V136" s="778"/>
      <c r="W136" s="778"/>
      <c r="X136" s="778"/>
      <c r="Y136" s="778"/>
      <c r="Z136" s="778"/>
      <c r="AA136" s="778"/>
      <c r="AB136" s="778"/>
      <c r="AC136" s="778"/>
      <c r="AD136" s="778"/>
      <c r="AE136" s="778"/>
      <c r="AF136" s="778"/>
      <c r="AG136" s="778"/>
      <c r="AH136" s="778"/>
      <c r="AI136" s="778"/>
      <c r="AJ136" s="778"/>
      <c r="AK136" s="778"/>
      <c r="AL136" s="778"/>
      <c r="AM136" s="778"/>
      <c r="AN136" s="778"/>
      <c r="AO136" s="778"/>
      <c r="AP136" s="778"/>
      <c r="AQ136" s="778"/>
      <c r="AR136" s="778"/>
      <c r="AS136" s="778"/>
      <c r="AT136" s="778"/>
      <c r="AU136" s="778"/>
      <c r="AV136" s="778"/>
      <c r="AW136" s="778"/>
      <c r="AX136" s="778"/>
      <c r="AY136" s="778"/>
      <c r="AZ136" s="778"/>
      <c r="BA136" s="778"/>
      <c r="BB136" s="778"/>
      <c r="BC136" s="778"/>
      <c r="BD136" s="778"/>
      <c r="BE136" s="778"/>
      <c r="BF136" s="778"/>
      <c r="BG136" s="778"/>
      <c r="BH136" s="778"/>
      <c r="BI136" s="778"/>
      <c r="BJ136" s="778"/>
      <c r="BK136" s="778"/>
      <c r="BL136" s="778"/>
      <c r="BM136" s="778"/>
      <c r="BN136" s="778"/>
      <c r="BO136" s="778"/>
      <c r="BP136" s="778"/>
      <c r="BQ136" s="778"/>
      <c r="BR136" s="778"/>
      <c r="BS136" s="778"/>
      <c r="BT136" s="778"/>
      <c r="BU136" s="778"/>
      <c r="BV136" s="778"/>
      <c r="BW136" s="778"/>
      <c r="BX136" s="778"/>
      <c r="BY136" s="778"/>
      <c r="BZ136" s="778"/>
      <c r="CA136" s="778"/>
      <c r="CB136" s="778"/>
      <c r="CC136" s="778"/>
      <c r="CD136" s="778"/>
      <c r="CE136" s="778"/>
      <c r="CF136" s="778"/>
      <c r="CG136" s="778"/>
      <c r="CH136" s="778"/>
      <c r="CI136" s="778"/>
      <c r="CJ136" s="778"/>
      <c r="CK136" s="778"/>
      <c r="CL136" s="778"/>
      <c r="CM136" s="778"/>
      <c r="CN136" s="778"/>
      <c r="CO136" s="778"/>
      <c r="CP136" s="778"/>
      <c r="CQ136" s="778"/>
      <c r="CR136" s="778"/>
      <c r="CS136" s="778"/>
      <c r="CT136" s="778"/>
      <c r="CU136" s="778"/>
      <c r="CV136" s="778"/>
      <c r="CW136" s="778"/>
      <c r="CX136" s="778"/>
      <c r="CY136" s="778"/>
      <c r="CZ136" s="778"/>
      <c r="DA136" s="778"/>
      <c r="DB136" s="778"/>
      <c r="DC136" s="778"/>
      <c r="DD136" s="778"/>
      <c r="DE136" s="778"/>
      <c r="DF136" s="778"/>
      <c r="DG136" s="778"/>
      <c r="DH136" s="778"/>
      <c r="DI136" s="778"/>
      <c r="DJ136" s="778"/>
      <c r="DK136" s="778"/>
      <c r="DL136" s="778"/>
      <c r="DM136" s="778"/>
      <c r="DN136" s="778"/>
      <c r="DO136" s="778"/>
      <c r="DP136" s="778"/>
      <c r="DQ136" s="778"/>
      <c r="DR136" s="778"/>
      <c r="DS136" s="778"/>
      <c r="DT136" s="779"/>
      <c r="DU136" s="779"/>
      <c r="DV136" s="779"/>
      <c r="DW136" s="779"/>
      <c r="DX136" s="779"/>
      <c r="DY136" s="779"/>
      <c r="DZ136" s="779"/>
      <c r="EA136" s="779"/>
      <c r="EB136" s="779"/>
      <c r="EC136" s="779"/>
      <c r="ED136" s="779"/>
      <c r="EE136" s="779"/>
      <c r="EF136" s="779"/>
      <c r="EG136" s="779"/>
      <c r="EH136" s="779"/>
      <c r="EI136" s="779"/>
      <c r="EJ136" s="779"/>
      <c r="EK136" s="779"/>
      <c r="EL136" s="779"/>
      <c r="EM136" s="779"/>
      <c r="EN136" s="779"/>
      <c r="EO136" s="779"/>
      <c r="EP136" s="779"/>
      <c r="EQ136" s="779"/>
      <c r="ER136" s="779"/>
      <c r="ES136" s="779"/>
      <c r="ET136" s="779"/>
      <c r="EU136" s="779"/>
      <c r="EV136" s="779"/>
      <c r="EW136" s="779"/>
      <c r="EX136" s="779"/>
      <c r="EY136" s="779"/>
      <c r="EZ136" s="779"/>
      <c r="FA136" s="779"/>
      <c r="FB136" s="779"/>
      <c r="FC136" s="779"/>
    </row>
    <row r="137" spans="1:159" ht="22">
      <c r="A137" s="778"/>
      <c r="B137" s="778"/>
      <c r="C137" s="778"/>
      <c r="D137" s="778"/>
      <c r="E137" s="778"/>
      <c r="F137" s="778"/>
      <c r="G137" s="778"/>
      <c r="H137" s="778"/>
      <c r="I137" s="778"/>
      <c r="J137" s="778"/>
      <c r="K137" s="778"/>
      <c r="L137" s="778"/>
      <c r="M137" s="778"/>
      <c r="N137" s="778"/>
      <c r="O137" s="778"/>
      <c r="P137" s="778"/>
      <c r="Q137" s="778"/>
      <c r="R137" s="778"/>
      <c r="S137" s="778"/>
      <c r="T137" s="778"/>
      <c r="U137" s="778"/>
      <c r="V137" s="778"/>
      <c r="W137" s="778"/>
      <c r="X137" s="778"/>
      <c r="Y137" s="778"/>
      <c r="Z137" s="778"/>
      <c r="AA137" s="778"/>
      <c r="AB137" s="778"/>
      <c r="AC137" s="778"/>
      <c r="AD137" s="778"/>
      <c r="AE137" s="778"/>
      <c r="AF137" s="778"/>
      <c r="AG137" s="778"/>
      <c r="AH137" s="778"/>
      <c r="AI137" s="778"/>
      <c r="AJ137" s="778"/>
      <c r="AK137" s="778"/>
      <c r="AL137" s="778"/>
      <c r="AM137" s="778"/>
      <c r="AN137" s="778"/>
      <c r="AO137" s="778"/>
      <c r="AP137" s="778"/>
      <c r="AQ137" s="778"/>
      <c r="AR137" s="778"/>
      <c r="AS137" s="778"/>
      <c r="AT137" s="778"/>
      <c r="AU137" s="778"/>
      <c r="AV137" s="778"/>
      <c r="AW137" s="778"/>
      <c r="AX137" s="778"/>
      <c r="AY137" s="778"/>
      <c r="AZ137" s="778"/>
      <c r="BA137" s="778"/>
      <c r="BB137" s="778"/>
      <c r="BC137" s="778"/>
      <c r="BD137" s="778"/>
      <c r="BE137" s="778"/>
      <c r="BF137" s="778"/>
      <c r="BG137" s="778"/>
      <c r="BH137" s="778"/>
      <c r="BI137" s="778"/>
      <c r="BJ137" s="778"/>
      <c r="BK137" s="778"/>
      <c r="BL137" s="778"/>
      <c r="BM137" s="778"/>
      <c r="BN137" s="778"/>
      <c r="BO137" s="778"/>
      <c r="BP137" s="778"/>
      <c r="BQ137" s="778"/>
      <c r="BR137" s="778"/>
      <c r="BS137" s="778"/>
      <c r="BT137" s="778"/>
      <c r="BU137" s="778"/>
      <c r="BV137" s="778"/>
      <c r="BW137" s="778"/>
      <c r="BX137" s="778"/>
      <c r="BY137" s="778"/>
      <c r="BZ137" s="778"/>
      <c r="CA137" s="778"/>
      <c r="CB137" s="778"/>
      <c r="CC137" s="778"/>
      <c r="CD137" s="778"/>
      <c r="CE137" s="778"/>
      <c r="CF137" s="778"/>
      <c r="CG137" s="778"/>
      <c r="CH137" s="778"/>
      <c r="CI137" s="778"/>
      <c r="CJ137" s="778"/>
      <c r="CK137" s="778"/>
      <c r="CL137" s="778"/>
      <c r="CM137" s="778"/>
      <c r="CN137" s="778"/>
      <c r="CO137" s="778"/>
      <c r="CP137" s="778"/>
      <c r="CQ137" s="778"/>
      <c r="CR137" s="778"/>
      <c r="CS137" s="778"/>
      <c r="CT137" s="778"/>
      <c r="CU137" s="778"/>
      <c r="CV137" s="778"/>
      <c r="CW137" s="778"/>
      <c r="CX137" s="778"/>
      <c r="CY137" s="778"/>
      <c r="CZ137" s="778"/>
      <c r="DA137" s="778"/>
      <c r="DB137" s="778"/>
      <c r="DC137" s="778"/>
      <c r="DD137" s="778"/>
      <c r="DE137" s="778"/>
      <c r="DF137" s="778"/>
      <c r="DG137" s="778"/>
      <c r="DH137" s="778"/>
      <c r="DI137" s="778"/>
      <c r="DJ137" s="778"/>
      <c r="DK137" s="778"/>
      <c r="DL137" s="778"/>
      <c r="DM137" s="778"/>
      <c r="DN137" s="778"/>
      <c r="DO137" s="778"/>
      <c r="DP137" s="778"/>
      <c r="DQ137" s="778"/>
      <c r="DR137" s="778"/>
      <c r="DS137" s="778"/>
      <c r="DT137" s="779"/>
      <c r="DU137" s="779"/>
      <c r="DV137" s="779"/>
      <c r="DW137" s="779"/>
      <c r="DX137" s="779"/>
      <c r="DY137" s="779"/>
      <c r="DZ137" s="779"/>
      <c r="EA137" s="779"/>
      <c r="EB137" s="779"/>
      <c r="EC137" s="779"/>
      <c r="ED137" s="779"/>
      <c r="EE137" s="779"/>
      <c r="EF137" s="779"/>
      <c r="EG137" s="779"/>
      <c r="EH137" s="779"/>
      <c r="EI137" s="779"/>
      <c r="EJ137" s="779"/>
      <c r="EK137" s="779"/>
      <c r="EL137" s="779"/>
      <c r="EM137" s="779"/>
      <c r="EN137" s="779"/>
      <c r="EO137" s="779"/>
      <c r="EP137" s="779"/>
      <c r="EQ137" s="779"/>
      <c r="ER137" s="779"/>
      <c r="ES137" s="779"/>
      <c r="ET137" s="779"/>
      <c r="EU137" s="779"/>
      <c r="EV137" s="779"/>
      <c r="EW137" s="779"/>
      <c r="EX137" s="779"/>
      <c r="EY137" s="779"/>
      <c r="EZ137" s="779"/>
      <c r="FA137" s="779"/>
      <c r="FB137" s="779"/>
      <c r="FC137" s="779"/>
    </row>
    <row r="138" spans="1:159" ht="22">
      <c r="A138" s="778"/>
      <c r="B138" s="778"/>
      <c r="C138" s="778"/>
      <c r="D138" s="778"/>
      <c r="E138" s="778"/>
      <c r="F138" s="778"/>
      <c r="G138" s="778"/>
      <c r="H138" s="778"/>
      <c r="I138" s="778"/>
      <c r="J138" s="778"/>
      <c r="K138" s="778"/>
      <c r="L138" s="778"/>
      <c r="M138" s="778"/>
      <c r="N138" s="778"/>
      <c r="O138" s="778"/>
      <c r="P138" s="778"/>
      <c r="Q138" s="778"/>
      <c r="R138" s="778"/>
      <c r="S138" s="778"/>
      <c r="T138" s="778"/>
      <c r="U138" s="778"/>
      <c r="V138" s="778"/>
      <c r="W138" s="778"/>
      <c r="X138" s="778"/>
      <c r="Y138" s="778"/>
      <c r="Z138" s="778"/>
      <c r="AA138" s="778"/>
      <c r="AB138" s="778"/>
      <c r="AC138" s="778"/>
      <c r="AD138" s="778"/>
      <c r="AE138" s="778"/>
      <c r="AF138" s="778"/>
      <c r="AG138" s="778"/>
      <c r="AH138" s="778"/>
      <c r="AI138" s="778"/>
      <c r="AJ138" s="778"/>
      <c r="AK138" s="778"/>
      <c r="AL138" s="778"/>
      <c r="AM138" s="778"/>
      <c r="AN138" s="778"/>
      <c r="AO138" s="778"/>
      <c r="AP138" s="778"/>
      <c r="AQ138" s="778"/>
      <c r="AR138" s="778"/>
      <c r="AS138" s="778"/>
      <c r="AT138" s="778"/>
      <c r="AU138" s="778"/>
      <c r="AV138" s="778"/>
      <c r="AW138" s="778"/>
      <c r="AX138" s="778"/>
      <c r="AY138" s="778"/>
      <c r="AZ138" s="778"/>
      <c r="BA138" s="778"/>
      <c r="BB138" s="778"/>
      <c r="BC138" s="778"/>
      <c r="BD138" s="778"/>
      <c r="BE138" s="778"/>
      <c r="BF138" s="778"/>
      <c r="BG138" s="778"/>
      <c r="BH138" s="778"/>
      <c r="BI138" s="778"/>
      <c r="BJ138" s="778"/>
      <c r="BK138" s="778"/>
      <c r="BL138" s="778"/>
      <c r="BM138" s="778"/>
      <c r="BN138" s="778"/>
      <c r="BO138" s="778"/>
      <c r="BP138" s="778"/>
      <c r="BQ138" s="778"/>
      <c r="BR138" s="778"/>
      <c r="BS138" s="778"/>
      <c r="BT138" s="778"/>
      <c r="BU138" s="778"/>
      <c r="BV138" s="778"/>
      <c r="BW138" s="778"/>
      <c r="BX138" s="778"/>
      <c r="BY138" s="778"/>
      <c r="BZ138" s="778"/>
      <c r="CA138" s="778"/>
      <c r="CB138" s="778"/>
      <c r="CC138" s="778"/>
      <c r="CD138" s="778"/>
      <c r="CE138" s="778"/>
      <c r="CF138" s="778"/>
      <c r="CG138" s="778"/>
      <c r="CH138" s="778"/>
      <c r="CI138" s="778"/>
      <c r="CJ138" s="778"/>
      <c r="CK138" s="778"/>
      <c r="CL138" s="778"/>
      <c r="CM138" s="778"/>
      <c r="CN138" s="778"/>
      <c r="CO138" s="778"/>
      <c r="CP138" s="778"/>
      <c r="CQ138" s="778"/>
      <c r="CR138" s="778"/>
      <c r="CS138" s="778"/>
      <c r="CT138" s="778"/>
      <c r="CU138" s="778"/>
      <c r="CV138" s="778"/>
      <c r="CW138" s="778"/>
      <c r="CX138" s="778"/>
      <c r="CY138" s="778"/>
      <c r="CZ138" s="778"/>
      <c r="DA138" s="778"/>
      <c r="DB138" s="778"/>
      <c r="DC138" s="778"/>
      <c r="DD138" s="778"/>
      <c r="DE138" s="778"/>
      <c r="DF138" s="778"/>
      <c r="DG138" s="778"/>
      <c r="DH138" s="778"/>
      <c r="DI138" s="778"/>
      <c r="DJ138" s="778"/>
      <c r="DK138" s="778"/>
      <c r="DL138" s="778"/>
      <c r="DM138" s="778"/>
      <c r="DN138" s="778"/>
      <c r="DO138" s="778"/>
      <c r="DP138" s="778"/>
      <c r="DQ138" s="778"/>
      <c r="DR138" s="778"/>
      <c r="DS138" s="778"/>
      <c r="DT138" s="779"/>
      <c r="DU138" s="779"/>
      <c r="DV138" s="779"/>
      <c r="DW138" s="779"/>
      <c r="DX138" s="779"/>
      <c r="DY138" s="779"/>
      <c r="DZ138" s="779"/>
      <c r="EA138" s="779"/>
      <c r="EB138" s="779"/>
      <c r="EC138" s="779"/>
      <c r="ED138" s="779"/>
      <c r="EE138" s="779"/>
      <c r="EF138" s="779"/>
      <c r="EG138" s="779"/>
      <c r="EH138" s="779"/>
      <c r="EI138" s="779"/>
      <c r="EJ138" s="779"/>
      <c r="EK138" s="779"/>
      <c r="EL138" s="779"/>
      <c r="EM138" s="779"/>
      <c r="EN138" s="779"/>
      <c r="EO138" s="779"/>
      <c r="EP138" s="779"/>
      <c r="EQ138" s="779"/>
      <c r="ER138" s="779"/>
      <c r="ES138" s="779"/>
      <c r="ET138" s="779"/>
      <c r="EU138" s="779"/>
      <c r="EV138" s="779"/>
      <c r="EW138" s="779"/>
      <c r="EX138" s="779"/>
      <c r="EY138" s="779"/>
      <c r="EZ138" s="779"/>
      <c r="FA138" s="779"/>
      <c r="FB138" s="779"/>
      <c r="FC138" s="779"/>
    </row>
    <row r="139" spans="1:159" ht="22">
      <c r="A139" s="778"/>
      <c r="B139" s="778"/>
      <c r="C139" s="778"/>
      <c r="D139" s="778"/>
      <c r="E139" s="778"/>
      <c r="F139" s="778"/>
      <c r="G139" s="778"/>
      <c r="H139" s="778"/>
      <c r="I139" s="778"/>
      <c r="J139" s="778"/>
      <c r="K139" s="778"/>
      <c r="L139" s="778"/>
      <c r="M139" s="778"/>
      <c r="N139" s="778"/>
      <c r="O139" s="778"/>
      <c r="P139" s="778"/>
      <c r="Q139" s="778"/>
      <c r="R139" s="778"/>
      <c r="S139" s="778"/>
      <c r="T139" s="778"/>
      <c r="U139" s="778"/>
      <c r="V139" s="778"/>
      <c r="W139" s="778"/>
      <c r="X139" s="778"/>
      <c r="Y139" s="778"/>
      <c r="Z139" s="778"/>
      <c r="AA139" s="778"/>
      <c r="AB139" s="778"/>
      <c r="AC139" s="778"/>
      <c r="AD139" s="778"/>
      <c r="AE139" s="778"/>
      <c r="AF139" s="778"/>
      <c r="AG139" s="778"/>
      <c r="AH139" s="778"/>
      <c r="AI139" s="778"/>
      <c r="AJ139" s="778"/>
      <c r="AK139" s="778"/>
      <c r="AL139" s="778"/>
      <c r="AM139" s="778"/>
      <c r="AN139" s="778"/>
      <c r="AO139" s="778"/>
      <c r="AP139" s="778"/>
      <c r="AQ139" s="778"/>
      <c r="AR139" s="778"/>
      <c r="AS139" s="778"/>
      <c r="AT139" s="778"/>
      <c r="AU139" s="778"/>
      <c r="AV139" s="778"/>
      <c r="AW139" s="778"/>
      <c r="AX139" s="778"/>
      <c r="AY139" s="778"/>
      <c r="AZ139" s="778"/>
      <c r="BA139" s="778"/>
      <c r="BB139" s="778"/>
      <c r="BC139" s="778"/>
      <c r="BD139" s="778"/>
      <c r="BE139" s="778"/>
      <c r="BF139" s="778"/>
      <c r="BG139" s="778"/>
      <c r="BH139" s="778"/>
      <c r="BI139" s="778"/>
      <c r="BJ139" s="778"/>
      <c r="BK139" s="778"/>
      <c r="BL139" s="778"/>
      <c r="BM139" s="778"/>
      <c r="BN139" s="778"/>
      <c r="BO139" s="778"/>
      <c r="BP139" s="778"/>
      <c r="BQ139" s="778"/>
      <c r="BR139" s="778"/>
      <c r="BS139" s="778"/>
      <c r="BT139" s="778"/>
      <c r="BU139" s="778"/>
      <c r="BV139" s="778"/>
      <c r="BW139" s="778"/>
      <c r="BX139" s="778"/>
      <c r="BY139" s="778"/>
      <c r="BZ139" s="778"/>
      <c r="CA139" s="778"/>
      <c r="CB139" s="778"/>
      <c r="CC139" s="778"/>
      <c r="CD139" s="778"/>
      <c r="CE139" s="778"/>
      <c r="CF139" s="778"/>
      <c r="CG139" s="778"/>
      <c r="CH139" s="778"/>
      <c r="CI139" s="778"/>
      <c r="CJ139" s="778"/>
      <c r="CK139" s="778"/>
      <c r="CL139" s="778"/>
      <c r="CM139" s="778"/>
      <c r="CN139" s="778"/>
      <c r="CO139" s="778"/>
      <c r="CP139" s="778"/>
      <c r="CQ139" s="778"/>
      <c r="CR139" s="778"/>
      <c r="CS139" s="778"/>
      <c r="CT139" s="778"/>
      <c r="CU139" s="778"/>
      <c r="CV139" s="778"/>
      <c r="CW139" s="778"/>
      <c r="CX139" s="778"/>
      <c r="CY139" s="778"/>
      <c r="CZ139" s="778"/>
      <c r="DA139" s="778"/>
      <c r="DB139" s="778"/>
      <c r="DC139" s="778"/>
      <c r="DD139" s="778"/>
      <c r="DE139" s="778"/>
      <c r="DF139" s="778"/>
      <c r="DG139" s="778"/>
      <c r="DH139" s="778"/>
      <c r="DI139" s="778"/>
      <c r="DJ139" s="778"/>
      <c r="DK139" s="778"/>
      <c r="DL139" s="778"/>
      <c r="DM139" s="778"/>
      <c r="DN139" s="778"/>
      <c r="DO139" s="778"/>
      <c r="DP139" s="778"/>
      <c r="DQ139" s="778"/>
      <c r="DR139" s="778"/>
      <c r="DS139" s="778"/>
      <c r="DT139" s="779"/>
      <c r="DU139" s="779"/>
      <c r="DV139" s="779"/>
      <c r="DW139" s="779"/>
      <c r="DX139" s="779"/>
      <c r="DY139" s="779"/>
      <c r="DZ139" s="779"/>
      <c r="EA139" s="779"/>
      <c r="EB139" s="779"/>
      <c r="EC139" s="779"/>
      <c r="ED139" s="779"/>
      <c r="EE139" s="779"/>
      <c r="EF139" s="779"/>
      <c r="EG139" s="779"/>
      <c r="EH139" s="779"/>
      <c r="EI139" s="779"/>
      <c r="EJ139" s="779"/>
      <c r="EK139" s="779"/>
      <c r="EL139" s="779"/>
      <c r="EM139" s="779"/>
      <c r="EN139" s="779"/>
      <c r="EO139" s="779"/>
      <c r="EP139" s="779"/>
      <c r="EQ139" s="779"/>
      <c r="ER139" s="779"/>
      <c r="ES139" s="779"/>
      <c r="ET139" s="779"/>
      <c r="EU139" s="779"/>
      <c r="EV139" s="779"/>
      <c r="EW139" s="779"/>
      <c r="EX139" s="779"/>
      <c r="EY139" s="779"/>
      <c r="EZ139" s="779"/>
      <c r="FA139" s="779"/>
      <c r="FB139" s="779"/>
      <c r="FC139" s="779"/>
    </row>
    <row r="140" spans="1:159" ht="22">
      <c r="A140" s="778"/>
      <c r="B140" s="778"/>
      <c r="C140" s="778"/>
      <c r="D140" s="778"/>
      <c r="E140" s="778"/>
      <c r="F140" s="778"/>
      <c r="G140" s="778"/>
      <c r="H140" s="778"/>
      <c r="I140" s="778"/>
      <c r="J140" s="778"/>
      <c r="K140" s="778"/>
      <c r="L140" s="778"/>
      <c r="M140" s="778"/>
      <c r="N140" s="778"/>
      <c r="O140" s="778"/>
      <c r="P140" s="778"/>
      <c r="Q140" s="778"/>
      <c r="R140" s="778"/>
      <c r="S140" s="778"/>
      <c r="T140" s="778"/>
      <c r="U140" s="778"/>
      <c r="V140" s="778"/>
      <c r="W140" s="778"/>
      <c r="X140" s="778"/>
      <c r="Y140" s="778"/>
      <c r="Z140" s="778"/>
      <c r="AA140" s="778"/>
      <c r="AB140" s="778"/>
      <c r="AC140" s="778"/>
      <c r="AD140" s="778"/>
      <c r="AE140" s="778"/>
      <c r="AF140" s="778"/>
      <c r="AG140" s="778"/>
      <c r="AH140" s="778"/>
      <c r="AI140" s="778"/>
      <c r="AJ140" s="778"/>
      <c r="AK140" s="778"/>
      <c r="AL140" s="778"/>
      <c r="AM140" s="778"/>
      <c r="AN140" s="778"/>
      <c r="AO140" s="778"/>
      <c r="AP140" s="778"/>
      <c r="AQ140" s="778"/>
      <c r="AR140" s="778"/>
      <c r="AS140" s="778"/>
      <c r="AT140" s="778"/>
      <c r="AU140" s="778"/>
      <c r="AV140" s="778"/>
      <c r="AW140" s="778"/>
      <c r="AX140" s="778"/>
      <c r="AY140" s="778"/>
      <c r="AZ140" s="778"/>
      <c r="BA140" s="778"/>
      <c r="BB140" s="778"/>
      <c r="BC140" s="778"/>
      <c r="BD140" s="778"/>
      <c r="BE140" s="778"/>
      <c r="BF140" s="778"/>
      <c r="BG140" s="778"/>
      <c r="BH140" s="778"/>
      <c r="BI140" s="778"/>
      <c r="BJ140" s="778"/>
      <c r="BK140" s="778"/>
      <c r="BL140" s="778"/>
      <c r="BM140" s="778"/>
      <c r="BN140" s="778"/>
      <c r="BO140" s="778"/>
      <c r="BP140" s="778"/>
      <c r="BQ140" s="778"/>
      <c r="BR140" s="778"/>
      <c r="BS140" s="778"/>
      <c r="BT140" s="778"/>
      <c r="BU140" s="778"/>
      <c r="BV140" s="778"/>
      <c r="BW140" s="778"/>
      <c r="BX140" s="778"/>
      <c r="BY140" s="778"/>
      <c r="BZ140" s="778"/>
      <c r="CA140" s="778"/>
      <c r="CB140" s="778"/>
      <c r="CC140" s="778"/>
      <c r="CD140" s="778"/>
      <c r="CE140" s="778"/>
      <c r="CF140" s="778"/>
      <c r="CG140" s="778"/>
      <c r="CH140" s="778"/>
      <c r="CI140" s="778"/>
      <c r="CJ140" s="778"/>
      <c r="CK140" s="778"/>
      <c r="CL140" s="778"/>
      <c r="CM140" s="778"/>
      <c r="CN140" s="778"/>
      <c r="CO140" s="778"/>
      <c r="CP140" s="778"/>
      <c r="CQ140" s="778"/>
      <c r="CR140" s="778"/>
      <c r="CS140" s="778"/>
      <c r="CT140" s="778"/>
      <c r="CU140" s="778"/>
      <c r="CV140" s="778"/>
      <c r="CW140" s="778"/>
      <c r="CX140" s="778"/>
      <c r="CY140" s="778"/>
      <c r="CZ140" s="778"/>
      <c r="DA140" s="778"/>
      <c r="DB140" s="778"/>
      <c r="DC140" s="778"/>
      <c r="DD140" s="778"/>
      <c r="DE140" s="778"/>
      <c r="DF140" s="778"/>
      <c r="DG140" s="778"/>
      <c r="DH140" s="778"/>
      <c r="DI140" s="778"/>
      <c r="DJ140" s="778"/>
      <c r="DK140" s="778"/>
      <c r="DL140" s="778"/>
      <c r="DM140" s="778"/>
      <c r="DN140" s="778"/>
      <c r="DO140" s="778"/>
      <c r="DP140" s="778"/>
      <c r="DQ140" s="778"/>
      <c r="DR140" s="778"/>
      <c r="DS140" s="778"/>
      <c r="DT140" s="779"/>
      <c r="DU140" s="779"/>
      <c r="DV140" s="779"/>
      <c r="DW140" s="779"/>
      <c r="DX140" s="779"/>
      <c r="DY140" s="779"/>
      <c r="DZ140" s="779"/>
      <c r="EA140" s="779"/>
      <c r="EB140" s="779"/>
      <c r="EC140" s="779"/>
      <c r="ED140" s="779"/>
      <c r="EE140" s="779"/>
      <c r="EF140" s="779"/>
      <c r="EG140" s="779"/>
      <c r="EH140" s="779"/>
      <c r="EI140" s="779"/>
      <c r="EJ140" s="779"/>
      <c r="EK140" s="779"/>
      <c r="EL140" s="779"/>
      <c r="EM140" s="779"/>
      <c r="EN140" s="779"/>
      <c r="EO140" s="779"/>
      <c r="EP140" s="779"/>
      <c r="EQ140" s="779"/>
      <c r="ER140" s="779"/>
      <c r="ES140" s="779"/>
      <c r="ET140" s="779"/>
      <c r="EU140" s="779"/>
      <c r="EV140" s="779"/>
      <c r="EW140" s="779"/>
      <c r="EX140" s="779"/>
      <c r="EY140" s="779"/>
      <c r="EZ140" s="779"/>
      <c r="FA140" s="779"/>
      <c r="FB140" s="779"/>
      <c r="FC140" s="779"/>
    </row>
    <row r="141" spans="1:159" ht="22">
      <c r="A141" s="778"/>
      <c r="B141" s="778"/>
      <c r="C141" s="778"/>
      <c r="D141" s="778"/>
      <c r="E141" s="778"/>
      <c r="F141" s="778"/>
      <c r="G141" s="778"/>
      <c r="H141" s="778"/>
      <c r="I141" s="778"/>
      <c r="J141" s="778"/>
      <c r="K141" s="778"/>
      <c r="L141" s="778"/>
      <c r="M141" s="778"/>
      <c r="N141" s="778"/>
      <c r="O141" s="778"/>
      <c r="P141" s="778"/>
      <c r="Q141" s="778"/>
      <c r="R141" s="778"/>
      <c r="S141" s="778"/>
      <c r="T141" s="778"/>
      <c r="U141" s="778"/>
      <c r="V141" s="778"/>
      <c r="W141" s="778"/>
      <c r="X141" s="778"/>
      <c r="Y141" s="778"/>
      <c r="Z141" s="778"/>
      <c r="AA141" s="778"/>
      <c r="AB141" s="778"/>
      <c r="AC141" s="778"/>
      <c r="AD141" s="778"/>
      <c r="AE141" s="778"/>
      <c r="AF141" s="778"/>
      <c r="AG141" s="778"/>
      <c r="AH141" s="778"/>
      <c r="AI141" s="778"/>
      <c r="AJ141" s="778"/>
      <c r="AK141" s="778"/>
      <c r="AL141" s="778"/>
      <c r="AM141" s="778"/>
      <c r="AN141" s="778"/>
      <c r="AO141" s="778"/>
      <c r="AP141" s="778"/>
      <c r="AQ141" s="778"/>
      <c r="AR141" s="778"/>
      <c r="AS141" s="778"/>
      <c r="AT141" s="778"/>
      <c r="AU141" s="778"/>
      <c r="AV141" s="778"/>
      <c r="AW141" s="778"/>
      <c r="AX141" s="778"/>
      <c r="AY141" s="778"/>
      <c r="AZ141" s="778"/>
      <c r="BA141" s="778"/>
      <c r="BB141" s="778"/>
      <c r="BC141" s="778"/>
      <c r="BD141" s="778"/>
      <c r="BE141" s="778"/>
      <c r="BF141" s="778"/>
      <c r="BG141" s="778"/>
      <c r="BH141" s="778"/>
      <c r="BI141" s="778"/>
      <c r="BJ141" s="778"/>
      <c r="BK141" s="778"/>
      <c r="BL141" s="778"/>
      <c r="BM141" s="778"/>
      <c r="BN141" s="778"/>
      <c r="BO141" s="778"/>
      <c r="BP141" s="778"/>
      <c r="BQ141" s="778"/>
      <c r="BR141" s="778"/>
      <c r="BS141" s="778"/>
      <c r="BT141" s="778"/>
      <c r="BU141" s="778"/>
      <c r="BV141" s="778"/>
      <c r="BW141" s="778"/>
      <c r="BX141" s="778"/>
      <c r="BY141" s="778"/>
      <c r="BZ141" s="778"/>
      <c r="CA141" s="778"/>
      <c r="CB141" s="778"/>
      <c r="CC141" s="778"/>
      <c r="CD141" s="778"/>
      <c r="CE141" s="778"/>
      <c r="CF141" s="778"/>
      <c r="CG141" s="778"/>
      <c r="CH141" s="778"/>
      <c r="CI141" s="778"/>
      <c r="CJ141" s="778"/>
      <c r="CK141" s="778"/>
      <c r="CL141" s="778"/>
      <c r="CM141" s="778"/>
      <c r="CN141" s="778"/>
      <c r="CO141" s="778"/>
      <c r="CP141" s="778"/>
      <c r="CQ141" s="778"/>
      <c r="CR141" s="778"/>
      <c r="CS141" s="778"/>
      <c r="CT141" s="778"/>
      <c r="CU141" s="778"/>
      <c r="CV141" s="778"/>
      <c r="CW141" s="778"/>
      <c r="CX141" s="778"/>
      <c r="CY141" s="778"/>
      <c r="CZ141" s="778"/>
      <c r="DA141" s="778"/>
      <c r="DB141" s="778"/>
      <c r="DC141" s="778"/>
      <c r="DD141" s="778"/>
      <c r="DE141" s="778"/>
      <c r="DF141" s="778"/>
      <c r="DG141" s="778"/>
      <c r="DH141" s="778"/>
      <c r="DI141" s="778"/>
      <c r="DJ141" s="778"/>
      <c r="DK141" s="778"/>
      <c r="DL141" s="778"/>
      <c r="DM141" s="778"/>
      <c r="DN141" s="778"/>
      <c r="DO141" s="778"/>
      <c r="DP141" s="778"/>
      <c r="DQ141" s="778"/>
      <c r="DR141" s="778"/>
      <c r="DS141" s="778"/>
      <c r="DT141" s="779"/>
      <c r="DU141" s="779"/>
      <c r="DV141" s="779"/>
      <c r="DW141" s="779"/>
      <c r="DX141" s="779"/>
      <c r="DY141" s="779"/>
      <c r="DZ141" s="779"/>
      <c r="EA141" s="779"/>
      <c r="EB141" s="779"/>
      <c r="EC141" s="779"/>
      <c r="ED141" s="779"/>
      <c r="EE141" s="779"/>
      <c r="EF141" s="779"/>
      <c r="EG141" s="779"/>
      <c r="EH141" s="779"/>
      <c r="EI141" s="779"/>
      <c r="EJ141" s="779"/>
      <c r="EK141" s="779"/>
      <c r="EL141" s="779"/>
      <c r="EM141" s="779"/>
      <c r="EN141" s="779"/>
      <c r="EO141" s="779"/>
      <c r="EP141" s="779"/>
      <c r="EQ141" s="779"/>
      <c r="ER141" s="779"/>
      <c r="ES141" s="779"/>
      <c r="ET141" s="779"/>
      <c r="EU141" s="779"/>
      <c r="EV141" s="779"/>
      <c r="EW141" s="779"/>
      <c r="EX141" s="779"/>
      <c r="EY141" s="779"/>
      <c r="EZ141" s="779"/>
      <c r="FA141" s="779"/>
      <c r="FB141" s="779"/>
      <c r="FC141" s="779"/>
    </row>
    <row r="142" spans="1:159" ht="22">
      <c r="A142" s="778"/>
      <c r="B142" s="778"/>
      <c r="C142" s="778"/>
      <c r="D142" s="778"/>
      <c r="E142" s="778"/>
      <c r="F142" s="778"/>
      <c r="G142" s="778"/>
      <c r="H142" s="778"/>
      <c r="I142" s="778"/>
      <c r="J142" s="778"/>
      <c r="K142" s="778"/>
      <c r="L142" s="778"/>
      <c r="M142" s="778"/>
      <c r="N142" s="778"/>
      <c r="O142" s="778"/>
      <c r="P142" s="778"/>
      <c r="Q142" s="778"/>
      <c r="R142" s="778"/>
      <c r="S142" s="778"/>
      <c r="T142" s="778"/>
      <c r="U142" s="778"/>
      <c r="V142" s="778"/>
      <c r="W142" s="778"/>
      <c r="X142" s="778"/>
      <c r="Y142" s="778"/>
      <c r="Z142" s="778"/>
      <c r="AA142" s="778"/>
      <c r="AB142" s="778"/>
      <c r="AC142" s="778"/>
      <c r="AD142" s="778"/>
      <c r="AE142" s="778"/>
      <c r="AF142" s="778"/>
      <c r="AG142" s="778"/>
      <c r="AH142" s="778"/>
      <c r="AI142" s="778"/>
      <c r="AJ142" s="778"/>
      <c r="AK142" s="778"/>
      <c r="AL142" s="778"/>
      <c r="AM142" s="778"/>
      <c r="AN142" s="778"/>
      <c r="AO142" s="778"/>
      <c r="AP142" s="778"/>
      <c r="AQ142" s="778"/>
      <c r="AR142" s="778"/>
      <c r="AS142" s="778"/>
      <c r="AT142" s="778"/>
      <c r="AU142" s="778"/>
      <c r="AV142" s="778"/>
      <c r="AW142" s="778"/>
      <c r="AX142" s="778"/>
      <c r="AY142" s="778"/>
      <c r="AZ142" s="778"/>
      <c r="BA142" s="778"/>
      <c r="BB142" s="778"/>
      <c r="BC142" s="778"/>
      <c r="BD142" s="778"/>
      <c r="BE142" s="778"/>
      <c r="BF142" s="778"/>
      <c r="BG142" s="778"/>
      <c r="BH142" s="778"/>
      <c r="BI142" s="778"/>
      <c r="BJ142" s="778"/>
      <c r="BK142" s="778"/>
      <c r="BL142" s="778"/>
      <c r="BM142" s="778"/>
      <c r="BN142" s="778"/>
      <c r="BO142" s="778"/>
      <c r="BP142" s="778"/>
      <c r="BQ142" s="778"/>
      <c r="BR142" s="778"/>
      <c r="BS142" s="778"/>
      <c r="BT142" s="778"/>
      <c r="BU142" s="778"/>
      <c r="BV142" s="778"/>
      <c r="BW142" s="778"/>
      <c r="BX142" s="778"/>
      <c r="BY142" s="778"/>
      <c r="BZ142" s="778"/>
      <c r="CA142" s="778"/>
      <c r="CB142" s="778"/>
      <c r="CC142" s="778"/>
      <c r="CD142" s="778"/>
      <c r="CE142" s="778"/>
      <c r="CF142" s="778"/>
      <c r="CG142" s="778"/>
      <c r="CH142" s="778"/>
      <c r="CI142" s="778"/>
      <c r="CJ142" s="778"/>
      <c r="CK142" s="778"/>
      <c r="CL142" s="778"/>
      <c r="CM142" s="778"/>
      <c r="CN142" s="778"/>
      <c r="CO142" s="778"/>
      <c r="CP142" s="778"/>
      <c r="CQ142" s="778"/>
      <c r="CR142" s="778"/>
      <c r="CS142" s="778"/>
      <c r="CT142" s="778"/>
      <c r="CU142" s="778"/>
      <c r="CV142" s="778"/>
      <c r="CW142" s="778"/>
      <c r="CX142" s="778"/>
      <c r="CY142" s="778"/>
      <c r="CZ142" s="778"/>
      <c r="DA142" s="778"/>
      <c r="DB142" s="778"/>
      <c r="DC142" s="778"/>
      <c r="DD142" s="778"/>
      <c r="DE142" s="778"/>
      <c r="DF142" s="778"/>
      <c r="DG142" s="778"/>
      <c r="DH142" s="778"/>
      <c r="DI142" s="778"/>
      <c r="DJ142" s="778"/>
      <c r="DK142" s="778"/>
      <c r="DL142" s="778"/>
      <c r="DM142" s="778"/>
      <c r="DN142" s="778"/>
      <c r="DO142" s="778"/>
      <c r="DP142" s="778"/>
      <c r="DQ142" s="778"/>
      <c r="DR142" s="778"/>
      <c r="DS142" s="778"/>
      <c r="DT142" s="779"/>
      <c r="DU142" s="779"/>
      <c r="DV142" s="779"/>
      <c r="DW142" s="779"/>
      <c r="DX142" s="779"/>
      <c r="DY142" s="779"/>
      <c r="DZ142" s="779"/>
      <c r="EA142" s="779"/>
      <c r="EB142" s="779"/>
      <c r="EC142" s="779"/>
      <c r="ED142" s="779"/>
      <c r="EE142" s="779"/>
      <c r="EF142" s="779"/>
      <c r="EG142" s="779"/>
      <c r="EH142" s="779"/>
      <c r="EI142" s="779"/>
      <c r="EJ142" s="779"/>
      <c r="EK142" s="779"/>
      <c r="EL142" s="779"/>
      <c r="EM142" s="779"/>
      <c r="EN142" s="779"/>
      <c r="EO142" s="779"/>
      <c r="EP142" s="779"/>
      <c r="EQ142" s="779"/>
      <c r="ER142" s="779"/>
      <c r="ES142" s="779"/>
      <c r="ET142" s="779"/>
      <c r="EU142" s="779"/>
      <c r="EV142" s="779"/>
      <c r="EW142" s="779"/>
      <c r="EX142" s="779"/>
      <c r="EY142" s="779"/>
      <c r="EZ142" s="779"/>
      <c r="FA142" s="779"/>
      <c r="FB142" s="779"/>
      <c r="FC142" s="779"/>
    </row>
    <row r="143" spans="1:159" ht="22">
      <c r="A143" s="778"/>
      <c r="B143" s="778"/>
      <c r="C143" s="778"/>
      <c r="D143" s="778"/>
      <c r="E143" s="778"/>
      <c r="F143" s="778"/>
      <c r="G143" s="778"/>
      <c r="H143" s="778"/>
      <c r="I143" s="778"/>
      <c r="J143" s="778"/>
      <c r="K143" s="778"/>
      <c r="L143" s="778"/>
      <c r="M143" s="778"/>
      <c r="N143" s="778"/>
      <c r="O143" s="778"/>
      <c r="P143" s="778"/>
      <c r="Q143" s="778"/>
      <c r="R143" s="778"/>
      <c r="S143" s="778"/>
      <c r="T143" s="778"/>
      <c r="U143" s="778"/>
      <c r="V143" s="778"/>
      <c r="W143" s="778"/>
      <c r="X143" s="778"/>
      <c r="Y143" s="778"/>
      <c r="Z143" s="778"/>
      <c r="AA143" s="778"/>
      <c r="AB143" s="778"/>
      <c r="AC143" s="778"/>
      <c r="AD143" s="778"/>
      <c r="AE143" s="778"/>
      <c r="AF143" s="778"/>
      <c r="AG143" s="778"/>
      <c r="AH143" s="778"/>
      <c r="AI143" s="778"/>
      <c r="AJ143" s="778"/>
      <c r="AK143" s="778"/>
      <c r="AL143" s="778"/>
      <c r="AM143" s="778"/>
      <c r="AN143" s="778"/>
      <c r="AO143" s="778"/>
      <c r="AP143" s="778"/>
      <c r="AQ143" s="778"/>
      <c r="AR143" s="778"/>
      <c r="AS143" s="778"/>
      <c r="AT143" s="778"/>
      <c r="AU143" s="778"/>
      <c r="AV143" s="778"/>
      <c r="AW143" s="778"/>
      <c r="AX143" s="778"/>
      <c r="AY143" s="778"/>
      <c r="AZ143" s="778"/>
      <c r="BA143" s="778"/>
      <c r="BB143" s="778"/>
      <c r="BC143" s="778"/>
      <c r="BD143" s="778"/>
      <c r="BE143" s="778"/>
      <c r="BF143" s="778"/>
      <c r="BG143" s="778"/>
      <c r="BH143" s="778"/>
      <c r="BI143" s="778"/>
      <c r="BJ143" s="778"/>
      <c r="BK143" s="778"/>
      <c r="BL143" s="778"/>
      <c r="BM143" s="778"/>
      <c r="BN143" s="778"/>
      <c r="BO143" s="778"/>
      <c r="BP143" s="778"/>
      <c r="BQ143" s="778"/>
      <c r="BR143" s="778"/>
      <c r="BS143" s="778"/>
      <c r="BT143" s="778"/>
      <c r="BU143" s="778"/>
      <c r="BV143" s="778"/>
      <c r="BW143" s="778"/>
      <c r="BX143" s="778"/>
      <c r="BY143" s="778"/>
      <c r="BZ143" s="778"/>
      <c r="CA143" s="778"/>
      <c r="CB143" s="778"/>
      <c r="CC143" s="778"/>
      <c r="CD143" s="778"/>
      <c r="CE143" s="778"/>
      <c r="CF143" s="778"/>
      <c r="CG143" s="778"/>
      <c r="CH143" s="778"/>
      <c r="CI143" s="778"/>
      <c r="CJ143" s="778"/>
      <c r="CK143" s="778"/>
      <c r="CL143" s="778"/>
      <c r="CM143" s="778"/>
      <c r="CN143" s="778"/>
      <c r="CO143" s="778"/>
      <c r="CP143" s="778"/>
      <c r="CQ143" s="778"/>
      <c r="CR143" s="778"/>
      <c r="CS143" s="778"/>
      <c r="CT143" s="778"/>
      <c r="CU143" s="778"/>
      <c r="CV143" s="778"/>
      <c r="CW143" s="778"/>
      <c r="CX143" s="778"/>
      <c r="CY143" s="778"/>
      <c r="CZ143" s="778"/>
      <c r="DA143" s="778"/>
      <c r="DB143" s="778"/>
      <c r="DC143" s="778"/>
      <c r="DD143" s="778"/>
      <c r="DE143" s="778"/>
      <c r="DF143" s="778"/>
      <c r="DG143" s="778"/>
      <c r="DH143" s="778"/>
      <c r="DI143" s="778"/>
      <c r="DJ143" s="778"/>
      <c r="DK143" s="778"/>
      <c r="DL143" s="778"/>
      <c r="DM143" s="778"/>
      <c r="DN143" s="778"/>
      <c r="DO143" s="778"/>
      <c r="DP143" s="778"/>
      <c r="DQ143" s="778"/>
      <c r="DR143" s="778"/>
      <c r="DS143" s="778"/>
      <c r="DT143" s="779"/>
      <c r="DU143" s="779"/>
      <c r="DV143" s="779"/>
      <c r="DW143" s="779"/>
      <c r="DX143" s="779"/>
      <c r="DY143" s="779"/>
      <c r="DZ143" s="779"/>
      <c r="EA143" s="779"/>
      <c r="EB143" s="779"/>
      <c r="EC143" s="779"/>
      <c r="ED143" s="779"/>
      <c r="EE143" s="779"/>
      <c r="EF143" s="779"/>
      <c r="EG143" s="779"/>
      <c r="EH143" s="779"/>
      <c r="EI143" s="779"/>
      <c r="EJ143" s="779"/>
      <c r="EK143" s="779"/>
      <c r="EL143" s="779"/>
      <c r="EM143" s="779"/>
      <c r="EN143" s="779"/>
      <c r="EO143" s="779"/>
      <c r="EP143" s="779"/>
      <c r="EQ143" s="779"/>
      <c r="ER143" s="779"/>
      <c r="ES143" s="779"/>
      <c r="ET143" s="779"/>
      <c r="EU143" s="779"/>
      <c r="EV143" s="779"/>
      <c r="EW143" s="779"/>
      <c r="EX143" s="779"/>
      <c r="EY143" s="779"/>
      <c r="EZ143" s="779"/>
      <c r="FA143" s="779"/>
      <c r="FB143" s="779"/>
      <c r="FC143" s="779"/>
    </row>
    <row r="144" spans="1:159" ht="22">
      <c r="A144" s="778"/>
      <c r="B144" s="778"/>
      <c r="C144" s="778"/>
      <c r="D144" s="778"/>
      <c r="E144" s="778"/>
      <c r="F144" s="778"/>
      <c r="G144" s="778"/>
      <c r="H144" s="778"/>
      <c r="I144" s="778"/>
      <c r="J144" s="778"/>
      <c r="K144" s="778"/>
      <c r="L144" s="778"/>
      <c r="M144" s="778"/>
      <c r="N144" s="778"/>
      <c r="O144" s="778"/>
      <c r="P144" s="778"/>
      <c r="Q144" s="778"/>
      <c r="R144" s="778"/>
      <c r="S144" s="778"/>
      <c r="T144" s="778"/>
      <c r="U144" s="778"/>
      <c r="V144" s="778"/>
      <c r="W144" s="778"/>
      <c r="X144" s="778"/>
      <c r="Y144" s="778"/>
      <c r="Z144" s="778"/>
      <c r="AA144" s="778"/>
      <c r="AB144" s="778"/>
      <c r="AC144" s="778"/>
      <c r="AD144" s="778"/>
      <c r="AE144" s="778"/>
      <c r="AF144" s="778"/>
      <c r="AG144" s="778"/>
      <c r="AH144" s="778"/>
      <c r="AI144" s="778"/>
      <c r="AJ144" s="778"/>
      <c r="AK144" s="778"/>
      <c r="AL144" s="778"/>
      <c r="AM144" s="778"/>
      <c r="AN144" s="778"/>
      <c r="AO144" s="778"/>
      <c r="AP144" s="778"/>
      <c r="AQ144" s="778"/>
      <c r="AR144" s="778"/>
      <c r="AS144" s="778"/>
      <c r="AT144" s="778"/>
      <c r="AU144" s="778"/>
      <c r="AV144" s="778"/>
      <c r="AW144" s="778"/>
      <c r="AX144" s="778"/>
      <c r="AY144" s="778"/>
      <c r="AZ144" s="778"/>
      <c r="BA144" s="778"/>
      <c r="BB144" s="778"/>
      <c r="BC144" s="778"/>
      <c r="BD144" s="778"/>
      <c r="BE144" s="778"/>
      <c r="BF144" s="778"/>
      <c r="BG144" s="778"/>
      <c r="BH144" s="778"/>
      <c r="BI144" s="778"/>
      <c r="BJ144" s="778"/>
      <c r="BK144" s="778"/>
      <c r="BL144" s="778"/>
      <c r="BM144" s="778"/>
      <c r="BN144" s="778"/>
      <c r="BO144" s="778"/>
      <c r="BP144" s="778"/>
      <c r="BQ144" s="778"/>
      <c r="BR144" s="778"/>
      <c r="BS144" s="778"/>
      <c r="BT144" s="778"/>
      <c r="BU144" s="778"/>
      <c r="BV144" s="778"/>
      <c r="BW144" s="778"/>
      <c r="BX144" s="778"/>
      <c r="BY144" s="778"/>
      <c r="BZ144" s="778"/>
      <c r="CA144" s="778"/>
      <c r="CB144" s="778"/>
      <c r="CC144" s="778"/>
      <c r="CD144" s="778"/>
      <c r="CE144" s="778"/>
      <c r="CF144" s="778"/>
      <c r="CG144" s="778"/>
      <c r="CH144" s="778"/>
      <c r="CI144" s="778"/>
      <c r="CJ144" s="778"/>
      <c r="CK144" s="778"/>
      <c r="CL144" s="778"/>
      <c r="CM144" s="778"/>
      <c r="CN144" s="778"/>
      <c r="CO144" s="778"/>
      <c r="CP144" s="778"/>
      <c r="CQ144" s="778"/>
      <c r="CR144" s="778"/>
      <c r="CS144" s="778"/>
      <c r="CT144" s="778"/>
      <c r="CU144" s="778"/>
      <c r="CV144" s="778"/>
      <c r="CW144" s="778"/>
      <c r="CX144" s="778"/>
      <c r="CY144" s="778"/>
      <c r="CZ144" s="778"/>
      <c r="DA144" s="778"/>
      <c r="DB144" s="778"/>
      <c r="DC144" s="778"/>
      <c r="DD144" s="778"/>
      <c r="DE144" s="778"/>
      <c r="DF144" s="778"/>
      <c r="DG144" s="778"/>
      <c r="DH144" s="778"/>
      <c r="DI144" s="778"/>
      <c r="DJ144" s="778"/>
      <c r="DK144" s="778"/>
      <c r="DL144" s="778"/>
      <c r="DM144" s="778"/>
      <c r="DN144" s="778"/>
      <c r="DO144" s="778"/>
      <c r="DP144" s="778"/>
      <c r="DQ144" s="778"/>
      <c r="DR144" s="778"/>
      <c r="DS144" s="778"/>
      <c r="DT144" s="779"/>
      <c r="DU144" s="779"/>
      <c r="DV144" s="779"/>
      <c r="DW144" s="779"/>
      <c r="DX144" s="779"/>
      <c r="DY144" s="779"/>
      <c r="DZ144" s="779"/>
      <c r="EA144" s="779"/>
      <c r="EB144" s="779"/>
      <c r="EC144" s="779"/>
      <c r="ED144" s="779"/>
      <c r="EE144" s="779"/>
      <c r="EF144" s="779"/>
      <c r="EG144" s="779"/>
      <c r="EH144" s="779"/>
      <c r="EI144" s="779"/>
      <c r="EJ144" s="779"/>
      <c r="EK144" s="779"/>
      <c r="EL144" s="779"/>
      <c r="EM144" s="779"/>
      <c r="EN144" s="779"/>
      <c r="EO144" s="779"/>
      <c r="EP144" s="779"/>
      <c r="EQ144" s="779"/>
      <c r="ER144" s="779"/>
      <c r="ES144" s="779"/>
      <c r="ET144" s="779"/>
      <c r="EU144" s="779"/>
      <c r="EV144" s="779"/>
      <c r="EW144" s="779"/>
      <c r="EX144" s="779"/>
      <c r="EY144" s="779"/>
      <c r="EZ144" s="779"/>
      <c r="FA144" s="779"/>
      <c r="FB144" s="779"/>
      <c r="FC144" s="779"/>
    </row>
    <row r="145" spans="1:159" ht="22">
      <c r="A145" s="778"/>
      <c r="B145" s="778"/>
      <c r="C145" s="778"/>
      <c r="D145" s="778"/>
      <c r="E145" s="778"/>
      <c r="F145" s="778"/>
      <c r="G145" s="778"/>
      <c r="H145" s="778"/>
      <c r="I145" s="778"/>
      <c r="J145" s="778"/>
      <c r="K145" s="778"/>
      <c r="L145" s="778"/>
      <c r="M145" s="778"/>
      <c r="N145" s="778"/>
      <c r="O145" s="778"/>
      <c r="P145" s="778"/>
      <c r="Q145" s="778"/>
      <c r="R145" s="778"/>
      <c r="S145" s="778"/>
      <c r="T145" s="778"/>
      <c r="U145" s="778"/>
      <c r="V145" s="778"/>
      <c r="W145" s="778"/>
      <c r="X145" s="778"/>
      <c r="Y145" s="778"/>
      <c r="Z145" s="778"/>
      <c r="AA145" s="778"/>
      <c r="AB145" s="778"/>
      <c r="AC145" s="778"/>
      <c r="AD145" s="778"/>
      <c r="AE145" s="778"/>
      <c r="AF145" s="778"/>
      <c r="AG145" s="778"/>
      <c r="AH145" s="778"/>
      <c r="AI145" s="778"/>
      <c r="AJ145" s="778"/>
      <c r="AK145" s="778"/>
      <c r="AL145" s="778"/>
      <c r="AM145" s="778"/>
      <c r="AN145" s="778"/>
      <c r="AO145" s="778"/>
      <c r="AP145" s="778"/>
      <c r="AQ145" s="778"/>
      <c r="AR145" s="778"/>
      <c r="AS145" s="778"/>
      <c r="AT145" s="778"/>
      <c r="AU145" s="778"/>
      <c r="AV145" s="778"/>
      <c r="AW145" s="778"/>
      <c r="AX145" s="778"/>
      <c r="AY145" s="778"/>
      <c r="AZ145" s="778"/>
      <c r="BA145" s="778"/>
      <c r="BB145" s="778"/>
      <c r="BC145" s="778"/>
      <c r="BD145" s="778"/>
      <c r="BE145" s="778"/>
      <c r="BF145" s="778"/>
      <c r="BG145" s="778"/>
      <c r="BH145" s="778"/>
      <c r="BI145" s="778"/>
      <c r="BJ145" s="778"/>
      <c r="BK145" s="778"/>
      <c r="BL145" s="778"/>
      <c r="BM145" s="778"/>
      <c r="BN145" s="778"/>
      <c r="BO145" s="778"/>
      <c r="BP145" s="778"/>
      <c r="BQ145" s="778"/>
      <c r="BR145" s="778"/>
      <c r="BS145" s="778"/>
      <c r="BT145" s="778"/>
      <c r="BU145" s="778"/>
      <c r="BV145" s="778"/>
      <c r="BW145" s="778"/>
      <c r="BX145" s="778"/>
      <c r="BY145" s="778"/>
      <c r="BZ145" s="778"/>
      <c r="CA145" s="778"/>
      <c r="CB145" s="778"/>
      <c r="CC145" s="778"/>
      <c r="CD145" s="778"/>
      <c r="CE145" s="778"/>
      <c r="CF145" s="778"/>
      <c r="CG145" s="778"/>
      <c r="CH145" s="778"/>
      <c r="CI145" s="778"/>
      <c r="CJ145" s="778"/>
      <c r="CK145" s="778"/>
      <c r="CL145" s="778"/>
      <c r="CM145" s="778"/>
      <c r="CN145" s="778"/>
      <c r="CO145" s="778"/>
      <c r="CP145" s="778"/>
      <c r="CQ145" s="778"/>
      <c r="CR145" s="778"/>
      <c r="CS145" s="778"/>
      <c r="CT145" s="778"/>
      <c r="CU145" s="778"/>
      <c r="CV145" s="778"/>
      <c r="CW145" s="778"/>
      <c r="CX145" s="778"/>
      <c r="CY145" s="778"/>
      <c r="CZ145" s="778"/>
      <c r="DA145" s="778"/>
      <c r="DB145" s="778"/>
      <c r="DC145" s="778"/>
      <c r="DD145" s="778"/>
      <c r="DE145" s="778"/>
      <c r="DF145" s="778"/>
      <c r="DG145" s="778"/>
      <c r="DH145" s="778"/>
      <c r="DI145" s="778"/>
      <c r="DJ145" s="778"/>
      <c r="DK145" s="778"/>
      <c r="DL145" s="778"/>
      <c r="DM145" s="778"/>
      <c r="DN145" s="778"/>
      <c r="DO145" s="778"/>
      <c r="DP145" s="778"/>
      <c r="DQ145" s="778"/>
      <c r="DR145" s="778"/>
      <c r="DS145" s="778"/>
      <c r="DT145" s="779"/>
      <c r="DU145" s="779"/>
      <c r="DV145" s="779"/>
      <c r="DW145" s="779"/>
      <c r="DX145" s="779"/>
      <c r="DY145" s="779"/>
      <c r="DZ145" s="779"/>
      <c r="EA145" s="779"/>
      <c r="EB145" s="779"/>
      <c r="EC145" s="779"/>
      <c r="ED145" s="779"/>
      <c r="EE145" s="779"/>
      <c r="EF145" s="779"/>
      <c r="EG145" s="779"/>
      <c r="EH145" s="779"/>
      <c r="EI145" s="779"/>
      <c r="EJ145" s="779"/>
      <c r="EK145" s="779"/>
      <c r="EL145" s="779"/>
      <c r="EM145" s="779"/>
      <c r="EN145" s="779"/>
      <c r="EO145" s="779"/>
      <c r="EP145" s="779"/>
      <c r="EQ145" s="779"/>
      <c r="ER145" s="779"/>
      <c r="ES145" s="779"/>
      <c r="ET145" s="779"/>
      <c r="EU145" s="779"/>
      <c r="EV145" s="779"/>
      <c r="EW145" s="779"/>
      <c r="EX145" s="779"/>
      <c r="EY145" s="779"/>
      <c r="EZ145" s="779"/>
      <c r="FA145" s="779"/>
      <c r="FB145" s="779"/>
      <c r="FC145" s="779"/>
    </row>
    <row r="146" spans="1:159" ht="22">
      <c r="A146" s="778"/>
      <c r="B146" s="778"/>
      <c r="C146" s="778"/>
      <c r="D146" s="778"/>
      <c r="E146" s="778"/>
      <c r="F146" s="778"/>
      <c r="G146" s="778"/>
      <c r="H146" s="778"/>
      <c r="I146" s="778"/>
      <c r="J146" s="778"/>
      <c r="K146" s="778"/>
      <c r="L146" s="778"/>
      <c r="M146" s="778"/>
      <c r="N146" s="778"/>
      <c r="O146" s="778"/>
      <c r="P146" s="778"/>
      <c r="Q146" s="778"/>
      <c r="R146" s="778"/>
      <c r="S146" s="778"/>
      <c r="T146" s="778"/>
      <c r="U146" s="778"/>
      <c r="V146" s="778"/>
      <c r="W146" s="778"/>
      <c r="X146" s="778"/>
      <c r="Y146" s="778"/>
      <c r="Z146" s="778"/>
      <c r="AA146" s="778"/>
      <c r="AB146" s="778"/>
      <c r="AC146" s="778"/>
      <c r="AD146" s="778"/>
      <c r="AE146" s="778"/>
      <c r="AF146" s="778"/>
      <c r="AG146" s="778"/>
      <c r="AH146" s="778"/>
      <c r="AI146" s="778"/>
      <c r="AJ146" s="778"/>
      <c r="AK146" s="778"/>
      <c r="AL146" s="778"/>
      <c r="AM146" s="778"/>
      <c r="AN146" s="778"/>
      <c r="AO146" s="778"/>
      <c r="AP146" s="778"/>
      <c r="AQ146" s="778"/>
      <c r="AR146" s="778"/>
      <c r="AS146" s="778"/>
      <c r="AT146" s="778"/>
      <c r="AU146" s="778"/>
      <c r="AV146" s="778"/>
      <c r="AW146" s="778"/>
      <c r="AX146" s="778"/>
      <c r="AY146" s="778"/>
      <c r="AZ146" s="778"/>
      <c r="BA146" s="778"/>
      <c r="BB146" s="778"/>
      <c r="BC146" s="778"/>
      <c r="BD146" s="778"/>
      <c r="BE146" s="778"/>
      <c r="BF146" s="778"/>
      <c r="BG146" s="778"/>
      <c r="BH146" s="778"/>
      <c r="BI146" s="778"/>
      <c r="BJ146" s="778"/>
      <c r="BK146" s="778"/>
      <c r="BL146" s="778"/>
      <c r="BM146" s="778"/>
      <c r="BN146" s="778"/>
      <c r="BO146" s="778"/>
      <c r="BP146" s="778"/>
      <c r="BQ146" s="778"/>
      <c r="BR146" s="778"/>
      <c r="BS146" s="778"/>
      <c r="BT146" s="778"/>
      <c r="BU146" s="778"/>
      <c r="BV146" s="778"/>
      <c r="BW146" s="778"/>
      <c r="BX146" s="778"/>
      <c r="BY146" s="778"/>
      <c r="BZ146" s="778"/>
      <c r="CA146" s="778"/>
      <c r="CB146" s="778"/>
      <c r="CC146" s="778"/>
      <c r="CD146" s="778"/>
      <c r="CE146" s="778"/>
      <c r="CF146" s="778"/>
      <c r="CG146" s="778"/>
      <c r="CH146" s="778"/>
      <c r="CI146" s="778"/>
      <c r="CJ146" s="778"/>
      <c r="CK146" s="778"/>
      <c r="CL146" s="778"/>
      <c r="CM146" s="778"/>
      <c r="CN146" s="778"/>
      <c r="CO146" s="778"/>
      <c r="CP146" s="778"/>
      <c r="CQ146" s="778"/>
      <c r="CR146" s="778"/>
      <c r="CS146" s="778"/>
      <c r="CT146" s="778"/>
      <c r="CU146" s="778"/>
      <c r="CV146" s="778"/>
      <c r="CW146" s="778"/>
      <c r="CX146" s="778"/>
      <c r="CY146" s="778"/>
      <c r="CZ146" s="778"/>
      <c r="DA146" s="778"/>
      <c r="DB146" s="778"/>
      <c r="DC146" s="778"/>
      <c r="DD146" s="778"/>
      <c r="DE146" s="778"/>
      <c r="DF146" s="778"/>
      <c r="DG146" s="778"/>
      <c r="DH146" s="778"/>
      <c r="DI146" s="778"/>
      <c r="DJ146" s="778"/>
      <c r="DK146" s="778"/>
      <c r="DL146" s="778"/>
      <c r="DM146" s="778"/>
      <c r="DN146" s="778"/>
      <c r="DO146" s="778"/>
      <c r="DP146" s="778"/>
      <c r="DQ146" s="778"/>
      <c r="DR146" s="778"/>
      <c r="DS146" s="778"/>
      <c r="DT146" s="779"/>
      <c r="DU146" s="779"/>
      <c r="DV146" s="779"/>
      <c r="DW146" s="779"/>
      <c r="DX146" s="779"/>
      <c r="DY146" s="779"/>
      <c r="DZ146" s="779"/>
      <c r="EA146" s="779"/>
      <c r="EB146" s="779"/>
      <c r="EC146" s="779"/>
      <c r="ED146" s="779"/>
      <c r="EE146" s="779"/>
      <c r="EF146" s="779"/>
      <c r="EG146" s="779"/>
      <c r="EH146" s="779"/>
      <c r="EI146" s="779"/>
      <c r="EJ146" s="779"/>
      <c r="EK146" s="779"/>
      <c r="EL146" s="779"/>
      <c r="EM146" s="779"/>
      <c r="EN146" s="779"/>
      <c r="EO146" s="779"/>
      <c r="EP146" s="779"/>
      <c r="EQ146" s="779"/>
      <c r="ER146" s="779"/>
      <c r="ES146" s="779"/>
      <c r="ET146" s="779"/>
      <c r="EU146" s="779"/>
      <c r="EV146" s="779"/>
      <c r="EW146" s="779"/>
      <c r="EX146" s="779"/>
      <c r="EY146" s="779"/>
      <c r="EZ146" s="779"/>
      <c r="FA146" s="779"/>
      <c r="FB146" s="779"/>
      <c r="FC146" s="779"/>
    </row>
    <row r="147" spans="1:159" ht="22">
      <c r="A147" s="778"/>
      <c r="B147" s="778"/>
      <c r="C147" s="778"/>
      <c r="D147" s="778"/>
      <c r="E147" s="778"/>
      <c r="F147" s="778"/>
      <c r="G147" s="778"/>
      <c r="H147" s="778"/>
      <c r="I147" s="778"/>
      <c r="J147" s="778"/>
      <c r="K147" s="778"/>
      <c r="L147" s="778"/>
      <c r="M147" s="778"/>
      <c r="N147" s="778"/>
      <c r="O147" s="778"/>
      <c r="P147" s="778"/>
      <c r="Q147" s="778"/>
      <c r="R147" s="778"/>
      <c r="S147" s="778"/>
      <c r="T147" s="778"/>
      <c r="U147" s="778"/>
      <c r="V147" s="778"/>
      <c r="W147" s="778"/>
      <c r="X147" s="778"/>
      <c r="Y147" s="778"/>
      <c r="Z147" s="778"/>
      <c r="AA147" s="778"/>
      <c r="AB147" s="778"/>
      <c r="AC147" s="778"/>
      <c r="AD147" s="778"/>
      <c r="AE147" s="778"/>
      <c r="AF147" s="778"/>
      <c r="AG147" s="778"/>
      <c r="AH147" s="778"/>
      <c r="AI147" s="778"/>
      <c r="AJ147" s="778"/>
      <c r="AK147" s="778"/>
      <c r="AL147" s="778"/>
      <c r="AM147" s="778"/>
      <c r="AN147" s="778"/>
      <c r="AO147" s="778"/>
      <c r="AP147" s="778"/>
      <c r="AQ147" s="778"/>
      <c r="AR147" s="778"/>
      <c r="AS147" s="778"/>
      <c r="AT147" s="778"/>
      <c r="AU147" s="778"/>
      <c r="AV147" s="778"/>
      <c r="AW147" s="778"/>
      <c r="AX147" s="778"/>
      <c r="AY147" s="778"/>
      <c r="AZ147" s="778"/>
      <c r="BA147" s="778"/>
      <c r="BB147" s="778"/>
      <c r="BC147" s="778"/>
      <c r="BD147" s="778"/>
      <c r="BE147" s="778"/>
      <c r="BF147" s="778"/>
      <c r="BG147" s="778"/>
      <c r="BH147" s="778"/>
      <c r="BI147" s="778"/>
      <c r="BJ147" s="778"/>
      <c r="BK147" s="778"/>
      <c r="BL147" s="778"/>
      <c r="BM147" s="778"/>
      <c r="BN147" s="778"/>
      <c r="BO147" s="778"/>
      <c r="BP147" s="778"/>
      <c r="BQ147" s="778"/>
      <c r="BR147" s="778"/>
      <c r="BS147" s="778"/>
      <c r="BT147" s="778"/>
      <c r="BU147" s="778"/>
      <c r="BV147" s="778"/>
      <c r="BW147" s="778"/>
      <c r="BX147" s="778"/>
      <c r="BY147" s="778"/>
      <c r="BZ147" s="778"/>
      <c r="CA147" s="778"/>
      <c r="CB147" s="778"/>
      <c r="CC147" s="778"/>
      <c r="CD147" s="778"/>
      <c r="CE147" s="778"/>
      <c r="CF147" s="778"/>
      <c r="CG147" s="778"/>
      <c r="CH147" s="778"/>
      <c r="CI147" s="778"/>
      <c r="CJ147" s="778"/>
      <c r="CK147" s="778"/>
      <c r="CL147" s="778"/>
      <c r="CM147" s="778"/>
      <c r="CN147" s="778"/>
      <c r="CO147" s="778"/>
      <c r="CP147" s="778"/>
      <c r="CQ147" s="778"/>
      <c r="CR147" s="778"/>
      <c r="CS147" s="778"/>
      <c r="CT147" s="778"/>
      <c r="CU147" s="778"/>
      <c r="CV147" s="778"/>
      <c r="CW147" s="778"/>
      <c r="CX147" s="778"/>
      <c r="CY147" s="778"/>
      <c r="CZ147" s="778"/>
      <c r="DA147" s="778"/>
      <c r="DB147" s="778"/>
      <c r="DC147" s="778"/>
      <c r="DD147" s="778"/>
      <c r="DE147" s="778"/>
      <c r="DF147" s="778"/>
      <c r="DG147" s="778"/>
      <c r="DH147" s="778"/>
      <c r="DI147" s="778"/>
      <c r="DJ147" s="778"/>
      <c r="DK147" s="778"/>
      <c r="DL147" s="778"/>
      <c r="DM147" s="778"/>
      <c r="DN147" s="778"/>
      <c r="DO147" s="778"/>
      <c r="DP147" s="778"/>
      <c r="DQ147" s="778"/>
      <c r="DR147" s="778"/>
      <c r="DS147" s="778"/>
      <c r="DT147" s="779"/>
      <c r="DU147" s="779"/>
      <c r="DV147" s="779"/>
      <c r="DW147" s="779"/>
      <c r="DX147" s="779"/>
      <c r="DY147" s="779"/>
      <c r="DZ147" s="779"/>
      <c r="EA147" s="779"/>
      <c r="EB147" s="779"/>
      <c r="EC147" s="779"/>
      <c r="ED147" s="779"/>
      <c r="EE147" s="779"/>
      <c r="EF147" s="779"/>
      <c r="EG147" s="779"/>
      <c r="EH147" s="779"/>
      <c r="EI147" s="779"/>
      <c r="EJ147" s="779"/>
      <c r="EK147" s="779"/>
      <c r="EL147" s="779"/>
      <c r="EM147" s="779"/>
      <c r="EN147" s="779"/>
      <c r="EO147" s="779"/>
      <c r="EP147" s="779"/>
      <c r="EQ147" s="779"/>
      <c r="ER147" s="779"/>
      <c r="ES147" s="779"/>
      <c r="ET147" s="779"/>
      <c r="EU147" s="779"/>
      <c r="EV147" s="779"/>
      <c r="EW147" s="779"/>
      <c r="EX147" s="779"/>
      <c r="EY147" s="779"/>
      <c r="EZ147" s="779"/>
      <c r="FA147" s="779"/>
      <c r="FB147" s="779"/>
      <c r="FC147" s="779"/>
    </row>
    <row r="148" spans="1:159" ht="22">
      <c r="A148" s="778"/>
      <c r="B148" s="778"/>
      <c r="C148" s="778"/>
      <c r="D148" s="778"/>
      <c r="E148" s="778"/>
      <c r="F148" s="778"/>
      <c r="G148" s="778"/>
      <c r="H148" s="778"/>
      <c r="I148" s="778"/>
      <c r="J148" s="778"/>
      <c r="K148" s="778"/>
      <c r="L148" s="778"/>
      <c r="M148" s="778"/>
      <c r="N148" s="778"/>
      <c r="O148" s="778"/>
      <c r="P148" s="778"/>
      <c r="Q148" s="778"/>
      <c r="R148" s="778"/>
      <c r="S148" s="778"/>
      <c r="T148" s="778"/>
      <c r="U148" s="778"/>
      <c r="V148" s="778"/>
      <c r="W148" s="778"/>
      <c r="X148" s="778"/>
      <c r="Y148" s="778"/>
      <c r="Z148" s="778"/>
      <c r="AA148" s="778"/>
      <c r="AB148" s="778"/>
      <c r="AC148" s="778"/>
      <c r="AD148" s="778"/>
      <c r="AE148" s="778"/>
      <c r="AF148" s="778"/>
      <c r="AG148" s="778"/>
      <c r="AH148" s="778"/>
      <c r="AI148" s="778"/>
      <c r="AJ148" s="778"/>
      <c r="AK148" s="778"/>
      <c r="AL148" s="778"/>
      <c r="AM148" s="778"/>
      <c r="AN148" s="778"/>
      <c r="AO148" s="778"/>
      <c r="AP148" s="778"/>
      <c r="AQ148" s="778"/>
      <c r="AR148" s="778"/>
      <c r="AS148" s="778"/>
      <c r="AT148" s="778"/>
      <c r="AU148" s="778"/>
      <c r="AV148" s="778"/>
      <c r="AW148" s="778"/>
      <c r="AX148" s="778"/>
      <c r="AY148" s="778"/>
      <c r="AZ148" s="778"/>
      <c r="BA148" s="778"/>
      <c r="BB148" s="778"/>
      <c r="BC148" s="778"/>
      <c r="BD148" s="778"/>
      <c r="BE148" s="778"/>
      <c r="BF148" s="778"/>
      <c r="BG148" s="778"/>
      <c r="BH148" s="778"/>
      <c r="BI148" s="778"/>
      <c r="BJ148" s="778"/>
      <c r="BK148" s="778"/>
      <c r="BL148" s="778"/>
      <c r="BM148" s="778"/>
      <c r="BN148" s="778"/>
      <c r="BO148" s="778"/>
      <c r="BP148" s="778"/>
      <c r="BQ148" s="778"/>
      <c r="BR148" s="778"/>
      <c r="BS148" s="778"/>
      <c r="BT148" s="778"/>
      <c r="BU148" s="778"/>
      <c r="BV148" s="778"/>
      <c r="BW148" s="778"/>
      <c r="BX148" s="778"/>
      <c r="BY148" s="778"/>
      <c r="BZ148" s="778"/>
      <c r="CA148" s="778"/>
      <c r="CB148" s="778"/>
      <c r="CC148" s="778"/>
      <c r="CD148" s="778"/>
      <c r="CE148" s="778"/>
      <c r="CF148" s="778"/>
      <c r="CG148" s="778"/>
      <c r="CH148" s="778"/>
      <c r="CI148" s="778"/>
      <c r="CJ148" s="778"/>
      <c r="CK148" s="778"/>
      <c r="CL148" s="778"/>
      <c r="CM148" s="778"/>
      <c r="CN148" s="778"/>
      <c r="CO148" s="778"/>
      <c r="CP148" s="778"/>
      <c r="CQ148" s="778"/>
      <c r="CR148" s="778"/>
      <c r="CS148" s="778"/>
      <c r="CT148" s="778"/>
      <c r="CU148" s="778"/>
      <c r="CV148" s="778"/>
      <c r="CW148" s="778"/>
      <c r="CX148" s="778"/>
      <c r="CY148" s="778"/>
      <c r="CZ148" s="778"/>
      <c r="DA148" s="778"/>
      <c r="DB148" s="778"/>
      <c r="DC148" s="778"/>
      <c r="DD148" s="778"/>
      <c r="DE148" s="778"/>
      <c r="DF148" s="778"/>
      <c r="DG148" s="778"/>
      <c r="DH148" s="778"/>
      <c r="DI148" s="778"/>
      <c r="DJ148" s="778"/>
      <c r="DK148" s="778"/>
      <c r="DL148" s="778"/>
      <c r="DM148" s="778"/>
      <c r="DN148" s="778"/>
      <c r="DO148" s="778"/>
      <c r="DP148" s="778"/>
      <c r="DQ148" s="778"/>
      <c r="DR148" s="778"/>
      <c r="DS148" s="778"/>
      <c r="DT148" s="779"/>
      <c r="DU148" s="779"/>
      <c r="DV148" s="779"/>
      <c r="DW148" s="779"/>
      <c r="DX148" s="779"/>
      <c r="DY148" s="779"/>
      <c r="DZ148" s="779"/>
      <c r="EA148" s="779"/>
      <c r="EB148" s="779"/>
      <c r="EC148" s="779"/>
      <c r="ED148" s="779"/>
      <c r="EE148" s="779"/>
      <c r="EF148" s="779"/>
      <c r="EG148" s="779"/>
      <c r="EH148" s="779"/>
      <c r="EI148" s="779"/>
      <c r="EJ148" s="779"/>
      <c r="EK148" s="779"/>
      <c r="EL148" s="779"/>
      <c r="EM148" s="779"/>
      <c r="EN148" s="779"/>
      <c r="EO148" s="779"/>
      <c r="EP148" s="779"/>
      <c r="EQ148" s="779"/>
      <c r="ER148" s="779"/>
      <c r="ES148" s="779"/>
      <c r="ET148" s="779"/>
      <c r="EU148" s="779"/>
      <c r="EV148" s="779"/>
      <c r="EW148" s="779"/>
      <c r="EX148" s="779"/>
      <c r="EY148" s="779"/>
      <c r="EZ148" s="779"/>
      <c r="FA148" s="779"/>
      <c r="FB148" s="779"/>
      <c r="FC148" s="779"/>
    </row>
    <row r="149" spans="1:159" ht="22">
      <c r="A149" s="778"/>
      <c r="B149" s="778"/>
      <c r="C149" s="778"/>
      <c r="D149" s="778"/>
      <c r="E149" s="778"/>
      <c r="F149" s="778"/>
      <c r="G149" s="778"/>
      <c r="H149" s="778"/>
      <c r="I149" s="778"/>
      <c r="J149" s="778"/>
      <c r="K149" s="778"/>
      <c r="L149" s="778"/>
      <c r="M149" s="778"/>
      <c r="N149" s="778"/>
      <c r="O149" s="778"/>
      <c r="P149" s="778"/>
      <c r="Q149" s="778"/>
      <c r="R149" s="778"/>
      <c r="S149" s="778"/>
      <c r="T149" s="778"/>
      <c r="U149" s="778"/>
      <c r="V149" s="778"/>
      <c r="W149" s="778"/>
      <c r="X149" s="778"/>
      <c r="Y149" s="778"/>
      <c r="Z149" s="778"/>
      <c r="AA149" s="778"/>
      <c r="AB149" s="778"/>
      <c r="AC149" s="778"/>
      <c r="AD149" s="778"/>
      <c r="AE149" s="778"/>
      <c r="AF149" s="778"/>
      <c r="AG149" s="778"/>
      <c r="AH149" s="778"/>
      <c r="AI149" s="778"/>
      <c r="AJ149" s="778"/>
      <c r="AK149" s="778"/>
      <c r="AL149" s="778"/>
      <c r="AM149" s="778"/>
      <c r="AN149" s="778"/>
      <c r="AO149" s="778"/>
      <c r="AP149" s="778"/>
      <c r="AQ149" s="778"/>
      <c r="AR149" s="778"/>
      <c r="AS149" s="778"/>
      <c r="AT149" s="778"/>
      <c r="AU149" s="778"/>
      <c r="AV149" s="778"/>
      <c r="AW149" s="778"/>
      <c r="AX149" s="778"/>
      <c r="AY149" s="778"/>
      <c r="AZ149" s="778"/>
      <c r="BA149" s="778"/>
      <c r="BB149" s="778"/>
      <c r="BC149" s="778"/>
      <c r="BD149" s="778"/>
      <c r="BE149" s="778"/>
      <c r="BF149" s="778"/>
      <c r="BG149" s="778"/>
      <c r="BH149" s="778"/>
      <c r="BI149" s="778"/>
      <c r="BJ149" s="778"/>
      <c r="BK149" s="778"/>
      <c r="BL149" s="778"/>
      <c r="BM149" s="778"/>
      <c r="BN149" s="778"/>
      <c r="BO149" s="778"/>
      <c r="BP149" s="778"/>
      <c r="BQ149" s="778"/>
      <c r="BR149" s="778"/>
      <c r="BS149" s="778"/>
      <c r="BT149" s="778"/>
      <c r="BU149" s="778"/>
      <c r="BV149" s="778"/>
      <c r="BW149" s="778"/>
      <c r="BX149" s="778"/>
      <c r="BY149" s="778"/>
      <c r="BZ149" s="778"/>
      <c r="CA149" s="778"/>
      <c r="CB149" s="778"/>
      <c r="CC149" s="778"/>
      <c r="CD149" s="778"/>
      <c r="CE149" s="778"/>
      <c r="CF149" s="778"/>
      <c r="CG149" s="778"/>
      <c r="CH149" s="778"/>
      <c r="CI149" s="778"/>
      <c r="CJ149" s="778"/>
      <c r="CK149" s="778"/>
      <c r="CL149" s="778"/>
      <c r="CM149" s="778"/>
      <c r="CN149" s="778"/>
      <c r="CO149" s="778"/>
      <c r="CP149" s="778"/>
      <c r="CQ149" s="778"/>
      <c r="CR149" s="778"/>
      <c r="CS149" s="778"/>
      <c r="CT149" s="778"/>
      <c r="CU149" s="778"/>
      <c r="CV149" s="778"/>
      <c r="CW149" s="778"/>
      <c r="CX149" s="778"/>
      <c r="CY149" s="778"/>
      <c r="CZ149" s="778"/>
      <c r="DA149" s="778"/>
      <c r="DB149" s="778"/>
      <c r="DC149" s="778"/>
      <c r="DD149" s="778"/>
      <c r="DE149" s="778"/>
      <c r="DF149" s="778"/>
      <c r="DG149" s="778"/>
      <c r="DH149" s="778"/>
      <c r="DI149" s="778"/>
      <c r="DJ149" s="778"/>
      <c r="DK149" s="778"/>
      <c r="DL149" s="778"/>
      <c r="DM149" s="778"/>
      <c r="DN149" s="778"/>
      <c r="DO149" s="778"/>
      <c r="DP149" s="778"/>
      <c r="DQ149" s="778"/>
      <c r="DR149" s="778"/>
      <c r="DS149" s="778"/>
      <c r="DT149" s="779"/>
      <c r="DU149" s="779"/>
      <c r="DV149" s="779"/>
      <c r="DW149" s="779"/>
      <c r="DX149" s="779"/>
      <c r="DY149" s="779"/>
      <c r="DZ149" s="779"/>
      <c r="EA149" s="779"/>
      <c r="EB149" s="779"/>
      <c r="EC149" s="779"/>
      <c r="ED149" s="779"/>
      <c r="EE149" s="779"/>
      <c r="EF149" s="779"/>
      <c r="EG149" s="779"/>
      <c r="EH149" s="779"/>
      <c r="EI149" s="779"/>
      <c r="EJ149" s="779"/>
      <c r="EK149" s="779"/>
      <c r="EL149" s="779"/>
      <c r="EM149" s="779"/>
      <c r="EN149" s="779"/>
      <c r="EO149" s="779"/>
      <c r="EP149" s="779"/>
      <c r="EQ149" s="779"/>
      <c r="ER149" s="779"/>
      <c r="ES149" s="779"/>
      <c r="ET149" s="779"/>
      <c r="EU149" s="779"/>
      <c r="EV149" s="779"/>
      <c r="EW149" s="779"/>
      <c r="EX149" s="779"/>
      <c r="EY149" s="779"/>
      <c r="EZ149" s="779"/>
      <c r="FA149" s="779"/>
      <c r="FB149" s="779"/>
      <c r="FC149" s="779"/>
    </row>
    <row r="150" spans="1:159" ht="22">
      <c r="A150" s="778"/>
      <c r="B150" s="778"/>
      <c r="C150" s="778"/>
      <c r="D150" s="778"/>
      <c r="E150" s="778"/>
      <c r="F150" s="778"/>
      <c r="G150" s="778"/>
      <c r="H150" s="778"/>
      <c r="I150" s="778"/>
      <c r="J150" s="778"/>
      <c r="K150" s="778"/>
      <c r="L150" s="778"/>
      <c r="M150" s="778"/>
      <c r="N150" s="778"/>
      <c r="O150" s="778"/>
      <c r="P150" s="778"/>
      <c r="Q150" s="778"/>
      <c r="R150" s="778"/>
      <c r="S150" s="778"/>
      <c r="T150" s="778"/>
      <c r="U150" s="778"/>
      <c r="V150" s="778"/>
      <c r="W150" s="778"/>
      <c r="X150" s="778"/>
      <c r="Y150" s="778"/>
      <c r="Z150" s="778"/>
      <c r="AA150" s="778"/>
      <c r="AB150" s="778"/>
      <c r="AC150" s="778"/>
      <c r="AD150" s="778"/>
      <c r="AE150" s="778"/>
      <c r="AF150" s="778"/>
      <c r="AG150" s="778"/>
      <c r="AH150" s="778"/>
      <c r="AI150" s="778"/>
      <c r="AJ150" s="778"/>
      <c r="AK150" s="778"/>
      <c r="AL150" s="778"/>
      <c r="AM150" s="778"/>
      <c r="AN150" s="778"/>
      <c r="AO150" s="778"/>
      <c r="AP150" s="778"/>
      <c r="AQ150" s="778"/>
      <c r="AR150" s="778"/>
      <c r="AS150" s="778"/>
      <c r="AT150" s="778"/>
      <c r="AU150" s="778"/>
      <c r="AV150" s="778"/>
      <c r="AW150" s="778"/>
      <c r="AX150" s="778"/>
      <c r="AY150" s="778"/>
      <c r="AZ150" s="778"/>
      <c r="BA150" s="778"/>
      <c r="BB150" s="778"/>
      <c r="BC150" s="778"/>
      <c r="BD150" s="778"/>
      <c r="BE150" s="778"/>
      <c r="BF150" s="778"/>
      <c r="BG150" s="778"/>
      <c r="BH150" s="778"/>
      <c r="BI150" s="778"/>
      <c r="BJ150" s="778"/>
      <c r="BK150" s="778"/>
      <c r="BL150" s="778"/>
      <c r="BM150" s="778"/>
      <c r="BN150" s="778"/>
      <c r="BO150" s="778"/>
      <c r="BP150" s="778"/>
      <c r="BQ150" s="778"/>
      <c r="BR150" s="778"/>
      <c r="BS150" s="778"/>
      <c r="BT150" s="778"/>
      <c r="BU150" s="778"/>
      <c r="BV150" s="778"/>
      <c r="BW150" s="778"/>
      <c r="BX150" s="778"/>
      <c r="BY150" s="778"/>
      <c r="BZ150" s="778"/>
      <c r="CA150" s="778"/>
      <c r="CB150" s="778"/>
      <c r="CC150" s="778"/>
      <c r="CD150" s="778"/>
      <c r="CE150" s="778"/>
      <c r="CF150" s="778"/>
      <c r="CG150" s="778"/>
      <c r="CH150" s="778"/>
      <c r="CI150" s="778"/>
      <c r="CJ150" s="778"/>
      <c r="CK150" s="778"/>
      <c r="CL150" s="778"/>
      <c r="CM150" s="778"/>
      <c r="CN150" s="778"/>
      <c r="CO150" s="778"/>
      <c r="CP150" s="778"/>
      <c r="CQ150" s="778"/>
      <c r="CR150" s="778"/>
      <c r="CS150" s="778"/>
      <c r="CT150" s="778"/>
      <c r="CU150" s="778"/>
      <c r="CV150" s="778"/>
      <c r="CW150" s="778"/>
      <c r="CX150" s="778"/>
      <c r="CY150" s="778"/>
      <c r="CZ150" s="778"/>
      <c r="DA150" s="778"/>
      <c r="DB150" s="778"/>
      <c r="DC150" s="778"/>
      <c r="DD150" s="778"/>
      <c r="DE150" s="778"/>
      <c r="DF150" s="778"/>
      <c r="DG150" s="778"/>
      <c r="DH150" s="778"/>
      <c r="DI150" s="778"/>
      <c r="DJ150" s="778"/>
      <c r="DK150" s="778"/>
      <c r="DL150" s="778"/>
      <c r="DM150" s="778"/>
      <c r="DN150" s="778"/>
      <c r="DO150" s="778"/>
      <c r="DP150" s="778"/>
      <c r="DQ150" s="778"/>
      <c r="DR150" s="778"/>
      <c r="DS150" s="778"/>
      <c r="DT150" s="779"/>
      <c r="DU150" s="779"/>
      <c r="DV150" s="779"/>
      <c r="DW150" s="779"/>
      <c r="DX150" s="779"/>
      <c r="DY150" s="779"/>
      <c r="DZ150" s="779"/>
      <c r="EA150" s="779"/>
      <c r="EB150" s="779"/>
      <c r="EC150" s="779"/>
      <c r="ED150" s="779"/>
      <c r="EE150" s="779"/>
      <c r="EF150" s="779"/>
      <c r="EG150" s="779"/>
      <c r="EH150" s="779"/>
      <c r="EI150" s="779"/>
      <c r="EJ150" s="779"/>
      <c r="EK150" s="779"/>
      <c r="EL150" s="779"/>
      <c r="EM150" s="779"/>
      <c r="EN150" s="779"/>
      <c r="EO150" s="779"/>
      <c r="EP150" s="779"/>
      <c r="EQ150" s="779"/>
      <c r="ER150" s="779"/>
      <c r="ES150" s="779"/>
      <c r="ET150" s="779"/>
      <c r="EU150" s="779"/>
      <c r="EV150" s="779"/>
      <c r="EW150" s="779"/>
      <c r="EX150" s="779"/>
      <c r="EY150" s="779"/>
      <c r="EZ150" s="779"/>
      <c r="FA150" s="779"/>
      <c r="FB150" s="779"/>
      <c r="FC150" s="779"/>
    </row>
    <row r="151" spans="1:159" ht="22">
      <c r="A151" s="778"/>
      <c r="B151" s="778"/>
      <c r="C151" s="778"/>
      <c r="D151" s="778"/>
      <c r="E151" s="778"/>
      <c r="F151" s="778"/>
      <c r="G151" s="778"/>
      <c r="H151" s="778"/>
      <c r="I151" s="778"/>
      <c r="J151" s="778"/>
      <c r="K151" s="778"/>
      <c r="L151" s="778"/>
      <c r="M151" s="778"/>
      <c r="N151" s="778"/>
      <c r="O151" s="778"/>
      <c r="P151" s="778"/>
      <c r="Q151" s="778"/>
      <c r="R151" s="778"/>
      <c r="S151" s="778"/>
      <c r="T151" s="778"/>
      <c r="U151" s="778"/>
      <c r="V151" s="778"/>
      <c r="W151" s="778"/>
      <c r="X151" s="778"/>
      <c r="Y151" s="778"/>
      <c r="Z151" s="778"/>
      <c r="AA151" s="778"/>
      <c r="AB151" s="778"/>
      <c r="AC151" s="778"/>
      <c r="AD151" s="778"/>
      <c r="AE151" s="778"/>
      <c r="AF151" s="778"/>
      <c r="AG151" s="778"/>
      <c r="AH151" s="778"/>
      <c r="AI151" s="778"/>
      <c r="AJ151" s="778"/>
      <c r="AK151" s="778"/>
      <c r="AL151" s="778"/>
      <c r="AM151" s="778"/>
      <c r="AN151" s="778"/>
      <c r="AO151" s="778"/>
      <c r="AP151" s="778"/>
      <c r="AQ151" s="778"/>
      <c r="AR151" s="778"/>
      <c r="AS151" s="778"/>
      <c r="AT151" s="778"/>
      <c r="AU151" s="778"/>
      <c r="AV151" s="778"/>
      <c r="AW151" s="778"/>
      <c r="AX151" s="778"/>
      <c r="AY151" s="778"/>
      <c r="AZ151" s="778"/>
      <c r="BA151" s="778"/>
      <c r="BB151" s="778"/>
      <c r="BC151" s="778"/>
      <c r="BD151" s="778"/>
      <c r="BE151" s="778"/>
      <c r="BF151" s="778"/>
      <c r="BG151" s="778"/>
      <c r="BH151" s="778"/>
      <c r="BI151" s="778"/>
      <c r="BJ151" s="778"/>
      <c r="BK151" s="778"/>
      <c r="BL151" s="778"/>
      <c r="BM151" s="778"/>
      <c r="BN151" s="778"/>
      <c r="BO151" s="778"/>
      <c r="BP151" s="778"/>
      <c r="BQ151" s="778"/>
      <c r="BR151" s="778"/>
      <c r="BS151" s="778"/>
      <c r="BT151" s="778"/>
      <c r="BU151" s="778"/>
      <c r="BV151" s="778"/>
      <c r="BW151" s="778"/>
      <c r="BX151" s="778"/>
      <c r="BY151" s="778"/>
      <c r="BZ151" s="778"/>
      <c r="CA151" s="778"/>
      <c r="CB151" s="778"/>
      <c r="CC151" s="778"/>
      <c r="CD151" s="778"/>
      <c r="CE151" s="778"/>
      <c r="CF151" s="778"/>
      <c r="CG151" s="778"/>
      <c r="CH151" s="778"/>
      <c r="CI151" s="778"/>
      <c r="CJ151" s="778"/>
      <c r="CK151" s="778"/>
      <c r="CL151" s="778"/>
      <c r="CM151" s="778"/>
      <c r="CN151" s="778"/>
      <c r="CO151" s="778"/>
      <c r="CP151" s="778"/>
      <c r="CQ151" s="778"/>
      <c r="CR151" s="778"/>
      <c r="CS151" s="778"/>
      <c r="CT151" s="778"/>
      <c r="CU151" s="778"/>
      <c r="CV151" s="778"/>
      <c r="CW151" s="778"/>
      <c r="CX151" s="778"/>
      <c r="CY151" s="778"/>
      <c r="CZ151" s="778"/>
      <c r="DA151" s="778"/>
      <c r="DB151" s="778"/>
      <c r="DC151" s="778"/>
      <c r="DD151" s="778"/>
      <c r="DE151" s="778"/>
      <c r="DF151" s="778"/>
      <c r="DG151" s="778"/>
      <c r="DH151" s="778"/>
      <c r="DI151" s="778"/>
      <c r="DJ151" s="778"/>
      <c r="DK151" s="778"/>
      <c r="DL151" s="778"/>
      <c r="DM151" s="778"/>
      <c r="DN151" s="778"/>
      <c r="DO151" s="778"/>
      <c r="DP151" s="778"/>
      <c r="DQ151" s="778"/>
      <c r="DR151" s="778"/>
      <c r="DS151" s="778"/>
      <c r="DT151" s="779"/>
      <c r="DU151" s="779"/>
      <c r="DV151" s="779"/>
      <c r="DW151" s="779"/>
      <c r="DX151" s="779"/>
      <c r="DY151" s="779"/>
      <c r="DZ151" s="779"/>
      <c r="EA151" s="779"/>
      <c r="EB151" s="779"/>
      <c r="EC151" s="779"/>
      <c r="ED151" s="779"/>
      <c r="EE151" s="779"/>
      <c r="EF151" s="779"/>
      <c r="EG151" s="779"/>
      <c r="EH151" s="779"/>
      <c r="EI151" s="779"/>
      <c r="EJ151" s="779"/>
      <c r="EK151" s="779"/>
      <c r="EL151" s="779"/>
      <c r="EM151" s="779"/>
      <c r="EN151" s="779"/>
      <c r="EO151" s="779"/>
      <c r="EP151" s="779"/>
      <c r="EQ151" s="779"/>
      <c r="ER151" s="779"/>
      <c r="ES151" s="779"/>
      <c r="ET151" s="779"/>
      <c r="EU151" s="779"/>
      <c r="EV151" s="779"/>
      <c r="EW151" s="779"/>
      <c r="EX151" s="779"/>
      <c r="EY151" s="779"/>
      <c r="EZ151" s="779"/>
      <c r="FA151" s="779"/>
      <c r="FB151" s="779"/>
      <c r="FC151" s="779"/>
    </row>
    <row r="152" spans="1:159" ht="22">
      <c r="A152" s="778"/>
      <c r="B152" s="778"/>
      <c r="C152" s="778"/>
      <c r="D152" s="778"/>
      <c r="E152" s="778"/>
      <c r="F152" s="778"/>
      <c r="G152" s="778"/>
      <c r="H152" s="778"/>
      <c r="I152" s="778"/>
      <c r="J152" s="778"/>
      <c r="K152" s="778"/>
      <c r="L152" s="778"/>
      <c r="M152" s="778"/>
      <c r="N152" s="778"/>
      <c r="O152" s="778"/>
      <c r="P152" s="778"/>
      <c r="Q152" s="778"/>
      <c r="R152" s="778"/>
      <c r="S152" s="778"/>
      <c r="T152" s="778"/>
      <c r="U152" s="778"/>
      <c r="V152" s="778"/>
      <c r="W152" s="778"/>
      <c r="X152" s="778"/>
      <c r="Y152" s="778"/>
      <c r="Z152" s="778"/>
      <c r="AA152" s="778"/>
      <c r="AB152" s="778"/>
      <c r="AC152" s="778"/>
      <c r="AD152" s="778"/>
      <c r="AE152" s="778"/>
      <c r="AF152" s="778"/>
      <c r="AG152" s="778"/>
      <c r="AH152" s="778"/>
      <c r="AI152" s="778"/>
      <c r="AJ152" s="778"/>
      <c r="AK152" s="778"/>
      <c r="AL152" s="778"/>
      <c r="AM152" s="778"/>
      <c r="AN152" s="778"/>
      <c r="AO152" s="778"/>
      <c r="AP152" s="778"/>
      <c r="AQ152" s="778"/>
      <c r="AR152" s="778"/>
      <c r="AS152" s="778"/>
      <c r="AT152" s="778"/>
      <c r="AU152" s="778"/>
      <c r="AV152" s="778"/>
      <c r="AW152" s="778"/>
      <c r="AX152" s="778"/>
      <c r="AY152" s="778"/>
      <c r="AZ152" s="778"/>
      <c r="BA152" s="778"/>
      <c r="BB152" s="778"/>
      <c r="BC152" s="778"/>
      <c r="BD152" s="778"/>
      <c r="BE152" s="778"/>
      <c r="BF152" s="778"/>
      <c r="BG152" s="778"/>
      <c r="BH152" s="778"/>
      <c r="BI152" s="778"/>
      <c r="BJ152" s="778"/>
      <c r="BK152" s="778"/>
      <c r="BL152" s="778"/>
      <c r="BM152" s="778"/>
      <c r="BN152" s="778"/>
      <c r="BO152" s="778"/>
      <c r="BP152" s="778"/>
      <c r="BQ152" s="778"/>
      <c r="BR152" s="778"/>
      <c r="BS152" s="778"/>
      <c r="BT152" s="778"/>
      <c r="BU152" s="778"/>
      <c r="BV152" s="778"/>
      <c r="BW152" s="778"/>
      <c r="BX152" s="778"/>
      <c r="BY152" s="778"/>
      <c r="BZ152" s="778"/>
      <c r="CA152" s="778"/>
      <c r="CB152" s="778"/>
      <c r="CC152" s="778"/>
      <c r="CD152" s="778"/>
      <c r="CE152" s="778"/>
      <c r="CF152" s="778"/>
      <c r="CG152" s="778"/>
      <c r="CH152" s="778"/>
      <c r="CI152" s="778"/>
      <c r="CJ152" s="778"/>
      <c r="CK152" s="778"/>
      <c r="CL152" s="778"/>
      <c r="CM152" s="778"/>
      <c r="CN152" s="778"/>
      <c r="CO152" s="778"/>
      <c r="CP152" s="778"/>
      <c r="CQ152" s="778"/>
      <c r="CR152" s="778"/>
      <c r="CS152" s="778"/>
      <c r="CT152" s="778"/>
      <c r="CU152" s="778"/>
      <c r="CV152" s="778"/>
      <c r="CW152" s="778"/>
      <c r="CX152" s="778"/>
      <c r="CY152" s="778"/>
      <c r="CZ152" s="778"/>
      <c r="DA152" s="778"/>
      <c r="DB152" s="778"/>
      <c r="DC152" s="778"/>
      <c r="DD152" s="778"/>
      <c r="DE152" s="778"/>
      <c r="DF152" s="778"/>
      <c r="DG152" s="778"/>
      <c r="DH152" s="778"/>
      <c r="DI152" s="778"/>
      <c r="DJ152" s="778"/>
      <c r="DK152" s="778"/>
      <c r="DL152" s="778"/>
      <c r="DM152" s="778"/>
      <c r="DN152" s="778"/>
      <c r="DO152" s="778"/>
      <c r="DP152" s="778"/>
      <c r="DQ152" s="778"/>
      <c r="DR152" s="778"/>
      <c r="DS152" s="778"/>
      <c r="DT152" s="779"/>
      <c r="DU152" s="779"/>
      <c r="DV152" s="779"/>
      <c r="DW152" s="779"/>
      <c r="DX152" s="779"/>
      <c r="DY152" s="779"/>
      <c r="DZ152" s="779"/>
      <c r="EA152" s="779"/>
      <c r="EB152" s="779"/>
      <c r="EC152" s="779"/>
      <c r="ED152" s="779"/>
      <c r="EE152" s="779"/>
      <c r="EF152" s="779"/>
      <c r="EG152" s="779"/>
      <c r="EH152" s="779"/>
      <c r="EI152" s="779"/>
      <c r="EJ152" s="779"/>
      <c r="EK152" s="779"/>
      <c r="EL152" s="779"/>
      <c r="EM152" s="779"/>
      <c r="EN152" s="779"/>
      <c r="EO152" s="779"/>
      <c r="EP152" s="779"/>
      <c r="EQ152" s="779"/>
      <c r="ER152" s="779"/>
      <c r="ES152" s="779"/>
      <c r="ET152" s="779"/>
      <c r="EU152" s="779"/>
      <c r="EV152" s="779"/>
      <c r="EW152" s="779"/>
      <c r="EX152" s="779"/>
      <c r="EY152" s="779"/>
      <c r="EZ152" s="779"/>
      <c r="FA152" s="779"/>
      <c r="FB152" s="779"/>
      <c r="FC152" s="779"/>
    </row>
    <row r="153" spans="1:159" ht="22">
      <c r="A153" s="778"/>
      <c r="B153" s="778"/>
      <c r="C153" s="778"/>
      <c r="D153" s="778"/>
      <c r="E153" s="778"/>
      <c r="F153" s="778"/>
      <c r="G153" s="778"/>
      <c r="H153" s="778"/>
      <c r="I153" s="778"/>
      <c r="J153" s="778"/>
      <c r="K153" s="778"/>
      <c r="L153" s="778"/>
      <c r="M153" s="778"/>
      <c r="N153" s="778"/>
      <c r="O153" s="778"/>
      <c r="P153" s="778"/>
      <c r="Q153" s="778"/>
      <c r="R153" s="778"/>
      <c r="S153" s="778"/>
      <c r="T153" s="778"/>
      <c r="U153" s="778"/>
      <c r="V153" s="778"/>
      <c r="W153" s="778"/>
      <c r="X153" s="778"/>
      <c r="Y153" s="778"/>
      <c r="Z153" s="778"/>
      <c r="AA153" s="778"/>
      <c r="AB153" s="778"/>
      <c r="AC153" s="778"/>
      <c r="AD153" s="778"/>
      <c r="AE153" s="778"/>
      <c r="AF153" s="778"/>
      <c r="AG153" s="778"/>
      <c r="AH153" s="778"/>
      <c r="AI153" s="778"/>
      <c r="AJ153" s="778"/>
      <c r="AK153" s="778"/>
      <c r="AL153" s="778"/>
      <c r="AM153" s="778"/>
      <c r="AN153" s="778"/>
      <c r="AO153" s="778"/>
      <c r="AP153" s="778"/>
      <c r="AQ153" s="778"/>
      <c r="AR153" s="778"/>
      <c r="AS153" s="778"/>
      <c r="AT153" s="778"/>
      <c r="AU153" s="778"/>
      <c r="AV153" s="778"/>
      <c r="AW153" s="778"/>
      <c r="AX153" s="778"/>
      <c r="AY153" s="778"/>
      <c r="AZ153" s="778"/>
      <c r="BA153" s="778"/>
      <c r="BB153" s="778"/>
      <c r="BC153" s="778"/>
      <c r="BD153" s="778"/>
      <c r="BE153" s="778"/>
      <c r="BF153" s="778"/>
      <c r="BG153" s="778"/>
      <c r="BH153" s="778"/>
      <c r="BI153" s="778"/>
      <c r="BJ153" s="778"/>
      <c r="BK153" s="778"/>
      <c r="BL153" s="778"/>
      <c r="BM153" s="778"/>
      <c r="BN153" s="778"/>
      <c r="BO153" s="778"/>
      <c r="BP153" s="778"/>
      <c r="BQ153" s="778"/>
      <c r="BR153" s="778"/>
      <c r="BS153" s="778"/>
      <c r="BT153" s="778"/>
      <c r="BU153" s="778"/>
      <c r="BV153" s="778"/>
      <c r="BW153" s="778"/>
      <c r="BX153" s="778"/>
      <c r="BY153" s="778"/>
      <c r="BZ153" s="778"/>
      <c r="CA153" s="778"/>
      <c r="CB153" s="778"/>
      <c r="CC153" s="778"/>
      <c r="CD153" s="778"/>
      <c r="CE153" s="778"/>
      <c r="CF153" s="778"/>
      <c r="CG153" s="778"/>
      <c r="CH153" s="778"/>
      <c r="CI153" s="778"/>
      <c r="CJ153" s="778"/>
      <c r="CK153" s="778"/>
      <c r="CL153" s="778"/>
      <c r="CM153" s="778"/>
      <c r="CN153" s="778"/>
      <c r="CO153" s="778"/>
      <c r="CP153" s="778"/>
      <c r="CQ153" s="778"/>
      <c r="CR153" s="778"/>
      <c r="CS153" s="778"/>
      <c r="CT153" s="778"/>
      <c r="CU153" s="778"/>
      <c r="CV153" s="778"/>
      <c r="CW153" s="778"/>
      <c r="CX153" s="778"/>
      <c r="CY153" s="778"/>
      <c r="CZ153" s="778"/>
      <c r="DA153" s="778"/>
      <c r="DB153" s="778"/>
      <c r="DC153" s="778"/>
      <c r="DD153" s="778"/>
      <c r="DE153" s="778"/>
      <c r="DF153" s="778"/>
      <c r="DG153" s="778"/>
      <c r="DH153" s="778"/>
      <c r="DI153" s="778"/>
      <c r="DJ153" s="778"/>
      <c r="DK153" s="778"/>
      <c r="DL153" s="778"/>
      <c r="DM153" s="778"/>
      <c r="DN153" s="778"/>
      <c r="DO153" s="778"/>
      <c r="DP153" s="778"/>
      <c r="DQ153" s="778"/>
      <c r="DR153" s="778"/>
      <c r="DS153" s="778"/>
      <c r="DT153" s="779"/>
      <c r="DU153" s="779"/>
      <c r="DV153" s="779"/>
      <c r="DW153" s="779"/>
      <c r="DX153" s="779"/>
      <c r="DY153" s="779"/>
      <c r="DZ153" s="779"/>
      <c r="EA153" s="779"/>
      <c r="EB153" s="779"/>
      <c r="EC153" s="779"/>
      <c r="ED153" s="779"/>
      <c r="EE153" s="779"/>
      <c r="EF153" s="779"/>
      <c r="EG153" s="779"/>
      <c r="EH153" s="779"/>
      <c r="EI153" s="779"/>
      <c r="EJ153" s="779"/>
      <c r="EK153" s="779"/>
      <c r="EL153" s="779"/>
      <c r="EM153" s="779"/>
      <c r="EN153" s="779"/>
      <c r="EO153" s="779"/>
      <c r="EP153" s="779"/>
      <c r="EQ153" s="779"/>
      <c r="ER153" s="779"/>
      <c r="ES153" s="779"/>
      <c r="ET153" s="779"/>
      <c r="EU153" s="779"/>
      <c r="EV153" s="779"/>
      <c r="EW153" s="779"/>
      <c r="EX153" s="779"/>
      <c r="EY153" s="779"/>
      <c r="EZ153" s="779"/>
      <c r="FA153" s="779"/>
      <c r="FB153" s="779"/>
      <c r="FC153" s="779"/>
    </row>
    <row r="154" spans="1:159" ht="22">
      <c r="A154" s="778"/>
      <c r="B154" s="778"/>
      <c r="C154" s="778"/>
      <c r="D154" s="778"/>
      <c r="E154" s="778"/>
      <c r="F154" s="778"/>
      <c r="G154" s="778"/>
      <c r="H154" s="778"/>
      <c r="I154" s="778"/>
      <c r="J154" s="778"/>
      <c r="K154" s="778"/>
      <c r="L154" s="778"/>
      <c r="M154" s="778"/>
      <c r="N154" s="778"/>
      <c r="O154" s="778"/>
      <c r="P154" s="778"/>
      <c r="Q154" s="778"/>
      <c r="R154" s="778"/>
      <c r="S154" s="778"/>
      <c r="T154" s="778"/>
      <c r="U154" s="778"/>
      <c r="V154" s="778"/>
      <c r="W154" s="778"/>
      <c r="X154" s="778"/>
      <c r="Y154" s="778"/>
      <c r="Z154" s="778"/>
      <c r="AA154" s="778"/>
      <c r="AB154" s="778"/>
      <c r="AC154" s="778"/>
      <c r="AD154" s="778"/>
      <c r="AE154" s="778"/>
      <c r="AF154" s="778"/>
      <c r="AG154" s="778"/>
      <c r="AH154" s="778"/>
      <c r="AI154" s="778"/>
      <c r="AJ154" s="778"/>
      <c r="AK154" s="778"/>
      <c r="AL154" s="778"/>
      <c r="AM154" s="778"/>
      <c r="AN154" s="778"/>
      <c r="AO154" s="778"/>
      <c r="AP154" s="778"/>
      <c r="AQ154" s="778"/>
      <c r="AR154" s="778"/>
      <c r="AS154" s="778"/>
      <c r="AT154" s="778"/>
      <c r="AU154" s="778"/>
      <c r="AV154" s="778"/>
      <c r="AW154" s="778"/>
      <c r="AX154" s="778"/>
      <c r="AY154" s="778"/>
      <c r="AZ154" s="778"/>
      <c r="BA154" s="778"/>
      <c r="BB154" s="778"/>
      <c r="BC154" s="778"/>
      <c r="BD154" s="778"/>
      <c r="BE154" s="778"/>
      <c r="BF154" s="778"/>
      <c r="BG154" s="778"/>
      <c r="BH154" s="778"/>
      <c r="BI154" s="778"/>
      <c r="BJ154" s="778"/>
      <c r="BK154" s="778"/>
      <c r="BL154" s="778"/>
      <c r="BM154" s="778"/>
      <c r="BN154" s="778"/>
      <c r="BO154" s="778"/>
      <c r="BP154" s="778"/>
      <c r="BQ154" s="778"/>
      <c r="BR154" s="778"/>
      <c r="BS154" s="778"/>
      <c r="BT154" s="778"/>
      <c r="BU154" s="778"/>
      <c r="BV154" s="778"/>
      <c r="BW154" s="778"/>
      <c r="BX154" s="778"/>
      <c r="BY154" s="778"/>
      <c r="BZ154" s="778"/>
      <c r="CA154" s="778"/>
      <c r="CB154" s="778"/>
      <c r="CC154" s="778"/>
      <c r="CD154" s="778"/>
      <c r="CE154" s="778"/>
      <c r="CF154" s="778"/>
      <c r="CG154" s="778"/>
      <c r="CH154" s="778"/>
      <c r="CI154" s="778"/>
      <c r="CJ154" s="778"/>
      <c r="CK154" s="778"/>
      <c r="CL154" s="778"/>
      <c r="CM154" s="778"/>
      <c r="CN154" s="778"/>
      <c r="CO154" s="778"/>
      <c r="CP154" s="778"/>
      <c r="CQ154" s="778"/>
      <c r="CR154" s="778"/>
      <c r="CS154" s="778"/>
      <c r="CT154" s="778"/>
      <c r="CU154" s="778"/>
      <c r="CV154" s="778"/>
      <c r="CW154" s="778"/>
      <c r="CX154" s="778"/>
      <c r="CY154" s="778"/>
      <c r="CZ154" s="778"/>
      <c r="DA154" s="778"/>
      <c r="DB154" s="778"/>
      <c r="DC154" s="778"/>
      <c r="DD154" s="778"/>
      <c r="DE154" s="778"/>
      <c r="DF154" s="778"/>
      <c r="DG154" s="778"/>
      <c r="DH154" s="778"/>
      <c r="DI154" s="778"/>
      <c r="DJ154" s="778"/>
      <c r="DK154" s="778"/>
      <c r="DL154" s="778"/>
      <c r="DM154" s="778"/>
      <c r="DN154" s="778"/>
      <c r="DO154" s="778"/>
      <c r="DP154" s="778"/>
      <c r="DQ154" s="778"/>
      <c r="DR154" s="778"/>
      <c r="DS154" s="778"/>
      <c r="DT154" s="779"/>
      <c r="DU154" s="779"/>
      <c r="DV154" s="779"/>
      <c r="DW154" s="779"/>
      <c r="DX154" s="779"/>
      <c r="DY154" s="779"/>
      <c r="DZ154" s="779"/>
      <c r="EA154" s="779"/>
      <c r="EB154" s="779"/>
      <c r="EC154" s="779"/>
      <c r="ED154" s="779"/>
      <c r="EE154" s="779"/>
      <c r="EF154" s="779"/>
      <c r="EG154" s="779"/>
      <c r="EH154" s="779"/>
      <c r="EI154" s="779"/>
      <c r="EJ154" s="779"/>
      <c r="EK154" s="779"/>
      <c r="EL154" s="779"/>
      <c r="EM154" s="779"/>
      <c r="EN154" s="779"/>
      <c r="EO154" s="779"/>
      <c r="EP154" s="779"/>
      <c r="EQ154" s="779"/>
      <c r="ER154" s="779"/>
      <c r="ES154" s="779"/>
      <c r="ET154" s="779"/>
      <c r="EU154" s="779"/>
      <c r="EV154" s="779"/>
      <c r="EW154" s="779"/>
      <c r="EX154" s="779"/>
      <c r="EY154" s="779"/>
      <c r="EZ154" s="779"/>
      <c r="FA154" s="779"/>
      <c r="FB154" s="779"/>
      <c r="FC154" s="779"/>
    </row>
    <row r="155" spans="1:159" ht="22">
      <c r="A155" s="778"/>
      <c r="B155" s="778"/>
      <c r="C155" s="778"/>
      <c r="D155" s="778"/>
      <c r="E155" s="778"/>
      <c r="F155" s="778"/>
      <c r="G155" s="778"/>
      <c r="H155" s="778"/>
      <c r="I155" s="778"/>
      <c r="J155" s="778"/>
      <c r="K155" s="778"/>
      <c r="L155" s="778"/>
      <c r="M155" s="778"/>
      <c r="N155" s="778"/>
      <c r="O155" s="778"/>
      <c r="P155" s="778"/>
      <c r="Q155" s="778"/>
      <c r="R155" s="778"/>
      <c r="S155" s="778"/>
      <c r="T155" s="778"/>
      <c r="U155" s="778"/>
      <c r="V155" s="778"/>
      <c r="W155" s="778"/>
      <c r="X155" s="778"/>
      <c r="Y155" s="778"/>
      <c r="Z155" s="778"/>
      <c r="AA155" s="778"/>
      <c r="AB155" s="778"/>
      <c r="AC155" s="778"/>
      <c r="AD155" s="778"/>
      <c r="AE155" s="778"/>
      <c r="AF155" s="778"/>
      <c r="AG155" s="778"/>
      <c r="AH155" s="778"/>
      <c r="AI155" s="778"/>
      <c r="AJ155" s="778"/>
      <c r="AK155" s="778"/>
      <c r="AL155" s="778"/>
      <c r="AM155" s="778"/>
      <c r="AN155" s="778"/>
      <c r="AO155" s="778"/>
      <c r="AP155" s="778"/>
      <c r="AQ155" s="778"/>
      <c r="AR155" s="778"/>
      <c r="AS155" s="778"/>
      <c r="AT155" s="778"/>
      <c r="AU155" s="778"/>
      <c r="AV155" s="778"/>
      <c r="AW155" s="778"/>
      <c r="AX155" s="778"/>
      <c r="AY155" s="778"/>
      <c r="AZ155" s="778"/>
      <c r="BA155" s="778"/>
      <c r="BB155" s="778"/>
      <c r="BC155" s="778"/>
      <c r="BD155" s="778"/>
      <c r="BE155" s="778"/>
      <c r="BF155" s="778"/>
      <c r="BG155" s="778"/>
      <c r="BH155" s="778"/>
      <c r="BI155" s="778"/>
      <c r="BJ155" s="778"/>
      <c r="BK155" s="778"/>
      <c r="BL155" s="778"/>
      <c r="BM155" s="778"/>
      <c r="BN155" s="778"/>
      <c r="BO155" s="778"/>
      <c r="BP155" s="778"/>
      <c r="BQ155" s="778"/>
      <c r="BR155" s="778"/>
      <c r="BS155" s="778"/>
      <c r="BT155" s="778"/>
      <c r="BU155" s="778"/>
      <c r="BV155" s="778"/>
      <c r="BW155" s="778"/>
      <c r="BX155" s="778"/>
      <c r="BY155" s="778"/>
      <c r="BZ155" s="778"/>
      <c r="CA155" s="778"/>
      <c r="CB155" s="778"/>
      <c r="CC155" s="778"/>
      <c r="CD155" s="778"/>
      <c r="CE155" s="778"/>
      <c r="CF155" s="778"/>
      <c r="CG155" s="778"/>
      <c r="CH155" s="778"/>
      <c r="CI155" s="778"/>
      <c r="CJ155" s="778"/>
      <c r="CK155" s="778"/>
      <c r="CL155" s="778"/>
      <c r="CM155" s="778"/>
      <c r="CN155" s="778"/>
      <c r="CO155" s="778"/>
      <c r="CP155" s="778"/>
      <c r="CQ155" s="778"/>
      <c r="CR155" s="778"/>
      <c r="CS155" s="778"/>
      <c r="CT155" s="778"/>
      <c r="CU155" s="778"/>
      <c r="CV155" s="778"/>
      <c r="CW155" s="778"/>
      <c r="CX155" s="778"/>
      <c r="CY155" s="778"/>
      <c r="CZ155" s="778"/>
      <c r="DA155" s="778"/>
      <c r="DB155" s="778"/>
      <c r="DC155" s="778"/>
      <c r="DD155" s="778"/>
      <c r="DE155" s="778"/>
      <c r="DF155" s="778"/>
      <c r="DG155" s="778"/>
      <c r="DH155" s="778"/>
      <c r="DI155" s="778"/>
      <c r="DJ155" s="778"/>
      <c r="DK155" s="778"/>
      <c r="DL155" s="778"/>
      <c r="DM155" s="778"/>
      <c r="DN155" s="778"/>
      <c r="DO155" s="778"/>
      <c r="DP155" s="778"/>
      <c r="DQ155" s="778"/>
      <c r="DR155" s="778"/>
      <c r="DS155" s="778"/>
      <c r="DT155" s="779"/>
      <c r="DU155" s="779"/>
      <c r="DV155" s="779"/>
      <c r="DW155" s="779"/>
      <c r="DX155" s="779"/>
      <c r="DY155" s="779"/>
      <c r="DZ155" s="779"/>
      <c r="EA155" s="779"/>
      <c r="EB155" s="779"/>
      <c r="EC155" s="779"/>
      <c r="ED155" s="779"/>
      <c r="EE155" s="779"/>
      <c r="EF155" s="779"/>
      <c r="EG155" s="779"/>
      <c r="EH155" s="779"/>
      <c r="EI155" s="779"/>
      <c r="EJ155" s="779"/>
      <c r="EK155" s="779"/>
      <c r="EL155" s="779"/>
      <c r="EM155" s="779"/>
      <c r="EN155" s="779"/>
      <c r="EO155" s="779"/>
      <c r="EP155" s="779"/>
      <c r="EQ155" s="779"/>
      <c r="ER155" s="779"/>
      <c r="ES155" s="779"/>
      <c r="ET155" s="779"/>
      <c r="EU155" s="779"/>
      <c r="EV155" s="779"/>
      <c r="EW155" s="779"/>
      <c r="EX155" s="779"/>
      <c r="EY155" s="779"/>
      <c r="EZ155" s="779"/>
      <c r="FA155" s="779"/>
      <c r="FB155" s="779"/>
      <c r="FC155" s="779"/>
    </row>
    <row r="156" spans="1:159" ht="22">
      <c r="A156" s="778"/>
      <c r="B156" s="778"/>
      <c r="C156" s="778"/>
      <c r="D156" s="778"/>
      <c r="E156" s="778"/>
      <c r="F156" s="778"/>
      <c r="G156" s="778"/>
      <c r="H156" s="778"/>
      <c r="I156" s="778"/>
      <c r="J156" s="778"/>
      <c r="K156" s="778"/>
      <c r="L156" s="778"/>
      <c r="M156" s="778"/>
      <c r="N156" s="778"/>
      <c r="O156" s="778"/>
      <c r="P156" s="778"/>
      <c r="Q156" s="778"/>
      <c r="R156" s="778"/>
      <c r="S156" s="778"/>
      <c r="T156" s="778"/>
      <c r="U156" s="778"/>
      <c r="V156" s="778"/>
      <c r="W156" s="778"/>
      <c r="X156" s="778"/>
      <c r="Y156" s="778"/>
      <c r="Z156" s="778"/>
      <c r="AA156" s="778"/>
      <c r="AB156" s="778"/>
      <c r="AC156" s="778"/>
      <c r="AD156" s="778"/>
      <c r="AE156" s="778"/>
      <c r="AF156" s="778"/>
      <c r="AG156" s="778"/>
      <c r="AH156" s="778"/>
      <c r="AI156" s="778"/>
      <c r="AJ156" s="778"/>
      <c r="AK156" s="778"/>
      <c r="AL156" s="778"/>
      <c r="AM156" s="778"/>
      <c r="AN156" s="778"/>
      <c r="AO156" s="778"/>
      <c r="AP156" s="778"/>
      <c r="AQ156" s="778"/>
      <c r="AR156" s="778"/>
      <c r="AS156" s="778"/>
      <c r="AT156" s="778"/>
      <c r="AU156" s="778"/>
      <c r="AV156" s="778"/>
      <c r="AW156" s="778"/>
      <c r="AX156" s="778"/>
      <c r="AY156" s="778"/>
      <c r="AZ156" s="778"/>
      <c r="BA156" s="778"/>
      <c r="BB156" s="778"/>
      <c r="BC156" s="778"/>
      <c r="BD156" s="778"/>
      <c r="BE156" s="778"/>
      <c r="BF156" s="778"/>
      <c r="BG156" s="778"/>
      <c r="BH156" s="778"/>
      <c r="BI156" s="778"/>
      <c r="BJ156" s="778"/>
      <c r="BK156" s="778"/>
      <c r="BL156" s="778"/>
      <c r="BM156" s="778"/>
      <c r="BN156" s="778"/>
      <c r="BO156" s="778"/>
      <c r="BP156" s="778"/>
      <c r="BQ156" s="778"/>
      <c r="BR156" s="778"/>
      <c r="BS156" s="778"/>
      <c r="BT156" s="778"/>
      <c r="BU156" s="778"/>
      <c r="BV156" s="778"/>
      <c r="BW156" s="778"/>
      <c r="BX156" s="778"/>
      <c r="BY156" s="778"/>
      <c r="BZ156" s="778"/>
      <c r="CA156" s="778"/>
      <c r="CB156" s="778"/>
      <c r="CC156" s="778"/>
      <c r="CD156" s="778"/>
      <c r="CE156" s="778"/>
      <c r="CF156" s="778"/>
      <c r="CG156" s="778"/>
      <c r="CH156" s="778"/>
      <c r="CI156" s="778"/>
      <c r="CJ156" s="778"/>
      <c r="CK156" s="778"/>
      <c r="CL156" s="778"/>
      <c r="CM156" s="778"/>
      <c r="CN156" s="778"/>
      <c r="CO156" s="778"/>
      <c r="CP156" s="778"/>
      <c r="CQ156" s="778"/>
      <c r="CR156" s="778"/>
      <c r="CS156" s="778"/>
      <c r="CT156" s="778"/>
      <c r="CU156" s="778"/>
      <c r="CV156" s="778"/>
      <c r="CW156" s="778"/>
      <c r="CX156" s="778"/>
      <c r="CY156" s="778"/>
      <c r="CZ156" s="778"/>
      <c r="DA156" s="778"/>
      <c r="DB156" s="778"/>
      <c r="DC156" s="778"/>
      <c r="DD156" s="778"/>
      <c r="DE156" s="778"/>
      <c r="DF156" s="778"/>
      <c r="DG156" s="778"/>
      <c r="DH156" s="778"/>
      <c r="DI156" s="778"/>
      <c r="DJ156" s="778"/>
      <c r="DK156" s="778"/>
      <c r="DL156" s="778"/>
      <c r="DM156" s="778"/>
      <c r="DN156" s="778"/>
      <c r="DO156" s="778"/>
      <c r="DP156" s="778"/>
      <c r="DQ156" s="778"/>
      <c r="DR156" s="778"/>
      <c r="DS156" s="778"/>
      <c r="DT156" s="779"/>
      <c r="DU156" s="779"/>
      <c r="DV156" s="779"/>
      <c r="DW156" s="779"/>
      <c r="DX156" s="779"/>
      <c r="DY156" s="779"/>
      <c r="DZ156" s="779"/>
      <c r="EA156" s="779"/>
      <c r="EB156" s="779"/>
      <c r="EC156" s="779"/>
      <c r="ED156" s="779"/>
      <c r="EE156" s="779"/>
      <c r="EF156" s="779"/>
      <c r="EG156" s="779"/>
      <c r="EH156" s="779"/>
      <c r="EI156" s="779"/>
      <c r="EJ156" s="779"/>
      <c r="EK156" s="779"/>
      <c r="EL156" s="779"/>
      <c r="EM156" s="779"/>
      <c r="EN156" s="779"/>
      <c r="EO156" s="779"/>
      <c r="EP156" s="779"/>
      <c r="EQ156" s="779"/>
      <c r="ER156" s="779"/>
      <c r="ES156" s="779"/>
      <c r="ET156" s="779"/>
      <c r="EU156" s="779"/>
      <c r="EV156" s="779"/>
      <c r="EW156" s="779"/>
      <c r="EX156" s="779"/>
      <c r="EY156" s="779"/>
      <c r="EZ156" s="779"/>
      <c r="FA156" s="779"/>
      <c r="FB156" s="779"/>
      <c r="FC156" s="779"/>
    </row>
    <row r="157" spans="1:159" ht="22">
      <c r="A157" s="778"/>
      <c r="B157" s="778"/>
      <c r="C157" s="778"/>
      <c r="D157" s="778"/>
      <c r="E157" s="778"/>
      <c r="F157" s="778"/>
      <c r="G157" s="778"/>
      <c r="H157" s="778"/>
      <c r="I157" s="778"/>
      <c r="J157" s="778"/>
      <c r="K157" s="778"/>
      <c r="L157" s="778"/>
      <c r="M157" s="778"/>
      <c r="N157" s="778"/>
      <c r="O157" s="778"/>
      <c r="P157" s="778"/>
      <c r="Q157" s="778"/>
      <c r="R157" s="778"/>
      <c r="S157" s="778"/>
      <c r="T157" s="778"/>
      <c r="U157" s="778"/>
      <c r="V157" s="778"/>
      <c r="W157" s="778"/>
      <c r="X157" s="778"/>
      <c r="Y157" s="778"/>
      <c r="Z157" s="778"/>
      <c r="AA157" s="778"/>
      <c r="AB157" s="778"/>
      <c r="AC157" s="778"/>
      <c r="AD157" s="778"/>
      <c r="AE157" s="778"/>
      <c r="AF157" s="778"/>
      <c r="AG157" s="778"/>
      <c r="AH157" s="778"/>
      <c r="AI157" s="778"/>
      <c r="AJ157" s="778"/>
      <c r="AK157" s="778"/>
      <c r="AL157" s="778"/>
      <c r="AM157" s="778"/>
      <c r="AN157" s="778"/>
      <c r="AO157" s="778"/>
      <c r="AP157" s="778"/>
      <c r="AQ157" s="778"/>
      <c r="AR157" s="778"/>
      <c r="AS157" s="778"/>
      <c r="AT157" s="778"/>
      <c r="AU157" s="778"/>
      <c r="AV157" s="778"/>
      <c r="AW157" s="778"/>
      <c r="AX157" s="778"/>
      <c r="AY157" s="778"/>
      <c r="AZ157" s="778"/>
      <c r="BA157" s="778"/>
      <c r="BB157" s="778"/>
      <c r="BC157" s="778"/>
      <c r="BD157" s="778"/>
      <c r="BE157" s="778"/>
      <c r="BF157" s="778"/>
      <c r="BG157" s="778"/>
      <c r="BH157" s="778"/>
      <c r="BI157" s="778"/>
      <c r="BJ157" s="778"/>
      <c r="BK157" s="778"/>
      <c r="BL157" s="778"/>
      <c r="BM157" s="778"/>
      <c r="BN157" s="778"/>
      <c r="BO157" s="778"/>
      <c r="BP157" s="778"/>
      <c r="BQ157" s="778"/>
      <c r="BR157" s="778"/>
      <c r="BS157" s="778"/>
      <c r="BT157" s="778"/>
      <c r="BU157" s="778"/>
      <c r="BV157" s="778"/>
      <c r="BW157" s="778"/>
      <c r="BX157" s="778"/>
      <c r="BY157" s="778"/>
      <c r="BZ157" s="778"/>
      <c r="CA157" s="778"/>
      <c r="CB157" s="778"/>
      <c r="CC157" s="778"/>
      <c r="CD157" s="778"/>
      <c r="CE157" s="778"/>
      <c r="CF157" s="778"/>
      <c r="CG157" s="778"/>
      <c r="CH157" s="778"/>
      <c r="CI157" s="778"/>
      <c r="CJ157" s="778"/>
      <c r="CK157" s="778"/>
      <c r="CL157" s="778"/>
      <c r="CM157" s="778"/>
      <c r="CN157" s="778"/>
      <c r="CO157" s="778"/>
      <c r="CP157" s="778"/>
      <c r="CQ157" s="778"/>
      <c r="CR157" s="778"/>
      <c r="CS157" s="778"/>
      <c r="CT157" s="778"/>
      <c r="CU157" s="778"/>
      <c r="CV157" s="778"/>
      <c r="CW157" s="778"/>
      <c r="CX157" s="778"/>
      <c r="CY157" s="778"/>
      <c r="CZ157" s="778"/>
      <c r="DA157" s="778"/>
      <c r="DB157" s="778"/>
      <c r="DC157" s="778"/>
      <c r="DD157" s="778"/>
      <c r="DE157" s="778"/>
      <c r="DF157" s="778"/>
      <c r="DG157" s="778"/>
      <c r="DH157" s="778"/>
      <c r="DI157" s="778"/>
      <c r="DJ157" s="778"/>
      <c r="DK157" s="778"/>
      <c r="DL157" s="778"/>
      <c r="DM157" s="778"/>
      <c r="DN157" s="778"/>
      <c r="DO157" s="778"/>
      <c r="DP157" s="778"/>
      <c r="DQ157" s="778"/>
      <c r="DR157" s="778"/>
      <c r="DS157" s="778"/>
      <c r="DT157" s="779"/>
      <c r="DU157" s="779"/>
      <c r="DV157" s="779"/>
      <c r="DW157" s="779"/>
      <c r="DX157" s="779"/>
      <c r="DY157" s="779"/>
      <c r="DZ157" s="779"/>
      <c r="EA157" s="779"/>
      <c r="EB157" s="779"/>
      <c r="EC157" s="779"/>
      <c r="ED157" s="779"/>
      <c r="EE157" s="779"/>
      <c r="EF157" s="779"/>
      <c r="EG157" s="779"/>
      <c r="EH157" s="779"/>
      <c r="EI157" s="779"/>
      <c r="EJ157" s="779"/>
      <c r="EK157" s="779"/>
      <c r="EL157" s="779"/>
      <c r="EM157" s="779"/>
      <c r="EN157" s="779"/>
      <c r="EO157" s="779"/>
      <c r="EP157" s="779"/>
      <c r="EQ157" s="779"/>
      <c r="ER157" s="779"/>
      <c r="ES157" s="779"/>
      <c r="ET157" s="779"/>
      <c r="EU157" s="779"/>
      <c r="EV157" s="779"/>
      <c r="EW157" s="779"/>
      <c r="EX157" s="779"/>
      <c r="EY157" s="779"/>
      <c r="EZ157" s="779"/>
      <c r="FA157" s="779"/>
      <c r="FB157" s="779"/>
      <c r="FC157" s="779"/>
    </row>
    <row r="158" spans="1:159" ht="22">
      <c r="A158" s="778"/>
      <c r="B158" s="778"/>
      <c r="C158" s="778"/>
      <c r="D158" s="778"/>
      <c r="E158" s="778"/>
      <c r="F158" s="778"/>
      <c r="G158" s="778"/>
      <c r="H158" s="778"/>
      <c r="I158" s="778"/>
      <c r="J158" s="778"/>
      <c r="K158" s="778"/>
      <c r="L158" s="778"/>
      <c r="M158" s="778"/>
      <c r="N158" s="778"/>
      <c r="O158" s="778"/>
      <c r="P158" s="778"/>
      <c r="Q158" s="778"/>
      <c r="R158" s="778"/>
      <c r="S158" s="778"/>
      <c r="T158" s="778"/>
      <c r="U158" s="778"/>
      <c r="V158" s="778"/>
      <c r="W158" s="778"/>
      <c r="X158" s="778"/>
      <c r="Y158" s="778"/>
      <c r="Z158" s="778"/>
      <c r="AA158" s="778"/>
      <c r="AB158" s="778"/>
      <c r="AC158" s="778"/>
      <c r="AD158" s="778"/>
      <c r="AE158" s="778"/>
      <c r="AF158" s="778"/>
      <c r="AG158" s="778"/>
      <c r="AH158" s="778"/>
      <c r="AI158" s="778"/>
      <c r="AJ158" s="778"/>
      <c r="AK158" s="778"/>
      <c r="AL158" s="778"/>
      <c r="AM158" s="778"/>
      <c r="AN158" s="778"/>
      <c r="AO158" s="778"/>
      <c r="AP158" s="778"/>
      <c r="AQ158" s="778"/>
      <c r="AR158" s="778"/>
      <c r="AS158" s="778"/>
      <c r="AT158" s="778"/>
      <c r="AU158" s="778"/>
      <c r="AV158" s="778"/>
      <c r="AW158" s="778"/>
      <c r="AX158" s="778"/>
      <c r="AY158" s="778"/>
      <c r="AZ158" s="778"/>
      <c r="BA158" s="778"/>
      <c r="BB158" s="778"/>
      <c r="BC158" s="778"/>
      <c r="BD158" s="778"/>
      <c r="BE158" s="778"/>
      <c r="BF158" s="778"/>
      <c r="BG158" s="778"/>
      <c r="BH158" s="778"/>
      <c r="BI158" s="778"/>
      <c r="BJ158" s="778"/>
      <c r="BK158" s="778"/>
      <c r="BL158" s="778"/>
      <c r="BM158" s="778"/>
      <c r="BN158" s="778"/>
      <c r="BO158" s="778"/>
      <c r="BP158" s="778"/>
      <c r="BQ158" s="778"/>
      <c r="BR158" s="778"/>
      <c r="BS158" s="778"/>
      <c r="BT158" s="778"/>
      <c r="BU158" s="778"/>
      <c r="BV158" s="778"/>
      <c r="BW158" s="778"/>
      <c r="BX158" s="778"/>
      <c r="BY158" s="778"/>
      <c r="BZ158" s="778"/>
      <c r="CA158" s="778"/>
      <c r="CB158" s="778"/>
      <c r="CC158" s="778"/>
      <c r="CD158" s="778"/>
      <c r="CE158" s="778"/>
      <c r="CF158" s="778"/>
      <c r="CG158" s="778"/>
      <c r="CH158" s="778"/>
      <c r="CI158" s="778"/>
      <c r="CJ158" s="778"/>
      <c r="CK158" s="778"/>
      <c r="CL158" s="778"/>
      <c r="CM158" s="778"/>
      <c r="CN158" s="778"/>
      <c r="CO158" s="778"/>
      <c r="CP158" s="778"/>
      <c r="CQ158" s="778"/>
      <c r="CR158" s="778"/>
      <c r="CS158" s="778"/>
      <c r="CT158" s="778"/>
      <c r="CU158" s="778"/>
      <c r="CV158" s="778"/>
      <c r="CW158" s="778"/>
      <c r="CX158" s="778"/>
      <c r="CY158" s="778"/>
      <c r="CZ158" s="778"/>
      <c r="DA158" s="778"/>
      <c r="DB158" s="778"/>
      <c r="DC158" s="778"/>
      <c r="DD158" s="778"/>
      <c r="DE158" s="778"/>
      <c r="DF158" s="778"/>
      <c r="DG158" s="778"/>
      <c r="DH158" s="778"/>
      <c r="DI158" s="778"/>
      <c r="DJ158" s="778"/>
      <c r="DK158" s="778"/>
      <c r="DL158" s="778"/>
      <c r="DM158" s="778"/>
      <c r="DN158" s="778"/>
      <c r="DO158" s="778"/>
      <c r="DP158" s="778"/>
      <c r="DQ158" s="778"/>
      <c r="DR158" s="778"/>
      <c r="DS158" s="778"/>
      <c r="DT158" s="779"/>
      <c r="DU158" s="779"/>
      <c r="DV158" s="779"/>
      <c r="DW158" s="779"/>
      <c r="DX158" s="779"/>
      <c r="DY158" s="779"/>
      <c r="DZ158" s="779"/>
      <c r="EA158" s="779"/>
      <c r="EB158" s="779"/>
      <c r="EC158" s="779"/>
      <c r="ED158" s="779"/>
      <c r="EE158" s="779"/>
      <c r="EF158" s="779"/>
      <c r="EG158" s="779"/>
      <c r="EH158" s="779"/>
      <c r="EI158" s="779"/>
      <c r="EJ158" s="779"/>
      <c r="EK158" s="779"/>
      <c r="EL158" s="779"/>
      <c r="EM158" s="779"/>
      <c r="EN158" s="779"/>
      <c r="EO158" s="779"/>
      <c r="EP158" s="779"/>
      <c r="EQ158" s="779"/>
      <c r="ER158" s="779"/>
      <c r="ES158" s="779"/>
      <c r="ET158" s="779"/>
      <c r="EU158" s="779"/>
      <c r="EV158" s="779"/>
      <c r="EW158" s="779"/>
      <c r="EX158" s="779"/>
      <c r="EY158" s="779"/>
      <c r="EZ158" s="779"/>
      <c r="FA158" s="779"/>
      <c r="FB158" s="779"/>
      <c r="FC158" s="779"/>
    </row>
    <row r="159" spans="1:159" ht="22">
      <c r="A159" s="778"/>
      <c r="B159" s="778"/>
      <c r="C159" s="778"/>
      <c r="D159" s="778"/>
      <c r="E159" s="778"/>
      <c r="F159" s="778"/>
      <c r="G159" s="778"/>
      <c r="H159" s="778"/>
      <c r="I159" s="778"/>
      <c r="J159" s="778"/>
      <c r="K159" s="778"/>
      <c r="L159" s="778"/>
      <c r="M159" s="778"/>
      <c r="N159" s="778"/>
      <c r="O159" s="778"/>
      <c r="P159" s="778"/>
      <c r="Q159" s="778"/>
      <c r="R159" s="778"/>
      <c r="S159" s="778"/>
      <c r="T159" s="778"/>
      <c r="U159" s="778"/>
      <c r="V159" s="778"/>
      <c r="W159" s="778"/>
      <c r="X159" s="778"/>
      <c r="Y159" s="778"/>
      <c r="Z159" s="778"/>
      <c r="AA159" s="778"/>
      <c r="AB159" s="778"/>
      <c r="AC159" s="778"/>
      <c r="AD159" s="778"/>
      <c r="AE159" s="778"/>
      <c r="AF159" s="778"/>
      <c r="AG159" s="778"/>
      <c r="AH159" s="778"/>
      <c r="AI159" s="778"/>
      <c r="AJ159" s="778"/>
      <c r="AK159" s="778"/>
      <c r="AL159" s="778"/>
      <c r="AM159" s="778"/>
      <c r="AN159" s="778"/>
      <c r="AO159" s="778"/>
      <c r="AP159" s="778"/>
      <c r="AQ159" s="778"/>
      <c r="AR159" s="778"/>
      <c r="AS159" s="778"/>
      <c r="AT159" s="778"/>
      <c r="AU159" s="778"/>
      <c r="AV159" s="778"/>
      <c r="AW159" s="778"/>
      <c r="AX159" s="778"/>
      <c r="AY159" s="778"/>
      <c r="AZ159" s="778"/>
      <c r="BA159" s="778"/>
      <c r="BB159" s="778"/>
      <c r="BC159" s="778"/>
      <c r="BD159" s="778"/>
      <c r="BE159" s="778"/>
      <c r="BF159" s="778"/>
      <c r="BG159" s="778"/>
      <c r="BH159" s="778"/>
      <c r="BI159" s="778"/>
      <c r="BJ159" s="778"/>
      <c r="BK159" s="778"/>
      <c r="BL159" s="778"/>
      <c r="BM159" s="778"/>
      <c r="BN159" s="778"/>
      <c r="BO159" s="778"/>
      <c r="BP159" s="778"/>
      <c r="BQ159" s="778"/>
      <c r="BR159" s="778"/>
      <c r="BS159" s="778"/>
      <c r="BT159" s="778"/>
      <c r="BU159" s="778"/>
      <c r="BV159" s="778"/>
      <c r="BW159" s="778"/>
      <c r="BX159" s="778"/>
      <c r="BY159" s="778"/>
      <c r="BZ159" s="778"/>
      <c r="CA159" s="778"/>
      <c r="CB159" s="778"/>
      <c r="CC159" s="778"/>
      <c r="CD159" s="778"/>
      <c r="CE159" s="778"/>
      <c r="CF159" s="778"/>
      <c r="CG159" s="778"/>
      <c r="CH159" s="778"/>
      <c r="CI159" s="778"/>
      <c r="CJ159" s="778"/>
      <c r="CK159" s="778"/>
      <c r="CL159" s="778"/>
      <c r="CM159" s="778"/>
      <c r="CN159" s="778"/>
      <c r="CO159" s="778"/>
      <c r="CP159" s="778"/>
      <c r="CQ159" s="778"/>
      <c r="CR159" s="778"/>
      <c r="CS159" s="778"/>
      <c r="CT159" s="778"/>
      <c r="CU159" s="778"/>
      <c r="CV159" s="778"/>
      <c r="CW159" s="778"/>
      <c r="CX159" s="778"/>
      <c r="CY159" s="778"/>
      <c r="CZ159" s="778"/>
      <c r="DA159" s="778"/>
      <c r="DB159" s="778"/>
      <c r="DC159" s="778"/>
      <c r="DD159" s="778"/>
      <c r="DE159" s="778"/>
      <c r="DF159" s="778"/>
      <c r="DG159" s="778"/>
      <c r="DH159" s="778"/>
      <c r="DI159" s="778"/>
      <c r="DJ159" s="778"/>
      <c r="DK159" s="778"/>
      <c r="DL159" s="778"/>
      <c r="DM159" s="778"/>
      <c r="DN159" s="778"/>
      <c r="DO159" s="778"/>
      <c r="DP159" s="778"/>
      <c r="DQ159" s="778"/>
      <c r="DR159" s="778"/>
      <c r="DS159" s="778"/>
      <c r="DT159" s="779"/>
      <c r="DU159" s="779"/>
      <c r="DV159" s="779"/>
      <c r="DW159" s="779"/>
      <c r="DX159" s="779"/>
      <c r="DY159" s="779"/>
      <c r="DZ159" s="779"/>
      <c r="EA159" s="779"/>
      <c r="EB159" s="779"/>
      <c r="EC159" s="779"/>
      <c r="ED159" s="779"/>
      <c r="EE159" s="779"/>
      <c r="EF159" s="779"/>
      <c r="EG159" s="779"/>
      <c r="EH159" s="779"/>
      <c r="EI159" s="779"/>
      <c r="EJ159" s="779"/>
      <c r="EK159" s="779"/>
      <c r="EL159" s="779"/>
      <c r="EM159" s="779"/>
      <c r="EN159" s="779"/>
      <c r="EO159" s="779"/>
      <c r="EP159" s="779"/>
      <c r="EQ159" s="779"/>
      <c r="ER159" s="779"/>
      <c r="ES159" s="779"/>
      <c r="ET159" s="779"/>
      <c r="EU159" s="779"/>
      <c r="EV159" s="779"/>
      <c r="EW159" s="779"/>
      <c r="EX159" s="779"/>
      <c r="EY159" s="779"/>
      <c r="EZ159" s="779"/>
      <c r="FA159" s="779"/>
      <c r="FB159" s="779"/>
      <c r="FC159" s="779"/>
    </row>
    <row r="160" spans="1:159" ht="22">
      <c r="A160" s="778"/>
      <c r="B160" s="778"/>
      <c r="C160" s="778"/>
      <c r="D160" s="778"/>
      <c r="E160" s="778"/>
      <c r="F160" s="778"/>
      <c r="G160" s="778"/>
      <c r="H160" s="778"/>
      <c r="I160" s="778"/>
      <c r="J160" s="778"/>
      <c r="K160" s="778"/>
      <c r="L160" s="778"/>
      <c r="M160" s="778"/>
      <c r="N160" s="778"/>
      <c r="O160" s="778"/>
      <c r="P160" s="778"/>
      <c r="Q160" s="778"/>
      <c r="R160" s="778"/>
      <c r="S160" s="778"/>
      <c r="T160" s="778"/>
      <c r="U160" s="778"/>
      <c r="V160" s="778"/>
      <c r="W160" s="778"/>
      <c r="X160" s="778"/>
      <c r="Y160" s="778"/>
      <c r="Z160" s="778"/>
      <c r="AA160" s="778"/>
      <c r="AB160" s="778"/>
      <c r="AC160" s="778"/>
      <c r="AD160" s="778"/>
      <c r="AE160" s="778"/>
      <c r="AF160" s="778"/>
      <c r="AG160" s="778"/>
      <c r="AH160" s="778"/>
      <c r="AI160" s="778"/>
      <c r="AJ160" s="778"/>
      <c r="AK160" s="778"/>
      <c r="AL160" s="778"/>
      <c r="AM160" s="778"/>
      <c r="AN160" s="778"/>
      <c r="AO160" s="778"/>
      <c r="AP160" s="778"/>
      <c r="AQ160" s="778"/>
      <c r="AR160" s="778"/>
      <c r="AS160" s="778"/>
      <c r="AT160" s="778"/>
      <c r="AU160" s="778"/>
      <c r="AV160" s="778"/>
      <c r="AW160" s="778"/>
      <c r="AX160" s="778"/>
      <c r="AY160" s="778"/>
      <c r="AZ160" s="778"/>
      <c r="BA160" s="778"/>
      <c r="BB160" s="778"/>
      <c r="BC160" s="778"/>
      <c r="BD160" s="778"/>
      <c r="BE160" s="778"/>
      <c r="BF160" s="778"/>
      <c r="BG160" s="778"/>
      <c r="BH160" s="778"/>
      <c r="BI160" s="778"/>
      <c r="BJ160" s="778"/>
      <c r="BK160" s="778"/>
      <c r="BL160" s="778"/>
      <c r="BM160" s="778"/>
      <c r="BN160" s="778"/>
      <c r="BO160" s="778"/>
      <c r="BP160" s="778"/>
      <c r="BQ160" s="778"/>
      <c r="BR160" s="778"/>
      <c r="BS160" s="778"/>
      <c r="BT160" s="778"/>
      <c r="BU160" s="778"/>
      <c r="BV160" s="778"/>
      <c r="BW160" s="778"/>
      <c r="BX160" s="778"/>
      <c r="BY160" s="778"/>
      <c r="BZ160" s="778"/>
      <c r="CA160" s="778"/>
      <c r="CB160" s="778"/>
      <c r="CC160" s="778"/>
      <c r="CD160" s="778"/>
      <c r="CE160" s="778"/>
      <c r="CF160" s="778"/>
      <c r="CG160" s="778"/>
      <c r="CH160" s="778"/>
      <c r="CI160" s="778"/>
      <c r="CJ160" s="778"/>
      <c r="CK160" s="778"/>
      <c r="CL160" s="778"/>
      <c r="CM160" s="778"/>
      <c r="CN160" s="778"/>
      <c r="CO160" s="778"/>
      <c r="CP160" s="778"/>
      <c r="CQ160" s="778"/>
      <c r="CR160" s="778"/>
      <c r="CS160" s="778"/>
      <c r="CT160" s="778"/>
      <c r="CU160" s="778"/>
      <c r="CV160" s="778"/>
      <c r="CW160" s="778"/>
      <c r="CX160" s="778"/>
      <c r="CY160" s="778"/>
      <c r="CZ160" s="778"/>
      <c r="DA160" s="778"/>
      <c r="DB160" s="778"/>
      <c r="DC160" s="778"/>
      <c r="DD160" s="778"/>
      <c r="DE160" s="778"/>
      <c r="DF160" s="778"/>
      <c r="DG160" s="778"/>
      <c r="DH160" s="778"/>
      <c r="DI160" s="778"/>
      <c r="DJ160" s="778"/>
      <c r="DK160" s="778"/>
      <c r="DL160" s="778"/>
      <c r="DM160" s="778"/>
      <c r="DN160" s="778"/>
      <c r="DO160" s="778"/>
      <c r="DP160" s="778"/>
      <c r="DQ160" s="778"/>
      <c r="DR160" s="778"/>
      <c r="DS160" s="778"/>
      <c r="DT160" s="779"/>
      <c r="DU160" s="779"/>
      <c r="DV160" s="779"/>
      <c r="DW160" s="779"/>
      <c r="DX160" s="779"/>
      <c r="DY160" s="779"/>
      <c r="DZ160" s="779"/>
      <c r="EA160" s="779"/>
      <c r="EB160" s="779"/>
      <c r="EC160" s="779"/>
      <c r="ED160" s="779"/>
      <c r="EE160" s="779"/>
      <c r="EF160" s="779"/>
      <c r="EG160" s="779"/>
      <c r="EH160" s="779"/>
      <c r="EI160" s="779"/>
      <c r="EJ160" s="779"/>
      <c r="EK160" s="779"/>
      <c r="EL160" s="779"/>
      <c r="EM160" s="779"/>
      <c r="EN160" s="779"/>
      <c r="EO160" s="779"/>
      <c r="EP160" s="779"/>
      <c r="EQ160" s="779"/>
      <c r="ER160" s="779"/>
      <c r="ES160" s="779"/>
      <c r="ET160" s="779"/>
      <c r="EU160" s="779"/>
      <c r="EV160" s="779"/>
      <c r="EW160" s="779"/>
      <c r="EX160" s="779"/>
      <c r="EY160" s="779"/>
      <c r="EZ160" s="779"/>
      <c r="FA160" s="779"/>
      <c r="FB160" s="779"/>
      <c r="FC160" s="779"/>
    </row>
    <row r="161" spans="1:159" ht="22">
      <c r="A161" s="778"/>
      <c r="B161" s="778"/>
      <c r="C161" s="778"/>
      <c r="D161" s="778"/>
      <c r="E161" s="778"/>
      <c r="F161" s="778"/>
      <c r="G161" s="778"/>
      <c r="H161" s="778"/>
      <c r="I161" s="778"/>
      <c r="J161" s="778"/>
      <c r="K161" s="778"/>
      <c r="L161" s="778"/>
      <c r="M161" s="778"/>
      <c r="N161" s="778"/>
      <c r="O161" s="778"/>
      <c r="P161" s="778"/>
      <c r="Q161" s="778"/>
      <c r="R161" s="778"/>
      <c r="S161" s="778"/>
      <c r="T161" s="778"/>
      <c r="U161" s="778"/>
      <c r="V161" s="778"/>
      <c r="W161" s="778"/>
      <c r="X161" s="778"/>
      <c r="Y161" s="778"/>
      <c r="Z161" s="778"/>
      <c r="AA161" s="778"/>
      <c r="AB161" s="778"/>
      <c r="AC161" s="778"/>
      <c r="AD161" s="778"/>
      <c r="AE161" s="778"/>
      <c r="AF161" s="778"/>
      <c r="AG161" s="778"/>
      <c r="AH161" s="778"/>
      <c r="AI161" s="778"/>
      <c r="AJ161" s="778"/>
      <c r="AK161" s="778"/>
      <c r="AL161" s="778"/>
      <c r="AM161" s="778"/>
      <c r="AN161" s="778"/>
      <c r="AO161" s="778"/>
      <c r="AP161" s="778"/>
      <c r="AQ161" s="778"/>
      <c r="AR161" s="778"/>
      <c r="AS161" s="778"/>
      <c r="AT161" s="778"/>
      <c r="AU161" s="778"/>
      <c r="AV161" s="778"/>
      <c r="AW161" s="778"/>
      <c r="AX161" s="778"/>
      <c r="AY161" s="778"/>
      <c r="AZ161" s="778"/>
      <c r="BA161" s="778"/>
      <c r="BB161" s="778"/>
      <c r="BC161" s="778"/>
      <c r="BD161" s="778"/>
      <c r="BE161" s="778"/>
      <c r="BF161" s="778"/>
      <c r="BG161" s="778"/>
      <c r="BH161" s="778"/>
      <c r="BI161" s="778"/>
      <c r="BJ161" s="778"/>
      <c r="BK161" s="778"/>
      <c r="BL161" s="778"/>
      <c r="BM161" s="778"/>
      <c r="BN161" s="778"/>
      <c r="BO161" s="778"/>
      <c r="BP161" s="778"/>
      <c r="BQ161" s="778"/>
      <c r="BR161" s="778"/>
      <c r="BS161" s="778"/>
      <c r="BT161" s="778"/>
      <c r="BU161" s="778"/>
      <c r="BV161" s="778"/>
      <c r="BW161" s="778"/>
      <c r="BX161" s="778"/>
      <c r="BY161" s="778"/>
      <c r="BZ161" s="778"/>
      <c r="CA161" s="778"/>
      <c r="CB161" s="778"/>
      <c r="CC161" s="778"/>
      <c r="CD161" s="778"/>
      <c r="CE161" s="778"/>
      <c r="CF161" s="778"/>
      <c r="CG161" s="778"/>
      <c r="CH161" s="778"/>
      <c r="CI161" s="778"/>
      <c r="CJ161" s="778"/>
      <c r="CK161" s="778"/>
      <c r="CL161" s="778"/>
      <c r="CM161" s="778"/>
      <c r="CN161" s="778"/>
      <c r="CO161" s="778"/>
      <c r="CP161" s="778"/>
      <c r="CQ161" s="778"/>
      <c r="CR161" s="778"/>
      <c r="CS161" s="778"/>
      <c r="CT161" s="778"/>
      <c r="CU161" s="778"/>
      <c r="CV161" s="778"/>
      <c r="CW161" s="778"/>
      <c r="CX161" s="778"/>
      <c r="CY161" s="778"/>
      <c r="CZ161" s="778"/>
      <c r="DA161" s="778"/>
      <c r="DB161" s="778"/>
      <c r="DC161" s="778"/>
      <c r="DD161" s="778"/>
      <c r="DE161" s="778"/>
      <c r="DF161" s="778"/>
      <c r="DG161" s="778"/>
      <c r="DH161" s="778"/>
      <c r="DI161" s="778"/>
      <c r="DJ161" s="778"/>
      <c r="DK161" s="778"/>
      <c r="DL161" s="778"/>
      <c r="DM161" s="778"/>
      <c r="DN161" s="778"/>
      <c r="DO161" s="778"/>
      <c r="DP161" s="778"/>
      <c r="DQ161" s="778"/>
      <c r="DR161" s="778"/>
      <c r="DS161" s="778"/>
      <c r="DT161" s="779"/>
      <c r="DU161" s="779"/>
      <c r="DV161" s="779"/>
      <c r="DW161" s="779"/>
      <c r="DX161" s="779"/>
      <c r="DY161" s="779"/>
      <c r="DZ161" s="779"/>
      <c r="EA161" s="779"/>
      <c r="EB161" s="779"/>
      <c r="EC161" s="779"/>
      <c r="ED161" s="779"/>
      <c r="EE161" s="779"/>
      <c r="EF161" s="779"/>
      <c r="EG161" s="779"/>
      <c r="EH161" s="779"/>
      <c r="EI161" s="779"/>
      <c r="EJ161" s="779"/>
      <c r="EK161" s="779"/>
      <c r="EL161" s="779"/>
      <c r="EM161" s="779"/>
      <c r="EN161" s="779"/>
      <c r="EO161" s="779"/>
      <c r="EP161" s="779"/>
      <c r="EQ161" s="779"/>
      <c r="ER161" s="779"/>
      <c r="ES161" s="779"/>
      <c r="ET161" s="779"/>
      <c r="EU161" s="779"/>
      <c r="EV161" s="779"/>
      <c r="EW161" s="779"/>
      <c r="EX161" s="779"/>
      <c r="EY161" s="779"/>
      <c r="EZ161" s="779"/>
      <c r="FA161" s="779"/>
      <c r="FB161" s="779"/>
      <c r="FC161" s="779"/>
    </row>
    <row r="162" spans="1:159" ht="22">
      <c r="A162" s="778"/>
      <c r="B162" s="778"/>
      <c r="C162" s="778"/>
      <c r="D162" s="778"/>
      <c r="E162" s="778"/>
      <c r="F162" s="778"/>
      <c r="G162" s="778"/>
      <c r="H162" s="778"/>
      <c r="I162" s="778"/>
      <c r="J162" s="778"/>
      <c r="K162" s="778"/>
      <c r="L162" s="778"/>
      <c r="M162" s="778"/>
      <c r="N162" s="778"/>
      <c r="O162" s="778"/>
      <c r="P162" s="778"/>
      <c r="Q162" s="778"/>
      <c r="R162" s="778"/>
      <c r="S162" s="778"/>
      <c r="T162" s="778"/>
      <c r="U162" s="778"/>
      <c r="V162" s="778"/>
      <c r="W162" s="778"/>
      <c r="X162" s="778"/>
      <c r="Y162" s="778"/>
      <c r="Z162" s="778"/>
      <c r="AA162" s="778"/>
      <c r="AB162" s="778"/>
      <c r="AC162" s="778"/>
      <c r="AD162" s="778"/>
      <c r="AE162" s="778"/>
      <c r="AF162" s="778"/>
      <c r="AG162" s="778"/>
      <c r="AH162" s="778"/>
      <c r="AI162" s="778"/>
      <c r="AJ162" s="778"/>
      <c r="AK162" s="778"/>
      <c r="AL162" s="778"/>
      <c r="AM162" s="778"/>
      <c r="AN162" s="778"/>
      <c r="AO162" s="778"/>
      <c r="AP162" s="778"/>
      <c r="AQ162" s="778"/>
      <c r="AR162" s="778"/>
      <c r="AS162" s="778"/>
      <c r="AT162" s="778"/>
      <c r="AU162" s="778"/>
      <c r="AV162" s="778"/>
      <c r="AW162" s="778"/>
      <c r="AX162" s="778"/>
      <c r="AY162" s="778"/>
      <c r="AZ162" s="778"/>
      <c r="BA162" s="778"/>
      <c r="BB162" s="778"/>
      <c r="BC162" s="778"/>
      <c r="BD162" s="778"/>
      <c r="BE162" s="778"/>
      <c r="BF162" s="778"/>
      <c r="BG162" s="778"/>
      <c r="BH162" s="778"/>
      <c r="BI162" s="778"/>
      <c r="BJ162" s="778"/>
      <c r="BK162" s="778"/>
      <c r="BL162" s="778"/>
      <c r="BM162" s="778"/>
      <c r="BN162" s="778"/>
      <c r="BO162" s="778"/>
      <c r="BP162" s="778"/>
      <c r="BQ162" s="778"/>
      <c r="BR162" s="778"/>
      <c r="BS162" s="778"/>
      <c r="BT162" s="778"/>
      <c r="BU162" s="778"/>
      <c r="BV162" s="778"/>
      <c r="BW162" s="778"/>
      <c r="BX162" s="778"/>
      <c r="BY162" s="778"/>
      <c r="BZ162" s="778"/>
      <c r="CA162" s="778"/>
      <c r="CB162" s="778"/>
      <c r="CC162" s="778"/>
      <c r="CD162" s="778"/>
      <c r="CE162" s="778"/>
      <c r="CF162" s="778"/>
      <c r="CG162" s="778"/>
      <c r="CH162" s="778"/>
      <c r="CI162" s="778"/>
      <c r="CJ162" s="778"/>
      <c r="CK162" s="778"/>
      <c r="CL162" s="778"/>
      <c r="CM162" s="778"/>
      <c r="CN162" s="778"/>
      <c r="CO162" s="778"/>
      <c r="CP162" s="778"/>
      <c r="CQ162" s="778"/>
      <c r="CR162" s="778"/>
      <c r="CS162" s="778"/>
      <c r="CT162" s="778"/>
      <c r="CU162" s="778"/>
      <c r="CV162" s="778"/>
      <c r="CW162" s="778"/>
      <c r="CX162" s="778"/>
      <c r="CY162" s="778"/>
      <c r="CZ162" s="778"/>
      <c r="DA162" s="778"/>
      <c r="DB162" s="778"/>
      <c r="DC162" s="778"/>
      <c r="DD162" s="778"/>
      <c r="DE162" s="778"/>
      <c r="DF162" s="778"/>
      <c r="DG162" s="778"/>
      <c r="DH162" s="778"/>
      <c r="DI162" s="778"/>
      <c r="DJ162" s="778"/>
      <c r="DK162" s="778"/>
      <c r="DL162" s="778"/>
      <c r="DM162" s="778"/>
      <c r="DN162" s="778"/>
      <c r="DO162" s="778"/>
      <c r="DP162" s="778"/>
      <c r="DQ162" s="778"/>
      <c r="DR162" s="778"/>
      <c r="DS162" s="778"/>
      <c r="DT162" s="779"/>
      <c r="DU162" s="779"/>
      <c r="DV162" s="779"/>
      <c r="DW162" s="779"/>
      <c r="DX162" s="779"/>
      <c r="DY162" s="779"/>
      <c r="DZ162" s="779"/>
      <c r="EA162" s="779"/>
      <c r="EB162" s="779"/>
      <c r="EC162" s="779"/>
      <c r="ED162" s="779"/>
      <c r="EE162" s="779"/>
      <c r="EF162" s="779"/>
      <c r="EG162" s="779"/>
      <c r="EH162" s="779"/>
      <c r="EI162" s="779"/>
      <c r="EJ162" s="779"/>
      <c r="EK162" s="779"/>
      <c r="EL162" s="779"/>
      <c r="EM162" s="779"/>
      <c r="EN162" s="779"/>
      <c r="EO162" s="779"/>
      <c r="EP162" s="779"/>
      <c r="EQ162" s="779"/>
      <c r="ER162" s="779"/>
      <c r="ES162" s="779"/>
      <c r="ET162" s="779"/>
      <c r="EU162" s="779"/>
      <c r="EV162" s="779"/>
      <c r="EW162" s="779"/>
      <c r="EX162" s="779"/>
      <c r="EY162" s="779"/>
      <c r="EZ162" s="779"/>
      <c r="FA162" s="779"/>
      <c r="FB162" s="779"/>
      <c r="FC162" s="779"/>
    </row>
    <row r="163" spans="1:159" ht="22">
      <c r="A163" s="778"/>
      <c r="B163" s="778"/>
      <c r="C163" s="778"/>
      <c r="D163" s="778"/>
      <c r="E163" s="778"/>
      <c r="F163" s="778"/>
      <c r="G163" s="778"/>
      <c r="H163" s="778"/>
      <c r="I163" s="778"/>
      <c r="J163" s="778"/>
      <c r="K163" s="778"/>
      <c r="L163" s="778"/>
      <c r="M163" s="778"/>
      <c r="N163" s="778"/>
      <c r="O163" s="778"/>
      <c r="P163" s="778"/>
      <c r="Q163" s="778"/>
      <c r="R163" s="778"/>
      <c r="S163" s="778"/>
      <c r="T163" s="778"/>
      <c r="U163" s="778"/>
      <c r="V163" s="778"/>
      <c r="W163" s="778"/>
      <c r="X163" s="778"/>
      <c r="Y163" s="778"/>
      <c r="Z163" s="778"/>
      <c r="AA163" s="778"/>
      <c r="AB163" s="778"/>
      <c r="AC163" s="778"/>
      <c r="AD163" s="778"/>
      <c r="AE163" s="778"/>
      <c r="AF163" s="778"/>
      <c r="AG163" s="778"/>
      <c r="AH163" s="778"/>
      <c r="AI163" s="778"/>
      <c r="AJ163" s="778"/>
      <c r="AK163" s="778"/>
      <c r="AL163" s="778"/>
      <c r="AM163" s="778"/>
      <c r="AN163" s="778"/>
      <c r="AO163" s="778"/>
      <c r="AP163" s="778"/>
      <c r="AQ163" s="778"/>
      <c r="AR163" s="778"/>
      <c r="AS163" s="778"/>
      <c r="AT163" s="778"/>
      <c r="AU163" s="778"/>
      <c r="AV163" s="778"/>
      <c r="AW163" s="778"/>
      <c r="AX163" s="778"/>
      <c r="AY163" s="778"/>
      <c r="AZ163" s="778"/>
      <c r="BA163" s="778"/>
      <c r="BB163" s="778"/>
      <c r="BC163" s="778"/>
      <c r="BD163" s="778"/>
      <c r="BE163" s="778"/>
      <c r="BF163" s="778"/>
      <c r="BG163" s="778"/>
      <c r="BH163" s="778"/>
      <c r="BI163" s="778"/>
      <c r="BJ163" s="778"/>
      <c r="BK163" s="778"/>
      <c r="BL163" s="778"/>
      <c r="BM163" s="778"/>
      <c r="BN163" s="778"/>
      <c r="BO163" s="778"/>
      <c r="BP163" s="778"/>
      <c r="BQ163" s="778"/>
      <c r="BR163" s="778"/>
      <c r="BS163" s="778"/>
      <c r="BT163" s="778"/>
      <c r="BU163" s="778"/>
      <c r="BV163" s="778"/>
      <c r="BW163" s="778"/>
      <c r="BX163" s="778"/>
      <c r="BY163" s="778"/>
      <c r="BZ163" s="778"/>
      <c r="CA163" s="778"/>
      <c r="CB163" s="778"/>
      <c r="CC163" s="778"/>
      <c r="CD163" s="778"/>
      <c r="CE163" s="778"/>
      <c r="CF163" s="778"/>
      <c r="CG163" s="778"/>
      <c r="CH163" s="778"/>
      <c r="CI163" s="778"/>
      <c r="CJ163" s="778"/>
      <c r="CK163" s="778"/>
      <c r="CL163" s="778"/>
      <c r="CM163" s="778"/>
      <c r="CN163" s="778"/>
      <c r="CO163" s="778"/>
      <c r="CP163" s="778"/>
      <c r="CQ163" s="778"/>
      <c r="CR163" s="778"/>
      <c r="CS163" s="778"/>
      <c r="CT163" s="778"/>
      <c r="CU163" s="778"/>
      <c r="CV163" s="778"/>
      <c r="CW163" s="778"/>
      <c r="CX163" s="778"/>
      <c r="CY163" s="778"/>
      <c r="CZ163" s="778"/>
      <c r="DA163" s="778"/>
      <c r="DB163" s="778"/>
      <c r="DC163" s="778"/>
      <c r="DD163" s="778"/>
      <c r="DE163" s="778"/>
      <c r="DF163" s="778"/>
      <c r="DG163" s="778"/>
      <c r="DH163" s="778"/>
      <c r="DI163" s="778"/>
      <c r="DJ163" s="778"/>
      <c r="DK163" s="778"/>
      <c r="DL163" s="778"/>
      <c r="DM163" s="778"/>
      <c r="DN163" s="778"/>
      <c r="DO163" s="778"/>
      <c r="DP163" s="778"/>
      <c r="DQ163" s="778"/>
      <c r="DR163" s="778"/>
      <c r="DS163" s="778"/>
      <c r="DT163" s="779"/>
      <c r="DU163" s="779"/>
      <c r="DV163" s="779"/>
      <c r="DW163" s="779"/>
      <c r="DX163" s="779"/>
      <c r="DY163" s="779"/>
      <c r="DZ163" s="779"/>
      <c r="EA163" s="779"/>
      <c r="EB163" s="779"/>
      <c r="EC163" s="779"/>
      <c r="ED163" s="779"/>
      <c r="EE163" s="779"/>
      <c r="EF163" s="779"/>
      <c r="EG163" s="779"/>
      <c r="EH163" s="779"/>
      <c r="EI163" s="779"/>
      <c r="EJ163" s="779"/>
      <c r="EK163" s="779"/>
      <c r="EL163" s="779"/>
      <c r="EM163" s="779"/>
      <c r="EN163" s="779"/>
      <c r="EO163" s="779"/>
      <c r="EP163" s="779"/>
      <c r="EQ163" s="779"/>
      <c r="ER163" s="779"/>
      <c r="ES163" s="779"/>
      <c r="ET163" s="779"/>
      <c r="EU163" s="779"/>
      <c r="EV163" s="779"/>
      <c r="EW163" s="779"/>
      <c r="EX163" s="779"/>
      <c r="EY163" s="779"/>
      <c r="EZ163" s="779"/>
      <c r="FA163" s="779"/>
      <c r="FB163" s="779"/>
      <c r="FC163" s="779"/>
    </row>
    <row r="164" spans="1:159" ht="22">
      <c r="A164" s="778"/>
      <c r="B164" s="778"/>
      <c r="C164" s="778"/>
      <c r="D164" s="778"/>
      <c r="E164" s="778"/>
      <c r="F164" s="778"/>
      <c r="G164" s="778"/>
      <c r="H164" s="778"/>
      <c r="I164" s="778"/>
      <c r="J164" s="778"/>
      <c r="K164" s="778"/>
      <c r="L164" s="778"/>
      <c r="M164" s="778"/>
      <c r="N164" s="778"/>
      <c r="O164" s="778"/>
      <c r="P164" s="778"/>
      <c r="Q164" s="778"/>
      <c r="R164" s="778"/>
      <c r="S164" s="778"/>
      <c r="T164" s="778"/>
      <c r="U164" s="778"/>
      <c r="V164" s="778"/>
      <c r="W164" s="778"/>
      <c r="X164" s="778"/>
      <c r="Y164" s="778"/>
      <c r="Z164" s="778"/>
      <c r="AA164" s="778"/>
      <c r="AB164" s="778"/>
      <c r="AC164" s="778"/>
      <c r="AD164" s="778"/>
      <c r="AE164" s="778"/>
      <c r="AF164" s="778"/>
      <c r="AG164" s="778"/>
      <c r="AH164" s="778"/>
      <c r="AI164" s="778"/>
      <c r="AJ164" s="778"/>
      <c r="AK164" s="778"/>
      <c r="AL164" s="778"/>
      <c r="AM164" s="778"/>
      <c r="AN164" s="778"/>
      <c r="AO164" s="778"/>
      <c r="AP164" s="778"/>
      <c r="AQ164" s="778"/>
      <c r="AR164" s="778"/>
      <c r="AS164" s="778"/>
      <c r="AT164" s="778"/>
      <c r="AU164" s="778"/>
      <c r="AV164" s="778"/>
      <c r="AW164" s="778"/>
      <c r="AX164" s="778"/>
      <c r="AY164" s="778"/>
      <c r="AZ164" s="778"/>
      <c r="BA164" s="778"/>
      <c r="BB164" s="778"/>
      <c r="BC164" s="778"/>
      <c r="BD164" s="778"/>
      <c r="BE164" s="778"/>
      <c r="BF164" s="778"/>
      <c r="BG164" s="778"/>
      <c r="BH164" s="778"/>
      <c r="BI164" s="778"/>
      <c r="BJ164" s="778"/>
      <c r="BK164" s="778"/>
      <c r="BL164" s="778"/>
      <c r="BM164" s="778"/>
      <c r="BN164" s="778"/>
      <c r="BO164" s="778"/>
      <c r="BP164" s="778"/>
      <c r="BQ164" s="778"/>
      <c r="BR164" s="778"/>
      <c r="BS164" s="778"/>
      <c r="BT164" s="778"/>
      <c r="BU164" s="778"/>
      <c r="BV164" s="778"/>
      <c r="BW164" s="778"/>
      <c r="BX164" s="778"/>
      <c r="BY164" s="778"/>
      <c r="BZ164" s="778"/>
      <c r="CA164" s="778"/>
      <c r="CB164" s="778"/>
      <c r="CC164" s="778"/>
      <c r="CD164" s="778"/>
      <c r="CE164" s="778"/>
      <c r="CF164" s="778"/>
      <c r="CG164" s="778"/>
      <c r="CH164" s="778"/>
      <c r="CI164" s="778"/>
      <c r="CJ164" s="778"/>
      <c r="CK164" s="778"/>
      <c r="CL164" s="778"/>
      <c r="CM164" s="778"/>
      <c r="CN164" s="778"/>
      <c r="CO164" s="778"/>
      <c r="CP164" s="778"/>
      <c r="CQ164" s="778"/>
      <c r="CR164" s="778"/>
      <c r="CS164" s="778"/>
      <c r="CT164" s="778"/>
      <c r="CU164" s="778"/>
      <c r="CV164" s="778"/>
      <c r="CW164" s="778"/>
      <c r="CX164" s="778"/>
      <c r="CY164" s="778"/>
      <c r="CZ164" s="778"/>
      <c r="DA164" s="778"/>
      <c r="DB164" s="778"/>
      <c r="DC164" s="778"/>
      <c r="DD164" s="778"/>
      <c r="DE164" s="778"/>
      <c r="DF164" s="778"/>
      <c r="DG164" s="778"/>
      <c r="DH164" s="778"/>
      <c r="DI164" s="778"/>
      <c r="DJ164" s="778"/>
      <c r="DK164" s="778"/>
      <c r="DL164" s="778"/>
      <c r="DM164" s="778"/>
      <c r="DN164" s="778"/>
      <c r="DO164" s="778"/>
      <c r="DP164" s="778"/>
      <c r="DQ164" s="778"/>
      <c r="DR164" s="778"/>
      <c r="DS164" s="778"/>
      <c r="DT164" s="779"/>
      <c r="DU164" s="779"/>
      <c r="DV164" s="779"/>
      <c r="DW164" s="779"/>
      <c r="DX164" s="779"/>
      <c r="DY164" s="779"/>
      <c r="DZ164" s="779"/>
      <c r="EA164" s="779"/>
      <c r="EB164" s="779"/>
      <c r="EC164" s="779"/>
      <c r="ED164" s="779"/>
      <c r="EE164" s="779"/>
      <c r="EF164" s="779"/>
      <c r="EG164" s="779"/>
      <c r="EH164" s="779"/>
      <c r="EI164" s="779"/>
      <c r="EJ164" s="779"/>
      <c r="EK164" s="779"/>
      <c r="EL164" s="779"/>
      <c r="EM164" s="779"/>
      <c r="EN164" s="779"/>
      <c r="EO164" s="779"/>
      <c r="EP164" s="779"/>
      <c r="EQ164" s="779"/>
      <c r="ER164" s="779"/>
      <c r="ES164" s="779"/>
      <c r="ET164" s="779"/>
      <c r="EU164" s="779"/>
      <c r="EV164" s="779"/>
      <c r="EW164" s="779"/>
      <c r="EX164" s="779"/>
      <c r="EY164" s="779"/>
      <c r="EZ164" s="779"/>
      <c r="FA164" s="779"/>
      <c r="FB164" s="779"/>
      <c r="FC164" s="779"/>
    </row>
    <row r="165" spans="1:159" ht="22">
      <c r="A165" s="778"/>
      <c r="B165" s="778"/>
      <c r="C165" s="778"/>
      <c r="D165" s="778"/>
      <c r="E165" s="778"/>
      <c r="F165" s="778"/>
      <c r="G165" s="778"/>
      <c r="H165" s="778"/>
      <c r="I165" s="778"/>
      <c r="J165" s="778"/>
      <c r="K165" s="778"/>
      <c r="L165" s="778"/>
      <c r="M165" s="778"/>
      <c r="N165" s="778"/>
      <c r="O165" s="778"/>
      <c r="P165" s="778"/>
      <c r="Q165" s="778"/>
      <c r="R165" s="778"/>
      <c r="S165" s="778"/>
      <c r="T165" s="778"/>
      <c r="U165" s="778"/>
      <c r="V165" s="778"/>
      <c r="W165" s="778"/>
      <c r="X165" s="778"/>
      <c r="Y165" s="778"/>
      <c r="Z165" s="778"/>
      <c r="AA165" s="778"/>
      <c r="AB165" s="778"/>
      <c r="AC165" s="778"/>
      <c r="AD165" s="778"/>
      <c r="AE165" s="778"/>
      <c r="AF165" s="778"/>
      <c r="AG165" s="778"/>
      <c r="AH165" s="778"/>
      <c r="AI165" s="778"/>
      <c r="AJ165" s="778"/>
      <c r="AK165" s="778"/>
      <c r="AL165" s="778"/>
      <c r="AM165" s="778"/>
      <c r="AN165" s="778"/>
      <c r="AO165" s="778"/>
      <c r="AP165" s="778"/>
      <c r="AQ165" s="778"/>
      <c r="AR165" s="778"/>
      <c r="AS165" s="778"/>
      <c r="AT165" s="778"/>
      <c r="AU165" s="778"/>
      <c r="AV165" s="778"/>
      <c r="AW165" s="778"/>
      <c r="AX165" s="778"/>
      <c r="AY165" s="778"/>
      <c r="AZ165" s="778"/>
      <c r="BA165" s="778"/>
      <c r="BB165" s="778"/>
      <c r="BC165" s="778"/>
      <c r="BD165" s="778"/>
      <c r="BE165" s="778"/>
      <c r="BF165" s="778"/>
      <c r="BG165" s="778"/>
      <c r="BH165" s="778"/>
      <c r="BI165" s="778"/>
      <c r="BJ165" s="778"/>
      <c r="BK165" s="778"/>
      <c r="BL165" s="778"/>
      <c r="BM165" s="778"/>
      <c r="BN165" s="778"/>
      <c r="BO165" s="778"/>
      <c r="BP165" s="778"/>
      <c r="BQ165" s="778"/>
      <c r="BR165" s="778"/>
      <c r="BS165" s="778"/>
      <c r="BT165" s="778"/>
      <c r="BU165" s="778"/>
      <c r="BV165" s="778"/>
      <c r="BW165" s="778"/>
      <c r="BX165" s="778"/>
      <c r="BY165" s="778"/>
      <c r="BZ165" s="778"/>
      <c r="CA165" s="778"/>
      <c r="CB165" s="778"/>
      <c r="CC165" s="778"/>
      <c r="CD165" s="778"/>
      <c r="CE165" s="778"/>
      <c r="CF165" s="778"/>
      <c r="CG165" s="778"/>
      <c r="CH165" s="778"/>
      <c r="CI165" s="778"/>
      <c r="CJ165" s="778"/>
      <c r="CK165" s="778"/>
      <c r="CL165" s="778"/>
      <c r="CM165" s="778"/>
      <c r="CN165" s="778"/>
      <c r="CO165" s="778"/>
      <c r="CP165" s="778"/>
      <c r="CQ165" s="778"/>
      <c r="CR165" s="778"/>
      <c r="CS165" s="778"/>
      <c r="CT165" s="778"/>
      <c r="CU165" s="778"/>
      <c r="CV165" s="778"/>
      <c r="CW165" s="778"/>
      <c r="CX165" s="778"/>
      <c r="CY165" s="778"/>
      <c r="CZ165" s="778"/>
      <c r="DA165" s="778"/>
      <c r="DB165" s="778"/>
      <c r="DC165" s="778"/>
      <c r="DD165" s="778"/>
      <c r="DE165" s="778"/>
      <c r="DF165" s="778"/>
      <c r="DG165" s="778"/>
      <c r="DH165" s="778"/>
      <c r="DI165" s="778"/>
      <c r="DJ165" s="778"/>
      <c r="DK165" s="778"/>
      <c r="DL165" s="778"/>
      <c r="DM165" s="778"/>
      <c r="DN165" s="778"/>
      <c r="DO165" s="778"/>
      <c r="DP165" s="778"/>
      <c r="DQ165" s="778"/>
      <c r="DR165" s="778"/>
      <c r="DS165" s="778"/>
      <c r="DT165" s="779"/>
      <c r="DU165" s="779"/>
      <c r="DV165" s="779"/>
      <c r="DW165" s="779"/>
      <c r="DX165" s="779"/>
      <c r="DY165" s="779"/>
      <c r="DZ165" s="779"/>
      <c r="EA165" s="779"/>
      <c r="EB165" s="779"/>
      <c r="EC165" s="779"/>
      <c r="ED165" s="779"/>
      <c r="EE165" s="779"/>
      <c r="EF165" s="779"/>
      <c r="EG165" s="779"/>
      <c r="EH165" s="779"/>
      <c r="EI165" s="779"/>
      <c r="EJ165" s="779"/>
      <c r="EK165" s="779"/>
      <c r="EL165" s="779"/>
      <c r="EM165" s="779"/>
      <c r="EN165" s="779"/>
      <c r="EO165" s="779"/>
      <c r="EP165" s="779"/>
      <c r="EQ165" s="779"/>
      <c r="ER165" s="779"/>
      <c r="ES165" s="779"/>
      <c r="ET165" s="779"/>
      <c r="EU165" s="779"/>
      <c r="EV165" s="779"/>
      <c r="EW165" s="779"/>
      <c r="EX165" s="779"/>
      <c r="EY165" s="779"/>
      <c r="EZ165" s="779"/>
      <c r="FA165" s="779"/>
      <c r="FB165" s="779"/>
      <c r="FC165" s="779"/>
    </row>
    <row r="166" spans="1:159" ht="22">
      <c r="A166" s="778"/>
      <c r="B166" s="778"/>
      <c r="C166" s="778"/>
      <c r="D166" s="778"/>
      <c r="E166" s="778"/>
      <c r="F166" s="778"/>
      <c r="G166" s="778"/>
      <c r="H166" s="778"/>
      <c r="I166" s="778"/>
      <c r="J166" s="778"/>
      <c r="K166" s="778"/>
      <c r="L166" s="778"/>
      <c r="M166" s="778"/>
      <c r="N166" s="778"/>
      <c r="O166" s="778"/>
      <c r="P166" s="778"/>
      <c r="Q166" s="778"/>
      <c r="R166" s="778"/>
      <c r="S166" s="778"/>
      <c r="T166" s="778"/>
      <c r="U166" s="778"/>
      <c r="V166" s="778"/>
      <c r="W166" s="778"/>
      <c r="X166" s="778"/>
      <c r="Y166" s="778"/>
      <c r="Z166" s="778"/>
      <c r="AA166" s="778"/>
      <c r="AB166" s="778"/>
      <c r="AC166" s="778"/>
      <c r="AD166" s="778"/>
      <c r="AE166" s="778"/>
      <c r="AF166" s="778"/>
      <c r="AG166" s="778"/>
      <c r="AH166" s="778"/>
      <c r="AI166" s="778"/>
      <c r="AJ166" s="778"/>
      <c r="AK166" s="778"/>
      <c r="AL166" s="778"/>
      <c r="AM166" s="778"/>
      <c r="AN166" s="778"/>
      <c r="AO166" s="778"/>
      <c r="AP166" s="778"/>
      <c r="AQ166" s="778"/>
      <c r="AR166" s="778"/>
      <c r="AS166" s="778"/>
      <c r="AT166" s="778"/>
      <c r="AU166" s="778"/>
      <c r="AV166" s="778"/>
      <c r="AW166" s="778"/>
      <c r="AX166" s="778"/>
      <c r="AY166" s="778"/>
      <c r="AZ166" s="778"/>
      <c r="BA166" s="778"/>
      <c r="BB166" s="778"/>
      <c r="BC166" s="778"/>
      <c r="BD166" s="778"/>
      <c r="BE166" s="778"/>
      <c r="BF166" s="778"/>
      <c r="BG166" s="778"/>
      <c r="BH166" s="778"/>
      <c r="BI166" s="778"/>
      <c r="BJ166" s="778"/>
      <c r="BK166" s="778"/>
      <c r="BL166" s="778"/>
      <c r="BM166" s="778"/>
      <c r="BN166" s="778"/>
      <c r="BO166" s="778"/>
      <c r="BP166" s="778"/>
      <c r="BQ166" s="778"/>
      <c r="BR166" s="778"/>
      <c r="BS166" s="778"/>
      <c r="BT166" s="778"/>
      <c r="BU166" s="778"/>
      <c r="BV166" s="778"/>
      <c r="BW166" s="778"/>
      <c r="BX166" s="778"/>
      <c r="BY166" s="778"/>
      <c r="BZ166" s="778"/>
      <c r="CA166" s="778"/>
      <c r="CB166" s="778"/>
      <c r="CC166" s="778"/>
      <c r="CD166" s="778"/>
      <c r="CE166" s="778"/>
      <c r="CF166" s="778"/>
      <c r="CG166" s="778"/>
      <c r="CH166" s="778"/>
      <c r="CI166" s="778"/>
      <c r="CJ166" s="778"/>
      <c r="CK166" s="778"/>
      <c r="CL166" s="778"/>
      <c r="CM166" s="778"/>
      <c r="CN166" s="778"/>
      <c r="CO166" s="778"/>
      <c r="CP166" s="778"/>
      <c r="CQ166" s="778"/>
      <c r="CR166" s="778"/>
      <c r="CS166" s="778"/>
      <c r="CT166" s="778"/>
      <c r="CU166" s="778"/>
      <c r="CV166" s="778"/>
      <c r="CW166" s="778"/>
      <c r="CX166" s="778"/>
      <c r="CY166" s="778"/>
      <c r="CZ166" s="778"/>
      <c r="DA166" s="778"/>
      <c r="DB166" s="778"/>
      <c r="DC166" s="778"/>
      <c r="DD166" s="778"/>
      <c r="DE166" s="778"/>
      <c r="DF166" s="778"/>
      <c r="DG166" s="778"/>
      <c r="DH166" s="778"/>
      <c r="DI166" s="778"/>
      <c r="DJ166" s="778"/>
      <c r="DK166" s="778"/>
      <c r="DL166" s="778"/>
      <c r="DM166" s="778"/>
      <c r="DN166" s="778"/>
      <c r="DO166" s="778"/>
      <c r="DP166" s="778"/>
      <c r="DQ166" s="778"/>
      <c r="DR166" s="778"/>
      <c r="DS166" s="778"/>
      <c r="DT166" s="779"/>
      <c r="DU166" s="779"/>
      <c r="DV166" s="779"/>
      <c r="DW166" s="779"/>
      <c r="DX166" s="779"/>
      <c r="DY166" s="779"/>
      <c r="DZ166" s="779"/>
      <c r="EA166" s="779"/>
      <c r="EB166" s="779"/>
      <c r="EC166" s="779"/>
      <c r="ED166" s="779"/>
      <c r="EE166" s="779"/>
      <c r="EF166" s="779"/>
      <c r="EG166" s="779"/>
      <c r="EH166" s="779"/>
      <c r="EI166" s="779"/>
      <c r="EJ166" s="779"/>
      <c r="EK166" s="779"/>
      <c r="EL166" s="779"/>
      <c r="EM166" s="779"/>
      <c r="EN166" s="779"/>
      <c r="EO166" s="779"/>
      <c r="EP166" s="779"/>
      <c r="EQ166" s="779"/>
      <c r="ER166" s="779"/>
      <c r="ES166" s="779"/>
      <c r="ET166" s="779"/>
      <c r="EU166" s="779"/>
      <c r="EV166" s="779"/>
      <c r="EW166" s="779"/>
      <c r="EX166" s="779"/>
      <c r="EY166" s="779"/>
      <c r="EZ166" s="779"/>
      <c r="FA166" s="779"/>
      <c r="FB166" s="779"/>
      <c r="FC166" s="779"/>
    </row>
    <row r="167" spans="1:159" ht="22">
      <c r="A167" s="778"/>
      <c r="B167" s="778"/>
      <c r="C167" s="778"/>
      <c r="D167" s="778"/>
      <c r="E167" s="778"/>
      <c r="F167" s="778"/>
      <c r="G167" s="778"/>
      <c r="H167" s="778"/>
      <c r="I167" s="778"/>
      <c r="J167" s="778"/>
      <c r="K167" s="778"/>
      <c r="L167" s="778"/>
      <c r="M167" s="778"/>
      <c r="N167" s="778"/>
      <c r="O167" s="778"/>
      <c r="P167" s="778"/>
      <c r="Q167" s="778"/>
      <c r="R167" s="778"/>
      <c r="S167" s="778"/>
      <c r="T167" s="778"/>
      <c r="U167" s="778"/>
      <c r="V167" s="778"/>
      <c r="W167" s="778"/>
      <c r="X167" s="778"/>
      <c r="Y167" s="778"/>
      <c r="Z167" s="778"/>
      <c r="AA167" s="778"/>
      <c r="AB167" s="778"/>
      <c r="AC167" s="778"/>
      <c r="AD167" s="778"/>
      <c r="AE167" s="778"/>
      <c r="AF167" s="778"/>
      <c r="AG167" s="778"/>
      <c r="AH167" s="778"/>
      <c r="AI167" s="778"/>
      <c r="AJ167" s="778"/>
      <c r="AK167" s="778"/>
      <c r="AL167" s="778"/>
      <c r="AM167" s="778"/>
      <c r="AN167" s="778"/>
      <c r="AO167" s="778"/>
      <c r="AP167" s="778"/>
      <c r="AQ167" s="778"/>
      <c r="AR167" s="778"/>
      <c r="AS167" s="778"/>
      <c r="AT167" s="778"/>
      <c r="AU167" s="778"/>
      <c r="AV167" s="778"/>
      <c r="AW167" s="778"/>
      <c r="AX167" s="778"/>
      <c r="AY167" s="778"/>
      <c r="AZ167" s="778"/>
      <c r="BA167" s="778"/>
      <c r="BB167" s="778"/>
      <c r="BC167" s="778"/>
      <c r="BD167" s="778"/>
      <c r="BE167" s="778"/>
      <c r="BF167" s="778"/>
      <c r="BG167" s="778"/>
      <c r="BH167" s="778"/>
      <c r="BI167" s="778"/>
      <c r="BJ167" s="778"/>
      <c r="BK167" s="778"/>
      <c r="BL167" s="778"/>
      <c r="BM167" s="778"/>
      <c r="BN167" s="778"/>
      <c r="BO167" s="778"/>
      <c r="BP167" s="778"/>
      <c r="BQ167" s="778"/>
      <c r="BR167" s="778"/>
      <c r="BS167" s="778"/>
      <c r="BT167" s="778"/>
      <c r="BU167" s="778"/>
      <c r="BV167" s="778"/>
      <c r="BW167" s="778"/>
      <c r="BX167" s="778"/>
      <c r="BY167" s="778"/>
      <c r="BZ167" s="778"/>
      <c r="CA167" s="778"/>
      <c r="CB167" s="778"/>
      <c r="CC167" s="778"/>
      <c r="CD167" s="778"/>
      <c r="CE167" s="778"/>
      <c r="CF167" s="778"/>
      <c r="CG167" s="778"/>
      <c r="CH167" s="778"/>
      <c r="CI167" s="778"/>
      <c r="CJ167" s="778"/>
      <c r="CK167" s="778"/>
      <c r="CL167" s="778"/>
      <c r="CM167" s="778"/>
      <c r="CN167" s="778"/>
      <c r="CO167" s="778"/>
      <c r="CP167" s="778"/>
      <c r="CQ167" s="778"/>
      <c r="CR167" s="778"/>
      <c r="CS167" s="778"/>
      <c r="CT167" s="778"/>
      <c r="CU167" s="778"/>
      <c r="CV167" s="778"/>
      <c r="CW167" s="778"/>
      <c r="CX167" s="778"/>
      <c r="CY167" s="778"/>
      <c r="CZ167" s="778"/>
      <c r="DA167" s="778"/>
      <c r="DB167" s="778"/>
      <c r="DC167" s="778"/>
      <c r="DD167" s="778"/>
      <c r="DE167" s="778"/>
      <c r="DF167" s="778"/>
      <c r="DG167" s="778"/>
      <c r="DH167" s="778"/>
      <c r="DI167" s="778"/>
      <c r="DJ167" s="778"/>
      <c r="DK167" s="778"/>
      <c r="DL167" s="778"/>
      <c r="DM167" s="778"/>
      <c r="DN167" s="778"/>
      <c r="DO167" s="778"/>
      <c r="DP167" s="778"/>
      <c r="DQ167" s="778"/>
      <c r="DR167" s="778"/>
      <c r="DS167" s="778"/>
      <c r="DT167" s="779"/>
      <c r="DU167" s="779"/>
      <c r="DV167" s="779"/>
      <c r="DW167" s="779"/>
      <c r="DX167" s="779"/>
      <c r="DY167" s="779"/>
      <c r="DZ167" s="779"/>
      <c r="EA167" s="779"/>
      <c r="EB167" s="779"/>
      <c r="EC167" s="779"/>
      <c r="ED167" s="779"/>
      <c r="EE167" s="779"/>
      <c r="EF167" s="779"/>
      <c r="EG167" s="779"/>
      <c r="EH167" s="779"/>
      <c r="EI167" s="779"/>
      <c r="EJ167" s="779"/>
      <c r="EK167" s="779"/>
      <c r="EL167" s="779"/>
      <c r="EM167" s="779"/>
      <c r="EN167" s="779"/>
      <c r="EO167" s="779"/>
      <c r="EP167" s="779"/>
      <c r="EQ167" s="779"/>
      <c r="ER167" s="779"/>
      <c r="ES167" s="779"/>
      <c r="ET167" s="779"/>
      <c r="EU167" s="779"/>
      <c r="EV167" s="779"/>
      <c r="EW167" s="779"/>
      <c r="EX167" s="779"/>
      <c r="EY167" s="779"/>
      <c r="EZ167" s="779"/>
      <c r="FA167" s="779"/>
      <c r="FB167" s="779"/>
      <c r="FC167" s="779"/>
    </row>
    <row r="168" spans="1:159" ht="22">
      <c r="A168" s="778"/>
      <c r="B168" s="778"/>
      <c r="C168" s="778"/>
      <c r="D168" s="778"/>
      <c r="E168" s="778"/>
      <c r="F168" s="778"/>
      <c r="G168" s="778"/>
      <c r="H168" s="778"/>
      <c r="I168" s="778"/>
      <c r="J168" s="778"/>
      <c r="K168" s="778"/>
      <c r="L168" s="778"/>
      <c r="M168" s="778"/>
      <c r="N168" s="778"/>
      <c r="O168" s="778"/>
      <c r="P168" s="778"/>
      <c r="Q168" s="778"/>
      <c r="R168" s="778"/>
      <c r="S168" s="778"/>
      <c r="T168" s="778"/>
      <c r="U168" s="778"/>
      <c r="V168" s="778"/>
      <c r="W168" s="778"/>
      <c r="X168" s="778"/>
      <c r="Y168" s="778"/>
      <c r="Z168" s="778"/>
      <c r="AA168" s="778"/>
      <c r="AB168" s="778"/>
      <c r="AC168" s="778"/>
      <c r="AD168" s="778"/>
      <c r="AE168" s="778"/>
      <c r="AF168" s="778"/>
      <c r="AG168" s="778"/>
      <c r="AH168" s="778"/>
      <c r="AI168" s="778"/>
      <c r="AJ168" s="778"/>
      <c r="AK168" s="778"/>
      <c r="AL168" s="778"/>
      <c r="AM168" s="778"/>
      <c r="AN168" s="778"/>
      <c r="AO168" s="778"/>
      <c r="AP168" s="778"/>
      <c r="AQ168" s="778"/>
      <c r="AR168" s="778"/>
      <c r="AS168" s="778"/>
      <c r="AT168" s="778"/>
      <c r="AU168" s="778"/>
      <c r="AV168" s="778"/>
      <c r="AW168" s="778"/>
      <c r="AX168" s="778"/>
      <c r="AY168" s="778"/>
      <c r="AZ168" s="778"/>
      <c r="BA168" s="778"/>
      <c r="BB168" s="778"/>
      <c r="BC168" s="778"/>
      <c r="BD168" s="778"/>
      <c r="BE168" s="778"/>
      <c r="BF168" s="778"/>
      <c r="BG168" s="778"/>
      <c r="BH168" s="778"/>
      <c r="BI168" s="778"/>
      <c r="BJ168" s="778"/>
      <c r="BK168" s="778"/>
      <c r="BL168" s="778"/>
      <c r="BM168" s="778"/>
      <c r="BN168" s="778"/>
      <c r="BO168" s="778"/>
      <c r="BP168" s="778"/>
      <c r="BQ168" s="778"/>
      <c r="BR168" s="778"/>
      <c r="BS168" s="778"/>
      <c r="BT168" s="778"/>
      <c r="BU168" s="778"/>
      <c r="BV168" s="778"/>
      <c r="BW168" s="778"/>
      <c r="BX168" s="778"/>
      <c r="BY168" s="778"/>
      <c r="BZ168" s="778"/>
      <c r="CA168" s="778"/>
      <c r="CB168" s="778"/>
      <c r="CC168" s="778"/>
      <c r="CD168" s="778"/>
      <c r="CE168" s="778"/>
      <c r="CF168" s="778"/>
      <c r="CG168" s="778"/>
      <c r="CH168" s="778"/>
      <c r="CI168" s="778"/>
      <c r="CJ168" s="778"/>
      <c r="CK168" s="778"/>
      <c r="CL168" s="778"/>
      <c r="CM168" s="778"/>
      <c r="CN168" s="778"/>
      <c r="CO168" s="778"/>
      <c r="CP168" s="778"/>
      <c r="CQ168" s="778"/>
      <c r="CR168" s="778"/>
      <c r="CS168" s="778"/>
      <c r="CT168" s="778"/>
      <c r="CU168" s="778"/>
      <c r="CV168" s="778"/>
      <c r="CW168" s="778"/>
      <c r="CX168" s="778"/>
      <c r="CY168" s="778"/>
      <c r="CZ168" s="778"/>
      <c r="DA168" s="778"/>
      <c r="DB168" s="778"/>
      <c r="DC168" s="778"/>
      <c r="DD168" s="778"/>
      <c r="DE168" s="778"/>
      <c r="DF168" s="778"/>
      <c r="DG168" s="778"/>
      <c r="DH168" s="778"/>
      <c r="DI168" s="778"/>
      <c r="DJ168" s="778"/>
      <c r="DK168" s="778"/>
      <c r="DL168" s="778"/>
      <c r="DM168" s="778"/>
      <c r="DN168" s="778"/>
      <c r="DO168" s="778"/>
      <c r="DP168" s="778"/>
      <c r="DQ168" s="778"/>
      <c r="DR168" s="778"/>
      <c r="DS168" s="778"/>
      <c r="DT168" s="779"/>
      <c r="DU168" s="779"/>
      <c r="DV168" s="779"/>
      <c r="DW168" s="779"/>
      <c r="DX168" s="779"/>
      <c r="DY168" s="779"/>
      <c r="DZ168" s="779"/>
      <c r="EA168" s="779"/>
      <c r="EB168" s="779"/>
      <c r="EC168" s="779"/>
      <c r="ED168" s="779"/>
      <c r="EE168" s="779"/>
      <c r="EF168" s="779"/>
      <c r="EG168" s="779"/>
      <c r="EH168" s="779"/>
      <c r="EI168" s="779"/>
      <c r="EJ168" s="779"/>
      <c r="EK168" s="779"/>
      <c r="EL168" s="779"/>
      <c r="EM168" s="779"/>
      <c r="EN168" s="779"/>
      <c r="EO168" s="779"/>
      <c r="EP168" s="779"/>
      <c r="EQ168" s="779"/>
      <c r="ER168" s="779"/>
      <c r="ES168" s="779"/>
      <c r="ET168" s="779"/>
      <c r="EU168" s="779"/>
      <c r="EV168" s="779"/>
      <c r="EW168" s="779"/>
      <c r="EX168" s="779"/>
      <c r="EY168" s="779"/>
      <c r="EZ168" s="779"/>
      <c r="FA168" s="779"/>
      <c r="FB168" s="779"/>
      <c r="FC168" s="779"/>
    </row>
    <row r="169" spans="1:159" ht="22">
      <c r="A169" s="778"/>
      <c r="B169" s="778"/>
      <c r="C169" s="778"/>
      <c r="D169" s="778"/>
      <c r="E169" s="778"/>
      <c r="F169" s="778"/>
      <c r="G169" s="778"/>
      <c r="H169" s="778"/>
      <c r="I169" s="778"/>
      <c r="J169" s="778"/>
      <c r="K169" s="778"/>
      <c r="L169" s="778"/>
      <c r="M169" s="778"/>
      <c r="N169" s="778"/>
      <c r="O169" s="778"/>
      <c r="P169" s="778"/>
      <c r="Q169" s="778"/>
      <c r="R169" s="778"/>
      <c r="S169" s="778"/>
      <c r="T169" s="778"/>
      <c r="U169" s="778"/>
      <c r="V169" s="778"/>
      <c r="W169" s="778"/>
      <c r="X169" s="778"/>
      <c r="Y169" s="778"/>
      <c r="Z169" s="778"/>
      <c r="AA169" s="778"/>
      <c r="AB169" s="778"/>
      <c r="AC169" s="778"/>
      <c r="AD169" s="778"/>
      <c r="AE169" s="778"/>
      <c r="AF169" s="778"/>
      <c r="AG169" s="778"/>
      <c r="AH169" s="778"/>
      <c r="AI169" s="778"/>
      <c r="AJ169" s="778"/>
      <c r="AK169" s="778"/>
      <c r="AL169" s="778"/>
      <c r="AM169" s="778"/>
      <c r="AN169" s="778"/>
      <c r="AO169" s="778"/>
      <c r="AP169" s="778"/>
      <c r="AQ169" s="778"/>
      <c r="AR169" s="778"/>
      <c r="AS169" s="778"/>
      <c r="AT169" s="778"/>
      <c r="AU169" s="778"/>
      <c r="AV169" s="778"/>
      <c r="AW169" s="778"/>
      <c r="AX169" s="778"/>
      <c r="AY169" s="778"/>
      <c r="AZ169" s="778"/>
      <c r="BA169" s="778"/>
      <c r="BB169" s="778"/>
      <c r="BC169" s="778"/>
      <c r="BD169" s="778"/>
      <c r="BE169" s="778"/>
      <c r="BF169" s="778"/>
      <c r="BG169" s="778"/>
      <c r="BH169" s="778"/>
      <c r="BI169" s="778"/>
      <c r="BJ169" s="778"/>
      <c r="BK169" s="778"/>
      <c r="BL169" s="778"/>
      <c r="BM169" s="778"/>
      <c r="BN169" s="778"/>
      <c r="BO169" s="778"/>
      <c r="BP169" s="778"/>
      <c r="BQ169" s="778"/>
      <c r="BR169" s="778"/>
      <c r="BS169" s="778"/>
      <c r="BT169" s="778"/>
      <c r="BU169" s="778"/>
      <c r="BV169" s="778"/>
      <c r="BW169" s="778"/>
      <c r="BX169" s="778"/>
      <c r="BY169" s="778"/>
      <c r="BZ169" s="778"/>
      <c r="CA169" s="778"/>
      <c r="CB169" s="778"/>
      <c r="CC169" s="778"/>
      <c r="CD169" s="778"/>
      <c r="CE169" s="778"/>
      <c r="CF169" s="778"/>
      <c r="CG169" s="778"/>
      <c r="CH169" s="778"/>
      <c r="CI169" s="778"/>
      <c r="CJ169" s="778"/>
      <c r="CK169" s="778"/>
      <c r="CL169" s="778"/>
      <c r="CM169" s="778"/>
      <c r="CN169" s="778"/>
      <c r="CO169" s="778"/>
      <c r="CP169" s="778"/>
      <c r="CQ169" s="778"/>
      <c r="CR169" s="778"/>
      <c r="CS169" s="778"/>
      <c r="CT169" s="778"/>
      <c r="CU169" s="778"/>
      <c r="CV169" s="778"/>
      <c r="CW169" s="778"/>
      <c r="CX169" s="778"/>
      <c r="CY169" s="778"/>
      <c r="CZ169" s="778"/>
      <c r="DA169" s="778"/>
      <c r="DB169" s="778"/>
      <c r="DC169" s="778"/>
      <c r="DD169" s="778"/>
      <c r="DE169" s="778"/>
      <c r="DF169" s="778"/>
      <c r="DG169" s="778"/>
      <c r="DH169" s="778"/>
      <c r="DI169" s="778"/>
      <c r="DJ169" s="778"/>
      <c r="DK169" s="778"/>
      <c r="DL169" s="778"/>
      <c r="DM169" s="778"/>
      <c r="DN169" s="778"/>
      <c r="DO169" s="778"/>
      <c r="DP169" s="778"/>
      <c r="DQ169" s="778"/>
      <c r="DR169" s="778"/>
      <c r="DS169" s="778"/>
      <c r="DT169" s="779"/>
      <c r="DU169" s="779"/>
      <c r="DV169" s="779"/>
      <c r="DW169" s="779"/>
      <c r="DX169" s="779"/>
      <c r="DY169" s="779"/>
      <c r="DZ169" s="779"/>
      <c r="EA169" s="779"/>
      <c r="EB169" s="779"/>
      <c r="EC169" s="779"/>
      <c r="ED169" s="779"/>
      <c r="EE169" s="779"/>
      <c r="EF169" s="779"/>
      <c r="EG169" s="779"/>
      <c r="EH169" s="779"/>
      <c r="EI169" s="779"/>
      <c r="EJ169" s="779"/>
      <c r="EK169" s="779"/>
      <c r="EL169" s="779"/>
      <c r="EM169" s="779"/>
      <c r="EN169" s="779"/>
      <c r="EO169" s="779"/>
      <c r="EP169" s="779"/>
      <c r="EQ169" s="779"/>
      <c r="ER169" s="779"/>
      <c r="ES169" s="779"/>
      <c r="ET169" s="779"/>
      <c r="EU169" s="779"/>
      <c r="EV169" s="779"/>
      <c r="EW169" s="779"/>
      <c r="EX169" s="779"/>
      <c r="EY169" s="779"/>
      <c r="EZ169" s="779"/>
      <c r="FA169" s="779"/>
      <c r="FB169" s="779"/>
      <c r="FC169" s="779"/>
    </row>
    <row r="170" spans="1:159" ht="22">
      <c r="A170" s="778"/>
      <c r="B170" s="778"/>
      <c r="C170" s="778"/>
      <c r="D170" s="778"/>
      <c r="E170" s="778"/>
      <c r="F170" s="778"/>
      <c r="G170" s="778"/>
      <c r="H170" s="778"/>
      <c r="I170" s="778"/>
      <c r="J170" s="778"/>
      <c r="K170" s="778"/>
      <c r="L170" s="778"/>
      <c r="M170" s="778"/>
      <c r="N170" s="778"/>
      <c r="O170" s="778"/>
      <c r="P170" s="778"/>
      <c r="Q170" s="778"/>
      <c r="R170" s="778"/>
      <c r="S170" s="778"/>
      <c r="T170" s="778"/>
      <c r="U170" s="778"/>
      <c r="V170" s="778"/>
      <c r="W170" s="778"/>
      <c r="X170" s="778"/>
      <c r="Y170" s="778"/>
      <c r="Z170" s="778"/>
      <c r="AA170" s="778"/>
      <c r="AB170" s="778"/>
      <c r="AC170" s="778"/>
      <c r="AD170" s="778"/>
      <c r="AE170" s="778"/>
      <c r="AF170" s="778"/>
      <c r="AG170" s="778"/>
      <c r="AH170" s="778"/>
      <c r="AI170" s="778"/>
      <c r="AJ170" s="778"/>
      <c r="AK170" s="778"/>
      <c r="AL170" s="778"/>
      <c r="AM170" s="778"/>
      <c r="AN170" s="778"/>
      <c r="AO170" s="778"/>
      <c r="AP170" s="778"/>
      <c r="AQ170" s="778"/>
      <c r="AR170" s="778"/>
      <c r="AS170" s="778"/>
      <c r="AT170" s="778"/>
      <c r="AU170" s="778"/>
      <c r="AV170" s="778"/>
      <c r="AW170" s="778"/>
      <c r="AX170" s="778"/>
      <c r="AY170" s="778"/>
      <c r="AZ170" s="778"/>
      <c r="BA170" s="778"/>
      <c r="BB170" s="778"/>
      <c r="BC170" s="778"/>
      <c r="BD170" s="778"/>
      <c r="BE170" s="778"/>
      <c r="BF170" s="778"/>
      <c r="BG170" s="778"/>
      <c r="BH170" s="778"/>
      <c r="BI170" s="778"/>
      <c r="BJ170" s="778"/>
      <c r="BK170" s="778"/>
      <c r="BL170" s="778"/>
      <c r="BM170" s="778"/>
      <c r="BN170" s="778"/>
      <c r="BO170" s="778"/>
      <c r="BP170" s="778"/>
      <c r="BQ170" s="778"/>
      <c r="BR170" s="778"/>
      <c r="BS170" s="778"/>
      <c r="BT170" s="778"/>
      <c r="BU170" s="778"/>
      <c r="BV170" s="778"/>
      <c r="BW170" s="778"/>
      <c r="BX170" s="778"/>
      <c r="BY170" s="778"/>
      <c r="BZ170" s="778"/>
      <c r="CA170" s="778"/>
      <c r="CB170" s="778"/>
      <c r="CC170" s="778"/>
      <c r="CD170" s="778"/>
      <c r="CE170" s="778"/>
      <c r="CF170" s="778"/>
      <c r="CG170" s="778"/>
      <c r="CH170" s="778"/>
      <c r="CI170" s="778"/>
      <c r="CJ170" s="778"/>
      <c r="CK170" s="778"/>
      <c r="CL170" s="778"/>
      <c r="CM170" s="778"/>
      <c r="CN170" s="778"/>
      <c r="CO170" s="778"/>
      <c r="CP170" s="778"/>
      <c r="CQ170" s="778"/>
      <c r="CR170" s="778"/>
      <c r="CS170" s="778"/>
      <c r="CT170" s="778"/>
      <c r="CU170" s="778"/>
      <c r="CV170" s="778"/>
      <c r="CW170" s="778"/>
      <c r="CX170" s="778"/>
      <c r="CY170" s="778"/>
      <c r="CZ170" s="778"/>
      <c r="DA170" s="778"/>
      <c r="DB170" s="778"/>
      <c r="DC170" s="778"/>
      <c r="DD170" s="778"/>
      <c r="DE170" s="778"/>
      <c r="DF170" s="778"/>
      <c r="DG170" s="778"/>
      <c r="DH170" s="778"/>
      <c r="DI170" s="778"/>
      <c r="DJ170" s="778"/>
      <c r="DK170" s="778"/>
      <c r="DL170" s="778"/>
      <c r="DM170" s="778"/>
      <c r="DN170" s="778"/>
      <c r="DO170" s="778"/>
      <c r="DP170" s="778"/>
      <c r="DQ170" s="778"/>
      <c r="DR170" s="778"/>
      <c r="DS170" s="778"/>
      <c r="DT170" s="779"/>
      <c r="DU170" s="779"/>
      <c r="DV170" s="779"/>
      <c r="DW170" s="779"/>
      <c r="DX170" s="779"/>
      <c r="DY170" s="779"/>
      <c r="DZ170" s="779"/>
      <c r="EA170" s="779"/>
      <c r="EB170" s="779"/>
      <c r="EC170" s="779"/>
      <c r="ED170" s="779"/>
      <c r="EE170" s="779"/>
      <c r="EF170" s="779"/>
      <c r="EG170" s="779"/>
      <c r="EH170" s="779"/>
      <c r="EI170" s="779"/>
      <c r="EJ170" s="779"/>
      <c r="EK170" s="779"/>
      <c r="EL170" s="779"/>
      <c r="EM170" s="779"/>
      <c r="EN170" s="779"/>
      <c r="EO170" s="779"/>
      <c r="EP170" s="779"/>
      <c r="EQ170" s="779"/>
      <c r="ER170" s="779"/>
      <c r="ES170" s="779"/>
      <c r="ET170" s="779"/>
      <c r="EU170" s="779"/>
      <c r="EV170" s="779"/>
      <c r="EW170" s="779"/>
      <c r="EX170" s="779"/>
      <c r="EY170" s="779"/>
      <c r="EZ170" s="779"/>
      <c r="FA170" s="779"/>
      <c r="FB170" s="779"/>
      <c r="FC170" s="779"/>
    </row>
    <row r="171" spans="1:159" ht="22">
      <c r="A171" s="778"/>
      <c r="B171" s="778"/>
      <c r="C171" s="778"/>
      <c r="D171" s="778"/>
      <c r="E171" s="778"/>
      <c r="F171" s="778"/>
      <c r="G171" s="778"/>
      <c r="H171" s="778"/>
      <c r="I171" s="778"/>
      <c r="J171" s="778"/>
      <c r="K171" s="778"/>
      <c r="L171" s="778"/>
      <c r="M171" s="778"/>
      <c r="N171" s="778"/>
      <c r="O171" s="778"/>
      <c r="P171" s="778"/>
      <c r="Q171" s="778"/>
      <c r="R171" s="778"/>
      <c r="S171" s="778"/>
      <c r="T171" s="778"/>
      <c r="U171" s="778"/>
      <c r="V171" s="778"/>
      <c r="W171" s="778"/>
      <c r="X171" s="778"/>
      <c r="Y171" s="778"/>
      <c r="Z171" s="778"/>
      <c r="AA171" s="778"/>
      <c r="AB171" s="778"/>
      <c r="AC171" s="778"/>
      <c r="AD171" s="778"/>
      <c r="AE171" s="778"/>
      <c r="AF171" s="778"/>
      <c r="AG171" s="778"/>
      <c r="AH171" s="778"/>
      <c r="AI171" s="778"/>
      <c r="AJ171" s="778"/>
      <c r="AK171" s="778"/>
      <c r="AL171" s="778"/>
      <c r="AM171" s="778"/>
      <c r="AN171" s="778"/>
      <c r="AO171" s="778"/>
      <c r="AP171" s="778"/>
      <c r="AQ171" s="778"/>
      <c r="AR171" s="778"/>
      <c r="AS171" s="778"/>
      <c r="AT171" s="778"/>
      <c r="AU171" s="778"/>
      <c r="AV171" s="778"/>
      <c r="AW171" s="778"/>
      <c r="AX171" s="778"/>
      <c r="AY171" s="778"/>
      <c r="AZ171" s="778"/>
      <c r="BA171" s="778"/>
      <c r="BB171" s="778"/>
      <c r="BC171" s="778"/>
      <c r="BD171" s="778"/>
      <c r="BE171" s="778"/>
      <c r="BF171" s="778"/>
      <c r="BG171" s="778"/>
      <c r="BH171" s="778"/>
      <c r="BI171" s="778"/>
      <c r="BJ171" s="778"/>
      <c r="BK171" s="778"/>
      <c r="BL171" s="778"/>
      <c r="BM171" s="778"/>
      <c r="BN171" s="778"/>
      <c r="BO171" s="778"/>
      <c r="BP171" s="778"/>
      <c r="BQ171" s="778"/>
      <c r="BR171" s="778"/>
      <c r="BS171" s="778"/>
      <c r="BT171" s="778"/>
      <c r="BU171" s="778"/>
      <c r="BV171" s="778"/>
      <c r="BW171" s="778"/>
      <c r="BX171" s="778"/>
      <c r="BY171" s="778"/>
      <c r="BZ171" s="778"/>
      <c r="CA171" s="778"/>
      <c r="CB171" s="778"/>
      <c r="CC171" s="778"/>
      <c r="CD171" s="778"/>
      <c r="CE171" s="778"/>
      <c r="CF171" s="778"/>
      <c r="CG171" s="778"/>
      <c r="CH171" s="778"/>
      <c r="CI171" s="778"/>
      <c r="CJ171" s="778"/>
      <c r="CK171" s="778"/>
      <c r="CL171" s="778"/>
      <c r="CM171" s="778"/>
      <c r="CN171" s="778"/>
      <c r="CO171" s="778"/>
      <c r="CP171" s="778"/>
      <c r="CQ171" s="778"/>
      <c r="CR171" s="778"/>
      <c r="CS171" s="778"/>
      <c r="CT171" s="778"/>
      <c r="CU171" s="778"/>
      <c r="CV171" s="778"/>
      <c r="CW171" s="778"/>
      <c r="CX171" s="778"/>
      <c r="CY171" s="778"/>
      <c r="CZ171" s="778"/>
      <c r="DA171" s="778"/>
      <c r="DB171" s="778"/>
      <c r="DC171" s="778"/>
      <c r="DD171" s="778"/>
      <c r="DE171" s="778"/>
      <c r="DF171" s="778"/>
      <c r="DG171" s="778"/>
      <c r="DH171" s="778"/>
      <c r="DI171" s="778"/>
      <c r="DJ171" s="778"/>
      <c r="DK171" s="778"/>
      <c r="DL171" s="778"/>
      <c r="DM171" s="778"/>
      <c r="DN171" s="778"/>
      <c r="DO171" s="778"/>
      <c r="DP171" s="778"/>
      <c r="DQ171" s="778"/>
      <c r="DR171" s="778"/>
      <c r="DS171" s="778"/>
      <c r="DT171" s="779"/>
      <c r="DU171" s="779"/>
      <c r="DV171" s="779"/>
      <c r="DW171" s="779"/>
      <c r="DX171" s="779"/>
      <c r="DY171" s="779"/>
      <c r="DZ171" s="779"/>
      <c r="EA171" s="779"/>
      <c r="EB171" s="779"/>
      <c r="EC171" s="779"/>
      <c r="ED171" s="779"/>
      <c r="EE171" s="779"/>
      <c r="EF171" s="779"/>
      <c r="EG171" s="779"/>
      <c r="EH171" s="779"/>
      <c r="EI171" s="779"/>
      <c r="EJ171" s="779"/>
      <c r="EK171" s="779"/>
      <c r="EL171" s="779"/>
      <c r="EM171" s="779"/>
      <c r="EN171" s="779"/>
      <c r="EO171" s="779"/>
      <c r="EP171" s="779"/>
      <c r="EQ171" s="779"/>
      <c r="ER171" s="779"/>
      <c r="ES171" s="779"/>
      <c r="ET171" s="779"/>
      <c r="EU171" s="779"/>
      <c r="EV171" s="779"/>
      <c r="EW171" s="779"/>
      <c r="EX171" s="779"/>
      <c r="EY171" s="779"/>
      <c r="EZ171" s="779"/>
      <c r="FA171" s="779"/>
      <c r="FB171" s="779"/>
      <c r="FC171" s="779"/>
    </row>
    <row r="172" spans="1:159" ht="22">
      <c r="A172" s="778"/>
      <c r="B172" s="778"/>
      <c r="C172" s="778"/>
      <c r="D172" s="778"/>
      <c r="E172" s="778"/>
      <c r="F172" s="778"/>
      <c r="G172" s="778"/>
      <c r="H172" s="778"/>
      <c r="I172" s="778"/>
      <c r="J172" s="778"/>
      <c r="K172" s="778"/>
      <c r="L172" s="778"/>
      <c r="M172" s="778"/>
      <c r="N172" s="778"/>
      <c r="O172" s="778"/>
      <c r="P172" s="778"/>
      <c r="Q172" s="778"/>
      <c r="R172" s="778"/>
      <c r="S172" s="778"/>
      <c r="T172" s="778"/>
      <c r="U172" s="778"/>
      <c r="V172" s="778"/>
      <c r="W172" s="778"/>
      <c r="X172" s="778"/>
      <c r="Y172" s="778"/>
      <c r="Z172" s="778"/>
      <c r="AA172" s="778"/>
      <c r="AB172" s="778"/>
      <c r="AC172" s="778"/>
      <c r="AD172" s="778"/>
      <c r="AE172" s="778"/>
      <c r="AF172" s="778"/>
      <c r="AG172" s="778"/>
      <c r="AH172" s="778"/>
      <c r="AI172" s="778"/>
      <c r="AJ172" s="778"/>
      <c r="AK172" s="778"/>
      <c r="AL172" s="778"/>
      <c r="AM172" s="778"/>
      <c r="AN172" s="778"/>
      <c r="AO172" s="778"/>
      <c r="AP172" s="778"/>
      <c r="AQ172" s="778"/>
      <c r="AR172" s="778"/>
      <c r="AS172" s="778"/>
      <c r="AT172" s="778"/>
      <c r="AU172" s="778"/>
      <c r="AV172" s="778"/>
      <c r="AW172" s="778"/>
      <c r="AX172" s="778"/>
      <c r="AY172" s="778"/>
      <c r="AZ172" s="778"/>
      <c r="BA172" s="778"/>
      <c r="BB172" s="778"/>
      <c r="BC172" s="778"/>
      <c r="BD172" s="778"/>
      <c r="BE172" s="778"/>
      <c r="BF172" s="778"/>
      <c r="BG172" s="778"/>
      <c r="BH172" s="778"/>
      <c r="BI172" s="778"/>
      <c r="BJ172" s="778"/>
      <c r="BK172" s="778"/>
      <c r="BL172" s="778"/>
      <c r="BM172" s="778"/>
      <c r="BN172" s="778"/>
      <c r="BO172" s="778"/>
      <c r="BP172" s="778"/>
      <c r="BQ172" s="778"/>
      <c r="BR172" s="778"/>
      <c r="BS172" s="778"/>
      <c r="BT172" s="778"/>
      <c r="BU172" s="778"/>
      <c r="BV172" s="778"/>
      <c r="BW172" s="778"/>
      <c r="BX172" s="778"/>
      <c r="BY172" s="778"/>
      <c r="BZ172" s="778"/>
      <c r="CA172" s="778"/>
      <c r="CB172" s="778"/>
      <c r="CC172" s="778"/>
      <c r="CD172" s="778"/>
      <c r="CE172" s="778"/>
      <c r="CF172" s="778"/>
      <c r="CG172" s="778"/>
      <c r="CH172" s="778"/>
      <c r="CI172" s="778"/>
      <c r="CJ172" s="778"/>
      <c r="CK172" s="778"/>
      <c r="CL172" s="778"/>
      <c r="CM172" s="778"/>
      <c r="CN172" s="778"/>
      <c r="CO172" s="778"/>
      <c r="CP172" s="778"/>
      <c r="CQ172" s="778"/>
      <c r="CR172" s="778"/>
      <c r="CS172" s="778"/>
      <c r="CT172" s="778"/>
      <c r="CU172" s="778"/>
      <c r="CV172" s="778"/>
      <c r="CW172" s="778"/>
      <c r="CX172" s="778"/>
      <c r="CY172" s="778"/>
      <c r="CZ172" s="778"/>
      <c r="DA172" s="778"/>
      <c r="DB172" s="778"/>
      <c r="DC172" s="778"/>
      <c r="DD172" s="778"/>
      <c r="DE172" s="778"/>
      <c r="DF172" s="778"/>
      <c r="DG172" s="778"/>
      <c r="DH172" s="778"/>
      <c r="DI172" s="778"/>
      <c r="DJ172" s="778"/>
      <c r="DK172" s="778"/>
      <c r="DL172" s="778"/>
      <c r="DM172" s="778"/>
      <c r="DN172" s="778"/>
      <c r="DO172" s="778"/>
      <c r="DP172" s="778"/>
      <c r="DQ172" s="778"/>
      <c r="DR172" s="778"/>
      <c r="DS172" s="778"/>
      <c r="DT172" s="779"/>
      <c r="DU172" s="779"/>
      <c r="DV172" s="779"/>
      <c r="DW172" s="779"/>
      <c r="DX172" s="779"/>
      <c r="DY172" s="779"/>
      <c r="DZ172" s="779"/>
      <c r="EA172" s="779"/>
      <c r="EB172" s="779"/>
      <c r="EC172" s="779"/>
      <c r="ED172" s="779"/>
      <c r="EE172" s="779"/>
      <c r="EF172" s="779"/>
      <c r="EG172" s="779"/>
      <c r="EH172" s="779"/>
      <c r="EI172" s="779"/>
      <c r="EJ172" s="779"/>
      <c r="EK172" s="779"/>
      <c r="EL172" s="779"/>
      <c r="EM172" s="779"/>
      <c r="EN172" s="779"/>
      <c r="EO172" s="779"/>
      <c r="EP172" s="779"/>
      <c r="EQ172" s="779"/>
      <c r="ER172" s="779"/>
      <c r="ES172" s="779"/>
      <c r="ET172" s="779"/>
      <c r="EU172" s="779"/>
      <c r="EV172" s="779"/>
      <c r="EW172" s="779"/>
      <c r="EX172" s="779"/>
      <c r="EY172" s="779"/>
      <c r="EZ172" s="779"/>
      <c r="FA172" s="779"/>
      <c r="FB172" s="779"/>
      <c r="FC172" s="779"/>
    </row>
    <row r="173" spans="1:159" ht="22">
      <c r="A173" s="778"/>
      <c r="B173" s="778"/>
      <c r="C173" s="778"/>
      <c r="D173" s="778"/>
      <c r="E173" s="778"/>
      <c r="F173" s="778"/>
      <c r="G173" s="778"/>
      <c r="H173" s="778"/>
      <c r="I173" s="778"/>
      <c r="J173" s="778"/>
      <c r="K173" s="778"/>
      <c r="L173" s="778"/>
      <c r="M173" s="778"/>
      <c r="N173" s="778"/>
      <c r="O173" s="778"/>
      <c r="P173" s="778"/>
      <c r="Q173" s="778"/>
      <c r="R173" s="778"/>
      <c r="S173" s="778"/>
      <c r="T173" s="778"/>
      <c r="U173" s="778"/>
      <c r="V173" s="778"/>
      <c r="W173" s="778"/>
      <c r="X173" s="778"/>
      <c r="Y173" s="778"/>
      <c r="Z173" s="778"/>
      <c r="AA173" s="778"/>
      <c r="AB173" s="778"/>
      <c r="AC173" s="778"/>
      <c r="AD173" s="778"/>
      <c r="AE173" s="778"/>
      <c r="AF173" s="778"/>
      <c r="AG173" s="778"/>
      <c r="AH173" s="778"/>
      <c r="AI173" s="778"/>
      <c r="AJ173" s="778"/>
      <c r="AK173" s="778"/>
      <c r="AL173" s="778"/>
      <c r="AM173" s="778"/>
      <c r="AN173" s="778"/>
      <c r="AO173" s="778"/>
      <c r="AP173" s="778"/>
      <c r="AQ173" s="778"/>
      <c r="AR173" s="778"/>
      <c r="AS173" s="778"/>
      <c r="AT173" s="778"/>
      <c r="AU173" s="778"/>
      <c r="AV173" s="778"/>
      <c r="AW173" s="778"/>
      <c r="AX173" s="778"/>
      <c r="AY173" s="778"/>
      <c r="AZ173" s="778"/>
      <c r="BA173" s="778"/>
      <c r="BB173" s="778"/>
      <c r="BC173" s="778"/>
      <c r="BD173" s="778"/>
      <c r="BE173" s="778"/>
      <c r="BF173" s="778"/>
      <c r="BG173" s="778"/>
      <c r="BH173" s="778"/>
      <c r="BI173" s="778"/>
      <c r="BJ173" s="778"/>
      <c r="BK173" s="778"/>
      <c r="BL173" s="778"/>
      <c r="BM173" s="778"/>
      <c r="BN173" s="778"/>
      <c r="BO173" s="778"/>
      <c r="BP173" s="778"/>
      <c r="BQ173" s="778"/>
      <c r="BR173" s="778"/>
      <c r="BS173" s="778"/>
      <c r="BT173" s="778"/>
      <c r="BU173" s="778"/>
      <c r="BV173" s="778"/>
      <c r="BW173" s="778"/>
      <c r="BX173" s="778"/>
      <c r="BY173" s="778"/>
      <c r="BZ173" s="778"/>
      <c r="CA173" s="778"/>
      <c r="CB173" s="778"/>
      <c r="CC173" s="778"/>
      <c r="CD173" s="778"/>
      <c r="CE173" s="778"/>
      <c r="CF173" s="778"/>
      <c r="CG173" s="778"/>
      <c r="CH173" s="778"/>
      <c r="CI173" s="778"/>
      <c r="CJ173" s="778"/>
      <c r="CK173" s="778"/>
      <c r="CL173" s="778"/>
      <c r="CM173" s="778"/>
      <c r="CN173" s="778"/>
      <c r="CO173" s="778"/>
      <c r="CP173" s="778"/>
      <c r="CQ173" s="778"/>
      <c r="CR173" s="778"/>
      <c r="CS173" s="778"/>
      <c r="CT173" s="778"/>
      <c r="CU173" s="778"/>
      <c r="CV173" s="778"/>
      <c r="CW173" s="778"/>
      <c r="CX173" s="778"/>
      <c r="CY173" s="778"/>
      <c r="CZ173" s="778"/>
      <c r="DA173" s="778"/>
      <c r="DB173" s="778"/>
      <c r="DC173" s="778"/>
      <c r="DD173" s="778"/>
      <c r="DE173" s="778"/>
      <c r="DF173" s="778"/>
      <c r="DG173" s="778"/>
      <c r="DH173" s="778"/>
      <c r="DI173" s="778"/>
      <c r="DJ173" s="778"/>
      <c r="DK173" s="778"/>
      <c r="DL173" s="778"/>
      <c r="DM173" s="778"/>
      <c r="DN173" s="778"/>
      <c r="DO173" s="778"/>
      <c r="DP173" s="778"/>
      <c r="DQ173" s="778"/>
      <c r="DR173" s="778"/>
      <c r="DS173" s="778"/>
      <c r="DT173" s="779"/>
      <c r="DU173" s="779"/>
      <c r="DV173" s="779"/>
      <c r="DW173" s="779"/>
      <c r="DX173" s="779"/>
      <c r="DY173" s="779"/>
      <c r="DZ173" s="779"/>
      <c r="EA173" s="779"/>
      <c r="EB173" s="779"/>
      <c r="EC173" s="779"/>
      <c r="ED173" s="779"/>
      <c r="EE173" s="779"/>
      <c r="EF173" s="779"/>
      <c r="EG173" s="779"/>
      <c r="EH173" s="779"/>
      <c r="EI173" s="779"/>
      <c r="EJ173" s="779"/>
      <c r="EK173" s="779"/>
      <c r="EL173" s="779"/>
      <c r="EM173" s="779"/>
      <c r="EN173" s="779"/>
      <c r="EO173" s="779"/>
      <c r="EP173" s="779"/>
      <c r="EQ173" s="779"/>
      <c r="ER173" s="779"/>
      <c r="ES173" s="779"/>
      <c r="ET173" s="779"/>
      <c r="EU173" s="779"/>
      <c r="EV173" s="779"/>
      <c r="EW173" s="779"/>
      <c r="EX173" s="779"/>
      <c r="EY173" s="779"/>
      <c r="EZ173" s="779"/>
      <c r="FA173" s="779"/>
      <c r="FB173" s="779"/>
      <c r="FC173" s="779"/>
    </row>
    <row r="174" spans="1:159" ht="22">
      <c r="A174" s="778"/>
      <c r="B174" s="778"/>
      <c r="C174" s="778"/>
      <c r="D174" s="778"/>
      <c r="E174" s="778"/>
      <c r="F174" s="778"/>
      <c r="G174" s="778"/>
      <c r="H174" s="778"/>
      <c r="I174" s="778"/>
      <c r="J174" s="778"/>
      <c r="K174" s="778"/>
      <c r="L174" s="778"/>
      <c r="M174" s="778"/>
      <c r="N174" s="778"/>
      <c r="O174" s="778"/>
      <c r="P174" s="778"/>
      <c r="Q174" s="778"/>
      <c r="R174" s="778"/>
      <c r="S174" s="778"/>
      <c r="T174" s="778"/>
      <c r="U174" s="778"/>
      <c r="V174" s="778"/>
      <c r="W174" s="778"/>
      <c r="X174" s="778"/>
      <c r="Y174" s="778"/>
      <c r="Z174" s="778"/>
      <c r="AA174" s="778"/>
      <c r="AB174" s="778"/>
      <c r="AC174" s="778"/>
      <c r="AD174" s="778"/>
      <c r="AE174" s="778"/>
      <c r="AF174" s="778"/>
      <c r="AG174" s="778"/>
      <c r="AH174" s="778"/>
      <c r="AI174" s="778"/>
      <c r="AJ174" s="778"/>
      <c r="AK174" s="778"/>
      <c r="AL174" s="778"/>
      <c r="AM174" s="778"/>
      <c r="AN174" s="778"/>
      <c r="AO174" s="778"/>
      <c r="AP174" s="778"/>
      <c r="AQ174" s="778"/>
      <c r="AR174" s="778"/>
      <c r="AS174" s="778"/>
      <c r="AT174" s="778"/>
      <c r="AU174" s="778"/>
      <c r="AV174" s="778"/>
      <c r="AW174" s="778"/>
      <c r="AX174" s="778"/>
      <c r="AY174" s="778"/>
      <c r="AZ174" s="778"/>
      <c r="BA174" s="778"/>
      <c r="BB174" s="778"/>
      <c r="BC174" s="778"/>
      <c r="BD174" s="778"/>
      <c r="BE174" s="778"/>
      <c r="BF174" s="778"/>
      <c r="BG174" s="778"/>
      <c r="BH174" s="778"/>
      <c r="BI174" s="778"/>
      <c r="BJ174" s="778"/>
      <c r="BK174" s="778"/>
      <c r="BL174" s="778"/>
      <c r="BM174" s="778"/>
      <c r="BN174" s="778"/>
      <c r="BO174" s="778"/>
      <c r="BP174" s="778"/>
      <c r="BQ174" s="778"/>
      <c r="BR174" s="778"/>
      <c r="BS174" s="778"/>
      <c r="BT174" s="778"/>
      <c r="BU174" s="778"/>
      <c r="BV174" s="778"/>
      <c r="BW174" s="778"/>
      <c r="BX174" s="778"/>
      <c r="BY174" s="778"/>
      <c r="BZ174" s="778"/>
      <c r="CA174" s="778"/>
      <c r="CB174" s="778"/>
      <c r="CC174" s="778"/>
      <c r="CD174" s="778"/>
      <c r="CE174" s="778"/>
      <c r="CF174" s="778"/>
      <c r="CG174" s="778"/>
      <c r="CH174" s="778"/>
      <c r="CI174" s="778"/>
      <c r="CJ174" s="778"/>
      <c r="CK174" s="778"/>
      <c r="CL174" s="778"/>
      <c r="CM174" s="778"/>
      <c r="CN174" s="778"/>
      <c r="CO174" s="778"/>
      <c r="CP174" s="778"/>
      <c r="CQ174" s="778"/>
      <c r="CR174" s="778"/>
      <c r="CS174" s="778"/>
      <c r="CT174" s="778"/>
      <c r="CU174" s="778"/>
      <c r="CV174" s="778"/>
      <c r="CW174" s="778"/>
      <c r="CX174" s="778"/>
      <c r="CY174" s="778"/>
      <c r="CZ174" s="778"/>
      <c r="DA174" s="778"/>
      <c r="DB174" s="778"/>
      <c r="DC174" s="778"/>
      <c r="DD174" s="778"/>
      <c r="DE174" s="778"/>
      <c r="DF174" s="778"/>
      <c r="DG174" s="778"/>
      <c r="DH174" s="778"/>
      <c r="DI174" s="778"/>
      <c r="DJ174" s="778"/>
      <c r="DK174" s="778"/>
      <c r="DL174" s="778"/>
      <c r="DM174" s="778"/>
      <c r="DN174" s="778"/>
      <c r="DO174" s="778"/>
      <c r="DP174" s="778"/>
      <c r="DQ174" s="778"/>
      <c r="DR174" s="778"/>
      <c r="DS174" s="778"/>
      <c r="DT174" s="779"/>
      <c r="DU174" s="779"/>
      <c r="DV174" s="779"/>
      <c r="DW174" s="779"/>
      <c r="DX174" s="779"/>
      <c r="DY174" s="779"/>
      <c r="DZ174" s="779"/>
      <c r="EA174" s="779"/>
      <c r="EB174" s="779"/>
      <c r="EC174" s="779"/>
      <c r="ED174" s="779"/>
      <c r="EE174" s="779"/>
      <c r="EF174" s="779"/>
      <c r="EG174" s="779"/>
      <c r="EH174" s="779"/>
      <c r="EI174" s="779"/>
      <c r="EJ174" s="779"/>
      <c r="EK174" s="779"/>
      <c r="EL174" s="779"/>
      <c r="EM174" s="779"/>
      <c r="EN174" s="779"/>
      <c r="EO174" s="779"/>
      <c r="EP174" s="779"/>
      <c r="EQ174" s="779"/>
      <c r="ER174" s="779"/>
      <c r="ES174" s="779"/>
      <c r="ET174" s="779"/>
      <c r="EU174" s="779"/>
      <c r="EV174" s="779"/>
      <c r="EW174" s="779"/>
      <c r="EX174" s="779"/>
      <c r="EY174" s="779"/>
      <c r="EZ174" s="779"/>
      <c r="FA174" s="779"/>
      <c r="FB174" s="779"/>
      <c r="FC174" s="779"/>
    </row>
    <row r="175" spans="1:159" ht="22">
      <c r="A175" s="778"/>
      <c r="B175" s="778"/>
      <c r="C175" s="778"/>
      <c r="D175" s="778"/>
      <c r="E175" s="778"/>
      <c r="F175" s="778"/>
      <c r="G175" s="778"/>
      <c r="H175" s="778"/>
      <c r="I175" s="778"/>
      <c r="J175" s="778"/>
      <c r="K175" s="778"/>
      <c r="L175" s="778"/>
      <c r="M175" s="778"/>
      <c r="N175" s="778"/>
      <c r="O175" s="778"/>
      <c r="P175" s="778"/>
      <c r="Q175" s="778"/>
      <c r="R175" s="778"/>
      <c r="S175" s="778"/>
      <c r="T175" s="778"/>
      <c r="U175" s="778"/>
      <c r="V175" s="778"/>
      <c r="W175" s="778"/>
      <c r="X175" s="778"/>
      <c r="Y175" s="778"/>
      <c r="Z175" s="778"/>
      <c r="AA175" s="778"/>
      <c r="AB175" s="778"/>
      <c r="AC175" s="778"/>
      <c r="AD175" s="778"/>
      <c r="AE175" s="778"/>
      <c r="AF175" s="778"/>
      <c r="AG175" s="778"/>
      <c r="AH175" s="778"/>
      <c r="AI175" s="778"/>
      <c r="AJ175" s="778"/>
      <c r="AK175" s="778"/>
      <c r="AL175" s="778"/>
      <c r="AM175" s="778"/>
      <c r="AN175" s="778"/>
      <c r="AO175" s="778"/>
      <c r="AP175" s="778"/>
      <c r="AQ175" s="778"/>
      <c r="AR175" s="778"/>
      <c r="AS175" s="778"/>
      <c r="AT175" s="778"/>
      <c r="AU175" s="778"/>
      <c r="AV175" s="778"/>
      <c r="AW175" s="778"/>
      <c r="AX175" s="778"/>
      <c r="AY175" s="778"/>
      <c r="AZ175" s="778"/>
      <c r="BA175" s="778"/>
      <c r="BB175" s="778"/>
      <c r="BC175" s="778"/>
      <c r="BD175" s="778"/>
      <c r="BE175" s="778"/>
      <c r="BF175" s="778"/>
      <c r="BG175" s="778"/>
      <c r="BH175" s="778"/>
      <c r="BI175" s="778"/>
      <c r="BJ175" s="778"/>
      <c r="BK175" s="778"/>
      <c r="BL175" s="778"/>
      <c r="BM175" s="778"/>
      <c r="BN175" s="778"/>
      <c r="BO175" s="778"/>
      <c r="BP175" s="778"/>
      <c r="BQ175" s="778"/>
      <c r="BR175" s="778"/>
      <c r="BS175" s="778"/>
      <c r="BT175" s="778"/>
      <c r="BU175" s="778"/>
      <c r="BV175" s="778"/>
      <c r="BW175" s="778"/>
      <c r="BX175" s="778"/>
      <c r="BY175" s="778"/>
      <c r="BZ175" s="778"/>
      <c r="CA175" s="778"/>
      <c r="CB175" s="778"/>
      <c r="CC175" s="778"/>
      <c r="CD175" s="778"/>
      <c r="CE175" s="778"/>
      <c r="CF175" s="778"/>
      <c r="CG175" s="778"/>
      <c r="CH175" s="778"/>
      <c r="CI175" s="778"/>
      <c r="CJ175" s="778"/>
      <c r="CK175" s="778"/>
      <c r="CL175" s="778"/>
      <c r="CM175" s="778"/>
      <c r="CN175" s="778"/>
      <c r="CO175" s="778"/>
      <c r="CP175" s="778"/>
      <c r="CQ175" s="778"/>
      <c r="CR175" s="778"/>
      <c r="CS175" s="778"/>
      <c r="CT175" s="778"/>
      <c r="CU175" s="778"/>
      <c r="CV175" s="778"/>
      <c r="CW175" s="778"/>
      <c r="CX175" s="778"/>
      <c r="CY175" s="778"/>
      <c r="CZ175" s="778"/>
      <c r="DA175" s="778"/>
      <c r="DB175" s="778"/>
      <c r="DC175" s="778"/>
      <c r="DD175" s="778"/>
      <c r="DE175" s="778"/>
      <c r="DF175" s="778"/>
      <c r="DG175" s="778"/>
      <c r="DH175" s="778"/>
      <c r="DI175" s="778"/>
      <c r="DJ175" s="778"/>
      <c r="DK175" s="778"/>
      <c r="DL175" s="778"/>
      <c r="DM175" s="778"/>
      <c r="DN175" s="778"/>
      <c r="DO175" s="778"/>
      <c r="DP175" s="778"/>
      <c r="DQ175" s="778"/>
      <c r="DR175" s="778"/>
      <c r="DS175" s="778"/>
      <c r="DT175" s="779"/>
      <c r="DU175" s="779"/>
      <c r="DV175" s="779"/>
      <c r="DW175" s="779"/>
      <c r="DX175" s="779"/>
      <c r="DY175" s="779"/>
      <c r="DZ175" s="779"/>
      <c r="EA175" s="779"/>
      <c r="EB175" s="779"/>
      <c r="EC175" s="779"/>
      <c r="ED175" s="779"/>
      <c r="EE175" s="779"/>
      <c r="EF175" s="779"/>
      <c r="EG175" s="779"/>
      <c r="EH175" s="779"/>
      <c r="EI175" s="779"/>
      <c r="EJ175" s="779"/>
      <c r="EK175" s="779"/>
      <c r="EL175" s="779"/>
      <c r="EM175" s="779"/>
      <c r="EN175" s="779"/>
      <c r="EO175" s="779"/>
      <c r="EP175" s="779"/>
      <c r="EQ175" s="779"/>
      <c r="ER175" s="779"/>
      <c r="ES175" s="779"/>
      <c r="ET175" s="779"/>
      <c r="EU175" s="779"/>
      <c r="EV175" s="779"/>
      <c r="EW175" s="779"/>
      <c r="EX175" s="779"/>
      <c r="EY175" s="779"/>
      <c r="EZ175" s="779"/>
      <c r="FA175" s="779"/>
      <c r="FB175" s="779"/>
      <c r="FC175" s="779"/>
    </row>
    <row r="176" spans="1:159" ht="22">
      <c r="A176" s="778"/>
      <c r="B176" s="778"/>
      <c r="C176" s="778"/>
      <c r="D176" s="778"/>
      <c r="E176" s="778"/>
      <c r="F176" s="778"/>
      <c r="G176" s="778"/>
      <c r="H176" s="778"/>
      <c r="I176" s="778"/>
      <c r="J176" s="778"/>
      <c r="K176" s="778"/>
      <c r="L176" s="778"/>
      <c r="M176" s="778"/>
      <c r="N176" s="778"/>
      <c r="O176" s="778"/>
      <c r="P176" s="778"/>
      <c r="Q176" s="778"/>
      <c r="R176" s="778"/>
      <c r="S176" s="778"/>
      <c r="T176" s="778"/>
      <c r="U176" s="778"/>
      <c r="V176" s="778"/>
      <c r="W176" s="778"/>
      <c r="X176" s="778"/>
      <c r="Y176" s="778"/>
      <c r="Z176" s="778"/>
      <c r="AA176" s="778"/>
      <c r="AB176" s="778"/>
      <c r="AC176" s="778"/>
      <c r="AD176" s="778"/>
      <c r="AE176" s="778"/>
      <c r="AF176" s="778"/>
      <c r="AG176" s="778"/>
      <c r="AH176" s="778"/>
      <c r="AI176" s="778"/>
      <c r="AJ176" s="778"/>
      <c r="AK176" s="778"/>
      <c r="AL176" s="778"/>
      <c r="AM176" s="778"/>
      <c r="AN176" s="778"/>
      <c r="AO176" s="778"/>
      <c r="AP176" s="778"/>
      <c r="AQ176" s="778"/>
      <c r="AR176" s="778"/>
      <c r="AS176" s="778"/>
      <c r="AT176" s="778"/>
      <c r="AU176" s="778"/>
      <c r="AV176" s="778"/>
      <c r="AW176" s="778"/>
      <c r="AX176" s="778"/>
      <c r="AY176" s="778"/>
      <c r="AZ176" s="778"/>
      <c r="BA176" s="778"/>
      <c r="BB176" s="778"/>
      <c r="BC176" s="778"/>
      <c r="BD176" s="778"/>
      <c r="BE176" s="778"/>
      <c r="BF176" s="778"/>
      <c r="BG176" s="778"/>
      <c r="BH176" s="778"/>
      <c r="BI176" s="778"/>
      <c r="BJ176" s="778"/>
      <c r="BK176" s="778"/>
      <c r="BL176" s="778"/>
      <c r="BM176" s="778"/>
      <c r="BN176" s="778"/>
      <c r="BO176" s="778"/>
      <c r="BP176" s="778"/>
      <c r="BQ176" s="778"/>
      <c r="BR176" s="778"/>
      <c r="BS176" s="778"/>
      <c r="BT176" s="778"/>
      <c r="BU176" s="778"/>
      <c r="BV176" s="778"/>
      <c r="BW176" s="778"/>
      <c r="BX176" s="778"/>
      <c r="BY176" s="778"/>
      <c r="BZ176" s="778"/>
      <c r="CA176" s="778"/>
      <c r="CB176" s="778"/>
      <c r="CC176" s="778"/>
      <c r="CD176" s="778"/>
      <c r="CE176" s="778"/>
      <c r="CF176" s="778"/>
      <c r="CG176" s="778"/>
      <c r="CH176" s="778"/>
      <c r="CI176" s="778"/>
      <c r="CJ176" s="778"/>
      <c r="CK176" s="778"/>
      <c r="CL176" s="778"/>
      <c r="CM176" s="778"/>
      <c r="CN176" s="778"/>
      <c r="CO176" s="778"/>
      <c r="CP176" s="778"/>
      <c r="CQ176" s="778"/>
      <c r="CR176" s="778"/>
      <c r="CS176" s="778"/>
      <c r="CT176" s="778"/>
      <c r="CU176" s="778"/>
      <c r="CV176" s="778"/>
      <c r="CW176" s="778"/>
      <c r="CX176" s="778"/>
      <c r="CY176" s="778"/>
      <c r="CZ176" s="778"/>
      <c r="DA176" s="778"/>
      <c r="DB176" s="778"/>
      <c r="DC176" s="778"/>
      <c r="DD176" s="778"/>
      <c r="DE176" s="778"/>
      <c r="DF176" s="778"/>
      <c r="DG176" s="778"/>
      <c r="DH176" s="778"/>
      <c r="DI176" s="778"/>
      <c r="DJ176" s="778"/>
      <c r="DK176" s="778"/>
      <c r="DL176" s="778"/>
      <c r="DM176" s="778"/>
      <c r="DN176" s="778"/>
      <c r="DO176" s="778"/>
      <c r="DP176" s="778"/>
      <c r="DQ176" s="778"/>
      <c r="DR176" s="778"/>
      <c r="DS176" s="778"/>
      <c r="DT176" s="779"/>
      <c r="DU176" s="779"/>
      <c r="DV176" s="779"/>
      <c r="DW176" s="779"/>
      <c r="DX176" s="779"/>
      <c r="DY176" s="779"/>
      <c r="DZ176" s="779"/>
      <c r="EA176" s="779"/>
      <c r="EB176" s="779"/>
      <c r="EC176" s="779"/>
      <c r="ED176" s="779"/>
      <c r="EE176" s="779"/>
      <c r="EF176" s="779"/>
      <c r="EG176" s="779"/>
      <c r="EH176" s="779"/>
      <c r="EI176" s="779"/>
      <c r="EJ176" s="779"/>
      <c r="EK176" s="779"/>
      <c r="EL176" s="779"/>
      <c r="EM176" s="779"/>
      <c r="EN176" s="779"/>
      <c r="EO176" s="779"/>
      <c r="EP176" s="779"/>
      <c r="EQ176" s="779"/>
      <c r="ER176" s="779"/>
      <c r="ES176" s="779"/>
      <c r="ET176" s="779"/>
      <c r="EU176" s="779"/>
      <c r="EV176" s="779"/>
      <c r="EW176" s="779"/>
      <c r="EX176" s="779"/>
      <c r="EY176" s="779"/>
      <c r="EZ176" s="779"/>
      <c r="FA176" s="779"/>
      <c r="FB176" s="779"/>
      <c r="FC176" s="779"/>
    </row>
    <row r="177" spans="1:159" ht="22">
      <c r="A177" s="778"/>
      <c r="B177" s="778"/>
      <c r="C177" s="778"/>
      <c r="D177" s="778"/>
      <c r="E177" s="778"/>
      <c r="F177" s="778"/>
      <c r="G177" s="778"/>
      <c r="H177" s="778"/>
      <c r="I177" s="778"/>
      <c r="J177" s="778"/>
      <c r="K177" s="778"/>
      <c r="L177" s="778"/>
      <c r="M177" s="778"/>
      <c r="N177" s="778"/>
      <c r="O177" s="778"/>
      <c r="P177" s="778"/>
      <c r="Q177" s="778"/>
      <c r="R177" s="778"/>
      <c r="S177" s="778"/>
      <c r="T177" s="778"/>
      <c r="U177" s="778"/>
      <c r="V177" s="778"/>
      <c r="W177" s="778"/>
      <c r="X177" s="778"/>
      <c r="Y177" s="778"/>
      <c r="Z177" s="778"/>
      <c r="AA177" s="778"/>
      <c r="AB177" s="778"/>
      <c r="AC177" s="778"/>
      <c r="AD177" s="778"/>
      <c r="AE177" s="778"/>
      <c r="AF177" s="778"/>
      <c r="AG177" s="778"/>
      <c r="AH177" s="778"/>
      <c r="AI177" s="778"/>
      <c r="AJ177" s="778"/>
      <c r="AK177" s="778"/>
      <c r="AL177" s="778"/>
      <c r="AM177" s="778"/>
      <c r="AN177" s="778"/>
      <c r="AO177" s="778"/>
      <c r="AP177" s="778"/>
      <c r="AQ177" s="778"/>
      <c r="AR177" s="778"/>
      <c r="AS177" s="778"/>
      <c r="AT177" s="778"/>
      <c r="AU177" s="778"/>
      <c r="AV177" s="778"/>
      <c r="AW177" s="778"/>
      <c r="AX177" s="778"/>
      <c r="AY177" s="778"/>
      <c r="AZ177" s="778"/>
      <c r="BA177" s="778"/>
      <c r="BB177" s="778"/>
      <c r="BC177" s="778"/>
      <c r="BD177" s="778"/>
      <c r="BE177" s="778"/>
      <c r="BF177" s="778"/>
      <c r="BG177" s="778"/>
      <c r="BH177" s="778"/>
      <c r="BI177" s="778"/>
      <c r="BJ177" s="778"/>
      <c r="BK177" s="778"/>
      <c r="BL177" s="778"/>
      <c r="BM177" s="778"/>
      <c r="BN177" s="778"/>
      <c r="BO177" s="778"/>
      <c r="BP177" s="778"/>
      <c r="BQ177" s="778"/>
      <c r="BR177" s="778"/>
      <c r="BS177" s="778"/>
      <c r="BT177" s="778"/>
      <c r="BU177" s="778"/>
      <c r="BV177" s="778"/>
      <c r="BW177" s="778"/>
      <c r="BX177" s="778"/>
      <c r="BY177" s="778"/>
      <c r="BZ177" s="778"/>
      <c r="CA177" s="778"/>
      <c r="CB177" s="778"/>
      <c r="CC177" s="778"/>
      <c r="CD177" s="778"/>
      <c r="CE177" s="778"/>
      <c r="CF177" s="778"/>
      <c r="CG177" s="778"/>
      <c r="CH177" s="778"/>
      <c r="CI177" s="778"/>
      <c r="CJ177" s="778"/>
      <c r="CK177" s="778"/>
      <c r="CL177" s="778"/>
      <c r="CM177" s="778"/>
      <c r="CN177" s="778"/>
      <c r="CO177" s="778"/>
      <c r="CP177" s="778"/>
      <c r="CQ177" s="778"/>
      <c r="CR177" s="778"/>
      <c r="CS177" s="778"/>
      <c r="CT177" s="778"/>
      <c r="CU177" s="778"/>
      <c r="CV177" s="778"/>
      <c r="CW177" s="778"/>
      <c r="CX177" s="778"/>
      <c r="CY177" s="778"/>
      <c r="CZ177" s="778"/>
      <c r="DA177" s="778"/>
      <c r="DB177" s="778"/>
      <c r="DC177" s="778"/>
      <c r="DD177" s="778"/>
      <c r="DE177" s="778"/>
      <c r="DF177" s="778"/>
      <c r="DG177" s="778"/>
      <c r="DH177" s="778"/>
      <c r="DI177" s="778"/>
      <c r="DJ177" s="778"/>
      <c r="DK177" s="778"/>
      <c r="DL177" s="778"/>
      <c r="DM177" s="778"/>
      <c r="DN177" s="778"/>
      <c r="DO177" s="778"/>
      <c r="DP177" s="778"/>
      <c r="DQ177" s="778"/>
      <c r="DR177" s="778"/>
      <c r="DS177" s="778"/>
      <c r="DT177" s="779"/>
      <c r="DU177" s="779"/>
      <c r="DV177" s="779"/>
      <c r="DW177" s="779"/>
      <c r="DX177" s="779"/>
      <c r="DY177" s="779"/>
      <c r="DZ177" s="779"/>
      <c r="EA177" s="779"/>
      <c r="EB177" s="779"/>
      <c r="EC177" s="779"/>
      <c r="ED177" s="779"/>
      <c r="EE177" s="779"/>
      <c r="EF177" s="779"/>
      <c r="EG177" s="779"/>
      <c r="EH177" s="779"/>
      <c r="EI177" s="779"/>
      <c r="EJ177" s="779"/>
      <c r="EK177" s="779"/>
      <c r="EL177" s="779"/>
      <c r="EM177" s="779"/>
      <c r="EN177" s="779"/>
      <c r="EO177" s="779"/>
      <c r="EP177" s="779"/>
      <c r="EQ177" s="779"/>
      <c r="ER177" s="779"/>
      <c r="ES177" s="779"/>
      <c r="ET177" s="779"/>
      <c r="EU177" s="779"/>
      <c r="EV177" s="779"/>
      <c r="EW177" s="779"/>
      <c r="EX177" s="779"/>
      <c r="EY177" s="779"/>
      <c r="EZ177" s="779"/>
      <c r="FA177" s="779"/>
      <c r="FB177" s="779"/>
      <c r="FC177" s="779"/>
    </row>
    <row r="178" spans="1:159" ht="22">
      <c r="A178" s="778"/>
      <c r="B178" s="778"/>
      <c r="C178" s="778"/>
      <c r="D178" s="778"/>
      <c r="E178" s="778"/>
      <c r="F178" s="778"/>
      <c r="G178" s="778"/>
      <c r="H178" s="778"/>
      <c r="I178" s="778"/>
      <c r="J178" s="778"/>
      <c r="K178" s="778"/>
      <c r="L178" s="778"/>
      <c r="M178" s="778"/>
      <c r="N178" s="778"/>
      <c r="O178" s="778"/>
      <c r="P178" s="778"/>
      <c r="Q178" s="778"/>
      <c r="R178" s="778"/>
      <c r="S178" s="778"/>
      <c r="T178" s="778"/>
      <c r="U178" s="778"/>
      <c r="V178" s="778"/>
      <c r="W178" s="778"/>
      <c r="X178" s="778"/>
      <c r="Y178" s="778"/>
      <c r="Z178" s="778"/>
      <c r="AA178" s="778"/>
      <c r="AB178" s="778"/>
      <c r="AC178" s="778"/>
      <c r="AD178" s="778"/>
      <c r="AE178" s="778"/>
      <c r="AF178" s="778"/>
      <c r="AG178" s="778"/>
      <c r="AH178" s="778"/>
      <c r="AI178" s="778"/>
      <c r="AJ178" s="778"/>
      <c r="AK178" s="778"/>
      <c r="AL178" s="778"/>
      <c r="AM178" s="778"/>
      <c r="AN178" s="778"/>
      <c r="AO178" s="778"/>
      <c r="AP178" s="778"/>
      <c r="AQ178" s="778"/>
      <c r="AR178" s="778"/>
      <c r="AS178" s="778"/>
      <c r="AT178" s="778"/>
      <c r="AU178" s="778"/>
      <c r="AV178" s="778"/>
      <c r="AW178" s="778"/>
      <c r="AX178" s="778"/>
      <c r="AY178" s="778"/>
      <c r="AZ178" s="778"/>
      <c r="BA178" s="778"/>
      <c r="BB178" s="778"/>
      <c r="BC178" s="778"/>
      <c r="BD178" s="778"/>
      <c r="BE178" s="778"/>
      <c r="BF178" s="778"/>
      <c r="BG178" s="778"/>
      <c r="BH178" s="778"/>
      <c r="BI178" s="778"/>
      <c r="BJ178" s="778"/>
      <c r="BK178" s="778"/>
      <c r="BL178" s="778"/>
      <c r="BM178" s="778"/>
      <c r="BN178" s="778"/>
      <c r="BO178" s="778"/>
      <c r="BP178" s="778"/>
      <c r="BQ178" s="778"/>
      <c r="BR178" s="778"/>
      <c r="BS178" s="778"/>
      <c r="BT178" s="778"/>
      <c r="BU178" s="778"/>
      <c r="BV178" s="778"/>
      <c r="BW178" s="778"/>
      <c r="BX178" s="778"/>
      <c r="BY178" s="778"/>
      <c r="BZ178" s="778"/>
      <c r="CA178" s="778"/>
      <c r="CB178" s="778"/>
      <c r="CC178" s="778"/>
      <c r="CD178" s="778"/>
      <c r="CE178" s="778"/>
      <c r="CF178" s="778"/>
      <c r="CG178" s="778"/>
      <c r="CH178" s="778"/>
      <c r="CI178" s="778"/>
      <c r="CJ178" s="778"/>
      <c r="CK178" s="778"/>
      <c r="CL178" s="778"/>
      <c r="CM178" s="778"/>
      <c r="CN178" s="778"/>
      <c r="CO178" s="778"/>
      <c r="CP178" s="778"/>
      <c r="CQ178" s="778"/>
      <c r="CR178" s="778"/>
      <c r="CS178" s="778"/>
      <c r="CT178" s="778"/>
      <c r="CU178" s="778"/>
      <c r="CV178" s="778"/>
      <c r="CW178" s="778"/>
      <c r="CX178" s="778"/>
      <c r="CY178" s="778"/>
      <c r="CZ178" s="778"/>
      <c r="DA178" s="778"/>
      <c r="DB178" s="778"/>
      <c r="DC178" s="778"/>
      <c r="DD178" s="778"/>
      <c r="DE178" s="778"/>
      <c r="DF178" s="778"/>
      <c r="DG178" s="778"/>
      <c r="DH178" s="778"/>
      <c r="DI178" s="778"/>
      <c r="DJ178" s="778"/>
      <c r="DK178" s="778"/>
      <c r="DL178" s="778"/>
      <c r="DM178" s="778"/>
      <c r="DN178" s="778"/>
      <c r="DO178" s="778"/>
      <c r="DP178" s="778"/>
      <c r="DQ178" s="778"/>
      <c r="DR178" s="778"/>
      <c r="DS178" s="778"/>
      <c r="DT178" s="779"/>
      <c r="DU178" s="779"/>
      <c r="DV178" s="779"/>
      <c r="DW178" s="779"/>
      <c r="DX178" s="779"/>
      <c r="DY178" s="779"/>
      <c r="DZ178" s="779"/>
      <c r="EA178" s="779"/>
      <c r="EB178" s="779"/>
      <c r="EC178" s="779"/>
      <c r="ED178" s="779"/>
      <c r="EE178" s="779"/>
      <c r="EF178" s="779"/>
      <c r="EG178" s="779"/>
      <c r="EH178" s="779"/>
      <c r="EI178" s="779"/>
      <c r="EJ178" s="779"/>
      <c r="EK178" s="779"/>
      <c r="EL178" s="779"/>
      <c r="EM178" s="779"/>
      <c r="EN178" s="779"/>
      <c r="EO178" s="779"/>
      <c r="EP178" s="779"/>
      <c r="EQ178" s="779"/>
      <c r="ER178" s="779"/>
      <c r="ES178" s="779"/>
      <c r="ET178" s="779"/>
      <c r="EU178" s="779"/>
      <c r="EV178" s="779"/>
      <c r="EW178" s="779"/>
      <c r="EX178" s="779"/>
      <c r="EY178" s="779"/>
      <c r="EZ178" s="779"/>
      <c r="FA178" s="779"/>
      <c r="FB178" s="779"/>
      <c r="FC178" s="779"/>
    </row>
    <row r="179" spans="1:159" ht="22">
      <c r="A179" s="778"/>
      <c r="B179" s="778"/>
      <c r="C179" s="778"/>
      <c r="D179" s="778"/>
      <c r="E179" s="778"/>
      <c r="F179" s="778"/>
      <c r="G179" s="778"/>
      <c r="H179" s="778"/>
      <c r="I179" s="778"/>
      <c r="J179" s="778"/>
      <c r="K179" s="778"/>
      <c r="L179" s="778"/>
      <c r="M179" s="778"/>
      <c r="N179" s="778"/>
      <c r="O179" s="778"/>
      <c r="P179" s="778"/>
      <c r="Q179" s="778"/>
      <c r="R179" s="778"/>
      <c r="S179" s="778"/>
      <c r="T179" s="778"/>
      <c r="U179" s="778"/>
      <c r="V179" s="778"/>
      <c r="W179" s="778"/>
      <c r="X179" s="778"/>
      <c r="Y179" s="778"/>
      <c r="Z179" s="778"/>
      <c r="AA179" s="778"/>
      <c r="AB179" s="778"/>
      <c r="AC179" s="778"/>
      <c r="AD179" s="778"/>
      <c r="AE179" s="778"/>
      <c r="AF179" s="778"/>
      <c r="AG179" s="778"/>
      <c r="AH179" s="778"/>
      <c r="AI179" s="778"/>
      <c r="AJ179" s="778"/>
      <c r="AK179" s="778"/>
      <c r="AL179" s="778"/>
      <c r="AM179" s="778"/>
      <c r="AN179" s="778"/>
      <c r="AO179" s="778"/>
      <c r="AP179" s="778"/>
      <c r="AQ179" s="778"/>
      <c r="AR179" s="778"/>
      <c r="AS179" s="778"/>
      <c r="AT179" s="778"/>
      <c r="AU179" s="778"/>
      <c r="AV179" s="778"/>
      <c r="AW179" s="778"/>
      <c r="AX179" s="778"/>
      <c r="AY179" s="778"/>
      <c r="AZ179" s="778"/>
      <c r="BA179" s="778"/>
      <c r="BB179" s="778"/>
      <c r="BC179" s="778"/>
      <c r="BD179" s="778"/>
      <c r="BE179" s="778"/>
      <c r="BF179" s="778"/>
      <c r="BG179" s="778"/>
      <c r="BH179" s="778"/>
      <c r="BI179" s="778"/>
      <c r="BJ179" s="778"/>
      <c r="BK179" s="778"/>
      <c r="BL179" s="778"/>
      <c r="BM179" s="778"/>
      <c r="BN179" s="778"/>
      <c r="BO179" s="778"/>
      <c r="BP179" s="778"/>
      <c r="BQ179" s="778"/>
      <c r="BR179" s="778"/>
      <c r="BS179" s="778"/>
      <c r="BT179" s="778"/>
      <c r="BU179" s="778"/>
      <c r="BV179" s="778"/>
      <c r="BW179" s="778"/>
      <c r="BX179" s="778"/>
      <c r="BY179" s="778"/>
      <c r="BZ179" s="778"/>
      <c r="CA179" s="778"/>
      <c r="CB179" s="778"/>
      <c r="CC179" s="778"/>
      <c r="CD179" s="778"/>
      <c r="CE179" s="778"/>
      <c r="CF179" s="778"/>
      <c r="CG179" s="778"/>
      <c r="CH179" s="778"/>
      <c r="CI179" s="778"/>
      <c r="CJ179" s="778"/>
      <c r="CK179" s="778"/>
      <c r="CL179" s="778"/>
      <c r="CM179" s="778"/>
      <c r="CN179" s="778"/>
      <c r="CO179" s="778"/>
      <c r="CP179" s="778"/>
      <c r="CQ179" s="778"/>
      <c r="CR179" s="778"/>
      <c r="CS179" s="778"/>
      <c r="CT179" s="778"/>
      <c r="CU179" s="778"/>
      <c r="CV179" s="778"/>
      <c r="CW179" s="778"/>
      <c r="CX179" s="778"/>
      <c r="CY179" s="778"/>
      <c r="CZ179" s="778"/>
      <c r="DA179" s="778"/>
      <c r="DB179" s="778"/>
      <c r="DC179" s="778"/>
      <c r="DD179" s="778"/>
      <c r="DE179" s="778"/>
      <c r="DF179" s="778"/>
      <c r="DG179" s="778"/>
      <c r="DH179" s="778"/>
      <c r="DI179" s="778"/>
      <c r="DJ179" s="778"/>
      <c r="DK179" s="778"/>
      <c r="DL179" s="778"/>
      <c r="DM179" s="778"/>
      <c r="DN179" s="778"/>
      <c r="DO179" s="778"/>
      <c r="DP179" s="778"/>
      <c r="DQ179" s="778"/>
      <c r="DR179" s="778"/>
      <c r="DS179" s="778"/>
      <c r="DT179" s="779"/>
      <c r="DU179" s="779"/>
      <c r="DV179" s="779"/>
      <c r="DW179" s="779"/>
      <c r="DX179" s="779"/>
      <c r="DY179" s="779"/>
      <c r="DZ179" s="779"/>
      <c r="EA179" s="779"/>
      <c r="EB179" s="779"/>
      <c r="EC179" s="779"/>
      <c r="ED179" s="779"/>
      <c r="EE179" s="779"/>
      <c r="EF179" s="779"/>
      <c r="EG179" s="779"/>
      <c r="EH179" s="779"/>
      <c r="EI179" s="779"/>
      <c r="EJ179" s="779"/>
      <c r="EK179" s="779"/>
      <c r="EL179" s="779"/>
      <c r="EM179" s="779"/>
      <c r="EN179" s="779"/>
      <c r="EO179" s="779"/>
      <c r="EP179" s="779"/>
      <c r="EQ179" s="779"/>
      <c r="ER179" s="779"/>
      <c r="ES179" s="779"/>
      <c r="ET179" s="779"/>
      <c r="EU179" s="779"/>
      <c r="EV179" s="779"/>
      <c r="EW179" s="779"/>
      <c r="EX179" s="779"/>
      <c r="EY179" s="779"/>
      <c r="EZ179" s="779"/>
      <c r="FA179" s="779"/>
      <c r="FB179" s="779"/>
      <c r="FC179" s="779"/>
    </row>
    <row r="180" spans="1:159" ht="22">
      <c r="A180" s="778"/>
      <c r="B180" s="778"/>
      <c r="C180" s="778"/>
      <c r="D180" s="778"/>
      <c r="E180" s="778"/>
      <c r="F180" s="778"/>
      <c r="G180" s="778"/>
      <c r="H180" s="778"/>
      <c r="I180" s="778"/>
      <c r="J180" s="778"/>
      <c r="K180" s="778"/>
      <c r="L180" s="778"/>
      <c r="M180" s="778"/>
      <c r="N180" s="778"/>
      <c r="O180" s="778"/>
      <c r="P180" s="778"/>
      <c r="Q180" s="778"/>
      <c r="R180" s="778"/>
      <c r="S180" s="778"/>
      <c r="T180" s="778"/>
      <c r="U180" s="778"/>
      <c r="V180" s="778"/>
      <c r="W180" s="778"/>
      <c r="X180" s="778"/>
      <c r="Y180" s="778"/>
      <c r="Z180" s="778"/>
      <c r="AA180" s="778"/>
      <c r="AB180" s="778"/>
      <c r="AC180" s="778"/>
      <c r="AD180" s="778"/>
      <c r="AE180" s="778"/>
      <c r="AF180" s="778"/>
      <c r="AG180" s="778"/>
      <c r="AH180" s="778"/>
      <c r="AI180" s="778"/>
      <c r="AJ180" s="778"/>
      <c r="AK180" s="778"/>
      <c r="AL180" s="778"/>
      <c r="AM180" s="778"/>
      <c r="AN180" s="778"/>
      <c r="AO180" s="778"/>
      <c r="AP180" s="778"/>
      <c r="AQ180" s="778"/>
      <c r="AR180" s="778"/>
      <c r="AS180" s="778"/>
      <c r="AT180" s="778"/>
      <c r="AU180" s="778"/>
      <c r="AV180" s="778"/>
      <c r="AW180" s="778"/>
      <c r="AX180" s="778"/>
      <c r="AY180" s="778"/>
      <c r="AZ180" s="778"/>
      <c r="BA180" s="778"/>
      <c r="BB180" s="778"/>
      <c r="BC180" s="778"/>
      <c r="BD180" s="778"/>
      <c r="BE180" s="778"/>
      <c r="BF180" s="778"/>
      <c r="BG180" s="778"/>
      <c r="BH180" s="778"/>
      <c r="BI180" s="778"/>
      <c r="BJ180" s="778"/>
      <c r="BK180" s="778"/>
      <c r="BL180" s="778"/>
      <c r="BM180" s="778"/>
      <c r="BN180" s="778"/>
      <c r="BO180" s="778"/>
      <c r="BP180" s="778"/>
      <c r="BQ180" s="778"/>
      <c r="BR180" s="778"/>
      <c r="BS180" s="778"/>
      <c r="BT180" s="778"/>
      <c r="BU180" s="778"/>
      <c r="BV180" s="778"/>
      <c r="BW180" s="778"/>
      <c r="BX180" s="778"/>
      <c r="BY180" s="778"/>
      <c r="BZ180" s="778"/>
      <c r="CA180" s="778"/>
      <c r="CB180" s="778"/>
      <c r="CC180" s="778"/>
      <c r="CD180" s="778"/>
      <c r="CE180" s="778"/>
      <c r="CF180" s="778"/>
      <c r="CG180" s="778"/>
      <c r="CH180" s="778"/>
      <c r="CI180" s="778"/>
      <c r="CJ180" s="778"/>
      <c r="CK180" s="778"/>
      <c r="CL180" s="778"/>
      <c r="CM180" s="778"/>
      <c r="CN180" s="778"/>
      <c r="CO180" s="778"/>
      <c r="CP180" s="778"/>
      <c r="CQ180" s="778"/>
      <c r="CR180" s="778"/>
      <c r="CS180" s="778"/>
      <c r="CT180" s="778"/>
      <c r="CU180" s="778"/>
      <c r="CV180" s="778"/>
      <c r="CW180" s="778"/>
      <c r="CX180" s="778"/>
      <c r="CY180" s="778"/>
      <c r="CZ180" s="778"/>
      <c r="DA180" s="778"/>
      <c r="DB180" s="778"/>
      <c r="DC180" s="778"/>
      <c r="DD180" s="778"/>
      <c r="DE180" s="778"/>
      <c r="DF180" s="778"/>
      <c r="DG180" s="778"/>
      <c r="DH180" s="778"/>
      <c r="DI180" s="778"/>
      <c r="DJ180" s="778"/>
      <c r="DK180" s="778"/>
      <c r="DL180" s="778"/>
      <c r="DM180" s="778"/>
      <c r="DN180" s="778"/>
      <c r="DO180" s="778"/>
      <c r="DP180" s="778"/>
      <c r="DQ180" s="778"/>
      <c r="DR180" s="778"/>
      <c r="DS180" s="778"/>
      <c r="DT180" s="779"/>
      <c r="DU180" s="779"/>
      <c r="DV180" s="779"/>
      <c r="DW180" s="779"/>
      <c r="DX180" s="779"/>
      <c r="DY180" s="779"/>
      <c r="DZ180" s="779"/>
      <c r="EA180" s="779"/>
      <c r="EB180" s="779"/>
      <c r="EC180" s="779"/>
      <c r="ED180" s="779"/>
      <c r="EE180" s="779"/>
      <c r="EF180" s="779"/>
      <c r="EG180" s="779"/>
      <c r="EH180" s="779"/>
      <c r="EI180" s="779"/>
      <c r="EJ180" s="779"/>
      <c r="EK180" s="779"/>
      <c r="EL180" s="779"/>
      <c r="EM180" s="779"/>
      <c r="EN180" s="779"/>
      <c r="EO180" s="779"/>
      <c r="EP180" s="779"/>
      <c r="EQ180" s="779"/>
      <c r="ER180" s="779"/>
      <c r="ES180" s="779"/>
      <c r="ET180" s="779"/>
      <c r="EU180" s="779"/>
      <c r="EV180" s="779"/>
      <c r="EW180" s="779"/>
      <c r="EX180" s="779"/>
      <c r="EY180" s="779"/>
      <c r="EZ180" s="779"/>
      <c r="FA180" s="779"/>
      <c r="FB180" s="779"/>
      <c r="FC180" s="779"/>
    </row>
    <row r="181" spans="1:159" ht="22">
      <c r="A181" s="778"/>
      <c r="B181" s="778"/>
      <c r="C181" s="778"/>
      <c r="D181" s="778"/>
      <c r="E181" s="778"/>
      <c r="F181" s="778"/>
      <c r="G181" s="778"/>
      <c r="H181" s="778"/>
      <c r="I181" s="778"/>
      <c r="J181" s="778"/>
      <c r="K181" s="778"/>
      <c r="L181" s="778"/>
      <c r="M181" s="778"/>
      <c r="N181" s="778"/>
      <c r="O181" s="778"/>
      <c r="P181" s="778"/>
      <c r="Q181" s="778"/>
      <c r="R181" s="778"/>
      <c r="S181" s="778"/>
      <c r="T181" s="778"/>
      <c r="U181" s="778"/>
      <c r="V181" s="778"/>
      <c r="W181" s="778"/>
      <c r="X181" s="778"/>
      <c r="Y181" s="778"/>
      <c r="Z181" s="778"/>
      <c r="AA181" s="778"/>
      <c r="AB181" s="778"/>
      <c r="AC181" s="778"/>
      <c r="AD181" s="778"/>
      <c r="AE181" s="778"/>
      <c r="AF181" s="778"/>
      <c r="AG181" s="778"/>
      <c r="AH181" s="778"/>
      <c r="AI181" s="778"/>
      <c r="AJ181" s="778"/>
      <c r="AK181" s="778"/>
      <c r="AL181" s="778"/>
      <c r="AM181" s="778"/>
      <c r="AN181" s="778"/>
      <c r="AO181" s="778"/>
      <c r="AP181" s="778"/>
      <c r="AQ181" s="778"/>
      <c r="AR181" s="778"/>
      <c r="AS181" s="778"/>
      <c r="AT181" s="778"/>
      <c r="AU181" s="778"/>
      <c r="AV181" s="778"/>
      <c r="AW181" s="778"/>
      <c r="AX181" s="778"/>
      <c r="AY181" s="778"/>
      <c r="AZ181" s="778"/>
      <c r="BA181" s="778"/>
      <c r="BB181" s="778"/>
      <c r="BC181" s="778"/>
      <c r="BD181" s="778"/>
      <c r="BE181" s="778"/>
      <c r="BF181" s="778"/>
      <c r="BG181" s="778"/>
      <c r="BH181" s="778"/>
      <c r="BI181" s="778"/>
      <c r="BJ181" s="778"/>
      <c r="BK181" s="778"/>
      <c r="BL181" s="778"/>
      <c r="BM181" s="778"/>
      <c r="BN181" s="778"/>
      <c r="BO181" s="778"/>
      <c r="BP181" s="778"/>
      <c r="BQ181" s="778"/>
      <c r="BR181" s="778"/>
      <c r="BS181" s="778"/>
      <c r="BT181" s="778"/>
      <c r="BU181" s="778"/>
      <c r="BV181" s="778"/>
      <c r="BW181" s="778"/>
      <c r="BX181" s="778"/>
      <c r="BY181" s="778"/>
      <c r="BZ181" s="778"/>
      <c r="CA181" s="778"/>
      <c r="CB181" s="778"/>
      <c r="CC181" s="778"/>
      <c r="CD181" s="778"/>
      <c r="CE181" s="778"/>
      <c r="CF181" s="778"/>
      <c r="CG181" s="778"/>
      <c r="CH181" s="778"/>
      <c r="CI181" s="778"/>
      <c r="CJ181" s="778"/>
      <c r="CK181" s="778"/>
      <c r="CL181" s="778"/>
      <c r="CM181" s="778"/>
      <c r="CN181" s="778"/>
      <c r="CO181" s="778"/>
      <c r="CP181" s="778"/>
      <c r="CQ181" s="778"/>
      <c r="CR181" s="778"/>
      <c r="CS181" s="778"/>
      <c r="CT181" s="778"/>
      <c r="CU181" s="778"/>
      <c r="CV181" s="778"/>
      <c r="CW181" s="778"/>
      <c r="CX181" s="778"/>
      <c r="CY181" s="778"/>
      <c r="CZ181" s="778"/>
      <c r="DA181" s="778"/>
      <c r="DB181" s="778"/>
      <c r="DC181" s="778"/>
      <c r="DD181" s="778"/>
      <c r="DE181" s="778"/>
      <c r="DF181" s="778"/>
      <c r="DG181" s="778"/>
      <c r="DH181" s="778"/>
      <c r="DI181" s="778"/>
      <c r="DJ181" s="778"/>
      <c r="DK181" s="778"/>
      <c r="DL181" s="778"/>
      <c r="DM181" s="778"/>
      <c r="DN181" s="778"/>
      <c r="DO181" s="778"/>
      <c r="DP181" s="778"/>
      <c r="DQ181" s="778"/>
      <c r="DR181" s="778"/>
      <c r="DS181" s="778"/>
      <c r="DT181" s="779"/>
      <c r="DU181" s="779"/>
      <c r="DV181" s="779"/>
      <c r="DW181" s="779"/>
      <c r="DX181" s="779"/>
      <c r="DY181" s="779"/>
      <c r="DZ181" s="779"/>
      <c r="EA181" s="779"/>
      <c r="EB181" s="779"/>
      <c r="EC181" s="779"/>
      <c r="ED181" s="779"/>
      <c r="EE181" s="779"/>
      <c r="EF181" s="779"/>
      <c r="EG181" s="779"/>
      <c r="EH181" s="779"/>
      <c r="EI181" s="779"/>
      <c r="EJ181" s="779"/>
      <c r="EK181" s="779"/>
      <c r="EL181" s="779"/>
      <c r="EM181" s="779"/>
      <c r="EN181" s="779"/>
      <c r="EO181" s="779"/>
      <c r="EP181" s="779"/>
      <c r="EQ181" s="779"/>
      <c r="ER181" s="779"/>
      <c r="ES181" s="779"/>
      <c r="ET181" s="779"/>
      <c r="EU181" s="779"/>
      <c r="EV181" s="779"/>
      <c r="EW181" s="779"/>
      <c r="EX181" s="779"/>
      <c r="EY181" s="779"/>
      <c r="EZ181" s="779"/>
      <c r="FA181" s="779"/>
      <c r="FB181" s="779"/>
      <c r="FC181" s="779"/>
    </row>
    <row r="182" spans="1:159" ht="22">
      <c r="A182" s="778"/>
      <c r="B182" s="778"/>
      <c r="C182" s="778"/>
      <c r="D182" s="778"/>
      <c r="E182" s="778"/>
      <c r="F182" s="778"/>
      <c r="G182" s="778"/>
      <c r="H182" s="778"/>
      <c r="I182" s="778"/>
      <c r="J182" s="778"/>
      <c r="K182" s="778"/>
      <c r="L182" s="778"/>
      <c r="M182" s="778"/>
      <c r="N182" s="778"/>
      <c r="O182" s="778"/>
      <c r="P182" s="778"/>
      <c r="Q182" s="778"/>
      <c r="R182" s="778"/>
      <c r="S182" s="778"/>
      <c r="T182" s="778"/>
      <c r="U182" s="778"/>
      <c r="V182" s="778"/>
      <c r="W182" s="778"/>
      <c r="X182" s="778"/>
      <c r="Y182" s="778"/>
      <c r="Z182" s="778"/>
      <c r="AA182" s="778"/>
      <c r="AB182" s="778"/>
      <c r="AC182" s="778"/>
      <c r="AD182" s="778"/>
      <c r="AE182" s="778"/>
      <c r="AF182" s="778"/>
      <c r="AG182" s="778"/>
      <c r="AH182" s="778"/>
      <c r="AI182" s="778"/>
      <c r="AJ182" s="778"/>
      <c r="AK182" s="778"/>
      <c r="AL182" s="778"/>
      <c r="AM182" s="778"/>
      <c r="AN182" s="778"/>
      <c r="AO182" s="778"/>
      <c r="AP182" s="778"/>
      <c r="AQ182" s="778"/>
      <c r="AR182" s="778"/>
      <c r="AS182" s="778"/>
      <c r="AT182" s="778"/>
      <c r="AU182" s="778"/>
      <c r="AV182" s="778"/>
      <c r="AW182" s="778"/>
      <c r="AX182" s="778"/>
      <c r="AY182" s="778"/>
      <c r="AZ182" s="778"/>
      <c r="BA182" s="778"/>
      <c r="BB182" s="778"/>
      <c r="BC182" s="778"/>
      <c r="BD182" s="778"/>
      <c r="BE182" s="778"/>
      <c r="BF182" s="778"/>
      <c r="BG182" s="778"/>
      <c r="BH182" s="778"/>
      <c r="BI182" s="778"/>
      <c r="BJ182" s="778"/>
      <c r="BK182" s="778"/>
      <c r="BL182" s="778"/>
      <c r="BM182" s="778"/>
      <c r="BN182" s="778"/>
      <c r="BO182" s="778"/>
      <c r="BP182" s="778"/>
      <c r="BQ182" s="778"/>
      <c r="BR182" s="778"/>
      <c r="BS182" s="778"/>
      <c r="BT182" s="778"/>
      <c r="BU182" s="778"/>
      <c r="BV182" s="778"/>
      <c r="BW182" s="778"/>
      <c r="BX182" s="778"/>
      <c r="BY182" s="778"/>
      <c r="BZ182" s="778"/>
      <c r="CA182" s="778"/>
      <c r="CB182" s="778"/>
      <c r="CC182" s="778"/>
      <c r="CD182" s="778"/>
      <c r="CE182" s="778"/>
      <c r="CF182" s="778"/>
      <c r="CG182" s="778"/>
      <c r="CH182" s="778"/>
      <c r="CI182" s="778"/>
      <c r="CJ182" s="778"/>
      <c r="CK182" s="778"/>
      <c r="CL182" s="778"/>
      <c r="CM182" s="778"/>
      <c r="CN182" s="778"/>
      <c r="CO182" s="778"/>
      <c r="CP182" s="778"/>
      <c r="CQ182" s="778"/>
      <c r="CR182" s="778"/>
      <c r="CS182" s="778"/>
      <c r="CT182" s="778"/>
      <c r="CU182" s="778"/>
      <c r="CV182" s="778"/>
      <c r="CW182" s="778"/>
      <c r="CX182" s="778"/>
      <c r="CY182" s="778"/>
      <c r="CZ182" s="778"/>
      <c r="DA182" s="778"/>
      <c r="DB182" s="778"/>
      <c r="DC182" s="778"/>
      <c r="DD182" s="778"/>
      <c r="DE182" s="778"/>
      <c r="DF182" s="778"/>
      <c r="DG182" s="778"/>
      <c r="DH182" s="778"/>
      <c r="DI182" s="778"/>
      <c r="DJ182" s="778"/>
      <c r="DK182" s="778"/>
      <c r="DL182" s="778"/>
      <c r="DM182" s="778"/>
      <c r="DN182" s="778"/>
      <c r="DO182" s="778"/>
      <c r="DP182" s="778"/>
      <c r="DQ182" s="778"/>
      <c r="DR182" s="778"/>
      <c r="DS182" s="778"/>
      <c r="DT182" s="779"/>
      <c r="DU182" s="779"/>
      <c r="DV182" s="779"/>
      <c r="DW182" s="779"/>
      <c r="DX182" s="779"/>
      <c r="DY182" s="779"/>
      <c r="DZ182" s="779"/>
      <c r="EA182" s="779"/>
      <c r="EB182" s="779"/>
      <c r="EC182" s="779"/>
      <c r="ED182" s="779"/>
      <c r="EE182" s="779"/>
      <c r="EF182" s="779"/>
      <c r="EG182" s="779"/>
      <c r="EH182" s="779"/>
      <c r="EI182" s="779"/>
      <c r="EJ182" s="779"/>
      <c r="EK182" s="779"/>
      <c r="EL182" s="779"/>
      <c r="EM182" s="779"/>
      <c r="EN182" s="779"/>
      <c r="EO182" s="779"/>
      <c r="EP182" s="779"/>
      <c r="EQ182" s="779"/>
      <c r="ER182" s="779"/>
      <c r="ES182" s="779"/>
      <c r="ET182" s="779"/>
      <c r="EU182" s="779"/>
      <c r="EV182" s="779"/>
      <c r="EW182" s="779"/>
      <c r="EX182" s="779"/>
      <c r="EY182" s="779"/>
      <c r="EZ182" s="779"/>
      <c r="FA182" s="779"/>
      <c r="FB182" s="779"/>
      <c r="FC182" s="779"/>
    </row>
    <row r="183" spans="1:159" ht="22">
      <c r="A183" s="778"/>
      <c r="B183" s="778"/>
      <c r="C183" s="778"/>
      <c r="D183" s="778"/>
      <c r="E183" s="778"/>
      <c r="F183" s="778"/>
      <c r="G183" s="778"/>
      <c r="H183" s="778"/>
      <c r="I183" s="778"/>
      <c r="J183" s="778"/>
      <c r="K183" s="778"/>
      <c r="L183" s="778"/>
      <c r="M183" s="778"/>
      <c r="N183" s="778"/>
      <c r="O183" s="778"/>
      <c r="P183" s="778"/>
      <c r="Q183" s="778"/>
      <c r="R183" s="778"/>
      <c r="S183" s="778"/>
      <c r="T183" s="778"/>
      <c r="U183" s="778"/>
      <c r="V183" s="778"/>
      <c r="W183" s="778"/>
      <c r="X183" s="778"/>
      <c r="Y183" s="778"/>
      <c r="Z183" s="778"/>
      <c r="AA183" s="778"/>
      <c r="AB183" s="778"/>
      <c r="AC183" s="778"/>
      <c r="AD183" s="778"/>
      <c r="AE183" s="778"/>
      <c r="AF183" s="778"/>
      <c r="AG183" s="778"/>
      <c r="AH183" s="778"/>
      <c r="AI183" s="778"/>
      <c r="AJ183" s="778"/>
      <c r="AK183" s="778"/>
      <c r="AL183" s="778"/>
      <c r="AM183" s="778"/>
      <c r="AN183" s="778"/>
      <c r="AO183" s="778"/>
      <c r="AP183" s="778"/>
      <c r="AQ183" s="778"/>
      <c r="AR183" s="778"/>
      <c r="AS183" s="778"/>
      <c r="AT183" s="778"/>
      <c r="AU183" s="778"/>
      <c r="AV183" s="778"/>
      <c r="AW183" s="778"/>
      <c r="AX183" s="778"/>
      <c r="AY183" s="778"/>
      <c r="AZ183" s="778"/>
      <c r="BA183" s="778"/>
      <c r="BB183" s="778"/>
      <c r="BC183" s="778"/>
      <c r="BD183" s="778"/>
      <c r="BE183" s="778"/>
      <c r="BF183" s="778"/>
      <c r="BG183" s="778"/>
      <c r="BH183" s="778"/>
      <c r="BI183" s="778"/>
      <c r="BJ183" s="778"/>
      <c r="BK183" s="778"/>
      <c r="BL183" s="778"/>
      <c r="BM183" s="778"/>
      <c r="BN183" s="778"/>
      <c r="BO183" s="778"/>
      <c r="BP183" s="778"/>
      <c r="BQ183" s="778"/>
      <c r="BR183" s="778"/>
      <c r="BS183" s="778"/>
      <c r="BT183" s="778"/>
      <c r="BU183" s="778"/>
      <c r="BV183" s="778"/>
      <c r="BW183" s="778"/>
      <c r="BX183" s="778"/>
      <c r="BY183" s="778"/>
      <c r="BZ183" s="778"/>
      <c r="CA183" s="778"/>
      <c r="CB183" s="778"/>
      <c r="CC183" s="778"/>
      <c r="CD183" s="778"/>
      <c r="CE183" s="778"/>
      <c r="CF183" s="778"/>
      <c r="CG183" s="778"/>
      <c r="CH183" s="778"/>
      <c r="CI183" s="778"/>
      <c r="CJ183" s="778"/>
      <c r="CK183" s="778"/>
      <c r="CL183" s="778"/>
      <c r="CM183" s="778"/>
      <c r="CN183" s="778"/>
      <c r="CO183" s="778"/>
      <c r="CP183" s="778"/>
      <c r="CQ183" s="778"/>
      <c r="CR183" s="778"/>
      <c r="CS183" s="778"/>
      <c r="CT183" s="778"/>
      <c r="CU183" s="778"/>
      <c r="CV183" s="778"/>
      <c r="CW183" s="778"/>
      <c r="CX183" s="778"/>
      <c r="CY183" s="778"/>
      <c r="CZ183" s="778"/>
      <c r="DA183" s="778"/>
      <c r="DB183" s="778"/>
      <c r="DC183" s="778"/>
      <c r="DD183" s="778"/>
      <c r="DE183" s="778"/>
      <c r="DF183" s="778"/>
      <c r="DG183" s="778"/>
      <c r="DH183" s="778"/>
      <c r="DI183" s="778"/>
      <c r="DJ183" s="778"/>
      <c r="DK183" s="778"/>
      <c r="DL183" s="778"/>
      <c r="DM183" s="778"/>
      <c r="DN183" s="778"/>
      <c r="DO183" s="778"/>
      <c r="DP183" s="778"/>
      <c r="DQ183" s="778"/>
      <c r="DR183" s="778"/>
      <c r="DS183" s="778"/>
      <c r="DT183" s="779"/>
      <c r="DU183" s="779"/>
      <c r="DV183" s="779"/>
      <c r="DW183" s="779"/>
      <c r="DX183" s="779"/>
      <c r="DY183" s="779"/>
      <c r="DZ183" s="779"/>
      <c r="EA183" s="779"/>
      <c r="EB183" s="779"/>
      <c r="EC183" s="779"/>
      <c r="ED183" s="779"/>
      <c r="EE183" s="779"/>
      <c r="EF183" s="779"/>
      <c r="EG183" s="779"/>
      <c r="EH183" s="779"/>
      <c r="EI183" s="779"/>
      <c r="EJ183" s="779"/>
      <c r="EK183" s="779"/>
      <c r="EL183" s="779"/>
      <c r="EM183" s="779"/>
      <c r="EN183" s="779"/>
      <c r="EO183" s="779"/>
      <c r="EP183" s="779"/>
      <c r="EQ183" s="779"/>
      <c r="ER183" s="779"/>
      <c r="ES183" s="779"/>
      <c r="ET183" s="779"/>
      <c r="EU183" s="779"/>
      <c r="EV183" s="779"/>
      <c r="EW183" s="779"/>
      <c r="EX183" s="779"/>
      <c r="EY183" s="779"/>
      <c r="EZ183" s="779"/>
      <c r="FA183" s="779"/>
      <c r="FB183" s="779"/>
      <c r="FC183" s="779"/>
    </row>
    <row r="184" spans="1:159" ht="22">
      <c r="A184" s="778"/>
      <c r="B184" s="778"/>
      <c r="C184" s="778"/>
      <c r="D184" s="778"/>
      <c r="E184" s="778"/>
      <c r="F184" s="778"/>
      <c r="G184" s="778"/>
      <c r="H184" s="778"/>
      <c r="I184" s="778"/>
      <c r="J184" s="778"/>
      <c r="K184" s="778"/>
      <c r="L184" s="778"/>
      <c r="M184" s="778"/>
      <c r="N184" s="778"/>
      <c r="O184" s="778"/>
      <c r="P184" s="778"/>
      <c r="Q184" s="778"/>
      <c r="R184" s="778"/>
      <c r="S184" s="778"/>
      <c r="T184" s="778"/>
      <c r="U184" s="778"/>
      <c r="V184" s="778"/>
      <c r="W184" s="778"/>
      <c r="X184" s="778"/>
      <c r="Y184" s="778"/>
      <c r="Z184" s="778"/>
      <c r="AA184" s="778"/>
      <c r="AB184" s="778"/>
      <c r="AC184" s="778"/>
      <c r="AD184" s="778"/>
      <c r="AE184" s="778"/>
      <c r="AF184" s="778"/>
      <c r="AG184" s="778"/>
      <c r="AH184" s="778"/>
      <c r="AI184" s="778"/>
      <c r="AJ184" s="778"/>
      <c r="AK184" s="778"/>
      <c r="AL184" s="778"/>
      <c r="AM184" s="778"/>
      <c r="AN184" s="778"/>
      <c r="AO184" s="778"/>
      <c r="AP184" s="778"/>
      <c r="AQ184" s="778"/>
      <c r="AR184" s="778"/>
      <c r="AS184" s="778"/>
      <c r="AT184" s="778"/>
      <c r="AU184" s="778"/>
      <c r="AV184" s="778"/>
      <c r="AW184" s="778"/>
      <c r="AX184" s="778"/>
      <c r="AY184" s="778"/>
      <c r="AZ184" s="778"/>
      <c r="BA184" s="778"/>
      <c r="BB184" s="778"/>
      <c r="BC184" s="778"/>
      <c r="BD184" s="778"/>
      <c r="BE184" s="778"/>
      <c r="BF184" s="778"/>
      <c r="BG184" s="778"/>
      <c r="BH184" s="778"/>
      <c r="BI184" s="778"/>
      <c r="BJ184" s="778"/>
      <c r="BK184" s="778"/>
      <c r="BL184" s="778"/>
      <c r="BM184" s="778"/>
      <c r="BN184" s="778"/>
      <c r="BO184" s="778"/>
      <c r="BP184" s="778"/>
      <c r="BQ184" s="778"/>
      <c r="BR184" s="778"/>
      <c r="BS184" s="778"/>
      <c r="BT184" s="778"/>
      <c r="BU184" s="778"/>
      <c r="BV184" s="778"/>
      <c r="BW184" s="778"/>
      <c r="BX184" s="778"/>
      <c r="BY184" s="778"/>
      <c r="BZ184" s="778"/>
      <c r="CA184" s="778"/>
      <c r="CB184" s="778"/>
      <c r="CC184" s="778"/>
      <c r="CD184" s="778"/>
      <c r="CE184" s="778"/>
      <c r="CF184" s="778"/>
      <c r="CG184" s="778"/>
      <c r="CH184" s="778"/>
      <c r="CI184" s="778"/>
      <c r="CJ184" s="778"/>
      <c r="CK184" s="778"/>
      <c r="CL184" s="778"/>
      <c r="CM184" s="778"/>
      <c r="CN184" s="778"/>
      <c r="CO184" s="778"/>
      <c r="CP184" s="778"/>
      <c r="CQ184" s="778"/>
      <c r="CR184" s="778"/>
      <c r="CS184" s="778"/>
      <c r="CT184" s="778"/>
      <c r="CU184" s="778"/>
      <c r="CV184" s="778"/>
      <c r="CW184" s="778"/>
      <c r="CX184" s="778"/>
      <c r="CY184" s="778"/>
      <c r="CZ184" s="778"/>
      <c r="DA184" s="778"/>
      <c r="DB184" s="778"/>
      <c r="DC184" s="778"/>
      <c r="DD184" s="778"/>
      <c r="DE184" s="778"/>
      <c r="DF184" s="778"/>
      <c r="DG184" s="778"/>
      <c r="DH184" s="778"/>
      <c r="DI184" s="778"/>
      <c r="DJ184" s="778"/>
      <c r="DK184" s="778"/>
      <c r="DL184" s="778"/>
      <c r="DM184" s="778"/>
      <c r="DN184" s="778"/>
      <c r="DO184" s="778"/>
      <c r="DP184" s="778"/>
      <c r="DQ184" s="778"/>
      <c r="DR184" s="778"/>
      <c r="DS184" s="778"/>
      <c r="DT184" s="779"/>
      <c r="DU184" s="779"/>
      <c r="DV184" s="779"/>
      <c r="DW184" s="779"/>
      <c r="DX184" s="779"/>
      <c r="DY184" s="779"/>
      <c r="DZ184" s="779"/>
      <c r="EA184" s="779"/>
      <c r="EB184" s="779"/>
      <c r="EC184" s="779"/>
      <c r="ED184" s="779"/>
      <c r="EE184" s="779"/>
      <c r="EF184" s="779"/>
      <c r="EG184" s="779"/>
      <c r="EH184" s="779"/>
      <c r="EI184" s="779"/>
      <c r="EJ184" s="779"/>
      <c r="EK184" s="779"/>
      <c r="EL184" s="779"/>
      <c r="EM184" s="779"/>
      <c r="EN184" s="779"/>
      <c r="EO184" s="779"/>
      <c r="EP184" s="779"/>
      <c r="EQ184" s="779"/>
      <c r="ER184" s="779"/>
      <c r="ES184" s="779"/>
      <c r="ET184" s="779"/>
      <c r="EU184" s="779"/>
      <c r="EV184" s="779"/>
      <c r="EW184" s="779"/>
      <c r="EX184" s="779"/>
      <c r="EY184" s="779"/>
      <c r="EZ184" s="779"/>
      <c r="FA184" s="779"/>
      <c r="FB184" s="779"/>
      <c r="FC184" s="779"/>
    </row>
    <row r="185" spans="1:159" ht="22">
      <c r="A185" s="778"/>
      <c r="B185" s="778"/>
      <c r="C185" s="778"/>
      <c r="D185" s="778"/>
      <c r="E185" s="778"/>
      <c r="F185" s="778"/>
      <c r="G185" s="778"/>
      <c r="H185" s="778"/>
      <c r="I185" s="778"/>
      <c r="J185" s="778"/>
      <c r="K185" s="778"/>
      <c r="L185" s="778"/>
      <c r="M185" s="778"/>
      <c r="N185" s="778"/>
      <c r="O185" s="778"/>
      <c r="P185" s="778"/>
      <c r="Q185" s="778"/>
      <c r="R185" s="778"/>
      <c r="S185" s="778"/>
      <c r="T185" s="778"/>
      <c r="U185" s="778"/>
      <c r="V185" s="778"/>
      <c r="W185" s="778"/>
      <c r="X185" s="778"/>
      <c r="Y185" s="778"/>
      <c r="Z185" s="778"/>
      <c r="AA185" s="778"/>
      <c r="AB185" s="778"/>
      <c r="AC185" s="778"/>
      <c r="AD185" s="778"/>
      <c r="AE185" s="778"/>
      <c r="AF185" s="778"/>
      <c r="AG185" s="778"/>
      <c r="AH185" s="778"/>
      <c r="AI185" s="778"/>
      <c r="AJ185" s="778"/>
      <c r="AK185" s="778"/>
      <c r="AL185" s="778"/>
      <c r="AM185" s="778"/>
      <c r="AN185" s="778"/>
      <c r="AO185" s="778"/>
      <c r="AP185" s="778"/>
      <c r="AQ185" s="778"/>
      <c r="AR185" s="778"/>
      <c r="AS185" s="778"/>
      <c r="AT185" s="778"/>
      <c r="AU185" s="778"/>
      <c r="AV185" s="778"/>
      <c r="AW185" s="778"/>
      <c r="AX185" s="778"/>
      <c r="AY185" s="778"/>
      <c r="AZ185" s="778"/>
      <c r="BA185" s="778"/>
      <c r="BB185" s="778"/>
      <c r="BC185" s="778"/>
      <c r="BD185" s="778"/>
      <c r="BE185" s="778"/>
      <c r="BF185" s="778"/>
      <c r="BG185" s="778"/>
      <c r="BH185" s="778"/>
      <c r="BI185" s="778"/>
      <c r="BJ185" s="778"/>
      <c r="BK185" s="778"/>
      <c r="BL185" s="778"/>
      <c r="BM185" s="778"/>
      <c r="BN185" s="778"/>
      <c r="BO185" s="778"/>
      <c r="BP185" s="778"/>
      <c r="BQ185" s="778"/>
      <c r="BR185" s="778"/>
      <c r="BS185" s="778"/>
      <c r="BT185" s="778"/>
      <c r="BU185" s="778"/>
      <c r="BV185" s="778"/>
      <c r="BW185" s="778"/>
      <c r="BX185" s="778"/>
      <c r="BY185" s="778"/>
      <c r="BZ185" s="778"/>
      <c r="CA185" s="778"/>
      <c r="CB185" s="778"/>
      <c r="CC185" s="778"/>
      <c r="CD185" s="778"/>
      <c r="CE185" s="778"/>
      <c r="CF185" s="778"/>
      <c r="CG185" s="778"/>
      <c r="CH185" s="778"/>
      <c r="CI185" s="778"/>
      <c r="CJ185" s="778"/>
      <c r="CK185" s="778"/>
      <c r="CL185" s="778"/>
      <c r="CM185" s="778"/>
      <c r="CN185" s="778"/>
      <c r="CO185" s="778"/>
      <c r="CP185" s="778"/>
      <c r="CQ185" s="778"/>
      <c r="CR185" s="778"/>
      <c r="CS185" s="778"/>
      <c r="CT185" s="778"/>
      <c r="CU185" s="778"/>
      <c r="CV185" s="778"/>
      <c r="CW185" s="778"/>
      <c r="CX185" s="778"/>
      <c r="CY185" s="778"/>
      <c r="CZ185" s="778"/>
      <c r="DA185" s="778"/>
      <c r="DB185" s="778"/>
      <c r="DC185" s="778"/>
      <c r="DD185" s="778"/>
      <c r="DE185" s="778"/>
      <c r="DF185" s="778"/>
      <c r="DG185" s="778"/>
      <c r="DH185" s="778"/>
      <c r="DI185" s="778"/>
      <c r="DJ185" s="778"/>
      <c r="DK185" s="778"/>
      <c r="DL185" s="778"/>
      <c r="DM185" s="778"/>
      <c r="DN185" s="778"/>
      <c r="DO185" s="778"/>
      <c r="DP185" s="778"/>
      <c r="DQ185" s="778"/>
      <c r="DR185" s="778"/>
      <c r="DS185" s="778"/>
      <c r="DT185" s="779"/>
      <c r="DU185" s="779"/>
      <c r="DV185" s="779"/>
      <c r="DW185" s="779"/>
      <c r="DX185" s="779"/>
      <c r="DY185" s="779"/>
      <c r="DZ185" s="779"/>
      <c r="EA185" s="779"/>
      <c r="EB185" s="779"/>
      <c r="EC185" s="779"/>
      <c r="ED185" s="779"/>
      <c r="EE185" s="779"/>
      <c r="EF185" s="779"/>
      <c r="EG185" s="779"/>
      <c r="EH185" s="779"/>
      <c r="EI185" s="779"/>
      <c r="EJ185" s="779"/>
      <c r="EK185" s="779"/>
      <c r="EL185" s="779"/>
      <c r="EM185" s="779"/>
      <c r="EN185" s="779"/>
      <c r="EO185" s="779"/>
      <c r="EP185" s="779"/>
      <c r="EQ185" s="779"/>
      <c r="ER185" s="779"/>
      <c r="ES185" s="779"/>
      <c r="ET185" s="779"/>
      <c r="EU185" s="779"/>
      <c r="EV185" s="779"/>
      <c r="EW185" s="779"/>
      <c r="EX185" s="779"/>
      <c r="EY185" s="779"/>
      <c r="EZ185" s="779"/>
      <c r="FA185" s="779"/>
      <c r="FB185" s="779"/>
      <c r="FC185" s="779"/>
    </row>
    <row r="186" spans="1:159" ht="22">
      <c r="A186" s="778"/>
      <c r="B186" s="778"/>
      <c r="C186" s="778"/>
      <c r="D186" s="778"/>
      <c r="E186" s="778"/>
      <c r="F186" s="778"/>
      <c r="G186" s="778"/>
      <c r="H186" s="778"/>
      <c r="I186" s="778"/>
      <c r="J186" s="778"/>
      <c r="K186" s="778"/>
      <c r="L186" s="778"/>
      <c r="M186" s="778"/>
      <c r="N186" s="778"/>
      <c r="O186" s="778"/>
      <c r="P186" s="778"/>
      <c r="Q186" s="778"/>
      <c r="R186" s="778"/>
      <c r="S186" s="778"/>
      <c r="T186" s="778"/>
      <c r="U186" s="778"/>
      <c r="V186" s="778"/>
      <c r="W186" s="778"/>
      <c r="X186" s="778"/>
      <c r="Y186" s="778"/>
      <c r="Z186" s="778"/>
      <c r="AA186" s="778"/>
      <c r="AB186" s="778"/>
      <c r="AC186" s="778"/>
      <c r="AD186" s="778"/>
      <c r="AE186" s="778"/>
      <c r="AF186" s="778"/>
      <c r="AG186" s="778"/>
      <c r="AH186" s="778"/>
      <c r="AI186" s="778"/>
      <c r="AJ186" s="778"/>
      <c r="AK186" s="778"/>
      <c r="AL186" s="778"/>
      <c r="AM186" s="778"/>
      <c r="AN186" s="778"/>
      <c r="AO186" s="778"/>
      <c r="AP186" s="778"/>
      <c r="AQ186" s="778"/>
      <c r="AR186" s="778"/>
      <c r="AS186" s="778"/>
      <c r="AT186" s="778"/>
      <c r="AU186" s="778"/>
      <c r="AV186" s="778"/>
      <c r="AW186" s="778"/>
      <c r="AX186" s="778"/>
      <c r="AY186" s="778"/>
      <c r="AZ186" s="778"/>
      <c r="BA186" s="778"/>
      <c r="BB186" s="778"/>
      <c r="BC186" s="778"/>
      <c r="BD186" s="778"/>
      <c r="BE186" s="778"/>
      <c r="BF186" s="778"/>
      <c r="BG186" s="778"/>
      <c r="BH186" s="778"/>
      <c r="BI186" s="778"/>
      <c r="BJ186" s="778"/>
      <c r="BK186" s="778"/>
      <c r="BL186" s="778"/>
      <c r="BM186" s="778"/>
      <c r="BN186" s="778"/>
      <c r="BO186" s="778"/>
      <c r="BP186" s="778"/>
      <c r="BQ186" s="778"/>
      <c r="BR186" s="778"/>
      <c r="BS186" s="778"/>
      <c r="BT186" s="778"/>
      <c r="BU186" s="778"/>
      <c r="BV186" s="778"/>
      <c r="BW186" s="778"/>
      <c r="BX186" s="778"/>
      <c r="BY186" s="778"/>
      <c r="BZ186" s="778"/>
      <c r="CA186" s="778"/>
      <c r="CB186" s="778"/>
      <c r="CC186" s="778"/>
      <c r="CD186" s="778"/>
      <c r="CE186" s="778"/>
      <c r="CF186" s="778"/>
      <c r="CG186" s="778"/>
      <c r="CH186" s="778"/>
      <c r="CI186" s="778"/>
      <c r="CJ186" s="778"/>
      <c r="CK186" s="778"/>
      <c r="CL186" s="778"/>
      <c r="CM186" s="778"/>
      <c r="CN186" s="778"/>
      <c r="CO186" s="778"/>
      <c r="CP186" s="778"/>
      <c r="CQ186" s="778"/>
      <c r="CR186" s="778"/>
      <c r="CS186" s="778"/>
      <c r="CT186" s="778"/>
      <c r="CU186" s="778"/>
      <c r="CV186" s="778"/>
      <c r="CW186" s="778"/>
      <c r="CX186" s="778"/>
      <c r="CY186" s="778"/>
      <c r="CZ186" s="778"/>
      <c r="DA186" s="778"/>
      <c r="DB186" s="778"/>
      <c r="DC186" s="778"/>
      <c r="DD186" s="778"/>
      <c r="DE186" s="778"/>
      <c r="DF186" s="778"/>
      <c r="DG186" s="778"/>
      <c r="DH186" s="778"/>
      <c r="DI186" s="778"/>
      <c r="DJ186" s="778"/>
      <c r="DK186" s="778"/>
      <c r="DL186" s="778"/>
      <c r="DM186" s="778"/>
      <c r="DN186" s="778"/>
      <c r="DO186" s="778"/>
      <c r="DP186" s="778"/>
      <c r="DQ186" s="778"/>
      <c r="DR186" s="778"/>
      <c r="DS186" s="778"/>
      <c r="DT186" s="779"/>
      <c r="DU186" s="779"/>
      <c r="DV186" s="779"/>
      <c r="DW186" s="779"/>
      <c r="DX186" s="779"/>
      <c r="DY186" s="779"/>
      <c r="DZ186" s="779"/>
      <c r="EA186" s="779"/>
      <c r="EB186" s="779"/>
      <c r="EC186" s="779"/>
      <c r="ED186" s="779"/>
      <c r="EE186" s="779"/>
      <c r="EF186" s="779"/>
      <c r="EG186" s="779"/>
      <c r="EH186" s="779"/>
      <c r="EI186" s="779"/>
      <c r="EJ186" s="779"/>
      <c r="EK186" s="779"/>
      <c r="EL186" s="779"/>
      <c r="EM186" s="779"/>
      <c r="EN186" s="779"/>
      <c r="EO186" s="779"/>
      <c r="EP186" s="779"/>
      <c r="EQ186" s="779"/>
      <c r="ER186" s="779"/>
      <c r="ES186" s="779"/>
      <c r="ET186" s="779"/>
      <c r="EU186" s="779"/>
      <c r="EV186" s="779"/>
      <c r="EW186" s="779"/>
      <c r="EX186" s="779"/>
      <c r="EY186" s="779"/>
      <c r="EZ186" s="779"/>
      <c r="FA186" s="779"/>
      <c r="FB186" s="779"/>
      <c r="FC186" s="779"/>
    </row>
    <row r="187" spans="1:159" ht="22">
      <c r="A187" s="778"/>
      <c r="B187" s="778"/>
      <c r="C187" s="778"/>
      <c r="D187" s="778"/>
      <c r="E187" s="778"/>
      <c r="F187" s="778"/>
      <c r="G187" s="778"/>
      <c r="H187" s="778"/>
      <c r="I187" s="778"/>
      <c r="J187" s="778"/>
      <c r="K187" s="778"/>
      <c r="L187" s="778"/>
      <c r="M187" s="778"/>
      <c r="N187" s="778"/>
      <c r="O187" s="778"/>
      <c r="P187" s="778"/>
      <c r="Q187" s="778"/>
      <c r="R187" s="778"/>
      <c r="S187" s="778"/>
      <c r="T187" s="778"/>
      <c r="U187" s="778"/>
      <c r="V187" s="778"/>
      <c r="W187" s="778"/>
      <c r="X187" s="778"/>
      <c r="Y187" s="778"/>
      <c r="Z187" s="778"/>
      <c r="AA187" s="778"/>
      <c r="AB187" s="778"/>
      <c r="AC187" s="778"/>
      <c r="AD187" s="778"/>
      <c r="AE187" s="778"/>
      <c r="AF187" s="778"/>
      <c r="AG187" s="778"/>
      <c r="AH187" s="778"/>
      <c r="AI187" s="778"/>
      <c r="AJ187" s="778"/>
      <c r="AK187" s="778"/>
      <c r="AL187" s="778"/>
      <c r="AM187" s="778"/>
      <c r="AN187" s="778"/>
      <c r="AO187" s="778"/>
      <c r="AP187" s="778"/>
      <c r="AQ187" s="778"/>
      <c r="AR187" s="778"/>
      <c r="AS187" s="778"/>
      <c r="AT187" s="778"/>
      <c r="AU187" s="778"/>
      <c r="AV187" s="778"/>
      <c r="AW187" s="778"/>
      <c r="AX187" s="778"/>
      <c r="AY187" s="778"/>
      <c r="AZ187" s="778"/>
      <c r="BA187" s="778"/>
      <c r="BB187" s="778"/>
      <c r="BC187" s="778"/>
      <c r="BD187" s="778"/>
      <c r="BE187" s="778"/>
      <c r="BF187" s="778"/>
      <c r="BG187" s="778"/>
      <c r="BH187" s="778"/>
      <c r="BI187" s="778"/>
      <c r="BJ187" s="778"/>
      <c r="BK187" s="778"/>
      <c r="BL187" s="778"/>
      <c r="BM187" s="778"/>
      <c r="BN187" s="778"/>
      <c r="BO187" s="778"/>
      <c r="BP187" s="778"/>
      <c r="BQ187" s="778"/>
      <c r="BR187" s="778"/>
      <c r="BS187" s="778"/>
      <c r="BT187" s="778"/>
      <c r="BU187" s="778"/>
      <c r="BV187" s="778"/>
      <c r="BW187" s="778"/>
      <c r="BX187" s="778"/>
      <c r="BY187" s="778"/>
      <c r="BZ187" s="778"/>
      <c r="CA187" s="778"/>
      <c r="CB187" s="778"/>
      <c r="CC187" s="778"/>
      <c r="CD187" s="778"/>
      <c r="CE187" s="778"/>
      <c r="CF187" s="778"/>
      <c r="CG187" s="778"/>
      <c r="CH187" s="778"/>
      <c r="CI187" s="778"/>
      <c r="CJ187" s="778"/>
      <c r="CK187" s="778"/>
      <c r="CL187" s="778"/>
      <c r="CM187" s="778"/>
      <c r="CN187" s="778"/>
      <c r="CO187" s="778"/>
      <c r="CP187" s="778"/>
      <c r="CQ187" s="778"/>
      <c r="CR187" s="778"/>
      <c r="CS187" s="778"/>
      <c r="CT187" s="778"/>
      <c r="CU187" s="778"/>
      <c r="CV187" s="778"/>
      <c r="CW187" s="778"/>
      <c r="CX187" s="778"/>
      <c r="CY187" s="778"/>
      <c r="CZ187" s="778"/>
      <c r="DA187" s="778"/>
      <c r="DB187" s="778"/>
      <c r="DC187" s="778"/>
      <c r="DD187" s="778"/>
      <c r="DE187" s="778"/>
      <c r="DF187" s="778"/>
      <c r="DG187" s="778"/>
      <c r="DH187" s="778"/>
      <c r="DI187" s="778"/>
      <c r="DJ187" s="778"/>
      <c r="DK187" s="778"/>
      <c r="DL187" s="778"/>
      <c r="DM187" s="778"/>
      <c r="DN187" s="778"/>
      <c r="DO187" s="778"/>
      <c r="DP187" s="778"/>
      <c r="DQ187" s="778"/>
      <c r="DR187" s="778"/>
      <c r="DS187" s="778"/>
      <c r="DT187" s="779"/>
      <c r="DU187" s="779"/>
      <c r="DV187" s="779"/>
      <c r="DW187" s="779"/>
      <c r="DX187" s="779"/>
      <c r="DY187" s="779"/>
      <c r="DZ187" s="779"/>
      <c r="EA187" s="779"/>
      <c r="EB187" s="779"/>
      <c r="EC187" s="779"/>
      <c r="ED187" s="779"/>
      <c r="EE187" s="779"/>
      <c r="EF187" s="779"/>
      <c r="EG187" s="779"/>
      <c r="EH187" s="779"/>
      <c r="EI187" s="779"/>
      <c r="EJ187" s="779"/>
      <c r="EK187" s="779"/>
      <c r="EL187" s="779"/>
      <c r="EM187" s="779"/>
      <c r="EN187" s="779"/>
      <c r="EO187" s="779"/>
      <c r="EP187" s="779"/>
      <c r="EQ187" s="779"/>
      <c r="ER187" s="779"/>
      <c r="ES187" s="779"/>
      <c r="ET187" s="779"/>
      <c r="EU187" s="779"/>
      <c r="EV187" s="779"/>
      <c r="EW187" s="779"/>
      <c r="EX187" s="779"/>
      <c r="EY187" s="779"/>
      <c r="EZ187" s="779"/>
      <c r="FA187" s="779"/>
      <c r="FB187" s="779"/>
      <c r="FC187" s="779"/>
    </row>
    <row r="188" spans="1:159" ht="22">
      <c r="A188" s="778"/>
      <c r="B188" s="778"/>
      <c r="C188" s="778"/>
      <c r="D188" s="778"/>
      <c r="E188" s="778"/>
      <c r="F188" s="778"/>
      <c r="G188" s="778"/>
      <c r="H188" s="778"/>
      <c r="I188" s="778"/>
      <c r="J188" s="778"/>
      <c r="K188" s="778"/>
      <c r="L188" s="778"/>
      <c r="M188" s="778"/>
      <c r="N188" s="778"/>
      <c r="O188" s="778"/>
      <c r="P188" s="778"/>
      <c r="Q188" s="778"/>
      <c r="R188" s="778"/>
      <c r="S188" s="778"/>
      <c r="T188" s="778"/>
      <c r="U188" s="778"/>
      <c r="V188" s="778"/>
      <c r="W188" s="778"/>
      <c r="X188" s="778"/>
      <c r="Y188" s="778"/>
      <c r="Z188" s="778"/>
      <c r="AA188" s="778"/>
      <c r="AB188" s="778"/>
      <c r="AC188" s="778"/>
      <c r="AD188" s="778"/>
      <c r="AE188" s="778"/>
      <c r="AF188" s="778"/>
      <c r="AG188" s="778"/>
      <c r="AH188" s="778"/>
      <c r="AI188" s="778"/>
      <c r="AJ188" s="778"/>
      <c r="AK188" s="778"/>
      <c r="AL188" s="778"/>
      <c r="AM188" s="778"/>
      <c r="AN188" s="778"/>
      <c r="AO188" s="778"/>
      <c r="AP188" s="778"/>
      <c r="AQ188" s="778"/>
      <c r="AR188" s="778"/>
      <c r="AS188" s="778"/>
      <c r="AT188" s="778"/>
      <c r="AU188" s="778"/>
      <c r="AV188" s="778"/>
      <c r="AW188" s="778"/>
      <c r="AX188" s="778"/>
      <c r="AY188" s="778"/>
      <c r="AZ188" s="778"/>
      <c r="BA188" s="778"/>
      <c r="BB188" s="778"/>
      <c r="BC188" s="778"/>
      <c r="BD188" s="778"/>
      <c r="BE188" s="778"/>
      <c r="BF188" s="778"/>
      <c r="BG188" s="778"/>
      <c r="BH188" s="778"/>
      <c r="BI188" s="778"/>
      <c r="BJ188" s="778"/>
      <c r="BK188" s="778"/>
      <c r="BL188" s="778"/>
      <c r="BM188" s="778"/>
      <c r="BN188" s="778"/>
      <c r="BO188" s="778"/>
      <c r="BP188" s="778"/>
      <c r="BQ188" s="778"/>
      <c r="BR188" s="778"/>
      <c r="BS188" s="778"/>
      <c r="BT188" s="778"/>
      <c r="BU188" s="778"/>
      <c r="BV188" s="778"/>
      <c r="BW188" s="778"/>
      <c r="BX188" s="778"/>
      <c r="BY188" s="778"/>
      <c r="BZ188" s="778"/>
      <c r="CA188" s="778"/>
      <c r="CB188" s="778"/>
      <c r="CC188" s="778"/>
      <c r="CD188" s="778"/>
      <c r="CE188" s="778"/>
      <c r="CF188" s="778"/>
      <c r="CG188" s="778"/>
      <c r="CH188" s="778"/>
      <c r="CI188" s="778"/>
      <c r="CJ188" s="778"/>
      <c r="CK188" s="778"/>
      <c r="CL188" s="778"/>
      <c r="CM188" s="778"/>
      <c r="CN188" s="778"/>
      <c r="CO188" s="778"/>
      <c r="CP188" s="778"/>
      <c r="CQ188" s="778"/>
      <c r="CR188" s="778"/>
      <c r="CS188" s="778"/>
      <c r="CT188" s="778"/>
      <c r="CU188" s="778"/>
      <c r="CV188" s="778"/>
      <c r="CW188" s="778"/>
      <c r="CX188" s="778"/>
      <c r="CY188" s="778"/>
      <c r="CZ188" s="778"/>
      <c r="DA188" s="778"/>
      <c r="DB188" s="778"/>
      <c r="DC188" s="778"/>
      <c r="DD188" s="778"/>
      <c r="DE188" s="778"/>
      <c r="DF188" s="778"/>
      <c r="DG188" s="778"/>
      <c r="DH188" s="778"/>
      <c r="DI188" s="778"/>
      <c r="DJ188" s="778"/>
      <c r="DK188" s="778"/>
      <c r="DL188" s="778"/>
      <c r="DM188" s="778"/>
      <c r="DN188" s="778"/>
      <c r="DO188" s="778"/>
      <c r="DP188" s="778"/>
      <c r="DQ188" s="778"/>
      <c r="DR188" s="778"/>
      <c r="DS188" s="778"/>
      <c r="DT188" s="779"/>
      <c r="DU188" s="779"/>
      <c r="DV188" s="779"/>
      <c r="DW188" s="779"/>
      <c r="DX188" s="779"/>
      <c r="DY188" s="779"/>
      <c r="DZ188" s="779"/>
      <c r="EA188" s="779"/>
      <c r="EB188" s="779"/>
      <c r="EC188" s="779"/>
      <c r="ED188" s="779"/>
      <c r="EE188" s="779"/>
      <c r="EF188" s="779"/>
      <c r="EG188" s="779"/>
      <c r="EH188" s="779"/>
      <c r="EI188" s="779"/>
      <c r="EJ188" s="779"/>
      <c r="EK188" s="779"/>
      <c r="EL188" s="779"/>
      <c r="EM188" s="779"/>
      <c r="EN188" s="779"/>
      <c r="EO188" s="779"/>
      <c r="EP188" s="779"/>
      <c r="EQ188" s="779"/>
      <c r="ER188" s="779"/>
      <c r="ES188" s="779"/>
      <c r="ET188" s="779"/>
      <c r="EU188" s="779"/>
      <c r="EV188" s="779"/>
      <c r="EW188" s="779"/>
      <c r="EX188" s="779"/>
      <c r="EY188" s="779"/>
      <c r="EZ188" s="779"/>
      <c r="FA188" s="779"/>
      <c r="FB188" s="779"/>
      <c r="FC188" s="779"/>
    </row>
    <row r="189" spans="1:159" ht="22">
      <c r="A189" s="778"/>
      <c r="B189" s="778"/>
      <c r="C189" s="778"/>
      <c r="D189" s="778"/>
      <c r="E189" s="778"/>
      <c r="F189" s="778"/>
      <c r="G189" s="778"/>
      <c r="H189" s="778"/>
      <c r="I189" s="778"/>
      <c r="J189" s="778"/>
      <c r="K189" s="778"/>
      <c r="L189" s="778"/>
      <c r="M189" s="778"/>
      <c r="N189" s="778"/>
      <c r="O189" s="778"/>
      <c r="P189" s="778"/>
      <c r="Q189" s="778"/>
      <c r="R189" s="778"/>
      <c r="S189" s="778"/>
      <c r="T189" s="778"/>
      <c r="U189" s="778"/>
      <c r="V189" s="778"/>
      <c r="W189" s="778"/>
      <c r="X189" s="778"/>
      <c r="Y189" s="778"/>
      <c r="Z189" s="778"/>
      <c r="AA189" s="778"/>
      <c r="AB189" s="778"/>
      <c r="AC189" s="778"/>
      <c r="AD189" s="778"/>
      <c r="AE189" s="778"/>
      <c r="AF189" s="778"/>
      <c r="AG189" s="778"/>
      <c r="AH189" s="778"/>
      <c r="AI189" s="778"/>
      <c r="AJ189" s="778"/>
      <c r="AK189" s="778"/>
      <c r="AL189" s="778"/>
      <c r="AM189" s="778"/>
      <c r="AN189" s="778"/>
      <c r="AO189" s="778"/>
      <c r="AP189" s="778"/>
      <c r="AQ189" s="778"/>
      <c r="AR189" s="778"/>
      <c r="AS189" s="778"/>
      <c r="AT189" s="778"/>
      <c r="AU189" s="778"/>
      <c r="AV189" s="778"/>
      <c r="AW189" s="778"/>
      <c r="AX189" s="778"/>
      <c r="AY189" s="778"/>
      <c r="AZ189" s="778"/>
      <c r="BA189" s="778"/>
      <c r="BB189" s="778"/>
      <c r="BC189" s="778"/>
      <c r="BD189" s="778"/>
      <c r="BE189" s="778"/>
      <c r="BF189" s="778"/>
      <c r="BG189" s="778"/>
      <c r="BH189" s="778"/>
      <c r="BI189" s="778"/>
      <c r="BJ189" s="778"/>
      <c r="BK189" s="778"/>
      <c r="BL189" s="778"/>
      <c r="BM189" s="778"/>
      <c r="BN189" s="778"/>
      <c r="BO189" s="778"/>
      <c r="BP189" s="778"/>
      <c r="BQ189" s="778"/>
      <c r="BR189" s="778"/>
      <c r="BS189" s="778"/>
      <c r="BT189" s="778"/>
      <c r="BU189" s="778"/>
      <c r="BV189" s="778"/>
      <c r="BW189" s="778"/>
      <c r="BX189" s="778"/>
      <c r="BY189" s="778"/>
      <c r="BZ189" s="778"/>
      <c r="CA189" s="778"/>
      <c r="CB189" s="778"/>
      <c r="CC189" s="778"/>
      <c r="CD189" s="778"/>
      <c r="CE189" s="778"/>
      <c r="CF189" s="778"/>
      <c r="CG189" s="778"/>
      <c r="CH189" s="778"/>
      <c r="CI189" s="778"/>
      <c r="CJ189" s="778"/>
      <c r="CK189" s="778"/>
      <c r="CL189" s="778"/>
      <c r="CM189" s="778"/>
      <c r="CN189" s="778"/>
      <c r="CO189" s="778"/>
      <c r="CP189" s="778"/>
      <c r="CQ189" s="778"/>
      <c r="CR189" s="778"/>
      <c r="CS189" s="778"/>
      <c r="CT189" s="778"/>
      <c r="CU189" s="778"/>
      <c r="CV189" s="778"/>
      <c r="CW189" s="778"/>
      <c r="CX189" s="778"/>
      <c r="CY189" s="778"/>
      <c r="CZ189" s="778"/>
      <c r="DA189" s="778"/>
      <c r="DB189" s="778"/>
      <c r="DC189" s="778"/>
      <c r="DD189" s="778"/>
      <c r="DE189" s="778"/>
      <c r="DF189" s="778"/>
      <c r="DG189" s="778"/>
      <c r="DH189" s="778"/>
      <c r="DI189" s="778"/>
      <c r="DJ189" s="778"/>
      <c r="DK189" s="778"/>
      <c r="DL189" s="778"/>
      <c r="DM189" s="778"/>
      <c r="DN189" s="778"/>
      <c r="DO189" s="778"/>
      <c r="DP189" s="778"/>
      <c r="DQ189" s="778"/>
      <c r="DR189" s="778"/>
      <c r="DS189" s="778"/>
      <c r="DT189" s="779"/>
      <c r="DU189" s="779"/>
      <c r="DV189" s="779"/>
      <c r="DW189" s="779"/>
      <c r="DX189" s="779"/>
      <c r="DY189" s="779"/>
      <c r="DZ189" s="779"/>
      <c r="EA189" s="779"/>
      <c r="EB189" s="779"/>
      <c r="EC189" s="779"/>
      <c r="ED189" s="779"/>
      <c r="EE189" s="779"/>
      <c r="EF189" s="779"/>
      <c r="EG189" s="779"/>
      <c r="EH189" s="779"/>
      <c r="EI189" s="779"/>
      <c r="EJ189" s="779"/>
      <c r="EK189" s="779"/>
      <c r="EL189" s="779"/>
      <c r="EM189" s="779"/>
      <c r="EN189" s="779"/>
      <c r="EO189" s="779"/>
      <c r="EP189" s="779"/>
      <c r="EQ189" s="779"/>
      <c r="ER189" s="779"/>
      <c r="ES189" s="779"/>
      <c r="ET189" s="779"/>
      <c r="EU189" s="779"/>
      <c r="EV189" s="779"/>
      <c r="EW189" s="779"/>
      <c r="EX189" s="779"/>
      <c r="EY189" s="779"/>
      <c r="EZ189" s="779"/>
      <c r="FA189" s="779"/>
      <c r="FB189" s="779"/>
      <c r="FC189" s="779"/>
    </row>
    <row r="190" spans="1:159" ht="22">
      <c r="A190" s="778"/>
      <c r="B190" s="778"/>
      <c r="C190" s="778"/>
      <c r="D190" s="778"/>
      <c r="E190" s="778"/>
      <c r="F190" s="778"/>
      <c r="G190" s="778"/>
      <c r="H190" s="778"/>
      <c r="I190" s="778"/>
      <c r="J190" s="778"/>
      <c r="K190" s="778"/>
      <c r="L190" s="778"/>
      <c r="M190" s="778"/>
      <c r="N190" s="778"/>
      <c r="O190" s="778"/>
      <c r="P190" s="778"/>
      <c r="Q190" s="778"/>
      <c r="R190" s="778"/>
      <c r="S190" s="778"/>
      <c r="T190" s="778"/>
      <c r="U190" s="778"/>
      <c r="V190" s="778"/>
      <c r="W190" s="778"/>
      <c r="X190" s="778"/>
      <c r="Y190" s="778"/>
      <c r="Z190" s="778"/>
      <c r="AA190" s="778"/>
      <c r="AB190" s="778"/>
      <c r="AC190" s="778"/>
      <c r="AD190" s="778"/>
      <c r="AE190" s="778"/>
      <c r="AF190" s="778"/>
      <c r="AG190" s="778"/>
      <c r="AH190" s="778"/>
      <c r="AI190" s="778"/>
      <c r="AJ190" s="778"/>
      <c r="AK190" s="778"/>
      <c r="AL190" s="778"/>
      <c r="AM190" s="778"/>
      <c r="AN190" s="778"/>
      <c r="AO190" s="778"/>
      <c r="AP190" s="778"/>
      <c r="AQ190" s="778"/>
      <c r="AR190" s="778"/>
      <c r="AS190" s="778"/>
      <c r="AT190" s="778"/>
      <c r="AU190" s="778"/>
      <c r="AV190" s="778"/>
      <c r="AW190" s="778"/>
      <c r="AX190" s="778"/>
      <c r="AY190" s="778"/>
      <c r="AZ190" s="778"/>
      <c r="BA190" s="778"/>
      <c r="BB190" s="778"/>
      <c r="BC190" s="778"/>
      <c r="BD190" s="778"/>
      <c r="BE190" s="778"/>
      <c r="BF190" s="778"/>
      <c r="BG190" s="778"/>
      <c r="BH190" s="778"/>
      <c r="BI190" s="778"/>
      <c r="BJ190" s="778"/>
      <c r="BK190" s="778"/>
      <c r="BL190" s="778"/>
      <c r="BM190" s="778"/>
      <c r="BN190" s="778"/>
      <c r="BO190" s="778"/>
      <c r="BP190" s="778"/>
      <c r="BQ190" s="778"/>
      <c r="BR190" s="778"/>
      <c r="BS190" s="778"/>
      <c r="BT190" s="778"/>
      <c r="BU190" s="778"/>
      <c r="BV190" s="778"/>
      <c r="BW190" s="778"/>
      <c r="BX190" s="778"/>
      <c r="BY190" s="778"/>
      <c r="BZ190" s="778"/>
      <c r="CA190" s="778"/>
      <c r="CB190" s="778"/>
      <c r="CC190" s="778"/>
      <c r="CD190" s="778"/>
      <c r="CE190" s="778"/>
      <c r="CF190" s="778"/>
      <c r="CG190" s="778"/>
      <c r="CH190" s="778"/>
      <c r="CI190" s="778"/>
      <c r="CJ190" s="778"/>
      <c r="CK190" s="778"/>
      <c r="CL190" s="778"/>
      <c r="CM190" s="778"/>
      <c r="CN190" s="778"/>
      <c r="CO190" s="778"/>
      <c r="CP190" s="778"/>
      <c r="CQ190" s="778"/>
      <c r="CR190" s="778"/>
      <c r="CS190" s="778"/>
      <c r="CT190" s="778"/>
      <c r="CU190" s="778"/>
      <c r="CV190" s="778"/>
      <c r="CW190" s="778"/>
      <c r="CX190" s="778"/>
      <c r="CY190" s="778"/>
      <c r="CZ190" s="778"/>
      <c r="DA190" s="778"/>
      <c r="DB190" s="778"/>
      <c r="DC190" s="778"/>
      <c r="DD190" s="778"/>
      <c r="DE190" s="778"/>
      <c r="DF190" s="778"/>
      <c r="DG190" s="778"/>
      <c r="DH190" s="778"/>
      <c r="DI190" s="778"/>
      <c r="DJ190" s="778"/>
      <c r="DK190" s="778"/>
      <c r="DL190" s="778"/>
      <c r="DM190" s="778"/>
      <c r="DN190" s="778"/>
      <c r="DO190" s="778"/>
      <c r="DP190" s="778"/>
      <c r="DQ190" s="778"/>
      <c r="DR190" s="778"/>
      <c r="DS190" s="778"/>
      <c r="DT190" s="779"/>
      <c r="DU190" s="779"/>
      <c r="DV190" s="779"/>
      <c r="DW190" s="779"/>
      <c r="DX190" s="779"/>
      <c r="DY190" s="779"/>
      <c r="DZ190" s="779"/>
      <c r="EA190" s="779"/>
      <c r="EB190" s="779"/>
      <c r="EC190" s="779"/>
      <c r="ED190" s="779"/>
      <c r="EE190" s="779"/>
      <c r="EF190" s="779"/>
      <c r="EG190" s="779"/>
      <c r="EH190" s="779"/>
      <c r="EI190" s="779"/>
      <c r="EJ190" s="779"/>
      <c r="EK190" s="779"/>
      <c r="EL190" s="779"/>
      <c r="EM190" s="779"/>
      <c r="EN190" s="779"/>
      <c r="EO190" s="779"/>
      <c r="EP190" s="779"/>
      <c r="EQ190" s="779"/>
      <c r="ER190" s="779"/>
      <c r="ES190" s="779"/>
      <c r="ET190" s="779"/>
      <c r="EU190" s="779"/>
      <c r="EV190" s="779"/>
      <c r="EW190" s="779"/>
      <c r="EX190" s="779"/>
      <c r="EY190" s="779"/>
      <c r="EZ190" s="779"/>
      <c r="FA190" s="779"/>
      <c r="FB190" s="779"/>
      <c r="FC190" s="779"/>
    </row>
    <row r="191" spans="1:159" ht="22">
      <c r="A191" s="778"/>
      <c r="B191" s="778"/>
      <c r="C191" s="778"/>
      <c r="D191" s="778"/>
      <c r="E191" s="778"/>
      <c r="F191" s="778"/>
      <c r="G191" s="778"/>
      <c r="H191" s="778"/>
      <c r="I191" s="778"/>
      <c r="J191" s="778"/>
      <c r="K191" s="778"/>
      <c r="L191" s="778"/>
      <c r="M191" s="778"/>
      <c r="N191" s="778"/>
      <c r="O191" s="778"/>
      <c r="P191" s="778"/>
      <c r="Q191" s="778"/>
      <c r="R191" s="778"/>
      <c r="S191" s="778"/>
      <c r="T191" s="778"/>
      <c r="U191" s="778"/>
      <c r="V191" s="778"/>
      <c r="W191" s="778"/>
      <c r="X191" s="778"/>
      <c r="Y191" s="778"/>
      <c r="Z191" s="778"/>
      <c r="AA191" s="778"/>
      <c r="AB191" s="778"/>
      <c r="AC191" s="778"/>
      <c r="AD191" s="778"/>
      <c r="AE191" s="778"/>
      <c r="AF191" s="778"/>
      <c r="AG191" s="778"/>
      <c r="AH191" s="778"/>
      <c r="AI191" s="778"/>
      <c r="AJ191" s="778"/>
      <c r="AK191" s="778"/>
      <c r="AL191" s="778"/>
      <c r="AM191" s="778"/>
      <c r="AN191" s="778"/>
      <c r="AO191" s="778"/>
      <c r="AP191" s="778"/>
      <c r="AQ191" s="778"/>
      <c r="AR191" s="778"/>
      <c r="AS191" s="778"/>
      <c r="AT191" s="778"/>
      <c r="AU191" s="778"/>
      <c r="AV191" s="778"/>
      <c r="AW191" s="778"/>
      <c r="AX191" s="778"/>
      <c r="AY191" s="778"/>
      <c r="AZ191" s="778"/>
      <c r="BA191" s="778"/>
      <c r="BB191" s="778"/>
      <c r="BC191" s="778"/>
      <c r="BD191" s="778"/>
      <c r="BE191" s="778"/>
      <c r="BF191" s="778"/>
      <c r="BG191" s="778"/>
      <c r="BH191" s="778"/>
      <c r="BI191" s="778"/>
      <c r="BJ191" s="778"/>
      <c r="BK191" s="778"/>
      <c r="BL191" s="778"/>
      <c r="BM191" s="778"/>
      <c r="BN191" s="778"/>
      <c r="BO191" s="778"/>
      <c r="BP191" s="778"/>
      <c r="BQ191" s="778"/>
      <c r="BR191" s="778"/>
      <c r="BS191" s="778"/>
      <c r="BT191" s="778"/>
      <c r="BU191" s="778"/>
      <c r="BV191" s="778"/>
      <c r="BW191" s="778"/>
      <c r="BX191" s="778"/>
      <c r="BY191" s="778"/>
      <c r="BZ191" s="778"/>
      <c r="CA191" s="778"/>
      <c r="CB191" s="778"/>
      <c r="CC191" s="778"/>
      <c r="CD191" s="778"/>
      <c r="CE191" s="778"/>
      <c r="CF191" s="778"/>
      <c r="CG191" s="778"/>
      <c r="CH191" s="778"/>
      <c r="CI191" s="778"/>
      <c r="CJ191" s="778"/>
      <c r="CK191" s="778"/>
      <c r="CL191" s="778"/>
      <c r="CM191" s="778"/>
      <c r="CN191" s="778"/>
      <c r="CO191" s="778"/>
      <c r="CP191" s="778"/>
      <c r="CQ191" s="778"/>
      <c r="CR191" s="778"/>
      <c r="CS191" s="778"/>
      <c r="CT191" s="778"/>
      <c r="CU191" s="778"/>
      <c r="CV191" s="778"/>
      <c r="CW191" s="778"/>
      <c r="CX191" s="778"/>
      <c r="CY191" s="778"/>
      <c r="CZ191" s="778"/>
      <c r="DA191" s="778"/>
      <c r="DB191" s="778"/>
      <c r="DC191" s="778"/>
      <c r="DD191" s="778"/>
      <c r="DE191" s="778"/>
      <c r="DF191" s="778"/>
      <c r="DG191" s="778"/>
      <c r="DH191" s="778"/>
      <c r="DI191" s="778"/>
      <c r="DJ191" s="778"/>
      <c r="DK191" s="778"/>
      <c r="DL191" s="778"/>
      <c r="DM191" s="778"/>
      <c r="DN191" s="778"/>
      <c r="DO191" s="778"/>
      <c r="DP191" s="778"/>
      <c r="DQ191" s="778"/>
      <c r="DR191" s="778"/>
      <c r="DS191" s="778"/>
      <c r="DT191" s="779"/>
      <c r="DU191" s="779"/>
      <c r="DV191" s="779"/>
      <c r="DW191" s="779"/>
      <c r="DX191" s="779"/>
      <c r="DY191" s="779"/>
      <c r="DZ191" s="779"/>
      <c r="EA191" s="779"/>
      <c r="EB191" s="779"/>
      <c r="EC191" s="779"/>
      <c r="ED191" s="779"/>
      <c r="EE191" s="779"/>
      <c r="EF191" s="779"/>
      <c r="EG191" s="779"/>
      <c r="EH191" s="779"/>
      <c r="EI191" s="779"/>
      <c r="EJ191" s="779"/>
      <c r="EK191" s="779"/>
      <c r="EL191" s="779"/>
      <c r="EM191" s="779"/>
      <c r="EN191" s="779"/>
      <c r="EO191" s="779"/>
      <c r="EP191" s="779"/>
      <c r="EQ191" s="779"/>
      <c r="ER191" s="779"/>
      <c r="ES191" s="779"/>
      <c r="ET191" s="779"/>
      <c r="EU191" s="779"/>
      <c r="EV191" s="779"/>
      <c r="EW191" s="779"/>
      <c r="EX191" s="779"/>
      <c r="EY191" s="779"/>
      <c r="EZ191" s="779"/>
      <c r="FA191" s="779"/>
      <c r="FB191" s="779"/>
      <c r="FC191" s="779"/>
    </row>
    <row r="192" spans="1:159" ht="22">
      <c r="A192" s="778"/>
      <c r="B192" s="778"/>
      <c r="C192" s="778"/>
      <c r="D192" s="778"/>
      <c r="E192" s="778"/>
      <c r="F192" s="778"/>
      <c r="G192" s="778"/>
      <c r="H192" s="778"/>
      <c r="I192" s="778"/>
      <c r="J192" s="778"/>
      <c r="K192" s="778"/>
      <c r="L192" s="778"/>
      <c r="M192" s="778"/>
      <c r="N192" s="778"/>
      <c r="O192" s="778"/>
      <c r="P192" s="778"/>
      <c r="Q192" s="778"/>
      <c r="R192" s="778"/>
      <c r="S192" s="778"/>
      <c r="T192" s="778"/>
      <c r="U192" s="778"/>
      <c r="V192" s="778"/>
      <c r="W192" s="778"/>
      <c r="X192" s="778"/>
      <c r="Y192" s="778"/>
      <c r="Z192" s="778"/>
      <c r="AA192" s="778"/>
      <c r="AB192" s="778"/>
      <c r="AC192" s="778"/>
      <c r="AD192" s="778"/>
      <c r="AE192" s="778"/>
      <c r="AF192" s="778"/>
      <c r="AG192" s="778"/>
      <c r="AH192" s="778"/>
      <c r="AI192" s="778"/>
      <c r="AJ192" s="778"/>
      <c r="AK192" s="778"/>
      <c r="AL192" s="778"/>
      <c r="AM192" s="778"/>
      <c r="AN192" s="778"/>
      <c r="AO192" s="778"/>
      <c r="AP192" s="778"/>
      <c r="AQ192" s="778"/>
      <c r="AR192" s="778"/>
      <c r="AS192" s="778"/>
      <c r="AT192" s="778"/>
      <c r="AU192" s="778"/>
      <c r="AV192" s="778"/>
      <c r="AW192" s="778"/>
      <c r="AX192" s="778"/>
      <c r="AY192" s="778"/>
      <c r="AZ192" s="778"/>
      <c r="BA192" s="778"/>
      <c r="BB192" s="778"/>
      <c r="BC192" s="778"/>
      <c r="BD192" s="778"/>
      <c r="BE192" s="778"/>
      <c r="BF192" s="778"/>
      <c r="BG192" s="778"/>
      <c r="BH192" s="778"/>
      <c r="BI192" s="778"/>
      <c r="BJ192" s="778"/>
      <c r="BK192" s="778"/>
      <c r="BL192" s="778"/>
      <c r="BM192" s="778"/>
      <c r="BN192" s="778"/>
      <c r="BO192" s="778"/>
      <c r="BP192" s="778"/>
      <c r="BQ192" s="778"/>
      <c r="BR192" s="778"/>
      <c r="BS192" s="778"/>
      <c r="BT192" s="778"/>
      <c r="BU192" s="778"/>
      <c r="BV192" s="778"/>
      <c r="BW192" s="778"/>
      <c r="BX192" s="778"/>
      <c r="BY192" s="778"/>
      <c r="BZ192" s="778"/>
      <c r="CA192" s="778"/>
      <c r="CB192" s="778"/>
      <c r="CC192" s="778"/>
      <c r="CD192" s="778"/>
      <c r="CE192" s="778"/>
      <c r="CF192" s="778"/>
      <c r="CG192" s="778"/>
      <c r="CH192" s="778"/>
      <c r="CI192" s="778"/>
      <c r="CJ192" s="778"/>
      <c r="CK192" s="778"/>
      <c r="CL192" s="778"/>
      <c r="CM192" s="778"/>
      <c r="CN192" s="778"/>
      <c r="CO192" s="778"/>
      <c r="CP192" s="778"/>
      <c r="CQ192" s="778"/>
      <c r="CR192" s="778"/>
      <c r="CS192" s="778"/>
      <c r="CT192" s="778"/>
      <c r="CU192" s="778"/>
      <c r="CV192" s="778"/>
      <c r="CW192" s="778"/>
      <c r="CX192" s="778"/>
      <c r="CY192" s="778"/>
      <c r="CZ192" s="778"/>
      <c r="DA192" s="778"/>
      <c r="DB192" s="778"/>
      <c r="DC192" s="778"/>
      <c r="DD192" s="778"/>
      <c r="DE192" s="778"/>
      <c r="DF192" s="778"/>
      <c r="DG192" s="778"/>
      <c r="DH192" s="778"/>
      <c r="DI192" s="778"/>
      <c r="DJ192" s="778"/>
      <c r="DK192" s="778"/>
      <c r="DL192" s="778"/>
      <c r="DM192" s="778"/>
      <c r="DN192" s="778"/>
      <c r="DO192" s="778"/>
      <c r="DP192" s="778"/>
      <c r="DQ192" s="778"/>
      <c r="DR192" s="778"/>
      <c r="DS192" s="778"/>
      <c r="DT192" s="779"/>
      <c r="DU192" s="779"/>
      <c r="DV192" s="779"/>
      <c r="DW192" s="779"/>
      <c r="DX192" s="779"/>
      <c r="DY192" s="779"/>
      <c r="DZ192" s="779"/>
      <c r="EA192" s="779"/>
      <c r="EB192" s="779"/>
      <c r="EC192" s="779"/>
      <c r="ED192" s="779"/>
      <c r="EE192" s="779"/>
      <c r="EF192" s="779"/>
      <c r="EG192" s="779"/>
      <c r="EH192" s="779"/>
      <c r="EI192" s="779"/>
      <c r="EJ192" s="779"/>
      <c r="EK192" s="779"/>
      <c r="EL192" s="779"/>
      <c r="EM192" s="779"/>
      <c r="EN192" s="779"/>
      <c r="EO192" s="779"/>
      <c r="EP192" s="779"/>
      <c r="EQ192" s="779"/>
      <c r="ER192" s="779"/>
      <c r="ES192" s="779"/>
      <c r="ET192" s="779"/>
      <c r="EU192" s="779"/>
      <c r="EV192" s="779"/>
      <c r="EW192" s="779"/>
      <c r="EX192" s="779"/>
      <c r="EY192" s="779"/>
      <c r="EZ192" s="779"/>
      <c r="FA192" s="779"/>
      <c r="FB192" s="779"/>
      <c r="FC192" s="779"/>
    </row>
    <row r="193" spans="1:159" ht="22">
      <c r="A193" s="778"/>
      <c r="B193" s="778"/>
      <c r="C193" s="778"/>
      <c r="D193" s="778"/>
      <c r="E193" s="778"/>
      <c r="F193" s="778"/>
      <c r="G193" s="778"/>
      <c r="H193" s="778"/>
      <c r="I193" s="778"/>
      <c r="J193" s="778"/>
      <c r="K193" s="778"/>
      <c r="L193" s="778"/>
      <c r="M193" s="778"/>
      <c r="N193" s="778"/>
      <c r="O193" s="778"/>
      <c r="P193" s="778"/>
      <c r="Q193" s="778"/>
      <c r="R193" s="778"/>
      <c r="S193" s="778"/>
      <c r="T193" s="778"/>
      <c r="U193" s="778"/>
      <c r="V193" s="778"/>
      <c r="W193" s="778"/>
      <c r="X193" s="778"/>
      <c r="Y193" s="778"/>
      <c r="Z193" s="778"/>
      <c r="AA193" s="778"/>
      <c r="AB193" s="778"/>
      <c r="AC193" s="778"/>
      <c r="AD193" s="778"/>
      <c r="AE193" s="778"/>
      <c r="AF193" s="778"/>
      <c r="AG193" s="778"/>
      <c r="AH193" s="778"/>
      <c r="AI193" s="778"/>
      <c r="AJ193" s="778"/>
      <c r="AK193" s="778"/>
      <c r="AL193" s="778"/>
      <c r="AM193" s="778"/>
      <c r="AN193" s="778"/>
      <c r="AO193" s="778"/>
      <c r="AP193" s="778"/>
      <c r="AQ193" s="778"/>
      <c r="AR193" s="778"/>
      <c r="AS193" s="778"/>
      <c r="AT193" s="778"/>
      <c r="AU193" s="778"/>
      <c r="AV193" s="778"/>
      <c r="AW193" s="778"/>
      <c r="AX193" s="778"/>
      <c r="AY193" s="778"/>
      <c r="AZ193" s="778"/>
      <c r="BA193" s="778"/>
      <c r="BB193" s="778"/>
      <c r="BC193" s="778"/>
      <c r="BD193" s="778"/>
      <c r="BE193" s="778"/>
      <c r="BF193" s="778"/>
      <c r="BG193" s="778"/>
      <c r="BH193" s="778"/>
      <c r="BI193" s="778"/>
      <c r="BJ193" s="778"/>
      <c r="BK193" s="778"/>
      <c r="BL193" s="778"/>
      <c r="BM193" s="778"/>
      <c r="BN193" s="778"/>
      <c r="BO193" s="778"/>
      <c r="BP193" s="778"/>
      <c r="BQ193" s="778"/>
      <c r="BR193" s="778"/>
      <c r="BS193" s="778"/>
      <c r="BT193" s="778"/>
      <c r="BU193" s="778"/>
      <c r="BV193" s="778"/>
      <c r="BW193" s="778"/>
      <c r="BX193" s="778"/>
      <c r="BY193" s="778"/>
      <c r="BZ193" s="778"/>
      <c r="CA193" s="778"/>
      <c r="CB193" s="778"/>
      <c r="CC193" s="778"/>
      <c r="CD193" s="778"/>
      <c r="CE193" s="778"/>
      <c r="CF193" s="778"/>
      <c r="CG193" s="778"/>
      <c r="CH193" s="778"/>
      <c r="CI193" s="778"/>
      <c r="CJ193" s="778"/>
      <c r="CK193" s="778"/>
      <c r="CL193" s="778"/>
      <c r="CM193" s="778"/>
      <c r="CN193" s="778"/>
      <c r="CO193" s="778"/>
      <c r="CP193" s="778"/>
      <c r="CQ193" s="778"/>
      <c r="CR193" s="778"/>
      <c r="CS193" s="778"/>
      <c r="CT193" s="778"/>
      <c r="CU193" s="778"/>
      <c r="CV193" s="778"/>
      <c r="CW193" s="778"/>
      <c r="CX193" s="778"/>
      <c r="CY193" s="778"/>
      <c r="CZ193" s="778"/>
      <c r="DA193" s="778"/>
      <c r="DB193" s="778"/>
      <c r="DC193" s="778"/>
      <c r="DD193" s="778"/>
      <c r="DE193" s="778"/>
      <c r="DF193" s="778"/>
      <c r="DG193" s="778"/>
      <c r="DH193" s="778"/>
      <c r="DI193" s="778"/>
      <c r="DJ193" s="778"/>
      <c r="DK193" s="778"/>
      <c r="DL193" s="778"/>
      <c r="DM193" s="778"/>
      <c r="DN193" s="778"/>
      <c r="DO193" s="778"/>
      <c r="DP193" s="778"/>
      <c r="DQ193" s="778"/>
      <c r="DR193" s="778"/>
      <c r="DS193" s="778"/>
      <c r="DT193" s="779"/>
      <c r="DU193" s="779"/>
      <c r="DV193" s="779"/>
      <c r="DW193" s="779"/>
      <c r="DX193" s="779"/>
      <c r="DY193" s="779"/>
      <c r="DZ193" s="779"/>
      <c r="EA193" s="779"/>
      <c r="EB193" s="779"/>
      <c r="EC193" s="779"/>
      <c r="ED193" s="779"/>
      <c r="EE193" s="779"/>
      <c r="EF193" s="779"/>
      <c r="EG193" s="779"/>
      <c r="EH193" s="779"/>
      <c r="EI193" s="779"/>
      <c r="EJ193" s="779"/>
      <c r="EK193" s="779"/>
      <c r="EL193" s="779"/>
      <c r="EM193" s="779"/>
      <c r="EN193" s="779"/>
      <c r="EO193" s="779"/>
      <c r="EP193" s="779"/>
      <c r="EQ193" s="779"/>
      <c r="ER193" s="779"/>
      <c r="ES193" s="779"/>
      <c r="ET193" s="779"/>
      <c r="EU193" s="779"/>
      <c r="EV193" s="779"/>
      <c r="EW193" s="779"/>
      <c r="EX193" s="779"/>
      <c r="EY193" s="779"/>
      <c r="EZ193" s="779"/>
      <c r="FA193" s="779"/>
      <c r="FB193" s="779"/>
      <c r="FC193" s="779"/>
    </row>
    <row r="194" spans="1:159" ht="22">
      <c r="A194" s="778"/>
      <c r="B194" s="778"/>
      <c r="C194" s="778"/>
      <c r="D194" s="778"/>
      <c r="E194" s="778"/>
      <c r="F194" s="778"/>
      <c r="G194" s="778"/>
      <c r="H194" s="778"/>
      <c r="I194" s="778"/>
      <c r="J194" s="778"/>
      <c r="K194" s="778"/>
      <c r="L194" s="778"/>
      <c r="M194" s="778"/>
      <c r="N194" s="778"/>
      <c r="O194" s="778"/>
      <c r="P194" s="778"/>
      <c r="Q194" s="778"/>
      <c r="R194" s="778"/>
      <c r="S194" s="778"/>
      <c r="T194" s="778"/>
      <c r="U194" s="778"/>
      <c r="V194" s="778"/>
      <c r="W194" s="778"/>
      <c r="X194" s="778"/>
      <c r="Y194" s="778"/>
      <c r="Z194" s="778"/>
      <c r="AA194" s="778"/>
      <c r="AB194" s="778"/>
      <c r="AC194" s="778"/>
      <c r="AD194" s="778"/>
      <c r="AE194" s="778"/>
      <c r="AF194" s="778"/>
      <c r="AG194" s="778"/>
      <c r="AH194" s="778"/>
      <c r="AI194" s="778"/>
      <c r="AJ194" s="778"/>
      <c r="AK194" s="778"/>
      <c r="AL194" s="778"/>
      <c r="AM194" s="778"/>
      <c r="AN194" s="778"/>
      <c r="AO194" s="778"/>
      <c r="AP194" s="778"/>
      <c r="AQ194" s="778"/>
      <c r="AR194" s="778"/>
      <c r="AS194" s="778"/>
      <c r="AT194" s="778"/>
      <c r="AU194" s="778"/>
      <c r="AV194" s="778"/>
      <c r="AW194" s="778"/>
      <c r="AX194" s="778"/>
      <c r="AY194" s="778"/>
      <c r="AZ194" s="778"/>
      <c r="BA194" s="778"/>
      <c r="BB194" s="778"/>
      <c r="BC194" s="778"/>
      <c r="BD194" s="778"/>
      <c r="BE194" s="778"/>
      <c r="BF194" s="778"/>
      <c r="BG194" s="778"/>
      <c r="BH194" s="778"/>
      <c r="BI194" s="778"/>
      <c r="BJ194" s="778"/>
      <c r="BK194" s="778"/>
      <c r="BL194" s="778"/>
      <c r="BM194" s="778"/>
      <c r="BN194" s="778"/>
      <c r="BO194" s="778"/>
      <c r="BP194" s="778"/>
      <c r="BQ194" s="778"/>
      <c r="BR194" s="778"/>
      <c r="BS194" s="778"/>
      <c r="BT194" s="778"/>
      <c r="BU194" s="778"/>
      <c r="BV194" s="778"/>
      <c r="BW194" s="778"/>
      <c r="BX194" s="778"/>
      <c r="BY194" s="778"/>
      <c r="BZ194" s="778"/>
      <c r="CA194" s="778"/>
      <c r="CB194" s="778"/>
      <c r="CC194" s="778"/>
      <c r="CD194" s="778"/>
      <c r="CE194" s="778"/>
      <c r="CF194" s="778"/>
      <c r="CG194" s="778"/>
      <c r="CH194" s="778"/>
      <c r="CI194" s="778"/>
      <c r="CJ194" s="778"/>
      <c r="CK194" s="778"/>
      <c r="CL194" s="778"/>
      <c r="CM194" s="778"/>
      <c r="CN194" s="778"/>
      <c r="CO194" s="778"/>
      <c r="CP194" s="778"/>
      <c r="CQ194" s="778"/>
      <c r="CR194" s="778"/>
      <c r="CS194" s="778"/>
      <c r="CT194" s="778"/>
      <c r="CU194" s="778"/>
      <c r="CV194" s="778"/>
      <c r="CW194" s="778"/>
      <c r="CX194" s="778"/>
      <c r="CY194" s="778"/>
      <c r="CZ194" s="778"/>
      <c r="DA194" s="778"/>
      <c r="DB194" s="778"/>
      <c r="DC194" s="778"/>
      <c r="DD194" s="778"/>
      <c r="DE194" s="778"/>
      <c r="DF194" s="778"/>
      <c r="DG194" s="778"/>
      <c r="DH194" s="778"/>
      <c r="DI194" s="778"/>
      <c r="DJ194" s="778"/>
      <c r="DK194" s="778"/>
      <c r="DL194" s="778"/>
      <c r="DM194" s="778"/>
      <c r="DN194" s="778"/>
      <c r="DO194" s="778"/>
      <c r="DP194" s="778"/>
      <c r="DQ194" s="778"/>
      <c r="DR194" s="778"/>
      <c r="DS194" s="778"/>
      <c r="DT194" s="779"/>
      <c r="DU194" s="779"/>
      <c r="DV194" s="779"/>
      <c r="DW194" s="779"/>
      <c r="DX194" s="779"/>
      <c r="DY194" s="779"/>
      <c r="DZ194" s="779"/>
      <c r="EA194" s="779"/>
      <c r="EB194" s="779"/>
      <c r="EC194" s="779"/>
      <c r="ED194" s="779"/>
      <c r="EE194" s="779"/>
      <c r="EF194" s="779"/>
      <c r="EG194" s="779"/>
      <c r="EH194" s="779"/>
      <c r="EI194" s="779"/>
      <c r="EJ194" s="779"/>
      <c r="EK194" s="779"/>
      <c r="EL194" s="779"/>
      <c r="EM194" s="779"/>
      <c r="EN194" s="779"/>
      <c r="EO194" s="779"/>
      <c r="EP194" s="779"/>
      <c r="EQ194" s="779"/>
      <c r="ER194" s="779"/>
      <c r="ES194" s="779"/>
      <c r="ET194" s="779"/>
      <c r="EU194" s="779"/>
      <c r="EV194" s="779"/>
      <c r="EW194" s="779"/>
      <c r="EX194" s="779"/>
      <c r="EY194" s="779"/>
      <c r="EZ194" s="779"/>
      <c r="FA194" s="779"/>
      <c r="FB194" s="779"/>
      <c r="FC194" s="779"/>
    </row>
    <row r="195" spans="1:159" ht="22">
      <c r="A195" s="778"/>
      <c r="B195" s="778"/>
      <c r="C195" s="778"/>
      <c r="D195" s="778"/>
      <c r="E195" s="778"/>
      <c r="F195" s="778"/>
      <c r="G195" s="778"/>
      <c r="H195" s="778"/>
      <c r="I195" s="778"/>
      <c r="J195" s="778"/>
      <c r="K195" s="778"/>
      <c r="L195" s="778"/>
      <c r="M195" s="778"/>
      <c r="N195" s="778"/>
      <c r="O195" s="778"/>
      <c r="P195" s="778"/>
      <c r="Q195" s="778"/>
      <c r="R195" s="778"/>
      <c r="S195" s="778"/>
      <c r="T195" s="778"/>
      <c r="U195" s="778"/>
      <c r="V195" s="778"/>
      <c r="W195" s="778"/>
      <c r="X195" s="778"/>
      <c r="Y195" s="778"/>
      <c r="Z195" s="778"/>
      <c r="AA195" s="778"/>
      <c r="AB195" s="778"/>
      <c r="AC195" s="778"/>
      <c r="AD195" s="778"/>
      <c r="AE195" s="778"/>
      <c r="AF195" s="778"/>
      <c r="AG195" s="778"/>
      <c r="AH195" s="778"/>
      <c r="AI195" s="778"/>
      <c r="AJ195" s="778"/>
      <c r="AK195" s="778"/>
      <c r="AL195" s="778"/>
      <c r="AM195" s="778"/>
      <c r="AN195" s="778"/>
      <c r="AO195" s="778"/>
      <c r="AP195" s="778"/>
      <c r="AQ195" s="778"/>
      <c r="AR195" s="778"/>
      <c r="AS195" s="778"/>
      <c r="AT195" s="778"/>
      <c r="AU195" s="778"/>
      <c r="AV195" s="778"/>
      <c r="AW195" s="778"/>
      <c r="AX195" s="778"/>
      <c r="AY195" s="778"/>
      <c r="AZ195" s="778"/>
      <c r="BA195" s="778"/>
      <c r="BB195" s="778"/>
      <c r="BC195" s="778"/>
      <c r="BD195" s="778"/>
      <c r="BE195" s="778"/>
      <c r="BF195" s="778"/>
      <c r="BG195" s="778"/>
      <c r="BH195" s="778"/>
      <c r="BI195" s="778"/>
      <c r="BJ195" s="778"/>
      <c r="BK195" s="778"/>
      <c r="BL195" s="778"/>
      <c r="BM195" s="778"/>
      <c r="BN195" s="778"/>
      <c r="BO195" s="778"/>
      <c r="BP195" s="778"/>
      <c r="BQ195" s="778"/>
      <c r="BR195" s="778"/>
      <c r="BS195" s="778"/>
      <c r="BT195" s="778"/>
      <c r="BU195" s="778"/>
      <c r="BV195" s="778"/>
      <c r="BW195" s="778"/>
      <c r="BX195" s="778"/>
      <c r="BY195" s="778"/>
      <c r="BZ195" s="778"/>
      <c r="CA195" s="778"/>
      <c r="CB195" s="778"/>
      <c r="CC195" s="778"/>
      <c r="CD195" s="778"/>
      <c r="CE195" s="778"/>
      <c r="CF195" s="778"/>
      <c r="CG195" s="778"/>
      <c r="CH195" s="778"/>
      <c r="CI195" s="778"/>
      <c r="CJ195" s="778"/>
      <c r="CK195" s="778"/>
      <c r="CL195" s="778"/>
      <c r="CM195" s="778"/>
      <c r="CN195" s="778"/>
      <c r="CO195" s="778"/>
      <c r="CP195" s="778"/>
      <c r="CQ195" s="778"/>
      <c r="CR195" s="778"/>
      <c r="CS195" s="778"/>
      <c r="CT195" s="778"/>
      <c r="CU195" s="778"/>
      <c r="CV195" s="778"/>
      <c r="CW195" s="778"/>
      <c r="CX195" s="778"/>
      <c r="CY195" s="778"/>
      <c r="CZ195" s="778"/>
      <c r="DA195" s="778"/>
      <c r="DB195" s="778"/>
      <c r="DC195" s="778"/>
      <c r="DD195" s="778"/>
      <c r="DE195" s="778"/>
      <c r="DF195" s="778"/>
      <c r="DG195" s="778"/>
      <c r="DH195" s="778"/>
      <c r="DI195" s="778"/>
      <c r="DJ195" s="778"/>
      <c r="DK195" s="778"/>
      <c r="DL195" s="778"/>
      <c r="DM195" s="778"/>
      <c r="DN195" s="778"/>
      <c r="DO195" s="778"/>
      <c r="DP195" s="778"/>
      <c r="DQ195" s="778"/>
      <c r="DR195" s="778"/>
      <c r="DS195" s="778"/>
      <c r="DT195" s="779"/>
      <c r="DU195" s="779"/>
      <c r="DV195" s="779"/>
      <c r="DW195" s="779"/>
      <c r="DX195" s="779"/>
      <c r="DY195" s="779"/>
      <c r="DZ195" s="779"/>
      <c r="EA195" s="779"/>
      <c r="EB195" s="779"/>
      <c r="EC195" s="779"/>
      <c r="ED195" s="779"/>
      <c r="EE195" s="779"/>
      <c r="EF195" s="779"/>
      <c r="EG195" s="779"/>
      <c r="EH195" s="779"/>
      <c r="EI195" s="779"/>
      <c r="EJ195" s="779"/>
      <c r="EK195" s="779"/>
      <c r="EL195" s="779"/>
      <c r="EM195" s="779"/>
      <c r="EN195" s="779"/>
      <c r="EO195" s="779"/>
      <c r="EP195" s="779"/>
      <c r="EQ195" s="779"/>
      <c r="ER195" s="779"/>
      <c r="ES195" s="779"/>
      <c r="ET195" s="779"/>
      <c r="EU195" s="779"/>
      <c r="EV195" s="779"/>
      <c r="EW195" s="779"/>
      <c r="EX195" s="779"/>
      <c r="EY195" s="779"/>
      <c r="EZ195" s="779"/>
      <c r="FA195" s="779"/>
      <c r="FB195" s="779"/>
      <c r="FC195" s="779"/>
    </row>
    <row r="196" spans="1:159" ht="22">
      <c r="A196" s="778"/>
      <c r="B196" s="778"/>
      <c r="C196" s="778"/>
      <c r="D196" s="778"/>
      <c r="E196" s="778"/>
      <c r="F196" s="778"/>
      <c r="G196" s="778"/>
      <c r="H196" s="778"/>
      <c r="I196" s="778"/>
      <c r="J196" s="778"/>
      <c r="K196" s="778"/>
      <c r="L196" s="778"/>
      <c r="M196" s="778"/>
      <c r="N196" s="778"/>
      <c r="O196" s="778"/>
      <c r="P196" s="778"/>
      <c r="Q196" s="778"/>
      <c r="R196" s="778"/>
      <c r="S196" s="778"/>
      <c r="T196" s="778"/>
      <c r="U196" s="778"/>
      <c r="V196" s="778"/>
      <c r="W196" s="778"/>
      <c r="X196" s="778"/>
      <c r="Y196" s="778"/>
      <c r="Z196" s="778"/>
      <c r="AA196" s="778"/>
      <c r="AB196" s="778"/>
      <c r="AC196" s="778"/>
      <c r="AD196" s="778"/>
      <c r="AE196" s="778"/>
      <c r="AF196" s="778"/>
      <c r="AG196" s="778"/>
      <c r="AH196" s="778"/>
      <c r="AI196" s="778"/>
      <c r="AJ196" s="778"/>
      <c r="AK196" s="778"/>
      <c r="AL196" s="778"/>
      <c r="AM196" s="778"/>
      <c r="AN196" s="778"/>
      <c r="AO196" s="778"/>
      <c r="AP196" s="778"/>
      <c r="AQ196" s="778"/>
      <c r="AR196" s="778"/>
      <c r="AS196" s="778"/>
      <c r="AT196" s="778"/>
      <c r="AU196" s="778"/>
      <c r="AV196" s="778"/>
      <c r="AW196" s="778"/>
      <c r="AX196" s="778"/>
      <c r="AY196" s="778"/>
      <c r="AZ196" s="778"/>
      <c r="BA196" s="778"/>
      <c r="BB196" s="778"/>
      <c r="BC196" s="778"/>
      <c r="BD196" s="778"/>
      <c r="BE196" s="778"/>
      <c r="BF196" s="778"/>
      <c r="BG196" s="778"/>
      <c r="BH196" s="778"/>
      <c r="BI196" s="778"/>
      <c r="BJ196" s="778"/>
      <c r="BK196" s="778"/>
      <c r="BL196" s="778"/>
      <c r="BM196" s="778"/>
      <c r="BN196" s="778"/>
      <c r="BO196" s="778"/>
      <c r="BP196" s="778"/>
      <c r="BQ196" s="778"/>
      <c r="BR196" s="778"/>
      <c r="BS196" s="778"/>
      <c r="BT196" s="778"/>
      <c r="BU196" s="778"/>
      <c r="BV196" s="778"/>
      <c r="BW196" s="778"/>
      <c r="BX196" s="778"/>
      <c r="BY196" s="778"/>
      <c r="BZ196" s="778"/>
      <c r="CA196" s="778"/>
      <c r="CB196" s="778"/>
      <c r="CC196" s="778"/>
      <c r="CD196" s="778"/>
      <c r="CE196" s="778"/>
      <c r="CF196" s="778"/>
      <c r="CG196" s="778"/>
      <c r="CH196" s="778"/>
      <c r="CI196" s="778"/>
      <c r="CJ196" s="778"/>
      <c r="CK196" s="778"/>
      <c r="CL196" s="778"/>
      <c r="CM196" s="778"/>
      <c r="CN196" s="778"/>
      <c r="CO196" s="778"/>
      <c r="CP196" s="778"/>
      <c r="CQ196" s="778"/>
      <c r="CR196" s="778"/>
      <c r="CS196" s="778"/>
      <c r="CT196" s="778"/>
      <c r="CU196" s="778"/>
      <c r="CV196" s="778"/>
      <c r="CW196" s="778"/>
      <c r="CX196" s="778"/>
      <c r="CY196" s="778"/>
      <c r="CZ196" s="778"/>
      <c r="DA196" s="778"/>
      <c r="DB196" s="778"/>
      <c r="DC196" s="778"/>
      <c r="DD196" s="778"/>
      <c r="DE196" s="778"/>
      <c r="DF196" s="778"/>
      <c r="DG196" s="778"/>
      <c r="DH196" s="778"/>
      <c r="DI196" s="778"/>
      <c r="DJ196" s="778"/>
      <c r="DK196" s="778"/>
      <c r="DL196" s="778"/>
      <c r="DM196" s="778"/>
      <c r="DN196" s="778"/>
      <c r="DO196" s="778"/>
      <c r="DP196" s="778"/>
      <c r="DQ196" s="778"/>
      <c r="DR196" s="778"/>
      <c r="DS196" s="778"/>
      <c r="DT196" s="779"/>
      <c r="DU196" s="779"/>
      <c r="DV196" s="779"/>
      <c r="DW196" s="779"/>
      <c r="DX196" s="779"/>
      <c r="DY196" s="779"/>
      <c r="DZ196" s="779"/>
      <c r="EA196" s="779"/>
      <c r="EB196" s="779"/>
      <c r="EC196" s="779"/>
      <c r="ED196" s="779"/>
      <c r="EE196" s="779"/>
      <c r="EF196" s="779"/>
      <c r="EG196" s="779"/>
      <c r="EH196" s="779"/>
      <c r="EI196" s="779"/>
      <c r="EJ196" s="779"/>
      <c r="EK196" s="779"/>
      <c r="EL196" s="779"/>
      <c r="EM196" s="779"/>
      <c r="EN196" s="779"/>
      <c r="EO196" s="779"/>
      <c r="EP196" s="779"/>
      <c r="EQ196" s="779"/>
      <c r="ER196" s="779"/>
      <c r="ES196" s="779"/>
      <c r="ET196" s="779"/>
      <c r="EU196" s="779"/>
      <c r="EV196" s="779"/>
      <c r="EW196" s="779"/>
      <c r="EX196" s="779"/>
      <c r="EY196" s="779"/>
      <c r="EZ196" s="779"/>
      <c r="FA196" s="779"/>
      <c r="FB196" s="779"/>
      <c r="FC196" s="779"/>
    </row>
    <row r="197" spans="1:159" ht="22">
      <c r="A197" s="778"/>
      <c r="B197" s="778"/>
      <c r="C197" s="778"/>
      <c r="D197" s="778"/>
      <c r="E197" s="778"/>
      <c r="F197" s="778"/>
      <c r="G197" s="778"/>
      <c r="H197" s="778"/>
      <c r="I197" s="778"/>
      <c r="J197" s="778"/>
      <c r="K197" s="778"/>
      <c r="L197" s="778"/>
      <c r="M197" s="778"/>
      <c r="N197" s="778"/>
      <c r="O197" s="778"/>
      <c r="P197" s="778"/>
      <c r="Q197" s="778"/>
      <c r="R197" s="778"/>
      <c r="S197" s="778"/>
      <c r="T197" s="778"/>
      <c r="U197" s="778"/>
      <c r="V197" s="778"/>
      <c r="W197" s="778"/>
      <c r="X197" s="778"/>
      <c r="Y197" s="778"/>
      <c r="Z197" s="778"/>
      <c r="AA197" s="778"/>
      <c r="AB197" s="778"/>
      <c r="AC197" s="778"/>
      <c r="AD197" s="778"/>
      <c r="AE197" s="778"/>
      <c r="AF197" s="778"/>
      <c r="AG197" s="778"/>
      <c r="AH197" s="778"/>
      <c r="AI197" s="778"/>
      <c r="AJ197" s="778"/>
      <c r="AK197" s="778"/>
      <c r="AL197" s="778"/>
      <c r="AM197" s="778"/>
      <c r="AN197" s="778"/>
      <c r="AO197" s="778"/>
      <c r="AP197" s="778"/>
      <c r="AQ197" s="778"/>
      <c r="AR197" s="778"/>
      <c r="AS197" s="778"/>
      <c r="AT197" s="778"/>
      <c r="AU197" s="778"/>
      <c r="AV197" s="778"/>
      <c r="AW197" s="778"/>
      <c r="AX197" s="778"/>
      <c r="AY197" s="778"/>
      <c r="AZ197" s="778"/>
      <c r="BA197" s="778"/>
      <c r="BB197" s="778"/>
      <c r="BC197" s="778"/>
      <c r="BD197" s="778"/>
      <c r="BE197" s="778"/>
      <c r="BF197" s="778"/>
      <c r="BG197" s="778"/>
      <c r="BH197" s="778"/>
      <c r="BI197" s="778"/>
      <c r="BJ197" s="778"/>
      <c r="BK197" s="778"/>
      <c r="BL197" s="778"/>
      <c r="BM197" s="778"/>
      <c r="BN197" s="778"/>
      <c r="BO197" s="778"/>
      <c r="BP197" s="778"/>
      <c r="BQ197" s="778"/>
      <c r="BR197" s="778"/>
      <c r="BS197" s="778"/>
      <c r="BT197" s="778"/>
      <c r="BU197" s="778"/>
      <c r="BV197" s="778"/>
      <c r="BW197" s="778"/>
      <c r="BX197" s="778"/>
      <c r="BY197" s="778"/>
      <c r="BZ197" s="778"/>
      <c r="CA197" s="778"/>
      <c r="CB197" s="778"/>
      <c r="CC197" s="778"/>
      <c r="CD197" s="778"/>
      <c r="CE197" s="778"/>
      <c r="CF197" s="778"/>
      <c r="CG197" s="778"/>
      <c r="CH197" s="778"/>
      <c r="CI197" s="778"/>
      <c r="CJ197" s="778"/>
      <c r="CK197" s="778"/>
      <c r="CL197" s="778"/>
      <c r="CM197" s="778"/>
      <c r="CN197" s="778"/>
      <c r="CO197" s="778"/>
      <c r="CP197" s="778"/>
      <c r="CQ197" s="778"/>
      <c r="CR197" s="778"/>
      <c r="CS197" s="778"/>
      <c r="CT197" s="778"/>
      <c r="CU197" s="778"/>
      <c r="CV197" s="778"/>
      <c r="CW197" s="778"/>
      <c r="CX197" s="778"/>
      <c r="CY197" s="778"/>
      <c r="CZ197" s="778"/>
      <c r="DA197" s="778"/>
      <c r="DB197" s="778"/>
      <c r="DC197" s="778"/>
      <c r="DD197" s="778"/>
      <c r="DE197" s="778"/>
      <c r="DF197" s="778"/>
      <c r="DG197" s="778"/>
      <c r="DH197" s="778"/>
      <c r="DI197" s="778"/>
      <c r="DJ197" s="778"/>
      <c r="DK197" s="778"/>
      <c r="DL197" s="778"/>
      <c r="DM197" s="778"/>
      <c r="DN197" s="778"/>
      <c r="DO197" s="778"/>
      <c r="DP197" s="778"/>
      <c r="DQ197" s="778"/>
      <c r="DR197" s="778"/>
      <c r="DS197" s="778"/>
      <c r="DT197" s="779"/>
      <c r="DU197" s="779"/>
      <c r="DV197" s="779"/>
      <c r="DW197" s="779"/>
      <c r="DX197" s="779"/>
      <c r="DY197" s="779"/>
      <c r="DZ197" s="779"/>
      <c r="EA197" s="779"/>
      <c r="EB197" s="779"/>
      <c r="EC197" s="779"/>
      <c r="ED197" s="779"/>
      <c r="EE197" s="779"/>
      <c r="EF197" s="779"/>
      <c r="EG197" s="779"/>
      <c r="EH197" s="779"/>
      <c r="EI197" s="779"/>
      <c r="EJ197" s="779"/>
      <c r="EK197" s="779"/>
      <c r="EL197" s="779"/>
      <c r="EM197" s="779"/>
      <c r="EN197" s="779"/>
      <c r="EO197" s="779"/>
      <c r="EP197" s="779"/>
      <c r="EQ197" s="779"/>
      <c r="ER197" s="779"/>
      <c r="ES197" s="779"/>
      <c r="ET197" s="779"/>
      <c r="EU197" s="779"/>
      <c r="EV197" s="779"/>
      <c r="EW197" s="779"/>
      <c r="EX197" s="779"/>
      <c r="EY197" s="779"/>
      <c r="EZ197" s="779"/>
      <c r="FA197" s="779"/>
      <c r="FB197" s="779"/>
      <c r="FC197" s="779"/>
    </row>
    <row r="198" spans="1:159" ht="22">
      <c r="A198" s="778"/>
      <c r="B198" s="778"/>
      <c r="C198" s="778"/>
      <c r="D198" s="778"/>
      <c r="E198" s="778"/>
      <c r="F198" s="778"/>
      <c r="G198" s="778"/>
      <c r="H198" s="778"/>
      <c r="I198" s="778"/>
      <c r="J198" s="778"/>
      <c r="K198" s="778"/>
      <c r="L198" s="778"/>
      <c r="M198" s="778"/>
      <c r="N198" s="778"/>
      <c r="O198" s="778"/>
      <c r="P198" s="778"/>
      <c r="Q198" s="778"/>
      <c r="R198" s="778"/>
      <c r="S198" s="778"/>
      <c r="T198" s="778"/>
      <c r="U198" s="778"/>
      <c r="V198" s="778"/>
      <c r="W198" s="778"/>
      <c r="X198" s="778"/>
      <c r="Y198" s="778"/>
      <c r="Z198" s="778"/>
      <c r="AA198" s="778"/>
      <c r="AB198" s="778"/>
      <c r="AC198" s="778"/>
      <c r="AD198" s="778"/>
      <c r="AE198" s="778"/>
      <c r="AF198" s="778"/>
      <c r="AG198" s="778"/>
      <c r="AH198" s="778"/>
      <c r="AI198" s="778"/>
      <c r="AJ198" s="778"/>
      <c r="AK198" s="778"/>
      <c r="AL198" s="778"/>
      <c r="AM198" s="778"/>
      <c r="AN198" s="778"/>
      <c r="AO198" s="778"/>
      <c r="AP198" s="778"/>
      <c r="AQ198" s="778"/>
      <c r="AR198" s="778"/>
      <c r="AS198" s="778"/>
      <c r="AT198" s="778"/>
      <c r="AU198" s="778"/>
      <c r="AV198" s="778"/>
      <c r="AW198" s="778"/>
      <c r="AX198" s="778"/>
      <c r="AY198" s="778"/>
      <c r="AZ198" s="778"/>
      <c r="BA198" s="778"/>
      <c r="BB198" s="778"/>
      <c r="BC198" s="778"/>
      <c r="BD198" s="778"/>
      <c r="BE198" s="778"/>
      <c r="BF198" s="778"/>
      <c r="BG198" s="778"/>
      <c r="BH198" s="778"/>
      <c r="BI198" s="778"/>
      <c r="BJ198" s="778"/>
      <c r="BK198" s="778"/>
      <c r="BL198" s="778"/>
      <c r="BM198" s="778"/>
      <c r="BN198" s="778"/>
      <c r="BO198" s="778"/>
      <c r="BP198" s="778"/>
      <c r="BQ198" s="778"/>
      <c r="BR198" s="778"/>
      <c r="BS198" s="778"/>
      <c r="BT198" s="778"/>
      <c r="BU198" s="778"/>
      <c r="BV198" s="778"/>
      <c r="BW198" s="778"/>
      <c r="BX198" s="778"/>
      <c r="BY198" s="778"/>
      <c r="BZ198" s="778"/>
      <c r="CA198" s="778"/>
      <c r="CB198" s="778"/>
      <c r="CC198" s="778"/>
      <c r="CD198" s="778"/>
      <c r="CE198" s="778"/>
      <c r="CF198" s="778"/>
      <c r="CG198" s="778"/>
      <c r="CH198" s="778"/>
      <c r="CI198" s="778"/>
      <c r="CJ198" s="778"/>
      <c r="CK198" s="778"/>
      <c r="CL198" s="778"/>
      <c r="CM198" s="778"/>
      <c r="CN198" s="778"/>
      <c r="CO198" s="778"/>
      <c r="CP198" s="778"/>
      <c r="CQ198" s="778"/>
      <c r="CR198" s="778"/>
      <c r="CS198" s="778"/>
      <c r="CT198" s="778"/>
      <c r="CU198" s="778"/>
      <c r="CV198" s="778"/>
      <c r="CW198" s="778"/>
      <c r="CX198" s="778"/>
      <c r="CY198" s="778"/>
      <c r="CZ198" s="778"/>
      <c r="DA198" s="778"/>
      <c r="DB198" s="778"/>
      <c r="DC198" s="778"/>
      <c r="DD198" s="778"/>
      <c r="DE198" s="778"/>
      <c r="DF198" s="778"/>
      <c r="DG198" s="778"/>
      <c r="DH198" s="778"/>
      <c r="DI198" s="778"/>
      <c r="DJ198" s="778"/>
      <c r="DK198" s="778"/>
      <c r="DL198" s="778"/>
      <c r="DM198" s="778"/>
      <c r="DN198" s="778"/>
      <c r="DO198" s="778"/>
      <c r="DP198" s="778"/>
      <c r="DQ198" s="778"/>
      <c r="DR198" s="778"/>
      <c r="DS198" s="778"/>
      <c r="DT198" s="779"/>
      <c r="DU198" s="779"/>
      <c r="DV198" s="779"/>
      <c r="DW198" s="779"/>
      <c r="DX198" s="779"/>
      <c r="DY198" s="779"/>
      <c r="DZ198" s="779"/>
      <c r="EA198" s="779"/>
      <c r="EB198" s="779"/>
      <c r="EC198" s="779"/>
      <c r="ED198" s="779"/>
      <c r="EE198" s="779"/>
      <c r="EF198" s="779"/>
      <c r="EG198" s="779"/>
      <c r="EH198" s="779"/>
      <c r="EI198" s="779"/>
      <c r="EJ198" s="779"/>
      <c r="EK198" s="779"/>
      <c r="EL198" s="779"/>
      <c r="EM198" s="779"/>
      <c r="EN198" s="779"/>
      <c r="EO198" s="779"/>
      <c r="EP198" s="779"/>
      <c r="EQ198" s="779"/>
      <c r="ER198" s="779"/>
      <c r="ES198" s="779"/>
      <c r="ET198" s="779"/>
      <c r="EU198" s="779"/>
      <c r="EV198" s="779"/>
      <c r="EW198" s="779"/>
      <c r="EX198" s="779"/>
      <c r="EY198" s="779"/>
      <c r="EZ198" s="779"/>
      <c r="FA198" s="779"/>
      <c r="FB198" s="779"/>
      <c r="FC198" s="779"/>
    </row>
    <row r="199" spans="1:159" ht="22">
      <c r="A199" s="778"/>
      <c r="B199" s="778"/>
      <c r="C199" s="778"/>
      <c r="D199" s="778"/>
      <c r="E199" s="778"/>
      <c r="F199" s="778"/>
      <c r="G199" s="778"/>
      <c r="H199" s="778"/>
      <c r="I199" s="778"/>
      <c r="J199" s="778"/>
      <c r="K199" s="778"/>
      <c r="L199" s="778"/>
      <c r="M199" s="778"/>
      <c r="N199" s="778"/>
      <c r="O199" s="778"/>
      <c r="P199" s="778"/>
      <c r="Q199" s="778"/>
      <c r="R199" s="778"/>
      <c r="S199" s="778"/>
      <c r="T199" s="778"/>
      <c r="U199" s="778"/>
      <c r="V199" s="778"/>
      <c r="W199" s="778"/>
      <c r="X199" s="778"/>
      <c r="Y199" s="778"/>
      <c r="Z199" s="778"/>
      <c r="AA199" s="778"/>
      <c r="AB199" s="778"/>
      <c r="AC199" s="778"/>
      <c r="AD199" s="778"/>
      <c r="AE199" s="778"/>
      <c r="AF199" s="778"/>
      <c r="AG199" s="778"/>
      <c r="AH199" s="778"/>
      <c r="AI199" s="778"/>
      <c r="AJ199" s="778"/>
      <c r="AK199" s="778"/>
      <c r="AL199" s="778"/>
      <c r="AM199" s="778"/>
      <c r="AN199" s="778"/>
      <c r="AO199" s="778"/>
      <c r="AP199" s="778"/>
      <c r="AQ199" s="778"/>
      <c r="AR199" s="778"/>
      <c r="AS199" s="778"/>
      <c r="AT199" s="778"/>
      <c r="AU199" s="778"/>
      <c r="AV199" s="778"/>
      <c r="AW199" s="778"/>
      <c r="AX199" s="778"/>
      <c r="AY199" s="778"/>
      <c r="AZ199" s="778"/>
      <c r="BA199" s="778"/>
      <c r="BB199" s="778"/>
      <c r="BC199" s="778"/>
      <c r="BD199" s="778"/>
      <c r="BE199" s="778"/>
      <c r="BF199" s="778"/>
      <c r="BG199" s="778"/>
      <c r="BH199" s="778"/>
      <c r="BI199" s="778"/>
      <c r="BJ199" s="778"/>
      <c r="BK199" s="778"/>
      <c r="BL199" s="778"/>
      <c r="BM199" s="778"/>
      <c r="BN199" s="778"/>
      <c r="BO199" s="778"/>
      <c r="BP199" s="778"/>
      <c r="BQ199" s="778"/>
      <c r="BR199" s="778"/>
      <c r="BS199" s="778"/>
      <c r="BT199" s="778"/>
      <c r="BU199" s="778"/>
      <c r="BV199" s="778"/>
      <c r="BW199" s="778"/>
      <c r="BX199" s="778"/>
      <c r="BY199" s="778"/>
      <c r="BZ199" s="778"/>
      <c r="CA199" s="778"/>
      <c r="CB199" s="778"/>
      <c r="CC199" s="778"/>
      <c r="CD199" s="778"/>
      <c r="CE199" s="778"/>
      <c r="CF199" s="778"/>
      <c r="CG199" s="778"/>
      <c r="CH199" s="778"/>
      <c r="CI199" s="778"/>
      <c r="CJ199" s="778"/>
      <c r="CK199" s="778"/>
      <c r="CL199" s="778"/>
      <c r="CM199" s="778"/>
      <c r="CN199" s="778"/>
      <c r="CO199" s="778"/>
      <c r="CP199" s="778"/>
      <c r="CQ199" s="778"/>
      <c r="CR199" s="778"/>
      <c r="CS199" s="778"/>
      <c r="CT199" s="778"/>
      <c r="CU199" s="778"/>
      <c r="CV199" s="778"/>
      <c r="CW199" s="778"/>
      <c r="CX199" s="778"/>
      <c r="CY199" s="778"/>
      <c r="CZ199" s="778"/>
      <c r="DA199" s="778"/>
      <c r="DB199" s="778"/>
      <c r="DC199" s="778"/>
      <c r="DD199" s="778"/>
      <c r="DE199" s="778"/>
      <c r="DF199" s="778"/>
      <c r="DG199" s="778"/>
      <c r="DH199" s="778"/>
      <c r="DI199" s="778"/>
      <c r="DJ199" s="778"/>
      <c r="DK199" s="778"/>
      <c r="DL199" s="778"/>
      <c r="DM199" s="778"/>
      <c r="DN199" s="778"/>
      <c r="DO199" s="778"/>
      <c r="DP199" s="778"/>
      <c r="DQ199" s="778"/>
      <c r="DR199" s="778"/>
      <c r="DS199" s="778"/>
      <c r="DT199" s="779"/>
      <c r="DU199" s="779"/>
      <c r="DV199" s="779"/>
      <c r="DW199" s="779"/>
      <c r="DX199" s="779"/>
      <c r="DY199" s="779"/>
      <c r="DZ199" s="779"/>
      <c r="EA199" s="779"/>
      <c r="EB199" s="779"/>
      <c r="EC199" s="779"/>
      <c r="ED199" s="779"/>
      <c r="EE199" s="779"/>
      <c r="EF199" s="779"/>
      <c r="EG199" s="779"/>
      <c r="EH199" s="779"/>
      <c r="EI199" s="779"/>
      <c r="EJ199" s="779"/>
      <c r="EK199" s="779"/>
      <c r="EL199" s="779"/>
      <c r="EM199" s="779"/>
      <c r="EN199" s="779"/>
      <c r="EO199" s="779"/>
      <c r="EP199" s="779"/>
      <c r="EQ199" s="779"/>
      <c r="ER199" s="779"/>
      <c r="ES199" s="779"/>
      <c r="ET199" s="779"/>
      <c r="EU199" s="779"/>
      <c r="EV199" s="779"/>
      <c r="EW199" s="779"/>
      <c r="EX199" s="779"/>
      <c r="EY199" s="779"/>
      <c r="EZ199" s="779"/>
      <c r="FA199" s="779"/>
      <c r="FB199" s="779"/>
      <c r="FC199" s="779"/>
    </row>
    <row r="200" spans="1:159" ht="22">
      <c r="A200" s="778"/>
      <c r="B200" s="778"/>
      <c r="C200" s="778"/>
      <c r="D200" s="778"/>
      <c r="E200" s="778"/>
      <c r="F200" s="778"/>
      <c r="G200" s="778"/>
      <c r="H200" s="778"/>
      <c r="I200" s="778"/>
      <c r="J200" s="778"/>
      <c r="K200" s="778"/>
      <c r="L200" s="778"/>
      <c r="M200" s="778"/>
      <c r="N200" s="778"/>
      <c r="O200" s="778"/>
      <c r="P200" s="778"/>
      <c r="Q200" s="778"/>
      <c r="R200" s="778"/>
      <c r="S200" s="778"/>
      <c r="T200" s="778"/>
      <c r="U200" s="778"/>
      <c r="V200" s="778"/>
      <c r="W200" s="778"/>
      <c r="X200" s="778"/>
      <c r="Y200" s="778"/>
      <c r="Z200" s="778"/>
      <c r="AA200" s="778"/>
      <c r="AB200" s="778"/>
      <c r="AC200" s="778"/>
      <c r="AD200" s="778"/>
      <c r="AE200" s="778"/>
      <c r="AF200" s="778"/>
      <c r="AG200" s="778"/>
      <c r="AH200" s="778"/>
      <c r="AI200" s="778"/>
      <c r="AJ200" s="778"/>
      <c r="AK200" s="778"/>
      <c r="AL200" s="778"/>
      <c r="AM200" s="778"/>
      <c r="AN200" s="778"/>
      <c r="AO200" s="778"/>
      <c r="AP200" s="778"/>
      <c r="AQ200" s="778"/>
      <c r="AR200" s="778"/>
      <c r="AS200" s="778"/>
      <c r="AT200" s="778"/>
      <c r="AU200" s="778"/>
      <c r="AV200" s="778"/>
      <c r="AW200" s="778"/>
      <c r="AX200" s="778"/>
      <c r="AY200" s="778"/>
      <c r="AZ200" s="778"/>
      <c r="BA200" s="778"/>
      <c r="BB200" s="778"/>
      <c r="BC200" s="778"/>
      <c r="BD200" s="778"/>
      <c r="BE200" s="778"/>
      <c r="BF200" s="778"/>
      <c r="BG200" s="778"/>
      <c r="BH200" s="778"/>
      <c r="BI200" s="778"/>
      <c r="BJ200" s="778"/>
      <c r="BK200" s="778"/>
      <c r="BL200" s="778"/>
      <c r="BM200" s="778"/>
      <c r="BN200" s="778"/>
      <c r="BO200" s="778"/>
      <c r="BP200" s="778"/>
      <c r="BQ200" s="778"/>
      <c r="BR200" s="778"/>
      <c r="BS200" s="778"/>
      <c r="BT200" s="778"/>
      <c r="BU200" s="778"/>
      <c r="BV200" s="778"/>
      <c r="BW200" s="778"/>
      <c r="BX200" s="778"/>
      <c r="BY200" s="778"/>
      <c r="BZ200" s="778"/>
      <c r="CA200" s="778"/>
      <c r="CB200" s="778"/>
      <c r="CC200" s="778"/>
      <c r="CD200" s="778"/>
      <c r="CE200" s="778"/>
      <c r="CF200" s="778"/>
      <c r="CG200" s="778"/>
      <c r="CH200" s="778"/>
      <c r="CI200" s="778"/>
      <c r="CJ200" s="778"/>
      <c r="CK200" s="778"/>
      <c r="CL200" s="778"/>
      <c r="CM200" s="778"/>
      <c r="CN200" s="778"/>
      <c r="CO200" s="778"/>
      <c r="CP200" s="778"/>
      <c r="CQ200" s="778"/>
      <c r="CR200" s="778"/>
      <c r="CS200" s="778"/>
      <c r="CT200" s="778"/>
      <c r="CU200" s="778"/>
      <c r="CV200" s="778"/>
      <c r="CW200" s="778"/>
      <c r="CX200" s="778"/>
      <c r="CY200" s="778"/>
      <c r="CZ200" s="778"/>
      <c r="DA200" s="778"/>
      <c r="DB200" s="778"/>
      <c r="DC200" s="778"/>
      <c r="DD200" s="778"/>
      <c r="DE200" s="778"/>
      <c r="DF200" s="778"/>
      <c r="DG200" s="778"/>
      <c r="DH200" s="778"/>
      <c r="DI200" s="778"/>
      <c r="DJ200" s="778"/>
      <c r="DK200" s="778"/>
      <c r="DL200" s="778"/>
      <c r="DM200" s="778"/>
      <c r="DN200" s="778"/>
      <c r="DO200" s="778"/>
      <c r="DP200" s="778"/>
      <c r="DQ200" s="778"/>
      <c r="DR200" s="778"/>
      <c r="DS200" s="778"/>
      <c r="DT200" s="779"/>
      <c r="DU200" s="779"/>
      <c r="DV200" s="779"/>
      <c r="DW200" s="779"/>
      <c r="DX200" s="779"/>
      <c r="DY200" s="779"/>
      <c r="DZ200" s="779"/>
      <c r="EA200" s="779"/>
      <c r="EB200" s="779"/>
      <c r="EC200" s="779"/>
      <c r="ED200" s="779"/>
      <c r="EE200" s="779"/>
      <c r="EF200" s="779"/>
      <c r="EG200" s="779"/>
      <c r="EH200" s="779"/>
      <c r="EI200" s="779"/>
      <c r="EJ200" s="779"/>
      <c r="EK200" s="779"/>
      <c r="EL200" s="779"/>
      <c r="EM200" s="779"/>
      <c r="EN200" s="779"/>
      <c r="EO200" s="779"/>
      <c r="EP200" s="779"/>
      <c r="EQ200" s="779"/>
      <c r="ER200" s="779"/>
      <c r="ES200" s="779"/>
      <c r="ET200" s="779"/>
      <c r="EU200" s="779"/>
      <c r="EV200" s="779"/>
      <c r="EW200" s="779"/>
      <c r="EX200" s="779"/>
      <c r="EY200" s="779"/>
      <c r="EZ200" s="779"/>
      <c r="FA200" s="779"/>
      <c r="FB200" s="779"/>
      <c r="FC200" s="779"/>
    </row>
    <row r="201" spans="1:159" ht="22">
      <c r="A201" s="778"/>
      <c r="B201" s="778"/>
      <c r="C201" s="778"/>
      <c r="D201" s="778"/>
      <c r="E201" s="778"/>
      <c r="F201" s="778"/>
      <c r="G201" s="778"/>
      <c r="H201" s="778"/>
      <c r="I201" s="778"/>
      <c r="J201" s="778"/>
      <c r="K201" s="778"/>
      <c r="L201" s="778"/>
      <c r="M201" s="778"/>
      <c r="N201" s="778"/>
      <c r="O201" s="778"/>
      <c r="P201" s="778"/>
      <c r="Q201" s="778"/>
      <c r="R201" s="778"/>
      <c r="S201" s="778"/>
      <c r="T201" s="778"/>
      <c r="U201" s="778"/>
      <c r="V201" s="778"/>
      <c r="W201" s="778"/>
      <c r="X201" s="778"/>
      <c r="Y201" s="778"/>
      <c r="Z201" s="778"/>
      <c r="AA201" s="778"/>
      <c r="AB201" s="778"/>
      <c r="AC201" s="778"/>
      <c r="AD201" s="778"/>
      <c r="AE201" s="778"/>
      <c r="AF201" s="778"/>
      <c r="AG201" s="778"/>
      <c r="AH201" s="778"/>
      <c r="AI201" s="778"/>
      <c r="AJ201" s="778"/>
      <c r="AK201" s="778"/>
      <c r="AL201" s="778"/>
      <c r="AM201" s="778"/>
      <c r="AN201" s="778"/>
      <c r="AO201" s="778"/>
      <c r="AP201" s="778"/>
      <c r="AQ201" s="778"/>
      <c r="AR201" s="778"/>
      <c r="AS201" s="778"/>
      <c r="AT201" s="778"/>
      <c r="AU201" s="778"/>
      <c r="AV201" s="778"/>
      <c r="AW201" s="778"/>
      <c r="AX201" s="778"/>
      <c r="AY201" s="778"/>
      <c r="AZ201" s="778"/>
      <c r="BA201" s="778"/>
      <c r="BB201" s="778"/>
      <c r="BC201" s="778"/>
      <c r="BD201" s="778"/>
      <c r="BE201" s="778"/>
      <c r="BF201" s="778"/>
      <c r="BG201" s="778"/>
      <c r="BH201" s="778"/>
      <c r="BI201" s="778"/>
      <c r="BJ201" s="778"/>
      <c r="BK201" s="778"/>
      <c r="BL201" s="778"/>
      <c r="BM201" s="778"/>
      <c r="BN201" s="778"/>
      <c r="BO201" s="778"/>
      <c r="BP201" s="778"/>
      <c r="BQ201" s="778"/>
      <c r="BR201" s="778"/>
      <c r="BS201" s="778"/>
      <c r="BT201" s="778"/>
      <c r="BU201" s="778"/>
      <c r="BV201" s="778"/>
      <c r="BW201" s="778"/>
      <c r="BX201" s="778"/>
      <c r="BY201" s="778"/>
      <c r="BZ201" s="778"/>
      <c r="CA201" s="778"/>
      <c r="CB201" s="778"/>
      <c r="CC201" s="778"/>
      <c r="CD201" s="778"/>
      <c r="CE201" s="778"/>
      <c r="CF201" s="778"/>
      <c r="CG201" s="778"/>
      <c r="CH201" s="778"/>
      <c r="CI201" s="778"/>
      <c r="CJ201" s="778"/>
      <c r="CK201" s="778"/>
      <c r="CL201" s="778"/>
      <c r="CM201" s="778"/>
      <c r="CN201" s="778"/>
      <c r="CO201" s="778"/>
      <c r="CP201" s="778"/>
      <c r="CQ201" s="778"/>
      <c r="CR201" s="778"/>
      <c r="CS201" s="778"/>
      <c r="CT201" s="778"/>
      <c r="CU201" s="778"/>
      <c r="CV201" s="778"/>
      <c r="CW201" s="778"/>
      <c r="CX201" s="778"/>
      <c r="CY201" s="778"/>
      <c r="CZ201" s="778"/>
      <c r="DA201" s="778"/>
      <c r="DB201" s="778"/>
      <c r="DC201" s="778"/>
      <c r="DD201" s="778"/>
      <c r="DE201" s="778"/>
      <c r="DF201" s="778"/>
      <c r="DG201" s="778"/>
      <c r="DH201" s="778"/>
      <c r="DI201" s="778"/>
      <c r="DJ201" s="778"/>
      <c r="DK201" s="778"/>
      <c r="DL201" s="778"/>
      <c r="DM201" s="778"/>
      <c r="DN201" s="778"/>
      <c r="DO201" s="778"/>
      <c r="DP201" s="778"/>
      <c r="DQ201" s="778"/>
      <c r="DR201" s="778"/>
      <c r="DS201" s="778"/>
      <c r="DT201" s="779"/>
      <c r="DU201" s="779"/>
      <c r="DV201" s="779"/>
      <c r="DW201" s="779"/>
      <c r="DX201" s="779"/>
      <c r="DY201" s="779"/>
      <c r="DZ201" s="779"/>
      <c r="EA201" s="779"/>
      <c r="EB201" s="779"/>
      <c r="EC201" s="779"/>
      <c r="ED201" s="779"/>
      <c r="EE201" s="779"/>
      <c r="EF201" s="779"/>
      <c r="EG201" s="779"/>
      <c r="EH201" s="779"/>
      <c r="EI201" s="779"/>
      <c r="EJ201" s="779"/>
      <c r="EK201" s="779"/>
      <c r="EL201" s="779"/>
      <c r="EM201" s="779"/>
      <c r="EN201" s="779"/>
      <c r="EO201" s="779"/>
      <c r="EP201" s="779"/>
      <c r="EQ201" s="779"/>
      <c r="ER201" s="779"/>
      <c r="ES201" s="779"/>
      <c r="ET201" s="779"/>
      <c r="EU201" s="779"/>
      <c r="EV201" s="779"/>
      <c r="EW201" s="779"/>
      <c r="EX201" s="779"/>
      <c r="EY201" s="779"/>
      <c r="EZ201" s="779"/>
      <c r="FA201" s="779"/>
      <c r="FB201" s="779"/>
      <c r="FC201" s="779"/>
    </row>
    <row r="202" spans="1:159" ht="22">
      <c r="A202" s="778"/>
      <c r="B202" s="778"/>
      <c r="C202" s="778"/>
      <c r="D202" s="778"/>
      <c r="E202" s="778"/>
      <c r="F202" s="778"/>
      <c r="G202" s="778"/>
      <c r="H202" s="778"/>
      <c r="I202" s="778"/>
      <c r="J202" s="778"/>
      <c r="K202" s="778"/>
      <c r="L202" s="778"/>
      <c r="M202" s="778"/>
      <c r="N202" s="778"/>
      <c r="O202" s="778"/>
      <c r="P202" s="778"/>
      <c r="Q202" s="778"/>
      <c r="R202" s="778"/>
      <c r="S202" s="778"/>
      <c r="T202" s="778"/>
      <c r="U202" s="778"/>
      <c r="V202" s="778"/>
      <c r="W202" s="778"/>
      <c r="X202" s="778"/>
      <c r="Y202" s="778"/>
      <c r="Z202" s="778"/>
      <c r="AA202" s="778"/>
      <c r="AB202" s="778"/>
      <c r="AC202" s="778"/>
      <c r="AD202" s="778"/>
      <c r="AE202" s="778"/>
      <c r="AF202" s="778"/>
      <c r="AG202" s="778"/>
      <c r="AH202" s="778"/>
      <c r="AI202" s="778"/>
      <c r="AJ202" s="778"/>
      <c r="AK202" s="778"/>
      <c r="AL202" s="778"/>
      <c r="AM202" s="778"/>
      <c r="AN202" s="778"/>
      <c r="AO202" s="778"/>
      <c r="AP202" s="778"/>
      <c r="AQ202" s="778"/>
      <c r="AR202" s="778"/>
      <c r="AS202" s="778"/>
      <c r="AT202" s="778"/>
      <c r="AU202" s="778"/>
      <c r="AV202" s="778"/>
      <c r="AW202" s="778"/>
      <c r="AX202" s="778"/>
      <c r="AY202" s="778"/>
      <c r="AZ202" s="778"/>
      <c r="BA202" s="778"/>
      <c r="BB202" s="778"/>
      <c r="BC202" s="778"/>
      <c r="BD202" s="778"/>
      <c r="BE202" s="778"/>
      <c r="BF202" s="778"/>
      <c r="BG202" s="778"/>
      <c r="BH202" s="778"/>
      <c r="BI202" s="778"/>
      <c r="BJ202" s="778"/>
      <c r="BK202" s="778"/>
      <c r="BL202" s="778"/>
      <c r="BM202" s="778"/>
      <c r="BN202" s="778"/>
      <c r="BO202" s="778"/>
      <c r="BP202" s="778"/>
      <c r="BQ202" s="778"/>
      <c r="BR202" s="778"/>
      <c r="BS202" s="778"/>
      <c r="BT202" s="778"/>
      <c r="BU202" s="778"/>
      <c r="BV202" s="778"/>
      <c r="BW202" s="778"/>
      <c r="BX202" s="778"/>
      <c r="BY202" s="778"/>
      <c r="BZ202" s="778"/>
      <c r="CA202" s="778"/>
      <c r="CB202" s="778"/>
      <c r="CC202" s="778"/>
      <c r="CD202" s="778"/>
      <c r="CE202" s="778"/>
      <c r="CF202" s="778"/>
      <c r="CG202" s="778"/>
      <c r="CH202" s="778"/>
      <c r="CI202" s="778"/>
      <c r="CJ202" s="778"/>
      <c r="CK202" s="778"/>
      <c r="CL202" s="778"/>
      <c r="CM202" s="778"/>
      <c r="CN202" s="778"/>
      <c r="CO202" s="778"/>
      <c r="CP202" s="778"/>
      <c r="CQ202" s="778"/>
      <c r="CR202" s="778"/>
      <c r="CS202" s="778"/>
      <c r="CT202" s="778"/>
      <c r="CU202" s="778"/>
      <c r="CV202" s="778"/>
      <c r="CW202" s="778"/>
      <c r="CX202" s="778"/>
      <c r="CY202" s="778"/>
      <c r="CZ202" s="778"/>
      <c r="DA202" s="778"/>
      <c r="DB202" s="778"/>
      <c r="DC202" s="778"/>
      <c r="DD202" s="778"/>
      <c r="DE202" s="778"/>
      <c r="DF202" s="778"/>
      <c r="DG202" s="778"/>
      <c r="DH202" s="778"/>
      <c r="DI202" s="778"/>
      <c r="DJ202" s="778"/>
      <c r="DK202" s="778"/>
      <c r="DL202" s="778"/>
      <c r="DM202" s="778"/>
      <c r="DN202" s="778"/>
      <c r="DO202" s="778"/>
      <c r="DP202" s="778"/>
      <c r="DQ202" s="778"/>
      <c r="DR202" s="778"/>
      <c r="DS202" s="778"/>
      <c r="DT202" s="779"/>
      <c r="DU202" s="779"/>
      <c r="DV202" s="779"/>
      <c r="DW202" s="779"/>
      <c r="DX202" s="779"/>
      <c r="DY202" s="779"/>
      <c r="DZ202" s="779"/>
      <c r="EA202" s="779"/>
      <c r="EB202" s="779"/>
      <c r="EC202" s="779"/>
      <c r="ED202" s="779"/>
      <c r="EE202" s="779"/>
      <c r="EF202" s="779"/>
      <c r="EG202" s="779"/>
      <c r="EH202" s="779"/>
      <c r="EI202" s="779"/>
      <c r="EJ202" s="779"/>
      <c r="EK202" s="779"/>
      <c r="EL202" s="779"/>
      <c r="EM202" s="779"/>
      <c r="EN202" s="779"/>
      <c r="EO202" s="779"/>
      <c r="EP202" s="779"/>
      <c r="EQ202" s="779"/>
      <c r="ER202" s="779"/>
      <c r="ES202" s="779"/>
      <c r="ET202" s="779"/>
      <c r="EU202" s="779"/>
      <c r="EV202" s="779"/>
      <c r="EW202" s="779"/>
      <c r="EX202" s="779"/>
      <c r="EY202" s="779"/>
      <c r="EZ202" s="779"/>
      <c r="FA202" s="779"/>
      <c r="FB202" s="779"/>
      <c r="FC202" s="779"/>
    </row>
    <row r="203" spans="1:159" ht="22">
      <c r="A203" s="778"/>
      <c r="B203" s="778"/>
      <c r="C203" s="778"/>
      <c r="D203" s="778"/>
      <c r="E203" s="778"/>
      <c r="F203" s="778"/>
      <c r="G203" s="778"/>
      <c r="H203" s="778"/>
      <c r="I203" s="778"/>
      <c r="J203" s="778"/>
      <c r="K203" s="778"/>
      <c r="L203" s="778"/>
      <c r="M203" s="778"/>
      <c r="N203" s="778"/>
      <c r="O203" s="778"/>
      <c r="P203" s="778"/>
      <c r="Q203" s="778"/>
      <c r="R203" s="778"/>
      <c r="S203" s="778"/>
      <c r="T203" s="778"/>
      <c r="U203" s="778"/>
      <c r="V203" s="778"/>
      <c r="W203" s="778"/>
      <c r="X203" s="778"/>
      <c r="Y203" s="778"/>
      <c r="Z203" s="778"/>
      <c r="AA203" s="778"/>
      <c r="AB203" s="778"/>
      <c r="AC203" s="778"/>
      <c r="AD203" s="778"/>
      <c r="AE203" s="778"/>
      <c r="AF203" s="778"/>
      <c r="AG203" s="778"/>
      <c r="AH203" s="778"/>
      <c r="AI203" s="778"/>
      <c r="AJ203" s="778"/>
      <c r="AK203" s="778"/>
      <c r="AL203" s="778"/>
      <c r="AM203" s="778"/>
      <c r="AN203" s="778"/>
      <c r="AO203" s="778"/>
      <c r="AP203" s="778"/>
      <c r="AQ203" s="778"/>
      <c r="AR203" s="778"/>
      <c r="AS203" s="778"/>
      <c r="AT203" s="778"/>
      <c r="AU203" s="778"/>
      <c r="AV203" s="778"/>
      <c r="AW203" s="778"/>
      <c r="AX203" s="778"/>
      <c r="AY203" s="778"/>
      <c r="AZ203" s="778"/>
      <c r="BA203" s="778"/>
      <c r="BB203" s="778"/>
      <c r="BC203" s="778"/>
      <c r="BD203" s="778"/>
      <c r="BE203" s="778"/>
      <c r="BF203" s="778"/>
      <c r="BG203" s="778"/>
      <c r="BH203" s="778"/>
      <c r="BI203" s="778"/>
      <c r="BJ203" s="778"/>
      <c r="BK203" s="778"/>
      <c r="BL203" s="778"/>
      <c r="BM203" s="778"/>
      <c r="BN203" s="778"/>
      <c r="BO203" s="778"/>
      <c r="BP203" s="778"/>
      <c r="BQ203" s="778"/>
      <c r="BR203" s="778"/>
      <c r="BS203" s="778"/>
      <c r="BT203" s="778"/>
      <c r="BU203" s="778"/>
      <c r="BV203" s="778"/>
      <c r="BW203" s="778"/>
      <c r="BX203" s="778"/>
      <c r="BY203" s="778"/>
      <c r="BZ203" s="778"/>
      <c r="CA203" s="778"/>
      <c r="CB203" s="778"/>
      <c r="CC203" s="778"/>
      <c r="CD203" s="778"/>
      <c r="CE203" s="778"/>
      <c r="CF203" s="778"/>
      <c r="CG203" s="778"/>
      <c r="CH203" s="778"/>
      <c r="CI203" s="778"/>
      <c r="CJ203" s="778"/>
      <c r="CK203" s="778"/>
      <c r="CL203" s="778"/>
      <c r="CM203" s="778"/>
      <c r="CN203" s="778"/>
      <c r="CO203" s="778"/>
      <c r="CP203" s="778"/>
      <c r="CQ203" s="778"/>
      <c r="CR203" s="778"/>
      <c r="CS203" s="778"/>
      <c r="CT203" s="778"/>
      <c r="CU203" s="778"/>
      <c r="CV203" s="778"/>
      <c r="CW203" s="778"/>
      <c r="CX203" s="778"/>
      <c r="CY203" s="778"/>
      <c r="CZ203" s="778"/>
      <c r="DA203" s="778"/>
      <c r="DB203" s="778"/>
      <c r="DC203" s="778"/>
      <c r="DD203" s="778"/>
      <c r="DE203" s="778"/>
      <c r="DF203" s="778"/>
      <c r="DG203" s="778"/>
      <c r="DH203" s="778"/>
      <c r="DI203" s="778"/>
      <c r="DJ203" s="778"/>
      <c r="DK203" s="778"/>
      <c r="DL203" s="778"/>
      <c r="DM203" s="778"/>
      <c r="DN203" s="778"/>
      <c r="DO203" s="778"/>
      <c r="DP203" s="778"/>
      <c r="DQ203" s="778"/>
      <c r="DR203" s="778"/>
      <c r="DS203" s="778"/>
      <c r="DT203" s="779"/>
      <c r="DU203" s="779"/>
      <c r="DV203" s="779"/>
      <c r="DW203" s="779"/>
      <c r="DX203" s="779"/>
      <c r="DY203" s="779"/>
      <c r="DZ203" s="779"/>
      <c r="EA203" s="779"/>
      <c r="EB203" s="779"/>
      <c r="EC203" s="779"/>
      <c r="ED203" s="779"/>
      <c r="EE203" s="779"/>
      <c r="EF203" s="779"/>
      <c r="EG203" s="779"/>
      <c r="EH203" s="779"/>
      <c r="EI203" s="779"/>
      <c r="EJ203" s="779"/>
      <c r="EK203" s="779"/>
      <c r="EL203" s="779"/>
      <c r="EM203" s="779"/>
      <c r="EN203" s="779"/>
      <c r="EO203" s="779"/>
      <c r="EP203" s="779"/>
      <c r="EQ203" s="779"/>
      <c r="ER203" s="779"/>
      <c r="ES203" s="779"/>
      <c r="ET203" s="779"/>
      <c r="EU203" s="779"/>
      <c r="EV203" s="779"/>
      <c r="EW203" s="779"/>
      <c r="EX203" s="779"/>
      <c r="EY203" s="779"/>
      <c r="EZ203" s="779"/>
      <c r="FA203" s="779"/>
      <c r="FB203" s="779"/>
      <c r="FC203" s="779"/>
    </row>
    <row r="204" spans="1:159" ht="22">
      <c r="A204" s="778"/>
      <c r="B204" s="778"/>
      <c r="C204" s="778"/>
      <c r="D204" s="778"/>
      <c r="E204" s="778"/>
      <c r="F204" s="778"/>
      <c r="G204" s="778"/>
      <c r="H204" s="778"/>
      <c r="I204" s="778"/>
      <c r="J204" s="778"/>
      <c r="K204" s="778"/>
      <c r="L204" s="778"/>
      <c r="M204" s="778"/>
      <c r="N204" s="778"/>
      <c r="O204" s="778"/>
      <c r="P204" s="778"/>
      <c r="Q204" s="778"/>
      <c r="R204" s="778"/>
      <c r="S204" s="778"/>
      <c r="T204" s="778"/>
      <c r="U204" s="778"/>
      <c r="V204" s="778"/>
      <c r="W204" s="778"/>
      <c r="X204" s="778"/>
      <c r="Y204" s="778"/>
      <c r="Z204" s="778"/>
      <c r="AA204" s="778"/>
      <c r="AB204" s="778"/>
      <c r="AC204" s="778"/>
      <c r="AD204" s="778"/>
      <c r="AE204" s="778"/>
      <c r="AF204" s="778"/>
      <c r="AG204" s="778"/>
      <c r="AH204" s="778"/>
      <c r="AI204" s="778"/>
      <c r="AJ204" s="778"/>
      <c r="AK204" s="778"/>
      <c r="AL204" s="778"/>
      <c r="AM204" s="778"/>
      <c r="AN204" s="778"/>
      <c r="AO204" s="778"/>
      <c r="AP204" s="778"/>
      <c r="AQ204" s="778"/>
      <c r="AR204" s="778"/>
      <c r="AS204" s="778"/>
      <c r="AT204" s="778"/>
      <c r="AU204" s="778"/>
      <c r="AV204" s="778"/>
      <c r="AW204" s="778"/>
      <c r="AX204" s="778"/>
      <c r="AY204" s="778"/>
      <c r="AZ204" s="778"/>
      <c r="BA204" s="778"/>
      <c r="BB204" s="778"/>
      <c r="BC204" s="778"/>
      <c r="BD204" s="778"/>
      <c r="BE204" s="778"/>
      <c r="BF204" s="778"/>
      <c r="BG204" s="778"/>
      <c r="BH204" s="778"/>
      <c r="BI204" s="778"/>
      <c r="BJ204" s="778"/>
      <c r="BK204" s="778"/>
      <c r="BL204" s="778"/>
      <c r="BM204" s="778"/>
      <c r="BN204" s="778"/>
      <c r="BO204" s="778"/>
      <c r="BP204" s="778"/>
      <c r="BQ204" s="778"/>
      <c r="BR204" s="778"/>
      <c r="BS204" s="778"/>
      <c r="BT204" s="778"/>
      <c r="BU204" s="778"/>
      <c r="BV204" s="778"/>
      <c r="BW204" s="778"/>
      <c r="BX204" s="778"/>
      <c r="BY204" s="778"/>
      <c r="BZ204" s="778"/>
      <c r="CA204" s="778"/>
      <c r="CB204" s="778"/>
      <c r="CC204" s="778"/>
      <c r="CD204" s="778"/>
      <c r="CE204" s="778"/>
      <c r="CF204" s="778"/>
      <c r="CG204" s="778"/>
      <c r="CH204" s="778"/>
      <c r="CI204" s="778"/>
      <c r="CJ204" s="778"/>
      <c r="CK204" s="778"/>
      <c r="CL204" s="778"/>
      <c r="CM204" s="778"/>
      <c r="CN204" s="778"/>
      <c r="CO204" s="778"/>
      <c r="CP204" s="778"/>
      <c r="CQ204" s="778"/>
      <c r="CR204" s="778"/>
      <c r="CS204" s="778"/>
      <c r="CT204" s="778"/>
      <c r="CU204" s="778"/>
      <c r="CV204" s="778"/>
      <c r="CW204" s="778"/>
      <c r="CX204" s="778"/>
      <c r="CY204" s="778"/>
      <c r="CZ204" s="778"/>
      <c r="DA204" s="778"/>
      <c r="DB204" s="778"/>
      <c r="DC204" s="778"/>
      <c r="DD204" s="778"/>
      <c r="DE204" s="778"/>
      <c r="DF204" s="778"/>
      <c r="DG204" s="778"/>
      <c r="DH204" s="778"/>
      <c r="DI204" s="778"/>
      <c r="DJ204" s="778"/>
      <c r="DK204" s="778"/>
      <c r="DL204" s="778"/>
      <c r="DM204" s="778"/>
      <c r="DN204" s="778"/>
      <c r="DO204" s="778"/>
      <c r="DP204" s="778"/>
      <c r="DQ204" s="778"/>
      <c r="DR204" s="778"/>
      <c r="DS204" s="778"/>
      <c r="DT204" s="779"/>
      <c r="DU204" s="779"/>
      <c r="DV204" s="779"/>
      <c r="DW204" s="779"/>
      <c r="DX204" s="779"/>
      <c r="DY204" s="779"/>
      <c r="DZ204" s="779"/>
      <c r="EA204" s="779"/>
      <c r="EB204" s="779"/>
      <c r="EC204" s="779"/>
      <c r="ED204" s="779"/>
      <c r="EE204" s="779"/>
      <c r="EF204" s="779"/>
      <c r="EG204" s="779"/>
      <c r="EH204" s="779"/>
      <c r="EI204" s="779"/>
      <c r="EJ204" s="779"/>
      <c r="EK204" s="779"/>
      <c r="EL204" s="779"/>
      <c r="EM204" s="779"/>
      <c r="EN204" s="779"/>
      <c r="EO204" s="779"/>
      <c r="EP204" s="779"/>
      <c r="EQ204" s="779"/>
      <c r="ER204" s="779"/>
      <c r="ES204" s="779"/>
      <c r="ET204" s="779"/>
      <c r="EU204" s="779"/>
      <c r="EV204" s="779"/>
      <c r="EW204" s="779"/>
      <c r="EX204" s="779"/>
      <c r="EY204" s="779"/>
      <c r="EZ204" s="779"/>
      <c r="FA204" s="779"/>
      <c r="FB204" s="779"/>
      <c r="FC204" s="779"/>
    </row>
    <row r="205" spans="1:159" ht="22">
      <c r="A205" s="778"/>
      <c r="B205" s="778"/>
      <c r="C205" s="778"/>
      <c r="D205" s="778"/>
      <c r="E205" s="778"/>
      <c r="F205" s="778"/>
      <c r="G205" s="778"/>
      <c r="H205" s="778"/>
      <c r="I205" s="778"/>
      <c r="J205" s="778"/>
      <c r="K205" s="778"/>
      <c r="L205" s="778"/>
      <c r="M205" s="778"/>
      <c r="N205" s="778"/>
      <c r="O205" s="778"/>
      <c r="P205" s="778"/>
      <c r="Q205" s="778"/>
      <c r="R205" s="778"/>
      <c r="S205" s="778"/>
      <c r="T205" s="778"/>
      <c r="U205" s="778"/>
      <c r="V205" s="778"/>
      <c r="W205" s="778"/>
      <c r="X205" s="778"/>
      <c r="Y205" s="778"/>
      <c r="Z205" s="778"/>
      <c r="AA205" s="778"/>
      <c r="AB205" s="778"/>
      <c r="AC205" s="778"/>
      <c r="AD205" s="778"/>
      <c r="AE205" s="778"/>
      <c r="AF205" s="778"/>
      <c r="AG205" s="778"/>
      <c r="AH205" s="778"/>
      <c r="AI205" s="778"/>
      <c r="AJ205" s="778"/>
      <c r="AK205" s="778"/>
      <c r="AL205" s="778"/>
      <c r="AM205" s="778"/>
      <c r="AN205" s="778"/>
      <c r="AO205" s="778"/>
      <c r="AP205" s="778"/>
      <c r="AQ205" s="778"/>
      <c r="AR205" s="778"/>
      <c r="AS205" s="778"/>
      <c r="AT205" s="778"/>
      <c r="AU205" s="778"/>
      <c r="AV205" s="778"/>
      <c r="AW205" s="778"/>
      <c r="AX205" s="778"/>
      <c r="AY205" s="778"/>
      <c r="AZ205" s="778"/>
      <c r="BA205" s="778"/>
      <c r="BB205" s="778"/>
      <c r="BC205" s="778"/>
      <c r="BD205" s="778"/>
      <c r="BE205" s="778"/>
      <c r="BF205" s="778"/>
      <c r="BG205" s="778"/>
      <c r="BH205" s="778"/>
      <c r="BI205" s="778"/>
      <c r="BJ205" s="778"/>
      <c r="BK205" s="778"/>
      <c r="BL205" s="778"/>
      <c r="BM205" s="778"/>
      <c r="BN205" s="778"/>
      <c r="BO205" s="778"/>
      <c r="BP205" s="778"/>
      <c r="BQ205" s="778"/>
      <c r="BR205" s="778"/>
      <c r="BS205" s="778"/>
      <c r="BT205" s="778"/>
      <c r="BU205" s="778"/>
      <c r="BV205" s="778"/>
      <c r="BW205" s="778"/>
      <c r="BX205" s="778"/>
      <c r="BY205" s="778"/>
      <c r="BZ205" s="778"/>
      <c r="CA205" s="778"/>
      <c r="CB205" s="778"/>
      <c r="CC205" s="778"/>
      <c r="CD205" s="778"/>
      <c r="CE205" s="778"/>
      <c r="CF205" s="778"/>
      <c r="CG205" s="778"/>
      <c r="CH205" s="778"/>
      <c r="CI205" s="778"/>
      <c r="CJ205" s="778"/>
      <c r="CK205" s="778"/>
      <c r="CL205" s="778"/>
      <c r="CM205" s="778"/>
      <c r="CN205" s="778"/>
      <c r="CO205" s="778"/>
      <c r="CP205" s="778"/>
      <c r="CQ205" s="778"/>
      <c r="CR205" s="778"/>
      <c r="CS205" s="778"/>
      <c r="CT205" s="778"/>
      <c r="CU205" s="778"/>
      <c r="CV205" s="778"/>
      <c r="CW205" s="778"/>
      <c r="CX205" s="778"/>
      <c r="CY205" s="778"/>
      <c r="CZ205" s="778"/>
      <c r="DA205" s="778"/>
      <c r="DB205" s="778"/>
      <c r="DC205" s="778"/>
      <c r="DD205" s="778"/>
      <c r="DE205" s="778"/>
      <c r="DF205" s="778"/>
      <c r="DG205" s="778"/>
      <c r="DH205" s="778"/>
      <c r="DI205" s="778"/>
      <c r="DJ205" s="778"/>
      <c r="DK205" s="778"/>
      <c r="DL205" s="778"/>
      <c r="DM205" s="778"/>
      <c r="DN205" s="778"/>
      <c r="DO205" s="778"/>
      <c r="DP205" s="778"/>
      <c r="DQ205" s="778"/>
      <c r="DR205" s="778"/>
      <c r="DS205" s="778"/>
      <c r="DT205" s="779"/>
      <c r="DU205" s="779"/>
      <c r="DV205" s="779"/>
      <c r="DW205" s="779"/>
      <c r="DX205" s="779"/>
      <c r="DY205" s="779"/>
      <c r="DZ205" s="779"/>
      <c r="EA205" s="779"/>
      <c r="EB205" s="779"/>
      <c r="EC205" s="779"/>
      <c r="ED205" s="779"/>
      <c r="EE205" s="779"/>
      <c r="EF205" s="779"/>
      <c r="EG205" s="779"/>
      <c r="EH205" s="779"/>
      <c r="EI205" s="779"/>
      <c r="EJ205" s="779"/>
      <c r="EK205" s="779"/>
      <c r="EL205" s="779"/>
      <c r="EM205" s="779"/>
      <c r="EN205" s="779"/>
      <c r="EO205" s="779"/>
      <c r="EP205" s="779"/>
      <c r="EQ205" s="779"/>
      <c r="ER205" s="779"/>
      <c r="ES205" s="779"/>
      <c r="ET205" s="779"/>
      <c r="EU205" s="779"/>
      <c r="EV205" s="779"/>
      <c r="EW205" s="779"/>
      <c r="EX205" s="779"/>
      <c r="EY205" s="779"/>
      <c r="EZ205" s="779"/>
      <c r="FA205" s="779"/>
      <c r="FB205" s="779"/>
      <c r="FC205" s="779"/>
    </row>
    <row r="206" spans="1:159" ht="22">
      <c r="A206" s="778"/>
      <c r="B206" s="778"/>
      <c r="C206" s="778"/>
      <c r="D206" s="778"/>
      <c r="E206" s="778"/>
      <c r="F206" s="778"/>
      <c r="G206" s="778"/>
      <c r="H206" s="778"/>
      <c r="I206" s="778"/>
      <c r="J206" s="778"/>
      <c r="K206" s="778"/>
      <c r="L206" s="778"/>
      <c r="M206" s="778"/>
      <c r="N206" s="778"/>
      <c r="O206" s="778"/>
      <c r="P206" s="778"/>
      <c r="Q206" s="778"/>
      <c r="R206" s="778"/>
      <c r="S206" s="778"/>
      <c r="T206" s="778"/>
      <c r="U206" s="778"/>
      <c r="V206" s="778"/>
      <c r="W206" s="778"/>
      <c r="X206" s="778"/>
      <c r="Y206" s="778"/>
      <c r="Z206" s="778"/>
      <c r="AA206" s="778"/>
      <c r="AB206" s="778"/>
      <c r="AC206" s="778"/>
      <c r="AD206" s="778"/>
      <c r="AE206" s="778"/>
      <c r="AF206" s="778"/>
      <c r="AG206" s="778"/>
      <c r="AH206" s="778"/>
      <c r="AI206" s="778"/>
      <c r="AJ206" s="778"/>
      <c r="AK206" s="778"/>
      <c r="AL206" s="778"/>
      <c r="AM206" s="778"/>
      <c r="AN206" s="778"/>
      <c r="AO206" s="778"/>
      <c r="AP206" s="778"/>
      <c r="AQ206" s="778"/>
      <c r="AR206" s="778"/>
      <c r="AS206" s="778"/>
      <c r="AT206" s="778"/>
      <c r="AU206" s="778"/>
      <c r="AV206" s="778"/>
      <c r="AW206" s="778"/>
      <c r="AX206" s="778"/>
      <c r="AY206" s="778"/>
      <c r="AZ206" s="778"/>
      <c r="BA206" s="778"/>
      <c r="BB206" s="778"/>
      <c r="BC206" s="778"/>
      <c r="BD206" s="778"/>
      <c r="BE206" s="778"/>
      <c r="BF206" s="778"/>
      <c r="BG206" s="778"/>
      <c r="BH206" s="778"/>
      <c r="BI206" s="778"/>
      <c r="BJ206" s="778"/>
      <c r="BK206" s="778"/>
      <c r="BL206" s="778"/>
      <c r="BM206" s="778"/>
      <c r="BN206" s="778"/>
      <c r="BO206" s="778"/>
      <c r="BP206" s="778"/>
      <c r="BQ206" s="778"/>
      <c r="BR206" s="778"/>
      <c r="BS206" s="778"/>
      <c r="BT206" s="778"/>
      <c r="BU206" s="778"/>
      <c r="BV206" s="778"/>
      <c r="BW206" s="778"/>
      <c r="BX206" s="778"/>
      <c r="BY206" s="778"/>
      <c r="BZ206" s="778"/>
      <c r="CA206" s="778"/>
      <c r="CB206" s="778"/>
      <c r="CC206" s="778"/>
      <c r="CD206" s="778"/>
      <c r="CE206" s="778"/>
      <c r="CF206" s="778"/>
      <c r="CG206" s="778"/>
      <c r="CH206" s="778"/>
      <c r="CI206" s="778"/>
      <c r="CJ206" s="778"/>
      <c r="CK206" s="778"/>
      <c r="CL206" s="778"/>
      <c r="CM206" s="778"/>
      <c r="CN206" s="778"/>
      <c r="CO206" s="778"/>
      <c r="CP206" s="778"/>
      <c r="CQ206" s="778"/>
      <c r="CR206" s="778"/>
      <c r="CS206" s="778"/>
      <c r="CT206" s="778"/>
      <c r="CU206" s="778"/>
      <c r="CV206" s="778"/>
      <c r="CW206" s="778"/>
      <c r="CX206" s="778"/>
      <c r="CY206" s="778"/>
      <c r="CZ206" s="778"/>
      <c r="DA206" s="778"/>
      <c r="DB206" s="778"/>
      <c r="DC206" s="778"/>
      <c r="DD206" s="778"/>
      <c r="DE206" s="778"/>
      <c r="DF206" s="778"/>
      <c r="DG206" s="778"/>
      <c r="DH206" s="778"/>
      <c r="DI206" s="778"/>
      <c r="DJ206" s="778"/>
      <c r="DK206" s="778"/>
      <c r="DL206" s="778"/>
      <c r="DM206" s="778"/>
      <c r="DN206" s="778"/>
      <c r="DO206" s="778"/>
      <c r="DP206" s="778"/>
      <c r="DQ206" s="778"/>
      <c r="DR206" s="778"/>
      <c r="DS206" s="778"/>
      <c r="DT206" s="779"/>
      <c r="DU206" s="779"/>
      <c r="DV206" s="779"/>
      <c r="DW206" s="779"/>
      <c r="DX206" s="779"/>
      <c r="DY206" s="779"/>
      <c r="DZ206" s="779"/>
      <c r="EA206" s="779"/>
      <c r="EB206" s="779"/>
      <c r="EC206" s="779"/>
      <c r="ED206" s="779"/>
      <c r="EE206" s="779"/>
      <c r="EF206" s="779"/>
      <c r="EG206" s="779"/>
      <c r="EH206" s="779"/>
      <c r="EI206" s="779"/>
      <c r="EJ206" s="779"/>
      <c r="EK206" s="779"/>
      <c r="EL206" s="779"/>
      <c r="EM206" s="779"/>
      <c r="EN206" s="779"/>
      <c r="EO206" s="779"/>
      <c r="EP206" s="779"/>
      <c r="EQ206" s="779"/>
      <c r="ER206" s="779"/>
      <c r="ES206" s="779"/>
      <c r="ET206" s="779"/>
      <c r="EU206" s="779"/>
      <c r="EV206" s="779"/>
      <c r="EW206" s="779"/>
      <c r="EX206" s="779"/>
      <c r="EY206" s="779"/>
      <c r="EZ206" s="779"/>
      <c r="FA206" s="779"/>
      <c r="FB206" s="779"/>
      <c r="FC206" s="779"/>
    </row>
    <row r="207" spans="1:159" ht="22">
      <c r="A207" s="778"/>
      <c r="B207" s="778"/>
      <c r="C207" s="778"/>
      <c r="D207" s="778"/>
      <c r="E207" s="778"/>
      <c r="F207" s="778"/>
      <c r="G207" s="778"/>
      <c r="H207" s="778"/>
      <c r="I207" s="778"/>
      <c r="J207" s="778"/>
      <c r="K207" s="778"/>
      <c r="L207" s="778"/>
      <c r="M207" s="778"/>
      <c r="N207" s="778"/>
      <c r="O207" s="778"/>
      <c r="P207" s="778"/>
      <c r="Q207" s="778"/>
      <c r="R207" s="778"/>
      <c r="S207" s="778"/>
      <c r="T207" s="778"/>
      <c r="U207" s="778"/>
      <c r="V207" s="778"/>
      <c r="W207" s="778"/>
      <c r="X207" s="778"/>
      <c r="Y207" s="778"/>
      <c r="Z207" s="778"/>
      <c r="AA207" s="778"/>
      <c r="AB207" s="778"/>
      <c r="AC207" s="778"/>
      <c r="AD207" s="778"/>
      <c r="AE207" s="778"/>
      <c r="AF207" s="778"/>
      <c r="AG207" s="778"/>
      <c r="AH207" s="778"/>
      <c r="AI207" s="778"/>
      <c r="AJ207" s="778"/>
      <c r="AK207" s="778"/>
      <c r="AL207" s="778"/>
      <c r="AM207" s="778"/>
      <c r="AN207" s="778"/>
      <c r="AO207" s="778"/>
      <c r="AP207" s="778"/>
      <c r="AQ207" s="778"/>
      <c r="AR207" s="778"/>
      <c r="AS207" s="778"/>
      <c r="AT207" s="778"/>
      <c r="AU207" s="778"/>
      <c r="AV207" s="778"/>
      <c r="AW207" s="778"/>
      <c r="AX207" s="778"/>
      <c r="AY207" s="778"/>
      <c r="AZ207" s="778"/>
      <c r="BA207" s="778"/>
      <c r="BB207" s="778"/>
      <c r="BC207" s="778"/>
      <c r="BD207" s="778"/>
      <c r="BE207" s="778"/>
      <c r="BF207" s="778"/>
      <c r="BG207" s="778"/>
      <c r="BH207" s="778"/>
      <c r="BI207" s="778"/>
      <c r="BJ207" s="778"/>
      <c r="BK207" s="778"/>
      <c r="BL207" s="778"/>
      <c r="BM207" s="778"/>
      <c r="BN207" s="778"/>
      <c r="BO207" s="778"/>
      <c r="BP207" s="778"/>
      <c r="BQ207" s="778"/>
      <c r="BR207" s="778"/>
      <c r="BS207" s="778"/>
      <c r="BT207" s="778"/>
      <c r="BU207" s="778"/>
      <c r="BV207" s="778"/>
      <c r="BW207" s="778"/>
      <c r="BX207" s="778"/>
      <c r="BY207" s="778"/>
      <c r="BZ207" s="778"/>
      <c r="CA207" s="778"/>
      <c r="CB207" s="778"/>
      <c r="CC207" s="778"/>
      <c r="CD207" s="778"/>
      <c r="CE207" s="778"/>
      <c r="CF207" s="778"/>
      <c r="CG207" s="778"/>
      <c r="CH207" s="778"/>
      <c r="CI207" s="778"/>
      <c r="CJ207" s="778"/>
      <c r="CK207" s="778"/>
      <c r="CL207" s="778"/>
      <c r="CM207" s="778"/>
      <c r="CN207" s="778"/>
      <c r="CO207" s="778"/>
      <c r="CP207" s="778"/>
      <c r="CQ207" s="778"/>
      <c r="CR207" s="778"/>
      <c r="CS207" s="778"/>
      <c r="CT207" s="778"/>
      <c r="CU207" s="778"/>
      <c r="CV207" s="778"/>
      <c r="CW207" s="778"/>
      <c r="CX207" s="778"/>
      <c r="CY207" s="778"/>
      <c r="CZ207" s="778"/>
      <c r="DA207" s="778"/>
      <c r="DB207" s="778"/>
      <c r="DC207" s="778"/>
      <c r="DD207" s="778"/>
      <c r="DE207" s="778"/>
      <c r="DF207" s="778"/>
      <c r="DG207" s="778"/>
      <c r="DH207" s="778"/>
      <c r="DI207" s="778"/>
      <c r="DJ207" s="778"/>
      <c r="DK207" s="778"/>
      <c r="DL207" s="778"/>
      <c r="DM207" s="778"/>
      <c r="DN207" s="778"/>
      <c r="DO207" s="778"/>
      <c r="DP207" s="778"/>
      <c r="DQ207" s="778"/>
      <c r="DR207" s="778"/>
      <c r="DS207" s="778"/>
      <c r="DT207" s="779"/>
      <c r="DU207" s="779"/>
      <c r="DV207" s="779"/>
      <c r="DW207" s="779"/>
      <c r="DX207" s="779"/>
      <c r="DY207" s="779"/>
      <c r="DZ207" s="779"/>
      <c r="EA207" s="779"/>
      <c r="EB207" s="779"/>
      <c r="EC207" s="779"/>
      <c r="ED207" s="779"/>
      <c r="EE207" s="779"/>
      <c r="EF207" s="779"/>
      <c r="EG207" s="779"/>
      <c r="EH207" s="779"/>
      <c r="EI207" s="779"/>
      <c r="EJ207" s="779"/>
      <c r="EK207" s="779"/>
      <c r="EL207" s="779"/>
      <c r="EM207" s="779"/>
      <c r="EN207" s="779"/>
      <c r="EO207" s="779"/>
      <c r="EP207" s="779"/>
      <c r="EQ207" s="779"/>
      <c r="ER207" s="779"/>
      <c r="ES207" s="779"/>
      <c r="ET207" s="779"/>
      <c r="EU207" s="779"/>
      <c r="EV207" s="779"/>
      <c r="EW207" s="779"/>
      <c r="EX207" s="779"/>
      <c r="EY207" s="779"/>
      <c r="EZ207" s="779"/>
      <c r="FA207" s="779"/>
      <c r="FB207" s="779"/>
      <c r="FC207" s="779"/>
    </row>
    <row r="208" spans="1:159" ht="22">
      <c r="A208" s="778"/>
      <c r="B208" s="778"/>
      <c r="C208" s="778"/>
      <c r="D208" s="778"/>
      <c r="E208" s="778"/>
      <c r="F208" s="778"/>
      <c r="G208" s="778"/>
      <c r="H208" s="778"/>
      <c r="I208" s="778"/>
      <c r="J208" s="778"/>
      <c r="K208" s="778"/>
      <c r="L208" s="778"/>
      <c r="M208" s="778"/>
      <c r="N208" s="778"/>
      <c r="O208" s="778"/>
      <c r="P208" s="778"/>
      <c r="Q208" s="778"/>
      <c r="R208" s="778"/>
      <c r="S208" s="778"/>
      <c r="T208" s="778"/>
      <c r="U208" s="778"/>
      <c r="V208" s="778"/>
      <c r="W208" s="778"/>
      <c r="X208" s="778"/>
      <c r="Y208" s="778"/>
      <c r="Z208" s="778"/>
      <c r="AA208" s="778"/>
      <c r="AB208" s="778"/>
      <c r="AC208" s="778"/>
      <c r="AD208" s="778"/>
      <c r="AE208" s="778"/>
      <c r="AF208" s="778"/>
      <c r="AG208" s="778"/>
      <c r="AH208" s="778"/>
      <c r="AI208" s="778"/>
      <c r="AJ208" s="778"/>
      <c r="AK208" s="778"/>
      <c r="AL208" s="778"/>
      <c r="AM208" s="778"/>
      <c r="AN208" s="778"/>
      <c r="AO208" s="778"/>
      <c r="AP208" s="778"/>
      <c r="AQ208" s="778"/>
      <c r="AR208" s="778"/>
      <c r="AS208" s="778"/>
      <c r="AT208" s="778"/>
      <c r="AU208" s="778"/>
      <c r="AV208" s="778"/>
      <c r="AW208" s="778"/>
      <c r="AX208" s="778"/>
      <c r="AY208" s="778"/>
      <c r="AZ208" s="778"/>
      <c r="BA208" s="778"/>
      <c r="BB208" s="778"/>
      <c r="BC208" s="778"/>
      <c r="BD208" s="778"/>
      <c r="BE208" s="778"/>
      <c r="BF208" s="778"/>
      <c r="BG208" s="778"/>
      <c r="BH208" s="778"/>
      <c r="BI208" s="778"/>
      <c r="BJ208" s="778"/>
      <c r="BK208" s="778"/>
      <c r="BL208" s="778"/>
      <c r="BM208" s="778"/>
      <c r="BN208" s="778"/>
      <c r="BO208" s="778"/>
      <c r="BP208" s="778"/>
      <c r="BQ208" s="778"/>
      <c r="BR208" s="778"/>
      <c r="BS208" s="778"/>
      <c r="BT208" s="778"/>
      <c r="BU208" s="778"/>
      <c r="BV208" s="778"/>
      <c r="BW208" s="778"/>
      <c r="BX208" s="778"/>
      <c r="BY208" s="778"/>
      <c r="BZ208" s="778"/>
      <c r="CA208" s="778"/>
      <c r="CB208" s="778"/>
      <c r="CC208" s="778"/>
      <c r="CD208" s="778"/>
      <c r="CE208" s="778"/>
      <c r="CF208" s="778"/>
      <c r="CG208" s="778"/>
      <c r="CH208" s="778"/>
      <c r="CI208" s="778"/>
      <c r="CJ208" s="778"/>
      <c r="CK208" s="778"/>
      <c r="CL208" s="778"/>
      <c r="CM208" s="778"/>
      <c r="CN208" s="778"/>
      <c r="CO208" s="778"/>
      <c r="CP208" s="778"/>
      <c r="CQ208" s="778"/>
      <c r="CR208" s="778"/>
      <c r="CS208" s="778"/>
      <c r="CT208" s="778"/>
      <c r="CU208" s="778"/>
      <c r="CV208" s="778"/>
      <c r="CW208" s="778"/>
      <c r="CX208" s="778"/>
      <c r="CY208" s="778"/>
      <c r="CZ208" s="778"/>
      <c r="DA208" s="778"/>
      <c r="DB208" s="778"/>
      <c r="DC208" s="778"/>
      <c r="DD208" s="778"/>
      <c r="DE208" s="778"/>
      <c r="DF208" s="778"/>
      <c r="DG208" s="778"/>
      <c r="DH208" s="778"/>
      <c r="DI208" s="778"/>
      <c r="DJ208" s="778"/>
      <c r="DK208" s="778"/>
      <c r="DL208" s="778"/>
      <c r="DM208" s="778"/>
      <c r="DN208" s="778"/>
      <c r="DO208" s="778"/>
      <c r="DP208" s="778"/>
      <c r="DQ208" s="778"/>
      <c r="DR208" s="778"/>
      <c r="DS208" s="778"/>
      <c r="DT208" s="779"/>
      <c r="DU208" s="779"/>
      <c r="DV208" s="779"/>
      <c r="DW208" s="779"/>
      <c r="DX208" s="779"/>
      <c r="DY208" s="779"/>
      <c r="DZ208" s="779"/>
      <c r="EA208" s="779"/>
      <c r="EB208" s="779"/>
      <c r="EC208" s="779"/>
      <c r="ED208" s="779"/>
      <c r="EE208" s="779"/>
      <c r="EF208" s="779"/>
      <c r="EG208" s="779"/>
      <c r="EH208" s="779"/>
      <c r="EI208" s="779"/>
      <c r="EJ208" s="779"/>
      <c r="EK208" s="779"/>
      <c r="EL208" s="779"/>
      <c r="EM208" s="779"/>
      <c r="EN208" s="779"/>
      <c r="EO208" s="779"/>
      <c r="EP208" s="779"/>
      <c r="EQ208" s="779"/>
      <c r="ER208" s="779"/>
      <c r="ES208" s="779"/>
      <c r="ET208" s="779"/>
      <c r="EU208" s="779"/>
      <c r="EV208" s="779"/>
      <c r="EW208" s="779"/>
      <c r="EX208" s="779"/>
      <c r="EY208" s="779"/>
      <c r="EZ208" s="779"/>
      <c r="FA208" s="779"/>
      <c r="FB208" s="779"/>
      <c r="FC208" s="779"/>
    </row>
    <row r="209" spans="1:159" ht="22">
      <c r="A209" s="778"/>
      <c r="B209" s="778"/>
      <c r="C209" s="778"/>
      <c r="D209" s="778"/>
      <c r="E209" s="778"/>
      <c r="F209" s="778"/>
      <c r="G209" s="778"/>
      <c r="H209" s="778"/>
      <c r="I209" s="778"/>
      <c r="J209" s="778"/>
      <c r="K209" s="778"/>
      <c r="L209" s="778"/>
      <c r="M209" s="778"/>
      <c r="N209" s="778"/>
      <c r="O209" s="778"/>
      <c r="P209" s="778"/>
      <c r="Q209" s="778"/>
      <c r="R209" s="778"/>
      <c r="S209" s="778"/>
      <c r="T209" s="778"/>
      <c r="U209" s="778"/>
      <c r="V209" s="778"/>
      <c r="W209" s="778"/>
      <c r="X209" s="778"/>
      <c r="Y209" s="778"/>
      <c r="Z209" s="778"/>
      <c r="AA209" s="778"/>
      <c r="AB209" s="778"/>
      <c r="AC209" s="778"/>
      <c r="AD209" s="778"/>
      <c r="AE209" s="778"/>
      <c r="AF209" s="778"/>
      <c r="AG209" s="778"/>
      <c r="AH209" s="778"/>
      <c r="AI209" s="778"/>
      <c r="AJ209" s="778"/>
      <c r="AK209" s="778"/>
      <c r="AL209" s="778"/>
      <c r="AM209" s="778"/>
      <c r="AN209" s="778"/>
      <c r="AO209" s="778"/>
      <c r="AP209" s="778"/>
      <c r="AQ209" s="778"/>
      <c r="AR209" s="778"/>
      <c r="AS209" s="778"/>
      <c r="AT209" s="778"/>
      <c r="AU209" s="778"/>
      <c r="AV209" s="778"/>
      <c r="AW209" s="778"/>
      <c r="AX209" s="778"/>
      <c r="AY209" s="778"/>
      <c r="AZ209" s="778"/>
      <c r="BA209" s="778"/>
      <c r="BB209" s="778"/>
      <c r="BC209" s="778"/>
      <c r="BD209" s="778"/>
      <c r="BE209" s="778"/>
      <c r="BF209" s="778"/>
      <c r="BG209" s="778"/>
      <c r="BH209" s="778"/>
      <c r="BI209" s="778"/>
      <c r="BJ209" s="778"/>
      <c r="BK209" s="778"/>
      <c r="BL209" s="778"/>
      <c r="BM209" s="778"/>
      <c r="BN209" s="778"/>
      <c r="BO209" s="778"/>
      <c r="BP209" s="778"/>
      <c r="BQ209" s="778"/>
      <c r="BR209" s="778"/>
      <c r="BS209" s="778"/>
      <c r="BT209" s="778"/>
      <c r="BU209" s="778"/>
      <c r="BV209" s="778"/>
      <c r="BW209" s="778"/>
      <c r="BX209" s="778"/>
      <c r="BY209" s="778"/>
      <c r="BZ209" s="778"/>
      <c r="CA209" s="778"/>
      <c r="CB209" s="778"/>
      <c r="CC209" s="778"/>
      <c r="CD209" s="778"/>
      <c r="CE209" s="778"/>
      <c r="CF209" s="778"/>
      <c r="CG209" s="778"/>
      <c r="CH209" s="778"/>
      <c r="CI209" s="778"/>
      <c r="CJ209" s="778"/>
      <c r="CK209" s="778"/>
      <c r="CL209" s="778"/>
      <c r="CM209" s="778"/>
      <c r="CN209" s="778"/>
      <c r="CO209" s="778"/>
      <c r="CP209" s="778"/>
      <c r="CQ209" s="778"/>
      <c r="CR209" s="778"/>
      <c r="CS209" s="778"/>
      <c r="CT209" s="778"/>
      <c r="CU209" s="778"/>
      <c r="CV209" s="778"/>
      <c r="CW209" s="778"/>
      <c r="CX209" s="778"/>
      <c r="CY209" s="778"/>
      <c r="CZ209" s="778"/>
      <c r="DA209" s="778"/>
      <c r="DB209" s="778"/>
      <c r="DC209" s="778"/>
      <c r="DD209" s="778"/>
      <c r="DE209" s="778"/>
      <c r="DF209" s="778"/>
      <c r="DG209" s="778"/>
      <c r="DH209" s="778"/>
      <c r="DI209" s="778"/>
      <c r="DJ209" s="778"/>
      <c r="DK209" s="778"/>
      <c r="DL209" s="778"/>
      <c r="DM209" s="778"/>
      <c r="DN209" s="778"/>
      <c r="DO209" s="778"/>
      <c r="DP209" s="778"/>
      <c r="DQ209" s="778"/>
      <c r="DR209" s="778"/>
      <c r="DS209" s="778"/>
      <c r="DT209" s="779"/>
      <c r="DU209" s="779"/>
      <c r="DV209" s="779"/>
      <c r="DW209" s="779"/>
      <c r="DX209" s="779"/>
      <c r="DY209" s="779"/>
      <c r="DZ209" s="779"/>
      <c r="EA209" s="779"/>
      <c r="EB209" s="779"/>
      <c r="EC209" s="779"/>
      <c r="ED209" s="779"/>
      <c r="EE209" s="779"/>
      <c r="EF209" s="779"/>
      <c r="EG209" s="779"/>
      <c r="EH209" s="779"/>
      <c r="EI209" s="779"/>
      <c r="EJ209" s="779"/>
      <c r="EK209" s="779"/>
      <c r="EL209" s="779"/>
      <c r="EM209" s="779"/>
      <c r="EN209" s="779"/>
      <c r="EO209" s="779"/>
      <c r="EP209" s="779"/>
      <c r="EQ209" s="779"/>
      <c r="ER209" s="779"/>
      <c r="ES209" s="779"/>
      <c r="ET209" s="779"/>
      <c r="EU209" s="779"/>
      <c r="EV209" s="779"/>
      <c r="EW209" s="779"/>
      <c r="EX209" s="779"/>
      <c r="EY209" s="779"/>
      <c r="EZ209" s="779"/>
      <c r="FA209" s="779"/>
      <c r="FB209" s="779"/>
      <c r="FC209" s="779"/>
    </row>
    <row r="210" spans="1:159" ht="22">
      <c r="A210" s="778"/>
      <c r="B210" s="778"/>
      <c r="C210" s="778"/>
      <c r="D210" s="778"/>
      <c r="E210" s="778"/>
      <c r="F210" s="778"/>
      <c r="G210" s="778"/>
      <c r="H210" s="778"/>
      <c r="I210" s="778"/>
      <c r="J210" s="778"/>
      <c r="K210" s="778"/>
      <c r="L210" s="778"/>
      <c r="M210" s="778"/>
      <c r="N210" s="778"/>
      <c r="O210" s="778"/>
      <c r="P210" s="778"/>
      <c r="Q210" s="778"/>
      <c r="R210" s="778"/>
      <c r="S210" s="778"/>
      <c r="T210" s="778"/>
      <c r="U210" s="778"/>
      <c r="V210" s="778"/>
      <c r="W210" s="778"/>
      <c r="X210" s="778"/>
      <c r="Y210" s="778"/>
      <c r="Z210" s="778"/>
      <c r="AA210" s="778"/>
      <c r="AB210" s="778"/>
      <c r="AC210" s="778"/>
      <c r="AD210" s="778"/>
      <c r="AE210" s="778"/>
      <c r="AF210" s="778"/>
      <c r="AG210" s="778"/>
      <c r="AH210" s="778"/>
      <c r="AI210" s="778"/>
      <c r="AJ210" s="778"/>
      <c r="AK210" s="778"/>
      <c r="AL210" s="778"/>
      <c r="AM210" s="778"/>
      <c r="AN210" s="778"/>
      <c r="AO210" s="778"/>
      <c r="AP210" s="778"/>
      <c r="AQ210" s="778"/>
      <c r="AR210" s="778"/>
      <c r="AS210" s="778"/>
      <c r="AT210" s="778"/>
      <c r="AU210" s="778"/>
      <c r="AV210" s="778"/>
      <c r="AW210" s="778"/>
      <c r="AX210" s="778"/>
      <c r="AY210" s="778"/>
      <c r="AZ210" s="778"/>
      <c r="BA210" s="778"/>
      <c r="BB210" s="778"/>
      <c r="BC210" s="778"/>
      <c r="BD210" s="778"/>
      <c r="BE210" s="778"/>
      <c r="BF210" s="778"/>
      <c r="BG210" s="778"/>
      <c r="BH210" s="778"/>
      <c r="BI210" s="778"/>
      <c r="BJ210" s="778"/>
      <c r="BK210" s="778"/>
      <c r="BL210" s="778"/>
      <c r="BM210" s="778"/>
      <c r="BN210" s="778"/>
      <c r="BO210" s="778"/>
      <c r="BP210" s="778"/>
      <c r="BQ210" s="778"/>
      <c r="BR210" s="778"/>
      <c r="BS210" s="778"/>
      <c r="BT210" s="778"/>
      <c r="BU210" s="778"/>
      <c r="BV210" s="778"/>
      <c r="BW210" s="778"/>
      <c r="BX210" s="778"/>
      <c r="BY210" s="778"/>
      <c r="BZ210" s="778"/>
      <c r="CA210" s="778"/>
      <c r="CB210" s="778"/>
      <c r="CC210" s="778"/>
      <c r="CD210" s="778"/>
      <c r="CE210" s="778"/>
      <c r="CF210" s="778"/>
      <c r="CG210" s="778"/>
      <c r="CH210" s="778"/>
      <c r="CI210" s="778"/>
      <c r="CJ210" s="778"/>
      <c r="CK210" s="778"/>
      <c r="CL210" s="778"/>
      <c r="CM210" s="778"/>
      <c r="CN210" s="778"/>
      <c r="CO210" s="778"/>
      <c r="CP210" s="778"/>
      <c r="CQ210" s="778"/>
      <c r="CR210" s="778"/>
      <c r="CS210" s="778"/>
      <c r="CT210" s="778"/>
      <c r="CU210" s="778"/>
      <c r="CV210" s="778"/>
      <c r="CW210" s="778"/>
      <c r="CX210" s="778"/>
      <c r="CY210" s="778"/>
      <c r="CZ210" s="778"/>
      <c r="DA210" s="778"/>
      <c r="DB210" s="778"/>
      <c r="DC210" s="778"/>
      <c r="DD210" s="778"/>
      <c r="DE210" s="778"/>
      <c r="DF210" s="778"/>
      <c r="DG210" s="778"/>
      <c r="DH210" s="778"/>
      <c r="DI210" s="778"/>
      <c r="DJ210" s="778"/>
      <c r="DK210" s="778"/>
      <c r="DL210" s="778"/>
      <c r="DM210" s="778"/>
      <c r="DN210" s="778"/>
      <c r="DO210" s="778"/>
      <c r="DP210" s="778"/>
      <c r="DQ210" s="778"/>
      <c r="DR210" s="778"/>
      <c r="DS210" s="778"/>
      <c r="DT210" s="779"/>
      <c r="DU210" s="779"/>
      <c r="DV210" s="779"/>
      <c r="DW210" s="779"/>
      <c r="DX210" s="779"/>
      <c r="DY210" s="779"/>
      <c r="DZ210" s="779"/>
      <c r="EA210" s="779"/>
      <c r="EB210" s="779"/>
      <c r="EC210" s="779"/>
      <c r="ED210" s="779"/>
      <c r="EE210" s="779"/>
      <c r="EF210" s="779"/>
      <c r="EG210" s="779"/>
      <c r="EH210" s="779"/>
      <c r="EI210" s="779"/>
      <c r="EJ210" s="779"/>
      <c r="EK210" s="779"/>
      <c r="EL210" s="779"/>
      <c r="EM210" s="779"/>
      <c r="EN210" s="779"/>
      <c r="EO210" s="779"/>
      <c r="EP210" s="779"/>
      <c r="EQ210" s="779"/>
      <c r="ER210" s="779"/>
      <c r="ES210" s="779"/>
      <c r="ET210" s="779"/>
      <c r="EU210" s="779"/>
      <c r="EV210" s="779"/>
      <c r="EW210" s="779"/>
      <c r="EX210" s="779"/>
      <c r="EY210" s="779"/>
      <c r="EZ210" s="779"/>
      <c r="FA210" s="779"/>
      <c r="FB210" s="779"/>
      <c r="FC210" s="779"/>
    </row>
    <row r="211" spans="1:159" ht="22">
      <c r="A211" s="778"/>
      <c r="B211" s="778"/>
      <c r="C211" s="778"/>
      <c r="D211" s="778"/>
      <c r="E211" s="778"/>
      <c r="F211" s="778"/>
      <c r="G211" s="778"/>
      <c r="H211" s="778"/>
      <c r="I211" s="778"/>
      <c r="J211" s="778"/>
      <c r="K211" s="778"/>
      <c r="L211" s="778"/>
      <c r="M211" s="778"/>
      <c r="N211" s="778"/>
      <c r="O211" s="778"/>
      <c r="P211" s="778"/>
      <c r="Q211" s="778"/>
      <c r="R211" s="778"/>
      <c r="S211" s="778"/>
      <c r="T211" s="778"/>
      <c r="U211" s="778"/>
      <c r="V211" s="778"/>
      <c r="W211" s="778"/>
      <c r="X211" s="778"/>
      <c r="Y211" s="778"/>
      <c r="Z211" s="778"/>
      <c r="AA211" s="778"/>
      <c r="AB211" s="778"/>
      <c r="AC211" s="778"/>
      <c r="AD211" s="778"/>
      <c r="AE211" s="778"/>
      <c r="AF211" s="778"/>
      <c r="AG211" s="778"/>
      <c r="AH211" s="778"/>
      <c r="AI211" s="778"/>
      <c r="AJ211" s="778"/>
      <c r="AK211" s="778"/>
      <c r="AL211" s="778"/>
      <c r="AM211" s="778"/>
      <c r="AN211" s="778"/>
      <c r="AO211" s="778"/>
      <c r="AP211" s="778"/>
      <c r="AQ211" s="778"/>
      <c r="AR211" s="778"/>
      <c r="AS211" s="778"/>
      <c r="AT211" s="778"/>
      <c r="AU211" s="778"/>
      <c r="AV211" s="778"/>
      <c r="AW211" s="778"/>
      <c r="AX211" s="778"/>
      <c r="AY211" s="778"/>
      <c r="AZ211" s="778"/>
      <c r="BA211" s="778"/>
      <c r="BB211" s="778"/>
      <c r="BC211" s="778"/>
      <c r="BD211" s="778"/>
      <c r="BE211" s="778"/>
      <c r="BF211" s="778"/>
      <c r="BG211" s="778"/>
      <c r="BH211" s="778"/>
      <c r="BI211" s="778"/>
      <c r="BJ211" s="778"/>
      <c r="BK211" s="778"/>
      <c r="BL211" s="778"/>
      <c r="BM211" s="778"/>
      <c r="BN211" s="778"/>
      <c r="BO211" s="778"/>
      <c r="BP211" s="778"/>
      <c r="BQ211" s="778"/>
      <c r="BR211" s="778"/>
      <c r="BS211" s="778"/>
      <c r="BT211" s="778"/>
      <c r="BU211" s="778"/>
      <c r="BV211" s="778"/>
      <c r="BW211" s="778"/>
      <c r="BX211" s="778"/>
      <c r="BY211" s="778"/>
      <c r="BZ211" s="778"/>
      <c r="CA211" s="778"/>
      <c r="CB211" s="778"/>
      <c r="CC211" s="778"/>
      <c r="CD211" s="778"/>
      <c r="CE211" s="778"/>
      <c r="CF211" s="778"/>
      <c r="CG211" s="778"/>
      <c r="CH211" s="778"/>
      <c r="CI211" s="778"/>
      <c r="CJ211" s="778"/>
      <c r="CK211" s="778"/>
      <c r="CL211" s="778"/>
      <c r="CM211" s="778"/>
      <c r="CN211" s="778"/>
      <c r="CO211" s="778"/>
      <c r="CP211" s="778"/>
      <c r="CQ211" s="778"/>
      <c r="CR211" s="778"/>
      <c r="CS211" s="778"/>
      <c r="CT211" s="778"/>
      <c r="CU211" s="778"/>
      <c r="CV211" s="778"/>
      <c r="CW211" s="778"/>
      <c r="CX211" s="778"/>
      <c r="CY211" s="778"/>
      <c r="CZ211" s="778"/>
      <c r="DA211" s="778"/>
      <c r="DB211" s="778"/>
      <c r="DC211" s="778"/>
      <c r="DD211" s="778"/>
      <c r="DE211" s="778"/>
      <c r="DF211" s="778"/>
      <c r="DG211" s="778"/>
      <c r="DH211" s="778"/>
      <c r="DI211" s="778"/>
      <c r="DJ211" s="778"/>
      <c r="DK211" s="778"/>
      <c r="DL211" s="778"/>
      <c r="DM211" s="778"/>
      <c r="DN211" s="778"/>
      <c r="DO211" s="778"/>
      <c r="DP211" s="778"/>
      <c r="DQ211" s="778"/>
      <c r="DR211" s="778"/>
      <c r="DS211" s="778"/>
      <c r="DT211" s="779"/>
      <c r="DU211" s="779"/>
      <c r="DV211" s="779"/>
      <c r="DW211" s="779"/>
      <c r="DX211" s="779"/>
      <c r="DY211" s="779"/>
      <c r="DZ211" s="779"/>
      <c r="EA211" s="779"/>
      <c r="EB211" s="779"/>
      <c r="EC211" s="779"/>
      <c r="ED211" s="779"/>
      <c r="EE211" s="779"/>
      <c r="EF211" s="779"/>
      <c r="EG211" s="779"/>
      <c r="EH211" s="779"/>
      <c r="EI211" s="779"/>
      <c r="EJ211" s="779"/>
      <c r="EK211" s="779"/>
      <c r="EL211" s="779"/>
      <c r="EM211" s="779"/>
      <c r="EN211" s="779"/>
      <c r="EO211" s="779"/>
      <c r="EP211" s="779"/>
      <c r="EQ211" s="779"/>
      <c r="ER211" s="779"/>
      <c r="ES211" s="779"/>
      <c r="ET211" s="779"/>
      <c r="EU211" s="779"/>
      <c r="EV211" s="779"/>
      <c r="EW211" s="779"/>
      <c r="EX211" s="779"/>
      <c r="EY211" s="779"/>
      <c r="EZ211" s="779"/>
      <c r="FA211" s="779"/>
      <c r="FB211" s="779"/>
      <c r="FC211" s="779"/>
    </row>
    <row r="212" spans="1:159" ht="22">
      <c r="A212" s="778"/>
      <c r="B212" s="778"/>
      <c r="C212" s="778"/>
      <c r="D212" s="778"/>
      <c r="E212" s="778"/>
      <c r="F212" s="778"/>
      <c r="G212" s="778"/>
      <c r="H212" s="778"/>
      <c r="I212" s="778"/>
      <c r="J212" s="778"/>
      <c r="K212" s="778"/>
      <c r="L212" s="778"/>
      <c r="M212" s="778"/>
      <c r="N212" s="778"/>
      <c r="O212" s="778"/>
      <c r="P212" s="778"/>
      <c r="Q212" s="778"/>
      <c r="R212" s="778"/>
      <c r="S212" s="778"/>
      <c r="T212" s="778"/>
      <c r="U212" s="778"/>
      <c r="V212" s="778"/>
      <c r="W212" s="778"/>
      <c r="X212" s="778"/>
      <c r="Y212" s="778"/>
      <c r="Z212" s="778"/>
      <c r="AA212" s="778"/>
      <c r="AB212" s="778"/>
      <c r="AC212" s="778"/>
      <c r="AD212" s="778"/>
      <c r="AE212" s="778"/>
      <c r="AF212" s="778"/>
      <c r="AG212" s="778"/>
      <c r="AH212" s="778"/>
      <c r="AI212" s="778"/>
      <c r="AJ212" s="778"/>
      <c r="AK212" s="778"/>
      <c r="AL212" s="778"/>
      <c r="AM212" s="778"/>
      <c r="AN212" s="778"/>
      <c r="AO212" s="778"/>
      <c r="AP212" s="778"/>
      <c r="AQ212" s="778"/>
      <c r="AR212" s="778"/>
      <c r="AS212" s="778"/>
      <c r="AT212" s="778"/>
      <c r="AU212" s="778"/>
      <c r="AV212" s="778"/>
      <c r="AW212" s="778"/>
      <c r="AX212" s="778"/>
      <c r="AY212" s="778"/>
      <c r="AZ212" s="778"/>
      <c r="BA212" s="778"/>
      <c r="BB212" s="778"/>
      <c r="BC212" s="778"/>
      <c r="BD212" s="778"/>
      <c r="BE212" s="778"/>
      <c r="BF212" s="778"/>
      <c r="BG212" s="778"/>
      <c r="BH212" s="778"/>
      <c r="BI212" s="778"/>
      <c r="BJ212" s="778"/>
      <c r="BK212" s="778"/>
      <c r="BL212" s="778"/>
      <c r="BM212" s="778"/>
      <c r="BN212" s="778"/>
      <c r="BO212" s="778"/>
      <c r="BP212" s="778"/>
      <c r="BQ212" s="778"/>
      <c r="BR212" s="778"/>
      <c r="BS212" s="778"/>
      <c r="BT212" s="778"/>
      <c r="BU212" s="778"/>
      <c r="BV212" s="778"/>
      <c r="BW212" s="778"/>
      <c r="BX212" s="778"/>
      <c r="BY212" s="778"/>
      <c r="BZ212" s="778"/>
      <c r="CA212" s="778"/>
      <c r="CB212" s="778"/>
      <c r="CC212" s="778"/>
      <c r="CD212" s="778"/>
      <c r="CE212" s="778"/>
      <c r="CF212" s="778"/>
      <c r="CG212" s="778"/>
      <c r="CH212" s="778"/>
      <c r="CI212" s="778"/>
      <c r="CJ212" s="778"/>
      <c r="CK212" s="778"/>
      <c r="CL212" s="778"/>
      <c r="CM212" s="778"/>
      <c r="CN212" s="778"/>
      <c r="CO212" s="778"/>
      <c r="CP212" s="778"/>
      <c r="CQ212" s="778"/>
      <c r="CR212" s="778"/>
      <c r="CS212" s="778"/>
      <c r="CT212" s="778"/>
      <c r="CU212" s="778"/>
      <c r="CV212" s="778"/>
      <c r="CW212" s="778"/>
      <c r="CX212" s="778"/>
      <c r="CY212" s="778"/>
      <c r="CZ212" s="778"/>
      <c r="DA212" s="778"/>
      <c r="DB212" s="778"/>
      <c r="DC212" s="778"/>
      <c r="DD212" s="778"/>
      <c r="DE212" s="778"/>
      <c r="DF212" s="778"/>
      <c r="DG212" s="778"/>
      <c r="DH212" s="778"/>
      <c r="DI212" s="778"/>
      <c r="DJ212" s="778"/>
      <c r="DK212" s="778"/>
      <c r="DL212" s="778"/>
      <c r="DM212" s="778"/>
      <c r="DN212" s="778"/>
      <c r="DO212" s="778"/>
      <c r="DP212" s="778"/>
      <c r="DQ212" s="778"/>
      <c r="DR212" s="778"/>
      <c r="DS212" s="778"/>
      <c r="DT212" s="779"/>
      <c r="DU212" s="779"/>
      <c r="DV212" s="779"/>
      <c r="DW212" s="779"/>
      <c r="DX212" s="779"/>
      <c r="DY212" s="779"/>
      <c r="DZ212" s="779"/>
      <c r="EA212" s="779"/>
      <c r="EB212" s="779"/>
      <c r="EC212" s="779"/>
      <c r="ED212" s="779"/>
      <c r="EE212" s="779"/>
      <c r="EF212" s="779"/>
      <c r="EG212" s="779"/>
      <c r="EH212" s="779"/>
      <c r="EI212" s="779"/>
      <c r="EJ212" s="779"/>
      <c r="EK212" s="779"/>
      <c r="EL212" s="779"/>
      <c r="EM212" s="779"/>
      <c r="EN212" s="779"/>
      <c r="EO212" s="779"/>
      <c r="EP212" s="779"/>
      <c r="EQ212" s="779"/>
      <c r="ER212" s="779"/>
      <c r="ES212" s="779"/>
      <c r="ET212" s="779"/>
      <c r="EU212" s="779"/>
      <c r="EV212" s="779"/>
      <c r="EW212" s="779"/>
      <c r="EX212" s="779"/>
      <c r="EY212" s="779"/>
      <c r="EZ212" s="779"/>
      <c r="FA212" s="779"/>
      <c r="FB212" s="779"/>
      <c r="FC212" s="779"/>
    </row>
    <row r="213" spans="1:159" ht="22">
      <c r="A213" s="778"/>
      <c r="B213" s="778"/>
      <c r="C213" s="778"/>
      <c r="D213" s="778"/>
      <c r="E213" s="778"/>
      <c r="F213" s="778"/>
      <c r="G213" s="778"/>
      <c r="H213" s="778"/>
      <c r="I213" s="778"/>
      <c r="J213" s="778"/>
      <c r="K213" s="778"/>
      <c r="L213" s="778"/>
      <c r="M213" s="778"/>
      <c r="N213" s="778"/>
      <c r="O213" s="778"/>
      <c r="P213" s="778"/>
      <c r="Q213" s="778"/>
      <c r="R213" s="778"/>
      <c r="S213" s="778"/>
      <c r="T213" s="778"/>
      <c r="U213" s="778"/>
      <c r="V213" s="778"/>
      <c r="W213" s="778"/>
      <c r="X213" s="778"/>
      <c r="Y213" s="778"/>
      <c r="Z213" s="778"/>
      <c r="AA213" s="778"/>
      <c r="AB213" s="778"/>
      <c r="AC213" s="778"/>
      <c r="AD213" s="778"/>
      <c r="AE213" s="778"/>
      <c r="AF213" s="778"/>
      <c r="AG213" s="778"/>
      <c r="AH213" s="778"/>
      <c r="AI213" s="778"/>
      <c r="AJ213" s="778"/>
      <c r="AK213" s="778"/>
      <c r="AL213" s="778"/>
      <c r="AM213" s="778"/>
      <c r="AN213" s="778"/>
      <c r="AO213" s="778"/>
      <c r="AP213" s="778"/>
      <c r="AQ213" s="778"/>
      <c r="AR213" s="778"/>
      <c r="AS213" s="778"/>
      <c r="AT213" s="778"/>
      <c r="AU213" s="778"/>
      <c r="AV213" s="778"/>
      <c r="AW213" s="778"/>
      <c r="AX213" s="778"/>
      <c r="AY213" s="778"/>
      <c r="AZ213" s="778"/>
      <c r="BA213" s="778"/>
      <c r="BB213" s="778"/>
      <c r="BC213" s="778"/>
      <c r="BD213" s="778"/>
      <c r="BE213" s="778"/>
      <c r="BF213" s="778"/>
      <c r="BG213" s="778"/>
      <c r="BH213" s="778"/>
      <c r="BI213" s="778"/>
      <c r="BJ213" s="778"/>
      <c r="BK213" s="778"/>
      <c r="BL213" s="778"/>
      <c r="BM213" s="778"/>
      <c r="BN213" s="778"/>
      <c r="BO213" s="778"/>
      <c r="BP213" s="778"/>
      <c r="BQ213" s="778"/>
      <c r="BR213" s="778"/>
      <c r="BS213" s="778"/>
      <c r="BT213" s="778"/>
      <c r="BU213" s="778"/>
      <c r="BV213" s="778"/>
      <c r="BW213" s="778"/>
      <c r="BX213" s="778"/>
      <c r="BY213" s="778"/>
      <c r="BZ213" s="778"/>
      <c r="CA213" s="778"/>
      <c r="CB213" s="778"/>
      <c r="CC213" s="778"/>
      <c r="CD213" s="778"/>
      <c r="CE213" s="778"/>
      <c r="CF213" s="778"/>
      <c r="CG213" s="778"/>
      <c r="CH213" s="778"/>
      <c r="CI213" s="778"/>
      <c r="CJ213" s="778"/>
      <c r="CK213" s="778"/>
      <c r="CL213" s="778"/>
      <c r="CM213" s="778"/>
      <c r="CN213" s="778"/>
      <c r="CO213" s="778"/>
      <c r="CP213" s="778"/>
      <c r="CQ213" s="778"/>
      <c r="CR213" s="778"/>
      <c r="CS213" s="778"/>
      <c r="CT213" s="778"/>
      <c r="CU213" s="778"/>
      <c r="CV213" s="778"/>
      <c r="CW213" s="778"/>
      <c r="CX213" s="778"/>
      <c r="CY213" s="778"/>
      <c r="CZ213" s="778"/>
      <c r="DA213" s="778"/>
      <c r="DB213" s="778"/>
      <c r="DC213" s="778"/>
      <c r="DD213" s="778"/>
      <c r="DE213" s="778"/>
      <c r="DF213" s="778"/>
      <c r="DG213" s="778"/>
      <c r="DH213" s="778"/>
      <c r="DI213" s="778"/>
      <c r="DJ213" s="778"/>
      <c r="DK213" s="778"/>
      <c r="DL213" s="778"/>
      <c r="DM213" s="778"/>
      <c r="DN213" s="778"/>
      <c r="DO213" s="778"/>
      <c r="DP213" s="778"/>
      <c r="DQ213" s="778"/>
      <c r="DR213" s="778"/>
      <c r="DS213" s="778"/>
      <c r="DT213" s="779"/>
      <c r="DU213" s="779"/>
      <c r="DV213" s="779"/>
      <c r="DW213" s="779"/>
      <c r="DX213" s="779"/>
      <c r="DY213" s="779"/>
      <c r="DZ213" s="779"/>
      <c r="EA213" s="779"/>
      <c r="EB213" s="779"/>
      <c r="EC213" s="779"/>
      <c r="ED213" s="779"/>
      <c r="EE213" s="779"/>
      <c r="EF213" s="779"/>
      <c r="EG213" s="779"/>
      <c r="EH213" s="779"/>
      <c r="EI213" s="779"/>
      <c r="EJ213" s="779"/>
      <c r="EK213" s="779"/>
      <c r="EL213" s="779"/>
      <c r="EM213" s="779"/>
      <c r="EN213" s="779"/>
      <c r="EO213" s="779"/>
      <c r="EP213" s="779"/>
      <c r="EQ213" s="779"/>
      <c r="ER213" s="779"/>
      <c r="ES213" s="779"/>
      <c r="ET213" s="779"/>
      <c r="EU213" s="779"/>
      <c r="EV213" s="779"/>
      <c r="EW213" s="779"/>
      <c r="EX213" s="779"/>
      <c r="EY213" s="779"/>
      <c r="EZ213" s="779"/>
      <c r="FA213" s="779"/>
      <c r="FB213" s="779"/>
      <c r="FC213" s="779"/>
    </row>
    <row r="214" spans="1:159" ht="22">
      <c r="A214" s="778"/>
      <c r="B214" s="778"/>
      <c r="C214" s="778"/>
      <c r="D214" s="778"/>
      <c r="E214" s="778"/>
      <c r="F214" s="778"/>
      <c r="G214" s="778"/>
      <c r="H214" s="778"/>
      <c r="I214" s="778"/>
      <c r="J214" s="778"/>
      <c r="K214" s="778"/>
      <c r="L214" s="778"/>
      <c r="M214" s="778"/>
      <c r="N214" s="778"/>
      <c r="O214" s="778"/>
      <c r="P214" s="778"/>
      <c r="Q214" s="778"/>
      <c r="R214" s="778"/>
      <c r="S214" s="778"/>
      <c r="T214" s="778"/>
      <c r="U214" s="778"/>
      <c r="V214" s="778"/>
      <c r="W214" s="778"/>
      <c r="X214" s="778"/>
      <c r="Y214" s="778"/>
      <c r="Z214" s="778"/>
      <c r="AA214" s="778"/>
      <c r="AB214" s="778"/>
      <c r="AC214" s="778"/>
      <c r="AD214" s="778"/>
      <c r="AE214" s="778"/>
      <c r="AF214" s="778"/>
      <c r="AG214" s="778"/>
      <c r="AH214" s="778"/>
      <c r="AI214" s="778"/>
      <c r="AJ214" s="778"/>
      <c r="AK214" s="778"/>
      <c r="AL214" s="778"/>
      <c r="AM214" s="778"/>
      <c r="AN214" s="778"/>
      <c r="AO214" s="778"/>
      <c r="AP214" s="778"/>
      <c r="AQ214" s="778"/>
      <c r="AR214" s="778"/>
      <c r="AS214" s="778"/>
      <c r="AT214" s="778"/>
      <c r="AU214" s="778"/>
      <c r="AV214" s="778"/>
      <c r="AW214" s="778"/>
      <c r="AX214" s="778"/>
      <c r="AY214" s="778"/>
      <c r="AZ214" s="778"/>
      <c r="BA214" s="778"/>
      <c r="BB214" s="778"/>
      <c r="BC214" s="778"/>
      <c r="BD214" s="778"/>
      <c r="BE214" s="778"/>
      <c r="BF214" s="778"/>
      <c r="BG214" s="778"/>
      <c r="BH214" s="778"/>
      <c r="BI214" s="778"/>
      <c r="BJ214" s="778"/>
      <c r="BK214" s="778"/>
      <c r="BL214" s="778"/>
      <c r="BM214" s="778"/>
      <c r="BN214" s="778"/>
      <c r="BO214" s="778"/>
      <c r="BP214" s="778"/>
      <c r="BQ214" s="778"/>
      <c r="BR214" s="778"/>
      <c r="BS214" s="778"/>
      <c r="BT214" s="778"/>
      <c r="BU214" s="778"/>
      <c r="BV214" s="778"/>
      <c r="BW214" s="778"/>
      <c r="BX214" s="778"/>
      <c r="BY214" s="778"/>
      <c r="BZ214" s="778"/>
      <c r="CA214" s="778"/>
      <c r="CB214" s="778"/>
      <c r="CC214" s="778"/>
      <c r="CD214" s="778"/>
      <c r="CE214" s="778"/>
      <c r="CF214" s="778"/>
      <c r="CG214" s="778"/>
      <c r="CH214" s="778"/>
      <c r="CI214" s="778"/>
      <c r="CJ214" s="778"/>
      <c r="CK214" s="778"/>
      <c r="CL214" s="778"/>
      <c r="CM214" s="778"/>
      <c r="CN214" s="778"/>
      <c r="CO214" s="778"/>
      <c r="CP214" s="778"/>
      <c r="CQ214" s="778"/>
      <c r="CR214" s="778"/>
      <c r="CS214" s="778"/>
      <c r="CT214" s="778"/>
      <c r="CU214" s="778"/>
      <c r="CV214" s="778"/>
      <c r="CW214" s="778"/>
      <c r="CX214" s="778"/>
      <c r="CY214" s="778"/>
      <c r="CZ214" s="778"/>
      <c r="DA214" s="778"/>
      <c r="DB214" s="778"/>
      <c r="DC214" s="778"/>
      <c r="DD214" s="778"/>
      <c r="DE214" s="778"/>
      <c r="DF214" s="778"/>
      <c r="DG214" s="778"/>
      <c r="DH214" s="778"/>
      <c r="DI214" s="778"/>
      <c r="DJ214" s="778"/>
      <c r="DK214" s="778"/>
      <c r="DL214" s="778"/>
      <c r="DM214" s="778"/>
      <c r="DN214" s="778"/>
      <c r="DO214" s="778"/>
      <c r="DP214" s="778"/>
      <c r="DQ214" s="778"/>
      <c r="DR214" s="778"/>
      <c r="DS214" s="778"/>
      <c r="DT214" s="779"/>
      <c r="DU214" s="779"/>
      <c r="DV214" s="779"/>
      <c r="DW214" s="779"/>
      <c r="DX214" s="779"/>
      <c r="DY214" s="779"/>
      <c r="DZ214" s="779"/>
      <c r="EA214" s="779"/>
      <c r="EB214" s="779"/>
      <c r="EC214" s="779"/>
      <c r="ED214" s="779"/>
      <c r="EE214" s="779"/>
      <c r="EF214" s="779"/>
      <c r="EG214" s="779"/>
      <c r="EH214" s="779"/>
      <c r="EI214" s="779"/>
      <c r="EJ214" s="779"/>
      <c r="EK214" s="779"/>
      <c r="EL214" s="779"/>
      <c r="EM214" s="779"/>
      <c r="EN214" s="779"/>
      <c r="EO214" s="779"/>
      <c r="EP214" s="779"/>
      <c r="EQ214" s="779"/>
      <c r="ER214" s="779"/>
      <c r="ES214" s="779"/>
      <c r="ET214" s="779"/>
      <c r="EU214" s="779"/>
      <c r="EV214" s="779"/>
      <c r="EW214" s="779"/>
      <c r="EX214" s="779"/>
      <c r="EY214" s="779"/>
      <c r="EZ214" s="779"/>
      <c r="FA214" s="779"/>
      <c r="FB214" s="779"/>
      <c r="FC214" s="779"/>
    </row>
    <row r="215" spans="1:159" ht="22">
      <c r="A215" s="778"/>
      <c r="B215" s="778"/>
      <c r="C215" s="778"/>
      <c r="D215" s="778"/>
      <c r="E215" s="778"/>
      <c r="F215" s="778"/>
      <c r="G215" s="778"/>
      <c r="H215" s="778"/>
      <c r="I215" s="778"/>
      <c r="J215" s="778"/>
      <c r="K215" s="778"/>
      <c r="L215" s="778"/>
      <c r="M215" s="778"/>
      <c r="N215" s="778"/>
      <c r="O215" s="778"/>
      <c r="P215" s="778"/>
      <c r="Q215" s="778"/>
      <c r="R215" s="778"/>
      <c r="S215" s="778"/>
      <c r="T215" s="778"/>
      <c r="U215" s="778"/>
      <c r="V215" s="778"/>
      <c r="W215" s="778"/>
      <c r="X215" s="778"/>
      <c r="Y215" s="778"/>
      <c r="Z215" s="778"/>
      <c r="AA215" s="778"/>
      <c r="AB215" s="778"/>
      <c r="AC215" s="778"/>
      <c r="AD215" s="778"/>
      <c r="AE215" s="778"/>
      <c r="AF215" s="778"/>
      <c r="AG215" s="778"/>
      <c r="AH215" s="778"/>
      <c r="AI215" s="778"/>
      <c r="AJ215" s="778"/>
      <c r="AK215" s="778"/>
      <c r="AL215" s="778"/>
      <c r="AM215" s="778"/>
      <c r="AN215" s="778"/>
      <c r="AO215" s="778"/>
      <c r="AP215" s="778"/>
      <c r="AQ215" s="778"/>
      <c r="AR215" s="778"/>
      <c r="AS215" s="778"/>
      <c r="AT215" s="778"/>
      <c r="AU215" s="778"/>
      <c r="AV215" s="778"/>
      <c r="AW215" s="778"/>
      <c r="AX215" s="778"/>
      <c r="AY215" s="778"/>
      <c r="AZ215" s="778"/>
      <c r="BA215" s="778"/>
      <c r="BB215" s="778"/>
      <c r="BC215" s="778"/>
      <c r="BD215" s="778"/>
      <c r="BE215" s="778"/>
      <c r="BF215" s="778"/>
      <c r="BG215" s="778"/>
      <c r="BH215" s="778"/>
      <c r="BI215" s="778"/>
      <c r="BJ215" s="778"/>
      <c r="BK215" s="778"/>
      <c r="BL215" s="778"/>
      <c r="BM215" s="778"/>
      <c r="BN215" s="778"/>
      <c r="BO215" s="778"/>
      <c r="BP215" s="778"/>
      <c r="BQ215" s="778"/>
      <c r="BR215" s="778"/>
      <c r="BS215" s="778"/>
      <c r="BT215" s="778"/>
      <c r="BU215" s="778"/>
      <c r="BV215" s="778"/>
      <c r="BW215" s="778"/>
      <c r="BX215" s="778"/>
      <c r="BY215" s="778"/>
      <c r="BZ215" s="778"/>
      <c r="CA215" s="778"/>
      <c r="CB215" s="778"/>
      <c r="CC215" s="778"/>
      <c r="CD215" s="778"/>
      <c r="CE215" s="778"/>
      <c r="CF215" s="778"/>
      <c r="CG215" s="778"/>
      <c r="CH215" s="778"/>
      <c r="CI215" s="778"/>
      <c r="CJ215" s="778"/>
      <c r="CK215" s="778"/>
      <c r="CL215" s="778"/>
      <c r="CM215" s="778"/>
      <c r="CN215" s="778"/>
      <c r="CO215" s="778"/>
      <c r="CP215" s="778"/>
      <c r="CQ215" s="778"/>
      <c r="CR215" s="778"/>
      <c r="CS215" s="778"/>
      <c r="CT215" s="778"/>
      <c r="CU215" s="778"/>
      <c r="CV215" s="778"/>
      <c r="CW215" s="778"/>
      <c r="CX215" s="778"/>
      <c r="CY215" s="778"/>
      <c r="CZ215" s="778"/>
      <c r="DA215" s="778"/>
      <c r="DB215" s="778"/>
      <c r="DC215" s="778"/>
      <c r="DD215" s="778"/>
      <c r="DE215" s="778"/>
      <c r="DF215" s="778"/>
      <c r="DG215" s="778"/>
      <c r="DH215" s="778"/>
      <c r="DI215" s="778"/>
      <c r="DJ215" s="778"/>
      <c r="DK215" s="778"/>
      <c r="DL215" s="778"/>
      <c r="DM215" s="778"/>
      <c r="DN215" s="778"/>
      <c r="DO215" s="778"/>
      <c r="DP215" s="778"/>
      <c r="DQ215" s="778"/>
      <c r="DR215" s="778"/>
      <c r="DS215" s="778"/>
      <c r="DT215" s="779"/>
      <c r="DU215" s="779"/>
      <c r="DV215" s="779"/>
      <c r="DW215" s="779"/>
      <c r="DX215" s="779"/>
      <c r="DY215" s="779"/>
      <c r="DZ215" s="779"/>
      <c r="EA215" s="779"/>
      <c r="EB215" s="779"/>
      <c r="EC215" s="779"/>
      <c r="ED215" s="779"/>
      <c r="EE215" s="779"/>
      <c r="EF215" s="779"/>
      <c r="EG215" s="779"/>
      <c r="EH215" s="779"/>
      <c r="EI215" s="779"/>
      <c r="EJ215" s="779"/>
      <c r="EK215" s="779"/>
      <c r="EL215" s="779"/>
      <c r="EM215" s="779"/>
      <c r="EN215" s="779"/>
      <c r="EO215" s="779"/>
      <c r="EP215" s="779"/>
      <c r="EQ215" s="779"/>
      <c r="ER215" s="779"/>
      <c r="ES215" s="779"/>
      <c r="ET215" s="779"/>
      <c r="EU215" s="779"/>
      <c r="EV215" s="779"/>
      <c r="EW215" s="779"/>
      <c r="EX215" s="779"/>
      <c r="EY215" s="779"/>
      <c r="EZ215" s="779"/>
      <c r="FA215" s="779"/>
      <c r="FB215" s="779"/>
      <c r="FC215" s="779"/>
    </row>
    <row r="216" spans="1:159" ht="22">
      <c r="A216" s="778"/>
      <c r="B216" s="778"/>
      <c r="C216" s="778"/>
      <c r="D216" s="778"/>
      <c r="E216" s="778"/>
      <c r="F216" s="778"/>
      <c r="G216" s="778"/>
      <c r="H216" s="778"/>
      <c r="I216" s="778"/>
      <c r="J216" s="778"/>
      <c r="K216" s="778"/>
      <c r="L216" s="778"/>
      <c r="M216" s="778"/>
      <c r="N216" s="778"/>
      <c r="O216" s="778"/>
      <c r="P216" s="778"/>
      <c r="Q216" s="778"/>
      <c r="R216" s="778"/>
      <c r="S216" s="778"/>
      <c r="T216" s="778"/>
      <c r="U216" s="778"/>
      <c r="V216" s="778"/>
      <c r="W216" s="778"/>
      <c r="X216" s="778"/>
      <c r="Y216" s="778"/>
      <c r="Z216" s="778"/>
      <c r="AA216" s="778"/>
      <c r="AB216" s="778"/>
      <c r="AC216" s="778"/>
      <c r="AD216" s="778"/>
      <c r="AE216" s="778"/>
      <c r="AF216" s="778"/>
      <c r="AG216" s="778"/>
      <c r="AH216" s="778"/>
      <c r="AI216" s="778"/>
      <c r="AJ216" s="778"/>
      <c r="AK216" s="778"/>
      <c r="AL216" s="778"/>
      <c r="AM216" s="778"/>
      <c r="AN216" s="778"/>
      <c r="AO216" s="778"/>
      <c r="AP216" s="778"/>
      <c r="AQ216" s="778"/>
      <c r="AR216" s="778"/>
      <c r="AS216" s="778"/>
      <c r="AT216" s="778"/>
      <c r="AU216" s="778"/>
      <c r="AV216" s="778"/>
      <c r="AW216" s="778"/>
      <c r="AX216" s="778"/>
      <c r="AY216" s="778"/>
      <c r="AZ216" s="778"/>
      <c r="BA216" s="778"/>
      <c r="BB216" s="778"/>
      <c r="BC216" s="778"/>
      <c r="BD216" s="778"/>
      <c r="BE216" s="778"/>
      <c r="BF216" s="778"/>
      <c r="BG216" s="778"/>
      <c r="BH216" s="778"/>
      <c r="BI216" s="778"/>
      <c r="BJ216" s="778"/>
      <c r="BK216" s="778"/>
      <c r="BL216" s="778"/>
      <c r="BM216" s="778"/>
      <c r="BN216" s="778"/>
      <c r="BO216" s="778"/>
      <c r="BP216" s="778"/>
      <c r="BQ216" s="778"/>
      <c r="BR216" s="778"/>
      <c r="BS216" s="778"/>
      <c r="BT216" s="778"/>
      <c r="BU216" s="778"/>
      <c r="BV216" s="778"/>
      <c r="BW216" s="778"/>
      <c r="BX216" s="778"/>
      <c r="BY216" s="778"/>
      <c r="BZ216" s="778"/>
      <c r="CA216" s="778"/>
      <c r="CB216" s="778"/>
      <c r="CC216" s="778"/>
      <c r="CD216" s="778"/>
      <c r="CE216" s="778"/>
      <c r="CF216" s="778"/>
      <c r="CG216" s="778"/>
      <c r="CH216" s="778"/>
      <c r="CI216" s="778"/>
      <c r="CJ216" s="778"/>
      <c r="CK216" s="778"/>
      <c r="CL216" s="778"/>
      <c r="CM216" s="778"/>
      <c r="CN216" s="778"/>
      <c r="CO216" s="778"/>
      <c r="CP216" s="778"/>
      <c r="CQ216" s="778"/>
      <c r="CR216" s="778"/>
      <c r="CS216" s="778"/>
      <c r="CT216" s="778"/>
      <c r="CU216" s="778"/>
      <c r="CV216" s="778"/>
      <c r="CW216" s="778"/>
      <c r="CX216" s="778"/>
      <c r="CY216" s="778"/>
      <c r="CZ216" s="778"/>
      <c r="DA216" s="778"/>
      <c r="DB216" s="778"/>
      <c r="DC216" s="778"/>
      <c r="DD216" s="778"/>
      <c r="DE216" s="778"/>
      <c r="DF216" s="778"/>
      <c r="DG216" s="778"/>
      <c r="DH216" s="778"/>
      <c r="DI216" s="778"/>
      <c r="DJ216" s="778"/>
      <c r="DK216" s="778"/>
      <c r="DL216" s="778"/>
      <c r="DM216" s="778"/>
      <c r="DN216" s="778"/>
      <c r="DO216" s="778"/>
      <c r="DP216" s="778"/>
      <c r="DQ216" s="778"/>
      <c r="DR216" s="778"/>
      <c r="DS216" s="778"/>
      <c r="DT216" s="779"/>
      <c r="DU216" s="779"/>
      <c r="DV216" s="779"/>
      <c r="DW216" s="779"/>
      <c r="DX216" s="779"/>
      <c r="DY216" s="779"/>
      <c r="DZ216" s="779"/>
      <c r="EA216" s="779"/>
      <c r="EB216" s="779"/>
      <c r="EC216" s="779"/>
      <c r="ED216" s="779"/>
      <c r="EE216" s="779"/>
      <c r="EF216" s="779"/>
      <c r="EG216" s="779"/>
      <c r="EH216" s="779"/>
      <c r="EI216" s="779"/>
      <c r="EJ216" s="779"/>
      <c r="EK216" s="779"/>
      <c r="EL216" s="779"/>
      <c r="EM216" s="779"/>
      <c r="EN216" s="779"/>
      <c r="EO216" s="779"/>
      <c r="EP216" s="779"/>
      <c r="EQ216" s="779"/>
      <c r="ER216" s="779"/>
      <c r="ES216" s="779"/>
      <c r="ET216" s="779"/>
      <c r="EU216" s="779"/>
      <c r="EV216" s="779"/>
      <c r="EW216" s="779"/>
      <c r="EX216" s="779"/>
      <c r="EY216" s="779"/>
      <c r="EZ216" s="779"/>
      <c r="FA216" s="779"/>
      <c r="FB216" s="779"/>
      <c r="FC216" s="779"/>
    </row>
    <row r="217" spans="1:159" ht="22">
      <c r="A217" s="778"/>
      <c r="B217" s="778"/>
      <c r="C217" s="778"/>
      <c r="D217" s="778"/>
      <c r="E217" s="778"/>
      <c r="F217" s="778"/>
      <c r="G217" s="778"/>
      <c r="H217" s="778"/>
      <c r="I217" s="778"/>
      <c r="J217" s="778"/>
      <c r="K217" s="778"/>
      <c r="L217" s="778"/>
      <c r="M217" s="778"/>
      <c r="N217" s="778"/>
      <c r="O217" s="778"/>
      <c r="P217" s="778"/>
      <c r="Q217" s="778"/>
      <c r="R217" s="778"/>
      <c r="S217" s="778"/>
      <c r="T217" s="778"/>
      <c r="U217" s="778"/>
      <c r="V217" s="778"/>
      <c r="W217" s="778"/>
      <c r="X217" s="778"/>
      <c r="Y217" s="778"/>
      <c r="Z217" s="778"/>
      <c r="AA217" s="778"/>
      <c r="AB217" s="778"/>
      <c r="AC217" s="778"/>
      <c r="AD217" s="778"/>
      <c r="AE217" s="778"/>
      <c r="AF217" s="778"/>
      <c r="AG217" s="778"/>
      <c r="AH217" s="778"/>
      <c r="AI217" s="778"/>
      <c r="AJ217" s="778"/>
      <c r="AK217" s="778"/>
      <c r="AL217" s="778"/>
      <c r="AM217" s="778"/>
      <c r="AN217" s="778"/>
      <c r="AO217" s="778"/>
      <c r="AP217" s="778"/>
      <c r="AQ217" s="778"/>
      <c r="AR217" s="778"/>
      <c r="AS217" s="778"/>
      <c r="AT217" s="778"/>
      <c r="AU217" s="778"/>
      <c r="AV217" s="778"/>
      <c r="AW217" s="778"/>
      <c r="AX217" s="778"/>
      <c r="AY217" s="778"/>
      <c r="AZ217" s="778"/>
      <c r="BA217" s="778"/>
      <c r="BB217" s="778"/>
      <c r="BC217" s="778"/>
      <c r="BD217" s="778"/>
      <c r="BE217" s="778"/>
      <c r="BF217" s="778"/>
      <c r="BG217" s="778"/>
      <c r="BH217" s="778"/>
      <c r="BI217" s="778"/>
      <c r="BJ217" s="778"/>
      <c r="BK217" s="778"/>
      <c r="BL217" s="778"/>
      <c r="BM217" s="778"/>
      <c r="BN217" s="778"/>
      <c r="BO217" s="778"/>
      <c r="BP217" s="778"/>
      <c r="BQ217" s="778"/>
      <c r="BR217" s="778"/>
      <c r="BS217" s="778"/>
      <c r="BT217" s="778"/>
      <c r="BU217" s="778"/>
      <c r="BV217" s="778"/>
      <c r="BW217" s="778"/>
      <c r="BX217" s="778"/>
      <c r="BY217" s="778"/>
      <c r="BZ217" s="778"/>
      <c r="CA217" s="778"/>
      <c r="CB217" s="778"/>
      <c r="CC217" s="778"/>
      <c r="CD217" s="778"/>
      <c r="CE217" s="778"/>
      <c r="CF217" s="778"/>
      <c r="CG217" s="778"/>
      <c r="CH217" s="778"/>
      <c r="CI217" s="778"/>
      <c r="CJ217" s="778"/>
      <c r="CK217" s="778"/>
      <c r="CL217" s="778"/>
      <c r="CM217" s="778"/>
      <c r="CN217" s="778"/>
      <c r="CO217" s="778"/>
      <c r="CP217" s="778"/>
      <c r="CQ217" s="778"/>
      <c r="CR217" s="778"/>
      <c r="CS217" s="778"/>
      <c r="CT217" s="778"/>
      <c r="CU217" s="778"/>
      <c r="CV217" s="778"/>
      <c r="CW217" s="778"/>
      <c r="CX217" s="778"/>
      <c r="CY217" s="778"/>
      <c r="CZ217" s="778"/>
      <c r="DA217" s="778"/>
      <c r="DB217" s="778"/>
      <c r="DC217" s="778"/>
      <c r="DD217" s="778"/>
      <c r="DE217" s="778"/>
      <c r="DF217" s="778"/>
      <c r="DG217" s="778"/>
      <c r="DH217" s="778"/>
      <c r="DI217" s="778"/>
      <c r="DJ217" s="778"/>
      <c r="DK217" s="778"/>
      <c r="DL217" s="778"/>
      <c r="DM217" s="778"/>
      <c r="DN217" s="778"/>
      <c r="DO217" s="778"/>
      <c r="DP217" s="778"/>
      <c r="DQ217" s="778"/>
      <c r="DR217" s="778"/>
      <c r="DS217" s="778"/>
      <c r="DT217" s="779"/>
      <c r="DU217" s="779"/>
      <c r="DV217" s="779"/>
      <c r="DW217" s="779"/>
      <c r="DX217" s="779"/>
      <c r="DY217" s="779"/>
      <c r="DZ217" s="779"/>
      <c r="EA217" s="779"/>
      <c r="EB217" s="779"/>
      <c r="EC217" s="779"/>
      <c r="ED217" s="779"/>
      <c r="EE217" s="779"/>
      <c r="EF217" s="779"/>
      <c r="EG217" s="779"/>
      <c r="EH217" s="779"/>
      <c r="EI217" s="779"/>
      <c r="EJ217" s="779"/>
      <c r="EK217" s="779"/>
      <c r="EL217" s="779"/>
      <c r="EM217" s="779"/>
      <c r="EN217" s="779"/>
      <c r="EO217" s="779"/>
      <c r="EP217" s="779"/>
      <c r="EQ217" s="779"/>
      <c r="ER217" s="779"/>
      <c r="ES217" s="779"/>
      <c r="ET217" s="779"/>
      <c r="EU217" s="779"/>
      <c r="EV217" s="779"/>
      <c r="EW217" s="779"/>
      <c r="EX217" s="779"/>
      <c r="EY217" s="779"/>
      <c r="EZ217" s="779"/>
      <c r="FA217" s="779"/>
      <c r="FB217" s="779"/>
      <c r="FC217" s="779"/>
    </row>
    <row r="218" spans="1:159" ht="22">
      <c r="A218" s="778"/>
      <c r="B218" s="778"/>
      <c r="C218" s="778"/>
      <c r="D218" s="778"/>
      <c r="E218" s="778"/>
      <c r="F218" s="778"/>
      <c r="G218" s="778"/>
      <c r="H218" s="778"/>
      <c r="I218" s="778"/>
      <c r="J218" s="778"/>
      <c r="K218" s="778"/>
      <c r="L218" s="778"/>
      <c r="M218" s="778"/>
      <c r="N218" s="778"/>
      <c r="O218" s="778"/>
      <c r="P218" s="778"/>
      <c r="Q218" s="778"/>
      <c r="R218" s="778"/>
      <c r="S218" s="778"/>
      <c r="T218" s="778"/>
      <c r="U218" s="778"/>
      <c r="V218" s="778"/>
      <c r="W218" s="778"/>
      <c r="X218" s="778"/>
      <c r="Y218" s="778"/>
      <c r="Z218" s="778"/>
      <c r="AA218" s="778"/>
      <c r="AB218" s="778"/>
      <c r="AC218" s="778"/>
      <c r="AD218" s="778"/>
      <c r="AE218" s="778"/>
      <c r="AF218" s="778"/>
      <c r="AG218" s="778"/>
      <c r="AH218" s="778"/>
      <c r="AI218" s="778"/>
      <c r="AJ218" s="778"/>
      <c r="AK218" s="778"/>
      <c r="AL218" s="778"/>
      <c r="AM218" s="778"/>
      <c r="AN218" s="778"/>
      <c r="AO218" s="778"/>
      <c r="AP218" s="778"/>
      <c r="AQ218" s="778"/>
      <c r="AR218" s="778"/>
      <c r="AS218" s="778"/>
      <c r="AT218" s="778"/>
      <c r="AU218" s="778"/>
      <c r="AV218" s="778"/>
      <c r="AW218" s="778"/>
      <c r="AX218" s="778"/>
      <c r="AY218" s="778"/>
      <c r="AZ218" s="778"/>
      <c r="BA218" s="778"/>
      <c r="BB218" s="778"/>
      <c r="BC218" s="778"/>
      <c r="BD218" s="778"/>
      <c r="BE218" s="778"/>
      <c r="BF218" s="778"/>
      <c r="BG218" s="778"/>
      <c r="BH218" s="778"/>
      <c r="BI218" s="778"/>
      <c r="BJ218" s="778"/>
      <c r="BK218" s="778"/>
      <c r="BL218" s="778"/>
      <c r="BM218" s="778"/>
      <c r="BN218" s="778"/>
      <c r="BO218" s="778"/>
      <c r="BP218" s="778"/>
      <c r="BQ218" s="778"/>
      <c r="BR218" s="778"/>
      <c r="BS218" s="778"/>
      <c r="BT218" s="778"/>
      <c r="BU218" s="778"/>
      <c r="BV218" s="778"/>
      <c r="BW218" s="778"/>
      <c r="BX218" s="778"/>
      <c r="BY218" s="778"/>
      <c r="BZ218" s="778"/>
      <c r="CA218" s="778"/>
      <c r="CB218" s="778"/>
      <c r="CC218" s="778"/>
      <c r="CD218" s="778"/>
      <c r="CE218" s="778"/>
      <c r="CF218" s="778"/>
      <c r="CG218" s="778"/>
      <c r="CH218" s="778"/>
      <c r="CI218" s="778"/>
      <c r="CJ218" s="778"/>
      <c r="CK218" s="778"/>
      <c r="CL218" s="778"/>
      <c r="CM218" s="778"/>
      <c r="CN218" s="778"/>
      <c r="CO218" s="778"/>
      <c r="CP218" s="778"/>
      <c r="CQ218" s="778"/>
      <c r="CR218" s="778"/>
      <c r="CS218" s="778"/>
      <c r="CT218" s="778"/>
      <c r="CU218" s="778"/>
      <c r="CV218" s="778"/>
      <c r="CW218" s="778"/>
      <c r="CX218" s="778"/>
      <c r="CY218" s="778"/>
      <c r="CZ218" s="778"/>
      <c r="DA218" s="778"/>
      <c r="DB218" s="778"/>
      <c r="DC218" s="778"/>
      <c r="DD218" s="778"/>
      <c r="DE218" s="778"/>
      <c r="DF218" s="778"/>
      <c r="DG218" s="778"/>
      <c r="DH218" s="778"/>
      <c r="DI218" s="778"/>
      <c r="DJ218" s="778"/>
      <c r="DK218" s="778"/>
      <c r="DL218" s="778"/>
      <c r="DM218" s="778"/>
      <c r="DN218" s="778"/>
      <c r="DO218" s="778"/>
      <c r="DP218" s="778"/>
      <c r="DQ218" s="778"/>
      <c r="DR218" s="778"/>
      <c r="DS218" s="778"/>
      <c r="DT218" s="779"/>
      <c r="DU218" s="779"/>
      <c r="DV218" s="779"/>
      <c r="DW218" s="779"/>
      <c r="DX218" s="779"/>
      <c r="DY218" s="779"/>
      <c r="DZ218" s="779"/>
      <c r="EA218" s="779"/>
      <c r="EB218" s="779"/>
      <c r="EC218" s="779"/>
      <c r="ED218" s="779"/>
      <c r="EE218" s="779"/>
      <c r="EF218" s="779"/>
      <c r="EG218" s="779"/>
      <c r="EH218" s="779"/>
      <c r="EI218" s="779"/>
      <c r="EJ218" s="779"/>
      <c r="EK218" s="779"/>
      <c r="EL218" s="779"/>
      <c r="EM218" s="779"/>
      <c r="EN218" s="779"/>
      <c r="EO218" s="779"/>
      <c r="EP218" s="779"/>
      <c r="EQ218" s="779"/>
      <c r="ER218" s="779"/>
      <c r="ES218" s="779"/>
      <c r="ET218" s="779"/>
      <c r="EU218" s="779"/>
      <c r="EV218" s="779"/>
      <c r="EW218" s="779"/>
      <c r="EX218" s="779"/>
      <c r="EY218" s="779"/>
      <c r="EZ218" s="779"/>
      <c r="FA218" s="779"/>
      <c r="FB218" s="779"/>
      <c r="FC218" s="779"/>
    </row>
    <row r="219" spans="1:159" ht="22">
      <c r="A219" s="778"/>
      <c r="B219" s="778"/>
      <c r="C219" s="778"/>
      <c r="D219" s="778"/>
      <c r="E219" s="778"/>
      <c r="F219" s="778"/>
      <c r="G219" s="778"/>
      <c r="H219" s="778"/>
      <c r="I219" s="778"/>
      <c r="J219" s="778"/>
      <c r="K219" s="778"/>
      <c r="L219" s="778"/>
      <c r="M219" s="778"/>
      <c r="N219" s="778"/>
      <c r="O219" s="778"/>
      <c r="P219" s="778"/>
      <c r="Q219" s="778"/>
      <c r="R219" s="778"/>
      <c r="S219" s="778"/>
      <c r="T219" s="778"/>
      <c r="U219" s="778"/>
      <c r="V219" s="778"/>
      <c r="W219" s="778"/>
      <c r="X219" s="778"/>
      <c r="Y219" s="778"/>
      <c r="Z219" s="778"/>
      <c r="AA219" s="778"/>
      <c r="AB219" s="778"/>
      <c r="AC219" s="778"/>
      <c r="AD219" s="778"/>
      <c r="AE219" s="778"/>
      <c r="AF219" s="778"/>
      <c r="AG219" s="778"/>
      <c r="AH219" s="778"/>
      <c r="AI219" s="778"/>
      <c r="AJ219" s="778"/>
      <c r="AK219" s="778"/>
      <c r="AL219" s="778"/>
      <c r="AM219" s="778"/>
      <c r="AN219" s="778"/>
      <c r="AO219" s="778"/>
      <c r="AP219" s="778"/>
      <c r="AQ219" s="778"/>
      <c r="AR219" s="778"/>
      <c r="AS219" s="778"/>
      <c r="AT219" s="778"/>
      <c r="AU219" s="778"/>
      <c r="AV219" s="778"/>
      <c r="AW219" s="778"/>
      <c r="AX219" s="778"/>
      <c r="AY219" s="778"/>
      <c r="AZ219" s="778"/>
      <c r="BA219" s="778"/>
      <c r="BB219" s="778"/>
      <c r="BC219" s="778"/>
      <c r="BD219" s="778"/>
      <c r="BE219" s="778"/>
      <c r="BF219" s="778"/>
      <c r="BG219" s="778"/>
      <c r="BH219" s="778"/>
      <c r="BI219" s="778"/>
      <c r="BJ219" s="778"/>
      <c r="BK219" s="778"/>
      <c r="BL219" s="778"/>
      <c r="BM219" s="778"/>
      <c r="BN219" s="778"/>
      <c r="BO219" s="778"/>
      <c r="BP219" s="778"/>
      <c r="BQ219" s="778"/>
      <c r="BR219" s="778"/>
      <c r="BS219" s="778"/>
      <c r="BT219" s="778"/>
      <c r="BU219" s="778"/>
      <c r="BV219" s="778"/>
      <c r="BW219" s="778"/>
      <c r="BX219" s="778"/>
      <c r="BY219" s="778"/>
      <c r="BZ219" s="778"/>
      <c r="CA219" s="778"/>
      <c r="CB219" s="778"/>
      <c r="CC219" s="778"/>
      <c r="CD219" s="778"/>
      <c r="CE219" s="778"/>
      <c r="CF219" s="778"/>
      <c r="CG219" s="778"/>
      <c r="CH219" s="778"/>
      <c r="CI219" s="778"/>
      <c r="CJ219" s="778"/>
      <c r="CK219" s="778"/>
      <c r="CL219" s="778"/>
      <c r="CM219" s="778"/>
      <c r="CN219" s="778"/>
      <c r="CO219" s="778"/>
      <c r="CP219" s="778"/>
      <c r="CQ219" s="778"/>
      <c r="CR219" s="778"/>
      <c r="CS219" s="778"/>
      <c r="CT219" s="778"/>
      <c r="CU219" s="778"/>
      <c r="CV219" s="778"/>
      <c r="CW219" s="778"/>
      <c r="CX219" s="778"/>
      <c r="CY219" s="778"/>
      <c r="CZ219" s="778"/>
      <c r="DA219" s="778"/>
      <c r="DB219" s="778"/>
      <c r="DC219" s="778"/>
      <c r="DD219" s="778"/>
      <c r="DE219" s="778"/>
      <c r="DF219" s="778"/>
      <c r="DG219" s="778"/>
      <c r="DH219" s="778"/>
      <c r="DI219" s="778"/>
      <c r="DJ219" s="778"/>
      <c r="DK219" s="778"/>
      <c r="DL219" s="778"/>
      <c r="DM219" s="778"/>
      <c r="DN219" s="778"/>
      <c r="DO219" s="778"/>
      <c r="DP219" s="778"/>
      <c r="DQ219" s="778"/>
      <c r="DR219" s="778"/>
      <c r="DS219" s="778"/>
      <c r="DT219" s="779"/>
      <c r="DU219" s="779"/>
      <c r="DV219" s="779"/>
      <c r="DW219" s="779"/>
      <c r="DX219" s="779"/>
      <c r="DY219" s="779"/>
      <c r="DZ219" s="779"/>
      <c r="EA219" s="779"/>
      <c r="EB219" s="779"/>
      <c r="EC219" s="779"/>
      <c r="ED219" s="779"/>
      <c r="EE219" s="779"/>
      <c r="EF219" s="779"/>
      <c r="EG219" s="779"/>
      <c r="EH219" s="779"/>
      <c r="EI219" s="779"/>
      <c r="EJ219" s="779"/>
      <c r="EK219" s="779"/>
      <c r="EL219" s="779"/>
      <c r="EM219" s="779"/>
      <c r="EN219" s="779"/>
      <c r="EO219" s="779"/>
      <c r="EP219" s="779"/>
      <c r="EQ219" s="779"/>
      <c r="ER219" s="779"/>
      <c r="ES219" s="779"/>
      <c r="ET219" s="779"/>
      <c r="EU219" s="779"/>
      <c r="EV219" s="779"/>
      <c r="EW219" s="779"/>
      <c r="EX219" s="779"/>
      <c r="EY219" s="779"/>
      <c r="EZ219" s="779"/>
      <c r="FA219" s="779"/>
      <c r="FB219" s="779"/>
      <c r="FC219" s="779"/>
    </row>
    <row r="220" spans="1:159" ht="22">
      <c r="A220" s="778"/>
      <c r="B220" s="778"/>
      <c r="C220" s="778"/>
      <c r="D220" s="778"/>
      <c r="E220" s="778"/>
      <c r="F220" s="778"/>
      <c r="G220" s="778"/>
      <c r="H220" s="778"/>
      <c r="I220" s="778"/>
      <c r="J220" s="778"/>
      <c r="K220" s="778"/>
      <c r="L220" s="778"/>
      <c r="M220" s="778"/>
      <c r="N220" s="778"/>
      <c r="O220" s="778"/>
      <c r="P220" s="778"/>
      <c r="Q220" s="778"/>
      <c r="R220" s="778"/>
      <c r="S220" s="778"/>
      <c r="T220" s="778"/>
      <c r="U220" s="778"/>
      <c r="V220" s="778"/>
      <c r="W220" s="778"/>
      <c r="X220" s="778"/>
      <c r="Y220" s="778"/>
      <c r="Z220" s="778"/>
      <c r="AA220" s="778"/>
      <c r="AB220" s="778"/>
      <c r="AC220" s="778"/>
      <c r="AD220" s="778"/>
      <c r="AE220" s="778"/>
      <c r="AF220" s="778"/>
      <c r="AG220" s="778"/>
      <c r="AH220" s="778"/>
      <c r="AI220" s="778"/>
      <c r="AJ220" s="778"/>
      <c r="AK220" s="778"/>
      <c r="AL220" s="778"/>
      <c r="AM220" s="778"/>
      <c r="AN220" s="778"/>
      <c r="AO220" s="778"/>
      <c r="AP220" s="778"/>
      <c r="AQ220" s="778"/>
      <c r="AR220" s="778"/>
      <c r="AS220" s="778"/>
      <c r="AT220" s="778"/>
      <c r="AU220" s="778"/>
      <c r="AV220" s="778"/>
      <c r="AW220" s="778"/>
      <c r="AX220" s="778"/>
      <c r="AY220" s="778"/>
      <c r="AZ220" s="778"/>
      <c r="BA220" s="778"/>
      <c r="BB220" s="778"/>
      <c r="BC220" s="778"/>
      <c r="BD220" s="778"/>
      <c r="BE220" s="778"/>
      <c r="BF220" s="778"/>
      <c r="BG220" s="778"/>
      <c r="BH220" s="778"/>
      <c r="BI220" s="778"/>
      <c r="BJ220" s="778"/>
      <c r="BK220" s="778"/>
      <c r="BL220" s="778"/>
      <c r="BM220" s="778"/>
      <c r="BN220" s="778"/>
      <c r="BO220" s="778"/>
      <c r="BP220" s="778"/>
      <c r="BQ220" s="778"/>
      <c r="BR220" s="778"/>
      <c r="BS220" s="778"/>
      <c r="BT220" s="778"/>
      <c r="BU220" s="778"/>
      <c r="BV220" s="778"/>
      <c r="BW220" s="778"/>
      <c r="BX220" s="778"/>
      <c r="BY220" s="778"/>
      <c r="BZ220" s="778"/>
      <c r="CA220" s="778"/>
      <c r="CB220" s="778"/>
      <c r="CC220" s="778"/>
      <c r="CD220" s="778"/>
      <c r="CE220" s="778"/>
      <c r="CF220" s="778"/>
      <c r="CG220" s="778"/>
      <c r="CH220" s="778"/>
      <c r="CI220" s="778"/>
      <c r="CJ220" s="778"/>
      <c r="CK220" s="778"/>
      <c r="CL220" s="778"/>
      <c r="CM220" s="778"/>
      <c r="CN220" s="778"/>
      <c r="CO220" s="778"/>
      <c r="CP220" s="778"/>
      <c r="CQ220" s="778"/>
      <c r="CR220" s="778"/>
      <c r="CS220" s="778"/>
      <c r="CT220" s="778"/>
      <c r="CU220" s="778"/>
      <c r="CV220" s="778"/>
      <c r="CW220" s="778"/>
      <c r="CX220" s="778"/>
      <c r="CY220" s="778"/>
      <c r="CZ220" s="778"/>
      <c r="DA220" s="778"/>
      <c r="DB220" s="778"/>
      <c r="DC220" s="778"/>
      <c r="DD220" s="778"/>
      <c r="DE220" s="778"/>
      <c r="DF220" s="778"/>
      <c r="DG220" s="778"/>
      <c r="DH220" s="778"/>
      <c r="DI220" s="778"/>
      <c r="DJ220" s="778"/>
      <c r="DK220" s="778"/>
      <c r="DL220" s="778"/>
      <c r="DM220" s="778"/>
      <c r="DN220" s="778"/>
      <c r="DO220" s="778"/>
      <c r="DP220" s="778"/>
      <c r="DQ220" s="778"/>
      <c r="DR220" s="778"/>
      <c r="DS220" s="778"/>
      <c r="DT220" s="779"/>
      <c r="DU220" s="779"/>
      <c r="DV220" s="779"/>
      <c r="DW220" s="779"/>
      <c r="DX220" s="779"/>
      <c r="DY220" s="779"/>
      <c r="DZ220" s="779"/>
      <c r="EA220" s="779"/>
      <c r="EB220" s="779"/>
      <c r="EC220" s="779"/>
      <c r="ED220" s="779"/>
      <c r="EE220" s="779"/>
      <c r="EF220" s="779"/>
      <c r="EG220" s="779"/>
      <c r="EH220" s="779"/>
      <c r="EI220" s="779"/>
      <c r="EJ220" s="779"/>
      <c r="EK220" s="779"/>
      <c r="EL220" s="779"/>
      <c r="EM220" s="779"/>
      <c r="EN220" s="779"/>
      <c r="EO220" s="779"/>
      <c r="EP220" s="779"/>
      <c r="EQ220" s="779"/>
      <c r="ER220" s="779"/>
      <c r="ES220" s="779"/>
      <c r="ET220" s="779"/>
      <c r="EU220" s="779"/>
      <c r="EV220" s="779"/>
      <c r="EW220" s="779"/>
      <c r="EX220" s="779"/>
      <c r="EY220" s="779"/>
      <c r="EZ220" s="779"/>
      <c r="FA220" s="779"/>
      <c r="FB220" s="779"/>
      <c r="FC220" s="779"/>
    </row>
    <row r="221" spans="1:159" ht="22">
      <c r="A221" s="778"/>
      <c r="B221" s="778"/>
      <c r="C221" s="778"/>
      <c r="D221" s="778"/>
      <c r="E221" s="778"/>
      <c r="F221" s="778"/>
      <c r="G221" s="778"/>
      <c r="H221" s="778"/>
      <c r="I221" s="778"/>
      <c r="J221" s="778"/>
      <c r="K221" s="778"/>
      <c r="L221" s="778"/>
      <c r="M221" s="778"/>
      <c r="N221" s="778"/>
      <c r="O221" s="778"/>
      <c r="P221" s="778"/>
      <c r="Q221" s="778"/>
      <c r="R221" s="778"/>
      <c r="S221" s="778"/>
      <c r="T221" s="778"/>
      <c r="U221" s="778"/>
      <c r="V221" s="778"/>
      <c r="W221" s="778"/>
      <c r="X221" s="778"/>
      <c r="Y221" s="778"/>
      <c r="Z221" s="778"/>
      <c r="AA221" s="778"/>
      <c r="AB221" s="778"/>
      <c r="AC221" s="778"/>
      <c r="AD221" s="778"/>
      <c r="AE221" s="778"/>
      <c r="AF221" s="778"/>
      <c r="AG221" s="778"/>
      <c r="AH221" s="778"/>
      <c r="AI221" s="778"/>
      <c r="AJ221" s="778"/>
      <c r="AK221" s="778"/>
      <c r="AL221" s="778"/>
      <c r="AM221" s="778"/>
      <c r="AN221" s="778"/>
      <c r="AO221" s="778"/>
      <c r="AP221" s="778"/>
      <c r="AQ221" s="778"/>
      <c r="AR221" s="778"/>
      <c r="AS221" s="778"/>
      <c r="AT221" s="778"/>
      <c r="AU221" s="778"/>
      <c r="AV221" s="778"/>
      <c r="AW221" s="778"/>
      <c r="AX221" s="778"/>
      <c r="AY221" s="778"/>
      <c r="AZ221" s="778"/>
      <c r="BA221" s="778"/>
      <c r="BB221" s="778"/>
      <c r="BC221" s="778"/>
      <c r="BD221" s="778"/>
      <c r="BE221" s="778"/>
      <c r="BF221" s="778"/>
      <c r="BG221" s="778"/>
      <c r="BH221" s="778"/>
      <c r="BI221" s="778"/>
      <c r="BJ221" s="778"/>
      <c r="BK221" s="778"/>
      <c r="BL221" s="778"/>
      <c r="BM221" s="778"/>
      <c r="BN221" s="778"/>
      <c r="BO221" s="778"/>
      <c r="BP221" s="778"/>
      <c r="BQ221" s="778"/>
      <c r="BR221" s="778"/>
      <c r="BS221" s="778"/>
      <c r="BT221" s="778"/>
      <c r="BU221" s="778"/>
      <c r="BV221" s="778"/>
      <c r="BW221" s="778"/>
      <c r="BX221" s="778"/>
      <c r="BY221" s="778"/>
      <c r="BZ221" s="778"/>
      <c r="CA221" s="778"/>
      <c r="CB221" s="778"/>
      <c r="CC221" s="778"/>
      <c r="CD221" s="778"/>
      <c r="CE221" s="778"/>
      <c r="CF221" s="778"/>
      <c r="CG221" s="778"/>
      <c r="CH221" s="778"/>
      <c r="CI221" s="778"/>
      <c r="CJ221" s="778"/>
      <c r="CK221" s="778"/>
      <c r="CL221" s="778"/>
      <c r="CM221" s="778"/>
      <c r="CN221" s="778"/>
      <c r="CO221" s="778"/>
      <c r="CP221" s="778"/>
      <c r="CQ221" s="778"/>
      <c r="CR221" s="778"/>
      <c r="CS221" s="778"/>
      <c r="CT221" s="778"/>
      <c r="CU221" s="778"/>
      <c r="CV221" s="778"/>
      <c r="CW221" s="778"/>
      <c r="CX221" s="778"/>
      <c r="CY221" s="778"/>
      <c r="CZ221" s="778"/>
      <c r="DA221" s="778"/>
      <c r="DB221" s="778"/>
      <c r="DC221" s="778"/>
      <c r="DD221" s="778"/>
      <c r="DE221" s="778"/>
      <c r="DF221" s="778"/>
      <c r="DG221" s="778"/>
      <c r="DH221" s="778"/>
      <c r="DI221" s="778"/>
      <c r="DJ221" s="778"/>
      <c r="DK221" s="778"/>
      <c r="DL221" s="778"/>
      <c r="DM221" s="778"/>
      <c r="DN221" s="778"/>
      <c r="DO221" s="778"/>
      <c r="DP221" s="778"/>
      <c r="DQ221" s="778"/>
      <c r="DR221" s="778"/>
      <c r="DS221" s="778"/>
      <c r="DT221" s="779"/>
      <c r="DU221" s="779"/>
      <c r="DV221" s="779"/>
      <c r="DW221" s="779"/>
      <c r="DX221" s="779"/>
      <c r="DY221" s="779"/>
      <c r="DZ221" s="779"/>
      <c r="EA221" s="779"/>
      <c r="EB221" s="779"/>
      <c r="EC221" s="779"/>
      <c r="ED221" s="779"/>
      <c r="EE221" s="779"/>
      <c r="EF221" s="779"/>
      <c r="EG221" s="779"/>
      <c r="EH221" s="779"/>
      <c r="EI221" s="779"/>
      <c r="EJ221" s="779"/>
      <c r="EK221" s="779"/>
      <c r="EL221" s="779"/>
      <c r="EM221" s="779"/>
      <c r="EN221" s="779"/>
      <c r="EO221" s="779"/>
      <c r="EP221" s="779"/>
      <c r="EQ221" s="779"/>
      <c r="ER221" s="779"/>
      <c r="ES221" s="779"/>
      <c r="ET221" s="779"/>
      <c r="EU221" s="779"/>
      <c r="EV221" s="779"/>
      <c r="EW221" s="779"/>
      <c r="EX221" s="779"/>
      <c r="EY221" s="779"/>
      <c r="EZ221" s="779"/>
      <c r="FA221" s="779"/>
      <c r="FB221" s="779"/>
      <c r="FC221" s="779"/>
    </row>
    <row r="222" spans="1:159" ht="22">
      <c r="A222" s="778"/>
      <c r="B222" s="778"/>
      <c r="C222" s="778"/>
      <c r="D222" s="778"/>
      <c r="E222" s="778"/>
      <c r="F222" s="778"/>
      <c r="G222" s="778"/>
      <c r="H222" s="778"/>
      <c r="I222" s="778"/>
      <c r="J222" s="778"/>
      <c r="K222" s="778"/>
      <c r="L222" s="778"/>
      <c r="M222" s="778"/>
      <c r="N222" s="778"/>
      <c r="O222" s="778"/>
      <c r="P222" s="778"/>
      <c r="Q222" s="778"/>
      <c r="R222" s="778"/>
      <c r="S222" s="778"/>
      <c r="T222" s="778"/>
      <c r="U222" s="778"/>
      <c r="V222" s="778"/>
      <c r="W222" s="778"/>
      <c r="X222" s="778"/>
      <c r="Y222" s="778"/>
      <c r="Z222" s="778"/>
      <c r="AA222" s="778"/>
      <c r="AB222" s="778"/>
      <c r="AC222" s="778"/>
      <c r="AD222" s="778"/>
      <c r="AE222" s="778"/>
      <c r="AF222" s="778"/>
      <c r="AG222" s="778"/>
      <c r="AH222" s="778"/>
      <c r="AI222" s="778"/>
      <c r="AJ222" s="778"/>
      <c r="AK222" s="778"/>
      <c r="AL222" s="778"/>
      <c r="AM222" s="778"/>
      <c r="AN222" s="778"/>
      <c r="AO222" s="778"/>
      <c r="AP222" s="778"/>
      <c r="AQ222" s="778"/>
      <c r="AR222" s="778"/>
      <c r="AS222" s="778"/>
      <c r="AT222" s="778"/>
      <c r="AU222" s="778"/>
      <c r="AV222" s="778"/>
      <c r="AW222" s="778"/>
      <c r="AX222" s="778"/>
      <c r="AY222" s="778"/>
      <c r="AZ222" s="778"/>
      <c r="BA222" s="778"/>
      <c r="BB222" s="778"/>
      <c r="BC222" s="778"/>
      <c r="BD222" s="778"/>
      <c r="BE222" s="778"/>
      <c r="BF222" s="778"/>
      <c r="BG222" s="778"/>
      <c r="BH222" s="778"/>
      <c r="BI222" s="778"/>
      <c r="BJ222" s="778"/>
      <c r="BK222" s="778"/>
      <c r="BL222" s="778"/>
      <c r="BM222" s="778"/>
      <c r="BN222" s="778"/>
      <c r="BO222" s="778"/>
      <c r="BP222" s="778"/>
      <c r="BQ222" s="778"/>
      <c r="BR222" s="778"/>
      <c r="BS222" s="778"/>
      <c r="BT222" s="778"/>
      <c r="BU222" s="778"/>
      <c r="BV222" s="778"/>
      <c r="BW222" s="778"/>
      <c r="BX222" s="778"/>
      <c r="BY222" s="778"/>
      <c r="BZ222" s="778"/>
      <c r="CA222" s="778"/>
      <c r="CB222" s="778"/>
      <c r="CC222" s="778"/>
      <c r="CD222" s="778"/>
      <c r="CE222" s="778"/>
      <c r="CF222" s="778"/>
      <c r="CG222" s="778"/>
      <c r="CH222" s="778"/>
      <c r="CI222" s="778"/>
      <c r="CJ222" s="778"/>
      <c r="CK222" s="778"/>
      <c r="CL222" s="778"/>
      <c r="CM222" s="778"/>
      <c r="CN222" s="778"/>
      <c r="CO222" s="778"/>
      <c r="CP222" s="778"/>
      <c r="CQ222" s="778"/>
      <c r="CR222" s="778"/>
      <c r="CS222" s="778"/>
      <c r="CT222" s="778"/>
      <c r="CU222" s="778"/>
      <c r="CV222" s="778"/>
      <c r="CW222" s="778"/>
      <c r="CX222" s="778"/>
      <c r="CY222" s="778"/>
      <c r="CZ222" s="778"/>
      <c r="DA222" s="778"/>
      <c r="DB222" s="778"/>
      <c r="DC222" s="778"/>
      <c r="DD222" s="778"/>
      <c r="DE222" s="778"/>
      <c r="DF222" s="778"/>
      <c r="DG222" s="778"/>
      <c r="DH222" s="778"/>
      <c r="DI222" s="778"/>
      <c r="DJ222" s="778"/>
      <c r="DK222" s="778"/>
      <c r="DL222" s="778"/>
      <c r="DM222" s="778"/>
      <c r="DN222" s="778"/>
      <c r="DO222" s="778"/>
      <c r="DP222" s="778"/>
      <c r="DQ222" s="778"/>
      <c r="DR222" s="778"/>
      <c r="DS222" s="778"/>
      <c r="DT222" s="779"/>
      <c r="DU222" s="779"/>
      <c r="DV222" s="779"/>
      <c r="DW222" s="779"/>
      <c r="DX222" s="779"/>
      <c r="DY222" s="779"/>
      <c r="DZ222" s="779"/>
      <c r="EA222" s="779"/>
      <c r="EB222" s="779"/>
      <c r="EC222" s="779"/>
      <c r="ED222" s="779"/>
      <c r="EE222" s="779"/>
      <c r="EF222" s="779"/>
      <c r="EG222" s="779"/>
      <c r="EH222" s="779"/>
      <c r="EI222" s="779"/>
      <c r="EJ222" s="779"/>
      <c r="EK222" s="779"/>
      <c r="EL222" s="779"/>
      <c r="EM222" s="779"/>
      <c r="EN222" s="779"/>
      <c r="EO222" s="779"/>
      <c r="EP222" s="779"/>
      <c r="EQ222" s="779"/>
      <c r="ER222" s="779"/>
      <c r="ES222" s="779"/>
      <c r="ET222" s="779"/>
      <c r="EU222" s="779"/>
      <c r="EV222" s="779"/>
      <c r="EW222" s="779"/>
      <c r="EX222" s="779"/>
      <c r="EY222" s="779"/>
      <c r="EZ222" s="779"/>
      <c r="FA222" s="779"/>
      <c r="FB222" s="779"/>
      <c r="FC222" s="779"/>
    </row>
    <row r="223" spans="1:159" ht="22">
      <c r="A223" s="778"/>
      <c r="B223" s="778"/>
      <c r="C223" s="778"/>
      <c r="D223" s="778"/>
      <c r="E223" s="778"/>
      <c r="F223" s="778"/>
      <c r="G223" s="778"/>
      <c r="H223" s="778"/>
      <c r="I223" s="778"/>
      <c r="J223" s="778"/>
      <c r="K223" s="778"/>
      <c r="L223" s="778"/>
      <c r="M223" s="778"/>
      <c r="N223" s="778"/>
      <c r="O223" s="778"/>
      <c r="P223" s="778"/>
      <c r="Q223" s="778"/>
      <c r="R223" s="778"/>
      <c r="S223" s="778"/>
      <c r="T223" s="778"/>
      <c r="U223" s="778"/>
      <c r="V223" s="778"/>
      <c r="W223" s="778"/>
      <c r="X223" s="778"/>
      <c r="Y223" s="778"/>
      <c r="Z223" s="778"/>
      <c r="AA223" s="778"/>
      <c r="AB223" s="778"/>
      <c r="AC223" s="778"/>
      <c r="AD223" s="778"/>
      <c r="AE223" s="778"/>
      <c r="AF223" s="778"/>
      <c r="AG223" s="778"/>
      <c r="AH223" s="778"/>
      <c r="AI223" s="778"/>
      <c r="AJ223" s="778"/>
      <c r="AK223" s="778"/>
      <c r="AL223" s="778"/>
      <c r="AM223" s="778"/>
      <c r="AN223" s="778"/>
      <c r="AO223" s="778"/>
      <c r="AP223" s="778"/>
      <c r="AQ223" s="778"/>
      <c r="AR223" s="778"/>
      <c r="AS223" s="778"/>
      <c r="AT223" s="778"/>
      <c r="AU223" s="778"/>
      <c r="AV223" s="778"/>
      <c r="AW223" s="778"/>
      <c r="AX223" s="778"/>
      <c r="AY223" s="778"/>
      <c r="AZ223" s="778"/>
      <c r="BA223" s="778"/>
      <c r="BB223" s="778"/>
      <c r="BC223" s="778"/>
      <c r="BD223" s="778"/>
      <c r="BE223" s="778"/>
      <c r="BF223" s="778"/>
      <c r="BG223" s="778"/>
      <c r="BH223" s="778"/>
      <c r="BI223" s="778"/>
      <c r="BJ223" s="778"/>
      <c r="BK223" s="778"/>
      <c r="BL223" s="778"/>
      <c r="BM223" s="778"/>
      <c r="BN223" s="778"/>
      <c r="BO223" s="778"/>
      <c r="BP223" s="778"/>
      <c r="BQ223" s="778"/>
      <c r="BR223" s="778"/>
      <c r="BS223" s="778"/>
      <c r="BT223" s="778"/>
      <c r="BU223" s="778"/>
      <c r="BV223" s="778"/>
      <c r="BW223" s="778"/>
      <c r="BX223" s="778"/>
      <c r="BY223" s="778"/>
      <c r="BZ223" s="778"/>
      <c r="CA223" s="778"/>
      <c r="CB223" s="778"/>
      <c r="CC223" s="778"/>
      <c r="CD223" s="778"/>
      <c r="CE223" s="778"/>
      <c r="CF223" s="778"/>
      <c r="CG223" s="778"/>
      <c r="CH223" s="778"/>
      <c r="CI223" s="778"/>
      <c r="CJ223" s="778"/>
      <c r="CK223" s="778"/>
      <c r="CL223" s="778"/>
      <c r="CM223" s="778"/>
      <c r="CN223" s="778"/>
      <c r="CO223" s="778"/>
      <c r="CP223" s="778"/>
      <c r="CQ223" s="778"/>
      <c r="CR223" s="778"/>
      <c r="CS223" s="778"/>
      <c r="CT223" s="778"/>
      <c r="CU223" s="778"/>
      <c r="CV223" s="778"/>
      <c r="CW223" s="778"/>
      <c r="CX223" s="778"/>
      <c r="CY223" s="778"/>
      <c r="CZ223" s="778"/>
      <c r="DA223" s="778"/>
      <c r="DB223" s="778"/>
      <c r="DC223" s="778"/>
      <c r="DD223" s="778"/>
      <c r="DE223" s="778"/>
      <c r="DF223" s="778"/>
      <c r="DG223" s="778"/>
      <c r="DH223" s="778"/>
      <c r="DI223" s="778"/>
      <c r="DJ223" s="778"/>
      <c r="DK223" s="778"/>
      <c r="DL223" s="778"/>
      <c r="DM223" s="778"/>
      <c r="DN223" s="778"/>
      <c r="DO223" s="778"/>
      <c r="DP223" s="778"/>
      <c r="DQ223" s="778"/>
      <c r="DR223" s="778"/>
      <c r="DS223" s="778"/>
      <c r="DT223" s="779"/>
      <c r="DU223" s="779"/>
      <c r="DV223" s="779"/>
      <c r="DW223" s="779"/>
      <c r="DX223" s="779"/>
      <c r="DY223" s="779"/>
      <c r="DZ223" s="779"/>
      <c r="EA223" s="779"/>
      <c r="EB223" s="779"/>
      <c r="EC223" s="779"/>
      <c r="ED223" s="779"/>
      <c r="EE223" s="779"/>
      <c r="EF223" s="779"/>
      <c r="EG223" s="779"/>
      <c r="EH223" s="779"/>
      <c r="EI223" s="779"/>
      <c r="EJ223" s="779"/>
      <c r="EK223" s="779"/>
      <c r="EL223" s="779"/>
      <c r="EM223" s="779"/>
      <c r="EN223" s="779"/>
      <c r="EO223" s="779"/>
      <c r="EP223" s="779"/>
      <c r="EQ223" s="779"/>
      <c r="ER223" s="779"/>
      <c r="ES223" s="779"/>
      <c r="ET223" s="779"/>
      <c r="EU223" s="779"/>
      <c r="EV223" s="779"/>
      <c r="EW223" s="779"/>
      <c r="EX223" s="779"/>
      <c r="EY223" s="779"/>
      <c r="EZ223" s="779"/>
      <c r="FA223" s="779"/>
      <c r="FB223" s="779"/>
      <c r="FC223" s="779"/>
    </row>
    <row r="224" spans="1:159" ht="22">
      <c r="A224" s="778"/>
      <c r="B224" s="778"/>
      <c r="C224" s="778"/>
      <c r="D224" s="778"/>
      <c r="E224" s="778"/>
      <c r="F224" s="778"/>
      <c r="G224" s="778"/>
      <c r="H224" s="778"/>
      <c r="I224" s="778"/>
      <c r="J224" s="778"/>
      <c r="K224" s="778"/>
      <c r="L224" s="778"/>
      <c r="M224" s="778"/>
      <c r="N224" s="778"/>
      <c r="O224" s="778"/>
      <c r="P224" s="778"/>
      <c r="Q224" s="778"/>
      <c r="R224" s="778"/>
      <c r="S224" s="778"/>
      <c r="T224" s="778"/>
      <c r="U224" s="778"/>
      <c r="V224" s="778"/>
      <c r="W224" s="778"/>
      <c r="X224" s="778"/>
      <c r="Y224" s="778"/>
      <c r="Z224" s="778"/>
      <c r="AA224" s="778"/>
      <c r="AB224" s="778"/>
      <c r="AC224" s="778"/>
      <c r="AD224" s="778"/>
      <c r="AE224" s="778"/>
      <c r="AF224" s="778"/>
      <c r="AG224" s="778"/>
      <c r="AH224" s="778"/>
      <c r="AI224" s="778"/>
      <c r="AJ224" s="778"/>
      <c r="AK224" s="778"/>
      <c r="AL224" s="778"/>
      <c r="AM224" s="778"/>
      <c r="AN224" s="778"/>
      <c r="AO224" s="778"/>
      <c r="AP224" s="778"/>
      <c r="AQ224" s="778"/>
      <c r="AR224" s="778"/>
      <c r="AS224" s="778"/>
      <c r="AT224" s="778"/>
      <c r="AU224" s="778"/>
      <c r="AV224" s="778"/>
      <c r="AW224" s="778"/>
      <c r="AX224" s="778"/>
      <c r="AY224" s="778"/>
      <c r="AZ224" s="778"/>
      <c r="BA224" s="778"/>
      <c r="BB224" s="778"/>
      <c r="BC224" s="778"/>
      <c r="BD224" s="778"/>
      <c r="BE224" s="778"/>
      <c r="BF224" s="778"/>
      <c r="BG224" s="778"/>
      <c r="BH224" s="778"/>
      <c r="BI224" s="778"/>
      <c r="BJ224" s="778"/>
      <c r="BK224" s="778"/>
      <c r="BL224" s="778"/>
      <c r="BM224" s="778"/>
      <c r="BN224" s="778"/>
      <c r="BO224" s="778"/>
      <c r="BP224" s="778"/>
      <c r="BQ224" s="778"/>
      <c r="BR224" s="778"/>
      <c r="BS224" s="778"/>
      <c r="BT224" s="778"/>
      <c r="BU224" s="778"/>
      <c r="BV224" s="778"/>
      <c r="BW224" s="778"/>
      <c r="BX224" s="778"/>
      <c r="BY224" s="778"/>
      <c r="BZ224" s="778"/>
      <c r="CA224" s="778"/>
      <c r="CB224" s="778"/>
      <c r="CC224" s="778"/>
      <c r="CD224" s="778"/>
      <c r="CE224" s="778"/>
      <c r="CF224" s="778"/>
      <c r="CG224" s="778"/>
      <c r="CH224" s="778"/>
      <c r="CI224" s="778"/>
      <c r="CJ224" s="778"/>
      <c r="CK224" s="778"/>
      <c r="CL224" s="778"/>
      <c r="CM224" s="778"/>
      <c r="CN224" s="778"/>
      <c r="CO224" s="778"/>
      <c r="CP224" s="778"/>
      <c r="CQ224" s="778"/>
      <c r="CR224" s="778"/>
      <c r="CS224" s="778"/>
      <c r="CT224" s="778"/>
      <c r="CU224" s="778"/>
      <c r="CV224" s="778"/>
      <c r="CW224" s="778"/>
      <c r="CX224" s="778"/>
      <c r="CY224" s="778"/>
      <c r="CZ224" s="778"/>
      <c r="DA224" s="778"/>
      <c r="DB224" s="778"/>
      <c r="DC224" s="778"/>
      <c r="DD224" s="778"/>
      <c r="DE224" s="778"/>
      <c r="DF224" s="778"/>
      <c r="DG224" s="778"/>
      <c r="DH224" s="778"/>
      <c r="DI224" s="778"/>
      <c r="DJ224" s="778"/>
      <c r="DK224" s="778"/>
      <c r="DL224" s="778"/>
      <c r="DM224" s="778"/>
      <c r="DN224" s="778"/>
      <c r="DO224" s="778"/>
      <c r="DP224" s="778"/>
      <c r="DQ224" s="778"/>
      <c r="DR224" s="778"/>
      <c r="DS224" s="778"/>
      <c r="DT224" s="779"/>
      <c r="DU224" s="779"/>
      <c r="DV224" s="779"/>
      <c r="DW224" s="779"/>
      <c r="DX224" s="779"/>
      <c r="DY224" s="779"/>
      <c r="DZ224" s="779"/>
      <c r="EA224" s="779"/>
      <c r="EB224" s="779"/>
      <c r="EC224" s="779"/>
      <c r="ED224" s="779"/>
      <c r="EE224" s="779"/>
      <c r="EF224" s="779"/>
      <c r="EG224" s="779"/>
      <c r="EH224" s="779"/>
      <c r="EI224" s="779"/>
      <c r="EJ224" s="779"/>
      <c r="EK224" s="779"/>
      <c r="EL224" s="779"/>
      <c r="EM224" s="779"/>
      <c r="EN224" s="779"/>
      <c r="EO224" s="779"/>
      <c r="EP224" s="779"/>
      <c r="EQ224" s="779"/>
      <c r="ER224" s="779"/>
      <c r="ES224" s="779"/>
      <c r="ET224" s="779"/>
      <c r="EU224" s="779"/>
      <c r="EV224" s="779"/>
      <c r="EW224" s="779"/>
      <c r="EX224" s="779"/>
      <c r="EY224" s="779"/>
      <c r="EZ224" s="779"/>
      <c r="FA224" s="779"/>
      <c r="FB224" s="779"/>
      <c r="FC224" s="779"/>
    </row>
    <row r="225" spans="1:159" ht="22">
      <c r="A225" s="778"/>
      <c r="B225" s="778"/>
      <c r="C225" s="778"/>
      <c r="D225" s="778"/>
      <c r="E225" s="778"/>
      <c r="F225" s="778"/>
      <c r="G225" s="778"/>
      <c r="H225" s="778"/>
      <c r="I225" s="778"/>
      <c r="J225" s="778"/>
      <c r="K225" s="778"/>
      <c r="L225" s="778"/>
      <c r="M225" s="778"/>
      <c r="N225" s="778"/>
      <c r="O225" s="778"/>
      <c r="P225" s="778"/>
      <c r="Q225" s="778"/>
      <c r="R225" s="778"/>
      <c r="S225" s="778"/>
      <c r="T225" s="778"/>
      <c r="U225" s="778"/>
      <c r="V225" s="778"/>
      <c r="W225" s="778"/>
      <c r="X225" s="778"/>
      <c r="Y225" s="778"/>
      <c r="Z225" s="778"/>
      <c r="AA225" s="778"/>
      <c r="AB225" s="778"/>
      <c r="AC225" s="778"/>
      <c r="AD225" s="778"/>
      <c r="AE225" s="778"/>
      <c r="AF225" s="778"/>
      <c r="AG225" s="778"/>
      <c r="AH225" s="778"/>
      <c r="AI225" s="778"/>
      <c r="AJ225" s="778"/>
      <c r="AK225" s="778"/>
      <c r="AL225" s="778"/>
      <c r="AM225" s="778"/>
      <c r="AN225" s="778"/>
      <c r="AO225" s="778"/>
      <c r="AP225" s="778"/>
      <c r="AQ225" s="778"/>
      <c r="AR225" s="778"/>
      <c r="AS225" s="778"/>
      <c r="AT225" s="778"/>
      <c r="AU225" s="778"/>
      <c r="AV225" s="778"/>
      <c r="AW225" s="778"/>
      <c r="AX225" s="778"/>
      <c r="AY225" s="778"/>
      <c r="AZ225" s="778"/>
      <c r="BA225" s="778"/>
      <c r="BB225" s="778"/>
      <c r="BC225" s="778"/>
      <c r="BD225" s="778"/>
      <c r="BE225" s="778"/>
      <c r="BF225" s="778"/>
      <c r="BG225" s="778"/>
      <c r="BH225" s="778"/>
      <c r="BI225" s="778"/>
      <c r="BJ225" s="778"/>
      <c r="BK225" s="778"/>
      <c r="BL225" s="778"/>
      <c r="BM225" s="778"/>
      <c r="BN225" s="778"/>
      <c r="BO225" s="778"/>
      <c r="BP225" s="778"/>
      <c r="BQ225" s="778"/>
      <c r="BR225" s="778"/>
      <c r="BS225" s="778"/>
      <c r="BT225" s="778"/>
      <c r="BU225" s="778"/>
      <c r="BV225" s="778"/>
      <c r="BW225" s="778"/>
      <c r="BX225" s="778"/>
      <c r="BY225" s="778"/>
      <c r="BZ225" s="778"/>
      <c r="CA225" s="778"/>
      <c r="CB225" s="778"/>
      <c r="CC225" s="778"/>
      <c r="CD225" s="778"/>
      <c r="CE225" s="778"/>
      <c r="CF225" s="778"/>
      <c r="CG225" s="778"/>
      <c r="CH225" s="778"/>
      <c r="CI225" s="778"/>
      <c r="CJ225" s="778"/>
      <c r="CK225" s="778"/>
      <c r="CL225" s="778"/>
      <c r="CM225" s="778"/>
      <c r="CN225" s="778"/>
      <c r="CO225" s="778"/>
      <c r="CP225" s="778"/>
      <c r="CQ225" s="778"/>
      <c r="CR225" s="778"/>
      <c r="CS225" s="778"/>
      <c r="CT225" s="778"/>
      <c r="CU225" s="778"/>
      <c r="CV225" s="778"/>
      <c r="CW225" s="778"/>
      <c r="CX225" s="778"/>
      <c r="CY225" s="778"/>
      <c r="CZ225" s="778"/>
      <c r="DA225" s="778"/>
      <c r="DB225" s="778"/>
      <c r="DC225" s="778"/>
      <c r="DD225" s="778"/>
      <c r="DE225" s="778"/>
      <c r="DF225" s="778"/>
      <c r="DG225" s="778"/>
      <c r="DH225" s="778"/>
      <c r="DI225" s="778"/>
      <c r="DJ225" s="778"/>
      <c r="DK225" s="778"/>
      <c r="DL225" s="778"/>
      <c r="DM225" s="778"/>
      <c r="DN225" s="778"/>
      <c r="DO225" s="778"/>
      <c r="DP225" s="778"/>
      <c r="DQ225" s="778"/>
      <c r="DR225" s="778"/>
      <c r="DS225" s="778"/>
      <c r="DT225" s="779"/>
      <c r="DU225" s="779"/>
      <c r="DV225" s="779"/>
      <c r="DW225" s="779"/>
      <c r="DX225" s="779"/>
      <c r="DY225" s="779"/>
      <c r="DZ225" s="779"/>
      <c r="EA225" s="779"/>
      <c r="EB225" s="779"/>
      <c r="EC225" s="779"/>
      <c r="ED225" s="779"/>
      <c r="EE225" s="779"/>
      <c r="EF225" s="779"/>
      <c r="EG225" s="779"/>
      <c r="EH225" s="779"/>
      <c r="EI225" s="779"/>
      <c r="EJ225" s="779"/>
      <c r="EK225" s="779"/>
      <c r="EL225" s="779"/>
      <c r="EM225" s="779"/>
      <c r="EN225" s="779"/>
      <c r="EO225" s="779"/>
      <c r="EP225" s="779"/>
      <c r="EQ225" s="779"/>
      <c r="ER225" s="779"/>
      <c r="ES225" s="779"/>
      <c r="ET225" s="779"/>
      <c r="EU225" s="779"/>
      <c r="EV225" s="779"/>
      <c r="EW225" s="779"/>
      <c r="EX225" s="779"/>
      <c r="EY225" s="779"/>
      <c r="EZ225" s="779"/>
      <c r="FA225" s="779"/>
      <c r="FB225" s="779"/>
      <c r="FC225" s="779"/>
    </row>
    <row r="226" spans="1:159" ht="22">
      <c r="A226" s="778"/>
      <c r="B226" s="778"/>
      <c r="C226" s="778"/>
      <c r="D226" s="778"/>
      <c r="E226" s="778"/>
      <c r="F226" s="778"/>
      <c r="G226" s="778"/>
      <c r="H226" s="778"/>
      <c r="I226" s="778"/>
      <c r="J226" s="778"/>
      <c r="K226" s="778"/>
      <c r="L226" s="778"/>
      <c r="M226" s="778"/>
      <c r="N226" s="778"/>
      <c r="O226" s="778"/>
      <c r="P226" s="778"/>
      <c r="Q226" s="778"/>
      <c r="R226" s="778"/>
      <c r="S226" s="778"/>
      <c r="T226" s="778"/>
      <c r="U226" s="778"/>
      <c r="V226" s="778"/>
      <c r="W226" s="778"/>
      <c r="X226" s="778"/>
      <c r="Y226" s="778"/>
      <c r="Z226" s="778"/>
      <c r="AA226" s="778"/>
      <c r="AB226" s="778"/>
      <c r="AC226" s="778"/>
      <c r="AD226" s="778"/>
      <c r="AE226" s="778"/>
      <c r="AF226" s="778"/>
      <c r="AG226" s="778"/>
      <c r="AH226" s="778"/>
      <c r="AI226" s="778"/>
      <c r="AJ226" s="778"/>
      <c r="AK226" s="778"/>
      <c r="AL226" s="778"/>
      <c r="AM226" s="778"/>
      <c r="AN226" s="778"/>
      <c r="AO226" s="778"/>
      <c r="AP226" s="778"/>
      <c r="AQ226" s="778"/>
      <c r="AR226" s="778"/>
      <c r="AS226" s="778"/>
      <c r="AT226" s="778"/>
      <c r="AU226" s="778"/>
      <c r="AV226" s="778"/>
      <c r="AW226" s="778"/>
      <c r="AX226" s="778"/>
      <c r="AY226" s="778"/>
      <c r="AZ226" s="778"/>
      <c r="BA226" s="778"/>
      <c r="BB226" s="778"/>
      <c r="BC226" s="778"/>
      <c r="BD226" s="778"/>
      <c r="BE226" s="778"/>
      <c r="BF226" s="778"/>
      <c r="BG226" s="778"/>
      <c r="BH226" s="778"/>
      <c r="BI226" s="778"/>
      <c r="BJ226" s="778"/>
      <c r="BK226" s="778"/>
      <c r="BL226" s="778"/>
      <c r="BM226" s="778"/>
      <c r="BN226" s="778"/>
      <c r="BO226" s="778"/>
      <c r="BP226" s="778"/>
      <c r="BQ226" s="778"/>
      <c r="BR226" s="778"/>
      <c r="BS226" s="778"/>
      <c r="BT226" s="778"/>
      <c r="BU226" s="778"/>
      <c r="BV226" s="778"/>
      <c r="BW226" s="778"/>
      <c r="BX226" s="778"/>
      <c r="BY226" s="778"/>
      <c r="BZ226" s="778"/>
      <c r="CA226" s="778"/>
      <c r="CB226" s="778"/>
      <c r="CC226" s="778"/>
      <c r="CD226" s="778"/>
      <c r="CE226" s="778"/>
      <c r="CF226" s="778"/>
      <c r="CG226" s="778"/>
      <c r="CH226" s="778"/>
      <c r="CI226" s="778"/>
      <c r="CJ226" s="778"/>
      <c r="CK226" s="778"/>
      <c r="CL226" s="778"/>
      <c r="CM226" s="778"/>
      <c r="CN226" s="778"/>
      <c r="CO226" s="778"/>
      <c r="CP226" s="778"/>
      <c r="CQ226" s="778"/>
      <c r="CR226" s="778"/>
      <c r="CS226" s="778"/>
      <c r="CT226" s="778"/>
      <c r="CU226" s="778"/>
      <c r="CV226" s="778"/>
      <c r="CW226" s="778"/>
      <c r="CX226" s="778"/>
      <c r="CY226" s="778"/>
      <c r="CZ226" s="778"/>
      <c r="DA226" s="778"/>
      <c r="DB226" s="778"/>
      <c r="DC226" s="778"/>
      <c r="DD226" s="778"/>
      <c r="DE226" s="778"/>
      <c r="DF226" s="778"/>
      <c r="DG226" s="778"/>
      <c r="DH226" s="778"/>
      <c r="DI226" s="778"/>
      <c r="DJ226" s="778"/>
      <c r="DK226" s="778"/>
      <c r="DL226" s="778"/>
      <c r="DM226" s="778"/>
      <c r="DN226" s="778"/>
      <c r="DO226" s="778"/>
      <c r="DP226" s="778"/>
      <c r="DQ226" s="778"/>
      <c r="DR226" s="778"/>
      <c r="DS226" s="778"/>
      <c r="DT226" s="779"/>
      <c r="DU226" s="779"/>
      <c r="DV226" s="779"/>
      <c r="DW226" s="779"/>
      <c r="DX226" s="779"/>
      <c r="DY226" s="779"/>
      <c r="DZ226" s="779"/>
      <c r="EA226" s="779"/>
      <c r="EB226" s="779"/>
      <c r="EC226" s="779"/>
      <c r="ED226" s="779"/>
      <c r="EE226" s="779"/>
      <c r="EF226" s="779"/>
      <c r="EG226" s="779"/>
      <c r="EH226" s="779"/>
      <c r="EI226" s="779"/>
      <c r="EJ226" s="779"/>
      <c r="EK226" s="779"/>
      <c r="EL226" s="779"/>
      <c r="EM226" s="779"/>
      <c r="EN226" s="779"/>
      <c r="EO226" s="779"/>
      <c r="EP226" s="779"/>
      <c r="EQ226" s="779"/>
      <c r="ER226" s="779"/>
      <c r="ES226" s="779"/>
      <c r="ET226" s="779"/>
      <c r="EU226" s="779"/>
      <c r="EV226" s="779"/>
      <c r="EW226" s="779"/>
      <c r="EX226" s="779"/>
      <c r="EY226" s="779"/>
      <c r="EZ226" s="779"/>
      <c r="FA226" s="779"/>
      <c r="FB226" s="779"/>
      <c r="FC226" s="779"/>
    </row>
    <row r="227" spans="1:159" ht="22">
      <c r="A227" s="778"/>
      <c r="B227" s="778"/>
      <c r="C227" s="778"/>
      <c r="D227" s="778"/>
      <c r="E227" s="778"/>
      <c r="F227" s="778"/>
      <c r="G227" s="778"/>
      <c r="H227" s="778"/>
      <c r="I227" s="778"/>
      <c r="J227" s="778"/>
      <c r="K227" s="778"/>
      <c r="L227" s="778"/>
      <c r="M227" s="778"/>
      <c r="N227" s="778"/>
      <c r="O227" s="778"/>
      <c r="P227" s="778"/>
      <c r="Q227" s="778"/>
      <c r="R227" s="778"/>
      <c r="S227" s="778"/>
      <c r="T227" s="778"/>
      <c r="U227" s="778"/>
      <c r="V227" s="778"/>
      <c r="W227" s="778"/>
      <c r="X227" s="778"/>
      <c r="Y227" s="778"/>
      <c r="Z227" s="778"/>
      <c r="AA227" s="778"/>
      <c r="AB227" s="778"/>
      <c r="AC227" s="778"/>
      <c r="AD227" s="778"/>
      <c r="AE227" s="778"/>
      <c r="AF227" s="778"/>
      <c r="AG227" s="778"/>
      <c r="AH227" s="778"/>
      <c r="AI227" s="778"/>
      <c r="AJ227" s="778"/>
      <c r="AK227" s="778"/>
      <c r="AL227" s="778"/>
      <c r="AM227" s="778"/>
      <c r="AN227" s="778"/>
      <c r="AO227" s="778"/>
      <c r="AP227" s="778"/>
      <c r="AQ227" s="778"/>
      <c r="AR227" s="778"/>
      <c r="AS227" s="778"/>
      <c r="AT227" s="778"/>
      <c r="AU227" s="778"/>
      <c r="AV227" s="778"/>
      <c r="AW227" s="778"/>
      <c r="AX227" s="778"/>
      <c r="AY227" s="778"/>
      <c r="AZ227" s="778"/>
      <c r="BA227" s="778"/>
      <c r="BB227" s="778"/>
      <c r="BC227" s="778"/>
      <c r="BD227" s="778"/>
      <c r="BE227" s="778"/>
      <c r="BF227" s="778"/>
      <c r="BG227" s="778"/>
      <c r="BH227" s="778"/>
      <c r="BI227" s="778"/>
      <c r="BJ227" s="778"/>
      <c r="BK227" s="778"/>
      <c r="BL227" s="778"/>
      <c r="BM227" s="778"/>
      <c r="BN227" s="778"/>
      <c r="BO227" s="778"/>
      <c r="BP227" s="778"/>
      <c r="BQ227" s="778"/>
      <c r="BR227" s="778"/>
      <c r="BS227" s="778"/>
      <c r="BT227" s="778"/>
      <c r="BU227" s="778"/>
      <c r="BV227" s="778"/>
      <c r="BW227" s="778"/>
      <c r="BX227" s="778"/>
      <c r="BY227" s="778"/>
      <c r="BZ227" s="778"/>
      <c r="CA227" s="778"/>
      <c r="CB227" s="778"/>
      <c r="CC227" s="778"/>
      <c r="CD227" s="778"/>
      <c r="CE227" s="778"/>
      <c r="CF227" s="778"/>
      <c r="CG227" s="778"/>
      <c r="CH227" s="778"/>
      <c r="CI227" s="778"/>
      <c r="CJ227" s="778"/>
      <c r="CK227" s="778"/>
      <c r="CL227" s="778"/>
      <c r="CM227" s="778"/>
      <c r="CN227" s="778"/>
      <c r="CO227" s="778"/>
      <c r="CP227" s="778"/>
      <c r="CQ227" s="778"/>
      <c r="CR227" s="778"/>
      <c r="CS227" s="778"/>
      <c r="CT227" s="778"/>
      <c r="CU227" s="778"/>
      <c r="CV227" s="778"/>
      <c r="CW227" s="778"/>
      <c r="CX227" s="778"/>
      <c r="CY227" s="778"/>
      <c r="CZ227" s="778"/>
      <c r="DA227" s="778"/>
      <c r="DB227" s="778"/>
      <c r="DC227" s="778"/>
      <c r="DD227" s="778"/>
      <c r="DE227" s="778"/>
      <c r="DF227" s="778"/>
      <c r="DG227" s="778"/>
      <c r="DH227" s="778"/>
      <c r="DI227" s="778"/>
      <c r="DJ227" s="778"/>
      <c r="DK227" s="778"/>
      <c r="DL227" s="778"/>
      <c r="DM227" s="778"/>
      <c r="DN227" s="778"/>
      <c r="DO227" s="778"/>
      <c r="DP227" s="778"/>
      <c r="DQ227" s="778"/>
      <c r="DR227" s="778"/>
      <c r="DS227" s="778"/>
      <c r="DT227" s="779"/>
      <c r="DU227" s="779"/>
      <c r="DV227" s="779"/>
      <c r="DW227" s="779"/>
      <c r="DX227" s="779"/>
      <c r="DY227" s="779"/>
      <c r="DZ227" s="779"/>
      <c r="EA227" s="779"/>
      <c r="EB227" s="779"/>
      <c r="EC227" s="779"/>
      <c r="ED227" s="779"/>
      <c r="EE227" s="779"/>
      <c r="EF227" s="779"/>
      <c r="EG227" s="779"/>
      <c r="EH227" s="779"/>
      <c r="EI227" s="779"/>
      <c r="EJ227" s="779"/>
      <c r="EK227" s="779"/>
      <c r="EL227" s="779"/>
      <c r="EM227" s="779"/>
      <c r="EN227" s="779"/>
      <c r="EO227" s="779"/>
      <c r="EP227" s="779"/>
      <c r="EQ227" s="779"/>
      <c r="ER227" s="779"/>
      <c r="ES227" s="779"/>
      <c r="ET227" s="779"/>
      <c r="EU227" s="779"/>
      <c r="EV227" s="779"/>
      <c r="EW227" s="779"/>
      <c r="EX227" s="779"/>
      <c r="EY227" s="779"/>
      <c r="EZ227" s="779"/>
      <c r="FA227" s="779"/>
      <c r="FB227" s="779"/>
      <c r="FC227" s="779"/>
    </row>
    <row r="228" spans="1:159" ht="22">
      <c r="A228" s="778"/>
      <c r="B228" s="778"/>
      <c r="C228" s="778"/>
      <c r="D228" s="778"/>
      <c r="E228" s="778"/>
      <c r="F228" s="778"/>
      <c r="G228" s="778"/>
      <c r="H228" s="778"/>
      <c r="I228" s="778"/>
      <c r="J228" s="778"/>
      <c r="K228" s="778"/>
      <c r="L228" s="778"/>
      <c r="M228" s="778"/>
      <c r="N228" s="778"/>
      <c r="O228" s="778"/>
      <c r="P228" s="778"/>
      <c r="Q228" s="778"/>
      <c r="R228" s="778"/>
      <c r="S228" s="778"/>
      <c r="T228" s="778"/>
      <c r="U228" s="778"/>
      <c r="V228" s="778"/>
      <c r="W228" s="778"/>
      <c r="X228" s="778"/>
      <c r="Y228" s="778"/>
      <c r="Z228" s="778"/>
      <c r="AA228" s="778"/>
      <c r="AB228" s="778"/>
      <c r="AC228" s="778"/>
      <c r="AD228" s="778"/>
      <c r="AE228" s="778"/>
      <c r="AF228" s="778"/>
      <c r="AG228" s="778"/>
      <c r="AH228" s="778"/>
      <c r="AI228" s="778"/>
      <c r="AJ228" s="778"/>
      <c r="AK228" s="778"/>
      <c r="AL228" s="778"/>
      <c r="AM228" s="778"/>
      <c r="AN228" s="778"/>
      <c r="AO228" s="778"/>
      <c r="AP228" s="778"/>
      <c r="AQ228" s="778"/>
      <c r="AR228" s="778"/>
      <c r="AS228" s="778"/>
      <c r="AT228" s="778"/>
      <c r="AU228" s="778"/>
      <c r="AV228" s="778"/>
      <c r="AW228" s="778"/>
      <c r="AX228" s="778"/>
      <c r="AY228" s="778"/>
      <c r="AZ228" s="778"/>
      <c r="BA228" s="778"/>
      <c r="BB228" s="778"/>
      <c r="BC228" s="778"/>
      <c r="BD228" s="778"/>
      <c r="BE228" s="778"/>
      <c r="BF228" s="778"/>
      <c r="BG228" s="778"/>
      <c r="BH228" s="778"/>
      <c r="BI228" s="778"/>
      <c r="BJ228" s="778"/>
      <c r="BK228" s="778"/>
      <c r="BL228" s="778"/>
      <c r="BM228" s="778"/>
      <c r="BN228" s="778"/>
      <c r="BO228" s="778"/>
      <c r="BP228" s="778"/>
      <c r="BQ228" s="778"/>
      <c r="BR228" s="778"/>
      <c r="BS228" s="778"/>
      <c r="BT228" s="778"/>
      <c r="BU228" s="778"/>
      <c r="BV228" s="778"/>
      <c r="BW228" s="778"/>
      <c r="BX228" s="778"/>
      <c r="BY228" s="778"/>
      <c r="BZ228" s="778"/>
      <c r="CA228" s="778"/>
      <c r="CB228" s="778"/>
      <c r="CC228" s="778"/>
      <c r="CD228" s="778"/>
      <c r="CE228" s="778"/>
      <c r="CF228" s="778"/>
      <c r="CG228" s="778"/>
      <c r="CH228" s="778"/>
      <c r="CI228" s="778"/>
      <c r="CJ228" s="778"/>
      <c r="CK228" s="778"/>
      <c r="CL228" s="778"/>
      <c r="CM228" s="778"/>
      <c r="CN228" s="778"/>
      <c r="CO228" s="778"/>
      <c r="CP228" s="778"/>
      <c r="CQ228" s="778"/>
      <c r="CR228" s="778"/>
      <c r="CS228" s="778"/>
      <c r="CT228" s="778"/>
      <c r="CU228" s="778"/>
      <c r="CV228" s="778"/>
      <c r="CW228" s="778"/>
      <c r="CX228" s="778"/>
      <c r="CY228" s="778"/>
      <c r="CZ228" s="778"/>
      <c r="DA228" s="778"/>
      <c r="DB228" s="778"/>
      <c r="DC228" s="778"/>
      <c r="DD228" s="778"/>
      <c r="DE228" s="778"/>
      <c r="DF228" s="778"/>
      <c r="DG228" s="778"/>
      <c r="DH228" s="778"/>
      <c r="DI228" s="778"/>
      <c r="DJ228" s="778"/>
      <c r="DK228" s="778"/>
      <c r="DL228" s="778"/>
      <c r="DM228" s="778"/>
      <c r="DN228" s="778"/>
      <c r="DO228" s="778"/>
      <c r="DP228" s="778"/>
      <c r="DQ228" s="778"/>
      <c r="DR228" s="778"/>
      <c r="DS228" s="778"/>
      <c r="DT228" s="779"/>
      <c r="DU228" s="779"/>
      <c r="DV228" s="779"/>
      <c r="DW228" s="779"/>
      <c r="DX228" s="779"/>
      <c r="DY228" s="779"/>
      <c r="DZ228" s="779"/>
      <c r="EA228" s="779"/>
      <c r="EB228" s="779"/>
      <c r="EC228" s="779"/>
      <c r="ED228" s="779"/>
      <c r="EE228" s="779"/>
      <c r="EF228" s="779"/>
      <c r="EG228" s="779"/>
      <c r="EH228" s="779"/>
      <c r="EI228" s="779"/>
      <c r="EJ228" s="779"/>
      <c r="EK228" s="779"/>
      <c r="EL228" s="779"/>
      <c r="EM228" s="779"/>
      <c r="EN228" s="779"/>
      <c r="EO228" s="779"/>
      <c r="EP228" s="779"/>
      <c r="EQ228" s="779"/>
      <c r="ER228" s="779"/>
      <c r="ES228" s="779"/>
      <c r="ET228" s="779"/>
      <c r="EU228" s="779"/>
      <c r="EV228" s="779"/>
      <c r="EW228" s="779"/>
      <c r="EX228" s="779"/>
      <c r="EY228" s="779"/>
      <c r="EZ228" s="779"/>
      <c r="FA228" s="779"/>
      <c r="FB228" s="779"/>
      <c r="FC228" s="779"/>
    </row>
    <row r="229" spans="1:159" ht="22">
      <c r="A229" s="778"/>
      <c r="B229" s="778"/>
      <c r="C229" s="778"/>
      <c r="D229" s="778"/>
      <c r="E229" s="778"/>
      <c r="F229" s="778"/>
      <c r="G229" s="778"/>
      <c r="H229" s="778"/>
      <c r="I229" s="778"/>
      <c r="J229" s="778"/>
      <c r="K229" s="778"/>
      <c r="L229" s="778"/>
      <c r="M229" s="778"/>
      <c r="N229" s="778"/>
      <c r="O229" s="778"/>
      <c r="P229" s="778"/>
      <c r="Q229" s="778"/>
      <c r="R229" s="778"/>
      <c r="S229" s="778"/>
      <c r="T229" s="778"/>
      <c r="U229" s="778"/>
      <c r="V229" s="778"/>
      <c r="W229" s="778"/>
      <c r="X229" s="778"/>
      <c r="Y229" s="778"/>
      <c r="Z229" s="778"/>
      <c r="AA229" s="778"/>
      <c r="AB229" s="778"/>
      <c r="AC229" s="778"/>
      <c r="AD229" s="778"/>
      <c r="AE229" s="778"/>
      <c r="AF229" s="778"/>
      <c r="AG229" s="778"/>
      <c r="AH229" s="778"/>
      <c r="AI229" s="778"/>
      <c r="AJ229" s="778"/>
      <c r="AK229" s="778"/>
      <c r="AL229" s="778"/>
      <c r="AM229" s="778"/>
      <c r="AN229" s="778"/>
      <c r="AO229" s="778"/>
      <c r="AP229" s="778"/>
      <c r="AQ229" s="778"/>
      <c r="AR229" s="778"/>
      <c r="AS229" s="778"/>
      <c r="AT229" s="778"/>
      <c r="AU229" s="778"/>
      <c r="AV229" s="778"/>
      <c r="AW229" s="778"/>
      <c r="AX229" s="778"/>
      <c r="AY229" s="778"/>
      <c r="AZ229" s="778"/>
      <c r="BA229" s="778"/>
      <c r="BB229" s="778"/>
      <c r="BC229" s="778"/>
      <c r="BD229" s="778"/>
      <c r="BE229" s="778"/>
      <c r="BF229" s="778"/>
      <c r="BG229" s="778"/>
      <c r="BH229" s="778"/>
      <c r="BI229" s="778"/>
      <c r="BJ229" s="778"/>
      <c r="BK229" s="778"/>
      <c r="BL229" s="778"/>
      <c r="BM229" s="778"/>
      <c r="BN229" s="778"/>
      <c r="BO229" s="778"/>
      <c r="BP229" s="778"/>
      <c r="BQ229" s="778"/>
      <c r="BR229" s="778"/>
      <c r="BS229" s="778"/>
      <c r="BT229" s="778"/>
      <c r="BU229" s="778"/>
      <c r="BV229" s="778"/>
      <c r="BW229" s="778"/>
      <c r="BX229" s="778"/>
      <c r="BY229" s="778"/>
      <c r="BZ229" s="778"/>
      <c r="CA229" s="778"/>
      <c r="CB229" s="778"/>
      <c r="CC229" s="778"/>
      <c r="CD229" s="778"/>
      <c r="CE229" s="778"/>
      <c r="CF229" s="778"/>
      <c r="CG229" s="778"/>
      <c r="CH229" s="778"/>
      <c r="CI229" s="778"/>
      <c r="CJ229" s="778"/>
      <c r="CK229" s="778"/>
      <c r="CL229" s="778"/>
      <c r="CM229" s="778"/>
      <c r="CN229" s="778"/>
      <c r="CO229" s="778"/>
      <c r="CP229" s="778"/>
      <c r="CQ229" s="778"/>
      <c r="CR229" s="778"/>
      <c r="CS229" s="778"/>
      <c r="CT229" s="778"/>
      <c r="CU229" s="778"/>
      <c r="CV229" s="778"/>
      <c r="CW229" s="778"/>
      <c r="CX229" s="778"/>
      <c r="CY229" s="778"/>
      <c r="CZ229" s="778"/>
      <c r="DA229" s="778"/>
      <c r="DB229" s="778"/>
      <c r="DC229" s="778"/>
      <c r="DD229" s="778"/>
      <c r="DE229" s="778"/>
      <c r="DF229" s="778"/>
      <c r="DG229" s="778"/>
      <c r="DH229" s="778"/>
      <c r="DI229" s="778"/>
      <c r="DJ229" s="778"/>
      <c r="DK229" s="778"/>
      <c r="DL229" s="778"/>
      <c r="DM229" s="778"/>
      <c r="DN229" s="778"/>
      <c r="DO229" s="778"/>
      <c r="DP229" s="778"/>
      <c r="DQ229" s="778"/>
      <c r="DR229" s="778"/>
      <c r="DS229" s="778"/>
      <c r="DT229" s="779"/>
      <c r="DU229" s="779"/>
      <c r="DV229" s="779"/>
      <c r="DW229" s="779"/>
      <c r="DX229" s="779"/>
      <c r="DY229" s="779"/>
      <c r="DZ229" s="779"/>
      <c r="EA229" s="779"/>
      <c r="EB229" s="779"/>
      <c r="EC229" s="779"/>
      <c r="ED229" s="779"/>
      <c r="EE229" s="779"/>
      <c r="EF229" s="779"/>
      <c r="EG229" s="779"/>
      <c r="EH229" s="779"/>
      <c r="EI229" s="779"/>
      <c r="EJ229" s="779"/>
      <c r="EK229" s="779"/>
      <c r="EL229" s="779"/>
      <c r="EM229" s="779"/>
      <c r="EN229" s="779"/>
      <c r="EO229" s="779"/>
      <c r="EP229" s="779"/>
      <c r="EQ229" s="779"/>
      <c r="ER229" s="779"/>
      <c r="ES229" s="779"/>
      <c r="ET229" s="779"/>
      <c r="EU229" s="779"/>
      <c r="EV229" s="779"/>
      <c r="EW229" s="779"/>
      <c r="EX229" s="779"/>
      <c r="EY229" s="779"/>
      <c r="EZ229" s="779"/>
      <c r="FA229" s="779"/>
      <c r="FB229" s="779"/>
      <c r="FC229" s="779"/>
    </row>
    <row r="230" spans="1:159" ht="22">
      <c r="A230" s="778"/>
      <c r="B230" s="778"/>
      <c r="C230" s="778"/>
      <c r="D230" s="778"/>
      <c r="E230" s="778"/>
      <c r="F230" s="778"/>
      <c r="G230" s="778"/>
      <c r="H230" s="778"/>
      <c r="I230" s="778"/>
      <c r="J230" s="778"/>
      <c r="K230" s="778"/>
      <c r="L230" s="778"/>
      <c r="M230" s="778"/>
      <c r="N230" s="778"/>
      <c r="O230" s="778"/>
      <c r="P230" s="778"/>
      <c r="Q230" s="778"/>
      <c r="R230" s="778"/>
      <c r="S230" s="778"/>
      <c r="T230" s="778"/>
      <c r="U230" s="778"/>
      <c r="V230" s="778"/>
      <c r="W230" s="778"/>
      <c r="X230" s="778"/>
      <c r="Y230" s="778"/>
      <c r="Z230" s="778"/>
      <c r="AA230" s="778"/>
      <c r="AB230" s="778"/>
      <c r="AC230" s="778"/>
      <c r="AD230" s="778"/>
      <c r="AE230" s="778"/>
      <c r="AF230" s="778"/>
      <c r="AG230" s="778"/>
      <c r="AH230" s="778"/>
      <c r="AI230" s="778"/>
      <c r="AJ230" s="778"/>
      <c r="AK230" s="778"/>
      <c r="AL230" s="778"/>
      <c r="AM230" s="778"/>
      <c r="AN230" s="778"/>
      <c r="AO230" s="778"/>
      <c r="AP230" s="778"/>
      <c r="AQ230" s="778"/>
      <c r="AR230" s="778"/>
      <c r="AS230" s="778"/>
      <c r="AT230" s="778"/>
      <c r="AU230" s="778"/>
      <c r="AV230" s="778"/>
      <c r="AW230" s="778"/>
      <c r="AX230" s="778"/>
      <c r="AY230" s="778"/>
      <c r="AZ230" s="778"/>
      <c r="BA230" s="778"/>
      <c r="BB230" s="778"/>
      <c r="BC230" s="778"/>
      <c r="BD230" s="778"/>
      <c r="BE230" s="778"/>
      <c r="BF230" s="778"/>
      <c r="BG230" s="778"/>
      <c r="BH230" s="778"/>
      <c r="BI230" s="778"/>
      <c r="BJ230" s="778"/>
      <c r="BK230" s="778"/>
      <c r="BL230" s="778"/>
      <c r="BM230" s="778"/>
      <c r="BN230" s="778"/>
      <c r="BO230" s="778"/>
      <c r="BP230" s="778"/>
      <c r="BQ230" s="778"/>
      <c r="BR230" s="778"/>
      <c r="BS230" s="778"/>
      <c r="BT230" s="778"/>
      <c r="BU230" s="778"/>
      <c r="BV230" s="778"/>
      <c r="BW230" s="778"/>
      <c r="BX230" s="778"/>
      <c r="BY230" s="778"/>
      <c r="BZ230" s="778"/>
      <c r="CA230" s="778"/>
      <c r="CB230" s="778"/>
      <c r="CC230" s="778"/>
      <c r="CD230" s="778"/>
      <c r="CE230" s="778"/>
      <c r="CF230" s="778"/>
      <c r="CG230" s="778"/>
      <c r="CH230" s="778"/>
      <c r="CI230" s="778"/>
      <c r="CJ230" s="778"/>
      <c r="CK230" s="778"/>
      <c r="CL230" s="778"/>
      <c r="CM230" s="778"/>
      <c r="CN230" s="778"/>
      <c r="CO230" s="778"/>
      <c r="CP230" s="778"/>
      <c r="CQ230" s="778"/>
      <c r="CR230" s="778"/>
      <c r="CS230" s="778"/>
      <c r="CT230" s="778"/>
      <c r="CU230" s="778"/>
      <c r="CV230" s="778"/>
      <c r="CW230" s="778"/>
      <c r="CX230" s="778"/>
      <c r="CY230" s="778"/>
      <c r="CZ230" s="778"/>
      <c r="DA230" s="778"/>
      <c r="DB230" s="778"/>
      <c r="DC230" s="778"/>
      <c r="DD230" s="778"/>
      <c r="DE230" s="778"/>
      <c r="DF230" s="778"/>
      <c r="DG230" s="778"/>
      <c r="DH230" s="778"/>
      <c r="DI230" s="778"/>
      <c r="DJ230" s="778"/>
      <c r="DK230" s="778"/>
      <c r="DL230" s="778"/>
      <c r="DM230" s="778"/>
      <c r="DN230" s="778"/>
      <c r="DO230" s="778"/>
      <c r="DP230" s="778"/>
      <c r="DQ230" s="778"/>
      <c r="DR230" s="778"/>
      <c r="DS230" s="778"/>
      <c r="DT230" s="779"/>
      <c r="DU230" s="779"/>
      <c r="DV230" s="779"/>
      <c r="DW230" s="779"/>
      <c r="DX230" s="779"/>
      <c r="DY230" s="779"/>
      <c r="DZ230" s="779"/>
      <c r="EA230" s="779"/>
      <c r="EB230" s="779"/>
      <c r="EC230" s="779"/>
      <c r="ED230" s="779"/>
      <c r="EE230" s="779"/>
      <c r="EF230" s="779"/>
      <c r="EG230" s="779"/>
      <c r="EH230" s="779"/>
      <c r="EI230" s="779"/>
      <c r="EJ230" s="779"/>
      <c r="EK230" s="779"/>
      <c r="EL230" s="779"/>
      <c r="EM230" s="779"/>
      <c r="EN230" s="779"/>
      <c r="EO230" s="779"/>
      <c r="EP230" s="779"/>
      <c r="EQ230" s="779"/>
      <c r="ER230" s="779"/>
      <c r="ES230" s="779"/>
      <c r="ET230" s="779"/>
      <c r="EU230" s="779"/>
      <c r="EV230" s="779"/>
      <c r="EW230" s="779"/>
      <c r="EX230" s="779"/>
      <c r="EY230" s="779"/>
      <c r="EZ230" s="779"/>
      <c r="FA230" s="779"/>
      <c r="FB230" s="779"/>
      <c r="FC230" s="779"/>
    </row>
    <row r="231" spans="1:159" ht="22">
      <c r="A231" s="778"/>
      <c r="B231" s="778"/>
      <c r="C231" s="778"/>
      <c r="D231" s="778"/>
      <c r="E231" s="778"/>
      <c r="F231" s="778"/>
      <c r="G231" s="778"/>
      <c r="H231" s="778"/>
      <c r="I231" s="778"/>
      <c r="J231" s="778"/>
      <c r="K231" s="778"/>
      <c r="L231" s="778"/>
      <c r="M231" s="778"/>
      <c r="N231" s="778"/>
      <c r="O231" s="778"/>
      <c r="P231" s="778"/>
      <c r="Q231" s="778"/>
      <c r="R231" s="778"/>
      <c r="S231" s="778"/>
      <c r="T231" s="778"/>
      <c r="U231" s="778"/>
      <c r="V231" s="778"/>
      <c r="W231" s="778"/>
      <c r="X231" s="778"/>
      <c r="Y231" s="778"/>
      <c r="Z231" s="778"/>
      <c r="AA231" s="778"/>
      <c r="AB231" s="778"/>
      <c r="AC231" s="778"/>
      <c r="AD231" s="778"/>
      <c r="AE231" s="778"/>
      <c r="AF231" s="778"/>
      <c r="AG231" s="778"/>
      <c r="AH231" s="778"/>
      <c r="AI231" s="778"/>
      <c r="AJ231" s="778"/>
      <c r="AK231" s="778"/>
      <c r="AL231" s="778"/>
      <c r="AM231" s="778"/>
      <c r="AN231" s="778"/>
      <c r="AO231" s="778"/>
      <c r="AP231" s="778"/>
      <c r="AQ231" s="778"/>
      <c r="AR231" s="778"/>
      <c r="AS231" s="778"/>
      <c r="AT231" s="778"/>
      <c r="AU231" s="778"/>
      <c r="AV231" s="778"/>
      <c r="AW231" s="778"/>
      <c r="AX231" s="778"/>
      <c r="AY231" s="778"/>
      <c r="AZ231" s="778"/>
      <c r="BA231" s="778"/>
      <c r="BB231" s="778"/>
      <c r="BC231" s="778"/>
      <c r="BD231" s="778"/>
      <c r="BE231" s="778"/>
      <c r="BF231" s="778"/>
      <c r="BG231" s="778"/>
      <c r="BH231" s="778"/>
      <c r="BI231" s="778"/>
      <c r="BJ231" s="778"/>
      <c r="BK231" s="778"/>
      <c r="BL231" s="778"/>
      <c r="BM231" s="778"/>
      <c r="BN231" s="778"/>
      <c r="BO231" s="778"/>
      <c r="BP231" s="778"/>
      <c r="BQ231" s="778"/>
      <c r="BR231" s="778"/>
      <c r="BS231" s="778"/>
      <c r="BT231" s="778"/>
      <c r="BU231" s="778"/>
      <c r="BV231" s="778"/>
      <c r="BW231" s="778"/>
      <c r="BX231" s="778"/>
      <c r="BY231" s="778"/>
      <c r="BZ231" s="778"/>
      <c r="CA231" s="778"/>
      <c r="CB231" s="778"/>
      <c r="CC231" s="778"/>
      <c r="CD231" s="778"/>
      <c r="CE231" s="778"/>
      <c r="CF231" s="778"/>
      <c r="CG231" s="778"/>
      <c r="CH231" s="778"/>
      <c r="CI231" s="778"/>
      <c r="CJ231" s="778"/>
      <c r="CK231" s="778"/>
      <c r="CL231" s="778"/>
      <c r="CM231" s="778"/>
      <c r="CN231" s="778"/>
      <c r="CO231" s="778"/>
      <c r="CP231" s="778"/>
      <c r="CQ231" s="778"/>
      <c r="CR231" s="778"/>
      <c r="CS231" s="778"/>
      <c r="CT231" s="778"/>
      <c r="CU231" s="778"/>
      <c r="CV231" s="778"/>
      <c r="CW231" s="778"/>
      <c r="CX231" s="778"/>
      <c r="CY231" s="778"/>
      <c r="CZ231" s="778"/>
      <c r="DA231" s="778"/>
      <c r="DB231" s="778"/>
      <c r="DC231" s="778"/>
      <c r="DD231" s="778"/>
      <c r="DE231" s="778"/>
      <c r="DF231" s="778"/>
      <c r="DG231" s="778"/>
      <c r="DH231" s="778"/>
      <c r="DI231" s="778"/>
      <c r="DJ231" s="778"/>
      <c r="DK231" s="778"/>
      <c r="DL231" s="778"/>
      <c r="DM231" s="778"/>
      <c r="DN231" s="778"/>
      <c r="DO231" s="778"/>
      <c r="DP231" s="778"/>
      <c r="DQ231" s="778"/>
      <c r="DR231" s="778"/>
      <c r="DS231" s="778"/>
      <c r="DT231" s="779"/>
      <c r="DU231" s="779"/>
      <c r="DV231" s="779"/>
      <c r="DW231" s="779"/>
      <c r="DX231" s="779"/>
      <c r="DY231" s="779"/>
      <c r="DZ231" s="779"/>
      <c r="EA231" s="779"/>
      <c r="EB231" s="779"/>
      <c r="EC231" s="779"/>
      <c r="ED231" s="779"/>
      <c r="EE231" s="779"/>
      <c r="EF231" s="779"/>
      <c r="EG231" s="779"/>
      <c r="EH231" s="779"/>
      <c r="EI231" s="779"/>
      <c r="EJ231" s="779"/>
      <c r="EK231" s="779"/>
      <c r="EL231" s="779"/>
      <c r="EM231" s="779"/>
      <c r="EN231" s="779"/>
      <c r="EO231" s="779"/>
      <c r="EP231" s="779"/>
      <c r="EQ231" s="779"/>
      <c r="ER231" s="779"/>
      <c r="ES231" s="779"/>
      <c r="ET231" s="779"/>
      <c r="EU231" s="779"/>
      <c r="EV231" s="779"/>
      <c r="EW231" s="779"/>
      <c r="EX231" s="779"/>
      <c r="EY231" s="779"/>
      <c r="EZ231" s="779"/>
      <c r="FA231" s="779"/>
      <c r="FB231" s="779"/>
      <c r="FC231" s="779"/>
    </row>
    <row r="232" spans="1:159" ht="22">
      <c r="A232" s="778"/>
      <c r="B232" s="778"/>
      <c r="C232" s="778"/>
      <c r="D232" s="778"/>
      <c r="E232" s="778"/>
      <c r="F232" s="778"/>
      <c r="G232" s="778"/>
      <c r="H232" s="778"/>
      <c r="I232" s="778"/>
      <c r="J232" s="778"/>
      <c r="K232" s="778"/>
      <c r="L232" s="778"/>
      <c r="M232" s="778"/>
      <c r="N232" s="778"/>
      <c r="O232" s="778"/>
      <c r="P232" s="778"/>
      <c r="Q232" s="778"/>
      <c r="R232" s="778"/>
      <c r="S232" s="778"/>
      <c r="T232" s="778"/>
      <c r="U232" s="778"/>
      <c r="V232" s="778"/>
      <c r="W232" s="778"/>
      <c r="X232" s="778"/>
      <c r="Y232" s="778"/>
      <c r="Z232" s="778"/>
      <c r="AA232" s="778"/>
      <c r="AB232" s="778"/>
      <c r="AC232" s="778"/>
      <c r="AD232" s="778"/>
      <c r="AE232" s="778"/>
      <c r="AF232" s="778"/>
      <c r="AG232" s="778"/>
      <c r="AH232" s="778"/>
      <c r="AI232" s="778"/>
      <c r="AJ232" s="778"/>
      <c r="AK232" s="778"/>
      <c r="AL232" s="778"/>
      <c r="AM232" s="778"/>
      <c r="AN232" s="778"/>
      <c r="AO232" s="778"/>
      <c r="AP232" s="778"/>
      <c r="AQ232" s="778"/>
      <c r="AR232" s="778"/>
      <c r="AS232" s="778"/>
      <c r="AT232" s="778"/>
      <c r="AU232" s="778"/>
      <c r="AV232" s="778"/>
      <c r="AW232" s="778"/>
      <c r="AX232" s="778"/>
      <c r="AY232" s="778"/>
      <c r="AZ232" s="778"/>
      <c r="BA232" s="778"/>
      <c r="BB232" s="778"/>
      <c r="BC232" s="778"/>
      <c r="BD232" s="778"/>
      <c r="BE232" s="778"/>
      <c r="BF232" s="778"/>
      <c r="BG232" s="778"/>
      <c r="BH232" s="778"/>
      <c r="BI232" s="778"/>
      <c r="BJ232" s="778"/>
      <c r="BK232" s="778"/>
      <c r="BL232" s="778"/>
      <c r="BM232" s="778"/>
      <c r="BN232" s="778"/>
      <c r="BO232" s="778"/>
      <c r="BP232" s="778"/>
      <c r="BQ232" s="778"/>
      <c r="BR232" s="778"/>
      <c r="BS232" s="778"/>
      <c r="BT232" s="778"/>
      <c r="BU232" s="778"/>
      <c r="BV232" s="778"/>
      <c r="BW232" s="778"/>
      <c r="BX232" s="778"/>
      <c r="BY232" s="778"/>
      <c r="BZ232" s="778"/>
      <c r="CA232" s="778"/>
      <c r="CB232" s="778"/>
      <c r="CC232" s="778"/>
      <c r="CD232" s="778"/>
      <c r="CE232" s="778"/>
      <c r="CF232" s="778"/>
      <c r="CG232" s="778"/>
      <c r="CH232" s="778"/>
      <c r="CI232" s="778"/>
      <c r="CJ232" s="778"/>
      <c r="CK232" s="778"/>
      <c r="CL232" s="778"/>
      <c r="CM232" s="778"/>
      <c r="CN232" s="778"/>
      <c r="CO232" s="778"/>
      <c r="CP232" s="778"/>
      <c r="CQ232" s="778"/>
      <c r="CR232" s="778"/>
      <c r="CS232" s="778"/>
      <c r="CT232" s="778"/>
      <c r="CU232" s="778"/>
      <c r="CV232" s="778"/>
      <c r="CW232" s="778"/>
      <c r="CX232" s="778"/>
      <c r="CY232" s="778"/>
      <c r="CZ232" s="778"/>
      <c r="DA232" s="778"/>
      <c r="DB232" s="778"/>
      <c r="DC232" s="778"/>
      <c r="DD232" s="778"/>
      <c r="DE232" s="778"/>
      <c r="DF232" s="778"/>
      <c r="DG232" s="778"/>
      <c r="DH232" s="778"/>
      <c r="DI232" s="778"/>
      <c r="DJ232" s="778"/>
      <c r="DK232" s="778"/>
      <c r="DL232" s="778"/>
      <c r="DM232" s="778"/>
      <c r="DN232" s="778"/>
      <c r="DO232" s="778"/>
      <c r="DP232" s="778"/>
      <c r="DQ232" s="778"/>
      <c r="DR232" s="778"/>
      <c r="DS232" s="778"/>
      <c r="DT232" s="779"/>
      <c r="DU232" s="779"/>
      <c r="DV232" s="779"/>
      <c r="DW232" s="779"/>
      <c r="DX232" s="779"/>
      <c r="DY232" s="779"/>
      <c r="DZ232" s="779"/>
      <c r="EA232" s="779"/>
      <c r="EB232" s="779"/>
      <c r="EC232" s="779"/>
      <c r="ED232" s="779"/>
      <c r="EE232" s="779"/>
      <c r="EF232" s="779"/>
      <c r="EG232" s="779"/>
      <c r="EH232" s="779"/>
      <c r="EI232" s="779"/>
      <c r="EJ232" s="779"/>
      <c r="EK232" s="779"/>
      <c r="EL232" s="779"/>
      <c r="EM232" s="779"/>
      <c r="EN232" s="779"/>
      <c r="EO232" s="779"/>
      <c r="EP232" s="779"/>
      <c r="EQ232" s="779"/>
      <c r="ER232" s="779"/>
      <c r="ES232" s="779"/>
      <c r="ET232" s="779"/>
      <c r="EU232" s="779"/>
      <c r="EV232" s="779"/>
      <c r="EW232" s="779"/>
      <c r="EX232" s="779"/>
      <c r="EY232" s="779"/>
      <c r="EZ232" s="779"/>
      <c r="FA232" s="779"/>
      <c r="FB232" s="779"/>
      <c r="FC232" s="779"/>
    </row>
    <row r="233" spans="1:159" ht="22">
      <c r="A233" s="778"/>
      <c r="B233" s="778"/>
      <c r="C233" s="778"/>
      <c r="D233" s="778"/>
      <c r="E233" s="778"/>
      <c r="F233" s="778"/>
      <c r="G233" s="778"/>
      <c r="H233" s="778"/>
      <c r="I233" s="778"/>
      <c r="J233" s="778"/>
      <c r="K233" s="778"/>
      <c r="L233" s="778"/>
      <c r="M233" s="778"/>
      <c r="N233" s="778"/>
      <c r="O233" s="778"/>
      <c r="P233" s="778"/>
      <c r="Q233" s="778"/>
      <c r="R233" s="778"/>
      <c r="S233" s="778"/>
      <c r="T233" s="778"/>
      <c r="U233" s="778"/>
      <c r="V233" s="778"/>
      <c r="W233" s="778"/>
      <c r="X233" s="778"/>
      <c r="Y233" s="778"/>
      <c r="Z233" s="778"/>
      <c r="AA233" s="778"/>
      <c r="AB233" s="778"/>
      <c r="AC233" s="778"/>
      <c r="AD233" s="778"/>
      <c r="AE233" s="778"/>
      <c r="AF233" s="778"/>
      <c r="AG233" s="778"/>
      <c r="AH233" s="778"/>
      <c r="AI233" s="778"/>
      <c r="AJ233" s="778"/>
      <c r="AK233" s="778"/>
      <c r="AL233" s="778"/>
      <c r="AM233" s="778"/>
      <c r="AN233" s="778"/>
      <c r="AO233" s="778"/>
      <c r="AP233" s="778"/>
      <c r="AQ233" s="778"/>
      <c r="AR233" s="778"/>
      <c r="AS233" s="778"/>
      <c r="AT233" s="778"/>
      <c r="AU233" s="778"/>
      <c r="AV233" s="778"/>
      <c r="AW233" s="778"/>
      <c r="AX233" s="778"/>
      <c r="AY233" s="778"/>
      <c r="AZ233" s="778"/>
      <c r="BA233" s="778"/>
      <c r="BB233" s="778"/>
      <c r="BC233" s="778"/>
      <c r="BD233" s="778"/>
      <c r="BE233" s="778"/>
      <c r="BF233" s="778"/>
      <c r="BG233" s="778"/>
      <c r="BH233" s="778"/>
      <c r="BI233" s="778"/>
      <c r="BJ233" s="778"/>
      <c r="BK233" s="778"/>
      <c r="BL233" s="778"/>
      <c r="BM233" s="778"/>
      <c r="BN233" s="778"/>
      <c r="BO233" s="778"/>
      <c r="BP233" s="778"/>
      <c r="BQ233" s="778"/>
      <c r="BR233" s="778"/>
      <c r="BS233" s="778"/>
      <c r="BT233" s="778"/>
      <c r="BU233" s="778"/>
      <c r="BV233" s="778"/>
      <c r="BW233" s="778"/>
      <c r="BX233" s="778"/>
      <c r="BY233" s="778"/>
      <c r="BZ233" s="778"/>
      <c r="CA233" s="778"/>
      <c r="CB233" s="778"/>
      <c r="CC233" s="778"/>
      <c r="CD233" s="778"/>
      <c r="CE233" s="778"/>
      <c r="CF233" s="778"/>
      <c r="CG233" s="778"/>
      <c r="CH233" s="778"/>
      <c r="CI233" s="778"/>
      <c r="CJ233" s="778"/>
      <c r="CK233" s="778"/>
      <c r="CL233" s="778"/>
      <c r="CM233" s="778"/>
      <c r="CN233" s="778"/>
      <c r="CO233" s="778"/>
      <c r="CP233" s="778"/>
      <c r="CQ233" s="778"/>
      <c r="CR233" s="778"/>
      <c r="CS233" s="778"/>
      <c r="CT233" s="778"/>
      <c r="CU233" s="778"/>
      <c r="CV233" s="778"/>
      <c r="CW233" s="778"/>
      <c r="CX233" s="778"/>
      <c r="CY233" s="778"/>
      <c r="CZ233" s="778"/>
      <c r="DA233" s="778"/>
      <c r="DB233" s="778"/>
      <c r="DC233" s="778"/>
      <c r="DD233" s="778"/>
      <c r="DE233" s="778"/>
      <c r="DF233" s="778"/>
      <c r="DG233" s="778"/>
      <c r="DH233" s="778"/>
      <c r="DI233" s="778"/>
      <c r="DJ233" s="778"/>
      <c r="DK233" s="778"/>
      <c r="DL233" s="778"/>
      <c r="DM233" s="778"/>
      <c r="DN233" s="778"/>
      <c r="DO233" s="778"/>
      <c r="DP233" s="778"/>
      <c r="DQ233" s="778"/>
      <c r="DR233" s="778"/>
      <c r="DS233" s="778"/>
      <c r="DT233" s="779"/>
      <c r="DU233" s="779"/>
      <c r="DV233" s="779"/>
      <c r="DW233" s="779"/>
      <c r="DX233" s="779"/>
      <c r="DY233" s="779"/>
      <c r="DZ233" s="779"/>
      <c r="EA233" s="779"/>
      <c r="EB233" s="779"/>
      <c r="EC233" s="779"/>
      <c r="ED233" s="779"/>
      <c r="EE233" s="779"/>
      <c r="EF233" s="779"/>
      <c r="EG233" s="779"/>
      <c r="EH233" s="779"/>
      <c r="EI233" s="779"/>
      <c r="EJ233" s="779"/>
      <c r="EK233" s="779"/>
      <c r="EL233" s="779"/>
      <c r="EM233" s="779"/>
      <c r="EN233" s="779"/>
      <c r="EO233" s="779"/>
      <c r="EP233" s="779"/>
      <c r="EQ233" s="779"/>
      <c r="ER233" s="779"/>
      <c r="ES233" s="779"/>
      <c r="ET233" s="779"/>
      <c r="EU233" s="779"/>
      <c r="EV233" s="779"/>
      <c r="EW233" s="779"/>
      <c r="EX233" s="779"/>
      <c r="EY233" s="779"/>
      <c r="EZ233" s="779"/>
      <c r="FA233" s="779"/>
      <c r="FB233" s="779"/>
      <c r="FC233" s="779"/>
    </row>
    <row r="234" spans="1:159" ht="22">
      <c r="A234" s="778"/>
      <c r="B234" s="778"/>
      <c r="C234" s="778"/>
      <c r="D234" s="778"/>
      <c r="E234" s="778"/>
      <c r="F234" s="778"/>
      <c r="G234" s="778"/>
      <c r="H234" s="778"/>
      <c r="I234" s="778"/>
      <c r="J234" s="778"/>
      <c r="K234" s="778"/>
      <c r="L234" s="778"/>
      <c r="M234" s="778"/>
      <c r="N234" s="778"/>
      <c r="O234" s="778"/>
      <c r="P234" s="778"/>
      <c r="Q234" s="778"/>
      <c r="R234" s="778"/>
      <c r="S234" s="778"/>
      <c r="T234" s="778"/>
      <c r="U234" s="778"/>
      <c r="V234" s="778"/>
      <c r="W234" s="778"/>
      <c r="X234" s="778"/>
      <c r="Y234" s="778"/>
      <c r="Z234" s="778"/>
      <c r="AA234" s="778"/>
      <c r="AB234" s="778"/>
      <c r="AC234" s="778"/>
      <c r="AD234" s="778"/>
      <c r="AE234" s="778"/>
      <c r="AF234" s="778"/>
      <c r="AG234" s="778"/>
      <c r="AH234" s="778"/>
      <c r="AI234" s="778"/>
      <c r="AJ234" s="778"/>
      <c r="AK234" s="778"/>
      <c r="AL234" s="778"/>
      <c r="AM234" s="778"/>
      <c r="AN234" s="778"/>
      <c r="AO234" s="778"/>
      <c r="AP234" s="778"/>
      <c r="AQ234" s="778"/>
      <c r="AR234" s="778"/>
      <c r="AS234" s="778"/>
      <c r="AT234" s="778"/>
      <c r="AU234" s="778"/>
      <c r="AV234" s="778"/>
      <c r="AW234" s="778"/>
      <c r="AX234" s="778"/>
      <c r="AY234" s="778"/>
      <c r="AZ234" s="778"/>
      <c r="BA234" s="778"/>
      <c r="BB234" s="778"/>
      <c r="BC234" s="778"/>
      <c r="BD234" s="778"/>
      <c r="BE234" s="778"/>
      <c r="BF234" s="778"/>
      <c r="BG234" s="778"/>
      <c r="BH234" s="778"/>
      <c r="BI234" s="778"/>
      <c r="BJ234" s="778"/>
      <c r="BK234" s="778"/>
      <c r="BL234" s="778"/>
      <c r="BM234" s="778"/>
      <c r="BN234" s="778"/>
      <c r="BO234" s="778"/>
      <c r="BP234" s="778"/>
      <c r="BQ234" s="778"/>
      <c r="BR234" s="778"/>
      <c r="BS234" s="778"/>
      <c r="BT234" s="778"/>
      <c r="BU234" s="778"/>
      <c r="BV234" s="778"/>
      <c r="BW234" s="778"/>
      <c r="BX234" s="778"/>
      <c r="BY234" s="778"/>
      <c r="BZ234" s="778"/>
      <c r="CA234" s="778"/>
      <c r="CB234" s="778"/>
      <c r="CC234" s="778"/>
      <c r="CD234" s="778"/>
      <c r="CE234" s="778"/>
      <c r="CF234" s="778"/>
      <c r="CG234" s="778"/>
      <c r="CH234" s="778"/>
      <c r="CI234" s="778"/>
      <c r="CJ234" s="778"/>
      <c r="CK234" s="778"/>
      <c r="CL234" s="778"/>
      <c r="CM234" s="778"/>
      <c r="CN234" s="778"/>
      <c r="CO234" s="778"/>
      <c r="CP234" s="778"/>
      <c r="CQ234" s="778"/>
      <c r="CR234" s="778"/>
      <c r="CS234" s="778"/>
      <c r="CT234" s="778"/>
      <c r="CU234" s="778"/>
      <c r="CV234" s="778"/>
      <c r="CW234" s="778"/>
      <c r="CX234" s="778"/>
      <c r="CY234" s="778"/>
      <c r="CZ234" s="778"/>
      <c r="DA234" s="778"/>
      <c r="DB234" s="778"/>
      <c r="DC234" s="778"/>
      <c r="DD234" s="778"/>
      <c r="DE234" s="778"/>
      <c r="DF234" s="778"/>
      <c r="DG234" s="778"/>
      <c r="DH234" s="778"/>
      <c r="DI234" s="778"/>
      <c r="DJ234" s="778"/>
      <c r="DK234" s="778"/>
      <c r="DL234" s="778"/>
      <c r="DM234" s="778"/>
      <c r="DN234" s="778"/>
      <c r="DO234" s="778"/>
      <c r="DP234" s="778"/>
      <c r="DQ234" s="778"/>
      <c r="DR234" s="778"/>
      <c r="DS234" s="778"/>
      <c r="DT234" s="779"/>
      <c r="DU234" s="779"/>
      <c r="DV234" s="779"/>
      <c r="DW234" s="779"/>
      <c r="DX234" s="779"/>
      <c r="DY234" s="779"/>
      <c r="DZ234" s="779"/>
      <c r="EA234" s="779"/>
      <c r="EB234" s="779"/>
      <c r="EC234" s="779"/>
      <c r="ED234" s="779"/>
      <c r="EE234" s="779"/>
      <c r="EF234" s="779"/>
      <c r="EG234" s="779"/>
      <c r="EH234" s="779"/>
      <c r="EI234" s="779"/>
      <c r="EJ234" s="779"/>
      <c r="EK234" s="779"/>
      <c r="EL234" s="779"/>
      <c r="EM234" s="779"/>
      <c r="EN234" s="779"/>
      <c r="EO234" s="779"/>
      <c r="EP234" s="779"/>
      <c r="EQ234" s="779"/>
      <c r="ER234" s="779"/>
      <c r="ES234" s="779"/>
      <c r="ET234" s="779"/>
      <c r="EU234" s="779"/>
      <c r="EV234" s="779"/>
      <c r="EW234" s="779"/>
      <c r="EX234" s="779"/>
      <c r="EY234" s="779"/>
      <c r="EZ234" s="779"/>
      <c r="FA234" s="779"/>
      <c r="FB234" s="779"/>
      <c r="FC234" s="779"/>
    </row>
    <row r="235" spans="1:159" ht="22">
      <c r="A235" s="778"/>
      <c r="B235" s="778"/>
      <c r="C235" s="778"/>
      <c r="D235" s="778"/>
      <c r="E235" s="778"/>
      <c r="F235" s="778"/>
      <c r="G235" s="778"/>
      <c r="H235" s="778"/>
      <c r="I235" s="778"/>
      <c r="J235" s="778"/>
      <c r="K235" s="778"/>
      <c r="L235" s="778"/>
      <c r="M235" s="778"/>
      <c r="N235" s="778"/>
      <c r="O235" s="778"/>
      <c r="P235" s="778"/>
      <c r="Q235" s="778"/>
      <c r="R235" s="778"/>
      <c r="S235" s="778"/>
      <c r="T235" s="778"/>
      <c r="U235" s="778"/>
      <c r="V235" s="778"/>
      <c r="W235" s="778"/>
      <c r="X235" s="778"/>
      <c r="Y235" s="778"/>
      <c r="Z235" s="778"/>
      <c r="AA235" s="778"/>
      <c r="AB235" s="778"/>
      <c r="AC235" s="778"/>
      <c r="AD235" s="778"/>
      <c r="AE235" s="778"/>
      <c r="AF235" s="778"/>
      <c r="AG235" s="778"/>
      <c r="AH235" s="778"/>
      <c r="AI235" s="778"/>
      <c r="AJ235" s="778"/>
      <c r="AK235" s="778"/>
      <c r="AL235" s="778"/>
      <c r="AM235" s="778"/>
      <c r="AN235" s="778"/>
      <c r="AO235" s="778"/>
      <c r="AP235" s="778"/>
      <c r="AQ235" s="778"/>
      <c r="AR235" s="778"/>
      <c r="AS235" s="778"/>
      <c r="AT235" s="778"/>
      <c r="AU235" s="778"/>
      <c r="AV235" s="778"/>
      <c r="AW235" s="778"/>
      <c r="AX235" s="778"/>
      <c r="AY235" s="778"/>
      <c r="AZ235" s="778"/>
      <c r="BA235" s="778"/>
      <c r="BB235" s="778"/>
      <c r="BC235" s="778"/>
      <c r="BD235" s="778"/>
      <c r="BE235" s="778"/>
      <c r="BF235" s="778"/>
      <c r="BG235" s="778"/>
      <c r="BH235" s="778"/>
      <c r="BI235" s="778"/>
      <c r="BJ235" s="778"/>
      <c r="BK235" s="778"/>
      <c r="BL235" s="778"/>
      <c r="BM235" s="778"/>
      <c r="BN235" s="778"/>
      <c r="BO235" s="778"/>
      <c r="BP235" s="778"/>
      <c r="BQ235" s="778"/>
      <c r="BR235" s="778"/>
      <c r="BS235" s="778"/>
      <c r="BT235" s="778"/>
      <c r="BU235" s="778"/>
      <c r="BV235" s="778"/>
      <c r="BW235" s="778"/>
      <c r="BX235" s="778"/>
      <c r="BY235" s="778"/>
      <c r="BZ235" s="778"/>
      <c r="CA235" s="778"/>
      <c r="CB235" s="778"/>
      <c r="CC235" s="778"/>
      <c r="CD235" s="778"/>
      <c r="CE235" s="778"/>
      <c r="CF235" s="778"/>
      <c r="CG235" s="778"/>
      <c r="CH235" s="778"/>
      <c r="CI235" s="778"/>
      <c r="CJ235" s="778"/>
      <c r="CK235" s="778"/>
      <c r="CL235" s="778"/>
      <c r="CM235" s="778"/>
      <c r="CN235" s="778"/>
      <c r="CO235" s="778"/>
      <c r="CP235" s="778"/>
      <c r="CQ235" s="778"/>
      <c r="CR235" s="778"/>
      <c r="CS235" s="778"/>
      <c r="CT235" s="778"/>
      <c r="CU235" s="778"/>
      <c r="CV235" s="778"/>
      <c r="CW235" s="778"/>
      <c r="CX235" s="778"/>
      <c r="CY235" s="778"/>
      <c r="CZ235" s="778"/>
      <c r="DA235" s="778"/>
      <c r="DB235" s="778"/>
      <c r="DC235" s="778"/>
      <c r="DD235" s="778"/>
      <c r="DE235" s="778"/>
      <c r="DF235" s="778"/>
      <c r="DG235" s="778"/>
      <c r="DH235" s="778"/>
      <c r="DI235" s="778"/>
      <c r="DJ235" s="778"/>
      <c r="DK235" s="778"/>
      <c r="DL235" s="778"/>
      <c r="DM235" s="778"/>
      <c r="DN235" s="778"/>
      <c r="DO235" s="778"/>
      <c r="DP235" s="778"/>
      <c r="DQ235" s="778"/>
      <c r="DR235" s="778"/>
      <c r="DS235" s="778"/>
      <c r="DT235" s="779"/>
      <c r="DU235" s="779"/>
      <c r="DV235" s="779"/>
      <c r="DW235" s="779"/>
      <c r="DX235" s="779"/>
      <c r="DY235" s="779"/>
      <c r="DZ235" s="779"/>
      <c r="EA235" s="779"/>
      <c r="EB235" s="779"/>
      <c r="EC235" s="779"/>
      <c r="ED235" s="779"/>
      <c r="EE235" s="779"/>
      <c r="EF235" s="779"/>
      <c r="EG235" s="779"/>
      <c r="EH235" s="779"/>
      <c r="EI235" s="779"/>
      <c r="EJ235" s="779"/>
      <c r="EK235" s="779"/>
      <c r="EL235" s="779"/>
      <c r="EM235" s="779"/>
      <c r="EN235" s="779"/>
      <c r="EO235" s="779"/>
      <c r="EP235" s="779"/>
      <c r="EQ235" s="779"/>
      <c r="ER235" s="779"/>
      <c r="ES235" s="779"/>
      <c r="ET235" s="779"/>
      <c r="EU235" s="779"/>
      <c r="EV235" s="779"/>
      <c r="EW235" s="779"/>
      <c r="EX235" s="779"/>
      <c r="EY235" s="779"/>
      <c r="EZ235" s="779"/>
      <c r="FA235" s="779"/>
      <c r="FB235" s="779"/>
      <c r="FC235" s="779"/>
    </row>
    <row r="236" spans="1:159" ht="22">
      <c r="A236" s="778"/>
      <c r="B236" s="778"/>
      <c r="C236" s="778"/>
      <c r="D236" s="778"/>
      <c r="E236" s="778"/>
      <c r="F236" s="778"/>
      <c r="G236" s="778"/>
      <c r="H236" s="778"/>
      <c r="I236" s="778"/>
      <c r="J236" s="778"/>
      <c r="K236" s="778"/>
      <c r="L236" s="778"/>
      <c r="M236" s="778"/>
      <c r="N236" s="778"/>
      <c r="O236" s="778"/>
      <c r="P236" s="778"/>
      <c r="Q236" s="778"/>
      <c r="R236" s="778"/>
      <c r="S236" s="778"/>
      <c r="T236" s="778"/>
      <c r="U236" s="778"/>
      <c r="V236" s="778"/>
      <c r="W236" s="778"/>
      <c r="X236" s="778"/>
      <c r="Y236" s="778"/>
      <c r="Z236" s="778"/>
      <c r="AA236" s="778"/>
      <c r="AB236" s="778"/>
      <c r="AC236" s="778"/>
      <c r="AD236" s="778"/>
      <c r="AE236" s="778"/>
      <c r="AF236" s="778"/>
      <c r="AG236" s="778"/>
      <c r="AH236" s="778"/>
      <c r="AI236" s="778"/>
      <c r="AJ236" s="778"/>
      <c r="AK236" s="778"/>
      <c r="AL236" s="778"/>
      <c r="AM236" s="778"/>
      <c r="AN236" s="778"/>
      <c r="AO236" s="778"/>
      <c r="AP236" s="778"/>
      <c r="AQ236" s="778"/>
      <c r="AR236" s="778"/>
      <c r="AS236" s="778"/>
      <c r="AT236" s="778"/>
      <c r="AU236" s="778"/>
      <c r="AV236" s="778"/>
      <c r="AW236" s="778"/>
      <c r="AX236" s="778"/>
      <c r="AY236" s="778"/>
      <c r="AZ236" s="778"/>
      <c r="BA236" s="778"/>
      <c r="BB236" s="778"/>
      <c r="BC236" s="778"/>
      <c r="BD236" s="778"/>
      <c r="BE236" s="778"/>
      <c r="BF236" s="778"/>
      <c r="BG236" s="778"/>
      <c r="BH236" s="778"/>
      <c r="BI236" s="778"/>
      <c r="BJ236" s="778"/>
      <c r="BK236" s="778"/>
      <c r="BL236" s="778"/>
      <c r="BM236" s="778"/>
      <c r="BN236" s="778"/>
      <c r="BO236" s="778"/>
      <c r="BP236" s="778"/>
      <c r="BQ236" s="778"/>
      <c r="BR236" s="778"/>
      <c r="BS236" s="778"/>
      <c r="BT236" s="778"/>
      <c r="BU236" s="778"/>
      <c r="BV236" s="778"/>
      <c r="BW236" s="778"/>
      <c r="BX236" s="778"/>
      <c r="BY236" s="778"/>
      <c r="BZ236" s="778"/>
      <c r="CA236" s="778"/>
      <c r="CB236" s="778"/>
      <c r="CC236" s="778"/>
      <c r="CD236" s="778"/>
      <c r="CE236" s="778"/>
      <c r="CF236" s="778"/>
      <c r="CG236" s="778"/>
      <c r="CH236" s="778"/>
      <c r="CI236" s="778"/>
      <c r="CJ236" s="778"/>
      <c r="CK236" s="778"/>
      <c r="CL236" s="778"/>
      <c r="CM236" s="778"/>
      <c r="CN236" s="778"/>
      <c r="CO236" s="778"/>
      <c r="CP236" s="778"/>
      <c r="CQ236" s="778"/>
      <c r="CR236" s="778"/>
      <c r="CS236" s="778"/>
      <c r="CT236" s="778"/>
      <c r="CU236" s="778"/>
      <c r="CV236" s="778"/>
      <c r="CW236" s="778"/>
      <c r="CX236" s="778"/>
      <c r="CY236" s="778"/>
      <c r="CZ236" s="778"/>
      <c r="DA236" s="778"/>
      <c r="DB236" s="778"/>
      <c r="DC236" s="778"/>
      <c r="DD236" s="778"/>
      <c r="DE236" s="778"/>
      <c r="DF236" s="778"/>
      <c r="DG236" s="778"/>
      <c r="DH236" s="778"/>
      <c r="DI236" s="778"/>
      <c r="DJ236" s="778"/>
      <c r="DK236" s="778"/>
      <c r="DL236" s="778"/>
      <c r="DM236" s="778"/>
      <c r="DN236" s="778"/>
      <c r="DO236" s="778"/>
      <c r="DP236" s="778"/>
      <c r="DQ236" s="778"/>
      <c r="DR236" s="778"/>
      <c r="DS236" s="778"/>
      <c r="DT236" s="779"/>
      <c r="DU236" s="779"/>
      <c r="DV236" s="779"/>
      <c r="DW236" s="779"/>
      <c r="DX236" s="779"/>
      <c r="DY236" s="779"/>
      <c r="DZ236" s="779"/>
      <c r="EA236" s="779"/>
      <c r="EB236" s="779"/>
      <c r="EC236" s="779"/>
      <c r="ED236" s="779"/>
      <c r="EE236" s="779"/>
      <c r="EF236" s="779"/>
      <c r="EG236" s="779"/>
      <c r="EH236" s="779"/>
      <c r="EI236" s="779"/>
      <c r="EJ236" s="779"/>
      <c r="EK236" s="779"/>
      <c r="EL236" s="779"/>
      <c r="EM236" s="779"/>
      <c r="EN236" s="779"/>
      <c r="EO236" s="779"/>
      <c r="EP236" s="779"/>
      <c r="EQ236" s="779"/>
      <c r="ER236" s="779"/>
      <c r="ES236" s="779"/>
      <c r="ET236" s="779"/>
      <c r="EU236" s="779"/>
      <c r="EV236" s="779"/>
      <c r="EW236" s="779"/>
      <c r="EX236" s="779"/>
      <c r="EY236" s="779"/>
      <c r="EZ236" s="779"/>
      <c r="FA236" s="779"/>
      <c r="FB236" s="779"/>
      <c r="FC236" s="779"/>
    </row>
    <row r="237" spans="1:159" ht="22">
      <c r="A237" s="778"/>
      <c r="B237" s="778"/>
      <c r="C237" s="778"/>
      <c r="D237" s="778"/>
      <c r="E237" s="778"/>
      <c r="F237" s="778"/>
      <c r="G237" s="778"/>
      <c r="H237" s="778"/>
      <c r="I237" s="778"/>
      <c r="J237" s="778"/>
      <c r="K237" s="778"/>
      <c r="L237" s="778"/>
      <c r="M237" s="778"/>
      <c r="N237" s="778"/>
      <c r="O237" s="778"/>
      <c r="P237" s="778"/>
      <c r="Q237" s="778"/>
      <c r="R237" s="778"/>
      <c r="S237" s="778"/>
      <c r="T237" s="778"/>
      <c r="U237" s="778"/>
      <c r="V237" s="778"/>
      <c r="W237" s="778"/>
      <c r="X237" s="778"/>
      <c r="Y237" s="778"/>
      <c r="Z237" s="778"/>
      <c r="AA237" s="778"/>
      <c r="AB237" s="778"/>
      <c r="AC237" s="778"/>
      <c r="AD237" s="778"/>
      <c r="AE237" s="778"/>
      <c r="AF237" s="778"/>
      <c r="AG237" s="778"/>
      <c r="AH237" s="778"/>
      <c r="AI237" s="778"/>
      <c r="AJ237" s="778"/>
      <c r="AK237" s="778"/>
      <c r="AL237" s="778"/>
      <c r="AM237" s="778"/>
      <c r="AN237" s="778"/>
      <c r="AO237" s="778"/>
      <c r="AP237" s="778"/>
      <c r="AQ237" s="778"/>
      <c r="AR237" s="778"/>
      <c r="AS237" s="778"/>
      <c r="AT237" s="778"/>
      <c r="AU237" s="778"/>
      <c r="AV237" s="778"/>
      <c r="AW237" s="778"/>
      <c r="AX237" s="778"/>
      <c r="AY237" s="778"/>
      <c r="AZ237" s="778"/>
      <c r="BA237" s="778"/>
      <c r="BB237" s="778"/>
      <c r="BC237" s="778"/>
      <c r="BD237" s="778"/>
      <c r="BE237" s="778"/>
      <c r="BF237" s="778"/>
      <c r="BG237" s="778"/>
      <c r="BH237" s="778"/>
      <c r="BI237" s="778"/>
      <c r="BJ237" s="778"/>
      <c r="BK237" s="778"/>
      <c r="BL237" s="778"/>
      <c r="BM237" s="778"/>
      <c r="BN237" s="778"/>
      <c r="BO237" s="778"/>
      <c r="BP237" s="778"/>
      <c r="BQ237" s="778"/>
      <c r="BR237" s="778"/>
      <c r="BS237" s="778"/>
      <c r="BT237" s="778"/>
      <c r="BU237" s="778"/>
      <c r="BV237" s="778"/>
      <c r="BW237" s="778"/>
      <c r="BX237" s="778"/>
      <c r="BY237" s="778"/>
      <c r="BZ237" s="778"/>
      <c r="CA237" s="778"/>
      <c r="CB237" s="778"/>
      <c r="CC237" s="778"/>
      <c r="CD237" s="778"/>
      <c r="CE237" s="778"/>
      <c r="CF237" s="778"/>
      <c r="CG237" s="778"/>
      <c r="CH237" s="778"/>
      <c r="CI237" s="778"/>
      <c r="CJ237" s="778"/>
      <c r="CK237" s="778"/>
      <c r="CL237" s="778"/>
      <c r="CM237" s="778"/>
      <c r="CN237" s="778"/>
      <c r="CO237" s="778"/>
      <c r="CP237" s="778"/>
      <c r="CQ237" s="778"/>
      <c r="CR237" s="778"/>
      <c r="CS237" s="778"/>
      <c r="CT237" s="778"/>
      <c r="CU237" s="778"/>
      <c r="CV237" s="778"/>
      <c r="CW237" s="778"/>
      <c r="CX237" s="778"/>
      <c r="CY237" s="778"/>
      <c r="CZ237" s="778"/>
      <c r="DA237" s="778"/>
      <c r="DB237" s="778"/>
      <c r="DC237" s="778"/>
      <c r="DD237" s="778"/>
      <c r="DE237" s="778"/>
      <c r="DF237" s="778"/>
      <c r="DG237" s="778"/>
      <c r="DH237" s="778"/>
      <c r="DI237" s="778"/>
      <c r="DJ237" s="778"/>
      <c r="DK237" s="778"/>
      <c r="DL237" s="778"/>
      <c r="DM237" s="778"/>
      <c r="DN237" s="778"/>
      <c r="DO237" s="778"/>
      <c r="DP237" s="778"/>
      <c r="DQ237" s="778"/>
      <c r="DR237" s="778"/>
      <c r="DS237" s="778"/>
      <c r="DT237" s="779"/>
      <c r="DU237" s="779"/>
      <c r="DV237" s="779"/>
      <c r="DW237" s="779"/>
      <c r="DX237" s="779"/>
      <c r="DY237" s="779"/>
      <c r="DZ237" s="779"/>
      <c r="EA237" s="779"/>
      <c r="EB237" s="779"/>
      <c r="EC237" s="779"/>
      <c r="ED237" s="779"/>
      <c r="EE237" s="779"/>
      <c r="EF237" s="779"/>
      <c r="EG237" s="779"/>
      <c r="EH237" s="779"/>
      <c r="EI237" s="779"/>
      <c r="EJ237" s="779"/>
      <c r="EK237" s="779"/>
      <c r="EL237" s="779"/>
      <c r="EM237" s="779"/>
      <c r="EN237" s="779"/>
      <c r="EO237" s="779"/>
      <c r="EP237" s="779"/>
      <c r="EQ237" s="779"/>
      <c r="ER237" s="779"/>
      <c r="ES237" s="779"/>
      <c r="ET237" s="779"/>
      <c r="EU237" s="779"/>
      <c r="EV237" s="779"/>
      <c r="EW237" s="779"/>
      <c r="EX237" s="779"/>
      <c r="EY237" s="779"/>
      <c r="EZ237" s="779"/>
      <c r="FA237" s="779"/>
      <c r="FB237" s="779"/>
      <c r="FC237" s="779"/>
    </row>
    <row r="238" spans="1:159" ht="22">
      <c r="A238" s="778"/>
      <c r="B238" s="778"/>
      <c r="C238" s="778"/>
      <c r="D238" s="778"/>
      <c r="E238" s="778"/>
      <c r="F238" s="778"/>
      <c r="G238" s="778"/>
      <c r="H238" s="778"/>
      <c r="I238" s="778"/>
      <c r="J238" s="778"/>
      <c r="K238" s="778"/>
      <c r="L238" s="778"/>
      <c r="M238" s="778"/>
      <c r="N238" s="778"/>
      <c r="O238" s="778"/>
      <c r="P238" s="778"/>
      <c r="Q238" s="778"/>
      <c r="R238" s="778"/>
      <c r="S238" s="778"/>
      <c r="T238" s="778"/>
      <c r="U238" s="778"/>
      <c r="V238" s="778"/>
      <c r="W238" s="778"/>
      <c r="X238" s="778"/>
      <c r="Y238" s="778"/>
      <c r="Z238" s="778"/>
      <c r="AA238" s="778"/>
      <c r="AB238" s="778"/>
      <c r="AC238" s="778"/>
      <c r="AD238" s="778"/>
      <c r="AE238" s="778"/>
      <c r="AF238" s="778"/>
      <c r="AG238" s="778"/>
      <c r="AH238" s="778"/>
      <c r="AI238" s="778"/>
      <c r="AJ238" s="778"/>
      <c r="AK238" s="778"/>
      <c r="AL238" s="778"/>
      <c r="AM238" s="778"/>
      <c r="AN238" s="778"/>
      <c r="AO238" s="778"/>
      <c r="AP238" s="778"/>
      <c r="AQ238" s="778"/>
      <c r="AR238" s="778"/>
      <c r="AS238" s="778"/>
      <c r="AT238" s="778"/>
      <c r="AU238" s="778"/>
      <c r="AV238" s="778"/>
      <c r="AW238" s="778"/>
      <c r="AX238" s="778"/>
      <c r="AY238" s="778"/>
      <c r="AZ238" s="778"/>
      <c r="BA238" s="778"/>
      <c r="BB238" s="778"/>
      <c r="BC238" s="778"/>
      <c r="BD238" s="778"/>
      <c r="BE238" s="778"/>
      <c r="BF238" s="778"/>
      <c r="BG238" s="778"/>
      <c r="BH238" s="778"/>
      <c r="BI238" s="778"/>
      <c r="BJ238" s="778"/>
      <c r="BK238" s="778"/>
      <c r="BL238" s="778"/>
      <c r="BM238" s="778"/>
      <c r="BN238" s="778"/>
      <c r="BO238" s="778"/>
      <c r="BP238" s="778"/>
      <c r="BQ238" s="778"/>
      <c r="BR238" s="778"/>
      <c r="BS238" s="778"/>
      <c r="BT238" s="778"/>
      <c r="BU238" s="778"/>
      <c r="BV238" s="778"/>
      <c r="BW238" s="778"/>
      <c r="BX238" s="778"/>
      <c r="BY238" s="778"/>
      <c r="BZ238" s="778"/>
      <c r="CA238" s="778"/>
      <c r="CB238" s="778"/>
      <c r="CC238" s="778"/>
      <c r="CD238" s="778"/>
      <c r="CE238" s="778"/>
      <c r="CF238" s="778"/>
      <c r="CG238" s="778"/>
      <c r="CH238" s="778"/>
      <c r="CI238" s="778"/>
      <c r="CJ238" s="778"/>
      <c r="CK238" s="778"/>
      <c r="CL238" s="778"/>
      <c r="CM238" s="778"/>
      <c r="CN238" s="778"/>
      <c r="CO238" s="778"/>
      <c r="CP238" s="778"/>
      <c r="CQ238" s="778"/>
      <c r="CR238" s="778"/>
      <c r="CS238" s="778"/>
      <c r="CT238" s="778"/>
      <c r="CU238" s="778"/>
      <c r="CV238" s="778"/>
      <c r="CW238" s="778"/>
      <c r="CX238" s="778"/>
      <c r="CY238" s="778"/>
      <c r="CZ238" s="778"/>
      <c r="DA238" s="778"/>
      <c r="DB238" s="778"/>
      <c r="DC238" s="778"/>
      <c r="DD238" s="778"/>
      <c r="DE238" s="778"/>
      <c r="DF238" s="778"/>
      <c r="DG238" s="778"/>
      <c r="DH238" s="778"/>
      <c r="DI238" s="778"/>
      <c r="DJ238" s="778"/>
      <c r="DK238" s="778"/>
      <c r="DL238" s="778"/>
      <c r="DM238" s="778"/>
      <c r="DN238" s="778"/>
      <c r="DO238" s="778"/>
      <c r="DP238" s="778"/>
      <c r="DQ238" s="778"/>
      <c r="DR238" s="778"/>
      <c r="DS238" s="778"/>
      <c r="DT238" s="779"/>
      <c r="DU238" s="779"/>
      <c r="DV238" s="779"/>
      <c r="DW238" s="779"/>
      <c r="DX238" s="779"/>
      <c r="DY238" s="779"/>
      <c r="DZ238" s="779"/>
      <c r="EA238" s="779"/>
      <c r="EB238" s="779"/>
      <c r="EC238" s="779"/>
      <c r="ED238" s="779"/>
      <c r="EE238" s="779"/>
      <c r="EF238" s="779"/>
      <c r="EG238" s="779"/>
      <c r="EH238" s="779"/>
      <c r="EI238" s="779"/>
      <c r="EJ238" s="779"/>
      <c r="EK238" s="779"/>
      <c r="EL238" s="779"/>
      <c r="EM238" s="779"/>
      <c r="EN238" s="779"/>
      <c r="EO238" s="779"/>
      <c r="EP238" s="779"/>
      <c r="EQ238" s="779"/>
      <c r="ER238" s="779"/>
      <c r="ES238" s="779"/>
      <c r="ET238" s="779"/>
      <c r="EU238" s="779"/>
      <c r="EV238" s="779"/>
      <c r="EW238" s="779"/>
      <c r="EX238" s="779"/>
      <c r="EY238" s="779"/>
      <c r="EZ238" s="779"/>
      <c r="FA238" s="779"/>
      <c r="FB238" s="779"/>
      <c r="FC238" s="779"/>
    </row>
    <row r="239" spans="1:159" ht="22">
      <c r="A239" s="778"/>
      <c r="B239" s="778"/>
      <c r="C239" s="778"/>
      <c r="D239" s="778"/>
      <c r="E239" s="778"/>
      <c r="F239" s="778"/>
      <c r="G239" s="778"/>
      <c r="H239" s="778"/>
      <c r="I239" s="778"/>
      <c r="J239" s="778"/>
      <c r="K239" s="778"/>
      <c r="L239" s="778"/>
      <c r="M239" s="778"/>
      <c r="N239" s="778"/>
      <c r="O239" s="778"/>
      <c r="P239" s="778"/>
      <c r="Q239" s="778"/>
      <c r="R239" s="778"/>
      <c r="S239" s="778"/>
      <c r="T239" s="778"/>
      <c r="U239" s="778"/>
      <c r="V239" s="778"/>
      <c r="W239" s="778"/>
      <c r="X239" s="778"/>
      <c r="Y239" s="778"/>
      <c r="Z239" s="778"/>
      <c r="AA239" s="778"/>
      <c r="AB239" s="778"/>
      <c r="AC239" s="778"/>
      <c r="AD239" s="778"/>
      <c r="AE239" s="778"/>
      <c r="AF239" s="778"/>
      <c r="AG239" s="778"/>
      <c r="AH239" s="778"/>
      <c r="AI239" s="778"/>
      <c r="AJ239" s="778"/>
      <c r="AK239" s="778"/>
      <c r="AL239" s="778"/>
      <c r="AM239" s="778"/>
      <c r="AN239" s="778"/>
      <c r="AO239" s="778"/>
      <c r="AP239" s="778"/>
      <c r="AQ239" s="778"/>
      <c r="AR239" s="778"/>
      <c r="AS239" s="778"/>
      <c r="AT239" s="778"/>
      <c r="AU239" s="778"/>
      <c r="AV239" s="778"/>
      <c r="AW239" s="778"/>
      <c r="AX239" s="778"/>
      <c r="AY239" s="778"/>
      <c r="AZ239" s="778"/>
      <c r="BA239" s="778"/>
      <c r="BB239" s="778"/>
      <c r="BC239" s="778"/>
      <c r="BD239" s="778"/>
      <c r="BE239" s="778"/>
      <c r="BF239" s="778"/>
      <c r="BG239" s="778"/>
      <c r="BH239" s="778"/>
      <c r="BI239" s="778"/>
      <c r="BJ239" s="778"/>
      <c r="BK239" s="778"/>
      <c r="BL239" s="778"/>
      <c r="BM239" s="778"/>
      <c r="BN239" s="778"/>
      <c r="BO239" s="778"/>
      <c r="BP239" s="778"/>
      <c r="BQ239" s="778"/>
      <c r="BR239" s="778"/>
      <c r="BS239" s="778"/>
      <c r="BT239" s="778"/>
      <c r="BU239" s="778"/>
      <c r="BV239" s="778"/>
      <c r="BW239" s="778"/>
      <c r="BX239" s="778"/>
      <c r="BY239" s="778"/>
      <c r="BZ239" s="778"/>
      <c r="CA239" s="778"/>
      <c r="CB239" s="778"/>
      <c r="CC239" s="778"/>
      <c r="CD239" s="778"/>
      <c r="CE239" s="778"/>
      <c r="CF239" s="778"/>
      <c r="CG239" s="778"/>
      <c r="CH239" s="778"/>
      <c r="CI239" s="778"/>
      <c r="CJ239" s="778"/>
      <c r="CK239" s="778"/>
      <c r="CL239" s="778"/>
      <c r="CM239" s="778"/>
      <c r="CN239" s="778"/>
      <c r="CO239" s="778"/>
      <c r="CP239" s="778"/>
      <c r="CQ239" s="778"/>
      <c r="CR239" s="778"/>
      <c r="CS239" s="778"/>
      <c r="CT239" s="778"/>
      <c r="CU239" s="778"/>
      <c r="CV239" s="778"/>
      <c r="CW239" s="778"/>
      <c r="CX239" s="778"/>
      <c r="CY239" s="778"/>
      <c r="CZ239" s="778"/>
      <c r="DA239" s="778"/>
      <c r="DB239" s="778"/>
      <c r="DC239" s="778"/>
      <c r="DD239" s="778"/>
      <c r="DE239" s="778"/>
      <c r="DF239" s="778"/>
      <c r="DG239" s="778"/>
      <c r="DH239" s="778"/>
      <c r="DI239" s="778"/>
      <c r="DJ239" s="778"/>
      <c r="DK239" s="778"/>
      <c r="DL239" s="778"/>
      <c r="DM239" s="778"/>
      <c r="DN239" s="778"/>
      <c r="DO239" s="778"/>
      <c r="DP239" s="778"/>
      <c r="DQ239" s="778"/>
      <c r="DR239" s="778"/>
      <c r="DS239" s="778"/>
      <c r="DT239" s="779"/>
      <c r="DU239" s="779"/>
      <c r="DV239" s="779"/>
      <c r="DW239" s="779"/>
      <c r="DX239" s="779"/>
      <c r="DY239" s="779"/>
      <c r="DZ239" s="779"/>
      <c r="EA239" s="779"/>
      <c r="EB239" s="779"/>
      <c r="EC239" s="779"/>
      <c r="ED239" s="779"/>
      <c r="EE239" s="779"/>
      <c r="EF239" s="779"/>
      <c r="EG239" s="779"/>
      <c r="EH239" s="779"/>
      <c r="EI239" s="779"/>
      <c r="EJ239" s="779"/>
      <c r="EK239" s="779"/>
      <c r="EL239" s="779"/>
      <c r="EM239" s="779"/>
      <c r="EN239" s="779"/>
      <c r="EO239" s="779"/>
      <c r="EP239" s="779"/>
      <c r="EQ239" s="779"/>
      <c r="ER239" s="779"/>
      <c r="ES239" s="779"/>
      <c r="ET239" s="779"/>
      <c r="EU239" s="779"/>
      <c r="EV239" s="779"/>
      <c r="EW239" s="779"/>
      <c r="EX239" s="779"/>
      <c r="EY239" s="779"/>
      <c r="EZ239" s="779"/>
      <c r="FA239" s="779"/>
      <c r="FB239" s="779"/>
      <c r="FC239" s="779"/>
    </row>
    <row r="240" spans="1:159" ht="22">
      <c r="A240" s="778"/>
      <c r="B240" s="778"/>
      <c r="C240" s="778"/>
      <c r="D240" s="778"/>
      <c r="E240" s="778"/>
      <c r="F240" s="778"/>
      <c r="G240" s="778"/>
      <c r="H240" s="778"/>
      <c r="I240" s="778"/>
      <c r="J240" s="778"/>
      <c r="K240" s="778"/>
      <c r="L240" s="778"/>
      <c r="M240" s="778"/>
      <c r="N240" s="778"/>
      <c r="O240" s="778"/>
      <c r="P240" s="778"/>
      <c r="Q240" s="778"/>
      <c r="R240" s="778"/>
      <c r="S240" s="778"/>
      <c r="T240" s="778"/>
      <c r="U240" s="778"/>
      <c r="V240" s="778"/>
      <c r="W240" s="778"/>
      <c r="X240" s="778"/>
      <c r="Y240" s="778"/>
      <c r="Z240" s="778"/>
      <c r="AA240" s="778"/>
      <c r="AB240" s="778"/>
      <c r="AC240" s="778"/>
      <c r="AD240" s="778"/>
      <c r="AE240" s="778"/>
      <c r="AF240" s="778"/>
      <c r="AG240" s="778"/>
      <c r="AH240" s="778"/>
      <c r="AI240" s="778"/>
      <c r="AJ240" s="778"/>
      <c r="AK240" s="778"/>
      <c r="AL240" s="778"/>
      <c r="AM240" s="778"/>
      <c r="AN240" s="778"/>
      <c r="AO240" s="778"/>
      <c r="AP240" s="778"/>
      <c r="AQ240" s="778"/>
      <c r="AR240" s="778"/>
      <c r="AS240" s="778"/>
      <c r="AT240" s="778"/>
      <c r="AU240" s="778"/>
      <c r="AV240" s="778"/>
      <c r="AW240" s="778"/>
      <c r="AX240" s="778"/>
      <c r="AY240" s="778"/>
      <c r="AZ240" s="778"/>
      <c r="BA240" s="778"/>
      <c r="BB240" s="778"/>
      <c r="BC240" s="778"/>
      <c r="BD240" s="778"/>
      <c r="BE240" s="778"/>
      <c r="BF240" s="778"/>
      <c r="BG240" s="778"/>
      <c r="BH240" s="778"/>
      <c r="BI240" s="778"/>
      <c r="BJ240" s="778"/>
      <c r="BK240" s="778"/>
      <c r="BL240" s="778"/>
      <c r="BM240" s="778"/>
      <c r="BN240" s="778"/>
      <c r="BO240" s="778"/>
      <c r="BP240" s="778"/>
      <c r="BQ240" s="778"/>
      <c r="BR240" s="778"/>
      <c r="BS240" s="778"/>
      <c r="BT240" s="778"/>
      <c r="BU240" s="778"/>
      <c r="BV240" s="778"/>
      <c r="BW240" s="778"/>
      <c r="BX240" s="778"/>
      <c r="BY240" s="778"/>
      <c r="BZ240" s="778"/>
      <c r="CA240" s="778"/>
      <c r="CB240" s="778"/>
      <c r="CC240" s="778"/>
      <c r="CD240" s="778"/>
      <c r="CE240" s="778"/>
      <c r="CF240" s="778"/>
      <c r="CG240" s="778"/>
      <c r="CH240" s="778"/>
      <c r="CI240" s="778"/>
      <c r="CJ240" s="778"/>
      <c r="CK240" s="778"/>
      <c r="CL240" s="778"/>
      <c r="CM240" s="778"/>
      <c r="CN240" s="778"/>
      <c r="CO240" s="778"/>
      <c r="CP240" s="778"/>
      <c r="CQ240" s="778"/>
      <c r="CR240" s="778"/>
      <c r="CS240" s="778"/>
      <c r="CT240" s="778"/>
      <c r="CU240" s="778"/>
      <c r="CV240" s="778"/>
      <c r="CW240" s="778"/>
      <c r="CX240" s="778"/>
      <c r="CY240" s="778"/>
      <c r="CZ240" s="778"/>
      <c r="DA240" s="778"/>
      <c r="DB240" s="778"/>
      <c r="DC240" s="778"/>
      <c r="DD240" s="778"/>
      <c r="DE240" s="778"/>
      <c r="DF240" s="778"/>
      <c r="DG240" s="778"/>
      <c r="DH240" s="778"/>
      <c r="DI240" s="778"/>
      <c r="DJ240" s="778"/>
      <c r="DK240" s="778"/>
      <c r="DL240" s="778"/>
      <c r="DM240" s="778"/>
      <c r="DN240" s="778"/>
      <c r="DO240" s="778"/>
      <c r="DP240" s="778"/>
      <c r="DQ240" s="778"/>
      <c r="DR240" s="778"/>
      <c r="DS240" s="778"/>
      <c r="DT240" s="779"/>
      <c r="DU240" s="779"/>
      <c r="DV240" s="779"/>
      <c r="DW240" s="779"/>
      <c r="DX240" s="779"/>
      <c r="DY240" s="779"/>
      <c r="DZ240" s="779"/>
      <c r="EA240" s="779"/>
      <c r="EB240" s="779"/>
      <c r="EC240" s="779"/>
      <c r="ED240" s="779"/>
      <c r="EE240" s="779"/>
      <c r="EF240" s="779"/>
      <c r="EG240" s="779"/>
      <c r="EH240" s="779"/>
      <c r="EI240" s="779"/>
      <c r="EJ240" s="779"/>
      <c r="EK240" s="779"/>
      <c r="EL240" s="779"/>
      <c r="EM240" s="779"/>
      <c r="EN240" s="779"/>
      <c r="EO240" s="779"/>
      <c r="EP240" s="779"/>
      <c r="EQ240" s="779"/>
      <c r="ER240" s="779"/>
      <c r="ES240" s="779"/>
      <c r="ET240" s="779"/>
      <c r="EU240" s="779"/>
      <c r="EV240" s="779"/>
      <c r="EW240" s="779"/>
      <c r="EX240" s="779"/>
      <c r="EY240" s="779"/>
      <c r="EZ240" s="779"/>
      <c r="FA240" s="779"/>
      <c r="FB240" s="779"/>
      <c r="FC240" s="779"/>
    </row>
    <row r="241" spans="1:159" ht="22">
      <c r="A241" s="778"/>
      <c r="B241" s="778"/>
      <c r="C241" s="778"/>
      <c r="D241" s="778"/>
      <c r="E241" s="778"/>
      <c r="F241" s="778"/>
      <c r="G241" s="778"/>
      <c r="H241" s="778"/>
      <c r="I241" s="778"/>
      <c r="J241" s="778"/>
      <c r="K241" s="778"/>
      <c r="L241" s="778"/>
      <c r="M241" s="778"/>
      <c r="N241" s="778"/>
      <c r="O241" s="778"/>
      <c r="P241" s="778"/>
      <c r="Q241" s="778"/>
      <c r="R241" s="778"/>
      <c r="S241" s="778"/>
      <c r="T241" s="778"/>
      <c r="U241" s="778"/>
      <c r="V241" s="778"/>
      <c r="W241" s="778"/>
      <c r="X241" s="778"/>
      <c r="Y241" s="778"/>
      <c r="Z241" s="778"/>
      <c r="AA241" s="778"/>
      <c r="AB241" s="778"/>
      <c r="AC241" s="778"/>
      <c r="AD241" s="778"/>
      <c r="AE241" s="778"/>
      <c r="AF241" s="778"/>
      <c r="AG241" s="778"/>
      <c r="AH241" s="778"/>
      <c r="AI241" s="778"/>
      <c r="AJ241" s="778"/>
      <c r="AK241" s="778"/>
      <c r="AL241" s="778"/>
      <c r="AM241" s="778"/>
      <c r="AN241" s="778"/>
      <c r="AO241" s="778"/>
      <c r="AP241" s="778"/>
      <c r="AQ241" s="778"/>
      <c r="AR241" s="778"/>
      <c r="AS241" s="778"/>
      <c r="AT241" s="778"/>
      <c r="AU241" s="778"/>
      <c r="AV241" s="778"/>
      <c r="AW241" s="778"/>
      <c r="AX241" s="778"/>
      <c r="AY241" s="778"/>
      <c r="AZ241" s="778"/>
      <c r="BA241" s="778"/>
      <c r="BB241" s="778"/>
      <c r="BC241" s="778"/>
      <c r="BD241" s="778"/>
      <c r="BE241" s="778"/>
      <c r="BF241" s="778"/>
      <c r="BG241" s="778"/>
      <c r="BH241" s="778"/>
      <c r="BI241" s="778"/>
      <c r="BJ241" s="778"/>
      <c r="BK241" s="778"/>
      <c r="BL241" s="778"/>
      <c r="BM241" s="778"/>
      <c r="BN241" s="778"/>
      <c r="BO241" s="778"/>
      <c r="BP241" s="778"/>
      <c r="BQ241" s="778"/>
      <c r="BR241" s="778"/>
      <c r="BS241" s="778"/>
      <c r="BT241" s="778"/>
      <c r="BU241" s="778"/>
      <c r="BV241" s="778"/>
      <c r="BW241" s="778"/>
      <c r="BX241" s="778"/>
      <c r="BY241" s="778"/>
      <c r="BZ241" s="778"/>
      <c r="CA241" s="778"/>
      <c r="CB241" s="778"/>
      <c r="CC241" s="778"/>
      <c r="CD241" s="778"/>
      <c r="CE241" s="778"/>
      <c r="CF241" s="778"/>
      <c r="CG241" s="778"/>
      <c r="CH241" s="778"/>
      <c r="CI241" s="778"/>
      <c r="CJ241" s="778"/>
      <c r="CK241" s="778"/>
      <c r="CL241" s="778"/>
      <c r="CM241" s="778"/>
      <c r="CN241" s="778"/>
      <c r="CO241" s="778"/>
      <c r="CP241" s="778"/>
      <c r="CQ241" s="778"/>
      <c r="CR241" s="778"/>
      <c r="CS241" s="778"/>
      <c r="CT241" s="778"/>
      <c r="CU241" s="778"/>
      <c r="CV241" s="778"/>
      <c r="CW241" s="778"/>
      <c r="CX241" s="778"/>
      <c r="CY241" s="778"/>
      <c r="CZ241" s="778"/>
      <c r="DA241" s="778"/>
      <c r="DB241" s="778"/>
      <c r="DC241" s="778"/>
      <c r="DD241" s="778"/>
      <c r="DE241" s="778"/>
      <c r="DF241" s="778"/>
      <c r="DG241" s="778"/>
      <c r="DH241" s="778"/>
      <c r="DI241" s="778"/>
      <c r="DJ241" s="778"/>
      <c r="DK241" s="778"/>
      <c r="DL241" s="778"/>
      <c r="DM241" s="778"/>
      <c r="DN241" s="778"/>
      <c r="DO241" s="778"/>
      <c r="DP241" s="778"/>
      <c r="DQ241" s="778"/>
      <c r="DR241" s="778"/>
      <c r="DS241" s="778"/>
      <c r="DT241" s="779"/>
      <c r="DU241" s="779"/>
      <c r="DV241" s="779"/>
      <c r="DW241" s="779"/>
      <c r="DX241" s="779"/>
      <c r="DY241" s="779"/>
      <c r="DZ241" s="779"/>
      <c r="EA241" s="779"/>
      <c r="EB241" s="779"/>
      <c r="EC241" s="779"/>
      <c r="ED241" s="779"/>
      <c r="EE241" s="779"/>
      <c r="EF241" s="779"/>
      <c r="EG241" s="779"/>
      <c r="EH241" s="779"/>
      <c r="EI241" s="779"/>
      <c r="EJ241" s="779"/>
      <c r="EK241" s="779"/>
      <c r="EL241" s="779"/>
      <c r="EM241" s="779"/>
      <c r="EN241" s="779"/>
      <c r="EO241" s="779"/>
      <c r="EP241" s="779"/>
      <c r="EQ241" s="779"/>
      <c r="ER241" s="779"/>
      <c r="ES241" s="779"/>
      <c r="ET241" s="779"/>
      <c r="EU241" s="779"/>
      <c r="EV241" s="779"/>
      <c r="EW241" s="779"/>
      <c r="EX241" s="779"/>
      <c r="EY241" s="779"/>
      <c r="EZ241" s="779"/>
      <c r="FA241" s="779"/>
      <c r="FB241" s="779"/>
      <c r="FC241" s="779"/>
    </row>
    <row r="242" spans="1:159" ht="22">
      <c r="A242" s="778"/>
      <c r="B242" s="778"/>
      <c r="C242" s="778"/>
      <c r="D242" s="778"/>
      <c r="E242" s="778"/>
      <c r="F242" s="778"/>
      <c r="G242" s="778"/>
      <c r="H242" s="778"/>
      <c r="I242" s="778"/>
      <c r="J242" s="778"/>
      <c r="K242" s="778"/>
      <c r="L242" s="778"/>
      <c r="M242" s="778"/>
      <c r="N242" s="778"/>
      <c r="O242" s="778"/>
      <c r="P242" s="778"/>
      <c r="Q242" s="778"/>
      <c r="R242" s="778"/>
      <c r="S242" s="778"/>
      <c r="T242" s="778"/>
      <c r="U242" s="778"/>
      <c r="V242" s="778"/>
      <c r="W242" s="778"/>
      <c r="X242" s="778"/>
      <c r="Y242" s="778"/>
      <c r="Z242" s="778"/>
      <c r="AA242" s="778"/>
      <c r="AB242" s="778"/>
      <c r="AC242" s="778"/>
      <c r="AD242" s="778"/>
      <c r="AE242" s="778"/>
      <c r="AF242" s="778"/>
      <c r="AG242" s="778"/>
      <c r="AH242" s="778"/>
      <c r="AI242" s="778"/>
      <c r="AJ242" s="778"/>
      <c r="AK242" s="778"/>
      <c r="AL242" s="778"/>
      <c r="AM242" s="778"/>
      <c r="AN242" s="778"/>
      <c r="AO242" s="778"/>
      <c r="AP242" s="778"/>
      <c r="AQ242" s="778"/>
      <c r="AR242" s="778"/>
      <c r="AS242" s="778"/>
      <c r="AT242" s="778"/>
      <c r="AU242" s="778"/>
      <c r="AV242" s="778"/>
      <c r="AW242" s="778"/>
      <c r="AX242" s="778"/>
      <c r="AY242" s="778"/>
      <c r="AZ242" s="778"/>
      <c r="BA242" s="778"/>
      <c r="BB242" s="778"/>
      <c r="BC242" s="778"/>
      <c r="BD242" s="778"/>
      <c r="BE242" s="778"/>
      <c r="BF242" s="778"/>
      <c r="BG242" s="778"/>
      <c r="BH242" s="778"/>
      <c r="BI242" s="778"/>
      <c r="BJ242" s="778"/>
      <c r="BK242" s="778"/>
      <c r="BL242" s="778"/>
      <c r="BM242" s="778"/>
      <c r="BN242" s="778"/>
      <c r="BO242" s="778"/>
      <c r="BP242" s="778"/>
      <c r="BQ242" s="778"/>
      <c r="BR242" s="778"/>
      <c r="BS242" s="778"/>
      <c r="BT242" s="778"/>
      <c r="BU242" s="778"/>
      <c r="BV242" s="778"/>
      <c r="BW242" s="778"/>
      <c r="BX242" s="778"/>
      <c r="BY242" s="778"/>
      <c r="BZ242" s="778"/>
      <c r="CA242" s="778"/>
      <c r="CB242" s="778"/>
      <c r="CC242" s="778"/>
      <c r="CD242" s="778"/>
      <c r="CE242" s="778"/>
      <c r="CF242" s="778"/>
      <c r="CG242" s="778"/>
      <c r="CH242" s="778"/>
      <c r="CI242" s="778"/>
      <c r="CJ242" s="778"/>
      <c r="CK242" s="778"/>
      <c r="CL242" s="778"/>
      <c r="CM242" s="778"/>
      <c r="CN242" s="778"/>
      <c r="CO242" s="778"/>
      <c r="CP242" s="778"/>
      <c r="CQ242" s="778"/>
      <c r="CR242" s="778"/>
      <c r="CS242" s="778"/>
      <c r="CT242" s="778"/>
      <c r="CU242" s="778"/>
      <c r="CV242" s="778"/>
      <c r="CW242" s="778"/>
      <c r="CX242" s="778"/>
      <c r="CY242" s="778"/>
      <c r="CZ242" s="778"/>
      <c r="DA242" s="778"/>
      <c r="DB242" s="778"/>
      <c r="DC242" s="778"/>
      <c r="DD242" s="778"/>
      <c r="DE242" s="778"/>
      <c r="DF242" s="778"/>
      <c r="DG242" s="778"/>
      <c r="DH242" s="778"/>
      <c r="DI242" s="778"/>
      <c r="DJ242" s="778"/>
      <c r="DK242" s="778"/>
      <c r="DL242" s="778"/>
      <c r="DM242" s="778"/>
      <c r="DN242" s="778"/>
      <c r="DO242" s="778"/>
      <c r="DP242" s="778"/>
      <c r="DQ242" s="778"/>
      <c r="DR242" s="778"/>
      <c r="DS242" s="778"/>
      <c r="DT242" s="779"/>
      <c r="DU242" s="779"/>
      <c r="DV242" s="779"/>
      <c r="DW242" s="779"/>
      <c r="DX242" s="779"/>
      <c r="DY242" s="779"/>
      <c r="DZ242" s="779"/>
      <c r="EA242" s="779"/>
      <c r="EB242" s="779"/>
      <c r="EC242" s="779"/>
      <c r="ED242" s="779"/>
      <c r="EE242" s="779"/>
      <c r="EF242" s="779"/>
      <c r="EG242" s="779"/>
      <c r="EH242" s="779"/>
      <c r="EI242" s="779"/>
      <c r="EJ242" s="779"/>
      <c r="EK242" s="779"/>
      <c r="EL242" s="779"/>
      <c r="EM242" s="779"/>
      <c r="EN242" s="779"/>
      <c r="EO242" s="779"/>
      <c r="EP242" s="779"/>
      <c r="EQ242" s="779"/>
      <c r="ER242" s="779"/>
      <c r="ES242" s="779"/>
      <c r="ET242" s="779"/>
      <c r="EU242" s="779"/>
      <c r="EV242" s="779"/>
      <c r="EW242" s="779"/>
      <c r="EX242" s="779"/>
      <c r="EY242" s="779"/>
      <c r="EZ242" s="779"/>
      <c r="FA242" s="779"/>
      <c r="FB242" s="779"/>
      <c r="FC242" s="779"/>
    </row>
    <row r="243" spans="1:159" ht="22">
      <c r="A243" s="778"/>
      <c r="B243" s="778"/>
      <c r="C243" s="778"/>
      <c r="D243" s="778"/>
      <c r="E243" s="778"/>
      <c r="F243" s="778"/>
      <c r="G243" s="778"/>
      <c r="H243" s="778"/>
      <c r="I243" s="778"/>
      <c r="J243" s="778"/>
      <c r="K243" s="778"/>
      <c r="L243" s="778"/>
      <c r="M243" s="778"/>
      <c r="N243" s="778"/>
      <c r="O243" s="778"/>
      <c r="P243" s="778"/>
      <c r="Q243" s="778"/>
      <c r="R243" s="778"/>
      <c r="S243" s="778"/>
      <c r="T243" s="778"/>
      <c r="U243" s="778"/>
      <c r="V243" s="778"/>
      <c r="W243" s="778"/>
      <c r="X243" s="778"/>
      <c r="Y243" s="778"/>
      <c r="Z243" s="778"/>
      <c r="AA243" s="778"/>
      <c r="AB243" s="778"/>
      <c r="AC243" s="778"/>
      <c r="AD243" s="778"/>
      <c r="AE243" s="778"/>
      <c r="AF243" s="778"/>
      <c r="AG243" s="778"/>
      <c r="AH243" s="778"/>
      <c r="AI243" s="778"/>
      <c r="AJ243" s="778"/>
      <c r="AK243" s="778"/>
      <c r="AL243" s="778"/>
      <c r="AM243" s="778"/>
      <c r="AN243" s="778"/>
      <c r="AO243" s="778"/>
      <c r="AP243" s="778"/>
      <c r="AQ243" s="778"/>
      <c r="AR243" s="778"/>
      <c r="AS243" s="778"/>
      <c r="AT243" s="778"/>
      <c r="AU243" s="778"/>
      <c r="AV243" s="778"/>
      <c r="AW243" s="778"/>
      <c r="AX243" s="778"/>
      <c r="AY243" s="778"/>
      <c r="AZ243" s="778"/>
      <c r="BA243" s="778"/>
      <c r="BB243" s="778"/>
      <c r="BC243" s="778"/>
      <c r="BD243" s="778"/>
      <c r="BE243" s="778"/>
      <c r="BF243" s="778"/>
      <c r="BG243" s="778"/>
      <c r="BH243" s="778"/>
      <c r="BI243" s="778"/>
      <c r="BJ243" s="778"/>
      <c r="BK243" s="778"/>
      <c r="BL243" s="778"/>
      <c r="BM243" s="778"/>
      <c r="BN243" s="778"/>
      <c r="BO243" s="778"/>
      <c r="BP243" s="778"/>
      <c r="BQ243" s="778"/>
      <c r="BR243" s="778"/>
      <c r="BS243" s="778"/>
      <c r="BT243" s="778"/>
      <c r="BU243" s="778"/>
      <c r="BV243" s="778"/>
      <c r="BW243" s="778"/>
      <c r="BX243" s="778"/>
      <c r="BY243" s="778"/>
      <c r="BZ243" s="778"/>
      <c r="CA243" s="778"/>
      <c r="CB243" s="778"/>
      <c r="CC243" s="778"/>
      <c r="CD243" s="778"/>
      <c r="CE243" s="778"/>
      <c r="CF243" s="778"/>
      <c r="CG243" s="778"/>
      <c r="CH243" s="778"/>
      <c r="CI243" s="778"/>
      <c r="CJ243" s="778"/>
      <c r="CK243" s="778"/>
      <c r="CL243" s="778"/>
      <c r="CM243" s="778"/>
      <c r="CN243" s="778"/>
      <c r="CO243" s="778"/>
      <c r="CP243" s="778"/>
      <c r="CQ243" s="778"/>
      <c r="CR243" s="778"/>
      <c r="CS243" s="778"/>
      <c r="CT243" s="778"/>
      <c r="CU243" s="778"/>
      <c r="CV243" s="778"/>
      <c r="CW243" s="778"/>
      <c r="CX243" s="778"/>
      <c r="CY243" s="778"/>
      <c r="CZ243" s="778"/>
      <c r="DA243" s="778"/>
      <c r="DB243" s="778"/>
      <c r="DC243" s="778"/>
      <c r="DD243" s="778"/>
      <c r="DE243" s="778"/>
      <c r="DF243" s="778"/>
      <c r="DG243" s="778"/>
      <c r="DH243" s="778"/>
      <c r="DI243" s="778"/>
      <c r="DJ243" s="778"/>
      <c r="DK243" s="778"/>
      <c r="DL243" s="778"/>
      <c r="DM243" s="778"/>
      <c r="DN243" s="778"/>
      <c r="DO243" s="778"/>
      <c r="DP243" s="778"/>
      <c r="DQ243" s="778"/>
      <c r="DR243" s="778"/>
      <c r="DS243" s="778"/>
      <c r="DT243" s="779"/>
      <c r="DU243" s="779"/>
      <c r="DV243" s="779"/>
      <c r="DW243" s="779"/>
      <c r="DX243" s="779"/>
      <c r="DY243" s="779"/>
      <c r="DZ243" s="779"/>
      <c r="EA243" s="779"/>
      <c r="EB243" s="779"/>
      <c r="EC243" s="779"/>
      <c r="ED243" s="779"/>
      <c r="EE243" s="779"/>
      <c r="EF243" s="779"/>
      <c r="EG243" s="779"/>
      <c r="EH243" s="779"/>
      <c r="EI243" s="779"/>
      <c r="EJ243" s="779"/>
      <c r="EK243" s="779"/>
      <c r="EL243" s="779"/>
      <c r="EM243" s="779"/>
      <c r="EN243" s="779"/>
      <c r="EO243" s="779"/>
      <c r="EP243" s="779"/>
      <c r="EQ243" s="779"/>
      <c r="ER243" s="779"/>
      <c r="ES243" s="779"/>
      <c r="ET243" s="779"/>
      <c r="EU243" s="779"/>
      <c r="EV243" s="779"/>
      <c r="EW243" s="779"/>
      <c r="EX243" s="779"/>
      <c r="EY243" s="779"/>
      <c r="EZ243" s="779"/>
      <c r="FA243" s="779"/>
      <c r="FB243" s="779"/>
      <c r="FC243" s="779"/>
    </row>
    <row r="244" spans="1:159" ht="22">
      <c r="A244" s="778"/>
      <c r="B244" s="778"/>
      <c r="C244" s="778"/>
      <c r="D244" s="778"/>
      <c r="E244" s="778"/>
      <c r="F244" s="778"/>
      <c r="G244" s="778"/>
      <c r="H244" s="778"/>
      <c r="I244" s="778"/>
      <c r="J244" s="778"/>
      <c r="K244" s="778"/>
      <c r="L244" s="778"/>
      <c r="M244" s="778"/>
      <c r="N244" s="778"/>
      <c r="O244" s="778"/>
      <c r="P244" s="778"/>
      <c r="Q244" s="778"/>
      <c r="R244" s="778"/>
      <c r="S244" s="778"/>
      <c r="T244" s="778"/>
      <c r="U244" s="778"/>
      <c r="V244" s="778"/>
      <c r="W244" s="778"/>
      <c r="X244" s="778"/>
      <c r="Y244" s="778"/>
      <c r="Z244" s="778"/>
      <c r="AA244" s="778"/>
      <c r="AB244" s="778"/>
      <c r="AC244" s="778"/>
      <c r="AD244" s="778"/>
      <c r="AE244" s="778"/>
      <c r="AF244" s="778"/>
      <c r="AG244" s="778"/>
      <c r="AH244" s="778"/>
      <c r="AI244" s="778"/>
      <c r="AJ244" s="778"/>
      <c r="AK244" s="778"/>
      <c r="AL244" s="778"/>
      <c r="AM244" s="778"/>
      <c r="AN244" s="778"/>
      <c r="AO244" s="778"/>
      <c r="AP244" s="778"/>
      <c r="AQ244" s="778"/>
      <c r="AR244" s="778"/>
      <c r="AS244" s="778"/>
      <c r="AT244" s="778"/>
      <c r="AU244" s="778"/>
      <c r="AV244" s="778"/>
      <c r="AW244" s="778"/>
      <c r="AX244" s="778"/>
      <c r="AY244" s="778"/>
      <c r="AZ244" s="778"/>
      <c r="BA244" s="778"/>
      <c r="BB244" s="778"/>
      <c r="BC244" s="778"/>
      <c r="BD244" s="778"/>
      <c r="BE244" s="778"/>
      <c r="BF244" s="778"/>
      <c r="BG244" s="778"/>
      <c r="BH244" s="778"/>
      <c r="BI244" s="778"/>
      <c r="BJ244" s="778"/>
      <c r="BK244" s="778"/>
      <c r="BL244" s="778"/>
      <c r="BM244" s="778"/>
      <c r="BN244" s="778"/>
      <c r="BO244" s="778"/>
      <c r="BP244" s="778"/>
      <c r="BQ244" s="778"/>
      <c r="BR244" s="778"/>
      <c r="BS244" s="778"/>
      <c r="BT244" s="778"/>
      <c r="BU244" s="778"/>
      <c r="BV244" s="778"/>
      <c r="BW244" s="778"/>
      <c r="BX244" s="778"/>
      <c r="BY244" s="778"/>
      <c r="BZ244" s="778"/>
      <c r="CA244" s="778"/>
      <c r="CB244" s="778"/>
      <c r="CC244" s="778"/>
      <c r="CD244" s="778"/>
      <c r="CE244" s="778"/>
      <c r="CF244" s="778"/>
      <c r="CG244" s="778"/>
      <c r="CH244" s="778"/>
      <c r="CI244" s="778"/>
      <c r="CJ244" s="778"/>
      <c r="CK244" s="778"/>
      <c r="CL244" s="778"/>
      <c r="CM244" s="778"/>
      <c r="CN244" s="778"/>
      <c r="CO244" s="778"/>
      <c r="CP244" s="778"/>
      <c r="CQ244" s="778"/>
      <c r="CR244" s="778"/>
      <c r="CS244" s="778"/>
      <c r="CT244" s="778"/>
      <c r="CU244" s="778"/>
      <c r="CV244" s="778"/>
      <c r="CW244" s="778"/>
      <c r="CX244" s="778"/>
      <c r="CY244" s="778"/>
      <c r="CZ244" s="778"/>
      <c r="DA244" s="778"/>
      <c r="DB244" s="778"/>
      <c r="DC244" s="778"/>
      <c r="DD244" s="778"/>
      <c r="DE244" s="778"/>
      <c r="DF244" s="778"/>
      <c r="DG244" s="778"/>
      <c r="DH244" s="778"/>
      <c r="DI244" s="778"/>
      <c r="DJ244" s="778"/>
      <c r="DK244" s="778"/>
      <c r="DL244" s="778"/>
      <c r="DM244" s="778"/>
      <c r="DN244" s="778"/>
      <c r="DO244" s="778"/>
      <c r="DP244" s="778"/>
      <c r="DQ244" s="778"/>
      <c r="DR244" s="778"/>
      <c r="DS244" s="778"/>
      <c r="DT244" s="779"/>
      <c r="DU244" s="779"/>
      <c r="DV244" s="779"/>
      <c r="DW244" s="779"/>
      <c r="DX244" s="779"/>
      <c r="DY244" s="779"/>
      <c r="DZ244" s="779"/>
      <c r="EA244" s="779"/>
      <c r="EB244" s="779"/>
      <c r="EC244" s="779"/>
      <c r="ED244" s="779"/>
      <c r="EE244" s="779"/>
      <c r="EF244" s="779"/>
      <c r="EG244" s="779"/>
      <c r="EH244" s="779"/>
      <c r="EI244" s="779"/>
      <c r="EJ244" s="779"/>
      <c r="EK244" s="779"/>
      <c r="EL244" s="779"/>
      <c r="EM244" s="779"/>
      <c r="EN244" s="779"/>
      <c r="EO244" s="779"/>
      <c r="EP244" s="779"/>
      <c r="EQ244" s="779"/>
      <c r="ER244" s="779"/>
      <c r="ES244" s="779"/>
      <c r="ET244" s="779"/>
      <c r="EU244" s="779"/>
      <c r="EV244" s="779"/>
      <c r="EW244" s="779"/>
      <c r="EX244" s="779"/>
      <c r="EY244" s="779"/>
      <c r="EZ244" s="779"/>
      <c r="FA244" s="779"/>
      <c r="FB244" s="779"/>
      <c r="FC244" s="779"/>
    </row>
    <row r="245" spans="1:159" ht="22">
      <c r="A245" s="778"/>
      <c r="B245" s="778"/>
      <c r="C245" s="778"/>
      <c r="D245" s="778"/>
      <c r="E245" s="778"/>
      <c r="F245" s="778"/>
      <c r="G245" s="778"/>
      <c r="H245" s="778"/>
      <c r="I245" s="778"/>
      <c r="J245" s="778"/>
      <c r="K245" s="778"/>
      <c r="L245" s="778"/>
      <c r="M245" s="778"/>
      <c r="N245" s="778"/>
      <c r="O245" s="778"/>
      <c r="P245" s="778"/>
      <c r="Q245" s="778"/>
      <c r="R245" s="778"/>
      <c r="S245" s="778"/>
      <c r="T245" s="778"/>
      <c r="U245" s="778"/>
      <c r="V245" s="778"/>
      <c r="W245" s="778"/>
      <c r="X245" s="778"/>
      <c r="Y245" s="778"/>
      <c r="Z245" s="778"/>
      <c r="AA245" s="778"/>
      <c r="AB245" s="778"/>
      <c r="AC245" s="778"/>
      <c r="AD245" s="778"/>
      <c r="AE245" s="778"/>
      <c r="AF245" s="778"/>
      <c r="AG245" s="778"/>
      <c r="AH245" s="778"/>
      <c r="AI245" s="778"/>
      <c r="AJ245" s="778"/>
      <c r="AK245" s="778"/>
      <c r="AL245" s="778"/>
      <c r="AM245" s="778"/>
      <c r="AN245" s="778"/>
      <c r="AO245" s="778"/>
      <c r="AP245" s="778"/>
      <c r="AQ245" s="778"/>
      <c r="AR245" s="778"/>
      <c r="AS245" s="778"/>
      <c r="AT245" s="778"/>
      <c r="AU245" s="778"/>
      <c r="AV245" s="778"/>
      <c r="AW245" s="778"/>
      <c r="AX245" s="778"/>
      <c r="AY245" s="778"/>
      <c r="AZ245" s="778"/>
      <c r="BA245" s="778"/>
      <c r="BB245" s="778"/>
      <c r="BC245" s="778"/>
      <c r="BD245" s="778"/>
      <c r="BE245" s="778"/>
      <c r="BF245" s="778"/>
      <c r="BG245" s="778"/>
      <c r="BH245" s="778"/>
      <c r="BI245" s="778"/>
      <c r="BJ245" s="778"/>
      <c r="BK245" s="778"/>
      <c r="BL245" s="778"/>
      <c r="BM245" s="778"/>
      <c r="BN245" s="778"/>
      <c r="BO245" s="778"/>
      <c r="BP245" s="778"/>
      <c r="BQ245" s="778"/>
      <c r="BR245" s="778"/>
      <c r="BS245" s="778"/>
      <c r="BT245" s="778"/>
      <c r="BU245" s="778"/>
      <c r="BV245" s="778"/>
      <c r="BW245" s="778"/>
      <c r="BX245" s="778"/>
      <c r="BY245" s="778"/>
      <c r="BZ245" s="778"/>
      <c r="CA245" s="778"/>
      <c r="CB245" s="778"/>
      <c r="CC245" s="778"/>
      <c r="CD245" s="778"/>
      <c r="CE245" s="778"/>
      <c r="CF245" s="778"/>
      <c r="CG245" s="778"/>
      <c r="CH245" s="778"/>
      <c r="CI245" s="778"/>
      <c r="CJ245" s="778"/>
      <c r="CK245" s="778"/>
      <c r="CL245" s="778"/>
      <c r="CM245" s="778"/>
      <c r="CN245" s="778"/>
      <c r="CO245" s="778"/>
      <c r="CP245" s="778"/>
      <c r="CQ245" s="778"/>
      <c r="CR245" s="778"/>
      <c r="CS245" s="778"/>
      <c r="CT245" s="778"/>
      <c r="CU245" s="778"/>
      <c r="CV245" s="778"/>
      <c r="CW245" s="778"/>
      <c r="CX245" s="778"/>
      <c r="CY245" s="778"/>
      <c r="CZ245" s="778"/>
      <c r="DA245" s="778"/>
      <c r="DB245" s="778"/>
      <c r="DC245" s="778"/>
      <c r="DD245" s="778"/>
      <c r="DE245" s="778"/>
      <c r="DF245" s="778"/>
      <c r="DG245" s="778"/>
      <c r="DH245" s="778"/>
      <c r="DI245" s="778"/>
      <c r="DJ245" s="778"/>
      <c r="DK245" s="778"/>
      <c r="DL245" s="778"/>
      <c r="DM245" s="778"/>
      <c r="DN245" s="778"/>
      <c r="DO245" s="778"/>
      <c r="DP245" s="778"/>
      <c r="DQ245" s="778"/>
      <c r="DR245" s="778"/>
      <c r="DS245" s="778"/>
      <c r="DT245" s="779"/>
      <c r="DU245" s="779"/>
      <c r="DV245" s="779"/>
      <c r="DW245" s="779"/>
      <c r="DX245" s="779"/>
      <c r="DY245" s="779"/>
      <c r="DZ245" s="779"/>
      <c r="EA245" s="779"/>
      <c r="EB245" s="779"/>
      <c r="EC245" s="779"/>
      <c r="ED245" s="779"/>
      <c r="EE245" s="779"/>
      <c r="EF245" s="779"/>
      <c r="EG245" s="779"/>
      <c r="EH245" s="779"/>
      <c r="EI245" s="779"/>
      <c r="EJ245" s="779"/>
      <c r="EK245" s="779"/>
      <c r="EL245" s="779"/>
      <c r="EM245" s="779"/>
      <c r="EN245" s="779"/>
      <c r="EO245" s="779"/>
      <c r="EP245" s="779"/>
      <c r="EQ245" s="779"/>
      <c r="ER245" s="779"/>
      <c r="ES245" s="779"/>
      <c r="ET245" s="779"/>
      <c r="EU245" s="779"/>
      <c r="EV245" s="779"/>
      <c r="EW245" s="779"/>
      <c r="EX245" s="779"/>
      <c r="EY245" s="779"/>
      <c r="EZ245" s="779"/>
      <c r="FA245" s="779"/>
      <c r="FB245" s="779"/>
      <c r="FC245" s="779"/>
    </row>
    <row r="246" spans="1:159" ht="22">
      <c r="A246" s="778"/>
      <c r="B246" s="778"/>
      <c r="C246" s="778"/>
      <c r="D246" s="778"/>
      <c r="E246" s="778"/>
      <c r="F246" s="778"/>
      <c r="G246" s="778"/>
      <c r="H246" s="778"/>
      <c r="I246" s="778"/>
      <c r="J246" s="778"/>
      <c r="K246" s="778"/>
      <c r="L246" s="778"/>
      <c r="M246" s="778"/>
      <c r="N246" s="778"/>
      <c r="O246" s="778"/>
      <c r="P246" s="778"/>
      <c r="Q246" s="778"/>
      <c r="R246" s="778"/>
      <c r="S246" s="778"/>
      <c r="T246" s="778"/>
      <c r="U246" s="778"/>
      <c r="V246" s="778"/>
      <c r="W246" s="778"/>
      <c r="X246" s="778"/>
      <c r="Y246" s="778"/>
      <c r="Z246" s="778"/>
      <c r="AA246" s="778"/>
      <c r="AB246" s="778"/>
      <c r="AC246" s="778"/>
      <c r="AD246" s="778"/>
      <c r="AE246" s="778"/>
      <c r="AF246" s="778"/>
      <c r="AG246" s="778"/>
      <c r="AH246" s="778"/>
      <c r="AI246" s="778"/>
      <c r="AJ246" s="778"/>
      <c r="AK246" s="778"/>
      <c r="AL246" s="778"/>
      <c r="AM246" s="778"/>
      <c r="AN246" s="778"/>
      <c r="AO246" s="778"/>
      <c r="AP246" s="778"/>
      <c r="AQ246" s="778"/>
      <c r="AR246" s="778"/>
      <c r="AS246" s="778"/>
      <c r="AT246" s="778"/>
      <c r="AU246" s="778"/>
      <c r="AV246" s="778"/>
      <c r="AW246" s="778"/>
      <c r="AX246" s="778"/>
      <c r="AY246" s="778"/>
      <c r="AZ246" s="778"/>
      <c r="BA246" s="778"/>
      <c r="BB246" s="778"/>
      <c r="BC246" s="778"/>
      <c r="BD246" s="778"/>
      <c r="BE246" s="778"/>
      <c r="BF246" s="778"/>
      <c r="BG246" s="778"/>
      <c r="BH246" s="778"/>
      <c r="BI246" s="778"/>
      <c r="BJ246" s="778"/>
      <c r="BK246" s="778"/>
      <c r="BL246" s="778"/>
      <c r="BM246" s="778"/>
      <c r="BN246" s="778"/>
      <c r="BO246" s="778"/>
      <c r="BP246" s="778"/>
      <c r="BQ246" s="778"/>
      <c r="BR246" s="778"/>
      <c r="BS246" s="778"/>
      <c r="BT246" s="778"/>
      <c r="BU246" s="778"/>
      <c r="BV246" s="778"/>
      <c r="BW246" s="778"/>
      <c r="BX246" s="778"/>
      <c r="BY246" s="778"/>
      <c r="BZ246" s="778"/>
      <c r="CA246" s="778"/>
      <c r="CB246" s="778"/>
      <c r="CC246" s="778"/>
      <c r="CD246" s="778"/>
      <c r="CE246" s="778"/>
      <c r="CF246" s="778"/>
      <c r="CG246" s="778"/>
      <c r="CH246" s="778"/>
      <c r="CI246" s="778"/>
      <c r="CJ246" s="778"/>
      <c r="CK246" s="778"/>
      <c r="CL246" s="778"/>
      <c r="CM246" s="778"/>
      <c r="CN246" s="778"/>
      <c r="CO246" s="778"/>
      <c r="CP246" s="778"/>
      <c r="CQ246" s="778"/>
      <c r="CR246" s="778"/>
      <c r="CS246" s="778"/>
      <c r="CT246" s="778"/>
      <c r="CU246" s="778"/>
      <c r="CV246" s="778"/>
      <c r="CW246" s="778"/>
      <c r="CX246" s="778"/>
      <c r="CY246" s="778"/>
      <c r="CZ246" s="778"/>
      <c r="DA246" s="778"/>
      <c r="DB246" s="778"/>
      <c r="DC246" s="778"/>
      <c r="DD246" s="778"/>
      <c r="DE246" s="778"/>
      <c r="DF246" s="778"/>
      <c r="DG246" s="778"/>
      <c r="DH246" s="778"/>
      <c r="DI246" s="778"/>
      <c r="DJ246" s="778"/>
      <c r="DK246" s="778"/>
      <c r="DL246" s="778"/>
      <c r="DM246" s="778"/>
      <c r="DN246" s="778"/>
      <c r="DO246" s="778"/>
      <c r="DP246" s="778"/>
      <c r="DQ246" s="778"/>
      <c r="DR246" s="778"/>
      <c r="DS246" s="778"/>
      <c r="DT246" s="779"/>
      <c r="DU246" s="779"/>
      <c r="DV246" s="779"/>
      <c r="DW246" s="779"/>
      <c r="DX246" s="779"/>
      <c r="DY246" s="779"/>
      <c r="DZ246" s="779"/>
      <c r="EA246" s="779"/>
      <c r="EB246" s="779"/>
      <c r="EC246" s="779"/>
      <c r="ED246" s="779"/>
      <c r="EE246" s="779"/>
      <c r="EF246" s="779"/>
      <c r="EG246" s="779"/>
      <c r="EH246" s="779"/>
      <c r="EI246" s="779"/>
      <c r="EJ246" s="779"/>
      <c r="EK246" s="779"/>
      <c r="EL246" s="779"/>
      <c r="EM246" s="779"/>
      <c r="EN246" s="779"/>
      <c r="EO246" s="779"/>
      <c r="EP246" s="779"/>
      <c r="EQ246" s="779"/>
      <c r="ER246" s="779"/>
      <c r="ES246" s="779"/>
      <c r="ET246" s="779"/>
      <c r="EU246" s="779"/>
      <c r="EV246" s="779"/>
      <c r="EW246" s="779"/>
      <c r="EX246" s="779"/>
      <c r="EY246" s="779"/>
      <c r="EZ246" s="779"/>
      <c r="FA246" s="779"/>
      <c r="FB246" s="779"/>
      <c r="FC246" s="779"/>
    </row>
    <row r="247" spans="1:159" ht="22">
      <c r="A247" s="778"/>
      <c r="B247" s="778"/>
      <c r="C247" s="778"/>
      <c r="D247" s="778"/>
      <c r="E247" s="778"/>
      <c r="F247" s="778"/>
      <c r="G247" s="778"/>
      <c r="H247" s="778"/>
      <c r="I247" s="778"/>
      <c r="J247" s="778"/>
      <c r="K247" s="778"/>
      <c r="L247" s="778"/>
      <c r="M247" s="778"/>
      <c r="N247" s="778"/>
      <c r="O247" s="778"/>
      <c r="P247" s="778"/>
      <c r="Q247" s="778"/>
      <c r="R247" s="778"/>
      <c r="S247" s="778"/>
      <c r="T247" s="778"/>
      <c r="U247" s="778"/>
      <c r="V247" s="778"/>
      <c r="W247" s="778"/>
      <c r="X247" s="778"/>
      <c r="Y247" s="778"/>
      <c r="Z247" s="778"/>
      <c r="AA247" s="778"/>
      <c r="AB247" s="778"/>
      <c r="AC247" s="778"/>
      <c r="AD247" s="778"/>
      <c r="AE247" s="778"/>
      <c r="AF247" s="778"/>
      <c r="AG247" s="778"/>
      <c r="AH247" s="778"/>
      <c r="AI247" s="778"/>
      <c r="AJ247" s="778"/>
      <c r="AK247" s="778"/>
      <c r="AL247" s="778"/>
      <c r="AM247" s="778"/>
      <c r="AN247" s="778"/>
      <c r="AO247" s="778"/>
      <c r="AP247" s="778"/>
      <c r="AQ247" s="778"/>
      <c r="AR247" s="778"/>
      <c r="AS247" s="778"/>
      <c r="AT247" s="778"/>
      <c r="AU247" s="778"/>
      <c r="AV247" s="778"/>
      <c r="AW247" s="778"/>
      <c r="AX247" s="778"/>
      <c r="AY247" s="778"/>
      <c r="AZ247" s="778"/>
      <c r="BA247" s="778"/>
      <c r="BB247" s="778"/>
      <c r="BC247" s="778"/>
      <c r="BD247" s="778"/>
      <c r="BE247" s="778"/>
      <c r="BF247" s="778"/>
      <c r="BG247" s="778"/>
      <c r="BH247" s="778"/>
      <c r="BI247" s="778"/>
      <c r="BJ247" s="778"/>
      <c r="BK247" s="778"/>
      <c r="BL247" s="778"/>
      <c r="BM247" s="778"/>
      <c r="BN247" s="778"/>
      <c r="BO247" s="778"/>
      <c r="BP247" s="778"/>
      <c r="BQ247" s="778"/>
      <c r="BR247" s="778"/>
      <c r="BS247" s="778"/>
      <c r="BT247" s="778"/>
      <c r="BU247" s="778"/>
      <c r="BV247" s="778"/>
      <c r="BW247" s="778"/>
      <c r="BX247" s="778"/>
      <c r="BY247" s="778"/>
      <c r="BZ247" s="778"/>
      <c r="CA247" s="778"/>
      <c r="CB247" s="778"/>
      <c r="CC247" s="778"/>
      <c r="CD247" s="778"/>
      <c r="CE247" s="778"/>
      <c r="CF247" s="778"/>
      <c r="CG247" s="778"/>
      <c r="CH247" s="778"/>
      <c r="CI247" s="778"/>
      <c r="CJ247" s="778"/>
      <c r="CK247" s="778"/>
      <c r="CL247" s="778"/>
      <c r="CM247" s="778"/>
      <c r="CN247" s="778"/>
      <c r="CO247" s="778"/>
      <c r="CP247" s="778"/>
      <c r="CQ247" s="778"/>
      <c r="CR247" s="778"/>
      <c r="CS247" s="778"/>
      <c r="CT247" s="778"/>
      <c r="CU247" s="778"/>
      <c r="CV247" s="778"/>
      <c r="CW247" s="778"/>
      <c r="CX247" s="778"/>
      <c r="CY247" s="778"/>
      <c r="CZ247" s="778"/>
      <c r="DA247" s="778"/>
      <c r="DB247" s="778"/>
      <c r="DC247" s="778"/>
      <c r="DD247" s="778"/>
      <c r="DE247" s="778"/>
      <c r="DF247" s="778"/>
      <c r="DG247" s="778"/>
      <c r="DH247" s="778"/>
      <c r="DI247" s="778"/>
      <c r="DJ247" s="778"/>
      <c r="DK247" s="778"/>
      <c r="DL247" s="778"/>
      <c r="DM247" s="778"/>
      <c r="DN247" s="778"/>
      <c r="DO247" s="778"/>
      <c r="DP247" s="778"/>
      <c r="DQ247" s="778"/>
      <c r="DR247" s="778"/>
      <c r="DS247" s="778"/>
      <c r="DT247" s="779"/>
      <c r="DU247" s="779"/>
      <c r="DV247" s="779"/>
      <c r="DW247" s="779"/>
      <c r="DX247" s="779"/>
      <c r="DY247" s="779"/>
      <c r="DZ247" s="779"/>
      <c r="EA247" s="779"/>
      <c r="EB247" s="779"/>
      <c r="EC247" s="779"/>
      <c r="ED247" s="779"/>
      <c r="EE247" s="779"/>
      <c r="EF247" s="779"/>
      <c r="EG247" s="779"/>
      <c r="EH247" s="779"/>
      <c r="EI247" s="779"/>
      <c r="EJ247" s="779"/>
      <c r="EK247" s="779"/>
      <c r="EL247" s="779"/>
      <c r="EM247" s="779"/>
      <c r="EN247" s="779"/>
      <c r="EO247" s="779"/>
      <c r="EP247" s="779"/>
      <c r="EQ247" s="779"/>
      <c r="ER247" s="779"/>
      <c r="ES247" s="779"/>
      <c r="ET247" s="779"/>
      <c r="EU247" s="779"/>
      <c r="EV247" s="779"/>
      <c r="EW247" s="779"/>
      <c r="EX247" s="779"/>
      <c r="EY247" s="779"/>
      <c r="EZ247" s="779"/>
      <c r="FA247" s="779"/>
      <c r="FB247" s="779"/>
      <c r="FC247" s="779"/>
    </row>
    <row r="248" spans="1:159" ht="22">
      <c r="A248" s="778"/>
      <c r="B248" s="778"/>
      <c r="C248" s="778"/>
      <c r="D248" s="778"/>
      <c r="E248" s="778"/>
      <c r="F248" s="778"/>
      <c r="G248" s="778"/>
      <c r="H248" s="778"/>
      <c r="I248" s="778"/>
      <c r="J248" s="778"/>
      <c r="K248" s="778"/>
      <c r="L248" s="778"/>
      <c r="M248" s="778"/>
      <c r="N248" s="778"/>
      <c r="O248" s="778"/>
      <c r="P248" s="778"/>
      <c r="Q248" s="778"/>
      <c r="R248" s="778"/>
      <c r="S248" s="778"/>
      <c r="T248" s="778"/>
      <c r="U248" s="778"/>
      <c r="V248" s="778"/>
      <c r="W248" s="778"/>
      <c r="X248" s="778"/>
      <c r="Y248" s="778"/>
      <c r="Z248" s="778"/>
      <c r="AA248" s="778"/>
      <c r="AB248" s="778"/>
      <c r="AC248" s="778"/>
      <c r="AD248" s="778"/>
      <c r="AE248" s="778"/>
      <c r="AF248" s="778"/>
      <c r="AG248" s="778"/>
      <c r="AH248" s="778"/>
      <c r="AI248" s="778"/>
      <c r="AJ248" s="778"/>
      <c r="AK248" s="778"/>
      <c r="AL248" s="778"/>
      <c r="AM248" s="778"/>
      <c r="AN248" s="778"/>
      <c r="AO248" s="778"/>
      <c r="AP248" s="778"/>
      <c r="AQ248" s="778"/>
      <c r="AR248" s="778"/>
      <c r="AS248" s="778"/>
      <c r="AT248" s="778"/>
      <c r="AU248" s="778"/>
      <c r="AV248" s="778"/>
      <c r="AW248" s="778"/>
      <c r="AX248" s="778"/>
      <c r="AY248" s="778"/>
      <c r="AZ248" s="778"/>
      <c r="BA248" s="778"/>
      <c r="BB248" s="778"/>
      <c r="BC248" s="778"/>
      <c r="BD248" s="778"/>
      <c r="BE248" s="778"/>
      <c r="BF248" s="778"/>
      <c r="BG248" s="778"/>
      <c r="BH248" s="778"/>
      <c r="BI248" s="778"/>
      <c r="BJ248" s="778"/>
      <c r="BK248" s="778"/>
      <c r="BL248" s="778"/>
      <c r="BM248" s="778"/>
      <c r="BN248" s="778"/>
      <c r="BO248" s="778"/>
      <c r="BP248" s="778"/>
      <c r="BQ248" s="778"/>
      <c r="BR248" s="778"/>
      <c r="BS248" s="778"/>
      <c r="BT248" s="778"/>
      <c r="BU248" s="778"/>
      <c r="BV248" s="778"/>
      <c r="BW248" s="778"/>
      <c r="BX248" s="778"/>
      <c r="BY248" s="778"/>
      <c r="BZ248" s="778"/>
      <c r="CA248" s="778"/>
      <c r="CB248" s="778"/>
      <c r="CC248" s="778"/>
      <c r="CD248" s="778"/>
      <c r="CE248" s="778"/>
      <c r="CF248" s="778"/>
      <c r="CG248" s="778"/>
      <c r="CH248" s="778"/>
      <c r="CI248" s="778"/>
      <c r="CJ248" s="778"/>
      <c r="CK248" s="778"/>
      <c r="CL248" s="778"/>
      <c r="CM248" s="778"/>
      <c r="CN248" s="778"/>
      <c r="CO248" s="778"/>
      <c r="CP248" s="778"/>
      <c r="CQ248" s="778"/>
      <c r="CR248" s="778"/>
      <c r="CS248" s="778"/>
      <c r="CT248" s="778"/>
      <c r="CU248" s="778"/>
      <c r="CV248" s="778"/>
      <c r="CW248" s="778"/>
      <c r="CX248" s="778"/>
      <c r="CY248" s="778"/>
      <c r="CZ248" s="778"/>
      <c r="DA248" s="778"/>
      <c r="DB248" s="778"/>
      <c r="DC248" s="778"/>
      <c r="DD248" s="778"/>
      <c r="DE248" s="778"/>
      <c r="DF248" s="778"/>
      <c r="DG248" s="778"/>
      <c r="DH248" s="778"/>
      <c r="DI248" s="778"/>
      <c r="DJ248" s="778"/>
      <c r="DK248" s="778"/>
      <c r="DL248" s="778"/>
      <c r="DM248" s="778"/>
      <c r="DN248" s="778"/>
      <c r="DO248" s="778"/>
      <c r="DP248" s="778"/>
      <c r="DQ248" s="778"/>
      <c r="DR248" s="778"/>
      <c r="DS248" s="778"/>
      <c r="DT248" s="779"/>
      <c r="DU248" s="779"/>
      <c r="DV248" s="779"/>
      <c r="DW248" s="779"/>
      <c r="DX248" s="779"/>
      <c r="DY248" s="779"/>
      <c r="DZ248" s="779"/>
      <c r="EA248" s="779"/>
      <c r="EB248" s="779"/>
      <c r="EC248" s="779"/>
      <c r="ED248" s="779"/>
      <c r="EE248" s="779"/>
      <c r="EF248" s="779"/>
      <c r="EG248" s="779"/>
      <c r="EH248" s="779"/>
      <c r="EI248" s="779"/>
      <c r="EJ248" s="779"/>
      <c r="EK248" s="779"/>
      <c r="EL248" s="779"/>
      <c r="EM248" s="779"/>
      <c r="EN248" s="779"/>
      <c r="EO248" s="779"/>
      <c r="EP248" s="779"/>
      <c r="EQ248" s="779"/>
      <c r="ER248" s="779"/>
      <c r="ES248" s="779"/>
      <c r="ET248" s="779"/>
      <c r="EU248" s="779"/>
      <c r="EV248" s="779"/>
      <c r="EW248" s="779"/>
      <c r="EX248" s="779"/>
      <c r="EY248" s="779"/>
      <c r="EZ248" s="779"/>
      <c r="FA248" s="779"/>
      <c r="FB248" s="779"/>
      <c r="FC248" s="779"/>
    </row>
    <row r="249" spans="1:159" ht="22">
      <c r="A249" s="778"/>
      <c r="B249" s="778"/>
      <c r="C249" s="778"/>
      <c r="D249" s="778"/>
      <c r="E249" s="778"/>
      <c r="F249" s="778"/>
      <c r="G249" s="778"/>
      <c r="H249" s="778"/>
      <c r="I249" s="778"/>
      <c r="J249" s="778"/>
      <c r="K249" s="778"/>
      <c r="L249" s="778"/>
      <c r="M249" s="778"/>
      <c r="N249" s="778"/>
      <c r="O249" s="778"/>
      <c r="P249" s="778"/>
      <c r="Q249" s="778"/>
      <c r="R249" s="778"/>
      <c r="S249" s="778"/>
      <c r="T249" s="778"/>
      <c r="U249" s="778"/>
      <c r="V249" s="778"/>
      <c r="W249" s="778"/>
      <c r="X249" s="778"/>
      <c r="Y249" s="778"/>
      <c r="Z249" s="778"/>
      <c r="AA249" s="778"/>
      <c r="AB249" s="778"/>
      <c r="AC249" s="778"/>
      <c r="AD249" s="778"/>
      <c r="AE249" s="778"/>
      <c r="AF249" s="778"/>
      <c r="AG249" s="778"/>
      <c r="AH249" s="778"/>
      <c r="AI249" s="778"/>
      <c r="AJ249" s="778"/>
      <c r="AK249" s="778"/>
      <c r="AL249" s="778"/>
      <c r="AM249" s="778"/>
      <c r="AN249" s="778"/>
      <c r="AO249" s="778"/>
      <c r="AP249" s="778"/>
      <c r="AQ249" s="778"/>
      <c r="AR249" s="778"/>
      <c r="AS249" s="778"/>
      <c r="AT249" s="778"/>
      <c r="AU249" s="778"/>
      <c r="AV249" s="778"/>
      <c r="AW249" s="778"/>
      <c r="AX249" s="778"/>
      <c r="AY249" s="778"/>
      <c r="AZ249" s="778"/>
      <c r="BA249" s="778"/>
      <c r="BB249" s="778"/>
      <c r="BC249" s="778"/>
      <c r="BD249" s="778"/>
      <c r="BE249" s="778"/>
      <c r="BF249" s="778"/>
      <c r="BG249" s="778"/>
      <c r="BH249" s="778"/>
      <c r="BI249" s="778"/>
      <c r="BJ249" s="778"/>
      <c r="BK249" s="778"/>
      <c r="BL249" s="778"/>
      <c r="BM249" s="778"/>
      <c r="BN249" s="778"/>
      <c r="BO249" s="778"/>
      <c r="BP249" s="778"/>
      <c r="BQ249" s="778"/>
      <c r="BR249" s="778"/>
      <c r="BS249" s="778"/>
      <c r="BT249" s="778"/>
      <c r="BU249" s="778"/>
      <c r="BV249" s="778"/>
      <c r="BW249" s="778"/>
      <c r="BX249" s="778"/>
      <c r="BY249" s="778"/>
      <c r="BZ249" s="778"/>
      <c r="CA249" s="778"/>
      <c r="CB249" s="778"/>
      <c r="CC249" s="778"/>
      <c r="CD249" s="778"/>
      <c r="CE249" s="778"/>
      <c r="CF249" s="778"/>
      <c r="CG249" s="778"/>
      <c r="CH249" s="778"/>
      <c r="CI249" s="778"/>
      <c r="CJ249" s="778"/>
      <c r="CK249" s="778"/>
      <c r="CL249" s="778"/>
      <c r="CM249" s="778"/>
      <c r="CN249" s="778"/>
      <c r="CO249" s="778"/>
      <c r="CP249" s="778"/>
      <c r="CQ249" s="778"/>
      <c r="CR249" s="778"/>
      <c r="CS249" s="778"/>
      <c r="CT249" s="778"/>
      <c r="CU249" s="778"/>
      <c r="CV249" s="778"/>
      <c r="CW249" s="778"/>
      <c r="CX249" s="778"/>
      <c r="CY249" s="778"/>
      <c r="CZ249" s="778"/>
      <c r="DA249" s="778"/>
      <c r="DB249" s="778"/>
      <c r="DC249" s="778"/>
      <c r="DD249" s="778"/>
      <c r="DE249" s="778"/>
      <c r="DF249" s="778"/>
      <c r="DG249" s="778"/>
      <c r="DH249" s="778"/>
      <c r="DI249" s="778"/>
      <c r="DJ249" s="778"/>
      <c r="DK249" s="778"/>
      <c r="DL249" s="778"/>
      <c r="DM249" s="778"/>
      <c r="DN249" s="778"/>
      <c r="DO249" s="778"/>
      <c r="DP249" s="778"/>
      <c r="DQ249" s="778"/>
      <c r="DR249" s="778"/>
      <c r="DS249" s="778"/>
      <c r="DT249" s="779"/>
      <c r="DU249" s="779"/>
      <c r="DV249" s="779"/>
      <c r="DW249" s="779"/>
      <c r="DX249" s="779"/>
      <c r="DY249" s="779"/>
      <c r="DZ249" s="779"/>
      <c r="EA249" s="779"/>
      <c r="EB249" s="779"/>
      <c r="EC249" s="779"/>
      <c r="ED249" s="779"/>
      <c r="EE249" s="779"/>
      <c r="EF249" s="779"/>
      <c r="EG249" s="779"/>
      <c r="EH249" s="779"/>
      <c r="EI249" s="779"/>
      <c r="EJ249" s="779"/>
      <c r="EK249" s="779"/>
      <c r="EL249" s="779"/>
      <c r="EM249" s="779"/>
      <c r="EN249" s="779"/>
      <c r="EO249" s="779"/>
      <c r="EP249" s="779"/>
      <c r="EQ249" s="779"/>
      <c r="ER249" s="779"/>
      <c r="ES249" s="779"/>
      <c r="ET249" s="779"/>
      <c r="EU249" s="779"/>
      <c r="EV249" s="779"/>
      <c r="EW249" s="779"/>
      <c r="EX249" s="779"/>
      <c r="EY249" s="779"/>
      <c r="EZ249" s="779"/>
      <c r="FA249" s="779"/>
      <c r="FB249" s="779"/>
      <c r="FC249" s="779"/>
    </row>
    <row r="250" spans="1:159" ht="22">
      <c r="A250" s="778"/>
      <c r="B250" s="778"/>
      <c r="C250" s="778"/>
      <c r="D250" s="778"/>
      <c r="E250" s="778"/>
      <c r="F250" s="778"/>
      <c r="G250" s="778"/>
      <c r="H250" s="778"/>
      <c r="I250" s="778"/>
      <c r="J250" s="778"/>
      <c r="K250" s="778"/>
      <c r="L250" s="778"/>
      <c r="M250" s="778"/>
      <c r="N250" s="778"/>
      <c r="O250" s="778"/>
      <c r="P250" s="778"/>
      <c r="Q250" s="778"/>
      <c r="R250" s="778"/>
      <c r="S250" s="778"/>
      <c r="T250" s="778"/>
      <c r="U250" s="778"/>
      <c r="V250" s="778"/>
      <c r="W250" s="778"/>
      <c r="X250" s="778"/>
      <c r="Y250" s="778"/>
      <c r="Z250" s="778"/>
      <c r="AA250" s="778"/>
      <c r="AB250" s="778"/>
      <c r="AC250" s="778"/>
      <c r="AD250" s="778"/>
      <c r="AE250" s="778"/>
      <c r="AF250" s="778"/>
      <c r="AG250" s="778"/>
      <c r="AH250" s="778"/>
      <c r="AI250" s="778"/>
      <c r="AJ250" s="778"/>
      <c r="AK250" s="778"/>
      <c r="AL250" s="778"/>
      <c r="AM250" s="778"/>
      <c r="AN250" s="778"/>
      <c r="AO250" s="778"/>
      <c r="AP250" s="778"/>
      <c r="AQ250" s="778"/>
      <c r="AR250" s="778"/>
      <c r="AS250" s="778"/>
      <c r="AT250" s="778"/>
      <c r="AU250" s="778"/>
      <c r="AV250" s="778"/>
      <c r="AW250" s="778"/>
      <c r="AX250" s="778"/>
      <c r="AY250" s="778"/>
      <c r="AZ250" s="778"/>
      <c r="BA250" s="778"/>
      <c r="BB250" s="778"/>
      <c r="BC250" s="778"/>
      <c r="BD250" s="778"/>
      <c r="BE250" s="778"/>
      <c r="BF250" s="778"/>
      <c r="BG250" s="778"/>
      <c r="BH250" s="778"/>
      <c r="BI250" s="778"/>
      <c r="BJ250" s="778"/>
      <c r="BK250" s="778"/>
      <c r="BL250" s="778"/>
      <c r="BM250" s="778"/>
      <c r="BN250" s="778"/>
      <c r="BO250" s="778"/>
      <c r="BP250" s="778"/>
      <c r="BQ250" s="778"/>
      <c r="BR250" s="778"/>
      <c r="BS250" s="778"/>
      <c r="BT250" s="778"/>
      <c r="BU250" s="778"/>
      <c r="BV250" s="778"/>
      <c r="BW250" s="778"/>
      <c r="BX250" s="778"/>
      <c r="BY250" s="778"/>
      <c r="BZ250" s="778"/>
      <c r="CA250" s="778"/>
      <c r="CB250" s="778"/>
      <c r="CC250" s="778"/>
      <c r="CD250" s="778"/>
      <c r="CE250" s="778"/>
      <c r="CF250" s="778"/>
      <c r="CG250" s="778"/>
      <c r="CH250" s="778"/>
      <c r="CI250" s="778"/>
      <c r="CJ250" s="778"/>
      <c r="CK250" s="778"/>
      <c r="CL250" s="778"/>
      <c r="CM250" s="778"/>
      <c r="CN250" s="778"/>
      <c r="CO250" s="778"/>
      <c r="CP250" s="778"/>
      <c r="CQ250" s="778"/>
      <c r="CR250" s="778"/>
      <c r="CS250" s="778"/>
      <c r="CT250" s="778"/>
      <c r="CU250" s="778"/>
      <c r="CV250" s="778"/>
      <c r="CW250" s="778"/>
      <c r="CX250" s="778"/>
      <c r="CY250" s="778"/>
      <c r="CZ250" s="778"/>
      <c r="DA250" s="778"/>
      <c r="DB250" s="778"/>
      <c r="DC250" s="778"/>
      <c r="DD250" s="778"/>
      <c r="DE250" s="778"/>
      <c r="DF250" s="778"/>
      <c r="DG250" s="778"/>
      <c r="DH250" s="778"/>
      <c r="DI250" s="778"/>
      <c r="DJ250" s="778"/>
      <c r="DK250" s="778"/>
      <c r="DL250" s="778"/>
      <c r="DM250" s="778"/>
      <c r="DN250" s="778"/>
      <c r="DO250" s="778"/>
      <c r="DP250" s="778"/>
      <c r="DQ250" s="778"/>
      <c r="DR250" s="778"/>
      <c r="DS250" s="778"/>
      <c r="DT250" s="779"/>
      <c r="DU250" s="779"/>
      <c r="DV250" s="779"/>
      <c r="DW250" s="779"/>
      <c r="DX250" s="779"/>
      <c r="DY250" s="779"/>
      <c r="DZ250" s="779"/>
      <c r="EA250" s="779"/>
      <c r="EB250" s="779"/>
      <c r="EC250" s="779"/>
      <c r="ED250" s="779"/>
      <c r="EE250" s="779"/>
      <c r="EF250" s="779"/>
      <c r="EG250" s="779"/>
      <c r="EH250" s="779"/>
      <c r="EI250" s="779"/>
      <c r="EJ250" s="779"/>
      <c r="EK250" s="779"/>
      <c r="EL250" s="779"/>
      <c r="EM250" s="779"/>
      <c r="EN250" s="779"/>
      <c r="EO250" s="779"/>
      <c r="EP250" s="779"/>
      <c r="EQ250" s="779"/>
      <c r="ER250" s="779"/>
      <c r="ES250" s="779"/>
      <c r="ET250" s="779"/>
      <c r="EU250" s="779"/>
      <c r="EV250" s="779"/>
      <c r="EW250" s="779"/>
      <c r="EX250" s="779"/>
      <c r="EY250" s="779"/>
      <c r="EZ250" s="779"/>
      <c r="FA250" s="779"/>
      <c r="FB250" s="779"/>
      <c r="FC250" s="779"/>
    </row>
    <row r="251" spans="1:159" ht="22">
      <c r="A251" s="778"/>
      <c r="B251" s="778"/>
      <c r="C251" s="778"/>
      <c r="D251" s="778"/>
      <c r="E251" s="778"/>
      <c r="F251" s="778"/>
      <c r="G251" s="778"/>
      <c r="H251" s="778"/>
      <c r="I251" s="778"/>
      <c r="J251" s="778"/>
      <c r="K251" s="778"/>
      <c r="L251" s="778"/>
      <c r="M251" s="778"/>
      <c r="N251" s="778"/>
      <c r="O251" s="778"/>
      <c r="P251" s="778"/>
      <c r="Q251" s="778"/>
      <c r="R251" s="778"/>
      <c r="S251" s="778"/>
      <c r="T251" s="778"/>
      <c r="U251" s="778"/>
      <c r="V251" s="778"/>
      <c r="W251" s="778"/>
      <c r="X251" s="778"/>
      <c r="Y251" s="778"/>
      <c r="Z251" s="778"/>
      <c r="AA251" s="778"/>
      <c r="AB251" s="778"/>
      <c r="AC251" s="778"/>
      <c r="AD251" s="778"/>
      <c r="AE251" s="778"/>
      <c r="AF251" s="778"/>
      <c r="AG251" s="778"/>
      <c r="AH251" s="778"/>
      <c r="AI251" s="778"/>
      <c r="AJ251" s="778"/>
      <c r="AK251" s="778"/>
      <c r="AL251" s="778"/>
      <c r="AM251" s="778"/>
      <c r="AN251" s="778"/>
      <c r="AO251" s="778"/>
      <c r="AP251" s="778"/>
      <c r="AQ251" s="778"/>
      <c r="AR251" s="778"/>
      <c r="AS251" s="778"/>
      <c r="AT251" s="778"/>
      <c r="AU251" s="778"/>
      <c r="AV251" s="778"/>
      <c r="AW251" s="778"/>
      <c r="AX251" s="778"/>
      <c r="AY251" s="778"/>
      <c r="AZ251" s="778"/>
      <c r="BA251" s="778"/>
      <c r="BB251" s="778"/>
      <c r="BC251" s="778"/>
      <c r="BD251" s="778"/>
      <c r="BE251" s="778"/>
      <c r="BF251" s="778"/>
      <c r="BG251" s="778"/>
      <c r="BH251" s="778"/>
      <c r="BI251" s="778"/>
      <c r="BJ251" s="778"/>
      <c r="BK251" s="778"/>
      <c r="BL251" s="778"/>
      <c r="BM251" s="778"/>
      <c r="BN251" s="778"/>
      <c r="BO251" s="778"/>
      <c r="BP251" s="778"/>
      <c r="BQ251" s="778"/>
      <c r="BR251" s="778"/>
      <c r="BS251" s="778"/>
      <c r="BT251" s="778"/>
      <c r="BU251" s="778"/>
      <c r="BV251" s="778"/>
      <c r="BW251" s="778"/>
      <c r="BX251" s="778"/>
      <c r="BY251" s="778"/>
      <c r="BZ251" s="778"/>
      <c r="CA251" s="778"/>
      <c r="CB251" s="778"/>
      <c r="CC251" s="778"/>
      <c r="CD251" s="778"/>
      <c r="CE251" s="778"/>
      <c r="CF251" s="778"/>
      <c r="CG251" s="778"/>
      <c r="CH251" s="778"/>
      <c r="CI251" s="778"/>
      <c r="CJ251" s="778"/>
      <c r="CK251" s="778"/>
      <c r="CL251" s="778"/>
      <c r="CM251" s="778"/>
      <c r="CN251" s="778"/>
      <c r="CO251" s="778"/>
      <c r="CP251" s="778"/>
      <c r="CQ251" s="778"/>
      <c r="CR251" s="778"/>
      <c r="CS251" s="778"/>
      <c r="CT251" s="778"/>
      <c r="CU251" s="778"/>
      <c r="CV251" s="778"/>
      <c r="CW251" s="778"/>
      <c r="CX251" s="778"/>
      <c r="CY251" s="778"/>
      <c r="CZ251" s="778"/>
      <c r="DA251" s="778"/>
      <c r="DB251" s="778"/>
      <c r="DC251" s="778"/>
      <c r="DD251" s="778"/>
      <c r="DE251" s="778"/>
      <c r="DF251" s="778"/>
      <c r="DG251" s="778"/>
      <c r="DH251" s="778"/>
      <c r="DI251" s="778"/>
      <c r="DJ251" s="778"/>
      <c r="DK251" s="778"/>
      <c r="DL251" s="778"/>
      <c r="DM251" s="778"/>
      <c r="DN251" s="778"/>
      <c r="DO251" s="778"/>
      <c r="DP251" s="778"/>
      <c r="DQ251" s="778"/>
      <c r="DR251" s="778"/>
      <c r="DS251" s="778"/>
      <c r="DT251" s="779"/>
      <c r="DU251" s="779"/>
      <c r="DV251" s="779"/>
      <c r="DW251" s="779"/>
      <c r="DX251" s="779"/>
      <c r="DY251" s="779"/>
      <c r="DZ251" s="779"/>
      <c r="EA251" s="779"/>
      <c r="EB251" s="779"/>
      <c r="EC251" s="779"/>
      <c r="ED251" s="779"/>
      <c r="EE251" s="779"/>
      <c r="EF251" s="779"/>
      <c r="EG251" s="779"/>
      <c r="EH251" s="779"/>
      <c r="EI251" s="779"/>
      <c r="EJ251" s="779"/>
      <c r="EK251" s="779"/>
      <c r="EL251" s="779"/>
      <c r="EM251" s="779"/>
      <c r="EN251" s="779"/>
      <c r="EO251" s="779"/>
      <c r="EP251" s="779"/>
      <c r="EQ251" s="779"/>
      <c r="ER251" s="779"/>
      <c r="ES251" s="779"/>
      <c r="ET251" s="779"/>
      <c r="EU251" s="779"/>
      <c r="EV251" s="779"/>
      <c r="EW251" s="779"/>
      <c r="EX251" s="779"/>
      <c r="EY251" s="779"/>
      <c r="EZ251" s="779"/>
      <c r="FA251" s="779"/>
      <c r="FB251" s="779"/>
      <c r="FC251" s="779"/>
    </row>
    <row r="252" spans="1:159" ht="22">
      <c r="A252" s="778"/>
      <c r="B252" s="778"/>
      <c r="C252" s="778"/>
      <c r="D252" s="778"/>
      <c r="E252" s="778"/>
      <c r="F252" s="778"/>
      <c r="G252" s="778"/>
      <c r="H252" s="778"/>
      <c r="I252" s="778"/>
      <c r="J252" s="778"/>
      <c r="K252" s="778"/>
      <c r="L252" s="778"/>
      <c r="M252" s="778"/>
      <c r="N252" s="778"/>
      <c r="O252" s="778"/>
      <c r="P252" s="778"/>
      <c r="Q252" s="778"/>
      <c r="R252" s="778"/>
      <c r="S252" s="778"/>
      <c r="T252" s="778"/>
      <c r="U252" s="778"/>
      <c r="V252" s="778"/>
      <c r="W252" s="778"/>
      <c r="X252" s="778"/>
      <c r="Y252" s="778"/>
      <c r="Z252" s="778"/>
      <c r="AA252" s="778"/>
      <c r="AB252" s="778"/>
      <c r="AC252" s="778"/>
      <c r="AD252" s="778"/>
      <c r="AE252" s="778"/>
      <c r="AF252" s="778"/>
      <c r="AG252" s="778"/>
      <c r="AH252" s="778"/>
      <c r="AI252" s="778"/>
      <c r="AJ252" s="778"/>
      <c r="AK252" s="778"/>
      <c r="AL252" s="778"/>
      <c r="AM252" s="778"/>
      <c r="AN252" s="778"/>
      <c r="AO252" s="778"/>
      <c r="AP252" s="778"/>
      <c r="AQ252" s="778"/>
      <c r="AR252" s="778"/>
      <c r="AS252" s="778"/>
      <c r="AT252" s="778"/>
      <c r="AU252" s="778"/>
      <c r="AV252" s="778"/>
      <c r="AW252" s="778"/>
      <c r="AX252" s="778"/>
      <c r="AY252" s="778"/>
      <c r="AZ252" s="778"/>
      <c r="BA252" s="778"/>
      <c r="BB252" s="778"/>
      <c r="BC252" s="778"/>
      <c r="BD252" s="778"/>
      <c r="BE252" s="778"/>
      <c r="BF252" s="778"/>
      <c r="BG252" s="778"/>
      <c r="BH252" s="778"/>
      <c r="BI252" s="778"/>
      <c r="BJ252" s="778"/>
      <c r="BK252" s="778"/>
      <c r="BL252" s="778"/>
      <c r="BM252" s="778"/>
      <c r="BN252" s="778"/>
      <c r="BO252" s="778"/>
      <c r="BP252" s="778"/>
      <c r="BQ252" s="778"/>
      <c r="BR252" s="778"/>
      <c r="BS252" s="778"/>
      <c r="BT252" s="778"/>
      <c r="BU252" s="778"/>
      <c r="BV252" s="778"/>
      <c r="BW252" s="778"/>
      <c r="BX252" s="778"/>
      <c r="BY252" s="778"/>
      <c r="BZ252" s="778"/>
      <c r="CA252" s="778"/>
      <c r="CB252" s="778"/>
      <c r="CC252" s="778"/>
      <c r="CD252" s="778"/>
      <c r="CE252" s="778"/>
      <c r="CF252" s="778"/>
      <c r="CG252" s="778"/>
      <c r="CH252" s="778"/>
      <c r="CI252" s="778"/>
      <c r="CJ252" s="778"/>
      <c r="CK252" s="778"/>
      <c r="CL252" s="778"/>
      <c r="CM252" s="778"/>
      <c r="CN252" s="778"/>
      <c r="CO252" s="778"/>
      <c r="CP252" s="778"/>
      <c r="CQ252" s="778"/>
      <c r="CR252" s="778"/>
      <c r="CS252" s="778"/>
      <c r="CT252" s="778"/>
      <c r="CU252" s="778"/>
      <c r="CV252" s="778"/>
      <c r="CW252" s="778"/>
      <c r="CX252" s="778"/>
      <c r="CY252" s="778"/>
      <c r="CZ252" s="778"/>
      <c r="DA252" s="778"/>
      <c r="DB252" s="778"/>
      <c r="DC252" s="778"/>
      <c r="DD252" s="778"/>
      <c r="DE252" s="778"/>
      <c r="DF252" s="778"/>
      <c r="DG252" s="778"/>
      <c r="DH252" s="778"/>
      <c r="DI252" s="778"/>
      <c r="DJ252" s="778"/>
      <c r="DK252" s="778"/>
      <c r="DL252" s="778"/>
      <c r="DM252" s="778"/>
      <c r="DN252" s="778"/>
      <c r="DO252" s="778"/>
      <c r="DP252" s="778"/>
      <c r="DQ252" s="778"/>
      <c r="DR252" s="778"/>
      <c r="DS252" s="778"/>
      <c r="DT252" s="779"/>
      <c r="DU252" s="779"/>
      <c r="DV252" s="779"/>
      <c r="DW252" s="779"/>
      <c r="DX252" s="779"/>
      <c r="DY252" s="779"/>
      <c r="DZ252" s="779"/>
      <c r="EA252" s="779"/>
      <c r="EB252" s="779"/>
      <c r="EC252" s="779"/>
      <c r="ED252" s="779"/>
      <c r="EE252" s="779"/>
      <c r="EF252" s="779"/>
      <c r="EG252" s="779"/>
      <c r="EH252" s="779"/>
      <c r="EI252" s="779"/>
      <c r="EJ252" s="779"/>
      <c r="EK252" s="779"/>
      <c r="EL252" s="779"/>
      <c r="EM252" s="779"/>
      <c r="EN252" s="779"/>
      <c r="EO252" s="779"/>
      <c r="EP252" s="779"/>
      <c r="EQ252" s="779"/>
      <c r="ER252" s="779"/>
      <c r="ES252" s="779"/>
      <c r="ET252" s="779"/>
      <c r="EU252" s="779"/>
      <c r="EV252" s="779"/>
      <c r="EW252" s="779"/>
      <c r="EX252" s="779"/>
      <c r="EY252" s="779"/>
      <c r="EZ252" s="779"/>
      <c r="FA252" s="779"/>
      <c r="FB252" s="779"/>
      <c r="FC252" s="779"/>
    </row>
    <row r="253" spans="1:159" ht="22">
      <c r="A253" s="778"/>
      <c r="B253" s="778"/>
      <c r="C253" s="778"/>
      <c r="D253" s="778"/>
      <c r="E253" s="778"/>
      <c r="F253" s="778"/>
      <c r="G253" s="778"/>
      <c r="H253" s="778"/>
      <c r="I253" s="778"/>
      <c r="J253" s="778"/>
      <c r="K253" s="778"/>
      <c r="L253" s="778"/>
      <c r="M253" s="778"/>
      <c r="N253" s="778"/>
      <c r="O253" s="778"/>
      <c r="P253" s="778"/>
      <c r="Q253" s="778"/>
      <c r="R253" s="778"/>
      <c r="S253" s="778"/>
      <c r="T253" s="778"/>
      <c r="U253" s="778"/>
      <c r="V253" s="778"/>
      <c r="W253" s="778"/>
      <c r="X253" s="778"/>
      <c r="Y253" s="778"/>
      <c r="Z253" s="778"/>
      <c r="AA253" s="778"/>
      <c r="AB253" s="778"/>
      <c r="AC253" s="778"/>
      <c r="AD253" s="778"/>
      <c r="AE253" s="778"/>
      <c r="AF253" s="778"/>
      <c r="AG253" s="778"/>
      <c r="AH253" s="778"/>
      <c r="AI253" s="778"/>
      <c r="AJ253" s="778"/>
      <c r="AK253" s="778"/>
      <c r="AL253" s="778"/>
      <c r="AM253" s="778"/>
      <c r="AN253" s="778"/>
      <c r="AO253" s="778"/>
      <c r="AP253" s="778"/>
      <c r="AQ253" s="778"/>
      <c r="AR253" s="778"/>
      <c r="AS253" s="778"/>
      <c r="AT253" s="778"/>
      <c r="AU253" s="778"/>
      <c r="AV253" s="778"/>
      <c r="AW253" s="778"/>
      <c r="AX253" s="778"/>
      <c r="AY253" s="778"/>
      <c r="AZ253" s="778"/>
      <c r="BA253" s="778"/>
      <c r="BB253" s="778"/>
      <c r="BC253" s="778"/>
      <c r="BD253" s="778"/>
      <c r="BE253" s="778"/>
      <c r="BF253" s="778"/>
      <c r="BG253" s="778"/>
      <c r="BH253" s="778"/>
      <c r="BI253" s="778"/>
      <c r="BJ253" s="778"/>
      <c r="BK253" s="778"/>
      <c r="BL253" s="778"/>
      <c r="BM253" s="778"/>
      <c r="BN253" s="778"/>
      <c r="BO253" s="778"/>
      <c r="BP253" s="778"/>
      <c r="BQ253" s="778"/>
      <c r="BR253" s="778"/>
      <c r="BS253" s="778"/>
      <c r="BT253" s="778"/>
      <c r="BU253" s="778"/>
      <c r="BV253" s="778"/>
      <c r="BW253" s="778"/>
      <c r="BX253" s="778"/>
      <c r="BY253" s="778"/>
      <c r="BZ253" s="778"/>
      <c r="CA253" s="778"/>
      <c r="CB253" s="778"/>
      <c r="CC253" s="778"/>
      <c r="CD253" s="778"/>
      <c r="CE253" s="778"/>
      <c r="CF253" s="778"/>
      <c r="CG253" s="778"/>
      <c r="CH253" s="778"/>
      <c r="CI253" s="778"/>
      <c r="CJ253" s="778"/>
      <c r="CK253" s="778"/>
      <c r="CL253" s="778"/>
      <c r="CM253" s="778"/>
      <c r="CN253" s="778"/>
      <c r="CO253" s="778"/>
      <c r="CP253" s="778"/>
      <c r="CQ253" s="778"/>
      <c r="CR253" s="778"/>
      <c r="CS253" s="778"/>
      <c r="CT253" s="778"/>
      <c r="CU253" s="778"/>
      <c r="CV253" s="778"/>
      <c r="CW253" s="778"/>
      <c r="CX253" s="778"/>
      <c r="CY253" s="778"/>
      <c r="CZ253" s="778"/>
      <c r="DA253" s="778"/>
      <c r="DB253" s="778"/>
      <c r="DC253" s="778"/>
      <c r="DD253" s="778"/>
      <c r="DE253" s="778"/>
      <c r="DF253" s="778"/>
      <c r="DG253" s="778"/>
      <c r="DH253" s="778"/>
      <c r="DI253" s="778"/>
      <c r="DJ253" s="778"/>
      <c r="DK253" s="778"/>
      <c r="DL253" s="778"/>
      <c r="DM253" s="778"/>
      <c r="DN253" s="778"/>
      <c r="DO253" s="778"/>
      <c r="DP253" s="778"/>
      <c r="DQ253" s="778"/>
      <c r="DR253" s="778"/>
      <c r="DS253" s="778"/>
      <c r="DT253" s="779"/>
      <c r="DU253" s="779"/>
      <c r="DV253" s="779"/>
      <c r="DW253" s="779"/>
      <c r="DX253" s="779"/>
      <c r="DY253" s="779"/>
      <c r="DZ253" s="779"/>
      <c r="EA253" s="779"/>
      <c r="EB253" s="779"/>
      <c r="EC253" s="779"/>
      <c r="ED253" s="779"/>
      <c r="EE253" s="779"/>
      <c r="EF253" s="779"/>
      <c r="EG253" s="779"/>
      <c r="EH253" s="779"/>
      <c r="EI253" s="779"/>
      <c r="EJ253" s="779"/>
      <c r="EK253" s="779"/>
      <c r="EL253" s="779"/>
      <c r="EM253" s="779"/>
      <c r="EN253" s="779"/>
      <c r="EO253" s="779"/>
      <c r="EP253" s="779"/>
      <c r="EQ253" s="779"/>
      <c r="ER253" s="779"/>
      <c r="ES253" s="779"/>
      <c r="ET253" s="779"/>
      <c r="EU253" s="779"/>
      <c r="EV253" s="779"/>
      <c r="EW253" s="779"/>
      <c r="EX253" s="779"/>
      <c r="EY253" s="779"/>
      <c r="EZ253" s="779"/>
      <c r="FA253" s="779"/>
      <c r="FB253" s="779"/>
      <c r="FC253" s="779"/>
    </row>
    <row r="254" spans="1:159" ht="22">
      <c r="A254" s="778"/>
      <c r="B254" s="778"/>
      <c r="C254" s="778"/>
      <c r="D254" s="778"/>
      <c r="E254" s="778"/>
      <c r="F254" s="778"/>
      <c r="G254" s="778"/>
      <c r="H254" s="778"/>
      <c r="I254" s="778"/>
      <c r="J254" s="778"/>
      <c r="K254" s="778"/>
      <c r="L254" s="778"/>
      <c r="M254" s="778"/>
      <c r="N254" s="778"/>
      <c r="O254" s="778"/>
      <c r="P254" s="778"/>
      <c r="Q254" s="778"/>
      <c r="R254" s="778"/>
      <c r="S254" s="778"/>
      <c r="T254" s="778"/>
      <c r="U254" s="778"/>
      <c r="V254" s="778"/>
      <c r="W254" s="778"/>
      <c r="X254" s="778"/>
      <c r="Y254" s="778"/>
      <c r="Z254" s="778"/>
      <c r="AA254" s="778"/>
      <c r="AB254" s="778"/>
      <c r="AC254" s="778"/>
      <c r="AD254" s="778"/>
      <c r="AE254" s="778"/>
      <c r="AF254" s="778"/>
      <c r="AG254" s="778"/>
      <c r="AH254" s="778"/>
      <c r="AI254" s="778"/>
      <c r="AJ254" s="778"/>
      <c r="AK254" s="778"/>
      <c r="AL254" s="778"/>
      <c r="AM254" s="778"/>
      <c r="AN254" s="778"/>
      <c r="AO254" s="778"/>
      <c r="AP254" s="778"/>
      <c r="AQ254" s="778"/>
      <c r="AR254" s="778"/>
      <c r="AS254" s="778"/>
      <c r="AT254" s="778"/>
      <c r="AU254" s="778"/>
      <c r="AV254" s="778"/>
      <c r="AW254" s="778"/>
      <c r="AX254" s="778"/>
      <c r="AY254" s="778"/>
      <c r="AZ254" s="778"/>
      <c r="BA254" s="778"/>
      <c r="BB254" s="778"/>
      <c r="BC254" s="778"/>
      <c r="BD254" s="778"/>
      <c r="BE254" s="778"/>
      <c r="BF254" s="778"/>
      <c r="BG254" s="778"/>
      <c r="BH254" s="778"/>
      <c r="BI254" s="778"/>
      <c r="BJ254" s="778"/>
      <c r="BK254" s="778"/>
      <c r="BL254" s="778"/>
      <c r="BM254" s="778"/>
      <c r="BN254" s="778"/>
      <c r="BO254" s="778"/>
      <c r="BP254" s="778"/>
      <c r="BQ254" s="778"/>
      <c r="BR254" s="778"/>
      <c r="BS254" s="778"/>
      <c r="BT254" s="778"/>
      <c r="BU254" s="778"/>
      <c r="BV254" s="778"/>
      <c r="BW254" s="778"/>
      <c r="BX254" s="778"/>
      <c r="BY254" s="778"/>
      <c r="BZ254" s="778"/>
      <c r="CA254" s="778"/>
      <c r="CB254" s="778"/>
      <c r="CC254" s="778"/>
      <c r="CD254" s="778"/>
      <c r="CE254" s="778"/>
      <c r="CF254" s="778"/>
      <c r="CG254" s="778"/>
      <c r="CH254" s="778"/>
      <c r="CI254" s="778"/>
      <c r="CJ254" s="778"/>
      <c r="CK254" s="778"/>
      <c r="CL254" s="778"/>
      <c r="CM254" s="778"/>
      <c r="CN254" s="778"/>
      <c r="CO254" s="778"/>
      <c r="CP254" s="778"/>
      <c r="CQ254" s="778"/>
      <c r="CR254" s="778"/>
      <c r="CS254" s="778"/>
      <c r="CT254" s="778"/>
      <c r="CU254" s="778"/>
      <c r="CV254" s="778"/>
      <c r="CW254" s="778"/>
      <c r="CX254" s="778"/>
      <c r="CY254" s="778"/>
      <c r="CZ254" s="778"/>
      <c r="DA254" s="778"/>
      <c r="DB254" s="778"/>
      <c r="DC254" s="778"/>
      <c r="DD254" s="778"/>
      <c r="DE254" s="778"/>
      <c r="DF254" s="778"/>
      <c r="DG254" s="778"/>
      <c r="DH254" s="778"/>
      <c r="DI254" s="778"/>
      <c r="DJ254" s="778"/>
      <c r="DK254" s="778"/>
      <c r="DL254" s="778"/>
      <c r="DM254" s="778"/>
      <c r="DN254" s="778"/>
      <c r="DO254" s="778"/>
      <c r="DP254" s="778"/>
      <c r="DQ254" s="778"/>
      <c r="DR254" s="778"/>
      <c r="DS254" s="778"/>
      <c r="DT254" s="779"/>
      <c r="DU254" s="779"/>
      <c r="DV254" s="779"/>
      <c r="DW254" s="779"/>
      <c r="DX254" s="779"/>
      <c r="DY254" s="779"/>
      <c r="DZ254" s="779"/>
      <c r="EA254" s="779"/>
      <c r="EB254" s="779"/>
      <c r="EC254" s="779"/>
      <c r="ED254" s="779"/>
      <c r="EE254" s="779"/>
      <c r="EF254" s="779"/>
      <c r="EG254" s="779"/>
      <c r="EH254" s="779"/>
      <c r="EI254" s="779"/>
      <c r="EJ254" s="779"/>
      <c r="EK254" s="779"/>
      <c r="EL254" s="779"/>
      <c r="EM254" s="779"/>
      <c r="EN254" s="779"/>
      <c r="EO254" s="779"/>
      <c r="EP254" s="779"/>
      <c r="EQ254" s="779"/>
      <c r="ER254" s="779"/>
      <c r="ES254" s="779"/>
      <c r="ET254" s="779"/>
      <c r="EU254" s="779"/>
      <c r="EV254" s="779"/>
      <c r="EW254" s="779"/>
      <c r="EX254" s="779"/>
      <c r="EY254" s="779"/>
      <c r="EZ254" s="779"/>
      <c r="FA254" s="779"/>
      <c r="FB254" s="779"/>
      <c r="FC254" s="779"/>
    </row>
    <row r="255" spans="1:159" ht="22">
      <c r="A255" s="778"/>
      <c r="B255" s="778"/>
      <c r="C255" s="778"/>
      <c r="D255" s="778"/>
      <c r="E255" s="778"/>
      <c r="F255" s="778"/>
      <c r="G255" s="778"/>
      <c r="H255" s="778"/>
      <c r="I255" s="778"/>
      <c r="J255" s="778"/>
      <c r="K255" s="778"/>
      <c r="L255" s="778"/>
      <c r="M255" s="778"/>
      <c r="N255" s="778"/>
      <c r="O255" s="778"/>
      <c r="P255" s="778"/>
      <c r="Q255" s="778"/>
      <c r="R255" s="778"/>
      <c r="S255" s="778"/>
      <c r="T255" s="778"/>
      <c r="U255" s="778"/>
      <c r="V255" s="778"/>
      <c r="W255" s="778"/>
      <c r="X255" s="778"/>
      <c r="Y255" s="778"/>
      <c r="Z255" s="778"/>
      <c r="AA255" s="778"/>
      <c r="AB255" s="778"/>
      <c r="AC255" s="778"/>
      <c r="AD255" s="778"/>
      <c r="AE255" s="778"/>
      <c r="AF255" s="778"/>
      <c r="AG255" s="778"/>
      <c r="AH255" s="778"/>
      <c r="AI255" s="778"/>
      <c r="AJ255" s="778"/>
      <c r="AK255" s="778"/>
      <c r="AL255" s="778"/>
      <c r="AM255" s="778"/>
      <c r="AN255" s="778"/>
      <c r="AO255" s="778"/>
      <c r="AP255" s="778"/>
      <c r="AQ255" s="778"/>
      <c r="AR255" s="778"/>
      <c r="AS255" s="778"/>
      <c r="AT255" s="778"/>
      <c r="AU255" s="778"/>
      <c r="AV255" s="778"/>
      <c r="AW255" s="778"/>
      <c r="AX255" s="778"/>
      <c r="AY255" s="778"/>
      <c r="AZ255" s="778"/>
      <c r="BA255" s="778"/>
      <c r="BB255" s="778"/>
      <c r="BC255" s="778"/>
      <c r="BD255" s="778"/>
      <c r="BE255" s="778"/>
      <c r="BF255" s="778"/>
      <c r="BG255" s="778"/>
      <c r="BH255" s="778"/>
      <c r="BI255" s="778"/>
      <c r="BJ255" s="778"/>
      <c r="BK255" s="778"/>
      <c r="BL255" s="778"/>
      <c r="BM255" s="778"/>
      <c r="BN255" s="778"/>
      <c r="BO255" s="778"/>
      <c r="BP255" s="778"/>
      <c r="BQ255" s="778"/>
      <c r="BR255" s="778"/>
      <c r="BS255" s="778"/>
      <c r="BT255" s="778"/>
      <c r="BU255" s="778"/>
      <c r="BV255" s="778"/>
      <c r="BW255" s="778"/>
      <c r="BX255" s="778"/>
      <c r="BY255" s="778"/>
      <c r="BZ255" s="778"/>
      <c r="CA255" s="778"/>
      <c r="CB255" s="778"/>
      <c r="CC255" s="778"/>
      <c r="CD255" s="778"/>
      <c r="CE255" s="778"/>
      <c r="CF255" s="778"/>
      <c r="CG255" s="778"/>
      <c r="CH255" s="778"/>
      <c r="CI255" s="778"/>
      <c r="CJ255" s="778"/>
      <c r="CK255" s="778"/>
      <c r="CL255" s="778"/>
      <c r="CM255" s="778"/>
      <c r="CN255" s="778"/>
      <c r="CO255" s="778"/>
      <c r="CP255" s="778"/>
      <c r="CQ255" s="778"/>
      <c r="CR255" s="778"/>
      <c r="CS255" s="778"/>
      <c r="CT255" s="778"/>
      <c r="CU255" s="778"/>
      <c r="CV255" s="778"/>
      <c r="CW255" s="778"/>
      <c r="CX255" s="778"/>
      <c r="CY255" s="778"/>
      <c r="CZ255" s="778"/>
      <c r="DA255" s="778"/>
      <c r="DB255" s="778"/>
      <c r="DC255" s="778"/>
      <c r="DD255" s="778"/>
      <c r="DE255" s="778"/>
      <c r="DF255" s="778"/>
      <c r="DG255" s="778"/>
      <c r="DH255" s="778"/>
      <c r="DI255" s="778"/>
      <c r="DJ255" s="778"/>
      <c r="DK255" s="778"/>
      <c r="DL255" s="778"/>
      <c r="DM255" s="778"/>
      <c r="DN255" s="778"/>
      <c r="DO255" s="778"/>
      <c r="DP255" s="778"/>
      <c r="DQ255" s="778"/>
      <c r="DR255" s="778"/>
      <c r="DS255" s="778"/>
      <c r="DT255" s="779"/>
      <c r="DU255" s="779"/>
      <c r="DV255" s="779"/>
      <c r="DW255" s="779"/>
      <c r="DX255" s="779"/>
      <c r="DY255" s="779"/>
      <c r="DZ255" s="779"/>
      <c r="EA255" s="779"/>
      <c r="EB255" s="779"/>
      <c r="EC255" s="779"/>
      <c r="ED255" s="779"/>
      <c r="EE255" s="779"/>
      <c r="EF255" s="779"/>
      <c r="EG255" s="779"/>
      <c r="EH255" s="779"/>
      <c r="EI255" s="779"/>
      <c r="EJ255" s="779"/>
      <c r="EK255" s="779"/>
      <c r="EL255" s="779"/>
      <c r="EM255" s="779"/>
      <c r="EN255" s="779"/>
      <c r="EO255" s="779"/>
      <c r="EP255" s="779"/>
      <c r="EQ255" s="779"/>
      <c r="ER255" s="779"/>
      <c r="ES255" s="779"/>
      <c r="ET255" s="779"/>
      <c r="EU255" s="779"/>
      <c r="EV255" s="779"/>
      <c r="EW255" s="779"/>
      <c r="EX255" s="779"/>
      <c r="EY255" s="779"/>
      <c r="EZ255" s="779"/>
      <c r="FA255" s="779"/>
      <c r="FB255" s="779"/>
      <c r="FC255" s="779"/>
    </row>
    <row r="256" spans="1:159" ht="22">
      <c r="A256" s="778"/>
      <c r="B256" s="778"/>
      <c r="C256" s="778"/>
      <c r="D256" s="778"/>
      <c r="E256" s="778"/>
      <c r="F256" s="778"/>
      <c r="G256" s="778"/>
      <c r="H256" s="778"/>
      <c r="I256" s="778"/>
      <c r="J256" s="778"/>
      <c r="K256" s="778"/>
      <c r="L256" s="778"/>
      <c r="M256" s="778"/>
      <c r="N256" s="778"/>
      <c r="O256" s="778"/>
      <c r="P256" s="778"/>
      <c r="Q256" s="778"/>
      <c r="R256" s="778"/>
      <c r="S256" s="778"/>
      <c r="T256" s="778"/>
      <c r="U256" s="778"/>
      <c r="V256" s="778"/>
      <c r="W256" s="778"/>
      <c r="X256" s="778"/>
      <c r="Y256" s="778"/>
      <c r="Z256" s="778"/>
      <c r="AA256" s="778"/>
      <c r="AB256" s="778"/>
      <c r="AC256" s="778"/>
      <c r="AD256" s="778"/>
      <c r="AE256" s="778"/>
      <c r="AF256" s="778"/>
      <c r="AG256" s="778"/>
      <c r="AH256" s="778"/>
      <c r="AI256" s="778"/>
      <c r="AJ256" s="778"/>
      <c r="AK256" s="778"/>
      <c r="AL256" s="778"/>
      <c r="AM256" s="778"/>
      <c r="AN256" s="778"/>
      <c r="AO256" s="778"/>
      <c r="AP256" s="778"/>
      <c r="AQ256" s="778"/>
      <c r="AR256" s="778"/>
      <c r="AS256" s="778"/>
      <c r="AT256" s="778"/>
      <c r="AU256" s="778"/>
      <c r="AV256" s="778"/>
      <c r="AW256" s="778"/>
      <c r="AX256" s="778"/>
      <c r="AY256" s="778"/>
      <c r="AZ256" s="778"/>
      <c r="BA256" s="778"/>
      <c r="BB256" s="778"/>
      <c r="BC256" s="778"/>
      <c r="BD256" s="778"/>
      <c r="BE256" s="778"/>
      <c r="BF256" s="778"/>
      <c r="BG256" s="778"/>
      <c r="BH256" s="778"/>
      <c r="BI256" s="778"/>
      <c r="BJ256" s="778"/>
      <c r="BK256" s="778"/>
      <c r="BL256" s="778"/>
      <c r="BM256" s="778"/>
      <c r="BN256" s="778"/>
      <c r="BO256" s="778"/>
      <c r="BP256" s="778"/>
      <c r="BQ256" s="778"/>
      <c r="BR256" s="778"/>
      <c r="BS256" s="778"/>
      <c r="BT256" s="778"/>
      <c r="BU256" s="778"/>
      <c r="BV256" s="778"/>
      <c r="BW256" s="778"/>
      <c r="BX256" s="778"/>
      <c r="BY256" s="778"/>
      <c r="BZ256" s="778"/>
      <c r="CA256" s="778"/>
      <c r="CB256" s="778"/>
      <c r="CC256" s="778"/>
      <c r="CD256" s="778"/>
      <c r="CE256" s="778"/>
      <c r="CF256" s="778"/>
      <c r="CG256" s="778"/>
      <c r="CH256" s="778"/>
      <c r="CI256" s="778"/>
      <c r="CJ256" s="778"/>
      <c r="CK256" s="778"/>
      <c r="CL256" s="778"/>
      <c r="CM256" s="778"/>
      <c r="CN256" s="778"/>
      <c r="CO256" s="778"/>
      <c r="CP256" s="778"/>
      <c r="CQ256" s="778"/>
      <c r="CR256" s="778"/>
      <c r="CS256" s="778"/>
      <c r="CT256" s="778"/>
      <c r="CU256" s="778"/>
      <c r="CV256" s="778"/>
      <c r="CW256" s="778"/>
      <c r="CX256" s="778"/>
      <c r="CY256" s="778"/>
      <c r="CZ256" s="778"/>
      <c r="DA256" s="778"/>
      <c r="DB256" s="778"/>
      <c r="DC256" s="778"/>
      <c r="DD256" s="778"/>
      <c r="DE256" s="778"/>
      <c r="DF256" s="778"/>
      <c r="DG256" s="778"/>
      <c r="DH256" s="778"/>
      <c r="DI256" s="778"/>
      <c r="DJ256" s="778"/>
      <c r="DK256" s="778"/>
      <c r="DL256" s="778"/>
      <c r="DM256" s="778"/>
      <c r="DN256" s="778"/>
      <c r="DO256" s="778"/>
      <c r="DP256" s="778"/>
      <c r="DQ256" s="778"/>
      <c r="DR256" s="778"/>
      <c r="DS256" s="778"/>
      <c r="DT256" s="779"/>
      <c r="DU256" s="779"/>
      <c r="DV256" s="779"/>
      <c r="DW256" s="779"/>
      <c r="DX256" s="779"/>
      <c r="DY256" s="779"/>
      <c r="DZ256" s="779"/>
      <c r="EA256" s="779"/>
      <c r="EB256" s="779"/>
      <c r="EC256" s="779"/>
      <c r="ED256" s="779"/>
      <c r="EE256" s="779"/>
      <c r="EF256" s="779"/>
      <c r="EG256" s="779"/>
      <c r="EH256" s="779"/>
      <c r="EI256" s="779"/>
      <c r="EJ256" s="779"/>
      <c r="EK256" s="779"/>
      <c r="EL256" s="779"/>
      <c r="EM256" s="779"/>
      <c r="EN256" s="779"/>
      <c r="EO256" s="779"/>
      <c r="EP256" s="779"/>
      <c r="EQ256" s="779"/>
      <c r="ER256" s="779"/>
      <c r="ES256" s="779"/>
      <c r="ET256" s="779"/>
      <c r="EU256" s="779"/>
      <c r="EV256" s="779"/>
      <c r="EW256" s="779"/>
      <c r="EX256" s="779"/>
      <c r="EY256" s="779"/>
      <c r="EZ256" s="779"/>
      <c r="FA256" s="779"/>
      <c r="FB256" s="779"/>
      <c r="FC256" s="779"/>
    </row>
    <row r="257" spans="1:159" ht="22">
      <c r="A257" s="778"/>
      <c r="B257" s="778"/>
      <c r="C257" s="778"/>
      <c r="D257" s="778"/>
      <c r="E257" s="778"/>
      <c r="F257" s="778"/>
      <c r="G257" s="778"/>
      <c r="H257" s="778"/>
      <c r="I257" s="778"/>
      <c r="J257" s="778"/>
      <c r="K257" s="778"/>
      <c r="L257" s="778"/>
      <c r="M257" s="778"/>
      <c r="N257" s="778"/>
      <c r="O257" s="778"/>
      <c r="P257" s="778"/>
      <c r="Q257" s="778"/>
      <c r="R257" s="778"/>
      <c r="S257" s="778"/>
      <c r="T257" s="778"/>
      <c r="U257" s="778"/>
      <c r="V257" s="778"/>
      <c r="W257" s="778"/>
      <c r="X257" s="778"/>
      <c r="Y257" s="778"/>
      <c r="Z257" s="778"/>
      <c r="AA257" s="778"/>
      <c r="AB257" s="778"/>
      <c r="AC257" s="778"/>
      <c r="AD257" s="778"/>
      <c r="AE257" s="778"/>
      <c r="AF257" s="778"/>
      <c r="AG257" s="778"/>
      <c r="AH257" s="778"/>
      <c r="AI257" s="778"/>
      <c r="AJ257" s="778"/>
      <c r="AK257" s="778"/>
      <c r="AL257" s="778"/>
      <c r="AM257" s="778"/>
      <c r="AN257" s="778"/>
      <c r="AO257" s="778"/>
      <c r="AP257" s="778"/>
      <c r="AQ257" s="778"/>
      <c r="AR257" s="778"/>
      <c r="AS257" s="778"/>
      <c r="AT257" s="778"/>
      <c r="AU257" s="778"/>
      <c r="AV257" s="778"/>
      <c r="AW257" s="778"/>
      <c r="AX257" s="778"/>
      <c r="AY257" s="778"/>
      <c r="AZ257" s="778"/>
      <c r="BA257" s="778"/>
      <c r="BB257" s="778"/>
      <c r="BC257" s="778"/>
      <c r="BD257" s="778"/>
      <c r="BE257" s="778"/>
      <c r="BF257" s="778"/>
      <c r="BG257" s="778"/>
      <c r="BH257" s="778"/>
      <c r="BI257" s="778"/>
      <c r="BJ257" s="778"/>
      <c r="BK257" s="778"/>
      <c r="BL257" s="778"/>
      <c r="BM257" s="778"/>
      <c r="BN257" s="778"/>
      <c r="BO257" s="778"/>
      <c r="BP257" s="778"/>
      <c r="BQ257" s="778"/>
      <c r="BR257" s="778"/>
      <c r="BS257" s="778"/>
      <c r="BT257" s="778"/>
      <c r="BU257" s="778"/>
      <c r="BV257" s="778"/>
      <c r="BW257" s="778"/>
      <c r="BX257" s="778"/>
      <c r="BY257" s="778"/>
      <c r="BZ257" s="778"/>
      <c r="CA257" s="778"/>
      <c r="CB257" s="778"/>
      <c r="CC257" s="778"/>
      <c r="CD257" s="778"/>
      <c r="CE257" s="778"/>
      <c r="CF257" s="778"/>
      <c r="CG257" s="778"/>
      <c r="CH257" s="778"/>
      <c r="CI257" s="778"/>
      <c r="CJ257" s="778"/>
      <c r="CK257" s="778"/>
      <c r="CL257" s="778"/>
      <c r="CM257" s="778"/>
      <c r="CN257" s="778"/>
      <c r="CO257" s="778"/>
      <c r="CP257" s="778"/>
      <c r="CQ257" s="778"/>
      <c r="CR257" s="778"/>
      <c r="CS257" s="778"/>
      <c r="CT257" s="778"/>
      <c r="CU257" s="778"/>
      <c r="CV257" s="778"/>
      <c r="CW257" s="778"/>
      <c r="CX257" s="778"/>
      <c r="CY257" s="778"/>
      <c r="CZ257" s="778"/>
      <c r="DA257" s="778"/>
      <c r="DB257" s="778"/>
      <c r="DC257" s="778"/>
      <c r="DD257" s="778"/>
      <c r="DE257" s="778"/>
      <c r="DF257" s="778"/>
      <c r="DG257" s="778"/>
      <c r="DH257" s="778"/>
      <c r="DI257" s="778"/>
      <c r="DJ257" s="778"/>
      <c r="DK257" s="778"/>
      <c r="DL257" s="778"/>
      <c r="DM257" s="778"/>
      <c r="DN257" s="778"/>
      <c r="DO257" s="778"/>
      <c r="DP257" s="778"/>
      <c r="DQ257" s="778"/>
      <c r="DR257" s="778"/>
      <c r="DS257" s="778"/>
      <c r="DT257" s="779"/>
      <c r="DU257" s="779"/>
      <c r="DV257" s="779"/>
      <c r="DW257" s="779"/>
      <c r="DX257" s="779"/>
      <c r="DY257" s="779"/>
      <c r="DZ257" s="779"/>
      <c r="EA257" s="779"/>
      <c r="EB257" s="779"/>
      <c r="EC257" s="779"/>
      <c r="ED257" s="779"/>
      <c r="EE257" s="779"/>
      <c r="EF257" s="779"/>
      <c r="EG257" s="779"/>
      <c r="EH257" s="779"/>
      <c r="EI257" s="779"/>
      <c r="EJ257" s="779"/>
      <c r="EK257" s="779"/>
      <c r="EL257" s="779"/>
      <c r="EM257" s="779"/>
      <c r="EN257" s="779"/>
      <c r="EO257" s="779"/>
      <c r="EP257" s="779"/>
      <c r="EQ257" s="779"/>
      <c r="ER257" s="779"/>
      <c r="ES257" s="779"/>
      <c r="ET257" s="779"/>
      <c r="EU257" s="779"/>
      <c r="EV257" s="779"/>
      <c r="EW257" s="779"/>
      <c r="EX257" s="779"/>
      <c r="EY257" s="779"/>
      <c r="EZ257" s="779"/>
      <c r="FA257" s="779"/>
      <c r="FB257" s="779"/>
      <c r="FC257" s="779"/>
    </row>
    <row r="258" spans="1:159" ht="22">
      <c r="A258" s="778"/>
      <c r="B258" s="778"/>
      <c r="C258" s="778"/>
      <c r="D258" s="778"/>
      <c r="E258" s="778"/>
      <c r="F258" s="778"/>
      <c r="G258" s="778"/>
      <c r="H258" s="778"/>
      <c r="I258" s="778"/>
      <c r="J258" s="778"/>
      <c r="K258" s="778"/>
      <c r="L258" s="778"/>
      <c r="M258" s="778"/>
      <c r="N258" s="778"/>
      <c r="O258" s="778"/>
      <c r="P258" s="778"/>
      <c r="Q258" s="778"/>
      <c r="R258" s="778"/>
      <c r="S258" s="778"/>
      <c r="T258" s="778"/>
      <c r="U258" s="778"/>
      <c r="V258" s="778"/>
      <c r="W258" s="778"/>
      <c r="X258" s="778"/>
      <c r="Y258" s="778"/>
      <c r="Z258" s="778"/>
      <c r="AA258" s="778"/>
      <c r="AB258" s="778"/>
      <c r="AC258" s="778"/>
      <c r="AD258" s="778"/>
      <c r="AE258" s="778"/>
      <c r="AF258" s="778"/>
      <c r="AG258" s="778"/>
      <c r="AH258" s="778"/>
      <c r="AI258" s="778"/>
      <c r="AJ258" s="778"/>
      <c r="AK258" s="778"/>
      <c r="AL258" s="778"/>
      <c r="AM258" s="778"/>
      <c r="AN258" s="778"/>
      <c r="AO258" s="778"/>
      <c r="AP258" s="778"/>
      <c r="AQ258" s="778"/>
      <c r="AR258" s="778"/>
      <c r="AS258" s="778"/>
      <c r="AT258" s="778"/>
      <c r="AU258" s="778"/>
      <c r="AV258" s="778"/>
      <c r="AW258" s="778"/>
      <c r="AX258" s="778"/>
      <c r="AY258" s="778"/>
      <c r="AZ258" s="778"/>
      <c r="BA258" s="778"/>
      <c r="BB258" s="778"/>
      <c r="BC258" s="778"/>
      <c r="BD258" s="778"/>
      <c r="BE258" s="778"/>
      <c r="BF258" s="778"/>
      <c r="BG258" s="778"/>
      <c r="BH258" s="778"/>
      <c r="BI258" s="778"/>
      <c r="BJ258" s="778"/>
      <c r="BK258" s="778"/>
      <c r="BL258" s="778"/>
      <c r="BM258" s="778"/>
      <c r="BN258" s="778"/>
      <c r="BO258" s="778"/>
      <c r="BP258" s="778"/>
      <c r="BQ258" s="778"/>
      <c r="BR258" s="778"/>
      <c r="BS258" s="778"/>
      <c r="BT258" s="778"/>
      <c r="BU258" s="778"/>
      <c r="BV258" s="778"/>
      <c r="BW258" s="778"/>
      <c r="BX258" s="778"/>
      <c r="BY258" s="778"/>
      <c r="BZ258" s="778"/>
      <c r="CA258" s="778"/>
      <c r="CB258" s="778"/>
      <c r="CC258" s="778"/>
      <c r="CD258" s="778"/>
      <c r="CE258" s="778"/>
      <c r="CF258" s="778"/>
      <c r="CG258" s="778"/>
      <c r="CH258" s="778"/>
      <c r="CI258" s="778"/>
      <c r="CJ258" s="778"/>
      <c r="CK258" s="778"/>
      <c r="CL258" s="778"/>
      <c r="CM258" s="778"/>
      <c r="CN258" s="778"/>
      <c r="CO258" s="778"/>
      <c r="CP258" s="778"/>
      <c r="CQ258" s="778"/>
      <c r="CR258" s="778"/>
      <c r="CS258" s="778"/>
      <c r="CT258" s="778"/>
      <c r="CU258" s="778"/>
      <c r="CV258" s="778"/>
      <c r="CW258" s="778"/>
      <c r="CX258" s="778"/>
      <c r="CY258" s="778"/>
      <c r="CZ258" s="778"/>
      <c r="DA258" s="778"/>
      <c r="DB258" s="778"/>
      <c r="DC258" s="778"/>
      <c r="DD258" s="778"/>
      <c r="DE258" s="778"/>
      <c r="DF258" s="778"/>
      <c r="DG258" s="778"/>
      <c r="DH258" s="778"/>
      <c r="DI258" s="778"/>
      <c r="DJ258" s="778"/>
      <c r="DK258" s="778"/>
      <c r="DL258" s="778"/>
      <c r="DM258" s="778"/>
      <c r="DN258" s="778"/>
      <c r="DO258" s="778"/>
      <c r="DP258" s="778"/>
      <c r="DQ258" s="778"/>
      <c r="DR258" s="778"/>
      <c r="DS258" s="778"/>
      <c r="DT258" s="779"/>
      <c r="DU258" s="779"/>
      <c r="DV258" s="779"/>
      <c r="DW258" s="779"/>
      <c r="DX258" s="779"/>
      <c r="DY258" s="779"/>
      <c r="DZ258" s="779"/>
      <c r="EA258" s="779"/>
      <c r="EB258" s="779"/>
      <c r="EC258" s="779"/>
      <c r="ED258" s="779"/>
      <c r="EE258" s="779"/>
      <c r="EF258" s="779"/>
      <c r="EG258" s="779"/>
      <c r="EH258" s="779"/>
      <c r="EI258" s="779"/>
      <c r="EJ258" s="779"/>
      <c r="EK258" s="779"/>
      <c r="EL258" s="779"/>
      <c r="EM258" s="779"/>
      <c r="EN258" s="779"/>
      <c r="EO258" s="779"/>
      <c r="EP258" s="779"/>
      <c r="EQ258" s="779"/>
      <c r="ER258" s="779"/>
      <c r="ES258" s="779"/>
      <c r="ET258" s="779"/>
      <c r="EU258" s="779"/>
      <c r="EV258" s="779"/>
      <c r="EW258" s="779"/>
      <c r="EX258" s="779"/>
      <c r="EY258" s="779"/>
      <c r="EZ258" s="779"/>
      <c r="FA258" s="779"/>
      <c r="FB258" s="779"/>
      <c r="FC258" s="779"/>
    </row>
    <row r="259" spans="1:159" ht="22">
      <c r="A259" s="778"/>
      <c r="B259" s="778"/>
      <c r="C259" s="778"/>
      <c r="D259" s="778"/>
      <c r="E259" s="778"/>
      <c r="F259" s="778"/>
      <c r="G259" s="778"/>
      <c r="H259" s="778"/>
      <c r="I259" s="778"/>
      <c r="J259" s="778"/>
      <c r="K259" s="778"/>
      <c r="L259" s="778"/>
      <c r="M259" s="778"/>
      <c r="N259" s="778"/>
      <c r="O259" s="778"/>
      <c r="P259" s="778"/>
      <c r="Q259" s="778"/>
      <c r="R259" s="778"/>
      <c r="S259" s="778"/>
      <c r="T259" s="778"/>
      <c r="U259" s="778"/>
      <c r="V259" s="778"/>
      <c r="W259" s="778"/>
      <c r="X259" s="778"/>
      <c r="Y259" s="778"/>
      <c r="Z259" s="778"/>
      <c r="AA259" s="778"/>
      <c r="AB259" s="778"/>
      <c r="AC259" s="778"/>
      <c r="AD259" s="778"/>
      <c r="AE259" s="778"/>
      <c r="AF259" s="778"/>
      <c r="AG259" s="778"/>
      <c r="AH259" s="778"/>
      <c r="AI259" s="778"/>
      <c r="AJ259" s="778"/>
      <c r="AK259" s="778"/>
      <c r="AL259" s="778"/>
      <c r="AM259" s="778"/>
      <c r="AN259" s="778"/>
      <c r="AO259" s="778"/>
      <c r="AP259" s="778"/>
      <c r="AQ259" s="778"/>
      <c r="AR259" s="778"/>
      <c r="AS259" s="778"/>
      <c r="AT259" s="778"/>
      <c r="AU259" s="778"/>
      <c r="AV259" s="778"/>
      <c r="AW259" s="778"/>
      <c r="AX259" s="778"/>
      <c r="AY259" s="778"/>
      <c r="AZ259" s="778"/>
      <c r="BA259" s="778"/>
      <c r="BB259" s="778"/>
      <c r="BC259" s="778"/>
      <c r="BD259" s="778"/>
      <c r="BE259" s="778"/>
      <c r="BF259" s="778"/>
      <c r="BG259" s="778"/>
      <c r="BH259" s="778"/>
      <c r="BI259" s="778"/>
      <c r="BJ259" s="778"/>
      <c r="BK259" s="778"/>
      <c r="BL259" s="778"/>
      <c r="BM259" s="778"/>
      <c r="BN259" s="778"/>
      <c r="BO259" s="778"/>
      <c r="BP259" s="778"/>
      <c r="BQ259" s="778"/>
      <c r="BR259" s="778"/>
      <c r="BS259" s="778"/>
      <c r="BT259" s="778"/>
      <c r="BU259" s="778"/>
      <c r="BV259" s="778"/>
      <c r="BW259" s="778"/>
      <c r="BX259" s="778"/>
      <c r="BY259" s="778"/>
      <c r="BZ259" s="778"/>
      <c r="CA259" s="778"/>
      <c r="CB259" s="778"/>
      <c r="CC259" s="778"/>
      <c r="CD259" s="778"/>
      <c r="CE259" s="778"/>
      <c r="CF259" s="778"/>
      <c r="CG259" s="778"/>
      <c r="CH259" s="778"/>
      <c r="CI259" s="778"/>
      <c r="CJ259" s="778"/>
      <c r="CK259" s="778"/>
      <c r="CL259" s="778"/>
      <c r="CM259" s="778"/>
      <c r="CN259" s="778"/>
      <c r="CO259" s="778"/>
      <c r="CP259" s="778"/>
      <c r="CQ259" s="778"/>
      <c r="CR259" s="778"/>
      <c r="CS259" s="778"/>
      <c r="CT259" s="778"/>
      <c r="CU259" s="778"/>
      <c r="CV259" s="778"/>
      <c r="CW259" s="778"/>
      <c r="CX259" s="778"/>
      <c r="CY259" s="778"/>
      <c r="CZ259" s="778"/>
      <c r="DA259" s="778"/>
      <c r="DB259" s="778"/>
      <c r="DC259" s="778"/>
      <c r="DD259" s="778"/>
      <c r="DE259" s="778"/>
      <c r="DF259" s="778"/>
      <c r="DG259" s="778"/>
      <c r="DH259" s="778"/>
      <c r="DI259" s="778"/>
      <c r="DJ259" s="778"/>
      <c r="DK259" s="778"/>
      <c r="DL259" s="778"/>
      <c r="DM259" s="778"/>
      <c r="DN259" s="778"/>
      <c r="DO259" s="778"/>
      <c r="DP259" s="778"/>
      <c r="DQ259" s="778"/>
      <c r="DR259" s="778"/>
      <c r="DS259" s="778"/>
      <c r="DT259" s="779"/>
      <c r="DU259" s="779"/>
      <c r="DV259" s="779"/>
      <c r="DW259" s="779"/>
      <c r="DX259" s="779"/>
      <c r="DY259" s="779"/>
      <c r="DZ259" s="779"/>
      <c r="EA259" s="779"/>
      <c r="EB259" s="779"/>
      <c r="EC259" s="779"/>
      <c r="ED259" s="779"/>
      <c r="EE259" s="779"/>
      <c r="EF259" s="779"/>
      <c r="EG259" s="779"/>
      <c r="EH259" s="779"/>
      <c r="EI259" s="779"/>
      <c r="EJ259" s="779"/>
      <c r="EK259" s="779"/>
      <c r="EL259" s="779"/>
      <c r="EM259" s="779"/>
      <c r="EN259" s="779"/>
      <c r="EO259" s="779"/>
      <c r="EP259" s="779"/>
      <c r="EQ259" s="779"/>
      <c r="ER259" s="779"/>
      <c r="ES259" s="779"/>
      <c r="ET259" s="779"/>
      <c r="EU259" s="779"/>
      <c r="EV259" s="779"/>
      <c r="EW259" s="779"/>
      <c r="EX259" s="779"/>
      <c r="EY259" s="779"/>
      <c r="EZ259" s="779"/>
      <c r="FA259" s="779"/>
      <c r="FB259" s="779"/>
      <c r="FC259" s="779"/>
    </row>
    <row r="260" spans="1:159" ht="22">
      <c r="A260" s="778"/>
      <c r="B260" s="778"/>
      <c r="C260" s="778"/>
      <c r="D260" s="778"/>
      <c r="E260" s="778"/>
      <c r="F260" s="778"/>
      <c r="G260" s="778"/>
      <c r="H260" s="778"/>
      <c r="I260" s="778"/>
      <c r="J260" s="778"/>
      <c r="K260" s="778"/>
      <c r="L260" s="778"/>
      <c r="M260" s="778"/>
      <c r="N260" s="778"/>
      <c r="O260" s="778"/>
      <c r="P260" s="778"/>
      <c r="Q260" s="778"/>
      <c r="R260" s="778"/>
      <c r="S260" s="778"/>
      <c r="T260" s="778"/>
      <c r="U260" s="778"/>
      <c r="V260" s="778"/>
      <c r="W260" s="778"/>
      <c r="X260" s="778"/>
      <c r="Y260" s="778"/>
      <c r="Z260" s="778"/>
      <c r="AA260" s="778"/>
      <c r="AB260" s="778"/>
      <c r="AC260" s="778"/>
      <c r="AD260" s="778"/>
      <c r="AE260" s="778"/>
      <c r="AF260" s="778"/>
      <c r="AG260" s="778"/>
      <c r="AH260" s="778"/>
      <c r="AI260" s="778"/>
      <c r="AJ260" s="778"/>
      <c r="AK260" s="778"/>
      <c r="AL260" s="778"/>
      <c r="AM260" s="778"/>
      <c r="AN260" s="778"/>
      <c r="AO260" s="778"/>
      <c r="AP260" s="778"/>
      <c r="AQ260" s="778"/>
      <c r="AR260" s="778"/>
      <c r="AS260" s="778"/>
      <c r="AT260" s="778"/>
      <c r="AU260" s="778"/>
      <c r="AV260" s="778"/>
      <c r="AW260" s="778"/>
      <c r="AX260" s="778"/>
      <c r="AY260" s="778"/>
      <c r="AZ260" s="778"/>
      <c r="BA260" s="778"/>
      <c r="BB260" s="778"/>
      <c r="BC260" s="778"/>
      <c r="BD260" s="778"/>
      <c r="BE260" s="778"/>
      <c r="BF260" s="778"/>
      <c r="BG260" s="778"/>
      <c r="BH260" s="778"/>
      <c r="BI260" s="778"/>
      <c r="BJ260" s="778"/>
      <c r="BK260" s="778"/>
      <c r="BL260" s="778"/>
      <c r="BM260" s="778"/>
      <c r="BN260" s="778"/>
      <c r="BO260" s="778"/>
      <c r="BP260" s="778"/>
      <c r="BQ260" s="778"/>
      <c r="BR260" s="778"/>
      <c r="BS260" s="778"/>
      <c r="BT260" s="778"/>
      <c r="BU260" s="778"/>
      <c r="BV260" s="778"/>
      <c r="BW260" s="778"/>
      <c r="BX260" s="778"/>
      <c r="BY260" s="778"/>
      <c r="BZ260" s="778"/>
      <c r="CA260" s="778"/>
      <c r="CB260" s="778"/>
      <c r="CC260" s="778"/>
      <c r="CD260" s="778"/>
      <c r="CE260" s="778"/>
      <c r="CF260" s="778"/>
      <c r="CG260" s="778"/>
      <c r="CH260" s="778"/>
      <c r="CI260" s="778"/>
      <c r="CJ260" s="778"/>
      <c r="CK260" s="778"/>
      <c r="CL260" s="778"/>
      <c r="CM260" s="778"/>
      <c r="CN260" s="778"/>
      <c r="CO260" s="778"/>
      <c r="CP260" s="778"/>
      <c r="CQ260" s="778"/>
      <c r="CR260" s="778"/>
      <c r="CS260" s="778"/>
      <c r="CT260" s="778"/>
      <c r="CU260" s="778"/>
      <c r="CV260" s="778"/>
      <c r="CW260" s="778"/>
      <c r="CX260" s="778"/>
      <c r="CY260" s="778"/>
      <c r="CZ260" s="778"/>
      <c r="DA260" s="778"/>
      <c r="DB260" s="778"/>
      <c r="DC260" s="778"/>
      <c r="DD260" s="778"/>
      <c r="DE260" s="778"/>
      <c r="DF260" s="778"/>
      <c r="DG260" s="778"/>
      <c r="DH260" s="778"/>
      <c r="DI260" s="778"/>
      <c r="DJ260" s="778"/>
      <c r="DK260" s="778"/>
      <c r="DL260" s="778"/>
      <c r="DM260" s="778"/>
      <c r="DN260" s="778"/>
      <c r="DO260" s="778"/>
      <c r="DP260" s="778"/>
      <c r="DQ260" s="778"/>
      <c r="DR260" s="778"/>
      <c r="DS260" s="778"/>
      <c r="DT260" s="779"/>
      <c r="DU260" s="779"/>
      <c r="DV260" s="779"/>
      <c r="DW260" s="779"/>
      <c r="DX260" s="779"/>
      <c r="DY260" s="779"/>
      <c r="DZ260" s="779"/>
      <c r="EA260" s="779"/>
      <c r="EB260" s="779"/>
      <c r="EC260" s="779"/>
      <c r="ED260" s="779"/>
      <c r="EE260" s="779"/>
      <c r="EF260" s="779"/>
      <c r="EG260" s="779"/>
      <c r="EH260" s="779"/>
      <c r="EI260" s="779"/>
      <c r="EJ260" s="779"/>
      <c r="EK260" s="779"/>
      <c r="EL260" s="779"/>
      <c r="EM260" s="779"/>
      <c r="EN260" s="779"/>
      <c r="EO260" s="779"/>
      <c r="EP260" s="779"/>
      <c r="EQ260" s="779"/>
      <c r="ER260" s="779"/>
      <c r="ES260" s="779"/>
      <c r="ET260" s="779"/>
      <c r="EU260" s="779"/>
      <c r="EV260" s="779"/>
      <c r="EW260" s="779"/>
      <c r="EX260" s="779"/>
      <c r="EY260" s="779"/>
      <c r="EZ260" s="779"/>
      <c r="FA260" s="779"/>
      <c r="FB260" s="779"/>
      <c r="FC260" s="779"/>
    </row>
    <row r="261" spans="1:159" ht="22">
      <c r="A261" s="778"/>
      <c r="B261" s="778"/>
      <c r="C261" s="778"/>
      <c r="D261" s="778"/>
      <c r="E261" s="778"/>
      <c r="F261" s="778"/>
      <c r="G261" s="778"/>
      <c r="H261" s="778"/>
      <c r="I261" s="778"/>
      <c r="J261" s="778"/>
      <c r="K261" s="778"/>
      <c r="L261" s="778"/>
      <c r="M261" s="778"/>
      <c r="N261" s="778"/>
      <c r="O261" s="778"/>
      <c r="P261" s="778"/>
      <c r="Q261" s="778"/>
      <c r="R261" s="778"/>
      <c r="S261" s="778"/>
      <c r="T261" s="778"/>
      <c r="U261" s="778"/>
      <c r="V261" s="778"/>
      <c r="W261" s="778"/>
      <c r="X261" s="778"/>
      <c r="Y261" s="778"/>
      <c r="Z261" s="778"/>
      <c r="AA261" s="778"/>
      <c r="AB261" s="778"/>
      <c r="AC261" s="778"/>
      <c r="AD261" s="778"/>
      <c r="AE261" s="778"/>
      <c r="AF261" s="778"/>
      <c r="AG261" s="778"/>
      <c r="AH261" s="778"/>
      <c r="AI261" s="778"/>
      <c r="AJ261" s="778"/>
      <c r="AK261" s="778"/>
      <c r="AL261" s="778"/>
      <c r="AM261" s="778"/>
      <c r="AN261" s="778"/>
      <c r="AO261" s="778"/>
      <c r="AP261" s="778"/>
      <c r="AQ261" s="778"/>
      <c r="AR261" s="778"/>
      <c r="AS261" s="778"/>
      <c r="AT261" s="778"/>
      <c r="AU261" s="778"/>
      <c r="AV261" s="778"/>
      <c r="AW261" s="778"/>
      <c r="AX261" s="778"/>
      <c r="AY261" s="778"/>
      <c r="AZ261" s="778"/>
      <c r="BA261" s="778"/>
      <c r="BB261" s="778"/>
      <c r="BC261" s="778"/>
      <c r="BD261" s="778"/>
      <c r="BE261" s="778"/>
      <c r="BF261" s="778"/>
      <c r="BG261" s="778"/>
      <c r="BH261" s="778"/>
      <c r="BI261" s="778"/>
      <c r="BJ261" s="778"/>
      <c r="BK261" s="778"/>
      <c r="BL261" s="778"/>
      <c r="BM261" s="778"/>
      <c r="BN261" s="778"/>
      <c r="BO261" s="778"/>
      <c r="BP261" s="778"/>
      <c r="BQ261" s="778"/>
      <c r="BR261" s="778"/>
      <c r="BS261" s="778"/>
      <c r="BT261" s="778"/>
      <c r="BU261" s="778"/>
      <c r="BV261" s="778"/>
      <c r="BW261" s="778"/>
      <c r="BX261" s="778"/>
      <c r="BY261" s="778"/>
      <c r="BZ261" s="778"/>
      <c r="CA261" s="778"/>
      <c r="CB261" s="778"/>
      <c r="CC261" s="778"/>
      <c r="CD261" s="778"/>
      <c r="CE261" s="778"/>
      <c r="CF261" s="778"/>
      <c r="CG261" s="778"/>
      <c r="CH261" s="778"/>
      <c r="CI261" s="778"/>
      <c r="CJ261" s="778"/>
      <c r="CK261" s="778"/>
      <c r="CL261" s="778"/>
      <c r="CM261" s="778"/>
      <c r="CN261" s="778"/>
      <c r="CO261" s="778"/>
      <c r="CP261" s="778"/>
      <c r="CQ261" s="778"/>
      <c r="CR261" s="778"/>
      <c r="CS261" s="778"/>
      <c r="CT261" s="778"/>
      <c r="CU261" s="778"/>
      <c r="CV261" s="778"/>
      <c r="CW261" s="778"/>
      <c r="CX261" s="778"/>
      <c r="CY261" s="778"/>
      <c r="CZ261" s="778"/>
      <c r="DA261" s="778"/>
      <c r="DB261" s="778"/>
      <c r="DC261" s="778"/>
      <c r="DD261" s="778"/>
      <c r="DE261" s="778"/>
      <c r="DF261" s="778"/>
      <c r="DG261" s="778"/>
      <c r="DH261" s="778"/>
      <c r="DI261" s="778"/>
      <c r="DJ261" s="778"/>
      <c r="DK261" s="778"/>
      <c r="DL261" s="778"/>
      <c r="DM261" s="778"/>
      <c r="DN261" s="778"/>
      <c r="DO261" s="778"/>
      <c r="DP261" s="778"/>
      <c r="DQ261" s="778"/>
      <c r="DR261" s="778"/>
      <c r="DS261" s="778"/>
      <c r="DT261" s="779"/>
      <c r="DU261" s="779"/>
      <c r="DV261" s="779"/>
      <c r="DW261" s="779"/>
      <c r="DX261" s="779"/>
      <c r="DY261" s="779"/>
      <c r="DZ261" s="779"/>
      <c r="EA261" s="779"/>
      <c r="EB261" s="779"/>
      <c r="EC261" s="779"/>
      <c r="ED261" s="779"/>
      <c r="EE261" s="779"/>
      <c r="EF261" s="779"/>
      <c r="EG261" s="779"/>
      <c r="EH261" s="779"/>
      <c r="EI261" s="779"/>
      <c r="EJ261" s="779"/>
      <c r="EK261" s="779"/>
      <c r="EL261" s="779"/>
      <c r="EM261" s="779"/>
      <c r="EN261" s="779"/>
      <c r="EO261" s="779"/>
      <c r="EP261" s="779"/>
      <c r="EQ261" s="779"/>
      <c r="ER261" s="779"/>
      <c r="ES261" s="779"/>
      <c r="ET261" s="779"/>
      <c r="EU261" s="779"/>
      <c r="EV261" s="779"/>
      <c r="EW261" s="779"/>
      <c r="EX261" s="779"/>
      <c r="EY261" s="779"/>
      <c r="EZ261" s="779"/>
      <c r="FA261" s="779"/>
      <c r="FB261" s="779"/>
      <c r="FC261" s="779"/>
    </row>
    <row r="262" spans="1:159" ht="22">
      <c r="A262" s="778"/>
      <c r="B262" s="778"/>
      <c r="C262" s="778"/>
      <c r="D262" s="778"/>
      <c r="E262" s="778"/>
      <c r="F262" s="778"/>
      <c r="G262" s="778"/>
      <c r="H262" s="778"/>
      <c r="I262" s="778"/>
      <c r="J262" s="778"/>
      <c r="K262" s="778"/>
      <c r="L262" s="778"/>
      <c r="M262" s="778"/>
      <c r="N262" s="778"/>
      <c r="O262" s="778"/>
      <c r="P262" s="778"/>
      <c r="Q262" s="778"/>
      <c r="R262" s="778"/>
      <c r="S262" s="778"/>
      <c r="T262" s="778"/>
      <c r="U262" s="778"/>
      <c r="V262" s="778"/>
      <c r="W262" s="778"/>
      <c r="X262" s="778"/>
      <c r="Y262" s="778"/>
      <c r="Z262" s="778"/>
      <c r="AA262" s="778"/>
      <c r="AB262" s="778"/>
      <c r="AC262" s="778"/>
      <c r="AD262" s="778"/>
      <c r="AE262" s="778"/>
      <c r="AF262" s="778"/>
      <c r="AG262" s="778"/>
      <c r="AH262" s="778"/>
      <c r="AI262" s="778"/>
      <c r="AJ262" s="778"/>
      <c r="AK262" s="778"/>
      <c r="AL262" s="778"/>
      <c r="AM262" s="778"/>
      <c r="AN262" s="778"/>
      <c r="AO262" s="778"/>
      <c r="AP262" s="778"/>
      <c r="AQ262" s="778"/>
      <c r="AR262" s="778"/>
      <c r="AS262" s="778"/>
      <c r="AT262" s="778"/>
      <c r="AU262" s="778"/>
      <c r="AV262" s="778"/>
      <c r="AW262" s="778"/>
      <c r="AX262" s="778"/>
      <c r="AY262" s="778"/>
      <c r="AZ262" s="778"/>
      <c r="BA262" s="778"/>
      <c r="BB262" s="778"/>
      <c r="BC262" s="778"/>
      <c r="BD262" s="778"/>
      <c r="BE262" s="778"/>
      <c r="BF262" s="778"/>
      <c r="BG262" s="778"/>
      <c r="BH262" s="778"/>
      <c r="BI262" s="778"/>
      <c r="BJ262" s="778"/>
      <c r="BK262" s="778"/>
      <c r="BL262" s="778"/>
      <c r="BM262" s="778"/>
      <c r="BN262" s="778"/>
      <c r="BO262" s="778"/>
      <c r="BP262" s="778"/>
      <c r="BQ262" s="778"/>
      <c r="BR262" s="778"/>
      <c r="BS262" s="778"/>
      <c r="BT262" s="778"/>
      <c r="BU262" s="778"/>
      <c r="BV262" s="778"/>
      <c r="BW262" s="778"/>
      <c r="BX262" s="778"/>
      <c r="BY262" s="778"/>
      <c r="BZ262" s="778"/>
      <c r="CA262" s="778"/>
      <c r="CB262" s="778"/>
      <c r="CC262" s="778"/>
      <c r="CD262" s="778"/>
      <c r="CE262" s="778"/>
      <c r="CF262" s="778"/>
      <c r="CG262" s="778"/>
      <c r="CH262" s="778"/>
      <c r="CI262" s="778"/>
      <c r="CJ262" s="778"/>
      <c r="CK262" s="778"/>
      <c r="CL262" s="778"/>
      <c r="CM262" s="778"/>
      <c r="CN262" s="778"/>
      <c r="CO262" s="778"/>
      <c r="CP262" s="778"/>
      <c r="CQ262" s="778"/>
      <c r="CR262" s="778"/>
      <c r="CS262" s="778"/>
      <c r="CT262" s="778"/>
      <c r="CU262" s="778"/>
      <c r="CV262" s="778"/>
      <c r="CW262" s="778"/>
      <c r="CX262" s="778"/>
      <c r="CY262" s="778"/>
      <c r="CZ262" s="778"/>
      <c r="DA262" s="778"/>
      <c r="DB262" s="778"/>
      <c r="DC262" s="778"/>
      <c r="DD262" s="778"/>
      <c r="DE262" s="778"/>
      <c r="DF262" s="778"/>
      <c r="DG262" s="778"/>
      <c r="DH262" s="778"/>
      <c r="DI262" s="778"/>
      <c r="DJ262" s="778"/>
      <c r="DK262" s="778"/>
      <c r="DL262" s="778"/>
      <c r="DM262" s="778"/>
      <c r="DN262" s="778"/>
      <c r="DO262" s="778"/>
      <c r="DP262" s="778"/>
      <c r="DQ262" s="778"/>
      <c r="DR262" s="778"/>
      <c r="DS262" s="778"/>
      <c r="DT262" s="779"/>
      <c r="DU262" s="779"/>
      <c r="DV262" s="779"/>
      <c r="DW262" s="779"/>
      <c r="DX262" s="779"/>
      <c r="DY262" s="779"/>
      <c r="DZ262" s="779"/>
      <c r="EA262" s="779"/>
      <c r="EB262" s="779"/>
      <c r="EC262" s="779"/>
      <c r="ED262" s="779"/>
      <c r="EE262" s="779"/>
      <c r="EF262" s="779"/>
      <c r="EG262" s="779"/>
      <c r="EH262" s="779"/>
      <c r="EI262" s="779"/>
      <c r="EJ262" s="779"/>
      <c r="EK262" s="779"/>
      <c r="EL262" s="779"/>
      <c r="EM262" s="779"/>
      <c r="EN262" s="779"/>
      <c r="EO262" s="779"/>
      <c r="EP262" s="779"/>
      <c r="EQ262" s="779"/>
      <c r="ER262" s="779"/>
      <c r="ES262" s="779"/>
      <c r="ET262" s="779"/>
      <c r="EU262" s="779"/>
      <c r="EV262" s="779"/>
      <c r="EW262" s="779"/>
      <c r="EX262" s="779"/>
      <c r="EY262" s="779"/>
      <c r="EZ262" s="779"/>
      <c r="FA262" s="779"/>
      <c r="FB262" s="779"/>
      <c r="FC262" s="779"/>
    </row>
    <row r="263" spans="1:159" ht="22">
      <c r="A263" s="778"/>
      <c r="B263" s="778"/>
      <c r="C263" s="778"/>
      <c r="D263" s="778"/>
      <c r="E263" s="778"/>
      <c r="F263" s="778"/>
      <c r="G263" s="778"/>
      <c r="H263" s="778"/>
      <c r="I263" s="778"/>
      <c r="J263" s="778"/>
      <c r="K263" s="778"/>
      <c r="L263" s="778"/>
      <c r="M263" s="778"/>
      <c r="N263" s="778"/>
      <c r="O263" s="778"/>
      <c r="P263" s="778"/>
      <c r="Q263" s="778"/>
      <c r="R263" s="778"/>
      <c r="S263" s="778"/>
      <c r="T263" s="778"/>
      <c r="U263" s="778"/>
      <c r="V263" s="778"/>
      <c r="W263" s="778"/>
      <c r="X263" s="778"/>
      <c r="Y263" s="778"/>
      <c r="Z263" s="778"/>
      <c r="AA263" s="778"/>
      <c r="AB263" s="778"/>
      <c r="AC263" s="778"/>
      <c r="AD263" s="778"/>
      <c r="AE263" s="778"/>
      <c r="AF263" s="778"/>
      <c r="AG263" s="778"/>
      <c r="AH263" s="778"/>
      <c r="AI263" s="778"/>
      <c r="AJ263" s="778"/>
      <c r="AK263" s="778"/>
      <c r="AL263" s="778"/>
      <c r="AM263" s="778"/>
      <c r="AN263" s="778"/>
      <c r="AO263" s="778"/>
      <c r="AP263" s="778"/>
      <c r="AQ263" s="778"/>
      <c r="AR263" s="778"/>
      <c r="AS263" s="778"/>
      <c r="AT263" s="778"/>
      <c r="AU263" s="778"/>
      <c r="AV263" s="778"/>
      <c r="AW263" s="778"/>
      <c r="AX263" s="778"/>
      <c r="AY263" s="778"/>
      <c r="AZ263" s="778"/>
      <c r="BA263" s="778"/>
      <c r="BB263" s="778"/>
      <c r="BC263" s="778"/>
      <c r="BD263" s="778"/>
      <c r="BE263" s="778"/>
      <c r="BF263" s="778"/>
      <c r="BG263" s="778"/>
      <c r="BH263" s="778"/>
      <c r="BI263" s="778"/>
      <c r="BJ263" s="778"/>
      <c r="BK263" s="778"/>
      <c r="BL263" s="778"/>
      <c r="BM263" s="778"/>
      <c r="BN263" s="778"/>
      <c r="BO263" s="778"/>
      <c r="BP263" s="778"/>
      <c r="BQ263" s="778"/>
      <c r="BR263" s="778"/>
      <c r="BS263" s="778"/>
      <c r="BT263" s="778"/>
      <c r="BU263" s="778"/>
      <c r="BV263" s="778"/>
      <c r="BW263" s="778"/>
      <c r="BX263" s="778"/>
      <c r="BY263" s="778"/>
      <c r="BZ263" s="778"/>
      <c r="CA263" s="778"/>
      <c r="CB263" s="778"/>
      <c r="CC263" s="778"/>
      <c r="CD263" s="778"/>
      <c r="CE263" s="778"/>
      <c r="CF263" s="778"/>
      <c r="CG263" s="778"/>
      <c r="CH263" s="778"/>
      <c r="CI263" s="778"/>
      <c r="CJ263" s="778"/>
      <c r="CK263" s="778"/>
      <c r="CL263" s="778"/>
      <c r="CM263" s="778"/>
      <c r="CN263" s="778"/>
      <c r="CO263" s="778"/>
      <c r="CP263" s="778"/>
      <c r="CQ263" s="778"/>
      <c r="CR263" s="778"/>
      <c r="CS263" s="778"/>
      <c r="CT263" s="778"/>
      <c r="CU263" s="778"/>
      <c r="CV263" s="778"/>
      <c r="CW263" s="778"/>
      <c r="CX263" s="778"/>
      <c r="CY263" s="778"/>
      <c r="CZ263" s="778"/>
      <c r="DA263" s="778"/>
      <c r="DB263" s="778"/>
      <c r="DC263" s="778"/>
      <c r="DD263" s="778"/>
      <c r="DE263" s="778"/>
      <c r="DF263" s="778"/>
      <c r="DG263" s="778"/>
      <c r="DH263" s="778"/>
      <c r="DI263" s="778"/>
      <c r="DJ263" s="778"/>
      <c r="DK263" s="778"/>
      <c r="DL263" s="778"/>
      <c r="DM263" s="778"/>
      <c r="DN263" s="778"/>
      <c r="DO263" s="778"/>
      <c r="DP263" s="778"/>
      <c r="DQ263" s="778"/>
      <c r="DR263" s="778"/>
      <c r="DS263" s="778"/>
      <c r="DT263" s="779"/>
      <c r="DU263" s="779"/>
      <c r="DV263" s="779"/>
      <c r="DW263" s="779"/>
      <c r="DX263" s="779"/>
      <c r="DY263" s="779"/>
      <c r="DZ263" s="779"/>
      <c r="EA263" s="779"/>
      <c r="EB263" s="779"/>
      <c r="EC263" s="779"/>
      <c r="ED263" s="779"/>
      <c r="EE263" s="779"/>
      <c r="EF263" s="779"/>
      <c r="EG263" s="779"/>
      <c r="EH263" s="779"/>
      <c r="EI263" s="779"/>
      <c r="EJ263" s="779"/>
      <c r="EK263" s="779"/>
      <c r="EL263" s="779"/>
      <c r="EM263" s="779"/>
      <c r="EN263" s="779"/>
      <c r="EO263" s="779"/>
      <c r="EP263" s="779"/>
      <c r="EQ263" s="779"/>
      <c r="ER263" s="779"/>
      <c r="ES263" s="779"/>
      <c r="ET263" s="779"/>
      <c r="EU263" s="779"/>
      <c r="EV263" s="779"/>
      <c r="EW263" s="779"/>
      <c r="EX263" s="779"/>
      <c r="EY263" s="779"/>
      <c r="EZ263" s="779"/>
      <c r="FA263" s="779"/>
      <c r="FB263" s="779"/>
      <c r="FC263" s="779"/>
    </row>
    <row r="264" spans="1:159" ht="22">
      <c r="A264" s="778"/>
      <c r="B264" s="778"/>
      <c r="C264" s="778"/>
      <c r="D264" s="778"/>
      <c r="E264" s="778"/>
      <c r="F264" s="778"/>
      <c r="G264" s="778"/>
      <c r="H264" s="778"/>
      <c r="I264" s="778"/>
      <c r="J264" s="778"/>
      <c r="K264" s="778"/>
      <c r="L264" s="778"/>
      <c r="M264" s="778"/>
      <c r="N264" s="778"/>
      <c r="O264" s="778"/>
      <c r="P264" s="778"/>
      <c r="Q264" s="778"/>
      <c r="R264" s="778"/>
      <c r="S264" s="778"/>
      <c r="T264" s="778"/>
      <c r="U264" s="778"/>
      <c r="V264" s="778"/>
      <c r="W264" s="778"/>
      <c r="X264" s="778"/>
      <c r="Y264" s="778"/>
      <c r="Z264" s="778"/>
      <c r="AA264" s="778"/>
      <c r="AB264" s="778"/>
      <c r="AC264" s="778"/>
      <c r="AD264" s="778"/>
      <c r="AE264" s="778"/>
      <c r="AF264" s="778"/>
      <c r="AG264" s="778"/>
      <c r="AH264" s="778"/>
      <c r="AI264" s="778"/>
      <c r="AJ264" s="778"/>
      <c r="AK264" s="778"/>
      <c r="AL264" s="778"/>
      <c r="AM264" s="778"/>
      <c r="AN264" s="778"/>
      <c r="AO264" s="778"/>
      <c r="AP264" s="778"/>
      <c r="AQ264" s="778"/>
      <c r="AR264" s="778"/>
      <c r="AS264" s="778"/>
      <c r="AT264" s="778"/>
      <c r="AU264" s="778"/>
      <c r="AV264" s="778"/>
      <c r="AW264" s="778"/>
      <c r="AX264" s="778"/>
      <c r="AY264" s="778"/>
      <c r="AZ264" s="778"/>
      <c r="BA264" s="778"/>
      <c r="BB264" s="778"/>
      <c r="BC264" s="778"/>
      <c r="BD264" s="778"/>
      <c r="BE264" s="778"/>
      <c r="BF264" s="778"/>
      <c r="BG264" s="778"/>
      <c r="BH264" s="778"/>
      <c r="BI264" s="778"/>
      <c r="BJ264" s="778"/>
      <c r="BK264" s="778"/>
      <c r="BL264" s="778"/>
      <c r="BM264" s="778"/>
      <c r="BN264" s="778"/>
      <c r="BO264" s="778"/>
      <c r="BP264" s="778"/>
      <c r="BQ264" s="778"/>
      <c r="BR264" s="778"/>
      <c r="BS264" s="778"/>
      <c r="BT264" s="778"/>
      <c r="BU264" s="778"/>
      <c r="BV264" s="778"/>
      <c r="BW264" s="778"/>
      <c r="BX264" s="778"/>
      <c r="BY264" s="778"/>
      <c r="BZ264" s="778"/>
      <c r="CA264" s="778"/>
      <c r="CB264" s="778"/>
      <c r="CC264" s="778"/>
      <c r="CD264" s="778"/>
      <c r="CE264" s="778"/>
      <c r="CF264" s="778"/>
      <c r="CG264" s="778"/>
      <c r="CH264" s="778"/>
      <c r="CI264" s="778"/>
      <c r="CJ264" s="778"/>
      <c r="CK264" s="778"/>
      <c r="CL264" s="778"/>
      <c r="CM264" s="778"/>
      <c r="CN264" s="778"/>
      <c r="CO264" s="778"/>
      <c r="CP264" s="778"/>
      <c r="CQ264" s="778"/>
      <c r="CR264" s="778"/>
      <c r="CS264" s="778"/>
      <c r="CT264" s="778"/>
      <c r="CU264" s="778"/>
      <c r="CV264" s="778"/>
      <c r="CW264" s="778"/>
      <c r="CX264" s="778"/>
      <c r="CY264" s="778"/>
      <c r="CZ264" s="778"/>
      <c r="DA264" s="778"/>
      <c r="DB264" s="778"/>
      <c r="DC264" s="778"/>
      <c r="DD264" s="778"/>
      <c r="DE264" s="778"/>
      <c r="DF264" s="778"/>
      <c r="DG264" s="778"/>
      <c r="DH264" s="778"/>
      <c r="DI264" s="778"/>
      <c r="DJ264" s="778"/>
      <c r="DK264" s="778"/>
      <c r="DL264" s="778"/>
      <c r="DM264" s="778"/>
      <c r="DN264" s="778"/>
      <c r="DO264" s="778"/>
      <c r="DP264" s="778"/>
      <c r="DQ264" s="778"/>
      <c r="DR264" s="778"/>
      <c r="DS264" s="778"/>
      <c r="DT264" s="779"/>
      <c r="DU264" s="779"/>
      <c r="DV264" s="779"/>
      <c r="DW264" s="779"/>
      <c r="DX264" s="779"/>
      <c r="DY264" s="779"/>
      <c r="DZ264" s="779"/>
      <c r="EA264" s="779"/>
      <c r="EB264" s="779"/>
      <c r="EC264" s="779"/>
      <c r="ED264" s="779"/>
      <c r="EE264" s="779"/>
      <c r="EF264" s="779"/>
      <c r="EG264" s="779"/>
      <c r="EH264" s="779"/>
      <c r="EI264" s="779"/>
      <c r="EJ264" s="779"/>
      <c r="EK264" s="779"/>
      <c r="EL264" s="779"/>
      <c r="EM264" s="779"/>
      <c r="EN264" s="779"/>
      <c r="EO264" s="779"/>
      <c r="EP264" s="779"/>
      <c r="EQ264" s="779"/>
      <c r="ER264" s="779"/>
      <c r="ES264" s="779"/>
      <c r="ET264" s="779"/>
      <c r="EU264" s="779"/>
      <c r="EV264" s="779"/>
      <c r="EW264" s="779"/>
      <c r="EX264" s="779"/>
      <c r="EY264" s="779"/>
      <c r="EZ264" s="779"/>
      <c r="FA264" s="779"/>
      <c r="FB264" s="779"/>
      <c r="FC264" s="779"/>
    </row>
    <row r="265" spans="1:159" ht="22">
      <c r="A265" s="778"/>
      <c r="B265" s="778"/>
      <c r="C265" s="778"/>
      <c r="D265" s="778"/>
      <c r="E265" s="778"/>
      <c r="F265" s="778"/>
      <c r="G265" s="778"/>
      <c r="H265" s="778"/>
      <c r="I265" s="778"/>
      <c r="J265" s="778"/>
      <c r="K265" s="778"/>
      <c r="L265" s="778"/>
      <c r="M265" s="778"/>
      <c r="N265" s="778"/>
      <c r="O265" s="778"/>
      <c r="P265" s="778"/>
      <c r="Q265" s="778"/>
      <c r="R265" s="778"/>
      <c r="S265" s="778"/>
      <c r="T265" s="778"/>
      <c r="U265" s="778"/>
      <c r="V265" s="778"/>
      <c r="W265" s="778"/>
      <c r="X265" s="778"/>
      <c r="Y265" s="778"/>
      <c r="Z265" s="778"/>
      <c r="AA265" s="778"/>
      <c r="AB265" s="778"/>
      <c r="AC265" s="778"/>
      <c r="AD265" s="778"/>
      <c r="AE265" s="778"/>
      <c r="AF265" s="778"/>
      <c r="AG265" s="778"/>
      <c r="AH265" s="778"/>
      <c r="AI265" s="778"/>
      <c r="AJ265" s="778"/>
      <c r="AK265" s="778"/>
      <c r="AL265" s="778"/>
      <c r="AM265" s="778"/>
      <c r="AN265" s="778"/>
      <c r="AO265" s="778"/>
      <c r="AP265" s="778"/>
      <c r="AQ265" s="778"/>
      <c r="AR265" s="778"/>
      <c r="AS265" s="778"/>
      <c r="AT265" s="778"/>
      <c r="AU265" s="778"/>
      <c r="AV265" s="778"/>
      <c r="AW265" s="778"/>
      <c r="AX265" s="778"/>
      <c r="AY265" s="778"/>
      <c r="AZ265" s="778"/>
      <c r="BA265" s="778"/>
      <c r="BB265" s="778"/>
      <c r="BC265" s="778"/>
      <c r="BD265" s="778"/>
      <c r="BE265" s="778"/>
      <c r="BF265" s="778"/>
      <c r="BG265" s="778"/>
      <c r="BH265" s="778"/>
      <c r="BI265" s="778"/>
      <c r="BJ265" s="778"/>
      <c r="BK265" s="778"/>
      <c r="BL265" s="778"/>
      <c r="BM265" s="778"/>
      <c r="BN265" s="778"/>
      <c r="BO265" s="778"/>
      <c r="BP265" s="778"/>
      <c r="BQ265" s="778"/>
      <c r="BR265" s="778"/>
      <c r="BS265" s="778"/>
      <c r="BT265" s="778"/>
      <c r="BU265" s="778"/>
      <c r="BV265" s="778"/>
      <c r="BW265" s="778"/>
      <c r="BX265" s="778"/>
      <c r="BY265" s="778"/>
      <c r="BZ265" s="778"/>
      <c r="CA265" s="778"/>
      <c r="CB265" s="778"/>
      <c r="CC265" s="778"/>
      <c r="CD265" s="778"/>
      <c r="CE265" s="778"/>
      <c r="CF265" s="778"/>
      <c r="CG265" s="778"/>
      <c r="CH265" s="778"/>
      <c r="CI265" s="778"/>
      <c r="CJ265" s="778"/>
      <c r="CK265" s="778"/>
      <c r="CL265" s="778"/>
      <c r="CM265" s="778"/>
      <c r="CN265" s="778"/>
      <c r="CO265" s="778"/>
      <c r="CP265" s="778"/>
      <c r="CQ265" s="778"/>
      <c r="CR265" s="778"/>
      <c r="CS265" s="778"/>
      <c r="CT265" s="778"/>
      <c r="CU265" s="778"/>
      <c r="CV265" s="778"/>
      <c r="CW265" s="778"/>
      <c r="CX265" s="778"/>
      <c r="CY265" s="778"/>
      <c r="CZ265" s="778"/>
      <c r="DA265" s="778"/>
      <c r="DB265" s="778"/>
      <c r="DC265" s="778"/>
      <c r="DD265" s="778"/>
      <c r="DE265" s="778"/>
      <c r="DF265" s="778"/>
      <c r="DG265" s="778"/>
      <c r="DH265" s="778"/>
      <c r="DI265" s="778"/>
      <c r="DJ265" s="778"/>
      <c r="DK265" s="778"/>
      <c r="DL265" s="778"/>
      <c r="DM265" s="778"/>
      <c r="DN265" s="778"/>
      <c r="DO265" s="778"/>
      <c r="DP265" s="778"/>
      <c r="DQ265" s="778"/>
      <c r="DR265" s="778"/>
      <c r="DS265" s="778"/>
      <c r="DT265" s="779"/>
      <c r="DU265" s="779"/>
      <c r="DV265" s="779"/>
      <c r="DW265" s="779"/>
      <c r="DX265" s="779"/>
      <c r="DY265" s="779"/>
      <c r="DZ265" s="779"/>
      <c r="EA265" s="779"/>
      <c r="EB265" s="779"/>
      <c r="EC265" s="779"/>
      <c r="ED265" s="779"/>
      <c r="EE265" s="779"/>
      <c r="EF265" s="779"/>
      <c r="EG265" s="779"/>
      <c r="EH265" s="779"/>
      <c r="EI265" s="779"/>
      <c r="EJ265" s="779"/>
      <c r="EK265" s="779"/>
      <c r="EL265" s="779"/>
      <c r="EM265" s="779"/>
      <c r="EN265" s="779"/>
      <c r="EO265" s="779"/>
      <c r="EP265" s="779"/>
      <c r="EQ265" s="779"/>
      <c r="ER265" s="779"/>
      <c r="ES265" s="779"/>
      <c r="ET265" s="779"/>
      <c r="EU265" s="779"/>
      <c r="EV265" s="779"/>
      <c r="EW265" s="779"/>
      <c r="EX265" s="779"/>
      <c r="EY265" s="779"/>
      <c r="EZ265" s="779"/>
      <c r="FA265" s="779"/>
      <c r="FB265" s="779"/>
      <c r="FC265" s="779"/>
    </row>
    <row r="266" spans="1:159" ht="22">
      <c r="A266" s="778"/>
      <c r="B266" s="778"/>
      <c r="C266" s="778"/>
      <c r="D266" s="778"/>
      <c r="E266" s="778"/>
      <c r="F266" s="778"/>
      <c r="G266" s="778"/>
      <c r="H266" s="778"/>
      <c r="I266" s="778"/>
      <c r="J266" s="778"/>
      <c r="K266" s="778"/>
      <c r="L266" s="778"/>
      <c r="M266" s="778"/>
      <c r="N266" s="778"/>
      <c r="O266" s="778"/>
      <c r="P266" s="778"/>
      <c r="Q266" s="778"/>
      <c r="R266" s="778"/>
      <c r="S266" s="778"/>
      <c r="T266" s="778"/>
      <c r="U266" s="778"/>
      <c r="V266" s="778"/>
      <c r="W266" s="778"/>
      <c r="X266" s="778"/>
      <c r="Y266" s="778"/>
      <c r="Z266" s="778"/>
      <c r="AA266" s="778"/>
      <c r="AB266" s="778"/>
      <c r="AC266" s="778"/>
      <c r="AD266" s="778"/>
      <c r="AE266" s="778"/>
      <c r="AF266" s="778"/>
      <c r="AG266" s="778"/>
      <c r="AH266" s="778"/>
      <c r="AI266" s="778"/>
      <c r="AJ266" s="778"/>
      <c r="AK266" s="778"/>
      <c r="AL266" s="778"/>
      <c r="AM266" s="778"/>
      <c r="AN266" s="778"/>
      <c r="AO266" s="778"/>
      <c r="AP266" s="778"/>
      <c r="AQ266" s="778"/>
      <c r="AR266" s="778"/>
      <c r="AS266" s="778"/>
      <c r="AT266" s="778"/>
      <c r="AU266" s="778"/>
      <c r="AV266" s="778"/>
      <c r="AW266" s="778"/>
      <c r="AX266" s="778"/>
      <c r="AY266" s="778"/>
      <c r="AZ266" s="778"/>
      <c r="BA266" s="778"/>
      <c r="BB266" s="778"/>
      <c r="BC266" s="778"/>
      <c r="BD266" s="778"/>
      <c r="BE266" s="778"/>
      <c r="BF266" s="778"/>
      <c r="BG266" s="778"/>
      <c r="BH266" s="778"/>
      <c r="BI266" s="778"/>
      <c r="BJ266" s="778"/>
      <c r="BK266" s="778"/>
      <c r="BL266" s="778"/>
      <c r="BM266" s="778"/>
      <c r="BN266" s="778"/>
      <c r="BO266" s="778"/>
      <c r="BP266" s="778"/>
      <c r="BQ266" s="778"/>
      <c r="BR266" s="778"/>
      <c r="BS266" s="778"/>
      <c r="BT266" s="778"/>
      <c r="BU266" s="778"/>
      <c r="BV266" s="778"/>
      <c r="BW266" s="778"/>
      <c r="BX266" s="778"/>
      <c r="BY266" s="778"/>
      <c r="BZ266" s="778"/>
      <c r="CA266" s="778"/>
      <c r="CB266" s="778"/>
      <c r="CC266" s="778"/>
      <c r="CD266" s="778"/>
      <c r="CE266" s="778"/>
      <c r="CF266" s="778"/>
      <c r="CG266" s="778"/>
      <c r="CH266" s="778"/>
      <c r="CI266" s="778"/>
      <c r="CJ266" s="778"/>
      <c r="CK266" s="778"/>
      <c r="CL266" s="778"/>
      <c r="CM266" s="778"/>
      <c r="CN266" s="778"/>
      <c r="CO266" s="778"/>
      <c r="CP266" s="778"/>
      <c r="CQ266" s="778"/>
      <c r="CR266" s="778"/>
      <c r="CS266" s="778"/>
      <c r="CT266" s="778"/>
      <c r="CU266" s="778"/>
      <c r="CV266" s="778"/>
      <c r="CW266" s="778"/>
      <c r="CX266" s="778"/>
      <c r="CY266" s="778"/>
      <c r="CZ266" s="778"/>
      <c r="DA266" s="778"/>
      <c r="DB266" s="778"/>
      <c r="DC266" s="778"/>
      <c r="DD266" s="778"/>
      <c r="DE266" s="778"/>
      <c r="DF266" s="778"/>
      <c r="DG266" s="778"/>
      <c r="DH266" s="778"/>
      <c r="DI266" s="778"/>
      <c r="DJ266" s="778"/>
      <c r="DK266" s="778"/>
      <c r="DL266" s="778"/>
      <c r="DM266" s="778"/>
      <c r="DN266" s="778"/>
      <c r="DO266" s="778"/>
      <c r="DP266" s="778"/>
      <c r="DQ266" s="778"/>
      <c r="DR266" s="778"/>
      <c r="DS266" s="778"/>
      <c r="DT266" s="779"/>
      <c r="DU266" s="779"/>
      <c r="DV266" s="779"/>
      <c r="DW266" s="779"/>
      <c r="DX266" s="779"/>
      <c r="DY266" s="779"/>
      <c r="DZ266" s="779"/>
      <c r="EA266" s="779"/>
      <c r="EB266" s="779"/>
      <c r="EC266" s="779"/>
      <c r="ED266" s="779"/>
      <c r="EE266" s="779"/>
      <c r="EF266" s="779"/>
      <c r="EG266" s="779"/>
      <c r="EH266" s="779"/>
      <c r="EI266" s="779"/>
      <c r="EJ266" s="779"/>
      <c r="EK266" s="779"/>
      <c r="EL266" s="779"/>
      <c r="EM266" s="779"/>
      <c r="EN266" s="779"/>
      <c r="EO266" s="779"/>
      <c r="EP266" s="779"/>
      <c r="EQ266" s="779"/>
      <c r="ER266" s="779"/>
      <c r="ES266" s="779"/>
      <c r="ET266" s="779"/>
      <c r="EU266" s="779"/>
      <c r="EV266" s="779"/>
      <c r="EW266" s="779"/>
      <c r="EX266" s="779"/>
      <c r="EY266" s="779"/>
      <c r="EZ266" s="779"/>
      <c r="FA266" s="779"/>
      <c r="FB266" s="779"/>
      <c r="FC266" s="779"/>
    </row>
    <row r="267" spans="1:159" ht="22">
      <c r="A267" s="778"/>
      <c r="B267" s="778"/>
      <c r="C267" s="778"/>
      <c r="D267" s="778"/>
      <c r="E267" s="778"/>
      <c r="F267" s="778"/>
      <c r="G267" s="778"/>
      <c r="H267" s="778"/>
      <c r="I267" s="778"/>
      <c r="J267" s="778"/>
      <c r="K267" s="778"/>
      <c r="L267" s="778"/>
      <c r="M267" s="778"/>
      <c r="N267" s="778"/>
      <c r="O267" s="778"/>
      <c r="P267" s="778"/>
      <c r="Q267" s="778"/>
      <c r="R267" s="778"/>
      <c r="S267" s="778"/>
      <c r="T267" s="778"/>
      <c r="U267" s="778"/>
      <c r="V267" s="778"/>
      <c r="W267" s="778"/>
      <c r="X267" s="778"/>
      <c r="Y267" s="778"/>
      <c r="Z267" s="778"/>
      <c r="AA267" s="778"/>
      <c r="AB267" s="778"/>
      <c r="AC267" s="778"/>
      <c r="AD267" s="778"/>
      <c r="AE267" s="778"/>
      <c r="AF267" s="778"/>
      <c r="AG267" s="778"/>
      <c r="AH267" s="778"/>
      <c r="AI267" s="778"/>
      <c r="AJ267" s="778"/>
      <c r="AK267" s="778"/>
      <c r="AL267" s="778"/>
      <c r="AM267" s="778"/>
      <c r="AN267" s="778"/>
      <c r="AO267" s="778"/>
      <c r="AP267" s="778"/>
      <c r="AQ267" s="778"/>
      <c r="AR267" s="778"/>
      <c r="AS267" s="778"/>
      <c r="AT267" s="778"/>
      <c r="AU267" s="778"/>
      <c r="AV267" s="778"/>
      <c r="AW267" s="778"/>
      <c r="AX267" s="778"/>
      <c r="AY267" s="778"/>
      <c r="AZ267" s="778"/>
      <c r="BA267" s="778"/>
      <c r="BB267" s="778"/>
      <c r="BC267" s="778"/>
      <c r="BD267" s="778"/>
      <c r="BE267" s="778"/>
      <c r="BF267" s="778"/>
      <c r="BG267" s="778"/>
      <c r="BH267" s="778"/>
      <c r="BI267" s="778"/>
      <c r="BJ267" s="778"/>
      <c r="BK267" s="778"/>
      <c r="BL267" s="778"/>
      <c r="BM267" s="778"/>
      <c r="BN267" s="778"/>
      <c r="BO267" s="778"/>
      <c r="BP267" s="778"/>
      <c r="BQ267" s="778"/>
      <c r="BR267" s="778"/>
      <c r="BS267" s="778"/>
      <c r="BT267" s="778"/>
      <c r="BU267" s="778"/>
      <c r="BV267" s="778"/>
      <c r="BW267" s="778"/>
      <c r="BX267" s="778"/>
      <c r="BY267" s="778"/>
      <c r="BZ267" s="778"/>
      <c r="CA267" s="778"/>
      <c r="CB267" s="778"/>
      <c r="CC267" s="778"/>
      <c r="CD267" s="778"/>
      <c r="CE267" s="778"/>
      <c r="CF267" s="778"/>
      <c r="CG267" s="778"/>
      <c r="CH267" s="778"/>
      <c r="CI267" s="778"/>
      <c r="CJ267" s="778"/>
      <c r="CK267" s="778"/>
      <c r="CL267" s="778"/>
      <c r="CM267" s="778"/>
      <c r="CN267" s="778"/>
      <c r="CO267" s="778"/>
      <c r="CP267" s="778"/>
      <c r="CQ267" s="778"/>
      <c r="CR267" s="778"/>
      <c r="CS267" s="778"/>
      <c r="CT267" s="778"/>
      <c r="CU267" s="778"/>
      <c r="CV267" s="778"/>
      <c r="CW267" s="778"/>
      <c r="CX267" s="778"/>
      <c r="CY267" s="778"/>
      <c r="CZ267" s="778"/>
      <c r="DA267" s="778"/>
      <c r="DB267" s="778"/>
      <c r="DC267" s="778"/>
      <c r="DD267" s="778"/>
      <c r="DE267" s="778"/>
      <c r="DF267" s="778"/>
      <c r="DG267" s="778"/>
      <c r="DH267" s="778"/>
      <c r="DI267" s="778"/>
      <c r="DJ267" s="778"/>
      <c r="DK267" s="778"/>
      <c r="DL267" s="778"/>
      <c r="DM267" s="778"/>
      <c r="DN267" s="778"/>
      <c r="DO267" s="778"/>
      <c r="DP267" s="778"/>
      <c r="DQ267" s="778"/>
      <c r="DR267" s="778"/>
      <c r="DS267" s="778"/>
      <c r="DT267" s="779"/>
      <c r="DU267" s="779"/>
      <c r="DV267" s="779"/>
      <c r="DW267" s="779"/>
      <c r="DX267" s="779"/>
      <c r="DY267" s="779"/>
      <c r="DZ267" s="779"/>
      <c r="EA267" s="779"/>
      <c r="EB267" s="779"/>
      <c r="EC267" s="779"/>
      <c r="ED267" s="779"/>
      <c r="EE267" s="779"/>
      <c r="EF267" s="779"/>
      <c r="EG267" s="779"/>
      <c r="EH267" s="779"/>
      <c r="EI267" s="779"/>
      <c r="EJ267" s="779"/>
      <c r="EK267" s="779"/>
      <c r="EL267" s="779"/>
      <c r="EM267" s="779"/>
      <c r="EN267" s="779"/>
      <c r="EO267" s="779"/>
      <c r="EP267" s="779"/>
      <c r="EQ267" s="779"/>
      <c r="ER267" s="779"/>
      <c r="ES267" s="779"/>
      <c r="ET267" s="779"/>
      <c r="EU267" s="779"/>
      <c r="EV267" s="779"/>
      <c r="EW267" s="779"/>
      <c r="EX267" s="779"/>
      <c r="EY267" s="779"/>
      <c r="EZ267" s="779"/>
      <c r="FA267" s="779"/>
      <c r="FB267" s="779"/>
      <c r="FC267" s="779"/>
    </row>
    <row r="268" spans="1:159" ht="22">
      <c r="A268" s="778"/>
      <c r="B268" s="778"/>
      <c r="C268" s="778"/>
      <c r="D268" s="778"/>
      <c r="E268" s="778"/>
      <c r="F268" s="778"/>
      <c r="G268" s="778"/>
      <c r="H268" s="778"/>
      <c r="I268" s="778"/>
      <c r="J268" s="778"/>
      <c r="K268" s="778"/>
      <c r="L268" s="778"/>
      <c r="M268" s="778"/>
      <c r="N268" s="778"/>
      <c r="O268" s="778"/>
      <c r="P268" s="778"/>
      <c r="Q268" s="778"/>
      <c r="R268" s="778"/>
      <c r="S268" s="778"/>
      <c r="T268" s="778"/>
      <c r="U268" s="778"/>
      <c r="V268" s="778"/>
      <c r="W268" s="778"/>
      <c r="X268" s="778"/>
      <c r="Y268" s="778"/>
      <c r="Z268" s="778"/>
      <c r="AA268" s="778"/>
      <c r="AB268" s="778"/>
      <c r="AC268" s="778"/>
      <c r="AD268" s="778"/>
      <c r="AE268" s="778"/>
      <c r="AF268" s="778"/>
      <c r="AG268" s="778"/>
      <c r="AH268" s="778"/>
      <c r="AI268" s="778"/>
      <c r="AJ268" s="778"/>
      <c r="AK268" s="778"/>
      <c r="AL268" s="778"/>
      <c r="AM268" s="778"/>
      <c r="AN268" s="778"/>
      <c r="AO268" s="778"/>
      <c r="AP268" s="778"/>
      <c r="AQ268" s="778"/>
      <c r="AR268" s="778"/>
      <c r="AS268" s="778"/>
      <c r="AT268" s="778"/>
      <c r="AU268" s="778"/>
      <c r="AV268" s="778"/>
      <c r="AW268" s="778"/>
      <c r="AX268" s="778"/>
      <c r="AY268" s="778"/>
      <c r="AZ268" s="778"/>
      <c r="BA268" s="778"/>
      <c r="BB268" s="778"/>
      <c r="BC268" s="778"/>
      <c r="BD268" s="778"/>
      <c r="BE268" s="778"/>
      <c r="BF268" s="778"/>
      <c r="BG268" s="778"/>
      <c r="BH268" s="778"/>
      <c r="BI268" s="778"/>
      <c r="BJ268" s="778"/>
      <c r="BK268" s="778"/>
      <c r="BL268" s="778"/>
      <c r="BM268" s="778"/>
      <c r="BN268" s="778"/>
      <c r="BO268" s="778"/>
      <c r="BP268" s="778"/>
      <c r="BQ268" s="778"/>
      <c r="BR268" s="778"/>
      <c r="BS268" s="778"/>
      <c r="BT268" s="778"/>
      <c r="BU268" s="778"/>
      <c r="BV268" s="778"/>
      <c r="BW268" s="778"/>
      <c r="BX268" s="778"/>
      <c r="BY268" s="778"/>
      <c r="BZ268" s="778"/>
      <c r="CA268" s="778"/>
      <c r="CB268" s="778"/>
      <c r="CC268" s="778"/>
      <c r="CD268" s="778"/>
      <c r="CE268" s="778"/>
      <c r="CF268" s="778"/>
      <c r="CG268" s="778"/>
      <c r="CH268" s="778"/>
      <c r="CI268" s="778"/>
      <c r="CJ268" s="778"/>
      <c r="CK268" s="778"/>
      <c r="CL268" s="778"/>
      <c r="CM268" s="778"/>
      <c r="CN268" s="778"/>
      <c r="CO268" s="778"/>
      <c r="CP268" s="778"/>
      <c r="CQ268" s="778"/>
      <c r="CR268" s="778"/>
      <c r="CS268" s="778"/>
      <c r="CT268" s="778"/>
      <c r="CU268" s="778"/>
      <c r="CV268" s="778"/>
      <c r="CW268" s="778"/>
      <c r="CX268" s="778"/>
      <c r="CY268" s="778"/>
      <c r="CZ268" s="778"/>
      <c r="DA268" s="778"/>
      <c r="DB268" s="778"/>
      <c r="DC268" s="778"/>
      <c r="DD268" s="778"/>
      <c r="DE268" s="778"/>
      <c r="DF268" s="778"/>
      <c r="DG268" s="778"/>
      <c r="DH268" s="778"/>
      <c r="DI268" s="778"/>
      <c r="DJ268" s="778"/>
      <c r="DK268" s="778"/>
      <c r="DL268" s="778"/>
      <c r="DM268" s="778"/>
      <c r="DN268" s="778"/>
      <c r="DO268" s="778"/>
      <c r="DP268" s="778"/>
      <c r="DQ268" s="778"/>
      <c r="DR268" s="778"/>
      <c r="DS268" s="778"/>
      <c r="DT268" s="779"/>
      <c r="DU268" s="779"/>
      <c r="DV268" s="779"/>
      <c r="DW268" s="779"/>
      <c r="DX268" s="779"/>
      <c r="DY268" s="779"/>
      <c r="DZ268" s="779"/>
      <c r="EA268" s="779"/>
      <c r="EB268" s="779"/>
      <c r="EC268" s="779"/>
      <c r="ED268" s="779"/>
      <c r="EE268" s="779"/>
      <c r="EF268" s="779"/>
      <c r="EG268" s="779"/>
      <c r="EH268" s="779"/>
      <c r="EI268" s="779"/>
      <c r="EJ268" s="779"/>
      <c r="EK268" s="779"/>
      <c r="EL268" s="779"/>
      <c r="EM268" s="779"/>
      <c r="EN268" s="779"/>
      <c r="EO268" s="779"/>
      <c r="EP268" s="779"/>
      <c r="EQ268" s="779"/>
      <c r="ER268" s="779"/>
      <c r="ES268" s="779"/>
      <c r="ET268" s="779"/>
      <c r="EU268" s="779"/>
      <c r="EV268" s="779"/>
      <c r="EW268" s="779"/>
      <c r="EX268" s="779"/>
      <c r="EY268" s="779"/>
      <c r="EZ268" s="779"/>
      <c r="FA268" s="779"/>
      <c r="FB268" s="779"/>
      <c r="FC268" s="779"/>
    </row>
    <row r="269" spans="1:159" ht="22">
      <c r="A269" s="778"/>
      <c r="B269" s="778"/>
      <c r="C269" s="778"/>
      <c r="D269" s="778"/>
      <c r="E269" s="778"/>
      <c r="F269" s="778"/>
      <c r="G269" s="778"/>
      <c r="H269" s="778"/>
      <c r="I269" s="778"/>
      <c r="J269" s="778"/>
      <c r="K269" s="778"/>
      <c r="L269" s="778"/>
      <c r="M269" s="778"/>
      <c r="N269" s="778"/>
      <c r="O269" s="778"/>
      <c r="P269" s="778"/>
      <c r="Q269" s="778"/>
      <c r="R269" s="778"/>
      <c r="S269" s="778"/>
      <c r="T269" s="778"/>
      <c r="U269" s="778"/>
      <c r="V269" s="778"/>
      <c r="W269" s="778"/>
      <c r="X269" s="778"/>
      <c r="Y269" s="778"/>
      <c r="Z269" s="778"/>
      <c r="AA269" s="778"/>
      <c r="AB269" s="778"/>
      <c r="AC269" s="778"/>
      <c r="AD269" s="778"/>
      <c r="AE269" s="778"/>
      <c r="AF269" s="778"/>
      <c r="AG269" s="778"/>
      <c r="AH269" s="778"/>
      <c r="AI269" s="778"/>
      <c r="AJ269" s="778"/>
      <c r="AK269" s="778"/>
      <c r="AL269" s="778"/>
      <c r="AM269" s="778"/>
      <c r="AN269" s="778"/>
      <c r="AO269" s="778"/>
      <c r="AP269" s="778"/>
      <c r="AQ269" s="778"/>
      <c r="AR269" s="778"/>
      <c r="AS269" s="778"/>
      <c r="AT269" s="778"/>
      <c r="AU269" s="778"/>
      <c r="AV269" s="778"/>
      <c r="AW269" s="778"/>
      <c r="AX269" s="778"/>
      <c r="AY269" s="778"/>
      <c r="AZ269" s="778"/>
      <c r="BA269" s="778"/>
      <c r="BB269" s="778"/>
      <c r="BC269" s="778"/>
      <c r="BD269" s="778"/>
      <c r="BE269" s="778"/>
      <c r="BF269" s="778"/>
      <c r="BG269" s="778"/>
      <c r="BH269" s="778"/>
      <c r="BI269" s="778"/>
      <c r="BJ269" s="778"/>
      <c r="BK269" s="778"/>
      <c r="BL269" s="778"/>
      <c r="BM269" s="778"/>
      <c r="BN269" s="778"/>
      <c r="BO269" s="778"/>
      <c r="BP269" s="778"/>
      <c r="BQ269" s="778"/>
      <c r="BR269" s="778"/>
      <c r="BS269" s="778"/>
      <c r="BT269" s="778"/>
      <c r="BU269" s="778"/>
      <c r="BV269" s="778"/>
      <c r="BW269" s="778"/>
      <c r="BX269" s="778"/>
      <c r="BY269" s="778"/>
      <c r="BZ269" s="778"/>
      <c r="CA269" s="778"/>
      <c r="CB269" s="778"/>
      <c r="CC269" s="778"/>
      <c r="CD269" s="778"/>
      <c r="CE269" s="778"/>
      <c r="CF269" s="778"/>
      <c r="CG269" s="778"/>
      <c r="CH269" s="778"/>
      <c r="CI269" s="778"/>
      <c r="CJ269" s="778"/>
      <c r="CK269" s="778"/>
      <c r="CL269" s="778"/>
      <c r="CM269" s="778"/>
      <c r="CN269" s="778"/>
      <c r="CO269" s="778"/>
      <c r="CP269" s="778"/>
      <c r="CQ269" s="778"/>
      <c r="CR269" s="778"/>
      <c r="CS269" s="778"/>
      <c r="CT269" s="778"/>
      <c r="CU269" s="778"/>
      <c r="CV269" s="778"/>
      <c r="CW269" s="778"/>
      <c r="CX269" s="778"/>
      <c r="CY269" s="778"/>
      <c r="CZ269" s="778"/>
      <c r="DA269" s="778"/>
      <c r="DB269" s="778"/>
      <c r="DC269" s="778"/>
      <c r="DD269" s="778"/>
      <c r="DE269" s="778"/>
      <c r="DF269" s="778"/>
      <c r="DG269" s="778"/>
      <c r="DH269" s="778"/>
      <c r="DI269" s="778"/>
      <c r="DJ269" s="778"/>
      <c r="DK269" s="778"/>
      <c r="DL269" s="778"/>
      <c r="DM269" s="778"/>
      <c r="DN269" s="778"/>
      <c r="DO269" s="778"/>
      <c r="DP269" s="778"/>
      <c r="DQ269" s="778"/>
      <c r="DR269" s="778"/>
      <c r="DS269" s="778"/>
      <c r="DT269" s="779"/>
      <c r="DU269" s="779"/>
      <c r="DV269" s="779"/>
      <c r="DW269" s="779"/>
      <c r="DX269" s="779"/>
      <c r="DY269" s="779"/>
      <c r="DZ269" s="779"/>
      <c r="EA269" s="779"/>
      <c r="EB269" s="779"/>
      <c r="EC269" s="779"/>
      <c r="ED269" s="779"/>
      <c r="EE269" s="779"/>
      <c r="EF269" s="779"/>
      <c r="EG269" s="779"/>
      <c r="EH269" s="779"/>
      <c r="EI269" s="779"/>
      <c r="EJ269" s="779"/>
      <c r="EK269" s="779"/>
      <c r="EL269" s="779"/>
      <c r="EM269" s="779"/>
      <c r="EN269" s="779"/>
      <c r="EO269" s="779"/>
      <c r="EP269" s="779"/>
      <c r="EQ269" s="779"/>
      <c r="ER269" s="779"/>
      <c r="ES269" s="779"/>
      <c r="ET269" s="779"/>
      <c r="EU269" s="779"/>
      <c r="EV269" s="779"/>
      <c r="EW269" s="779"/>
      <c r="EX269" s="779"/>
      <c r="EY269" s="779"/>
      <c r="EZ269" s="779"/>
      <c r="FA269" s="779"/>
      <c r="FB269" s="779"/>
      <c r="FC269" s="779"/>
    </row>
    <row r="270" spans="1:159" ht="22">
      <c r="A270" s="778"/>
      <c r="B270" s="778"/>
      <c r="C270" s="778"/>
      <c r="D270" s="778"/>
      <c r="E270" s="778"/>
      <c r="F270" s="778"/>
      <c r="G270" s="778"/>
      <c r="H270" s="778"/>
      <c r="I270" s="778"/>
      <c r="J270" s="778"/>
      <c r="K270" s="778"/>
      <c r="L270" s="778"/>
      <c r="M270" s="778"/>
      <c r="N270" s="778"/>
      <c r="O270" s="778"/>
      <c r="P270" s="778"/>
      <c r="Q270" s="778"/>
      <c r="R270" s="778"/>
      <c r="S270" s="778"/>
      <c r="T270" s="778"/>
      <c r="U270" s="778"/>
      <c r="V270" s="778"/>
      <c r="W270" s="778"/>
      <c r="X270" s="778"/>
      <c r="Y270" s="778"/>
      <c r="Z270" s="778"/>
      <c r="AA270" s="778"/>
      <c r="AB270" s="778"/>
      <c r="AC270" s="778"/>
      <c r="AD270" s="778"/>
      <c r="AE270" s="778"/>
      <c r="AF270" s="778"/>
      <c r="AG270" s="778"/>
      <c r="AH270" s="778"/>
      <c r="AI270" s="778"/>
      <c r="AJ270" s="778"/>
      <c r="AK270" s="778"/>
      <c r="AL270" s="778"/>
      <c r="AM270" s="778"/>
      <c r="AN270" s="778"/>
      <c r="AO270" s="778"/>
      <c r="AP270" s="778"/>
      <c r="AQ270" s="778"/>
      <c r="AR270" s="778"/>
      <c r="AS270" s="778"/>
      <c r="AT270" s="778"/>
      <c r="AU270" s="778"/>
      <c r="AV270" s="778"/>
      <c r="AW270" s="778"/>
      <c r="AX270" s="778"/>
      <c r="AY270" s="778"/>
      <c r="AZ270" s="778"/>
      <c r="BA270" s="778"/>
      <c r="BB270" s="778"/>
      <c r="BC270" s="778"/>
      <c r="BD270" s="778"/>
      <c r="BE270" s="778"/>
      <c r="BF270" s="778"/>
      <c r="BG270" s="778"/>
      <c r="BH270" s="778"/>
      <c r="BI270" s="778"/>
      <c r="BJ270" s="778"/>
      <c r="BK270" s="778"/>
      <c r="BL270" s="778"/>
      <c r="BM270" s="778"/>
      <c r="BN270" s="778"/>
      <c r="BO270" s="778"/>
      <c r="BP270" s="778"/>
      <c r="BQ270" s="778"/>
      <c r="BR270" s="778"/>
      <c r="BS270" s="778"/>
      <c r="BT270" s="778"/>
      <c r="BU270" s="778"/>
      <c r="BV270" s="778"/>
      <c r="BW270" s="778"/>
      <c r="BX270" s="778"/>
      <c r="BY270" s="778"/>
      <c r="BZ270" s="778"/>
      <c r="CA270" s="778"/>
      <c r="CB270" s="778"/>
      <c r="CC270" s="778"/>
      <c r="CD270" s="778"/>
      <c r="CE270" s="778"/>
      <c r="CF270" s="778"/>
      <c r="CG270" s="778"/>
      <c r="CH270" s="778"/>
      <c r="CI270" s="778"/>
      <c r="CJ270" s="778"/>
      <c r="CK270" s="778"/>
      <c r="CL270" s="778"/>
      <c r="CM270" s="778"/>
      <c r="CN270" s="778"/>
      <c r="CO270" s="778"/>
      <c r="CP270" s="778"/>
      <c r="CQ270" s="778"/>
      <c r="CR270" s="778"/>
      <c r="CS270" s="778"/>
      <c r="CT270" s="778"/>
      <c r="CU270" s="778"/>
      <c r="CV270" s="778"/>
      <c r="CW270" s="778"/>
      <c r="CX270" s="778"/>
      <c r="CY270" s="778"/>
      <c r="CZ270" s="778"/>
      <c r="DA270" s="778"/>
      <c r="DB270" s="778"/>
      <c r="DC270" s="778"/>
      <c r="DD270" s="778"/>
      <c r="DE270" s="778"/>
      <c r="DF270" s="778"/>
      <c r="DG270" s="778"/>
      <c r="DH270" s="778"/>
      <c r="DI270" s="778"/>
      <c r="DJ270" s="778"/>
      <c r="DK270" s="778"/>
      <c r="DL270" s="778"/>
      <c r="DM270" s="778"/>
      <c r="DN270" s="778"/>
      <c r="DO270" s="778"/>
      <c r="DP270" s="778"/>
      <c r="DQ270" s="778"/>
      <c r="DR270" s="778"/>
      <c r="DS270" s="778"/>
      <c r="DT270" s="779"/>
      <c r="DU270" s="779"/>
      <c r="DV270" s="779"/>
      <c r="DW270" s="779"/>
      <c r="DX270" s="779"/>
      <c r="DY270" s="779"/>
      <c r="DZ270" s="779"/>
      <c r="EA270" s="779"/>
      <c r="EB270" s="779"/>
      <c r="EC270" s="779"/>
      <c r="ED270" s="779"/>
      <c r="EE270" s="779"/>
      <c r="EF270" s="779"/>
      <c r="EG270" s="779"/>
      <c r="EH270" s="779"/>
      <c r="EI270" s="779"/>
      <c r="EJ270" s="779"/>
      <c r="EK270" s="779"/>
      <c r="EL270" s="779"/>
      <c r="EM270" s="779"/>
      <c r="EN270" s="779"/>
      <c r="EO270" s="779"/>
      <c r="EP270" s="779"/>
      <c r="EQ270" s="779"/>
      <c r="ER270" s="779"/>
      <c r="ES270" s="779"/>
      <c r="ET270" s="779"/>
      <c r="EU270" s="779"/>
      <c r="EV270" s="779"/>
      <c r="EW270" s="779"/>
      <c r="EX270" s="779"/>
      <c r="EY270" s="779"/>
      <c r="EZ270" s="779"/>
      <c r="FA270" s="779"/>
      <c r="FB270" s="779"/>
      <c r="FC270" s="779"/>
    </row>
    <row r="271" spans="1:159" ht="22">
      <c r="A271" s="778"/>
      <c r="B271" s="778"/>
      <c r="C271" s="778"/>
      <c r="D271" s="778"/>
      <c r="E271" s="778"/>
      <c r="F271" s="778"/>
      <c r="G271" s="778"/>
      <c r="H271" s="778"/>
      <c r="I271" s="778"/>
      <c r="J271" s="778"/>
      <c r="K271" s="778"/>
      <c r="L271" s="778"/>
      <c r="M271" s="778"/>
      <c r="N271" s="778"/>
      <c r="O271" s="778"/>
      <c r="P271" s="778"/>
      <c r="Q271" s="778"/>
      <c r="R271" s="778"/>
      <c r="S271" s="778"/>
      <c r="T271" s="778"/>
      <c r="U271" s="778"/>
      <c r="V271" s="778"/>
      <c r="W271" s="778"/>
      <c r="X271" s="778"/>
      <c r="Y271" s="778"/>
      <c r="Z271" s="778"/>
      <c r="AA271" s="778"/>
      <c r="AB271" s="778"/>
      <c r="AC271" s="778"/>
      <c r="AD271" s="778"/>
      <c r="AE271" s="778"/>
      <c r="AF271" s="778"/>
      <c r="AG271" s="778"/>
      <c r="AH271" s="778"/>
      <c r="AI271" s="778"/>
      <c r="AJ271" s="778"/>
      <c r="AK271" s="778"/>
      <c r="AL271" s="778"/>
      <c r="AM271" s="778"/>
      <c r="AN271" s="778"/>
      <c r="AO271" s="778"/>
      <c r="AP271" s="778"/>
      <c r="AQ271" s="778"/>
      <c r="AR271" s="778"/>
      <c r="AS271" s="778"/>
      <c r="AT271" s="778"/>
      <c r="AU271" s="778"/>
      <c r="AV271" s="778"/>
      <c r="AW271" s="778"/>
      <c r="AX271" s="778"/>
      <c r="AY271" s="778"/>
      <c r="AZ271" s="778"/>
      <c r="BA271" s="778"/>
      <c r="BB271" s="778"/>
      <c r="BC271" s="778"/>
      <c r="BD271" s="778"/>
      <c r="BE271" s="778"/>
      <c r="BF271" s="778"/>
      <c r="BG271" s="778"/>
      <c r="BH271" s="778"/>
      <c r="BI271" s="778"/>
      <c r="BJ271" s="778"/>
      <c r="BK271" s="778"/>
      <c r="BL271" s="778"/>
      <c r="BM271" s="778"/>
      <c r="BN271" s="778"/>
      <c r="BO271" s="778"/>
      <c r="BP271" s="778"/>
      <c r="BQ271" s="778"/>
      <c r="BR271" s="778"/>
      <c r="BS271" s="778"/>
      <c r="BT271" s="778"/>
      <c r="BU271" s="778"/>
      <c r="BV271" s="778"/>
      <c r="BW271" s="778"/>
      <c r="BX271" s="778"/>
      <c r="BY271" s="778"/>
      <c r="BZ271" s="778"/>
      <c r="CA271" s="778"/>
      <c r="CB271" s="778"/>
      <c r="CC271" s="778"/>
      <c r="CD271" s="778"/>
      <c r="CE271" s="778"/>
      <c r="CF271" s="778"/>
      <c r="CG271" s="778"/>
      <c r="CH271" s="778"/>
      <c r="CI271" s="778"/>
      <c r="CJ271" s="778"/>
      <c r="CK271" s="778"/>
      <c r="CL271" s="778"/>
      <c r="CM271" s="778"/>
      <c r="CN271" s="778"/>
      <c r="CO271" s="778"/>
      <c r="CP271" s="778"/>
      <c r="CQ271" s="778"/>
      <c r="CR271" s="778"/>
      <c r="CS271" s="778"/>
      <c r="CT271" s="778"/>
      <c r="CU271" s="778"/>
      <c r="CV271" s="778"/>
      <c r="CW271" s="778"/>
      <c r="CX271" s="778"/>
      <c r="CY271" s="778"/>
      <c r="CZ271" s="778"/>
      <c r="DA271" s="778"/>
      <c r="DB271" s="778"/>
      <c r="DC271" s="778"/>
      <c r="DD271" s="778"/>
      <c r="DE271" s="778"/>
      <c r="DF271" s="778"/>
      <c r="DG271" s="778"/>
      <c r="DH271" s="778"/>
      <c r="DI271" s="778"/>
      <c r="DJ271" s="778"/>
      <c r="DK271" s="778"/>
      <c r="DL271" s="778"/>
      <c r="DM271" s="778"/>
      <c r="DN271" s="778"/>
      <c r="DO271" s="778"/>
      <c r="DP271" s="778"/>
      <c r="DQ271" s="778"/>
      <c r="DR271" s="778"/>
      <c r="DS271" s="778"/>
      <c r="DT271" s="779"/>
      <c r="DU271" s="779"/>
      <c r="DV271" s="779"/>
      <c r="DW271" s="779"/>
      <c r="DX271" s="779"/>
      <c r="DY271" s="779"/>
      <c r="DZ271" s="779"/>
      <c r="EA271" s="779"/>
      <c r="EB271" s="779"/>
      <c r="EC271" s="779"/>
      <c r="ED271" s="779"/>
      <c r="EE271" s="779"/>
      <c r="EF271" s="779"/>
      <c r="EG271" s="779"/>
      <c r="EH271" s="779"/>
      <c r="EI271" s="779"/>
      <c r="EJ271" s="779"/>
      <c r="EK271" s="779"/>
      <c r="EL271" s="779"/>
      <c r="EM271" s="779"/>
      <c r="EN271" s="779"/>
      <c r="EO271" s="779"/>
      <c r="EP271" s="779"/>
      <c r="EQ271" s="779"/>
      <c r="ER271" s="779"/>
      <c r="ES271" s="779"/>
      <c r="ET271" s="779"/>
      <c r="EU271" s="779"/>
      <c r="EV271" s="779"/>
      <c r="EW271" s="779"/>
      <c r="EX271" s="779"/>
      <c r="EY271" s="779"/>
      <c r="EZ271" s="779"/>
      <c r="FA271" s="779"/>
      <c r="FB271" s="779"/>
      <c r="FC271" s="779"/>
    </row>
    <row r="272" spans="1:159" ht="22">
      <c r="A272" s="778"/>
      <c r="B272" s="778"/>
      <c r="C272" s="778"/>
      <c r="D272" s="778"/>
      <c r="E272" s="778"/>
      <c r="F272" s="778"/>
      <c r="G272" s="778"/>
      <c r="H272" s="778"/>
      <c r="I272" s="778"/>
      <c r="J272" s="778"/>
      <c r="K272" s="778"/>
      <c r="L272" s="778"/>
      <c r="M272" s="778"/>
      <c r="N272" s="778"/>
      <c r="O272" s="778"/>
      <c r="P272" s="778"/>
      <c r="Q272" s="778"/>
      <c r="R272" s="778"/>
      <c r="S272" s="778"/>
      <c r="T272" s="778"/>
      <c r="U272" s="778"/>
      <c r="V272" s="778"/>
      <c r="W272" s="778"/>
      <c r="X272" s="778"/>
      <c r="Y272" s="778"/>
      <c r="Z272" s="778"/>
      <c r="AA272" s="778"/>
      <c r="AB272" s="778"/>
      <c r="AC272" s="778"/>
      <c r="AD272" s="778"/>
      <c r="AE272" s="778"/>
      <c r="AF272" s="778"/>
      <c r="AG272" s="778"/>
      <c r="AH272" s="778"/>
      <c r="AI272" s="778"/>
      <c r="AJ272" s="778"/>
      <c r="AK272" s="778"/>
      <c r="AL272" s="778"/>
      <c r="AM272" s="778"/>
      <c r="AN272" s="778"/>
      <c r="AO272" s="778"/>
      <c r="AP272" s="778"/>
      <c r="AQ272" s="778"/>
      <c r="AR272" s="778"/>
      <c r="AS272" s="778"/>
      <c r="AT272" s="778"/>
      <c r="AU272" s="778"/>
      <c r="AV272" s="778"/>
      <c r="AW272" s="778"/>
      <c r="AX272" s="778"/>
      <c r="AY272" s="778"/>
      <c r="AZ272" s="778"/>
      <c r="BA272" s="778"/>
      <c r="BB272" s="778"/>
      <c r="BC272" s="778"/>
      <c r="BD272" s="778"/>
      <c r="BE272" s="778"/>
      <c r="BF272" s="778"/>
      <c r="BG272" s="778"/>
      <c r="BH272" s="778"/>
      <c r="BI272" s="778"/>
      <c r="BJ272" s="778"/>
      <c r="BK272" s="778"/>
      <c r="BL272" s="778"/>
      <c r="BM272" s="778"/>
      <c r="BN272" s="778"/>
      <c r="BO272" s="778"/>
      <c r="BP272" s="778"/>
      <c r="BQ272" s="778"/>
      <c r="BR272" s="778"/>
      <c r="BS272" s="778"/>
      <c r="BT272" s="778"/>
      <c r="BU272" s="778"/>
      <c r="BV272" s="778"/>
      <c r="BW272" s="778"/>
      <c r="BX272" s="778"/>
      <c r="BY272" s="778"/>
      <c r="BZ272" s="778"/>
      <c r="CA272" s="778"/>
      <c r="CB272" s="778"/>
      <c r="CC272" s="778"/>
      <c r="CD272" s="778"/>
      <c r="CE272" s="778"/>
      <c r="CF272" s="778"/>
      <c r="CG272" s="778"/>
      <c r="CH272" s="778"/>
      <c r="CI272" s="778"/>
      <c r="CJ272" s="778"/>
      <c r="CK272" s="778"/>
      <c r="CL272" s="778"/>
      <c r="CM272" s="778"/>
      <c r="CN272" s="778"/>
      <c r="CO272" s="778"/>
      <c r="CP272" s="778"/>
      <c r="CQ272" s="778"/>
      <c r="CR272" s="778"/>
      <c r="CS272" s="778"/>
      <c r="CT272" s="778"/>
      <c r="CU272" s="778"/>
      <c r="CV272" s="778"/>
      <c r="CW272" s="778"/>
      <c r="CX272" s="778"/>
      <c r="CY272" s="778"/>
      <c r="CZ272" s="778"/>
      <c r="DA272" s="778"/>
      <c r="DB272" s="778"/>
      <c r="DC272" s="778"/>
      <c r="DD272" s="778"/>
      <c r="DE272" s="778"/>
      <c r="DF272" s="778"/>
      <c r="DG272" s="778"/>
      <c r="DH272" s="778"/>
      <c r="DI272" s="778"/>
      <c r="DJ272" s="778"/>
      <c r="DK272" s="778"/>
      <c r="DL272" s="778"/>
      <c r="DM272" s="778"/>
      <c r="DN272" s="778"/>
      <c r="DO272" s="778"/>
      <c r="DP272" s="778"/>
      <c r="DQ272" s="778"/>
      <c r="DR272" s="778"/>
      <c r="DS272" s="778"/>
      <c r="DT272" s="779"/>
      <c r="DU272" s="779"/>
      <c r="DV272" s="779"/>
      <c r="DW272" s="779"/>
      <c r="DX272" s="779"/>
      <c r="DY272" s="779"/>
      <c r="DZ272" s="779"/>
      <c r="EA272" s="779"/>
      <c r="EB272" s="779"/>
      <c r="EC272" s="779"/>
      <c r="ED272" s="779"/>
      <c r="EE272" s="779"/>
      <c r="EF272" s="779"/>
      <c r="EG272" s="779"/>
      <c r="EH272" s="779"/>
      <c r="EI272" s="779"/>
      <c r="EJ272" s="779"/>
      <c r="EK272" s="779"/>
      <c r="EL272" s="779"/>
      <c r="EM272" s="779"/>
      <c r="EN272" s="779"/>
      <c r="EO272" s="779"/>
      <c r="EP272" s="779"/>
      <c r="EQ272" s="779"/>
      <c r="ER272" s="779"/>
      <c r="ES272" s="779"/>
      <c r="ET272" s="779"/>
      <c r="EU272" s="779"/>
      <c r="EV272" s="779"/>
      <c r="EW272" s="779"/>
      <c r="EX272" s="779"/>
      <c r="EY272" s="779"/>
      <c r="EZ272" s="779"/>
      <c r="FA272" s="779"/>
      <c r="FB272" s="779"/>
      <c r="FC272" s="779"/>
    </row>
    <row r="273" spans="1:159" ht="22">
      <c r="A273" s="778"/>
      <c r="B273" s="778"/>
      <c r="C273" s="778"/>
      <c r="D273" s="778"/>
      <c r="E273" s="778"/>
      <c r="F273" s="778"/>
      <c r="G273" s="778"/>
      <c r="H273" s="778"/>
      <c r="I273" s="778"/>
      <c r="J273" s="778"/>
      <c r="K273" s="778"/>
      <c r="L273" s="778"/>
      <c r="M273" s="778"/>
      <c r="N273" s="778"/>
      <c r="O273" s="778"/>
      <c r="P273" s="778"/>
      <c r="Q273" s="778"/>
      <c r="R273" s="778"/>
      <c r="S273" s="778"/>
      <c r="T273" s="778"/>
      <c r="U273" s="778"/>
      <c r="V273" s="778"/>
      <c r="W273" s="778"/>
      <c r="X273" s="778"/>
      <c r="Y273" s="778"/>
      <c r="Z273" s="778"/>
      <c r="AA273" s="778"/>
      <c r="AB273" s="778"/>
      <c r="AC273" s="778"/>
      <c r="AD273" s="778"/>
      <c r="AE273" s="778"/>
      <c r="AF273" s="778"/>
      <c r="AG273" s="778"/>
      <c r="AH273" s="778"/>
      <c r="AI273" s="778"/>
      <c r="AJ273" s="778"/>
      <c r="AK273" s="778"/>
      <c r="AL273" s="778"/>
      <c r="AM273" s="778"/>
      <c r="AN273" s="778"/>
      <c r="AO273" s="778"/>
      <c r="AP273" s="778"/>
      <c r="AQ273" s="778"/>
      <c r="AR273" s="778"/>
      <c r="AS273" s="778"/>
      <c r="AT273" s="778"/>
      <c r="AU273" s="778"/>
      <c r="AV273" s="778"/>
      <c r="AW273" s="778"/>
      <c r="AX273" s="778"/>
      <c r="AY273" s="778"/>
      <c r="AZ273" s="778"/>
      <c r="BA273" s="778"/>
      <c r="BB273" s="778"/>
      <c r="BC273" s="778"/>
      <c r="BD273" s="778"/>
      <c r="BE273" s="778"/>
      <c r="BF273" s="778"/>
      <c r="BG273" s="778"/>
      <c r="BH273" s="778"/>
      <c r="BI273" s="778"/>
      <c r="BJ273" s="778"/>
      <c r="BK273" s="778"/>
      <c r="BL273" s="778"/>
      <c r="BM273" s="778"/>
      <c r="BN273" s="778"/>
      <c r="BO273" s="778"/>
      <c r="BP273" s="778"/>
      <c r="BQ273" s="778"/>
      <c r="BR273" s="778"/>
      <c r="BS273" s="778"/>
      <c r="BT273" s="778"/>
      <c r="BU273" s="778"/>
      <c r="BV273" s="778"/>
      <c r="BW273" s="778"/>
      <c r="BX273" s="778"/>
      <c r="BY273" s="778"/>
      <c r="BZ273" s="778"/>
      <c r="CA273" s="778"/>
      <c r="CB273" s="778"/>
      <c r="CC273" s="778"/>
      <c r="CD273" s="778"/>
      <c r="CE273" s="778"/>
      <c r="CF273" s="778"/>
      <c r="CG273" s="778"/>
      <c r="CH273" s="778"/>
      <c r="CI273" s="778"/>
      <c r="CJ273" s="778"/>
      <c r="CK273" s="778"/>
      <c r="CL273" s="778"/>
      <c r="CM273" s="778"/>
      <c r="CN273" s="778"/>
      <c r="CO273" s="778"/>
      <c r="CP273" s="778"/>
      <c r="CQ273" s="778"/>
      <c r="CR273" s="778"/>
      <c r="CS273" s="778"/>
      <c r="CT273" s="778"/>
      <c r="CU273" s="778"/>
      <c r="CV273" s="778"/>
      <c r="CW273" s="778"/>
      <c r="CX273" s="778"/>
      <c r="CY273" s="778"/>
      <c r="CZ273" s="778"/>
      <c r="DA273" s="778"/>
      <c r="DB273" s="778"/>
      <c r="DC273" s="778"/>
      <c r="DD273" s="778"/>
      <c r="DE273" s="778"/>
      <c r="DF273" s="778"/>
      <c r="DG273" s="778"/>
      <c r="DH273" s="778"/>
      <c r="DI273" s="778"/>
      <c r="DJ273" s="778"/>
      <c r="DK273" s="778"/>
      <c r="DL273" s="778"/>
      <c r="DM273" s="778"/>
      <c r="DN273" s="778"/>
      <c r="DO273" s="778"/>
      <c r="DP273" s="778"/>
      <c r="DQ273" s="778"/>
      <c r="DR273" s="778"/>
      <c r="DS273" s="778"/>
      <c r="DT273" s="779"/>
      <c r="DU273" s="779"/>
      <c r="DV273" s="779"/>
      <c r="DW273" s="779"/>
      <c r="DX273" s="779"/>
      <c r="DY273" s="779"/>
      <c r="DZ273" s="779"/>
      <c r="EA273" s="779"/>
      <c r="EB273" s="779"/>
      <c r="EC273" s="779"/>
      <c r="ED273" s="779"/>
      <c r="EE273" s="779"/>
      <c r="EF273" s="779"/>
      <c r="EG273" s="779"/>
      <c r="EH273" s="779"/>
      <c r="EI273" s="779"/>
      <c r="EJ273" s="779"/>
      <c r="EK273" s="779"/>
      <c r="EL273" s="779"/>
      <c r="EM273" s="779"/>
      <c r="EN273" s="779"/>
      <c r="EO273" s="779"/>
      <c r="EP273" s="779"/>
      <c r="EQ273" s="779"/>
      <c r="ER273" s="779"/>
      <c r="ES273" s="779"/>
      <c r="ET273" s="779"/>
      <c r="EU273" s="779"/>
      <c r="EV273" s="779"/>
      <c r="EW273" s="779"/>
      <c r="EX273" s="779"/>
      <c r="EY273" s="779"/>
      <c r="EZ273" s="779"/>
      <c r="FA273" s="779"/>
      <c r="FB273" s="779"/>
      <c r="FC273" s="779"/>
    </row>
    <row r="274" spans="1:159" ht="22">
      <c r="A274" s="778"/>
      <c r="B274" s="778"/>
      <c r="C274" s="778"/>
      <c r="D274" s="778"/>
      <c r="E274" s="778"/>
      <c r="F274" s="778"/>
      <c r="G274" s="778"/>
      <c r="H274" s="778"/>
      <c r="I274" s="778"/>
      <c r="J274" s="778"/>
      <c r="K274" s="778"/>
      <c r="L274" s="778"/>
      <c r="M274" s="778"/>
      <c r="N274" s="778"/>
      <c r="O274" s="778"/>
      <c r="P274" s="778"/>
      <c r="Q274" s="778"/>
      <c r="R274" s="778"/>
      <c r="S274" s="778"/>
      <c r="T274" s="778"/>
      <c r="U274" s="778"/>
      <c r="V274" s="778"/>
      <c r="W274" s="778"/>
      <c r="X274" s="778"/>
      <c r="Y274" s="778"/>
      <c r="Z274" s="778"/>
      <c r="AA274" s="778"/>
      <c r="AB274" s="778"/>
      <c r="AC274" s="778"/>
      <c r="AD274" s="778"/>
      <c r="AE274" s="778"/>
      <c r="AF274" s="778"/>
      <c r="AG274" s="778"/>
      <c r="AH274" s="778"/>
      <c r="AI274" s="778"/>
      <c r="AJ274" s="778"/>
      <c r="AK274" s="778"/>
      <c r="AL274" s="778"/>
      <c r="AM274" s="778"/>
      <c r="AN274" s="778"/>
      <c r="AO274" s="778"/>
      <c r="AP274" s="778"/>
      <c r="AQ274" s="778"/>
      <c r="AR274" s="778"/>
      <c r="AS274" s="778"/>
      <c r="AT274" s="778"/>
      <c r="AU274" s="778"/>
      <c r="AV274" s="778"/>
      <c r="AW274" s="778"/>
      <c r="AX274" s="778"/>
      <c r="AY274" s="778"/>
      <c r="AZ274" s="778"/>
      <c r="BA274" s="778"/>
      <c r="BB274" s="778"/>
      <c r="BC274" s="778"/>
      <c r="BD274" s="778"/>
      <c r="BE274" s="778"/>
      <c r="BF274" s="778"/>
      <c r="BG274" s="778"/>
      <c r="BH274" s="778"/>
      <c r="BI274" s="778"/>
      <c r="BJ274" s="778"/>
      <c r="BK274" s="778"/>
      <c r="BL274" s="778"/>
      <c r="BM274" s="778"/>
      <c r="BN274" s="778"/>
      <c r="BO274" s="778"/>
      <c r="BP274" s="778"/>
      <c r="BQ274" s="778"/>
      <c r="BR274" s="778"/>
      <c r="BS274" s="778"/>
      <c r="BT274" s="778"/>
      <c r="BU274" s="778"/>
      <c r="BV274" s="778"/>
      <c r="BW274" s="778"/>
      <c r="BX274" s="778"/>
      <c r="BY274" s="778"/>
      <c r="BZ274" s="778"/>
      <c r="CA274" s="778"/>
      <c r="CB274" s="778"/>
      <c r="CC274" s="778"/>
      <c r="CD274" s="778"/>
      <c r="CE274" s="778"/>
      <c r="CF274" s="778"/>
      <c r="CG274" s="778"/>
      <c r="CH274" s="778"/>
      <c r="CI274" s="778"/>
      <c r="CJ274" s="778"/>
      <c r="CK274" s="778"/>
      <c r="CL274" s="778"/>
      <c r="CM274" s="778"/>
      <c r="CN274" s="778"/>
      <c r="CO274" s="778"/>
      <c r="CP274" s="778"/>
      <c r="CQ274" s="778"/>
      <c r="CR274" s="778"/>
      <c r="CS274" s="778"/>
      <c r="CT274" s="778"/>
      <c r="CU274" s="778"/>
      <c r="CV274" s="778"/>
      <c r="CW274" s="778"/>
      <c r="CX274" s="778"/>
      <c r="CY274" s="778"/>
      <c r="CZ274" s="778"/>
      <c r="DA274" s="778"/>
      <c r="DB274" s="778"/>
      <c r="DC274" s="778"/>
      <c r="DD274" s="778"/>
      <c r="DE274" s="778"/>
      <c r="DF274" s="778"/>
      <c r="DG274" s="778"/>
      <c r="DH274" s="778"/>
      <c r="DI274" s="778"/>
      <c r="DJ274" s="778"/>
      <c r="DK274" s="778"/>
      <c r="DL274" s="778"/>
      <c r="DM274" s="778"/>
      <c r="DN274" s="778"/>
      <c r="DO274" s="778"/>
      <c r="DP274" s="778"/>
      <c r="DQ274" s="778"/>
      <c r="DR274" s="778"/>
      <c r="DS274" s="778"/>
      <c r="DT274" s="779"/>
      <c r="DU274" s="779"/>
      <c r="DV274" s="779"/>
      <c r="DW274" s="779"/>
      <c r="DX274" s="779"/>
      <c r="DY274" s="779"/>
      <c r="DZ274" s="779"/>
      <c r="EA274" s="779"/>
      <c r="EB274" s="779"/>
      <c r="EC274" s="779"/>
      <c r="ED274" s="779"/>
      <c r="EE274" s="779"/>
      <c r="EF274" s="779"/>
      <c r="EG274" s="779"/>
      <c r="EH274" s="779"/>
      <c r="EI274" s="779"/>
      <c r="EJ274" s="779"/>
      <c r="EK274" s="779"/>
      <c r="EL274" s="779"/>
      <c r="EM274" s="779"/>
      <c r="EN274" s="779"/>
      <c r="EO274" s="779"/>
      <c r="EP274" s="779"/>
      <c r="EQ274" s="779"/>
      <c r="ER274" s="779"/>
      <c r="ES274" s="779"/>
      <c r="ET274" s="779"/>
      <c r="EU274" s="779"/>
      <c r="EV274" s="779"/>
      <c r="EW274" s="779"/>
      <c r="EX274" s="779"/>
      <c r="EY274" s="779"/>
      <c r="EZ274" s="779"/>
      <c r="FA274" s="779"/>
      <c r="FB274" s="779"/>
      <c r="FC274" s="779"/>
    </row>
    <row r="275" spans="1:159" ht="22">
      <c r="A275" s="778"/>
      <c r="B275" s="778"/>
      <c r="C275" s="778"/>
      <c r="D275" s="778"/>
      <c r="E275" s="778"/>
      <c r="F275" s="778"/>
      <c r="G275" s="778"/>
      <c r="H275" s="778"/>
      <c r="I275" s="778"/>
      <c r="J275" s="778"/>
      <c r="K275" s="778"/>
      <c r="L275" s="778"/>
      <c r="M275" s="778"/>
      <c r="N275" s="778"/>
      <c r="O275" s="778"/>
      <c r="P275" s="778"/>
      <c r="Q275" s="778"/>
      <c r="R275" s="778"/>
      <c r="S275" s="778"/>
      <c r="T275" s="778"/>
      <c r="U275" s="778"/>
      <c r="V275" s="778"/>
      <c r="W275" s="778"/>
      <c r="X275" s="778"/>
      <c r="Y275" s="778"/>
      <c r="Z275" s="778"/>
      <c r="AA275" s="778"/>
      <c r="AB275" s="778"/>
      <c r="AC275" s="778"/>
      <c r="AD275" s="778"/>
      <c r="AE275" s="778"/>
      <c r="AF275" s="778"/>
      <c r="AG275" s="778"/>
      <c r="AH275" s="778"/>
      <c r="AI275" s="778"/>
      <c r="AJ275" s="778"/>
      <c r="AK275" s="778"/>
      <c r="AL275" s="778"/>
      <c r="AM275" s="778"/>
      <c r="AN275" s="778"/>
      <c r="AO275" s="778"/>
      <c r="AP275" s="778"/>
      <c r="AQ275" s="778"/>
      <c r="AR275" s="778"/>
      <c r="AS275" s="778"/>
      <c r="AT275" s="778"/>
      <c r="AU275" s="778"/>
      <c r="AV275" s="778"/>
      <c r="AW275" s="778"/>
      <c r="AX275" s="778"/>
      <c r="AY275" s="778"/>
      <c r="AZ275" s="778"/>
      <c r="BA275" s="778"/>
      <c r="BB275" s="778"/>
      <c r="BC275" s="778"/>
      <c r="BD275" s="778"/>
      <c r="BE275" s="778"/>
      <c r="BF275" s="778"/>
      <c r="BG275" s="778"/>
      <c r="BH275" s="778"/>
      <c r="BI275" s="778"/>
      <c r="BJ275" s="778"/>
      <c r="BK275" s="778"/>
      <c r="BL275" s="778"/>
      <c r="BM275" s="778"/>
      <c r="BN275" s="778"/>
      <c r="BO275" s="778"/>
      <c r="BP275" s="778"/>
      <c r="BQ275" s="778"/>
      <c r="BR275" s="778"/>
      <c r="BS275" s="778"/>
      <c r="BT275" s="778"/>
      <c r="BU275" s="778"/>
      <c r="BV275" s="778"/>
      <c r="BW275" s="778"/>
      <c r="BX275" s="778"/>
      <c r="BY275" s="778"/>
      <c r="BZ275" s="778"/>
      <c r="CA275" s="778"/>
      <c r="CB275" s="778"/>
      <c r="CC275" s="778"/>
      <c r="CD275" s="778"/>
      <c r="CE275" s="778"/>
      <c r="CF275" s="778"/>
      <c r="CG275" s="778"/>
      <c r="CH275" s="778"/>
      <c r="CI275" s="778"/>
      <c r="CJ275" s="778"/>
      <c r="CK275" s="778"/>
      <c r="CL275" s="778"/>
      <c r="CM275" s="778"/>
      <c r="CN275" s="778"/>
      <c r="CO275" s="778"/>
      <c r="CP275" s="778"/>
      <c r="CQ275" s="778"/>
      <c r="CR275" s="778"/>
      <c r="CS275" s="778"/>
      <c r="CT275" s="778"/>
      <c r="CU275" s="778"/>
      <c r="CV275" s="778"/>
      <c r="CW275" s="778"/>
      <c r="CX275" s="778"/>
      <c r="CY275" s="778"/>
      <c r="CZ275" s="778"/>
      <c r="DA275" s="778"/>
      <c r="DB275" s="778"/>
      <c r="DC275" s="778"/>
      <c r="DD275" s="778"/>
      <c r="DE275" s="778"/>
      <c r="DF275" s="778"/>
      <c r="DG275" s="778"/>
      <c r="DH275" s="778"/>
      <c r="DI275" s="778"/>
      <c r="DJ275" s="778"/>
      <c r="DK275" s="778"/>
      <c r="DL275" s="778"/>
      <c r="DM275" s="778"/>
      <c r="DN275" s="778"/>
      <c r="DO275" s="778"/>
      <c r="DP275" s="778"/>
      <c r="DQ275" s="778"/>
      <c r="DR275" s="778"/>
      <c r="DS275" s="778"/>
      <c r="DT275" s="779"/>
      <c r="DU275" s="779"/>
      <c r="DV275" s="779"/>
      <c r="DW275" s="779"/>
      <c r="DX275" s="779"/>
      <c r="DY275" s="779"/>
      <c r="DZ275" s="779"/>
      <c r="EA275" s="779"/>
      <c r="EB275" s="779"/>
      <c r="EC275" s="779"/>
      <c r="ED275" s="779"/>
      <c r="EE275" s="779"/>
      <c r="EF275" s="779"/>
      <c r="EG275" s="779"/>
      <c r="EH275" s="779"/>
      <c r="EI275" s="779"/>
      <c r="EJ275" s="779"/>
      <c r="EK275" s="779"/>
      <c r="EL275" s="779"/>
      <c r="EM275" s="779"/>
      <c r="EN275" s="779"/>
      <c r="EO275" s="779"/>
      <c r="EP275" s="779"/>
      <c r="EQ275" s="779"/>
      <c r="ER275" s="779"/>
      <c r="ES275" s="779"/>
      <c r="ET275" s="779"/>
      <c r="EU275" s="779"/>
      <c r="EV275" s="779"/>
      <c r="EW275" s="779"/>
      <c r="EX275" s="779"/>
      <c r="EY275" s="779"/>
      <c r="EZ275" s="779"/>
      <c r="FA275" s="779"/>
      <c r="FB275" s="779"/>
      <c r="FC275" s="779"/>
    </row>
    <row r="276" spans="1:159" ht="22">
      <c r="A276" s="778"/>
      <c r="B276" s="778"/>
      <c r="C276" s="778"/>
      <c r="D276" s="778"/>
      <c r="E276" s="778"/>
      <c r="F276" s="778"/>
      <c r="G276" s="778"/>
      <c r="H276" s="778"/>
      <c r="I276" s="778"/>
      <c r="J276" s="778"/>
      <c r="K276" s="778"/>
      <c r="L276" s="778"/>
      <c r="M276" s="778"/>
      <c r="N276" s="778"/>
      <c r="O276" s="778"/>
      <c r="P276" s="778"/>
      <c r="Q276" s="778"/>
      <c r="R276" s="778"/>
      <c r="S276" s="778"/>
      <c r="T276" s="778"/>
      <c r="U276" s="778"/>
      <c r="V276" s="778"/>
      <c r="W276" s="778"/>
      <c r="X276" s="778"/>
      <c r="Y276" s="778"/>
      <c r="Z276" s="778"/>
      <c r="AA276" s="778"/>
      <c r="AB276" s="778"/>
      <c r="AC276" s="778"/>
      <c r="AD276" s="778"/>
      <c r="AE276" s="778"/>
      <c r="AF276" s="778"/>
      <c r="AG276" s="778"/>
      <c r="AH276" s="778"/>
      <c r="AI276" s="778"/>
      <c r="AJ276" s="778"/>
      <c r="AK276" s="778"/>
      <c r="AL276" s="778"/>
      <c r="AM276" s="778"/>
      <c r="AN276" s="778"/>
      <c r="AO276" s="778"/>
      <c r="AP276" s="778"/>
      <c r="AQ276" s="778"/>
      <c r="AR276" s="778"/>
      <c r="AS276" s="778"/>
      <c r="AT276" s="778"/>
      <c r="AU276" s="778"/>
      <c r="AV276" s="778"/>
      <c r="AW276" s="778"/>
      <c r="AX276" s="778"/>
      <c r="AY276" s="778"/>
      <c r="AZ276" s="778"/>
      <c r="BA276" s="778"/>
      <c r="BB276" s="778"/>
      <c r="BC276" s="778"/>
      <c r="BD276" s="778"/>
      <c r="BE276" s="778"/>
      <c r="BF276" s="778"/>
      <c r="BG276" s="778"/>
      <c r="BH276" s="778"/>
      <c r="BI276" s="778"/>
      <c r="BJ276" s="778"/>
      <c r="BK276" s="778"/>
      <c r="BL276" s="778"/>
      <c r="BM276" s="778"/>
      <c r="BN276" s="778"/>
      <c r="BO276" s="778"/>
      <c r="BP276" s="778"/>
      <c r="BQ276" s="778"/>
      <c r="BR276" s="778"/>
      <c r="BS276" s="778"/>
      <c r="BT276" s="778"/>
      <c r="BU276" s="778"/>
      <c r="BV276" s="778"/>
      <c r="BW276" s="778"/>
      <c r="BX276" s="778"/>
      <c r="BY276" s="778"/>
      <c r="BZ276" s="778"/>
      <c r="CA276" s="778"/>
      <c r="CB276" s="778"/>
      <c r="CC276" s="778"/>
      <c r="CD276" s="778"/>
      <c r="CE276" s="778"/>
      <c r="CF276" s="778"/>
      <c r="CG276" s="778"/>
      <c r="CH276" s="778"/>
      <c r="CI276" s="778"/>
      <c r="CJ276" s="778"/>
      <c r="CK276" s="778"/>
      <c r="CL276" s="778"/>
      <c r="CM276" s="778"/>
      <c r="CN276" s="778"/>
      <c r="CO276" s="778"/>
      <c r="CP276" s="778"/>
      <c r="CQ276" s="778"/>
      <c r="CR276" s="778"/>
      <c r="CS276" s="778"/>
      <c r="CT276" s="778"/>
      <c r="CU276" s="778"/>
      <c r="CV276" s="778"/>
      <c r="CW276" s="778"/>
      <c r="CX276" s="778"/>
      <c r="CY276" s="778"/>
      <c r="CZ276" s="778"/>
      <c r="DA276" s="778"/>
      <c r="DB276" s="778"/>
      <c r="DC276" s="778"/>
      <c r="DD276" s="778"/>
      <c r="DE276" s="778"/>
      <c r="DF276" s="778"/>
      <c r="DG276" s="778"/>
      <c r="DH276" s="778"/>
      <c r="DI276" s="778"/>
      <c r="DJ276" s="778"/>
      <c r="DK276" s="778"/>
      <c r="DL276" s="778"/>
      <c r="DM276" s="778"/>
      <c r="DN276" s="778"/>
      <c r="DO276" s="778"/>
      <c r="DP276" s="778"/>
      <c r="DQ276" s="778"/>
      <c r="DR276" s="778"/>
      <c r="DS276" s="778"/>
      <c r="DT276" s="779"/>
      <c r="DU276" s="779"/>
      <c r="DV276" s="779"/>
      <c r="DW276" s="779"/>
      <c r="DX276" s="779"/>
      <c r="DY276" s="779"/>
      <c r="DZ276" s="779"/>
      <c r="EA276" s="779"/>
      <c r="EB276" s="779"/>
      <c r="EC276" s="779"/>
      <c r="ED276" s="779"/>
      <c r="EE276" s="779"/>
      <c r="EF276" s="779"/>
      <c r="EG276" s="779"/>
      <c r="EH276" s="779"/>
      <c r="EI276" s="779"/>
      <c r="EJ276" s="779"/>
      <c r="EK276" s="779"/>
      <c r="EL276" s="779"/>
      <c r="EM276" s="779"/>
      <c r="EN276" s="779"/>
      <c r="EO276" s="779"/>
      <c r="EP276" s="779"/>
      <c r="EQ276" s="779"/>
      <c r="ER276" s="779"/>
      <c r="ES276" s="779"/>
      <c r="ET276" s="779"/>
      <c r="EU276" s="779"/>
      <c r="EV276" s="779"/>
      <c r="EW276" s="779"/>
      <c r="EX276" s="779"/>
      <c r="EY276" s="779"/>
      <c r="EZ276" s="779"/>
      <c r="FA276" s="779"/>
      <c r="FB276" s="779"/>
      <c r="FC276" s="779"/>
    </row>
    <row r="277" spans="1:159" ht="22">
      <c r="A277" s="778"/>
      <c r="B277" s="778"/>
      <c r="C277" s="778"/>
      <c r="D277" s="778"/>
      <c r="E277" s="778"/>
      <c r="F277" s="778"/>
      <c r="G277" s="778"/>
      <c r="H277" s="778"/>
      <c r="I277" s="778"/>
      <c r="J277" s="778"/>
      <c r="K277" s="778"/>
      <c r="L277" s="778"/>
      <c r="M277" s="778"/>
      <c r="N277" s="778"/>
      <c r="O277" s="778"/>
      <c r="P277" s="778"/>
      <c r="Q277" s="778"/>
      <c r="R277" s="778"/>
      <c r="S277" s="778"/>
      <c r="T277" s="778"/>
      <c r="U277" s="778"/>
      <c r="V277" s="778"/>
      <c r="W277" s="778"/>
      <c r="X277" s="778"/>
      <c r="Y277" s="778"/>
      <c r="Z277" s="778"/>
      <c r="AA277" s="778"/>
      <c r="AB277" s="778"/>
      <c r="AC277" s="778"/>
      <c r="AD277" s="778"/>
      <c r="AE277" s="778"/>
      <c r="AF277" s="778"/>
      <c r="AG277" s="778"/>
      <c r="AH277" s="778"/>
      <c r="AI277" s="778"/>
      <c r="AJ277" s="778"/>
      <c r="AK277" s="778"/>
      <c r="AL277" s="778"/>
      <c r="AM277" s="778"/>
      <c r="AN277" s="778"/>
      <c r="AO277" s="778"/>
      <c r="AP277" s="778"/>
      <c r="AQ277" s="778"/>
      <c r="AR277" s="778"/>
      <c r="AS277" s="778"/>
      <c r="AT277" s="778"/>
      <c r="AU277" s="778"/>
      <c r="AV277" s="778"/>
      <c r="AW277" s="778"/>
      <c r="AX277" s="778"/>
      <c r="AY277" s="778"/>
      <c r="AZ277" s="778"/>
      <c r="BA277" s="778"/>
      <c r="BB277" s="778"/>
      <c r="BC277" s="778"/>
      <c r="BD277" s="778"/>
      <c r="BE277" s="778"/>
      <c r="BF277" s="778"/>
      <c r="BG277" s="778"/>
      <c r="BH277" s="778"/>
      <c r="BI277" s="778"/>
      <c r="BJ277" s="778"/>
      <c r="BK277" s="778"/>
      <c r="BL277" s="778"/>
      <c r="BM277" s="778"/>
      <c r="BN277" s="778"/>
      <c r="BO277" s="778"/>
      <c r="BP277" s="778"/>
      <c r="BQ277" s="778"/>
      <c r="BR277" s="778"/>
      <c r="BS277" s="778"/>
      <c r="BT277" s="778"/>
      <c r="BU277" s="778"/>
      <c r="BV277" s="778"/>
      <c r="BW277" s="778"/>
      <c r="BX277" s="778"/>
      <c r="BY277" s="778"/>
      <c r="BZ277" s="778"/>
      <c r="CA277" s="778"/>
      <c r="CB277" s="778"/>
      <c r="CC277" s="778"/>
      <c r="CD277" s="778"/>
      <c r="CE277" s="778"/>
      <c r="CF277" s="778"/>
      <c r="CG277" s="778"/>
      <c r="CH277" s="778"/>
      <c r="CI277" s="778"/>
      <c r="CJ277" s="778"/>
      <c r="CK277" s="778"/>
      <c r="CL277" s="778"/>
      <c r="CM277" s="778"/>
      <c r="CN277" s="778"/>
      <c r="CO277" s="778"/>
      <c r="CP277" s="778"/>
      <c r="CQ277" s="778"/>
      <c r="CR277" s="778"/>
      <c r="CS277" s="778"/>
      <c r="CT277" s="778"/>
      <c r="CU277" s="778"/>
      <c r="CV277" s="778"/>
      <c r="CW277" s="778"/>
      <c r="CX277" s="778"/>
      <c r="CY277" s="778"/>
      <c r="CZ277" s="778"/>
      <c r="DA277" s="778"/>
      <c r="DB277" s="778"/>
      <c r="DC277" s="778"/>
      <c r="DD277" s="778"/>
      <c r="DE277" s="778"/>
      <c r="DF277" s="778"/>
      <c r="DG277" s="778"/>
      <c r="DH277" s="778"/>
      <c r="DI277" s="778"/>
      <c r="DJ277" s="778"/>
      <c r="DK277" s="778"/>
      <c r="DL277" s="778"/>
      <c r="DM277" s="778"/>
      <c r="DN277" s="778"/>
      <c r="DO277" s="778"/>
      <c r="DP277" s="778"/>
      <c r="DQ277" s="778"/>
      <c r="DR277" s="778"/>
      <c r="DS277" s="778"/>
      <c r="DT277" s="779"/>
      <c r="DU277" s="779"/>
      <c r="DV277" s="779"/>
      <c r="DW277" s="779"/>
      <c r="DX277" s="779"/>
      <c r="DY277" s="779"/>
      <c r="DZ277" s="779"/>
      <c r="EA277" s="779"/>
      <c r="EB277" s="779"/>
      <c r="EC277" s="779"/>
      <c r="ED277" s="779"/>
      <c r="EE277" s="779"/>
      <c r="EF277" s="779"/>
      <c r="EG277" s="779"/>
      <c r="EH277" s="779"/>
      <c r="EI277" s="779"/>
      <c r="EJ277" s="779"/>
      <c r="EK277" s="779"/>
      <c r="EL277" s="779"/>
      <c r="EM277" s="779"/>
      <c r="EN277" s="779"/>
      <c r="EO277" s="779"/>
      <c r="EP277" s="779"/>
      <c r="EQ277" s="779"/>
      <c r="ER277" s="779"/>
      <c r="ES277" s="779"/>
      <c r="ET277" s="779"/>
      <c r="EU277" s="779"/>
      <c r="EV277" s="779"/>
      <c r="EW277" s="779"/>
      <c r="EX277" s="779"/>
      <c r="EY277" s="779"/>
      <c r="EZ277" s="779"/>
      <c r="FA277" s="779"/>
      <c r="FB277" s="779"/>
      <c r="FC277" s="779"/>
    </row>
    <row r="278" spans="1:159" ht="22">
      <c r="A278" s="778"/>
      <c r="B278" s="778"/>
      <c r="C278" s="778"/>
      <c r="D278" s="778"/>
      <c r="E278" s="778"/>
      <c r="F278" s="778"/>
      <c r="G278" s="778"/>
      <c r="H278" s="778"/>
      <c r="I278" s="778"/>
      <c r="J278" s="778"/>
      <c r="K278" s="778"/>
      <c r="L278" s="778"/>
      <c r="M278" s="778"/>
      <c r="N278" s="778"/>
      <c r="O278" s="778"/>
      <c r="P278" s="778"/>
      <c r="Q278" s="778"/>
      <c r="R278" s="778"/>
      <c r="S278" s="778"/>
      <c r="T278" s="778"/>
      <c r="U278" s="778"/>
      <c r="V278" s="778"/>
      <c r="W278" s="778"/>
      <c r="X278" s="778"/>
      <c r="Y278" s="778"/>
      <c r="Z278" s="778"/>
      <c r="AA278" s="778"/>
      <c r="AB278" s="778"/>
      <c r="AC278" s="778"/>
      <c r="AD278" s="778"/>
      <c r="AE278" s="778"/>
      <c r="AF278" s="778"/>
      <c r="AG278" s="778"/>
      <c r="AH278" s="778"/>
      <c r="AI278" s="778"/>
      <c r="AJ278" s="778"/>
      <c r="AK278" s="778"/>
      <c r="AL278" s="778"/>
      <c r="AM278" s="778"/>
      <c r="AN278" s="778"/>
      <c r="AO278" s="778"/>
      <c r="AP278" s="778"/>
      <c r="AQ278" s="778"/>
      <c r="AR278" s="778"/>
      <c r="AS278" s="778"/>
      <c r="AT278" s="778"/>
      <c r="AU278" s="778"/>
      <c r="AV278" s="778"/>
      <c r="AW278" s="778"/>
      <c r="AX278" s="778"/>
      <c r="AY278" s="778"/>
      <c r="AZ278" s="778"/>
      <c r="BA278" s="778"/>
      <c r="BB278" s="778"/>
      <c r="BC278" s="778"/>
      <c r="BD278" s="778"/>
      <c r="BE278" s="778"/>
      <c r="BF278" s="778"/>
      <c r="BG278" s="778"/>
      <c r="BH278" s="778"/>
      <c r="BI278" s="778"/>
      <c r="BJ278" s="778"/>
      <c r="BK278" s="778"/>
      <c r="BL278" s="778"/>
      <c r="BM278" s="778"/>
      <c r="BN278" s="778"/>
      <c r="BO278" s="778"/>
      <c r="BP278" s="778"/>
      <c r="BQ278" s="778"/>
      <c r="BR278" s="778"/>
      <c r="BS278" s="778"/>
      <c r="BT278" s="778"/>
      <c r="BU278" s="778"/>
      <c r="BV278" s="778"/>
      <c r="BW278" s="778"/>
      <c r="BX278" s="778"/>
      <c r="BY278" s="778"/>
      <c r="BZ278" s="778"/>
      <c r="CA278" s="778"/>
      <c r="CB278" s="778"/>
      <c r="CC278" s="778"/>
      <c r="CD278" s="778"/>
      <c r="CE278" s="778"/>
      <c r="CF278" s="778"/>
      <c r="CG278" s="778"/>
      <c r="CH278" s="778"/>
      <c r="CI278" s="778"/>
      <c r="CJ278" s="778"/>
      <c r="CK278" s="778"/>
      <c r="CL278" s="778"/>
      <c r="CM278" s="778"/>
      <c r="CN278" s="778"/>
      <c r="CO278" s="778"/>
      <c r="CP278" s="778"/>
      <c r="CQ278" s="778"/>
      <c r="CR278" s="778"/>
      <c r="CS278" s="778"/>
      <c r="CT278" s="778"/>
      <c r="CU278" s="778"/>
      <c r="CV278" s="778"/>
      <c r="CW278" s="778"/>
      <c r="CX278" s="778"/>
      <c r="CY278" s="778"/>
      <c r="CZ278" s="778"/>
      <c r="DA278" s="778"/>
      <c r="DB278" s="778"/>
      <c r="DC278" s="778"/>
      <c r="DD278" s="778"/>
      <c r="DE278" s="778"/>
      <c r="DF278" s="778"/>
      <c r="DG278" s="778"/>
      <c r="DH278" s="778"/>
      <c r="DI278" s="778"/>
      <c r="DJ278" s="778"/>
      <c r="DK278" s="778"/>
      <c r="DL278" s="778"/>
      <c r="DM278" s="778"/>
      <c r="DN278" s="778"/>
      <c r="DO278" s="778"/>
      <c r="DP278" s="778"/>
      <c r="DQ278" s="778"/>
      <c r="DR278" s="778"/>
      <c r="DS278" s="778"/>
      <c r="DT278" s="779"/>
      <c r="DU278" s="779"/>
      <c r="DV278" s="779"/>
      <c r="DW278" s="779"/>
      <c r="DX278" s="779"/>
      <c r="DY278" s="779"/>
      <c r="DZ278" s="779"/>
      <c r="EA278" s="779"/>
      <c r="EB278" s="779"/>
      <c r="EC278" s="779"/>
      <c r="ED278" s="779"/>
      <c r="EE278" s="779"/>
      <c r="EF278" s="779"/>
      <c r="EG278" s="779"/>
      <c r="EH278" s="779"/>
      <c r="EI278" s="779"/>
      <c r="EJ278" s="779"/>
      <c r="EK278" s="779"/>
      <c r="EL278" s="779"/>
      <c r="EM278" s="779"/>
      <c r="EN278" s="779"/>
      <c r="EO278" s="779"/>
      <c r="EP278" s="779"/>
      <c r="EQ278" s="779"/>
      <c r="ER278" s="779"/>
      <c r="ES278" s="779"/>
      <c r="ET278" s="779"/>
      <c r="EU278" s="779"/>
      <c r="EV278" s="779"/>
      <c r="EW278" s="779"/>
      <c r="EX278" s="779"/>
      <c r="EY278" s="779"/>
      <c r="EZ278" s="779"/>
      <c r="FA278" s="779"/>
      <c r="FB278" s="779"/>
      <c r="FC278" s="779"/>
    </row>
    <row r="279" spans="1:159" ht="22">
      <c r="A279" s="778"/>
      <c r="B279" s="778"/>
      <c r="C279" s="778"/>
      <c r="D279" s="778"/>
      <c r="E279" s="778"/>
      <c r="F279" s="778"/>
      <c r="G279" s="778"/>
      <c r="H279" s="778"/>
      <c r="I279" s="778"/>
      <c r="J279" s="778"/>
      <c r="K279" s="778"/>
      <c r="L279" s="778"/>
      <c r="M279" s="778"/>
      <c r="N279" s="778"/>
      <c r="O279" s="778"/>
      <c r="P279" s="778"/>
      <c r="Q279" s="778"/>
      <c r="R279" s="778"/>
      <c r="S279" s="778"/>
      <c r="T279" s="778"/>
      <c r="U279" s="778"/>
      <c r="V279" s="778"/>
      <c r="W279" s="778"/>
      <c r="X279" s="778"/>
      <c r="Y279" s="778"/>
      <c r="Z279" s="778"/>
      <c r="AA279" s="778"/>
      <c r="AB279" s="778"/>
      <c r="AC279" s="778"/>
      <c r="AD279" s="778"/>
      <c r="AE279" s="778"/>
      <c r="AF279" s="778"/>
      <c r="AG279" s="778"/>
      <c r="AH279" s="778"/>
      <c r="AI279" s="778"/>
      <c r="AJ279" s="778"/>
      <c r="AK279" s="778"/>
      <c r="AL279" s="778"/>
      <c r="AM279" s="778"/>
      <c r="AN279" s="778"/>
      <c r="AO279" s="778"/>
      <c r="AP279" s="778"/>
      <c r="AQ279" s="778"/>
      <c r="AR279" s="778"/>
      <c r="AS279" s="778"/>
      <c r="AT279" s="778"/>
      <c r="AU279" s="778"/>
      <c r="AV279" s="778"/>
      <c r="AW279" s="778"/>
      <c r="AX279" s="778"/>
      <c r="AY279" s="778"/>
      <c r="AZ279" s="778"/>
      <c r="BA279" s="778"/>
      <c r="BB279" s="778"/>
      <c r="BC279" s="778"/>
      <c r="BD279" s="778"/>
      <c r="BE279" s="778"/>
      <c r="BF279" s="778"/>
      <c r="BG279" s="778"/>
      <c r="BH279" s="778"/>
      <c r="BI279" s="778"/>
      <c r="BJ279" s="778"/>
      <c r="BK279" s="778"/>
      <c r="BL279" s="778"/>
      <c r="BM279" s="778"/>
      <c r="BN279" s="778"/>
      <c r="BO279" s="778"/>
      <c r="BP279" s="778"/>
      <c r="BQ279" s="778"/>
      <c r="BR279" s="778"/>
      <c r="BS279" s="778"/>
      <c r="BT279" s="778"/>
      <c r="BU279" s="778"/>
      <c r="BV279" s="778"/>
      <c r="BW279" s="778"/>
      <c r="BX279" s="778"/>
      <c r="BY279" s="778"/>
      <c r="BZ279" s="778"/>
      <c r="CA279" s="778"/>
      <c r="CB279" s="778"/>
      <c r="CC279" s="778"/>
      <c r="CD279" s="778"/>
      <c r="CE279" s="778"/>
      <c r="CF279" s="778"/>
      <c r="CG279" s="778"/>
      <c r="CH279" s="778"/>
      <c r="CI279" s="778"/>
      <c r="CJ279" s="778"/>
      <c r="CK279" s="778"/>
      <c r="CL279" s="778"/>
      <c r="CM279" s="778"/>
      <c r="CN279" s="778"/>
      <c r="CO279" s="778"/>
      <c r="CP279" s="778"/>
      <c r="CQ279" s="778"/>
      <c r="CR279" s="778"/>
      <c r="CS279" s="778"/>
      <c r="CT279" s="778"/>
      <c r="CU279" s="778"/>
      <c r="CV279" s="778"/>
      <c r="CW279" s="778"/>
      <c r="CX279" s="778"/>
      <c r="CY279" s="778"/>
      <c r="CZ279" s="778"/>
      <c r="DA279" s="778"/>
      <c r="DB279" s="778"/>
      <c r="DC279" s="778"/>
      <c r="DD279" s="778"/>
      <c r="DE279" s="778"/>
      <c r="DF279" s="778"/>
      <c r="DG279" s="778"/>
      <c r="DH279" s="778"/>
      <c r="DI279" s="778"/>
      <c r="DJ279" s="778"/>
      <c r="DK279" s="778"/>
      <c r="DL279" s="778"/>
      <c r="DM279" s="778"/>
      <c r="DN279" s="778"/>
      <c r="DO279" s="778"/>
      <c r="DP279" s="778"/>
      <c r="DQ279" s="778"/>
      <c r="DR279" s="778"/>
      <c r="DS279" s="778"/>
      <c r="DT279" s="779"/>
      <c r="DU279" s="779"/>
      <c r="DV279" s="779"/>
      <c r="DW279" s="779"/>
      <c r="DX279" s="779"/>
      <c r="DY279" s="779"/>
      <c r="DZ279" s="779"/>
      <c r="EA279" s="779"/>
      <c r="EB279" s="779"/>
      <c r="EC279" s="779"/>
      <c r="ED279" s="779"/>
      <c r="EE279" s="779"/>
      <c r="EF279" s="779"/>
      <c r="EG279" s="779"/>
      <c r="EH279" s="779"/>
      <c r="EI279" s="779"/>
      <c r="EJ279" s="779"/>
      <c r="EK279" s="779"/>
      <c r="EL279" s="779"/>
      <c r="EM279" s="779"/>
      <c r="EN279" s="779"/>
      <c r="EO279" s="779"/>
      <c r="EP279" s="779"/>
      <c r="EQ279" s="779"/>
      <c r="ER279" s="779"/>
      <c r="ES279" s="779"/>
      <c r="ET279" s="779"/>
      <c r="EU279" s="779"/>
      <c r="EV279" s="779"/>
      <c r="EW279" s="779"/>
      <c r="EX279" s="779"/>
      <c r="EY279" s="779"/>
      <c r="EZ279" s="779"/>
      <c r="FA279" s="779"/>
      <c r="FB279" s="779"/>
      <c r="FC279" s="779"/>
    </row>
    <row r="280" spans="1:159" ht="22">
      <c r="A280" s="778"/>
      <c r="B280" s="778"/>
      <c r="C280" s="778"/>
      <c r="D280" s="778"/>
      <c r="E280" s="778"/>
      <c r="F280" s="778"/>
      <c r="G280" s="778"/>
      <c r="H280" s="778"/>
      <c r="I280" s="778"/>
      <c r="J280" s="778"/>
      <c r="K280" s="778"/>
      <c r="L280" s="778"/>
      <c r="M280" s="778"/>
      <c r="N280" s="778"/>
      <c r="O280" s="778"/>
      <c r="P280" s="778"/>
      <c r="Q280" s="778"/>
      <c r="R280" s="778"/>
      <c r="S280" s="778"/>
      <c r="T280" s="778"/>
      <c r="U280" s="778"/>
      <c r="V280" s="778"/>
      <c r="W280" s="778"/>
      <c r="X280" s="778"/>
      <c r="Y280" s="778"/>
      <c r="Z280" s="778"/>
      <c r="AA280" s="778"/>
      <c r="AB280" s="778"/>
      <c r="AC280" s="778"/>
      <c r="AD280" s="778"/>
      <c r="AE280" s="778"/>
      <c r="AF280" s="778"/>
      <c r="AG280" s="778"/>
      <c r="AH280" s="778"/>
      <c r="AI280" s="778"/>
      <c r="AJ280" s="778"/>
      <c r="AK280" s="778"/>
      <c r="AL280" s="778"/>
      <c r="AM280" s="778"/>
      <c r="AN280" s="778"/>
      <c r="AO280" s="778"/>
      <c r="AP280" s="778"/>
      <c r="AQ280" s="778"/>
      <c r="AR280" s="778"/>
      <c r="AS280" s="778"/>
      <c r="AT280" s="778"/>
      <c r="AU280" s="778"/>
      <c r="AV280" s="778"/>
      <c r="AW280" s="778"/>
      <c r="AX280" s="778"/>
      <c r="AY280" s="778"/>
      <c r="AZ280" s="778"/>
      <c r="BA280" s="778"/>
      <c r="BB280" s="778"/>
      <c r="BC280" s="778"/>
      <c r="BD280" s="778"/>
      <c r="BE280" s="778"/>
      <c r="BF280" s="778"/>
      <c r="BG280" s="778"/>
      <c r="BH280" s="778"/>
      <c r="BI280" s="778"/>
      <c r="BJ280" s="778"/>
      <c r="BK280" s="778"/>
      <c r="BL280" s="778"/>
      <c r="BM280" s="778"/>
      <c r="BN280" s="778"/>
      <c r="BO280" s="778"/>
      <c r="BP280" s="778"/>
      <c r="BQ280" s="778"/>
      <c r="BR280" s="778"/>
      <c r="BS280" s="778"/>
      <c r="BT280" s="778"/>
      <c r="BU280" s="778"/>
      <c r="BV280" s="778"/>
      <c r="BW280" s="778"/>
      <c r="BX280" s="778"/>
      <c r="BY280" s="778"/>
      <c r="BZ280" s="778"/>
      <c r="CA280" s="778"/>
      <c r="CB280" s="778"/>
      <c r="CC280" s="778"/>
      <c r="CD280" s="778"/>
      <c r="CE280" s="778"/>
      <c r="CF280" s="778"/>
      <c r="CG280" s="778"/>
      <c r="CH280" s="778"/>
      <c r="CI280" s="778"/>
      <c r="CJ280" s="778"/>
      <c r="CK280" s="778"/>
      <c r="CL280" s="778"/>
      <c r="CM280" s="778"/>
      <c r="CN280" s="778"/>
      <c r="CO280" s="778"/>
      <c r="CP280" s="778"/>
      <c r="CQ280" s="778"/>
      <c r="CR280" s="778"/>
      <c r="CS280" s="778"/>
      <c r="CT280" s="778"/>
      <c r="CU280" s="778"/>
      <c r="CV280" s="778"/>
      <c r="CW280" s="778"/>
      <c r="CX280" s="778"/>
      <c r="CY280" s="778"/>
      <c r="CZ280" s="778"/>
      <c r="DA280" s="778"/>
      <c r="DB280" s="778"/>
      <c r="DC280" s="778"/>
      <c r="DD280" s="778"/>
      <c r="DE280" s="778"/>
      <c r="DF280" s="778"/>
      <c r="DG280" s="778"/>
      <c r="DH280" s="778"/>
      <c r="DI280" s="778"/>
      <c r="DJ280" s="778"/>
      <c r="DK280" s="778"/>
      <c r="DL280" s="778"/>
      <c r="DM280" s="778"/>
      <c r="DN280" s="778"/>
      <c r="DO280" s="778"/>
      <c r="DP280" s="778"/>
      <c r="DQ280" s="778"/>
      <c r="DR280" s="778"/>
      <c r="DS280" s="778"/>
      <c r="DT280" s="779"/>
      <c r="DU280" s="779"/>
      <c r="DV280" s="779"/>
      <c r="DW280" s="779"/>
      <c r="DX280" s="779"/>
      <c r="DY280" s="779"/>
      <c r="DZ280" s="779"/>
      <c r="EA280" s="779"/>
      <c r="EB280" s="779"/>
      <c r="EC280" s="779"/>
      <c r="ED280" s="779"/>
      <c r="EE280" s="779"/>
      <c r="EF280" s="779"/>
      <c r="EG280" s="779"/>
      <c r="EH280" s="779"/>
      <c r="EI280" s="779"/>
      <c r="EJ280" s="779"/>
      <c r="EK280" s="779"/>
      <c r="EL280" s="779"/>
      <c r="EM280" s="779"/>
      <c r="EN280" s="779"/>
      <c r="EO280" s="779"/>
      <c r="EP280" s="779"/>
      <c r="EQ280" s="779"/>
      <c r="ER280" s="779"/>
      <c r="ES280" s="779"/>
      <c r="ET280" s="779"/>
      <c r="EU280" s="779"/>
      <c r="EV280" s="779"/>
      <c r="EW280" s="779"/>
      <c r="EX280" s="779"/>
      <c r="EY280" s="779"/>
      <c r="EZ280" s="779"/>
      <c r="FA280" s="779"/>
      <c r="FB280" s="779"/>
      <c r="FC280" s="779"/>
    </row>
    <row r="281" spans="1:159" ht="22">
      <c r="A281" s="778"/>
      <c r="B281" s="778"/>
      <c r="C281" s="778"/>
      <c r="D281" s="778"/>
      <c r="E281" s="778"/>
      <c r="F281" s="778"/>
      <c r="G281" s="778"/>
      <c r="H281" s="778"/>
      <c r="I281" s="778"/>
      <c r="J281" s="778"/>
      <c r="K281" s="778"/>
      <c r="L281" s="778"/>
      <c r="M281" s="778"/>
      <c r="N281" s="778"/>
      <c r="O281" s="778"/>
      <c r="P281" s="778"/>
      <c r="Q281" s="778"/>
      <c r="R281" s="778"/>
      <c r="S281" s="778"/>
      <c r="T281" s="778"/>
      <c r="U281" s="778"/>
      <c r="V281" s="778"/>
      <c r="W281" s="778"/>
      <c r="X281" s="778"/>
      <c r="Y281" s="778"/>
      <c r="Z281" s="778"/>
      <c r="AA281" s="778"/>
      <c r="AB281" s="778"/>
      <c r="AC281" s="778"/>
      <c r="AD281" s="778"/>
      <c r="AE281" s="778"/>
      <c r="AF281" s="778"/>
      <c r="AG281" s="778"/>
      <c r="AH281" s="778"/>
      <c r="AI281" s="778"/>
      <c r="AJ281" s="778"/>
      <c r="AK281" s="778"/>
      <c r="AL281" s="778"/>
      <c r="AM281" s="778"/>
      <c r="AN281" s="778"/>
      <c r="AO281" s="778"/>
      <c r="AP281" s="778"/>
      <c r="AQ281" s="778"/>
      <c r="AR281" s="778"/>
      <c r="AS281" s="778"/>
      <c r="AT281" s="778"/>
      <c r="AU281" s="778"/>
      <c r="AV281" s="778"/>
      <c r="AW281" s="778"/>
      <c r="AX281" s="778"/>
      <c r="AY281" s="778"/>
      <c r="AZ281" s="778"/>
      <c r="BA281" s="778"/>
      <c r="BB281" s="778"/>
      <c r="BC281" s="778"/>
      <c r="BD281" s="778"/>
      <c r="BE281" s="778"/>
      <c r="BF281" s="778"/>
      <c r="BG281" s="778"/>
      <c r="BH281" s="778"/>
      <c r="BI281" s="778"/>
      <c r="BJ281" s="778"/>
      <c r="BK281" s="778"/>
      <c r="BL281" s="778"/>
      <c r="BM281" s="778"/>
      <c r="BN281" s="778"/>
      <c r="BO281" s="778"/>
      <c r="BP281" s="778"/>
      <c r="BQ281" s="778"/>
      <c r="BR281" s="778"/>
      <c r="BS281" s="778"/>
      <c r="BT281" s="778"/>
      <c r="BU281" s="778"/>
      <c r="BV281" s="778"/>
      <c r="BW281" s="778"/>
      <c r="BX281" s="778"/>
      <c r="BY281" s="778"/>
      <c r="BZ281" s="778"/>
      <c r="CA281" s="778"/>
      <c r="CB281" s="778"/>
      <c r="CC281" s="778"/>
      <c r="CD281" s="778"/>
      <c r="CE281" s="778"/>
      <c r="CF281" s="778"/>
      <c r="CG281" s="778"/>
      <c r="CH281" s="778"/>
      <c r="CI281" s="778"/>
      <c r="CJ281" s="778"/>
      <c r="CK281" s="778"/>
      <c r="CL281" s="778"/>
      <c r="CM281" s="778"/>
      <c r="CN281" s="778"/>
      <c r="CO281" s="778"/>
      <c r="CP281" s="778"/>
      <c r="CQ281" s="778"/>
      <c r="CR281" s="778"/>
      <c r="CS281" s="778"/>
      <c r="CT281" s="778"/>
      <c r="CU281" s="778"/>
      <c r="CV281" s="778"/>
      <c r="CW281" s="778"/>
      <c r="CX281" s="778"/>
      <c r="CY281" s="778"/>
      <c r="CZ281" s="778"/>
      <c r="DA281" s="778"/>
      <c r="DB281" s="778"/>
      <c r="DC281" s="778"/>
      <c r="DD281" s="778"/>
      <c r="DE281" s="778"/>
      <c r="DF281" s="778"/>
      <c r="DG281" s="778"/>
      <c r="DH281" s="778"/>
      <c r="DI281" s="778"/>
      <c r="DJ281" s="778"/>
      <c r="DK281" s="778"/>
      <c r="DL281" s="778"/>
      <c r="DM281" s="778"/>
      <c r="DN281" s="778"/>
      <c r="DO281" s="778"/>
      <c r="DP281" s="778"/>
      <c r="DQ281" s="778"/>
      <c r="DR281" s="778"/>
      <c r="DS281" s="778"/>
      <c r="DT281" s="779"/>
      <c r="DU281" s="779"/>
      <c r="DV281" s="779"/>
      <c r="DW281" s="779"/>
      <c r="DX281" s="779"/>
      <c r="DY281" s="779"/>
      <c r="DZ281" s="779"/>
      <c r="EA281" s="779"/>
      <c r="EB281" s="779"/>
      <c r="EC281" s="779"/>
      <c r="ED281" s="779"/>
      <c r="EE281" s="779"/>
      <c r="EF281" s="779"/>
      <c r="EG281" s="779"/>
      <c r="EH281" s="779"/>
      <c r="EI281" s="779"/>
      <c r="EJ281" s="779"/>
      <c r="EK281" s="779"/>
      <c r="EL281" s="779"/>
      <c r="EM281" s="779"/>
      <c r="EN281" s="779"/>
      <c r="EO281" s="779"/>
      <c r="EP281" s="779"/>
      <c r="EQ281" s="779"/>
      <c r="ER281" s="779"/>
      <c r="ES281" s="779"/>
      <c r="ET281" s="779"/>
      <c r="EU281" s="779"/>
      <c r="EV281" s="779"/>
      <c r="EW281" s="779"/>
      <c r="EX281" s="779"/>
      <c r="EY281" s="779"/>
      <c r="EZ281" s="779"/>
      <c r="FA281" s="779"/>
      <c r="FB281" s="779"/>
      <c r="FC281" s="779"/>
    </row>
    <row r="282" spans="1:159" ht="22">
      <c r="A282" s="778"/>
      <c r="B282" s="778"/>
      <c r="C282" s="778"/>
      <c r="D282" s="778"/>
      <c r="E282" s="778"/>
      <c r="F282" s="778"/>
      <c r="G282" s="778"/>
      <c r="H282" s="778"/>
      <c r="I282" s="778"/>
      <c r="J282" s="778"/>
      <c r="K282" s="778"/>
      <c r="L282" s="778"/>
      <c r="M282" s="778"/>
      <c r="N282" s="778"/>
      <c r="O282" s="778"/>
      <c r="P282" s="778"/>
      <c r="Q282" s="778"/>
      <c r="R282" s="778"/>
      <c r="S282" s="778"/>
      <c r="T282" s="778"/>
      <c r="U282" s="778"/>
      <c r="V282" s="778"/>
      <c r="W282" s="778"/>
      <c r="X282" s="778"/>
      <c r="Y282" s="778"/>
      <c r="Z282" s="778"/>
      <c r="AA282" s="778"/>
      <c r="AB282" s="778"/>
      <c r="AC282" s="778"/>
      <c r="AD282" s="778"/>
      <c r="AE282" s="778"/>
      <c r="AF282" s="778"/>
      <c r="AG282" s="778"/>
      <c r="AH282" s="778"/>
      <c r="AI282" s="778"/>
      <c r="AJ282" s="778"/>
      <c r="AK282" s="778"/>
      <c r="AL282" s="778"/>
      <c r="AM282" s="778"/>
      <c r="AN282" s="778"/>
      <c r="AO282" s="778"/>
      <c r="AP282" s="778"/>
      <c r="AQ282" s="778"/>
      <c r="AR282" s="778"/>
      <c r="AS282" s="778"/>
      <c r="AT282" s="778"/>
      <c r="AU282" s="778"/>
      <c r="AV282" s="778"/>
      <c r="AW282" s="778"/>
      <c r="AX282" s="778"/>
      <c r="AY282" s="778"/>
      <c r="AZ282" s="778"/>
      <c r="BA282" s="778"/>
      <c r="BB282" s="778"/>
      <c r="BC282" s="778"/>
      <c r="BD282" s="778"/>
      <c r="BE282" s="778"/>
      <c r="BF282" s="778"/>
      <c r="BG282" s="778"/>
      <c r="BH282" s="778"/>
      <c r="BI282" s="778"/>
      <c r="BJ282" s="778"/>
      <c r="BK282" s="778"/>
      <c r="BL282" s="778"/>
      <c r="BM282" s="778"/>
      <c r="BN282" s="778"/>
      <c r="BO282" s="778"/>
      <c r="BP282" s="778"/>
      <c r="BQ282" s="778"/>
      <c r="BR282" s="778"/>
      <c r="BS282" s="778"/>
      <c r="BT282" s="778"/>
      <c r="BU282" s="778"/>
      <c r="BV282" s="778"/>
      <c r="BW282" s="778"/>
      <c r="BX282" s="778"/>
      <c r="BY282" s="778"/>
      <c r="BZ282" s="778"/>
      <c r="CA282" s="778"/>
      <c r="CB282" s="778"/>
      <c r="CC282" s="778"/>
      <c r="CD282" s="778"/>
      <c r="CE282" s="778"/>
      <c r="CF282" s="778"/>
      <c r="CG282" s="778"/>
      <c r="CH282" s="778"/>
      <c r="CI282" s="778"/>
      <c r="CJ282" s="778"/>
      <c r="CK282" s="778"/>
      <c r="CL282" s="778"/>
      <c r="CM282" s="778"/>
      <c r="CN282" s="778"/>
      <c r="CO282" s="778"/>
      <c r="CP282" s="778"/>
      <c r="CQ282" s="778"/>
      <c r="CR282" s="778"/>
      <c r="CS282" s="778"/>
      <c r="CT282" s="778"/>
      <c r="CU282" s="778"/>
      <c r="CV282" s="778"/>
      <c r="CW282" s="778"/>
      <c r="CX282" s="778"/>
      <c r="CY282" s="778"/>
      <c r="CZ282" s="778"/>
      <c r="DA282" s="778"/>
      <c r="DB282" s="778"/>
      <c r="DC282" s="778"/>
      <c r="DD282" s="778"/>
      <c r="DE282" s="778"/>
      <c r="DF282" s="778"/>
      <c r="DG282" s="778"/>
      <c r="DH282" s="778"/>
      <c r="DI282" s="778"/>
      <c r="DJ282" s="778"/>
      <c r="DK282" s="778"/>
      <c r="DL282" s="778"/>
      <c r="DM282" s="778"/>
      <c r="DN282" s="778"/>
      <c r="DO282" s="778"/>
      <c r="DP282" s="778"/>
      <c r="DQ282" s="778"/>
      <c r="DR282" s="778"/>
      <c r="DS282" s="778"/>
      <c r="DT282" s="779"/>
      <c r="DU282" s="779"/>
      <c r="DV282" s="779"/>
      <c r="DW282" s="779"/>
      <c r="DX282" s="779"/>
      <c r="DY282" s="779"/>
      <c r="DZ282" s="779"/>
      <c r="EA282" s="779"/>
      <c r="EB282" s="779"/>
      <c r="EC282" s="779"/>
      <c r="ED282" s="779"/>
      <c r="EE282" s="779"/>
      <c r="EF282" s="779"/>
      <c r="EG282" s="779"/>
      <c r="EH282" s="779"/>
      <c r="EI282" s="779"/>
      <c r="EJ282" s="779"/>
      <c r="EK282" s="779"/>
      <c r="EL282" s="779"/>
      <c r="EM282" s="779"/>
      <c r="EN282" s="779"/>
      <c r="EO282" s="779"/>
      <c r="EP282" s="779"/>
      <c r="EQ282" s="779"/>
      <c r="ER282" s="779"/>
      <c r="ES282" s="779"/>
      <c r="ET282" s="779"/>
      <c r="EU282" s="779"/>
      <c r="EV282" s="779"/>
      <c r="EW282" s="779"/>
      <c r="EX282" s="779"/>
      <c r="EY282" s="779"/>
      <c r="EZ282" s="779"/>
      <c r="FA282" s="779"/>
      <c r="FB282" s="779"/>
      <c r="FC282" s="779"/>
    </row>
    <row r="283" spans="1:159" ht="22">
      <c r="A283" s="778"/>
      <c r="B283" s="778"/>
      <c r="C283" s="778"/>
      <c r="D283" s="778"/>
      <c r="E283" s="778"/>
      <c r="F283" s="778"/>
      <c r="G283" s="778"/>
      <c r="H283" s="778"/>
      <c r="I283" s="778"/>
      <c r="J283" s="778"/>
      <c r="K283" s="778"/>
      <c r="L283" s="778"/>
      <c r="M283" s="778"/>
      <c r="N283" s="778"/>
      <c r="O283" s="778"/>
      <c r="P283" s="778"/>
      <c r="Q283" s="778"/>
      <c r="R283" s="778"/>
      <c r="S283" s="778"/>
      <c r="T283" s="778"/>
      <c r="U283" s="778"/>
      <c r="V283" s="778"/>
      <c r="W283" s="778"/>
      <c r="X283" s="778"/>
      <c r="Y283" s="778"/>
      <c r="Z283" s="778"/>
      <c r="AA283" s="778"/>
      <c r="AB283" s="778"/>
      <c r="AC283" s="778"/>
      <c r="AD283" s="778"/>
      <c r="AE283" s="778"/>
      <c r="AF283" s="778"/>
      <c r="AG283" s="778"/>
      <c r="AH283" s="778"/>
      <c r="AI283" s="778"/>
      <c r="AJ283" s="778"/>
      <c r="AK283" s="778"/>
      <c r="AL283" s="778"/>
      <c r="AM283" s="778"/>
      <c r="AN283" s="778"/>
      <c r="AO283" s="778"/>
      <c r="AP283" s="778"/>
      <c r="AQ283" s="778"/>
      <c r="AR283" s="778"/>
      <c r="AS283" s="778"/>
      <c r="AT283" s="778"/>
      <c r="AU283" s="778"/>
      <c r="AV283" s="778"/>
      <c r="AW283" s="778"/>
      <c r="AX283" s="778"/>
      <c r="AY283" s="778"/>
      <c r="AZ283" s="778"/>
      <c r="BA283" s="778"/>
      <c r="BB283" s="778"/>
      <c r="BC283" s="778"/>
      <c r="BD283" s="778"/>
      <c r="BE283" s="778"/>
      <c r="BF283" s="778"/>
      <c r="BG283" s="778"/>
      <c r="BH283" s="778"/>
      <c r="BI283" s="778"/>
      <c r="BJ283" s="778"/>
      <c r="BK283" s="778"/>
      <c r="BL283" s="778"/>
      <c r="BM283" s="778"/>
      <c r="BN283" s="778"/>
      <c r="BO283" s="778"/>
      <c r="BP283" s="778"/>
      <c r="BQ283" s="778"/>
      <c r="BR283" s="778"/>
      <c r="BS283" s="778"/>
      <c r="BT283" s="778"/>
      <c r="BU283" s="778"/>
      <c r="BV283" s="778"/>
      <c r="BW283" s="778"/>
      <c r="BX283" s="778"/>
      <c r="BY283" s="778"/>
      <c r="BZ283" s="778"/>
      <c r="CA283" s="778"/>
      <c r="CB283" s="778"/>
      <c r="CC283" s="778"/>
      <c r="CD283" s="778"/>
      <c r="CE283" s="778"/>
      <c r="CF283" s="778"/>
      <c r="CG283" s="778"/>
      <c r="CH283" s="778"/>
      <c r="CI283" s="778"/>
      <c r="CJ283" s="778"/>
      <c r="CK283" s="778"/>
      <c r="CL283" s="778"/>
      <c r="CM283" s="778"/>
      <c r="CN283" s="778"/>
      <c r="CO283" s="778"/>
      <c r="CP283" s="778"/>
      <c r="CQ283" s="778"/>
      <c r="CR283" s="778"/>
      <c r="CS283" s="778"/>
      <c r="CT283" s="778"/>
      <c r="CU283" s="778"/>
      <c r="CV283" s="778"/>
      <c r="CW283" s="778"/>
      <c r="CX283" s="778"/>
      <c r="CY283" s="778"/>
      <c r="CZ283" s="778"/>
      <c r="DA283" s="778"/>
      <c r="DB283" s="778"/>
      <c r="DC283" s="778"/>
      <c r="DD283" s="778"/>
      <c r="DE283" s="778"/>
      <c r="DF283" s="778"/>
      <c r="DG283" s="778"/>
      <c r="DH283" s="778"/>
      <c r="DI283" s="778"/>
      <c r="DJ283" s="778"/>
      <c r="DK283" s="778"/>
      <c r="DL283" s="778"/>
      <c r="DM283" s="778"/>
      <c r="DN283" s="778"/>
      <c r="DO283" s="778"/>
      <c r="DP283" s="778"/>
      <c r="DQ283" s="778"/>
      <c r="DR283" s="778"/>
      <c r="DS283" s="778"/>
      <c r="DT283" s="779"/>
      <c r="DU283" s="779"/>
      <c r="DV283" s="779"/>
      <c r="DW283" s="779"/>
      <c r="DX283" s="779"/>
      <c r="DY283" s="779"/>
      <c r="DZ283" s="779"/>
      <c r="EA283" s="779"/>
      <c r="EB283" s="779"/>
      <c r="EC283" s="779"/>
      <c r="ED283" s="779"/>
      <c r="EE283" s="779"/>
      <c r="EF283" s="779"/>
      <c r="EG283" s="779"/>
      <c r="EH283" s="779"/>
      <c r="EI283" s="779"/>
      <c r="EJ283" s="779"/>
      <c r="EK283" s="779"/>
      <c r="EL283" s="779"/>
      <c r="EM283" s="779"/>
      <c r="EN283" s="779"/>
      <c r="EO283" s="779"/>
      <c r="EP283" s="779"/>
      <c r="EQ283" s="779"/>
      <c r="ER283" s="779"/>
      <c r="ES283" s="779"/>
      <c r="ET283" s="779"/>
      <c r="EU283" s="779"/>
      <c r="EV283" s="779"/>
      <c r="EW283" s="779"/>
      <c r="EX283" s="779"/>
      <c r="EY283" s="779"/>
      <c r="EZ283" s="779"/>
      <c r="FA283" s="779"/>
      <c r="FB283" s="779"/>
      <c r="FC283" s="779"/>
    </row>
    <row r="284" spans="1:159" ht="22">
      <c r="A284" s="778"/>
      <c r="B284" s="778"/>
      <c r="C284" s="778"/>
      <c r="D284" s="778"/>
      <c r="E284" s="778"/>
      <c r="F284" s="778"/>
      <c r="G284" s="778"/>
      <c r="H284" s="778"/>
      <c r="I284" s="778"/>
      <c r="J284" s="778"/>
      <c r="K284" s="778"/>
      <c r="L284" s="778"/>
      <c r="M284" s="778"/>
      <c r="N284" s="778"/>
      <c r="O284" s="778"/>
      <c r="P284" s="778"/>
      <c r="Q284" s="778"/>
      <c r="R284" s="778"/>
      <c r="S284" s="778"/>
      <c r="T284" s="778"/>
      <c r="U284" s="778"/>
      <c r="V284" s="778"/>
      <c r="W284" s="778"/>
      <c r="X284" s="778"/>
      <c r="Y284" s="778"/>
      <c r="Z284" s="778"/>
      <c r="AA284" s="778"/>
      <c r="AB284" s="778"/>
      <c r="AC284" s="778"/>
      <c r="AD284" s="778"/>
      <c r="AE284" s="778"/>
      <c r="AF284" s="778"/>
      <c r="AG284" s="778"/>
      <c r="AH284" s="778"/>
      <c r="AI284" s="778"/>
      <c r="AJ284" s="778"/>
      <c r="AK284" s="778"/>
      <c r="AL284" s="778"/>
      <c r="AM284" s="778"/>
      <c r="AN284" s="778"/>
      <c r="AO284" s="778"/>
      <c r="AP284" s="778"/>
      <c r="AQ284" s="778"/>
      <c r="AR284" s="778"/>
      <c r="AS284" s="778"/>
      <c r="AT284" s="778"/>
      <c r="AU284" s="778"/>
      <c r="AV284" s="778"/>
      <c r="AW284" s="778"/>
      <c r="AX284" s="778"/>
      <c r="AY284" s="778"/>
      <c r="AZ284" s="778"/>
      <c r="BA284" s="778"/>
      <c r="BB284" s="778"/>
      <c r="BC284" s="778"/>
      <c r="BD284" s="778"/>
      <c r="BE284" s="778"/>
      <c r="BF284" s="778"/>
      <c r="BG284" s="778"/>
      <c r="BH284" s="778"/>
      <c r="BI284" s="778"/>
      <c r="BJ284" s="778"/>
      <c r="BK284" s="778"/>
      <c r="BL284" s="778"/>
      <c r="BM284" s="778"/>
      <c r="BN284" s="778"/>
      <c r="BO284" s="778"/>
      <c r="BP284" s="778"/>
      <c r="BQ284" s="778"/>
      <c r="BR284" s="778"/>
      <c r="BS284" s="778"/>
      <c r="BT284" s="778"/>
      <c r="BU284" s="778"/>
      <c r="BV284" s="778"/>
      <c r="BW284" s="778"/>
      <c r="BX284" s="778"/>
      <c r="BY284" s="778"/>
      <c r="BZ284" s="778"/>
      <c r="CA284" s="778"/>
      <c r="CB284" s="778"/>
      <c r="CC284" s="778"/>
      <c r="CD284" s="778"/>
      <c r="CE284" s="778"/>
      <c r="CF284" s="778"/>
      <c r="CG284" s="778"/>
      <c r="CH284" s="778"/>
      <c r="CI284" s="778"/>
      <c r="CJ284" s="778"/>
      <c r="CK284" s="778"/>
      <c r="CL284" s="778"/>
      <c r="CM284" s="778"/>
      <c r="CN284" s="778"/>
      <c r="CO284" s="778"/>
      <c r="CP284" s="778"/>
      <c r="CQ284" s="778"/>
      <c r="CR284" s="778"/>
      <c r="CS284" s="778"/>
      <c r="CT284" s="778"/>
      <c r="CU284" s="778"/>
      <c r="CV284" s="778"/>
      <c r="CW284" s="778"/>
      <c r="CX284" s="778"/>
      <c r="CY284" s="778"/>
      <c r="CZ284" s="778"/>
      <c r="DA284" s="778"/>
      <c r="DB284" s="778"/>
      <c r="DC284" s="778"/>
      <c r="DD284" s="778"/>
      <c r="DE284" s="778"/>
      <c r="DF284" s="778"/>
      <c r="DG284" s="778"/>
      <c r="DH284" s="778"/>
      <c r="DI284" s="778"/>
      <c r="DJ284" s="778"/>
      <c r="DK284" s="778"/>
      <c r="DL284" s="778"/>
      <c r="DM284" s="778"/>
      <c r="DN284" s="778"/>
      <c r="DO284" s="778"/>
      <c r="DP284" s="778"/>
      <c r="DQ284" s="778"/>
      <c r="DR284" s="778"/>
      <c r="DS284" s="778"/>
      <c r="DT284" s="779"/>
      <c r="DU284" s="779"/>
      <c r="DV284" s="779"/>
      <c r="DW284" s="779"/>
      <c r="DX284" s="779"/>
      <c r="DY284" s="779"/>
      <c r="DZ284" s="779"/>
      <c r="EA284" s="779"/>
      <c r="EB284" s="779"/>
      <c r="EC284" s="779"/>
      <c r="ED284" s="779"/>
      <c r="EE284" s="779"/>
      <c r="EF284" s="779"/>
      <c r="EG284" s="779"/>
      <c r="EH284" s="779"/>
      <c r="EI284" s="779"/>
      <c r="EJ284" s="779"/>
      <c r="EK284" s="779"/>
      <c r="EL284" s="779"/>
      <c r="EM284" s="779"/>
      <c r="EN284" s="779"/>
      <c r="EO284" s="779"/>
      <c r="EP284" s="779"/>
      <c r="EQ284" s="779"/>
      <c r="ER284" s="779"/>
      <c r="ES284" s="779"/>
      <c r="ET284" s="779"/>
      <c r="EU284" s="779"/>
      <c r="EV284" s="779"/>
      <c r="EW284" s="779"/>
      <c r="EX284" s="779"/>
      <c r="EY284" s="779"/>
      <c r="EZ284" s="779"/>
      <c r="FA284" s="779"/>
      <c r="FB284" s="779"/>
      <c r="FC284" s="779"/>
    </row>
    <row r="285" spans="1:159" ht="22">
      <c r="A285" s="778"/>
      <c r="B285" s="778"/>
      <c r="C285" s="778"/>
      <c r="D285" s="778"/>
      <c r="E285" s="778"/>
      <c r="F285" s="778"/>
      <c r="G285" s="778"/>
      <c r="H285" s="778"/>
      <c r="I285" s="778"/>
      <c r="J285" s="778"/>
      <c r="K285" s="778"/>
      <c r="L285" s="778"/>
      <c r="M285" s="778"/>
      <c r="N285" s="778"/>
      <c r="O285" s="778"/>
      <c r="P285" s="778"/>
      <c r="Q285" s="778"/>
      <c r="R285" s="778"/>
      <c r="S285" s="778"/>
      <c r="T285" s="778"/>
      <c r="U285" s="778"/>
      <c r="V285" s="778"/>
      <c r="W285" s="778"/>
      <c r="X285" s="778"/>
      <c r="Y285" s="778"/>
      <c r="Z285" s="778"/>
      <c r="AA285" s="778"/>
      <c r="AB285" s="778"/>
      <c r="AC285" s="778"/>
      <c r="AD285" s="778"/>
      <c r="AE285" s="778"/>
      <c r="AF285" s="778"/>
      <c r="AG285" s="778"/>
      <c r="AH285" s="778"/>
      <c r="AI285" s="778"/>
      <c r="AJ285" s="778"/>
      <c r="AK285" s="778"/>
      <c r="AL285" s="778"/>
      <c r="AM285" s="778"/>
      <c r="AN285" s="778"/>
      <c r="AO285" s="778"/>
      <c r="AP285" s="778"/>
      <c r="AQ285" s="778"/>
      <c r="AR285" s="778"/>
      <c r="AS285" s="778"/>
      <c r="AT285" s="778"/>
      <c r="AU285" s="778"/>
      <c r="AV285" s="778"/>
      <c r="AW285" s="778"/>
      <c r="AX285" s="778"/>
      <c r="AY285" s="778"/>
      <c r="AZ285" s="778"/>
      <c r="BA285" s="778"/>
      <c r="BB285" s="778"/>
      <c r="BC285" s="778"/>
      <c r="BD285" s="778"/>
      <c r="BE285" s="778"/>
      <c r="BF285" s="778"/>
      <c r="BG285" s="778"/>
      <c r="BH285" s="778"/>
      <c r="BI285" s="778"/>
      <c r="BJ285" s="778"/>
      <c r="BK285" s="778"/>
      <c r="BL285" s="778"/>
      <c r="BM285" s="778"/>
      <c r="BN285" s="778"/>
      <c r="BO285" s="778"/>
      <c r="BP285" s="778"/>
      <c r="BQ285" s="778"/>
      <c r="BR285" s="778"/>
      <c r="BS285" s="778"/>
      <c r="BT285" s="778"/>
      <c r="BU285" s="778"/>
      <c r="BV285" s="778"/>
      <c r="BW285" s="778"/>
      <c r="BX285" s="778"/>
      <c r="BY285" s="778"/>
      <c r="BZ285" s="778"/>
      <c r="CA285" s="778"/>
      <c r="CB285" s="778"/>
      <c r="CC285" s="778"/>
      <c r="CD285" s="778"/>
      <c r="CE285" s="778"/>
      <c r="CF285" s="778"/>
      <c r="CG285" s="778"/>
      <c r="CH285" s="778"/>
      <c r="CI285" s="778"/>
      <c r="CJ285" s="778"/>
      <c r="CK285" s="778"/>
      <c r="CL285" s="778"/>
      <c r="CM285" s="778"/>
      <c r="CN285" s="778"/>
      <c r="CO285" s="778"/>
      <c r="CP285" s="778"/>
      <c r="CQ285" s="778"/>
      <c r="CR285" s="778"/>
      <c r="CS285" s="778"/>
      <c r="CT285" s="778"/>
      <c r="CU285" s="778"/>
      <c r="CV285" s="778"/>
      <c r="CW285" s="778"/>
      <c r="CX285" s="778"/>
      <c r="CY285" s="778"/>
      <c r="CZ285" s="778"/>
      <c r="DA285" s="778"/>
      <c r="DB285" s="778"/>
      <c r="DC285" s="778"/>
      <c r="DD285" s="778"/>
      <c r="DE285" s="778"/>
      <c r="DF285" s="778"/>
      <c r="DG285" s="778"/>
      <c r="DH285" s="778"/>
      <c r="DI285" s="778"/>
      <c r="DJ285" s="778"/>
      <c r="DK285" s="778"/>
      <c r="DL285" s="778"/>
      <c r="DM285" s="778"/>
      <c r="DN285" s="778"/>
      <c r="DO285" s="778"/>
      <c r="DP285" s="778"/>
      <c r="DQ285" s="778"/>
      <c r="DR285" s="778"/>
      <c r="DS285" s="778"/>
      <c r="DT285" s="779"/>
      <c r="DU285" s="779"/>
      <c r="DV285" s="779"/>
      <c r="DW285" s="779"/>
      <c r="DX285" s="779"/>
      <c r="DY285" s="779"/>
      <c r="DZ285" s="779"/>
      <c r="EA285" s="779"/>
      <c r="EB285" s="779"/>
      <c r="EC285" s="779"/>
      <c r="ED285" s="779"/>
      <c r="EE285" s="779"/>
      <c r="EF285" s="779"/>
      <c r="EG285" s="779"/>
      <c r="EH285" s="779"/>
      <c r="EI285" s="779"/>
      <c r="EJ285" s="779"/>
      <c r="EK285" s="779"/>
      <c r="EL285" s="779"/>
      <c r="EM285" s="779"/>
      <c r="EN285" s="779"/>
      <c r="EO285" s="779"/>
      <c r="EP285" s="779"/>
      <c r="EQ285" s="779"/>
      <c r="ER285" s="779"/>
      <c r="ES285" s="779"/>
      <c r="ET285" s="779"/>
      <c r="EU285" s="779"/>
      <c r="EV285" s="779"/>
      <c r="EW285" s="779"/>
      <c r="EX285" s="779"/>
      <c r="EY285" s="779"/>
      <c r="EZ285" s="779"/>
      <c r="FA285" s="779"/>
      <c r="FB285" s="779"/>
      <c r="FC285" s="779"/>
    </row>
    <row r="286" spans="1:159" ht="22">
      <c r="A286" s="778"/>
      <c r="B286" s="778"/>
      <c r="C286" s="778"/>
      <c r="D286" s="778"/>
      <c r="E286" s="778"/>
      <c r="F286" s="778"/>
      <c r="G286" s="778"/>
      <c r="H286" s="778"/>
      <c r="I286" s="778"/>
      <c r="J286" s="778"/>
      <c r="K286" s="778"/>
      <c r="L286" s="778"/>
      <c r="M286" s="778"/>
      <c r="N286" s="778"/>
      <c r="O286" s="778"/>
      <c r="P286" s="778"/>
      <c r="Q286" s="778"/>
      <c r="R286" s="778"/>
      <c r="S286" s="778"/>
      <c r="T286" s="778"/>
      <c r="U286" s="778"/>
      <c r="V286" s="778"/>
      <c r="W286" s="778"/>
      <c r="X286" s="778"/>
      <c r="Y286" s="778"/>
      <c r="Z286" s="778"/>
      <c r="AA286" s="778"/>
      <c r="AB286" s="778"/>
      <c r="AC286" s="778"/>
      <c r="AD286" s="778"/>
      <c r="AE286" s="778"/>
      <c r="AF286" s="778"/>
      <c r="AG286" s="778"/>
      <c r="AH286" s="778"/>
      <c r="AI286" s="778"/>
      <c r="AJ286" s="778"/>
      <c r="AK286" s="778"/>
      <c r="AL286" s="778"/>
      <c r="AM286" s="778"/>
      <c r="AN286" s="778"/>
      <c r="AO286" s="778"/>
      <c r="AP286" s="778"/>
      <c r="AQ286" s="778"/>
      <c r="AR286" s="778"/>
      <c r="AS286" s="778"/>
      <c r="AT286" s="778"/>
      <c r="AU286" s="778"/>
      <c r="AV286" s="778"/>
      <c r="AW286" s="778"/>
      <c r="AX286" s="778"/>
      <c r="AY286" s="778"/>
      <c r="AZ286" s="778"/>
      <c r="BA286" s="778"/>
      <c r="BB286" s="778"/>
      <c r="BC286" s="778"/>
      <c r="BD286" s="778"/>
      <c r="BE286" s="778"/>
      <c r="BF286" s="778"/>
      <c r="BG286" s="778"/>
      <c r="BH286" s="778"/>
      <c r="BI286" s="778"/>
      <c r="BJ286" s="778"/>
      <c r="BK286" s="778"/>
      <c r="BL286" s="778"/>
      <c r="BM286" s="778"/>
      <c r="BN286" s="778"/>
      <c r="BO286" s="778"/>
      <c r="BP286" s="778"/>
      <c r="BQ286" s="778"/>
      <c r="BR286" s="778"/>
      <c r="BS286" s="778"/>
      <c r="BT286" s="778"/>
      <c r="BU286" s="778"/>
      <c r="BV286" s="778"/>
      <c r="BW286" s="778"/>
      <c r="BX286" s="778"/>
      <c r="BY286" s="778"/>
      <c r="BZ286" s="778"/>
      <c r="CA286" s="778"/>
      <c r="CB286" s="778"/>
      <c r="CC286" s="778"/>
      <c r="CD286" s="778"/>
      <c r="CE286" s="778"/>
      <c r="CF286" s="778"/>
      <c r="CG286" s="778"/>
      <c r="CH286" s="778"/>
      <c r="CI286" s="778"/>
      <c r="CJ286" s="778"/>
      <c r="CK286" s="778"/>
      <c r="CL286" s="778"/>
      <c r="CM286" s="778"/>
      <c r="CN286" s="778"/>
      <c r="CO286" s="778"/>
      <c r="CP286" s="778"/>
      <c r="CQ286" s="778"/>
      <c r="CR286" s="778"/>
      <c r="CS286" s="778"/>
      <c r="CT286" s="778"/>
      <c r="CU286" s="778"/>
      <c r="CV286" s="778"/>
      <c r="CW286" s="778"/>
      <c r="CX286" s="778"/>
      <c r="CY286" s="778"/>
      <c r="CZ286" s="778"/>
      <c r="DA286" s="778"/>
      <c r="DB286" s="778"/>
      <c r="DC286" s="778"/>
      <c r="DD286" s="778"/>
      <c r="DE286" s="778"/>
      <c r="DF286" s="778"/>
      <c r="DG286" s="778"/>
      <c r="DH286" s="778"/>
      <c r="DI286" s="778"/>
      <c r="DJ286" s="778"/>
      <c r="DK286" s="778"/>
      <c r="DL286" s="778"/>
      <c r="DM286" s="778"/>
      <c r="DN286" s="778"/>
      <c r="DO286" s="778"/>
      <c r="DP286" s="778"/>
      <c r="DQ286" s="778"/>
      <c r="DR286" s="778"/>
      <c r="DS286" s="778"/>
      <c r="DT286" s="779"/>
      <c r="DU286" s="779"/>
      <c r="DV286" s="779"/>
      <c r="DW286" s="779"/>
      <c r="DX286" s="779"/>
      <c r="DY286" s="779"/>
      <c r="DZ286" s="779"/>
      <c r="EA286" s="779"/>
      <c r="EB286" s="779"/>
      <c r="EC286" s="779"/>
      <c r="ED286" s="779"/>
      <c r="EE286" s="779"/>
      <c r="EF286" s="779"/>
      <c r="EG286" s="779"/>
      <c r="EH286" s="779"/>
      <c r="EI286" s="779"/>
      <c r="EJ286" s="779"/>
      <c r="EK286" s="779"/>
      <c r="EL286" s="779"/>
      <c r="EM286" s="779"/>
      <c r="EN286" s="779"/>
      <c r="EO286" s="779"/>
      <c r="EP286" s="779"/>
      <c r="EQ286" s="779"/>
      <c r="ER286" s="779"/>
      <c r="ES286" s="779"/>
      <c r="ET286" s="779"/>
      <c r="EU286" s="779"/>
      <c r="EV286" s="779"/>
      <c r="EW286" s="779"/>
      <c r="EX286" s="779"/>
      <c r="EY286" s="779"/>
      <c r="EZ286" s="779"/>
      <c r="FA286" s="779"/>
      <c r="FB286" s="779"/>
      <c r="FC286" s="779"/>
    </row>
    <row r="287" spans="1:159" ht="22">
      <c r="A287" s="778"/>
      <c r="B287" s="778"/>
      <c r="C287" s="778"/>
      <c r="D287" s="778"/>
      <c r="E287" s="778"/>
      <c r="F287" s="778"/>
      <c r="G287" s="778"/>
      <c r="H287" s="778"/>
      <c r="I287" s="778"/>
      <c r="J287" s="778"/>
      <c r="K287" s="778"/>
      <c r="L287" s="778"/>
      <c r="M287" s="778"/>
      <c r="N287" s="778"/>
      <c r="O287" s="778"/>
      <c r="P287" s="778"/>
      <c r="Q287" s="778"/>
      <c r="R287" s="778"/>
      <c r="S287" s="778"/>
      <c r="T287" s="778"/>
      <c r="U287" s="778"/>
      <c r="V287" s="778"/>
      <c r="W287" s="778"/>
      <c r="X287" s="778"/>
      <c r="Y287" s="778"/>
      <c r="Z287" s="778"/>
      <c r="AA287" s="778"/>
      <c r="AB287" s="778"/>
      <c r="AC287" s="778"/>
      <c r="AD287" s="778"/>
      <c r="AE287" s="778"/>
      <c r="AF287" s="778"/>
      <c r="AG287" s="778"/>
      <c r="AH287" s="778"/>
      <c r="AI287" s="778"/>
      <c r="AJ287" s="778"/>
      <c r="AK287" s="778"/>
      <c r="AL287" s="778"/>
      <c r="AM287" s="778"/>
      <c r="AN287" s="778"/>
      <c r="AO287" s="778"/>
      <c r="AP287" s="778"/>
      <c r="AQ287" s="778"/>
      <c r="AR287" s="778"/>
      <c r="AS287" s="778"/>
      <c r="AT287" s="778"/>
      <c r="AU287" s="778"/>
      <c r="AV287" s="778"/>
      <c r="AW287" s="778"/>
      <c r="AX287" s="778"/>
      <c r="AY287" s="778"/>
      <c r="AZ287" s="778"/>
      <c r="BA287" s="778"/>
      <c r="BB287" s="778"/>
      <c r="BC287" s="778"/>
      <c r="BD287" s="778"/>
      <c r="BE287" s="778"/>
      <c r="BF287" s="778"/>
      <c r="BG287" s="778"/>
      <c r="BH287" s="778"/>
      <c r="BI287" s="778"/>
      <c r="BJ287" s="778"/>
      <c r="BK287" s="778"/>
      <c r="BL287" s="778"/>
      <c r="BM287" s="778"/>
      <c r="BN287" s="778"/>
      <c r="BO287" s="778"/>
      <c r="BP287" s="778"/>
      <c r="BQ287" s="778"/>
      <c r="BR287" s="778"/>
      <c r="BS287" s="778"/>
      <c r="BT287" s="778"/>
      <c r="BU287" s="778"/>
      <c r="BV287" s="778"/>
      <c r="BW287" s="778"/>
      <c r="BX287" s="778"/>
      <c r="BY287" s="778"/>
      <c r="BZ287" s="778"/>
      <c r="CA287" s="778"/>
      <c r="CB287" s="778"/>
      <c r="CC287" s="778"/>
      <c r="CD287" s="778"/>
      <c r="CE287" s="778"/>
      <c r="CF287" s="778"/>
      <c r="CG287" s="778"/>
      <c r="CH287" s="778"/>
      <c r="CI287" s="778"/>
      <c r="CJ287" s="778"/>
      <c r="CK287" s="778"/>
      <c r="CL287" s="778"/>
      <c r="CM287" s="778"/>
      <c r="CN287" s="778"/>
      <c r="CO287" s="778"/>
      <c r="CP287" s="778"/>
      <c r="CQ287" s="778"/>
      <c r="CR287" s="778"/>
      <c r="CS287" s="778"/>
      <c r="CT287" s="778"/>
      <c r="CU287" s="778"/>
      <c r="CV287" s="778"/>
      <c r="CW287" s="778"/>
      <c r="CX287" s="778"/>
      <c r="CY287" s="778"/>
      <c r="CZ287" s="778"/>
      <c r="DA287" s="778"/>
      <c r="DB287" s="778"/>
      <c r="DC287" s="778"/>
      <c r="DD287" s="778"/>
      <c r="DE287" s="778"/>
      <c r="DF287" s="778"/>
      <c r="DG287" s="778"/>
      <c r="DH287" s="778"/>
      <c r="DI287" s="778"/>
      <c r="DJ287" s="778"/>
      <c r="DK287" s="778"/>
      <c r="DL287" s="778"/>
      <c r="DM287" s="778"/>
      <c r="DN287" s="778"/>
      <c r="DO287" s="778"/>
      <c r="DP287" s="778"/>
      <c r="DQ287" s="778"/>
      <c r="DR287" s="778"/>
      <c r="DS287" s="778"/>
      <c r="DT287" s="779"/>
      <c r="DU287" s="779"/>
      <c r="DV287" s="779"/>
      <c r="DW287" s="779"/>
      <c r="DX287" s="779"/>
      <c r="DY287" s="779"/>
      <c r="DZ287" s="779"/>
      <c r="EA287" s="779"/>
      <c r="EB287" s="779"/>
      <c r="EC287" s="779"/>
      <c r="ED287" s="779"/>
      <c r="EE287" s="779"/>
      <c r="EF287" s="779"/>
      <c r="EG287" s="779"/>
      <c r="EH287" s="779"/>
      <c r="EI287" s="779"/>
      <c r="EJ287" s="779"/>
      <c r="EK287" s="779"/>
      <c r="EL287" s="779"/>
      <c r="EM287" s="779"/>
      <c r="EN287" s="779"/>
      <c r="EO287" s="779"/>
      <c r="EP287" s="779"/>
      <c r="EQ287" s="779"/>
      <c r="ER287" s="779"/>
      <c r="ES287" s="779"/>
      <c r="ET287" s="779"/>
      <c r="EU287" s="779"/>
      <c r="EV287" s="779"/>
      <c r="EW287" s="779"/>
      <c r="EX287" s="779"/>
      <c r="EY287" s="779"/>
      <c r="EZ287" s="779"/>
      <c r="FA287" s="779"/>
      <c r="FB287" s="779"/>
      <c r="FC287" s="779"/>
    </row>
    <row r="288" spans="1:159" ht="22">
      <c r="A288" s="778"/>
      <c r="B288" s="778"/>
      <c r="C288" s="778"/>
      <c r="D288" s="778"/>
      <c r="E288" s="778"/>
      <c r="F288" s="778"/>
      <c r="G288" s="778"/>
      <c r="H288" s="778"/>
      <c r="I288" s="778"/>
      <c r="J288" s="778"/>
      <c r="K288" s="778"/>
      <c r="L288" s="778"/>
      <c r="M288" s="778"/>
      <c r="N288" s="778"/>
      <c r="O288" s="778"/>
      <c r="P288" s="778"/>
      <c r="Q288" s="778"/>
      <c r="R288" s="778"/>
      <c r="S288" s="778"/>
      <c r="T288" s="778"/>
      <c r="U288" s="778"/>
      <c r="V288" s="778"/>
      <c r="W288" s="778"/>
      <c r="X288" s="778"/>
      <c r="Y288" s="778"/>
      <c r="Z288" s="778"/>
      <c r="AA288" s="778"/>
      <c r="AB288" s="778"/>
      <c r="AC288" s="778"/>
      <c r="AD288" s="778"/>
      <c r="AE288" s="778"/>
      <c r="AF288" s="778"/>
      <c r="AG288" s="778"/>
      <c r="AH288" s="778"/>
      <c r="AI288" s="778"/>
      <c r="AJ288" s="778"/>
      <c r="AK288" s="778"/>
      <c r="AL288" s="778"/>
      <c r="AM288" s="778"/>
      <c r="AN288" s="778"/>
      <c r="AO288" s="778"/>
      <c r="AP288" s="778"/>
      <c r="AQ288" s="778"/>
      <c r="AR288" s="778"/>
      <c r="AS288" s="778"/>
      <c r="AT288" s="778"/>
      <c r="AU288" s="778"/>
      <c r="AV288" s="778"/>
      <c r="AW288" s="778"/>
      <c r="AX288" s="778"/>
      <c r="AY288" s="778"/>
      <c r="AZ288" s="778"/>
      <c r="BA288" s="778"/>
      <c r="BB288" s="778"/>
      <c r="BC288" s="778"/>
      <c r="BD288" s="778"/>
      <c r="BE288" s="778"/>
      <c r="BF288" s="778"/>
      <c r="BG288" s="778"/>
      <c r="BH288" s="778"/>
      <c r="BI288" s="778"/>
      <c r="BJ288" s="778"/>
      <c r="BK288" s="778"/>
      <c r="BL288" s="778"/>
      <c r="BM288" s="778"/>
      <c r="BN288" s="778"/>
      <c r="BO288" s="778"/>
      <c r="BP288" s="778"/>
      <c r="BQ288" s="778"/>
      <c r="BR288" s="778"/>
      <c r="BS288" s="778"/>
      <c r="BT288" s="778"/>
      <c r="BU288" s="778"/>
      <c r="BV288" s="778"/>
      <c r="BW288" s="778"/>
      <c r="BX288" s="778"/>
      <c r="BY288" s="778"/>
      <c r="BZ288" s="778"/>
      <c r="CA288" s="778"/>
      <c r="CB288" s="778"/>
      <c r="CC288" s="778"/>
      <c r="CD288" s="778"/>
      <c r="CE288" s="778"/>
      <c r="CF288" s="778"/>
      <c r="CG288" s="778"/>
      <c r="CH288" s="778"/>
      <c r="CI288" s="778"/>
      <c r="CJ288" s="778"/>
      <c r="CK288" s="778"/>
      <c r="CL288" s="778"/>
      <c r="CM288" s="778"/>
      <c r="CN288" s="778"/>
      <c r="CO288" s="778"/>
      <c r="CP288" s="778"/>
      <c r="CQ288" s="778"/>
      <c r="CR288" s="778"/>
      <c r="CS288" s="778"/>
      <c r="CT288" s="778"/>
      <c r="CU288" s="778"/>
      <c r="CV288" s="778"/>
      <c r="CW288" s="778"/>
      <c r="CX288" s="778"/>
      <c r="CY288" s="778"/>
      <c r="CZ288" s="778"/>
      <c r="DA288" s="778"/>
      <c r="DB288" s="778"/>
      <c r="DC288" s="778"/>
      <c r="DD288" s="778"/>
      <c r="DE288" s="778"/>
      <c r="DF288" s="778"/>
      <c r="DG288" s="778"/>
      <c r="DH288" s="778"/>
      <c r="DI288" s="778"/>
      <c r="DJ288" s="778"/>
      <c r="DK288" s="778"/>
      <c r="DL288" s="778"/>
      <c r="DM288" s="778"/>
      <c r="DN288" s="778"/>
      <c r="DO288" s="778"/>
      <c r="DP288" s="778"/>
      <c r="DQ288" s="778"/>
      <c r="DR288" s="778"/>
      <c r="DS288" s="778"/>
      <c r="DT288" s="779"/>
      <c r="DU288" s="779"/>
      <c r="DV288" s="779"/>
      <c r="DW288" s="779"/>
      <c r="DX288" s="779"/>
      <c r="DY288" s="779"/>
      <c r="DZ288" s="779"/>
      <c r="EA288" s="779"/>
      <c r="EB288" s="779"/>
      <c r="EC288" s="779"/>
      <c r="ED288" s="779"/>
      <c r="EE288" s="779"/>
      <c r="EF288" s="779"/>
      <c r="EG288" s="779"/>
      <c r="EH288" s="779"/>
      <c r="EI288" s="779"/>
      <c r="EJ288" s="779"/>
      <c r="EK288" s="779"/>
      <c r="EL288" s="779"/>
      <c r="EM288" s="779"/>
      <c r="EN288" s="779"/>
      <c r="EO288" s="779"/>
      <c r="EP288" s="779"/>
      <c r="EQ288" s="779"/>
      <c r="ER288" s="779"/>
      <c r="ES288" s="779"/>
      <c r="ET288" s="779"/>
      <c r="EU288" s="779"/>
      <c r="EV288" s="779"/>
      <c r="EW288" s="779"/>
      <c r="EX288" s="779"/>
      <c r="EY288" s="779"/>
      <c r="EZ288" s="779"/>
      <c r="FA288" s="779"/>
      <c r="FB288" s="779"/>
      <c r="FC288" s="779"/>
    </row>
    <row r="289" spans="1:159" ht="22">
      <c r="A289" s="778"/>
      <c r="B289" s="778"/>
      <c r="C289" s="778"/>
      <c r="D289" s="778"/>
      <c r="E289" s="778"/>
      <c r="F289" s="778"/>
      <c r="G289" s="778"/>
      <c r="H289" s="778"/>
      <c r="I289" s="778"/>
      <c r="J289" s="778"/>
      <c r="K289" s="778"/>
      <c r="L289" s="778"/>
      <c r="M289" s="778"/>
      <c r="N289" s="778"/>
      <c r="O289" s="778"/>
      <c r="P289" s="778"/>
      <c r="Q289" s="778"/>
      <c r="R289" s="778"/>
      <c r="S289" s="778"/>
      <c r="T289" s="778"/>
      <c r="U289" s="778"/>
      <c r="V289" s="778"/>
      <c r="W289" s="778"/>
      <c r="X289" s="778"/>
      <c r="Y289" s="778"/>
      <c r="Z289" s="778"/>
      <c r="AA289" s="778"/>
      <c r="AB289" s="778"/>
      <c r="AC289" s="778"/>
      <c r="AD289" s="778"/>
      <c r="AE289" s="778"/>
      <c r="AF289" s="778"/>
      <c r="AG289" s="778"/>
      <c r="AH289" s="778"/>
      <c r="AI289" s="778"/>
      <c r="AJ289" s="778"/>
      <c r="AK289" s="778"/>
      <c r="AL289" s="778"/>
      <c r="AM289" s="778"/>
      <c r="AN289" s="778"/>
      <c r="AO289" s="778"/>
      <c r="AP289" s="778"/>
      <c r="AQ289" s="778"/>
      <c r="AR289" s="778"/>
      <c r="AS289" s="778"/>
      <c r="AT289" s="778"/>
      <c r="AU289" s="778"/>
      <c r="AV289" s="778"/>
      <c r="AW289" s="778"/>
      <c r="AX289" s="778"/>
      <c r="AY289" s="778"/>
      <c r="AZ289" s="778"/>
      <c r="BA289" s="778"/>
      <c r="BB289" s="778"/>
      <c r="BC289" s="778"/>
      <c r="BD289" s="778"/>
      <c r="BE289" s="778"/>
      <c r="BF289" s="778"/>
      <c r="BG289" s="778"/>
      <c r="BH289" s="778"/>
      <c r="BI289" s="778"/>
      <c r="BJ289" s="778"/>
      <c r="BK289" s="778"/>
      <c r="BL289" s="778"/>
      <c r="BM289" s="778"/>
      <c r="BN289" s="778"/>
      <c r="BO289" s="778"/>
      <c r="BP289" s="778"/>
      <c r="BQ289" s="778"/>
      <c r="BR289" s="778"/>
      <c r="BS289" s="778"/>
      <c r="BT289" s="778"/>
      <c r="BU289" s="778"/>
      <c r="BV289" s="778"/>
      <c r="BW289" s="778"/>
      <c r="BX289" s="778"/>
      <c r="BY289" s="778"/>
      <c r="BZ289" s="778"/>
      <c r="CA289" s="778"/>
      <c r="CB289" s="778"/>
      <c r="CC289" s="778"/>
      <c r="CD289" s="778"/>
      <c r="CE289" s="778"/>
      <c r="CF289" s="778"/>
      <c r="CG289" s="778"/>
      <c r="CH289" s="778"/>
      <c r="CI289" s="778"/>
      <c r="CJ289" s="778"/>
      <c r="CK289" s="778"/>
      <c r="CL289" s="778"/>
      <c r="CM289" s="778"/>
      <c r="CN289" s="778"/>
      <c r="CO289" s="778"/>
      <c r="CP289" s="778"/>
      <c r="CQ289" s="778"/>
      <c r="CR289" s="778"/>
      <c r="CS289" s="778"/>
      <c r="CT289" s="778"/>
      <c r="CU289" s="778"/>
      <c r="CV289" s="778"/>
      <c r="CW289" s="778"/>
      <c r="CX289" s="778"/>
      <c r="CY289" s="778"/>
      <c r="CZ289" s="778"/>
      <c r="DA289" s="778"/>
      <c r="DB289" s="778"/>
      <c r="DC289" s="778"/>
      <c r="DD289" s="778"/>
      <c r="DE289" s="778"/>
      <c r="DF289" s="778"/>
      <c r="DG289" s="778"/>
      <c r="DH289" s="778"/>
      <c r="DI289" s="778"/>
      <c r="DJ289" s="778"/>
      <c r="DK289" s="778"/>
      <c r="DL289" s="778"/>
      <c r="DM289" s="778"/>
      <c r="DN289" s="778"/>
      <c r="DO289" s="778"/>
      <c r="DP289" s="778"/>
      <c r="DQ289" s="778"/>
      <c r="DR289" s="778"/>
      <c r="DS289" s="778"/>
      <c r="DT289" s="779"/>
      <c r="DU289" s="779"/>
      <c r="DV289" s="779"/>
      <c r="DW289" s="779"/>
      <c r="DX289" s="779"/>
      <c r="DY289" s="779"/>
      <c r="DZ289" s="779"/>
      <c r="EA289" s="779"/>
      <c r="EB289" s="779"/>
      <c r="EC289" s="779"/>
      <c r="ED289" s="779"/>
      <c r="EE289" s="779"/>
      <c r="EF289" s="779"/>
      <c r="EG289" s="779"/>
      <c r="EH289" s="779"/>
      <c r="EI289" s="779"/>
      <c r="EJ289" s="779"/>
      <c r="EK289" s="779"/>
      <c r="EL289" s="779"/>
      <c r="EM289" s="779"/>
      <c r="EN289" s="779"/>
      <c r="EO289" s="779"/>
      <c r="EP289" s="779"/>
      <c r="EQ289" s="779"/>
      <c r="ER289" s="779"/>
      <c r="ES289" s="779"/>
      <c r="ET289" s="779"/>
      <c r="EU289" s="779"/>
      <c r="EV289" s="779"/>
      <c r="EW289" s="779"/>
      <c r="EX289" s="779"/>
      <c r="EY289" s="779"/>
      <c r="EZ289" s="779"/>
      <c r="FA289" s="779"/>
      <c r="FB289" s="779"/>
      <c r="FC289" s="779"/>
    </row>
    <row r="290" spans="1:159" ht="22">
      <c r="A290" s="778"/>
      <c r="B290" s="778"/>
      <c r="C290" s="778"/>
      <c r="D290" s="778"/>
      <c r="E290" s="778"/>
      <c r="F290" s="778"/>
      <c r="G290" s="778"/>
      <c r="H290" s="778"/>
      <c r="I290" s="778"/>
      <c r="J290" s="778"/>
      <c r="K290" s="778"/>
      <c r="L290" s="778"/>
      <c r="M290" s="778"/>
      <c r="N290" s="778"/>
      <c r="O290" s="778"/>
      <c r="P290" s="778"/>
      <c r="Q290" s="778"/>
      <c r="R290" s="778"/>
      <c r="S290" s="778"/>
      <c r="T290" s="778"/>
      <c r="U290" s="778"/>
      <c r="V290" s="778"/>
      <c r="W290" s="778"/>
      <c r="X290" s="778"/>
      <c r="Y290" s="778"/>
      <c r="Z290" s="778"/>
      <c r="AA290" s="778"/>
      <c r="AB290" s="778"/>
      <c r="AC290" s="778"/>
      <c r="AD290" s="778"/>
      <c r="AE290" s="778"/>
      <c r="AF290" s="778"/>
      <c r="AG290" s="778"/>
      <c r="AH290" s="778"/>
      <c r="AI290" s="778"/>
      <c r="AJ290" s="778"/>
      <c r="AK290" s="778"/>
      <c r="AL290" s="778"/>
      <c r="AM290" s="778"/>
      <c r="AN290" s="778"/>
      <c r="AO290" s="778"/>
      <c r="AP290" s="778"/>
      <c r="AQ290" s="778"/>
      <c r="AR290" s="778"/>
      <c r="AS290" s="778"/>
      <c r="AT290" s="778"/>
      <c r="AU290" s="778"/>
      <c r="AV290" s="778"/>
      <c r="AW290" s="778"/>
      <c r="AX290" s="778"/>
      <c r="AY290" s="778"/>
      <c r="AZ290" s="778"/>
      <c r="BA290" s="778"/>
      <c r="BB290" s="778"/>
      <c r="BC290" s="778"/>
      <c r="BD290" s="778"/>
      <c r="BE290" s="778"/>
      <c r="BF290" s="778"/>
      <c r="BG290" s="778"/>
      <c r="BH290" s="778"/>
      <c r="BI290" s="778"/>
      <c r="BJ290" s="778"/>
      <c r="BK290" s="778"/>
      <c r="BL290" s="778"/>
      <c r="BM290" s="778"/>
      <c r="BN290" s="778"/>
      <c r="BO290" s="778"/>
      <c r="BP290" s="778"/>
      <c r="BQ290" s="778"/>
      <c r="BR290" s="778"/>
      <c r="BS290" s="778"/>
      <c r="BT290" s="778"/>
      <c r="BU290" s="778"/>
      <c r="BV290" s="778"/>
      <c r="BW290" s="778"/>
      <c r="BX290" s="778"/>
      <c r="BY290" s="778"/>
      <c r="BZ290" s="778"/>
      <c r="CA290" s="778"/>
      <c r="CB290" s="778"/>
      <c r="CC290" s="778"/>
      <c r="CD290" s="778"/>
      <c r="CE290" s="778"/>
      <c r="CF290" s="778"/>
      <c r="CG290" s="778"/>
      <c r="CH290" s="778"/>
      <c r="CI290" s="778"/>
      <c r="CJ290" s="778"/>
      <c r="CK290" s="778"/>
      <c r="CL290" s="778"/>
      <c r="CM290" s="778"/>
      <c r="CN290" s="778"/>
      <c r="CO290" s="778"/>
      <c r="CP290" s="778"/>
      <c r="CQ290" s="778"/>
      <c r="CR290" s="778"/>
      <c r="CS290" s="778"/>
      <c r="CT290" s="778"/>
      <c r="CU290" s="778"/>
      <c r="CV290" s="778"/>
      <c r="CW290" s="778"/>
      <c r="CX290" s="778"/>
      <c r="CY290" s="778"/>
      <c r="CZ290" s="778"/>
      <c r="DA290" s="778"/>
      <c r="DB290" s="778"/>
      <c r="DC290" s="778"/>
      <c r="DD290" s="778"/>
      <c r="DE290" s="778"/>
      <c r="DF290" s="778"/>
      <c r="DG290" s="778"/>
      <c r="DH290" s="778"/>
      <c r="DI290" s="778"/>
      <c r="DJ290" s="778"/>
      <c r="DK290" s="778"/>
      <c r="DL290" s="778"/>
      <c r="DM290" s="778"/>
      <c r="DN290" s="778"/>
      <c r="DO290" s="778"/>
      <c r="DP290" s="778"/>
      <c r="DQ290" s="778"/>
      <c r="DR290" s="778"/>
      <c r="DS290" s="778"/>
      <c r="DT290" s="779"/>
      <c r="DU290" s="779"/>
      <c r="DV290" s="779"/>
      <c r="DW290" s="779"/>
      <c r="DX290" s="779"/>
      <c r="DY290" s="779"/>
      <c r="DZ290" s="779"/>
      <c r="EA290" s="779"/>
      <c r="EB290" s="779"/>
      <c r="EC290" s="779"/>
      <c r="ED290" s="779"/>
      <c r="EE290" s="779"/>
      <c r="EF290" s="779"/>
      <c r="EG290" s="779"/>
      <c r="EH290" s="779"/>
      <c r="EI290" s="779"/>
      <c r="EJ290" s="779"/>
      <c r="EK290" s="779"/>
      <c r="EL290" s="779"/>
      <c r="EM290" s="779"/>
      <c r="EN290" s="779"/>
      <c r="EO290" s="779"/>
      <c r="EP290" s="779"/>
      <c r="EQ290" s="779"/>
      <c r="ER290" s="779"/>
      <c r="ES290" s="779"/>
      <c r="ET290" s="779"/>
      <c r="EU290" s="779"/>
      <c r="EV290" s="779"/>
      <c r="EW290" s="779"/>
      <c r="EX290" s="779"/>
      <c r="EY290" s="779"/>
      <c r="EZ290" s="779"/>
      <c r="FA290" s="779"/>
      <c r="FB290" s="779"/>
      <c r="FC290" s="779"/>
    </row>
    <row r="291" spans="1:159" ht="22">
      <c r="A291" s="778"/>
      <c r="B291" s="778"/>
      <c r="C291" s="778"/>
      <c r="D291" s="778"/>
      <c r="E291" s="778"/>
      <c r="F291" s="778"/>
      <c r="G291" s="778"/>
      <c r="H291" s="778"/>
      <c r="I291" s="778"/>
      <c r="J291" s="778"/>
      <c r="K291" s="778"/>
      <c r="L291" s="778"/>
      <c r="M291" s="778"/>
      <c r="N291" s="778"/>
      <c r="O291" s="778"/>
      <c r="P291" s="778"/>
      <c r="Q291" s="778"/>
      <c r="R291" s="778"/>
      <c r="S291" s="778"/>
      <c r="T291" s="778"/>
      <c r="U291" s="778"/>
      <c r="V291" s="778"/>
      <c r="W291" s="778"/>
      <c r="X291" s="778"/>
      <c r="Y291" s="778"/>
      <c r="Z291" s="778"/>
      <c r="AA291" s="778"/>
      <c r="AB291" s="778"/>
      <c r="AC291" s="778"/>
      <c r="AD291" s="778"/>
      <c r="AE291" s="778"/>
      <c r="AF291" s="778"/>
      <c r="AG291" s="778"/>
      <c r="AH291" s="778"/>
      <c r="AI291" s="778"/>
      <c r="AJ291" s="778"/>
      <c r="AK291" s="778"/>
      <c r="AL291" s="778"/>
      <c r="AM291" s="778"/>
      <c r="AN291" s="778"/>
      <c r="AO291" s="778"/>
      <c r="AP291" s="778"/>
      <c r="AQ291" s="778"/>
      <c r="AR291" s="778"/>
      <c r="AS291" s="778"/>
      <c r="AT291" s="778"/>
      <c r="AU291" s="778"/>
      <c r="AV291" s="778"/>
      <c r="AW291" s="778"/>
      <c r="AX291" s="778"/>
      <c r="AY291" s="778"/>
      <c r="AZ291" s="778"/>
      <c r="BA291" s="778"/>
      <c r="BB291" s="778"/>
      <c r="BC291" s="778"/>
      <c r="BD291" s="778"/>
      <c r="BE291" s="778"/>
      <c r="BF291" s="778"/>
      <c r="BG291" s="778"/>
      <c r="BH291" s="778"/>
      <c r="BI291" s="778"/>
      <c r="BJ291" s="778"/>
      <c r="BK291" s="778"/>
      <c r="BL291" s="778"/>
      <c r="BM291" s="778"/>
      <c r="BN291" s="778"/>
      <c r="BO291" s="778"/>
      <c r="BP291" s="778"/>
      <c r="BQ291" s="778"/>
      <c r="BR291" s="778"/>
      <c r="BS291" s="778"/>
      <c r="BT291" s="778"/>
      <c r="BU291" s="778"/>
      <c r="BV291" s="778"/>
      <c r="BW291" s="778"/>
      <c r="BX291" s="778"/>
      <c r="BY291" s="778"/>
      <c r="BZ291" s="778"/>
      <c r="CA291" s="778"/>
      <c r="CB291" s="778"/>
      <c r="CC291" s="778"/>
      <c r="CD291" s="778"/>
      <c r="CE291" s="778"/>
      <c r="CF291" s="778"/>
      <c r="CG291" s="778"/>
      <c r="CH291" s="778"/>
      <c r="CI291" s="778"/>
      <c r="CJ291" s="778"/>
      <c r="CK291" s="778"/>
      <c r="CL291" s="778"/>
      <c r="CM291" s="778"/>
      <c r="CN291" s="778"/>
      <c r="CO291" s="778"/>
      <c r="CP291" s="778"/>
      <c r="CQ291" s="778"/>
      <c r="CR291" s="778"/>
      <c r="CS291" s="778"/>
      <c r="CT291" s="778"/>
      <c r="CU291" s="778"/>
      <c r="CV291" s="778"/>
      <c r="CW291" s="778"/>
      <c r="CX291" s="778"/>
      <c r="CY291" s="778"/>
      <c r="CZ291" s="778"/>
      <c r="DA291" s="778"/>
      <c r="DB291" s="778"/>
      <c r="DC291" s="778"/>
      <c r="DD291" s="778"/>
      <c r="DE291" s="778"/>
      <c r="DF291" s="778"/>
      <c r="DG291" s="778"/>
      <c r="DH291" s="778"/>
      <c r="DI291" s="778"/>
      <c r="DJ291" s="778"/>
      <c r="DK291" s="778"/>
      <c r="DL291" s="778"/>
      <c r="DM291" s="778"/>
      <c r="DN291" s="778"/>
      <c r="DO291" s="778"/>
      <c r="DP291" s="778"/>
      <c r="DQ291" s="778"/>
      <c r="DR291" s="778"/>
      <c r="DS291" s="778"/>
      <c r="DT291" s="779"/>
      <c r="DU291" s="779"/>
      <c r="DV291" s="779"/>
      <c r="DW291" s="779"/>
      <c r="DX291" s="779"/>
      <c r="DY291" s="779"/>
      <c r="DZ291" s="779"/>
      <c r="EA291" s="779"/>
      <c r="EB291" s="779"/>
      <c r="EC291" s="779"/>
      <c r="ED291" s="779"/>
      <c r="EE291" s="779"/>
      <c r="EF291" s="779"/>
      <c r="EG291" s="779"/>
      <c r="EH291" s="779"/>
      <c r="EI291" s="779"/>
      <c r="EJ291" s="779"/>
      <c r="EK291" s="779"/>
      <c r="EL291" s="779"/>
      <c r="EM291" s="779"/>
      <c r="EN291" s="779"/>
      <c r="EO291" s="779"/>
      <c r="EP291" s="779"/>
      <c r="EQ291" s="779"/>
      <c r="ER291" s="779"/>
      <c r="ES291" s="779"/>
      <c r="ET291" s="779"/>
      <c r="EU291" s="779"/>
      <c r="EV291" s="779"/>
      <c r="EW291" s="779"/>
      <c r="EX291" s="779"/>
      <c r="EY291" s="779"/>
      <c r="EZ291" s="779"/>
      <c r="FA291" s="779"/>
      <c r="FB291" s="779"/>
      <c r="FC291" s="779"/>
    </row>
    <row r="292" spans="1:159" ht="22">
      <c r="A292" s="778"/>
      <c r="B292" s="778"/>
      <c r="C292" s="778"/>
      <c r="D292" s="778"/>
      <c r="E292" s="778"/>
      <c r="F292" s="778"/>
      <c r="G292" s="778"/>
      <c r="H292" s="778"/>
      <c r="I292" s="778"/>
      <c r="J292" s="778"/>
      <c r="K292" s="778"/>
      <c r="L292" s="778"/>
      <c r="M292" s="778"/>
      <c r="N292" s="778"/>
      <c r="O292" s="778"/>
      <c r="P292" s="778"/>
      <c r="Q292" s="778"/>
      <c r="R292" s="778"/>
      <c r="S292" s="778"/>
      <c r="T292" s="778"/>
      <c r="U292" s="778"/>
      <c r="V292" s="778"/>
      <c r="W292" s="778"/>
      <c r="X292" s="778"/>
      <c r="Y292" s="778"/>
      <c r="Z292" s="778"/>
      <c r="AA292" s="778"/>
      <c r="AB292" s="778"/>
      <c r="AC292" s="778"/>
      <c r="AD292" s="778"/>
      <c r="AE292" s="778"/>
      <c r="AF292" s="778"/>
      <c r="AG292" s="778"/>
      <c r="AH292" s="778"/>
      <c r="AI292" s="778"/>
      <c r="AJ292" s="778"/>
      <c r="AK292" s="778"/>
      <c r="AL292" s="778"/>
      <c r="AM292" s="778"/>
      <c r="AN292" s="778"/>
      <c r="AO292" s="778"/>
      <c r="AP292" s="778"/>
      <c r="AQ292" s="778"/>
      <c r="AR292" s="778"/>
      <c r="AS292" s="778"/>
      <c r="AT292" s="778"/>
      <c r="AU292" s="778"/>
      <c r="AV292" s="778"/>
      <c r="AW292" s="778"/>
      <c r="AX292" s="778"/>
      <c r="AY292" s="778"/>
      <c r="AZ292" s="778"/>
      <c r="BA292" s="778"/>
      <c r="BB292" s="778"/>
      <c r="BC292" s="778"/>
      <c r="BD292" s="778"/>
      <c r="BE292" s="778"/>
      <c r="BF292" s="778"/>
      <c r="BG292" s="778"/>
      <c r="BH292" s="778"/>
      <c r="BI292" s="778"/>
      <c r="BJ292" s="778"/>
      <c r="BK292" s="778"/>
      <c r="BL292" s="778"/>
      <c r="BM292" s="778"/>
      <c r="BN292" s="778"/>
      <c r="BO292" s="778"/>
      <c r="BP292" s="778"/>
      <c r="BQ292" s="778"/>
      <c r="BR292" s="778"/>
      <c r="BS292" s="778"/>
      <c r="BT292" s="778"/>
      <c r="BU292" s="778"/>
      <c r="BV292" s="778"/>
      <c r="BW292" s="778"/>
      <c r="BX292" s="778"/>
      <c r="BY292" s="778"/>
      <c r="BZ292" s="778"/>
      <c r="CA292" s="778"/>
      <c r="CB292" s="778"/>
      <c r="CC292" s="778"/>
      <c r="CD292" s="778"/>
      <c r="CE292" s="778"/>
      <c r="CF292" s="778"/>
      <c r="CG292" s="778"/>
      <c r="CH292" s="778"/>
      <c r="CI292" s="778"/>
      <c r="CJ292" s="778"/>
      <c r="CK292" s="778"/>
      <c r="CL292" s="778"/>
      <c r="CM292" s="778"/>
      <c r="CN292" s="778"/>
      <c r="CO292" s="778"/>
      <c r="CP292" s="778"/>
      <c r="CQ292" s="778"/>
      <c r="CR292" s="778"/>
      <c r="CS292" s="778"/>
      <c r="CT292" s="778"/>
      <c r="CU292" s="778"/>
      <c r="CV292" s="778"/>
      <c r="CW292" s="778"/>
      <c r="CX292" s="778"/>
      <c r="CY292" s="778"/>
      <c r="CZ292" s="778"/>
      <c r="DA292" s="778"/>
      <c r="DB292" s="778"/>
      <c r="DC292" s="778"/>
      <c r="DD292" s="778"/>
      <c r="DE292" s="778"/>
      <c r="DF292" s="778"/>
      <c r="DG292" s="778"/>
      <c r="DH292" s="778"/>
      <c r="DI292" s="778"/>
      <c r="DJ292" s="778"/>
      <c r="DK292" s="778"/>
      <c r="DL292" s="778"/>
      <c r="DM292" s="778"/>
      <c r="DN292" s="778"/>
      <c r="DO292" s="778"/>
      <c r="DP292" s="778"/>
      <c r="DQ292" s="778"/>
      <c r="DR292" s="778"/>
      <c r="DS292" s="778"/>
      <c r="DT292" s="779"/>
      <c r="DU292" s="779"/>
      <c r="DV292" s="779"/>
      <c r="DW292" s="779"/>
      <c r="DX292" s="779"/>
      <c r="DY292" s="779"/>
      <c r="DZ292" s="779"/>
      <c r="EA292" s="779"/>
      <c r="EB292" s="779"/>
      <c r="EC292" s="779"/>
      <c r="ED292" s="779"/>
      <c r="EE292" s="779"/>
      <c r="EF292" s="779"/>
      <c r="EG292" s="779"/>
      <c r="EH292" s="779"/>
      <c r="EI292" s="779"/>
      <c r="EJ292" s="779"/>
      <c r="EK292" s="779"/>
      <c r="EL292" s="779"/>
      <c r="EM292" s="779"/>
      <c r="EN292" s="779"/>
      <c r="EO292" s="779"/>
      <c r="EP292" s="779"/>
      <c r="EQ292" s="779"/>
      <c r="ER292" s="779"/>
      <c r="ES292" s="779"/>
      <c r="ET292" s="779"/>
      <c r="EU292" s="779"/>
      <c r="EV292" s="779"/>
      <c r="EW292" s="779"/>
      <c r="EX292" s="779"/>
      <c r="EY292" s="779"/>
      <c r="EZ292" s="779"/>
      <c r="FA292" s="779"/>
      <c r="FB292" s="779"/>
      <c r="FC292" s="779"/>
    </row>
    <row r="293" spans="1:159" ht="22">
      <c r="A293" s="778"/>
      <c r="B293" s="778"/>
      <c r="C293" s="778"/>
      <c r="D293" s="778"/>
      <c r="E293" s="778"/>
      <c r="F293" s="778"/>
      <c r="G293" s="778"/>
      <c r="H293" s="778"/>
      <c r="I293" s="778"/>
      <c r="J293" s="778"/>
      <c r="K293" s="778"/>
      <c r="L293" s="778"/>
      <c r="M293" s="778"/>
      <c r="N293" s="778"/>
      <c r="O293" s="778"/>
      <c r="P293" s="778"/>
      <c r="Q293" s="778"/>
      <c r="R293" s="778"/>
      <c r="S293" s="778"/>
      <c r="T293" s="778"/>
      <c r="U293" s="778"/>
      <c r="V293" s="778"/>
      <c r="W293" s="778"/>
      <c r="X293" s="778"/>
      <c r="Y293" s="778"/>
      <c r="Z293" s="778"/>
      <c r="AA293" s="778"/>
      <c r="AB293" s="778"/>
      <c r="AC293" s="778"/>
      <c r="AD293" s="778"/>
      <c r="AE293" s="778"/>
      <c r="AF293" s="778"/>
      <c r="AG293" s="778"/>
      <c r="AH293" s="778"/>
      <c r="AI293" s="778"/>
      <c r="AJ293" s="778"/>
      <c r="AK293" s="778"/>
      <c r="AL293" s="778"/>
      <c r="AM293" s="778"/>
      <c r="AN293" s="778"/>
      <c r="AO293" s="778"/>
      <c r="AP293" s="778"/>
      <c r="AQ293" s="778"/>
      <c r="AR293" s="778"/>
      <c r="AS293" s="778"/>
      <c r="AT293" s="778"/>
      <c r="AU293" s="778"/>
      <c r="AV293" s="778"/>
      <c r="AW293" s="778"/>
      <c r="AX293" s="778"/>
      <c r="AY293" s="778"/>
      <c r="AZ293" s="778"/>
      <c r="BA293" s="778"/>
      <c r="BB293" s="778"/>
      <c r="BC293" s="778"/>
      <c r="BD293" s="778"/>
      <c r="BE293" s="778"/>
      <c r="BF293" s="778"/>
      <c r="BG293" s="778"/>
      <c r="BH293" s="778"/>
      <c r="BI293" s="778"/>
      <c r="BJ293" s="778"/>
      <c r="BK293" s="778"/>
      <c r="BL293" s="778"/>
      <c r="BM293" s="778"/>
      <c r="BN293" s="778"/>
      <c r="BO293" s="778"/>
      <c r="BP293" s="778"/>
      <c r="BQ293" s="778"/>
      <c r="BR293" s="778"/>
      <c r="BS293" s="778"/>
      <c r="BT293" s="778"/>
      <c r="BU293" s="778"/>
      <c r="BV293" s="778"/>
      <c r="BW293" s="778"/>
      <c r="BX293" s="778"/>
      <c r="BY293" s="778"/>
      <c r="BZ293" s="778"/>
      <c r="CA293" s="778"/>
      <c r="CB293" s="778"/>
      <c r="CC293" s="778"/>
      <c r="CD293" s="778"/>
      <c r="CE293" s="778"/>
      <c r="CF293" s="778"/>
      <c r="CG293" s="778"/>
      <c r="CH293" s="778"/>
      <c r="CI293" s="778"/>
      <c r="CJ293" s="778"/>
      <c r="CK293" s="778"/>
      <c r="CL293" s="778"/>
      <c r="CM293" s="778"/>
      <c r="CN293" s="778"/>
      <c r="CO293" s="778"/>
      <c r="CP293" s="778"/>
      <c r="CQ293" s="778"/>
      <c r="CR293" s="778"/>
      <c r="CS293" s="778"/>
      <c r="CT293" s="778"/>
      <c r="CU293" s="778"/>
      <c r="CV293" s="778"/>
      <c r="CW293" s="778"/>
      <c r="CX293" s="778"/>
      <c r="CY293" s="778"/>
      <c r="CZ293" s="778"/>
      <c r="DA293" s="778"/>
      <c r="DB293" s="778"/>
      <c r="DC293" s="778"/>
      <c r="DD293" s="778"/>
      <c r="DE293" s="778"/>
      <c r="DF293" s="778"/>
      <c r="DG293" s="778"/>
      <c r="DH293" s="778"/>
      <c r="DI293" s="778"/>
      <c r="DJ293" s="778"/>
      <c r="DK293" s="778"/>
      <c r="DL293" s="778"/>
      <c r="DM293" s="778"/>
      <c r="DN293" s="778"/>
      <c r="DO293" s="778"/>
      <c r="DP293" s="778"/>
      <c r="DQ293" s="778"/>
      <c r="DR293" s="778"/>
      <c r="DS293" s="778"/>
      <c r="DT293" s="779"/>
      <c r="DU293" s="779"/>
      <c r="DV293" s="779"/>
      <c r="DW293" s="779"/>
      <c r="DX293" s="779"/>
      <c r="DY293" s="779"/>
      <c r="DZ293" s="779"/>
      <c r="EA293" s="779"/>
      <c r="EB293" s="779"/>
      <c r="EC293" s="779"/>
      <c r="ED293" s="779"/>
      <c r="EE293" s="779"/>
      <c r="EF293" s="779"/>
      <c r="EG293" s="779"/>
      <c r="EH293" s="779"/>
      <c r="EI293" s="779"/>
      <c r="EJ293" s="779"/>
      <c r="EK293" s="779"/>
      <c r="EL293" s="779"/>
      <c r="EM293" s="779"/>
      <c r="EN293" s="779"/>
      <c r="EO293" s="779"/>
      <c r="EP293" s="779"/>
      <c r="EQ293" s="779"/>
      <c r="ER293" s="779"/>
      <c r="ES293" s="779"/>
      <c r="ET293" s="779"/>
      <c r="EU293" s="779"/>
      <c r="EV293" s="779"/>
      <c r="EW293" s="779"/>
      <c r="EX293" s="779"/>
      <c r="EY293" s="779"/>
      <c r="EZ293" s="779"/>
      <c r="FA293" s="779"/>
      <c r="FB293" s="779"/>
      <c r="FC293" s="779"/>
    </row>
    <row r="294" spans="1:159" ht="22">
      <c r="A294" s="778"/>
      <c r="B294" s="778"/>
      <c r="C294" s="778"/>
      <c r="D294" s="778"/>
      <c r="E294" s="778"/>
      <c r="F294" s="778"/>
      <c r="G294" s="778"/>
      <c r="H294" s="778"/>
      <c r="I294" s="778"/>
      <c r="J294" s="778"/>
      <c r="K294" s="778"/>
      <c r="L294" s="778"/>
      <c r="M294" s="778"/>
      <c r="N294" s="778"/>
      <c r="O294" s="778"/>
      <c r="P294" s="778"/>
      <c r="Q294" s="778"/>
      <c r="R294" s="778"/>
      <c r="S294" s="778"/>
      <c r="T294" s="778"/>
      <c r="U294" s="778"/>
      <c r="V294" s="778"/>
      <c r="W294" s="778"/>
      <c r="X294" s="778"/>
      <c r="Y294" s="778"/>
      <c r="Z294" s="778"/>
      <c r="AA294" s="778"/>
      <c r="AB294" s="778"/>
      <c r="AC294" s="778"/>
      <c r="AD294" s="778"/>
      <c r="AE294" s="778"/>
      <c r="AF294" s="778"/>
      <c r="AG294" s="778"/>
      <c r="AH294" s="778"/>
      <c r="AI294" s="778"/>
      <c r="AJ294" s="778"/>
      <c r="AK294" s="778"/>
      <c r="AL294" s="778"/>
      <c r="AM294" s="778"/>
      <c r="AN294" s="778"/>
      <c r="AO294" s="778"/>
      <c r="AP294" s="778"/>
      <c r="AQ294" s="778"/>
      <c r="AR294" s="778"/>
      <c r="AS294" s="778"/>
      <c r="AT294" s="778"/>
      <c r="AU294" s="778"/>
      <c r="AV294" s="778"/>
      <c r="AW294" s="778"/>
      <c r="AX294" s="778"/>
      <c r="AY294" s="778"/>
      <c r="AZ294" s="778"/>
      <c r="BA294" s="778"/>
      <c r="BB294" s="778"/>
      <c r="BC294" s="778"/>
      <c r="BD294" s="778"/>
      <c r="BE294" s="778"/>
      <c r="BF294" s="778"/>
      <c r="BG294" s="778"/>
      <c r="BH294" s="778"/>
      <c r="BI294" s="778"/>
      <c r="BJ294" s="778"/>
      <c r="BK294" s="778"/>
      <c r="BL294" s="778"/>
      <c r="BM294" s="778"/>
      <c r="BN294" s="778"/>
      <c r="BO294" s="778"/>
      <c r="BP294" s="778"/>
      <c r="BQ294" s="778"/>
      <c r="BR294" s="778"/>
      <c r="BS294" s="778"/>
      <c r="BT294" s="778"/>
      <c r="BU294" s="778"/>
      <c r="BV294" s="778"/>
      <c r="BW294" s="778"/>
      <c r="BX294" s="778"/>
      <c r="BY294" s="778"/>
      <c r="BZ294" s="778"/>
      <c r="CA294" s="778"/>
      <c r="CB294" s="778"/>
      <c r="CC294" s="778"/>
      <c r="CD294" s="778"/>
      <c r="CE294" s="778"/>
      <c r="CF294" s="778"/>
      <c r="CG294" s="778"/>
      <c r="CH294" s="778"/>
      <c r="CI294" s="778"/>
      <c r="CJ294" s="778"/>
      <c r="CK294" s="778"/>
      <c r="CL294" s="778"/>
      <c r="CM294" s="778"/>
      <c r="CN294" s="778"/>
      <c r="CO294" s="778"/>
      <c r="CP294" s="778"/>
      <c r="CQ294" s="778"/>
      <c r="CR294" s="778"/>
      <c r="CS294" s="778"/>
      <c r="CT294" s="778"/>
      <c r="CU294" s="778"/>
      <c r="CV294" s="778"/>
      <c r="CW294" s="778"/>
      <c r="CX294" s="778"/>
      <c r="CY294" s="778"/>
      <c r="CZ294" s="778"/>
      <c r="DA294" s="778"/>
      <c r="DB294" s="778"/>
      <c r="DC294" s="778"/>
      <c r="DD294" s="778"/>
      <c r="DE294" s="778"/>
      <c r="DF294" s="778"/>
      <c r="DG294" s="778"/>
      <c r="DH294" s="778"/>
      <c r="DI294" s="778"/>
      <c r="DJ294" s="778"/>
      <c r="DK294" s="778"/>
      <c r="DL294" s="778"/>
      <c r="DM294" s="778"/>
      <c r="DN294" s="778"/>
      <c r="DO294" s="778"/>
      <c r="DP294" s="778"/>
      <c r="DQ294" s="778"/>
      <c r="DR294" s="778"/>
      <c r="DS294" s="778"/>
      <c r="DT294" s="779"/>
      <c r="DU294" s="779"/>
      <c r="DV294" s="779"/>
      <c r="DW294" s="779"/>
      <c r="DX294" s="779"/>
      <c r="DY294" s="779"/>
      <c r="DZ294" s="779"/>
      <c r="EA294" s="779"/>
      <c r="EB294" s="779"/>
      <c r="EC294" s="779"/>
      <c r="ED294" s="779"/>
      <c r="EE294" s="779"/>
      <c r="EF294" s="779"/>
      <c r="EG294" s="779"/>
      <c r="EH294" s="779"/>
      <c r="EI294" s="779"/>
      <c r="EJ294" s="779"/>
      <c r="EK294" s="779"/>
      <c r="EL294" s="779"/>
      <c r="EM294" s="779"/>
      <c r="EN294" s="779"/>
      <c r="EO294" s="779"/>
      <c r="EP294" s="779"/>
      <c r="EQ294" s="779"/>
      <c r="ER294" s="779"/>
      <c r="ES294" s="779"/>
      <c r="ET294" s="779"/>
      <c r="EU294" s="779"/>
      <c r="EV294" s="779"/>
      <c r="EW294" s="779"/>
      <c r="EX294" s="779"/>
      <c r="EY294" s="779"/>
      <c r="EZ294" s="779"/>
      <c r="FA294" s="779"/>
      <c r="FB294" s="779"/>
      <c r="FC294" s="779"/>
    </row>
    <row r="295" spans="1:159" ht="22">
      <c r="A295" s="778"/>
      <c r="B295" s="778"/>
      <c r="C295" s="778"/>
      <c r="D295" s="778"/>
      <c r="E295" s="778"/>
      <c r="F295" s="778"/>
      <c r="G295" s="778"/>
      <c r="H295" s="778"/>
      <c r="I295" s="778"/>
      <c r="J295" s="778"/>
      <c r="K295" s="778"/>
      <c r="L295" s="778"/>
      <c r="M295" s="778"/>
      <c r="N295" s="778"/>
      <c r="O295" s="778"/>
      <c r="P295" s="778"/>
      <c r="Q295" s="778"/>
      <c r="R295" s="778"/>
      <c r="S295" s="778"/>
      <c r="T295" s="778"/>
      <c r="U295" s="778"/>
      <c r="V295" s="778"/>
      <c r="W295" s="778"/>
      <c r="X295" s="778"/>
      <c r="Y295" s="778"/>
      <c r="Z295" s="778"/>
      <c r="AA295" s="778"/>
      <c r="AB295" s="778"/>
      <c r="AC295" s="778"/>
      <c r="AD295" s="778"/>
      <c r="AE295" s="778"/>
      <c r="AF295" s="778"/>
      <c r="AG295" s="778"/>
      <c r="AH295" s="778"/>
      <c r="AI295" s="778"/>
      <c r="AJ295" s="778"/>
      <c r="AK295" s="778"/>
      <c r="AL295" s="778"/>
      <c r="AM295" s="778"/>
      <c r="AN295" s="778"/>
      <c r="AO295" s="778"/>
      <c r="AP295" s="778"/>
      <c r="AQ295" s="778"/>
      <c r="AR295" s="778"/>
      <c r="AS295" s="778"/>
      <c r="AT295" s="778"/>
      <c r="AU295" s="778"/>
      <c r="AV295" s="778"/>
      <c r="AW295" s="778"/>
      <c r="AX295" s="778"/>
      <c r="AY295" s="778"/>
      <c r="AZ295" s="778"/>
      <c r="BA295" s="778"/>
      <c r="BB295" s="778"/>
      <c r="BC295" s="778"/>
      <c r="BD295" s="778"/>
      <c r="BE295" s="778"/>
      <c r="BF295" s="778"/>
      <c r="BG295" s="778"/>
      <c r="BH295" s="778"/>
      <c r="BI295" s="778"/>
      <c r="BJ295" s="778"/>
      <c r="BK295" s="778"/>
      <c r="BL295" s="778"/>
      <c r="BM295" s="778"/>
      <c r="BN295" s="778"/>
      <c r="BO295" s="778"/>
      <c r="BP295" s="778"/>
      <c r="BQ295" s="778"/>
      <c r="BR295" s="778"/>
      <c r="BS295" s="778"/>
      <c r="BT295" s="778"/>
      <c r="BU295" s="778"/>
      <c r="BV295" s="778"/>
      <c r="BW295" s="778"/>
      <c r="BX295" s="778"/>
      <c r="BY295" s="778"/>
      <c r="BZ295" s="778"/>
      <c r="CA295" s="778"/>
      <c r="CB295" s="778"/>
      <c r="CC295" s="778"/>
      <c r="CD295" s="778"/>
      <c r="CE295" s="778"/>
      <c r="CF295" s="778"/>
      <c r="CG295" s="778"/>
      <c r="CH295" s="778"/>
      <c r="CI295" s="778"/>
      <c r="CJ295" s="778"/>
      <c r="CK295" s="778"/>
      <c r="CL295" s="778"/>
      <c r="CM295" s="778"/>
      <c r="CN295" s="778"/>
      <c r="CO295" s="778"/>
      <c r="CP295" s="778"/>
      <c r="CQ295" s="778"/>
      <c r="CR295" s="778"/>
      <c r="CS295" s="778"/>
      <c r="CT295" s="778"/>
      <c r="CU295" s="778"/>
      <c r="CV295" s="778"/>
      <c r="CW295" s="778"/>
      <c r="CX295" s="778"/>
      <c r="CY295" s="778"/>
      <c r="CZ295" s="778"/>
      <c r="DA295" s="778"/>
      <c r="DB295" s="778"/>
      <c r="DC295" s="778"/>
      <c r="DD295" s="778"/>
      <c r="DE295" s="778"/>
      <c r="DF295" s="778"/>
      <c r="DG295" s="778"/>
      <c r="DH295" s="778"/>
      <c r="DI295" s="778"/>
      <c r="DJ295" s="778"/>
      <c r="DK295" s="778"/>
      <c r="DL295" s="778"/>
      <c r="DM295" s="778"/>
      <c r="DN295" s="778"/>
      <c r="DO295" s="778"/>
      <c r="DP295" s="778"/>
      <c r="DQ295" s="778"/>
      <c r="DR295" s="778"/>
      <c r="DS295" s="778"/>
      <c r="DT295" s="779"/>
      <c r="DU295" s="779"/>
      <c r="DV295" s="779"/>
      <c r="DW295" s="779"/>
      <c r="DX295" s="779"/>
      <c r="DY295" s="779"/>
      <c r="DZ295" s="779"/>
      <c r="EA295" s="779"/>
      <c r="EB295" s="779"/>
      <c r="EC295" s="779"/>
      <c r="ED295" s="779"/>
      <c r="EE295" s="779"/>
      <c r="EF295" s="779"/>
      <c r="EG295" s="779"/>
      <c r="EH295" s="779"/>
      <c r="EI295" s="779"/>
      <c r="EJ295" s="779"/>
      <c r="EK295" s="779"/>
      <c r="EL295" s="779"/>
      <c r="EM295" s="779"/>
      <c r="EN295" s="779"/>
      <c r="EO295" s="779"/>
      <c r="EP295" s="779"/>
      <c r="EQ295" s="779"/>
      <c r="ER295" s="779"/>
      <c r="ES295" s="779"/>
      <c r="ET295" s="779"/>
      <c r="EU295" s="779"/>
      <c r="EV295" s="779"/>
      <c r="EW295" s="779"/>
      <c r="EX295" s="779"/>
      <c r="EY295" s="779"/>
      <c r="EZ295" s="779"/>
      <c r="FA295" s="779"/>
      <c r="FB295" s="779"/>
      <c r="FC295" s="779"/>
    </row>
    <row r="296" spans="1:159" ht="22">
      <c r="A296" s="778"/>
      <c r="B296" s="778"/>
      <c r="C296" s="778"/>
      <c r="D296" s="778"/>
      <c r="E296" s="778"/>
      <c r="F296" s="778"/>
      <c r="G296" s="778"/>
      <c r="H296" s="778"/>
      <c r="I296" s="778"/>
      <c r="J296" s="778"/>
      <c r="K296" s="778"/>
      <c r="L296" s="778"/>
      <c r="M296" s="778"/>
      <c r="N296" s="778"/>
      <c r="O296" s="778"/>
      <c r="P296" s="778"/>
      <c r="Q296" s="778"/>
      <c r="R296" s="778"/>
      <c r="S296" s="778"/>
      <c r="T296" s="778"/>
      <c r="U296" s="778"/>
      <c r="V296" s="778"/>
      <c r="W296" s="778"/>
      <c r="X296" s="778"/>
      <c r="Y296" s="778"/>
      <c r="Z296" s="778"/>
      <c r="AA296" s="778"/>
      <c r="AB296" s="778"/>
      <c r="AC296" s="778"/>
      <c r="AD296" s="778"/>
      <c r="AE296" s="778"/>
      <c r="AF296" s="778"/>
      <c r="AG296" s="778"/>
      <c r="AH296" s="778"/>
      <c r="AI296" s="778"/>
      <c r="AJ296" s="778"/>
      <c r="AK296" s="778"/>
      <c r="AL296" s="778"/>
      <c r="AM296" s="778"/>
      <c r="AN296" s="778"/>
      <c r="AO296" s="778"/>
      <c r="AP296" s="778"/>
      <c r="AQ296" s="778"/>
      <c r="AR296" s="778"/>
      <c r="AS296" s="778"/>
      <c r="AT296" s="778"/>
      <c r="AU296" s="778"/>
      <c r="AV296" s="778"/>
      <c r="AW296" s="778"/>
      <c r="AX296" s="778"/>
      <c r="AY296" s="778"/>
      <c r="AZ296" s="778"/>
      <c r="BA296" s="778"/>
      <c r="BB296" s="778"/>
      <c r="BC296" s="778"/>
      <c r="BD296" s="778"/>
      <c r="BE296" s="778"/>
      <c r="BF296" s="778"/>
      <c r="BG296" s="778"/>
      <c r="BH296" s="778"/>
      <c r="BI296" s="778"/>
      <c r="BJ296" s="778"/>
      <c r="BK296" s="778"/>
      <c r="BL296" s="778"/>
      <c r="BM296" s="778"/>
      <c r="BN296" s="778"/>
      <c r="BO296" s="778"/>
      <c r="BP296" s="778"/>
      <c r="BQ296" s="778"/>
      <c r="BR296" s="778"/>
      <c r="BS296" s="778"/>
      <c r="BT296" s="778"/>
      <c r="BU296" s="778"/>
      <c r="BV296" s="778"/>
      <c r="BW296" s="778"/>
      <c r="BX296" s="778"/>
      <c r="BY296" s="778"/>
      <c r="BZ296" s="778"/>
      <c r="CA296" s="778"/>
      <c r="CB296" s="778"/>
      <c r="CC296" s="778"/>
      <c r="CD296" s="778"/>
      <c r="CE296" s="778"/>
      <c r="CF296" s="778"/>
      <c r="CG296" s="778"/>
      <c r="CH296" s="778"/>
      <c r="CI296" s="778"/>
      <c r="CJ296" s="778"/>
      <c r="CK296" s="778"/>
      <c r="CL296" s="778"/>
      <c r="CM296" s="778"/>
      <c r="CN296" s="778"/>
      <c r="CO296" s="778"/>
      <c r="CP296" s="778"/>
      <c r="CQ296" s="778"/>
      <c r="CR296" s="778"/>
      <c r="CS296" s="778"/>
      <c r="CT296" s="778"/>
      <c r="CU296" s="778"/>
      <c r="CV296" s="778"/>
      <c r="CW296" s="778"/>
      <c r="CX296" s="778"/>
      <c r="CY296" s="778"/>
      <c r="CZ296" s="778"/>
      <c r="DA296" s="778"/>
      <c r="DB296" s="778"/>
      <c r="DC296" s="778"/>
      <c r="DD296" s="778"/>
      <c r="DE296" s="778"/>
      <c r="DF296" s="778"/>
      <c r="DG296" s="778"/>
      <c r="DH296" s="778"/>
      <c r="DI296" s="778"/>
      <c r="DJ296" s="778"/>
      <c r="DK296" s="778"/>
      <c r="DL296" s="778"/>
      <c r="DM296" s="778"/>
      <c r="DN296" s="778"/>
      <c r="DO296" s="778"/>
      <c r="DP296" s="778"/>
      <c r="DQ296" s="778"/>
      <c r="DR296" s="778"/>
      <c r="DS296" s="778"/>
      <c r="DT296" s="779"/>
      <c r="DU296" s="779"/>
      <c r="DV296" s="779"/>
      <c r="DW296" s="779"/>
      <c r="DX296" s="779"/>
      <c r="DY296" s="779"/>
      <c r="DZ296" s="779"/>
      <c r="EA296" s="779"/>
      <c r="EB296" s="779"/>
      <c r="EC296" s="779"/>
      <c r="ED296" s="779"/>
      <c r="EE296" s="779"/>
      <c r="EF296" s="779"/>
      <c r="EG296" s="779"/>
      <c r="EH296" s="779"/>
      <c r="EI296" s="779"/>
      <c r="EJ296" s="779"/>
      <c r="EK296" s="779"/>
      <c r="EL296" s="779"/>
      <c r="EM296" s="779"/>
      <c r="EN296" s="779"/>
      <c r="EO296" s="779"/>
      <c r="EP296" s="779"/>
      <c r="EQ296" s="779"/>
      <c r="ER296" s="779"/>
      <c r="ES296" s="779"/>
      <c r="ET296" s="779"/>
      <c r="EU296" s="779"/>
      <c r="EV296" s="779"/>
      <c r="EW296" s="779"/>
      <c r="EX296" s="779"/>
      <c r="EY296" s="779"/>
      <c r="EZ296" s="779"/>
      <c r="FA296" s="779"/>
      <c r="FB296" s="779"/>
      <c r="FC296" s="779"/>
    </row>
    <row r="297" spans="1:159" ht="22">
      <c r="A297" s="778"/>
      <c r="B297" s="778"/>
      <c r="C297" s="778"/>
      <c r="D297" s="778"/>
      <c r="E297" s="778"/>
      <c r="F297" s="778"/>
      <c r="G297" s="778"/>
      <c r="H297" s="778"/>
      <c r="I297" s="778"/>
      <c r="J297" s="778"/>
      <c r="K297" s="778"/>
      <c r="L297" s="778"/>
      <c r="M297" s="778"/>
      <c r="N297" s="778"/>
      <c r="O297" s="778"/>
      <c r="P297" s="778"/>
      <c r="Q297" s="778"/>
      <c r="R297" s="778"/>
      <c r="S297" s="778"/>
      <c r="T297" s="778"/>
      <c r="U297" s="778"/>
      <c r="V297" s="778"/>
      <c r="W297" s="778"/>
      <c r="X297" s="778"/>
      <c r="Y297" s="778"/>
      <c r="Z297" s="778"/>
      <c r="AA297" s="778"/>
      <c r="AB297" s="778"/>
      <c r="AC297" s="778"/>
      <c r="AD297" s="778"/>
      <c r="AE297" s="778"/>
      <c r="AF297" s="778"/>
      <c r="AG297" s="778"/>
      <c r="AH297" s="778"/>
      <c r="AI297" s="778"/>
      <c r="AJ297" s="778"/>
      <c r="AK297" s="778"/>
      <c r="AL297" s="778"/>
      <c r="AM297" s="778"/>
      <c r="AN297" s="778"/>
      <c r="AO297" s="778"/>
      <c r="AP297" s="778"/>
      <c r="AQ297" s="778"/>
      <c r="AR297" s="778"/>
      <c r="AS297" s="778"/>
      <c r="AT297" s="778"/>
      <c r="AU297" s="778"/>
      <c r="AV297" s="778"/>
      <c r="AW297" s="778"/>
      <c r="AX297" s="778"/>
      <c r="AY297" s="778"/>
      <c r="AZ297" s="778"/>
      <c r="BA297" s="778"/>
      <c r="BB297" s="778"/>
      <c r="BC297" s="778"/>
      <c r="BD297" s="778"/>
      <c r="BE297" s="778"/>
      <c r="BF297" s="778"/>
      <c r="BG297" s="778"/>
      <c r="BH297" s="778"/>
      <c r="BI297" s="778"/>
      <c r="BJ297" s="778"/>
      <c r="BK297" s="778"/>
      <c r="BL297" s="778"/>
      <c r="BM297" s="778"/>
      <c r="BN297" s="778"/>
      <c r="BO297" s="778"/>
      <c r="BP297" s="778"/>
      <c r="BQ297" s="778"/>
      <c r="BR297" s="778"/>
      <c r="BS297" s="778"/>
      <c r="BT297" s="778"/>
      <c r="BU297" s="778"/>
      <c r="BV297" s="778"/>
      <c r="BW297" s="778"/>
      <c r="BX297" s="778"/>
      <c r="BY297" s="778"/>
      <c r="BZ297" s="778"/>
      <c r="CA297" s="778"/>
      <c r="CB297" s="778"/>
      <c r="CC297" s="778"/>
      <c r="CD297" s="778"/>
      <c r="CE297" s="778"/>
      <c r="CF297" s="778"/>
      <c r="CG297" s="778"/>
      <c r="CH297" s="778"/>
      <c r="CI297" s="778"/>
      <c r="CJ297" s="778"/>
      <c r="CK297" s="778"/>
      <c r="CL297" s="778"/>
      <c r="CM297" s="778"/>
      <c r="CN297" s="778"/>
      <c r="CO297" s="778"/>
      <c r="CP297" s="778"/>
      <c r="CQ297" s="778"/>
      <c r="CR297" s="778"/>
      <c r="CS297" s="778"/>
      <c r="CT297" s="778"/>
      <c r="CU297" s="778"/>
      <c r="CV297" s="778"/>
      <c r="CW297" s="778"/>
      <c r="CX297" s="778"/>
      <c r="CY297" s="778"/>
      <c r="CZ297" s="778"/>
      <c r="DA297" s="778"/>
      <c r="DB297" s="778"/>
      <c r="DC297" s="778"/>
      <c r="DD297" s="778"/>
      <c r="DE297" s="778"/>
      <c r="DF297" s="778"/>
      <c r="DG297" s="778"/>
      <c r="DH297" s="778"/>
      <c r="DI297" s="778"/>
      <c r="DJ297" s="778"/>
      <c r="DK297" s="778"/>
      <c r="DL297" s="778"/>
      <c r="DM297" s="778"/>
      <c r="DN297" s="778"/>
      <c r="DO297" s="778"/>
      <c r="DP297" s="778"/>
      <c r="DQ297" s="778"/>
      <c r="DR297" s="778"/>
      <c r="DS297" s="778"/>
      <c r="DT297" s="779"/>
      <c r="DU297" s="779"/>
      <c r="DV297" s="779"/>
      <c r="DW297" s="779"/>
      <c r="DX297" s="779"/>
      <c r="DY297" s="779"/>
      <c r="DZ297" s="779"/>
      <c r="EA297" s="779"/>
      <c r="EB297" s="779"/>
      <c r="EC297" s="779"/>
      <c r="ED297" s="779"/>
      <c r="EE297" s="779"/>
      <c r="EF297" s="779"/>
      <c r="EG297" s="779"/>
      <c r="EH297" s="779"/>
      <c r="EI297" s="779"/>
      <c r="EJ297" s="779"/>
      <c r="EK297" s="779"/>
      <c r="EL297" s="779"/>
      <c r="EM297" s="779"/>
      <c r="EN297" s="779"/>
      <c r="EO297" s="779"/>
      <c r="EP297" s="779"/>
      <c r="EQ297" s="779"/>
      <c r="ER297" s="779"/>
      <c r="ES297" s="779"/>
      <c r="ET297" s="779"/>
      <c r="EU297" s="779"/>
      <c r="EV297" s="779"/>
      <c r="EW297" s="779"/>
      <c r="EX297" s="779"/>
      <c r="EY297" s="779"/>
      <c r="EZ297" s="779"/>
      <c r="FA297" s="779"/>
      <c r="FB297" s="779"/>
      <c r="FC297" s="779"/>
    </row>
    <row r="298" spans="1:159" ht="22">
      <c r="A298" s="778"/>
      <c r="B298" s="778"/>
      <c r="C298" s="778"/>
      <c r="D298" s="778"/>
      <c r="E298" s="778"/>
      <c r="F298" s="778"/>
      <c r="G298" s="778"/>
      <c r="H298" s="778"/>
      <c r="I298" s="778"/>
      <c r="J298" s="778"/>
      <c r="K298" s="778"/>
      <c r="L298" s="778"/>
      <c r="M298" s="778"/>
      <c r="N298" s="778"/>
      <c r="O298" s="778"/>
      <c r="P298" s="778"/>
      <c r="Q298" s="778"/>
      <c r="R298" s="778"/>
      <c r="S298" s="778"/>
      <c r="T298" s="778"/>
      <c r="U298" s="778"/>
      <c r="V298" s="778"/>
      <c r="W298" s="778"/>
      <c r="X298" s="778"/>
      <c r="Y298" s="778"/>
      <c r="Z298" s="778"/>
      <c r="AA298" s="778"/>
      <c r="AB298" s="778"/>
      <c r="AC298" s="778"/>
      <c r="AD298" s="778"/>
      <c r="AE298" s="778"/>
      <c r="AF298" s="778"/>
      <c r="AG298" s="778"/>
      <c r="AH298" s="778"/>
      <c r="AI298" s="778"/>
      <c r="AJ298" s="778"/>
      <c r="AK298" s="778"/>
      <c r="AL298" s="778"/>
      <c r="AM298" s="778"/>
      <c r="AN298" s="778"/>
      <c r="AO298" s="778"/>
      <c r="AP298" s="778"/>
      <c r="AQ298" s="778"/>
      <c r="AR298" s="778"/>
      <c r="AS298" s="778"/>
      <c r="AT298" s="778"/>
      <c r="AU298" s="778"/>
      <c r="AV298" s="778"/>
      <c r="AW298" s="778"/>
      <c r="AX298" s="778"/>
      <c r="AY298" s="778"/>
      <c r="AZ298" s="778"/>
      <c r="BA298" s="778"/>
      <c r="BB298" s="778"/>
      <c r="BC298" s="778"/>
      <c r="BD298" s="778"/>
      <c r="BE298" s="778"/>
      <c r="BF298" s="778"/>
      <c r="BG298" s="778"/>
      <c r="BH298" s="778"/>
      <c r="BI298" s="778"/>
      <c r="BJ298" s="778"/>
      <c r="BK298" s="778"/>
      <c r="BL298" s="778"/>
      <c r="BM298" s="778"/>
      <c r="BN298" s="778"/>
      <c r="BO298" s="778"/>
      <c r="BP298" s="778"/>
      <c r="BQ298" s="778"/>
      <c r="BR298" s="778"/>
      <c r="BS298" s="778"/>
      <c r="BT298" s="778"/>
      <c r="BU298" s="778"/>
      <c r="BV298" s="778"/>
      <c r="BW298" s="778"/>
      <c r="BX298" s="778"/>
      <c r="BY298" s="778"/>
      <c r="BZ298" s="778"/>
      <c r="CA298" s="778"/>
      <c r="CB298" s="778"/>
      <c r="CC298" s="778"/>
      <c r="CD298" s="778"/>
      <c r="CE298" s="778"/>
      <c r="CF298" s="778"/>
      <c r="CG298" s="778"/>
      <c r="CH298" s="778"/>
      <c r="CI298" s="778"/>
      <c r="CJ298" s="778"/>
      <c r="CK298" s="778"/>
      <c r="CL298" s="778"/>
      <c r="CM298" s="778"/>
      <c r="CN298" s="778"/>
      <c r="CO298" s="778"/>
      <c r="CP298" s="778"/>
      <c r="CQ298" s="778"/>
      <c r="CR298" s="778"/>
      <c r="CS298" s="778"/>
      <c r="CT298" s="778"/>
      <c r="CU298" s="778"/>
      <c r="CV298" s="778"/>
      <c r="CW298" s="778"/>
      <c r="CX298" s="778"/>
      <c r="CY298" s="778"/>
      <c r="CZ298" s="778"/>
      <c r="DA298" s="778"/>
      <c r="DB298" s="778"/>
      <c r="DC298" s="778"/>
      <c r="DD298" s="778"/>
      <c r="DE298" s="778"/>
      <c r="DF298" s="778"/>
      <c r="DG298" s="778"/>
      <c r="DH298" s="778"/>
      <c r="DI298" s="778"/>
      <c r="DJ298" s="778"/>
      <c r="DK298" s="778"/>
      <c r="DL298" s="778"/>
      <c r="DM298" s="778"/>
      <c r="DN298" s="778"/>
      <c r="DO298" s="778"/>
      <c r="DP298" s="778"/>
      <c r="DQ298" s="778"/>
      <c r="DR298" s="778"/>
      <c r="DS298" s="778"/>
      <c r="DT298" s="779"/>
      <c r="DU298" s="779"/>
      <c r="DV298" s="779"/>
      <c r="DW298" s="779"/>
      <c r="DX298" s="779"/>
      <c r="DY298" s="779"/>
      <c r="DZ298" s="779"/>
      <c r="EA298" s="779"/>
      <c r="EB298" s="779"/>
      <c r="EC298" s="779"/>
      <c r="ED298" s="779"/>
      <c r="EE298" s="779"/>
      <c r="EF298" s="779"/>
      <c r="EG298" s="779"/>
      <c r="EH298" s="779"/>
      <c r="EI298" s="779"/>
      <c r="EJ298" s="779"/>
      <c r="EK298" s="779"/>
      <c r="EL298" s="779"/>
      <c r="EM298" s="779"/>
      <c r="EN298" s="779"/>
      <c r="EO298" s="779"/>
      <c r="EP298" s="779"/>
      <c r="EQ298" s="779"/>
      <c r="ER298" s="779"/>
      <c r="ES298" s="779"/>
      <c r="ET298" s="779"/>
      <c r="EU298" s="779"/>
      <c r="EV298" s="779"/>
      <c r="EW298" s="779"/>
      <c r="EX298" s="779"/>
      <c r="EY298" s="779"/>
      <c r="EZ298" s="779"/>
      <c r="FA298" s="779"/>
      <c r="FB298" s="779"/>
      <c r="FC298" s="779"/>
    </row>
    <row r="299" spans="1:159" ht="22">
      <c r="A299" s="778"/>
      <c r="B299" s="778"/>
      <c r="C299" s="778"/>
      <c r="D299" s="778"/>
      <c r="E299" s="778"/>
      <c r="F299" s="778"/>
      <c r="G299" s="778"/>
      <c r="H299" s="778"/>
      <c r="I299" s="778"/>
      <c r="J299" s="778"/>
      <c r="K299" s="778"/>
      <c r="L299" s="778"/>
      <c r="M299" s="778"/>
      <c r="N299" s="778"/>
      <c r="O299" s="778"/>
      <c r="P299" s="778"/>
      <c r="Q299" s="778"/>
      <c r="R299" s="778"/>
      <c r="S299" s="778"/>
      <c r="T299" s="778"/>
      <c r="U299" s="778"/>
      <c r="V299" s="778"/>
      <c r="W299" s="778"/>
      <c r="X299" s="778"/>
      <c r="Y299" s="778"/>
      <c r="Z299" s="778"/>
      <c r="AA299" s="778"/>
      <c r="AB299" s="778"/>
      <c r="AC299" s="778"/>
      <c r="AD299" s="778"/>
      <c r="AE299" s="778"/>
      <c r="AF299" s="778"/>
      <c r="AG299" s="778"/>
      <c r="AH299" s="778"/>
      <c r="AI299" s="778"/>
      <c r="AJ299" s="778"/>
      <c r="AK299" s="778"/>
      <c r="AL299" s="778"/>
      <c r="AM299" s="778"/>
      <c r="AN299" s="778"/>
      <c r="AO299" s="778"/>
      <c r="AP299" s="778"/>
      <c r="AQ299" s="778"/>
      <c r="AR299" s="778"/>
      <c r="AS299" s="778"/>
      <c r="AT299" s="778"/>
      <c r="AU299" s="778"/>
      <c r="AV299" s="778"/>
      <c r="AW299" s="778"/>
      <c r="AX299" s="778"/>
      <c r="AY299" s="778"/>
      <c r="AZ299" s="778"/>
      <c r="BA299" s="778"/>
      <c r="BB299" s="778"/>
      <c r="BC299" s="778"/>
      <c r="BD299" s="778"/>
      <c r="BE299" s="778"/>
      <c r="BF299" s="778"/>
      <c r="BG299" s="778"/>
      <c r="BH299" s="778"/>
      <c r="BI299" s="778"/>
      <c r="BJ299" s="778"/>
      <c r="BK299" s="778"/>
      <c r="BL299" s="778"/>
      <c r="BM299" s="778"/>
      <c r="BN299" s="778"/>
      <c r="BO299" s="778"/>
      <c r="BP299" s="778"/>
      <c r="BQ299" s="778"/>
      <c r="BR299" s="778"/>
      <c r="BS299" s="778"/>
      <c r="BT299" s="778"/>
      <c r="BU299" s="778"/>
      <c r="BV299" s="778"/>
      <c r="BW299" s="778"/>
      <c r="BX299" s="778"/>
      <c r="BY299" s="778"/>
      <c r="BZ299" s="778"/>
      <c r="CA299" s="778"/>
      <c r="CB299" s="778"/>
      <c r="CC299" s="778"/>
      <c r="CD299" s="778"/>
      <c r="CE299" s="778"/>
      <c r="CF299" s="778"/>
      <c r="CG299" s="778"/>
      <c r="CH299" s="778"/>
      <c r="CI299" s="778"/>
      <c r="CJ299" s="778"/>
      <c r="CK299" s="778"/>
      <c r="CL299" s="778"/>
      <c r="CM299" s="778"/>
      <c r="CN299" s="778"/>
      <c r="CO299" s="778"/>
      <c r="CP299" s="778"/>
      <c r="CQ299" s="778"/>
      <c r="CR299" s="778"/>
      <c r="CS299" s="778"/>
      <c r="CT299" s="778"/>
      <c r="CU299" s="778"/>
      <c r="CV299" s="778"/>
      <c r="CW299" s="778"/>
      <c r="CX299" s="778"/>
      <c r="CY299" s="778"/>
      <c r="CZ299" s="778"/>
      <c r="DA299" s="778"/>
      <c r="DB299" s="778"/>
      <c r="DC299" s="778"/>
      <c r="DD299" s="778"/>
      <c r="DE299" s="778"/>
      <c r="DF299" s="778"/>
      <c r="DG299" s="778"/>
      <c r="DH299" s="778"/>
      <c r="DI299" s="778"/>
      <c r="DJ299" s="778"/>
      <c r="DK299" s="778"/>
      <c r="DL299" s="778"/>
      <c r="DM299" s="778"/>
      <c r="DN299" s="778"/>
      <c r="DO299" s="778"/>
      <c r="DP299" s="778"/>
      <c r="DQ299" s="778"/>
      <c r="DR299" s="778"/>
      <c r="DS299" s="778"/>
      <c r="DT299" s="779"/>
      <c r="DU299" s="779"/>
      <c r="DV299" s="779"/>
      <c r="DW299" s="779"/>
      <c r="DX299" s="779"/>
      <c r="DY299" s="779"/>
      <c r="DZ299" s="779"/>
      <c r="EA299" s="779"/>
      <c r="EB299" s="779"/>
      <c r="EC299" s="779"/>
      <c r="ED299" s="779"/>
      <c r="EE299" s="779"/>
      <c r="EF299" s="779"/>
      <c r="EG299" s="779"/>
      <c r="EH299" s="779"/>
      <c r="EI299" s="779"/>
      <c r="EJ299" s="779"/>
      <c r="EK299" s="779"/>
      <c r="EL299" s="779"/>
      <c r="EM299" s="779"/>
      <c r="EN299" s="779"/>
      <c r="EO299" s="779"/>
      <c r="EP299" s="779"/>
      <c r="EQ299" s="779"/>
      <c r="ER299" s="779"/>
      <c r="ES299" s="779"/>
      <c r="ET299" s="779"/>
      <c r="EU299" s="779"/>
      <c r="EV299" s="779"/>
      <c r="EW299" s="779"/>
      <c r="EX299" s="779"/>
      <c r="EY299" s="779"/>
      <c r="EZ299" s="779"/>
      <c r="FA299" s="779"/>
      <c r="FB299" s="779"/>
      <c r="FC299" s="779"/>
    </row>
    <row r="300" spans="1:159" ht="22">
      <c r="A300" s="778"/>
      <c r="B300" s="778"/>
      <c r="C300" s="778"/>
      <c r="D300" s="778"/>
      <c r="E300" s="778"/>
      <c r="F300" s="778"/>
      <c r="G300" s="778"/>
      <c r="H300" s="778"/>
      <c r="I300" s="778"/>
      <c r="J300" s="778"/>
      <c r="K300" s="778"/>
      <c r="L300" s="778"/>
      <c r="M300" s="778"/>
      <c r="N300" s="778"/>
      <c r="O300" s="778"/>
      <c r="P300" s="778"/>
      <c r="Q300" s="778"/>
      <c r="R300" s="778"/>
      <c r="S300" s="778"/>
      <c r="T300" s="778"/>
      <c r="U300" s="778"/>
      <c r="V300" s="778"/>
      <c r="W300" s="778"/>
      <c r="X300" s="778"/>
      <c r="Y300" s="778"/>
      <c r="Z300" s="778"/>
      <c r="AA300" s="778"/>
      <c r="AB300" s="778"/>
      <c r="AC300" s="778"/>
      <c r="AD300" s="778"/>
      <c r="AE300" s="778"/>
      <c r="AF300" s="778"/>
      <c r="AG300" s="778"/>
      <c r="AH300" s="778"/>
      <c r="AI300" s="778"/>
      <c r="AJ300" s="778"/>
      <c r="AK300" s="778"/>
      <c r="AL300" s="778"/>
      <c r="AM300" s="778"/>
      <c r="AN300" s="778"/>
      <c r="AO300" s="778"/>
      <c r="AP300" s="778"/>
      <c r="AQ300" s="778"/>
      <c r="AR300" s="778"/>
      <c r="AS300" s="778"/>
      <c r="AT300" s="778"/>
      <c r="AU300" s="778"/>
      <c r="AV300" s="778"/>
      <c r="AW300" s="778"/>
      <c r="AX300" s="778"/>
      <c r="AY300" s="778"/>
      <c r="AZ300" s="778"/>
      <c r="BA300" s="778"/>
      <c r="BB300" s="778"/>
      <c r="BC300" s="778"/>
      <c r="BD300" s="778"/>
      <c r="BE300" s="778"/>
      <c r="BF300" s="778"/>
      <c r="BG300" s="778"/>
      <c r="BH300" s="778"/>
      <c r="BI300" s="778"/>
      <c r="BJ300" s="778"/>
      <c r="BK300" s="778"/>
      <c r="BL300" s="778"/>
      <c r="BM300" s="778"/>
      <c r="BN300" s="778"/>
      <c r="BO300" s="778"/>
      <c r="BP300" s="778"/>
      <c r="BQ300" s="778"/>
      <c r="BR300" s="778"/>
      <c r="BS300" s="778"/>
      <c r="BT300" s="778"/>
      <c r="BU300" s="778"/>
      <c r="BV300" s="778"/>
      <c r="BW300" s="778"/>
      <c r="BX300" s="778"/>
      <c r="BY300" s="778"/>
      <c r="BZ300" s="778"/>
      <c r="CA300" s="778"/>
      <c r="CB300" s="778"/>
      <c r="CC300" s="778"/>
      <c r="CD300" s="778"/>
      <c r="CE300" s="778"/>
      <c r="CF300" s="778"/>
      <c r="CG300" s="778"/>
      <c r="CH300" s="778"/>
      <c r="CI300" s="778"/>
      <c r="CJ300" s="778"/>
      <c r="CK300" s="778"/>
      <c r="CL300" s="778"/>
      <c r="CM300" s="778"/>
      <c r="CN300" s="778"/>
      <c r="CO300" s="778"/>
      <c r="CP300" s="778"/>
      <c r="CQ300" s="778"/>
      <c r="CR300" s="778"/>
      <c r="CS300" s="778"/>
      <c r="CT300" s="778"/>
      <c r="CU300" s="778"/>
      <c r="CV300" s="778"/>
      <c r="CW300" s="778"/>
      <c r="CX300" s="778"/>
      <c r="CY300" s="778"/>
      <c r="CZ300" s="778"/>
      <c r="DA300" s="778"/>
      <c r="DB300" s="778"/>
      <c r="DC300" s="778"/>
      <c r="DD300" s="778"/>
      <c r="DE300" s="778"/>
      <c r="DF300" s="778"/>
      <c r="DG300" s="778"/>
      <c r="DH300" s="778"/>
      <c r="DI300" s="778"/>
      <c r="DJ300" s="778"/>
      <c r="DK300" s="778"/>
      <c r="DL300" s="778"/>
      <c r="DM300" s="778"/>
      <c r="DN300" s="778"/>
      <c r="DO300" s="778"/>
      <c r="DP300" s="778"/>
      <c r="DQ300" s="778"/>
      <c r="DR300" s="778"/>
      <c r="DS300" s="778"/>
      <c r="DT300" s="779"/>
      <c r="DU300" s="779"/>
      <c r="DV300" s="779"/>
      <c r="DW300" s="779"/>
      <c r="DX300" s="779"/>
      <c r="DY300" s="779"/>
      <c r="DZ300" s="779"/>
      <c r="EA300" s="779"/>
      <c r="EB300" s="779"/>
      <c r="EC300" s="779"/>
      <c r="ED300" s="779"/>
      <c r="EE300" s="779"/>
      <c r="EF300" s="779"/>
      <c r="EG300" s="779"/>
      <c r="EH300" s="779"/>
      <c r="EI300" s="779"/>
      <c r="EJ300" s="779"/>
      <c r="EK300" s="779"/>
      <c r="EL300" s="779"/>
      <c r="EM300" s="779"/>
      <c r="EN300" s="779"/>
      <c r="EO300" s="779"/>
      <c r="EP300" s="779"/>
      <c r="EQ300" s="779"/>
      <c r="ER300" s="779"/>
      <c r="ES300" s="779"/>
      <c r="ET300" s="779"/>
      <c r="EU300" s="779"/>
      <c r="EV300" s="779"/>
      <c r="EW300" s="779"/>
      <c r="EX300" s="779"/>
      <c r="EY300" s="779"/>
      <c r="EZ300" s="779"/>
      <c r="FA300" s="779"/>
      <c r="FB300" s="779"/>
      <c r="FC300" s="779"/>
    </row>
    <row r="301" spans="1:159" ht="22">
      <c r="A301" s="778"/>
      <c r="B301" s="778"/>
      <c r="C301" s="778"/>
      <c r="D301" s="778"/>
      <c r="E301" s="778"/>
      <c r="F301" s="778"/>
      <c r="G301" s="778"/>
      <c r="H301" s="778"/>
      <c r="I301" s="778"/>
      <c r="J301" s="778"/>
      <c r="K301" s="778"/>
      <c r="L301" s="778"/>
      <c r="M301" s="778"/>
      <c r="N301" s="778"/>
      <c r="O301" s="778"/>
      <c r="P301" s="778"/>
      <c r="Q301" s="778"/>
      <c r="R301" s="778"/>
      <c r="S301" s="778"/>
      <c r="T301" s="778"/>
      <c r="U301" s="778"/>
      <c r="V301" s="778"/>
      <c r="W301" s="778"/>
      <c r="X301" s="778"/>
      <c r="Y301" s="778"/>
      <c r="Z301" s="778"/>
      <c r="AA301" s="778"/>
      <c r="AB301" s="778"/>
      <c r="AC301" s="778"/>
      <c r="AD301" s="778"/>
      <c r="AE301" s="778"/>
      <c r="AF301" s="778"/>
      <c r="AG301" s="778"/>
      <c r="AH301" s="778"/>
      <c r="AI301" s="778"/>
      <c r="AJ301" s="778"/>
      <c r="AK301" s="778"/>
      <c r="AL301" s="778"/>
      <c r="AM301" s="778"/>
      <c r="AN301" s="778"/>
      <c r="AO301" s="778"/>
      <c r="AP301" s="778"/>
      <c r="AQ301" s="778"/>
      <c r="AR301" s="778"/>
      <c r="AS301" s="778"/>
      <c r="AT301" s="778"/>
      <c r="AU301" s="778"/>
      <c r="AV301" s="778"/>
      <c r="AW301" s="778"/>
      <c r="AX301" s="778"/>
      <c r="AY301" s="778"/>
      <c r="AZ301" s="778"/>
      <c r="BA301" s="778"/>
      <c r="BB301" s="778"/>
      <c r="BC301" s="778"/>
      <c r="BD301" s="778"/>
      <c r="BE301" s="778"/>
      <c r="BF301" s="778"/>
      <c r="BG301" s="778"/>
      <c r="BH301" s="778"/>
      <c r="BI301" s="778"/>
      <c r="BJ301" s="778"/>
      <c r="BK301" s="778"/>
      <c r="BL301" s="778"/>
      <c r="BM301" s="778"/>
      <c r="BN301" s="778"/>
      <c r="BO301" s="778"/>
      <c r="BP301" s="778"/>
      <c r="BQ301" s="778"/>
      <c r="BR301" s="778"/>
      <c r="BS301" s="778"/>
      <c r="BT301" s="778"/>
      <c r="BU301" s="778"/>
      <c r="BV301" s="778"/>
      <c r="BW301" s="778"/>
      <c r="BX301" s="778"/>
      <c r="BY301" s="778"/>
      <c r="BZ301" s="778"/>
      <c r="CA301" s="778"/>
      <c r="CB301" s="778"/>
      <c r="CC301" s="778"/>
      <c r="CD301" s="778"/>
      <c r="CE301" s="778"/>
      <c r="CF301" s="778"/>
      <c r="CG301" s="778"/>
      <c r="CH301" s="778"/>
      <c r="CI301" s="778"/>
      <c r="CJ301" s="778"/>
      <c r="CK301" s="778"/>
      <c r="CL301" s="778"/>
      <c r="CM301" s="778"/>
      <c r="CN301" s="778"/>
      <c r="CO301" s="778"/>
      <c r="CP301" s="778"/>
      <c r="CQ301" s="778"/>
      <c r="CR301" s="778"/>
      <c r="CS301" s="778"/>
      <c r="CT301" s="778"/>
      <c r="CU301" s="778"/>
      <c r="CV301" s="778"/>
      <c r="CW301" s="778"/>
      <c r="CX301" s="778"/>
      <c r="CY301" s="778"/>
      <c r="CZ301" s="778"/>
      <c r="DA301" s="778"/>
      <c r="DB301" s="778"/>
      <c r="DC301" s="778"/>
      <c r="DD301" s="778"/>
      <c r="DE301" s="778"/>
      <c r="DF301" s="778"/>
      <c r="DG301" s="778"/>
      <c r="DH301" s="778"/>
      <c r="DI301" s="778"/>
      <c r="DJ301" s="778"/>
      <c r="DK301" s="778"/>
      <c r="DL301" s="778"/>
      <c r="DM301" s="778"/>
      <c r="DN301" s="778"/>
      <c r="DO301" s="778"/>
      <c r="DP301" s="778"/>
      <c r="DQ301" s="778"/>
      <c r="DR301" s="778"/>
      <c r="DS301" s="778"/>
      <c r="DT301" s="779"/>
      <c r="DU301" s="779"/>
      <c r="DV301" s="779"/>
      <c r="DW301" s="779"/>
      <c r="DX301" s="779"/>
      <c r="DY301" s="779"/>
      <c r="DZ301" s="779"/>
      <c r="EA301" s="779"/>
      <c r="EB301" s="779"/>
      <c r="EC301" s="779"/>
      <c r="ED301" s="779"/>
      <c r="EE301" s="779"/>
      <c r="EF301" s="779"/>
      <c r="EG301" s="779"/>
      <c r="EH301" s="779"/>
      <c r="EI301" s="779"/>
      <c r="EJ301" s="779"/>
      <c r="EK301" s="779"/>
      <c r="EL301" s="779"/>
      <c r="EM301" s="779"/>
      <c r="EN301" s="779"/>
      <c r="EO301" s="779"/>
      <c r="EP301" s="779"/>
      <c r="EQ301" s="779"/>
      <c r="ER301" s="779"/>
      <c r="ES301" s="779"/>
      <c r="ET301" s="779"/>
      <c r="EU301" s="779"/>
      <c r="EV301" s="779"/>
      <c r="EW301" s="779"/>
      <c r="EX301" s="779"/>
      <c r="EY301" s="779"/>
      <c r="EZ301" s="779"/>
      <c r="FA301" s="779"/>
      <c r="FB301" s="779"/>
      <c r="FC301" s="779"/>
    </row>
    <row r="302" spans="1:159" ht="22">
      <c r="A302" s="778"/>
      <c r="B302" s="778"/>
      <c r="C302" s="778"/>
      <c r="D302" s="778"/>
      <c r="E302" s="778"/>
      <c r="F302" s="778"/>
      <c r="G302" s="778"/>
      <c r="H302" s="778"/>
      <c r="I302" s="778"/>
      <c r="J302" s="778"/>
      <c r="K302" s="778"/>
      <c r="L302" s="778"/>
      <c r="M302" s="778"/>
      <c r="N302" s="778"/>
      <c r="O302" s="778"/>
      <c r="P302" s="778"/>
      <c r="Q302" s="778"/>
      <c r="R302" s="778"/>
      <c r="S302" s="778"/>
      <c r="T302" s="778"/>
      <c r="U302" s="778"/>
      <c r="V302" s="778"/>
      <c r="W302" s="778"/>
      <c r="X302" s="778"/>
      <c r="Y302" s="778"/>
      <c r="Z302" s="778"/>
      <c r="AA302" s="778"/>
      <c r="AB302" s="778"/>
      <c r="AC302" s="778"/>
      <c r="AD302" s="778"/>
      <c r="AE302" s="778"/>
      <c r="AF302" s="778"/>
      <c r="AG302" s="778"/>
      <c r="AH302" s="778"/>
      <c r="AI302" s="778"/>
      <c r="AJ302" s="778"/>
      <c r="AK302" s="778"/>
      <c r="AL302" s="778"/>
      <c r="AM302" s="778"/>
      <c r="AN302" s="778"/>
      <c r="AO302" s="778"/>
      <c r="AP302" s="778"/>
      <c r="AQ302" s="778"/>
      <c r="AR302" s="778"/>
      <c r="AS302" s="778"/>
      <c r="AT302" s="778"/>
      <c r="AU302" s="778"/>
      <c r="AV302" s="778"/>
      <c r="AW302" s="778"/>
      <c r="AX302" s="778"/>
      <c r="AY302" s="778"/>
      <c r="AZ302" s="778"/>
      <c r="BA302" s="778"/>
      <c r="BB302" s="778"/>
      <c r="BC302" s="778"/>
      <c r="BD302" s="778"/>
      <c r="BE302" s="778"/>
      <c r="BF302" s="778"/>
      <c r="BG302" s="778"/>
      <c r="BH302" s="778"/>
      <c r="BI302" s="778"/>
      <c r="BJ302" s="778"/>
      <c r="BK302" s="778"/>
      <c r="BL302" s="778"/>
      <c r="BM302" s="778"/>
      <c r="BN302" s="778"/>
      <c r="BO302" s="778"/>
      <c r="BP302" s="778"/>
      <c r="BQ302" s="778"/>
      <c r="BR302" s="778"/>
      <c r="BS302" s="778"/>
      <c r="BT302" s="778"/>
      <c r="BU302" s="778"/>
      <c r="BV302" s="778"/>
      <c r="BW302" s="778"/>
      <c r="BX302" s="778"/>
      <c r="BY302" s="778"/>
      <c r="BZ302" s="778"/>
      <c r="CA302" s="778"/>
      <c r="CB302" s="778"/>
      <c r="CC302" s="778"/>
      <c r="CD302" s="778"/>
      <c r="CE302" s="778"/>
      <c r="CF302" s="778"/>
      <c r="CG302" s="778"/>
      <c r="CH302" s="778"/>
      <c r="CI302" s="778"/>
      <c r="CJ302" s="778"/>
      <c r="CK302" s="778"/>
      <c r="CL302" s="778"/>
      <c r="CM302" s="778"/>
      <c r="CN302" s="778"/>
      <c r="CO302" s="778"/>
      <c r="CP302" s="778"/>
      <c r="CQ302" s="778"/>
      <c r="CR302" s="778"/>
      <c r="CS302" s="778"/>
      <c r="CT302" s="778"/>
      <c r="CU302" s="778"/>
      <c r="CV302" s="778"/>
      <c r="CW302" s="778"/>
      <c r="CX302" s="778"/>
      <c r="CY302" s="778"/>
      <c r="CZ302" s="778"/>
      <c r="DA302" s="778"/>
      <c r="DB302" s="778"/>
      <c r="DC302" s="778"/>
      <c r="DD302" s="778"/>
      <c r="DE302" s="778"/>
      <c r="DF302" s="778"/>
      <c r="DG302" s="778"/>
      <c r="DH302" s="778"/>
      <c r="DI302" s="778"/>
      <c r="DJ302" s="778"/>
      <c r="DK302" s="778"/>
      <c r="DL302" s="778"/>
      <c r="DM302" s="778"/>
      <c r="DN302" s="778"/>
      <c r="DO302" s="778"/>
      <c r="DP302" s="778"/>
      <c r="DQ302" s="778"/>
      <c r="DR302" s="778"/>
      <c r="DS302" s="778"/>
      <c r="DT302" s="779"/>
      <c r="DU302" s="779"/>
      <c r="DV302" s="779"/>
      <c r="DW302" s="779"/>
      <c r="DX302" s="779"/>
      <c r="DY302" s="779"/>
      <c r="DZ302" s="779"/>
      <c r="EA302" s="779"/>
      <c r="EB302" s="779"/>
      <c r="EC302" s="779"/>
      <c r="ED302" s="779"/>
      <c r="EE302" s="779"/>
      <c r="EF302" s="779"/>
      <c r="EG302" s="779"/>
      <c r="EH302" s="779"/>
      <c r="EI302" s="779"/>
      <c r="EJ302" s="779"/>
      <c r="EK302" s="779"/>
      <c r="EL302" s="779"/>
      <c r="EM302" s="779"/>
      <c r="EN302" s="779"/>
      <c r="EO302" s="779"/>
      <c r="EP302" s="779"/>
      <c r="EQ302" s="779"/>
      <c r="ER302" s="779"/>
      <c r="ES302" s="779"/>
      <c r="ET302" s="779"/>
      <c r="EU302" s="779"/>
      <c r="EV302" s="779"/>
      <c r="EW302" s="779"/>
      <c r="EX302" s="779"/>
      <c r="EY302" s="779"/>
      <c r="EZ302" s="779"/>
      <c r="FA302" s="779"/>
      <c r="FB302" s="779"/>
      <c r="FC302" s="779"/>
    </row>
    <row r="303" spans="1:159" ht="22">
      <c r="A303" s="778"/>
      <c r="B303" s="778"/>
      <c r="C303" s="778"/>
      <c r="D303" s="778"/>
      <c r="E303" s="778"/>
      <c r="F303" s="778"/>
      <c r="G303" s="778"/>
      <c r="H303" s="778"/>
      <c r="I303" s="778"/>
      <c r="J303" s="778"/>
      <c r="K303" s="778"/>
      <c r="L303" s="778"/>
      <c r="M303" s="778"/>
      <c r="N303" s="778"/>
      <c r="O303" s="778"/>
      <c r="P303" s="778"/>
      <c r="Q303" s="778"/>
      <c r="R303" s="778"/>
      <c r="S303" s="778"/>
      <c r="T303" s="778"/>
      <c r="U303" s="778"/>
      <c r="V303" s="778"/>
      <c r="W303" s="778"/>
      <c r="X303" s="778"/>
      <c r="Y303" s="778"/>
      <c r="Z303" s="778"/>
      <c r="AA303" s="778"/>
      <c r="AB303" s="778"/>
      <c r="AC303" s="778"/>
      <c r="AD303" s="778"/>
      <c r="AE303" s="778"/>
      <c r="AF303" s="778"/>
      <c r="AG303" s="778"/>
      <c r="AH303" s="778"/>
      <c r="AI303" s="778"/>
      <c r="AJ303" s="778"/>
      <c r="AK303" s="778"/>
      <c r="AL303" s="778"/>
      <c r="AM303" s="778"/>
      <c r="AN303" s="778"/>
      <c r="AO303" s="778"/>
      <c r="AP303" s="778"/>
      <c r="AQ303" s="778"/>
      <c r="AR303" s="778"/>
      <c r="AS303" s="778"/>
      <c r="AT303" s="778"/>
      <c r="AU303" s="778"/>
      <c r="AV303" s="778"/>
      <c r="AW303" s="778"/>
      <c r="AX303" s="778"/>
      <c r="AY303" s="778"/>
      <c r="AZ303" s="778"/>
      <c r="BA303" s="778"/>
      <c r="BB303" s="778"/>
      <c r="BC303" s="778"/>
      <c r="BD303" s="778"/>
      <c r="BE303" s="778"/>
      <c r="BF303" s="778"/>
      <c r="BG303" s="778"/>
      <c r="BH303" s="778"/>
      <c r="BI303" s="778"/>
      <c r="BJ303" s="778"/>
      <c r="BK303" s="778"/>
      <c r="BL303" s="778"/>
      <c r="BM303" s="778"/>
      <c r="BN303" s="778"/>
      <c r="BO303" s="778"/>
      <c r="BP303" s="778"/>
      <c r="BQ303" s="778"/>
      <c r="BR303" s="778"/>
      <c r="BS303" s="778"/>
      <c r="BT303" s="778"/>
      <c r="BU303" s="778"/>
      <c r="BV303" s="778"/>
      <c r="BW303" s="778"/>
      <c r="BX303" s="778"/>
      <c r="BY303" s="778"/>
      <c r="BZ303" s="778"/>
      <c r="CA303" s="778"/>
      <c r="CB303" s="778"/>
      <c r="CC303" s="778"/>
      <c r="CD303" s="778"/>
      <c r="CE303" s="778"/>
      <c r="CF303" s="778"/>
      <c r="CG303" s="778"/>
      <c r="CH303" s="778"/>
      <c r="CI303" s="778"/>
      <c r="CJ303" s="778"/>
      <c r="CK303" s="778"/>
      <c r="CL303" s="778"/>
      <c r="CM303" s="778"/>
      <c r="CN303" s="778"/>
      <c r="CO303" s="778"/>
      <c r="CP303" s="778"/>
      <c r="CQ303" s="778"/>
      <c r="CR303" s="778"/>
      <c r="CS303" s="778"/>
      <c r="CT303" s="778"/>
      <c r="CU303" s="778"/>
      <c r="CV303" s="778"/>
      <c r="CW303" s="778"/>
      <c r="CX303" s="778"/>
      <c r="CY303" s="778"/>
      <c r="CZ303" s="778"/>
      <c r="DA303" s="778"/>
      <c r="DB303" s="778"/>
      <c r="DC303" s="778"/>
      <c r="DD303" s="778"/>
      <c r="DE303" s="778"/>
      <c r="DF303" s="778"/>
      <c r="DG303" s="778"/>
      <c r="DH303" s="778"/>
      <c r="DI303" s="778"/>
      <c r="DJ303" s="778"/>
      <c r="DK303" s="778"/>
      <c r="DL303" s="778"/>
      <c r="DM303" s="778"/>
      <c r="DN303" s="778"/>
      <c r="DO303" s="778"/>
      <c r="DP303" s="778"/>
      <c r="DQ303" s="778"/>
      <c r="DR303" s="778"/>
      <c r="DS303" s="778"/>
      <c r="DT303" s="779"/>
      <c r="DU303" s="779"/>
      <c r="DV303" s="779"/>
      <c r="DW303" s="779"/>
      <c r="DX303" s="779"/>
      <c r="DY303" s="779"/>
      <c r="DZ303" s="779"/>
      <c r="EA303" s="779"/>
      <c r="EB303" s="779"/>
      <c r="EC303" s="779"/>
      <c r="ED303" s="779"/>
      <c r="EE303" s="779"/>
      <c r="EF303" s="779"/>
      <c r="EG303" s="779"/>
      <c r="EH303" s="779"/>
      <c r="EI303" s="779"/>
      <c r="EJ303" s="779"/>
      <c r="EK303" s="779"/>
      <c r="EL303" s="779"/>
      <c r="EM303" s="779"/>
      <c r="EN303" s="779"/>
      <c r="EO303" s="779"/>
      <c r="EP303" s="779"/>
      <c r="EQ303" s="779"/>
      <c r="ER303" s="779"/>
      <c r="ES303" s="779"/>
      <c r="ET303" s="779"/>
      <c r="EU303" s="779"/>
      <c r="EV303" s="779"/>
      <c r="EW303" s="779"/>
      <c r="EX303" s="779"/>
      <c r="EY303" s="779"/>
      <c r="EZ303" s="779"/>
      <c r="FA303" s="779"/>
      <c r="FB303" s="779"/>
      <c r="FC303" s="779"/>
    </row>
    <row r="304" spans="1:159" ht="22">
      <c r="A304" s="778"/>
      <c r="B304" s="778"/>
      <c r="C304" s="778"/>
      <c r="D304" s="778"/>
      <c r="E304" s="778"/>
      <c r="F304" s="778"/>
      <c r="G304" s="778"/>
      <c r="H304" s="778"/>
      <c r="I304" s="778"/>
      <c r="J304" s="778"/>
      <c r="K304" s="778"/>
      <c r="L304" s="778"/>
      <c r="M304" s="778"/>
      <c r="N304" s="778"/>
      <c r="O304" s="778"/>
      <c r="P304" s="778"/>
      <c r="Q304" s="778"/>
      <c r="R304" s="778"/>
      <c r="S304" s="778"/>
      <c r="T304" s="778"/>
      <c r="U304" s="778"/>
      <c r="V304" s="778"/>
      <c r="W304" s="778"/>
      <c r="X304" s="778"/>
      <c r="Y304" s="778"/>
      <c r="Z304" s="778"/>
      <c r="AA304" s="778"/>
      <c r="AB304" s="778"/>
      <c r="AC304" s="778"/>
      <c r="AD304" s="778"/>
      <c r="AE304" s="778"/>
      <c r="AF304" s="778"/>
      <c r="AG304" s="778"/>
      <c r="AH304" s="778"/>
      <c r="AI304" s="778"/>
      <c r="AJ304" s="778"/>
      <c r="AK304" s="778"/>
      <c r="AL304" s="778"/>
      <c r="AM304" s="778"/>
      <c r="AN304" s="778"/>
      <c r="AO304" s="778"/>
      <c r="AP304" s="778"/>
      <c r="AQ304" s="778"/>
      <c r="AR304" s="778"/>
      <c r="AS304" s="778"/>
      <c r="AT304" s="778"/>
      <c r="AU304" s="778"/>
      <c r="AV304" s="778"/>
      <c r="AW304" s="778"/>
      <c r="AX304" s="778"/>
      <c r="AY304" s="778"/>
      <c r="AZ304" s="778"/>
      <c r="BA304" s="778"/>
      <c r="BB304" s="778"/>
      <c r="BC304" s="778"/>
      <c r="BD304" s="778"/>
      <c r="BE304" s="778"/>
      <c r="BF304" s="778"/>
      <c r="BG304" s="778"/>
      <c r="BH304" s="778"/>
      <c r="BI304" s="778"/>
      <c r="BJ304" s="778"/>
      <c r="BK304" s="778"/>
      <c r="BL304" s="778"/>
      <c r="BM304" s="778"/>
      <c r="BN304" s="778"/>
      <c r="BO304" s="778"/>
      <c r="BP304" s="778"/>
      <c r="BQ304" s="778"/>
      <c r="BR304" s="778"/>
      <c r="BS304" s="778"/>
      <c r="BT304" s="778"/>
      <c r="BU304" s="778"/>
      <c r="BV304" s="778"/>
      <c r="BW304" s="778"/>
      <c r="BX304" s="778"/>
      <c r="BY304" s="778"/>
      <c r="BZ304" s="778"/>
      <c r="CA304" s="778"/>
      <c r="CB304" s="778"/>
      <c r="CC304" s="778"/>
      <c r="CD304" s="778"/>
      <c r="CE304" s="778"/>
      <c r="CF304" s="778"/>
      <c r="CG304" s="778"/>
      <c r="CH304" s="778"/>
      <c r="CI304" s="778"/>
      <c r="CJ304" s="778"/>
      <c r="CK304" s="778"/>
      <c r="CL304" s="778"/>
      <c r="CM304" s="778"/>
      <c r="CN304" s="778"/>
      <c r="CO304" s="778"/>
      <c r="CP304" s="778"/>
      <c r="CQ304" s="778"/>
      <c r="CR304" s="778"/>
      <c r="CS304" s="778"/>
      <c r="CT304" s="778"/>
      <c r="CU304" s="778"/>
      <c r="CV304" s="778"/>
      <c r="CW304" s="778"/>
      <c r="CX304" s="778"/>
      <c r="CY304" s="778"/>
      <c r="CZ304" s="778"/>
      <c r="DA304" s="778"/>
      <c r="DB304" s="778"/>
      <c r="DC304" s="778"/>
      <c r="DD304" s="778"/>
      <c r="DE304" s="778"/>
      <c r="DF304" s="778"/>
      <c r="DG304" s="778"/>
      <c r="DH304" s="778"/>
      <c r="DI304" s="778"/>
      <c r="DJ304" s="778"/>
      <c r="DK304" s="778"/>
      <c r="DL304" s="778"/>
      <c r="DM304" s="778"/>
      <c r="DN304" s="778"/>
      <c r="DO304" s="778"/>
      <c r="DP304" s="778"/>
      <c r="DQ304" s="778"/>
      <c r="DR304" s="778"/>
      <c r="DS304" s="778"/>
      <c r="DT304" s="779"/>
      <c r="DU304" s="779"/>
      <c r="DV304" s="779"/>
      <c r="DW304" s="779"/>
      <c r="DX304" s="779"/>
      <c r="DY304" s="779"/>
      <c r="DZ304" s="779"/>
      <c r="EA304" s="779"/>
      <c r="EB304" s="779"/>
      <c r="EC304" s="779"/>
      <c r="ED304" s="779"/>
      <c r="EE304" s="779"/>
      <c r="EF304" s="779"/>
      <c r="EG304" s="779"/>
      <c r="EH304" s="779"/>
      <c r="EI304" s="779"/>
      <c r="EJ304" s="779"/>
      <c r="EK304" s="779"/>
      <c r="EL304" s="779"/>
      <c r="EM304" s="779"/>
      <c r="EN304" s="779"/>
      <c r="EO304" s="779"/>
      <c r="EP304" s="779"/>
      <c r="EQ304" s="779"/>
      <c r="ER304" s="779"/>
      <c r="ES304" s="779"/>
      <c r="ET304" s="779"/>
      <c r="EU304" s="779"/>
      <c r="EV304" s="779"/>
      <c r="EW304" s="779"/>
      <c r="EX304" s="779"/>
      <c r="EY304" s="779"/>
      <c r="EZ304" s="779"/>
      <c r="FA304" s="779"/>
      <c r="FB304" s="779"/>
      <c r="FC304" s="779"/>
    </row>
    <row r="305" spans="1:159" ht="22">
      <c r="A305" s="778"/>
      <c r="B305" s="778"/>
      <c r="C305" s="778"/>
      <c r="D305" s="778"/>
      <c r="E305" s="778"/>
      <c r="F305" s="778"/>
      <c r="G305" s="778"/>
      <c r="H305" s="778"/>
      <c r="I305" s="778"/>
      <c r="J305" s="778"/>
      <c r="K305" s="778"/>
      <c r="L305" s="778"/>
      <c r="M305" s="778"/>
      <c r="N305" s="778"/>
      <c r="O305" s="778"/>
      <c r="P305" s="778"/>
      <c r="Q305" s="778"/>
      <c r="R305" s="778"/>
      <c r="S305" s="778"/>
      <c r="T305" s="778"/>
      <c r="U305" s="778"/>
      <c r="V305" s="778"/>
      <c r="W305" s="778"/>
      <c r="X305" s="778"/>
      <c r="Y305" s="778"/>
      <c r="Z305" s="778"/>
      <c r="AA305" s="778"/>
      <c r="AB305" s="778"/>
      <c r="AC305" s="778"/>
      <c r="AD305" s="778"/>
      <c r="AE305" s="778"/>
      <c r="AF305" s="778"/>
      <c r="AG305" s="778"/>
      <c r="AH305" s="778"/>
      <c r="AI305" s="778"/>
      <c r="AJ305" s="778"/>
      <c r="AK305" s="778"/>
      <c r="AL305" s="778"/>
      <c r="AM305" s="778"/>
      <c r="AN305" s="778"/>
      <c r="AO305" s="778"/>
      <c r="AP305" s="778"/>
      <c r="AQ305" s="778"/>
      <c r="AR305" s="778"/>
      <c r="AS305" s="778"/>
      <c r="AT305" s="778"/>
      <c r="AU305" s="778"/>
      <c r="AV305" s="778"/>
      <c r="AW305" s="778"/>
      <c r="AX305" s="778"/>
      <c r="AY305" s="778"/>
      <c r="AZ305" s="778"/>
      <c r="BA305" s="778"/>
      <c r="BB305" s="778"/>
      <c r="BC305" s="778"/>
      <c r="BD305" s="778"/>
      <c r="BE305" s="778"/>
      <c r="BF305" s="778"/>
      <c r="BG305" s="778"/>
      <c r="BH305" s="778"/>
      <c r="BI305" s="778"/>
      <c r="BJ305" s="778"/>
      <c r="BK305" s="778"/>
      <c r="BL305" s="778"/>
      <c r="BM305" s="778"/>
      <c r="BN305" s="778"/>
      <c r="BO305" s="778"/>
      <c r="BP305" s="778"/>
      <c r="BQ305" s="778"/>
      <c r="BR305" s="778"/>
      <c r="BS305" s="778"/>
      <c r="BT305" s="778"/>
      <c r="BU305" s="778"/>
      <c r="BV305" s="778"/>
      <c r="BW305" s="778"/>
      <c r="BX305" s="778"/>
      <c r="BY305" s="778"/>
      <c r="BZ305" s="778"/>
      <c r="CA305" s="778"/>
      <c r="CB305" s="778"/>
      <c r="CC305" s="778"/>
      <c r="CD305" s="778"/>
      <c r="CE305" s="778"/>
      <c r="CF305" s="778"/>
      <c r="CG305" s="778"/>
      <c r="CH305" s="778"/>
      <c r="CI305" s="778"/>
      <c r="CJ305" s="778"/>
      <c r="CK305" s="778"/>
      <c r="CL305" s="778"/>
      <c r="CM305" s="778"/>
      <c r="CN305" s="778"/>
      <c r="CO305" s="778"/>
      <c r="CP305" s="778"/>
      <c r="CQ305" s="778"/>
      <c r="CR305" s="778"/>
      <c r="CS305" s="778"/>
      <c r="CT305" s="778"/>
      <c r="CU305" s="778"/>
      <c r="CV305" s="778"/>
      <c r="CW305" s="778"/>
      <c r="CX305" s="778"/>
      <c r="CY305" s="778"/>
      <c r="CZ305" s="778"/>
      <c r="DA305" s="778"/>
      <c r="DB305" s="778"/>
      <c r="DC305" s="778"/>
      <c r="DD305" s="778"/>
      <c r="DE305" s="778"/>
      <c r="DF305" s="778"/>
      <c r="DG305" s="778"/>
      <c r="DH305" s="778"/>
      <c r="DI305" s="778"/>
      <c r="DJ305" s="778"/>
      <c r="DK305" s="778"/>
      <c r="DL305" s="778"/>
      <c r="DM305" s="778"/>
      <c r="DN305" s="778"/>
      <c r="DO305" s="778"/>
      <c r="DP305" s="778"/>
      <c r="DQ305" s="778"/>
      <c r="DR305" s="778"/>
      <c r="DS305" s="778"/>
      <c r="DT305" s="779"/>
      <c r="DU305" s="779"/>
      <c r="DV305" s="779"/>
      <c r="DW305" s="779"/>
      <c r="DX305" s="779"/>
      <c r="DY305" s="779"/>
      <c r="DZ305" s="779"/>
      <c r="EA305" s="779"/>
      <c r="EB305" s="779"/>
      <c r="EC305" s="779"/>
      <c r="ED305" s="779"/>
      <c r="EE305" s="779"/>
      <c r="EF305" s="779"/>
      <c r="EG305" s="779"/>
      <c r="EH305" s="779"/>
      <c r="EI305" s="779"/>
      <c r="EJ305" s="779"/>
      <c r="EK305" s="779"/>
      <c r="EL305" s="779"/>
      <c r="EM305" s="779"/>
      <c r="EN305" s="779"/>
      <c r="EO305" s="779"/>
      <c r="EP305" s="779"/>
      <c r="EQ305" s="779"/>
      <c r="ER305" s="779"/>
      <c r="ES305" s="779"/>
      <c r="ET305" s="779"/>
      <c r="EU305" s="779"/>
      <c r="EV305" s="779"/>
      <c r="EW305" s="779"/>
      <c r="EX305" s="779"/>
      <c r="EY305" s="779"/>
      <c r="EZ305" s="779"/>
      <c r="FA305" s="779"/>
      <c r="FB305" s="779"/>
      <c r="FC305" s="779"/>
    </row>
    <row r="306" spans="1:159" ht="22">
      <c r="A306" s="778"/>
      <c r="B306" s="778"/>
      <c r="C306" s="778"/>
      <c r="D306" s="778"/>
      <c r="E306" s="778"/>
      <c r="F306" s="778"/>
      <c r="G306" s="778"/>
      <c r="H306" s="778"/>
      <c r="I306" s="778"/>
      <c r="J306" s="778"/>
      <c r="K306" s="778"/>
      <c r="L306" s="778"/>
      <c r="M306" s="778"/>
      <c r="N306" s="778"/>
      <c r="O306" s="778"/>
      <c r="P306" s="778"/>
      <c r="Q306" s="778"/>
      <c r="R306" s="778"/>
      <c r="S306" s="778"/>
      <c r="T306" s="778"/>
      <c r="U306" s="778"/>
      <c r="V306" s="778"/>
      <c r="W306" s="778"/>
      <c r="X306" s="778"/>
      <c r="Y306" s="778"/>
      <c r="Z306" s="778"/>
      <c r="AA306" s="778"/>
      <c r="AB306" s="778"/>
      <c r="AC306" s="778"/>
      <c r="AD306" s="778"/>
      <c r="AE306" s="778"/>
      <c r="AF306" s="778"/>
      <c r="AG306" s="778"/>
      <c r="AH306" s="778"/>
      <c r="AI306" s="778"/>
      <c r="AJ306" s="778"/>
      <c r="AK306" s="778"/>
      <c r="AL306" s="778"/>
      <c r="AM306" s="778"/>
      <c r="AN306" s="778"/>
      <c r="AO306" s="778"/>
      <c r="AP306" s="778"/>
      <c r="AQ306" s="778"/>
      <c r="AR306" s="778"/>
      <c r="AS306" s="778"/>
      <c r="AT306" s="778"/>
      <c r="AU306" s="778"/>
      <c r="AV306" s="778"/>
      <c r="AW306" s="778"/>
      <c r="AX306" s="778"/>
      <c r="AY306" s="778"/>
      <c r="AZ306" s="778"/>
      <c r="BA306" s="778"/>
      <c r="BB306" s="778"/>
      <c r="BC306" s="778"/>
      <c r="BD306" s="778"/>
      <c r="BE306" s="778"/>
      <c r="BF306" s="778"/>
      <c r="BG306" s="778"/>
      <c r="BH306" s="778"/>
      <c r="BI306" s="778"/>
      <c r="BJ306" s="778"/>
      <c r="BK306" s="778"/>
      <c r="BL306" s="778"/>
      <c r="BM306" s="778"/>
      <c r="BN306" s="778"/>
      <c r="BO306" s="778"/>
      <c r="BP306" s="778"/>
      <c r="BQ306" s="778"/>
      <c r="BR306" s="778"/>
      <c r="BS306" s="778"/>
      <c r="BT306" s="778"/>
      <c r="BU306" s="778"/>
      <c r="BV306" s="778"/>
      <c r="BW306" s="778"/>
      <c r="BX306" s="778"/>
      <c r="BY306" s="778"/>
      <c r="BZ306" s="778"/>
      <c r="CA306" s="778"/>
      <c r="CB306" s="778"/>
      <c r="CC306" s="778"/>
      <c r="CD306" s="778"/>
      <c r="CE306" s="778"/>
      <c r="CF306" s="778"/>
      <c r="CG306" s="778"/>
      <c r="CH306" s="778"/>
      <c r="CI306" s="778"/>
      <c r="CJ306" s="778"/>
      <c r="CK306" s="778"/>
      <c r="CL306" s="778"/>
      <c r="CM306" s="778"/>
      <c r="CN306" s="778"/>
      <c r="CO306" s="778"/>
      <c r="CP306" s="778"/>
      <c r="CQ306" s="778"/>
      <c r="CR306" s="778"/>
      <c r="CS306" s="778"/>
      <c r="CT306" s="778"/>
      <c r="CU306" s="778"/>
      <c r="CV306" s="778"/>
      <c r="CW306" s="778"/>
      <c r="CX306" s="778"/>
      <c r="CY306" s="778"/>
      <c r="CZ306" s="778"/>
      <c r="DA306" s="778"/>
      <c r="DB306" s="778"/>
      <c r="DC306" s="778"/>
      <c r="DD306" s="778"/>
      <c r="DE306" s="778"/>
      <c r="DF306" s="778"/>
      <c r="DG306" s="778"/>
      <c r="DH306" s="778"/>
      <c r="DI306" s="778"/>
      <c r="DJ306" s="778"/>
      <c r="DK306" s="778"/>
      <c r="DL306" s="778"/>
      <c r="DM306" s="778"/>
      <c r="DN306" s="778"/>
      <c r="DO306" s="778"/>
      <c r="DP306" s="778"/>
      <c r="DQ306" s="778"/>
      <c r="DR306" s="778"/>
      <c r="DS306" s="778"/>
      <c r="DT306" s="779"/>
      <c r="DU306" s="779"/>
      <c r="DV306" s="779"/>
      <c r="DW306" s="779"/>
      <c r="DX306" s="779"/>
      <c r="DY306" s="779"/>
      <c r="DZ306" s="779"/>
      <c r="EA306" s="779"/>
      <c r="EB306" s="779"/>
      <c r="EC306" s="779"/>
      <c r="ED306" s="779"/>
      <c r="EE306" s="779"/>
      <c r="EF306" s="779"/>
      <c r="EG306" s="779"/>
      <c r="EH306" s="779"/>
      <c r="EI306" s="779"/>
      <c r="EJ306" s="779"/>
      <c r="EK306" s="779"/>
      <c r="EL306" s="779"/>
      <c r="EM306" s="779"/>
      <c r="EN306" s="779"/>
      <c r="EO306" s="779"/>
      <c r="EP306" s="779"/>
      <c r="EQ306" s="779"/>
      <c r="ER306" s="779"/>
      <c r="ES306" s="779"/>
      <c r="ET306" s="779"/>
      <c r="EU306" s="779"/>
      <c r="EV306" s="779"/>
      <c r="EW306" s="779"/>
      <c r="EX306" s="779"/>
      <c r="EY306" s="779"/>
      <c r="EZ306" s="779"/>
      <c r="FA306" s="779"/>
      <c r="FB306" s="779"/>
      <c r="FC306" s="779"/>
    </row>
    <row r="307" spans="1:159" ht="22">
      <c r="A307" s="778"/>
      <c r="B307" s="778"/>
      <c r="C307" s="778"/>
      <c r="D307" s="778"/>
      <c r="E307" s="778"/>
      <c r="F307" s="778"/>
      <c r="G307" s="778"/>
      <c r="H307" s="778"/>
      <c r="I307" s="778"/>
      <c r="J307" s="778"/>
      <c r="K307" s="778"/>
      <c r="L307" s="778"/>
      <c r="M307" s="778"/>
      <c r="N307" s="778"/>
      <c r="O307" s="778"/>
      <c r="P307" s="778"/>
      <c r="Q307" s="778"/>
      <c r="R307" s="778"/>
      <c r="S307" s="778"/>
      <c r="T307" s="778"/>
      <c r="U307" s="778"/>
      <c r="V307" s="778"/>
      <c r="W307" s="778"/>
      <c r="X307" s="778"/>
      <c r="Y307" s="778"/>
      <c r="Z307" s="778"/>
      <c r="AA307" s="778"/>
      <c r="AB307" s="778"/>
      <c r="AC307" s="778"/>
      <c r="AD307" s="778"/>
      <c r="AE307" s="778"/>
      <c r="AF307" s="778"/>
      <c r="AG307" s="778"/>
      <c r="AH307" s="778"/>
      <c r="AI307" s="778"/>
      <c r="AJ307" s="778"/>
      <c r="AK307" s="778"/>
      <c r="AL307" s="778"/>
      <c r="AM307" s="778"/>
      <c r="AN307" s="778"/>
      <c r="AO307" s="778"/>
      <c r="AP307" s="778"/>
      <c r="AQ307" s="778"/>
      <c r="AR307" s="778"/>
      <c r="AS307" s="778"/>
      <c r="AT307" s="778"/>
      <c r="AU307" s="778"/>
      <c r="AV307" s="778"/>
      <c r="AW307" s="778"/>
      <c r="AX307" s="778"/>
      <c r="AY307" s="778"/>
      <c r="AZ307" s="778"/>
      <c r="BA307" s="778"/>
      <c r="BB307" s="778"/>
      <c r="BC307" s="778"/>
      <c r="BD307" s="778"/>
      <c r="BE307" s="778"/>
      <c r="BF307" s="778"/>
      <c r="BG307" s="778"/>
      <c r="BH307" s="778"/>
      <c r="BI307" s="778"/>
      <c r="BJ307" s="778"/>
      <c r="BK307" s="778"/>
      <c r="BL307" s="778"/>
      <c r="BM307" s="778"/>
      <c r="BN307" s="778"/>
      <c r="BO307" s="778"/>
      <c r="BP307" s="778"/>
      <c r="BQ307" s="778"/>
      <c r="BR307" s="778"/>
      <c r="BS307" s="778"/>
      <c r="BT307" s="778"/>
      <c r="BU307" s="778"/>
      <c r="BV307" s="778"/>
      <c r="BW307" s="778"/>
      <c r="BX307" s="778"/>
      <c r="BY307" s="778"/>
      <c r="BZ307" s="778"/>
      <c r="CA307" s="778"/>
      <c r="CB307" s="778"/>
      <c r="CC307" s="778"/>
      <c r="CD307" s="778"/>
      <c r="CE307" s="778"/>
      <c r="CF307" s="778"/>
      <c r="CG307" s="778"/>
      <c r="CH307" s="778"/>
      <c r="CI307" s="778"/>
      <c r="CJ307" s="778"/>
      <c r="CK307" s="778"/>
      <c r="CL307" s="778"/>
      <c r="CM307" s="778"/>
      <c r="CN307" s="778"/>
      <c r="CO307" s="778"/>
      <c r="CP307" s="778"/>
      <c r="CQ307" s="778"/>
      <c r="CR307" s="778"/>
      <c r="CS307" s="778"/>
      <c r="CT307" s="778"/>
      <c r="CU307" s="778"/>
      <c r="CV307" s="778"/>
      <c r="CW307" s="778"/>
      <c r="CX307" s="778"/>
      <c r="CY307" s="778"/>
      <c r="CZ307" s="778"/>
      <c r="DA307" s="778"/>
      <c r="DB307" s="778"/>
      <c r="DC307" s="778"/>
      <c r="DD307" s="778"/>
      <c r="DE307" s="778"/>
      <c r="DF307" s="778"/>
      <c r="DG307" s="778"/>
      <c r="DH307" s="778"/>
      <c r="DI307" s="778"/>
      <c r="DJ307" s="778"/>
      <c r="DK307" s="778"/>
      <c r="DL307" s="778"/>
      <c r="DM307" s="778"/>
      <c r="DN307" s="778"/>
      <c r="DO307" s="778"/>
      <c r="DP307" s="778"/>
      <c r="DQ307" s="778"/>
      <c r="DR307" s="778"/>
      <c r="DS307" s="778"/>
      <c r="DT307" s="779"/>
      <c r="DU307" s="779"/>
      <c r="DV307" s="779"/>
      <c r="DW307" s="779"/>
      <c r="DX307" s="779"/>
      <c r="DY307" s="779"/>
      <c r="DZ307" s="779"/>
      <c r="EA307" s="779"/>
      <c r="EB307" s="779"/>
      <c r="EC307" s="779"/>
      <c r="ED307" s="779"/>
      <c r="EE307" s="779"/>
      <c r="EF307" s="779"/>
      <c r="EG307" s="779"/>
      <c r="EH307" s="779"/>
      <c r="EI307" s="779"/>
      <c r="EJ307" s="779"/>
      <c r="EK307" s="779"/>
      <c r="EL307" s="779"/>
      <c r="EM307" s="779"/>
      <c r="EN307" s="779"/>
      <c r="EO307" s="779"/>
      <c r="EP307" s="779"/>
      <c r="EQ307" s="779"/>
      <c r="ER307" s="779"/>
      <c r="ES307" s="779"/>
      <c r="ET307" s="779"/>
      <c r="EU307" s="779"/>
      <c r="EV307" s="779"/>
      <c r="EW307" s="779"/>
      <c r="EX307" s="779"/>
      <c r="EY307" s="779"/>
      <c r="EZ307" s="779"/>
      <c r="FA307" s="779"/>
      <c r="FB307" s="779"/>
      <c r="FC307" s="779"/>
    </row>
    <row r="308" spans="1:159" ht="22">
      <c r="A308" s="778"/>
      <c r="B308" s="778"/>
      <c r="C308" s="778"/>
      <c r="D308" s="778"/>
      <c r="E308" s="778"/>
      <c r="F308" s="778"/>
      <c r="G308" s="778"/>
      <c r="H308" s="778"/>
      <c r="I308" s="778"/>
      <c r="J308" s="778"/>
      <c r="K308" s="778"/>
      <c r="L308" s="778"/>
      <c r="M308" s="778"/>
      <c r="N308" s="778"/>
      <c r="O308" s="778"/>
      <c r="P308" s="778"/>
      <c r="Q308" s="778"/>
      <c r="R308" s="778"/>
      <c r="S308" s="778"/>
      <c r="T308" s="778"/>
      <c r="U308" s="778"/>
      <c r="V308" s="778"/>
      <c r="W308" s="778"/>
      <c r="X308" s="778"/>
      <c r="Y308" s="778"/>
      <c r="Z308" s="778"/>
      <c r="AA308" s="778"/>
      <c r="AB308" s="778"/>
      <c r="AC308" s="778"/>
      <c r="AD308" s="778"/>
      <c r="AE308" s="778"/>
      <c r="AF308" s="778"/>
      <c r="AG308" s="778"/>
      <c r="AH308" s="778"/>
      <c r="AI308" s="778"/>
      <c r="AJ308" s="778"/>
      <c r="AK308" s="778"/>
      <c r="AL308" s="778"/>
      <c r="AM308" s="778"/>
      <c r="AN308" s="778"/>
      <c r="AO308" s="778"/>
      <c r="AP308" s="778"/>
      <c r="AQ308" s="778"/>
      <c r="AR308" s="778"/>
      <c r="AS308" s="778"/>
      <c r="AT308" s="778"/>
      <c r="AU308" s="778"/>
      <c r="AV308" s="778"/>
      <c r="AW308" s="778"/>
      <c r="AX308" s="778"/>
      <c r="AY308" s="778"/>
      <c r="AZ308" s="778"/>
      <c r="BA308" s="778"/>
      <c r="BB308" s="778"/>
      <c r="BC308" s="778"/>
      <c r="BD308" s="778"/>
      <c r="BE308" s="778"/>
      <c r="BF308" s="778"/>
      <c r="BG308" s="778"/>
      <c r="BH308" s="778"/>
      <c r="BI308" s="778"/>
      <c r="BJ308" s="778"/>
      <c r="BK308" s="778"/>
      <c r="BL308" s="778"/>
      <c r="BM308" s="778"/>
      <c r="BN308" s="778"/>
      <c r="BO308" s="778"/>
      <c r="BP308" s="778"/>
      <c r="BQ308" s="778"/>
      <c r="BR308" s="778"/>
      <c r="BS308" s="778"/>
      <c r="BT308" s="778"/>
      <c r="BU308" s="778"/>
      <c r="BV308" s="778"/>
      <c r="BW308" s="778"/>
      <c r="BX308" s="778"/>
      <c r="BY308" s="778"/>
      <c r="BZ308" s="778"/>
      <c r="CA308" s="778"/>
      <c r="CB308" s="778"/>
      <c r="CC308" s="778"/>
      <c r="CD308" s="778"/>
      <c r="CE308" s="778"/>
      <c r="CF308" s="778"/>
      <c r="CG308" s="778"/>
      <c r="CH308" s="778"/>
      <c r="CI308" s="778"/>
      <c r="CJ308" s="778"/>
      <c r="CK308" s="778"/>
      <c r="CL308" s="778"/>
      <c r="CM308" s="778"/>
      <c r="CN308" s="778"/>
      <c r="CO308" s="778"/>
      <c r="CP308" s="778"/>
      <c r="CQ308" s="778"/>
      <c r="CR308" s="778"/>
      <c r="CS308" s="778"/>
      <c r="CT308" s="778"/>
      <c r="CU308" s="778"/>
      <c r="CV308" s="778"/>
      <c r="CW308" s="778"/>
      <c r="CX308" s="778"/>
      <c r="CY308" s="778"/>
      <c r="CZ308" s="778"/>
      <c r="DA308" s="778"/>
      <c r="DB308" s="778"/>
      <c r="DC308" s="778"/>
      <c r="DD308" s="778"/>
      <c r="DE308" s="778"/>
      <c r="DF308" s="778"/>
      <c r="DG308" s="778"/>
      <c r="DH308" s="778"/>
      <c r="DI308" s="778"/>
      <c r="DJ308" s="778"/>
      <c r="DK308" s="778"/>
      <c r="DL308" s="778"/>
      <c r="DM308" s="778"/>
      <c r="DN308" s="778"/>
      <c r="DO308" s="778"/>
      <c r="DP308" s="778"/>
      <c r="DQ308" s="778"/>
      <c r="DR308" s="778"/>
      <c r="DS308" s="778"/>
      <c r="DT308" s="779"/>
      <c r="DU308" s="779"/>
      <c r="DV308" s="779"/>
      <c r="DW308" s="779"/>
      <c r="DX308" s="779"/>
      <c r="DY308" s="779"/>
      <c r="DZ308" s="779"/>
      <c r="EA308" s="779"/>
      <c r="EB308" s="779"/>
      <c r="EC308" s="779"/>
      <c r="ED308" s="779"/>
      <c r="EE308" s="779"/>
      <c r="EF308" s="779"/>
      <c r="EG308" s="779"/>
      <c r="EH308" s="779"/>
      <c r="EI308" s="779"/>
      <c r="EJ308" s="779"/>
      <c r="EK308" s="779"/>
      <c r="EL308" s="779"/>
      <c r="EM308" s="779"/>
      <c r="EN308" s="779"/>
      <c r="EO308" s="779"/>
      <c r="EP308" s="779"/>
      <c r="EQ308" s="779"/>
      <c r="ER308" s="779"/>
      <c r="ES308" s="779"/>
      <c r="ET308" s="779"/>
      <c r="EU308" s="779"/>
      <c r="EV308" s="779"/>
      <c r="EW308" s="779"/>
      <c r="EX308" s="779"/>
      <c r="EY308" s="779"/>
      <c r="EZ308" s="779"/>
      <c r="FA308" s="779"/>
      <c r="FB308" s="779"/>
      <c r="FC308" s="779"/>
    </row>
    <row r="309" spans="1:159" ht="22">
      <c r="A309" s="778"/>
      <c r="B309" s="778"/>
      <c r="C309" s="778"/>
      <c r="D309" s="778"/>
      <c r="E309" s="778"/>
      <c r="F309" s="778"/>
      <c r="G309" s="778"/>
      <c r="H309" s="778"/>
      <c r="I309" s="778"/>
      <c r="J309" s="778"/>
      <c r="K309" s="778"/>
      <c r="L309" s="778"/>
      <c r="M309" s="778"/>
      <c r="N309" s="778"/>
      <c r="O309" s="778"/>
      <c r="P309" s="778"/>
      <c r="Q309" s="778"/>
      <c r="R309" s="778"/>
      <c r="S309" s="778"/>
      <c r="T309" s="778"/>
      <c r="U309" s="778"/>
      <c r="V309" s="778"/>
      <c r="W309" s="778"/>
      <c r="X309" s="778"/>
      <c r="Y309" s="778"/>
      <c r="Z309" s="778"/>
      <c r="AA309" s="778"/>
      <c r="AB309" s="778"/>
      <c r="AC309" s="778"/>
      <c r="AD309" s="778"/>
      <c r="AE309" s="778"/>
      <c r="AF309" s="778"/>
      <c r="AG309" s="778"/>
      <c r="AH309" s="778"/>
      <c r="AI309" s="778"/>
      <c r="AJ309" s="778"/>
      <c r="AK309" s="778"/>
      <c r="AL309" s="778"/>
      <c r="AM309" s="778"/>
      <c r="AN309" s="778"/>
      <c r="AO309" s="778"/>
      <c r="AP309" s="778"/>
      <c r="AQ309" s="778"/>
      <c r="AR309" s="778"/>
      <c r="AS309" s="778"/>
      <c r="AT309" s="778"/>
      <c r="AU309" s="778"/>
      <c r="AV309" s="778"/>
      <c r="AW309" s="778"/>
      <c r="AX309" s="778"/>
      <c r="AY309" s="778"/>
      <c r="AZ309" s="778"/>
      <c r="BA309" s="778"/>
      <c r="BB309" s="778"/>
      <c r="BC309" s="778"/>
      <c r="BD309" s="778"/>
      <c r="BE309" s="778"/>
      <c r="BF309" s="778"/>
      <c r="BG309" s="778"/>
      <c r="BH309" s="778"/>
      <c r="BI309" s="778"/>
      <c r="BJ309" s="778"/>
      <c r="BK309" s="778"/>
      <c r="BL309" s="778"/>
      <c r="BM309" s="778"/>
      <c r="BN309" s="778"/>
      <c r="BO309" s="778"/>
      <c r="BP309" s="778"/>
      <c r="BQ309" s="778"/>
      <c r="BR309" s="778"/>
      <c r="BS309" s="778"/>
      <c r="BT309" s="778"/>
      <c r="BU309" s="778"/>
      <c r="BV309" s="778"/>
      <c r="BW309" s="778"/>
      <c r="BX309" s="778"/>
      <c r="BY309" s="778"/>
      <c r="BZ309" s="778"/>
      <c r="CA309" s="778"/>
      <c r="CB309" s="778"/>
      <c r="CC309" s="778"/>
      <c r="CD309" s="778"/>
      <c r="CE309" s="778"/>
      <c r="CF309" s="778"/>
      <c r="CG309" s="778"/>
      <c r="CH309" s="778"/>
      <c r="CI309" s="778"/>
      <c r="CJ309" s="778"/>
      <c r="CK309" s="778"/>
      <c r="CL309" s="778"/>
      <c r="CM309" s="778"/>
      <c r="CN309" s="778"/>
      <c r="CO309" s="778"/>
      <c r="CP309" s="778"/>
      <c r="CQ309" s="778"/>
      <c r="CR309" s="778"/>
      <c r="CS309" s="778"/>
      <c r="CT309" s="778"/>
      <c r="CU309" s="778"/>
      <c r="CV309" s="778"/>
      <c r="CW309" s="778"/>
      <c r="CX309" s="778"/>
      <c r="CY309" s="778"/>
      <c r="CZ309" s="778"/>
      <c r="DA309" s="778"/>
      <c r="DB309" s="778"/>
      <c r="DC309" s="778"/>
      <c r="DD309" s="778"/>
      <c r="DE309" s="778"/>
      <c r="DF309" s="778"/>
      <c r="DG309" s="778"/>
      <c r="DH309" s="778"/>
      <c r="DI309" s="778"/>
      <c r="DJ309" s="778"/>
      <c r="DK309" s="778"/>
      <c r="DL309" s="778"/>
      <c r="DM309" s="778"/>
      <c r="DN309" s="778"/>
      <c r="DO309" s="778"/>
      <c r="DP309" s="778"/>
      <c r="DQ309" s="778"/>
      <c r="DR309" s="778"/>
      <c r="DS309" s="778"/>
      <c r="DT309" s="779"/>
      <c r="DU309" s="779"/>
      <c r="DV309" s="779"/>
      <c r="DW309" s="779"/>
      <c r="DX309" s="779"/>
      <c r="DY309" s="779"/>
      <c r="DZ309" s="779"/>
      <c r="EA309" s="779"/>
      <c r="EB309" s="779"/>
      <c r="EC309" s="779"/>
      <c r="ED309" s="779"/>
      <c r="EE309" s="779"/>
      <c r="EF309" s="779"/>
      <c r="EG309" s="779"/>
      <c r="EH309" s="779"/>
      <c r="EI309" s="779"/>
      <c r="EJ309" s="779"/>
      <c r="EK309" s="779"/>
      <c r="EL309" s="779"/>
      <c r="EM309" s="779"/>
      <c r="EN309" s="779"/>
      <c r="EO309" s="779"/>
      <c r="EP309" s="779"/>
      <c r="EQ309" s="779"/>
      <c r="ER309" s="779"/>
      <c r="ES309" s="779"/>
      <c r="ET309" s="779"/>
      <c r="EU309" s="779"/>
      <c r="EV309" s="779"/>
      <c r="EW309" s="779"/>
      <c r="EX309" s="779"/>
      <c r="EY309" s="779"/>
      <c r="EZ309" s="779"/>
      <c r="FA309" s="779"/>
      <c r="FB309" s="779"/>
      <c r="FC309" s="779"/>
    </row>
    <row r="310" spans="1:159" ht="22">
      <c r="A310" s="778"/>
      <c r="B310" s="778"/>
      <c r="C310" s="778"/>
      <c r="D310" s="778"/>
      <c r="E310" s="778"/>
      <c r="F310" s="778"/>
      <c r="G310" s="778"/>
      <c r="H310" s="778"/>
      <c r="I310" s="778"/>
      <c r="J310" s="778"/>
      <c r="K310" s="778"/>
      <c r="L310" s="778"/>
      <c r="M310" s="778"/>
      <c r="N310" s="778"/>
      <c r="O310" s="778"/>
      <c r="P310" s="778"/>
      <c r="Q310" s="778"/>
      <c r="R310" s="778"/>
      <c r="S310" s="778"/>
      <c r="T310" s="778"/>
      <c r="U310" s="778"/>
      <c r="V310" s="778"/>
      <c r="W310" s="778"/>
      <c r="X310" s="778"/>
      <c r="Y310" s="778"/>
      <c r="Z310" s="778"/>
      <c r="AA310" s="778"/>
      <c r="AB310" s="778"/>
      <c r="AC310" s="778"/>
      <c r="AD310" s="778"/>
      <c r="AE310" s="778"/>
      <c r="AF310" s="778"/>
      <c r="AG310" s="778"/>
      <c r="AH310" s="778"/>
      <c r="AI310" s="778"/>
      <c r="AJ310" s="778"/>
      <c r="AK310" s="778"/>
      <c r="AL310" s="778"/>
      <c r="AM310" s="778"/>
      <c r="AN310" s="778"/>
      <c r="AO310" s="778"/>
      <c r="AP310" s="778"/>
      <c r="AQ310" s="778"/>
      <c r="AR310" s="778"/>
      <c r="AS310" s="778"/>
      <c r="AT310" s="778"/>
      <c r="AU310" s="778"/>
      <c r="AV310" s="778"/>
      <c r="AW310" s="778"/>
      <c r="AX310" s="778"/>
      <c r="AY310" s="778"/>
      <c r="AZ310" s="778"/>
      <c r="BA310" s="778"/>
      <c r="BB310" s="778"/>
      <c r="BC310" s="778"/>
      <c r="BD310" s="778"/>
      <c r="BE310" s="778"/>
      <c r="BF310" s="778"/>
      <c r="BG310" s="778"/>
      <c r="BH310" s="778"/>
      <c r="BI310" s="778"/>
      <c r="BJ310" s="778"/>
      <c r="BK310" s="778"/>
      <c r="BL310" s="778"/>
      <c r="BM310" s="778"/>
      <c r="BN310" s="778"/>
      <c r="BO310" s="778"/>
      <c r="BP310" s="778"/>
      <c r="BQ310" s="778"/>
      <c r="BR310" s="778"/>
      <c r="BS310" s="778"/>
      <c r="BT310" s="778"/>
      <c r="BU310" s="778"/>
      <c r="BV310" s="778"/>
      <c r="BW310" s="778"/>
      <c r="BX310" s="778"/>
      <c r="BY310" s="778"/>
      <c r="BZ310" s="778"/>
      <c r="CA310" s="778"/>
      <c r="CB310" s="778"/>
      <c r="CC310" s="778"/>
      <c r="CD310" s="778"/>
      <c r="CE310" s="778"/>
      <c r="CF310" s="778"/>
      <c r="CG310" s="778"/>
      <c r="CH310" s="778"/>
      <c r="CI310" s="778"/>
      <c r="CJ310" s="778"/>
      <c r="CK310" s="778"/>
      <c r="CL310" s="778"/>
      <c r="CM310" s="778"/>
      <c r="CN310" s="778"/>
      <c r="CO310" s="778"/>
      <c r="CP310" s="778"/>
      <c r="CQ310" s="778"/>
      <c r="CR310" s="778"/>
      <c r="CS310" s="778"/>
      <c r="CT310" s="778"/>
      <c r="CU310" s="778"/>
      <c r="CV310" s="778"/>
      <c r="CW310" s="778"/>
      <c r="CX310" s="778"/>
      <c r="CY310" s="778"/>
      <c r="CZ310" s="778"/>
      <c r="DA310" s="778"/>
      <c r="DB310" s="778"/>
      <c r="DC310" s="778"/>
      <c r="DD310" s="778"/>
      <c r="DE310" s="778"/>
      <c r="DF310" s="778"/>
      <c r="DG310" s="778"/>
      <c r="DH310" s="778"/>
      <c r="DI310" s="778"/>
      <c r="DJ310" s="778"/>
      <c r="DK310" s="778"/>
      <c r="DL310" s="778"/>
      <c r="DM310" s="778"/>
      <c r="DN310" s="778"/>
      <c r="DO310" s="778"/>
      <c r="DP310" s="778"/>
      <c r="DQ310" s="778"/>
      <c r="DR310" s="778"/>
      <c r="DS310" s="778"/>
      <c r="DT310" s="779"/>
      <c r="DU310" s="779"/>
      <c r="DV310" s="779"/>
      <c r="DW310" s="779"/>
      <c r="DX310" s="779"/>
      <c r="DY310" s="779"/>
      <c r="DZ310" s="779"/>
      <c r="EA310" s="779"/>
      <c r="EB310" s="779"/>
      <c r="EC310" s="779"/>
      <c r="ED310" s="779"/>
      <c r="EE310" s="779"/>
      <c r="EF310" s="779"/>
      <c r="EG310" s="779"/>
      <c r="EH310" s="779"/>
      <c r="EI310" s="779"/>
      <c r="EJ310" s="779"/>
      <c r="EK310" s="779"/>
      <c r="EL310" s="779"/>
      <c r="EM310" s="779"/>
      <c r="EN310" s="779"/>
      <c r="EO310" s="779"/>
      <c r="EP310" s="779"/>
      <c r="EQ310" s="779"/>
      <c r="ER310" s="779"/>
      <c r="ES310" s="779"/>
      <c r="ET310" s="779"/>
      <c r="EU310" s="779"/>
      <c r="EV310" s="779"/>
      <c r="EW310" s="779"/>
      <c r="EX310" s="779"/>
      <c r="EY310" s="779"/>
      <c r="EZ310" s="779"/>
      <c r="FA310" s="779"/>
      <c r="FB310" s="779"/>
      <c r="FC310" s="779"/>
    </row>
    <row r="311" spans="1:159" ht="22">
      <c r="A311" s="778"/>
      <c r="B311" s="778"/>
      <c r="C311" s="778"/>
      <c r="D311" s="778"/>
      <c r="E311" s="778"/>
      <c r="F311" s="778"/>
      <c r="G311" s="778"/>
      <c r="H311" s="778"/>
      <c r="I311" s="778"/>
      <c r="J311" s="778"/>
      <c r="K311" s="778"/>
      <c r="L311" s="778"/>
      <c r="M311" s="778"/>
      <c r="N311" s="778"/>
      <c r="O311" s="778"/>
      <c r="P311" s="778"/>
      <c r="Q311" s="778"/>
      <c r="R311" s="778"/>
      <c r="S311" s="778"/>
      <c r="T311" s="778"/>
      <c r="U311" s="778"/>
      <c r="V311" s="778"/>
      <c r="W311" s="778"/>
      <c r="X311" s="778"/>
      <c r="Y311" s="778"/>
      <c r="Z311" s="778"/>
      <c r="AA311" s="778"/>
      <c r="AB311" s="778"/>
      <c r="AC311" s="778"/>
      <c r="AD311" s="778"/>
      <c r="AE311" s="778"/>
      <c r="AF311" s="778"/>
      <c r="AG311" s="778"/>
      <c r="AH311" s="778"/>
      <c r="AI311" s="778"/>
      <c r="AJ311" s="778"/>
      <c r="AK311" s="778"/>
      <c r="AL311" s="778"/>
      <c r="AM311" s="778"/>
      <c r="AN311" s="778"/>
      <c r="AO311" s="778"/>
      <c r="AP311" s="778"/>
      <c r="AQ311" s="778"/>
      <c r="AR311" s="778"/>
      <c r="AS311" s="778"/>
      <c r="AT311" s="778"/>
      <c r="AU311" s="778"/>
      <c r="AV311" s="778"/>
      <c r="AW311" s="778"/>
      <c r="AX311" s="778"/>
      <c r="AY311" s="778"/>
      <c r="AZ311" s="778"/>
      <c r="BA311" s="778"/>
      <c r="BB311" s="778"/>
      <c r="BC311" s="778"/>
      <c r="BD311" s="778"/>
      <c r="BE311" s="778"/>
      <c r="BF311" s="778"/>
      <c r="BG311" s="778"/>
      <c r="BH311" s="778"/>
      <c r="BI311" s="778"/>
      <c r="BJ311" s="778"/>
      <c r="BK311" s="778"/>
      <c r="BL311" s="778"/>
      <c r="BM311" s="778"/>
      <c r="BN311" s="778"/>
      <c r="BO311" s="778"/>
      <c r="BP311" s="778"/>
      <c r="BQ311" s="778"/>
      <c r="BR311" s="778"/>
      <c r="BS311" s="778"/>
      <c r="BT311" s="778"/>
      <c r="BU311" s="778"/>
      <c r="BV311" s="778"/>
      <c r="BW311" s="778"/>
      <c r="BX311" s="778"/>
      <c r="BY311" s="778"/>
      <c r="BZ311" s="778"/>
      <c r="CA311" s="778"/>
      <c r="CB311" s="778"/>
      <c r="CC311" s="778"/>
      <c r="CD311" s="778"/>
      <c r="CE311" s="778"/>
      <c r="CF311" s="778"/>
      <c r="CG311" s="778"/>
      <c r="CH311" s="778"/>
      <c r="CI311" s="778"/>
      <c r="CJ311" s="778"/>
      <c r="CK311" s="778"/>
      <c r="CL311" s="778"/>
      <c r="CM311" s="778"/>
      <c r="CN311" s="778"/>
      <c r="CO311" s="778"/>
      <c r="CP311" s="778"/>
      <c r="CQ311" s="778"/>
      <c r="CR311" s="778"/>
      <c r="CS311" s="778"/>
      <c r="CT311" s="778"/>
      <c r="CU311" s="778"/>
      <c r="CV311" s="778"/>
      <c r="CW311" s="778"/>
      <c r="CX311" s="778"/>
      <c r="CY311" s="778"/>
      <c r="CZ311" s="778"/>
      <c r="DA311" s="778"/>
      <c r="DB311" s="778"/>
      <c r="DC311" s="778"/>
      <c r="DD311" s="778"/>
      <c r="DE311" s="778"/>
      <c r="DF311" s="778"/>
      <c r="DG311" s="778"/>
      <c r="DH311" s="778"/>
      <c r="DI311" s="778"/>
      <c r="DJ311" s="778"/>
      <c r="DK311" s="778"/>
      <c r="DL311" s="778"/>
      <c r="DM311" s="778"/>
      <c r="DN311" s="778"/>
      <c r="DO311" s="778"/>
      <c r="DP311" s="778"/>
      <c r="DQ311" s="778"/>
      <c r="DR311" s="778"/>
      <c r="DS311" s="778"/>
      <c r="DT311" s="779"/>
      <c r="DU311" s="779"/>
      <c r="DV311" s="779"/>
      <c r="DW311" s="779"/>
      <c r="DX311" s="779"/>
      <c r="DY311" s="779"/>
      <c r="DZ311" s="779"/>
      <c r="EA311" s="779"/>
      <c r="EB311" s="779"/>
      <c r="EC311" s="779"/>
      <c r="ED311" s="779"/>
      <c r="EE311" s="779"/>
      <c r="EF311" s="779"/>
      <c r="EG311" s="779"/>
      <c r="EH311" s="779"/>
      <c r="EI311" s="779"/>
      <c r="EJ311" s="779"/>
      <c r="EK311" s="779"/>
      <c r="EL311" s="779"/>
      <c r="EM311" s="779"/>
      <c r="EN311" s="779"/>
      <c r="EO311" s="779"/>
      <c r="EP311" s="779"/>
      <c r="EQ311" s="779"/>
      <c r="ER311" s="779"/>
      <c r="ES311" s="779"/>
      <c r="ET311" s="779"/>
      <c r="EU311" s="779"/>
      <c r="EV311" s="779"/>
      <c r="EW311" s="779"/>
      <c r="EX311" s="779"/>
      <c r="EY311" s="779"/>
      <c r="EZ311" s="779"/>
      <c r="FA311" s="779"/>
      <c r="FB311" s="779"/>
      <c r="FC311" s="779"/>
    </row>
    <row r="312" spans="1:159" ht="22">
      <c r="A312" s="778"/>
      <c r="B312" s="778"/>
      <c r="C312" s="778"/>
      <c r="D312" s="778"/>
      <c r="E312" s="778"/>
      <c r="F312" s="778"/>
      <c r="G312" s="778"/>
      <c r="H312" s="778"/>
      <c r="I312" s="778"/>
      <c r="J312" s="778"/>
      <c r="K312" s="778"/>
      <c r="L312" s="778"/>
      <c r="M312" s="778"/>
      <c r="N312" s="778"/>
      <c r="O312" s="778"/>
      <c r="P312" s="778"/>
      <c r="Q312" s="778"/>
      <c r="R312" s="778"/>
      <c r="S312" s="778"/>
      <c r="T312" s="778"/>
      <c r="U312" s="778"/>
      <c r="V312" s="778"/>
      <c r="W312" s="778"/>
      <c r="X312" s="778"/>
      <c r="Y312" s="778"/>
      <c r="Z312" s="778"/>
      <c r="AA312" s="778"/>
      <c r="AB312" s="778"/>
      <c r="AC312" s="778"/>
      <c r="AD312" s="778"/>
      <c r="AE312" s="778"/>
      <c r="AF312" s="778"/>
      <c r="AG312" s="778"/>
      <c r="AH312" s="778"/>
      <c r="AI312" s="778"/>
      <c r="AJ312" s="778"/>
      <c r="AK312" s="778"/>
      <c r="AL312" s="778"/>
      <c r="AM312" s="778"/>
      <c r="AN312" s="778"/>
      <c r="AO312" s="778"/>
      <c r="AP312" s="778"/>
      <c r="AQ312" s="778"/>
      <c r="AR312" s="778"/>
      <c r="AS312" s="778"/>
      <c r="AT312" s="778"/>
      <c r="AU312" s="778"/>
      <c r="AV312" s="778"/>
      <c r="AW312" s="778"/>
      <c r="AX312" s="778"/>
      <c r="AY312" s="778"/>
      <c r="AZ312" s="778"/>
      <c r="BA312" s="778"/>
      <c r="BB312" s="778"/>
      <c r="BC312" s="778"/>
      <c r="BD312" s="778"/>
      <c r="BE312" s="778"/>
      <c r="BF312" s="778"/>
      <c r="BG312" s="778"/>
      <c r="BH312" s="778"/>
      <c r="BI312" s="778"/>
      <c r="BJ312" s="778"/>
      <c r="BK312" s="778"/>
      <c r="BL312" s="778"/>
      <c r="BM312" s="778"/>
      <c r="BN312" s="778"/>
      <c r="BO312" s="778"/>
      <c r="BP312" s="778"/>
      <c r="BQ312" s="778"/>
      <c r="BR312" s="778"/>
      <c r="BS312" s="778"/>
      <c r="BT312" s="778"/>
      <c r="BU312" s="778"/>
      <c r="BV312" s="778"/>
      <c r="BW312" s="778"/>
      <c r="BX312" s="778"/>
      <c r="BY312" s="778"/>
      <c r="BZ312" s="778"/>
      <c r="CA312" s="778"/>
      <c r="CB312" s="778"/>
      <c r="CC312" s="778"/>
      <c r="CD312" s="778"/>
      <c r="CE312" s="778"/>
      <c r="CF312" s="778"/>
      <c r="CG312" s="778"/>
      <c r="CH312" s="778"/>
      <c r="CI312" s="778"/>
      <c r="CJ312" s="778"/>
      <c r="CK312" s="778"/>
      <c r="CL312" s="778"/>
      <c r="CM312" s="778"/>
      <c r="CN312" s="778"/>
      <c r="CO312" s="778"/>
      <c r="CP312" s="778"/>
      <c r="CQ312" s="778"/>
      <c r="CR312" s="778"/>
      <c r="CS312" s="778"/>
      <c r="CT312" s="778"/>
      <c r="CU312" s="778"/>
      <c r="CV312" s="778"/>
      <c r="CW312" s="778"/>
      <c r="CX312" s="778"/>
      <c r="CY312" s="778"/>
      <c r="CZ312" s="778"/>
      <c r="DA312" s="778"/>
      <c r="DB312" s="778"/>
      <c r="DC312" s="778"/>
      <c r="DD312" s="778"/>
      <c r="DE312" s="778"/>
      <c r="DF312" s="778"/>
      <c r="DG312" s="778"/>
      <c r="DH312" s="778"/>
      <c r="DI312" s="778"/>
      <c r="DJ312" s="778"/>
      <c r="DK312" s="778"/>
      <c r="DL312" s="778"/>
      <c r="DM312" s="778"/>
      <c r="DN312" s="778"/>
      <c r="DO312" s="778"/>
      <c r="DP312" s="778"/>
      <c r="DQ312" s="778"/>
      <c r="DR312" s="778"/>
      <c r="DS312" s="778"/>
      <c r="DT312" s="779"/>
      <c r="DU312" s="779"/>
      <c r="DV312" s="779"/>
      <c r="DW312" s="779"/>
      <c r="DX312" s="779"/>
      <c r="DY312" s="779"/>
      <c r="DZ312" s="779"/>
      <c r="EA312" s="779"/>
      <c r="EB312" s="779"/>
      <c r="EC312" s="779"/>
      <c r="ED312" s="779"/>
      <c r="EE312" s="779"/>
      <c r="EF312" s="779"/>
      <c r="EG312" s="779"/>
      <c r="EH312" s="779"/>
      <c r="EI312" s="779"/>
      <c r="EJ312" s="779"/>
      <c r="EK312" s="779"/>
      <c r="EL312" s="779"/>
      <c r="EM312" s="779"/>
      <c r="EN312" s="779"/>
      <c r="EO312" s="779"/>
      <c r="EP312" s="779"/>
      <c r="EQ312" s="779"/>
      <c r="ER312" s="779"/>
      <c r="ES312" s="779"/>
      <c r="ET312" s="779"/>
      <c r="EU312" s="779"/>
      <c r="EV312" s="779"/>
      <c r="EW312" s="779"/>
      <c r="EX312" s="779"/>
      <c r="EY312" s="779"/>
      <c r="EZ312" s="779"/>
      <c r="FA312" s="779"/>
      <c r="FB312" s="779"/>
      <c r="FC312" s="779"/>
    </row>
    <row r="313" spans="1:159" ht="22">
      <c r="A313" s="778"/>
      <c r="B313" s="778"/>
      <c r="C313" s="778"/>
      <c r="D313" s="778"/>
      <c r="E313" s="778"/>
      <c r="F313" s="778"/>
      <c r="G313" s="778"/>
      <c r="H313" s="778"/>
      <c r="I313" s="778"/>
      <c r="J313" s="778"/>
      <c r="K313" s="778"/>
      <c r="L313" s="778"/>
      <c r="M313" s="778"/>
      <c r="N313" s="778"/>
      <c r="O313" s="778"/>
      <c r="P313" s="778"/>
      <c r="Q313" s="778"/>
      <c r="R313" s="778"/>
      <c r="S313" s="778"/>
      <c r="T313" s="778"/>
      <c r="U313" s="778"/>
      <c r="V313" s="778"/>
      <c r="W313" s="778"/>
      <c r="X313" s="778"/>
      <c r="Y313" s="778"/>
      <c r="Z313" s="778"/>
      <c r="AA313" s="778"/>
      <c r="AB313" s="778"/>
      <c r="AC313" s="778"/>
      <c r="AD313" s="778"/>
      <c r="AE313" s="778"/>
      <c r="AF313" s="778"/>
      <c r="AG313" s="778"/>
      <c r="AH313" s="778"/>
      <c r="AI313" s="778"/>
      <c r="AJ313" s="778"/>
      <c r="AK313" s="778"/>
      <c r="AL313" s="778"/>
      <c r="AM313" s="778"/>
      <c r="AN313" s="778"/>
      <c r="AO313" s="778"/>
      <c r="AP313" s="778"/>
      <c r="AQ313" s="778"/>
      <c r="AR313" s="778"/>
      <c r="AS313" s="778"/>
      <c r="AT313" s="778"/>
      <c r="AU313" s="778"/>
      <c r="AV313" s="778"/>
      <c r="AW313" s="778"/>
      <c r="AX313" s="778"/>
      <c r="AY313" s="778"/>
      <c r="AZ313" s="778"/>
      <c r="BA313" s="778"/>
      <c r="BB313" s="778"/>
      <c r="BC313" s="778"/>
      <c r="BD313" s="778"/>
      <c r="BE313" s="778"/>
      <c r="BF313" s="778"/>
      <c r="BG313" s="778"/>
      <c r="BH313" s="778"/>
      <c r="BI313" s="778"/>
      <c r="BJ313" s="778"/>
      <c r="BK313" s="778"/>
      <c r="BL313" s="778"/>
      <c r="BM313" s="778"/>
      <c r="BN313" s="778"/>
      <c r="BO313" s="778"/>
      <c r="BP313" s="778"/>
      <c r="BQ313" s="778"/>
      <c r="BR313" s="778"/>
      <c r="BS313" s="778"/>
      <c r="BT313" s="778"/>
      <c r="BU313" s="778"/>
      <c r="BV313" s="778"/>
      <c r="BW313" s="778"/>
      <c r="BX313" s="778"/>
      <c r="BY313" s="778"/>
      <c r="BZ313" s="778"/>
      <c r="CA313" s="778"/>
      <c r="CB313" s="778"/>
      <c r="CC313" s="778"/>
      <c r="CD313" s="778"/>
      <c r="CE313" s="778"/>
      <c r="CF313" s="778"/>
      <c r="CG313" s="778"/>
      <c r="CH313" s="778"/>
      <c r="CI313" s="778"/>
      <c r="CJ313" s="778"/>
      <c r="CK313" s="778"/>
      <c r="CL313" s="778"/>
      <c r="CM313" s="778"/>
      <c r="CN313" s="778"/>
      <c r="CO313" s="778"/>
      <c r="CP313" s="778"/>
      <c r="CQ313" s="778"/>
      <c r="CR313" s="778"/>
      <c r="CS313" s="778"/>
      <c r="CT313" s="778"/>
      <c r="CU313" s="778"/>
      <c r="CV313" s="778"/>
      <c r="CW313" s="778"/>
      <c r="CX313" s="778"/>
      <c r="CY313" s="778"/>
      <c r="CZ313" s="778"/>
      <c r="DA313" s="778"/>
      <c r="DB313" s="778"/>
      <c r="DC313" s="778"/>
      <c r="DD313" s="778"/>
      <c r="DE313" s="778"/>
      <c r="DF313" s="778"/>
      <c r="DG313" s="778"/>
      <c r="DH313" s="778"/>
      <c r="DI313" s="778"/>
      <c r="DJ313" s="778"/>
      <c r="DK313" s="778"/>
      <c r="DL313" s="778"/>
      <c r="DM313" s="778"/>
      <c r="DN313" s="778"/>
      <c r="DO313" s="778"/>
      <c r="DP313" s="778"/>
      <c r="DQ313" s="778"/>
      <c r="DR313" s="778"/>
      <c r="DS313" s="778"/>
      <c r="DT313" s="779"/>
      <c r="DU313" s="779"/>
      <c r="DV313" s="779"/>
      <c r="DW313" s="779"/>
      <c r="DX313" s="779"/>
      <c r="DY313" s="779"/>
      <c r="DZ313" s="779"/>
      <c r="EA313" s="779"/>
      <c r="EB313" s="779"/>
      <c r="EC313" s="779"/>
      <c r="ED313" s="779"/>
      <c r="EE313" s="779"/>
      <c r="EF313" s="779"/>
      <c r="EG313" s="779"/>
      <c r="EH313" s="779"/>
      <c r="EI313" s="779"/>
      <c r="EJ313" s="779"/>
      <c r="EK313" s="779"/>
      <c r="EL313" s="779"/>
      <c r="EM313" s="779"/>
      <c r="EN313" s="779"/>
      <c r="EO313" s="779"/>
      <c r="EP313" s="779"/>
      <c r="EQ313" s="779"/>
      <c r="ER313" s="779"/>
      <c r="ES313" s="779"/>
      <c r="ET313" s="779"/>
      <c r="EU313" s="779"/>
      <c r="EV313" s="779"/>
      <c r="EW313" s="779"/>
      <c r="EX313" s="779"/>
      <c r="EY313" s="779"/>
      <c r="EZ313" s="779"/>
      <c r="FA313" s="779"/>
      <c r="FB313" s="779"/>
      <c r="FC313" s="779"/>
    </row>
    <row r="314" spans="1:159" ht="22">
      <c r="A314" s="778"/>
      <c r="B314" s="778"/>
      <c r="C314" s="778"/>
      <c r="D314" s="778"/>
      <c r="E314" s="778"/>
      <c r="F314" s="778"/>
      <c r="G314" s="778"/>
      <c r="H314" s="778"/>
      <c r="I314" s="778"/>
      <c r="J314" s="778"/>
      <c r="K314" s="778"/>
      <c r="L314" s="778"/>
      <c r="M314" s="778"/>
      <c r="N314" s="778"/>
      <c r="O314" s="778"/>
      <c r="P314" s="778"/>
      <c r="Q314" s="778"/>
      <c r="R314" s="778"/>
      <c r="S314" s="778"/>
      <c r="T314" s="778"/>
      <c r="U314" s="778"/>
      <c r="V314" s="778"/>
      <c r="W314" s="778"/>
      <c r="X314" s="778"/>
      <c r="Y314" s="778"/>
      <c r="Z314" s="778"/>
      <c r="AA314" s="778"/>
      <c r="AB314" s="778"/>
      <c r="AC314" s="778"/>
      <c r="AD314" s="778"/>
      <c r="AE314" s="778"/>
      <c r="AF314" s="778"/>
      <c r="AG314" s="778"/>
      <c r="AH314" s="778"/>
      <c r="AI314" s="778"/>
      <c r="AJ314" s="778"/>
      <c r="AK314" s="778"/>
      <c r="AL314" s="778"/>
      <c r="AM314" s="778"/>
      <c r="AN314" s="778"/>
      <c r="AO314" s="778"/>
      <c r="AP314" s="778"/>
      <c r="AQ314" s="778"/>
      <c r="AR314" s="778"/>
      <c r="AS314" s="778"/>
      <c r="AT314" s="778"/>
      <c r="AU314" s="778"/>
      <c r="AV314" s="778"/>
      <c r="AW314" s="778"/>
      <c r="AX314" s="778"/>
      <c r="AY314" s="778"/>
      <c r="AZ314" s="778"/>
      <c r="BA314" s="778"/>
      <c r="BB314" s="778"/>
      <c r="BC314" s="778"/>
      <c r="BD314" s="778"/>
      <c r="BE314" s="778"/>
      <c r="BF314" s="778"/>
      <c r="BG314" s="778"/>
      <c r="BH314" s="778"/>
      <c r="BI314" s="778"/>
      <c r="BJ314" s="778"/>
      <c r="BK314" s="778"/>
      <c r="BL314" s="778"/>
      <c r="BM314" s="778"/>
      <c r="BN314" s="778"/>
      <c r="BO314" s="778"/>
      <c r="BP314" s="778"/>
      <c r="BQ314" s="778"/>
      <c r="BR314" s="778"/>
      <c r="BS314" s="778"/>
      <c r="BT314" s="778"/>
      <c r="BU314" s="778"/>
      <c r="BV314" s="778"/>
      <c r="BW314" s="778"/>
      <c r="BX314" s="778"/>
      <c r="BY314" s="778"/>
      <c r="BZ314" s="778"/>
      <c r="CA314" s="778"/>
      <c r="CB314" s="778"/>
      <c r="CC314" s="778"/>
      <c r="CD314" s="778"/>
      <c r="CE314" s="778"/>
      <c r="CF314" s="778"/>
      <c r="CG314" s="778"/>
      <c r="CH314" s="778"/>
      <c r="CI314" s="778"/>
      <c r="CJ314" s="778"/>
      <c r="CK314" s="778"/>
      <c r="CL314" s="778"/>
      <c r="CM314" s="778"/>
      <c r="CN314" s="778"/>
      <c r="CO314" s="778"/>
      <c r="CP314" s="778"/>
      <c r="CQ314" s="778"/>
      <c r="CR314" s="778"/>
      <c r="CS314" s="778"/>
      <c r="CT314" s="778"/>
      <c r="CU314" s="778"/>
      <c r="CV314" s="778"/>
      <c r="CW314" s="778"/>
      <c r="CX314" s="778"/>
      <c r="CY314" s="778"/>
      <c r="CZ314" s="778"/>
      <c r="DA314" s="778"/>
      <c r="DB314" s="778"/>
      <c r="DC314" s="778"/>
      <c r="DD314" s="778"/>
      <c r="DE314" s="778"/>
      <c r="DF314" s="778"/>
      <c r="DG314" s="778"/>
      <c r="DH314" s="778"/>
      <c r="DI314" s="778"/>
      <c r="DJ314" s="778"/>
      <c r="DK314" s="778"/>
      <c r="DL314" s="778"/>
      <c r="DM314" s="778"/>
      <c r="DN314" s="778"/>
      <c r="DO314" s="778"/>
      <c r="DP314" s="778"/>
      <c r="DQ314" s="778"/>
      <c r="DR314" s="778"/>
      <c r="DS314" s="778"/>
      <c r="DT314" s="779"/>
      <c r="DU314" s="779"/>
      <c r="DV314" s="779"/>
      <c r="DW314" s="779"/>
      <c r="DX314" s="779"/>
      <c r="DY314" s="779"/>
      <c r="DZ314" s="779"/>
      <c r="EA314" s="779"/>
      <c r="EB314" s="779"/>
      <c r="EC314" s="779"/>
      <c r="ED314" s="779"/>
      <c r="EE314" s="779"/>
      <c r="EF314" s="779"/>
      <c r="EG314" s="779"/>
      <c r="EH314" s="779"/>
      <c r="EI314" s="779"/>
      <c r="EJ314" s="779"/>
      <c r="EK314" s="779"/>
      <c r="EL314" s="779"/>
      <c r="EM314" s="779"/>
      <c r="EN314" s="779"/>
      <c r="EO314" s="779"/>
      <c r="EP314" s="779"/>
      <c r="EQ314" s="779"/>
      <c r="ER314" s="779"/>
      <c r="ES314" s="779"/>
      <c r="ET314" s="779"/>
      <c r="EU314" s="779"/>
      <c r="EV314" s="779"/>
      <c r="EW314" s="779"/>
      <c r="EX314" s="779"/>
      <c r="EY314" s="779"/>
      <c r="EZ314" s="779"/>
      <c r="FA314" s="779"/>
      <c r="FB314" s="779"/>
      <c r="FC314" s="779"/>
    </row>
    <row r="315" spans="1:159" ht="22">
      <c r="A315" s="778"/>
      <c r="B315" s="778"/>
      <c r="C315" s="778"/>
      <c r="D315" s="778"/>
      <c r="E315" s="778"/>
      <c r="F315" s="778"/>
      <c r="G315" s="778"/>
      <c r="H315" s="778"/>
      <c r="I315" s="778"/>
      <c r="J315" s="778"/>
      <c r="K315" s="778"/>
      <c r="L315" s="778"/>
      <c r="M315" s="778"/>
      <c r="N315" s="778"/>
      <c r="O315" s="778"/>
      <c r="P315" s="778"/>
      <c r="Q315" s="778"/>
      <c r="R315" s="778"/>
      <c r="S315" s="778"/>
      <c r="T315" s="778"/>
      <c r="U315" s="778"/>
      <c r="V315" s="778"/>
      <c r="W315" s="778"/>
      <c r="X315" s="778"/>
      <c r="Y315" s="778"/>
      <c r="Z315" s="778"/>
      <c r="AA315" s="778"/>
      <c r="AB315" s="778"/>
      <c r="AC315" s="778"/>
      <c r="AD315" s="778"/>
      <c r="AE315" s="778"/>
      <c r="AF315" s="778"/>
      <c r="AG315" s="778"/>
      <c r="AH315" s="778"/>
      <c r="AI315" s="778"/>
      <c r="AJ315" s="778"/>
      <c r="AK315" s="778"/>
      <c r="AL315" s="778"/>
      <c r="AM315" s="778"/>
      <c r="AN315" s="778"/>
      <c r="AO315" s="778"/>
      <c r="AP315" s="778"/>
      <c r="AQ315" s="778"/>
      <c r="AR315" s="778"/>
      <c r="AS315" s="778"/>
      <c r="AT315" s="778"/>
      <c r="AU315" s="778"/>
      <c r="AV315" s="778"/>
      <c r="AW315" s="778"/>
      <c r="AX315" s="778"/>
      <c r="AY315" s="778"/>
      <c r="AZ315" s="778"/>
      <c r="BA315" s="778"/>
      <c r="BB315" s="778"/>
      <c r="BC315" s="778"/>
      <c r="BD315" s="778"/>
      <c r="BE315" s="778"/>
      <c r="BF315" s="778"/>
      <c r="BG315" s="778"/>
      <c r="BH315" s="778"/>
      <c r="BI315" s="778"/>
      <c r="BJ315" s="778"/>
      <c r="BK315" s="778"/>
      <c r="BL315" s="778"/>
      <c r="BM315" s="778"/>
      <c r="BN315" s="778"/>
      <c r="BO315" s="778"/>
      <c r="BP315" s="778"/>
      <c r="BQ315" s="778"/>
      <c r="BR315" s="778"/>
      <c r="BS315" s="778"/>
      <c r="BT315" s="778"/>
      <c r="BU315" s="778"/>
      <c r="BV315" s="778"/>
      <c r="BW315" s="778"/>
      <c r="BX315" s="778"/>
      <c r="BY315" s="778"/>
      <c r="BZ315" s="778"/>
      <c r="CA315" s="778"/>
      <c r="CB315" s="778"/>
      <c r="CC315" s="778"/>
      <c r="CD315" s="778"/>
      <c r="CE315" s="778"/>
      <c r="CF315" s="778"/>
      <c r="CG315" s="778"/>
      <c r="CH315" s="778"/>
      <c r="CI315" s="778"/>
      <c r="CJ315" s="778"/>
      <c r="CK315" s="778"/>
      <c r="CL315" s="778"/>
      <c r="CM315" s="778"/>
      <c r="CN315" s="778"/>
      <c r="CO315" s="778"/>
      <c r="CP315" s="778"/>
      <c r="CQ315" s="778"/>
      <c r="CR315" s="778"/>
      <c r="CS315" s="778"/>
      <c r="CT315" s="778"/>
      <c r="CU315" s="778"/>
      <c r="CV315" s="778"/>
      <c r="CW315" s="778"/>
      <c r="CX315" s="778"/>
      <c r="CY315" s="778"/>
      <c r="CZ315" s="778"/>
      <c r="DA315" s="778"/>
      <c r="DB315" s="778"/>
      <c r="DC315" s="778"/>
      <c r="DD315" s="778"/>
      <c r="DE315" s="778"/>
      <c r="DF315" s="778"/>
      <c r="DG315" s="778"/>
      <c r="DH315" s="778"/>
      <c r="DI315" s="778"/>
      <c r="DJ315" s="778"/>
      <c r="DK315" s="778"/>
      <c r="DL315" s="778"/>
      <c r="DM315" s="778"/>
      <c r="DN315" s="778"/>
      <c r="DO315" s="778"/>
      <c r="DP315" s="778"/>
      <c r="DQ315" s="778"/>
      <c r="DR315" s="778"/>
      <c r="DS315" s="778"/>
      <c r="DT315" s="779"/>
      <c r="DU315" s="779"/>
      <c r="DV315" s="779"/>
      <c r="DW315" s="779"/>
      <c r="DX315" s="779"/>
      <c r="DY315" s="779"/>
      <c r="DZ315" s="779"/>
      <c r="EA315" s="779"/>
      <c r="EB315" s="779"/>
      <c r="EC315" s="779"/>
      <c r="ED315" s="779"/>
      <c r="EE315" s="779"/>
      <c r="EF315" s="779"/>
      <c r="EG315" s="779"/>
      <c r="EH315" s="779"/>
      <c r="EI315" s="779"/>
      <c r="EJ315" s="779"/>
      <c r="EK315" s="779"/>
      <c r="EL315" s="779"/>
      <c r="EM315" s="779"/>
      <c r="EN315" s="779"/>
      <c r="EO315" s="779"/>
      <c r="EP315" s="779"/>
      <c r="EQ315" s="779"/>
      <c r="ER315" s="779"/>
      <c r="ES315" s="779"/>
      <c r="ET315" s="779"/>
      <c r="EU315" s="779"/>
      <c r="EV315" s="779"/>
      <c r="EW315" s="779"/>
      <c r="EX315" s="779"/>
      <c r="EY315" s="779"/>
      <c r="EZ315" s="779"/>
      <c r="FA315" s="779"/>
      <c r="FB315" s="779"/>
      <c r="FC315" s="779"/>
    </row>
    <row r="316" spans="1:159" ht="22">
      <c r="A316" s="778"/>
      <c r="B316" s="778"/>
      <c r="C316" s="778"/>
      <c r="D316" s="778"/>
      <c r="E316" s="778"/>
      <c r="F316" s="778"/>
      <c r="G316" s="778"/>
      <c r="H316" s="778"/>
      <c r="I316" s="778"/>
      <c r="J316" s="778"/>
      <c r="K316" s="778"/>
      <c r="L316" s="778"/>
      <c r="M316" s="778"/>
      <c r="N316" s="778"/>
      <c r="O316" s="778"/>
      <c r="P316" s="778"/>
      <c r="Q316" s="778"/>
      <c r="R316" s="778"/>
      <c r="S316" s="778"/>
      <c r="T316" s="778"/>
      <c r="U316" s="778"/>
      <c r="V316" s="778"/>
      <c r="W316" s="778"/>
      <c r="X316" s="778"/>
      <c r="Y316" s="778"/>
      <c r="Z316" s="778"/>
      <c r="AA316" s="778"/>
      <c r="AB316" s="778"/>
      <c r="AC316" s="778"/>
      <c r="AD316" s="778"/>
      <c r="AE316" s="778"/>
      <c r="AF316" s="778"/>
      <c r="AG316" s="778"/>
      <c r="AH316" s="778"/>
      <c r="AI316" s="778"/>
      <c r="AJ316" s="778"/>
      <c r="AK316" s="778"/>
      <c r="AL316" s="778"/>
      <c r="AM316" s="778"/>
      <c r="AN316" s="778"/>
      <c r="AO316" s="778"/>
      <c r="AP316" s="778"/>
      <c r="AQ316" s="778"/>
      <c r="AR316" s="778"/>
      <c r="AS316" s="778"/>
      <c r="AT316" s="778"/>
      <c r="AU316" s="778"/>
      <c r="AV316" s="778"/>
      <c r="AW316" s="778"/>
      <c r="AX316" s="778"/>
      <c r="AY316" s="778"/>
      <c r="AZ316" s="778"/>
      <c r="BA316" s="778"/>
      <c r="BB316" s="778"/>
      <c r="BC316" s="778"/>
      <c r="BD316" s="778"/>
      <c r="BE316" s="778"/>
      <c r="BF316" s="778"/>
      <c r="BG316" s="778"/>
      <c r="BH316" s="778"/>
      <c r="BI316" s="778"/>
      <c r="BJ316" s="778"/>
      <c r="BK316" s="778"/>
      <c r="BL316" s="778"/>
      <c r="BM316" s="778"/>
      <c r="BN316" s="778"/>
      <c r="BO316" s="778"/>
      <c r="BP316" s="778"/>
      <c r="BQ316" s="778"/>
      <c r="BR316" s="778"/>
      <c r="BS316" s="778"/>
      <c r="BT316" s="778"/>
      <c r="BU316" s="778"/>
      <c r="BV316" s="778"/>
      <c r="BW316" s="778"/>
      <c r="BX316" s="778"/>
      <c r="BY316" s="778"/>
      <c r="BZ316" s="778"/>
      <c r="CA316" s="778"/>
      <c r="CB316" s="778"/>
      <c r="CC316" s="778"/>
      <c r="CD316" s="778"/>
      <c r="CE316" s="778"/>
      <c r="CF316" s="778"/>
      <c r="CG316" s="778"/>
      <c r="CH316" s="778"/>
      <c r="CI316" s="778"/>
      <c r="CJ316" s="778"/>
      <c r="CK316" s="778"/>
      <c r="CL316" s="778"/>
      <c r="CM316" s="778"/>
      <c r="CN316" s="778"/>
      <c r="CO316" s="778"/>
      <c r="CP316" s="778"/>
      <c r="CQ316" s="778"/>
      <c r="CR316" s="778"/>
      <c r="CS316" s="778"/>
      <c r="CT316" s="778"/>
      <c r="CU316" s="778"/>
      <c r="CV316" s="778"/>
      <c r="CW316" s="778"/>
      <c r="CX316" s="778"/>
      <c r="CY316" s="778"/>
      <c r="CZ316" s="778"/>
      <c r="DA316" s="778"/>
      <c r="DB316" s="778"/>
      <c r="DC316" s="778"/>
      <c r="DD316" s="778"/>
      <c r="DE316" s="778"/>
      <c r="DF316" s="778"/>
      <c r="DG316" s="778"/>
      <c r="DH316" s="778"/>
      <c r="DI316" s="778"/>
      <c r="DJ316" s="778"/>
      <c r="DK316" s="778"/>
      <c r="DL316" s="778"/>
      <c r="DM316" s="778"/>
      <c r="DN316" s="778"/>
      <c r="DO316" s="778"/>
      <c r="DP316" s="778"/>
      <c r="DQ316" s="778"/>
      <c r="DR316" s="778"/>
      <c r="DS316" s="778"/>
      <c r="DT316" s="779"/>
      <c r="DU316" s="779"/>
      <c r="DV316" s="779"/>
      <c r="DW316" s="779"/>
      <c r="DX316" s="779"/>
      <c r="DY316" s="779"/>
      <c r="DZ316" s="779"/>
      <c r="EA316" s="779"/>
      <c r="EB316" s="779"/>
      <c r="EC316" s="779"/>
      <c r="ED316" s="779"/>
      <c r="EE316" s="779"/>
      <c r="EF316" s="779"/>
      <c r="EG316" s="779"/>
      <c r="EH316" s="779"/>
      <c r="EI316" s="779"/>
      <c r="EJ316" s="779"/>
      <c r="EK316" s="779"/>
      <c r="EL316" s="779"/>
      <c r="EM316" s="779"/>
      <c r="EN316" s="779"/>
      <c r="EO316" s="779"/>
      <c r="EP316" s="779"/>
      <c r="EQ316" s="779"/>
      <c r="ER316" s="779"/>
      <c r="ES316" s="779"/>
      <c r="ET316" s="779"/>
      <c r="EU316" s="779"/>
      <c r="EV316" s="779"/>
      <c r="EW316" s="779"/>
      <c r="EX316" s="779"/>
      <c r="EY316" s="779"/>
      <c r="EZ316" s="779"/>
      <c r="FA316" s="779"/>
      <c r="FB316" s="779"/>
      <c r="FC316" s="779"/>
    </row>
    <row r="317" spans="1:159" ht="22">
      <c r="A317" s="778"/>
      <c r="B317" s="778"/>
      <c r="C317" s="778"/>
      <c r="D317" s="778"/>
      <c r="E317" s="778"/>
      <c r="F317" s="778"/>
      <c r="G317" s="778"/>
      <c r="H317" s="778"/>
      <c r="I317" s="778"/>
      <c r="J317" s="778"/>
      <c r="K317" s="778"/>
      <c r="L317" s="778"/>
      <c r="M317" s="778"/>
      <c r="N317" s="778"/>
      <c r="O317" s="778"/>
      <c r="P317" s="778"/>
      <c r="Q317" s="778"/>
      <c r="R317" s="778"/>
      <c r="S317" s="778"/>
      <c r="T317" s="778"/>
      <c r="U317" s="778"/>
      <c r="V317" s="778"/>
      <c r="W317" s="778"/>
      <c r="X317" s="778"/>
      <c r="Y317" s="778"/>
      <c r="Z317" s="778"/>
      <c r="AA317" s="778"/>
      <c r="AB317" s="778"/>
      <c r="AC317" s="778"/>
      <c r="AD317" s="778"/>
      <c r="AE317" s="778"/>
      <c r="AF317" s="778"/>
      <c r="AG317" s="778"/>
      <c r="AH317" s="778"/>
      <c r="AI317" s="778"/>
      <c r="AJ317" s="778"/>
      <c r="AK317" s="778"/>
      <c r="AL317" s="778"/>
      <c r="AM317" s="778"/>
      <c r="AN317" s="778"/>
      <c r="AO317" s="778"/>
      <c r="AP317" s="778"/>
      <c r="AQ317" s="778"/>
      <c r="AR317" s="778"/>
      <c r="AS317" s="778"/>
      <c r="AT317" s="778"/>
      <c r="AU317" s="778"/>
      <c r="AV317" s="778"/>
      <c r="AW317" s="778"/>
      <c r="AX317" s="778"/>
      <c r="AY317" s="778"/>
      <c r="AZ317" s="778"/>
      <c r="BA317" s="778"/>
      <c r="BB317" s="778"/>
      <c r="BC317" s="778"/>
      <c r="BD317" s="778"/>
      <c r="BE317" s="778"/>
      <c r="BF317" s="778"/>
      <c r="BG317" s="778"/>
      <c r="BH317" s="778"/>
      <c r="BI317" s="778"/>
      <c r="BJ317" s="778"/>
      <c r="BK317" s="778"/>
      <c r="BL317" s="778"/>
      <c r="BM317" s="778"/>
      <c r="BN317" s="778"/>
      <c r="BO317" s="778"/>
      <c r="BP317" s="778"/>
      <c r="BQ317" s="778"/>
      <c r="BR317" s="778"/>
      <c r="BS317" s="778"/>
      <c r="BT317" s="778"/>
      <c r="BU317" s="778"/>
      <c r="BV317" s="778"/>
      <c r="BW317" s="778"/>
      <c r="BX317" s="778"/>
      <c r="BY317" s="778"/>
      <c r="BZ317" s="778"/>
      <c r="CA317" s="778"/>
      <c r="CB317" s="778"/>
      <c r="CC317" s="778"/>
      <c r="CD317" s="778"/>
      <c r="CE317" s="778"/>
      <c r="CF317" s="778"/>
      <c r="CG317" s="778"/>
      <c r="CH317" s="778"/>
      <c r="CI317" s="778"/>
      <c r="CJ317" s="778"/>
      <c r="CK317" s="778"/>
      <c r="CL317" s="778"/>
      <c r="CM317" s="778"/>
      <c r="CN317" s="778"/>
      <c r="CO317" s="778"/>
      <c r="CP317" s="778"/>
      <c r="CQ317" s="778"/>
      <c r="CR317" s="778"/>
      <c r="CS317" s="778"/>
      <c r="CT317" s="778"/>
      <c r="CU317" s="778"/>
      <c r="CV317" s="778"/>
      <c r="CW317" s="778"/>
      <c r="CX317" s="778"/>
      <c r="CY317" s="778"/>
      <c r="CZ317" s="778"/>
      <c r="DA317" s="778"/>
      <c r="DB317" s="778"/>
      <c r="DC317" s="778"/>
      <c r="DD317" s="778"/>
      <c r="DE317" s="778"/>
      <c r="DF317" s="778"/>
      <c r="DG317" s="778"/>
      <c r="DH317" s="778"/>
      <c r="DI317" s="778"/>
      <c r="DJ317" s="778"/>
      <c r="DK317" s="778"/>
      <c r="DL317" s="778"/>
      <c r="DM317" s="778"/>
      <c r="DN317" s="778"/>
      <c r="DO317" s="778"/>
      <c r="DP317" s="778"/>
      <c r="DQ317" s="778"/>
      <c r="DR317" s="778"/>
      <c r="DS317" s="778"/>
      <c r="DT317" s="779"/>
      <c r="DU317" s="779"/>
      <c r="DV317" s="779"/>
      <c r="DW317" s="779"/>
      <c r="DX317" s="779"/>
      <c r="DY317" s="779"/>
      <c r="DZ317" s="779"/>
      <c r="EA317" s="779"/>
      <c r="EB317" s="779"/>
      <c r="EC317" s="779"/>
      <c r="ED317" s="779"/>
      <c r="EE317" s="779"/>
      <c r="EF317" s="779"/>
      <c r="EG317" s="779"/>
      <c r="EH317" s="779"/>
      <c r="EI317" s="779"/>
      <c r="EJ317" s="779"/>
      <c r="EK317" s="779"/>
      <c r="EL317" s="779"/>
      <c r="EM317" s="779"/>
      <c r="EN317" s="779"/>
      <c r="EO317" s="779"/>
      <c r="EP317" s="779"/>
      <c r="EQ317" s="779"/>
      <c r="ER317" s="779"/>
      <c r="ES317" s="779"/>
      <c r="ET317" s="779"/>
      <c r="EU317" s="779"/>
      <c r="EV317" s="779"/>
      <c r="EW317" s="779"/>
      <c r="EX317" s="779"/>
      <c r="EY317" s="779"/>
      <c r="EZ317" s="779"/>
      <c r="FA317" s="779"/>
      <c r="FB317" s="779"/>
      <c r="FC317" s="779"/>
    </row>
    <row r="318" spans="1:159" ht="22">
      <c r="A318" s="778"/>
      <c r="B318" s="778"/>
      <c r="C318" s="778"/>
      <c r="D318" s="778"/>
      <c r="E318" s="778"/>
      <c r="F318" s="778"/>
      <c r="G318" s="778"/>
      <c r="H318" s="778"/>
      <c r="I318" s="778"/>
      <c r="J318" s="778"/>
      <c r="K318" s="778"/>
      <c r="L318" s="778"/>
      <c r="M318" s="778"/>
      <c r="N318" s="778"/>
      <c r="O318" s="778"/>
      <c r="P318" s="778"/>
      <c r="Q318" s="778"/>
      <c r="R318" s="778"/>
      <c r="S318" s="778"/>
      <c r="T318" s="778"/>
      <c r="U318" s="778"/>
      <c r="V318" s="778"/>
      <c r="W318" s="778"/>
      <c r="X318" s="778"/>
      <c r="Y318" s="778"/>
      <c r="Z318" s="778"/>
      <c r="AA318" s="778"/>
      <c r="AB318" s="778"/>
      <c r="AC318" s="778"/>
      <c r="AD318" s="778"/>
      <c r="AE318" s="778"/>
      <c r="AF318" s="778"/>
      <c r="AG318" s="778"/>
      <c r="AH318" s="778"/>
      <c r="AI318" s="778"/>
      <c r="AJ318" s="778"/>
      <c r="AK318" s="778"/>
      <c r="AL318" s="778"/>
      <c r="AM318" s="778"/>
      <c r="AN318" s="778"/>
      <c r="AO318" s="778"/>
      <c r="AP318" s="778"/>
      <c r="AQ318" s="778"/>
      <c r="AR318" s="778"/>
      <c r="AS318" s="778"/>
      <c r="AT318" s="778"/>
      <c r="AU318" s="778"/>
      <c r="AV318" s="778"/>
      <c r="AW318" s="778"/>
      <c r="AX318" s="778"/>
      <c r="AY318" s="778"/>
      <c r="AZ318" s="778"/>
      <c r="BA318" s="778"/>
      <c r="BB318" s="778"/>
      <c r="BC318" s="778"/>
      <c r="BD318" s="778"/>
      <c r="BE318" s="778"/>
      <c r="BF318" s="778"/>
      <c r="BG318" s="778"/>
      <c r="BH318" s="778"/>
      <c r="BI318" s="778"/>
      <c r="BJ318" s="778"/>
      <c r="BK318" s="778"/>
      <c r="BL318" s="778"/>
      <c r="BM318" s="778"/>
      <c r="BN318" s="778"/>
      <c r="BO318" s="778"/>
      <c r="BP318" s="778"/>
      <c r="BQ318" s="778"/>
      <c r="BR318" s="778"/>
      <c r="BS318" s="778"/>
      <c r="BT318" s="778"/>
      <c r="BU318" s="778"/>
      <c r="BV318" s="778"/>
      <c r="BW318" s="778"/>
      <c r="BX318" s="778"/>
      <c r="BY318" s="778"/>
      <c r="BZ318" s="778"/>
      <c r="CA318" s="778"/>
      <c r="CB318" s="778"/>
      <c r="CC318" s="778"/>
      <c r="CD318" s="778"/>
      <c r="CE318" s="778"/>
      <c r="CF318" s="778"/>
      <c r="CG318" s="778"/>
      <c r="CH318" s="778"/>
      <c r="CI318" s="778"/>
      <c r="CJ318" s="778"/>
      <c r="CK318" s="778"/>
      <c r="CL318" s="778"/>
      <c r="CM318" s="778"/>
      <c r="CN318" s="778"/>
      <c r="CO318" s="778"/>
      <c r="CP318" s="778"/>
      <c r="CQ318" s="778"/>
      <c r="CR318" s="778"/>
      <c r="CS318" s="778"/>
      <c r="CT318" s="778"/>
      <c r="CU318" s="778"/>
      <c r="CV318" s="778"/>
      <c r="CW318" s="778"/>
      <c r="CX318" s="778"/>
      <c r="CY318" s="778"/>
      <c r="CZ318" s="778"/>
      <c r="DA318" s="778"/>
      <c r="DB318" s="778"/>
      <c r="DC318" s="778"/>
      <c r="DD318" s="778"/>
      <c r="DE318" s="778"/>
      <c r="DF318" s="778"/>
      <c r="DG318" s="778"/>
      <c r="DH318" s="778"/>
      <c r="DI318" s="778"/>
      <c r="DJ318" s="778"/>
      <c r="DK318" s="778"/>
      <c r="DL318" s="778"/>
      <c r="DM318" s="778"/>
      <c r="DN318" s="778"/>
      <c r="DO318" s="778"/>
      <c r="DP318" s="778"/>
      <c r="DQ318" s="778"/>
      <c r="DR318" s="778"/>
      <c r="DS318" s="778"/>
      <c r="DT318" s="779"/>
      <c r="DU318" s="779"/>
      <c r="DV318" s="779"/>
      <c r="DW318" s="779"/>
      <c r="DX318" s="779"/>
      <c r="DY318" s="779"/>
      <c r="DZ318" s="779"/>
      <c r="EA318" s="779"/>
      <c r="EB318" s="779"/>
      <c r="EC318" s="779"/>
      <c r="ED318" s="779"/>
      <c r="EE318" s="779"/>
      <c r="EF318" s="779"/>
      <c r="EG318" s="779"/>
      <c r="EH318" s="779"/>
      <c r="EI318" s="779"/>
      <c r="EJ318" s="779"/>
      <c r="EK318" s="779"/>
      <c r="EL318" s="779"/>
      <c r="EM318" s="779"/>
      <c r="EN318" s="779"/>
      <c r="EO318" s="779"/>
      <c r="EP318" s="779"/>
      <c r="EQ318" s="779"/>
      <c r="ER318" s="779"/>
      <c r="ES318" s="779"/>
      <c r="ET318" s="779"/>
      <c r="EU318" s="779"/>
      <c r="EV318" s="779"/>
      <c r="EW318" s="779"/>
      <c r="EX318" s="779"/>
      <c r="EY318" s="779"/>
      <c r="EZ318" s="779"/>
      <c r="FA318" s="779"/>
      <c r="FB318" s="779"/>
      <c r="FC318" s="779"/>
    </row>
    <row r="319" spans="1:159" ht="22">
      <c r="A319" s="778"/>
      <c r="B319" s="778"/>
      <c r="C319" s="778"/>
      <c r="D319" s="778"/>
      <c r="E319" s="778"/>
      <c r="F319" s="778"/>
      <c r="G319" s="778"/>
      <c r="H319" s="778"/>
      <c r="I319" s="778"/>
      <c r="J319" s="778"/>
      <c r="K319" s="778"/>
      <c r="L319" s="778"/>
      <c r="M319" s="778"/>
      <c r="N319" s="778"/>
      <c r="O319" s="778"/>
      <c r="P319" s="778"/>
      <c r="Q319" s="778"/>
      <c r="R319" s="778"/>
      <c r="S319" s="778"/>
      <c r="T319" s="778"/>
      <c r="U319" s="778"/>
      <c r="V319" s="778"/>
      <c r="W319" s="778"/>
      <c r="X319" s="778"/>
      <c r="Y319" s="778"/>
      <c r="Z319" s="778"/>
      <c r="AA319" s="778"/>
      <c r="AB319" s="778"/>
      <c r="AC319" s="778"/>
      <c r="AD319" s="778"/>
      <c r="AE319" s="778"/>
      <c r="AF319" s="778"/>
      <c r="AG319" s="778"/>
      <c r="AH319" s="778"/>
      <c r="AI319" s="778"/>
      <c r="AJ319" s="778"/>
      <c r="AK319" s="778"/>
      <c r="AL319" s="778"/>
      <c r="AM319" s="778"/>
      <c r="AN319" s="778"/>
      <c r="AO319" s="778"/>
      <c r="AP319" s="778"/>
      <c r="AQ319" s="778"/>
      <c r="AR319" s="778"/>
      <c r="AS319" s="778"/>
      <c r="AT319" s="778"/>
      <c r="AU319" s="778"/>
      <c r="AV319" s="778"/>
      <c r="AW319" s="778"/>
      <c r="AX319" s="778"/>
      <c r="AY319" s="778"/>
      <c r="AZ319" s="778"/>
      <c r="BA319" s="778"/>
      <c r="BB319" s="778"/>
      <c r="BC319" s="778"/>
      <c r="BD319" s="778"/>
      <c r="BE319" s="778"/>
      <c r="BF319" s="778"/>
      <c r="BG319" s="778"/>
      <c r="BH319" s="778"/>
      <c r="BI319" s="778"/>
      <c r="BJ319" s="778"/>
      <c r="BK319" s="778"/>
      <c r="BL319" s="778"/>
      <c r="BM319" s="778"/>
      <c r="BN319" s="778"/>
      <c r="BO319" s="778"/>
      <c r="BP319" s="778"/>
      <c r="BQ319" s="778"/>
      <c r="BR319" s="778"/>
      <c r="BS319" s="778"/>
      <c r="BT319" s="778"/>
      <c r="BU319" s="778"/>
      <c r="BV319" s="778"/>
      <c r="BW319" s="778"/>
      <c r="BX319" s="778"/>
      <c r="BY319" s="778"/>
      <c r="BZ319" s="778"/>
      <c r="CA319" s="778"/>
      <c r="CB319" s="778"/>
      <c r="CC319" s="778"/>
      <c r="CD319" s="778"/>
      <c r="CE319" s="778"/>
      <c r="CF319" s="778"/>
      <c r="CG319" s="778"/>
      <c r="CH319" s="778"/>
      <c r="CI319" s="778"/>
      <c r="CJ319" s="778"/>
      <c r="CK319" s="778"/>
      <c r="CL319" s="778"/>
      <c r="CM319" s="778"/>
      <c r="CN319" s="778"/>
      <c r="CO319" s="778"/>
      <c r="CP319" s="778"/>
      <c r="CQ319" s="778"/>
      <c r="CR319" s="778"/>
      <c r="CS319" s="778"/>
      <c r="CT319" s="778"/>
      <c r="CU319" s="778"/>
      <c r="CV319" s="778"/>
      <c r="CW319" s="778"/>
      <c r="CX319" s="778"/>
      <c r="CY319" s="778"/>
      <c r="CZ319" s="778"/>
      <c r="DA319" s="778"/>
      <c r="DB319" s="778"/>
      <c r="DC319" s="778"/>
      <c r="DD319" s="778"/>
      <c r="DE319" s="778"/>
      <c r="DF319" s="778"/>
      <c r="DG319" s="778"/>
      <c r="DH319" s="778"/>
      <c r="DI319" s="778"/>
      <c r="DJ319" s="778"/>
      <c r="DK319" s="778"/>
      <c r="DL319" s="778"/>
      <c r="DM319" s="778"/>
      <c r="DN319" s="778"/>
      <c r="DO319" s="778"/>
      <c r="DP319" s="778"/>
      <c r="DQ319" s="778"/>
      <c r="DR319" s="778"/>
      <c r="DS319" s="778"/>
      <c r="DT319" s="779"/>
      <c r="DU319" s="779"/>
      <c r="DV319" s="779"/>
      <c r="DW319" s="779"/>
      <c r="DX319" s="779"/>
      <c r="DY319" s="779"/>
      <c r="DZ319" s="779"/>
      <c r="EA319" s="779"/>
      <c r="EB319" s="779"/>
      <c r="EC319" s="779"/>
      <c r="ED319" s="779"/>
      <c r="EE319" s="779"/>
      <c r="EF319" s="779"/>
      <c r="EG319" s="779"/>
      <c r="EH319" s="779"/>
      <c r="EI319" s="779"/>
      <c r="EJ319" s="779"/>
      <c r="EK319" s="779"/>
      <c r="EL319" s="779"/>
      <c r="EM319" s="779"/>
      <c r="EN319" s="779"/>
      <c r="EO319" s="779"/>
      <c r="EP319" s="779"/>
      <c r="EQ319" s="779"/>
      <c r="ER319" s="779"/>
      <c r="ES319" s="779"/>
      <c r="ET319" s="779"/>
      <c r="EU319" s="779"/>
      <c r="EV319" s="779"/>
      <c r="EW319" s="779"/>
      <c r="EX319" s="779"/>
      <c r="EY319" s="779"/>
      <c r="EZ319" s="779"/>
      <c r="FA319" s="779"/>
      <c r="FB319" s="779"/>
      <c r="FC319" s="779"/>
    </row>
    <row r="320" spans="1:159" ht="22">
      <c r="A320" s="778"/>
      <c r="B320" s="778"/>
      <c r="C320" s="778"/>
      <c r="D320" s="778"/>
      <c r="E320" s="778"/>
      <c r="F320" s="778"/>
      <c r="G320" s="778"/>
      <c r="H320" s="778"/>
      <c r="I320" s="778"/>
      <c r="J320" s="778"/>
      <c r="K320" s="778"/>
      <c r="L320" s="778"/>
      <c r="M320" s="778"/>
      <c r="N320" s="778"/>
      <c r="O320" s="778"/>
      <c r="P320" s="778"/>
      <c r="Q320" s="778"/>
      <c r="R320" s="778"/>
      <c r="S320" s="778"/>
      <c r="T320" s="778"/>
      <c r="U320" s="778"/>
      <c r="V320" s="778"/>
      <c r="W320" s="778"/>
      <c r="X320" s="778"/>
      <c r="Y320" s="778"/>
      <c r="Z320" s="778"/>
      <c r="AA320" s="778"/>
      <c r="AB320" s="778"/>
      <c r="AC320" s="778"/>
      <c r="AD320" s="778"/>
      <c r="AE320" s="778"/>
      <c r="AF320" s="778"/>
      <c r="AG320" s="778"/>
      <c r="AH320" s="778"/>
      <c r="AI320" s="778"/>
      <c r="AJ320" s="778"/>
      <c r="AK320" s="778"/>
      <c r="AL320" s="778"/>
      <c r="AM320" s="778"/>
      <c r="AN320" s="778"/>
      <c r="AO320" s="778"/>
      <c r="AP320" s="778"/>
      <c r="AQ320" s="778"/>
      <c r="AR320" s="778"/>
      <c r="AS320" s="778"/>
      <c r="AT320" s="778"/>
      <c r="AU320" s="778"/>
      <c r="AV320" s="778"/>
      <c r="AW320" s="778"/>
      <c r="AX320" s="778"/>
      <c r="AY320" s="778"/>
      <c r="AZ320" s="778"/>
      <c r="BA320" s="778"/>
      <c r="BB320" s="778"/>
      <c r="BC320" s="778"/>
      <c r="BD320" s="778"/>
      <c r="BE320" s="778"/>
      <c r="BF320" s="778"/>
      <c r="BG320" s="778"/>
      <c r="BH320" s="778"/>
      <c r="BI320" s="778"/>
      <c r="BJ320" s="778"/>
      <c r="BK320" s="778"/>
      <c r="BL320" s="778"/>
      <c r="BM320" s="778"/>
      <c r="BN320" s="778"/>
      <c r="BO320" s="778"/>
      <c r="BP320" s="778"/>
      <c r="BQ320" s="778"/>
      <c r="BR320" s="778"/>
      <c r="BS320" s="778"/>
      <c r="BT320" s="778"/>
      <c r="BU320" s="778"/>
      <c r="BV320" s="778"/>
      <c r="BW320" s="778"/>
      <c r="BX320" s="778"/>
      <c r="BY320" s="778"/>
      <c r="BZ320" s="778"/>
      <c r="CA320" s="778"/>
      <c r="CB320" s="778"/>
      <c r="CC320" s="778"/>
      <c r="CD320" s="778"/>
      <c r="CE320" s="778"/>
      <c r="CF320" s="778"/>
      <c r="CG320" s="778"/>
      <c r="CH320" s="778"/>
      <c r="CI320" s="778"/>
      <c r="CJ320" s="778"/>
      <c r="CK320" s="778"/>
      <c r="CL320" s="778"/>
      <c r="CM320" s="778"/>
      <c r="CN320" s="778"/>
      <c r="CO320" s="778"/>
      <c r="CP320" s="778"/>
      <c r="CQ320" s="778"/>
      <c r="CR320" s="778"/>
      <c r="CS320" s="778"/>
      <c r="CT320" s="778"/>
      <c r="CU320" s="778"/>
      <c r="CV320" s="778"/>
      <c r="CW320" s="778"/>
      <c r="CX320" s="778"/>
      <c r="CY320" s="778"/>
      <c r="CZ320" s="778"/>
      <c r="DA320" s="778"/>
      <c r="DB320" s="778"/>
      <c r="DC320" s="778"/>
      <c r="DD320" s="778"/>
      <c r="DE320" s="778"/>
      <c r="DF320" s="778"/>
      <c r="DG320" s="778"/>
      <c r="DH320" s="778"/>
      <c r="DI320" s="778"/>
      <c r="DJ320" s="778"/>
      <c r="DK320" s="778"/>
      <c r="DL320" s="778"/>
      <c r="DM320" s="778"/>
      <c r="DN320" s="778"/>
      <c r="DO320" s="778"/>
      <c r="DP320" s="778"/>
      <c r="DQ320" s="778"/>
      <c r="DR320" s="778"/>
      <c r="DS320" s="778"/>
      <c r="DT320" s="779"/>
      <c r="DU320" s="779"/>
      <c r="DV320" s="779"/>
      <c r="DW320" s="779"/>
      <c r="DX320" s="779"/>
      <c r="DY320" s="779"/>
      <c r="DZ320" s="779"/>
      <c r="EA320" s="779"/>
      <c r="EB320" s="779"/>
      <c r="EC320" s="779"/>
      <c r="ED320" s="779"/>
      <c r="EE320" s="779"/>
      <c r="EF320" s="779"/>
      <c r="EG320" s="779"/>
      <c r="EH320" s="779"/>
      <c r="EI320" s="779"/>
      <c r="EJ320" s="779"/>
      <c r="EK320" s="779"/>
      <c r="EL320" s="779"/>
      <c r="EM320" s="779"/>
      <c r="EN320" s="779"/>
      <c r="EO320" s="779"/>
      <c r="EP320" s="779"/>
      <c r="EQ320" s="779"/>
      <c r="ER320" s="779"/>
      <c r="ES320" s="779"/>
      <c r="ET320" s="779"/>
      <c r="EU320" s="779"/>
      <c r="EV320" s="779"/>
      <c r="EW320" s="779"/>
      <c r="EX320" s="779"/>
      <c r="EY320" s="779"/>
      <c r="EZ320" s="779"/>
      <c r="FA320" s="779"/>
      <c r="FB320" s="779"/>
      <c r="FC320" s="779"/>
    </row>
    <row r="321" spans="1:159" ht="22">
      <c r="A321" s="778"/>
      <c r="B321" s="778"/>
      <c r="C321" s="778"/>
      <c r="D321" s="778"/>
      <c r="E321" s="778"/>
      <c r="F321" s="778"/>
      <c r="G321" s="778"/>
      <c r="H321" s="778"/>
      <c r="I321" s="778"/>
      <c r="J321" s="778"/>
      <c r="K321" s="778"/>
      <c r="L321" s="778"/>
      <c r="M321" s="778"/>
      <c r="N321" s="778"/>
      <c r="O321" s="778"/>
      <c r="P321" s="778"/>
      <c r="Q321" s="778"/>
      <c r="R321" s="778"/>
      <c r="S321" s="778"/>
      <c r="T321" s="778"/>
      <c r="U321" s="778"/>
      <c r="V321" s="778"/>
      <c r="W321" s="778"/>
      <c r="X321" s="778"/>
      <c r="Y321" s="778"/>
      <c r="Z321" s="778"/>
      <c r="AA321" s="778"/>
      <c r="AB321" s="778"/>
      <c r="AC321" s="778"/>
      <c r="AD321" s="778"/>
      <c r="AE321" s="778"/>
      <c r="AF321" s="778"/>
      <c r="AG321" s="778"/>
      <c r="AH321" s="778"/>
      <c r="AI321" s="778"/>
      <c r="AJ321" s="778"/>
      <c r="AK321" s="778"/>
      <c r="AL321" s="778"/>
      <c r="AM321" s="778"/>
      <c r="AN321" s="778"/>
      <c r="AO321" s="778"/>
      <c r="AP321" s="778"/>
      <c r="AQ321" s="778"/>
      <c r="AR321" s="778"/>
      <c r="AS321" s="778"/>
      <c r="AT321" s="778"/>
      <c r="AU321" s="778"/>
      <c r="AV321" s="778"/>
      <c r="AW321" s="778"/>
      <c r="AX321" s="778"/>
      <c r="AY321" s="778"/>
      <c r="AZ321" s="778"/>
      <c r="BA321" s="778"/>
      <c r="BB321" s="778"/>
      <c r="BC321" s="778"/>
      <c r="BD321" s="778"/>
      <c r="BE321" s="778"/>
      <c r="BF321" s="778"/>
      <c r="BG321" s="778"/>
      <c r="BH321" s="778"/>
      <c r="BI321" s="778"/>
      <c r="BJ321" s="778"/>
      <c r="BK321" s="778"/>
      <c r="BL321" s="778"/>
      <c r="BM321" s="778"/>
      <c r="BN321" s="778"/>
      <c r="BO321" s="778"/>
      <c r="BP321" s="778"/>
      <c r="BQ321" s="778"/>
      <c r="BR321" s="778"/>
      <c r="BS321" s="778"/>
      <c r="BT321" s="778"/>
      <c r="BU321" s="778"/>
      <c r="BV321" s="778"/>
      <c r="BW321" s="778"/>
      <c r="BX321" s="778"/>
      <c r="BY321" s="778"/>
      <c r="BZ321" s="778"/>
      <c r="CA321" s="778"/>
      <c r="CB321" s="778"/>
      <c r="CC321" s="778"/>
      <c r="CD321" s="778"/>
      <c r="CE321" s="778"/>
      <c r="CF321" s="778"/>
      <c r="CG321" s="778"/>
      <c r="CH321" s="778"/>
      <c r="CI321" s="778"/>
      <c r="CJ321" s="778"/>
      <c r="CK321" s="778"/>
      <c r="CL321" s="778"/>
      <c r="CM321" s="778"/>
      <c r="CN321" s="778"/>
      <c r="CO321" s="778"/>
      <c r="CP321" s="778"/>
      <c r="CQ321" s="778"/>
      <c r="CR321" s="778"/>
      <c r="CS321" s="778"/>
      <c r="CT321" s="778"/>
      <c r="CU321" s="778"/>
      <c r="CV321" s="778"/>
      <c r="CW321" s="778"/>
      <c r="CX321" s="778"/>
      <c r="CY321" s="778"/>
      <c r="CZ321" s="778"/>
      <c r="DA321" s="778"/>
      <c r="DB321" s="778"/>
      <c r="DC321" s="778"/>
      <c r="DD321" s="778"/>
      <c r="DE321" s="778"/>
      <c r="DF321" s="778"/>
      <c r="DG321" s="778"/>
      <c r="DH321" s="778"/>
      <c r="DI321" s="778"/>
      <c r="DJ321" s="778"/>
      <c r="DK321" s="778"/>
      <c r="DL321" s="778"/>
      <c r="DM321" s="778"/>
      <c r="DN321" s="778"/>
      <c r="DO321" s="778"/>
      <c r="DP321" s="778"/>
      <c r="DQ321" s="778"/>
      <c r="DR321" s="778"/>
      <c r="DS321" s="778"/>
      <c r="DT321" s="779"/>
      <c r="DU321" s="779"/>
      <c r="DV321" s="779"/>
      <c r="DW321" s="779"/>
      <c r="DX321" s="779"/>
      <c r="DY321" s="779"/>
      <c r="DZ321" s="779"/>
      <c r="EA321" s="779"/>
      <c r="EB321" s="779"/>
      <c r="EC321" s="779"/>
      <c r="ED321" s="779"/>
      <c r="EE321" s="779"/>
      <c r="EF321" s="779"/>
      <c r="EG321" s="779"/>
      <c r="EH321" s="779"/>
      <c r="EI321" s="779"/>
      <c r="EJ321" s="779"/>
      <c r="EK321" s="779"/>
      <c r="EL321" s="779"/>
      <c r="EM321" s="779"/>
      <c r="EN321" s="779"/>
      <c r="EO321" s="779"/>
      <c r="EP321" s="779"/>
      <c r="EQ321" s="779"/>
      <c r="ER321" s="779"/>
      <c r="ES321" s="779"/>
      <c r="ET321" s="779"/>
      <c r="EU321" s="779"/>
      <c r="EV321" s="779"/>
      <c r="EW321" s="779"/>
      <c r="EX321" s="779"/>
      <c r="EY321" s="779"/>
      <c r="EZ321" s="779"/>
      <c r="FA321" s="779"/>
      <c r="FB321" s="779"/>
      <c r="FC321" s="779"/>
    </row>
    <row r="322" spans="1:159" ht="22">
      <c r="A322" s="778"/>
      <c r="B322" s="778"/>
      <c r="C322" s="778"/>
      <c r="D322" s="778"/>
      <c r="E322" s="778"/>
      <c r="F322" s="778"/>
      <c r="G322" s="778"/>
      <c r="H322" s="778"/>
      <c r="I322" s="778"/>
      <c r="J322" s="778"/>
      <c r="K322" s="778"/>
      <c r="L322" s="778"/>
      <c r="M322" s="778"/>
      <c r="N322" s="778"/>
      <c r="O322" s="778"/>
      <c r="P322" s="778"/>
      <c r="Q322" s="778"/>
      <c r="R322" s="778"/>
      <c r="S322" s="778"/>
      <c r="T322" s="778"/>
      <c r="U322" s="778"/>
      <c r="V322" s="778"/>
      <c r="W322" s="778"/>
      <c r="X322" s="778"/>
      <c r="Y322" s="778"/>
      <c r="Z322" s="778"/>
      <c r="AA322" s="778"/>
      <c r="AB322" s="778"/>
      <c r="AC322" s="778"/>
      <c r="AD322" s="778"/>
      <c r="AE322" s="778"/>
      <c r="AF322" s="778"/>
      <c r="AG322" s="778"/>
      <c r="AH322" s="778"/>
      <c r="AI322" s="778"/>
      <c r="AJ322" s="778"/>
      <c r="AK322" s="778"/>
      <c r="AL322" s="778"/>
      <c r="AM322" s="778"/>
      <c r="AN322" s="778"/>
      <c r="AO322" s="778"/>
      <c r="AP322" s="778"/>
      <c r="AQ322" s="778"/>
      <c r="AR322" s="778"/>
      <c r="AS322" s="778"/>
      <c r="AT322" s="778"/>
      <c r="AU322" s="778"/>
      <c r="AV322" s="778"/>
      <c r="AW322" s="778"/>
      <c r="AX322" s="778"/>
      <c r="AY322" s="778"/>
      <c r="AZ322" s="778"/>
      <c r="BA322" s="778"/>
      <c r="BB322" s="778"/>
      <c r="BC322" s="778"/>
      <c r="BD322" s="778"/>
      <c r="BE322" s="778"/>
      <c r="BF322" s="778"/>
      <c r="BG322" s="778"/>
      <c r="BH322" s="778"/>
      <c r="BI322" s="778"/>
      <c r="BJ322" s="778"/>
      <c r="BK322" s="778"/>
      <c r="BL322" s="778"/>
      <c r="BM322" s="778"/>
      <c r="BN322" s="778"/>
      <c r="BO322" s="778"/>
      <c r="BP322" s="778"/>
      <c r="BQ322" s="778"/>
      <c r="BR322" s="778"/>
      <c r="BS322" s="778"/>
      <c r="BT322" s="778"/>
      <c r="BU322" s="778"/>
      <c r="BV322" s="778"/>
      <c r="BW322" s="778"/>
      <c r="BX322" s="778"/>
      <c r="BY322" s="778"/>
      <c r="BZ322" s="778"/>
      <c r="CA322" s="778"/>
      <c r="CB322" s="778"/>
      <c r="CC322" s="778"/>
      <c r="CD322" s="778"/>
      <c r="CE322" s="778"/>
      <c r="CF322" s="778"/>
      <c r="CG322" s="778"/>
      <c r="CH322" s="778"/>
      <c r="CI322" s="778"/>
      <c r="CJ322" s="778"/>
      <c r="CK322" s="778"/>
      <c r="CL322" s="778"/>
      <c r="CM322" s="778"/>
      <c r="CN322" s="778"/>
      <c r="CO322" s="778"/>
      <c r="CP322" s="778"/>
      <c r="CQ322" s="778"/>
      <c r="CR322" s="778"/>
      <c r="CS322" s="778"/>
      <c r="CT322" s="778"/>
      <c r="CU322" s="778"/>
      <c r="CV322" s="778"/>
      <c r="CW322" s="778"/>
      <c r="CX322" s="778"/>
      <c r="CY322" s="778"/>
      <c r="CZ322" s="778"/>
      <c r="DA322" s="778"/>
      <c r="DB322" s="778"/>
      <c r="DC322" s="778"/>
      <c r="DD322" s="778"/>
      <c r="DE322" s="778"/>
      <c r="DF322" s="778"/>
      <c r="DG322" s="778"/>
      <c r="DH322" s="778"/>
      <c r="DI322" s="778"/>
      <c r="DJ322" s="778"/>
      <c r="DK322" s="778"/>
      <c r="DL322" s="778"/>
      <c r="DM322" s="778"/>
      <c r="DN322" s="778"/>
      <c r="DO322" s="778"/>
      <c r="DP322" s="778"/>
      <c r="DQ322" s="778"/>
      <c r="DR322" s="778"/>
      <c r="DS322" s="778"/>
      <c r="DT322" s="779"/>
      <c r="DU322" s="779"/>
      <c r="DV322" s="779"/>
      <c r="DW322" s="779"/>
      <c r="DX322" s="779"/>
      <c r="DY322" s="779"/>
      <c r="DZ322" s="779"/>
      <c r="EA322" s="779"/>
      <c r="EB322" s="779"/>
      <c r="EC322" s="779"/>
      <c r="ED322" s="779"/>
      <c r="EE322" s="779"/>
      <c r="EF322" s="779"/>
      <c r="EG322" s="779"/>
      <c r="EH322" s="779"/>
      <c r="EI322" s="779"/>
      <c r="EJ322" s="779"/>
      <c r="EK322" s="779"/>
      <c r="EL322" s="779"/>
      <c r="EM322" s="779"/>
      <c r="EN322" s="779"/>
      <c r="EO322" s="779"/>
      <c r="EP322" s="779"/>
      <c r="EQ322" s="779"/>
      <c r="ER322" s="779"/>
      <c r="ES322" s="779"/>
      <c r="ET322" s="779"/>
      <c r="EU322" s="779"/>
      <c r="EV322" s="779"/>
      <c r="EW322" s="779"/>
      <c r="EX322" s="779"/>
      <c r="EY322" s="779"/>
      <c r="EZ322" s="779"/>
      <c r="FA322" s="779"/>
      <c r="FB322" s="779"/>
      <c r="FC322" s="779"/>
    </row>
    <row r="323" spans="1:159" ht="22">
      <c r="A323" s="778"/>
      <c r="B323" s="778"/>
      <c r="C323" s="778"/>
      <c r="D323" s="778"/>
      <c r="E323" s="778"/>
      <c r="F323" s="778"/>
      <c r="G323" s="778"/>
      <c r="H323" s="778"/>
      <c r="I323" s="778"/>
      <c r="J323" s="778"/>
      <c r="K323" s="778"/>
      <c r="L323" s="778"/>
      <c r="M323" s="778"/>
      <c r="N323" s="778"/>
      <c r="O323" s="778"/>
      <c r="P323" s="778"/>
      <c r="Q323" s="778"/>
      <c r="R323" s="778"/>
      <c r="S323" s="778"/>
      <c r="T323" s="778"/>
      <c r="U323" s="778"/>
      <c r="V323" s="778"/>
      <c r="W323" s="778"/>
      <c r="X323" s="778"/>
      <c r="Y323" s="778"/>
      <c r="Z323" s="778"/>
      <c r="AA323" s="778"/>
      <c r="AB323" s="778"/>
      <c r="AC323" s="778"/>
      <c r="AD323" s="778"/>
      <c r="AE323" s="778"/>
      <c r="AF323" s="778"/>
      <c r="AG323" s="778"/>
      <c r="AH323" s="778"/>
      <c r="AI323" s="778"/>
      <c r="AJ323" s="778"/>
      <c r="AK323" s="778"/>
      <c r="AL323" s="778"/>
      <c r="AM323" s="778"/>
      <c r="AN323" s="778"/>
      <c r="AO323" s="778"/>
      <c r="AP323" s="778"/>
      <c r="AQ323" s="778"/>
      <c r="AR323" s="778"/>
      <c r="AS323" s="778"/>
      <c r="AT323" s="778"/>
      <c r="AU323" s="778"/>
      <c r="AV323" s="778"/>
      <c r="AW323" s="778"/>
      <c r="AX323" s="778"/>
      <c r="AY323" s="778"/>
      <c r="AZ323" s="778"/>
      <c r="BA323" s="778"/>
      <c r="BB323" s="778"/>
      <c r="BC323" s="778"/>
      <c r="BD323" s="778"/>
      <c r="BE323" s="778"/>
      <c r="BF323" s="778"/>
      <c r="BG323" s="778"/>
      <c r="BH323" s="778"/>
      <c r="BI323" s="778"/>
      <c r="BJ323" s="778"/>
      <c r="BK323" s="778"/>
      <c r="BL323" s="778"/>
      <c r="BM323" s="778"/>
      <c r="BN323" s="778"/>
      <c r="BO323" s="778"/>
      <c r="BP323" s="778"/>
      <c r="BQ323" s="778"/>
      <c r="BR323" s="778"/>
      <c r="BS323" s="778"/>
      <c r="BT323" s="778"/>
      <c r="BU323" s="778"/>
      <c r="BV323" s="778"/>
      <c r="BW323" s="778"/>
      <c r="BX323" s="778"/>
      <c r="BY323" s="778"/>
      <c r="BZ323" s="778"/>
      <c r="CA323" s="778"/>
      <c r="CB323" s="778"/>
      <c r="CC323" s="778"/>
      <c r="CD323" s="778"/>
      <c r="CE323" s="778"/>
      <c r="CF323" s="778"/>
      <c r="CG323" s="778"/>
      <c r="CH323" s="778"/>
      <c r="CI323" s="778"/>
      <c r="CJ323" s="778"/>
      <c r="CK323" s="778"/>
      <c r="CL323" s="778"/>
      <c r="CM323" s="778"/>
      <c r="CN323" s="778"/>
      <c r="CO323" s="778"/>
      <c r="CP323" s="778"/>
      <c r="CQ323" s="778"/>
      <c r="CR323" s="778"/>
      <c r="CS323" s="778"/>
      <c r="CT323" s="778"/>
      <c r="CU323" s="778"/>
      <c r="CV323" s="778"/>
      <c r="CW323" s="778"/>
      <c r="CX323" s="778"/>
      <c r="CY323" s="778"/>
      <c r="CZ323" s="778"/>
      <c r="DA323" s="778"/>
      <c r="DB323" s="778"/>
      <c r="DC323" s="778"/>
      <c r="DD323" s="778"/>
      <c r="DE323" s="778"/>
      <c r="DF323" s="778"/>
      <c r="DG323" s="778"/>
      <c r="DH323" s="778"/>
      <c r="DI323" s="778"/>
      <c r="DJ323" s="778"/>
      <c r="DK323" s="778"/>
      <c r="DL323" s="778"/>
      <c r="DM323" s="778"/>
      <c r="DN323" s="778"/>
      <c r="DO323" s="778"/>
      <c r="DP323" s="778"/>
      <c r="DQ323" s="778"/>
      <c r="DR323" s="778"/>
      <c r="DS323" s="778"/>
      <c r="DT323" s="779"/>
      <c r="DU323" s="779"/>
      <c r="DV323" s="779"/>
      <c r="DW323" s="779"/>
      <c r="DX323" s="779"/>
      <c r="DY323" s="779"/>
      <c r="DZ323" s="779"/>
      <c r="EA323" s="779"/>
      <c r="EB323" s="779"/>
      <c r="EC323" s="779"/>
      <c r="ED323" s="779"/>
      <c r="EE323" s="779"/>
      <c r="EF323" s="779"/>
      <c r="EG323" s="779"/>
      <c r="EH323" s="779"/>
      <c r="EI323" s="779"/>
      <c r="EJ323" s="779"/>
      <c r="EK323" s="779"/>
      <c r="EL323" s="779"/>
      <c r="EM323" s="779"/>
      <c r="EN323" s="779"/>
      <c r="EO323" s="779"/>
      <c r="EP323" s="779"/>
      <c r="EQ323" s="779"/>
      <c r="ER323" s="779"/>
      <c r="ES323" s="779"/>
      <c r="ET323" s="779"/>
      <c r="EU323" s="779"/>
      <c r="EV323" s="779"/>
      <c r="EW323" s="779"/>
      <c r="EX323" s="779"/>
      <c r="EY323" s="779"/>
      <c r="EZ323" s="779"/>
      <c r="FA323" s="779"/>
      <c r="FB323" s="779"/>
      <c r="FC323" s="779"/>
    </row>
    <row r="324" spans="1:159" ht="22">
      <c r="A324" s="778"/>
      <c r="B324" s="778"/>
      <c r="C324" s="778"/>
      <c r="D324" s="778"/>
      <c r="E324" s="778"/>
      <c r="F324" s="778"/>
      <c r="G324" s="778"/>
      <c r="H324" s="778"/>
      <c r="I324" s="778"/>
      <c r="J324" s="778"/>
      <c r="K324" s="778"/>
      <c r="L324" s="778"/>
      <c r="M324" s="778"/>
      <c r="N324" s="778"/>
      <c r="O324" s="778"/>
      <c r="P324" s="778"/>
      <c r="Q324" s="778"/>
      <c r="R324" s="778"/>
      <c r="S324" s="778"/>
      <c r="T324" s="778"/>
      <c r="U324" s="778"/>
      <c r="V324" s="778"/>
      <c r="W324" s="778"/>
      <c r="X324" s="778"/>
      <c r="Y324" s="778"/>
      <c r="Z324" s="778"/>
      <c r="AA324" s="778"/>
      <c r="AB324" s="778"/>
      <c r="AC324" s="778"/>
      <c r="AD324" s="778"/>
      <c r="AE324" s="778"/>
      <c r="AF324" s="778"/>
      <c r="AG324" s="778"/>
      <c r="AH324" s="778"/>
      <c r="AI324" s="778"/>
      <c r="AJ324" s="778"/>
      <c r="AK324" s="778"/>
      <c r="AL324" s="778"/>
      <c r="AM324" s="778"/>
      <c r="AN324" s="778"/>
      <c r="AO324" s="778"/>
      <c r="AP324" s="778"/>
      <c r="AQ324" s="778"/>
      <c r="AR324" s="778"/>
      <c r="AS324" s="778"/>
      <c r="AT324" s="778"/>
      <c r="AU324" s="778"/>
      <c r="AV324" s="778"/>
      <c r="AW324" s="778"/>
      <c r="AX324" s="778"/>
      <c r="AY324" s="778"/>
      <c r="AZ324" s="778"/>
      <c r="BA324" s="778"/>
      <c r="BB324" s="778"/>
      <c r="BC324" s="778"/>
      <c r="BD324" s="778"/>
      <c r="BE324" s="778"/>
      <c r="BF324" s="778"/>
      <c r="BG324" s="778"/>
      <c r="BH324" s="778"/>
      <c r="BI324" s="778"/>
      <c r="BJ324" s="778"/>
      <c r="BK324" s="778"/>
      <c r="BL324" s="778"/>
      <c r="BM324" s="778"/>
      <c r="BN324" s="778"/>
      <c r="BO324" s="778"/>
      <c r="BP324" s="778"/>
      <c r="BQ324" s="778"/>
      <c r="BR324" s="778"/>
      <c r="BS324" s="778"/>
      <c r="BT324" s="778"/>
      <c r="BU324" s="778"/>
      <c r="BV324" s="778"/>
      <c r="BW324" s="778"/>
      <c r="BX324" s="778"/>
      <c r="BY324" s="778"/>
      <c r="BZ324" s="778"/>
      <c r="CA324" s="778"/>
      <c r="CB324" s="778"/>
      <c r="CC324" s="778"/>
      <c r="CD324" s="778"/>
      <c r="CE324" s="778"/>
      <c r="CF324" s="778"/>
      <c r="CG324" s="778"/>
      <c r="CH324" s="778"/>
      <c r="CI324" s="778"/>
      <c r="CJ324" s="778"/>
      <c r="CK324" s="778"/>
      <c r="CL324" s="778"/>
      <c r="CM324" s="778"/>
      <c r="CN324" s="778"/>
      <c r="CO324" s="778"/>
      <c r="CP324" s="778"/>
      <c r="CQ324" s="778"/>
      <c r="CR324" s="778"/>
      <c r="CS324" s="778"/>
      <c r="CT324" s="778"/>
      <c r="CU324" s="778"/>
      <c r="CV324" s="778"/>
      <c r="CW324" s="778"/>
      <c r="CX324" s="778"/>
      <c r="CY324" s="778"/>
      <c r="CZ324" s="778"/>
      <c r="DA324" s="778"/>
      <c r="DB324" s="778"/>
      <c r="DC324" s="778"/>
      <c r="DD324" s="778"/>
      <c r="DE324" s="778"/>
      <c r="DF324" s="778"/>
      <c r="DG324" s="778"/>
      <c r="DH324" s="778"/>
      <c r="DI324" s="778"/>
      <c r="DJ324" s="778"/>
      <c r="DK324" s="778"/>
      <c r="DL324" s="778"/>
      <c r="DM324" s="778"/>
      <c r="DN324" s="778"/>
      <c r="DO324" s="778"/>
      <c r="DP324" s="778"/>
      <c r="DQ324" s="778"/>
      <c r="DR324" s="778"/>
      <c r="DS324" s="778"/>
      <c r="DT324" s="779"/>
      <c r="DU324" s="779"/>
      <c r="DV324" s="779"/>
      <c r="DW324" s="779"/>
      <c r="DX324" s="779"/>
      <c r="DY324" s="779"/>
      <c r="DZ324" s="779"/>
      <c r="EA324" s="779"/>
      <c r="EB324" s="779"/>
      <c r="EC324" s="779"/>
      <c r="ED324" s="779"/>
      <c r="EE324" s="779"/>
      <c r="EF324" s="779"/>
      <c r="EG324" s="779"/>
      <c r="EH324" s="779"/>
      <c r="EI324" s="779"/>
      <c r="EJ324" s="779"/>
      <c r="EK324" s="779"/>
      <c r="EL324" s="779"/>
      <c r="EM324" s="779"/>
      <c r="EN324" s="779"/>
      <c r="EO324" s="779"/>
      <c r="EP324" s="779"/>
      <c r="EQ324" s="779"/>
      <c r="ER324" s="779"/>
      <c r="ES324" s="779"/>
      <c r="ET324" s="779"/>
      <c r="EU324" s="779"/>
      <c r="EV324" s="779"/>
      <c r="EW324" s="779"/>
      <c r="EX324" s="779"/>
      <c r="EY324" s="779"/>
      <c r="EZ324" s="779"/>
      <c r="FA324" s="779"/>
      <c r="FB324" s="779"/>
      <c r="FC324" s="779"/>
    </row>
    <row r="325" spans="1:159" ht="22">
      <c r="A325" s="778"/>
      <c r="B325" s="778"/>
      <c r="C325" s="778"/>
      <c r="D325" s="778"/>
      <c r="E325" s="778"/>
      <c r="F325" s="778"/>
      <c r="G325" s="778"/>
      <c r="H325" s="778"/>
      <c r="I325" s="778"/>
      <c r="J325" s="778"/>
      <c r="K325" s="778"/>
      <c r="L325" s="778"/>
      <c r="M325" s="778"/>
      <c r="N325" s="778"/>
      <c r="O325" s="778"/>
      <c r="P325" s="778"/>
      <c r="Q325" s="778"/>
      <c r="R325" s="778"/>
      <c r="S325" s="778"/>
      <c r="T325" s="778"/>
      <c r="U325" s="778"/>
      <c r="V325" s="778"/>
      <c r="W325" s="778"/>
      <c r="X325" s="778"/>
      <c r="Y325" s="778"/>
      <c r="Z325" s="778"/>
      <c r="AA325" s="778"/>
      <c r="AB325" s="778"/>
      <c r="AC325" s="778"/>
      <c r="AD325" s="778"/>
      <c r="AE325" s="778"/>
      <c r="AF325" s="778"/>
      <c r="AG325" s="778"/>
      <c r="AH325" s="778"/>
      <c r="AI325" s="778"/>
      <c r="AJ325" s="778"/>
      <c r="AK325" s="778"/>
      <c r="AL325" s="778"/>
      <c r="AM325" s="778"/>
      <c r="AN325" s="778"/>
      <c r="AO325" s="778"/>
      <c r="AP325" s="778"/>
      <c r="AQ325" s="778"/>
      <c r="AR325" s="778"/>
      <c r="AS325" s="778"/>
      <c r="AT325" s="778"/>
      <c r="AU325" s="778"/>
      <c r="AV325" s="778"/>
      <c r="AW325" s="778"/>
      <c r="AX325" s="778"/>
      <c r="AY325" s="778"/>
      <c r="AZ325" s="778"/>
      <c r="BA325" s="778"/>
      <c r="BB325" s="778"/>
      <c r="BC325" s="778"/>
      <c r="BD325" s="778"/>
      <c r="BE325" s="778"/>
      <c r="BF325" s="778"/>
      <c r="BG325" s="778"/>
      <c r="BH325" s="778"/>
      <c r="BI325" s="778"/>
      <c r="BJ325" s="778"/>
      <c r="BK325" s="778"/>
      <c r="BL325" s="778"/>
      <c r="BM325" s="778"/>
      <c r="BN325" s="778"/>
      <c r="BO325" s="778"/>
      <c r="BP325" s="778"/>
      <c r="BQ325" s="778"/>
      <c r="BR325" s="778"/>
      <c r="BS325" s="778"/>
      <c r="BT325" s="778"/>
      <c r="BU325" s="778"/>
      <c r="BV325" s="778"/>
      <c r="BW325" s="778"/>
      <c r="BX325" s="778"/>
      <c r="BY325" s="778"/>
      <c r="BZ325" s="778"/>
      <c r="CA325" s="778"/>
      <c r="CB325" s="778"/>
      <c r="CC325" s="778"/>
      <c r="CD325" s="778"/>
      <c r="CE325" s="778"/>
      <c r="CF325" s="778"/>
      <c r="CG325" s="778"/>
      <c r="CH325" s="778"/>
      <c r="CI325" s="778"/>
      <c r="CJ325" s="778"/>
      <c r="CK325" s="778"/>
      <c r="CL325" s="778"/>
      <c r="CM325" s="778"/>
      <c r="CN325" s="778"/>
      <c r="CO325" s="778"/>
      <c r="CP325" s="778"/>
      <c r="CQ325" s="778"/>
      <c r="CR325" s="778"/>
      <c r="CS325" s="778"/>
      <c r="CT325" s="778"/>
      <c r="CU325" s="778"/>
      <c r="CV325" s="778"/>
      <c r="CW325" s="778"/>
      <c r="CX325" s="778"/>
      <c r="CY325" s="778"/>
      <c r="CZ325" s="778"/>
      <c r="DA325" s="778"/>
      <c r="DB325" s="778"/>
      <c r="DC325" s="778"/>
      <c r="DD325" s="778"/>
      <c r="DE325" s="778"/>
      <c r="DF325" s="778"/>
      <c r="DG325" s="778"/>
      <c r="DH325" s="778"/>
      <c r="DI325" s="778"/>
      <c r="DJ325" s="778"/>
      <c r="DK325" s="778"/>
      <c r="DL325" s="778"/>
      <c r="DM325" s="778"/>
      <c r="DN325" s="778"/>
      <c r="DO325" s="778"/>
      <c r="DP325" s="778"/>
      <c r="DQ325" s="778"/>
      <c r="DR325" s="778"/>
      <c r="DS325" s="778"/>
      <c r="DT325" s="779"/>
      <c r="DU325" s="779"/>
      <c r="DV325" s="779"/>
      <c r="DW325" s="779"/>
      <c r="DX325" s="779"/>
      <c r="DY325" s="779"/>
      <c r="DZ325" s="779"/>
      <c r="EA325" s="779"/>
      <c r="EB325" s="779"/>
      <c r="EC325" s="779"/>
      <c r="ED325" s="779"/>
      <c r="EE325" s="779"/>
      <c r="EF325" s="779"/>
      <c r="EG325" s="779"/>
      <c r="EH325" s="779"/>
      <c r="EI325" s="779"/>
      <c r="EJ325" s="779"/>
      <c r="EK325" s="779"/>
      <c r="EL325" s="779"/>
      <c r="EM325" s="779"/>
      <c r="EN325" s="779"/>
      <c r="EO325" s="779"/>
      <c r="EP325" s="779"/>
      <c r="EQ325" s="779"/>
      <c r="ER325" s="779"/>
      <c r="ES325" s="779"/>
      <c r="ET325" s="779"/>
      <c r="EU325" s="779"/>
      <c r="EV325" s="779"/>
      <c r="EW325" s="779"/>
      <c r="EX325" s="779"/>
      <c r="EY325" s="779"/>
      <c r="EZ325" s="779"/>
      <c r="FA325" s="779"/>
      <c r="FB325" s="779"/>
      <c r="FC325" s="779"/>
    </row>
    <row r="326" spans="1:159" ht="22">
      <c r="A326" s="778"/>
      <c r="B326" s="778"/>
      <c r="C326" s="778"/>
      <c r="D326" s="778"/>
      <c r="E326" s="778"/>
      <c r="F326" s="778"/>
      <c r="G326" s="778"/>
      <c r="H326" s="778"/>
      <c r="I326" s="778"/>
      <c r="J326" s="778"/>
      <c r="K326" s="778"/>
      <c r="L326" s="778"/>
      <c r="M326" s="778"/>
      <c r="N326" s="778"/>
      <c r="O326" s="778"/>
      <c r="P326" s="778"/>
      <c r="Q326" s="778"/>
      <c r="R326" s="778"/>
      <c r="S326" s="778"/>
      <c r="T326" s="778"/>
      <c r="U326" s="778"/>
      <c r="V326" s="778"/>
      <c r="W326" s="778"/>
      <c r="X326" s="778"/>
      <c r="Y326" s="778"/>
      <c r="Z326" s="778"/>
      <c r="AA326" s="778"/>
      <c r="AB326" s="778"/>
      <c r="AC326" s="778"/>
      <c r="AD326" s="778"/>
      <c r="AE326" s="778"/>
      <c r="AF326" s="778"/>
      <c r="AG326" s="778"/>
      <c r="AH326" s="778"/>
      <c r="AI326" s="778"/>
      <c r="AJ326" s="778"/>
      <c r="AK326" s="778"/>
      <c r="AL326" s="778"/>
      <c r="AM326" s="778"/>
      <c r="AN326" s="778"/>
      <c r="AO326" s="778"/>
      <c r="AP326" s="778"/>
      <c r="AQ326" s="778"/>
      <c r="AR326" s="778"/>
      <c r="AS326" s="778"/>
      <c r="AT326" s="778"/>
      <c r="AU326" s="778"/>
      <c r="AV326" s="778"/>
      <c r="AW326" s="778"/>
      <c r="AX326" s="778"/>
      <c r="AY326" s="778"/>
      <c r="AZ326" s="778"/>
      <c r="BA326" s="778"/>
      <c r="BB326" s="778"/>
      <c r="BC326" s="778"/>
      <c r="BD326" s="778"/>
      <c r="BE326" s="778"/>
      <c r="BF326" s="778"/>
      <c r="BG326" s="778"/>
      <c r="BH326" s="778"/>
      <c r="BI326" s="778"/>
      <c r="BJ326" s="778"/>
      <c r="BK326" s="778"/>
      <c r="BL326" s="778"/>
      <c r="BM326" s="778"/>
      <c r="BN326" s="778"/>
      <c r="BO326" s="778"/>
      <c r="BP326" s="778"/>
      <c r="BQ326" s="778"/>
      <c r="BR326" s="778"/>
      <c r="BS326" s="778"/>
      <c r="BT326" s="778"/>
      <c r="BU326" s="778"/>
      <c r="BV326" s="778"/>
      <c r="BW326" s="778"/>
      <c r="BX326" s="778"/>
      <c r="BY326" s="778"/>
      <c r="BZ326" s="778"/>
      <c r="CA326" s="778"/>
      <c r="CB326" s="778"/>
      <c r="CC326" s="778"/>
      <c r="CD326" s="778"/>
      <c r="CE326" s="778"/>
      <c r="CF326" s="778"/>
      <c r="CG326" s="778"/>
      <c r="CH326" s="778"/>
      <c r="CI326" s="778"/>
      <c r="CJ326" s="778"/>
      <c r="CK326" s="778"/>
      <c r="CL326" s="778"/>
      <c r="CM326" s="778"/>
      <c r="CN326" s="778"/>
      <c r="CO326" s="778"/>
      <c r="CP326" s="778"/>
      <c r="CQ326" s="778"/>
      <c r="CR326" s="778"/>
      <c r="CS326" s="778"/>
      <c r="CT326" s="778"/>
      <c r="CU326" s="778"/>
      <c r="CV326" s="778"/>
      <c r="CW326" s="778"/>
      <c r="CX326" s="778"/>
      <c r="CY326" s="778"/>
      <c r="CZ326" s="778"/>
      <c r="DA326" s="778"/>
      <c r="DB326" s="778"/>
      <c r="DC326" s="778"/>
      <c r="DD326" s="778"/>
      <c r="DE326" s="778"/>
      <c r="DF326" s="778"/>
      <c r="DG326" s="778"/>
      <c r="DH326" s="778"/>
      <c r="DI326" s="778"/>
      <c r="DJ326" s="778"/>
      <c r="DK326" s="778"/>
      <c r="DL326" s="778"/>
      <c r="DM326" s="778"/>
      <c r="DN326" s="778"/>
      <c r="DO326" s="778"/>
      <c r="DP326" s="778"/>
      <c r="DQ326" s="778"/>
      <c r="DR326" s="778"/>
      <c r="DS326" s="778"/>
      <c r="DT326" s="779"/>
      <c r="DU326" s="779"/>
      <c r="DV326" s="779"/>
      <c r="DW326" s="779"/>
      <c r="DX326" s="779"/>
      <c r="DY326" s="779"/>
      <c r="DZ326" s="779"/>
      <c r="EA326" s="779"/>
      <c r="EB326" s="779"/>
      <c r="EC326" s="779"/>
      <c r="ED326" s="779"/>
      <c r="EE326" s="779"/>
      <c r="EF326" s="779"/>
      <c r="EG326" s="779"/>
      <c r="EH326" s="779"/>
      <c r="EI326" s="779"/>
      <c r="EJ326" s="779"/>
      <c r="EK326" s="779"/>
      <c r="EL326" s="779"/>
      <c r="EM326" s="779"/>
      <c r="EN326" s="779"/>
      <c r="EO326" s="779"/>
      <c r="EP326" s="779"/>
      <c r="EQ326" s="779"/>
      <c r="ER326" s="779"/>
      <c r="ES326" s="779"/>
      <c r="ET326" s="779"/>
      <c r="EU326" s="779"/>
      <c r="EV326" s="779"/>
      <c r="EW326" s="779"/>
      <c r="EX326" s="779"/>
      <c r="EY326" s="779"/>
      <c r="EZ326" s="779"/>
      <c r="FA326" s="779"/>
      <c r="FB326" s="779"/>
      <c r="FC326" s="779"/>
    </row>
    <row r="327" spans="1:159" ht="22">
      <c r="A327" s="778"/>
      <c r="B327" s="778"/>
      <c r="C327" s="778"/>
      <c r="D327" s="778"/>
      <c r="E327" s="778"/>
      <c r="F327" s="778"/>
      <c r="G327" s="778"/>
      <c r="H327" s="778"/>
      <c r="I327" s="778"/>
      <c r="J327" s="778"/>
      <c r="K327" s="778"/>
      <c r="L327" s="778"/>
      <c r="M327" s="778"/>
      <c r="N327" s="778"/>
      <c r="O327" s="778"/>
      <c r="P327" s="778"/>
      <c r="Q327" s="778"/>
      <c r="R327" s="778"/>
      <c r="S327" s="778"/>
      <c r="T327" s="778"/>
      <c r="U327" s="778"/>
      <c r="V327" s="778"/>
      <c r="W327" s="778"/>
      <c r="X327" s="778"/>
      <c r="Y327" s="778"/>
      <c r="Z327" s="778"/>
      <c r="AA327" s="778"/>
      <c r="AB327" s="778"/>
      <c r="AC327" s="778"/>
      <c r="AD327" s="778"/>
      <c r="AE327" s="778"/>
      <c r="AF327" s="778"/>
      <c r="AG327" s="778"/>
      <c r="AH327" s="778"/>
      <c r="AI327" s="778"/>
      <c r="AJ327" s="778"/>
      <c r="AK327" s="778"/>
      <c r="AL327" s="778"/>
      <c r="AM327" s="778"/>
      <c r="AN327" s="778"/>
      <c r="AO327" s="778"/>
      <c r="AP327" s="778"/>
      <c r="AQ327" s="778"/>
      <c r="AR327" s="778"/>
      <c r="AS327" s="778"/>
      <c r="AT327" s="778"/>
      <c r="AU327" s="778"/>
      <c r="AV327" s="778"/>
      <c r="AW327" s="778"/>
      <c r="AX327" s="778"/>
      <c r="AY327" s="778"/>
      <c r="AZ327" s="778"/>
      <c r="BA327" s="778"/>
      <c r="BB327" s="778"/>
      <c r="BC327" s="778"/>
      <c r="BD327" s="778"/>
      <c r="BE327" s="778"/>
      <c r="BF327" s="778"/>
      <c r="BG327" s="778"/>
      <c r="BH327" s="778"/>
      <c r="BI327" s="778"/>
      <c r="BJ327" s="778"/>
      <c r="BK327" s="778"/>
      <c r="BL327" s="778"/>
      <c r="BM327" s="778"/>
      <c r="BN327" s="778"/>
      <c r="BO327" s="778"/>
      <c r="BP327" s="778"/>
      <c r="BQ327" s="778"/>
      <c r="BR327" s="778"/>
      <c r="BS327" s="778"/>
      <c r="BT327" s="778"/>
      <c r="BU327" s="778"/>
      <c r="BV327" s="778"/>
      <c r="BW327" s="778"/>
      <c r="BX327" s="778"/>
      <c r="BY327" s="778"/>
      <c r="BZ327" s="778"/>
      <c r="CA327" s="778"/>
      <c r="CB327" s="778"/>
      <c r="CC327" s="778"/>
      <c r="CD327" s="778"/>
      <c r="CE327" s="778"/>
      <c r="CF327" s="778"/>
      <c r="CG327" s="778"/>
      <c r="CH327" s="778"/>
      <c r="CI327" s="778"/>
      <c r="CJ327" s="778"/>
      <c r="CK327" s="778"/>
      <c r="CL327" s="778"/>
      <c r="CM327" s="778"/>
      <c r="CN327" s="778"/>
      <c r="CO327" s="778"/>
      <c r="CP327" s="778"/>
      <c r="CQ327" s="778"/>
      <c r="CR327" s="778"/>
      <c r="CS327" s="778"/>
      <c r="CT327" s="778"/>
      <c r="CU327" s="778"/>
      <c r="CV327" s="778"/>
      <c r="CW327" s="778"/>
      <c r="CX327" s="778"/>
      <c r="CY327" s="778"/>
      <c r="CZ327" s="778"/>
      <c r="DA327" s="778"/>
      <c r="DB327" s="778"/>
      <c r="DC327" s="778"/>
      <c r="DD327" s="778"/>
      <c r="DE327" s="778"/>
      <c r="DF327" s="778"/>
      <c r="DG327" s="778"/>
      <c r="DH327" s="778"/>
      <c r="DI327" s="778"/>
      <c r="DJ327" s="778"/>
      <c r="DK327" s="778"/>
      <c r="DL327" s="778"/>
      <c r="DM327" s="778"/>
      <c r="DN327" s="778"/>
      <c r="DO327" s="778"/>
      <c r="DP327" s="778"/>
      <c r="DQ327" s="778"/>
      <c r="DR327" s="778"/>
      <c r="DS327" s="778"/>
      <c r="DT327" s="779"/>
      <c r="DU327" s="779"/>
      <c r="DV327" s="779"/>
      <c r="DW327" s="779"/>
      <c r="DX327" s="779"/>
      <c r="DY327" s="779"/>
      <c r="DZ327" s="779"/>
      <c r="EA327" s="779"/>
      <c r="EB327" s="779"/>
      <c r="EC327" s="779"/>
      <c r="ED327" s="779"/>
      <c r="EE327" s="779"/>
      <c r="EF327" s="779"/>
      <c r="EG327" s="779"/>
      <c r="EH327" s="779"/>
      <c r="EI327" s="779"/>
      <c r="EJ327" s="779"/>
      <c r="EK327" s="779"/>
      <c r="EL327" s="779"/>
      <c r="EM327" s="779"/>
      <c r="EN327" s="779"/>
      <c r="EO327" s="779"/>
      <c r="EP327" s="779"/>
      <c r="EQ327" s="779"/>
      <c r="ER327" s="779"/>
      <c r="ES327" s="779"/>
      <c r="ET327" s="779"/>
      <c r="EU327" s="779"/>
      <c r="EV327" s="779"/>
      <c r="EW327" s="779"/>
      <c r="EX327" s="779"/>
      <c r="EY327" s="779"/>
      <c r="EZ327" s="779"/>
      <c r="FA327" s="779"/>
      <c r="FB327" s="779"/>
      <c r="FC327" s="779"/>
    </row>
    <row r="328" spans="1:159" ht="22">
      <c r="A328" s="778"/>
      <c r="B328" s="778"/>
      <c r="C328" s="778"/>
      <c r="D328" s="778"/>
      <c r="E328" s="778"/>
      <c r="F328" s="778"/>
      <c r="G328" s="778"/>
      <c r="H328" s="778"/>
      <c r="I328" s="778"/>
      <c r="J328" s="778"/>
      <c r="K328" s="778"/>
      <c r="L328" s="778"/>
      <c r="M328" s="778"/>
      <c r="N328" s="778"/>
      <c r="O328" s="778"/>
      <c r="P328" s="778"/>
      <c r="Q328" s="778"/>
      <c r="R328" s="778"/>
      <c r="S328" s="778"/>
      <c r="T328" s="778"/>
      <c r="U328" s="778"/>
      <c r="V328" s="778"/>
      <c r="W328" s="778"/>
      <c r="X328" s="778"/>
      <c r="Y328" s="778"/>
      <c r="Z328" s="778"/>
      <c r="AA328" s="778"/>
      <c r="AB328" s="778"/>
      <c r="AC328" s="778"/>
      <c r="AD328" s="778"/>
      <c r="AE328" s="778"/>
      <c r="AF328" s="778"/>
      <c r="AG328" s="778"/>
      <c r="AH328" s="778"/>
      <c r="AI328" s="778"/>
      <c r="AJ328" s="778"/>
      <c r="AK328" s="778"/>
      <c r="AL328" s="778"/>
      <c r="AM328" s="778"/>
      <c r="AN328" s="778"/>
      <c r="AO328" s="778"/>
      <c r="AP328" s="778"/>
      <c r="AQ328" s="778"/>
      <c r="AR328" s="778"/>
      <c r="AS328" s="778"/>
      <c r="AT328" s="778"/>
      <c r="AU328" s="778"/>
      <c r="AV328" s="778"/>
      <c r="AW328" s="778"/>
      <c r="AX328" s="778"/>
      <c r="AY328" s="778"/>
      <c r="AZ328" s="778"/>
      <c r="BA328" s="778"/>
      <c r="BB328" s="778"/>
      <c r="BC328" s="778"/>
      <c r="BD328" s="778"/>
      <c r="BE328" s="778"/>
      <c r="BF328" s="778"/>
      <c r="BG328" s="778"/>
      <c r="BH328" s="778"/>
      <c r="BI328" s="778"/>
      <c r="BJ328" s="778"/>
      <c r="BK328" s="778"/>
      <c r="BL328" s="778"/>
      <c r="BM328" s="778"/>
      <c r="BN328" s="778"/>
      <c r="BO328" s="778"/>
      <c r="BP328" s="778"/>
      <c r="BQ328" s="778"/>
      <c r="BR328" s="778"/>
      <c r="BS328" s="778"/>
      <c r="BT328" s="778"/>
      <c r="BU328" s="778"/>
      <c r="BV328" s="778"/>
      <c r="BW328" s="778"/>
      <c r="BX328" s="778"/>
      <c r="BY328" s="778"/>
      <c r="BZ328" s="778"/>
      <c r="CA328" s="778"/>
      <c r="CB328" s="778"/>
      <c r="CC328" s="778"/>
      <c r="CD328" s="778"/>
      <c r="CE328" s="778"/>
      <c r="CF328" s="778"/>
      <c r="CG328" s="778"/>
      <c r="CH328" s="778"/>
      <c r="CI328" s="778"/>
      <c r="CJ328" s="778"/>
      <c r="CK328" s="778"/>
      <c r="CL328" s="778"/>
      <c r="CM328" s="778"/>
      <c r="CN328" s="778"/>
      <c r="CO328" s="778"/>
      <c r="CP328" s="778"/>
      <c r="CQ328" s="778"/>
      <c r="CR328" s="778"/>
      <c r="CS328" s="778"/>
      <c r="CT328" s="778"/>
      <c r="CU328" s="778"/>
      <c r="CV328" s="778"/>
      <c r="CW328" s="778"/>
      <c r="CX328" s="778"/>
      <c r="CY328" s="778"/>
      <c r="CZ328" s="778"/>
      <c r="DA328" s="778"/>
      <c r="DB328" s="778"/>
      <c r="DC328" s="778"/>
      <c r="DD328" s="778"/>
      <c r="DE328" s="778"/>
      <c r="DF328" s="778"/>
      <c r="DG328" s="778"/>
      <c r="DH328" s="778"/>
      <c r="DI328" s="778"/>
      <c r="DJ328" s="778"/>
      <c r="DK328" s="778"/>
      <c r="DL328" s="778"/>
      <c r="DM328" s="778"/>
      <c r="DN328" s="778"/>
      <c r="DO328" s="778"/>
      <c r="DP328" s="778"/>
      <c r="DQ328" s="778"/>
      <c r="DR328" s="778"/>
      <c r="DS328" s="778"/>
      <c r="DT328" s="779"/>
      <c r="DU328" s="779"/>
      <c r="DV328" s="779"/>
      <c r="DW328" s="779"/>
      <c r="DX328" s="779"/>
      <c r="DY328" s="779"/>
      <c r="DZ328" s="779"/>
      <c r="EA328" s="779"/>
      <c r="EB328" s="779"/>
      <c r="EC328" s="779"/>
      <c r="ED328" s="779"/>
      <c r="EE328" s="779"/>
      <c r="EF328" s="779"/>
      <c r="EG328" s="779"/>
      <c r="EH328" s="779"/>
      <c r="EI328" s="779"/>
      <c r="EJ328" s="779"/>
      <c r="EK328" s="779"/>
      <c r="EL328" s="779"/>
      <c r="EM328" s="779"/>
      <c r="EN328" s="779"/>
      <c r="EO328" s="779"/>
      <c r="EP328" s="779"/>
      <c r="EQ328" s="779"/>
      <c r="ER328" s="779"/>
      <c r="ES328" s="779"/>
      <c r="ET328" s="779"/>
      <c r="EU328" s="779"/>
      <c r="EV328" s="779"/>
      <c r="EW328" s="779"/>
      <c r="EX328" s="779"/>
      <c r="EY328" s="779"/>
      <c r="EZ328" s="779"/>
      <c r="FA328" s="779"/>
      <c r="FB328" s="779"/>
      <c r="FC328" s="779"/>
    </row>
    <row r="329" spans="1:159" ht="22">
      <c r="A329" s="778"/>
      <c r="B329" s="778"/>
      <c r="C329" s="778"/>
      <c r="D329" s="778"/>
      <c r="E329" s="778"/>
      <c r="F329" s="778"/>
      <c r="G329" s="778"/>
      <c r="H329" s="778"/>
      <c r="I329" s="778"/>
      <c r="J329" s="778"/>
      <c r="K329" s="778"/>
      <c r="L329" s="778"/>
      <c r="M329" s="778"/>
      <c r="N329" s="778"/>
      <c r="O329" s="778"/>
      <c r="P329" s="778"/>
      <c r="Q329" s="778"/>
      <c r="R329" s="778"/>
      <c r="S329" s="778"/>
      <c r="T329" s="778"/>
      <c r="U329" s="778"/>
      <c r="V329" s="778"/>
      <c r="W329" s="778"/>
      <c r="X329" s="778"/>
      <c r="Y329" s="778"/>
      <c r="Z329" s="778"/>
      <c r="AA329" s="778"/>
      <c r="AB329" s="778"/>
      <c r="AC329" s="778"/>
      <c r="AD329" s="778"/>
      <c r="AE329" s="778"/>
      <c r="AF329" s="778"/>
      <c r="AG329" s="778"/>
      <c r="AH329" s="778"/>
      <c r="AI329" s="778"/>
      <c r="AJ329" s="778"/>
      <c r="AK329" s="778"/>
      <c r="AL329" s="778"/>
      <c r="AM329" s="778"/>
      <c r="AN329" s="778"/>
      <c r="AO329" s="778"/>
      <c r="AP329" s="778"/>
      <c r="AQ329" s="778"/>
      <c r="AR329" s="778"/>
      <c r="AS329" s="778"/>
      <c r="AT329" s="778"/>
      <c r="AU329" s="778"/>
      <c r="AV329" s="778"/>
      <c r="AW329" s="778"/>
      <c r="AX329" s="778"/>
      <c r="AY329" s="778"/>
      <c r="AZ329" s="778"/>
      <c r="BA329" s="778"/>
      <c r="BB329" s="778"/>
      <c r="BC329" s="778"/>
      <c r="BD329" s="778"/>
      <c r="BE329" s="778"/>
      <c r="BF329" s="778"/>
      <c r="BG329" s="778"/>
      <c r="BH329" s="778"/>
      <c r="BI329" s="778"/>
      <c r="BJ329" s="778"/>
      <c r="BK329" s="778"/>
      <c r="BL329" s="778"/>
      <c r="BM329" s="778"/>
      <c r="BN329" s="778"/>
      <c r="BO329" s="778"/>
      <c r="BP329" s="778"/>
      <c r="BQ329" s="778"/>
      <c r="BR329" s="778"/>
      <c r="BS329" s="778"/>
      <c r="BT329" s="778"/>
      <c r="BU329" s="778"/>
      <c r="BV329" s="778"/>
      <c r="BW329" s="778"/>
      <c r="BX329" s="778"/>
      <c r="BY329" s="778"/>
      <c r="BZ329" s="778"/>
      <c r="CA329" s="778"/>
      <c r="CB329" s="778"/>
      <c r="CC329" s="778"/>
      <c r="CD329" s="778"/>
      <c r="CE329" s="778"/>
      <c r="CF329" s="778"/>
      <c r="CG329" s="778"/>
      <c r="CH329" s="778"/>
      <c r="CI329" s="778"/>
      <c r="CJ329" s="778"/>
      <c r="CK329" s="778"/>
      <c r="CL329" s="778"/>
      <c r="CM329" s="778"/>
      <c r="CN329" s="778"/>
      <c r="CO329" s="778"/>
      <c r="CP329" s="778"/>
      <c r="CQ329" s="778"/>
      <c r="CR329" s="778"/>
      <c r="CS329" s="778"/>
      <c r="CT329" s="778"/>
      <c r="CU329" s="778"/>
      <c r="CV329" s="778"/>
      <c r="CW329" s="778"/>
      <c r="CX329" s="778"/>
      <c r="CY329" s="778"/>
      <c r="CZ329" s="778"/>
      <c r="DA329" s="778"/>
      <c r="DB329" s="778"/>
      <c r="DC329" s="778"/>
      <c r="DD329" s="778"/>
      <c r="DE329" s="778"/>
      <c r="DF329" s="778"/>
      <c r="DG329" s="778"/>
      <c r="DH329" s="778"/>
      <c r="DI329" s="778"/>
      <c r="DJ329" s="778"/>
      <c r="DK329" s="778"/>
      <c r="DL329" s="778"/>
      <c r="DM329" s="778"/>
      <c r="DN329" s="778"/>
      <c r="DO329" s="778"/>
      <c r="DP329" s="778"/>
      <c r="DQ329" s="778"/>
      <c r="DR329" s="778"/>
      <c r="DS329" s="778"/>
      <c r="DT329" s="779"/>
      <c r="DU329" s="779"/>
      <c r="DV329" s="779"/>
      <c r="DW329" s="779"/>
      <c r="DX329" s="779"/>
      <c r="DY329" s="779"/>
      <c r="DZ329" s="779"/>
      <c r="EA329" s="779"/>
      <c r="EB329" s="779"/>
      <c r="EC329" s="779"/>
      <c r="ED329" s="779"/>
      <c r="EE329" s="779"/>
      <c r="EF329" s="779"/>
      <c r="EG329" s="779"/>
      <c r="EH329" s="779"/>
      <c r="EI329" s="779"/>
      <c r="EJ329" s="779"/>
      <c r="EK329" s="779"/>
      <c r="EL329" s="779"/>
      <c r="EM329" s="779"/>
      <c r="EN329" s="779"/>
      <c r="EO329" s="779"/>
      <c r="EP329" s="779"/>
      <c r="EQ329" s="779"/>
      <c r="ER329" s="779"/>
      <c r="ES329" s="779"/>
      <c r="ET329" s="779"/>
      <c r="EU329" s="779"/>
      <c r="EV329" s="779"/>
      <c r="EW329" s="779"/>
      <c r="EX329" s="779"/>
      <c r="EY329" s="779"/>
      <c r="EZ329" s="779"/>
      <c r="FA329" s="779"/>
      <c r="FB329" s="779"/>
      <c r="FC329" s="779"/>
    </row>
    <row r="330" spans="1:159" ht="22">
      <c r="A330" s="778"/>
      <c r="B330" s="778"/>
      <c r="C330" s="778"/>
      <c r="D330" s="778"/>
      <c r="E330" s="778"/>
      <c r="F330" s="778"/>
      <c r="G330" s="778"/>
      <c r="H330" s="778"/>
      <c r="I330" s="778"/>
      <c r="J330" s="778"/>
      <c r="K330" s="778"/>
      <c r="L330" s="778"/>
      <c r="M330" s="778"/>
      <c r="N330" s="778"/>
      <c r="O330" s="778"/>
      <c r="P330" s="778"/>
      <c r="Q330" s="778"/>
      <c r="R330" s="778"/>
      <c r="S330" s="778"/>
      <c r="T330" s="778"/>
      <c r="U330" s="778"/>
      <c r="V330" s="778"/>
      <c r="W330" s="778"/>
      <c r="X330" s="778"/>
      <c r="Y330" s="778"/>
      <c r="Z330" s="778"/>
      <c r="AA330" s="778"/>
      <c r="AB330" s="778"/>
      <c r="AC330" s="778"/>
      <c r="AD330" s="778"/>
      <c r="AE330" s="778"/>
      <c r="AF330" s="778"/>
      <c r="AG330" s="778"/>
      <c r="AH330" s="778"/>
      <c r="AI330" s="778"/>
      <c r="AJ330" s="778"/>
      <c r="AK330" s="778"/>
      <c r="AL330" s="778"/>
      <c r="AM330" s="778"/>
      <c r="AN330" s="778"/>
      <c r="AO330" s="778"/>
      <c r="AP330" s="778"/>
      <c r="AQ330" s="778"/>
      <c r="AR330" s="778"/>
      <c r="AS330" s="778"/>
      <c r="AT330" s="778"/>
      <c r="AU330" s="778"/>
      <c r="AV330" s="778"/>
      <c r="AW330" s="778"/>
      <c r="AX330" s="778"/>
      <c r="AY330" s="778"/>
      <c r="AZ330" s="778"/>
      <c r="BA330" s="778"/>
      <c r="BB330" s="778"/>
      <c r="BC330" s="778"/>
      <c r="BD330" s="778"/>
      <c r="BE330" s="778"/>
      <c r="BF330" s="778"/>
      <c r="BG330" s="778"/>
      <c r="BH330" s="778"/>
      <c r="BI330" s="778"/>
      <c r="BJ330" s="778"/>
      <c r="BK330" s="778"/>
      <c r="BL330" s="778"/>
      <c r="BM330" s="778"/>
      <c r="BN330" s="778"/>
      <c r="BO330" s="778"/>
      <c r="BP330" s="778"/>
      <c r="BQ330" s="778"/>
      <c r="BR330" s="778"/>
      <c r="BS330" s="778"/>
      <c r="BT330" s="778"/>
      <c r="BU330" s="778"/>
      <c r="BV330" s="778"/>
      <c r="BW330" s="778"/>
      <c r="BX330" s="778"/>
      <c r="BY330" s="778"/>
      <c r="BZ330" s="778"/>
      <c r="CA330" s="778"/>
      <c r="CB330" s="778"/>
      <c r="CC330" s="778"/>
      <c r="CD330" s="778"/>
      <c r="CE330" s="778"/>
      <c r="CF330" s="778"/>
      <c r="CG330" s="778"/>
      <c r="CH330" s="778"/>
      <c r="CI330" s="778"/>
      <c r="CJ330" s="778"/>
      <c r="CK330" s="778"/>
      <c r="CL330" s="778"/>
      <c r="CM330" s="778"/>
      <c r="CN330" s="778"/>
      <c r="CO330" s="778"/>
      <c r="CP330" s="778"/>
      <c r="CQ330" s="778"/>
      <c r="CR330" s="778"/>
      <c r="CS330" s="778"/>
      <c r="CT330" s="778"/>
      <c r="CU330" s="778"/>
      <c r="CV330" s="778"/>
      <c r="CW330" s="778"/>
      <c r="CX330" s="778"/>
      <c r="CY330" s="778"/>
      <c r="CZ330" s="778"/>
      <c r="DA330" s="778"/>
      <c r="DB330" s="778"/>
      <c r="DC330" s="778"/>
      <c r="DD330" s="778"/>
      <c r="DE330" s="778"/>
      <c r="DF330" s="778"/>
      <c r="DG330" s="778"/>
      <c r="DH330" s="778"/>
      <c r="DI330" s="778"/>
      <c r="DJ330" s="778"/>
      <c r="DK330" s="778"/>
      <c r="DL330" s="778"/>
      <c r="DM330" s="778"/>
      <c r="DN330" s="778"/>
      <c r="DO330" s="778"/>
      <c r="DP330" s="778"/>
      <c r="DQ330" s="778"/>
      <c r="DR330" s="778"/>
      <c r="DS330" s="778"/>
      <c r="DT330" s="779"/>
      <c r="DU330" s="779"/>
      <c r="DV330" s="779"/>
      <c r="DW330" s="779"/>
      <c r="DX330" s="779"/>
      <c r="DY330" s="779"/>
      <c r="DZ330" s="779"/>
      <c r="EA330" s="779"/>
      <c r="EB330" s="779"/>
      <c r="EC330" s="779"/>
      <c r="ED330" s="779"/>
      <c r="EE330" s="779"/>
      <c r="EF330" s="779"/>
      <c r="EG330" s="779"/>
      <c r="EH330" s="779"/>
      <c r="EI330" s="779"/>
      <c r="EJ330" s="779"/>
      <c r="EK330" s="779"/>
      <c r="EL330" s="779"/>
      <c r="EM330" s="779"/>
      <c r="EN330" s="779"/>
      <c r="EO330" s="779"/>
      <c r="EP330" s="779"/>
      <c r="EQ330" s="779"/>
      <c r="ER330" s="779"/>
      <c r="ES330" s="779"/>
      <c r="ET330" s="779"/>
      <c r="EU330" s="779"/>
      <c r="EV330" s="779"/>
      <c r="EW330" s="779"/>
      <c r="EX330" s="779"/>
      <c r="EY330" s="779"/>
      <c r="EZ330" s="779"/>
      <c r="FA330" s="779"/>
      <c r="FB330" s="779"/>
      <c r="FC330" s="779"/>
    </row>
    <row r="331" spans="1:159" ht="22">
      <c r="A331" s="778"/>
      <c r="B331" s="778"/>
      <c r="C331" s="778"/>
      <c r="D331" s="778"/>
      <c r="E331" s="778"/>
      <c r="F331" s="778"/>
      <c r="G331" s="778"/>
      <c r="H331" s="778"/>
      <c r="I331" s="778"/>
      <c r="J331" s="778"/>
      <c r="K331" s="778"/>
      <c r="L331" s="778"/>
      <c r="M331" s="778"/>
      <c r="N331" s="778"/>
      <c r="O331" s="778"/>
      <c r="P331" s="778"/>
      <c r="Q331" s="778"/>
      <c r="R331" s="778"/>
      <c r="S331" s="778"/>
      <c r="T331" s="778"/>
      <c r="U331" s="778"/>
      <c r="V331" s="778"/>
      <c r="W331" s="778"/>
      <c r="X331" s="778"/>
      <c r="Y331" s="778"/>
      <c r="Z331" s="778"/>
      <c r="AA331" s="778"/>
      <c r="AB331" s="778"/>
      <c r="AC331" s="778"/>
      <c r="AD331" s="778"/>
      <c r="AE331" s="778"/>
      <c r="AF331" s="778"/>
      <c r="AG331" s="778"/>
      <c r="AH331" s="778"/>
      <c r="AI331" s="778"/>
      <c r="AJ331" s="778"/>
      <c r="AK331" s="778"/>
      <c r="AL331" s="778"/>
      <c r="AM331" s="778"/>
      <c r="AN331" s="778"/>
      <c r="AO331" s="778"/>
      <c r="AP331" s="778"/>
      <c r="AQ331" s="778"/>
      <c r="AR331" s="778"/>
      <c r="AS331" s="778"/>
      <c r="AT331" s="778"/>
      <c r="AU331" s="778"/>
      <c r="AV331" s="778"/>
      <c r="AW331" s="778"/>
      <c r="AX331" s="778"/>
      <c r="AY331" s="778"/>
      <c r="AZ331" s="778"/>
      <c r="BA331" s="778"/>
      <c r="BB331" s="778"/>
      <c r="BC331" s="778"/>
      <c r="BD331" s="778"/>
      <c r="BE331" s="778"/>
      <c r="BF331" s="778"/>
      <c r="BG331" s="778"/>
      <c r="BH331" s="778"/>
      <c r="BI331" s="778"/>
      <c r="BJ331" s="778"/>
      <c r="BK331" s="778"/>
      <c r="BL331" s="778"/>
      <c r="BM331" s="778"/>
      <c r="BN331" s="778"/>
      <c r="BO331" s="778"/>
      <c r="BP331" s="778"/>
      <c r="BQ331" s="778"/>
      <c r="BR331" s="778"/>
      <c r="BS331" s="778"/>
      <c r="BT331" s="778"/>
      <c r="BU331" s="778"/>
      <c r="BV331" s="778"/>
      <c r="BW331" s="778"/>
      <c r="BX331" s="778"/>
      <c r="BY331" s="778"/>
      <c r="BZ331" s="778"/>
      <c r="CA331" s="778"/>
      <c r="CB331" s="778"/>
      <c r="CC331" s="778"/>
      <c r="CD331" s="778"/>
      <c r="CE331" s="778"/>
      <c r="CF331" s="778"/>
      <c r="CG331" s="778"/>
      <c r="CH331" s="778"/>
      <c r="CI331" s="778"/>
      <c r="CJ331" s="778"/>
      <c r="CK331" s="778"/>
      <c r="CL331" s="778"/>
      <c r="CM331" s="778"/>
      <c r="CN331" s="778"/>
      <c r="CO331" s="778"/>
      <c r="CP331" s="778"/>
      <c r="CQ331" s="778"/>
      <c r="CR331" s="778"/>
      <c r="CS331" s="778"/>
      <c r="CT331" s="778"/>
      <c r="CU331" s="778"/>
      <c r="CV331" s="778"/>
      <c r="CW331" s="778"/>
      <c r="CX331" s="778"/>
      <c r="CY331" s="778"/>
      <c r="CZ331" s="778"/>
      <c r="DA331" s="778"/>
      <c r="DB331" s="778"/>
      <c r="DC331" s="778"/>
      <c r="DD331" s="778"/>
      <c r="DE331" s="778"/>
      <c r="DF331" s="778"/>
      <c r="DG331" s="778"/>
      <c r="DH331" s="778"/>
      <c r="DI331" s="778"/>
      <c r="DJ331" s="778"/>
      <c r="DK331" s="778"/>
      <c r="DL331" s="778"/>
      <c r="DM331" s="778"/>
      <c r="DN331" s="778"/>
      <c r="DO331" s="778"/>
      <c r="DP331" s="778"/>
      <c r="DQ331" s="778"/>
      <c r="DR331" s="778"/>
      <c r="DS331" s="778"/>
      <c r="DT331" s="779"/>
      <c r="DU331" s="779"/>
      <c r="DV331" s="779"/>
      <c r="DW331" s="779"/>
      <c r="DX331" s="779"/>
      <c r="DY331" s="779"/>
      <c r="DZ331" s="779"/>
      <c r="EA331" s="779"/>
      <c r="EB331" s="779"/>
      <c r="EC331" s="779"/>
      <c r="ED331" s="779"/>
      <c r="EE331" s="779"/>
      <c r="EF331" s="779"/>
      <c r="EG331" s="779"/>
      <c r="EH331" s="779"/>
      <c r="EI331" s="779"/>
      <c r="EJ331" s="779"/>
      <c r="EK331" s="779"/>
      <c r="EL331" s="779"/>
      <c r="EM331" s="779"/>
      <c r="EN331" s="779"/>
      <c r="EO331" s="779"/>
      <c r="EP331" s="779"/>
      <c r="EQ331" s="779"/>
      <c r="ER331" s="779"/>
      <c r="ES331" s="779"/>
      <c r="ET331" s="779"/>
      <c r="EU331" s="779"/>
      <c r="EV331" s="779"/>
      <c r="EW331" s="779"/>
      <c r="EX331" s="779"/>
      <c r="EY331" s="779"/>
      <c r="EZ331" s="779"/>
      <c r="FA331" s="779"/>
      <c r="FB331" s="779"/>
      <c r="FC331" s="779"/>
    </row>
    <row r="332" spans="1:159" ht="22">
      <c r="A332" s="778"/>
      <c r="B332" s="778"/>
      <c r="C332" s="778"/>
      <c r="D332" s="778"/>
      <c r="E332" s="778"/>
      <c r="F332" s="778"/>
      <c r="G332" s="778"/>
      <c r="H332" s="778"/>
      <c r="I332" s="778"/>
      <c r="J332" s="778"/>
      <c r="K332" s="778"/>
      <c r="L332" s="778"/>
      <c r="M332" s="778"/>
      <c r="N332" s="778"/>
      <c r="O332" s="778"/>
      <c r="P332" s="778"/>
      <c r="Q332" s="778"/>
      <c r="R332" s="778"/>
      <c r="S332" s="778"/>
      <c r="T332" s="778"/>
      <c r="U332" s="778"/>
      <c r="V332" s="778"/>
      <c r="W332" s="778"/>
      <c r="X332" s="778"/>
      <c r="Y332" s="778"/>
      <c r="Z332" s="778"/>
      <c r="AA332" s="778"/>
      <c r="AB332" s="778"/>
      <c r="AC332" s="778"/>
      <c r="AD332" s="778"/>
      <c r="AE332" s="778"/>
      <c r="AF332" s="778"/>
      <c r="AG332" s="778"/>
      <c r="AH332" s="778"/>
      <c r="AI332" s="778"/>
      <c r="AJ332" s="778"/>
      <c r="AK332" s="778"/>
      <c r="AL332" s="778"/>
      <c r="AM332" s="778"/>
      <c r="AN332" s="778"/>
      <c r="AO332" s="778"/>
      <c r="AP332" s="778"/>
      <c r="AQ332" s="778"/>
      <c r="AR332" s="778"/>
      <c r="AS332" s="778"/>
      <c r="AT332" s="778"/>
      <c r="AU332" s="778"/>
      <c r="AV332" s="778"/>
      <c r="AW332" s="778"/>
      <c r="AX332" s="778"/>
      <c r="AY332" s="778"/>
      <c r="AZ332" s="778"/>
      <c r="BA332" s="778"/>
      <c r="BB332" s="778"/>
      <c r="BC332" s="778"/>
      <c r="BD332" s="778"/>
      <c r="BE332" s="778"/>
      <c r="BF332" s="778"/>
      <c r="BG332" s="778"/>
      <c r="BH332" s="778"/>
      <c r="BI332" s="778"/>
      <c r="BJ332" s="778"/>
      <c r="BK332" s="778"/>
      <c r="BL332" s="778"/>
      <c r="BM332" s="778"/>
      <c r="BN332" s="778"/>
      <c r="BO332" s="778"/>
      <c r="BP332" s="778"/>
      <c r="BQ332" s="778"/>
      <c r="BR332" s="778"/>
      <c r="BS332" s="778"/>
      <c r="BT332" s="778"/>
      <c r="BU332" s="778"/>
      <c r="BV332" s="778"/>
      <c r="BW332" s="778"/>
      <c r="BX332" s="778"/>
      <c r="BY332" s="778"/>
      <c r="BZ332" s="778"/>
      <c r="CA332" s="778"/>
      <c r="CB332" s="778"/>
      <c r="CC332" s="778"/>
      <c r="CD332" s="778"/>
      <c r="CE332" s="778"/>
      <c r="CF332" s="778"/>
      <c r="CG332" s="778"/>
      <c r="CH332" s="778"/>
      <c r="CI332" s="778"/>
      <c r="CJ332" s="778"/>
      <c r="CK332" s="778"/>
      <c r="CL332" s="778"/>
      <c r="CM332" s="778"/>
      <c r="CN332" s="778"/>
      <c r="CO332" s="778"/>
      <c r="CP332" s="778"/>
      <c r="CQ332" s="778"/>
      <c r="CR332" s="778"/>
      <c r="CS332" s="778"/>
      <c r="CT332" s="778"/>
      <c r="CU332" s="778"/>
      <c r="CV332" s="778"/>
      <c r="CW332" s="778"/>
      <c r="CX332" s="778"/>
      <c r="CY332" s="778"/>
      <c r="CZ332" s="778"/>
      <c r="DA332" s="778"/>
      <c r="DB332" s="778"/>
      <c r="DC332" s="778"/>
      <c r="DD332" s="778"/>
      <c r="DE332" s="778"/>
      <c r="DF332" s="778"/>
      <c r="DG332" s="778"/>
      <c r="DH332" s="778"/>
      <c r="DI332" s="778"/>
      <c r="DJ332" s="778"/>
      <c r="DK332" s="778"/>
      <c r="DL332" s="778"/>
      <c r="DM332" s="778"/>
      <c r="DN332" s="778"/>
      <c r="DO332" s="778"/>
      <c r="DP332" s="778"/>
      <c r="DQ332" s="778"/>
      <c r="DR332" s="778"/>
      <c r="DS332" s="778"/>
      <c r="DT332" s="779"/>
      <c r="DU332" s="779"/>
      <c r="DV332" s="779"/>
      <c r="DW332" s="779"/>
      <c r="DX332" s="779"/>
      <c r="DY332" s="779"/>
      <c r="DZ332" s="779"/>
      <c r="EA332" s="779"/>
      <c r="EB332" s="779"/>
      <c r="EC332" s="779"/>
      <c r="ED332" s="779"/>
      <c r="EE332" s="779"/>
      <c r="EF332" s="779"/>
      <c r="EG332" s="779"/>
      <c r="EH332" s="779"/>
      <c r="EI332" s="779"/>
      <c r="EJ332" s="779"/>
      <c r="EK332" s="779"/>
      <c r="EL332" s="779"/>
      <c r="EM332" s="779"/>
      <c r="EN332" s="779"/>
      <c r="EO332" s="779"/>
      <c r="EP332" s="779"/>
      <c r="EQ332" s="779"/>
      <c r="ER332" s="779"/>
      <c r="ES332" s="779"/>
      <c r="ET332" s="779"/>
      <c r="EU332" s="779"/>
      <c r="EV332" s="779"/>
      <c r="EW332" s="779"/>
      <c r="EX332" s="779"/>
      <c r="EY332" s="779"/>
      <c r="EZ332" s="779"/>
      <c r="FA332" s="779"/>
      <c r="FB332" s="779"/>
      <c r="FC332" s="779"/>
    </row>
    <row r="333" spans="1:159" ht="22">
      <c r="A333" s="778"/>
      <c r="B333" s="778"/>
      <c r="C333" s="778"/>
      <c r="D333" s="778"/>
      <c r="E333" s="778"/>
      <c r="F333" s="778"/>
      <c r="G333" s="778"/>
      <c r="H333" s="778"/>
      <c r="I333" s="778"/>
      <c r="J333" s="778"/>
      <c r="K333" s="778"/>
      <c r="L333" s="778"/>
      <c r="M333" s="778"/>
      <c r="N333" s="778"/>
      <c r="O333" s="778"/>
      <c r="P333" s="778"/>
      <c r="Q333" s="778"/>
      <c r="R333" s="778"/>
      <c r="S333" s="778"/>
      <c r="T333" s="778"/>
      <c r="U333" s="778"/>
      <c r="V333" s="778"/>
      <c r="W333" s="778"/>
      <c r="X333" s="778"/>
      <c r="Y333" s="778"/>
      <c r="Z333" s="778"/>
      <c r="AA333" s="778"/>
      <c r="AB333" s="778"/>
      <c r="AC333" s="778"/>
      <c r="AD333" s="778"/>
      <c r="AE333" s="778"/>
      <c r="AF333" s="778"/>
      <c r="AG333" s="778"/>
      <c r="AH333" s="778"/>
      <c r="AI333" s="778"/>
      <c r="AJ333" s="778"/>
      <c r="AK333" s="778"/>
      <c r="AL333" s="778"/>
      <c r="AM333" s="778"/>
      <c r="AN333" s="778"/>
      <c r="AO333" s="778"/>
      <c r="AP333" s="778"/>
      <c r="AQ333" s="778"/>
      <c r="AR333" s="778"/>
      <c r="AS333" s="778"/>
      <c r="AT333" s="778"/>
      <c r="AU333" s="778"/>
      <c r="AV333" s="778"/>
      <c r="AW333" s="778"/>
      <c r="AX333" s="778"/>
      <c r="AY333" s="778"/>
      <c r="AZ333" s="778"/>
      <c r="BA333" s="778"/>
      <c r="BB333" s="778"/>
      <c r="BC333" s="778"/>
      <c r="BD333" s="778"/>
      <c r="BE333" s="778"/>
      <c r="BF333" s="778"/>
      <c r="BG333" s="778"/>
      <c r="BH333" s="778"/>
      <c r="BI333" s="778"/>
      <c r="BJ333" s="778"/>
      <c r="BK333" s="778"/>
      <c r="BL333" s="778"/>
      <c r="BM333" s="778"/>
      <c r="BN333" s="778"/>
      <c r="BO333" s="778"/>
      <c r="BP333" s="778"/>
      <c r="BQ333" s="778"/>
      <c r="BR333" s="778"/>
      <c r="BS333" s="778"/>
      <c r="BT333" s="778"/>
      <c r="BU333" s="778"/>
      <c r="BV333" s="778"/>
      <c r="BW333" s="778"/>
      <c r="BX333" s="778"/>
      <c r="BY333" s="778"/>
      <c r="BZ333" s="778"/>
      <c r="CA333" s="778"/>
      <c r="CB333" s="778"/>
      <c r="CC333" s="778"/>
      <c r="CD333" s="778"/>
      <c r="CE333" s="778"/>
      <c r="CF333" s="778"/>
      <c r="CG333" s="778"/>
      <c r="CH333" s="778"/>
      <c r="CI333" s="778"/>
      <c r="CJ333" s="778"/>
      <c r="CK333" s="778"/>
      <c r="CL333" s="778"/>
      <c r="CM333" s="778"/>
      <c r="CN333" s="778"/>
      <c r="CO333" s="778"/>
      <c r="CP333" s="778"/>
      <c r="CQ333" s="778"/>
      <c r="CR333" s="778"/>
      <c r="CS333" s="778"/>
      <c r="CT333" s="778"/>
      <c r="CU333" s="778"/>
      <c r="CV333" s="778"/>
      <c r="CW333" s="778"/>
      <c r="CX333" s="778"/>
      <c r="CY333" s="778"/>
      <c r="CZ333" s="778"/>
      <c r="DA333" s="778"/>
      <c r="DB333" s="778"/>
      <c r="DC333" s="778"/>
      <c r="DD333" s="778"/>
      <c r="DE333" s="778"/>
      <c r="DF333" s="778"/>
      <c r="DG333" s="778"/>
      <c r="DH333" s="778"/>
      <c r="DI333" s="778"/>
      <c r="DJ333" s="778"/>
      <c r="DK333" s="778"/>
      <c r="DL333" s="778"/>
      <c r="DM333" s="778"/>
      <c r="DN333" s="778"/>
      <c r="DO333" s="778"/>
      <c r="DP333" s="778"/>
      <c r="DQ333" s="778"/>
      <c r="DR333" s="778"/>
      <c r="DS333" s="778"/>
      <c r="DT333" s="779"/>
      <c r="DU333" s="779"/>
      <c r="DV333" s="779"/>
      <c r="DW333" s="779"/>
      <c r="DX333" s="779"/>
      <c r="DY333" s="779"/>
      <c r="DZ333" s="779"/>
      <c r="EA333" s="779"/>
      <c r="EB333" s="779"/>
      <c r="EC333" s="779"/>
      <c r="ED333" s="779"/>
      <c r="EE333" s="779"/>
      <c r="EF333" s="779"/>
      <c r="EG333" s="779"/>
      <c r="EH333" s="779"/>
      <c r="EI333" s="779"/>
      <c r="EJ333" s="779"/>
      <c r="EK333" s="779"/>
      <c r="EL333" s="779"/>
      <c r="EM333" s="779"/>
      <c r="EN333" s="779"/>
      <c r="EO333" s="779"/>
      <c r="EP333" s="779"/>
      <c r="EQ333" s="779"/>
      <c r="ER333" s="779"/>
      <c r="ES333" s="779"/>
      <c r="ET333" s="779"/>
      <c r="EU333" s="779"/>
      <c r="EV333" s="779"/>
      <c r="EW333" s="779"/>
      <c r="EX333" s="779"/>
      <c r="EY333" s="779"/>
      <c r="EZ333" s="779"/>
      <c r="FA333" s="779"/>
      <c r="FB333" s="779"/>
      <c r="FC333" s="779"/>
    </row>
    <row r="334" spans="1:159" ht="22">
      <c r="A334" s="778"/>
      <c r="B334" s="778"/>
      <c r="C334" s="778"/>
      <c r="D334" s="778"/>
      <c r="E334" s="778"/>
      <c r="F334" s="778"/>
      <c r="G334" s="778"/>
      <c r="H334" s="778"/>
      <c r="I334" s="778"/>
      <c r="J334" s="778"/>
      <c r="K334" s="778"/>
      <c r="L334" s="778"/>
      <c r="M334" s="778"/>
      <c r="N334" s="778"/>
      <c r="O334" s="778"/>
      <c r="P334" s="778"/>
      <c r="Q334" s="778"/>
      <c r="R334" s="778"/>
      <c r="S334" s="778"/>
      <c r="T334" s="778"/>
      <c r="U334" s="778"/>
      <c r="V334" s="778"/>
      <c r="W334" s="778"/>
      <c r="X334" s="778"/>
      <c r="Y334" s="778"/>
      <c r="Z334" s="778"/>
      <c r="AA334" s="778"/>
      <c r="AB334" s="778"/>
      <c r="AC334" s="778"/>
      <c r="AD334" s="778"/>
      <c r="AE334" s="778"/>
      <c r="AF334" s="778"/>
      <c r="AG334" s="778"/>
      <c r="AH334" s="778"/>
      <c r="AI334" s="778"/>
      <c r="AJ334" s="778"/>
      <c r="AK334" s="778"/>
      <c r="AL334" s="778"/>
      <c r="AM334" s="778"/>
      <c r="AN334" s="778"/>
      <c r="AO334" s="778"/>
      <c r="AP334" s="778"/>
      <c r="AQ334" s="778"/>
      <c r="AR334" s="778"/>
      <c r="AS334" s="778"/>
      <c r="AT334" s="778"/>
      <c r="AU334" s="778"/>
      <c r="AV334" s="778"/>
      <c r="AW334" s="778"/>
      <c r="AX334" s="778"/>
      <c r="AY334" s="778"/>
      <c r="AZ334" s="778"/>
      <c r="BA334" s="778"/>
      <c r="BB334" s="778"/>
      <c r="BC334" s="778"/>
      <c r="BD334" s="778"/>
      <c r="BE334" s="778"/>
      <c r="BF334" s="778"/>
      <c r="BG334" s="778"/>
      <c r="BH334" s="778"/>
      <c r="BI334" s="778"/>
      <c r="BJ334" s="778"/>
      <c r="BK334" s="778"/>
      <c r="BL334" s="778"/>
      <c r="BM334" s="778"/>
      <c r="BN334" s="778"/>
      <c r="BO334" s="778"/>
      <c r="BP334" s="778"/>
      <c r="BQ334" s="778"/>
      <c r="BR334" s="778"/>
      <c r="BS334" s="778"/>
      <c r="BT334" s="778"/>
      <c r="BU334" s="778"/>
      <c r="BV334" s="778"/>
      <c r="BW334" s="778"/>
      <c r="BX334" s="778"/>
      <c r="BY334" s="778"/>
      <c r="BZ334" s="778"/>
      <c r="CA334" s="778"/>
      <c r="CB334" s="778"/>
      <c r="CC334" s="778"/>
      <c r="CD334" s="778"/>
      <c r="CE334" s="778"/>
      <c r="CF334" s="778"/>
      <c r="CG334" s="778"/>
      <c r="CH334" s="778"/>
      <c r="CI334" s="778"/>
      <c r="CJ334" s="778"/>
      <c r="CK334" s="778"/>
      <c r="CL334" s="778"/>
      <c r="CM334" s="778"/>
      <c r="CN334" s="778"/>
      <c r="CO334" s="778"/>
      <c r="CP334" s="778"/>
      <c r="CQ334" s="778"/>
      <c r="CR334" s="778"/>
      <c r="CS334" s="778"/>
      <c r="CT334" s="778"/>
      <c r="CU334" s="778"/>
      <c r="CV334" s="778"/>
      <c r="CW334" s="778"/>
      <c r="CX334" s="778"/>
      <c r="CY334" s="778"/>
      <c r="CZ334" s="778"/>
      <c r="DA334" s="778"/>
      <c r="DB334" s="778"/>
      <c r="DC334" s="778"/>
      <c r="DD334" s="778"/>
      <c r="DE334" s="778"/>
      <c r="DF334" s="778"/>
      <c r="DG334" s="778"/>
      <c r="DH334" s="778"/>
      <c r="DI334" s="778"/>
      <c r="DJ334" s="778"/>
      <c r="DK334" s="778"/>
      <c r="DL334" s="778"/>
      <c r="DM334" s="778"/>
      <c r="DN334" s="778"/>
      <c r="DO334" s="778"/>
      <c r="DP334" s="778"/>
      <c r="DQ334" s="778"/>
      <c r="DR334" s="778"/>
      <c r="DS334" s="778"/>
      <c r="DT334" s="779"/>
      <c r="DU334" s="779"/>
      <c r="DV334" s="779"/>
      <c r="DW334" s="779"/>
      <c r="DX334" s="779"/>
      <c r="DY334" s="779"/>
      <c r="DZ334" s="779"/>
      <c r="EA334" s="779"/>
      <c r="EB334" s="779"/>
      <c r="EC334" s="779"/>
      <c r="ED334" s="779"/>
      <c r="EE334" s="779"/>
      <c r="EF334" s="779"/>
      <c r="EG334" s="779"/>
      <c r="EH334" s="779"/>
      <c r="EI334" s="779"/>
      <c r="EJ334" s="779"/>
      <c r="EK334" s="779"/>
      <c r="EL334" s="779"/>
      <c r="EM334" s="779"/>
      <c r="EN334" s="779"/>
      <c r="EO334" s="779"/>
      <c r="EP334" s="779"/>
      <c r="EQ334" s="779"/>
      <c r="ER334" s="779"/>
      <c r="ES334" s="779"/>
      <c r="ET334" s="779"/>
      <c r="EU334" s="779"/>
      <c r="EV334" s="779"/>
      <c r="EW334" s="779"/>
      <c r="EX334" s="779"/>
      <c r="EY334" s="779"/>
      <c r="EZ334" s="779"/>
      <c r="FA334" s="779"/>
      <c r="FB334" s="779"/>
      <c r="FC334" s="779"/>
    </row>
    <row r="335" spans="1:159" ht="22">
      <c r="A335" s="778"/>
      <c r="B335" s="778"/>
      <c r="C335" s="778"/>
      <c r="D335" s="778"/>
      <c r="E335" s="778"/>
      <c r="F335" s="778"/>
      <c r="G335" s="778"/>
      <c r="H335" s="778"/>
      <c r="I335" s="778"/>
      <c r="J335" s="778"/>
      <c r="K335" s="778"/>
      <c r="L335" s="778"/>
      <c r="M335" s="778"/>
      <c r="N335" s="778"/>
      <c r="O335" s="778"/>
      <c r="P335" s="778"/>
      <c r="Q335" s="778"/>
      <c r="R335" s="778"/>
      <c r="S335" s="778"/>
      <c r="T335" s="778"/>
      <c r="U335" s="778"/>
      <c r="V335" s="778"/>
      <c r="W335" s="778"/>
      <c r="X335" s="778"/>
      <c r="Y335" s="778"/>
      <c r="Z335" s="778"/>
      <c r="AA335" s="778"/>
      <c r="AB335" s="778"/>
      <c r="AC335" s="778"/>
      <c r="AD335" s="778"/>
      <c r="AE335" s="778"/>
      <c r="AF335" s="778"/>
      <c r="AG335" s="778"/>
      <c r="AH335" s="778"/>
      <c r="AI335" s="778"/>
      <c r="AJ335" s="778"/>
      <c r="AK335" s="778"/>
      <c r="AL335" s="778"/>
      <c r="AM335" s="778"/>
      <c r="AN335" s="778"/>
      <c r="AO335" s="778"/>
      <c r="AP335" s="778"/>
      <c r="AQ335" s="778"/>
      <c r="AR335" s="778"/>
      <c r="AS335" s="778"/>
      <c r="AT335" s="778"/>
      <c r="AU335" s="778"/>
      <c r="AV335" s="778"/>
      <c r="AW335" s="778"/>
      <c r="AX335" s="778"/>
      <c r="AY335" s="778"/>
      <c r="AZ335" s="778"/>
      <c r="BA335" s="778"/>
      <c r="BB335" s="778"/>
      <c r="BC335" s="778"/>
      <c r="BD335" s="778"/>
      <c r="BE335" s="778"/>
      <c r="BF335" s="778"/>
      <c r="BG335" s="778"/>
      <c r="BH335" s="778"/>
      <c r="BI335" s="778"/>
      <c r="BJ335" s="778"/>
      <c r="BK335" s="778"/>
      <c r="BL335" s="778"/>
      <c r="BM335" s="778"/>
      <c r="BN335" s="778"/>
      <c r="BO335" s="778"/>
      <c r="BP335" s="778"/>
      <c r="BQ335" s="778"/>
      <c r="BR335" s="778"/>
      <c r="BS335" s="778"/>
      <c r="BT335" s="778"/>
      <c r="BU335" s="778"/>
      <c r="BV335" s="778"/>
      <c r="BW335" s="778"/>
      <c r="BX335" s="778"/>
      <c r="BY335" s="778"/>
      <c r="BZ335" s="778"/>
      <c r="CA335" s="778"/>
      <c r="CB335" s="778"/>
      <c r="CC335" s="778"/>
      <c r="CD335" s="778"/>
      <c r="CE335" s="778"/>
      <c r="CF335" s="778"/>
      <c r="CG335" s="778"/>
      <c r="CH335" s="778"/>
      <c r="CI335" s="778"/>
      <c r="CJ335" s="778"/>
      <c r="CK335" s="778"/>
      <c r="CL335" s="778"/>
      <c r="CM335" s="778"/>
      <c r="CN335" s="778"/>
      <c r="CO335" s="778"/>
      <c r="CP335" s="778"/>
      <c r="CQ335" s="778"/>
      <c r="CR335" s="778"/>
      <c r="CS335" s="778"/>
      <c r="CT335" s="778"/>
      <c r="CU335" s="778"/>
      <c r="CV335" s="778"/>
      <c r="CW335" s="778"/>
      <c r="CX335" s="778"/>
      <c r="CY335" s="778"/>
      <c r="CZ335" s="778"/>
      <c r="DA335" s="778"/>
      <c r="DB335" s="778"/>
      <c r="DC335" s="778"/>
      <c r="DD335" s="778"/>
      <c r="DE335" s="778"/>
      <c r="DF335" s="778"/>
      <c r="DG335" s="778"/>
      <c r="DH335" s="778"/>
      <c r="DI335" s="778"/>
      <c r="DJ335" s="778"/>
      <c r="DK335" s="778"/>
      <c r="DL335" s="778"/>
      <c r="DM335" s="778"/>
      <c r="DN335" s="778"/>
      <c r="DO335" s="778"/>
      <c r="DP335" s="778"/>
      <c r="DQ335" s="778"/>
      <c r="DR335" s="778"/>
      <c r="DS335" s="778"/>
      <c r="DT335" s="779"/>
      <c r="DU335" s="779"/>
      <c r="DV335" s="779"/>
      <c r="DW335" s="779"/>
      <c r="DX335" s="779"/>
      <c r="DY335" s="779"/>
      <c r="DZ335" s="779"/>
      <c r="EA335" s="779"/>
      <c r="EB335" s="779"/>
      <c r="EC335" s="779"/>
      <c r="ED335" s="779"/>
      <c r="EE335" s="779"/>
      <c r="EF335" s="779"/>
      <c r="EG335" s="779"/>
      <c r="EH335" s="779"/>
      <c r="EI335" s="779"/>
      <c r="EJ335" s="779"/>
      <c r="EK335" s="779"/>
      <c r="EL335" s="779"/>
      <c r="EM335" s="779"/>
      <c r="EN335" s="779"/>
      <c r="EO335" s="779"/>
      <c r="EP335" s="779"/>
      <c r="EQ335" s="779"/>
      <c r="ER335" s="779"/>
      <c r="ES335" s="779"/>
      <c r="ET335" s="779"/>
      <c r="EU335" s="779"/>
      <c r="EV335" s="779"/>
      <c r="EW335" s="779"/>
      <c r="EX335" s="779"/>
      <c r="EY335" s="779"/>
      <c r="EZ335" s="779"/>
      <c r="FA335" s="779"/>
      <c r="FB335" s="779"/>
      <c r="FC335" s="779"/>
    </row>
    <row r="336" spans="1:159" ht="22">
      <c r="A336" s="778"/>
      <c r="B336" s="778"/>
      <c r="C336" s="778"/>
      <c r="D336" s="778"/>
      <c r="E336" s="778"/>
      <c r="F336" s="778"/>
      <c r="G336" s="778"/>
      <c r="H336" s="778"/>
      <c r="I336" s="778"/>
      <c r="J336" s="778"/>
      <c r="K336" s="778"/>
      <c r="L336" s="778"/>
      <c r="M336" s="778"/>
      <c r="N336" s="778"/>
      <c r="O336" s="778"/>
      <c r="P336" s="778"/>
      <c r="Q336" s="778"/>
      <c r="R336" s="778"/>
      <c r="S336" s="778"/>
      <c r="T336" s="778"/>
      <c r="U336" s="778"/>
      <c r="V336" s="778"/>
      <c r="W336" s="778"/>
      <c r="X336" s="778"/>
      <c r="Y336" s="778"/>
      <c r="Z336" s="778"/>
      <c r="AA336" s="778"/>
      <c r="AB336" s="778"/>
      <c r="AC336" s="778"/>
      <c r="AD336" s="778"/>
      <c r="AE336" s="778"/>
      <c r="AF336" s="778"/>
      <c r="AG336" s="778"/>
      <c r="AH336" s="778"/>
      <c r="AI336" s="778"/>
      <c r="AJ336" s="778"/>
      <c r="AK336" s="778"/>
      <c r="AL336" s="778"/>
      <c r="AM336" s="778"/>
      <c r="AN336" s="778"/>
      <c r="AO336" s="778"/>
      <c r="AP336" s="778"/>
      <c r="AQ336" s="778"/>
      <c r="AR336" s="778"/>
      <c r="AS336" s="778"/>
      <c r="AT336" s="778"/>
      <c r="AU336" s="778"/>
      <c r="AV336" s="778"/>
      <c r="AW336" s="778"/>
      <c r="AX336" s="778"/>
      <c r="AY336" s="778"/>
      <c r="AZ336" s="778"/>
      <c r="BA336" s="778"/>
      <c r="BB336" s="778"/>
      <c r="BC336" s="778"/>
      <c r="BD336" s="778"/>
      <c r="BE336" s="778"/>
      <c r="BF336" s="778"/>
      <c r="BG336" s="778"/>
      <c r="BH336" s="778"/>
      <c r="BI336" s="778"/>
      <c r="BJ336" s="778"/>
      <c r="BK336" s="778"/>
      <c r="BL336" s="778"/>
      <c r="BM336" s="778"/>
      <c r="BN336" s="778"/>
      <c r="BO336" s="778"/>
      <c r="BP336" s="778"/>
      <c r="BQ336" s="778"/>
      <c r="BR336" s="778"/>
      <c r="BS336" s="778"/>
      <c r="BT336" s="778"/>
      <c r="BU336" s="778"/>
      <c r="BV336" s="778"/>
      <c r="BW336" s="778"/>
      <c r="BX336" s="778"/>
      <c r="BY336" s="778"/>
      <c r="BZ336" s="778"/>
      <c r="CA336" s="778"/>
      <c r="CB336" s="778"/>
      <c r="CC336" s="778"/>
      <c r="CD336" s="778"/>
      <c r="CE336" s="778"/>
      <c r="CF336" s="778"/>
      <c r="CG336" s="778"/>
      <c r="CH336" s="778"/>
      <c r="CI336" s="778"/>
      <c r="CJ336" s="778"/>
      <c r="CK336" s="778"/>
      <c r="CL336" s="778"/>
      <c r="CM336" s="778"/>
      <c r="CN336" s="778"/>
      <c r="CO336" s="778"/>
      <c r="CP336" s="778"/>
      <c r="CQ336" s="778"/>
      <c r="CR336" s="778"/>
      <c r="CS336" s="778"/>
      <c r="CT336" s="778"/>
      <c r="CU336" s="778"/>
      <c r="CV336" s="778"/>
      <c r="CW336" s="778"/>
      <c r="CX336" s="778"/>
      <c r="CY336" s="778"/>
      <c r="CZ336" s="778"/>
      <c r="DA336" s="778"/>
      <c r="DB336" s="778"/>
      <c r="DC336" s="778"/>
      <c r="DD336" s="778"/>
      <c r="DE336" s="778"/>
      <c r="DF336" s="778"/>
      <c r="DG336" s="778"/>
      <c r="DH336" s="778"/>
      <c r="DI336" s="778"/>
      <c r="DJ336" s="778"/>
      <c r="DK336" s="778"/>
      <c r="DL336" s="778"/>
      <c r="DM336" s="778"/>
      <c r="DN336" s="778"/>
      <c r="DO336" s="778"/>
      <c r="DP336" s="778"/>
      <c r="DQ336" s="778"/>
      <c r="DR336" s="778"/>
      <c r="DS336" s="778"/>
      <c r="DT336" s="779"/>
      <c r="DU336" s="779"/>
      <c r="DV336" s="779"/>
      <c r="DW336" s="779"/>
      <c r="DX336" s="779"/>
      <c r="DY336" s="779"/>
      <c r="DZ336" s="779"/>
      <c r="EA336" s="779"/>
      <c r="EB336" s="779"/>
      <c r="EC336" s="779"/>
      <c r="ED336" s="779"/>
      <c r="EE336" s="779"/>
      <c r="EF336" s="779"/>
      <c r="EG336" s="779"/>
      <c r="EH336" s="779"/>
      <c r="EI336" s="779"/>
      <c r="EJ336" s="779"/>
      <c r="EK336" s="779"/>
      <c r="EL336" s="779"/>
      <c r="EM336" s="779"/>
      <c r="EN336" s="779"/>
      <c r="EO336" s="779"/>
      <c r="EP336" s="779"/>
      <c r="EQ336" s="779"/>
      <c r="ER336" s="779"/>
      <c r="ES336" s="779"/>
      <c r="ET336" s="779"/>
      <c r="EU336" s="779"/>
      <c r="EV336" s="779"/>
      <c r="EW336" s="779"/>
      <c r="EX336" s="779"/>
      <c r="EY336" s="779"/>
      <c r="EZ336" s="779"/>
      <c r="FA336" s="779"/>
      <c r="FB336" s="779"/>
      <c r="FC336" s="779"/>
    </row>
    <row r="337" spans="1:159" ht="22">
      <c r="A337" s="778"/>
      <c r="B337" s="778"/>
      <c r="C337" s="778"/>
      <c r="D337" s="778"/>
      <c r="E337" s="778"/>
      <c r="F337" s="778"/>
      <c r="G337" s="778"/>
      <c r="H337" s="778"/>
      <c r="I337" s="778"/>
      <c r="J337" s="778"/>
      <c r="K337" s="778"/>
      <c r="L337" s="778"/>
      <c r="M337" s="778"/>
      <c r="N337" s="778"/>
      <c r="O337" s="778"/>
      <c r="P337" s="778"/>
      <c r="Q337" s="778"/>
      <c r="R337" s="778"/>
      <c r="S337" s="778"/>
      <c r="T337" s="778"/>
      <c r="U337" s="778"/>
      <c r="V337" s="778"/>
      <c r="W337" s="778"/>
      <c r="X337" s="778"/>
      <c r="Y337" s="778"/>
      <c r="Z337" s="778"/>
      <c r="AA337" s="778"/>
      <c r="AB337" s="778"/>
      <c r="AC337" s="778"/>
      <c r="AD337" s="778"/>
      <c r="AE337" s="778"/>
      <c r="AF337" s="778"/>
      <c r="AG337" s="778"/>
      <c r="AH337" s="778"/>
      <c r="AI337" s="778"/>
      <c r="AJ337" s="778"/>
      <c r="AK337" s="778"/>
      <c r="AL337" s="778"/>
      <c r="AM337" s="778"/>
      <c r="AN337" s="778"/>
      <c r="AO337" s="778"/>
      <c r="AP337" s="778"/>
      <c r="AQ337" s="778"/>
      <c r="AR337" s="778"/>
      <c r="AS337" s="778"/>
      <c r="AT337" s="778"/>
      <c r="AU337" s="778"/>
      <c r="AV337" s="778"/>
      <c r="AW337" s="778"/>
      <c r="AX337" s="778"/>
      <c r="AY337" s="778"/>
      <c r="AZ337" s="778"/>
      <c r="BA337" s="778"/>
      <c r="BB337" s="778"/>
      <c r="BC337" s="778"/>
      <c r="BD337" s="778"/>
      <c r="BE337" s="778"/>
      <c r="BF337" s="778"/>
      <c r="BG337" s="778"/>
      <c r="BH337" s="778"/>
      <c r="BI337" s="778"/>
      <c r="BJ337" s="778"/>
      <c r="BK337" s="778"/>
      <c r="BL337" s="778"/>
      <c r="BM337" s="778"/>
      <c r="BN337" s="778"/>
      <c r="BO337" s="778"/>
      <c r="BP337" s="778"/>
      <c r="BQ337" s="778"/>
      <c r="BR337" s="778"/>
      <c r="BS337" s="778"/>
      <c r="BT337" s="778"/>
      <c r="BU337" s="778"/>
      <c r="BV337" s="778"/>
      <c r="BW337" s="778"/>
      <c r="BX337" s="778"/>
      <c r="BY337" s="778"/>
      <c r="BZ337" s="778"/>
      <c r="CA337" s="778"/>
      <c r="CB337" s="778"/>
      <c r="CC337" s="778"/>
      <c r="CD337" s="778"/>
      <c r="CE337" s="778"/>
      <c r="CF337" s="778"/>
      <c r="CG337" s="778"/>
      <c r="CH337" s="778"/>
      <c r="CI337" s="778"/>
      <c r="CJ337" s="778"/>
      <c r="CK337" s="778"/>
      <c r="CL337" s="778"/>
      <c r="CM337" s="778"/>
      <c r="CN337" s="778"/>
      <c r="CO337" s="778"/>
      <c r="CP337" s="778"/>
      <c r="CQ337" s="778"/>
      <c r="CR337" s="778"/>
      <c r="CS337" s="778"/>
      <c r="CT337" s="778"/>
      <c r="CU337" s="778"/>
      <c r="CV337" s="778"/>
      <c r="CW337" s="778"/>
      <c r="CX337" s="778"/>
      <c r="CY337" s="778"/>
      <c r="CZ337" s="778"/>
      <c r="DA337" s="778"/>
      <c r="DB337" s="778"/>
      <c r="DC337" s="778"/>
      <c r="DD337" s="778"/>
      <c r="DE337" s="778"/>
      <c r="DF337" s="778"/>
      <c r="DG337" s="778"/>
      <c r="DH337" s="778"/>
      <c r="DI337" s="778"/>
      <c r="DJ337" s="778"/>
      <c r="DK337" s="778"/>
      <c r="DL337" s="778"/>
      <c r="DM337" s="778"/>
      <c r="DN337" s="778"/>
      <c r="DO337" s="778"/>
      <c r="DP337" s="778"/>
      <c r="DQ337" s="778"/>
      <c r="DR337" s="778"/>
      <c r="DS337" s="778"/>
      <c r="DT337" s="779"/>
      <c r="DU337" s="779"/>
      <c r="DV337" s="779"/>
      <c r="DW337" s="779"/>
      <c r="DX337" s="779"/>
      <c r="DY337" s="779"/>
      <c r="DZ337" s="779"/>
      <c r="EA337" s="779"/>
      <c r="EB337" s="779"/>
      <c r="EC337" s="779"/>
      <c r="ED337" s="779"/>
      <c r="EE337" s="779"/>
      <c r="EF337" s="779"/>
      <c r="EG337" s="779"/>
      <c r="EH337" s="779"/>
      <c r="EI337" s="779"/>
      <c r="EJ337" s="779"/>
      <c r="EK337" s="779"/>
      <c r="EL337" s="779"/>
      <c r="EM337" s="779"/>
      <c r="EN337" s="779"/>
      <c r="EO337" s="779"/>
      <c r="EP337" s="779"/>
      <c r="EQ337" s="779"/>
      <c r="ER337" s="779"/>
      <c r="ES337" s="779"/>
      <c r="ET337" s="779"/>
      <c r="EU337" s="779"/>
      <c r="EV337" s="779"/>
      <c r="EW337" s="779"/>
      <c r="EX337" s="779"/>
      <c r="EY337" s="779"/>
      <c r="EZ337" s="779"/>
      <c r="FA337" s="779"/>
      <c r="FB337" s="779"/>
      <c r="FC337" s="779"/>
    </row>
    <row r="338" spans="1:159" ht="22">
      <c r="A338" s="778"/>
      <c r="B338" s="778"/>
      <c r="C338" s="778"/>
      <c r="D338" s="778"/>
      <c r="E338" s="778"/>
      <c r="F338" s="778"/>
      <c r="G338" s="778"/>
      <c r="H338" s="778"/>
      <c r="I338" s="778"/>
      <c r="J338" s="778"/>
      <c r="K338" s="778"/>
      <c r="L338" s="778"/>
      <c r="M338" s="778"/>
      <c r="N338" s="778"/>
      <c r="O338" s="778"/>
      <c r="P338" s="778"/>
      <c r="Q338" s="778"/>
      <c r="R338" s="778"/>
      <c r="S338" s="778"/>
      <c r="T338" s="778"/>
      <c r="U338" s="778"/>
      <c r="V338" s="778"/>
      <c r="W338" s="778"/>
      <c r="X338" s="778"/>
      <c r="Y338" s="778"/>
      <c r="Z338" s="778"/>
      <c r="AA338" s="778"/>
      <c r="AB338" s="778"/>
      <c r="AC338" s="778"/>
      <c r="AD338" s="778"/>
      <c r="AE338" s="778"/>
      <c r="AF338" s="778"/>
      <c r="AG338" s="778"/>
      <c r="AH338" s="778"/>
      <c r="AI338" s="778"/>
      <c r="AJ338" s="778"/>
      <c r="AK338" s="778"/>
      <c r="AL338" s="778"/>
      <c r="AM338" s="778"/>
      <c r="AN338" s="778"/>
      <c r="AO338" s="778"/>
      <c r="AP338" s="778"/>
      <c r="AQ338" s="778"/>
      <c r="AR338" s="778"/>
      <c r="AS338" s="778"/>
      <c r="AT338" s="778"/>
      <c r="AU338" s="778"/>
      <c r="AV338" s="778"/>
      <c r="AW338" s="778"/>
      <c r="AX338" s="778"/>
      <c r="AY338" s="778"/>
      <c r="AZ338" s="778"/>
      <c r="BA338" s="778"/>
      <c r="BB338" s="778"/>
      <c r="BC338" s="778"/>
      <c r="BD338" s="778"/>
      <c r="BE338" s="778"/>
      <c r="BF338" s="778"/>
      <c r="BG338" s="778"/>
      <c r="BH338" s="778"/>
      <c r="BI338" s="778"/>
      <c r="BJ338" s="778"/>
      <c r="BK338" s="778"/>
      <c r="BL338" s="778"/>
      <c r="BM338" s="778"/>
      <c r="BN338" s="778"/>
      <c r="BO338" s="778"/>
      <c r="BP338" s="778"/>
      <c r="BQ338" s="778"/>
      <c r="BR338" s="778"/>
      <c r="BS338" s="778"/>
      <c r="BT338" s="778"/>
      <c r="BU338" s="778"/>
      <c r="BV338" s="778"/>
      <c r="BW338" s="778"/>
      <c r="BX338" s="778"/>
      <c r="BY338" s="778"/>
      <c r="BZ338" s="778"/>
      <c r="CA338" s="778"/>
      <c r="CB338" s="778"/>
      <c r="CC338" s="778"/>
      <c r="CD338" s="778"/>
      <c r="CE338" s="778"/>
      <c r="CF338" s="778"/>
      <c r="CG338" s="778"/>
      <c r="CH338" s="778"/>
      <c r="CI338" s="778"/>
      <c r="CJ338" s="778"/>
      <c r="CK338" s="778"/>
      <c r="CL338" s="778"/>
      <c r="CM338" s="778"/>
      <c r="CN338" s="778"/>
      <c r="CO338" s="778"/>
      <c r="CP338" s="778"/>
      <c r="CQ338" s="778"/>
      <c r="CR338" s="778"/>
      <c r="CS338" s="778"/>
      <c r="CT338" s="778"/>
      <c r="CU338" s="778"/>
      <c r="CV338" s="778"/>
      <c r="CW338" s="778"/>
      <c r="CX338" s="778"/>
      <c r="CY338" s="778"/>
      <c r="CZ338" s="778"/>
      <c r="DA338" s="778"/>
      <c r="DB338" s="778"/>
      <c r="DC338" s="778"/>
      <c r="DD338" s="778"/>
      <c r="DE338" s="778"/>
      <c r="DF338" s="778"/>
      <c r="DG338" s="778"/>
      <c r="DH338" s="778"/>
      <c r="DI338" s="778"/>
      <c r="DJ338" s="778"/>
      <c r="DK338" s="778"/>
      <c r="DL338" s="778"/>
      <c r="DM338" s="778"/>
      <c r="DN338" s="778"/>
      <c r="DO338" s="778"/>
      <c r="DP338" s="778"/>
      <c r="DQ338" s="778"/>
      <c r="DR338" s="778"/>
      <c r="DS338" s="778"/>
      <c r="DT338" s="779"/>
      <c r="DU338" s="779"/>
      <c r="DV338" s="779"/>
      <c r="DW338" s="779"/>
      <c r="DX338" s="779"/>
      <c r="DY338" s="779"/>
      <c r="DZ338" s="779"/>
      <c r="EA338" s="779"/>
      <c r="EB338" s="779"/>
      <c r="EC338" s="779"/>
      <c r="ED338" s="779"/>
      <c r="EE338" s="779"/>
      <c r="EF338" s="779"/>
      <c r="EG338" s="779"/>
      <c r="EH338" s="779"/>
      <c r="EI338" s="779"/>
      <c r="EJ338" s="779"/>
      <c r="EK338" s="779"/>
      <c r="EL338" s="779"/>
      <c r="EM338" s="779"/>
      <c r="EN338" s="779"/>
      <c r="EO338" s="779"/>
      <c r="EP338" s="779"/>
      <c r="EQ338" s="779"/>
      <c r="ER338" s="779"/>
      <c r="ES338" s="779"/>
      <c r="ET338" s="779"/>
      <c r="EU338" s="779"/>
      <c r="EV338" s="779"/>
      <c r="EW338" s="779"/>
      <c r="EX338" s="779"/>
      <c r="EY338" s="779"/>
      <c r="EZ338" s="779"/>
      <c r="FA338" s="779"/>
      <c r="FB338" s="779"/>
      <c r="FC338" s="779"/>
    </row>
    <row r="339" spans="1:159" ht="22">
      <c r="A339" s="778"/>
      <c r="B339" s="778"/>
      <c r="C339" s="778"/>
      <c r="D339" s="778"/>
      <c r="E339" s="778"/>
      <c r="F339" s="778"/>
      <c r="G339" s="778"/>
      <c r="H339" s="778"/>
      <c r="I339" s="778"/>
      <c r="J339" s="778"/>
      <c r="K339" s="778"/>
      <c r="L339" s="778"/>
      <c r="M339" s="778"/>
      <c r="N339" s="778"/>
      <c r="O339" s="778"/>
      <c r="P339" s="778"/>
      <c r="Q339" s="778"/>
      <c r="R339" s="778"/>
      <c r="S339" s="778"/>
      <c r="T339" s="778"/>
      <c r="U339" s="778"/>
      <c r="V339" s="778"/>
      <c r="W339" s="778"/>
      <c r="X339" s="778"/>
      <c r="Y339" s="778"/>
      <c r="Z339" s="778"/>
      <c r="AA339" s="778"/>
      <c r="AB339" s="778"/>
      <c r="AC339" s="778"/>
      <c r="AD339" s="778"/>
      <c r="AE339" s="778"/>
      <c r="AF339" s="778"/>
      <c r="AG339" s="778"/>
      <c r="AH339" s="778"/>
      <c r="AI339" s="778"/>
      <c r="AJ339" s="778"/>
      <c r="AK339" s="778"/>
      <c r="AL339" s="778"/>
      <c r="AM339" s="778"/>
      <c r="AN339" s="778"/>
      <c r="AO339" s="778"/>
      <c r="AP339" s="778"/>
      <c r="AQ339" s="778"/>
      <c r="AR339" s="778"/>
      <c r="AS339" s="778"/>
      <c r="AT339" s="778"/>
      <c r="AU339" s="778"/>
      <c r="AV339" s="778"/>
      <c r="AW339" s="778"/>
      <c r="AX339" s="778"/>
      <c r="AY339" s="778"/>
      <c r="AZ339" s="778"/>
      <c r="BA339" s="778"/>
      <c r="BB339" s="778"/>
      <c r="BC339" s="778"/>
      <c r="BD339" s="778"/>
      <c r="BE339" s="778"/>
      <c r="BF339" s="778"/>
      <c r="BG339" s="778"/>
      <c r="BH339" s="778"/>
      <c r="BI339" s="778"/>
      <c r="BJ339" s="778"/>
      <c r="BK339" s="778"/>
      <c r="BL339" s="778"/>
      <c r="BM339" s="778"/>
      <c r="BN339" s="778"/>
      <c r="BO339" s="778"/>
      <c r="BP339" s="778"/>
      <c r="BQ339" s="778"/>
      <c r="BR339" s="778"/>
      <c r="BS339" s="778"/>
      <c r="BT339" s="778"/>
      <c r="BU339" s="778"/>
      <c r="BV339" s="778"/>
      <c r="BW339" s="778"/>
      <c r="BX339" s="778"/>
      <c r="BY339" s="778"/>
      <c r="BZ339" s="778"/>
      <c r="CA339" s="778"/>
      <c r="CB339" s="778"/>
      <c r="CC339" s="778"/>
      <c r="CD339" s="778"/>
      <c r="CE339" s="778"/>
      <c r="CF339" s="778"/>
      <c r="CG339" s="778"/>
      <c r="CH339" s="778"/>
      <c r="CI339" s="778"/>
      <c r="CJ339" s="778"/>
      <c r="CK339" s="778"/>
      <c r="CL339" s="778"/>
      <c r="CM339" s="778"/>
      <c r="CN339" s="778"/>
      <c r="CO339" s="778"/>
      <c r="CP339" s="778"/>
      <c r="CQ339" s="778"/>
      <c r="CR339" s="778"/>
      <c r="CS339" s="778"/>
      <c r="CT339" s="778"/>
      <c r="CU339" s="778"/>
      <c r="CV339" s="778"/>
      <c r="CW339" s="778"/>
      <c r="CX339" s="778"/>
      <c r="CY339" s="778"/>
      <c r="CZ339" s="778"/>
      <c r="DA339" s="778"/>
      <c r="DB339" s="778"/>
      <c r="DC339" s="778"/>
      <c r="DD339" s="778"/>
      <c r="DE339" s="778"/>
      <c r="DF339" s="778"/>
      <c r="DG339" s="778"/>
      <c r="DH339" s="778"/>
      <c r="DI339" s="778"/>
      <c r="DJ339" s="778"/>
      <c r="DK339" s="778"/>
      <c r="DL339" s="778"/>
      <c r="DM339" s="778"/>
      <c r="DN339" s="778"/>
      <c r="DO339" s="778"/>
      <c r="DP339" s="778"/>
      <c r="DQ339" s="778"/>
      <c r="DR339" s="778"/>
      <c r="DS339" s="778"/>
      <c r="DT339" s="779"/>
      <c r="DU339" s="779"/>
      <c r="DV339" s="779"/>
      <c r="DW339" s="779"/>
      <c r="DX339" s="779"/>
      <c r="DY339" s="779"/>
      <c r="DZ339" s="779"/>
      <c r="EA339" s="779"/>
      <c r="EB339" s="779"/>
      <c r="EC339" s="779"/>
      <c r="ED339" s="779"/>
      <c r="EE339" s="779"/>
      <c r="EF339" s="779"/>
      <c r="EG339" s="779"/>
      <c r="EH339" s="779"/>
      <c r="EI339" s="779"/>
      <c r="EJ339" s="779"/>
      <c r="EK339" s="779"/>
      <c r="EL339" s="779"/>
      <c r="EM339" s="779"/>
      <c r="EN339" s="779"/>
      <c r="EO339" s="779"/>
      <c r="EP339" s="779"/>
      <c r="EQ339" s="779"/>
      <c r="ER339" s="779"/>
      <c r="ES339" s="779"/>
      <c r="ET339" s="779"/>
      <c r="EU339" s="779"/>
      <c r="EV339" s="779"/>
      <c r="EW339" s="779"/>
      <c r="EX339" s="779"/>
      <c r="EY339" s="779"/>
      <c r="EZ339" s="779"/>
      <c r="FA339" s="779"/>
      <c r="FB339" s="779"/>
      <c r="FC339" s="779"/>
    </row>
    <row r="340" spans="1:159" ht="22">
      <c r="A340" s="778"/>
      <c r="B340" s="778"/>
      <c r="C340" s="778"/>
      <c r="D340" s="778"/>
      <c r="E340" s="778"/>
      <c r="F340" s="778"/>
      <c r="G340" s="778"/>
      <c r="H340" s="778"/>
      <c r="I340" s="778"/>
      <c r="J340" s="778"/>
      <c r="K340" s="778"/>
      <c r="L340" s="778"/>
      <c r="M340" s="778"/>
      <c r="N340" s="778"/>
      <c r="O340" s="778"/>
      <c r="P340" s="778"/>
      <c r="Q340" s="778"/>
      <c r="R340" s="778"/>
      <c r="S340" s="778"/>
      <c r="T340" s="778"/>
      <c r="U340" s="778"/>
      <c r="V340" s="778"/>
      <c r="W340" s="778"/>
      <c r="X340" s="778"/>
      <c r="Y340" s="778"/>
      <c r="Z340" s="778"/>
      <c r="AA340" s="778"/>
      <c r="AB340" s="778"/>
      <c r="AC340" s="778"/>
      <c r="AD340" s="778"/>
      <c r="AE340" s="778"/>
      <c r="AF340" s="778"/>
      <c r="AG340" s="778"/>
      <c r="AH340" s="778"/>
      <c r="AI340" s="778"/>
      <c r="AJ340" s="778"/>
      <c r="AK340" s="778"/>
      <c r="AL340" s="778"/>
      <c r="AM340" s="778"/>
      <c r="AN340" s="778"/>
      <c r="AO340" s="778"/>
      <c r="AP340" s="778"/>
      <c r="AQ340" s="778"/>
      <c r="AR340" s="778"/>
      <c r="AS340" s="778"/>
      <c r="AT340" s="778"/>
      <c r="AU340" s="778"/>
      <c r="AV340" s="778"/>
      <c r="AW340" s="778"/>
      <c r="AX340" s="778"/>
      <c r="AY340" s="778"/>
      <c r="AZ340" s="778"/>
      <c r="BA340" s="778"/>
      <c r="BB340" s="778"/>
      <c r="BC340" s="778"/>
      <c r="BD340" s="778"/>
      <c r="BE340" s="778"/>
      <c r="BF340" s="778"/>
      <c r="BG340" s="778"/>
      <c r="BH340" s="778"/>
      <c r="BI340" s="778"/>
      <c r="BJ340" s="778"/>
      <c r="BK340" s="778"/>
      <c r="BL340" s="778"/>
      <c r="BM340" s="778"/>
      <c r="BN340" s="778"/>
      <c r="BO340" s="778"/>
      <c r="BP340" s="778"/>
      <c r="BQ340" s="778"/>
      <c r="BR340" s="778"/>
      <c r="BS340" s="778"/>
      <c r="BT340" s="778"/>
      <c r="BU340" s="778"/>
      <c r="BV340" s="778"/>
      <c r="BW340" s="778"/>
      <c r="BX340" s="778"/>
      <c r="BY340" s="778"/>
      <c r="BZ340" s="778"/>
      <c r="CA340" s="778"/>
      <c r="CB340" s="778"/>
      <c r="CC340" s="778"/>
      <c r="CD340" s="778"/>
      <c r="CE340" s="778"/>
      <c r="CF340" s="778"/>
      <c r="CG340" s="778"/>
      <c r="CH340" s="778"/>
      <c r="CI340" s="778"/>
      <c r="CJ340" s="778"/>
      <c r="CK340" s="778"/>
      <c r="CL340" s="778"/>
      <c r="CM340" s="778"/>
      <c r="CN340" s="778"/>
      <c r="CO340" s="778"/>
      <c r="CP340" s="778"/>
      <c r="CQ340" s="778"/>
      <c r="CR340" s="778"/>
      <c r="CS340" s="778"/>
      <c r="CT340" s="778"/>
      <c r="CU340" s="778"/>
      <c r="CV340" s="778"/>
      <c r="CW340" s="778"/>
      <c r="CX340" s="778"/>
      <c r="CY340" s="778"/>
      <c r="CZ340" s="778"/>
      <c r="DA340" s="778"/>
      <c r="DB340" s="778"/>
      <c r="DC340" s="778"/>
      <c r="DD340" s="778"/>
      <c r="DE340" s="778"/>
      <c r="DF340" s="778"/>
      <c r="DG340" s="778"/>
      <c r="DH340" s="778"/>
      <c r="DI340" s="778"/>
      <c r="DJ340" s="778"/>
      <c r="DK340" s="778"/>
      <c r="DL340" s="778"/>
      <c r="DM340" s="778"/>
      <c r="DN340" s="778"/>
      <c r="DO340" s="778"/>
      <c r="DP340" s="778"/>
      <c r="DQ340" s="778"/>
      <c r="DR340" s="778"/>
      <c r="DS340" s="778"/>
      <c r="DT340" s="779"/>
      <c r="DU340" s="779"/>
      <c r="DV340" s="779"/>
      <c r="DW340" s="779"/>
      <c r="DX340" s="779"/>
      <c r="DY340" s="779"/>
      <c r="DZ340" s="779"/>
      <c r="EA340" s="779"/>
      <c r="EB340" s="779"/>
      <c r="EC340" s="779"/>
      <c r="ED340" s="779"/>
      <c r="EE340" s="779"/>
      <c r="EF340" s="779"/>
      <c r="EG340" s="779"/>
      <c r="EH340" s="779"/>
      <c r="EI340" s="779"/>
      <c r="EJ340" s="779"/>
      <c r="EK340" s="779"/>
      <c r="EL340" s="779"/>
      <c r="EM340" s="779"/>
      <c r="EN340" s="779"/>
      <c r="EO340" s="779"/>
      <c r="EP340" s="779"/>
      <c r="EQ340" s="779"/>
      <c r="ER340" s="779"/>
      <c r="ES340" s="779"/>
      <c r="ET340" s="779"/>
      <c r="EU340" s="779"/>
      <c r="EV340" s="779"/>
      <c r="EW340" s="779"/>
      <c r="EX340" s="779"/>
      <c r="EY340" s="779"/>
      <c r="EZ340" s="779"/>
      <c r="FA340" s="779"/>
      <c r="FB340" s="779"/>
      <c r="FC340" s="779"/>
    </row>
    <row r="341" spans="1:159" ht="22">
      <c r="A341" s="778"/>
      <c r="B341" s="778"/>
      <c r="C341" s="778"/>
      <c r="D341" s="778"/>
      <c r="E341" s="778"/>
      <c r="F341" s="778"/>
      <c r="G341" s="778"/>
      <c r="H341" s="778"/>
      <c r="I341" s="778"/>
      <c r="J341" s="778"/>
      <c r="K341" s="778"/>
      <c r="L341" s="778"/>
      <c r="M341" s="778"/>
      <c r="N341" s="778"/>
      <c r="O341" s="778"/>
      <c r="P341" s="778"/>
      <c r="Q341" s="778"/>
      <c r="R341" s="778"/>
      <c r="S341" s="778"/>
      <c r="T341" s="778"/>
      <c r="U341" s="778"/>
      <c r="V341" s="778"/>
      <c r="W341" s="778"/>
      <c r="X341" s="778"/>
      <c r="Y341" s="778"/>
      <c r="Z341" s="778"/>
      <c r="AA341" s="778"/>
      <c r="AB341" s="778"/>
      <c r="AC341" s="778"/>
      <c r="AD341" s="778"/>
      <c r="AE341" s="778"/>
      <c r="AF341" s="778"/>
      <c r="AG341" s="778"/>
      <c r="AH341" s="778"/>
      <c r="AI341" s="778"/>
      <c r="AJ341" s="778"/>
      <c r="AK341" s="778"/>
      <c r="AL341" s="778"/>
      <c r="AM341" s="778"/>
      <c r="AN341" s="778"/>
      <c r="AO341" s="778"/>
      <c r="AP341" s="778"/>
      <c r="AQ341" s="778"/>
      <c r="AR341" s="778"/>
      <c r="AS341" s="778"/>
      <c r="AT341" s="778"/>
      <c r="AU341" s="778"/>
      <c r="AV341" s="778"/>
      <c r="AW341" s="778"/>
      <c r="AX341" s="778"/>
      <c r="AY341" s="778"/>
      <c r="AZ341" s="778"/>
      <c r="BA341" s="778"/>
      <c r="BB341" s="778"/>
      <c r="BC341" s="778"/>
      <c r="BD341" s="778"/>
      <c r="BE341" s="778"/>
      <c r="BF341" s="778"/>
      <c r="BG341" s="778"/>
      <c r="BH341" s="778"/>
      <c r="BI341" s="778"/>
      <c r="BJ341" s="778"/>
      <c r="BK341" s="778"/>
      <c r="BL341" s="778"/>
      <c r="BM341" s="778"/>
      <c r="BN341" s="778"/>
      <c r="BO341" s="778"/>
      <c r="BP341" s="778"/>
      <c r="BQ341" s="778"/>
      <c r="BR341" s="778"/>
      <c r="BS341" s="778"/>
      <c r="BT341" s="778"/>
      <c r="BU341" s="778"/>
      <c r="BV341" s="778"/>
      <c r="BW341" s="778"/>
      <c r="BX341" s="778"/>
      <c r="BY341" s="778"/>
      <c r="BZ341" s="778"/>
      <c r="CA341" s="778"/>
      <c r="CB341" s="778"/>
      <c r="CC341" s="778"/>
      <c r="CD341" s="778"/>
      <c r="CE341" s="778"/>
      <c r="CF341" s="778"/>
      <c r="CG341" s="778"/>
      <c r="CH341" s="778"/>
      <c r="CI341" s="778"/>
      <c r="CJ341" s="778"/>
      <c r="CK341" s="778"/>
      <c r="CL341" s="778"/>
      <c r="CM341" s="778"/>
      <c r="CN341" s="778"/>
      <c r="CO341" s="778"/>
      <c r="CP341" s="778"/>
      <c r="CQ341" s="778"/>
      <c r="CR341" s="778"/>
      <c r="CS341" s="778"/>
      <c r="CT341" s="778"/>
      <c r="CU341" s="778"/>
      <c r="CV341" s="778"/>
      <c r="CW341" s="778"/>
      <c r="CX341" s="778"/>
      <c r="CY341" s="778"/>
      <c r="CZ341" s="778"/>
      <c r="DA341" s="778"/>
      <c r="DB341" s="778"/>
      <c r="DC341" s="778"/>
      <c r="DD341" s="778"/>
      <c r="DE341" s="778"/>
      <c r="DF341" s="778"/>
      <c r="DG341" s="778"/>
      <c r="DH341" s="778"/>
      <c r="DI341" s="778"/>
      <c r="DJ341" s="778"/>
      <c r="DK341" s="778"/>
      <c r="DL341" s="778"/>
      <c r="DM341" s="778"/>
      <c r="DN341" s="778"/>
      <c r="DO341" s="778"/>
      <c r="DP341" s="778"/>
      <c r="DQ341" s="778"/>
      <c r="DR341" s="778"/>
      <c r="DS341" s="778"/>
      <c r="DT341" s="779"/>
      <c r="DU341" s="779"/>
      <c r="DV341" s="779"/>
      <c r="DW341" s="779"/>
      <c r="DX341" s="779"/>
      <c r="DY341" s="779"/>
      <c r="DZ341" s="779"/>
      <c r="EA341" s="779"/>
      <c r="EB341" s="779"/>
      <c r="EC341" s="779"/>
      <c r="ED341" s="779"/>
      <c r="EE341" s="779"/>
      <c r="EF341" s="779"/>
      <c r="EG341" s="779"/>
      <c r="EH341" s="779"/>
      <c r="EI341" s="779"/>
      <c r="EJ341" s="779"/>
      <c r="EK341" s="779"/>
      <c r="EL341" s="779"/>
      <c r="EM341" s="779"/>
      <c r="EN341" s="779"/>
      <c r="EO341" s="779"/>
      <c r="EP341" s="779"/>
      <c r="EQ341" s="779"/>
      <c r="ER341" s="779"/>
      <c r="ES341" s="779"/>
      <c r="ET341" s="779"/>
      <c r="EU341" s="779"/>
      <c r="EV341" s="779"/>
      <c r="EW341" s="779"/>
      <c r="EX341" s="779"/>
      <c r="EY341" s="779"/>
      <c r="EZ341" s="779"/>
      <c r="FA341" s="779"/>
      <c r="FB341" s="779"/>
      <c r="FC341" s="779"/>
    </row>
    <row r="342" spans="1:159" ht="22">
      <c r="A342" s="778"/>
      <c r="B342" s="778"/>
      <c r="C342" s="778"/>
      <c r="D342" s="778"/>
      <c r="E342" s="778"/>
      <c r="F342" s="778"/>
      <c r="G342" s="778"/>
      <c r="H342" s="778"/>
      <c r="I342" s="778"/>
      <c r="J342" s="778"/>
      <c r="K342" s="778"/>
      <c r="L342" s="778"/>
      <c r="M342" s="778"/>
      <c r="N342" s="778"/>
      <c r="O342" s="778"/>
      <c r="P342" s="778"/>
      <c r="Q342" s="778"/>
      <c r="R342" s="778"/>
      <c r="S342" s="778"/>
      <c r="T342" s="778"/>
      <c r="U342" s="778"/>
      <c r="V342" s="778"/>
      <c r="W342" s="778"/>
      <c r="X342" s="778"/>
      <c r="Y342" s="778"/>
      <c r="Z342" s="778"/>
      <c r="AA342" s="778"/>
      <c r="AB342" s="778"/>
      <c r="AC342" s="778"/>
      <c r="AD342" s="778"/>
      <c r="AE342" s="778"/>
      <c r="AF342" s="778"/>
      <c r="AG342" s="778"/>
      <c r="AH342" s="778"/>
      <c r="AI342" s="778"/>
      <c r="AJ342" s="778"/>
      <c r="AK342" s="778"/>
      <c r="AL342" s="778"/>
      <c r="AM342" s="778"/>
      <c r="AN342" s="778"/>
      <c r="AO342" s="778"/>
      <c r="AP342" s="778"/>
      <c r="AQ342" s="778"/>
      <c r="AR342" s="778"/>
      <c r="AS342" s="778"/>
      <c r="AT342" s="778"/>
      <c r="AU342" s="778"/>
      <c r="AV342" s="778"/>
      <c r="AW342" s="778"/>
      <c r="AX342" s="778"/>
      <c r="AY342" s="778"/>
      <c r="AZ342" s="778"/>
      <c r="BA342" s="778"/>
      <c r="BB342" s="778"/>
      <c r="BC342" s="778"/>
      <c r="BD342" s="778"/>
      <c r="BE342" s="778"/>
      <c r="BF342" s="778"/>
      <c r="BG342" s="778"/>
      <c r="BH342" s="778"/>
      <c r="BI342" s="778"/>
      <c r="BJ342" s="778"/>
      <c r="BK342" s="778"/>
      <c r="BL342" s="778"/>
      <c r="BM342" s="778"/>
      <c r="BN342" s="778"/>
      <c r="BO342" s="778"/>
      <c r="BP342" s="778"/>
      <c r="BQ342" s="778"/>
      <c r="BR342" s="778"/>
      <c r="BS342" s="778"/>
      <c r="BT342" s="778"/>
      <c r="BU342" s="778"/>
      <c r="BV342" s="778"/>
      <c r="BW342" s="778"/>
      <c r="BX342" s="778"/>
      <c r="BY342" s="778"/>
      <c r="BZ342" s="778"/>
      <c r="CA342" s="778"/>
      <c r="CB342" s="778"/>
      <c r="CC342" s="778"/>
      <c r="CD342" s="778"/>
      <c r="CE342" s="778"/>
      <c r="CF342" s="778"/>
      <c r="CG342" s="778"/>
      <c r="CH342" s="778"/>
      <c r="CI342" s="778"/>
      <c r="CJ342" s="778"/>
      <c r="CK342" s="778"/>
      <c r="CL342" s="778"/>
      <c r="CM342" s="778"/>
      <c r="CN342" s="778"/>
      <c r="CO342" s="778"/>
      <c r="CP342" s="778"/>
      <c r="CQ342" s="778"/>
      <c r="CR342" s="778"/>
      <c r="CS342" s="778"/>
      <c r="CT342" s="778"/>
      <c r="CU342" s="778"/>
      <c r="CV342" s="778"/>
      <c r="CW342" s="778"/>
      <c r="CX342" s="778"/>
      <c r="CY342" s="778"/>
      <c r="CZ342" s="778"/>
      <c r="DA342" s="778"/>
      <c r="DB342" s="778"/>
      <c r="DC342" s="778"/>
      <c r="DD342" s="778"/>
      <c r="DE342" s="778"/>
      <c r="DF342" s="778"/>
      <c r="DG342" s="778"/>
      <c r="DH342" s="778"/>
      <c r="DI342" s="778"/>
      <c r="DJ342" s="778"/>
      <c r="DK342" s="778"/>
      <c r="DL342" s="778"/>
      <c r="DM342" s="778"/>
      <c r="DN342" s="778"/>
      <c r="DO342" s="778"/>
      <c r="DP342" s="778"/>
      <c r="DQ342" s="778"/>
      <c r="DR342" s="778"/>
      <c r="DS342" s="778"/>
      <c r="DT342" s="779"/>
      <c r="DU342" s="779"/>
      <c r="DV342" s="779"/>
      <c r="DW342" s="779"/>
      <c r="DX342" s="779"/>
      <c r="DY342" s="779"/>
      <c r="DZ342" s="779"/>
      <c r="EA342" s="779"/>
      <c r="EB342" s="779"/>
      <c r="EC342" s="779"/>
      <c r="ED342" s="779"/>
      <c r="EE342" s="779"/>
      <c r="EF342" s="779"/>
      <c r="EG342" s="779"/>
      <c r="EH342" s="779"/>
      <c r="EI342" s="779"/>
      <c r="EJ342" s="779"/>
      <c r="EK342" s="779"/>
      <c r="EL342" s="779"/>
      <c r="EM342" s="779"/>
      <c r="EN342" s="779"/>
      <c r="EO342" s="779"/>
      <c r="EP342" s="779"/>
      <c r="EQ342" s="779"/>
      <c r="ER342" s="779"/>
      <c r="ES342" s="779"/>
      <c r="ET342" s="779"/>
      <c r="EU342" s="779"/>
      <c r="EV342" s="779"/>
      <c r="EW342" s="779"/>
      <c r="EX342" s="779"/>
      <c r="EY342" s="779"/>
      <c r="EZ342" s="779"/>
      <c r="FA342" s="779"/>
      <c r="FB342" s="779"/>
      <c r="FC342" s="779"/>
    </row>
    <row r="343" spans="1:159" ht="22">
      <c r="A343" s="778"/>
      <c r="B343" s="778"/>
      <c r="C343" s="778"/>
      <c r="D343" s="778"/>
      <c r="E343" s="778"/>
      <c r="F343" s="778"/>
      <c r="G343" s="778"/>
      <c r="H343" s="778"/>
      <c r="I343" s="778"/>
      <c r="J343" s="778"/>
      <c r="K343" s="778"/>
      <c r="L343" s="778"/>
      <c r="M343" s="778"/>
      <c r="N343" s="778"/>
      <c r="O343" s="778"/>
      <c r="P343" s="778"/>
      <c r="Q343" s="778"/>
      <c r="R343" s="778"/>
      <c r="S343" s="778"/>
      <c r="T343" s="778"/>
      <c r="U343" s="778"/>
      <c r="V343" s="778"/>
      <c r="W343" s="778"/>
      <c r="X343" s="778"/>
      <c r="Y343" s="778"/>
      <c r="Z343" s="778"/>
      <c r="AA343" s="778"/>
      <c r="AB343" s="778"/>
      <c r="AC343" s="778"/>
      <c r="AD343" s="778"/>
      <c r="AE343" s="778"/>
      <c r="AF343" s="778"/>
      <c r="AG343" s="778"/>
      <c r="AH343" s="778"/>
      <c r="AI343" s="778"/>
      <c r="AJ343" s="778"/>
      <c r="AK343" s="778"/>
      <c r="AL343" s="778"/>
      <c r="AM343" s="778"/>
      <c r="AN343" s="778"/>
      <c r="AO343" s="778"/>
      <c r="AP343" s="778"/>
      <c r="AQ343" s="778"/>
      <c r="AR343" s="778"/>
      <c r="AS343" s="778"/>
      <c r="AT343" s="778"/>
      <c r="AU343" s="778"/>
      <c r="AV343" s="778"/>
      <c r="AW343" s="778"/>
      <c r="AX343" s="778"/>
      <c r="AY343" s="778"/>
      <c r="AZ343" s="778"/>
      <c r="BA343" s="778"/>
      <c r="BB343" s="778"/>
      <c r="BC343" s="778"/>
      <c r="BD343" s="778"/>
      <c r="BE343" s="778"/>
      <c r="BF343" s="778"/>
      <c r="BG343" s="778"/>
      <c r="BH343" s="778"/>
      <c r="BI343" s="778"/>
      <c r="BJ343" s="778"/>
      <c r="BK343" s="778"/>
      <c r="BL343" s="778"/>
      <c r="BM343" s="778"/>
      <c r="BN343" s="778"/>
      <c r="BO343" s="778"/>
      <c r="BP343" s="778"/>
      <c r="BQ343" s="778"/>
      <c r="BR343" s="778"/>
      <c r="BS343" s="778"/>
      <c r="BT343" s="778"/>
      <c r="BU343" s="778"/>
      <c r="BV343" s="778"/>
      <c r="BW343" s="778"/>
      <c r="BX343" s="778"/>
      <c r="BY343" s="778"/>
      <c r="BZ343" s="778"/>
      <c r="CA343" s="778"/>
      <c r="CB343" s="778"/>
      <c r="CC343" s="778"/>
      <c r="CD343" s="778"/>
      <c r="CE343" s="778"/>
      <c r="CF343" s="778"/>
      <c r="CG343" s="778"/>
      <c r="CH343" s="778"/>
      <c r="CI343" s="778"/>
      <c r="CJ343" s="778"/>
      <c r="CK343" s="778"/>
      <c r="CL343" s="778"/>
      <c r="CM343" s="778"/>
      <c r="CN343" s="778"/>
      <c r="CO343" s="778"/>
      <c r="CP343" s="778"/>
      <c r="CQ343" s="778"/>
      <c r="CR343" s="778"/>
      <c r="CS343" s="778"/>
      <c r="CT343" s="778"/>
      <c r="CU343" s="778"/>
      <c r="CV343" s="778"/>
      <c r="CW343" s="778"/>
      <c r="CX343" s="778"/>
      <c r="CY343" s="778"/>
      <c r="CZ343" s="778"/>
      <c r="DA343" s="778"/>
      <c r="DB343" s="778"/>
      <c r="DC343" s="778"/>
      <c r="DD343" s="778"/>
      <c r="DE343" s="778"/>
      <c r="DF343" s="778"/>
      <c r="DG343" s="778"/>
      <c r="DH343" s="778"/>
      <c r="DI343" s="778"/>
      <c r="DJ343" s="778"/>
      <c r="DK343" s="778"/>
      <c r="DL343" s="778"/>
      <c r="DM343" s="778"/>
      <c r="DN343" s="778"/>
      <c r="DO343" s="778"/>
      <c r="DP343" s="778"/>
      <c r="DQ343" s="778"/>
      <c r="DR343" s="778"/>
      <c r="DS343" s="778"/>
      <c r="DT343" s="779"/>
      <c r="DU343" s="779"/>
      <c r="DV343" s="779"/>
      <c r="DW343" s="779"/>
      <c r="DX343" s="779"/>
      <c r="DY343" s="779"/>
      <c r="DZ343" s="779"/>
      <c r="EA343" s="779"/>
      <c r="EB343" s="779"/>
      <c r="EC343" s="779"/>
      <c r="ED343" s="779"/>
      <c r="EE343" s="779"/>
      <c r="EF343" s="779"/>
      <c r="EG343" s="779"/>
      <c r="EH343" s="779"/>
      <c r="EI343" s="779"/>
      <c r="EJ343" s="779"/>
      <c r="EK343" s="779"/>
      <c r="EL343" s="779"/>
      <c r="EM343" s="779"/>
      <c r="EN343" s="779"/>
      <c r="EO343" s="779"/>
      <c r="EP343" s="779"/>
      <c r="EQ343" s="779"/>
      <c r="ER343" s="779"/>
      <c r="ES343" s="779"/>
      <c r="ET343" s="779"/>
      <c r="EU343" s="779"/>
      <c r="EV343" s="779"/>
      <c r="EW343" s="779"/>
      <c r="EX343" s="779"/>
      <c r="EY343" s="779"/>
      <c r="EZ343" s="779"/>
      <c r="FA343" s="779"/>
      <c r="FB343" s="779"/>
      <c r="FC343" s="779"/>
    </row>
    <row r="344" spans="1:159" ht="22">
      <c r="A344" s="778"/>
      <c r="B344" s="778"/>
      <c r="C344" s="778"/>
      <c r="D344" s="778"/>
      <c r="E344" s="778"/>
      <c r="F344" s="778"/>
      <c r="G344" s="778"/>
      <c r="H344" s="778"/>
      <c r="I344" s="778"/>
      <c r="J344" s="778"/>
      <c r="K344" s="778"/>
      <c r="L344" s="778"/>
      <c r="M344" s="778"/>
      <c r="N344" s="778"/>
      <c r="O344" s="778"/>
      <c r="P344" s="778"/>
      <c r="Q344" s="778"/>
      <c r="R344" s="778"/>
      <c r="S344" s="778"/>
      <c r="T344" s="778"/>
      <c r="U344" s="778"/>
      <c r="V344" s="778"/>
      <c r="W344" s="778"/>
      <c r="X344" s="778"/>
      <c r="Y344" s="778"/>
      <c r="Z344" s="778"/>
      <c r="AA344" s="778"/>
      <c r="AB344" s="778"/>
      <c r="AC344" s="778"/>
      <c r="AD344" s="778"/>
      <c r="AE344" s="778"/>
      <c r="AF344" s="778"/>
      <c r="AG344" s="778"/>
      <c r="AH344" s="778"/>
      <c r="AI344" s="778"/>
      <c r="AJ344" s="778"/>
      <c r="AK344" s="778"/>
      <c r="AL344" s="778"/>
      <c r="AM344" s="778"/>
      <c r="AN344" s="778"/>
      <c r="AO344" s="778"/>
      <c r="AP344" s="778"/>
      <c r="AQ344" s="778"/>
      <c r="AR344" s="778"/>
      <c r="AS344" s="778"/>
      <c r="AT344" s="778"/>
      <c r="AU344" s="778"/>
      <c r="AV344" s="778"/>
      <c r="AW344" s="778"/>
      <c r="AX344" s="778"/>
      <c r="AY344" s="778"/>
      <c r="AZ344" s="778"/>
      <c r="BA344" s="778"/>
      <c r="BB344" s="778"/>
      <c r="BC344" s="778"/>
      <c r="BD344" s="778"/>
      <c r="BE344" s="778"/>
      <c r="BF344" s="778"/>
      <c r="BG344" s="778"/>
      <c r="BH344" s="778"/>
      <c r="BI344" s="778"/>
      <c r="BJ344" s="778"/>
      <c r="BK344" s="778"/>
      <c r="BL344" s="778"/>
      <c r="BM344" s="778"/>
      <c r="BN344" s="778"/>
      <c r="BO344" s="778"/>
      <c r="BP344" s="778"/>
      <c r="BQ344" s="778"/>
      <c r="BR344" s="778"/>
      <c r="BS344" s="778"/>
      <c r="BT344" s="778"/>
      <c r="BU344" s="778"/>
      <c r="BV344" s="778"/>
      <c r="BW344" s="778"/>
      <c r="BX344" s="778"/>
      <c r="BY344" s="778"/>
      <c r="BZ344" s="778"/>
      <c r="CA344" s="778"/>
      <c r="CB344" s="778"/>
      <c r="CC344" s="778"/>
      <c r="CD344" s="778"/>
      <c r="CE344" s="778"/>
      <c r="CF344" s="778"/>
      <c r="CG344" s="778"/>
      <c r="CH344" s="778"/>
      <c r="CI344" s="778"/>
      <c r="CJ344" s="778"/>
      <c r="CK344" s="778"/>
      <c r="CL344" s="778"/>
      <c r="CM344" s="778"/>
      <c r="CN344" s="778"/>
      <c r="CO344" s="778"/>
      <c r="CP344" s="778"/>
      <c r="CQ344" s="778"/>
      <c r="CR344" s="778"/>
      <c r="CS344" s="778"/>
      <c r="CT344" s="778"/>
      <c r="CU344" s="778"/>
      <c r="CV344" s="778"/>
      <c r="CW344" s="778"/>
      <c r="CX344" s="778"/>
      <c r="CY344" s="778"/>
      <c r="CZ344" s="778"/>
      <c r="DA344" s="778"/>
      <c r="DB344" s="778"/>
      <c r="DC344" s="778"/>
      <c r="DD344" s="778"/>
      <c r="DE344" s="778"/>
      <c r="DF344" s="778"/>
      <c r="DG344" s="778"/>
      <c r="DH344" s="778"/>
      <c r="DI344" s="778"/>
      <c r="DJ344" s="778"/>
      <c r="DK344" s="778"/>
      <c r="DL344" s="778"/>
      <c r="DM344" s="778"/>
      <c r="DN344" s="778"/>
      <c r="DO344" s="778"/>
      <c r="DP344" s="778"/>
      <c r="DQ344" s="778"/>
      <c r="DR344" s="778"/>
      <c r="DS344" s="778"/>
      <c r="DT344" s="779"/>
      <c r="DU344" s="779"/>
      <c r="DV344" s="779"/>
      <c r="DW344" s="779"/>
      <c r="DX344" s="779"/>
      <c r="DY344" s="779"/>
      <c r="DZ344" s="779"/>
      <c r="EA344" s="779"/>
      <c r="EB344" s="779"/>
      <c r="EC344" s="779"/>
      <c r="ED344" s="779"/>
      <c r="EE344" s="779"/>
      <c r="EF344" s="779"/>
      <c r="EG344" s="779"/>
      <c r="EH344" s="779"/>
      <c r="EI344" s="779"/>
      <c r="EJ344" s="779"/>
      <c r="EK344" s="779"/>
      <c r="EL344" s="779"/>
      <c r="EM344" s="779"/>
      <c r="EN344" s="779"/>
      <c r="EO344" s="779"/>
      <c r="EP344" s="779"/>
      <c r="EQ344" s="779"/>
      <c r="ER344" s="779"/>
      <c r="ES344" s="779"/>
      <c r="ET344" s="779"/>
      <c r="EU344" s="779"/>
      <c r="EV344" s="779"/>
      <c r="EW344" s="779"/>
      <c r="EX344" s="779"/>
      <c r="EY344" s="779"/>
      <c r="EZ344" s="779"/>
      <c r="FA344" s="779"/>
      <c r="FB344" s="779"/>
      <c r="FC344" s="779"/>
    </row>
    <row r="345" spans="1:159" ht="22">
      <c r="A345" s="778"/>
      <c r="B345" s="778"/>
      <c r="C345" s="778"/>
      <c r="D345" s="778"/>
      <c r="E345" s="778"/>
      <c r="F345" s="778"/>
      <c r="G345" s="778"/>
      <c r="H345" s="778"/>
      <c r="I345" s="778"/>
      <c r="J345" s="778"/>
      <c r="K345" s="778"/>
      <c r="L345" s="778"/>
      <c r="M345" s="778"/>
      <c r="N345" s="778"/>
      <c r="O345" s="778"/>
      <c r="P345" s="778"/>
      <c r="Q345" s="778"/>
      <c r="R345" s="778"/>
      <c r="S345" s="778"/>
      <c r="T345" s="778"/>
      <c r="U345" s="778"/>
      <c r="V345" s="778"/>
      <c r="W345" s="778"/>
      <c r="X345" s="778"/>
      <c r="Y345" s="778"/>
      <c r="Z345" s="778"/>
      <c r="AA345" s="778"/>
      <c r="AB345" s="778"/>
      <c r="AC345" s="778"/>
      <c r="AD345" s="778"/>
      <c r="AE345" s="778"/>
      <c r="AF345" s="778"/>
      <c r="AG345" s="778"/>
      <c r="AH345" s="778"/>
      <c r="AI345" s="778"/>
      <c r="AJ345" s="778"/>
      <c r="AK345" s="778"/>
      <c r="AL345" s="778"/>
      <c r="AM345" s="778"/>
      <c r="AN345" s="778"/>
      <c r="AO345" s="778"/>
      <c r="AP345" s="778"/>
      <c r="AQ345" s="778"/>
      <c r="AR345" s="778"/>
      <c r="AS345" s="778"/>
      <c r="AT345" s="778"/>
      <c r="AU345" s="778"/>
      <c r="AV345" s="778"/>
      <c r="AW345" s="778"/>
      <c r="AX345" s="778"/>
      <c r="AY345" s="778"/>
      <c r="AZ345" s="778"/>
      <c r="BA345" s="778"/>
      <c r="BB345" s="778"/>
      <c r="BC345" s="778"/>
      <c r="BD345" s="778"/>
      <c r="BE345" s="778"/>
      <c r="BF345" s="778"/>
      <c r="BG345" s="778"/>
      <c r="BH345" s="778"/>
      <c r="BI345" s="778"/>
      <c r="BJ345" s="778"/>
      <c r="BK345" s="778"/>
      <c r="BL345" s="778"/>
      <c r="BM345" s="778"/>
      <c r="BN345" s="778"/>
      <c r="BO345" s="778"/>
      <c r="BP345" s="778"/>
      <c r="BQ345" s="778"/>
      <c r="BR345" s="778"/>
      <c r="BS345" s="778"/>
      <c r="BT345" s="778"/>
      <c r="BU345" s="778"/>
      <c r="BV345" s="778"/>
      <c r="BW345" s="778"/>
      <c r="BX345" s="778"/>
      <c r="BY345" s="778"/>
      <c r="BZ345" s="778"/>
      <c r="CA345" s="778"/>
      <c r="CB345" s="778"/>
      <c r="CC345" s="778"/>
      <c r="CD345" s="778"/>
      <c r="CE345" s="778"/>
      <c r="CF345" s="778"/>
      <c r="CG345" s="778"/>
      <c r="CH345" s="778"/>
      <c r="CI345" s="778"/>
      <c r="CJ345" s="778"/>
      <c r="CK345" s="778"/>
      <c r="CL345" s="778"/>
      <c r="CM345" s="778"/>
      <c r="CN345" s="778"/>
      <c r="CO345" s="778"/>
      <c r="CP345" s="778"/>
      <c r="CQ345" s="778"/>
      <c r="CR345" s="778"/>
      <c r="CS345" s="778"/>
      <c r="CT345" s="778"/>
      <c r="CU345" s="778"/>
      <c r="CV345" s="778"/>
      <c r="CW345" s="778"/>
      <c r="CX345" s="778"/>
      <c r="CY345" s="778"/>
      <c r="CZ345" s="778"/>
      <c r="DA345" s="778"/>
      <c r="DB345" s="778"/>
      <c r="DC345" s="778"/>
      <c r="DD345" s="778"/>
      <c r="DE345" s="778"/>
      <c r="DF345" s="778"/>
      <c r="DG345" s="778"/>
      <c r="DH345" s="778"/>
      <c r="DI345" s="778"/>
      <c r="DJ345" s="778"/>
      <c r="DK345" s="778"/>
      <c r="DL345" s="778"/>
      <c r="DM345" s="778"/>
      <c r="DN345" s="778"/>
      <c r="DO345" s="778"/>
      <c r="DP345" s="778"/>
      <c r="DQ345" s="778"/>
      <c r="DR345" s="778"/>
      <c r="DS345" s="778"/>
      <c r="DT345" s="779"/>
      <c r="DU345" s="779"/>
      <c r="DV345" s="779"/>
      <c r="DW345" s="779"/>
      <c r="DX345" s="779"/>
      <c r="DY345" s="779"/>
      <c r="DZ345" s="779"/>
      <c r="EA345" s="779"/>
      <c r="EB345" s="779"/>
      <c r="EC345" s="779"/>
      <c r="ED345" s="779"/>
      <c r="EE345" s="779"/>
      <c r="EF345" s="779"/>
      <c r="EG345" s="779"/>
      <c r="EH345" s="779"/>
      <c r="EI345" s="779"/>
      <c r="EJ345" s="779"/>
      <c r="EK345" s="779"/>
      <c r="EL345" s="779"/>
      <c r="EM345" s="779"/>
      <c r="EN345" s="779"/>
      <c r="EO345" s="779"/>
      <c r="EP345" s="779"/>
      <c r="EQ345" s="779"/>
      <c r="ER345" s="779"/>
      <c r="ES345" s="779"/>
      <c r="ET345" s="779"/>
      <c r="EU345" s="779"/>
      <c r="EV345" s="779"/>
      <c r="EW345" s="779"/>
      <c r="EX345" s="779"/>
      <c r="EY345" s="779"/>
      <c r="EZ345" s="779"/>
      <c r="FA345" s="779"/>
      <c r="FB345" s="779"/>
      <c r="FC345" s="779"/>
    </row>
    <row r="346" spans="1:159" ht="22">
      <c r="A346" s="778"/>
      <c r="B346" s="778"/>
      <c r="C346" s="778"/>
      <c r="D346" s="778"/>
      <c r="E346" s="778"/>
      <c r="F346" s="778"/>
      <c r="G346" s="778"/>
      <c r="H346" s="778"/>
      <c r="I346" s="778"/>
      <c r="J346" s="778"/>
      <c r="K346" s="778"/>
      <c r="L346" s="778"/>
      <c r="M346" s="778"/>
      <c r="N346" s="778"/>
      <c r="O346" s="778"/>
      <c r="P346" s="778"/>
      <c r="Q346" s="778"/>
      <c r="R346" s="778"/>
      <c r="S346" s="778"/>
      <c r="T346" s="778"/>
      <c r="U346" s="778"/>
      <c r="V346" s="778"/>
      <c r="W346" s="778"/>
      <c r="X346" s="778"/>
      <c r="Y346" s="778"/>
      <c r="Z346" s="778"/>
      <c r="AA346" s="778"/>
      <c r="AB346" s="778"/>
      <c r="AC346" s="778"/>
      <c r="AD346" s="778"/>
      <c r="AE346" s="778"/>
      <c r="AF346" s="778"/>
      <c r="AG346" s="778"/>
      <c r="AH346" s="778"/>
      <c r="AI346" s="778"/>
      <c r="AJ346" s="778"/>
      <c r="AK346" s="778"/>
      <c r="AL346" s="778"/>
      <c r="AM346" s="778"/>
      <c r="AN346" s="778"/>
      <c r="AO346" s="778"/>
      <c r="AP346" s="778"/>
      <c r="AQ346" s="778"/>
      <c r="AR346" s="778"/>
      <c r="AS346" s="778"/>
      <c r="AT346" s="778"/>
      <c r="AU346" s="778"/>
      <c r="AV346" s="778"/>
      <c r="AW346" s="778"/>
      <c r="AX346" s="778"/>
      <c r="AY346" s="778"/>
      <c r="AZ346" s="778"/>
      <c r="BA346" s="778"/>
      <c r="BB346" s="778"/>
      <c r="BC346" s="778"/>
      <c r="BD346" s="778"/>
      <c r="BE346" s="778"/>
      <c r="BF346" s="778"/>
      <c r="BG346" s="778"/>
      <c r="BH346" s="778"/>
      <c r="BI346" s="778"/>
      <c r="BJ346" s="778"/>
      <c r="BK346" s="778"/>
      <c r="BL346" s="778"/>
      <c r="BM346" s="778"/>
      <c r="BN346" s="778"/>
      <c r="BO346" s="778"/>
      <c r="BP346" s="778"/>
      <c r="BQ346" s="778"/>
      <c r="BR346" s="778"/>
      <c r="BS346" s="778"/>
      <c r="BT346" s="778"/>
      <c r="BU346" s="778"/>
      <c r="BV346" s="778"/>
      <c r="BW346" s="778"/>
      <c r="BX346" s="778"/>
      <c r="BY346" s="778"/>
      <c r="BZ346" s="778"/>
      <c r="CA346" s="778"/>
      <c r="CB346" s="778"/>
      <c r="CC346" s="778"/>
      <c r="CD346" s="778"/>
      <c r="CE346" s="778"/>
      <c r="CF346" s="778"/>
      <c r="CG346" s="778"/>
      <c r="CH346" s="778"/>
      <c r="CI346" s="778"/>
      <c r="CJ346" s="778"/>
      <c r="CK346" s="778"/>
      <c r="CL346" s="778"/>
      <c r="CM346" s="778"/>
      <c r="CN346" s="778"/>
      <c r="CO346" s="778"/>
      <c r="CP346" s="778"/>
      <c r="CQ346" s="778"/>
      <c r="CR346" s="778"/>
      <c r="CS346" s="778"/>
      <c r="CT346" s="778"/>
      <c r="CU346" s="778"/>
      <c r="CV346" s="778"/>
      <c r="CW346" s="778"/>
      <c r="CX346" s="778"/>
      <c r="CY346" s="778"/>
      <c r="CZ346" s="778"/>
      <c r="DA346" s="778"/>
      <c r="DB346" s="778"/>
      <c r="DC346" s="778"/>
      <c r="DD346" s="778"/>
      <c r="DE346" s="778"/>
      <c r="DF346" s="778"/>
      <c r="DG346" s="778"/>
      <c r="DH346" s="778"/>
      <c r="DI346" s="778"/>
      <c r="DJ346" s="778"/>
      <c r="DK346" s="778"/>
      <c r="DL346" s="778"/>
      <c r="DM346" s="778"/>
      <c r="DN346" s="778"/>
      <c r="DO346" s="778"/>
      <c r="DP346" s="778"/>
      <c r="DQ346" s="778"/>
      <c r="DR346" s="778"/>
      <c r="DS346" s="778"/>
      <c r="DT346" s="779"/>
      <c r="DU346" s="779"/>
      <c r="DV346" s="779"/>
      <c r="DW346" s="779"/>
      <c r="DX346" s="779"/>
      <c r="DY346" s="779"/>
      <c r="DZ346" s="779"/>
      <c r="EA346" s="779"/>
      <c r="EB346" s="779"/>
      <c r="EC346" s="779"/>
      <c r="ED346" s="779"/>
      <c r="EE346" s="779"/>
      <c r="EF346" s="779"/>
      <c r="EG346" s="779"/>
      <c r="EH346" s="779"/>
      <c r="EI346" s="779"/>
      <c r="EJ346" s="779"/>
      <c r="EK346" s="779"/>
      <c r="EL346" s="779"/>
      <c r="EM346" s="779"/>
      <c r="EN346" s="779"/>
      <c r="EO346" s="779"/>
      <c r="EP346" s="779"/>
      <c r="EQ346" s="779"/>
      <c r="ER346" s="779"/>
      <c r="ES346" s="779"/>
      <c r="ET346" s="779"/>
      <c r="EU346" s="779"/>
      <c r="EV346" s="779"/>
      <c r="EW346" s="779"/>
      <c r="EX346" s="779"/>
      <c r="EY346" s="779"/>
      <c r="EZ346" s="779"/>
      <c r="FA346" s="779"/>
      <c r="FB346" s="779"/>
      <c r="FC346" s="779"/>
    </row>
    <row r="347" spans="1:159" ht="22">
      <c r="A347" s="778"/>
      <c r="B347" s="778"/>
      <c r="C347" s="778"/>
      <c r="D347" s="778"/>
      <c r="E347" s="778"/>
      <c r="F347" s="778"/>
      <c r="G347" s="778"/>
      <c r="H347" s="778"/>
      <c r="I347" s="778"/>
      <c r="J347" s="778"/>
      <c r="K347" s="778"/>
      <c r="L347" s="778"/>
      <c r="M347" s="778"/>
      <c r="N347" s="778"/>
      <c r="O347" s="778"/>
      <c r="P347" s="778"/>
      <c r="Q347" s="778"/>
      <c r="R347" s="778"/>
      <c r="S347" s="778"/>
      <c r="T347" s="778"/>
      <c r="U347" s="778"/>
      <c r="V347" s="778"/>
      <c r="W347" s="778"/>
      <c r="X347" s="778"/>
      <c r="Y347" s="778"/>
      <c r="Z347" s="778"/>
      <c r="AA347" s="778"/>
      <c r="AB347" s="778"/>
      <c r="AC347" s="778"/>
      <c r="AD347" s="778"/>
      <c r="AE347" s="778"/>
      <c r="AF347" s="778"/>
      <c r="AG347" s="778"/>
      <c r="AH347" s="778"/>
      <c r="AI347" s="778"/>
      <c r="AJ347" s="778"/>
      <c r="AK347" s="778"/>
      <c r="AL347" s="778"/>
      <c r="AM347" s="778"/>
      <c r="AN347" s="778"/>
      <c r="AO347" s="778"/>
      <c r="AP347" s="778"/>
      <c r="AQ347" s="778"/>
      <c r="AR347" s="778"/>
      <c r="AS347" s="778"/>
      <c r="AT347" s="778"/>
      <c r="AU347" s="778"/>
      <c r="AV347" s="778"/>
      <c r="AW347" s="778"/>
      <c r="AX347" s="778"/>
      <c r="AY347" s="778"/>
      <c r="AZ347" s="778"/>
      <c r="BA347" s="778"/>
      <c r="BB347" s="778"/>
      <c r="BC347" s="778"/>
      <c r="BD347" s="778"/>
      <c r="BE347" s="778"/>
      <c r="BF347" s="778"/>
      <c r="BG347" s="778"/>
      <c r="BH347" s="778"/>
      <c r="BI347" s="778"/>
      <c r="BJ347" s="778"/>
      <c r="BK347" s="778"/>
      <c r="BL347" s="778"/>
      <c r="BM347" s="778"/>
      <c r="BN347" s="778"/>
      <c r="BO347" s="778"/>
      <c r="BP347" s="778"/>
      <c r="BQ347" s="778"/>
      <c r="BR347" s="778"/>
      <c r="BS347" s="778"/>
      <c r="BT347" s="778"/>
      <c r="BU347" s="778"/>
      <c r="BV347" s="778"/>
      <c r="BW347" s="778"/>
      <c r="BX347" s="778"/>
      <c r="BY347" s="778"/>
      <c r="BZ347" s="778"/>
      <c r="CA347" s="778"/>
      <c r="CB347" s="778"/>
      <c r="CC347" s="778"/>
      <c r="CD347" s="778"/>
      <c r="CE347" s="778"/>
      <c r="CF347" s="778"/>
      <c r="CG347" s="778"/>
      <c r="CH347" s="778"/>
      <c r="CI347" s="778"/>
      <c r="CJ347" s="778"/>
      <c r="CK347" s="778"/>
      <c r="CL347" s="778"/>
      <c r="CM347" s="778"/>
      <c r="CN347" s="778"/>
      <c r="CO347" s="778"/>
      <c r="CP347" s="778"/>
      <c r="CQ347" s="778"/>
      <c r="CR347" s="778"/>
      <c r="CS347" s="778"/>
      <c r="CT347" s="778"/>
      <c r="CU347" s="778"/>
      <c r="CV347" s="778"/>
      <c r="CW347" s="778"/>
      <c r="CX347" s="778"/>
      <c r="CY347" s="778"/>
      <c r="CZ347" s="778"/>
      <c r="DA347" s="778"/>
      <c r="DB347" s="778"/>
      <c r="DC347" s="778"/>
      <c r="DD347" s="778"/>
      <c r="DE347" s="778"/>
      <c r="DF347" s="778"/>
      <c r="DG347" s="778"/>
      <c r="DH347" s="778"/>
      <c r="DI347" s="778"/>
      <c r="DJ347" s="778"/>
      <c r="DK347" s="778"/>
      <c r="DL347" s="778"/>
      <c r="DM347" s="778"/>
      <c r="DN347" s="778"/>
      <c r="DO347" s="778"/>
      <c r="DP347" s="778"/>
      <c r="DQ347" s="778"/>
      <c r="DR347" s="778"/>
      <c r="DS347" s="778"/>
      <c r="DT347" s="779"/>
      <c r="DU347" s="779"/>
      <c r="DV347" s="779"/>
      <c r="DW347" s="779"/>
      <c r="DX347" s="779"/>
      <c r="DY347" s="779"/>
      <c r="DZ347" s="779"/>
      <c r="EA347" s="779"/>
      <c r="EB347" s="779"/>
      <c r="EC347" s="779"/>
      <c r="ED347" s="779"/>
      <c r="EE347" s="779"/>
      <c r="EF347" s="779"/>
      <c r="EG347" s="779"/>
      <c r="EH347" s="779"/>
      <c r="EI347" s="779"/>
      <c r="EJ347" s="779"/>
      <c r="EK347" s="779"/>
      <c r="EL347" s="779"/>
      <c r="EM347" s="779"/>
      <c r="EN347" s="779"/>
      <c r="EO347" s="779"/>
      <c r="EP347" s="779"/>
      <c r="EQ347" s="779"/>
      <c r="ER347" s="779"/>
      <c r="ES347" s="779"/>
      <c r="ET347" s="779"/>
      <c r="EU347" s="779"/>
      <c r="EV347" s="779"/>
      <c r="EW347" s="779"/>
      <c r="EX347" s="779"/>
      <c r="EY347" s="779"/>
      <c r="EZ347" s="779"/>
      <c r="FA347" s="779"/>
      <c r="FB347" s="779"/>
      <c r="FC347" s="779"/>
    </row>
    <row r="348" spans="1:159" ht="22">
      <c r="A348" s="778"/>
      <c r="B348" s="778"/>
      <c r="C348" s="778"/>
      <c r="D348" s="778"/>
      <c r="E348" s="778"/>
      <c r="F348" s="778"/>
      <c r="G348" s="778"/>
      <c r="H348" s="778"/>
      <c r="I348" s="778"/>
      <c r="J348" s="778"/>
      <c r="K348" s="778"/>
      <c r="L348" s="778"/>
      <c r="M348" s="778"/>
      <c r="N348" s="778"/>
      <c r="O348" s="778"/>
      <c r="P348" s="778"/>
      <c r="Q348" s="778"/>
      <c r="R348" s="778"/>
      <c r="S348" s="778"/>
      <c r="T348" s="778"/>
      <c r="U348" s="778"/>
      <c r="V348" s="778"/>
      <c r="W348" s="778"/>
      <c r="X348" s="778"/>
      <c r="Y348" s="778"/>
      <c r="Z348" s="778"/>
      <c r="AA348" s="778"/>
      <c r="AB348" s="778"/>
      <c r="AC348" s="778"/>
      <c r="AD348" s="778"/>
      <c r="AE348" s="778"/>
      <c r="AF348" s="778"/>
      <c r="AG348" s="778"/>
      <c r="AH348" s="778"/>
      <c r="AI348" s="778"/>
      <c r="AJ348" s="778"/>
      <c r="AK348" s="778"/>
      <c r="AL348" s="778"/>
      <c r="AM348" s="778"/>
      <c r="AN348" s="778"/>
      <c r="AO348" s="778"/>
      <c r="AP348" s="778"/>
      <c r="AQ348" s="778"/>
      <c r="AR348" s="778"/>
      <c r="AS348" s="778"/>
      <c r="AT348" s="778"/>
      <c r="AU348" s="778"/>
      <c r="AV348" s="778"/>
      <c r="AW348" s="778"/>
      <c r="AX348" s="778"/>
      <c r="AY348" s="778"/>
      <c r="AZ348" s="778"/>
      <c r="BA348" s="778"/>
      <c r="BB348" s="778"/>
      <c r="BC348" s="778"/>
      <c r="BD348" s="778"/>
      <c r="BE348" s="778"/>
      <c r="BF348" s="778"/>
      <c r="BG348" s="778"/>
      <c r="BH348" s="778"/>
      <c r="BI348" s="778"/>
      <c r="BJ348" s="778"/>
      <c r="BK348" s="778"/>
      <c r="BL348" s="778"/>
      <c r="BM348" s="778"/>
      <c r="BN348" s="778"/>
      <c r="BO348" s="778"/>
      <c r="BP348" s="778"/>
      <c r="BQ348" s="778"/>
      <c r="BR348" s="778"/>
      <c r="BS348" s="778"/>
      <c r="BT348" s="778"/>
      <c r="BU348" s="778"/>
      <c r="BV348" s="778"/>
      <c r="BW348" s="778"/>
      <c r="BX348" s="778"/>
      <c r="BY348" s="778"/>
      <c r="BZ348" s="778"/>
      <c r="CA348" s="778"/>
      <c r="CB348" s="778"/>
      <c r="CC348" s="778"/>
      <c r="CD348" s="778"/>
      <c r="CE348" s="778"/>
      <c r="CF348" s="778"/>
      <c r="CG348" s="778"/>
      <c r="CH348" s="778"/>
      <c r="CI348" s="778"/>
      <c r="CJ348" s="778"/>
      <c r="CK348" s="778"/>
      <c r="CL348" s="778"/>
      <c r="CM348" s="778"/>
      <c r="CN348" s="778"/>
      <c r="CO348" s="778"/>
      <c r="CP348" s="778"/>
      <c r="CQ348" s="778"/>
      <c r="CR348" s="778"/>
      <c r="CS348" s="778"/>
      <c r="CT348" s="778"/>
      <c r="CU348" s="778"/>
      <c r="CV348" s="778"/>
      <c r="CW348" s="778"/>
      <c r="CX348" s="778"/>
      <c r="CY348" s="778"/>
      <c r="CZ348" s="778"/>
      <c r="DA348" s="778"/>
      <c r="DB348" s="778"/>
      <c r="DC348" s="778"/>
      <c r="DD348" s="778"/>
      <c r="DE348" s="778"/>
      <c r="DF348" s="778"/>
      <c r="DG348" s="778"/>
      <c r="DH348" s="778"/>
      <c r="DI348" s="778"/>
      <c r="DJ348" s="778"/>
      <c r="DK348" s="778"/>
      <c r="DL348" s="778"/>
      <c r="DM348" s="778"/>
      <c r="DN348" s="778"/>
      <c r="DO348" s="778"/>
      <c r="DP348" s="778"/>
      <c r="DQ348" s="778"/>
      <c r="DR348" s="778"/>
      <c r="DS348" s="778"/>
      <c r="DT348" s="779"/>
      <c r="DU348" s="779"/>
      <c r="DV348" s="779"/>
      <c r="DW348" s="779"/>
      <c r="DX348" s="779"/>
      <c r="DY348" s="779"/>
      <c r="DZ348" s="779"/>
      <c r="EA348" s="779"/>
      <c r="EB348" s="779"/>
      <c r="EC348" s="779"/>
      <c r="ED348" s="779"/>
      <c r="EE348" s="779"/>
      <c r="EF348" s="779"/>
      <c r="EG348" s="779"/>
      <c r="EH348" s="779"/>
      <c r="EI348" s="779"/>
      <c r="EJ348" s="779"/>
      <c r="EK348" s="779"/>
      <c r="EL348" s="779"/>
      <c r="EM348" s="779"/>
      <c r="EN348" s="779"/>
      <c r="EO348" s="779"/>
      <c r="EP348" s="779"/>
      <c r="EQ348" s="779"/>
      <c r="ER348" s="779"/>
      <c r="ES348" s="779"/>
      <c r="ET348" s="779"/>
      <c r="EU348" s="779"/>
      <c r="EV348" s="779"/>
      <c r="EW348" s="779"/>
      <c r="EX348" s="779"/>
      <c r="EY348" s="779"/>
      <c r="EZ348" s="779"/>
      <c r="FA348" s="779"/>
      <c r="FB348" s="779"/>
      <c r="FC348" s="779"/>
    </row>
    <row r="349" spans="1:159" ht="22">
      <c r="A349" s="778"/>
      <c r="B349" s="778"/>
      <c r="C349" s="778"/>
      <c r="D349" s="778"/>
      <c r="E349" s="778"/>
      <c r="F349" s="778"/>
      <c r="G349" s="778"/>
      <c r="H349" s="778"/>
      <c r="I349" s="778"/>
      <c r="J349" s="778"/>
      <c r="K349" s="778"/>
      <c r="L349" s="778"/>
      <c r="M349" s="778"/>
      <c r="N349" s="778"/>
      <c r="O349" s="778"/>
      <c r="P349" s="778"/>
      <c r="Q349" s="778"/>
      <c r="R349" s="778"/>
      <c r="S349" s="778"/>
      <c r="T349" s="778"/>
      <c r="U349" s="778"/>
      <c r="V349" s="778"/>
      <c r="W349" s="778"/>
      <c r="X349" s="778"/>
      <c r="Y349" s="778"/>
      <c r="Z349" s="778"/>
      <c r="AA349" s="778"/>
      <c r="AB349" s="778"/>
      <c r="AC349" s="778"/>
      <c r="AD349" s="778"/>
      <c r="AE349" s="778"/>
      <c r="AF349" s="778"/>
      <c r="AG349" s="778"/>
      <c r="AH349" s="778"/>
      <c r="AI349" s="778"/>
      <c r="AJ349" s="778"/>
      <c r="AK349" s="778"/>
      <c r="AL349" s="778"/>
      <c r="AM349" s="778"/>
      <c r="AN349" s="778"/>
      <c r="AO349" s="778"/>
      <c r="AP349" s="778"/>
      <c r="AQ349" s="778"/>
      <c r="AR349" s="778"/>
      <c r="AS349" s="778"/>
      <c r="AT349" s="778"/>
      <c r="AU349" s="778"/>
      <c r="AV349" s="778"/>
      <c r="AW349" s="778"/>
      <c r="AX349" s="778"/>
      <c r="AY349" s="778"/>
      <c r="AZ349" s="778"/>
      <c r="BA349" s="778"/>
      <c r="BB349" s="778"/>
      <c r="BC349" s="778"/>
      <c r="BD349" s="778"/>
      <c r="BE349" s="778"/>
      <c r="BF349" s="778"/>
      <c r="BG349" s="778"/>
      <c r="BH349" s="778"/>
      <c r="BI349" s="778"/>
      <c r="BJ349" s="778"/>
      <c r="BK349" s="778"/>
      <c r="BL349" s="778"/>
      <c r="BM349" s="778"/>
      <c r="BN349" s="778"/>
      <c r="BO349" s="778"/>
      <c r="BP349" s="778"/>
      <c r="BQ349" s="778"/>
      <c r="BR349" s="778"/>
      <c r="BS349" s="778"/>
      <c r="BT349" s="778"/>
      <c r="BU349" s="778"/>
      <c r="BV349" s="778"/>
      <c r="BW349" s="778"/>
      <c r="BX349" s="778"/>
      <c r="BY349" s="778"/>
      <c r="BZ349" s="778"/>
      <c r="CA349" s="778"/>
      <c r="CB349" s="778"/>
      <c r="CC349" s="778"/>
      <c r="CD349" s="778"/>
      <c r="CE349" s="778"/>
      <c r="CF349" s="778"/>
      <c r="CG349" s="778"/>
      <c r="CH349" s="778"/>
      <c r="CI349" s="778"/>
      <c r="CJ349" s="778"/>
      <c r="CK349" s="778"/>
      <c r="CL349" s="778"/>
      <c r="CM349" s="778"/>
      <c r="CN349" s="778"/>
      <c r="CO349" s="778"/>
      <c r="CP349" s="778"/>
      <c r="CQ349" s="778"/>
      <c r="CR349" s="778"/>
      <c r="CS349" s="778"/>
      <c r="CT349" s="778"/>
      <c r="CU349" s="778"/>
      <c r="CV349" s="778"/>
      <c r="CW349" s="778"/>
      <c r="CX349" s="778"/>
      <c r="CY349" s="778"/>
      <c r="CZ349" s="778"/>
      <c r="DA349" s="778"/>
      <c r="DB349" s="778"/>
      <c r="DC349" s="778"/>
      <c r="DD349" s="778"/>
      <c r="DE349" s="778"/>
      <c r="DF349" s="778"/>
      <c r="DG349" s="778"/>
      <c r="DH349" s="778"/>
      <c r="DI349" s="778"/>
      <c r="DJ349" s="778"/>
      <c r="DK349" s="778"/>
      <c r="DL349" s="778"/>
      <c r="DM349" s="778"/>
      <c r="DN349" s="778"/>
      <c r="DO349" s="778"/>
      <c r="DP349" s="778"/>
      <c r="DQ349" s="778"/>
      <c r="DR349" s="778"/>
      <c r="DS349" s="778"/>
      <c r="DT349" s="779"/>
      <c r="DU349" s="779"/>
      <c r="DV349" s="779"/>
      <c r="DW349" s="779"/>
      <c r="DX349" s="779"/>
      <c r="DY349" s="779"/>
      <c r="DZ349" s="779"/>
      <c r="EA349" s="779"/>
      <c r="EB349" s="779"/>
      <c r="EC349" s="779"/>
      <c r="ED349" s="779"/>
      <c r="EE349" s="779"/>
      <c r="EF349" s="779"/>
      <c r="EG349" s="779"/>
      <c r="EH349" s="779"/>
      <c r="EI349" s="779"/>
      <c r="EJ349" s="779"/>
      <c r="EK349" s="779"/>
      <c r="EL349" s="779"/>
      <c r="EM349" s="779"/>
      <c r="EN349" s="779"/>
      <c r="EO349" s="779"/>
      <c r="EP349" s="779"/>
      <c r="EQ349" s="779"/>
      <c r="ER349" s="779"/>
      <c r="ES349" s="779"/>
      <c r="ET349" s="779"/>
      <c r="EU349" s="779"/>
      <c r="EV349" s="779"/>
      <c r="EW349" s="779"/>
      <c r="EX349" s="779"/>
      <c r="EY349" s="779"/>
      <c r="EZ349" s="779"/>
      <c r="FA349" s="779"/>
      <c r="FB349" s="779"/>
      <c r="FC349" s="779"/>
    </row>
    <row r="350" spans="1:159" ht="22">
      <c r="A350" s="778"/>
      <c r="B350" s="778"/>
      <c r="C350" s="778"/>
      <c r="D350" s="778"/>
      <c r="E350" s="778"/>
      <c r="F350" s="778"/>
      <c r="G350" s="778"/>
      <c r="H350" s="778"/>
      <c r="I350" s="778"/>
      <c r="J350" s="778"/>
      <c r="K350" s="778"/>
      <c r="L350" s="778"/>
      <c r="M350" s="778"/>
      <c r="N350" s="778"/>
      <c r="O350" s="778"/>
      <c r="P350" s="778"/>
      <c r="Q350" s="778"/>
      <c r="R350" s="778"/>
      <c r="S350" s="778"/>
      <c r="T350" s="778"/>
      <c r="U350" s="778"/>
      <c r="V350" s="778"/>
      <c r="W350" s="778"/>
      <c r="X350" s="778"/>
      <c r="Y350" s="778"/>
      <c r="Z350" s="778"/>
      <c r="AA350" s="778"/>
      <c r="AB350" s="778"/>
      <c r="AC350" s="778"/>
      <c r="AD350" s="778"/>
      <c r="AE350" s="778"/>
      <c r="AF350" s="778"/>
      <c r="AG350" s="778"/>
      <c r="AH350" s="778"/>
      <c r="AI350" s="778"/>
      <c r="AJ350" s="778"/>
      <c r="AK350" s="778"/>
      <c r="AL350" s="778"/>
      <c r="AM350" s="778"/>
      <c r="AN350" s="778"/>
      <c r="AO350" s="778"/>
      <c r="AP350" s="778"/>
      <c r="AQ350" s="778"/>
      <c r="AR350" s="778"/>
      <c r="AS350" s="778"/>
      <c r="AT350" s="778"/>
      <c r="AU350" s="778"/>
      <c r="AV350" s="778"/>
      <c r="AW350" s="778"/>
      <c r="AX350" s="778"/>
      <c r="AY350" s="778"/>
      <c r="AZ350" s="778"/>
      <c r="BA350" s="778"/>
      <c r="BB350" s="778"/>
      <c r="BC350" s="778"/>
      <c r="BD350" s="778"/>
      <c r="BE350" s="778"/>
      <c r="BF350" s="778"/>
      <c r="BG350" s="778"/>
      <c r="BH350" s="778"/>
      <c r="BI350" s="778"/>
      <c r="BJ350" s="778"/>
      <c r="BK350" s="778"/>
      <c r="BL350" s="778"/>
      <c r="BM350" s="778"/>
      <c r="BN350" s="778"/>
      <c r="BO350" s="778"/>
      <c r="BP350" s="778"/>
      <c r="BQ350" s="778"/>
      <c r="BR350" s="778"/>
      <c r="BS350" s="778"/>
      <c r="BT350" s="778"/>
      <c r="BU350" s="778"/>
      <c r="BV350" s="778"/>
      <c r="BW350" s="778"/>
      <c r="BX350" s="778"/>
      <c r="BY350" s="778"/>
      <c r="BZ350" s="778"/>
      <c r="CA350" s="778"/>
      <c r="CB350" s="778"/>
      <c r="CC350" s="778"/>
      <c r="CD350" s="778"/>
      <c r="CE350" s="778"/>
      <c r="CF350" s="778"/>
      <c r="CG350" s="778"/>
      <c r="CH350" s="778"/>
      <c r="CI350" s="778"/>
      <c r="CJ350" s="778"/>
      <c r="CK350" s="778"/>
      <c r="CL350" s="778"/>
      <c r="CM350" s="778"/>
      <c r="CN350" s="778"/>
      <c r="CO350" s="778"/>
      <c r="CP350" s="778"/>
      <c r="CQ350" s="778"/>
      <c r="CR350" s="778"/>
      <c r="CS350" s="778"/>
      <c r="CT350" s="778"/>
      <c r="CU350" s="778"/>
      <c r="CV350" s="778"/>
      <c r="CW350" s="778"/>
      <c r="CX350" s="778"/>
      <c r="CY350" s="778"/>
      <c r="CZ350" s="778"/>
      <c r="DA350" s="778"/>
      <c r="DB350" s="778"/>
      <c r="DC350" s="778"/>
      <c r="DD350" s="778"/>
      <c r="DE350" s="778"/>
      <c r="DF350" s="778"/>
      <c r="DG350" s="778"/>
      <c r="DH350" s="778"/>
      <c r="DI350" s="778"/>
      <c r="DJ350" s="778"/>
      <c r="DK350" s="778"/>
      <c r="DL350" s="778"/>
      <c r="DM350" s="778"/>
      <c r="DN350" s="778"/>
      <c r="DO350" s="778"/>
      <c r="DP350" s="778"/>
      <c r="DQ350" s="778"/>
      <c r="DR350" s="778"/>
      <c r="DS350" s="778"/>
      <c r="DT350" s="779"/>
      <c r="DU350" s="779"/>
      <c r="DV350" s="779"/>
      <c r="DW350" s="779"/>
      <c r="DX350" s="779"/>
      <c r="DY350" s="779"/>
      <c r="DZ350" s="779"/>
      <c r="EA350" s="779"/>
      <c r="EB350" s="779"/>
      <c r="EC350" s="779"/>
      <c r="ED350" s="779"/>
      <c r="EE350" s="779"/>
      <c r="EF350" s="779"/>
      <c r="EG350" s="779"/>
      <c r="EH350" s="779"/>
      <c r="EI350" s="779"/>
      <c r="EJ350" s="779"/>
      <c r="EK350" s="779"/>
      <c r="EL350" s="779"/>
      <c r="EM350" s="779"/>
      <c r="EN350" s="779"/>
      <c r="EO350" s="779"/>
      <c r="EP350" s="779"/>
      <c r="EQ350" s="779"/>
      <c r="ER350" s="779"/>
      <c r="ES350" s="779"/>
      <c r="ET350" s="779"/>
      <c r="EU350" s="779"/>
      <c r="EV350" s="779"/>
      <c r="EW350" s="779"/>
      <c r="EX350" s="779"/>
      <c r="EY350" s="779"/>
      <c r="EZ350" s="779"/>
      <c r="FA350" s="779"/>
      <c r="FB350" s="779"/>
      <c r="FC350" s="779"/>
    </row>
    <row r="351" spans="1:159" ht="22">
      <c r="A351" s="778"/>
      <c r="B351" s="778"/>
      <c r="C351" s="778"/>
      <c r="D351" s="778"/>
      <c r="E351" s="778"/>
      <c r="F351" s="778"/>
      <c r="G351" s="778"/>
      <c r="H351" s="778"/>
      <c r="I351" s="778"/>
      <c r="J351" s="778"/>
      <c r="K351" s="778"/>
      <c r="L351" s="778"/>
      <c r="M351" s="778"/>
      <c r="N351" s="778"/>
      <c r="O351" s="778"/>
      <c r="P351" s="778"/>
      <c r="Q351" s="778"/>
      <c r="R351" s="778"/>
      <c r="S351" s="778"/>
      <c r="T351" s="778"/>
      <c r="U351" s="778"/>
      <c r="V351" s="778"/>
      <c r="W351" s="778"/>
      <c r="X351" s="778"/>
      <c r="Y351" s="778"/>
      <c r="Z351" s="778"/>
      <c r="AA351" s="778"/>
      <c r="AB351" s="778"/>
      <c r="AC351" s="778"/>
      <c r="AD351" s="778"/>
      <c r="AE351" s="778"/>
      <c r="AF351" s="778"/>
      <c r="AG351" s="778"/>
      <c r="AH351" s="778"/>
      <c r="AI351" s="778"/>
      <c r="AJ351" s="778"/>
      <c r="AK351" s="778"/>
      <c r="AL351" s="778"/>
      <c r="AM351" s="778"/>
      <c r="AN351" s="778"/>
      <c r="AO351" s="778"/>
      <c r="AP351" s="778"/>
      <c r="AQ351" s="778"/>
      <c r="AR351" s="778"/>
      <c r="AS351" s="778"/>
      <c r="AT351" s="778"/>
      <c r="AU351" s="778"/>
      <c r="AV351" s="778"/>
      <c r="AW351" s="778"/>
      <c r="AX351" s="778"/>
      <c r="AY351" s="778"/>
      <c r="AZ351" s="778"/>
      <c r="BA351" s="778"/>
      <c r="BB351" s="778"/>
      <c r="BC351" s="778"/>
      <c r="BD351" s="778"/>
      <c r="BE351" s="778"/>
      <c r="BF351" s="778"/>
      <c r="BG351" s="778"/>
      <c r="BH351" s="778"/>
      <c r="BI351" s="778"/>
      <c r="BJ351" s="778"/>
      <c r="BK351" s="778"/>
      <c r="BL351" s="778"/>
      <c r="BM351" s="778"/>
      <c r="BN351" s="778"/>
      <c r="BO351" s="778"/>
      <c r="BP351" s="778"/>
      <c r="BQ351" s="778"/>
      <c r="BR351" s="778"/>
      <c r="BS351" s="778"/>
      <c r="BT351" s="778"/>
      <c r="BU351" s="778"/>
      <c r="BV351" s="778"/>
      <c r="BW351" s="778"/>
      <c r="BX351" s="778"/>
      <c r="BY351" s="778"/>
      <c r="BZ351" s="778"/>
      <c r="CA351" s="778"/>
      <c r="CB351" s="778"/>
      <c r="CC351" s="778"/>
      <c r="CD351" s="778"/>
      <c r="CE351" s="778"/>
      <c r="CF351" s="778"/>
      <c r="CG351" s="778"/>
      <c r="CH351" s="778"/>
      <c r="CI351" s="778"/>
      <c r="CJ351" s="778"/>
      <c r="CK351" s="778"/>
      <c r="CL351" s="778"/>
      <c r="CM351" s="778"/>
      <c r="CN351" s="778"/>
      <c r="CO351" s="778"/>
      <c r="CP351" s="778"/>
      <c r="CQ351" s="778"/>
      <c r="CR351" s="778"/>
      <c r="CS351" s="778"/>
      <c r="CT351" s="778"/>
      <c r="CU351" s="778"/>
      <c r="CV351" s="778"/>
      <c r="CW351" s="778"/>
      <c r="CX351" s="778"/>
      <c r="CY351" s="778"/>
      <c r="CZ351" s="778"/>
      <c r="DA351" s="778"/>
      <c r="DB351" s="778"/>
      <c r="DC351" s="778"/>
      <c r="DD351" s="778"/>
      <c r="DE351" s="778"/>
      <c r="DF351" s="778"/>
      <c r="DG351" s="778"/>
      <c r="DH351" s="778"/>
      <c r="DI351" s="778"/>
      <c r="DJ351" s="778"/>
      <c r="DK351" s="778"/>
      <c r="DL351" s="778"/>
      <c r="DM351" s="778"/>
      <c r="DN351" s="778"/>
      <c r="DO351" s="778"/>
      <c r="DP351" s="778"/>
      <c r="DQ351" s="778"/>
      <c r="DR351" s="778"/>
      <c r="DS351" s="778"/>
      <c r="DT351" s="779"/>
      <c r="DU351" s="779"/>
      <c r="DV351" s="779"/>
      <c r="DW351" s="779"/>
      <c r="DX351" s="779"/>
      <c r="DY351" s="779"/>
      <c r="DZ351" s="779"/>
      <c r="EA351" s="779"/>
      <c r="EB351" s="779"/>
      <c r="EC351" s="779"/>
      <c r="ED351" s="779"/>
      <c r="EE351" s="779"/>
      <c r="EF351" s="779"/>
      <c r="EG351" s="779"/>
      <c r="EH351" s="779"/>
      <c r="EI351" s="779"/>
      <c r="EJ351" s="779"/>
      <c r="EK351" s="779"/>
      <c r="EL351" s="779"/>
      <c r="EM351" s="779"/>
      <c r="EN351" s="779"/>
      <c r="EO351" s="779"/>
      <c r="EP351" s="779"/>
      <c r="EQ351" s="779"/>
      <c r="ER351" s="779"/>
      <c r="ES351" s="779"/>
      <c r="ET351" s="779"/>
      <c r="EU351" s="779"/>
      <c r="EV351" s="779"/>
      <c r="EW351" s="779"/>
      <c r="EX351" s="779"/>
      <c r="EY351" s="779"/>
      <c r="EZ351" s="779"/>
      <c r="FA351" s="779"/>
      <c r="FB351" s="779"/>
      <c r="FC351" s="779"/>
    </row>
    <row r="352" spans="1:159" ht="22">
      <c r="A352" s="778"/>
      <c r="B352" s="778"/>
      <c r="C352" s="778"/>
      <c r="D352" s="778"/>
      <c r="E352" s="778"/>
      <c r="F352" s="778"/>
      <c r="G352" s="778"/>
      <c r="H352" s="778"/>
      <c r="I352" s="778"/>
      <c r="J352" s="778"/>
      <c r="K352" s="778"/>
      <c r="L352" s="778"/>
      <c r="M352" s="778"/>
      <c r="N352" s="778"/>
      <c r="O352" s="778"/>
      <c r="P352" s="778"/>
      <c r="Q352" s="778"/>
      <c r="R352" s="778"/>
      <c r="S352" s="778"/>
      <c r="T352" s="778"/>
      <c r="U352" s="778"/>
      <c r="V352" s="778"/>
      <c r="W352" s="778"/>
      <c r="X352" s="778"/>
      <c r="Y352" s="778"/>
      <c r="Z352" s="778"/>
      <c r="AA352" s="778"/>
      <c r="AB352" s="778"/>
      <c r="AC352" s="778"/>
      <c r="AD352" s="778"/>
      <c r="AE352" s="778"/>
      <c r="AF352" s="778"/>
      <c r="AG352" s="778"/>
      <c r="AH352" s="778"/>
      <c r="AI352" s="778"/>
      <c r="AJ352" s="778"/>
      <c r="AK352" s="778"/>
      <c r="AL352" s="778"/>
      <c r="AM352" s="778"/>
      <c r="AN352" s="778"/>
      <c r="AO352" s="778"/>
      <c r="AP352" s="778"/>
      <c r="AQ352" s="778"/>
      <c r="AR352" s="778"/>
      <c r="AS352" s="778"/>
      <c r="AT352" s="778"/>
      <c r="AU352" s="778"/>
      <c r="AV352" s="778"/>
      <c r="AW352" s="778"/>
      <c r="AX352" s="778"/>
      <c r="AY352" s="778"/>
      <c r="AZ352" s="778"/>
      <c r="BA352" s="778"/>
      <c r="BB352" s="778"/>
      <c r="BC352" s="778"/>
      <c r="BD352" s="778"/>
      <c r="BE352" s="778"/>
      <c r="BF352" s="778"/>
      <c r="BG352" s="778"/>
      <c r="BH352" s="778"/>
      <c r="BI352" s="778"/>
      <c r="BJ352" s="778"/>
      <c r="BK352" s="778"/>
      <c r="BL352" s="778"/>
      <c r="BM352" s="778"/>
      <c r="BN352" s="778"/>
      <c r="BO352" s="778"/>
      <c r="BP352" s="778"/>
      <c r="BQ352" s="778"/>
      <c r="BR352" s="778"/>
      <c r="BS352" s="778"/>
      <c r="BT352" s="778"/>
      <c r="BU352" s="778"/>
      <c r="BV352" s="778"/>
      <c r="BW352" s="778"/>
      <c r="BX352" s="778"/>
      <c r="BY352" s="778"/>
      <c r="BZ352" s="778"/>
      <c r="CA352" s="778"/>
      <c r="CB352" s="778"/>
      <c r="CC352" s="778"/>
      <c r="CD352" s="778"/>
      <c r="CE352" s="778"/>
      <c r="CF352" s="778"/>
      <c r="CG352" s="778"/>
      <c r="CH352" s="778"/>
      <c r="CI352" s="778"/>
      <c r="CJ352" s="778"/>
      <c r="CK352" s="778"/>
      <c r="CL352" s="778"/>
      <c r="CM352" s="778"/>
      <c r="CN352" s="778"/>
      <c r="CO352" s="778"/>
      <c r="CP352" s="778"/>
      <c r="CQ352" s="778"/>
      <c r="CR352" s="778"/>
      <c r="CS352" s="778"/>
      <c r="CT352" s="778"/>
      <c r="CU352" s="778"/>
      <c r="CV352" s="778"/>
      <c r="CW352" s="778"/>
      <c r="CX352" s="778"/>
      <c r="CY352" s="778"/>
      <c r="CZ352" s="778"/>
      <c r="DA352" s="778"/>
      <c r="DB352" s="778"/>
      <c r="DC352" s="778"/>
      <c r="DD352" s="778"/>
      <c r="DE352" s="778"/>
      <c r="DF352" s="778"/>
      <c r="DG352" s="778"/>
      <c r="DH352" s="778"/>
      <c r="DI352" s="778"/>
      <c r="DJ352" s="778"/>
      <c r="DK352" s="778"/>
      <c r="DL352" s="778"/>
      <c r="DM352" s="778"/>
      <c r="DN352" s="778"/>
      <c r="DO352" s="778"/>
      <c r="DP352" s="778"/>
      <c r="DQ352" s="778"/>
      <c r="DR352" s="778"/>
      <c r="DS352" s="778"/>
      <c r="DT352" s="779"/>
      <c r="DU352" s="779"/>
      <c r="DV352" s="779"/>
      <c r="DW352" s="779"/>
      <c r="DX352" s="779"/>
      <c r="DY352" s="779"/>
      <c r="DZ352" s="779"/>
      <c r="EA352" s="779"/>
      <c r="EB352" s="779"/>
      <c r="EC352" s="779"/>
      <c r="ED352" s="779"/>
      <c r="EE352" s="779"/>
      <c r="EF352" s="779"/>
      <c r="EG352" s="779"/>
      <c r="EH352" s="779"/>
      <c r="EI352" s="779"/>
      <c r="EJ352" s="779"/>
      <c r="EK352" s="779"/>
      <c r="EL352" s="779"/>
      <c r="EM352" s="779"/>
      <c r="EN352" s="779"/>
      <c r="EO352" s="779"/>
      <c r="EP352" s="779"/>
      <c r="EQ352" s="779"/>
      <c r="ER352" s="779"/>
      <c r="ES352" s="779"/>
      <c r="ET352" s="779"/>
      <c r="EU352" s="779"/>
      <c r="EV352" s="779"/>
      <c r="EW352" s="779"/>
      <c r="EX352" s="779"/>
      <c r="EY352" s="779"/>
      <c r="EZ352" s="779"/>
      <c r="FA352" s="779"/>
      <c r="FB352" s="779"/>
      <c r="FC352" s="779"/>
    </row>
    <row r="353" spans="1:159" ht="22">
      <c r="A353" s="778"/>
      <c r="B353" s="778"/>
      <c r="C353" s="778"/>
      <c r="D353" s="778"/>
      <c r="E353" s="778"/>
      <c r="F353" s="778"/>
      <c r="G353" s="778"/>
      <c r="H353" s="778"/>
      <c r="I353" s="778"/>
      <c r="J353" s="778"/>
      <c r="K353" s="778"/>
      <c r="L353" s="778"/>
      <c r="M353" s="778"/>
      <c r="N353" s="778"/>
      <c r="O353" s="778"/>
      <c r="P353" s="778"/>
      <c r="Q353" s="778"/>
      <c r="R353" s="778"/>
      <c r="S353" s="778"/>
      <c r="T353" s="778"/>
      <c r="U353" s="778"/>
      <c r="V353" s="778"/>
      <c r="W353" s="778"/>
      <c r="X353" s="778"/>
      <c r="Y353" s="778"/>
      <c r="Z353" s="778"/>
      <c r="AA353" s="778"/>
      <c r="AB353" s="778"/>
      <c r="AC353" s="778"/>
      <c r="AD353" s="778"/>
      <c r="AE353" s="778"/>
      <c r="AF353" s="778"/>
      <c r="AG353" s="778"/>
      <c r="AH353" s="778"/>
      <c r="AI353" s="778"/>
      <c r="AJ353" s="778"/>
      <c r="AK353" s="778"/>
      <c r="AL353" s="778"/>
      <c r="AM353" s="778"/>
      <c r="AN353" s="778"/>
      <c r="AO353" s="778"/>
      <c r="AP353" s="778"/>
      <c r="AQ353" s="778"/>
      <c r="AR353" s="778"/>
      <c r="AS353" s="778"/>
      <c r="AT353" s="778"/>
      <c r="AU353" s="778"/>
      <c r="AV353" s="778"/>
      <c r="AW353" s="778"/>
      <c r="AX353" s="778"/>
      <c r="AY353" s="778"/>
      <c r="AZ353" s="778"/>
      <c r="BA353" s="778"/>
      <c r="BB353" s="778"/>
      <c r="BC353" s="778"/>
      <c r="BD353" s="778"/>
      <c r="BE353" s="778"/>
      <c r="BF353" s="778"/>
      <c r="BG353" s="778"/>
      <c r="BH353" s="778"/>
      <c r="BI353" s="778"/>
      <c r="BJ353" s="778"/>
      <c r="BK353" s="778"/>
      <c r="BL353" s="778"/>
      <c r="BM353" s="778"/>
      <c r="BN353" s="778"/>
      <c r="BO353" s="778"/>
      <c r="BP353" s="778"/>
      <c r="BQ353" s="778"/>
      <c r="BR353" s="778"/>
      <c r="BS353" s="778"/>
      <c r="BT353" s="778"/>
      <c r="BU353" s="778"/>
      <c r="BV353" s="778"/>
      <c r="BW353" s="778"/>
      <c r="BX353" s="778"/>
      <c r="BY353" s="778"/>
      <c r="BZ353" s="778"/>
      <c r="CA353" s="778"/>
      <c r="CB353" s="778"/>
      <c r="CC353" s="778"/>
      <c r="CD353" s="778"/>
      <c r="CE353" s="778"/>
      <c r="CF353" s="778"/>
      <c r="CG353" s="778"/>
      <c r="CH353" s="778"/>
      <c r="CI353" s="778"/>
      <c r="CJ353" s="778"/>
      <c r="CK353" s="778"/>
      <c r="CL353" s="778"/>
      <c r="CM353" s="778"/>
      <c r="CN353" s="778"/>
      <c r="CO353" s="778"/>
      <c r="CP353" s="778"/>
      <c r="CQ353" s="778"/>
      <c r="CR353" s="778"/>
      <c r="CS353" s="778"/>
      <c r="CT353" s="778"/>
      <c r="CU353" s="778"/>
      <c r="CV353" s="778"/>
      <c r="CW353" s="778"/>
      <c r="CX353" s="778"/>
      <c r="CY353" s="778"/>
      <c r="CZ353" s="778"/>
      <c r="DA353" s="778"/>
      <c r="DB353" s="778"/>
      <c r="DC353" s="778"/>
      <c r="DD353" s="778"/>
      <c r="DE353" s="778"/>
      <c r="DF353" s="778"/>
      <c r="DG353" s="778"/>
      <c r="DH353" s="778"/>
      <c r="DI353" s="778"/>
      <c r="DJ353" s="778"/>
      <c r="DK353" s="778"/>
      <c r="DL353" s="778"/>
      <c r="DM353" s="778"/>
      <c r="DN353" s="778"/>
      <c r="DO353" s="778"/>
      <c r="DP353" s="778"/>
      <c r="DQ353" s="778"/>
      <c r="DR353" s="778"/>
      <c r="DS353" s="778"/>
      <c r="DT353" s="779"/>
      <c r="DU353" s="779"/>
      <c r="DV353" s="779"/>
      <c r="DW353" s="779"/>
      <c r="DX353" s="779"/>
      <c r="DY353" s="779"/>
      <c r="DZ353" s="779"/>
      <c r="EA353" s="779"/>
      <c r="EB353" s="779"/>
      <c r="EC353" s="779"/>
      <c r="ED353" s="779"/>
      <c r="EE353" s="779"/>
      <c r="EF353" s="779"/>
      <c r="EG353" s="779"/>
      <c r="EH353" s="779"/>
      <c r="EI353" s="779"/>
      <c r="EJ353" s="779"/>
      <c r="EK353" s="779"/>
      <c r="EL353" s="779"/>
      <c r="EM353" s="779"/>
      <c r="EN353" s="779"/>
      <c r="EO353" s="779"/>
      <c r="EP353" s="779"/>
      <c r="EQ353" s="779"/>
      <c r="ER353" s="779"/>
      <c r="ES353" s="779"/>
      <c r="ET353" s="779"/>
      <c r="EU353" s="779"/>
      <c r="EV353" s="779"/>
      <c r="EW353" s="779"/>
      <c r="EX353" s="779"/>
      <c r="EY353" s="779"/>
      <c r="EZ353" s="779"/>
      <c r="FA353" s="779"/>
      <c r="FB353" s="779"/>
      <c r="FC353" s="779"/>
    </row>
    <row r="354" spans="1:159" ht="22">
      <c r="A354" s="778"/>
      <c r="B354" s="778"/>
      <c r="C354" s="778"/>
      <c r="D354" s="778"/>
      <c r="E354" s="778"/>
      <c r="F354" s="778"/>
      <c r="G354" s="778"/>
      <c r="H354" s="778"/>
      <c r="I354" s="778"/>
      <c r="J354" s="778"/>
      <c r="K354" s="778"/>
      <c r="L354" s="778"/>
      <c r="M354" s="778"/>
      <c r="N354" s="778"/>
      <c r="O354" s="778"/>
      <c r="P354" s="778"/>
      <c r="Q354" s="778"/>
      <c r="R354" s="778"/>
      <c r="S354" s="778"/>
      <c r="T354" s="778"/>
      <c r="U354" s="778"/>
      <c r="V354" s="778"/>
      <c r="W354" s="778"/>
      <c r="X354" s="778"/>
      <c r="Y354" s="778"/>
      <c r="Z354" s="778"/>
      <c r="AA354" s="778"/>
      <c r="AB354" s="778"/>
      <c r="AC354" s="778"/>
      <c r="AD354" s="778"/>
      <c r="AE354" s="778"/>
      <c r="AF354" s="778"/>
      <c r="AG354" s="778"/>
      <c r="AH354" s="778"/>
      <c r="AI354" s="778"/>
      <c r="AJ354" s="778"/>
      <c r="AK354" s="778"/>
      <c r="AL354" s="778"/>
      <c r="AM354" s="778"/>
      <c r="AN354" s="778"/>
      <c r="AO354" s="778"/>
      <c r="AP354" s="778"/>
      <c r="AQ354" s="778"/>
      <c r="AR354" s="778"/>
      <c r="AS354" s="778"/>
      <c r="AT354" s="778"/>
      <c r="AU354" s="778"/>
      <c r="AV354" s="778"/>
      <c r="AW354" s="778"/>
      <c r="AX354" s="778"/>
      <c r="AY354" s="778"/>
      <c r="AZ354" s="778"/>
      <c r="BA354" s="778"/>
      <c r="BB354" s="778"/>
      <c r="BC354" s="778"/>
      <c r="BD354" s="778"/>
      <c r="BE354" s="778"/>
      <c r="BF354" s="778"/>
      <c r="BG354" s="778"/>
      <c r="BH354" s="778"/>
      <c r="BI354" s="778"/>
      <c r="BJ354" s="778"/>
      <c r="BK354" s="778"/>
      <c r="BL354" s="778"/>
      <c r="BM354" s="778"/>
      <c r="BN354" s="778"/>
      <c r="BO354" s="778"/>
      <c r="BP354" s="778"/>
      <c r="BQ354" s="778"/>
      <c r="BR354" s="778"/>
      <c r="BS354" s="778"/>
      <c r="BT354" s="778"/>
      <c r="BU354" s="778"/>
      <c r="BV354" s="778"/>
      <c r="BW354" s="778"/>
      <c r="BX354" s="778"/>
      <c r="BY354" s="778"/>
      <c r="BZ354" s="778"/>
      <c r="CA354" s="778"/>
      <c r="CB354" s="778"/>
      <c r="CC354" s="778"/>
      <c r="CD354" s="778"/>
      <c r="CE354" s="778"/>
      <c r="CF354" s="778"/>
      <c r="CG354" s="778"/>
      <c r="CH354" s="778"/>
      <c r="CI354" s="778"/>
      <c r="CJ354" s="778"/>
      <c r="CK354" s="778"/>
      <c r="CL354" s="778"/>
      <c r="CM354" s="778"/>
      <c r="CN354" s="778"/>
      <c r="CO354" s="778"/>
      <c r="CP354" s="778"/>
      <c r="CQ354" s="778"/>
      <c r="CR354" s="778"/>
      <c r="CS354" s="778"/>
      <c r="CT354" s="778"/>
      <c r="CU354" s="778"/>
      <c r="CV354" s="778"/>
      <c r="CW354" s="778"/>
      <c r="CX354" s="778"/>
      <c r="CY354" s="778"/>
      <c r="CZ354" s="778"/>
      <c r="DA354" s="778"/>
      <c r="DB354" s="778"/>
      <c r="DC354" s="778"/>
      <c r="DD354" s="778"/>
      <c r="DE354" s="778"/>
      <c r="DF354" s="778"/>
      <c r="DG354" s="778"/>
      <c r="DH354" s="778"/>
      <c r="DI354" s="778"/>
      <c r="DJ354" s="778"/>
      <c r="DK354" s="778"/>
      <c r="DL354" s="778"/>
      <c r="DM354" s="778"/>
      <c r="DN354" s="778"/>
      <c r="DO354" s="778"/>
      <c r="DP354" s="778"/>
      <c r="DQ354" s="778"/>
      <c r="DR354" s="778"/>
      <c r="DS354" s="778"/>
      <c r="DT354" s="779"/>
      <c r="DU354" s="779"/>
      <c r="DV354" s="779"/>
      <c r="DW354" s="779"/>
      <c r="DX354" s="779"/>
      <c r="DY354" s="779"/>
      <c r="DZ354" s="779"/>
      <c r="EA354" s="779"/>
      <c r="EB354" s="779"/>
      <c r="EC354" s="779"/>
      <c r="ED354" s="779"/>
      <c r="EE354" s="779"/>
      <c r="EF354" s="779"/>
      <c r="EG354" s="779"/>
      <c r="EH354" s="779"/>
      <c r="EI354" s="779"/>
      <c r="EJ354" s="779"/>
      <c r="EK354" s="779"/>
      <c r="EL354" s="779"/>
      <c r="EM354" s="779"/>
      <c r="EN354" s="779"/>
      <c r="EO354" s="779"/>
      <c r="EP354" s="779"/>
      <c r="EQ354" s="779"/>
      <c r="ER354" s="779"/>
      <c r="ES354" s="779"/>
      <c r="ET354" s="779"/>
      <c r="EU354" s="779"/>
      <c r="EV354" s="779"/>
      <c r="EW354" s="779"/>
      <c r="EX354" s="779"/>
      <c r="EY354" s="779"/>
      <c r="EZ354" s="779"/>
      <c r="FA354" s="779"/>
      <c r="FB354" s="779"/>
      <c r="FC354" s="779"/>
    </row>
    <row r="355" spans="1:159" ht="22">
      <c r="A355" s="778"/>
      <c r="B355" s="778"/>
      <c r="C355" s="778"/>
      <c r="D355" s="778"/>
      <c r="E355" s="778"/>
      <c r="F355" s="778"/>
      <c r="G355" s="778"/>
      <c r="H355" s="778"/>
      <c r="I355" s="778"/>
      <c r="J355" s="778"/>
      <c r="K355" s="778"/>
      <c r="L355" s="778"/>
      <c r="M355" s="778"/>
      <c r="N355" s="778"/>
      <c r="O355" s="778"/>
      <c r="P355" s="778"/>
      <c r="Q355" s="778"/>
      <c r="R355" s="778"/>
      <c r="S355" s="778"/>
      <c r="T355" s="778"/>
      <c r="U355" s="778"/>
      <c r="V355" s="778"/>
      <c r="W355" s="778"/>
      <c r="X355" s="778"/>
      <c r="Y355" s="778"/>
      <c r="Z355" s="778"/>
      <c r="AA355" s="778"/>
      <c r="AB355" s="778"/>
      <c r="AC355" s="778"/>
      <c r="AD355" s="778"/>
      <c r="AE355" s="778"/>
      <c r="AF355" s="778"/>
      <c r="AG355" s="778"/>
      <c r="AH355" s="778"/>
      <c r="AI355" s="778"/>
      <c r="AJ355" s="778"/>
      <c r="AK355" s="778"/>
      <c r="AL355" s="778"/>
      <c r="AM355" s="778"/>
      <c r="AN355" s="778"/>
      <c r="AO355" s="778"/>
      <c r="AP355" s="778"/>
      <c r="AQ355" s="778"/>
      <c r="AR355" s="778"/>
      <c r="AS355" s="778"/>
      <c r="AT355" s="778"/>
      <c r="AU355" s="778"/>
      <c r="AV355" s="778"/>
      <c r="AW355" s="778"/>
      <c r="AX355" s="778"/>
      <c r="AY355" s="778"/>
      <c r="AZ355" s="778"/>
      <c r="BA355" s="778"/>
      <c r="BB355" s="778"/>
      <c r="BC355" s="778"/>
      <c r="BD355" s="778"/>
      <c r="BE355" s="778"/>
      <c r="BF355" s="778"/>
      <c r="BG355" s="778"/>
      <c r="BH355" s="778"/>
      <c r="BI355" s="778"/>
      <c r="BJ355" s="778"/>
      <c r="BK355" s="778"/>
      <c r="BL355" s="778"/>
      <c r="BM355" s="778"/>
      <c r="BN355" s="778"/>
      <c r="BO355" s="778"/>
      <c r="BP355" s="778"/>
      <c r="BQ355" s="778"/>
      <c r="BR355" s="778"/>
      <c r="BS355" s="778"/>
      <c r="BT355" s="778"/>
      <c r="BU355" s="778"/>
      <c r="BV355" s="778"/>
      <c r="BW355" s="778"/>
      <c r="BX355" s="778"/>
      <c r="BY355" s="778"/>
      <c r="BZ355" s="778"/>
      <c r="CA355" s="778"/>
      <c r="CB355" s="778"/>
      <c r="CC355" s="778"/>
      <c r="CD355" s="778"/>
      <c r="CE355" s="778"/>
      <c r="CF355" s="778"/>
      <c r="CG355" s="778"/>
      <c r="CH355" s="778"/>
      <c r="CI355" s="778"/>
      <c r="CJ355" s="778"/>
      <c r="CK355" s="778"/>
      <c r="CL355" s="778"/>
      <c r="CM355" s="778"/>
      <c r="CN355" s="778"/>
      <c r="CO355" s="778"/>
      <c r="CP355" s="778"/>
      <c r="CQ355" s="778"/>
      <c r="CR355" s="778"/>
      <c r="CS355" s="778"/>
      <c r="CT355" s="778"/>
      <c r="CU355" s="778"/>
      <c r="CV355" s="778"/>
      <c r="CW355" s="778"/>
      <c r="CX355" s="778"/>
      <c r="CY355" s="778"/>
      <c r="CZ355" s="778"/>
      <c r="DA355" s="778"/>
      <c r="DB355" s="778"/>
      <c r="DC355" s="778"/>
      <c r="DD355" s="778"/>
      <c r="DE355" s="778"/>
      <c r="DF355" s="778"/>
      <c r="DG355" s="778"/>
      <c r="DH355" s="778"/>
      <c r="DI355" s="778"/>
      <c r="DJ355" s="778"/>
      <c r="DK355" s="778"/>
      <c r="DL355" s="778"/>
      <c r="DM355" s="778"/>
      <c r="DN355" s="778"/>
      <c r="DO355" s="778"/>
      <c r="DP355" s="778"/>
      <c r="DQ355" s="778"/>
      <c r="DR355" s="778"/>
      <c r="DS355" s="778"/>
      <c r="DT355" s="779"/>
      <c r="DU355" s="779"/>
      <c r="DV355" s="779"/>
      <c r="DW355" s="779"/>
      <c r="DX355" s="779"/>
      <c r="DY355" s="779"/>
      <c r="DZ355" s="779"/>
      <c r="EA355" s="779"/>
      <c r="EB355" s="779"/>
      <c r="EC355" s="779"/>
      <c r="ED355" s="779"/>
      <c r="EE355" s="779"/>
      <c r="EF355" s="779"/>
      <c r="EG355" s="779"/>
      <c r="EH355" s="779"/>
      <c r="EI355" s="779"/>
      <c r="EJ355" s="779"/>
      <c r="EK355" s="779"/>
      <c r="EL355" s="779"/>
      <c r="EM355" s="779"/>
      <c r="EN355" s="779"/>
      <c r="EO355" s="779"/>
      <c r="EP355" s="779"/>
      <c r="EQ355" s="779"/>
      <c r="ER355" s="779"/>
      <c r="ES355" s="779"/>
      <c r="ET355" s="779"/>
      <c r="EU355" s="779"/>
      <c r="EV355" s="779"/>
      <c r="EW355" s="779"/>
      <c r="EX355" s="779"/>
      <c r="EY355" s="779"/>
      <c r="EZ355" s="779"/>
      <c r="FA355" s="779"/>
      <c r="FB355" s="779"/>
      <c r="FC355" s="779"/>
    </row>
    <row r="356" spans="1:159" ht="22">
      <c r="A356" s="778"/>
      <c r="B356" s="778"/>
      <c r="C356" s="778"/>
      <c r="D356" s="778"/>
      <c r="E356" s="778"/>
      <c r="F356" s="778"/>
      <c r="G356" s="778"/>
      <c r="H356" s="778"/>
      <c r="I356" s="778"/>
      <c r="J356" s="778"/>
      <c r="K356" s="778"/>
      <c r="L356" s="778"/>
      <c r="M356" s="778"/>
      <c r="N356" s="778"/>
      <c r="O356" s="778"/>
      <c r="P356" s="778"/>
      <c r="Q356" s="778"/>
      <c r="R356" s="778"/>
      <c r="S356" s="778"/>
      <c r="T356" s="778"/>
      <c r="U356" s="778"/>
      <c r="V356" s="778"/>
      <c r="W356" s="778"/>
      <c r="X356" s="778"/>
      <c r="Y356" s="778"/>
      <c r="Z356" s="778"/>
      <c r="AA356" s="778"/>
      <c r="AB356" s="778"/>
      <c r="AC356" s="778"/>
      <c r="AD356" s="778"/>
      <c r="AE356" s="778"/>
      <c r="AF356" s="778"/>
      <c r="AG356" s="778"/>
      <c r="AH356" s="778"/>
      <c r="AI356" s="778"/>
      <c r="AJ356" s="778"/>
      <c r="AK356" s="778"/>
      <c r="AL356" s="778"/>
      <c r="AM356" s="778"/>
      <c r="AN356" s="778"/>
      <c r="AO356" s="778"/>
      <c r="AP356" s="778"/>
      <c r="AQ356" s="778"/>
      <c r="AR356" s="778"/>
      <c r="AS356" s="778"/>
      <c r="AT356" s="778"/>
      <c r="AU356" s="778"/>
      <c r="AV356" s="778"/>
      <c r="AW356" s="778"/>
      <c r="AX356" s="778"/>
      <c r="AY356" s="778"/>
      <c r="AZ356" s="778"/>
      <c r="BA356" s="778"/>
      <c r="BB356" s="778"/>
      <c r="BC356" s="778"/>
      <c r="BD356" s="778"/>
      <c r="BE356" s="778"/>
      <c r="BF356" s="778"/>
      <c r="BG356" s="778"/>
      <c r="BH356" s="778"/>
      <c r="BI356" s="778"/>
      <c r="BJ356" s="778"/>
      <c r="BK356" s="778"/>
      <c r="BL356" s="778"/>
      <c r="BM356" s="778"/>
      <c r="BN356" s="778"/>
      <c r="BO356" s="778"/>
      <c r="BP356" s="778"/>
      <c r="BQ356" s="778"/>
      <c r="BR356" s="778"/>
      <c r="BS356" s="778"/>
      <c r="BT356" s="778"/>
      <c r="BU356" s="778"/>
      <c r="BV356" s="778"/>
      <c r="BW356" s="778"/>
      <c r="BX356" s="778"/>
      <c r="BY356" s="778"/>
      <c r="BZ356" s="778"/>
      <c r="CA356" s="778"/>
      <c r="CB356" s="778"/>
      <c r="CC356" s="778"/>
      <c r="CD356" s="778"/>
      <c r="CE356" s="778"/>
      <c r="CF356" s="778"/>
      <c r="CG356" s="778"/>
      <c r="CH356" s="778"/>
      <c r="CI356" s="778"/>
      <c r="CJ356" s="778"/>
      <c r="CK356" s="778"/>
      <c r="CL356" s="778"/>
      <c r="CM356" s="778"/>
      <c r="CN356" s="778"/>
      <c r="CO356" s="778"/>
      <c r="CP356" s="778"/>
      <c r="CQ356" s="778"/>
      <c r="CR356" s="778"/>
      <c r="CS356" s="778"/>
      <c r="CT356" s="778"/>
      <c r="CU356" s="778"/>
      <c r="CV356" s="778"/>
      <c r="CW356" s="778"/>
      <c r="CX356" s="778"/>
      <c r="CY356" s="778"/>
      <c r="CZ356" s="778"/>
      <c r="DA356" s="778"/>
      <c r="DB356" s="778"/>
      <c r="DC356" s="778"/>
      <c r="DD356" s="778"/>
      <c r="DE356" s="778"/>
      <c r="DF356" s="778"/>
      <c r="DG356" s="778"/>
      <c r="DH356" s="778"/>
      <c r="DI356" s="778"/>
      <c r="DJ356" s="778"/>
      <c r="DK356" s="778"/>
      <c r="DL356" s="778"/>
      <c r="DM356" s="778"/>
      <c r="DN356" s="778"/>
      <c r="DO356" s="778"/>
      <c r="DP356" s="778"/>
      <c r="DQ356" s="778"/>
      <c r="DR356" s="778"/>
      <c r="DS356" s="778"/>
      <c r="DT356" s="779"/>
      <c r="DU356" s="779"/>
      <c r="DV356" s="779"/>
      <c r="DW356" s="779"/>
      <c r="DX356" s="779"/>
      <c r="DY356" s="779"/>
      <c r="DZ356" s="779"/>
      <c r="EA356" s="779"/>
      <c r="EB356" s="779"/>
      <c r="EC356" s="779"/>
      <c r="ED356" s="779"/>
      <c r="EE356" s="779"/>
      <c r="EF356" s="779"/>
      <c r="EG356" s="779"/>
      <c r="EH356" s="779"/>
      <c r="EI356" s="779"/>
      <c r="EJ356" s="779"/>
      <c r="EK356" s="779"/>
      <c r="EL356" s="779"/>
      <c r="EM356" s="779"/>
      <c r="EN356" s="779"/>
      <c r="EO356" s="779"/>
      <c r="EP356" s="779"/>
      <c r="EQ356" s="779"/>
      <c r="ER356" s="779"/>
      <c r="ES356" s="779"/>
      <c r="ET356" s="779"/>
      <c r="EU356" s="779"/>
      <c r="EV356" s="779"/>
      <c r="EW356" s="779"/>
      <c r="EX356" s="779"/>
      <c r="EY356" s="779"/>
      <c r="EZ356" s="779"/>
      <c r="FA356" s="779"/>
      <c r="FB356" s="779"/>
      <c r="FC356" s="779"/>
    </row>
    <row r="357" spans="1:159" ht="22">
      <c r="A357" s="778"/>
      <c r="B357" s="778"/>
      <c r="C357" s="778"/>
      <c r="D357" s="778"/>
      <c r="E357" s="778"/>
      <c r="F357" s="778"/>
      <c r="G357" s="778"/>
      <c r="H357" s="778"/>
      <c r="I357" s="778"/>
      <c r="J357" s="778"/>
      <c r="K357" s="778"/>
      <c r="L357" s="778"/>
      <c r="M357" s="778"/>
      <c r="N357" s="778"/>
      <c r="O357" s="778"/>
      <c r="P357" s="778"/>
      <c r="Q357" s="778"/>
      <c r="R357" s="778"/>
      <c r="S357" s="778"/>
      <c r="T357" s="778"/>
      <c r="U357" s="778"/>
      <c r="V357" s="778"/>
      <c r="W357" s="778"/>
      <c r="X357" s="778"/>
      <c r="Y357" s="778"/>
      <c r="Z357" s="778"/>
      <c r="AA357" s="778"/>
      <c r="AB357" s="778"/>
      <c r="AC357" s="778"/>
      <c r="AD357" s="778"/>
      <c r="AE357" s="778"/>
      <c r="AF357" s="778"/>
      <c r="AG357" s="778"/>
      <c r="AH357" s="778"/>
      <c r="AI357" s="778"/>
      <c r="AJ357" s="778"/>
      <c r="AK357" s="778"/>
      <c r="AL357" s="778"/>
      <c r="AM357" s="778"/>
      <c r="AN357" s="778"/>
      <c r="AO357" s="778"/>
      <c r="AP357" s="778"/>
      <c r="AQ357" s="778"/>
      <c r="AR357" s="778"/>
      <c r="AS357" s="778"/>
      <c r="AT357" s="778"/>
      <c r="AU357" s="778"/>
      <c r="AV357" s="778"/>
      <c r="AW357" s="778"/>
      <c r="AX357" s="778"/>
      <c r="AY357" s="778"/>
      <c r="AZ357" s="778"/>
      <c r="BA357" s="778"/>
      <c r="BB357" s="778"/>
      <c r="BC357" s="778"/>
      <c r="BD357" s="778"/>
      <c r="BE357" s="778"/>
      <c r="BF357" s="778"/>
      <c r="BG357" s="778"/>
      <c r="BH357" s="778"/>
      <c r="BI357" s="778"/>
      <c r="BJ357" s="778"/>
      <c r="BK357" s="778"/>
      <c r="BL357" s="778"/>
      <c r="BM357" s="778"/>
      <c r="BN357" s="778"/>
      <c r="BO357" s="778"/>
      <c r="BP357" s="778"/>
      <c r="BQ357" s="778"/>
      <c r="BR357" s="778"/>
      <c r="BS357" s="778"/>
      <c r="BT357" s="778"/>
      <c r="BU357" s="778"/>
      <c r="BV357" s="778"/>
      <c r="BW357" s="778"/>
      <c r="BX357" s="778"/>
      <c r="BY357" s="778"/>
      <c r="BZ357" s="778"/>
      <c r="CA357" s="778"/>
      <c r="CB357" s="778"/>
      <c r="CC357" s="778"/>
      <c r="CD357" s="778"/>
      <c r="CE357" s="778"/>
      <c r="CF357" s="778"/>
      <c r="CG357" s="778"/>
      <c r="CH357" s="778"/>
      <c r="CI357" s="778"/>
      <c r="CJ357" s="778"/>
      <c r="CK357" s="778"/>
      <c r="CL357" s="778"/>
      <c r="CM357" s="778"/>
      <c r="CN357" s="778"/>
      <c r="CO357" s="778"/>
      <c r="CP357" s="778"/>
      <c r="CQ357" s="778"/>
      <c r="CR357" s="778"/>
      <c r="CS357" s="778"/>
      <c r="CT357" s="778"/>
      <c r="CU357" s="778"/>
      <c r="CV357" s="778"/>
      <c r="CW357" s="778"/>
      <c r="CX357" s="778"/>
      <c r="CY357" s="778"/>
      <c r="CZ357" s="778"/>
      <c r="DA357" s="778"/>
      <c r="DB357" s="778"/>
      <c r="DC357" s="778"/>
      <c r="DD357" s="778"/>
      <c r="DE357" s="778"/>
      <c r="DF357" s="778"/>
      <c r="DG357" s="778"/>
      <c r="DH357" s="778"/>
      <c r="DI357" s="778"/>
      <c r="DJ357" s="778"/>
      <c r="DK357" s="778"/>
      <c r="DL357" s="778"/>
      <c r="DM357" s="778"/>
      <c r="DN357" s="778"/>
      <c r="DO357" s="778"/>
      <c r="DP357" s="778"/>
      <c r="DQ357" s="778"/>
      <c r="DR357" s="778"/>
      <c r="DS357" s="778"/>
      <c r="DT357" s="779"/>
      <c r="DU357" s="779"/>
      <c r="DV357" s="779"/>
      <c r="DW357" s="779"/>
      <c r="DX357" s="779"/>
      <c r="DY357" s="779"/>
      <c r="DZ357" s="779"/>
      <c r="EA357" s="779"/>
      <c r="EB357" s="779"/>
      <c r="EC357" s="779"/>
      <c r="ED357" s="779"/>
      <c r="EE357" s="779"/>
      <c r="EF357" s="779"/>
      <c r="EG357" s="779"/>
      <c r="EH357" s="779"/>
      <c r="EI357" s="779"/>
      <c r="EJ357" s="779"/>
      <c r="EK357" s="779"/>
      <c r="EL357" s="779"/>
      <c r="EM357" s="779"/>
      <c r="EN357" s="779"/>
      <c r="EO357" s="779"/>
      <c r="EP357" s="779"/>
      <c r="EQ357" s="779"/>
      <c r="ER357" s="779"/>
      <c r="ES357" s="779"/>
      <c r="ET357" s="779"/>
      <c r="EU357" s="779"/>
      <c r="EV357" s="779"/>
      <c r="EW357" s="779"/>
      <c r="EX357" s="779"/>
      <c r="EY357" s="779"/>
      <c r="EZ357" s="779"/>
      <c r="FA357" s="779"/>
      <c r="FB357" s="779"/>
      <c r="FC357" s="779"/>
    </row>
    <row r="358" spans="1:159" ht="22">
      <c r="A358" s="778"/>
      <c r="B358" s="778"/>
      <c r="C358" s="778"/>
      <c r="D358" s="778"/>
      <c r="E358" s="778"/>
      <c r="F358" s="778"/>
      <c r="G358" s="778"/>
      <c r="H358" s="778"/>
      <c r="I358" s="778"/>
      <c r="J358" s="778"/>
      <c r="K358" s="778"/>
      <c r="L358" s="778"/>
      <c r="M358" s="778"/>
      <c r="N358" s="778"/>
      <c r="O358" s="778"/>
      <c r="P358" s="778"/>
      <c r="Q358" s="778"/>
      <c r="R358" s="778"/>
      <c r="S358" s="778"/>
      <c r="T358" s="778"/>
      <c r="U358" s="778"/>
      <c r="V358" s="778"/>
      <c r="W358" s="778"/>
      <c r="X358" s="778"/>
      <c r="Y358" s="778"/>
      <c r="Z358" s="778"/>
      <c r="AA358" s="778"/>
      <c r="AB358" s="778"/>
      <c r="AC358" s="778"/>
      <c r="AD358" s="778"/>
      <c r="AE358" s="778"/>
      <c r="AF358" s="778"/>
      <c r="AG358" s="778"/>
      <c r="AH358" s="778"/>
      <c r="AI358" s="778"/>
      <c r="AJ358" s="778"/>
      <c r="AK358" s="778"/>
      <c r="AL358" s="778"/>
      <c r="AM358" s="778"/>
      <c r="AN358" s="778"/>
      <c r="AO358" s="778"/>
      <c r="AP358" s="778"/>
      <c r="AQ358" s="778"/>
      <c r="AR358" s="778"/>
      <c r="AS358" s="778"/>
      <c r="AT358" s="778"/>
      <c r="AU358" s="778"/>
      <c r="AV358" s="778"/>
      <c r="AW358" s="778"/>
      <c r="AX358" s="778"/>
      <c r="AY358" s="778"/>
      <c r="AZ358" s="778"/>
      <c r="BA358" s="778"/>
      <c r="BB358" s="778"/>
      <c r="BC358" s="778"/>
      <c r="BD358" s="778"/>
      <c r="BE358" s="778"/>
      <c r="BF358" s="778"/>
      <c r="BG358" s="778"/>
      <c r="BH358" s="778"/>
      <c r="BI358" s="778"/>
      <c r="BJ358" s="778"/>
      <c r="BK358" s="778"/>
      <c r="BL358" s="778"/>
      <c r="BM358" s="778"/>
      <c r="BN358" s="778"/>
      <c r="BO358" s="778"/>
      <c r="BP358" s="778"/>
      <c r="BQ358" s="778"/>
      <c r="BR358" s="778"/>
      <c r="BS358" s="778"/>
      <c r="BT358" s="778"/>
      <c r="BU358" s="778"/>
      <c r="BV358" s="778"/>
      <c r="BW358" s="778"/>
      <c r="BX358" s="778"/>
      <c r="BY358" s="778"/>
      <c r="BZ358" s="778"/>
      <c r="CA358" s="778"/>
      <c r="CB358" s="778"/>
      <c r="CC358" s="778"/>
      <c r="CD358" s="778"/>
      <c r="CE358" s="778"/>
      <c r="CF358" s="778"/>
      <c r="CG358" s="778"/>
      <c r="CH358" s="778"/>
      <c r="CI358" s="778"/>
      <c r="CJ358" s="778"/>
      <c r="CK358" s="778"/>
      <c r="CL358" s="778"/>
      <c r="CM358" s="778"/>
      <c r="CN358" s="778"/>
      <c r="CO358" s="778"/>
      <c r="CP358" s="778"/>
      <c r="CQ358" s="778"/>
      <c r="CR358" s="778"/>
      <c r="CS358" s="778"/>
      <c r="CT358" s="778"/>
      <c r="CU358" s="778"/>
      <c r="CV358" s="778"/>
      <c r="CW358" s="778"/>
      <c r="CX358" s="778"/>
      <c r="CY358" s="778"/>
      <c r="CZ358" s="778"/>
      <c r="DA358" s="778"/>
      <c r="DB358" s="778"/>
      <c r="DC358" s="778"/>
      <c r="DD358" s="778"/>
      <c r="DE358" s="778"/>
      <c r="DF358" s="778"/>
      <c r="DG358" s="778"/>
      <c r="DH358" s="778"/>
      <c r="DI358" s="778"/>
      <c r="DJ358" s="778"/>
      <c r="DK358" s="778"/>
      <c r="DL358" s="778"/>
      <c r="DM358" s="778"/>
      <c r="DN358" s="778"/>
      <c r="DO358" s="778"/>
      <c r="DP358" s="778"/>
      <c r="DQ358" s="778"/>
      <c r="DR358" s="778"/>
      <c r="DS358" s="778"/>
      <c r="DT358" s="779"/>
      <c r="DU358" s="779"/>
      <c r="DV358" s="779"/>
      <c r="DW358" s="779"/>
      <c r="DX358" s="779"/>
      <c r="DY358" s="779"/>
      <c r="DZ358" s="779"/>
      <c r="EA358" s="779"/>
      <c r="EB358" s="779"/>
      <c r="EC358" s="779"/>
      <c r="ED358" s="779"/>
      <c r="EE358" s="779"/>
      <c r="EF358" s="779"/>
      <c r="EG358" s="779"/>
      <c r="EH358" s="779"/>
      <c r="EI358" s="779"/>
      <c r="EJ358" s="779"/>
      <c r="EK358" s="779"/>
      <c r="EL358" s="779"/>
      <c r="EM358" s="779"/>
      <c r="EN358" s="779"/>
      <c r="EO358" s="779"/>
      <c r="EP358" s="779"/>
      <c r="EQ358" s="779"/>
      <c r="ER358" s="779"/>
      <c r="ES358" s="779"/>
      <c r="ET358" s="779"/>
      <c r="EU358" s="779"/>
      <c r="EV358" s="779"/>
      <c r="EW358" s="779"/>
      <c r="EX358" s="779"/>
      <c r="EY358" s="779"/>
      <c r="EZ358" s="779"/>
      <c r="FA358" s="779"/>
      <c r="FB358" s="779"/>
      <c r="FC358" s="779"/>
    </row>
    <row r="359" spans="1:159" ht="22">
      <c r="A359" s="778"/>
      <c r="B359" s="778"/>
      <c r="C359" s="778"/>
      <c r="D359" s="778"/>
      <c r="E359" s="778"/>
      <c r="F359" s="778"/>
      <c r="G359" s="778"/>
      <c r="H359" s="778"/>
      <c r="I359" s="778"/>
      <c r="J359" s="778"/>
      <c r="K359" s="778"/>
      <c r="L359" s="778"/>
      <c r="M359" s="778"/>
      <c r="N359" s="778"/>
      <c r="O359" s="778"/>
      <c r="P359" s="778"/>
      <c r="Q359" s="778"/>
      <c r="R359" s="778"/>
      <c r="S359" s="778"/>
      <c r="T359" s="778"/>
      <c r="U359" s="778"/>
      <c r="V359" s="778"/>
      <c r="W359" s="778"/>
      <c r="X359" s="778"/>
      <c r="Y359" s="778"/>
      <c r="Z359" s="778"/>
      <c r="AA359" s="778"/>
      <c r="AB359" s="778"/>
      <c r="AC359" s="778"/>
      <c r="AD359" s="778"/>
      <c r="AE359" s="778"/>
      <c r="AF359" s="778"/>
      <c r="AG359" s="778"/>
      <c r="AH359" s="778"/>
      <c r="AI359" s="778"/>
      <c r="AJ359" s="778"/>
      <c r="AK359" s="778"/>
      <c r="AL359" s="778"/>
      <c r="AM359" s="778"/>
      <c r="AN359" s="778"/>
      <c r="AO359" s="778"/>
      <c r="AP359" s="778"/>
      <c r="AQ359" s="778"/>
      <c r="AR359" s="778"/>
      <c r="AS359" s="778"/>
      <c r="AT359" s="778"/>
      <c r="AU359" s="778"/>
      <c r="AV359" s="778"/>
      <c r="AW359" s="778"/>
      <c r="AX359" s="778"/>
      <c r="AY359" s="778"/>
      <c r="AZ359" s="778"/>
      <c r="BA359" s="778"/>
      <c r="BB359" s="778"/>
      <c r="BC359" s="778"/>
      <c r="BD359" s="778"/>
      <c r="BE359" s="778"/>
      <c r="BF359" s="778"/>
      <c r="BG359" s="778"/>
      <c r="BH359" s="778"/>
      <c r="BI359" s="778"/>
      <c r="BJ359" s="778"/>
      <c r="BK359" s="778"/>
      <c r="BL359" s="778"/>
      <c r="BM359" s="778"/>
      <c r="BN359" s="778"/>
      <c r="BO359" s="778"/>
      <c r="BP359" s="778"/>
      <c r="BQ359" s="778"/>
      <c r="BR359" s="778"/>
      <c r="BS359" s="778"/>
      <c r="BT359" s="778"/>
      <c r="BU359" s="778"/>
      <c r="BV359" s="778"/>
      <c r="BW359" s="778"/>
      <c r="BX359" s="778"/>
      <c r="BY359" s="778"/>
      <c r="BZ359" s="778"/>
      <c r="CA359" s="778"/>
      <c r="CB359" s="778"/>
      <c r="CC359" s="778"/>
      <c r="CD359" s="778"/>
      <c r="CE359" s="778"/>
      <c r="CF359" s="778"/>
      <c r="CG359" s="778"/>
      <c r="CH359" s="778"/>
      <c r="CI359" s="778"/>
      <c r="CJ359" s="778"/>
      <c r="CK359" s="778"/>
      <c r="CL359" s="778"/>
      <c r="CM359" s="778"/>
      <c r="CN359" s="778"/>
      <c r="CO359" s="778"/>
      <c r="CP359" s="778"/>
      <c r="CQ359" s="778"/>
      <c r="CR359" s="778"/>
      <c r="CS359" s="778"/>
      <c r="CT359" s="778"/>
      <c r="CU359" s="778"/>
      <c r="CV359" s="778"/>
      <c r="CW359" s="778"/>
      <c r="CX359" s="778"/>
      <c r="CY359" s="778"/>
      <c r="CZ359" s="778"/>
      <c r="DA359" s="778"/>
      <c r="DB359" s="778"/>
      <c r="DC359" s="778"/>
      <c r="DD359" s="778"/>
      <c r="DE359" s="778"/>
      <c r="DF359" s="778"/>
      <c r="DG359" s="778"/>
      <c r="DH359" s="778"/>
      <c r="DI359" s="778"/>
      <c r="DJ359" s="778"/>
      <c r="DK359" s="778"/>
      <c r="DL359" s="778"/>
      <c r="DM359" s="778"/>
      <c r="DN359" s="778"/>
      <c r="DO359" s="778"/>
      <c r="DP359" s="778"/>
      <c r="DQ359" s="778"/>
      <c r="DR359" s="778"/>
      <c r="DS359" s="778"/>
      <c r="DT359" s="779"/>
      <c r="DU359" s="779"/>
      <c r="DV359" s="779"/>
      <c r="DW359" s="779"/>
      <c r="DX359" s="779"/>
      <c r="DY359" s="779"/>
      <c r="DZ359" s="779"/>
      <c r="EA359" s="779"/>
      <c r="EB359" s="779"/>
      <c r="EC359" s="779"/>
      <c r="ED359" s="779"/>
      <c r="EE359" s="779"/>
      <c r="EF359" s="779"/>
      <c r="EG359" s="779"/>
      <c r="EH359" s="779"/>
      <c r="EI359" s="779"/>
      <c r="EJ359" s="779"/>
      <c r="EK359" s="779"/>
      <c r="EL359" s="779"/>
      <c r="EM359" s="779"/>
      <c r="EN359" s="779"/>
      <c r="EO359" s="779"/>
      <c r="EP359" s="779"/>
      <c r="EQ359" s="779"/>
      <c r="ER359" s="779"/>
      <c r="ES359" s="779"/>
      <c r="ET359" s="779"/>
      <c r="EU359" s="779"/>
      <c r="EV359" s="779"/>
      <c r="EW359" s="779"/>
      <c r="EX359" s="779"/>
      <c r="EY359" s="779"/>
      <c r="EZ359" s="779"/>
      <c r="FA359" s="779"/>
      <c r="FB359" s="779"/>
      <c r="FC359" s="779"/>
    </row>
    <row r="360" spans="1:159" ht="22">
      <c r="A360" s="778"/>
      <c r="B360" s="778"/>
      <c r="C360" s="778"/>
      <c r="D360" s="778"/>
      <c r="E360" s="778"/>
      <c r="F360" s="778"/>
      <c r="G360" s="778"/>
      <c r="H360" s="778"/>
      <c r="I360" s="778"/>
      <c r="J360" s="778"/>
      <c r="K360" s="778"/>
      <c r="L360" s="778"/>
      <c r="M360" s="778"/>
      <c r="N360" s="778"/>
      <c r="O360" s="778"/>
      <c r="P360" s="778"/>
      <c r="Q360" s="778"/>
      <c r="R360" s="778"/>
      <c r="S360" s="778"/>
      <c r="T360" s="778"/>
      <c r="U360" s="778"/>
      <c r="V360" s="778"/>
      <c r="W360" s="778"/>
      <c r="X360" s="778"/>
      <c r="Y360" s="778"/>
      <c r="Z360" s="778"/>
      <c r="AA360" s="778"/>
      <c r="AB360" s="778"/>
      <c r="AC360" s="778"/>
      <c r="AD360" s="778"/>
      <c r="AE360" s="778"/>
      <c r="AF360" s="778"/>
      <c r="AG360" s="778"/>
      <c r="AH360" s="778"/>
      <c r="AI360" s="778"/>
      <c r="AJ360" s="778"/>
      <c r="AK360" s="778"/>
      <c r="AL360" s="778"/>
      <c r="AM360" s="778"/>
      <c r="AN360" s="778"/>
      <c r="AO360" s="778"/>
      <c r="AP360" s="778"/>
      <c r="AQ360" s="778"/>
      <c r="AR360" s="778"/>
      <c r="AS360" s="778"/>
      <c r="AT360" s="778"/>
      <c r="AU360" s="778"/>
      <c r="AV360" s="778"/>
      <c r="AW360" s="778"/>
      <c r="AX360" s="778"/>
      <c r="AY360" s="778"/>
      <c r="AZ360" s="778"/>
      <c r="BA360" s="778"/>
      <c r="BB360" s="778"/>
      <c r="BC360" s="778"/>
      <c r="BD360" s="778"/>
      <c r="BE360" s="778"/>
      <c r="BF360" s="778"/>
      <c r="BG360" s="778"/>
      <c r="BH360" s="778"/>
      <c r="BI360" s="778"/>
      <c r="BJ360" s="778"/>
      <c r="BK360" s="778"/>
      <c r="BL360" s="778"/>
      <c r="BM360" s="778"/>
      <c r="BN360" s="778"/>
      <c r="BO360" s="778"/>
      <c r="BP360" s="778"/>
      <c r="BQ360" s="778"/>
      <c r="BR360" s="778"/>
      <c r="BS360" s="778"/>
      <c r="BT360" s="778"/>
      <c r="BU360" s="778"/>
      <c r="BV360" s="778"/>
      <c r="BW360" s="778"/>
      <c r="BX360" s="778"/>
      <c r="BY360" s="778"/>
      <c r="BZ360" s="778"/>
      <c r="CA360" s="778"/>
      <c r="CB360" s="778"/>
      <c r="CC360" s="778"/>
      <c r="CD360" s="778"/>
      <c r="CE360" s="778"/>
      <c r="CF360" s="778"/>
      <c r="CG360" s="778"/>
      <c r="CH360" s="778"/>
      <c r="CI360" s="778"/>
      <c r="CJ360" s="778"/>
      <c r="CK360" s="778"/>
      <c r="CL360" s="778"/>
      <c r="CM360" s="778"/>
      <c r="CN360" s="778"/>
      <c r="CO360" s="778"/>
      <c r="CP360" s="778"/>
      <c r="CQ360" s="778"/>
      <c r="CR360" s="778"/>
      <c r="CS360" s="778"/>
      <c r="CT360" s="778"/>
      <c r="CU360" s="778"/>
      <c r="CV360" s="778"/>
      <c r="CW360" s="778"/>
      <c r="CX360" s="778"/>
      <c r="CY360" s="778"/>
      <c r="CZ360" s="778"/>
      <c r="DA360" s="778"/>
      <c r="DB360" s="778"/>
      <c r="DC360" s="778"/>
      <c r="DD360" s="778"/>
      <c r="DE360" s="778"/>
      <c r="DF360" s="778"/>
      <c r="DG360" s="778"/>
      <c r="DH360" s="778"/>
      <c r="DI360" s="778"/>
      <c r="DJ360" s="778"/>
      <c r="DK360" s="778"/>
      <c r="DL360" s="778"/>
      <c r="DM360" s="778"/>
      <c r="DN360" s="778"/>
      <c r="DO360" s="778"/>
      <c r="DP360" s="778"/>
      <c r="DQ360" s="778"/>
      <c r="DR360" s="778"/>
      <c r="DS360" s="778"/>
      <c r="DT360" s="779"/>
      <c r="DU360" s="779"/>
      <c r="DV360" s="779"/>
      <c r="DW360" s="779"/>
      <c r="DX360" s="779"/>
      <c r="DY360" s="779"/>
      <c r="DZ360" s="779"/>
      <c r="EA360" s="779"/>
      <c r="EB360" s="779"/>
      <c r="EC360" s="779"/>
      <c r="ED360" s="779"/>
      <c r="EE360" s="779"/>
      <c r="EF360" s="779"/>
      <c r="EG360" s="779"/>
      <c r="EH360" s="779"/>
      <c r="EI360" s="779"/>
      <c r="EJ360" s="779"/>
      <c r="EK360" s="779"/>
      <c r="EL360" s="779"/>
      <c r="EM360" s="779"/>
      <c r="EN360" s="779"/>
      <c r="EO360" s="779"/>
      <c r="EP360" s="779"/>
      <c r="EQ360" s="779"/>
      <c r="ER360" s="779"/>
      <c r="ES360" s="779"/>
      <c r="ET360" s="779"/>
      <c r="EU360" s="779"/>
      <c r="EV360" s="779"/>
      <c r="EW360" s="779"/>
      <c r="EX360" s="779"/>
      <c r="EY360" s="779"/>
      <c r="EZ360" s="779"/>
      <c r="FA360" s="779"/>
      <c r="FB360" s="779"/>
      <c r="FC360" s="779"/>
    </row>
    <row r="361" spans="1:159" ht="22">
      <c r="A361" s="778"/>
      <c r="B361" s="778"/>
      <c r="C361" s="778"/>
      <c r="D361" s="778"/>
      <c r="E361" s="778"/>
      <c r="F361" s="778"/>
      <c r="G361" s="778"/>
      <c r="H361" s="778"/>
      <c r="I361" s="778"/>
      <c r="J361" s="778"/>
      <c r="K361" s="778"/>
      <c r="L361" s="778"/>
      <c r="M361" s="778"/>
      <c r="N361" s="778"/>
      <c r="O361" s="778"/>
      <c r="P361" s="778"/>
      <c r="Q361" s="778"/>
      <c r="R361" s="778"/>
      <c r="S361" s="778"/>
      <c r="T361" s="778"/>
      <c r="U361" s="778"/>
      <c r="V361" s="778"/>
      <c r="W361" s="778"/>
      <c r="X361" s="778"/>
      <c r="Y361" s="778"/>
      <c r="Z361" s="778"/>
      <c r="AA361" s="778"/>
      <c r="AB361" s="778"/>
      <c r="AC361" s="778"/>
      <c r="AD361" s="778"/>
      <c r="AE361" s="778"/>
      <c r="AF361" s="778"/>
      <c r="AG361" s="778"/>
      <c r="AH361" s="778"/>
      <c r="AI361" s="778"/>
      <c r="AJ361" s="778"/>
      <c r="AK361" s="778"/>
      <c r="AL361" s="778"/>
      <c r="AM361" s="778"/>
      <c r="AN361" s="778"/>
      <c r="AO361" s="778"/>
      <c r="AP361" s="778"/>
      <c r="AQ361" s="778"/>
      <c r="AR361" s="778"/>
      <c r="AS361" s="778"/>
      <c r="AT361" s="778"/>
      <c r="AU361" s="778"/>
      <c r="AV361" s="778"/>
      <c r="AW361" s="778"/>
      <c r="AX361" s="778"/>
      <c r="AY361" s="778"/>
      <c r="AZ361" s="778"/>
      <c r="BA361" s="778"/>
      <c r="BB361" s="778"/>
      <c r="BC361" s="778"/>
      <c r="BD361" s="778"/>
      <c r="BE361" s="778"/>
      <c r="BF361" s="778"/>
      <c r="BG361" s="778"/>
      <c r="BH361" s="778"/>
      <c r="BI361" s="778"/>
      <c r="BJ361" s="778"/>
      <c r="BK361" s="778"/>
      <c r="BL361" s="778"/>
      <c r="BM361" s="778"/>
      <c r="BN361" s="778"/>
      <c r="BO361" s="778"/>
      <c r="BP361" s="778"/>
      <c r="BQ361" s="778"/>
      <c r="BR361" s="778"/>
      <c r="BS361" s="778"/>
      <c r="BT361" s="778"/>
      <c r="BU361" s="778"/>
      <c r="BV361" s="778"/>
      <c r="BW361" s="778"/>
      <c r="BX361" s="778"/>
      <c r="BY361" s="778"/>
      <c r="BZ361" s="778"/>
      <c r="CA361" s="778"/>
      <c r="CB361" s="778"/>
      <c r="CC361" s="778"/>
      <c r="CD361" s="778"/>
      <c r="CE361" s="778"/>
      <c r="CF361" s="778"/>
      <c r="CG361" s="778"/>
      <c r="CH361" s="778"/>
      <c r="CI361" s="778"/>
      <c r="CJ361" s="778"/>
      <c r="CK361" s="778"/>
      <c r="CL361" s="778"/>
      <c r="CM361" s="778"/>
      <c r="CN361" s="778"/>
      <c r="CO361" s="778"/>
      <c r="CP361" s="778"/>
      <c r="CQ361" s="778"/>
      <c r="CR361" s="778"/>
      <c r="CS361" s="778"/>
      <c r="CT361" s="778"/>
      <c r="CU361" s="778"/>
      <c r="CV361" s="778"/>
      <c r="CW361" s="778"/>
      <c r="CX361" s="778"/>
      <c r="CY361" s="778"/>
      <c r="CZ361" s="778"/>
      <c r="DA361" s="778"/>
      <c r="DB361" s="778"/>
      <c r="DC361" s="778"/>
      <c r="DD361" s="778"/>
      <c r="DE361" s="778"/>
      <c r="DF361" s="778"/>
      <c r="DG361" s="778"/>
      <c r="DH361" s="778"/>
      <c r="DI361" s="778"/>
      <c r="DJ361" s="778"/>
      <c r="DK361" s="778"/>
      <c r="DL361" s="778"/>
      <c r="DM361" s="778"/>
      <c r="DN361" s="778"/>
      <c r="DO361" s="778"/>
      <c r="DP361" s="778"/>
      <c r="DQ361" s="778"/>
      <c r="DR361" s="778"/>
      <c r="DS361" s="778"/>
      <c r="DT361" s="779"/>
      <c r="DU361" s="779"/>
      <c r="DV361" s="779"/>
      <c r="DW361" s="779"/>
      <c r="DX361" s="779"/>
      <c r="DY361" s="779"/>
      <c r="DZ361" s="779"/>
      <c r="EA361" s="779"/>
      <c r="EB361" s="779"/>
      <c r="EC361" s="779"/>
      <c r="ED361" s="779"/>
      <c r="EE361" s="779"/>
      <c r="EF361" s="779"/>
      <c r="EG361" s="779"/>
      <c r="EH361" s="779"/>
      <c r="EI361" s="779"/>
      <c r="EJ361" s="779"/>
      <c r="EK361" s="779"/>
      <c r="EL361" s="779"/>
      <c r="EM361" s="779"/>
      <c r="EN361" s="779"/>
      <c r="EO361" s="779"/>
      <c r="EP361" s="779"/>
      <c r="EQ361" s="779"/>
      <c r="ER361" s="779"/>
      <c r="ES361" s="779"/>
      <c r="ET361" s="779"/>
      <c r="EU361" s="779"/>
      <c r="EV361" s="779"/>
      <c r="EW361" s="779"/>
      <c r="EX361" s="779"/>
      <c r="EY361" s="779"/>
      <c r="EZ361" s="779"/>
      <c r="FA361" s="779"/>
      <c r="FB361" s="779"/>
      <c r="FC361" s="779"/>
    </row>
    <row r="362" spans="1:159" ht="22">
      <c r="A362" s="778"/>
      <c r="B362" s="778"/>
      <c r="C362" s="778"/>
      <c r="D362" s="778"/>
      <c r="E362" s="778"/>
      <c r="F362" s="778"/>
      <c r="G362" s="778"/>
      <c r="H362" s="778"/>
      <c r="I362" s="778"/>
      <c r="J362" s="778"/>
      <c r="K362" s="778"/>
      <c r="L362" s="778"/>
      <c r="M362" s="778"/>
      <c r="N362" s="778"/>
      <c r="O362" s="778"/>
      <c r="P362" s="778"/>
      <c r="Q362" s="778"/>
      <c r="R362" s="778"/>
      <c r="S362" s="778"/>
      <c r="T362" s="778"/>
      <c r="U362" s="778"/>
      <c r="V362" s="778"/>
      <c r="W362" s="778"/>
      <c r="X362" s="778"/>
      <c r="Y362" s="778"/>
      <c r="Z362" s="778"/>
      <c r="AA362" s="778"/>
      <c r="AB362" s="778"/>
      <c r="AC362" s="778"/>
      <c r="AD362" s="778"/>
      <c r="AE362" s="778"/>
      <c r="AF362" s="778"/>
      <c r="AG362" s="778"/>
      <c r="AH362" s="778"/>
      <c r="AI362" s="778"/>
      <c r="AJ362" s="778"/>
      <c r="AK362" s="778"/>
      <c r="AL362" s="778"/>
      <c r="AM362" s="778"/>
      <c r="AN362" s="778"/>
      <c r="AO362" s="778"/>
      <c r="AP362" s="778"/>
      <c r="AQ362" s="778"/>
      <c r="AR362" s="778"/>
      <c r="AS362" s="778"/>
      <c r="AT362" s="778"/>
      <c r="AU362" s="778"/>
      <c r="AV362" s="778"/>
      <c r="AW362" s="778"/>
      <c r="AX362" s="778"/>
      <c r="AY362" s="778"/>
      <c r="AZ362" s="778"/>
      <c r="BA362" s="778"/>
      <c r="BB362" s="778"/>
      <c r="BC362" s="778"/>
      <c r="BD362" s="778"/>
      <c r="BE362" s="778"/>
      <c r="BF362" s="778"/>
      <c r="BG362" s="778"/>
      <c r="BH362" s="778"/>
      <c r="BI362" s="778"/>
      <c r="BJ362" s="778"/>
      <c r="BK362" s="778"/>
      <c r="BL362" s="778"/>
      <c r="BM362" s="778"/>
      <c r="BN362" s="778"/>
      <c r="BO362" s="778"/>
      <c r="BP362" s="778"/>
      <c r="BQ362" s="778"/>
      <c r="BR362" s="778"/>
      <c r="BS362" s="778"/>
      <c r="BT362" s="778"/>
      <c r="BU362" s="778"/>
      <c r="BV362" s="778"/>
      <c r="BW362" s="778"/>
      <c r="BX362" s="778"/>
      <c r="BY362" s="778"/>
      <c r="BZ362" s="778"/>
      <c r="CA362" s="778"/>
      <c r="CB362" s="778"/>
      <c r="CC362" s="778"/>
      <c r="CD362" s="778"/>
      <c r="CE362" s="778"/>
      <c r="CF362" s="778"/>
      <c r="CG362" s="778"/>
      <c r="CH362" s="778"/>
      <c r="CI362" s="778"/>
      <c r="CJ362" s="778"/>
      <c r="CK362" s="778"/>
      <c r="CL362" s="778"/>
      <c r="CM362" s="778"/>
      <c r="CN362" s="778"/>
      <c r="CO362" s="778"/>
      <c r="CP362" s="778"/>
      <c r="CQ362" s="778"/>
      <c r="CR362" s="778"/>
      <c r="CS362" s="778"/>
      <c r="CT362" s="778"/>
      <c r="CU362" s="778"/>
      <c r="CV362" s="778"/>
      <c r="CW362" s="778"/>
      <c r="CX362" s="778"/>
      <c r="CY362" s="778"/>
      <c r="CZ362" s="778"/>
      <c r="DA362" s="778"/>
      <c r="DB362" s="778"/>
      <c r="DC362" s="778"/>
      <c r="DD362" s="778"/>
      <c r="DE362" s="778"/>
      <c r="DF362" s="778"/>
      <c r="DG362" s="778"/>
      <c r="DH362" s="778"/>
      <c r="DI362" s="778"/>
      <c r="DJ362" s="778"/>
      <c r="DK362" s="778"/>
      <c r="DL362" s="778"/>
      <c r="DM362" s="778"/>
      <c r="DN362" s="778"/>
      <c r="DO362" s="778"/>
      <c r="DP362" s="778"/>
      <c r="DQ362" s="778"/>
      <c r="DR362" s="778"/>
      <c r="DS362" s="778"/>
      <c r="DT362" s="779"/>
      <c r="DU362" s="779"/>
      <c r="DV362" s="779"/>
      <c r="DW362" s="779"/>
      <c r="DX362" s="779"/>
      <c r="DY362" s="779"/>
      <c r="DZ362" s="779"/>
      <c r="EA362" s="779"/>
      <c r="EB362" s="779"/>
      <c r="EC362" s="779"/>
      <c r="ED362" s="779"/>
      <c r="EE362" s="779"/>
      <c r="EF362" s="779"/>
      <c r="EG362" s="779"/>
      <c r="EH362" s="779"/>
      <c r="EI362" s="779"/>
      <c r="EJ362" s="779"/>
      <c r="EK362" s="779"/>
      <c r="EL362" s="779"/>
      <c r="EM362" s="779"/>
      <c r="EN362" s="779"/>
      <c r="EO362" s="779"/>
      <c r="EP362" s="779"/>
      <c r="EQ362" s="779"/>
      <c r="ER362" s="779"/>
      <c r="ES362" s="779"/>
      <c r="ET362" s="779"/>
      <c r="EU362" s="779"/>
      <c r="EV362" s="779"/>
      <c r="EW362" s="779"/>
      <c r="EX362" s="779"/>
      <c r="EY362" s="779"/>
      <c r="EZ362" s="779"/>
      <c r="FA362" s="779"/>
      <c r="FB362" s="779"/>
      <c r="FC362" s="779"/>
    </row>
    <row r="363" spans="1:159" ht="22">
      <c r="A363" s="778"/>
      <c r="B363" s="778"/>
      <c r="C363" s="778"/>
      <c r="D363" s="778"/>
      <c r="E363" s="778"/>
      <c r="F363" s="778"/>
      <c r="G363" s="778"/>
      <c r="H363" s="778"/>
      <c r="I363" s="778"/>
      <c r="J363" s="778"/>
      <c r="K363" s="778"/>
      <c r="L363" s="778"/>
      <c r="M363" s="778"/>
      <c r="N363" s="778"/>
      <c r="O363" s="778"/>
      <c r="P363" s="778"/>
      <c r="Q363" s="778"/>
      <c r="R363" s="778"/>
      <c r="S363" s="778"/>
      <c r="T363" s="778"/>
      <c r="U363" s="778"/>
      <c r="V363" s="778"/>
      <c r="W363" s="778"/>
      <c r="X363" s="778"/>
      <c r="Y363" s="778"/>
      <c r="Z363" s="778"/>
      <c r="AA363" s="778"/>
      <c r="AB363" s="778"/>
      <c r="AC363" s="778"/>
      <c r="AD363" s="778"/>
      <c r="AE363" s="778"/>
      <c r="AF363" s="778"/>
      <c r="AG363" s="778"/>
      <c r="AH363" s="778"/>
      <c r="AI363" s="778"/>
      <c r="AJ363" s="778"/>
      <c r="AK363" s="778"/>
      <c r="AL363" s="778"/>
      <c r="AM363" s="778"/>
      <c r="AN363" s="778"/>
      <c r="AO363" s="778"/>
      <c r="AP363" s="778"/>
      <c r="AQ363" s="778"/>
      <c r="AR363" s="778"/>
      <c r="AS363" s="778"/>
      <c r="AT363" s="778"/>
      <c r="AU363" s="778"/>
      <c r="AV363" s="778"/>
      <c r="AW363" s="778"/>
      <c r="AX363" s="778"/>
      <c r="AY363" s="778"/>
      <c r="AZ363" s="778"/>
      <c r="BA363" s="778"/>
      <c r="BB363" s="778"/>
      <c r="BC363" s="778"/>
      <c r="BD363" s="778"/>
      <c r="BE363" s="778"/>
      <c r="BF363" s="778"/>
      <c r="BG363" s="778"/>
      <c r="BH363" s="778"/>
      <c r="BI363" s="778"/>
      <c r="BJ363" s="778"/>
      <c r="BK363" s="778"/>
      <c r="BL363" s="778"/>
      <c r="BM363" s="778"/>
      <c r="BN363" s="778"/>
      <c r="BO363" s="778"/>
      <c r="BP363" s="778"/>
      <c r="BQ363" s="778"/>
      <c r="BR363" s="778"/>
      <c r="BS363" s="778"/>
      <c r="BT363" s="778"/>
      <c r="BU363" s="778"/>
      <c r="BV363" s="778"/>
      <c r="BW363" s="778"/>
      <c r="BX363" s="778"/>
      <c r="BY363" s="778"/>
      <c r="BZ363" s="778"/>
      <c r="CA363" s="778"/>
      <c r="CB363" s="778"/>
      <c r="CC363" s="778"/>
      <c r="CD363" s="778"/>
      <c r="CE363" s="778"/>
      <c r="CF363" s="778"/>
      <c r="CG363" s="778"/>
      <c r="CH363" s="778"/>
      <c r="CI363" s="778"/>
      <c r="CJ363" s="778"/>
      <c r="CK363" s="778"/>
      <c r="CL363" s="778"/>
      <c r="CM363" s="778"/>
      <c r="CN363" s="778"/>
      <c r="CO363" s="778"/>
      <c r="CP363" s="778"/>
      <c r="CQ363" s="778"/>
      <c r="CR363" s="778"/>
      <c r="CS363" s="778"/>
      <c r="CT363" s="778"/>
      <c r="CU363" s="778"/>
      <c r="CV363" s="778"/>
      <c r="CW363" s="778"/>
      <c r="CX363" s="778"/>
      <c r="CY363" s="778"/>
      <c r="CZ363" s="778"/>
      <c r="DA363" s="778"/>
      <c r="DB363" s="778"/>
      <c r="DC363" s="778"/>
      <c r="DD363" s="778"/>
      <c r="DE363" s="778"/>
      <c r="DF363" s="778"/>
      <c r="DG363" s="778"/>
      <c r="DH363" s="778"/>
      <c r="DI363" s="778"/>
      <c r="DJ363" s="778"/>
      <c r="DK363" s="778"/>
      <c r="DL363" s="778"/>
      <c r="DM363" s="778"/>
      <c r="DN363" s="778"/>
      <c r="DO363" s="778"/>
      <c r="DP363" s="778"/>
      <c r="DQ363" s="778"/>
      <c r="DR363" s="778"/>
      <c r="DS363" s="778"/>
      <c r="DT363" s="779"/>
      <c r="DU363" s="779"/>
      <c r="DV363" s="779"/>
      <c r="DW363" s="779"/>
      <c r="DX363" s="779"/>
      <c r="DY363" s="779"/>
      <c r="DZ363" s="779"/>
      <c r="EA363" s="779"/>
      <c r="EB363" s="779"/>
      <c r="EC363" s="779"/>
      <c r="ED363" s="779"/>
      <c r="EE363" s="779"/>
      <c r="EF363" s="779"/>
      <c r="EG363" s="779"/>
      <c r="EH363" s="779"/>
      <c r="EI363" s="779"/>
      <c r="EJ363" s="779"/>
      <c r="EK363" s="779"/>
      <c r="EL363" s="779"/>
      <c r="EM363" s="779"/>
      <c r="EN363" s="779"/>
      <c r="EO363" s="779"/>
      <c r="EP363" s="779"/>
      <c r="EQ363" s="779"/>
      <c r="ER363" s="779"/>
      <c r="ES363" s="779"/>
      <c r="ET363" s="779"/>
      <c r="EU363" s="779"/>
      <c r="EV363" s="779"/>
      <c r="EW363" s="779"/>
      <c r="EX363" s="779"/>
      <c r="EY363" s="779"/>
      <c r="EZ363" s="779"/>
      <c r="FA363" s="779"/>
      <c r="FB363" s="779"/>
      <c r="FC363" s="779"/>
    </row>
    <row r="364" spans="1:159" ht="22">
      <c r="A364" s="778"/>
      <c r="B364" s="778"/>
      <c r="C364" s="778"/>
      <c r="D364" s="778"/>
      <c r="E364" s="778"/>
      <c r="F364" s="778"/>
      <c r="G364" s="778"/>
      <c r="H364" s="778"/>
      <c r="I364" s="778"/>
      <c r="J364" s="778"/>
      <c r="K364" s="778"/>
      <c r="L364" s="778"/>
      <c r="M364" s="778"/>
      <c r="N364" s="778"/>
      <c r="O364" s="778"/>
      <c r="P364" s="778"/>
      <c r="Q364" s="778"/>
      <c r="R364" s="778"/>
      <c r="S364" s="778"/>
      <c r="T364" s="778"/>
      <c r="U364" s="778"/>
      <c r="V364" s="778"/>
      <c r="W364" s="778"/>
      <c r="X364" s="778"/>
      <c r="Y364" s="778"/>
      <c r="Z364" s="778"/>
      <c r="AA364" s="778"/>
      <c r="AB364" s="778"/>
      <c r="AC364" s="778"/>
      <c r="AD364" s="778"/>
      <c r="AE364" s="778"/>
      <c r="AF364" s="778"/>
      <c r="AG364" s="778"/>
      <c r="AH364" s="778"/>
      <c r="AI364" s="778"/>
      <c r="AJ364" s="778"/>
      <c r="AK364" s="778"/>
      <c r="AL364" s="778"/>
      <c r="AM364" s="778"/>
      <c r="AN364" s="778"/>
      <c r="AO364" s="778"/>
      <c r="AP364" s="778"/>
      <c r="AQ364" s="778"/>
      <c r="AR364" s="778"/>
      <c r="AS364" s="778"/>
      <c r="AT364" s="778"/>
      <c r="AU364" s="778"/>
      <c r="AV364" s="778"/>
      <c r="AW364" s="778"/>
      <c r="AX364" s="778"/>
      <c r="AY364" s="778"/>
      <c r="AZ364" s="778"/>
      <c r="BA364" s="778"/>
      <c r="BB364" s="778"/>
      <c r="BC364" s="778"/>
      <c r="BD364" s="778"/>
      <c r="BE364" s="778"/>
      <c r="BF364" s="778"/>
      <c r="BG364" s="778"/>
      <c r="BH364" s="778"/>
      <c r="BI364" s="778"/>
      <c r="BJ364" s="778"/>
      <c r="BK364" s="778"/>
      <c r="BL364" s="778"/>
      <c r="BM364" s="778"/>
      <c r="BN364" s="778"/>
      <c r="BO364" s="778"/>
      <c r="BP364" s="778"/>
      <c r="BQ364" s="778"/>
      <c r="BR364" s="778"/>
      <c r="BS364" s="778"/>
      <c r="BT364" s="778"/>
      <c r="BU364" s="778"/>
      <c r="BV364" s="778"/>
      <c r="BW364" s="778"/>
      <c r="BX364" s="778"/>
      <c r="BY364" s="778"/>
      <c r="BZ364" s="778"/>
      <c r="CA364" s="778"/>
      <c r="CB364" s="778"/>
      <c r="CC364" s="778"/>
      <c r="CD364" s="778"/>
      <c r="CE364" s="778"/>
      <c r="CF364" s="778"/>
      <c r="CG364" s="778"/>
      <c r="CH364" s="778"/>
      <c r="CI364" s="778"/>
      <c r="CJ364" s="778"/>
      <c r="CK364" s="778"/>
      <c r="CL364" s="778"/>
      <c r="CM364" s="778"/>
      <c r="CN364" s="778"/>
      <c r="CO364" s="778"/>
      <c r="CP364" s="778"/>
      <c r="CQ364" s="778"/>
      <c r="CR364" s="778"/>
      <c r="CS364" s="778"/>
      <c r="CT364" s="778"/>
      <c r="CU364" s="778"/>
      <c r="CV364" s="778"/>
      <c r="CW364" s="778"/>
      <c r="CX364" s="778"/>
      <c r="CY364" s="778"/>
      <c r="CZ364" s="778"/>
      <c r="DA364" s="778"/>
      <c r="DB364" s="778"/>
      <c r="DC364" s="778"/>
      <c r="DD364" s="778"/>
      <c r="DE364" s="778"/>
      <c r="DF364" s="778"/>
      <c r="DG364" s="778"/>
      <c r="DH364" s="778"/>
      <c r="DI364" s="778"/>
      <c r="DJ364" s="778"/>
      <c r="DK364" s="778"/>
      <c r="DL364" s="778"/>
      <c r="DM364" s="778"/>
      <c r="DN364" s="778"/>
      <c r="DO364" s="778"/>
      <c r="DP364" s="778"/>
      <c r="DQ364" s="778"/>
      <c r="DR364" s="778"/>
      <c r="DS364" s="778"/>
      <c r="DT364" s="779"/>
      <c r="DU364" s="779"/>
      <c r="DV364" s="779"/>
      <c r="DW364" s="779"/>
      <c r="DX364" s="779"/>
      <c r="DY364" s="779"/>
      <c r="DZ364" s="779"/>
      <c r="EA364" s="779"/>
      <c r="EB364" s="779"/>
      <c r="EC364" s="779"/>
      <c r="ED364" s="779"/>
      <c r="EE364" s="779"/>
      <c r="EF364" s="779"/>
      <c r="EG364" s="779"/>
      <c r="EH364" s="779"/>
      <c r="EI364" s="779"/>
      <c r="EJ364" s="779"/>
      <c r="EK364" s="779"/>
      <c r="EL364" s="779"/>
      <c r="EM364" s="779"/>
      <c r="EN364" s="779"/>
      <c r="EO364" s="779"/>
      <c r="EP364" s="779"/>
      <c r="EQ364" s="779"/>
      <c r="ER364" s="779"/>
      <c r="ES364" s="779"/>
      <c r="ET364" s="779"/>
      <c r="EU364" s="779"/>
      <c r="EV364" s="779"/>
      <c r="EW364" s="779"/>
      <c r="EX364" s="779"/>
      <c r="EY364" s="779"/>
      <c r="EZ364" s="779"/>
      <c r="FA364" s="779"/>
      <c r="FB364" s="779"/>
      <c r="FC364" s="779"/>
    </row>
    <row r="365" spans="1:159" ht="22">
      <c r="A365" s="778"/>
      <c r="B365" s="778"/>
      <c r="C365" s="778"/>
      <c r="D365" s="778"/>
      <c r="E365" s="778"/>
      <c r="F365" s="778"/>
      <c r="G365" s="778"/>
      <c r="H365" s="778"/>
      <c r="I365" s="778"/>
      <c r="J365" s="778"/>
      <c r="K365" s="778"/>
      <c r="L365" s="778"/>
      <c r="M365" s="778"/>
      <c r="N365" s="778"/>
      <c r="O365" s="778"/>
      <c r="P365" s="778"/>
      <c r="Q365" s="778"/>
      <c r="R365" s="778"/>
      <c r="S365" s="778"/>
      <c r="T365" s="778"/>
      <c r="U365" s="778"/>
      <c r="V365" s="778"/>
      <c r="W365" s="778"/>
      <c r="X365" s="778"/>
      <c r="Y365" s="778"/>
      <c r="Z365" s="778"/>
      <c r="AA365" s="778"/>
      <c r="AB365" s="778"/>
      <c r="AC365" s="778"/>
      <c r="AD365" s="778"/>
      <c r="AE365" s="778"/>
      <c r="AF365" s="778"/>
      <c r="AG365" s="778"/>
      <c r="AH365" s="778"/>
      <c r="AI365" s="778"/>
      <c r="AJ365" s="778"/>
      <c r="AK365" s="778"/>
      <c r="AL365" s="778"/>
      <c r="AM365" s="778"/>
      <c r="AN365" s="778"/>
      <c r="AO365" s="778"/>
      <c r="AP365" s="778"/>
      <c r="AQ365" s="778"/>
      <c r="AR365" s="778"/>
      <c r="AS365" s="778"/>
      <c r="AT365" s="778"/>
      <c r="AU365" s="778"/>
      <c r="AV365" s="778"/>
      <c r="AW365" s="778"/>
      <c r="AX365" s="778"/>
      <c r="AY365" s="778"/>
      <c r="AZ365" s="778"/>
      <c r="BA365" s="778"/>
      <c r="BB365" s="778"/>
      <c r="BC365" s="778"/>
      <c r="BD365" s="778"/>
      <c r="BE365" s="778"/>
      <c r="BF365" s="778"/>
      <c r="BG365" s="778"/>
      <c r="BH365" s="778"/>
      <c r="BI365" s="778"/>
      <c r="BJ365" s="778"/>
      <c r="BK365" s="778"/>
      <c r="BL365" s="778"/>
      <c r="BM365" s="778"/>
      <c r="BN365" s="778"/>
      <c r="BO365" s="778"/>
      <c r="BP365" s="778"/>
      <c r="BQ365" s="778"/>
      <c r="BR365" s="778"/>
      <c r="BS365" s="778"/>
      <c r="BT365" s="778"/>
      <c r="BU365" s="778"/>
      <c r="BV365" s="778"/>
      <c r="BW365" s="778"/>
      <c r="BX365" s="778"/>
      <c r="BY365" s="778"/>
      <c r="BZ365" s="778"/>
      <c r="CA365" s="778"/>
      <c r="CB365" s="778"/>
      <c r="CC365" s="778"/>
      <c r="CD365" s="778"/>
      <c r="CE365" s="778"/>
      <c r="CF365" s="778"/>
      <c r="CG365" s="778"/>
      <c r="CH365" s="778"/>
      <c r="CI365" s="778"/>
      <c r="CJ365" s="778"/>
      <c r="CK365" s="778"/>
      <c r="CL365" s="778"/>
      <c r="CM365" s="778"/>
      <c r="CN365" s="778"/>
      <c r="CO365" s="778"/>
      <c r="CP365" s="778"/>
      <c r="CQ365" s="778"/>
      <c r="CR365" s="778"/>
      <c r="CS365" s="778"/>
      <c r="CT365" s="778"/>
      <c r="CU365" s="778"/>
      <c r="CV365" s="778"/>
      <c r="CW365" s="778"/>
      <c r="CX365" s="778"/>
      <c r="CY365" s="778"/>
      <c r="CZ365" s="778"/>
      <c r="DA365" s="778"/>
      <c r="DB365" s="778"/>
      <c r="DC365" s="778"/>
      <c r="DD365" s="778"/>
      <c r="DE365" s="778"/>
      <c r="DF365" s="778"/>
      <c r="DG365" s="778"/>
      <c r="DH365" s="778"/>
      <c r="DI365" s="778"/>
      <c r="DJ365" s="778"/>
      <c r="DK365" s="778"/>
      <c r="DL365" s="778"/>
      <c r="DM365" s="778"/>
      <c r="DN365" s="778"/>
      <c r="DO365" s="778"/>
      <c r="DP365" s="778"/>
      <c r="DQ365" s="778"/>
      <c r="DR365" s="778"/>
      <c r="DS365" s="778"/>
      <c r="DT365" s="779"/>
      <c r="DU365" s="779"/>
      <c r="DV365" s="779"/>
      <c r="DW365" s="779"/>
      <c r="DX365" s="779"/>
      <c r="DY365" s="779"/>
      <c r="DZ365" s="779"/>
      <c r="EA365" s="779"/>
      <c r="EB365" s="779"/>
      <c r="EC365" s="779"/>
      <c r="ED365" s="779"/>
      <c r="EE365" s="779"/>
      <c r="EF365" s="779"/>
      <c r="EG365" s="779"/>
      <c r="EH365" s="779"/>
      <c r="EI365" s="779"/>
      <c r="EJ365" s="779"/>
      <c r="EK365" s="779"/>
      <c r="EL365" s="779"/>
      <c r="EM365" s="779"/>
      <c r="EN365" s="779"/>
      <c r="EO365" s="779"/>
      <c r="EP365" s="779"/>
      <c r="EQ365" s="779"/>
      <c r="ER365" s="779"/>
      <c r="ES365" s="779"/>
      <c r="ET365" s="779"/>
      <c r="EU365" s="779"/>
      <c r="EV365" s="779"/>
      <c r="EW365" s="779"/>
      <c r="EX365" s="779"/>
      <c r="EY365" s="779"/>
      <c r="EZ365" s="779"/>
      <c r="FA365" s="779"/>
      <c r="FB365" s="779"/>
      <c r="FC365" s="779"/>
    </row>
    <row r="366" spans="1:159" ht="22">
      <c r="A366" s="778"/>
      <c r="B366" s="778"/>
      <c r="C366" s="778"/>
      <c r="D366" s="778"/>
      <c r="E366" s="778"/>
      <c r="F366" s="778"/>
      <c r="G366" s="778"/>
      <c r="H366" s="778"/>
      <c r="I366" s="778"/>
      <c r="J366" s="778"/>
      <c r="K366" s="778"/>
      <c r="L366" s="778"/>
      <c r="M366" s="778"/>
      <c r="N366" s="778"/>
      <c r="O366" s="778"/>
      <c r="P366" s="778"/>
      <c r="Q366" s="778"/>
      <c r="R366" s="778"/>
      <c r="S366" s="778"/>
      <c r="T366" s="778"/>
      <c r="U366" s="778"/>
      <c r="V366" s="778"/>
      <c r="W366" s="778"/>
      <c r="X366" s="778"/>
      <c r="Y366" s="778"/>
      <c r="Z366" s="778"/>
      <c r="AA366" s="778"/>
      <c r="AB366" s="778"/>
      <c r="AC366" s="778"/>
      <c r="AD366" s="778"/>
      <c r="AE366" s="778"/>
      <c r="AF366" s="778"/>
      <c r="AG366" s="778"/>
      <c r="AH366" s="778"/>
      <c r="AI366" s="778"/>
      <c r="AJ366" s="778"/>
      <c r="AK366" s="778"/>
      <c r="AL366" s="778"/>
      <c r="AM366" s="778"/>
      <c r="AN366" s="778"/>
      <c r="AO366" s="778"/>
      <c r="AP366" s="778"/>
      <c r="AQ366" s="778"/>
      <c r="AR366" s="778"/>
      <c r="AS366" s="778"/>
      <c r="AT366" s="778"/>
      <c r="AU366" s="778"/>
      <c r="AV366" s="778"/>
      <c r="AW366" s="778"/>
      <c r="AX366" s="778"/>
      <c r="AY366" s="778"/>
      <c r="AZ366" s="778"/>
      <c r="BA366" s="778"/>
      <c r="BB366" s="778"/>
      <c r="BC366" s="778"/>
      <c r="BD366" s="778"/>
      <c r="BE366" s="778"/>
      <c r="BF366" s="778"/>
      <c r="BG366" s="778"/>
      <c r="BH366" s="778"/>
      <c r="BI366" s="778"/>
      <c r="BJ366" s="778"/>
      <c r="BK366" s="778"/>
      <c r="BL366" s="778"/>
      <c r="BM366" s="778"/>
      <c r="BN366" s="778"/>
      <c r="BO366" s="778"/>
      <c r="BP366" s="778"/>
      <c r="BQ366" s="778"/>
      <c r="BR366" s="778"/>
      <c r="BS366" s="778"/>
      <c r="BT366" s="778"/>
      <c r="BU366" s="778"/>
      <c r="BV366" s="778"/>
      <c r="BW366" s="778"/>
      <c r="BX366" s="778"/>
      <c r="BY366" s="778"/>
      <c r="BZ366" s="778"/>
      <c r="CA366" s="778"/>
      <c r="CB366" s="778"/>
      <c r="CC366" s="778"/>
      <c r="CD366" s="778"/>
      <c r="CE366" s="778"/>
      <c r="CF366" s="778"/>
      <c r="CG366" s="778"/>
      <c r="CH366" s="778"/>
      <c r="CI366" s="778"/>
      <c r="CJ366" s="778"/>
      <c r="CK366" s="778"/>
      <c r="CL366" s="778"/>
      <c r="CM366" s="778"/>
      <c r="CN366" s="778"/>
      <c r="CO366" s="778"/>
      <c r="CP366" s="778"/>
      <c r="CQ366" s="778"/>
      <c r="CR366" s="778"/>
      <c r="CS366" s="778"/>
      <c r="CT366" s="778"/>
      <c r="CU366" s="778"/>
      <c r="CV366" s="778"/>
      <c r="CW366" s="778"/>
      <c r="CX366" s="778"/>
      <c r="CY366" s="778"/>
      <c r="CZ366" s="778"/>
      <c r="DA366" s="778"/>
      <c r="DB366" s="778"/>
      <c r="DC366" s="778"/>
      <c r="DD366" s="778"/>
      <c r="DE366" s="778"/>
      <c r="DF366" s="778"/>
      <c r="DG366" s="778"/>
      <c r="DH366" s="778"/>
      <c r="DI366" s="778"/>
      <c r="DJ366" s="778"/>
      <c r="DK366" s="778"/>
      <c r="DL366" s="778"/>
      <c r="DM366" s="778"/>
      <c r="DN366" s="778"/>
      <c r="DO366" s="778"/>
      <c r="DP366" s="778"/>
      <c r="DQ366" s="778"/>
      <c r="DR366" s="778"/>
      <c r="DS366" s="778"/>
      <c r="DT366" s="779"/>
      <c r="DU366" s="779"/>
      <c r="DV366" s="779"/>
      <c r="DW366" s="779"/>
      <c r="DX366" s="779"/>
      <c r="DY366" s="779"/>
      <c r="DZ366" s="779"/>
      <c r="EA366" s="779"/>
      <c r="EB366" s="779"/>
      <c r="EC366" s="779"/>
      <c r="ED366" s="779"/>
      <c r="EE366" s="779"/>
      <c r="EF366" s="779"/>
      <c r="EG366" s="779"/>
      <c r="EH366" s="779"/>
      <c r="EI366" s="779"/>
      <c r="EJ366" s="779"/>
      <c r="EK366" s="779"/>
      <c r="EL366" s="779"/>
      <c r="EM366" s="779"/>
      <c r="EN366" s="779"/>
      <c r="EO366" s="779"/>
      <c r="EP366" s="779"/>
      <c r="EQ366" s="779"/>
      <c r="ER366" s="779"/>
      <c r="ES366" s="779"/>
      <c r="ET366" s="779"/>
      <c r="EU366" s="779"/>
      <c r="EV366" s="779"/>
      <c r="EW366" s="779"/>
      <c r="EX366" s="779"/>
      <c r="EY366" s="779"/>
      <c r="EZ366" s="779"/>
      <c r="FA366" s="779"/>
      <c r="FB366" s="779"/>
      <c r="FC366" s="779"/>
    </row>
    <row r="367" spans="1:159" ht="22">
      <c r="A367" s="778"/>
      <c r="B367" s="778"/>
      <c r="C367" s="778"/>
      <c r="D367" s="778"/>
      <c r="E367" s="778"/>
      <c r="F367" s="778"/>
      <c r="G367" s="778"/>
      <c r="H367" s="778"/>
      <c r="I367" s="778"/>
      <c r="J367" s="778"/>
      <c r="K367" s="778"/>
      <c r="L367" s="778"/>
      <c r="M367" s="778"/>
      <c r="N367" s="778"/>
      <c r="O367" s="778"/>
      <c r="P367" s="778"/>
      <c r="Q367" s="778"/>
      <c r="R367" s="778"/>
      <c r="S367" s="778"/>
      <c r="T367" s="778"/>
      <c r="U367" s="778"/>
      <c r="V367" s="778"/>
      <c r="W367" s="778"/>
      <c r="X367" s="778"/>
      <c r="Y367" s="778"/>
      <c r="Z367" s="778"/>
      <c r="AA367" s="778"/>
      <c r="AB367" s="778"/>
      <c r="AC367" s="778"/>
      <c r="AD367" s="778"/>
      <c r="AE367" s="778"/>
      <c r="AF367" s="778"/>
      <c r="AG367" s="778"/>
      <c r="AH367" s="778"/>
      <c r="AI367" s="778"/>
      <c r="AJ367" s="778"/>
      <c r="AK367" s="778"/>
      <c r="AL367" s="778"/>
      <c r="AM367" s="778"/>
      <c r="AN367" s="778"/>
      <c r="AO367" s="778"/>
      <c r="AP367" s="778"/>
      <c r="AQ367" s="778"/>
      <c r="AR367" s="778"/>
      <c r="AS367" s="778"/>
      <c r="AT367" s="778"/>
      <c r="AU367" s="778"/>
      <c r="AV367" s="778"/>
      <c r="AW367" s="778"/>
      <c r="AX367" s="778"/>
      <c r="AY367" s="778"/>
      <c r="AZ367" s="778"/>
      <c r="BA367" s="778"/>
      <c r="BB367" s="778"/>
      <c r="BC367" s="778"/>
      <c r="BD367" s="778"/>
      <c r="BE367" s="778"/>
      <c r="BF367" s="778"/>
      <c r="BG367" s="778"/>
      <c r="BH367" s="778"/>
      <c r="BI367" s="778"/>
      <c r="BJ367" s="778"/>
      <c r="BK367" s="778"/>
      <c r="BL367" s="778"/>
      <c r="BM367" s="778"/>
      <c r="BN367" s="778"/>
      <c r="BO367" s="778"/>
      <c r="BP367" s="778"/>
      <c r="BQ367" s="778"/>
      <c r="BR367" s="778"/>
      <c r="BS367" s="778"/>
      <c r="BT367" s="778"/>
      <c r="BU367" s="778"/>
      <c r="BV367" s="778"/>
      <c r="BW367" s="778"/>
      <c r="BX367" s="778"/>
      <c r="BY367" s="778"/>
      <c r="BZ367" s="778"/>
      <c r="CA367" s="778"/>
      <c r="CB367" s="778"/>
      <c r="CC367" s="778"/>
      <c r="CD367" s="778"/>
      <c r="CE367" s="778"/>
      <c r="CF367" s="778"/>
      <c r="CG367" s="778"/>
      <c r="CH367" s="778"/>
      <c r="CI367" s="778"/>
      <c r="CJ367" s="778"/>
      <c r="CK367" s="778"/>
      <c r="CL367" s="778"/>
      <c r="CM367" s="778"/>
      <c r="CN367" s="778"/>
      <c r="CO367" s="778"/>
      <c r="CP367" s="778"/>
      <c r="CQ367" s="778"/>
      <c r="CR367" s="778"/>
      <c r="CS367" s="778"/>
      <c r="CT367" s="778"/>
      <c r="CU367" s="778"/>
      <c r="CV367" s="778"/>
      <c r="CW367" s="778"/>
      <c r="CX367" s="778"/>
      <c r="CY367" s="778"/>
      <c r="CZ367" s="778"/>
      <c r="DA367" s="778"/>
      <c r="DB367" s="778"/>
      <c r="DC367" s="778"/>
      <c r="DD367" s="778"/>
      <c r="DE367" s="778"/>
      <c r="DF367" s="778"/>
      <c r="DG367" s="778"/>
      <c r="DH367" s="778"/>
      <c r="DI367" s="778"/>
      <c r="DJ367" s="778"/>
      <c r="DK367" s="778"/>
      <c r="DL367" s="778"/>
      <c r="DM367" s="778"/>
      <c r="DN367" s="778"/>
      <c r="DO367" s="778"/>
      <c r="DP367" s="778"/>
      <c r="DQ367" s="778"/>
      <c r="DR367" s="778"/>
      <c r="DS367" s="778"/>
      <c r="DT367" s="779"/>
      <c r="DU367" s="779"/>
      <c r="DV367" s="779"/>
      <c r="DW367" s="779"/>
      <c r="DX367" s="779"/>
      <c r="DY367" s="779"/>
      <c r="DZ367" s="779"/>
      <c r="EA367" s="779"/>
      <c r="EB367" s="779"/>
      <c r="EC367" s="779"/>
      <c r="ED367" s="779"/>
      <c r="EE367" s="779"/>
      <c r="EF367" s="779"/>
      <c r="EG367" s="779"/>
      <c r="EH367" s="779"/>
      <c r="EI367" s="779"/>
      <c r="EJ367" s="779"/>
      <c r="EK367" s="779"/>
      <c r="EL367" s="779"/>
      <c r="EM367" s="779"/>
      <c r="EN367" s="779"/>
      <c r="EO367" s="779"/>
      <c r="EP367" s="779"/>
      <c r="EQ367" s="779"/>
      <c r="ER367" s="779"/>
      <c r="ES367" s="779"/>
      <c r="ET367" s="779"/>
      <c r="EU367" s="779"/>
      <c r="EV367" s="779"/>
      <c r="EW367" s="779"/>
      <c r="EX367" s="779"/>
      <c r="EY367" s="779"/>
      <c r="EZ367" s="779"/>
      <c r="FA367" s="779"/>
      <c r="FB367" s="779"/>
      <c r="FC367" s="779"/>
    </row>
    <row r="368" spans="1:159" ht="22">
      <c r="A368" s="778"/>
      <c r="B368" s="778"/>
      <c r="C368" s="778"/>
      <c r="D368" s="778"/>
      <c r="E368" s="778"/>
      <c r="F368" s="778"/>
      <c r="G368" s="778"/>
      <c r="H368" s="778"/>
      <c r="I368" s="778"/>
      <c r="J368" s="778"/>
      <c r="K368" s="778"/>
      <c r="L368" s="778"/>
      <c r="M368" s="778"/>
      <c r="N368" s="778"/>
      <c r="O368" s="778"/>
      <c r="P368" s="778"/>
      <c r="Q368" s="778"/>
      <c r="R368" s="778"/>
      <c r="S368" s="778"/>
      <c r="T368" s="778"/>
      <c r="U368" s="778"/>
      <c r="V368" s="778"/>
      <c r="W368" s="778"/>
      <c r="X368" s="778"/>
      <c r="Y368" s="778"/>
      <c r="Z368" s="778"/>
      <c r="AA368" s="778"/>
      <c r="AB368" s="778"/>
      <c r="AC368" s="778"/>
      <c r="AD368" s="778"/>
      <c r="AE368" s="778"/>
      <c r="AF368" s="778"/>
      <c r="AG368" s="778"/>
      <c r="AH368" s="778"/>
      <c r="AI368" s="778"/>
      <c r="AJ368" s="778"/>
      <c r="AK368" s="778"/>
      <c r="AL368" s="778"/>
      <c r="AM368" s="778"/>
      <c r="AN368" s="778"/>
      <c r="AO368" s="778"/>
      <c r="AP368" s="778"/>
      <c r="AQ368" s="778"/>
      <c r="AR368" s="778"/>
      <c r="AS368" s="778"/>
      <c r="AT368" s="778"/>
      <c r="AU368" s="778"/>
      <c r="AV368" s="778"/>
      <c r="AW368" s="778"/>
      <c r="AX368" s="778"/>
      <c r="AY368" s="778"/>
      <c r="AZ368" s="778"/>
      <c r="BA368" s="778"/>
      <c r="BB368" s="778"/>
      <c r="BC368" s="778"/>
      <c r="BD368" s="778"/>
      <c r="BE368" s="778"/>
      <c r="BF368" s="778"/>
      <c r="BG368" s="778"/>
      <c r="BH368" s="778"/>
      <c r="BI368" s="778"/>
      <c r="BJ368" s="778"/>
      <c r="BK368" s="778"/>
      <c r="BL368" s="778"/>
      <c r="BM368" s="778"/>
      <c r="BN368" s="778"/>
      <c r="BO368" s="778"/>
      <c r="BP368" s="778"/>
      <c r="BQ368" s="778"/>
      <c r="BR368" s="778"/>
      <c r="BS368" s="778"/>
      <c r="BT368" s="778"/>
      <c r="BU368" s="778"/>
      <c r="BV368" s="778"/>
      <c r="BW368" s="778"/>
      <c r="BX368" s="778"/>
      <c r="BY368" s="778"/>
      <c r="BZ368" s="778"/>
      <c r="CA368" s="778"/>
      <c r="CB368" s="778"/>
      <c r="CC368" s="778"/>
      <c r="CD368" s="778"/>
      <c r="CE368" s="778"/>
      <c r="CF368" s="778"/>
      <c r="CG368" s="778"/>
      <c r="CH368" s="778"/>
      <c r="CI368" s="778"/>
      <c r="CJ368" s="778"/>
      <c r="CK368" s="778"/>
      <c r="CL368" s="778"/>
      <c r="CM368" s="778"/>
      <c r="CN368" s="778"/>
      <c r="CO368" s="778"/>
      <c r="CP368" s="778"/>
      <c r="CQ368" s="778"/>
      <c r="CR368" s="778"/>
      <c r="CS368" s="778"/>
      <c r="CT368" s="778"/>
      <c r="CU368" s="778"/>
      <c r="CV368" s="778"/>
      <c r="CW368" s="778"/>
      <c r="CX368" s="778"/>
      <c r="CY368" s="778"/>
      <c r="CZ368" s="778"/>
      <c r="DA368" s="778"/>
      <c r="DB368" s="778"/>
      <c r="DC368" s="778"/>
      <c r="DD368" s="778"/>
      <c r="DE368" s="778"/>
      <c r="DF368" s="778"/>
      <c r="DG368" s="778"/>
      <c r="DH368" s="778"/>
      <c r="DI368" s="778"/>
      <c r="DJ368" s="778"/>
      <c r="DK368" s="778"/>
      <c r="DL368" s="778"/>
      <c r="DM368" s="778"/>
      <c r="DN368" s="778"/>
      <c r="DO368" s="778"/>
      <c r="DP368" s="778"/>
      <c r="DQ368" s="778"/>
      <c r="DR368" s="778"/>
      <c r="DS368" s="778"/>
      <c r="DT368" s="779"/>
      <c r="DU368" s="779"/>
      <c r="DV368" s="779"/>
      <c r="DW368" s="779"/>
      <c r="DX368" s="779"/>
      <c r="DY368" s="779"/>
      <c r="DZ368" s="779"/>
      <c r="EA368" s="779"/>
      <c r="EB368" s="779"/>
      <c r="EC368" s="779"/>
      <c r="ED368" s="779"/>
      <c r="EE368" s="779"/>
      <c r="EF368" s="779"/>
      <c r="EG368" s="779"/>
      <c r="EH368" s="779"/>
      <c r="EI368" s="779"/>
      <c r="EJ368" s="779"/>
      <c r="EK368" s="779"/>
      <c r="EL368" s="779"/>
      <c r="EM368" s="779"/>
      <c r="EN368" s="779"/>
      <c r="EO368" s="779"/>
      <c r="EP368" s="779"/>
      <c r="EQ368" s="779"/>
      <c r="ER368" s="779"/>
      <c r="ES368" s="779"/>
      <c r="ET368" s="779"/>
      <c r="EU368" s="779"/>
      <c r="EV368" s="779"/>
      <c r="EW368" s="779"/>
      <c r="EX368" s="779"/>
      <c r="EY368" s="779"/>
      <c r="EZ368" s="779"/>
      <c r="FA368" s="779"/>
      <c r="FB368" s="779"/>
      <c r="FC368" s="779"/>
    </row>
    <row r="369" spans="1:159" ht="22">
      <c r="A369" s="778"/>
      <c r="B369" s="778"/>
      <c r="C369" s="778"/>
      <c r="D369" s="778"/>
      <c r="E369" s="778"/>
      <c r="F369" s="778"/>
      <c r="G369" s="778"/>
      <c r="H369" s="778"/>
      <c r="I369" s="778"/>
      <c r="J369" s="778"/>
      <c r="K369" s="778"/>
      <c r="L369" s="778"/>
      <c r="M369" s="778"/>
      <c r="N369" s="778"/>
      <c r="O369" s="778"/>
      <c r="P369" s="778"/>
      <c r="Q369" s="778"/>
      <c r="R369" s="778"/>
      <c r="S369" s="778"/>
      <c r="T369" s="778"/>
      <c r="U369" s="778"/>
      <c r="V369" s="778"/>
      <c r="W369" s="778"/>
      <c r="X369" s="778"/>
      <c r="Y369" s="778"/>
      <c r="Z369" s="778"/>
      <c r="AA369" s="778"/>
      <c r="AB369" s="778"/>
      <c r="AC369" s="778"/>
      <c r="AD369" s="778"/>
      <c r="AE369" s="778"/>
      <c r="AF369" s="778"/>
      <c r="AG369" s="778"/>
      <c r="AH369" s="778"/>
      <c r="AI369" s="778"/>
      <c r="AJ369" s="778"/>
      <c r="AK369" s="778"/>
      <c r="AL369" s="778"/>
      <c r="AM369" s="778"/>
      <c r="AN369" s="778"/>
      <c r="AO369" s="778"/>
      <c r="AP369" s="778"/>
      <c r="AQ369" s="778"/>
      <c r="AR369" s="778"/>
      <c r="AS369" s="778"/>
      <c r="AT369" s="778"/>
      <c r="AU369" s="778"/>
      <c r="AV369" s="778"/>
      <c r="AW369" s="778"/>
      <c r="AX369" s="778"/>
      <c r="AY369" s="778"/>
      <c r="AZ369" s="778"/>
      <c r="BA369" s="778"/>
      <c r="BB369" s="778"/>
      <c r="BC369" s="778"/>
      <c r="BD369" s="778"/>
      <c r="BE369" s="778"/>
      <c r="BF369" s="778"/>
      <c r="BG369" s="778"/>
      <c r="BH369" s="778"/>
      <c r="BI369" s="778"/>
      <c r="BJ369" s="778"/>
      <c r="BK369" s="778"/>
      <c r="BL369" s="778"/>
      <c r="BM369" s="778"/>
      <c r="BN369" s="778"/>
      <c r="BO369" s="778"/>
      <c r="BP369" s="778"/>
      <c r="BQ369" s="778"/>
      <c r="BR369" s="778"/>
      <c r="BS369" s="778"/>
      <c r="BT369" s="778"/>
      <c r="BU369" s="778"/>
      <c r="BV369" s="778"/>
      <c r="BW369" s="778"/>
      <c r="BX369" s="778"/>
      <c r="BY369" s="778"/>
      <c r="BZ369" s="778"/>
      <c r="CA369" s="778"/>
      <c r="CB369" s="778"/>
      <c r="CC369" s="778"/>
      <c r="CD369" s="778"/>
      <c r="CE369" s="778"/>
      <c r="CF369" s="778"/>
      <c r="CG369" s="778"/>
      <c r="CH369" s="778"/>
      <c r="CI369" s="778"/>
      <c r="CJ369" s="778"/>
      <c r="CK369" s="778"/>
      <c r="CL369" s="778"/>
      <c r="CM369" s="778"/>
      <c r="CN369" s="778"/>
      <c r="CO369" s="778"/>
      <c r="CP369" s="778"/>
      <c r="CQ369" s="778"/>
      <c r="CR369" s="778"/>
      <c r="CS369" s="778"/>
      <c r="CT369" s="778"/>
      <c r="CU369" s="778"/>
      <c r="CV369" s="778"/>
      <c r="CW369" s="778"/>
      <c r="CX369" s="778"/>
      <c r="CY369" s="778"/>
      <c r="CZ369" s="778"/>
      <c r="DA369" s="778"/>
      <c r="DB369" s="778"/>
      <c r="DC369" s="778"/>
      <c r="DD369" s="778"/>
      <c r="DE369" s="778"/>
      <c r="DF369" s="778"/>
      <c r="DG369" s="778"/>
      <c r="DH369" s="778"/>
      <c r="DI369" s="778"/>
      <c r="DJ369" s="778"/>
      <c r="DK369" s="778"/>
      <c r="DL369" s="778"/>
      <c r="DM369" s="778"/>
      <c r="DN369" s="778"/>
      <c r="DO369" s="778"/>
      <c r="DP369" s="778"/>
      <c r="DQ369" s="778"/>
      <c r="DR369" s="778"/>
      <c r="DS369" s="778"/>
      <c r="DT369" s="779"/>
      <c r="DU369" s="779"/>
      <c r="DV369" s="779"/>
      <c r="DW369" s="779"/>
      <c r="DX369" s="779"/>
      <c r="DY369" s="779"/>
      <c r="DZ369" s="779"/>
      <c r="EA369" s="779"/>
      <c r="EB369" s="779"/>
      <c r="EC369" s="779"/>
      <c r="ED369" s="779"/>
      <c r="EE369" s="779"/>
      <c r="EF369" s="779"/>
      <c r="EG369" s="779"/>
      <c r="EH369" s="779"/>
      <c r="EI369" s="779"/>
      <c r="EJ369" s="779"/>
      <c r="EK369" s="779"/>
      <c r="EL369" s="779"/>
      <c r="EM369" s="779"/>
      <c r="EN369" s="779"/>
      <c r="EO369" s="779"/>
      <c r="EP369" s="779"/>
      <c r="EQ369" s="779"/>
      <c r="ER369" s="779"/>
      <c r="ES369" s="779"/>
      <c r="ET369" s="779"/>
      <c r="EU369" s="779"/>
      <c r="EV369" s="779"/>
      <c r="EW369" s="779"/>
      <c r="EX369" s="779"/>
      <c r="EY369" s="779"/>
      <c r="EZ369" s="779"/>
      <c r="FA369" s="779"/>
      <c r="FB369" s="779"/>
      <c r="FC369" s="779"/>
    </row>
    <row r="370" spans="1:159" ht="22">
      <c r="A370" s="778"/>
      <c r="B370" s="778"/>
      <c r="C370" s="778"/>
      <c r="D370" s="778"/>
      <c r="E370" s="778"/>
      <c r="F370" s="778"/>
      <c r="G370" s="778"/>
      <c r="H370" s="778"/>
      <c r="I370" s="778"/>
      <c r="J370" s="778"/>
      <c r="K370" s="778"/>
      <c r="L370" s="778"/>
      <c r="M370" s="778"/>
      <c r="N370" s="778"/>
      <c r="O370" s="778"/>
      <c r="P370" s="778"/>
      <c r="Q370" s="778"/>
      <c r="R370" s="778"/>
      <c r="S370" s="778"/>
      <c r="T370" s="778"/>
      <c r="U370" s="778"/>
      <c r="V370" s="778"/>
      <c r="W370" s="778"/>
      <c r="X370" s="778"/>
      <c r="Y370" s="778"/>
      <c r="Z370" s="778"/>
      <c r="AA370" s="778"/>
      <c r="AB370" s="778"/>
      <c r="AC370" s="778"/>
      <c r="AD370" s="778"/>
      <c r="AE370" s="778"/>
      <c r="AF370" s="778"/>
      <c r="AG370" s="778"/>
      <c r="AH370" s="778"/>
      <c r="AI370" s="778"/>
      <c r="AJ370" s="778"/>
      <c r="AK370" s="778"/>
      <c r="AL370" s="778"/>
      <c r="AM370" s="778"/>
      <c r="AN370" s="778"/>
      <c r="AO370" s="778"/>
      <c r="AP370" s="778"/>
      <c r="AQ370" s="778"/>
      <c r="AR370" s="778"/>
      <c r="AS370" s="778"/>
      <c r="AT370" s="778"/>
      <c r="AU370" s="778"/>
      <c r="AV370" s="778"/>
      <c r="AW370" s="778"/>
      <c r="AX370" s="778"/>
      <c r="AY370" s="778"/>
      <c r="AZ370" s="778"/>
      <c r="BA370" s="778"/>
      <c r="BB370" s="778"/>
      <c r="BC370" s="778"/>
      <c r="BD370" s="778"/>
      <c r="BE370" s="778"/>
      <c r="BF370" s="778"/>
      <c r="BG370" s="778"/>
      <c r="BH370" s="778"/>
      <c r="BI370" s="778"/>
      <c r="BJ370" s="778"/>
      <c r="BK370" s="778"/>
      <c r="BL370" s="778"/>
      <c r="BM370" s="778"/>
      <c r="BN370" s="778"/>
      <c r="BO370" s="778"/>
      <c r="BP370" s="778"/>
      <c r="BQ370" s="778"/>
      <c r="BR370" s="778"/>
      <c r="BS370" s="778"/>
      <c r="BT370" s="778"/>
      <c r="BU370" s="778"/>
      <c r="BV370" s="778"/>
      <c r="BW370" s="778"/>
      <c r="BX370" s="778"/>
      <c r="BY370" s="778"/>
      <c r="BZ370" s="778"/>
      <c r="CA370" s="778"/>
      <c r="CB370" s="778"/>
      <c r="CC370" s="778"/>
      <c r="CD370" s="778"/>
      <c r="CE370" s="778"/>
      <c r="CF370" s="778"/>
      <c r="CG370" s="778"/>
      <c r="CH370" s="778"/>
      <c r="CI370" s="778"/>
      <c r="CJ370" s="778"/>
      <c r="CK370" s="778"/>
      <c r="CL370" s="778"/>
      <c r="CM370" s="778"/>
      <c r="CN370" s="778"/>
      <c r="CO370" s="778"/>
      <c r="CP370" s="778"/>
      <c r="CQ370" s="778"/>
      <c r="CR370" s="778"/>
      <c r="CS370" s="778"/>
      <c r="CT370" s="778"/>
      <c r="CU370" s="778"/>
      <c r="CV370" s="778"/>
      <c r="CW370" s="778"/>
      <c r="CX370" s="778"/>
      <c r="CY370" s="778"/>
      <c r="CZ370" s="778"/>
      <c r="DA370" s="778"/>
      <c r="DB370" s="778"/>
      <c r="DC370" s="778"/>
      <c r="DD370" s="778"/>
      <c r="DE370" s="778"/>
      <c r="DF370" s="778"/>
      <c r="DG370" s="778"/>
      <c r="DH370" s="778"/>
      <c r="DI370" s="778"/>
      <c r="DJ370" s="778"/>
      <c r="DK370" s="778"/>
      <c r="DL370" s="778"/>
      <c r="DM370" s="778"/>
      <c r="DN370" s="778"/>
      <c r="DO370" s="778"/>
      <c r="DP370" s="778"/>
      <c r="DQ370" s="778"/>
      <c r="DR370" s="778"/>
      <c r="DS370" s="778"/>
      <c r="DT370" s="779"/>
      <c r="DU370" s="779"/>
      <c r="DV370" s="779"/>
      <c r="DW370" s="779"/>
      <c r="DX370" s="779"/>
      <c r="DY370" s="779"/>
      <c r="DZ370" s="779"/>
      <c r="EA370" s="779"/>
      <c r="EB370" s="779"/>
      <c r="EC370" s="779"/>
      <c r="ED370" s="779"/>
      <c r="EE370" s="779"/>
      <c r="EF370" s="779"/>
      <c r="EG370" s="779"/>
      <c r="EH370" s="779"/>
      <c r="EI370" s="779"/>
      <c r="EJ370" s="779"/>
      <c r="EK370" s="779"/>
      <c r="EL370" s="779"/>
      <c r="EM370" s="779"/>
      <c r="EN370" s="779"/>
      <c r="EO370" s="779"/>
      <c r="EP370" s="779"/>
      <c r="EQ370" s="779"/>
      <c r="ER370" s="779"/>
      <c r="ES370" s="779"/>
      <c r="ET370" s="779"/>
      <c r="EU370" s="779"/>
      <c r="EV370" s="779"/>
      <c r="EW370" s="779"/>
      <c r="EX370" s="779"/>
      <c r="EY370" s="779"/>
      <c r="EZ370" s="779"/>
      <c r="FA370" s="779"/>
      <c r="FB370" s="779"/>
      <c r="FC370" s="779"/>
    </row>
    <row r="371" spans="1:159" ht="22">
      <c r="A371" s="778"/>
      <c r="B371" s="778"/>
      <c r="C371" s="778"/>
      <c r="D371" s="778"/>
      <c r="E371" s="778"/>
      <c r="F371" s="778"/>
      <c r="G371" s="778"/>
      <c r="H371" s="778"/>
      <c r="I371" s="778"/>
      <c r="J371" s="778"/>
      <c r="K371" s="778"/>
      <c r="L371" s="778"/>
      <c r="M371" s="778"/>
      <c r="N371" s="778"/>
      <c r="O371" s="778"/>
      <c r="P371" s="778"/>
      <c r="Q371" s="778"/>
      <c r="R371" s="778"/>
      <c r="S371" s="778"/>
      <c r="T371" s="778"/>
      <c r="U371" s="778"/>
      <c r="V371" s="778"/>
      <c r="W371" s="778"/>
      <c r="X371" s="778"/>
      <c r="Y371" s="778"/>
      <c r="Z371" s="778"/>
      <c r="AA371" s="778"/>
      <c r="AB371" s="778"/>
      <c r="AC371" s="778"/>
      <c r="AD371" s="778"/>
      <c r="AE371" s="778"/>
      <c r="AF371" s="778"/>
      <c r="AG371" s="778"/>
      <c r="AH371" s="778"/>
      <c r="AI371" s="778"/>
      <c r="AJ371" s="778"/>
      <c r="AK371" s="778"/>
      <c r="AL371" s="778"/>
      <c r="AM371" s="778"/>
      <c r="AN371" s="778"/>
      <c r="AO371" s="778"/>
      <c r="AP371" s="778"/>
      <c r="AQ371" s="778"/>
      <c r="AR371" s="778"/>
      <c r="AS371" s="778"/>
      <c r="AT371" s="778"/>
      <c r="AU371" s="778"/>
      <c r="AV371" s="778"/>
      <c r="AW371" s="778"/>
      <c r="AX371" s="778"/>
      <c r="AY371" s="778"/>
      <c r="AZ371" s="778"/>
      <c r="BA371" s="778"/>
      <c r="BB371" s="778"/>
      <c r="BC371" s="778"/>
      <c r="BD371" s="778"/>
      <c r="BE371" s="778"/>
      <c r="BF371" s="778"/>
      <c r="BG371" s="778"/>
      <c r="BH371" s="778"/>
      <c r="BI371" s="778"/>
      <c r="BJ371" s="778"/>
      <c r="BK371" s="778"/>
      <c r="BL371" s="778"/>
      <c r="BM371" s="778"/>
      <c r="BN371" s="778"/>
      <c r="BO371" s="778"/>
      <c r="BP371" s="778"/>
      <c r="BQ371" s="778"/>
      <c r="BR371" s="778"/>
      <c r="BS371" s="778"/>
      <c r="BT371" s="778"/>
      <c r="BU371" s="778"/>
      <c r="BV371" s="778"/>
      <c r="BW371" s="778"/>
      <c r="BX371" s="778"/>
      <c r="BY371" s="778"/>
      <c r="BZ371" s="778"/>
      <c r="CA371" s="778"/>
      <c r="CB371" s="778"/>
      <c r="CC371" s="778"/>
      <c r="CD371" s="778"/>
      <c r="CE371" s="778"/>
      <c r="CF371" s="778"/>
      <c r="CG371" s="778"/>
      <c r="CH371" s="778"/>
      <c r="CI371" s="778"/>
      <c r="CJ371" s="778"/>
      <c r="CK371" s="778"/>
      <c r="CL371" s="778"/>
      <c r="CM371" s="778"/>
      <c r="CN371" s="778"/>
      <c r="CO371" s="778"/>
      <c r="CP371" s="778"/>
      <c r="CQ371" s="778"/>
      <c r="CR371" s="778"/>
      <c r="CS371" s="778"/>
      <c r="CT371" s="778"/>
      <c r="CU371" s="778"/>
      <c r="CV371" s="778"/>
      <c r="CW371" s="778"/>
      <c r="CX371" s="778"/>
      <c r="CY371" s="778"/>
      <c r="CZ371" s="778"/>
      <c r="DA371" s="778"/>
      <c r="DB371" s="778"/>
      <c r="DC371" s="778"/>
      <c r="DD371" s="778"/>
      <c r="DE371" s="778"/>
      <c r="DF371" s="778"/>
      <c r="DG371" s="778"/>
      <c r="DH371" s="778"/>
      <c r="DI371" s="778"/>
      <c r="DJ371" s="778"/>
      <c r="DK371" s="778"/>
      <c r="DL371" s="778"/>
      <c r="DM371" s="778"/>
      <c r="DN371" s="778"/>
      <c r="DO371" s="778"/>
      <c r="DP371" s="778"/>
      <c r="DQ371" s="778"/>
      <c r="DR371" s="778"/>
      <c r="DS371" s="778"/>
      <c r="DT371" s="779"/>
      <c r="DU371" s="779"/>
      <c r="DV371" s="779"/>
      <c r="DW371" s="779"/>
      <c r="DX371" s="779"/>
      <c r="DY371" s="779"/>
      <c r="DZ371" s="779"/>
      <c r="EA371" s="779"/>
      <c r="EB371" s="779"/>
      <c r="EC371" s="779"/>
      <c r="ED371" s="779"/>
      <c r="EE371" s="779"/>
      <c r="EF371" s="779"/>
      <c r="EG371" s="779"/>
      <c r="EH371" s="779"/>
      <c r="EI371" s="779"/>
      <c r="EJ371" s="779"/>
      <c r="EK371" s="779"/>
      <c r="EL371" s="779"/>
      <c r="EM371" s="779"/>
      <c r="EN371" s="779"/>
      <c r="EO371" s="779"/>
      <c r="EP371" s="779"/>
      <c r="EQ371" s="779"/>
      <c r="ER371" s="779"/>
      <c r="ES371" s="779"/>
      <c r="ET371" s="779"/>
      <c r="EU371" s="779"/>
      <c r="EV371" s="779"/>
      <c r="EW371" s="779"/>
      <c r="EX371" s="779"/>
      <c r="EY371" s="779"/>
      <c r="EZ371" s="779"/>
      <c r="FA371" s="779"/>
      <c r="FB371" s="779"/>
      <c r="FC371" s="779"/>
    </row>
    <row r="372" spans="1:159" ht="22">
      <c r="A372" s="778"/>
      <c r="B372" s="778"/>
      <c r="C372" s="778"/>
      <c r="D372" s="778"/>
      <c r="E372" s="778"/>
      <c r="F372" s="778"/>
      <c r="G372" s="778"/>
      <c r="H372" s="778"/>
      <c r="I372" s="778"/>
      <c r="J372" s="778"/>
      <c r="K372" s="778"/>
      <c r="L372" s="778"/>
      <c r="M372" s="778"/>
      <c r="N372" s="778"/>
      <c r="O372" s="778"/>
      <c r="P372" s="778"/>
      <c r="Q372" s="778"/>
      <c r="R372" s="778"/>
      <c r="S372" s="778"/>
      <c r="T372" s="778"/>
      <c r="U372" s="778"/>
      <c r="V372" s="778"/>
      <c r="W372" s="778"/>
      <c r="X372" s="778"/>
      <c r="Y372" s="778"/>
      <c r="Z372" s="778"/>
      <c r="AA372" s="778"/>
      <c r="AB372" s="778"/>
      <c r="AC372" s="778"/>
      <c r="AD372" s="778"/>
      <c r="AE372" s="778"/>
      <c r="AF372" s="778"/>
      <c r="AG372" s="778"/>
      <c r="AH372" s="778"/>
      <c r="AI372" s="778"/>
      <c r="AJ372" s="778"/>
      <c r="AK372" s="778"/>
      <c r="AL372" s="778"/>
      <c r="AM372" s="778"/>
      <c r="AN372" s="778"/>
      <c r="AO372" s="778"/>
      <c r="AP372" s="778"/>
      <c r="AQ372" s="778"/>
      <c r="AR372" s="778"/>
      <c r="AS372" s="778"/>
      <c r="AT372" s="778"/>
      <c r="AU372" s="778"/>
      <c r="AV372" s="778"/>
      <c r="AW372" s="778"/>
      <c r="AX372" s="778"/>
      <c r="AY372" s="778"/>
      <c r="AZ372" s="778"/>
      <c r="BA372" s="778"/>
      <c r="BB372" s="778"/>
      <c r="BC372" s="778"/>
      <c r="BD372" s="778"/>
      <c r="BE372" s="778"/>
      <c r="BF372" s="778"/>
      <c r="BG372" s="778"/>
      <c r="BH372" s="778"/>
      <c r="BI372" s="778"/>
      <c r="BJ372" s="778"/>
      <c r="BK372" s="778"/>
      <c r="BL372" s="778"/>
      <c r="BM372" s="778"/>
      <c r="BN372" s="778"/>
      <c r="BO372" s="778"/>
      <c r="BP372" s="778"/>
      <c r="BQ372" s="778"/>
      <c r="BR372" s="778"/>
      <c r="BS372" s="778"/>
      <c r="BT372" s="778"/>
      <c r="BU372" s="778"/>
      <c r="BV372" s="778"/>
      <c r="BW372" s="778"/>
      <c r="BX372" s="778"/>
      <c r="BY372" s="778"/>
      <c r="BZ372" s="778"/>
      <c r="CA372" s="778"/>
      <c r="CB372" s="778"/>
      <c r="CC372" s="778"/>
      <c r="CD372" s="778"/>
      <c r="CE372" s="778"/>
      <c r="CF372" s="778"/>
      <c r="CG372" s="778"/>
      <c r="CH372" s="778"/>
      <c r="CI372" s="778"/>
      <c r="CJ372" s="778"/>
      <c r="CK372" s="778"/>
      <c r="CL372" s="778"/>
      <c r="CM372" s="778"/>
      <c r="CN372" s="778"/>
      <c r="CO372" s="778"/>
      <c r="CP372" s="778"/>
      <c r="CQ372" s="778"/>
      <c r="CR372" s="778"/>
      <c r="CS372" s="778"/>
      <c r="CT372" s="778"/>
      <c r="CU372" s="778"/>
      <c r="CV372" s="778"/>
      <c r="CW372" s="778"/>
      <c r="CX372" s="778"/>
      <c r="CY372" s="778"/>
      <c r="CZ372" s="778"/>
      <c r="DA372" s="778"/>
      <c r="DB372" s="778"/>
      <c r="DC372" s="778"/>
      <c r="DD372" s="778"/>
      <c r="DE372" s="778"/>
      <c r="DF372" s="778"/>
      <c r="DG372" s="778"/>
      <c r="DH372" s="778"/>
      <c r="DI372" s="778"/>
      <c r="DJ372" s="778"/>
      <c r="DK372" s="778"/>
      <c r="DL372" s="778"/>
      <c r="DM372" s="778"/>
      <c r="DN372" s="778"/>
      <c r="DO372" s="778"/>
      <c r="DP372" s="778"/>
      <c r="DQ372" s="778"/>
      <c r="DR372" s="778"/>
      <c r="DS372" s="778"/>
      <c r="DT372" s="779"/>
      <c r="DU372" s="779"/>
      <c r="DV372" s="779"/>
      <c r="DW372" s="779"/>
      <c r="DX372" s="779"/>
      <c r="DY372" s="779"/>
      <c r="DZ372" s="779"/>
      <c r="EA372" s="779"/>
      <c r="EB372" s="779"/>
      <c r="EC372" s="779"/>
      <c r="ED372" s="779"/>
      <c r="EE372" s="779"/>
      <c r="EF372" s="779"/>
      <c r="EG372" s="779"/>
      <c r="EH372" s="779"/>
      <c r="EI372" s="779"/>
      <c r="EJ372" s="779"/>
      <c r="EK372" s="779"/>
      <c r="EL372" s="779"/>
      <c r="EM372" s="779"/>
      <c r="EN372" s="779"/>
      <c r="EO372" s="779"/>
      <c r="EP372" s="779"/>
      <c r="EQ372" s="779"/>
      <c r="ER372" s="779"/>
      <c r="ES372" s="779"/>
      <c r="ET372" s="779"/>
      <c r="EU372" s="779"/>
      <c r="EV372" s="779"/>
      <c r="EW372" s="779"/>
      <c r="EX372" s="779"/>
      <c r="EY372" s="779"/>
      <c r="EZ372" s="779"/>
      <c r="FA372" s="779"/>
      <c r="FB372" s="779"/>
      <c r="FC372" s="779"/>
    </row>
    <row r="373" spans="1:159" ht="22">
      <c r="A373" s="778"/>
      <c r="B373" s="778"/>
      <c r="C373" s="778"/>
      <c r="D373" s="778"/>
      <c r="E373" s="778"/>
      <c r="F373" s="778"/>
      <c r="G373" s="778"/>
      <c r="H373" s="778"/>
      <c r="I373" s="778"/>
      <c r="J373" s="778"/>
      <c r="K373" s="778"/>
      <c r="L373" s="778"/>
      <c r="M373" s="778"/>
      <c r="N373" s="778"/>
      <c r="O373" s="778"/>
      <c r="P373" s="778"/>
      <c r="Q373" s="778"/>
      <c r="R373" s="778"/>
      <c r="S373" s="778"/>
      <c r="T373" s="778"/>
      <c r="U373" s="778"/>
      <c r="V373" s="778"/>
      <c r="W373" s="778"/>
      <c r="X373" s="778"/>
      <c r="Y373" s="778"/>
      <c r="Z373" s="778"/>
      <c r="AA373" s="778"/>
      <c r="AB373" s="778"/>
      <c r="AC373" s="778"/>
      <c r="AD373" s="778"/>
      <c r="AE373" s="778"/>
      <c r="AF373" s="778"/>
      <c r="AG373" s="778"/>
      <c r="AH373" s="778"/>
      <c r="AI373" s="778"/>
      <c r="AJ373" s="778"/>
      <c r="AK373" s="778"/>
      <c r="AL373" s="778"/>
      <c r="AM373" s="778"/>
      <c r="AN373" s="778"/>
      <c r="AO373" s="778"/>
      <c r="AP373" s="778"/>
      <c r="AQ373" s="778"/>
      <c r="AR373" s="778"/>
      <c r="AS373" s="778"/>
      <c r="AT373" s="778"/>
      <c r="AU373" s="778"/>
      <c r="AV373" s="778"/>
      <c r="AW373" s="778"/>
      <c r="AX373" s="778"/>
      <c r="AY373" s="778"/>
      <c r="AZ373" s="778"/>
      <c r="BA373" s="778"/>
      <c r="BB373" s="778"/>
      <c r="BC373" s="778"/>
      <c r="BD373" s="778"/>
      <c r="BE373" s="778"/>
      <c r="BF373" s="778"/>
      <c r="BG373" s="778"/>
      <c r="BH373" s="778"/>
      <c r="BI373" s="778"/>
      <c r="BJ373" s="778"/>
      <c r="BK373" s="778"/>
      <c r="BL373" s="778"/>
      <c r="BM373" s="778"/>
      <c r="BN373" s="778"/>
      <c r="BO373" s="778"/>
      <c r="BP373" s="778"/>
      <c r="BQ373" s="778"/>
      <c r="BR373" s="778"/>
      <c r="BS373" s="778"/>
      <c r="BT373" s="778"/>
      <c r="BU373" s="778"/>
      <c r="BV373" s="778"/>
      <c r="BW373" s="778"/>
      <c r="BX373" s="778"/>
      <c r="BY373" s="778"/>
      <c r="BZ373" s="778"/>
      <c r="CA373" s="778"/>
      <c r="CB373" s="778"/>
      <c r="CC373" s="778"/>
      <c r="CD373" s="778"/>
      <c r="CE373" s="778"/>
      <c r="CF373" s="778"/>
      <c r="CG373" s="778"/>
      <c r="CH373" s="778"/>
      <c r="CI373" s="778"/>
      <c r="CJ373" s="778"/>
      <c r="CK373" s="778"/>
      <c r="CL373" s="778"/>
      <c r="CM373" s="778"/>
      <c r="CN373" s="778"/>
      <c r="CO373" s="778"/>
      <c r="CP373" s="778"/>
      <c r="CQ373" s="778"/>
      <c r="CR373" s="778"/>
      <c r="CS373" s="778"/>
      <c r="CT373" s="778"/>
      <c r="CU373" s="778"/>
      <c r="CV373" s="778"/>
      <c r="CW373" s="778"/>
      <c r="CX373" s="778"/>
      <c r="CY373" s="778"/>
      <c r="CZ373" s="778"/>
      <c r="DA373" s="778"/>
      <c r="DB373" s="778"/>
      <c r="DC373" s="778"/>
      <c r="DD373" s="778"/>
      <c r="DE373" s="778"/>
      <c r="DF373" s="778"/>
      <c r="DG373" s="778"/>
      <c r="DH373" s="778"/>
      <c r="DI373" s="778"/>
      <c r="DJ373" s="778"/>
      <c r="DK373" s="778"/>
      <c r="DL373" s="778"/>
      <c r="DM373" s="778"/>
      <c r="DN373" s="778"/>
      <c r="DO373" s="778"/>
      <c r="DP373" s="778"/>
      <c r="DQ373" s="778"/>
      <c r="DR373" s="778"/>
      <c r="DS373" s="778"/>
      <c r="DT373" s="779"/>
      <c r="DU373" s="779"/>
      <c r="DV373" s="779"/>
      <c r="DW373" s="779"/>
      <c r="DX373" s="779"/>
      <c r="DY373" s="779"/>
      <c r="DZ373" s="779"/>
      <c r="EA373" s="779"/>
      <c r="EB373" s="779"/>
      <c r="EC373" s="779"/>
      <c r="ED373" s="779"/>
      <c r="EE373" s="779"/>
      <c r="EF373" s="779"/>
      <c r="EG373" s="779"/>
      <c r="EH373" s="779"/>
      <c r="EI373" s="779"/>
      <c r="EJ373" s="779"/>
      <c r="EK373" s="779"/>
      <c r="EL373" s="779"/>
      <c r="EM373" s="779"/>
      <c r="EN373" s="779"/>
      <c r="EO373" s="779"/>
      <c r="EP373" s="779"/>
      <c r="EQ373" s="779"/>
      <c r="ER373" s="779"/>
      <c r="ES373" s="779"/>
      <c r="ET373" s="779"/>
      <c r="EU373" s="779"/>
      <c r="EV373" s="779"/>
      <c r="EW373" s="779"/>
      <c r="EX373" s="779"/>
      <c r="EY373" s="779"/>
      <c r="EZ373" s="779"/>
      <c r="FA373" s="779"/>
      <c r="FB373" s="779"/>
      <c r="FC373" s="779"/>
    </row>
    <row r="374" spans="1:159" ht="22">
      <c r="A374" s="778"/>
      <c r="B374" s="778"/>
      <c r="C374" s="778"/>
      <c r="D374" s="778"/>
      <c r="E374" s="778"/>
      <c r="F374" s="778"/>
      <c r="G374" s="778"/>
      <c r="H374" s="778"/>
      <c r="I374" s="778"/>
      <c r="J374" s="778"/>
      <c r="K374" s="778"/>
      <c r="L374" s="778"/>
      <c r="M374" s="778"/>
      <c r="N374" s="778"/>
      <c r="O374" s="778"/>
      <c r="P374" s="778"/>
      <c r="Q374" s="778"/>
      <c r="R374" s="778"/>
      <c r="S374" s="778"/>
      <c r="T374" s="778"/>
      <c r="U374" s="778"/>
      <c r="V374" s="778"/>
      <c r="W374" s="778"/>
      <c r="X374" s="778"/>
      <c r="Y374" s="778"/>
      <c r="Z374" s="778"/>
      <c r="AA374" s="778"/>
      <c r="AB374" s="778"/>
      <c r="AC374" s="778"/>
      <c r="AD374" s="778"/>
      <c r="AE374" s="778"/>
      <c r="AF374" s="778"/>
      <c r="AG374" s="778"/>
      <c r="AH374" s="778"/>
      <c r="AI374" s="778"/>
      <c r="AJ374" s="778"/>
      <c r="AK374" s="778"/>
      <c r="AL374" s="778"/>
      <c r="AM374" s="778"/>
      <c r="AN374" s="778"/>
      <c r="AO374" s="778"/>
      <c r="AP374" s="778"/>
      <c r="AQ374" s="778"/>
      <c r="AR374" s="778"/>
      <c r="AS374" s="778"/>
      <c r="AT374" s="778"/>
      <c r="AU374" s="778"/>
      <c r="AV374" s="778"/>
      <c r="AW374" s="778"/>
      <c r="AX374" s="778"/>
      <c r="AY374" s="778"/>
      <c r="AZ374" s="778"/>
      <c r="BA374" s="778"/>
      <c r="BB374" s="778"/>
      <c r="BC374" s="778"/>
      <c r="BD374" s="778"/>
      <c r="BE374" s="778"/>
      <c r="BF374" s="778"/>
      <c r="BG374" s="778"/>
      <c r="BH374" s="778"/>
      <c r="BI374" s="778"/>
      <c r="BJ374" s="778"/>
      <c r="BK374" s="778"/>
      <c r="BL374" s="778"/>
      <c r="BM374" s="778"/>
      <c r="BN374" s="778"/>
      <c r="BO374" s="778"/>
      <c r="BP374" s="778"/>
      <c r="BQ374" s="778"/>
      <c r="BR374" s="778"/>
      <c r="BS374" s="778"/>
      <c r="BT374" s="778"/>
      <c r="BU374" s="778"/>
      <c r="BV374" s="778"/>
      <c r="BW374" s="778"/>
      <c r="BX374" s="778"/>
      <c r="BY374" s="778"/>
      <c r="BZ374" s="778"/>
      <c r="CA374" s="778"/>
      <c r="CB374" s="778"/>
      <c r="CC374" s="778"/>
      <c r="CD374" s="778"/>
      <c r="CE374" s="778"/>
      <c r="CF374" s="778"/>
      <c r="CG374" s="778"/>
      <c r="CH374" s="778"/>
      <c r="CI374" s="778"/>
      <c r="CJ374" s="778"/>
      <c r="CK374" s="778"/>
      <c r="CL374" s="778"/>
      <c r="CM374" s="778"/>
      <c r="CN374" s="778"/>
      <c r="CO374" s="778"/>
      <c r="CP374" s="778"/>
      <c r="CQ374" s="778"/>
      <c r="CR374" s="778"/>
      <c r="CS374" s="778"/>
      <c r="CT374" s="778"/>
      <c r="CU374" s="778"/>
      <c r="CV374" s="778"/>
      <c r="CW374" s="778"/>
      <c r="CX374" s="778"/>
      <c r="CY374" s="778"/>
      <c r="CZ374" s="778"/>
      <c r="DA374" s="778"/>
      <c r="DB374" s="778"/>
      <c r="DC374" s="778"/>
      <c r="DD374" s="778"/>
      <c r="DE374" s="778"/>
      <c r="DF374" s="778"/>
      <c r="DG374" s="778"/>
      <c r="DH374" s="778"/>
      <c r="DI374" s="778"/>
      <c r="DJ374" s="778"/>
      <c r="DK374" s="778"/>
      <c r="DL374" s="778"/>
      <c r="DM374" s="778"/>
      <c r="DN374" s="778"/>
      <c r="DO374" s="778"/>
      <c r="DP374" s="778"/>
      <c r="DQ374" s="778"/>
      <c r="DR374" s="778"/>
      <c r="DS374" s="778"/>
      <c r="DT374" s="779"/>
      <c r="DU374" s="779"/>
      <c r="DV374" s="779"/>
      <c r="DW374" s="779"/>
      <c r="DX374" s="779"/>
      <c r="DY374" s="779"/>
      <c r="DZ374" s="779"/>
      <c r="EA374" s="779"/>
      <c r="EB374" s="779"/>
      <c r="EC374" s="779"/>
      <c r="ED374" s="779"/>
      <c r="EE374" s="779"/>
      <c r="EF374" s="779"/>
      <c r="EG374" s="779"/>
      <c r="EH374" s="779"/>
      <c r="EI374" s="779"/>
      <c r="EJ374" s="779"/>
      <c r="EK374" s="779"/>
      <c r="EL374" s="779"/>
      <c r="EM374" s="779"/>
      <c r="EN374" s="779"/>
      <c r="EO374" s="779"/>
      <c r="EP374" s="779"/>
      <c r="EQ374" s="779"/>
      <c r="ER374" s="779"/>
      <c r="ES374" s="779"/>
      <c r="ET374" s="779"/>
      <c r="EU374" s="779"/>
      <c r="EV374" s="779"/>
      <c r="EW374" s="779"/>
      <c r="EX374" s="779"/>
      <c r="EY374" s="779"/>
      <c r="EZ374" s="779"/>
      <c r="FA374" s="779"/>
      <c r="FB374" s="779"/>
      <c r="FC374" s="779"/>
    </row>
    <row r="375" spans="1:159" ht="22">
      <c r="A375" s="778"/>
      <c r="B375" s="778"/>
      <c r="C375" s="778"/>
      <c r="D375" s="778"/>
      <c r="E375" s="778"/>
      <c r="F375" s="778"/>
      <c r="G375" s="778"/>
      <c r="H375" s="778"/>
      <c r="I375" s="778"/>
      <c r="J375" s="778"/>
      <c r="K375" s="778"/>
      <c r="L375" s="778"/>
      <c r="M375" s="778"/>
      <c r="N375" s="778"/>
      <c r="O375" s="778"/>
      <c r="P375" s="778"/>
      <c r="Q375" s="778"/>
      <c r="R375" s="778"/>
      <c r="S375" s="778"/>
      <c r="T375" s="778"/>
      <c r="U375" s="778"/>
      <c r="V375" s="778"/>
      <c r="W375" s="778"/>
      <c r="X375" s="778"/>
      <c r="Y375" s="778"/>
      <c r="Z375" s="778"/>
      <c r="AA375" s="778"/>
      <c r="AB375" s="778"/>
      <c r="AC375" s="778"/>
      <c r="AD375" s="778"/>
      <c r="AE375" s="778"/>
      <c r="AF375" s="778"/>
      <c r="AG375" s="778"/>
      <c r="AH375" s="778"/>
      <c r="AI375" s="778"/>
      <c r="AJ375" s="778"/>
      <c r="AK375" s="778"/>
      <c r="AL375" s="778"/>
      <c r="AM375" s="778"/>
      <c r="AN375" s="778"/>
      <c r="AO375" s="778"/>
      <c r="AP375" s="778"/>
      <c r="AQ375" s="778"/>
      <c r="AR375" s="778"/>
      <c r="AS375" s="778"/>
      <c r="AT375" s="778"/>
      <c r="AU375" s="778"/>
      <c r="AV375" s="778"/>
      <c r="AW375" s="778"/>
      <c r="AX375" s="778"/>
      <c r="AY375" s="778"/>
      <c r="AZ375" s="778"/>
      <c r="BA375" s="778"/>
      <c r="BB375" s="778"/>
      <c r="BC375" s="778"/>
      <c r="BD375" s="778"/>
      <c r="BE375" s="778"/>
      <c r="BF375" s="778"/>
      <c r="BG375" s="778"/>
      <c r="BH375" s="778"/>
      <c r="BI375" s="778"/>
      <c r="BJ375" s="778"/>
      <c r="BK375" s="778"/>
      <c r="BL375" s="778"/>
      <c r="BM375" s="778"/>
      <c r="BN375" s="778"/>
      <c r="BO375" s="778"/>
      <c r="BP375" s="778"/>
      <c r="BQ375" s="778"/>
      <c r="BR375" s="778"/>
      <c r="BS375" s="778"/>
      <c r="BT375" s="778"/>
      <c r="BU375" s="778"/>
      <c r="BV375" s="778"/>
      <c r="BW375" s="778"/>
      <c r="BX375" s="778"/>
      <c r="BY375" s="778"/>
      <c r="BZ375" s="778"/>
      <c r="CA375" s="778"/>
      <c r="CB375" s="778"/>
      <c r="CC375" s="778"/>
      <c r="CD375" s="778"/>
      <c r="CE375" s="778"/>
      <c r="CF375" s="778"/>
      <c r="CG375" s="778"/>
      <c r="CH375" s="778"/>
      <c r="CI375" s="778"/>
      <c r="CJ375" s="778"/>
      <c r="CK375" s="778"/>
      <c r="CL375" s="778"/>
      <c r="CM375" s="778"/>
      <c r="CN375" s="778"/>
      <c r="CO375" s="778"/>
      <c r="CP375" s="778"/>
      <c r="CQ375" s="778"/>
      <c r="CR375" s="778"/>
      <c r="CS375" s="778"/>
      <c r="CT375" s="778"/>
      <c r="CU375" s="778"/>
      <c r="CV375" s="778"/>
      <c r="CW375" s="778"/>
      <c r="CX375" s="778"/>
      <c r="CY375" s="778"/>
      <c r="CZ375" s="778"/>
      <c r="DA375" s="778"/>
      <c r="DB375" s="778"/>
      <c r="DC375" s="778"/>
      <c r="DD375" s="778"/>
      <c r="DE375" s="778"/>
      <c r="DF375" s="778"/>
      <c r="DG375" s="778"/>
      <c r="DH375" s="778"/>
      <c r="DI375" s="778"/>
      <c r="DJ375" s="778"/>
      <c r="DK375" s="778"/>
      <c r="DL375" s="778"/>
      <c r="DM375" s="778"/>
      <c r="DN375" s="778"/>
      <c r="DO375" s="778"/>
      <c r="DP375" s="778"/>
      <c r="DQ375" s="778"/>
      <c r="DR375" s="778"/>
      <c r="DS375" s="778"/>
      <c r="DT375" s="779"/>
      <c r="DU375" s="779"/>
      <c r="DV375" s="779"/>
      <c r="DW375" s="779"/>
      <c r="DX375" s="779"/>
      <c r="DY375" s="779"/>
      <c r="DZ375" s="779"/>
      <c r="EA375" s="779"/>
      <c r="EB375" s="779"/>
      <c r="EC375" s="779"/>
      <c r="ED375" s="779"/>
      <c r="EE375" s="779"/>
      <c r="EF375" s="779"/>
      <c r="EG375" s="779"/>
      <c r="EH375" s="779"/>
      <c r="EI375" s="779"/>
      <c r="EJ375" s="779"/>
      <c r="EK375" s="779"/>
      <c r="EL375" s="779"/>
      <c r="EM375" s="779"/>
      <c r="EN375" s="779"/>
      <c r="EO375" s="779"/>
      <c r="EP375" s="779"/>
      <c r="EQ375" s="779"/>
      <c r="ER375" s="779"/>
      <c r="ES375" s="779"/>
      <c r="ET375" s="779"/>
      <c r="EU375" s="779"/>
      <c r="EV375" s="779"/>
      <c r="EW375" s="779"/>
      <c r="EX375" s="779"/>
      <c r="EY375" s="779"/>
      <c r="EZ375" s="779"/>
      <c r="FA375" s="779"/>
      <c r="FB375" s="779"/>
      <c r="FC375" s="779"/>
    </row>
    <row r="376" spans="1:159" ht="22">
      <c r="A376" s="778"/>
      <c r="B376" s="778"/>
      <c r="C376" s="778"/>
      <c r="D376" s="778"/>
      <c r="E376" s="778"/>
      <c r="F376" s="778"/>
      <c r="G376" s="778"/>
      <c r="H376" s="778"/>
      <c r="I376" s="778"/>
      <c r="J376" s="778"/>
      <c r="K376" s="778"/>
      <c r="L376" s="778"/>
      <c r="M376" s="778"/>
      <c r="N376" s="778"/>
      <c r="O376" s="778"/>
      <c r="P376" s="778"/>
      <c r="Q376" s="778"/>
      <c r="R376" s="778"/>
      <c r="S376" s="778"/>
      <c r="T376" s="778"/>
      <c r="U376" s="778"/>
      <c r="V376" s="778"/>
      <c r="W376" s="778"/>
      <c r="X376" s="778"/>
      <c r="Y376" s="778"/>
      <c r="Z376" s="778"/>
      <c r="AA376" s="778"/>
      <c r="AB376" s="778"/>
      <c r="AC376" s="778"/>
      <c r="AD376" s="778"/>
      <c r="AE376" s="778"/>
      <c r="AF376" s="778"/>
      <c r="AG376" s="778"/>
      <c r="AH376" s="778"/>
      <c r="AI376" s="778"/>
      <c r="AJ376" s="778"/>
      <c r="AK376" s="778"/>
      <c r="AL376" s="778"/>
      <c r="AM376" s="778"/>
      <c r="AN376" s="778"/>
      <c r="AO376" s="778"/>
      <c r="AP376" s="778"/>
      <c r="AQ376" s="778"/>
      <c r="AR376" s="778"/>
      <c r="AS376" s="778"/>
      <c r="AT376" s="778"/>
      <c r="AU376" s="778"/>
      <c r="AV376" s="778"/>
      <c r="AW376" s="778"/>
      <c r="AX376" s="778"/>
      <c r="AY376" s="778"/>
      <c r="AZ376" s="778"/>
      <c r="BA376" s="778"/>
      <c r="BB376" s="778"/>
      <c r="BC376" s="778"/>
      <c r="BD376" s="778"/>
      <c r="BE376" s="778"/>
      <c r="BF376" s="778"/>
      <c r="BG376" s="778"/>
      <c r="BH376" s="778"/>
      <c r="BI376" s="778"/>
      <c r="BJ376" s="778"/>
      <c r="BK376" s="778"/>
      <c r="BL376" s="778"/>
      <c r="BM376" s="778"/>
      <c r="BN376" s="778"/>
      <c r="BO376" s="778"/>
      <c r="BP376" s="778"/>
      <c r="BQ376" s="778"/>
      <c r="BR376" s="778"/>
      <c r="BS376" s="778"/>
      <c r="BT376" s="778"/>
      <c r="BU376" s="778"/>
      <c r="BV376" s="778"/>
      <c r="BW376" s="778"/>
      <c r="BX376" s="778"/>
      <c r="BY376" s="778"/>
      <c r="BZ376" s="778"/>
      <c r="CA376" s="778"/>
      <c r="CB376" s="778"/>
      <c r="CC376" s="778"/>
      <c r="CD376" s="778"/>
      <c r="CE376" s="778"/>
      <c r="CF376" s="778"/>
      <c r="CG376" s="778"/>
      <c r="CH376" s="778"/>
      <c r="CI376" s="778"/>
      <c r="CJ376" s="778"/>
      <c r="CK376" s="778"/>
      <c r="CL376" s="778"/>
      <c r="CM376" s="778"/>
      <c r="CN376" s="778"/>
      <c r="CO376" s="778"/>
      <c r="CP376" s="778"/>
      <c r="CQ376" s="778"/>
      <c r="CR376" s="778"/>
      <c r="CS376" s="778"/>
      <c r="CT376" s="778"/>
      <c r="CU376" s="778"/>
      <c r="CV376" s="778"/>
      <c r="CW376" s="778"/>
      <c r="CX376" s="778"/>
      <c r="CY376" s="778"/>
      <c r="CZ376" s="778"/>
      <c r="DA376" s="778"/>
      <c r="DB376" s="778"/>
      <c r="DC376" s="778"/>
      <c r="DD376" s="778"/>
      <c r="DE376" s="778"/>
      <c r="DF376" s="778"/>
      <c r="DG376" s="778"/>
      <c r="DH376" s="778"/>
      <c r="DI376" s="778"/>
      <c r="DJ376" s="778"/>
      <c r="DK376" s="778"/>
      <c r="DL376" s="778"/>
      <c r="DM376" s="778"/>
      <c r="DN376" s="778"/>
      <c r="DO376" s="778"/>
      <c r="DP376" s="778"/>
      <c r="DQ376" s="778"/>
      <c r="DR376" s="778"/>
      <c r="DS376" s="778"/>
      <c r="DT376" s="779"/>
      <c r="DU376" s="779"/>
      <c r="DV376" s="779"/>
      <c r="DW376" s="779"/>
      <c r="DX376" s="779"/>
      <c r="DY376" s="779"/>
      <c r="DZ376" s="779"/>
      <c r="EA376" s="779"/>
      <c r="EB376" s="779"/>
      <c r="EC376" s="779"/>
      <c r="ED376" s="779"/>
      <c r="EE376" s="779"/>
      <c r="EF376" s="779"/>
      <c r="EG376" s="779"/>
      <c r="EH376" s="779"/>
      <c r="EI376" s="779"/>
      <c r="EJ376" s="779"/>
      <c r="EK376" s="779"/>
      <c r="EL376" s="779"/>
      <c r="EM376" s="779"/>
      <c r="EN376" s="779"/>
      <c r="EO376" s="779"/>
      <c r="EP376" s="779"/>
      <c r="EQ376" s="779"/>
      <c r="ER376" s="779"/>
      <c r="ES376" s="779"/>
      <c r="ET376" s="779"/>
      <c r="EU376" s="779"/>
      <c r="EV376" s="779"/>
      <c r="EW376" s="779"/>
      <c r="EX376" s="779"/>
      <c r="EY376" s="779"/>
      <c r="EZ376" s="779"/>
      <c r="FA376" s="779"/>
      <c r="FB376" s="779"/>
      <c r="FC376" s="779"/>
    </row>
    <row r="377" spans="1:159" ht="22">
      <c r="A377" s="778"/>
      <c r="B377" s="778"/>
      <c r="C377" s="778"/>
      <c r="D377" s="778"/>
      <c r="E377" s="778"/>
      <c r="F377" s="778"/>
      <c r="G377" s="778"/>
      <c r="H377" s="778"/>
      <c r="I377" s="778"/>
      <c r="J377" s="778"/>
      <c r="K377" s="778"/>
      <c r="L377" s="778"/>
      <c r="M377" s="778"/>
      <c r="N377" s="778"/>
      <c r="O377" s="778"/>
      <c r="P377" s="778"/>
      <c r="Q377" s="778"/>
      <c r="R377" s="778"/>
      <c r="S377" s="778"/>
      <c r="T377" s="778"/>
      <c r="U377" s="778"/>
      <c r="V377" s="778"/>
      <c r="W377" s="778"/>
      <c r="X377" s="778"/>
      <c r="Y377" s="778"/>
      <c r="Z377" s="778"/>
      <c r="AA377" s="778"/>
      <c r="AB377" s="778"/>
      <c r="AC377" s="778"/>
      <c r="AD377" s="778"/>
      <c r="AE377" s="778"/>
      <c r="AF377" s="778"/>
      <c r="AG377" s="778"/>
      <c r="AH377" s="778"/>
      <c r="AI377" s="778"/>
      <c r="AJ377" s="778"/>
      <c r="AK377" s="778"/>
      <c r="AL377" s="778"/>
      <c r="AM377" s="778"/>
      <c r="AN377" s="778"/>
      <c r="AO377" s="778"/>
      <c r="AP377" s="778"/>
      <c r="AQ377" s="778"/>
      <c r="AR377" s="778"/>
      <c r="AS377" s="778"/>
      <c r="AT377" s="778"/>
      <c r="AU377" s="778"/>
      <c r="AV377" s="778"/>
      <c r="AW377" s="778"/>
      <c r="AX377" s="778"/>
      <c r="AY377" s="778"/>
      <c r="AZ377" s="778"/>
      <c r="BA377" s="778"/>
      <c r="BB377" s="778"/>
      <c r="BC377" s="778"/>
      <c r="BD377" s="778"/>
      <c r="BE377" s="778"/>
      <c r="BF377" s="778"/>
      <c r="BG377" s="778"/>
      <c r="BH377" s="778"/>
      <c r="BI377" s="778"/>
      <c r="BJ377" s="778"/>
      <c r="BK377" s="778"/>
      <c r="BL377" s="778"/>
      <c r="BM377" s="778"/>
      <c r="BN377" s="778"/>
      <c r="BO377" s="778"/>
      <c r="BP377" s="778"/>
      <c r="BQ377" s="778"/>
      <c r="BR377" s="778"/>
      <c r="BS377" s="778"/>
      <c r="BT377" s="778"/>
      <c r="BU377" s="778"/>
      <c r="BV377" s="778"/>
      <c r="BW377" s="778"/>
      <c r="BX377" s="778"/>
      <c r="BY377" s="778"/>
      <c r="BZ377" s="778"/>
      <c r="CA377" s="778"/>
      <c r="CB377" s="778"/>
      <c r="CC377" s="778"/>
      <c r="CD377" s="778"/>
      <c r="CE377" s="778"/>
      <c r="CF377" s="778"/>
      <c r="CG377" s="778"/>
      <c r="CH377" s="778"/>
      <c r="CI377" s="778"/>
      <c r="CJ377" s="778"/>
      <c r="CK377" s="778"/>
      <c r="CL377" s="778"/>
      <c r="CM377" s="778"/>
      <c r="CN377" s="778"/>
      <c r="CO377" s="778"/>
      <c r="CP377" s="778"/>
      <c r="CQ377" s="778"/>
      <c r="CR377" s="778"/>
      <c r="CS377" s="778"/>
      <c r="CT377" s="778"/>
      <c r="CU377" s="778"/>
      <c r="CV377" s="778"/>
      <c r="CW377" s="778"/>
      <c r="CX377" s="778"/>
      <c r="CY377" s="778"/>
      <c r="CZ377" s="778"/>
      <c r="DA377" s="778"/>
      <c r="DB377" s="778"/>
      <c r="DC377" s="778"/>
      <c r="DD377" s="778"/>
      <c r="DE377" s="778"/>
      <c r="DF377" s="778"/>
      <c r="DG377" s="778"/>
      <c r="DH377" s="778"/>
      <c r="DI377" s="778"/>
      <c r="DJ377" s="778"/>
      <c r="DK377" s="778"/>
      <c r="DL377" s="778"/>
      <c r="DM377" s="778"/>
      <c r="DN377" s="778"/>
      <c r="DO377" s="778"/>
      <c r="DP377" s="778"/>
      <c r="DQ377" s="778"/>
      <c r="DR377" s="778"/>
      <c r="DS377" s="778"/>
      <c r="DT377" s="779"/>
      <c r="DU377" s="779"/>
      <c r="DV377" s="779"/>
      <c r="DW377" s="779"/>
      <c r="DX377" s="779"/>
      <c r="DY377" s="779"/>
      <c r="DZ377" s="779"/>
      <c r="EA377" s="779"/>
      <c r="EB377" s="779"/>
      <c r="EC377" s="779"/>
      <c r="ED377" s="779"/>
      <c r="EE377" s="779"/>
      <c r="EF377" s="779"/>
      <c r="EG377" s="779"/>
      <c r="EH377" s="779"/>
      <c r="EI377" s="779"/>
      <c r="EJ377" s="779"/>
      <c r="EK377" s="779"/>
      <c r="EL377" s="779"/>
      <c r="EM377" s="779"/>
      <c r="EN377" s="779"/>
      <c r="EO377" s="779"/>
      <c r="EP377" s="779"/>
      <c r="EQ377" s="779"/>
      <c r="ER377" s="779"/>
      <c r="ES377" s="779"/>
      <c r="ET377" s="779"/>
      <c r="EU377" s="779"/>
      <c r="EV377" s="779"/>
      <c r="EW377" s="779"/>
      <c r="EX377" s="779"/>
      <c r="EY377" s="779"/>
      <c r="EZ377" s="779"/>
      <c r="FA377" s="779"/>
      <c r="FB377" s="779"/>
      <c r="FC377" s="779"/>
    </row>
    <row r="378" spans="1:159" ht="22">
      <c r="A378" s="778"/>
      <c r="B378" s="778"/>
      <c r="C378" s="778"/>
      <c r="D378" s="778"/>
      <c r="E378" s="778"/>
      <c r="F378" s="778"/>
      <c r="G378" s="778"/>
      <c r="H378" s="778"/>
      <c r="I378" s="778"/>
      <c r="J378" s="778"/>
      <c r="K378" s="778"/>
      <c r="L378" s="778"/>
      <c r="M378" s="778"/>
      <c r="N378" s="778"/>
      <c r="O378" s="778"/>
      <c r="P378" s="778"/>
      <c r="Q378" s="778"/>
      <c r="R378" s="778"/>
      <c r="S378" s="778"/>
      <c r="T378" s="778"/>
      <c r="U378" s="778"/>
      <c r="V378" s="778"/>
      <c r="W378" s="778"/>
      <c r="X378" s="778"/>
      <c r="Y378" s="778"/>
      <c r="Z378" s="778"/>
      <c r="AA378" s="778"/>
      <c r="AB378" s="778"/>
      <c r="AC378" s="778"/>
      <c r="AD378" s="778"/>
      <c r="AE378" s="778"/>
      <c r="AF378" s="778"/>
      <c r="AG378" s="778"/>
      <c r="AH378" s="778"/>
      <c r="AI378" s="778"/>
      <c r="AJ378" s="778"/>
      <c r="AK378" s="778"/>
      <c r="AL378" s="778"/>
      <c r="AM378" s="778"/>
      <c r="AN378" s="778"/>
      <c r="AO378" s="778"/>
      <c r="AP378" s="778"/>
      <c r="AQ378" s="778"/>
      <c r="AR378" s="778"/>
      <c r="AS378" s="778"/>
      <c r="AT378" s="778"/>
      <c r="AU378" s="778"/>
      <c r="AV378" s="778"/>
      <c r="AW378" s="778"/>
      <c r="AX378" s="778"/>
      <c r="AY378" s="778"/>
      <c r="AZ378" s="778"/>
      <c r="BA378" s="778"/>
      <c r="BB378" s="778"/>
      <c r="BC378" s="778"/>
      <c r="BD378" s="778"/>
      <c r="BE378" s="778"/>
      <c r="BF378" s="778"/>
      <c r="BG378" s="778"/>
      <c r="BH378" s="778"/>
      <c r="BI378" s="778"/>
      <c r="BJ378" s="778"/>
      <c r="BK378" s="778"/>
      <c r="BL378" s="778"/>
      <c r="BM378" s="778"/>
      <c r="BN378" s="778"/>
      <c r="BO378" s="778"/>
      <c r="BP378" s="778"/>
      <c r="BQ378" s="778"/>
      <c r="BR378" s="778"/>
      <c r="BS378" s="778"/>
      <c r="BT378" s="778"/>
      <c r="BU378" s="778"/>
      <c r="BV378" s="778"/>
      <c r="BW378" s="778"/>
      <c r="BX378" s="778"/>
      <c r="BY378" s="778"/>
      <c r="BZ378" s="778"/>
      <c r="CA378" s="778"/>
      <c r="CB378" s="778"/>
      <c r="CC378" s="778"/>
      <c r="CD378" s="778"/>
      <c r="CE378" s="778"/>
      <c r="CF378" s="778"/>
      <c r="CG378" s="778"/>
      <c r="CH378" s="778"/>
      <c r="CI378" s="778"/>
      <c r="CJ378" s="778"/>
      <c r="CK378" s="778"/>
      <c r="CL378" s="778"/>
      <c r="CM378" s="778"/>
      <c r="CN378" s="778"/>
      <c r="CO378" s="778"/>
      <c r="CP378" s="778"/>
      <c r="CQ378" s="778"/>
      <c r="CR378" s="778"/>
      <c r="CS378" s="778"/>
      <c r="CT378" s="778"/>
      <c r="CU378" s="778"/>
      <c r="CV378" s="778"/>
      <c r="CW378" s="778"/>
      <c r="CX378" s="778"/>
      <c r="CY378" s="778"/>
      <c r="CZ378" s="778"/>
      <c r="DA378" s="778"/>
      <c r="DB378" s="778"/>
      <c r="DC378" s="778"/>
      <c r="DD378" s="778"/>
      <c r="DE378" s="778"/>
      <c r="DF378" s="778"/>
      <c r="DG378" s="778"/>
      <c r="DH378" s="778"/>
      <c r="DI378" s="778"/>
      <c r="DJ378" s="778"/>
      <c r="DK378" s="778"/>
      <c r="DL378" s="778"/>
      <c r="DM378" s="778"/>
      <c r="DN378" s="778"/>
      <c r="DO378" s="778"/>
      <c r="DP378" s="778"/>
      <c r="DQ378" s="778"/>
      <c r="DR378" s="778"/>
      <c r="DS378" s="778"/>
      <c r="DT378" s="779"/>
      <c r="DU378" s="779"/>
      <c r="DV378" s="779"/>
      <c r="DW378" s="779"/>
      <c r="DX378" s="779"/>
      <c r="DY378" s="779"/>
      <c r="DZ378" s="779"/>
      <c r="EA378" s="779"/>
      <c r="EB378" s="779"/>
      <c r="EC378" s="779"/>
      <c r="ED378" s="779"/>
      <c r="EE378" s="779"/>
      <c r="EF378" s="779"/>
      <c r="EG378" s="779"/>
      <c r="EH378" s="779"/>
      <c r="EI378" s="779"/>
      <c r="EJ378" s="779"/>
      <c r="EK378" s="779"/>
      <c r="EL378" s="779"/>
      <c r="EM378" s="779"/>
      <c r="EN378" s="779"/>
      <c r="EO378" s="779"/>
      <c r="EP378" s="779"/>
      <c r="EQ378" s="779"/>
      <c r="ER378" s="779"/>
      <c r="ES378" s="779"/>
      <c r="ET378" s="779"/>
      <c r="EU378" s="779"/>
      <c r="EV378" s="779"/>
      <c r="EW378" s="779"/>
      <c r="EX378" s="779"/>
      <c r="EY378" s="779"/>
      <c r="EZ378" s="779"/>
      <c r="FA378" s="779"/>
      <c r="FB378" s="779"/>
      <c r="FC378" s="779"/>
    </row>
    <row r="379" spans="1:159" ht="22">
      <c r="A379" s="778"/>
      <c r="B379" s="778"/>
      <c r="C379" s="778"/>
      <c r="D379" s="778"/>
      <c r="E379" s="778"/>
      <c r="F379" s="778"/>
      <c r="G379" s="778"/>
      <c r="H379" s="778"/>
      <c r="I379" s="778"/>
      <c r="J379" s="778"/>
      <c r="K379" s="778"/>
      <c r="L379" s="778"/>
      <c r="M379" s="778"/>
      <c r="N379" s="778"/>
      <c r="O379" s="778"/>
      <c r="P379" s="778"/>
      <c r="Q379" s="778"/>
      <c r="R379" s="778"/>
      <c r="S379" s="778"/>
      <c r="T379" s="778"/>
      <c r="U379" s="778"/>
      <c r="V379" s="778"/>
      <c r="W379" s="778"/>
      <c r="X379" s="778"/>
      <c r="Y379" s="778"/>
      <c r="Z379" s="778"/>
      <c r="AA379" s="778"/>
      <c r="AB379" s="778"/>
      <c r="AC379" s="778"/>
      <c r="AD379" s="778"/>
      <c r="AE379" s="778"/>
      <c r="AF379" s="778"/>
      <c r="AG379" s="778"/>
      <c r="AH379" s="778"/>
      <c r="AI379" s="778"/>
      <c r="AJ379" s="778"/>
      <c r="AK379" s="778"/>
      <c r="AL379" s="778"/>
      <c r="AM379" s="778"/>
      <c r="AN379" s="778"/>
      <c r="AO379" s="778"/>
      <c r="AP379" s="778"/>
      <c r="AQ379" s="778"/>
      <c r="AR379" s="778"/>
      <c r="AS379" s="778"/>
      <c r="AT379" s="778"/>
      <c r="AU379" s="778"/>
      <c r="AV379" s="778"/>
      <c r="AW379" s="778"/>
      <c r="AX379" s="778"/>
      <c r="AY379" s="778"/>
      <c r="AZ379" s="778"/>
      <c r="BA379" s="778"/>
      <c r="BB379" s="778"/>
      <c r="BC379" s="778"/>
      <c r="BD379" s="778"/>
      <c r="BE379" s="778"/>
      <c r="BF379" s="778"/>
      <c r="BG379" s="778"/>
      <c r="BH379" s="778"/>
      <c r="BI379" s="778"/>
      <c r="BJ379" s="778"/>
      <c r="BK379" s="778"/>
      <c r="BL379" s="778"/>
      <c r="BM379" s="778"/>
      <c r="BN379" s="778"/>
      <c r="BO379" s="778"/>
      <c r="BP379" s="778"/>
      <c r="BQ379" s="778"/>
      <c r="BR379" s="778"/>
      <c r="BS379" s="778"/>
      <c r="BT379" s="778"/>
      <c r="BU379" s="778"/>
      <c r="BV379" s="778"/>
      <c r="BW379" s="778"/>
      <c r="BX379" s="778"/>
      <c r="BY379" s="778"/>
      <c r="BZ379" s="778"/>
      <c r="CA379" s="778"/>
      <c r="CB379" s="778"/>
      <c r="CC379" s="778"/>
      <c r="CD379" s="778"/>
      <c r="CE379" s="778"/>
      <c r="CF379" s="778"/>
      <c r="CG379" s="778"/>
      <c r="CH379" s="778"/>
      <c r="CI379" s="778"/>
      <c r="CJ379" s="778"/>
      <c r="CK379" s="778"/>
      <c r="CL379" s="778"/>
      <c r="CM379" s="778"/>
      <c r="CN379" s="778"/>
      <c r="CO379" s="778"/>
      <c r="CP379" s="778"/>
      <c r="CQ379" s="778"/>
      <c r="CR379" s="778"/>
      <c r="CS379" s="778"/>
      <c r="CT379" s="778"/>
      <c r="CU379" s="778"/>
      <c r="CV379" s="778"/>
      <c r="CW379" s="778"/>
      <c r="CX379" s="778"/>
      <c r="CY379" s="778"/>
      <c r="CZ379" s="778"/>
      <c r="DA379" s="778"/>
      <c r="DB379" s="778"/>
      <c r="DC379" s="778"/>
      <c r="DD379" s="778"/>
      <c r="DE379" s="778"/>
      <c r="DF379" s="778"/>
      <c r="DG379" s="778"/>
      <c r="DH379" s="778"/>
      <c r="DI379" s="778"/>
      <c r="DJ379" s="778"/>
      <c r="DK379" s="778"/>
      <c r="DL379" s="778"/>
      <c r="DM379" s="778"/>
      <c r="DN379" s="778"/>
      <c r="DO379" s="778"/>
      <c r="DP379" s="778"/>
      <c r="DQ379" s="778"/>
      <c r="DR379" s="778"/>
      <c r="DS379" s="778"/>
      <c r="DT379" s="779"/>
      <c r="DU379" s="779"/>
      <c r="DV379" s="779"/>
      <c r="DW379" s="779"/>
      <c r="DX379" s="779"/>
      <c r="DY379" s="779"/>
      <c r="DZ379" s="779"/>
      <c r="EA379" s="779"/>
      <c r="EB379" s="779"/>
      <c r="EC379" s="779"/>
      <c r="ED379" s="779"/>
      <c r="EE379" s="779"/>
      <c r="EF379" s="779"/>
      <c r="EG379" s="779"/>
      <c r="EH379" s="779"/>
      <c r="EI379" s="779"/>
      <c r="EJ379" s="779"/>
      <c r="EK379" s="779"/>
      <c r="EL379" s="779"/>
      <c r="EM379" s="779"/>
      <c r="EN379" s="779"/>
      <c r="EO379" s="779"/>
      <c r="EP379" s="779"/>
      <c r="EQ379" s="779"/>
      <c r="ER379" s="779"/>
      <c r="ES379" s="779"/>
      <c r="ET379" s="779"/>
      <c r="EU379" s="779"/>
      <c r="EV379" s="779"/>
      <c r="EW379" s="779"/>
      <c r="EX379" s="779"/>
      <c r="EY379" s="779"/>
      <c r="EZ379" s="779"/>
      <c r="FA379" s="779"/>
      <c r="FB379" s="779"/>
      <c r="FC379" s="779"/>
    </row>
    <row r="380" spans="1:159" ht="22">
      <c r="A380" s="778"/>
      <c r="B380" s="778"/>
      <c r="C380" s="778"/>
      <c r="D380" s="778"/>
      <c r="E380" s="778"/>
      <c r="F380" s="778"/>
      <c r="G380" s="778"/>
      <c r="H380" s="778"/>
      <c r="I380" s="778"/>
      <c r="J380" s="778"/>
      <c r="K380" s="778"/>
      <c r="L380" s="778"/>
      <c r="M380" s="778"/>
      <c r="N380" s="778"/>
      <c r="O380" s="778"/>
      <c r="P380" s="778"/>
      <c r="Q380" s="778"/>
      <c r="R380" s="778"/>
      <c r="S380" s="778"/>
      <c r="T380" s="778"/>
      <c r="U380" s="778"/>
      <c r="V380" s="778"/>
      <c r="W380" s="778"/>
      <c r="X380" s="778"/>
      <c r="Y380" s="778"/>
      <c r="Z380" s="778"/>
      <c r="AA380" s="778"/>
      <c r="AB380" s="778"/>
      <c r="AC380" s="778"/>
      <c r="AD380" s="778"/>
      <c r="AE380" s="778"/>
      <c r="AF380" s="778"/>
      <c r="AG380" s="778"/>
      <c r="AH380" s="778"/>
      <c r="AI380" s="778"/>
      <c r="AJ380" s="778"/>
      <c r="AK380" s="778"/>
      <c r="AL380" s="778"/>
      <c r="AM380" s="778"/>
      <c r="AN380" s="778"/>
      <c r="AO380" s="778"/>
      <c r="AP380" s="778"/>
      <c r="AQ380" s="778"/>
      <c r="AR380" s="778"/>
      <c r="AS380" s="778"/>
      <c r="AT380" s="778"/>
      <c r="AU380" s="778"/>
      <c r="AV380" s="778"/>
      <c r="AW380" s="778"/>
      <c r="AX380" s="778"/>
      <c r="AY380" s="778"/>
      <c r="AZ380" s="778"/>
      <c r="BA380" s="778"/>
      <c r="BB380" s="778"/>
      <c r="BC380" s="778"/>
      <c r="BD380" s="778"/>
      <c r="BE380" s="778"/>
      <c r="BF380" s="778"/>
      <c r="BG380" s="778"/>
      <c r="BH380" s="778"/>
      <c r="BI380" s="778"/>
      <c r="BJ380" s="778"/>
      <c r="BK380" s="778"/>
      <c r="BL380" s="778"/>
      <c r="BM380" s="778"/>
      <c r="BN380" s="778"/>
      <c r="BO380" s="778"/>
      <c r="BP380" s="778"/>
      <c r="BQ380" s="778"/>
      <c r="BR380" s="778"/>
      <c r="BS380" s="778"/>
      <c r="BT380" s="778"/>
      <c r="BU380" s="778"/>
      <c r="BV380" s="778"/>
      <c r="BW380" s="778"/>
      <c r="BX380" s="778"/>
      <c r="BY380" s="778"/>
      <c r="BZ380" s="778"/>
      <c r="CA380" s="778"/>
      <c r="CB380" s="778"/>
      <c r="CC380" s="778"/>
      <c r="CD380" s="778"/>
      <c r="CE380" s="778"/>
      <c r="CF380" s="778"/>
      <c r="CG380" s="778"/>
      <c r="CH380" s="778"/>
      <c r="CI380" s="778"/>
      <c r="CJ380" s="778"/>
      <c r="CK380" s="778"/>
      <c r="CL380" s="778"/>
      <c r="CM380" s="778"/>
      <c r="CN380" s="778"/>
      <c r="CO380" s="778"/>
      <c r="CP380" s="778"/>
      <c r="CQ380" s="778"/>
      <c r="CR380" s="778"/>
      <c r="CS380" s="778"/>
      <c r="CT380" s="778"/>
      <c r="CU380" s="778"/>
      <c r="CV380" s="778"/>
      <c r="CW380" s="778"/>
      <c r="CX380" s="778"/>
      <c r="CY380" s="778"/>
      <c r="CZ380" s="778"/>
      <c r="DA380" s="778"/>
      <c r="DB380" s="778"/>
      <c r="DC380" s="778"/>
      <c r="DD380" s="778"/>
      <c r="DE380" s="778"/>
      <c r="DF380" s="778"/>
      <c r="DG380" s="778"/>
      <c r="DH380" s="778"/>
      <c r="DI380" s="778"/>
      <c r="DJ380" s="778"/>
      <c r="DK380" s="778"/>
      <c r="DL380" s="778"/>
      <c r="DM380" s="778"/>
      <c r="DN380" s="778"/>
      <c r="DO380" s="778"/>
      <c r="DP380" s="778"/>
      <c r="DQ380" s="778"/>
      <c r="DR380" s="778"/>
      <c r="DS380" s="778"/>
      <c r="DT380" s="779"/>
      <c r="DU380" s="779"/>
      <c r="DV380" s="779"/>
      <c r="DW380" s="779"/>
      <c r="DX380" s="779"/>
      <c r="DY380" s="779"/>
      <c r="DZ380" s="779"/>
      <c r="EA380" s="779"/>
      <c r="EB380" s="779"/>
      <c r="EC380" s="779"/>
      <c r="ED380" s="779"/>
      <c r="EE380" s="779"/>
      <c r="EF380" s="779"/>
      <c r="EG380" s="779"/>
      <c r="EH380" s="779"/>
      <c r="EI380" s="779"/>
      <c r="EJ380" s="779"/>
      <c r="EK380" s="779"/>
      <c r="EL380" s="779"/>
      <c r="EM380" s="779"/>
      <c r="EN380" s="779"/>
      <c r="EO380" s="779"/>
      <c r="EP380" s="779"/>
      <c r="EQ380" s="779"/>
      <c r="ER380" s="779"/>
      <c r="ES380" s="779"/>
      <c r="ET380" s="779"/>
      <c r="EU380" s="779"/>
      <c r="EV380" s="779"/>
      <c r="EW380" s="779"/>
      <c r="EX380" s="779"/>
      <c r="EY380" s="779"/>
      <c r="EZ380" s="779"/>
      <c r="FA380" s="779"/>
      <c r="FB380" s="779"/>
      <c r="FC380" s="779"/>
    </row>
    <row r="381" spans="1:159" ht="22">
      <c r="A381" s="778"/>
      <c r="B381" s="778"/>
      <c r="C381" s="778"/>
      <c r="D381" s="778"/>
      <c r="E381" s="778"/>
      <c r="F381" s="778"/>
      <c r="G381" s="778"/>
      <c r="H381" s="778"/>
      <c r="I381" s="778"/>
      <c r="J381" s="778"/>
      <c r="K381" s="778"/>
      <c r="L381" s="778"/>
      <c r="M381" s="778"/>
      <c r="N381" s="778"/>
      <c r="O381" s="778"/>
      <c r="P381" s="778"/>
      <c r="Q381" s="778"/>
      <c r="R381" s="778"/>
      <c r="S381" s="778"/>
      <c r="T381" s="778"/>
      <c r="U381" s="778"/>
      <c r="V381" s="778"/>
      <c r="W381" s="778"/>
      <c r="X381" s="778"/>
      <c r="Y381" s="778"/>
      <c r="Z381" s="778"/>
      <c r="AA381" s="778"/>
      <c r="AB381" s="778"/>
      <c r="AC381" s="778"/>
      <c r="AD381" s="778"/>
      <c r="AE381" s="778"/>
      <c r="AF381" s="778"/>
      <c r="AG381" s="778"/>
      <c r="AH381" s="778"/>
      <c r="AI381" s="778"/>
      <c r="AJ381" s="778"/>
      <c r="AK381" s="778"/>
      <c r="AL381" s="778"/>
      <c r="AM381" s="778"/>
      <c r="AN381" s="778"/>
      <c r="AO381" s="778"/>
      <c r="AP381" s="778"/>
      <c r="AQ381" s="778"/>
      <c r="AR381" s="778"/>
      <c r="AS381" s="778"/>
      <c r="AT381" s="778"/>
      <c r="AU381" s="778"/>
      <c r="AV381" s="778"/>
      <c r="AW381" s="778"/>
      <c r="AX381" s="778"/>
      <c r="AY381" s="778"/>
      <c r="AZ381" s="778"/>
      <c r="BA381" s="778"/>
      <c r="BB381" s="778"/>
      <c r="BC381" s="778"/>
      <c r="BD381" s="778"/>
      <c r="BE381" s="778"/>
      <c r="BF381" s="778"/>
      <c r="BG381" s="778"/>
      <c r="BH381" s="778"/>
      <c r="BI381" s="778"/>
      <c r="BJ381" s="778"/>
      <c r="BK381" s="778"/>
      <c r="BL381" s="778"/>
      <c r="BM381" s="778"/>
      <c r="BN381" s="778"/>
      <c r="BO381" s="778"/>
      <c r="BP381" s="778"/>
      <c r="BQ381" s="778"/>
      <c r="BR381" s="778"/>
      <c r="BS381" s="778"/>
      <c r="BT381" s="778"/>
      <c r="BU381" s="778"/>
      <c r="BV381" s="778"/>
      <c r="BW381" s="778"/>
      <c r="BX381" s="778"/>
      <c r="BY381" s="778"/>
      <c r="BZ381" s="778"/>
      <c r="CA381" s="778"/>
      <c r="CB381" s="778"/>
      <c r="CC381" s="778"/>
      <c r="CD381" s="778"/>
      <c r="CE381" s="778"/>
      <c r="CF381" s="778"/>
      <c r="CG381" s="778"/>
      <c r="CH381" s="778"/>
      <c r="CI381" s="778"/>
      <c r="CJ381" s="778"/>
      <c r="CK381" s="778"/>
      <c r="CL381" s="778"/>
      <c r="CM381" s="778"/>
      <c r="CN381" s="778"/>
      <c r="CO381" s="778"/>
      <c r="CP381" s="778"/>
      <c r="CQ381" s="778"/>
      <c r="CR381" s="778"/>
      <c r="CS381" s="778"/>
      <c r="CT381" s="778"/>
      <c r="CU381" s="778"/>
      <c r="CV381" s="778"/>
      <c r="CW381" s="778"/>
      <c r="CX381" s="778"/>
      <c r="CY381" s="778"/>
      <c r="CZ381" s="778"/>
      <c r="DA381" s="778"/>
      <c r="DB381" s="778"/>
      <c r="DC381" s="778"/>
      <c r="DD381" s="778"/>
      <c r="DE381" s="778"/>
      <c r="DF381" s="778"/>
      <c r="DG381" s="778"/>
      <c r="DH381" s="778"/>
      <c r="DI381" s="778"/>
      <c r="DJ381" s="778"/>
      <c r="DK381" s="778"/>
      <c r="DL381" s="778"/>
      <c r="DM381" s="778"/>
      <c r="DN381" s="778"/>
      <c r="DO381" s="778"/>
      <c r="DP381" s="778"/>
      <c r="DQ381" s="778"/>
      <c r="DR381" s="778"/>
      <c r="DS381" s="778"/>
      <c r="DT381" s="779"/>
      <c r="DU381" s="779"/>
      <c r="DV381" s="779"/>
      <c r="DW381" s="779"/>
      <c r="DX381" s="779"/>
      <c r="DY381" s="779"/>
      <c r="DZ381" s="779"/>
      <c r="EA381" s="779"/>
      <c r="EB381" s="779"/>
      <c r="EC381" s="779"/>
      <c r="ED381" s="779"/>
      <c r="EE381" s="779"/>
      <c r="EF381" s="779"/>
      <c r="EG381" s="779"/>
      <c r="EH381" s="779"/>
      <c r="EI381" s="779"/>
      <c r="EJ381" s="779"/>
      <c r="EK381" s="779"/>
      <c r="EL381" s="779"/>
      <c r="EM381" s="779"/>
      <c r="EN381" s="779"/>
      <c r="EO381" s="779"/>
      <c r="EP381" s="779"/>
      <c r="EQ381" s="779"/>
      <c r="ER381" s="779"/>
      <c r="ES381" s="779"/>
      <c r="ET381" s="779"/>
      <c r="EU381" s="779"/>
      <c r="EV381" s="779"/>
      <c r="EW381" s="779"/>
      <c r="EX381" s="779"/>
      <c r="EY381" s="779"/>
      <c r="EZ381" s="779"/>
      <c r="FA381" s="779"/>
      <c r="FB381" s="779"/>
      <c r="FC381" s="779"/>
    </row>
    <row r="382" spans="1:159" ht="22">
      <c r="A382" s="778"/>
      <c r="B382" s="778"/>
      <c r="C382" s="778"/>
      <c r="D382" s="778"/>
      <c r="E382" s="778"/>
      <c r="F382" s="778"/>
      <c r="G382" s="778"/>
      <c r="H382" s="778"/>
      <c r="I382" s="778"/>
      <c r="J382" s="778"/>
      <c r="K382" s="778"/>
      <c r="L382" s="778"/>
      <c r="M382" s="778"/>
      <c r="N382" s="778"/>
      <c r="O382" s="778"/>
      <c r="P382" s="778"/>
      <c r="Q382" s="778"/>
      <c r="R382" s="778"/>
      <c r="S382" s="778"/>
      <c r="T382" s="778"/>
      <c r="U382" s="778"/>
      <c r="V382" s="778"/>
      <c r="W382" s="778"/>
      <c r="X382" s="778"/>
      <c r="Y382" s="778"/>
      <c r="Z382" s="778"/>
      <c r="AA382" s="778"/>
      <c r="AB382" s="778"/>
      <c r="AC382" s="778"/>
      <c r="AD382" s="778"/>
      <c r="AE382" s="778"/>
      <c r="AF382" s="778"/>
      <c r="AG382" s="778"/>
      <c r="AH382" s="778"/>
      <c r="AI382" s="778"/>
      <c r="AJ382" s="778"/>
      <c r="AK382" s="778"/>
      <c r="AL382" s="778"/>
      <c r="AM382" s="778"/>
      <c r="AN382" s="778"/>
      <c r="AO382" s="778"/>
      <c r="AP382" s="778"/>
      <c r="AQ382" s="778"/>
      <c r="AR382" s="778"/>
      <c r="AS382" s="778"/>
      <c r="AT382" s="778"/>
      <c r="AU382" s="778"/>
      <c r="AV382" s="778"/>
      <c r="AW382" s="778"/>
      <c r="AX382" s="778"/>
      <c r="AY382" s="778"/>
      <c r="AZ382" s="778"/>
      <c r="BA382" s="778"/>
      <c r="BB382" s="778"/>
      <c r="BC382" s="778"/>
      <c r="BD382" s="778"/>
      <c r="BE382" s="778"/>
      <c r="BF382" s="778"/>
      <c r="BG382" s="778"/>
      <c r="BH382" s="778"/>
      <c r="BI382" s="778"/>
      <c r="BJ382" s="778"/>
      <c r="BK382" s="778"/>
      <c r="BL382" s="778"/>
      <c r="BM382" s="778"/>
      <c r="BN382" s="778"/>
      <c r="BO382" s="778"/>
      <c r="BP382" s="778"/>
      <c r="BQ382" s="778"/>
      <c r="BR382" s="778"/>
      <c r="BS382" s="778"/>
      <c r="BT382" s="778"/>
      <c r="BU382" s="778"/>
      <c r="BV382" s="778"/>
      <c r="BW382" s="778"/>
      <c r="BX382" s="778"/>
      <c r="BY382" s="778"/>
      <c r="BZ382" s="778"/>
      <c r="CA382" s="778"/>
      <c r="CB382" s="778"/>
      <c r="CC382" s="778"/>
      <c r="CD382" s="778"/>
      <c r="CE382" s="778"/>
      <c r="CF382" s="778"/>
      <c r="CG382" s="778"/>
      <c r="CH382" s="778"/>
      <c r="CI382" s="778"/>
      <c r="CJ382" s="778"/>
      <c r="CK382" s="778"/>
      <c r="CL382" s="778"/>
      <c r="CM382" s="778"/>
      <c r="CN382" s="778"/>
      <c r="CO382" s="778"/>
      <c r="CP382" s="778"/>
      <c r="CQ382" s="778"/>
      <c r="CR382" s="778"/>
      <c r="CS382" s="778"/>
      <c r="CT382" s="778"/>
      <c r="CU382" s="778"/>
      <c r="CV382" s="778"/>
      <c r="CW382" s="778"/>
      <c r="CX382" s="778"/>
      <c r="CY382" s="778"/>
      <c r="CZ382" s="778"/>
      <c r="DA382" s="778"/>
      <c r="DB382" s="778"/>
      <c r="DC382" s="778"/>
      <c r="DD382" s="778"/>
      <c r="DE382" s="778"/>
      <c r="DF382" s="778"/>
      <c r="DG382" s="778"/>
      <c r="DH382" s="778"/>
      <c r="DI382" s="778"/>
      <c r="DJ382" s="778"/>
      <c r="DK382" s="778"/>
      <c r="DL382" s="778"/>
      <c r="DM382" s="778"/>
      <c r="DN382" s="778"/>
      <c r="DO382" s="778"/>
      <c r="DP382" s="778"/>
      <c r="DQ382" s="778"/>
      <c r="DR382" s="778"/>
      <c r="DS382" s="778"/>
      <c r="DT382" s="779"/>
      <c r="DU382" s="779"/>
      <c r="DV382" s="779"/>
      <c r="DW382" s="779"/>
      <c r="DX382" s="779"/>
      <c r="DY382" s="779"/>
      <c r="DZ382" s="779"/>
      <c r="EA382" s="779"/>
      <c r="EB382" s="779"/>
      <c r="EC382" s="779"/>
      <c r="ED382" s="779"/>
      <c r="EE382" s="779"/>
      <c r="EF382" s="779"/>
      <c r="EG382" s="779"/>
      <c r="EH382" s="779"/>
      <c r="EI382" s="779"/>
      <c r="EJ382" s="779"/>
      <c r="EK382" s="779"/>
      <c r="EL382" s="779"/>
      <c r="EM382" s="779"/>
      <c r="EN382" s="779"/>
      <c r="EO382" s="779"/>
      <c r="EP382" s="779"/>
      <c r="EQ382" s="779"/>
      <c r="ER382" s="779"/>
      <c r="ES382" s="779"/>
      <c r="ET382" s="779"/>
      <c r="EU382" s="779"/>
      <c r="EV382" s="779"/>
      <c r="EW382" s="779"/>
      <c r="EX382" s="779"/>
      <c r="EY382" s="779"/>
      <c r="EZ382" s="779"/>
      <c r="FA382" s="779"/>
      <c r="FB382" s="779"/>
      <c r="FC382" s="779"/>
    </row>
    <row r="383" spans="1:159" ht="22">
      <c r="A383" s="778"/>
      <c r="B383" s="778"/>
      <c r="C383" s="778"/>
      <c r="D383" s="778"/>
      <c r="E383" s="778"/>
      <c r="F383" s="778"/>
      <c r="G383" s="778"/>
      <c r="H383" s="778"/>
      <c r="I383" s="778"/>
      <c r="J383" s="778"/>
      <c r="K383" s="778"/>
      <c r="L383" s="778"/>
      <c r="M383" s="778"/>
      <c r="N383" s="778"/>
      <c r="O383" s="778"/>
      <c r="P383" s="778"/>
      <c r="Q383" s="778"/>
      <c r="R383" s="778"/>
      <c r="S383" s="778"/>
      <c r="T383" s="778"/>
      <c r="U383" s="778"/>
      <c r="V383" s="778"/>
      <c r="W383" s="778"/>
      <c r="X383" s="778"/>
      <c r="Y383" s="778"/>
      <c r="Z383" s="778"/>
      <c r="AA383" s="778"/>
      <c r="AB383" s="778"/>
      <c r="AC383" s="778"/>
      <c r="AD383" s="778"/>
      <c r="AE383" s="778"/>
      <c r="AF383" s="778"/>
      <c r="AG383" s="778"/>
      <c r="AH383" s="778"/>
      <c r="AI383" s="778"/>
      <c r="AJ383" s="778"/>
      <c r="AK383" s="778"/>
      <c r="AL383" s="778"/>
      <c r="AM383" s="778"/>
      <c r="AN383" s="778"/>
      <c r="AO383" s="778"/>
      <c r="AP383" s="778"/>
      <c r="AQ383" s="778"/>
      <c r="AR383" s="778"/>
      <c r="AS383" s="778"/>
      <c r="AT383" s="778"/>
      <c r="AU383" s="778"/>
      <c r="AV383" s="778"/>
      <c r="AW383" s="778"/>
      <c r="AX383" s="778"/>
      <c r="AY383" s="778"/>
      <c r="AZ383" s="778"/>
      <c r="BA383" s="778"/>
      <c r="BB383" s="778"/>
      <c r="BC383" s="778"/>
      <c r="BD383" s="778"/>
      <c r="BE383" s="778"/>
      <c r="BF383" s="778"/>
      <c r="BG383" s="778"/>
      <c r="BH383" s="778"/>
      <c r="BI383" s="778"/>
      <c r="BJ383" s="778"/>
      <c r="BK383" s="778"/>
      <c r="BL383" s="778"/>
      <c r="BM383" s="778"/>
      <c r="BN383" s="778"/>
      <c r="BO383" s="778"/>
      <c r="BP383" s="778"/>
      <c r="BQ383" s="778"/>
      <c r="BR383" s="778"/>
      <c r="BS383" s="778"/>
      <c r="BT383" s="778"/>
      <c r="BU383" s="778"/>
      <c r="BV383" s="778"/>
      <c r="BW383" s="778"/>
      <c r="BX383" s="778"/>
      <c r="BY383" s="778"/>
      <c r="BZ383" s="778"/>
      <c r="CA383" s="778"/>
      <c r="CB383" s="778"/>
      <c r="CC383" s="778"/>
      <c r="CD383" s="778"/>
      <c r="CE383" s="778"/>
      <c r="CF383" s="778"/>
      <c r="CG383" s="778"/>
      <c r="CH383" s="778"/>
      <c r="CI383" s="778"/>
      <c r="CJ383" s="778"/>
      <c r="CK383" s="778"/>
      <c r="CL383" s="778"/>
      <c r="CM383" s="778"/>
      <c r="CN383" s="778"/>
      <c r="CO383" s="778"/>
      <c r="CP383" s="778"/>
      <c r="CQ383" s="778"/>
      <c r="CR383" s="778"/>
      <c r="CS383" s="778"/>
      <c r="CT383" s="778"/>
      <c r="CU383" s="778"/>
      <c r="CV383" s="778"/>
      <c r="CW383" s="778"/>
      <c r="CX383" s="778"/>
      <c r="CY383" s="778"/>
      <c r="CZ383" s="778"/>
      <c r="DA383" s="778"/>
      <c r="DB383" s="778"/>
      <c r="DC383" s="778"/>
      <c r="DD383" s="778"/>
      <c r="DE383" s="778"/>
      <c r="DF383" s="778"/>
      <c r="DG383" s="778"/>
      <c r="DH383" s="778"/>
      <c r="DI383" s="778"/>
      <c r="DJ383" s="778"/>
      <c r="DK383" s="778"/>
      <c r="DL383" s="778"/>
      <c r="DM383" s="778"/>
      <c r="DN383" s="778"/>
      <c r="DO383" s="778"/>
      <c r="DP383" s="778"/>
      <c r="DQ383" s="778"/>
      <c r="DR383" s="778"/>
      <c r="DS383" s="778"/>
      <c r="DT383" s="779"/>
      <c r="DU383" s="779"/>
      <c r="DV383" s="779"/>
      <c r="DW383" s="779"/>
      <c r="DX383" s="779"/>
      <c r="DY383" s="779"/>
      <c r="DZ383" s="779"/>
      <c r="EA383" s="779"/>
      <c r="EB383" s="779"/>
      <c r="EC383" s="779"/>
      <c r="ED383" s="779"/>
      <c r="EE383" s="779"/>
      <c r="EF383" s="779"/>
      <c r="EG383" s="779"/>
      <c r="EH383" s="779"/>
      <c r="EI383" s="779"/>
      <c r="EJ383" s="779"/>
      <c r="EK383" s="779"/>
      <c r="EL383" s="779"/>
      <c r="EM383" s="779"/>
      <c r="EN383" s="779"/>
      <c r="EO383" s="779"/>
      <c r="EP383" s="779"/>
      <c r="EQ383" s="779"/>
      <c r="ER383" s="779"/>
      <c r="ES383" s="779"/>
      <c r="ET383" s="779"/>
      <c r="EU383" s="779"/>
      <c r="EV383" s="779"/>
      <c r="EW383" s="779"/>
      <c r="EX383" s="779"/>
      <c r="EY383" s="779"/>
      <c r="EZ383" s="779"/>
      <c r="FA383" s="779"/>
      <c r="FB383" s="779"/>
      <c r="FC383" s="779"/>
    </row>
    <row r="384" spans="1:159" ht="22">
      <c r="A384" s="778"/>
      <c r="B384" s="778"/>
      <c r="C384" s="778"/>
      <c r="D384" s="778"/>
      <c r="E384" s="778"/>
      <c r="F384" s="778"/>
      <c r="G384" s="778"/>
      <c r="H384" s="778"/>
      <c r="I384" s="778"/>
      <c r="J384" s="778"/>
      <c r="K384" s="778"/>
      <c r="L384" s="778"/>
      <c r="M384" s="778"/>
      <c r="N384" s="778"/>
      <c r="O384" s="778"/>
      <c r="P384" s="778"/>
      <c r="Q384" s="778"/>
      <c r="R384" s="778"/>
      <c r="S384" s="778"/>
      <c r="T384" s="778"/>
      <c r="U384" s="778"/>
      <c r="V384" s="778"/>
      <c r="W384" s="778"/>
      <c r="X384" s="778"/>
      <c r="Y384" s="778"/>
      <c r="Z384" s="778"/>
      <c r="AA384" s="778"/>
      <c r="AB384" s="778"/>
      <c r="AC384" s="778"/>
      <c r="AD384" s="778"/>
      <c r="AE384" s="778"/>
      <c r="AF384" s="778"/>
      <c r="AG384" s="778"/>
      <c r="AH384" s="778"/>
      <c r="AI384" s="778"/>
      <c r="AJ384" s="778"/>
      <c r="AK384" s="778"/>
      <c r="AL384" s="778"/>
      <c r="AM384" s="778"/>
      <c r="AN384" s="778"/>
      <c r="AO384" s="778"/>
      <c r="AP384" s="778"/>
      <c r="AQ384" s="778"/>
      <c r="AR384" s="778"/>
      <c r="AS384" s="778"/>
      <c r="AT384" s="778"/>
      <c r="AU384" s="778"/>
      <c r="AV384" s="778"/>
      <c r="AW384" s="778"/>
      <c r="AX384" s="778"/>
      <c r="AY384" s="778"/>
      <c r="AZ384" s="778"/>
      <c r="BA384" s="778"/>
      <c r="BB384" s="778"/>
      <c r="BC384" s="778"/>
      <c r="BD384" s="778"/>
      <c r="BE384" s="778"/>
      <c r="BF384" s="778"/>
      <c r="BG384" s="778"/>
      <c r="BH384" s="778"/>
      <c r="BI384" s="778"/>
      <c r="BJ384" s="778"/>
      <c r="BK384" s="778"/>
      <c r="BL384" s="778"/>
      <c r="BM384" s="778"/>
      <c r="BN384" s="778"/>
      <c r="BO384" s="778"/>
      <c r="BP384" s="778"/>
      <c r="BQ384" s="778"/>
      <c r="BR384" s="778"/>
      <c r="BS384" s="778"/>
      <c r="BT384" s="778"/>
      <c r="BU384" s="778"/>
      <c r="BV384" s="778"/>
      <c r="BW384" s="778"/>
      <c r="BX384" s="778"/>
      <c r="BY384" s="778"/>
      <c r="BZ384" s="778"/>
      <c r="CA384" s="778"/>
      <c r="CB384" s="778"/>
      <c r="CC384" s="778"/>
      <c r="CD384" s="778"/>
      <c r="CE384" s="778"/>
      <c r="CF384" s="778"/>
      <c r="CG384" s="778"/>
      <c r="CH384" s="778"/>
      <c r="CI384" s="778"/>
      <c r="CJ384" s="778"/>
      <c r="CK384" s="778"/>
      <c r="CL384" s="778"/>
      <c r="CM384" s="778"/>
      <c r="CN384" s="778"/>
      <c r="CO384" s="778"/>
      <c r="CP384" s="778"/>
      <c r="CQ384" s="778"/>
      <c r="CR384" s="778"/>
      <c r="CS384" s="778"/>
      <c r="CT384" s="778"/>
      <c r="CU384" s="778"/>
      <c r="CV384" s="778"/>
      <c r="CW384" s="778"/>
      <c r="CX384" s="778"/>
      <c r="CY384" s="778"/>
      <c r="CZ384" s="778"/>
      <c r="DA384" s="778"/>
      <c r="DB384" s="778"/>
      <c r="DC384" s="778"/>
      <c r="DD384" s="778"/>
      <c r="DE384" s="778"/>
      <c r="DF384" s="778"/>
      <c r="DG384" s="778"/>
      <c r="DH384" s="778"/>
      <c r="DI384" s="778"/>
      <c r="DJ384" s="778"/>
      <c r="DK384" s="778"/>
      <c r="DL384" s="778"/>
      <c r="DM384" s="778"/>
      <c r="DN384" s="778"/>
      <c r="DO384" s="778"/>
      <c r="DP384" s="778"/>
      <c r="DQ384" s="778"/>
      <c r="DR384" s="778"/>
      <c r="DS384" s="778"/>
      <c r="DT384" s="779"/>
      <c r="DU384" s="779"/>
      <c r="DV384" s="779"/>
      <c r="DW384" s="779"/>
      <c r="DX384" s="779"/>
      <c r="DY384" s="779"/>
      <c r="DZ384" s="779"/>
      <c r="EA384" s="779"/>
      <c r="EB384" s="779"/>
      <c r="EC384" s="779"/>
      <c r="ED384" s="779"/>
      <c r="EE384" s="779"/>
      <c r="EF384" s="779"/>
      <c r="EG384" s="779"/>
      <c r="EH384" s="779"/>
      <c r="EI384" s="779"/>
      <c r="EJ384" s="779"/>
      <c r="EK384" s="779"/>
      <c r="EL384" s="779"/>
      <c r="EM384" s="779"/>
      <c r="EN384" s="779"/>
      <c r="EO384" s="779"/>
      <c r="EP384" s="779"/>
      <c r="EQ384" s="779"/>
      <c r="ER384" s="779"/>
      <c r="ES384" s="779"/>
      <c r="ET384" s="779"/>
      <c r="EU384" s="779"/>
      <c r="EV384" s="779"/>
      <c r="EW384" s="779"/>
      <c r="EX384" s="779"/>
      <c r="EY384" s="779"/>
      <c r="EZ384" s="779"/>
      <c r="FA384" s="779"/>
      <c r="FB384" s="779"/>
      <c r="FC384" s="779"/>
    </row>
    <row r="385" spans="1:159" ht="22">
      <c r="A385" s="778"/>
      <c r="B385" s="778"/>
      <c r="C385" s="778"/>
      <c r="D385" s="778"/>
      <c r="E385" s="778"/>
      <c r="F385" s="778"/>
      <c r="G385" s="778"/>
      <c r="H385" s="778"/>
      <c r="I385" s="778"/>
      <c r="J385" s="778"/>
      <c r="K385" s="778"/>
      <c r="L385" s="778"/>
      <c r="M385" s="778"/>
      <c r="N385" s="778"/>
      <c r="O385" s="778"/>
      <c r="P385" s="778"/>
      <c r="Q385" s="778"/>
      <c r="R385" s="778"/>
      <c r="S385" s="778"/>
      <c r="T385" s="778"/>
      <c r="U385" s="778"/>
      <c r="V385" s="778"/>
      <c r="W385" s="778"/>
      <c r="X385" s="778"/>
      <c r="Y385" s="778"/>
      <c r="Z385" s="778"/>
      <c r="AA385" s="778"/>
      <c r="AB385" s="778"/>
      <c r="AC385" s="778"/>
      <c r="AD385" s="778"/>
      <c r="AE385" s="778"/>
      <c r="AF385" s="778"/>
      <c r="AG385" s="778"/>
      <c r="AH385" s="778"/>
      <c r="AI385" s="778"/>
      <c r="AJ385" s="778"/>
      <c r="AK385" s="778"/>
      <c r="AL385" s="778"/>
      <c r="AM385" s="778"/>
      <c r="AN385" s="778"/>
      <c r="AO385" s="778"/>
      <c r="AP385" s="778"/>
      <c r="AQ385" s="778"/>
      <c r="AR385" s="778"/>
      <c r="AS385" s="778"/>
      <c r="AT385" s="778"/>
      <c r="AU385" s="778"/>
      <c r="AV385" s="778"/>
      <c r="AW385" s="778"/>
      <c r="AX385" s="778"/>
      <c r="AY385" s="778"/>
      <c r="AZ385" s="778"/>
      <c r="BA385" s="778"/>
      <c r="BB385" s="778"/>
      <c r="BC385" s="778"/>
      <c r="BD385" s="778"/>
      <c r="BE385" s="778"/>
      <c r="BF385" s="778"/>
      <c r="BG385" s="778"/>
      <c r="BH385" s="778"/>
      <c r="BI385" s="778"/>
      <c r="BJ385" s="778"/>
      <c r="BK385" s="778"/>
      <c r="BL385" s="778"/>
      <c r="BM385" s="778"/>
      <c r="BN385" s="778"/>
      <c r="BO385" s="778"/>
      <c r="BP385" s="778"/>
      <c r="BQ385" s="778"/>
      <c r="BR385" s="778"/>
      <c r="BS385" s="778"/>
      <c r="BT385" s="778"/>
      <c r="BU385" s="778"/>
      <c r="BV385" s="778"/>
      <c r="BW385" s="778"/>
      <c r="BX385" s="778"/>
      <c r="BY385" s="778"/>
      <c r="BZ385" s="778"/>
      <c r="CA385" s="778"/>
      <c r="CB385" s="778"/>
      <c r="CC385" s="778"/>
      <c r="CD385" s="778"/>
      <c r="CE385" s="778"/>
      <c r="CF385" s="778"/>
      <c r="CG385" s="778"/>
      <c r="CH385" s="778"/>
      <c r="CI385" s="778"/>
      <c r="CJ385" s="778"/>
      <c r="CK385" s="778"/>
      <c r="CL385" s="778"/>
      <c r="CM385" s="778"/>
      <c r="CN385" s="778"/>
      <c r="CO385" s="778"/>
      <c r="CP385" s="778"/>
      <c r="CQ385" s="778"/>
      <c r="CR385" s="778"/>
      <c r="CS385" s="778"/>
      <c r="CT385" s="778"/>
      <c r="CU385" s="778"/>
      <c r="CV385" s="778"/>
      <c r="CW385" s="778"/>
      <c r="CX385" s="778"/>
      <c r="CY385" s="778"/>
      <c r="CZ385" s="778"/>
      <c r="DA385" s="778"/>
      <c r="DB385" s="778"/>
      <c r="DC385" s="778"/>
      <c r="DD385" s="778"/>
      <c r="DE385" s="778"/>
      <c r="DF385" s="778"/>
      <c r="DG385" s="778"/>
      <c r="DH385" s="778"/>
      <c r="DI385" s="778"/>
      <c r="DJ385" s="778"/>
      <c r="DK385" s="778"/>
      <c r="DL385" s="778"/>
      <c r="DM385" s="778"/>
      <c r="DN385" s="778"/>
      <c r="DO385" s="778"/>
      <c r="DP385" s="778"/>
      <c r="DQ385" s="778"/>
      <c r="DR385" s="778"/>
      <c r="DS385" s="778"/>
      <c r="DT385" s="779"/>
      <c r="DU385" s="779"/>
      <c r="DV385" s="779"/>
      <c r="DW385" s="779"/>
      <c r="DX385" s="779"/>
      <c r="DY385" s="779"/>
      <c r="DZ385" s="779"/>
      <c r="EA385" s="779"/>
      <c r="EB385" s="779"/>
      <c r="EC385" s="779"/>
      <c r="ED385" s="779"/>
      <c r="EE385" s="779"/>
      <c r="EF385" s="779"/>
      <c r="EG385" s="779"/>
      <c r="EH385" s="779"/>
      <c r="EI385" s="779"/>
      <c r="EJ385" s="779"/>
      <c r="EK385" s="779"/>
      <c r="EL385" s="779"/>
      <c r="EM385" s="779"/>
      <c r="EN385" s="779"/>
      <c r="EO385" s="779"/>
      <c r="EP385" s="779"/>
      <c r="EQ385" s="779"/>
      <c r="ER385" s="779"/>
      <c r="ES385" s="779"/>
      <c r="ET385" s="779"/>
      <c r="EU385" s="779"/>
      <c r="EV385" s="779"/>
      <c r="EW385" s="779"/>
      <c r="EX385" s="779"/>
      <c r="EY385" s="779"/>
      <c r="EZ385" s="779"/>
      <c r="FA385" s="779"/>
      <c r="FB385" s="779"/>
      <c r="FC385" s="779"/>
    </row>
    <row r="386" spans="1:159" ht="22">
      <c r="A386" s="778"/>
      <c r="B386" s="778"/>
      <c r="C386" s="778"/>
      <c r="D386" s="778"/>
      <c r="E386" s="778"/>
      <c r="F386" s="778"/>
      <c r="G386" s="778"/>
      <c r="H386" s="778"/>
      <c r="I386" s="778"/>
      <c r="J386" s="778"/>
      <c r="K386" s="778"/>
      <c r="L386" s="778"/>
      <c r="M386" s="778"/>
      <c r="N386" s="778"/>
      <c r="O386" s="778"/>
      <c r="P386" s="778"/>
      <c r="Q386" s="778"/>
      <c r="R386" s="778"/>
      <c r="S386" s="778"/>
      <c r="T386" s="778"/>
      <c r="U386" s="778"/>
      <c r="V386" s="778"/>
      <c r="W386" s="778"/>
      <c r="X386" s="778"/>
      <c r="Y386" s="778"/>
      <c r="Z386" s="778"/>
      <c r="AA386" s="778"/>
      <c r="AB386" s="778"/>
      <c r="AC386" s="778"/>
      <c r="AD386" s="778"/>
      <c r="AE386" s="778"/>
      <c r="AF386" s="778"/>
      <c r="AG386" s="778"/>
      <c r="AH386" s="778"/>
      <c r="AI386" s="778"/>
      <c r="AJ386" s="778"/>
      <c r="AK386" s="778"/>
      <c r="AL386" s="778"/>
      <c r="AM386" s="778"/>
      <c r="AN386" s="778"/>
      <c r="AO386" s="778"/>
      <c r="AP386" s="778"/>
      <c r="AQ386" s="778"/>
      <c r="AR386" s="778"/>
      <c r="AS386" s="778"/>
      <c r="AT386" s="778"/>
      <c r="AU386" s="778"/>
      <c r="AV386" s="778"/>
      <c r="AW386" s="778"/>
      <c r="AX386" s="778"/>
      <c r="AY386" s="778"/>
      <c r="AZ386" s="778"/>
      <c r="BA386" s="778"/>
      <c r="BB386" s="778"/>
      <c r="BC386" s="778"/>
      <c r="BD386" s="778"/>
      <c r="BE386" s="778"/>
      <c r="BF386" s="778"/>
      <c r="BG386" s="778"/>
      <c r="BH386" s="778"/>
      <c r="BI386" s="778"/>
      <c r="BJ386" s="778"/>
      <c r="BK386" s="778"/>
      <c r="BL386" s="778"/>
      <c r="BM386" s="778"/>
      <c r="BN386" s="778"/>
      <c r="BO386" s="778"/>
      <c r="BP386" s="778"/>
      <c r="BQ386" s="778"/>
      <c r="BR386" s="778"/>
      <c r="BS386" s="778"/>
      <c r="BT386" s="778"/>
      <c r="BU386" s="778"/>
      <c r="BV386" s="778"/>
      <c r="BW386" s="778"/>
      <c r="BX386" s="778"/>
      <c r="BY386" s="778"/>
      <c r="BZ386" s="778"/>
      <c r="CA386" s="778"/>
      <c r="CB386" s="778"/>
      <c r="CC386" s="778"/>
      <c r="CD386" s="778"/>
      <c r="CE386" s="778"/>
      <c r="CF386" s="778"/>
      <c r="CG386" s="778"/>
      <c r="CH386" s="778"/>
      <c r="CI386" s="778"/>
      <c r="CJ386" s="778"/>
      <c r="CK386" s="778"/>
      <c r="CL386" s="778"/>
      <c r="CM386" s="778"/>
      <c r="CN386" s="778"/>
      <c r="CO386" s="778"/>
      <c r="CP386" s="778"/>
      <c r="CQ386" s="778"/>
      <c r="CR386" s="778"/>
      <c r="CS386" s="778"/>
      <c r="CT386" s="778"/>
      <c r="CU386" s="778"/>
      <c r="CV386" s="778"/>
      <c r="CW386" s="778"/>
      <c r="CX386" s="778"/>
      <c r="CY386" s="778"/>
      <c r="CZ386" s="778"/>
      <c r="DA386" s="778"/>
      <c r="DB386" s="778"/>
      <c r="DC386" s="778"/>
      <c r="DD386" s="778"/>
      <c r="DE386" s="778"/>
      <c r="DF386" s="778"/>
      <c r="DG386" s="778"/>
      <c r="DH386" s="778"/>
      <c r="DI386" s="778"/>
      <c r="DJ386" s="778"/>
      <c r="DK386" s="778"/>
      <c r="DL386" s="778"/>
      <c r="DM386" s="778"/>
      <c r="DN386" s="778"/>
      <c r="DO386" s="778"/>
      <c r="DP386" s="778"/>
      <c r="DQ386" s="778"/>
      <c r="DR386" s="778"/>
      <c r="DS386" s="778"/>
      <c r="DT386" s="779"/>
      <c r="DU386" s="779"/>
      <c r="DV386" s="779"/>
      <c r="DW386" s="779"/>
      <c r="DX386" s="779"/>
      <c r="DY386" s="779"/>
      <c r="DZ386" s="779"/>
      <c r="EA386" s="779"/>
      <c r="EB386" s="779"/>
      <c r="EC386" s="779"/>
      <c r="ED386" s="779"/>
      <c r="EE386" s="779"/>
      <c r="EF386" s="779"/>
      <c r="EG386" s="779"/>
      <c r="EH386" s="779"/>
      <c r="EI386" s="779"/>
      <c r="EJ386" s="779"/>
      <c r="EK386" s="779"/>
      <c r="EL386" s="779"/>
      <c r="EM386" s="779"/>
      <c r="EN386" s="779"/>
      <c r="EO386" s="779"/>
      <c r="EP386" s="779"/>
      <c r="EQ386" s="779"/>
      <c r="ER386" s="779"/>
      <c r="ES386" s="779"/>
      <c r="ET386" s="779"/>
      <c r="EU386" s="779"/>
      <c r="EV386" s="779"/>
      <c r="EW386" s="779"/>
      <c r="EX386" s="779"/>
      <c r="EY386" s="779"/>
      <c r="EZ386" s="779"/>
      <c r="FA386" s="779"/>
      <c r="FB386" s="779"/>
      <c r="FC386" s="779"/>
    </row>
    <row r="387" spans="1:159" ht="22">
      <c r="A387" s="778"/>
      <c r="B387" s="778"/>
      <c r="C387" s="778"/>
      <c r="D387" s="778"/>
      <c r="E387" s="778"/>
      <c r="F387" s="778"/>
      <c r="G387" s="778"/>
      <c r="H387" s="778"/>
      <c r="I387" s="778"/>
      <c r="J387" s="778"/>
      <c r="K387" s="778"/>
      <c r="L387" s="778"/>
      <c r="M387" s="778"/>
      <c r="N387" s="778"/>
      <c r="O387" s="778"/>
      <c r="P387" s="778"/>
      <c r="Q387" s="778"/>
      <c r="R387" s="778"/>
      <c r="S387" s="778"/>
      <c r="T387" s="778"/>
      <c r="U387" s="778"/>
      <c r="V387" s="778"/>
      <c r="W387" s="778"/>
      <c r="X387" s="778"/>
      <c r="Y387" s="778"/>
      <c r="Z387" s="778"/>
      <c r="AA387" s="778"/>
      <c r="AB387" s="778"/>
      <c r="AC387" s="778"/>
      <c r="AD387" s="778"/>
      <c r="AE387" s="778"/>
      <c r="AF387" s="778"/>
      <c r="AG387" s="778"/>
      <c r="AH387" s="778"/>
      <c r="AI387" s="778"/>
      <c r="AJ387" s="778"/>
      <c r="AK387" s="778"/>
      <c r="AL387" s="778"/>
      <c r="AM387" s="778"/>
      <c r="AN387" s="778"/>
      <c r="AO387" s="778"/>
      <c r="AP387" s="778"/>
      <c r="AQ387" s="778"/>
      <c r="AR387" s="778"/>
      <c r="AS387" s="778"/>
      <c r="AT387" s="778"/>
      <c r="AU387" s="778"/>
      <c r="AV387" s="778"/>
      <c r="AW387" s="778"/>
      <c r="AX387" s="778"/>
      <c r="AY387" s="778"/>
      <c r="AZ387" s="778"/>
      <c r="BA387" s="778"/>
      <c r="BB387" s="778"/>
      <c r="BC387" s="778"/>
      <c r="BD387" s="778"/>
      <c r="BE387" s="778"/>
      <c r="BF387" s="778"/>
      <c r="BG387" s="778"/>
      <c r="BH387" s="778"/>
      <c r="BI387" s="778"/>
      <c r="BJ387" s="778"/>
      <c r="BK387" s="778"/>
      <c r="BL387" s="778"/>
      <c r="BM387" s="778"/>
      <c r="BN387" s="778"/>
      <c r="BO387" s="778"/>
      <c r="BP387" s="778"/>
      <c r="BQ387" s="778"/>
      <c r="BR387" s="778"/>
      <c r="BS387" s="778"/>
      <c r="BT387" s="778"/>
      <c r="BU387" s="778"/>
      <c r="BV387" s="778"/>
      <c r="BW387" s="778"/>
      <c r="BX387" s="778"/>
      <c r="BY387" s="778"/>
      <c r="BZ387" s="778"/>
      <c r="CA387" s="778"/>
      <c r="CB387" s="778"/>
      <c r="CC387" s="778"/>
      <c r="CD387" s="778"/>
      <c r="CE387" s="778"/>
      <c r="CF387" s="778"/>
      <c r="CG387" s="778"/>
      <c r="CH387" s="778"/>
      <c r="CI387" s="778"/>
      <c r="CJ387" s="778"/>
      <c r="CK387" s="778"/>
      <c r="CL387" s="778"/>
      <c r="CM387" s="778"/>
      <c r="CN387" s="778"/>
      <c r="CO387" s="778"/>
      <c r="CP387" s="778"/>
      <c r="CQ387" s="778"/>
      <c r="CR387" s="778"/>
      <c r="CS387" s="778"/>
      <c r="CT387" s="778"/>
      <c r="CU387" s="778"/>
      <c r="CV387" s="778"/>
      <c r="CW387" s="778"/>
      <c r="CX387" s="778"/>
      <c r="CY387" s="778"/>
      <c r="CZ387" s="778"/>
      <c r="DA387" s="778"/>
      <c r="DB387" s="778"/>
      <c r="DC387" s="778"/>
      <c r="DD387" s="778"/>
      <c r="DE387" s="778"/>
      <c r="DF387" s="778"/>
      <c r="DG387" s="778"/>
      <c r="DH387" s="778"/>
      <c r="DI387" s="778"/>
      <c r="DJ387" s="778"/>
      <c r="DK387" s="778"/>
      <c r="DL387" s="778"/>
      <c r="DM387" s="778"/>
      <c r="DN387" s="778"/>
      <c r="DO387" s="778"/>
      <c r="DP387" s="778"/>
      <c r="DQ387" s="778"/>
      <c r="DR387" s="778"/>
      <c r="DS387" s="778"/>
      <c r="DT387" s="779"/>
      <c r="DU387" s="779"/>
      <c r="DV387" s="779"/>
      <c r="DW387" s="779"/>
      <c r="DX387" s="779"/>
      <c r="DY387" s="779"/>
      <c r="DZ387" s="779"/>
      <c r="EA387" s="779"/>
      <c r="EB387" s="779"/>
      <c r="EC387" s="779"/>
      <c r="ED387" s="779"/>
      <c r="EE387" s="779"/>
      <c r="EF387" s="779"/>
      <c r="EG387" s="779"/>
      <c r="EH387" s="779"/>
      <c r="EI387" s="779"/>
      <c r="EJ387" s="779"/>
      <c r="EK387" s="779"/>
      <c r="EL387" s="779"/>
      <c r="EM387" s="779"/>
      <c r="EN387" s="779"/>
      <c r="EO387" s="779"/>
      <c r="EP387" s="779"/>
      <c r="EQ387" s="779"/>
      <c r="ER387" s="779"/>
      <c r="ES387" s="779"/>
      <c r="ET387" s="779"/>
      <c r="EU387" s="779"/>
      <c r="EV387" s="779"/>
      <c r="EW387" s="779"/>
      <c r="EX387" s="779"/>
      <c r="EY387" s="779"/>
      <c r="EZ387" s="779"/>
      <c r="FA387" s="779"/>
      <c r="FB387" s="779"/>
      <c r="FC387" s="779"/>
    </row>
    <row r="388" spans="1:159" ht="22">
      <c r="A388" s="778"/>
      <c r="B388" s="778"/>
      <c r="C388" s="778"/>
      <c r="D388" s="778"/>
      <c r="E388" s="778"/>
      <c r="F388" s="778"/>
      <c r="G388" s="778"/>
      <c r="H388" s="778"/>
      <c r="I388" s="778"/>
      <c r="J388" s="778"/>
      <c r="K388" s="778"/>
      <c r="L388" s="778"/>
      <c r="M388" s="778"/>
      <c r="N388" s="778"/>
      <c r="O388" s="778"/>
      <c r="P388" s="778"/>
      <c r="Q388" s="778"/>
      <c r="R388" s="778"/>
      <c r="S388" s="778"/>
      <c r="T388" s="778"/>
      <c r="U388" s="778"/>
      <c r="V388" s="778"/>
      <c r="W388" s="778"/>
      <c r="X388" s="778"/>
      <c r="Y388" s="778"/>
      <c r="Z388" s="778"/>
      <c r="AA388" s="778"/>
      <c r="AB388" s="778"/>
      <c r="AC388" s="778"/>
      <c r="AD388" s="778"/>
      <c r="AE388" s="778"/>
      <c r="AF388" s="778"/>
      <c r="AG388" s="778"/>
      <c r="AH388" s="778"/>
      <c r="AI388" s="778"/>
      <c r="AJ388" s="778"/>
      <c r="AK388" s="778"/>
      <c r="AL388" s="778"/>
      <c r="AM388" s="778"/>
      <c r="AN388" s="778"/>
      <c r="AO388" s="778"/>
      <c r="AP388" s="778"/>
      <c r="AQ388" s="778"/>
      <c r="AR388" s="778"/>
      <c r="AS388" s="778"/>
      <c r="AT388" s="778"/>
      <c r="AU388" s="778"/>
      <c r="AV388" s="778"/>
      <c r="AW388" s="778"/>
      <c r="AX388" s="778"/>
      <c r="AY388" s="778"/>
      <c r="AZ388" s="778"/>
      <c r="BA388" s="778"/>
      <c r="BB388" s="778"/>
      <c r="BC388" s="778"/>
      <c r="BD388" s="778"/>
      <c r="BE388" s="778"/>
      <c r="BF388" s="778"/>
      <c r="BG388" s="778"/>
      <c r="BH388" s="778"/>
      <c r="BI388" s="778"/>
      <c r="BJ388" s="778"/>
      <c r="BK388" s="778"/>
      <c r="BL388" s="778"/>
      <c r="BM388" s="778"/>
      <c r="BN388" s="778"/>
      <c r="BO388" s="778"/>
      <c r="BP388" s="778"/>
      <c r="BQ388" s="778"/>
      <c r="BR388" s="778"/>
      <c r="BS388" s="778"/>
      <c r="BT388" s="778"/>
      <c r="BU388" s="778"/>
      <c r="BV388" s="778"/>
      <c r="BW388" s="778"/>
      <c r="BX388" s="778"/>
      <c r="BY388" s="778"/>
      <c r="BZ388" s="778"/>
      <c r="CA388" s="778"/>
      <c r="CB388" s="778"/>
      <c r="CC388" s="778"/>
      <c r="CD388" s="778"/>
      <c r="CE388" s="778"/>
      <c r="CF388" s="778"/>
      <c r="CG388" s="778"/>
      <c r="CH388" s="778"/>
      <c r="CI388" s="778"/>
      <c r="CJ388" s="778"/>
      <c r="CK388" s="778"/>
      <c r="CL388" s="778"/>
      <c r="CM388" s="778"/>
      <c r="CN388" s="778"/>
      <c r="CO388" s="778"/>
      <c r="CP388" s="778"/>
      <c r="CQ388" s="778"/>
      <c r="CR388" s="778"/>
      <c r="CS388" s="778"/>
      <c r="CT388" s="778"/>
      <c r="CU388" s="778"/>
      <c r="CV388" s="778"/>
      <c r="CW388" s="778"/>
      <c r="CX388" s="778"/>
      <c r="CY388" s="778"/>
      <c r="CZ388" s="778"/>
      <c r="DA388" s="778"/>
      <c r="DB388" s="778"/>
      <c r="DC388" s="778"/>
      <c r="DD388" s="778"/>
      <c r="DE388" s="778"/>
      <c r="DF388" s="778"/>
      <c r="DG388" s="778"/>
      <c r="DH388" s="778"/>
      <c r="DI388" s="778"/>
      <c r="DJ388" s="778"/>
      <c r="DK388" s="778"/>
      <c r="DL388" s="778"/>
      <c r="DM388" s="778"/>
      <c r="DN388" s="778"/>
      <c r="DO388" s="778"/>
      <c r="DP388" s="778"/>
      <c r="DQ388" s="778"/>
      <c r="DR388" s="778"/>
      <c r="DS388" s="778"/>
      <c r="DT388" s="779"/>
      <c r="DU388" s="779"/>
      <c r="DV388" s="779"/>
      <c r="DW388" s="779"/>
      <c r="DX388" s="779"/>
      <c r="DY388" s="779"/>
      <c r="DZ388" s="779"/>
      <c r="EA388" s="779"/>
      <c r="EB388" s="779"/>
      <c r="EC388" s="779"/>
      <c r="ED388" s="779"/>
      <c r="EE388" s="779"/>
      <c r="EF388" s="779"/>
      <c r="EG388" s="779"/>
      <c r="EH388" s="779"/>
      <c r="EI388" s="779"/>
      <c r="EJ388" s="779"/>
      <c r="EK388" s="779"/>
      <c r="EL388" s="779"/>
      <c r="EM388" s="779"/>
      <c r="EN388" s="779"/>
      <c r="EO388" s="779"/>
      <c r="EP388" s="779"/>
      <c r="EQ388" s="779"/>
      <c r="ER388" s="779"/>
      <c r="ES388" s="779"/>
      <c r="ET388" s="779"/>
      <c r="EU388" s="779"/>
      <c r="EV388" s="779"/>
      <c r="EW388" s="779"/>
      <c r="EX388" s="779"/>
      <c r="EY388" s="779"/>
      <c r="EZ388" s="779"/>
      <c r="FA388" s="779"/>
      <c r="FB388" s="779"/>
      <c r="FC388" s="779"/>
    </row>
    <row r="389" spans="1:159" ht="22">
      <c r="A389" s="778"/>
      <c r="B389" s="778"/>
      <c r="C389" s="778"/>
      <c r="D389" s="778"/>
      <c r="E389" s="778"/>
      <c r="F389" s="778"/>
      <c r="G389" s="778"/>
      <c r="H389" s="778"/>
      <c r="I389" s="778"/>
      <c r="J389" s="778"/>
      <c r="K389" s="778"/>
      <c r="L389" s="778"/>
      <c r="M389" s="778"/>
      <c r="N389" s="778"/>
      <c r="O389" s="778"/>
      <c r="P389" s="778"/>
      <c r="Q389" s="778"/>
      <c r="R389" s="778"/>
      <c r="S389" s="778"/>
      <c r="T389" s="778"/>
      <c r="U389" s="778"/>
      <c r="V389" s="778"/>
      <c r="W389" s="778"/>
      <c r="X389" s="778"/>
      <c r="Y389" s="778"/>
      <c r="Z389" s="778"/>
      <c r="AA389" s="778"/>
      <c r="AB389" s="778"/>
      <c r="AC389" s="778"/>
      <c r="AD389" s="778"/>
      <c r="AE389" s="778"/>
      <c r="AF389" s="778"/>
      <c r="AG389" s="778"/>
      <c r="AH389" s="778"/>
      <c r="AI389" s="778"/>
      <c r="AJ389" s="778"/>
      <c r="AK389" s="778"/>
      <c r="AL389" s="778"/>
      <c r="AM389" s="778"/>
      <c r="AN389" s="778"/>
      <c r="AO389" s="778"/>
      <c r="AP389" s="778"/>
      <c r="AQ389" s="778"/>
      <c r="AR389" s="778"/>
      <c r="AS389" s="778"/>
      <c r="AT389" s="778"/>
      <c r="AU389" s="778"/>
      <c r="AV389" s="778"/>
      <c r="AW389" s="778"/>
      <c r="AX389" s="778"/>
      <c r="AY389" s="778"/>
      <c r="AZ389" s="778"/>
      <c r="BA389" s="778"/>
      <c r="BB389" s="778"/>
      <c r="BC389" s="778"/>
      <c r="BD389" s="778"/>
      <c r="BE389" s="778"/>
      <c r="BF389" s="778"/>
      <c r="BG389" s="778"/>
      <c r="BH389" s="778"/>
      <c r="BI389" s="778"/>
      <c r="BJ389" s="778"/>
      <c r="BK389" s="778"/>
      <c r="BL389" s="778"/>
      <c r="BM389" s="778"/>
      <c r="BN389" s="778"/>
      <c r="BO389" s="778"/>
      <c r="BP389" s="778"/>
      <c r="BQ389" s="778"/>
      <c r="BR389" s="778"/>
      <c r="BS389" s="778"/>
      <c r="BT389" s="778"/>
      <c r="BU389" s="778"/>
      <c r="BV389" s="778"/>
      <c r="BW389" s="778"/>
      <c r="BX389" s="778"/>
      <c r="BY389" s="778"/>
      <c r="BZ389" s="778"/>
      <c r="CA389" s="778"/>
      <c r="CB389" s="778"/>
      <c r="CC389" s="778"/>
      <c r="CD389" s="778"/>
      <c r="CE389" s="778"/>
      <c r="CF389" s="778"/>
      <c r="CG389" s="778"/>
      <c r="CH389" s="778"/>
      <c r="CI389" s="778"/>
      <c r="CJ389" s="778"/>
      <c r="CK389" s="778"/>
      <c r="CL389" s="778"/>
      <c r="CM389" s="778"/>
      <c r="CN389" s="778"/>
      <c r="CO389" s="778"/>
      <c r="CP389" s="778"/>
      <c r="CQ389" s="778"/>
      <c r="CR389" s="778"/>
      <c r="CS389" s="778"/>
      <c r="CT389" s="778"/>
      <c r="CU389" s="778"/>
      <c r="CV389" s="778"/>
      <c r="CW389" s="778"/>
      <c r="CX389" s="778"/>
      <c r="CY389" s="778"/>
      <c r="CZ389" s="778"/>
      <c r="DA389" s="778"/>
      <c r="DB389" s="778"/>
      <c r="DC389" s="778"/>
      <c r="DD389" s="778"/>
      <c r="DE389" s="778"/>
      <c r="DF389" s="778"/>
      <c r="DG389" s="778"/>
      <c r="DH389" s="778"/>
      <c r="DI389" s="778"/>
      <c r="DJ389" s="778"/>
      <c r="DK389" s="778"/>
      <c r="DL389" s="778"/>
      <c r="DM389" s="778"/>
      <c r="DN389" s="778"/>
      <c r="DO389" s="778"/>
      <c r="DP389" s="778"/>
      <c r="DQ389" s="778"/>
      <c r="DR389" s="778"/>
      <c r="DS389" s="778"/>
      <c r="DT389" s="779"/>
      <c r="DU389" s="779"/>
      <c r="DV389" s="779"/>
      <c r="DW389" s="779"/>
      <c r="DX389" s="779"/>
      <c r="DY389" s="779"/>
      <c r="DZ389" s="779"/>
      <c r="EA389" s="779"/>
      <c r="EB389" s="779"/>
      <c r="EC389" s="779"/>
      <c r="ED389" s="779"/>
      <c r="EE389" s="779"/>
      <c r="EF389" s="779"/>
      <c r="EG389" s="779"/>
      <c r="EH389" s="779"/>
      <c r="EI389" s="779"/>
      <c r="EJ389" s="779"/>
      <c r="EK389" s="779"/>
      <c r="EL389" s="779"/>
      <c r="EM389" s="779"/>
      <c r="EN389" s="779"/>
      <c r="EO389" s="779"/>
      <c r="EP389" s="779"/>
      <c r="EQ389" s="779"/>
      <c r="ER389" s="779"/>
      <c r="ES389" s="779"/>
      <c r="ET389" s="779"/>
      <c r="EU389" s="779"/>
      <c r="EV389" s="779"/>
      <c r="EW389" s="779"/>
      <c r="EX389" s="779"/>
      <c r="EY389" s="779"/>
      <c r="EZ389" s="779"/>
      <c r="FA389" s="779"/>
      <c r="FB389" s="779"/>
      <c r="FC389" s="779"/>
    </row>
    <row r="390" spans="1:159" ht="22">
      <c r="A390" s="778"/>
      <c r="B390" s="778"/>
      <c r="C390" s="778"/>
      <c r="D390" s="778"/>
      <c r="E390" s="778"/>
      <c r="F390" s="778"/>
      <c r="G390" s="778"/>
      <c r="H390" s="778"/>
      <c r="I390" s="778"/>
      <c r="J390" s="778"/>
      <c r="K390" s="778"/>
      <c r="L390" s="778"/>
      <c r="M390" s="778"/>
      <c r="N390" s="778"/>
      <c r="O390" s="778"/>
      <c r="P390" s="778"/>
      <c r="Q390" s="778"/>
      <c r="R390" s="778"/>
      <c r="S390" s="778"/>
      <c r="T390" s="778"/>
      <c r="U390" s="778"/>
      <c r="V390" s="778"/>
      <c r="W390" s="778"/>
      <c r="X390" s="778"/>
      <c r="Y390" s="778"/>
      <c r="Z390" s="778"/>
      <c r="AA390" s="778"/>
      <c r="AB390" s="778"/>
      <c r="AC390" s="778"/>
      <c r="AD390" s="778"/>
      <c r="AE390" s="778"/>
      <c r="AF390" s="778"/>
      <c r="AG390" s="778"/>
      <c r="AH390" s="778"/>
      <c r="AI390" s="778"/>
      <c r="AJ390" s="778"/>
      <c r="AK390" s="778"/>
      <c r="AL390" s="778"/>
      <c r="AM390" s="778"/>
      <c r="AN390" s="778"/>
      <c r="AO390" s="778"/>
      <c r="AP390" s="778"/>
      <c r="AQ390" s="778"/>
      <c r="AR390" s="778"/>
      <c r="AS390" s="778"/>
      <c r="AT390" s="778"/>
      <c r="AU390" s="778"/>
      <c r="AV390" s="778"/>
      <c r="AW390" s="778"/>
      <c r="AX390" s="778"/>
      <c r="AY390" s="778"/>
      <c r="AZ390" s="778"/>
      <c r="BA390" s="778"/>
      <c r="BB390" s="778"/>
      <c r="BC390" s="778"/>
      <c r="BD390" s="778"/>
      <c r="BE390" s="778"/>
      <c r="BF390" s="778"/>
      <c r="BG390" s="778"/>
      <c r="BH390" s="778"/>
      <c r="BI390" s="778"/>
      <c r="BJ390" s="778"/>
      <c r="BK390" s="778"/>
      <c r="BL390" s="778"/>
      <c r="BM390" s="778"/>
      <c r="BN390" s="778"/>
      <c r="BO390" s="778"/>
      <c r="BP390" s="778"/>
      <c r="BQ390" s="778"/>
      <c r="BR390" s="778"/>
      <c r="BS390" s="778"/>
      <c r="BT390" s="778"/>
      <c r="BU390" s="778"/>
      <c r="BV390" s="778"/>
      <c r="BW390" s="778"/>
      <c r="BX390" s="778"/>
      <c r="BY390" s="778"/>
      <c r="BZ390" s="778"/>
      <c r="CA390" s="778"/>
      <c r="CB390" s="778"/>
      <c r="CC390" s="778"/>
      <c r="CD390" s="778"/>
      <c r="CE390" s="778"/>
      <c r="CF390" s="778"/>
      <c r="CG390" s="778"/>
      <c r="CH390" s="778"/>
      <c r="CI390" s="778"/>
      <c r="CJ390" s="778"/>
      <c r="CK390" s="778"/>
      <c r="CL390" s="778"/>
      <c r="CM390" s="778"/>
      <c r="CN390" s="778"/>
      <c r="CO390" s="778"/>
      <c r="CP390" s="778"/>
      <c r="CQ390" s="778"/>
      <c r="CR390" s="778"/>
      <c r="CS390" s="778"/>
      <c r="CT390" s="778"/>
      <c r="CU390" s="778"/>
      <c r="CV390" s="778"/>
      <c r="CW390" s="778"/>
      <c r="CX390" s="778"/>
      <c r="CY390" s="778"/>
      <c r="CZ390" s="778"/>
      <c r="DA390" s="778"/>
      <c r="DB390" s="778"/>
      <c r="DC390" s="778"/>
      <c r="DD390" s="778"/>
      <c r="DE390" s="778"/>
      <c r="DF390" s="778"/>
      <c r="DG390" s="778"/>
      <c r="DH390" s="778"/>
      <c r="DI390" s="778"/>
      <c r="DJ390" s="778"/>
      <c r="DK390" s="778"/>
      <c r="DL390" s="778"/>
      <c r="DM390" s="778"/>
      <c r="DN390" s="778"/>
      <c r="DO390" s="778"/>
      <c r="DP390" s="778"/>
      <c r="DQ390" s="778"/>
      <c r="DR390" s="778"/>
      <c r="DS390" s="778"/>
      <c r="DT390" s="779"/>
      <c r="DU390" s="779"/>
      <c r="DV390" s="779"/>
      <c r="DW390" s="779"/>
      <c r="DX390" s="779"/>
      <c r="DY390" s="779"/>
      <c r="DZ390" s="779"/>
      <c r="EA390" s="779"/>
      <c r="EB390" s="779"/>
      <c r="EC390" s="779"/>
      <c r="ED390" s="779"/>
      <c r="EE390" s="779"/>
      <c r="EF390" s="779"/>
      <c r="EG390" s="779"/>
      <c r="EH390" s="779"/>
      <c r="EI390" s="779"/>
      <c r="EJ390" s="779"/>
      <c r="EK390" s="779"/>
      <c r="EL390" s="779"/>
      <c r="EM390" s="779"/>
      <c r="EN390" s="779"/>
      <c r="EO390" s="779"/>
      <c r="EP390" s="779"/>
      <c r="EQ390" s="779"/>
      <c r="ER390" s="779"/>
      <c r="ES390" s="779"/>
      <c r="ET390" s="779"/>
      <c r="EU390" s="779"/>
      <c r="EV390" s="779"/>
      <c r="EW390" s="779"/>
      <c r="EX390" s="779"/>
      <c r="EY390" s="779"/>
      <c r="EZ390" s="779"/>
      <c r="FA390" s="779"/>
      <c r="FB390" s="779"/>
      <c r="FC390" s="779"/>
    </row>
    <row r="391" spans="1:159" ht="22">
      <c r="A391" s="778"/>
      <c r="B391" s="778"/>
      <c r="C391" s="778"/>
      <c r="D391" s="778"/>
      <c r="E391" s="778"/>
      <c r="F391" s="778"/>
      <c r="G391" s="778"/>
      <c r="H391" s="778"/>
      <c r="I391" s="778"/>
      <c r="J391" s="778"/>
      <c r="K391" s="778"/>
      <c r="L391" s="778"/>
      <c r="M391" s="778"/>
      <c r="N391" s="778"/>
      <c r="O391" s="778"/>
      <c r="P391" s="778"/>
      <c r="Q391" s="778"/>
      <c r="R391" s="778"/>
      <c r="S391" s="778"/>
      <c r="T391" s="778"/>
      <c r="U391" s="778"/>
      <c r="V391" s="778"/>
      <c r="W391" s="778"/>
      <c r="X391" s="778"/>
      <c r="Y391" s="778"/>
      <c r="Z391" s="778"/>
      <c r="AA391" s="778"/>
      <c r="AB391" s="778"/>
      <c r="AC391" s="778"/>
      <c r="AD391" s="778"/>
      <c r="AE391" s="778"/>
      <c r="AF391" s="778"/>
      <c r="AG391" s="778"/>
      <c r="AH391" s="778"/>
      <c r="AI391" s="778"/>
      <c r="AJ391" s="778"/>
      <c r="AK391" s="778"/>
      <c r="AL391" s="778"/>
      <c r="AM391" s="778"/>
      <c r="AN391" s="778"/>
      <c r="AO391" s="778"/>
      <c r="AP391" s="778"/>
      <c r="AQ391" s="778"/>
      <c r="AR391" s="778"/>
      <c r="AS391" s="778"/>
      <c r="AT391" s="778"/>
      <c r="AU391" s="778"/>
      <c r="AV391" s="778"/>
      <c r="AW391" s="778"/>
      <c r="AX391" s="778"/>
      <c r="AY391" s="778"/>
      <c r="AZ391" s="778"/>
      <c r="BA391" s="778"/>
      <c r="BB391" s="778"/>
      <c r="BC391" s="778"/>
      <c r="BD391" s="778"/>
      <c r="BE391" s="778"/>
      <c r="BF391" s="778"/>
      <c r="BG391" s="778"/>
      <c r="BH391" s="778"/>
      <c r="BI391" s="778"/>
      <c r="BJ391" s="778"/>
      <c r="BK391" s="778"/>
      <c r="BL391" s="778"/>
      <c r="BM391" s="778"/>
      <c r="BN391" s="778"/>
      <c r="BO391" s="778"/>
      <c r="BP391" s="778"/>
      <c r="BQ391" s="778"/>
      <c r="BR391" s="778"/>
      <c r="BS391" s="778"/>
      <c r="BT391" s="778"/>
      <c r="BU391" s="778"/>
      <c r="BV391" s="778"/>
      <c r="BW391" s="778"/>
      <c r="BX391" s="778"/>
      <c r="BY391" s="778"/>
      <c r="BZ391" s="778"/>
      <c r="CA391" s="778"/>
      <c r="CB391" s="778"/>
      <c r="CC391" s="778"/>
      <c r="CD391" s="778"/>
      <c r="CE391" s="778"/>
      <c r="CF391" s="778"/>
      <c r="CG391" s="778"/>
      <c r="CH391" s="778"/>
      <c r="CI391" s="778"/>
      <c r="CJ391" s="778"/>
      <c r="CK391" s="778"/>
      <c r="CL391" s="778"/>
      <c r="CM391" s="778"/>
      <c r="CN391" s="778"/>
      <c r="CO391" s="778"/>
      <c r="CP391" s="778"/>
      <c r="CQ391" s="778"/>
      <c r="CR391" s="778"/>
      <c r="CS391" s="778"/>
      <c r="CT391" s="778"/>
      <c r="CU391" s="778"/>
      <c r="CV391" s="778"/>
      <c r="CW391" s="778"/>
      <c r="CX391" s="778"/>
      <c r="CY391" s="778"/>
      <c r="CZ391" s="778"/>
      <c r="DA391" s="778"/>
      <c r="DB391" s="778"/>
      <c r="DC391" s="778"/>
      <c r="DD391" s="778"/>
      <c r="DE391" s="778"/>
      <c r="DF391" s="778"/>
      <c r="DG391" s="778"/>
      <c r="DH391" s="778"/>
      <c r="DI391" s="778"/>
      <c r="DJ391" s="778"/>
      <c r="DK391" s="778"/>
      <c r="DL391" s="778"/>
      <c r="DM391" s="778"/>
      <c r="DN391" s="778"/>
      <c r="DO391" s="778"/>
      <c r="DP391" s="778"/>
      <c r="DQ391" s="778"/>
      <c r="DR391" s="778"/>
      <c r="DS391" s="778"/>
      <c r="DT391" s="779"/>
      <c r="DU391" s="779"/>
      <c r="DV391" s="779"/>
      <c r="DW391" s="779"/>
      <c r="DX391" s="779"/>
      <c r="DY391" s="779"/>
      <c r="DZ391" s="779"/>
      <c r="EA391" s="779"/>
      <c r="EB391" s="779"/>
      <c r="EC391" s="779"/>
      <c r="ED391" s="779"/>
      <c r="EE391" s="779"/>
      <c r="EF391" s="779"/>
      <c r="EG391" s="779"/>
      <c r="EH391" s="779"/>
      <c r="EI391" s="779"/>
      <c r="EJ391" s="779"/>
      <c r="EK391" s="779"/>
      <c r="EL391" s="779"/>
      <c r="EM391" s="779"/>
      <c r="EN391" s="779"/>
      <c r="EO391" s="779"/>
      <c r="EP391" s="779"/>
      <c r="EQ391" s="779"/>
      <c r="ER391" s="779"/>
      <c r="ES391" s="779"/>
      <c r="ET391" s="779"/>
      <c r="EU391" s="779"/>
      <c r="EV391" s="779"/>
      <c r="EW391" s="779"/>
      <c r="EX391" s="779"/>
      <c r="EY391" s="779"/>
      <c r="EZ391" s="779"/>
      <c r="FA391" s="779"/>
      <c r="FB391" s="779"/>
      <c r="FC391" s="779"/>
    </row>
    <row r="392" spans="1:159" ht="22">
      <c r="A392" s="778"/>
      <c r="B392" s="778"/>
      <c r="C392" s="778"/>
      <c r="D392" s="778"/>
      <c r="E392" s="778"/>
      <c r="F392" s="778"/>
      <c r="G392" s="778"/>
      <c r="H392" s="778"/>
      <c r="I392" s="778"/>
      <c r="J392" s="778"/>
      <c r="K392" s="778"/>
      <c r="L392" s="778"/>
      <c r="M392" s="778"/>
      <c r="N392" s="778"/>
      <c r="O392" s="778"/>
      <c r="P392" s="778"/>
      <c r="Q392" s="778"/>
      <c r="R392" s="778"/>
      <c r="S392" s="778"/>
      <c r="T392" s="778"/>
      <c r="U392" s="778"/>
      <c r="V392" s="778"/>
      <c r="W392" s="778"/>
      <c r="X392" s="778"/>
      <c r="Y392" s="778"/>
      <c r="Z392" s="778"/>
      <c r="AA392" s="778"/>
      <c r="AB392" s="778"/>
      <c r="AC392" s="778"/>
      <c r="AD392" s="778"/>
      <c r="AE392" s="778"/>
      <c r="AF392" s="778"/>
      <c r="AG392" s="778"/>
      <c r="AH392" s="778"/>
      <c r="AI392" s="778"/>
      <c r="AJ392" s="778"/>
      <c r="AK392" s="778"/>
      <c r="AL392" s="778"/>
      <c r="AM392" s="778"/>
      <c r="AN392" s="778"/>
      <c r="AO392" s="778"/>
      <c r="AP392" s="778"/>
      <c r="AQ392" s="778"/>
      <c r="AR392" s="778"/>
      <c r="AS392" s="778"/>
      <c r="AT392" s="778"/>
      <c r="AU392" s="778"/>
      <c r="AV392" s="778"/>
      <c r="AW392" s="778"/>
      <c r="AX392" s="778"/>
      <c r="AY392" s="778"/>
      <c r="AZ392" s="778"/>
      <c r="BA392" s="778"/>
      <c r="BB392" s="778"/>
      <c r="BC392" s="778"/>
      <c r="BD392" s="778"/>
      <c r="BE392" s="778"/>
      <c r="BF392" s="778"/>
      <c r="BG392" s="778"/>
      <c r="BH392" s="778"/>
      <c r="BI392" s="778"/>
      <c r="BJ392" s="778"/>
      <c r="BK392" s="778"/>
      <c r="BL392" s="778"/>
      <c r="BM392" s="778"/>
      <c r="BN392" s="778"/>
      <c r="BO392" s="778"/>
      <c r="BP392" s="778"/>
      <c r="BQ392" s="778"/>
      <c r="BR392" s="778"/>
      <c r="BS392" s="778"/>
      <c r="BT392" s="778"/>
      <c r="BU392" s="778"/>
      <c r="BV392" s="778"/>
      <c r="BW392" s="778"/>
      <c r="BX392" s="778"/>
      <c r="BY392" s="778"/>
      <c r="BZ392" s="778"/>
      <c r="CA392" s="778"/>
      <c r="CB392" s="778"/>
      <c r="CC392" s="778"/>
      <c r="CD392" s="778"/>
      <c r="CE392" s="778"/>
      <c r="CF392" s="778"/>
      <c r="CG392" s="778"/>
      <c r="CH392" s="778"/>
      <c r="CI392" s="778"/>
      <c r="CJ392" s="778"/>
      <c r="CK392" s="778"/>
      <c r="CL392" s="778"/>
      <c r="CM392" s="778"/>
      <c r="CN392" s="778"/>
      <c r="CO392" s="778"/>
      <c r="CP392" s="778"/>
      <c r="CQ392" s="778"/>
      <c r="CR392" s="778"/>
      <c r="CS392" s="778"/>
      <c r="CT392" s="778"/>
      <c r="CU392" s="778"/>
      <c r="CV392" s="778"/>
      <c r="CW392" s="778"/>
      <c r="CX392" s="778"/>
      <c r="CY392" s="778"/>
      <c r="CZ392" s="778"/>
      <c r="DA392" s="778"/>
      <c r="DB392" s="778"/>
      <c r="DC392" s="778"/>
      <c r="DD392" s="778"/>
      <c r="DE392" s="778"/>
      <c r="DF392" s="778"/>
      <c r="DG392" s="778"/>
      <c r="DH392" s="778"/>
      <c r="DI392" s="778"/>
      <c r="DJ392" s="778"/>
      <c r="DK392" s="778"/>
      <c r="DL392" s="778"/>
      <c r="DM392" s="778"/>
      <c r="DN392" s="778"/>
      <c r="DO392" s="778"/>
      <c r="DP392" s="778"/>
      <c r="DQ392" s="778"/>
      <c r="DR392" s="778"/>
      <c r="DS392" s="778"/>
      <c r="DT392" s="779"/>
      <c r="DU392" s="779"/>
      <c r="DV392" s="779"/>
      <c r="DW392" s="779"/>
      <c r="DX392" s="779"/>
      <c r="DY392" s="779"/>
      <c r="DZ392" s="779"/>
      <c r="EA392" s="779"/>
      <c r="EB392" s="779"/>
      <c r="EC392" s="779"/>
      <c r="ED392" s="779"/>
      <c r="EE392" s="779"/>
      <c r="EF392" s="779"/>
      <c r="EG392" s="779"/>
      <c r="EH392" s="779"/>
      <c r="EI392" s="779"/>
      <c r="EJ392" s="779"/>
      <c r="EK392" s="779"/>
      <c r="EL392" s="779"/>
      <c r="EM392" s="779"/>
      <c r="EN392" s="779"/>
      <c r="EO392" s="779"/>
      <c r="EP392" s="779"/>
      <c r="EQ392" s="779"/>
      <c r="ER392" s="779"/>
      <c r="ES392" s="779"/>
      <c r="ET392" s="779"/>
      <c r="EU392" s="779"/>
      <c r="EV392" s="779"/>
      <c r="EW392" s="779"/>
      <c r="EX392" s="779"/>
      <c r="EY392" s="779"/>
      <c r="EZ392" s="779"/>
      <c r="FA392" s="779"/>
      <c r="FB392" s="779"/>
      <c r="FC392" s="779"/>
    </row>
    <row r="393" spans="1:159" ht="22">
      <c r="A393" s="778"/>
      <c r="B393" s="778"/>
      <c r="C393" s="778"/>
      <c r="D393" s="778"/>
      <c r="E393" s="778"/>
      <c r="F393" s="778"/>
      <c r="G393" s="778"/>
      <c r="H393" s="778"/>
      <c r="I393" s="778"/>
      <c r="J393" s="778"/>
      <c r="K393" s="778"/>
      <c r="L393" s="778"/>
      <c r="M393" s="778"/>
      <c r="N393" s="778"/>
      <c r="O393" s="778"/>
      <c r="P393" s="778"/>
      <c r="Q393" s="778"/>
      <c r="R393" s="778"/>
      <c r="S393" s="778"/>
      <c r="T393" s="778"/>
      <c r="U393" s="778"/>
      <c r="V393" s="778"/>
      <c r="W393" s="778"/>
      <c r="X393" s="778"/>
      <c r="Y393" s="778"/>
      <c r="Z393" s="778"/>
      <c r="AA393" s="778"/>
      <c r="AB393" s="778"/>
      <c r="AC393" s="778"/>
      <c r="AD393" s="778"/>
      <c r="AE393" s="778"/>
      <c r="AF393" s="778"/>
      <c r="AG393" s="778"/>
      <c r="AH393" s="778"/>
      <c r="AI393" s="778"/>
      <c r="AJ393" s="778"/>
      <c r="AK393" s="778"/>
      <c r="AL393" s="778"/>
      <c r="AM393" s="778"/>
      <c r="AN393" s="778"/>
      <c r="AO393" s="778"/>
      <c r="AP393" s="778"/>
      <c r="AQ393" s="778"/>
      <c r="AR393" s="778"/>
      <c r="AS393" s="778"/>
      <c r="AT393" s="778"/>
      <c r="AU393" s="778"/>
      <c r="AV393" s="778"/>
      <c r="AW393" s="778"/>
      <c r="AX393" s="778"/>
      <c r="AY393" s="778"/>
      <c r="AZ393" s="778"/>
      <c r="BA393" s="778"/>
      <c r="BB393" s="778"/>
      <c r="BC393" s="778"/>
      <c r="BD393" s="778"/>
      <c r="BE393" s="778"/>
      <c r="BF393" s="778"/>
      <c r="BG393" s="778"/>
      <c r="BH393" s="778"/>
      <c r="BI393" s="778"/>
      <c r="BJ393" s="778"/>
      <c r="BK393" s="778"/>
      <c r="BL393" s="778"/>
      <c r="BM393" s="778"/>
      <c r="BN393" s="778"/>
      <c r="BO393" s="778"/>
      <c r="BP393" s="778"/>
      <c r="BQ393" s="778"/>
      <c r="BR393" s="778"/>
      <c r="BS393" s="778"/>
      <c r="BT393" s="778"/>
      <c r="BU393" s="778"/>
      <c r="BV393" s="778"/>
      <c r="BW393" s="778"/>
      <c r="BX393" s="778"/>
      <c r="BY393" s="778"/>
      <c r="BZ393" s="778"/>
      <c r="CA393" s="778"/>
      <c r="CB393" s="778"/>
      <c r="CC393" s="778"/>
      <c r="CD393" s="778"/>
      <c r="CE393" s="778"/>
      <c r="CF393" s="778"/>
      <c r="CG393" s="778"/>
      <c r="CH393" s="778"/>
      <c r="CI393" s="778"/>
      <c r="CJ393" s="778"/>
      <c r="CK393" s="778"/>
      <c r="CL393" s="778"/>
      <c r="CM393" s="778"/>
      <c r="CN393" s="778"/>
      <c r="CO393" s="778"/>
      <c r="CP393" s="778"/>
      <c r="CQ393" s="778"/>
      <c r="CR393" s="778"/>
      <c r="CS393" s="778"/>
      <c r="CT393" s="778"/>
      <c r="CU393" s="778"/>
      <c r="CV393" s="778"/>
      <c r="CW393" s="778"/>
      <c r="CX393" s="778"/>
      <c r="CY393" s="778"/>
      <c r="CZ393" s="778"/>
      <c r="DA393" s="778"/>
      <c r="DB393" s="778"/>
      <c r="DC393" s="778"/>
      <c r="DD393" s="778"/>
      <c r="DE393" s="778"/>
      <c r="DF393" s="778"/>
      <c r="DG393" s="778"/>
      <c r="DH393" s="778"/>
      <c r="DI393" s="778"/>
      <c r="DJ393" s="778"/>
      <c r="DK393" s="778"/>
      <c r="DL393" s="778"/>
      <c r="DM393" s="778"/>
      <c r="DN393" s="778"/>
      <c r="DO393" s="778"/>
      <c r="DP393" s="778"/>
      <c r="DQ393" s="778"/>
      <c r="DR393" s="778"/>
      <c r="DS393" s="778"/>
      <c r="DT393" s="779"/>
      <c r="DU393" s="779"/>
      <c r="DV393" s="779"/>
      <c r="DW393" s="779"/>
      <c r="DX393" s="779"/>
      <c r="DY393" s="779"/>
      <c r="DZ393" s="779"/>
      <c r="EA393" s="779"/>
      <c r="EB393" s="779"/>
      <c r="EC393" s="779"/>
      <c r="ED393" s="779"/>
      <c r="EE393" s="779"/>
      <c r="EF393" s="779"/>
      <c r="EG393" s="779"/>
      <c r="EH393" s="779"/>
      <c r="EI393" s="779"/>
      <c r="EJ393" s="779"/>
      <c r="EK393" s="779"/>
      <c r="EL393" s="779"/>
      <c r="EM393" s="779"/>
      <c r="EN393" s="779"/>
      <c r="EO393" s="779"/>
      <c r="EP393" s="779"/>
      <c r="EQ393" s="779"/>
      <c r="ER393" s="779"/>
      <c r="ES393" s="779"/>
      <c r="ET393" s="779"/>
      <c r="EU393" s="779"/>
      <c r="EV393" s="779"/>
      <c r="EW393" s="779"/>
      <c r="EX393" s="779"/>
      <c r="EY393" s="779"/>
      <c r="EZ393" s="779"/>
      <c r="FA393" s="779"/>
      <c r="FB393" s="779"/>
      <c r="FC393" s="779"/>
    </row>
    <row r="394" spans="1:159" ht="22">
      <c r="A394" s="778"/>
      <c r="B394" s="778"/>
      <c r="C394" s="778"/>
      <c r="D394" s="778"/>
      <c r="E394" s="778"/>
      <c r="F394" s="778"/>
      <c r="G394" s="778"/>
      <c r="H394" s="778"/>
      <c r="I394" s="778"/>
      <c r="J394" s="778"/>
      <c r="K394" s="778"/>
      <c r="L394" s="778"/>
      <c r="M394" s="778"/>
      <c r="N394" s="778"/>
      <c r="O394" s="778"/>
      <c r="P394" s="778"/>
      <c r="Q394" s="778"/>
      <c r="R394" s="778"/>
      <c r="S394" s="778"/>
      <c r="T394" s="778"/>
      <c r="U394" s="778"/>
      <c r="V394" s="778"/>
      <c r="W394" s="778"/>
      <c r="X394" s="778"/>
      <c r="Y394" s="778"/>
      <c r="Z394" s="778"/>
      <c r="AA394" s="778"/>
      <c r="AB394" s="778"/>
      <c r="AC394" s="778"/>
      <c r="AD394" s="778"/>
      <c r="AE394" s="778"/>
      <c r="AF394" s="778"/>
      <c r="AG394" s="778"/>
      <c r="AH394" s="778"/>
      <c r="AI394" s="778"/>
      <c r="AJ394" s="778"/>
      <c r="AK394" s="778"/>
      <c r="AL394" s="778"/>
      <c r="AM394" s="778"/>
      <c r="AN394" s="778"/>
      <c r="AO394" s="778"/>
      <c r="AP394" s="778"/>
      <c r="AQ394" s="778"/>
      <c r="AR394" s="778"/>
      <c r="AS394" s="778"/>
      <c r="AT394" s="778"/>
      <c r="AU394" s="778"/>
      <c r="AV394" s="778"/>
      <c r="AW394" s="778"/>
      <c r="AX394" s="778"/>
      <c r="AY394" s="778"/>
      <c r="AZ394" s="778"/>
      <c r="BA394" s="778"/>
      <c r="BB394" s="778"/>
      <c r="BC394" s="778"/>
      <c r="BD394" s="778"/>
      <c r="BE394" s="778"/>
      <c r="BF394" s="778"/>
      <c r="BG394" s="778"/>
      <c r="BH394" s="778"/>
      <c r="BI394" s="778"/>
      <c r="BJ394" s="778"/>
      <c r="BK394" s="778"/>
      <c r="BL394" s="778"/>
      <c r="BM394" s="778"/>
      <c r="BN394" s="778"/>
      <c r="BO394" s="778"/>
      <c r="BP394" s="778"/>
      <c r="BQ394" s="778"/>
      <c r="BR394" s="778"/>
      <c r="BS394" s="778"/>
      <c r="BT394" s="778"/>
      <c r="BU394" s="778"/>
      <c r="BV394" s="778"/>
      <c r="BW394" s="778"/>
      <c r="BX394" s="778"/>
      <c r="BY394" s="778"/>
      <c r="BZ394" s="778"/>
      <c r="CA394" s="778"/>
      <c r="CB394" s="778"/>
      <c r="CC394" s="778"/>
      <c r="CD394" s="778"/>
      <c r="CE394" s="778"/>
      <c r="CF394" s="778"/>
      <c r="CG394" s="778"/>
      <c r="CH394" s="778"/>
      <c r="CI394" s="778"/>
      <c r="CJ394" s="778"/>
      <c r="CK394" s="778"/>
      <c r="CL394" s="778"/>
      <c r="CM394" s="778"/>
      <c r="CN394" s="778"/>
      <c r="CO394" s="778"/>
      <c r="CP394" s="778"/>
      <c r="CQ394" s="778"/>
      <c r="CR394" s="778"/>
      <c r="CS394" s="778"/>
      <c r="CT394" s="778"/>
      <c r="CU394" s="778"/>
      <c r="CV394" s="778"/>
      <c r="CW394" s="778"/>
      <c r="CX394" s="778"/>
      <c r="CY394" s="778"/>
      <c r="CZ394" s="778"/>
      <c r="DA394" s="778"/>
      <c r="DB394" s="778"/>
      <c r="DC394" s="778"/>
      <c r="DD394" s="778"/>
      <c r="DE394" s="778"/>
      <c r="DF394" s="778"/>
      <c r="DG394" s="778"/>
      <c r="DH394" s="778"/>
      <c r="DI394" s="778"/>
      <c r="DJ394" s="778"/>
      <c r="DK394" s="778"/>
      <c r="DL394" s="778"/>
      <c r="DM394" s="778"/>
      <c r="DN394" s="778"/>
      <c r="DO394" s="778"/>
      <c r="DP394" s="778"/>
      <c r="DQ394" s="778"/>
      <c r="DR394" s="778"/>
      <c r="DS394" s="778"/>
      <c r="DT394" s="779"/>
      <c r="DU394" s="779"/>
      <c r="DV394" s="779"/>
      <c r="DW394" s="779"/>
      <c r="DX394" s="779"/>
      <c r="DY394" s="779"/>
      <c r="DZ394" s="779"/>
      <c r="EA394" s="779"/>
      <c r="EB394" s="779"/>
      <c r="EC394" s="779"/>
      <c r="ED394" s="779"/>
      <c r="EE394" s="779"/>
      <c r="EF394" s="779"/>
      <c r="EG394" s="779"/>
      <c r="EH394" s="779"/>
      <c r="EI394" s="779"/>
      <c r="EJ394" s="779"/>
      <c r="EK394" s="779"/>
      <c r="EL394" s="779"/>
      <c r="EM394" s="779"/>
      <c r="EN394" s="779"/>
      <c r="EO394" s="779"/>
      <c r="EP394" s="779"/>
      <c r="EQ394" s="779"/>
      <c r="ER394" s="779"/>
      <c r="ES394" s="779"/>
      <c r="ET394" s="779"/>
      <c r="EU394" s="779"/>
      <c r="EV394" s="779"/>
      <c r="EW394" s="779"/>
      <c r="EX394" s="779"/>
      <c r="EY394" s="779"/>
      <c r="EZ394" s="779"/>
      <c r="FA394" s="779"/>
      <c r="FB394" s="779"/>
      <c r="FC394" s="779"/>
    </row>
    <row r="395" spans="1:159" ht="22">
      <c r="A395" s="778"/>
      <c r="B395" s="778"/>
      <c r="C395" s="778"/>
      <c r="D395" s="778"/>
      <c r="E395" s="778"/>
      <c r="F395" s="778"/>
      <c r="G395" s="778"/>
      <c r="H395" s="778"/>
      <c r="I395" s="778"/>
      <c r="J395" s="778"/>
      <c r="K395" s="778"/>
      <c r="L395" s="778"/>
      <c r="M395" s="778"/>
      <c r="N395" s="778"/>
      <c r="O395" s="778"/>
      <c r="P395" s="778"/>
      <c r="Q395" s="778"/>
      <c r="R395" s="778"/>
      <c r="S395" s="778"/>
      <c r="T395" s="778"/>
      <c r="U395" s="778"/>
      <c r="V395" s="778"/>
      <c r="W395" s="778"/>
      <c r="X395" s="778"/>
      <c r="Y395" s="778"/>
      <c r="Z395" s="778"/>
      <c r="AA395" s="778"/>
      <c r="AB395" s="778"/>
      <c r="AC395" s="778"/>
      <c r="AD395" s="778"/>
      <c r="AE395" s="778"/>
      <c r="AF395" s="778"/>
      <c r="AG395" s="778"/>
      <c r="AH395" s="778"/>
      <c r="AI395" s="778"/>
      <c r="AJ395" s="778"/>
      <c r="AK395" s="778"/>
      <c r="AL395" s="778"/>
      <c r="AM395" s="778"/>
      <c r="AN395" s="778"/>
      <c r="AO395" s="778"/>
      <c r="AP395" s="778"/>
      <c r="AQ395" s="778"/>
      <c r="AR395" s="778"/>
      <c r="AS395" s="778"/>
      <c r="AT395" s="778"/>
      <c r="AU395" s="778"/>
      <c r="AV395" s="778"/>
      <c r="AW395" s="778"/>
      <c r="AX395" s="778"/>
      <c r="AY395" s="778"/>
      <c r="AZ395" s="778"/>
      <c r="BA395" s="778"/>
      <c r="BB395" s="778"/>
      <c r="BC395" s="778"/>
      <c r="BD395" s="778"/>
      <c r="BE395" s="778"/>
      <c r="BF395" s="778"/>
      <c r="BG395" s="778"/>
      <c r="BH395" s="778"/>
      <c r="BI395" s="778"/>
      <c r="BJ395" s="778"/>
      <c r="BK395" s="778"/>
      <c r="BL395" s="778"/>
      <c r="BM395" s="778"/>
      <c r="BN395" s="778"/>
      <c r="BO395" s="778"/>
      <c r="BP395" s="778"/>
      <c r="BQ395" s="778"/>
      <c r="BR395" s="778"/>
      <c r="BS395" s="778"/>
      <c r="BT395" s="778"/>
      <c r="BU395" s="778"/>
      <c r="BV395" s="778"/>
      <c r="BW395" s="778"/>
      <c r="BX395" s="778"/>
      <c r="BY395" s="778"/>
      <c r="BZ395" s="778"/>
      <c r="CA395" s="778"/>
      <c r="CB395" s="778"/>
      <c r="CC395" s="778"/>
      <c r="CD395" s="778"/>
      <c r="CE395" s="778"/>
      <c r="CF395" s="778"/>
      <c r="CG395" s="778"/>
      <c r="CH395" s="778"/>
      <c r="CI395" s="778"/>
      <c r="CJ395" s="778"/>
      <c r="CK395" s="778"/>
      <c r="CL395" s="778"/>
      <c r="CM395" s="778"/>
      <c r="CN395" s="778"/>
      <c r="CO395" s="778"/>
      <c r="CP395" s="778"/>
      <c r="CQ395" s="778"/>
      <c r="CR395" s="778"/>
      <c r="CS395" s="778"/>
      <c r="CT395" s="778"/>
      <c r="CU395" s="778"/>
      <c r="CV395" s="778"/>
      <c r="CW395" s="778"/>
      <c r="CX395" s="778"/>
      <c r="CY395" s="778"/>
      <c r="CZ395" s="778"/>
      <c r="DA395" s="778"/>
      <c r="DB395" s="778"/>
      <c r="DC395" s="778"/>
      <c r="DD395" s="778"/>
      <c r="DE395" s="778"/>
      <c r="DF395" s="778"/>
      <c r="DG395" s="778"/>
      <c r="DH395" s="778"/>
      <c r="DI395" s="778"/>
      <c r="DJ395" s="778"/>
      <c r="DK395" s="778"/>
      <c r="DL395" s="778"/>
      <c r="DM395" s="778"/>
      <c r="DN395" s="778"/>
      <c r="DO395" s="778"/>
      <c r="DP395" s="778"/>
      <c r="DQ395" s="778"/>
      <c r="DR395" s="778"/>
      <c r="DS395" s="778"/>
      <c r="DT395" s="779"/>
      <c r="DU395" s="779"/>
      <c r="DV395" s="779"/>
      <c r="DW395" s="779"/>
      <c r="DX395" s="779"/>
      <c r="DY395" s="779"/>
      <c r="DZ395" s="779"/>
      <c r="EA395" s="779"/>
      <c r="EB395" s="779"/>
      <c r="EC395" s="779"/>
      <c r="ED395" s="779"/>
      <c r="EE395" s="779"/>
      <c r="EF395" s="779"/>
      <c r="EG395" s="779"/>
      <c r="EH395" s="779"/>
      <c r="EI395" s="779"/>
      <c r="EJ395" s="779"/>
      <c r="EK395" s="779"/>
      <c r="EL395" s="779"/>
      <c r="EM395" s="779"/>
      <c r="EN395" s="779"/>
      <c r="EO395" s="779"/>
      <c r="EP395" s="779"/>
      <c r="EQ395" s="779"/>
      <c r="ER395" s="779"/>
      <c r="ES395" s="779"/>
      <c r="ET395" s="779"/>
      <c r="EU395" s="779"/>
      <c r="EV395" s="779"/>
      <c r="EW395" s="779"/>
      <c r="EX395" s="779"/>
      <c r="EY395" s="779"/>
      <c r="EZ395" s="779"/>
      <c r="FA395" s="779"/>
      <c r="FB395" s="779"/>
      <c r="FC395" s="779"/>
    </row>
    <row r="396" spans="1:159" ht="22">
      <c r="A396" s="778"/>
      <c r="B396" s="778"/>
      <c r="C396" s="778"/>
      <c r="D396" s="778"/>
      <c r="E396" s="778"/>
      <c r="F396" s="778"/>
      <c r="G396" s="778"/>
      <c r="H396" s="778"/>
      <c r="I396" s="778"/>
      <c r="J396" s="778"/>
      <c r="K396" s="778"/>
      <c r="L396" s="778"/>
      <c r="M396" s="778"/>
      <c r="N396" s="778"/>
      <c r="O396" s="778"/>
      <c r="P396" s="778"/>
      <c r="Q396" s="778"/>
      <c r="R396" s="778"/>
      <c r="S396" s="778"/>
      <c r="T396" s="778"/>
      <c r="U396" s="778"/>
      <c r="V396" s="778"/>
      <c r="W396" s="778"/>
      <c r="X396" s="778"/>
      <c r="Y396" s="778"/>
      <c r="Z396" s="778"/>
      <c r="AA396" s="778"/>
      <c r="AB396" s="778"/>
      <c r="AC396" s="778"/>
      <c r="AD396" s="778"/>
      <c r="AE396" s="778"/>
      <c r="AF396" s="778"/>
      <c r="AG396" s="778"/>
      <c r="AH396" s="778"/>
      <c r="AI396" s="778"/>
      <c r="AJ396" s="778"/>
      <c r="AK396" s="778"/>
      <c r="AL396" s="778"/>
      <c r="AM396" s="778"/>
      <c r="AN396" s="778"/>
      <c r="AO396" s="778"/>
      <c r="AP396" s="778"/>
      <c r="AQ396" s="778"/>
      <c r="AR396" s="778"/>
      <c r="AS396" s="778"/>
      <c r="AT396" s="778"/>
      <c r="AU396" s="778"/>
      <c r="AV396" s="778"/>
      <c r="AW396" s="778"/>
      <c r="AX396" s="778"/>
      <c r="AY396" s="778"/>
      <c r="AZ396" s="778"/>
      <c r="BA396" s="778"/>
      <c r="BB396" s="778"/>
      <c r="BC396" s="778"/>
      <c r="BD396" s="778"/>
      <c r="BE396" s="778"/>
      <c r="BF396" s="778"/>
      <c r="BG396" s="778"/>
      <c r="BH396" s="778"/>
      <c r="BI396" s="778"/>
      <c r="BJ396" s="778"/>
      <c r="BK396" s="778"/>
      <c r="BL396" s="778"/>
      <c r="BM396" s="778"/>
      <c r="BN396" s="778"/>
      <c r="BO396" s="778"/>
      <c r="BP396" s="778"/>
      <c r="BQ396" s="778"/>
      <c r="BR396" s="778"/>
      <c r="BS396" s="778"/>
      <c r="BT396" s="778"/>
      <c r="BU396" s="778"/>
      <c r="BV396" s="778"/>
      <c r="BW396" s="778"/>
      <c r="BX396" s="778"/>
      <c r="BY396" s="778"/>
      <c r="BZ396" s="778"/>
      <c r="CA396" s="778"/>
      <c r="CB396" s="778"/>
      <c r="CC396" s="778"/>
      <c r="CD396" s="778"/>
      <c r="CE396" s="778"/>
      <c r="CF396" s="778"/>
      <c r="CG396" s="778"/>
      <c r="CH396" s="778"/>
      <c r="CI396" s="778"/>
      <c r="CJ396" s="778"/>
      <c r="CK396" s="778"/>
      <c r="CL396" s="778"/>
      <c r="CM396" s="778"/>
      <c r="CN396" s="778"/>
      <c r="CO396" s="778"/>
      <c r="CP396" s="778"/>
      <c r="CQ396" s="778"/>
      <c r="CR396" s="778"/>
      <c r="CS396" s="778"/>
      <c r="CT396" s="778"/>
      <c r="CU396" s="778"/>
      <c r="CV396" s="778"/>
      <c r="CW396" s="778"/>
      <c r="CX396" s="778"/>
      <c r="CY396" s="778"/>
      <c r="CZ396" s="778"/>
      <c r="DA396" s="778"/>
      <c r="DB396" s="778"/>
      <c r="DC396" s="778"/>
      <c r="DD396" s="778"/>
      <c r="DE396" s="778"/>
      <c r="DF396" s="778"/>
      <c r="DG396" s="778"/>
      <c r="DH396" s="778"/>
      <c r="DI396" s="778"/>
      <c r="DJ396" s="778"/>
      <c r="DK396" s="778"/>
      <c r="DL396" s="778"/>
      <c r="DM396" s="778"/>
      <c r="DN396" s="778"/>
      <c r="DO396" s="778"/>
      <c r="DP396" s="778"/>
      <c r="DQ396" s="778"/>
      <c r="DR396" s="778"/>
      <c r="DS396" s="778"/>
      <c r="DT396" s="779"/>
      <c r="DU396" s="779"/>
      <c r="DV396" s="779"/>
      <c r="DW396" s="779"/>
      <c r="DX396" s="779"/>
      <c r="DY396" s="779"/>
      <c r="DZ396" s="779"/>
      <c r="EA396" s="779"/>
      <c r="EB396" s="779"/>
      <c r="EC396" s="779"/>
      <c r="ED396" s="779"/>
      <c r="EE396" s="779"/>
      <c r="EF396" s="779"/>
      <c r="EG396" s="779"/>
      <c r="EH396" s="779"/>
      <c r="EI396" s="779"/>
      <c r="EJ396" s="779"/>
      <c r="EK396" s="779"/>
      <c r="EL396" s="779"/>
      <c r="EM396" s="779"/>
      <c r="EN396" s="779"/>
      <c r="EO396" s="779"/>
      <c r="EP396" s="779"/>
      <c r="EQ396" s="779"/>
      <c r="ER396" s="779"/>
      <c r="ES396" s="779"/>
      <c r="ET396" s="779"/>
      <c r="EU396" s="779"/>
      <c r="EV396" s="779"/>
      <c r="EW396" s="779"/>
      <c r="EX396" s="779"/>
      <c r="EY396" s="779"/>
      <c r="EZ396" s="779"/>
      <c r="FA396" s="779"/>
      <c r="FB396" s="779"/>
      <c r="FC396" s="779"/>
    </row>
    <row r="397" spans="1:159" ht="22">
      <c r="A397" s="778"/>
      <c r="B397" s="778"/>
      <c r="C397" s="778"/>
      <c r="D397" s="778"/>
      <c r="E397" s="778"/>
      <c r="F397" s="778"/>
      <c r="G397" s="778"/>
      <c r="H397" s="778"/>
      <c r="I397" s="778"/>
      <c r="J397" s="778"/>
      <c r="K397" s="778"/>
      <c r="L397" s="778"/>
      <c r="M397" s="778"/>
      <c r="N397" s="778"/>
      <c r="O397" s="778"/>
      <c r="P397" s="778"/>
      <c r="Q397" s="778"/>
      <c r="R397" s="778"/>
      <c r="S397" s="778"/>
      <c r="T397" s="778"/>
      <c r="U397" s="778"/>
      <c r="V397" s="778"/>
      <c r="W397" s="778"/>
      <c r="X397" s="778"/>
      <c r="Y397" s="778"/>
      <c r="Z397" s="778"/>
      <c r="AA397" s="778"/>
      <c r="AB397" s="778"/>
      <c r="AC397" s="778"/>
      <c r="AD397" s="778"/>
      <c r="AE397" s="778"/>
      <c r="AF397" s="778"/>
      <c r="AG397" s="778"/>
      <c r="AH397" s="778"/>
      <c r="AI397" s="778"/>
      <c r="AJ397" s="778"/>
      <c r="AK397" s="778"/>
      <c r="AL397" s="778"/>
      <c r="AM397" s="778"/>
      <c r="AN397" s="778"/>
      <c r="AO397" s="778"/>
      <c r="AP397" s="778"/>
      <c r="AQ397" s="778"/>
      <c r="AR397" s="778"/>
      <c r="AS397" s="778"/>
      <c r="AT397" s="778"/>
      <c r="AU397" s="778"/>
      <c r="AV397" s="778"/>
      <c r="AW397" s="778"/>
      <c r="AX397" s="778"/>
      <c r="AY397" s="778"/>
      <c r="AZ397" s="778"/>
      <c r="BA397" s="778"/>
      <c r="BB397" s="778"/>
      <c r="BC397" s="778"/>
      <c r="BD397" s="778"/>
      <c r="BE397" s="778"/>
      <c r="BF397" s="778"/>
      <c r="BG397" s="778"/>
      <c r="BH397" s="778"/>
      <c r="BI397" s="778"/>
      <c r="BJ397" s="778"/>
      <c r="BK397" s="778"/>
      <c r="BL397" s="778"/>
      <c r="BM397" s="778"/>
      <c r="BN397" s="778"/>
      <c r="BO397" s="778"/>
      <c r="BP397" s="778"/>
      <c r="BQ397" s="778"/>
      <c r="BR397" s="778"/>
      <c r="BS397" s="778"/>
      <c r="BT397" s="778"/>
      <c r="BU397" s="778"/>
      <c r="BV397" s="778"/>
      <c r="BW397" s="778"/>
      <c r="BX397" s="778"/>
      <c r="BY397" s="778"/>
      <c r="BZ397" s="778"/>
      <c r="CA397" s="778"/>
      <c r="CB397" s="778"/>
      <c r="CC397" s="778"/>
      <c r="CD397" s="778"/>
      <c r="CE397" s="778"/>
      <c r="CF397" s="778"/>
      <c r="CG397" s="778"/>
      <c r="CH397" s="778"/>
      <c r="CI397" s="778"/>
      <c r="CJ397" s="778"/>
      <c r="CK397" s="778"/>
      <c r="CL397" s="778"/>
      <c r="CM397" s="778"/>
      <c r="CN397" s="778"/>
      <c r="CO397" s="778"/>
      <c r="CP397" s="778"/>
      <c r="CQ397" s="778"/>
      <c r="CR397" s="778"/>
      <c r="CS397" s="778"/>
      <c r="CT397" s="778"/>
      <c r="CU397" s="778"/>
      <c r="CV397" s="778"/>
      <c r="CW397" s="778"/>
      <c r="CX397" s="778"/>
      <c r="CY397" s="778"/>
      <c r="CZ397" s="778"/>
      <c r="DA397" s="778"/>
      <c r="DB397" s="778"/>
      <c r="DC397" s="778"/>
      <c r="DD397" s="778"/>
      <c r="DE397" s="778"/>
      <c r="DF397" s="778"/>
      <c r="DG397" s="778"/>
      <c r="DH397" s="778"/>
      <c r="DI397" s="778"/>
      <c r="DJ397" s="778"/>
      <c r="DK397" s="778"/>
      <c r="DL397" s="778"/>
      <c r="DM397" s="778"/>
      <c r="DN397" s="778"/>
      <c r="DO397" s="778"/>
      <c r="DP397" s="778"/>
      <c r="DQ397" s="778"/>
      <c r="DR397" s="778"/>
      <c r="DS397" s="778"/>
      <c r="DT397" s="779"/>
      <c r="DU397" s="779"/>
      <c r="DV397" s="779"/>
      <c r="DW397" s="779"/>
      <c r="DX397" s="779"/>
      <c r="DY397" s="779"/>
      <c r="DZ397" s="779"/>
      <c r="EA397" s="779"/>
      <c r="EB397" s="779"/>
      <c r="EC397" s="779"/>
      <c r="ED397" s="779"/>
      <c r="EE397" s="779"/>
      <c r="EF397" s="779"/>
      <c r="EG397" s="779"/>
      <c r="EH397" s="779"/>
      <c r="EI397" s="779"/>
      <c r="EJ397" s="779"/>
      <c r="EK397" s="779"/>
      <c r="EL397" s="779"/>
      <c r="EM397" s="779"/>
      <c r="EN397" s="779"/>
      <c r="EO397" s="779"/>
      <c r="EP397" s="779"/>
      <c r="EQ397" s="779"/>
      <c r="ER397" s="779"/>
      <c r="ES397" s="779"/>
      <c r="ET397" s="779"/>
      <c r="EU397" s="779"/>
      <c r="EV397" s="779"/>
      <c r="EW397" s="779"/>
      <c r="EX397" s="779"/>
      <c r="EY397" s="779"/>
      <c r="EZ397" s="779"/>
      <c r="FA397" s="779"/>
      <c r="FB397" s="779"/>
      <c r="FC397" s="779"/>
    </row>
    <row r="398" spans="1:159" ht="22">
      <c r="A398" s="778"/>
      <c r="B398" s="778"/>
      <c r="C398" s="778"/>
      <c r="D398" s="778"/>
      <c r="E398" s="778"/>
      <c r="F398" s="778"/>
      <c r="G398" s="778"/>
      <c r="H398" s="778"/>
      <c r="I398" s="778"/>
      <c r="J398" s="778"/>
      <c r="K398" s="778"/>
      <c r="L398" s="778"/>
      <c r="M398" s="778"/>
      <c r="N398" s="778"/>
      <c r="O398" s="778"/>
      <c r="P398" s="778"/>
      <c r="Q398" s="778"/>
      <c r="R398" s="778"/>
      <c r="S398" s="778"/>
      <c r="T398" s="778"/>
      <c r="U398" s="778"/>
      <c r="V398" s="778"/>
      <c r="W398" s="778"/>
      <c r="X398" s="778"/>
      <c r="Y398" s="778"/>
      <c r="Z398" s="778"/>
      <c r="AA398" s="778"/>
      <c r="AB398" s="778"/>
      <c r="AC398" s="778"/>
      <c r="AD398" s="778"/>
      <c r="AE398" s="778"/>
      <c r="AF398" s="778"/>
      <c r="AG398" s="778"/>
      <c r="AH398" s="778"/>
      <c r="AI398" s="778"/>
      <c r="AJ398" s="778"/>
      <c r="AK398" s="778"/>
      <c r="AL398" s="778"/>
      <c r="AM398" s="778"/>
      <c r="AN398" s="778"/>
      <c r="AO398" s="778"/>
      <c r="AP398" s="778"/>
      <c r="AQ398" s="778"/>
      <c r="AR398" s="778"/>
      <c r="AS398" s="778"/>
      <c r="AT398" s="778"/>
      <c r="AU398" s="778"/>
      <c r="AV398" s="778"/>
      <c r="AW398" s="778"/>
      <c r="AX398" s="778"/>
      <c r="AY398" s="778"/>
      <c r="AZ398" s="778"/>
      <c r="BA398" s="778"/>
      <c r="BB398" s="778"/>
      <c r="BC398" s="778"/>
      <c r="BD398" s="778"/>
      <c r="BE398" s="778"/>
      <c r="BF398" s="778"/>
      <c r="BG398" s="778"/>
      <c r="BH398" s="778"/>
      <c r="BI398" s="778"/>
      <c r="BJ398" s="778"/>
      <c r="BK398" s="778"/>
      <c r="BL398" s="778"/>
      <c r="BM398" s="778"/>
      <c r="BN398" s="778"/>
      <c r="BO398" s="778"/>
      <c r="BP398" s="778"/>
      <c r="BQ398" s="778"/>
      <c r="BR398" s="778"/>
      <c r="BS398" s="778"/>
      <c r="BT398" s="778"/>
      <c r="BU398" s="778"/>
      <c r="BV398" s="778"/>
      <c r="BW398" s="778"/>
      <c r="BX398" s="778"/>
      <c r="BY398" s="778"/>
      <c r="BZ398" s="778"/>
      <c r="CA398" s="778"/>
      <c r="CB398" s="778"/>
      <c r="CC398" s="778"/>
      <c r="CD398" s="778"/>
      <c r="CE398" s="778"/>
      <c r="CF398" s="778"/>
      <c r="CG398" s="778"/>
      <c r="CH398" s="778"/>
      <c r="CI398" s="778"/>
      <c r="CJ398" s="778"/>
      <c r="CK398" s="778"/>
      <c r="CL398" s="778"/>
      <c r="CM398" s="778"/>
      <c r="CN398" s="778"/>
      <c r="CO398" s="778"/>
      <c r="CP398" s="778"/>
      <c r="CQ398" s="778"/>
      <c r="CR398" s="778"/>
      <c r="CS398" s="778"/>
      <c r="CT398" s="778"/>
      <c r="CU398" s="778"/>
      <c r="CV398" s="778"/>
      <c r="CW398" s="778"/>
      <c r="CX398" s="778"/>
      <c r="CY398" s="778"/>
      <c r="CZ398" s="778"/>
      <c r="DA398" s="778"/>
      <c r="DB398" s="778"/>
      <c r="DC398" s="778"/>
      <c r="DD398" s="778"/>
      <c r="DE398" s="778"/>
      <c r="DF398" s="778"/>
      <c r="DG398" s="778"/>
      <c r="DH398" s="778"/>
      <c r="DI398" s="778"/>
      <c r="DJ398" s="778"/>
      <c r="DK398" s="778"/>
      <c r="DL398" s="778"/>
      <c r="DM398" s="778"/>
      <c r="DN398" s="778"/>
      <c r="DO398" s="778"/>
      <c r="DP398" s="778"/>
      <c r="DQ398" s="778"/>
      <c r="DR398" s="778"/>
      <c r="DS398" s="778"/>
      <c r="DT398" s="779"/>
      <c r="DU398" s="779"/>
      <c r="DV398" s="779"/>
      <c r="DW398" s="779"/>
      <c r="DX398" s="779"/>
      <c r="DY398" s="779"/>
      <c r="DZ398" s="779"/>
      <c r="EA398" s="779"/>
      <c r="EB398" s="779"/>
      <c r="EC398" s="779"/>
      <c r="ED398" s="779"/>
      <c r="EE398" s="779"/>
      <c r="EF398" s="779"/>
      <c r="EG398" s="779"/>
      <c r="EH398" s="779"/>
      <c r="EI398" s="779"/>
      <c r="EJ398" s="779"/>
      <c r="EK398" s="779"/>
      <c r="EL398" s="779"/>
      <c r="EM398" s="779"/>
      <c r="EN398" s="779"/>
      <c r="EO398" s="779"/>
      <c r="EP398" s="779"/>
      <c r="EQ398" s="779"/>
      <c r="ER398" s="779"/>
      <c r="ES398" s="779"/>
      <c r="ET398" s="779"/>
      <c r="EU398" s="779"/>
      <c r="EV398" s="779"/>
      <c r="EW398" s="779"/>
      <c r="EX398" s="779"/>
      <c r="EY398" s="779"/>
      <c r="EZ398" s="779"/>
      <c r="FA398" s="779"/>
      <c r="FB398" s="779"/>
      <c r="FC398" s="779"/>
    </row>
    <row r="399" spans="1:159" ht="22">
      <c r="A399" s="778"/>
      <c r="B399" s="778"/>
      <c r="C399" s="778"/>
      <c r="D399" s="778"/>
      <c r="E399" s="778"/>
      <c r="F399" s="778"/>
      <c r="G399" s="778"/>
      <c r="H399" s="778"/>
      <c r="I399" s="778"/>
      <c r="J399" s="778"/>
      <c r="K399" s="778"/>
      <c r="L399" s="778"/>
      <c r="M399" s="778"/>
      <c r="N399" s="778"/>
      <c r="O399" s="778"/>
      <c r="P399" s="778"/>
      <c r="Q399" s="778"/>
      <c r="R399" s="778"/>
      <c r="S399" s="778"/>
      <c r="T399" s="778"/>
      <c r="U399" s="778"/>
      <c r="V399" s="778"/>
      <c r="W399" s="778"/>
      <c r="X399" s="778"/>
      <c r="Y399" s="778"/>
      <c r="Z399" s="778"/>
      <c r="AA399" s="778"/>
      <c r="AB399" s="778"/>
      <c r="AC399" s="778"/>
      <c r="AD399" s="778"/>
      <c r="AE399" s="778"/>
      <c r="AF399" s="778"/>
      <c r="AG399" s="778"/>
      <c r="AH399" s="778"/>
      <c r="AI399" s="778"/>
      <c r="AJ399" s="778"/>
      <c r="AK399" s="778"/>
      <c r="AL399" s="778"/>
      <c r="AM399" s="778"/>
      <c r="AN399" s="778"/>
      <c r="AO399" s="778"/>
      <c r="AP399" s="778"/>
      <c r="AQ399" s="778"/>
      <c r="AR399" s="778"/>
      <c r="AS399" s="778"/>
      <c r="AT399" s="778"/>
      <c r="AU399" s="778"/>
      <c r="AV399" s="778"/>
      <c r="AW399" s="778"/>
      <c r="AX399" s="778"/>
      <c r="AY399" s="778"/>
      <c r="AZ399" s="778"/>
      <c r="BA399" s="778"/>
      <c r="BB399" s="778"/>
      <c r="BC399" s="778"/>
      <c r="BD399" s="778"/>
      <c r="BE399" s="778"/>
      <c r="BF399" s="778"/>
      <c r="BG399" s="778"/>
      <c r="BH399" s="778"/>
      <c r="BI399" s="778"/>
      <c r="BJ399" s="778"/>
      <c r="BK399" s="778"/>
      <c r="BL399" s="778"/>
      <c r="BM399" s="778"/>
      <c r="BN399" s="778"/>
      <c r="BO399" s="778"/>
      <c r="BP399" s="778"/>
      <c r="BQ399" s="778"/>
      <c r="BR399" s="778"/>
      <c r="BS399" s="778"/>
      <c r="BT399" s="778"/>
      <c r="BU399" s="778"/>
      <c r="BV399" s="778"/>
      <c r="BW399" s="778"/>
      <c r="BX399" s="778"/>
      <c r="BY399" s="778"/>
      <c r="BZ399" s="778"/>
      <c r="CA399" s="778"/>
      <c r="CB399" s="778"/>
      <c r="CC399" s="778"/>
      <c r="CD399" s="778"/>
      <c r="CE399" s="778"/>
      <c r="CF399" s="778"/>
      <c r="CG399" s="778"/>
      <c r="CH399" s="778"/>
      <c r="CI399" s="778"/>
      <c r="CJ399" s="778"/>
      <c r="CK399" s="778"/>
      <c r="CL399" s="778"/>
      <c r="CM399" s="778"/>
      <c r="CN399" s="778"/>
      <c r="CO399" s="778"/>
      <c r="CP399" s="778"/>
      <c r="CQ399" s="778"/>
      <c r="CR399" s="778"/>
      <c r="CS399" s="778"/>
      <c r="CT399" s="778"/>
      <c r="CU399" s="778"/>
      <c r="CV399" s="778"/>
      <c r="CW399" s="778"/>
      <c r="CX399" s="778"/>
      <c r="CY399" s="778"/>
      <c r="CZ399" s="778"/>
      <c r="DA399" s="778"/>
      <c r="DB399" s="778"/>
      <c r="DC399" s="778"/>
      <c r="DD399" s="778"/>
      <c r="DE399" s="778"/>
      <c r="DF399" s="778"/>
      <c r="DG399" s="778"/>
      <c r="DH399" s="778"/>
      <c r="DI399" s="778"/>
      <c r="DJ399" s="778"/>
      <c r="DK399" s="778"/>
      <c r="DL399" s="778"/>
      <c r="DM399" s="778"/>
      <c r="DN399" s="778"/>
      <c r="DO399" s="778"/>
      <c r="DP399" s="778"/>
      <c r="DQ399" s="778"/>
      <c r="DR399" s="778"/>
      <c r="DS399" s="778"/>
      <c r="DT399" s="779"/>
      <c r="DU399" s="779"/>
      <c r="DV399" s="779"/>
      <c r="DW399" s="779"/>
      <c r="DX399" s="779"/>
      <c r="DY399" s="779"/>
      <c r="DZ399" s="779"/>
      <c r="EA399" s="779"/>
      <c r="EB399" s="779"/>
      <c r="EC399" s="779"/>
      <c r="ED399" s="779"/>
      <c r="EE399" s="779"/>
      <c r="EF399" s="779"/>
      <c r="EG399" s="779"/>
      <c r="EH399" s="779"/>
      <c r="EI399" s="779"/>
      <c r="EJ399" s="779"/>
      <c r="EK399" s="779"/>
      <c r="EL399" s="779"/>
      <c r="EM399" s="779"/>
      <c r="EN399" s="779"/>
      <c r="EO399" s="779"/>
      <c r="EP399" s="779"/>
      <c r="EQ399" s="779"/>
      <c r="ER399" s="779"/>
      <c r="ES399" s="779"/>
      <c r="ET399" s="779"/>
      <c r="EU399" s="779"/>
      <c r="EV399" s="779"/>
      <c r="EW399" s="779"/>
      <c r="EX399" s="779"/>
      <c r="EY399" s="779"/>
      <c r="EZ399" s="779"/>
      <c r="FA399" s="779"/>
      <c r="FB399" s="779"/>
      <c r="FC399" s="779"/>
    </row>
    <row r="400" spans="1:159" ht="22">
      <c r="A400" s="778"/>
      <c r="B400" s="778"/>
      <c r="C400" s="778"/>
      <c r="D400" s="778"/>
      <c r="E400" s="778"/>
      <c r="F400" s="778"/>
      <c r="G400" s="778"/>
      <c r="H400" s="778"/>
      <c r="I400" s="778"/>
      <c r="J400" s="778"/>
      <c r="K400" s="778"/>
      <c r="L400" s="778"/>
      <c r="M400" s="778"/>
      <c r="N400" s="778"/>
      <c r="O400" s="778"/>
      <c r="P400" s="778"/>
      <c r="Q400" s="778"/>
      <c r="R400" s="778"/>
      <c r="S400" s="778"/>
      <c r="T400" s="778"/>
      <c r="U400" s="778"/>
      <c r="V400" s="778"/>
      <c r="W400" s="778"/>
      <c r="X400" s="778"/>
      <c r="Y400" s="778"/>
      <c r="Z400" s="778"/>
      <c r="AA400" s="778"/>
      <c r="AB400" s="778"/>
      <c r="AC400" s="778"/>
      <c r="AD400" s="778"/>
      <c r="AE400" s="778"/>
      <c r="AF400" s="778"/>
      <c r="AG400" s="778"/>
      <c r="AH400" s="778"/>
      <c r="AI400" s="778"/>
      <c r="AJ400" s="778"/>
      <c r="AK400" s="778"/>
      <c r="AL400" s="778"/>
      <c r="AM400" s="778"/>
      <c r="AN400" s="778"/>
      <c r="AO400" s="778"/>
      <c r="AP400" s="778"/>
      <c r="AQ400" s="778"/>
      <c r="AR400" s="778"/>
      <c r="AS400" s="778"/>
      <c r="AT400" s="778"/>
      <c r="AU400" s="778"/>
      <c r="AV400" s="778"/>
      <c r="AW400" s="778"/>
      <c r="AX400" s="778"/>
      <c r="AY400" s="778"/>
      <c r="AZ400" s="778"/>
      <c r="BA400" s="778"/>
      <c r="BB400" s="778"/>
      <c r="BC400" s="778"/>
      <c r="BD400" s="778"/>
      <c r="BE400" s="778"/>
      <c r="BF400" s="778"/>
      <c r="BG400" s="778"/>
      <c r="BH400" s="778"/>
      <c r="BI400" s="778"/>
      <c r="BJ400" s="778"/>
      <c r="BK400" s="778"/>
      <c r="BL400" s="778"/>
      <c r="BM400" s="778"/>
      <c r="BN400" s="778"/>
      <c r="BO400" s="778"/>
      <c r="BP400" s="778"/>
      <c r="BQ400" s="778"/>
      <c r="BR400" s="778"/>
      <c r="BS400" s="778"/>
      <c r="BT400" s="778"/>
      <c r="BU400" s="778"/>
      <c r="BV400" s="778"/>
      <c r="BW400" s="778"/>
      <c r="BX400" s="778"/>
      <c r="BY400" s="778"/>
      <c r="BZ400" s="778"/>
      <c r="CA400" s="778"/>
      <c r="CB400" s="778"/>
      <c r="CC400" s="778"/>
      <c r="CD400" s="778"/>
      <c r="CE400" s="778"/>
      <c r="CF400" s="778"/>
      <c r="CG400" s="778"/>
      <c r="CH400" s="778"/>
      <c r="CI400" s="778"/>
      <c r="CJ400" s="778"/>
      <c r="CK400" s="778"/>
      <c r="CL400" s="778"/>
      <c r="CM400" s="778"/>
      <c r="CN400" s="778"/>
      <c r="CO400" s="778"/>
      <c r="CP400" s="778"/>
      <c r="CQ400" s="778"/>
      <c r="CR400" s="778"/>
      <c r="CS400" s="778"/>
      <c r="CT400" s="778"/>
      <c r="CU400" s="778"/>
      <c r="CV400" s="778"/>
      <c r="CW400" s="778"/>
      <c r="CX400" s="778"/>
      <c r="CY400" s="778"/>
      <c r="CZ400" s="778"/>
      <c r="DA400" s="778"/>
      <c r="DB400" s="778"/>
      <c r="DC400" s="778"/>
      <c r="DD400" s="778"/>
      <c r="DE400" s="778"/>
      <c r="DF400" s="778"/>
      <c r="DG400" s="778"/>
      <c r="DH400" s="778"/>
      <c r="DI400" s="778"/>
      <c r="DJ400" s="778"/>
      <c r="DK400" s="778"/>
      <c r="DL400" s="778"/>
      <c r="DM400" s="778"/>
      <c r="DN400" s="778"/>
      <c r="DO400" s="778"/>
      <c r="DP400" s="778"/>
      <c r="DQ400" s="778"/>
      <c r="DR400" s="778"/>
      <c r="DS400" s="778"/>
      <c r="DT400" s="779"/>
      <c r="DU400" s="779"/>
      <c r="DV400" s="779"/>
      <c r="DW400" s="779"/>
      <c r="DX400" s="779"/>
      <c r="DY400" s="779"/>
      <c r="DZ400" s="779"/>
      <c r="EA400" s="779"/>
      <c r="EB400" s="779"/>
      <c r="EC400" s="779"/>
      <c r="ED400" s="779"/>
      <c r="EE400" s="779"/>
      <c r="EF400" s="779"/>
      <c r="EG400" s="779"/>
      <c r="EH400" s="779"/>
      <c r="EI400" s="779"/>
      <c r="EJ400" s="779"/>
      <c r="EK400" s="779"/>
      <c r="EL400" s="779"/>
      <c r="EM400" s="779"/>
      <c r="EN400" s="779"/>
      <c r="EO400" s="779"/>
      <c r="EP400" s="779"/>
      <c r="EQ400" s="779"/>
      <c r="ER400" s="779"/>
      <c r="ES400" s="779"/>
      <c r="ET400" s="779"/>
      <c r="EU400" s="779"/>
      <c r="EV400" s="779"/>
      <c r="EW400" s="779"/>
      <c r="EX400" s="779"/>
      <c r="EY400" s="779"/>
      <c r="EZ400" s="779"/>
      <c r="FA400" s="779"/>
      <c r="FB400" s="779"/>
      <c r="FC400" s="779"/>
    </row>
    <row r="401" spans="1:159" ht="22">
      <c r="A401" s="778"/>
      <c r="B401" s="778"/>
      <c r="C401" s="778"/>
      <c r="D401" s="778"/>
      <c r="E401" s="778"/>
      <c r="F401" s="778"/>
      <c r="G401" s="778"/>
      <c r="H401" s="778"/>
      <c r="I401" s="778"/>
      <c r="J401" s="778"/>
      <c r="K401" s="778"/>
      <c r="L401" s="778"/>
      <c r="M401" s="778"/>
      <c r="N401" s="778"/>
      <c r="O401" s="778"/>
      <c r="P401" s="778"/>
      <c r="Q401" s="778"/>
      <c r="R401" s="778"/>
      <c r="S401" s="778"/>
      <c r="T401" s="778"/>
      <c r="U401" s="778"/>
      <c r="V401" s="778"/>
      <c r="W401" s="778"/>
      <c r="X401" s="778"/>
      <c r="Y401" s="778"/>
      <c r="Z401" s="778"/>
      <c r="AA401" s="778"/>
      <c r="AB401" s="778"/>
      <c r="AC401" s="778"/>
      <c r="AD401" s="778"/>
      <c r="AE401" s="778"/>
      <c r="AF401" s="778"/>
      <c r="AG401" s="778"/>
      <c r="AH401" s="778"/>
      <c r="AI401" s="778"/>
      <c r="AJ401" s="778"/>
      <c r="AK401" s="778"/>
      <c r="AL401" s="778"/>
      <c r="AM401" s="778"/>
      <c r="AN401" s="778"/>
      <c r="AO401" s="778"/>
      <c r="AP401" s="778"/>
      <c r="AQ401" s="778"/>
      <c r="AR401" s="778"/>
      <c r="AS401" s="778"/>
      <c r="AT401" s="778"/>
      <c r="AU401" s="778"/>
      <c r="AV401" s="778"/>
      <c r="AW401" s="778"/>
      <c r="AX401" s="778"/>
      <c r="AY401" s="778"/>
      <c r="AZ401" s="778"/>
      <c r="BA401" s="778"/>
      <c r="BB401" s="778"/>
      <c r="BC401" s="778"/>
      <c r="BD401" s="778"/>
      <c r="BE401" s="778"/>
      <c r="BF401" s="778"/>
      <c r="BG401" s="778"/>
      <c r="BH401" s="778"/>
      <c r="BI401" s="778"/>
      <c r="BJ401" s="778"/>
      <c r="BK401" s="778"/>
      <c r="BL401" s="778"/>
      <c r="BM401" s="778"/>
      <c r="BN401" s="778"/>
      <c r="BO401" s="778"/>
      <c r="BP401" s="778"/>
      <c r="BQ401" s="778"/>
      <c r="BR401" s="778"/>
      <c r="BS401" s="778"/>
      <c r="BT401" s="778"/>
      <c r="BU401" s="778"/>
      <c r="BV401" s="778"/>
      <c r="BW401" s="778"/>
      <c r="BX401" s="778"/>
      <c r="BY401" s="778"/>
      <c r="BZ401" s="778"/>
      <c r="CA401" s="778"/>
      <c r="CB401" s="778"/>
      <c r="CC401" s="778"/>
      <c r="CD401" s="778"/>
      <c r="CE401" s="778"/>
      <c r="CF401" s="778"/>
      <c r="CG401" s="778"/>
      <c r="CH401" s="778"/>
      <c r="CI401" s="778"/>
      <c r="CJ401" s="778"/>
      <c r="CK401" s="778"/>
      <c r="CL401" s="778"/>
      <c r="CM401" s="778"/>
      <c r="CN401" s="778"/>
      <c r="CO401" s="778"/>
      <c r="CP401" s="778"/>
      <c r="CQ401" s="778"/>
      <c r="CR401" s="778"/>
      <c r="CS401" s="778"/>
      <c r="CT401" s="778"/>
      <c r="CU401" s="778"/>
      <c r="CV401" s="778"/>
      <c r="CW401" s="778"/>
      <c r="CX401" s="778"/>
      <c r="CY401" s="778"/>
      <c r="CZ401" s="778"/>
      <c r="DA401" s="778"/>
      <c r="DB401" s="778"/>
      <c r="DC401" s="778"/>
      <c r="DD401" s="778"/>
      <c r="DE401" s="778"/>
      <c r="DF401" s="778"/>
      <c r="DG401" s="778"/>
      <c r="DH401" s="778"/>
      <c r="DI401" s="778"/>
      <c r="DJ401" s="778"/>
      <c r="DK401" s="778"/>
      <c r="DL401" s="778"/>
      <c r="DM401" s="778"/>
      <c r="DN401" s="778"/>
      <c r="DO401" s="778"/>
      <c r="DP401" s="778"/>
      <c r="DQ401" s="778"/>
      <c r="DR401" s="778"/>
      <c r="DS401" s="778"/>
      <c r="DT401" s="779"/>
      <c r="DU401" s="779"/>
      <c r="DV401" s="779"/>
      <c r="DW401" s="779"/>
      <c r="DX401" s="779"/>
      <c r="DY401" s="779"/>
      <c r="DZ401" s="779"/>
      <c r="EA401" s="779"/>
      <c r="EB401" s="779"/>
      <c r="EC401" s="779"/>
      <c r="ED401" s="779"/>
      <c r="EE401" s="779"/>
      <c r="EF401" s="779"/>
      <c r="EG401" s="779"/>
      <c r="EH401" s="779"/>
      <c r="EI401" s="779"/>
      <c r="EJ401" s="779"/>
      <c r="EK401" s="779"/>
      <c r="EL401" s="779"/>
      <c r="EM401" s="779"/>
      <c r="EN401" s="779"/>
      <c r="EO401" s="779"/>
      <c r="EP401" s="779"/>
      <c r="EQ401" s="779"/>
      <c r="ER401" s="779"/>
      <c r="ES401" s="779"/>
      <c r="ET401" s="779"/>
      <c r="EU401" s="779"/>
      <c r="EV401" s="779"/>
      <c r="EW401" s="779"/>
      <c r="EX401" s="779"/>
      <c r="EY401" s="779"/>
      <c r="EZ401" s="779"/>
      <c r="FA401" s="779"/>
      <c r="FB401" s="779"/>
      <c r="FC401" s="779"/>
    </row>
    <row r="402" spans="1:159" ht="22">
      <c r="A402" s="778"/>
      <c r="B402" s="778"/>
      <c r="C402" s="778"/>
      <c r="D402" s="778"/>
      <c r="E402" s="778"/>
      <c r="F402" s="778"/>
      <c r="G402" s="778"/>
      <c r="H402" s="778"/>
      <c r="I402" s="778"/>
      <c r="J402" s="778"/>
      <c r="K402" s="778"/>
      <c r="L402" s="778"/>
      <c r="M402" s="778"/>
      <c r="N402" s="778"/>
      <c r="O402" s="778"/>
      <c r="P402" s="778"/>
      <c r="Q402" s="778"/>
      <c r="R402" s="778"/>
      <c r="S402" s="778"/>
      <c r="T402" s="778"/>
      <c r="U402" s="778"/>
      <c r="V402" s="778"/>
      <c r="W402" s="778"/>
      <c r="X402" s="778"/>
      <c r="Y402" s="778"/>
      <c r="Z402" s="778"/>
      <c r="AA402" s="778"/>
      <c r="AB402" s="778"/>
      <c r="AC402" s="778"/>
      <c r="AD402" s="778"/>
      <c r="AE402" s="778"/>
      <c r="AF402" s="778"/>
      <c r="AG402" s="778"/>
      <c r="AH402" s="778"/>
      <c r="AI402" s="778"/>
      <c r="AJ402" s="778"/>
      <c r="AK402" s="778"/>
      <c r="AL402" s="778"/>
      <c r="AM402" s="778"/>
      <c r="AN402" s="778"/>
      <c r="AO402" s="778"/>
      <c r="AP402" s="778"/>
      <c r="AQ402" s="778"/>
      <c r="AR402" s="778"/>
      <c r="AS402" s="778"/>
      <c r="AT402" s="778"/>
      <c r="AU402" s="778"/>
      <c r="AV402" s="778"/>
      <c r="AW402" s="778"/>
      <c r="AX402" s="778"/>
      <c r="AY402" s="778"/>
      <c r="AZ402" s="778"/>
      <c r="BA402" s="778"/>
      <c r="BB402" s="778"/>
      <c r="BC402" s="778"/>
      <c r="BD402" s="778"/>
      <c r="BE402" s="778"/>
      <c r="BF402" s="778"/>
      <c r="BG402" s="778"/>
      <c r="BH402" s="778"/>
      <c r="BI402" s="778"/>
      <c r="BJ402" s="778"/>
      <c r="BK402" s="778"/>
      <c r="BL402" s="778"/>
      <c r="BM402" s="778"/>
      <c r="BN402" s="778"/>
      <c r="BO402" s="778"/>
      <c r="BP402" s="778"/>
      <c r="BQ402" s="778"/>
      <c r="BR402" s="778"/>
      <c r="BS402" s="778"/>
      <c r="BT402" s="778"/>
      <c r="BU402" s="778"/>
      <c r="BV402" s="778"/>
      <c r="BW402" s="778"/>
      <c r="BX402" s="778"/>
      <c r="BY402" s="778"/>
      <c r="BZ402" s="778"/>
      <c r="CA402" s="778"/>
      <c r="CB402" s="778"/>
      <c r="CC402" s="778"/>
      <c r="CD402" s="778"/>
      <c r="CE402" s="778"/>
      <c r="CF402" s="778"/>
      <c r="CG402" s="778"/>
      <c r="CH402" s="778"/>
      <c r="CI402" s="778"/>
      <c r="CJ402" s="778"/>
      <c r="CK402" s="778"/>
      <c r="CL402" s="778"/>
      <c r="CM402" s="778"/>
      <c r="CN402" s="778"/>
      <c r="CO402" s="778"/>
      <c r="CP402" s="778"/>
      <c r="CQ402" s="778"/>
      <c r="CR402" s="778"/>
      <c r="CS402" s="778"/>
      <c r="CT402" s="778"/>
      <c r="CU402" s="778"/>
      <c r="CV402" s="778"/>
      <c r="CW402" s="778"/>
      <c r="CX402" s="778"/>
      <c r="CY402" s="778"/>
      <c r="CZ402" s="778"/>
      <c r="DA402" s="778"/>
      <c r="DB402" s="778"/>
      <c r="DC402" s="778"/>
      <c r="DD402" s="778"/>
      <c r="DE402" s="778"/>
      <c r="DF402" s="778"/>
      <c r="DG402" s="778"/>
      <c r="DH402" s="778"/>
      <c r="DI402" s="778"/>
      <c r="DJ402" s="778"/>
      <c r="DK402" s="778"/>
      <c r="DL402" s="778"/>
      <c r="DM402" s="778"/>
      <c r="DN402" s="778"/>
      <c r="DO402" s="778"/>
      <c r="DP402" s="778"/>
      <c r="DQ402" s="778"/>
      <c r="DR402" s="778"/>
      <c r="DS402" s="778"/>
      <c r="DT402" s="779"/>
      <c r="DU402" s="779"/>
      <c r="DV402" s="779"/>
      <c r="DW402" s="779"/>
      <c r="DX402" s="779"/>
      <c r="DY402" s="779"/>
      <c r="DZ402" s="779"/>
      <c r="EA402" s="779"/>
      <c r="EB402" s="779"/>
      <c r="EC402" s="779"/>
      <c r="ED402" s="779"/>
      <c r="EE402" s="779"/>
      <c r="EF402" s="779"/>
      <c r="EG402" s="779"/>
      <c r="EH402" s="779"/>
      <c r="EI402" s="779"/>
      <c r="EJ402" s="779"/>
      <c r="EK402" s="779"/>
      <c r="EL402" s="779"/>
      <c r="EM402" s="779"/>
      <c r="EN402" s="779"/>
      <c r="EO402" s="779"/>
      <c r="EP402" s="779"/>
      <c r="EQ402" s="779"/>
      <c r="ER402" s="779"/>
      <c r="ES402" s="779"/>
      <c r="ET402" s="779"/>
      <c r="EU402" s="779"/>
      <c r="EV402" s="779"/>
      <c r="EW402" s="779"/>
      <c r="EX402" s="779"/>
      <c r="EY402" s="779"/>
      <c r="EZ402" s="779"/>
      <c r="FA402" s="779"/>
      <c r="FB402" s="779"/>
      <c r="FC402" s="779"/>
    </row>
    <row r="403" spans="1:159" ht="22">
      <c r="A403" s="778"/>
      <c r="B403" s="778"/>
      <c r="C403" s="778"/>
      <c r="D403" s="778"/>
      <c r="E403" s="778"/>
      <c r="F403" s="778"/>
      <c r="G403" s="778"/>
      <c r="H403" s="778"/>
      <c r="I403" s="778"/>
      <c r="J403" s="778"/>
      <c r="K403" s="778"/>
      <c r="L403" s="778"/>
      <c r="M403" s="778"/>
      <c r="N403" s="778"/>
      <c r="O403" s="778"/>
      <c r="P403" s="778"/>
      <c r="Q403" s="778"/>
      <c r="R403" s="778"/>
      <c r="S403" s="778"/>
      <c r="T403" s="778"/>
      <c r="U403" s="778"/>
      <c r="V403" s="778"/>
      <c r="W403" s="778"/>
      <c r="X403" s="778"/>
      <c r="Y403" s="778"/>
      <c r="Z403" s="778"/>
      <c r="AA403" s="778"/>
      <c r="AB403" s="778"/>
      <c r="AC403" s="778"/>
      <c r="AD403" s="778"/>
      <c r="AE403" s="778"/>
      <c r="AF403" s="778"/>
      <c r="AG403" s="778"/>
      <c r="AH403" s="778"/>
      <c r="AI403" s="778"/>
      <c r="AJ403" s="778"/>
      <c r="AK403" s="778"/>
      <c r="AL403" s="778"/>
      <c r="AM403" s="778"/>
      <c r="AN403" s="778"/>
      <c r="AO403" s="778"/>
      <c r="AP403" s="778"/>
      <c r="AQ403" s="778"/>
      <c r="AR403" s="778"/>
      <c r="AS403" s="778"/>
      <c r="AT403" s="778"/>
      <c r="AU403" s="778"/>
      <c r="AV403" s="778"/>
      <c r="AW403" s="778"/>
      <c r="AX403" s="778"/>
      <c r="AY403" s="778"/>
      <c r="AZ403" s="778"/>
      <c r="BA403" s="778"/>
      <c r="BB403" s="778"/>
      <c r="BC403" s="778"/>
      <c r="BD403" s="778"/>
      <c r="BE403" s="778"/>
      <c r="BF403" s="778"/>
      <c r="BG403" s="778"/>
      <c r="BH403" s="778"/>
      <c r="BI403" s="778"/>
      <c r="BJ403" s="778"/>
      <c r="BK403" s="778"/>
      <c r="BL403" s="778"/>
      <c r="BM403" s="778"/>
      <c r="BN403" s="778"/>
      <c r="BO403" s="778"/>
      <c r="BP403" s="778"/>
      <c r="BQ403" s="778"/>
      <c r="BR403" s="778"/>
      <c r="BS403" s="778"/>
      <c r="BT403" s="778"/>
      <c r="BU403" s="778"/>
      <c r="BV403" s="778"/>
      <c r="BW403" s="778"/>
      <c r="BX403" s="778"/>
      <c r="BY403" s="778"/>
      <c r="BZ403" s="778"/>
      <c r="CA403" s="778"/>
      <c r="CB403" s="778"/>
      <c r="CC403" s="778"/>
      <c r="CD403" s="778"/>
      <c r="CE403" s="778"/>
      <c r="CF403" s="778"/>
      <c r="CG403" s="778"/>
      <c r="CH403" s="778"/>
      <c r="CI403" s="778"/>
      <c r="CJ403" s="778"/>
      <c r="CK403" s="778"/>
      <c r="CL403" s="778"/>
      <c r="CM403" s="778"/>
      <c r="CN403" s="778"/>
      <c r="CO403" s="778"/>
      <c r="CP403" s="778"/>
      <c r="CQ403" s="778"/>
      <c r="CR403" s="778"/>
      <c r="CS403" s="778"/>
      <c r="CT403" s="778"/>
      <c r="CU403" s="778"/>
      <c r="CV403" s="778"/>
      <c r="CW403" s="778"/>
      <c r="CX403" s="778"/>
      <c r="CY403" s="778"/>
      <c r="CZ403" s="778"/>
      <c r="DA403" s="778"/>
      <c r="DB403" s="778"/>
      <c r="DC403" s="778"/>
      <c r="DD403" s="778"/>
      <c r="DE403" s="778"/>
      <c r="DF403" s="778"/>
      <c r="DG403" s="778"/>
      <c r="DH403" s="778"/>
      <c r="DI403" s="778"/>
      <c r="DJ403" s="778"/>
      <c r="DK403" s="778"/>
      <c r="DL403" s="778"/>
      <c r="DM403" s="778"/>
      <c r="DN403" s="778"/>
      <c r="DO403" s="778"/>
      <c r="DP403" s="778"/>
      <c r="DQ403" s="778"/>
      <c r="DR403" s="778"/>
      <c r="DS403" s="778"/>
      <c r="DT403" s="779"/>
      <c r="DU403" s="779"/>
      <c r="DV403" s="779"/>
      <c r="DW403" s="779"/>
      <c r="DX403" s="779"/>
      <c r="DY403" s="779"/>
      <c r="DZ403" s="779"/>
      <c r="EA403" s="779"/>
      <c r="EB403" s="779"/>
      <c r="EC403" s="779"/>
      <c r="ED403" s="779"/>
      <c r="EE403" s="779"/>
      <c r="EF403" s="779"/>
      <c r="EG403" s="779"/>
      <c r="EH403" s="779"/>
      <c r="EI403" s="779"/>
      <c r="EJ403" s="779"/>
      <c r="EK403" s="779"/>
      <c r="EL403" s="779"/>
      <c r="EM403" s="779"/>
      <c r="EN403" s="779"/>
      <c r="EO403" s="779"/>
      <c r="EP403" s="779"/>
      <c r="EQ403" s="779"/>
      <c r="ER403" s="779"/>
      <c r="ES403" s="779"/>
      <c r="ET403" s="779"/>
      <c r="EU403" s="779"/>
      <c r="EV403" s="779"/>
      <c r="EW403" s="779"/>
      <c r="EX403" s="779"/>
      <c r="EY403" s="779"/>
      <c r="EZ403" s="779"/>
      <c r="FA403" s="779"/>
      <c r="FB403" s="779"/>
      <c r="FC403" s="779"/>
    </row>
    <row r="404" spans="1:159" ht="22">
      <c r="A404" s="778"/>
      <c r="B404" s="778"/>
      <c r="C404" s="778"/>
      <c r="D404" s="778"/>
      <c r="E404" s="778"/>
      <c r="F404" s="778"/>
      <c r="G404" s="778"/>
      <c r="H404" s="778"/>
      <c r="I404" s="778"/>
      <c r="J404" s="778"/>
      <c r="K404" s="778"/>
      <c r="L404" s="778"/>
      <c r="M404" s="778"/>
      <c r="N404" s="778"/>
      <c r="O404" s="778"/>
      <c r="P404" s="778"/>
      <c r="Q404" s="778"/>
      <c r="R404" s="778"/>
      <c r="S404" s="778"/>
      <c r="T404" s="778"/>
      <c r="U404" s="778"/>
      <c r="V404" s="778"/>
      <c r="W404" s="778"/>
      <c r="X404" s="778"/>
      <c r="Y404" s="778"/>
      <c r="Z404" s="778"/>
      <c r="AA404" s="778"/>
      <c r="AB404" s="778"/>
      <c r="AC404" s="778"/>
      <c r="AD404" s="778"/>
      <c r="AE404" s="778"/>
      <c r="AF404" s="778"/>
      <c r="AG404" s="778"/>
      <c r="AH404" s="778"/>
      <c r="AI404" s="778"/>
      <c r="AJ404" s="778"/>
      <c r="AK404" s="778"/>
      <c r="AL404" s="778"/>
      <c r="AM404" s="778"/>
      <c r="AN404" s="778"/>
      <c r="AO404" s="778"/>
      <c r="AP404" s="778"/>
      <c r="AQ404" s="778"/>
      <c r="AR404" s="778"/>
      <c r="AS404" s="778"/>
      <c r="AT404" s="778"/>
      <c r="AU404" s="778"/>
      <c r="AV404" s="778"/>
      <c r="AW404" s="778"/>
      <c r="AX404" s="778"/>
      <c r="AY404" s="778"/>
      <c r="AZ404" s="778"/>
      <c r="BA404" s="778"/>
      <c r="BB404" s="778"/>
      <c r="BC404" s="778"/>
      <c r="BD404" s="778"/>
      <c r="BE404" s="778"/>
      <c r="BF404" s="778"/>
      <c r="BG404" s="778"/>
      <c r="BH404" s="778"/>
      <c r="BI404" s="778"/>
      <c r="BJ404" s="778"/>
      <c r="BK404" s="778"/>
      <c r="BL404" s="778"/>
      <c r="BM404" s="778"/>
      <c r="BN404" s="778"/>
      <c r="BO404" s="778"/>
      <c r="BP404" s="778"/>
      <c r="BQ404" s="778"/>
      <c r="BR404" s="778"/>
      <c r="BS404" s="778"/>
      <c r="BT404" s="778"/>
      <c r="BU404" s="778"/>
      <c r="BV404" s="778"/>
      <c r="BW404" s="778"/>
      <c r="BX404" s="778"/>
      <c r="BY404" s="778"/>
      <c r="BZ404" s="778"/>
      <c r="CA404" s="778"/>
      <c r="CB404" s="778"/>
      <c r="CC404" s="778"/>
      <c r="CD404" s="778"/>
      <c r="CE404" s="778"/>
      <c r="CF404" s="778"/>
      <c r="CG404" s="778"/>
      <c r="CH404" s="778"/>
      <c r="CI404" s="778"/>
      <c r="CJ404" s="778"/>
      <c r="CK404" s="778"/>
      <c r="CL404" s="778"/>
      <c r="CM404" s="778"/>
      <c r="CN404" s="778"/>
      <c r="CO404" s="778"/>
      <c r="CP404" s="778"/>
      <c r="CQ404" s="778"/>
      <c r="CR404" s="778"/>
      <c r="CS404" s="778"/>
      <c r="CT404" s="778"/>
      <c r="CU404" s="778"/>
      <c r="CV404" s="778"/>
      <c r="CW404" s="778"/>
      <c r="CX404" s="778"/>
      <c r="CY404" s="778"/>
      <c r="CZ404" s="778"/>
      <c r="DA404" s="778"/>
      <c r="DB404" s="778"/>
      <c r="DC404" s="778"/>
      <c r="DD404" s="778"/>
      <c r="DE404" s="778"/>
      <c r="DF404" s="778"/>
      <c r="DG404" s="778"/>
      <c r="DH404" s="778"/>
      <c r="DI404" s="778"/>
      <c r="DJ404" s="778"/>
      <c r="DK404" s="778"/>
      <c r="DL404" s="778"/>
      <c r="DM404" s="778"/>
      <c r="DN404" s="778"/>
      <c r="DO404" s="778"/>
      <c r="DP404" s="778"/>
      <c r="DQ404" s="778"/>
      <c r="DR404" s="778"/>
      <c r="DS404" s="778"/>
      <c r="DT404" s="779"/>
      <c r="DU404" s="779"/>
      <c r="DV404" s="779"/>
      <c r="DW404" s="779"/>
      <c r="DX404" s="779"/>
      <c r="DY404" s="779"/>
      <c r="DZ404" s="779"/>
      <c r="EA404" s="779"/>
      <c r="EB404" s="779"/>
      <c r="EC404" s="779"/>
      <c r="ED404" s="779"/>
      <c r="EE404" s="779"/>
      <c r="EF404" s="779"/>
      <c r="EG404" s="779"/>
      <c r="EH404" s="779"/>
      <c r="EI404" s="779"/>
      <c r="EJ404" s="779"/>
      <c r="EK404" s="779"/>
      <c r="EL404" s="779"/>
      <c r="EM404" s="779"/>
      <c r="EN404" s="779"/>
      <c r="EO404" s="779"/>
      <c r="EP404" s="779"/>
      <c r="EQ404" s="779"/>
      <c r="ER404" s="779"/>
      <c r="ES404" s="779"/>
      <c r="ET404" s="779"/>
      <c r="EU404" s="779"/>
      <c r="EV404" s="779"/>
      <c r="EW404" s="779"/>
      <c r="EX404" s="779"/>
      <c r="EY404" s="779"/>
      <c r="EZ404" s="779"/>
      <c r="FA404" s="779"/>
      <c r="FB404" s="779"/>
      <c r="FC404" s="779"/>
    </row>
    <row r="405" spans="1:159" ht="22">
      <c r="A405" s="778"/>
      <c r="B405" s="778"/>
      <c r="C405" s="778"/>
      <c r="D405" s="778"/>
      <c r="E405" s="778"/>
      <c r="F405" s="778"/>
      <c r="G405" s="778"/>
      <c r="H405" s="778"/>
      <c r="I405" s="778"/>
      <c r="J405" s="778"/>
      <c r="K405" s="778"/>
      <c r="L405" s="778"/>
      <c r="M405" s="778"/>
      <c r="N405" s="778"/>
      <c r="O405" s="778"/>
      <c r="P405" s="778"/>
      <c r="Q405" s="778"/>
      <c r="R405" s="778"/>
      <c r="S405" s="778"/>
      <c r="T405" s="778"/>
      <c r="U405" s="778"/>
      <c r="V405" s="778"/>
      <c r="W405" s="778"/>
      <c r="X405" s="778"/>
      <c r="Y405" s="778"/>
      <c r="Z405" s="778"/>
      <c r="AA405" s="778"/>
      <c r="AB405" s="778"/>
      <c r="AC405" s="778"/>
      <c r="AD405" s="778"/>
      <c r="AE405" s="778"/>
      <c r="AF405" s="778"/>
      <c r="AG405" s="778"/>
      <c r="AH405" s="778"/>
      <c r="AI405" s="778"/>
      <c r="AJ405" s="778"/>
      <c r="AK405" s="778"/>
      <c r="AL405" s="778"/>
      <c r="AM405" s="778"/>
      <c r="AN405" s="778"/>
      <c r="AO405" s="778"/>
      <c r="AP405" s="778"/>
      <c r="AQ405" s="778"/>
      <c r="AR405" s="778"/>
      <c r="AS405" s="778"/>
      <c r="AT405" s="778"/>
      <c r="AU405" s="778"/>
      <c r="AV405" s="778"/>
      <c r="AW405" s="778"/>
      <c r="AX405" s="778"/>
      <c r="AY405" s="778"/>
      <c r="AZ405" s="778"/>
      <c r="BA405" s="778"/>
      <c r="BB405" s="778"/>
      <c r="BC405" s="778"/>
      <c r="BD405" s="778"/>
      <c r="BE405" s="778"/>
      <c r="BF405" s="778"/>
      <c r="BG405" s="778"/>
      <c r="BH405" s="778"/>
      <c r="BI405" s="778"/>
      <c r="BJ405" s="778"/>
      <c r="BK405" s="778"/>
      <c r="BL405" s="778"/>
      <c r="BM405" s="778"/>
      <c r="BN405" s="778"/>
      <c r="BO405" s="778"/>
      <c r="BP405" s="778"/>
      <c r="BQ405" s="778"/>
      <c r="BR405" s="778"/>
      <c r="BS405" s="778"/>
      <c r="BT405" s="778"/>
      <c r="BU405" s="778"/>
      <c r="BV405" s="778"/>
      <c r="BW405" s="778"/>
      <c r="BX405" s="778"/>
      <c r="BY405" s="778"/>
      <c r="BZ405" s="778"/>
      <c r="CA405" s="778"/>
      <c r="CB405" s="778"/>
      <c r="CC405" s="778"/>
      <c r="CD405" s="778"/>
      <c r="CE405" s="778"/>
      <c r="CF405" s="778"/>
      <c r="CG405" s="778"/>
      <c r="CH405" s="778"/>
      <c r="CI405" s="778"/>
      <c r="CJ405" s="778"/>
      <c r="CK405" s="778"/>
      <c r="CL405" s="778"/>
      <c r="CM405" s="778"/>
      <c r="CN405" s="778"/>
      <c r="CO405" s="778"/>
      <c r="CP405" s="778"/>
      <c r="CQ405" s="778"/>
      <c r="CR405" s="778"/>
      <c r="CS405" s="778"/>
      <c r="CT405" s="778"/>
      <c r="CU405" s="778"/>
      <c r="CV405" s="778"/>
      <c r="CW405" s="778"/>
      <c r="CX405" s="778"/>
      <c r="CY405" s="778"/>
      <c r="CZ405" s="778"/>
      <c r="DA405" s="778"/>
      <c r="DB405" s="778"/>
      <c r="DC405" s="778"/>
      <c r="DD405" s="778"/>
      <c r="DE405" s="778"/>
      <c r="DF405" s="778"/>
      <c r="DG405" s="778"/>
      <c r="DH405" s="778"/>
      <c r="DI405" s="778"/>
      <c r="DJ405" s="778"/>
      <c r="DK405" s="778"/>
      <c r="DL405" s="778"/>
      <c r="DM405" s="778"/>
      <c r="DN405" s="778"/>
      <c r="DO405" s="778"/>
      <c r="DP405" s="778"/>
      <c r="DQ405" s="778"/>
      <c r="DR405" s="778"/>
      <c r="DS405" s="778"/>
      <c r="DT405" s="779"/>
      <c r="DU405" s="779"/>
      <c r="DV405" s="779"/>
      <c r="DW405" s="779"/>
      <c r="DX405" s="779"/>
      <c r="DY405" s="779"/>
      <c r="DZ405" s="779"/>
      <c r="EA405" s="779"/>
      <c r="EB405" s="779"/>
      <c r="EC405" s="779"/>
      <c r="ED405" s="779"/>
      <c r="EE405" s="779"/>
      <c r="EF405" s="779"/>
      <c r="EG405" s="779"/>
      <c r="EH405" s="779"/>
      <c r="EI405" s="779"/>
      <c r="EJ405" s="779"/>
      <c r="EK405" s="779"/>
      <c r="EL405" s="779"/>
      <c r="EM405" s="779"/>
      <c r="EN405" s="779"/>
      <c r="EO405" s="779"/>
      <c r="EP405" s="779"/>
      <c r="EQ405" s="779"/>
      <c r="ER405" s="779"/>
      <c r="ES405" s="779"/>
      <c r="ET405" s="779"/>
      <c r="EU405" s="779"/>
      <c r="EV405" s="779"/>
      <c r="EW405" s="779"/>
      <c r="EX405" s="779"/>
      <c r="EY405" s="779"/>
      <c r="EZ405" s="779"/>
      <c r="FA405" s="779"/>
      <c r="FB405" s="779"/>
      <c r="FC405" s="779"/>
    </row>
    <row r="406" spans="1:159" ht="22">
      <c r="A406" s="778"/>
      <c r="B406" s="778"/>
      <c r="C406" s="778"/>
      <c r="D406" s="778"/>
      <c r="E406" s="778"/>
      <c r="F406" s="778"/>
      <c r="G406" s="778"/>
      <c r="H406" s="778"/>
      <c r="I406" s="778"/>
      <c r="J406" s="778"/>
      <c r="K406" s="778"/>
      <c r="L406" s="778"/>
      <c r="M406" s="778"/>
      <c r="N406" s="778"/>
      <c r="O406" s="778"/>
      <c r="P406" s="778"/>
      <c r="Q406" s="778"/>
      <c r="R406" s="778"/>
      <c r="S406" s="778"/>
      <c r="T406" s="778"/>
      <c r="U406" s="778"/>
      <c r="V406" s="778"/>
      <c r="W406" s="778"/>
      <c r="X406" s="778"/>
      <c r="Y406" s="778"/>
      <c r="Z406" s="778"/>
      <c r="AA406" s="778"/>
      <c r="AB406" s="778"/>
      <c r="AC406" s="778"/>
      <c r="AD406" s="778"/>
      <c r="AE406" s="778"/>
      <c r="AF406" s="778"/>
      <c r="AG406" s="778"/>
      <c r="AH406" s="778"/>
      <c r="AI406" s="778"/>
      <c r="AJ406" s="778"/>
      <c r="AK406" s="778"/>
      <c r="AL406" s="778"/>
      <c r="AM406" s="778"/>
      <c r="AN406" s="778"/>
      <c r="AO406" s="778"/>
      <c r="AP406" s="778"/>
      <c r="AQ406" s="778"/>
      <c r="AR406" s="778"/>
      <c r="AS406" s="778"/>
      <c r="AT406" s="778"/>
      <c r="AU406" s="778"/>
      <c r="AV406" s="778"/>
      <c r="AW406" s="778"/>
      <c r="AX406" s="778"/>
      <c r="AY406" s="778"/>
      <c r="AZ406" s="778"/>
      <c r="BA406" s="778"/>
      <c r="BB406" s="778"/>
      <c r="BC406" s="778"/>
      <c r="BD406" s="778"/>
      <c r="BE406" s="778"/>
      <c r="BF406" s="778"/>
      <c r="BG406" s="778"/>
      <c r="BH406" s="778"/>
      <c r="BI406" s="778"/>
      <c r="BJ406" s="778"/>
      <c r="BK406" s="778"/>
      <c r="BL406" s="778"/>
      <c r="BM406" s="778"/>
      <c r="BN406" s="778"/>
      <c r="BO406" s="778"/>
      <c r="BP406" s="778"/>
      <c r="BQ406" s="778"/>
      <c r="BR406" s="778"/>
      <c r="BS406" s="778"/>
      <c r="BT406" s="778"/>
      <c r="BU406" s="778"/>
      <c r="BV406" s="778"/>
      <c r="BW406" s="778"/>
      <c r="BX406" s="778"/>
      <c r="BY406" s="778"/>
      <c r="BZ406" s="778"/>
      <c r="CA406" s="778"/>
      <c r="CB406" s="778"/>
      <c r="CC406" s="778"/>
      <c r="CD406" s="778"/>
      <c r="CE406" s="778"/>
      <c r="CF406" s="778"/>
      <c r="CG406" s="778"/>
      <c r="CH406" s="778"/>
      <c r="CI406" s="778"/>
      <c r="CJ406" s="778"/>
      <c r="CK406" s="778"/>
      <c r="CL406" s="778"/>
      <c r="CM406" s="778"/>
      <c r="CN406" s="778"/>
      <c r="CO406" s="778"/>
      <c r="CP406" s="778"/>
      <c r="CQ406" s="778"/>
      <c r="CR406" s="778"/>
      <c r="CS406" s="778"/>
      <c r="CT406" s="778"/>
      <c r="CU406" s="778"/>
      <c r="CV406" s="778"/>
      <c r="CW406" s="778"/>
      <c r="CX406" s="778"/>
      <c r="CY406" s="778"/>
      <c r="CZ406" s="778"/>
      <c r="DA406" s="778"/>
      <c r="DB406" s="778"/>
      <c r="DC406" s="778"/>
      <c r="DD406" s="778"/>
      <c r="DE406" s="778"/>
      <c r="DF406" s="778"/>
      <c r="DG406" s="778"/>
      <c r="DH406" s="778"/>
      <c r="DI406" s="778"/>
      <c r="DJ406" s="778"/>
      <c r="DK406" s="778"/>
      <c r="DL406" s="778"/>
      <c r="DM406" s="778"/>
      <c r="DN406" s="778"/>
      <c r="DO406" s="778"/>
      <c r="DP406" s="778"/>
      <c r="DQ406" s="778"/>
      <c r="DR406" s="778"/>
      <c r="DS406" s="778"/>
      <c r="DT406" s="779"/>
      <c r="DU406" s="779"/>
      <c r="DV406" s="779"/>
      <c r="DW406" s="779"/>
      <c r="DX406" s="779"/>
      <c r="DY406" s="779"/>
      <c r="DZ406" s="779"/>
      <c r="EA406" s="779"/>
      <c r="EB406" s="779"/>
      <c r="EC406" s="779"/>
      <c r="ED406" s="779"/>
      <c r="EE406" s="779"/>
      <c r="EF406" s="779"/>
      <c r="EG406" s="779"/>
      <c r="EH406" s="779"/>
      <c r="EI406" s="779"/>
      <c r="EJ406" s="779"/>
      <c r="EK406" s="779"/>
      <c r="EL406" s="779"/>
      <c r="EM406" s="779"/>
      <c r="EN406" s="779"/>
      <c r="EO406" s="779"/>
      <c r="EP406" s="779"/>
      <c r="EQ406" s="779"/>
      <c r="ER406" s="779"/>
      <c r="ES406" s="779"/>
      <c r="ET406" s="779"/>
      <c r="EU406" s="779"/>
      <c r="EV406" s="779"/>
      <c r="EW406" s="779"/>
      <c r="EX406" s="779"/>
      <c r="EY406" s="779"/>
      <c r="EZ406" s="779"/>
      <c r="FA406" s="779"/>
      <c r="FB406" s="779"/>
      <c r="FC406" s="779"/>
    </row>
    <row r="407" spans="1:159" ht="22">
      <c r="A407" s="778"/>
      <c r="B407" s="778"/>
      <c r="C407" s="778"/>
      <c r="D407" s="778"/>
      <c r="E407" s="778"/>
      <c r="F407" s="778"/>
      <c r="G407" s="778"/>
      <c r="H407" s="778"/>
      <c r="I407" s="778"/>
      <c r="J407" s="778"/>
      <c r="K407" s="778"/>
      <c r="L407" s="778"/>
      <c r="M407" s="778"/>
      <c r="N407" s="778"/>
      <c r="O407" s="778"/>
      <c r="P407" s="778"/>
      <c r="Q407" s="778"/>
      <c r="R407" s="778"/>
      <c r="S407" s="778"/>
      <c r="T407" s="778"/>
      <c r="U407" s="778"/>
      <c r="V407" s="778"/>
      <c r="W407" s="778"/>
      <c r="X407" s="778"/>
      <c r="Y407" s="778"/>
      <c r="Z407" s="778"/>
      <c r="AA407" s="778"/>
      <c r="AB407" s="778"/>
      <c r="AC407" s="778"/>
      <c r="AD407" s="778"/>
      <c r="AE407" s="778"/>
      <c r="AF407" s="778"/>
      <c r="AG407" s="778"/>
      <c r="AH407" s="778"/>
      <c r="AI407" s="778"/>
      <c r="AJ407" s="778"/>
      <c r="AK407" s="778"/>
      <c r="AL407" s="778"/>
      <c r="AM407" s="778"/>
      <c r="AN407" s="778"/>
      <c r="AO407" s="778"/>
      <c r="AP407" s="778"/>
      <c r="AQ407" s="778"/>
      <c r="AR407" s="778"/>
      <c r="AS407" s="778"/>
      <c r="AT407" s="778"/>
      <c r="AU407" s="778"/>
      <c r="AV407" s="778"/>
      <c r="AW407" s="778"/>
      <c r="AX407" s="778"/>
      <c r="AY407" s="778"/>
      <c r="AZ407" s="778"/>
      <c r="BA407" s="778"/>
      <c r="BB407" s="778"/>
      <c r="BC407" s="778"/>
      <c r="BD407" s="778"/>
      <c r="BE407" s="778"/>
      <c r="BF407" s="778"/>
      <c r="BG407" s="778"/>
      <c r="BH407" s="778"/>
      <c r="BI407" s="778"/>
      <c r="BJ407" s="778"/>
      <c r="BK407" s="778"/>
      <c r="BL407" s="778"/>
      <c r="BM407" s="778"/>
      <c r="BN407" s="778"/>
      <c r="BO407" s="778"/>
      <c r="BP407" s="778"/>
      <c r="BQ407" s="778"/>
      <c r="BR407" s="778"/>
      <c r="BS407" s="778"/>
      <c r="BT407" s="778"/>
      <c r="BU407" s="778"/>
      <c r="BV407" s="778"/>
      <c r="BW407" s="778"/>
      <c r="BX407" s="778"/>
      <c r="BY407" s="778"/>
      <c r="BZ407" s="778"/>
      <c r="CA407" s="778"/>
      <c r="CB407" s="778"/>
      <c r="CC407" s="778"/>
      <c r="CD407" s="778"/>
      <c r="CE407" s="778"/>
      <c r="CF407" s="778"/>
      <c r="CG407" s="778"/>
      <c r="CH407" s="778"/>
      <c r="CI407" s="778"/>
      <c r="CJ407" s="778"/>
      <c r="CK407" s="778"/>
      <c r="CL407" s="778"/>
      <c r="CM407" s="778"/>
      <c r="CN407" s="778"/>
      <c r="CO407" s="778"/>
      <c r="CP407" s="778"/>
      <c r="CQ407" s="778"/>
      <c r="CR407" s="778"/>
      <c r="CS407" s="778"/>
      <c r="CT407" s="778"/>
      <c r="CU407" s="778"/>
      <c r="CV407" s="778"/>
      <c r="CW407" s="778"/>
      <c r="CX407" s="778"/>
      <c r="CY407" s="778"/>
      <c r="CZ407" s="778"/>
      <c r="DA407" s="778"/>
      <c r="DB407" s="778"/>
      <c r="DC407" s="778"/>
      <c r="DD407" s="778"/>
      <c r="DE407" s="778"/>
      <c r="DF407" s="778"/>
      <c r="DG407" s="778"/>
      <c r="DH407" s="778"/>
      <c r="DI407" s="778"/>
      <c r="DJ407" s="778"/>
      <c r="DK407" s="778"/>
      <c r="DL407" s="778"/>
      <c r="DM407" s="778"/>
      <c r="DN407" s="778"/>
      <c r="DO407" s="778"/>
      <c r="DP407" s="778"/>
      <c r="DQ407" s="778"/>
      <c r="DR407" s="778"/>
      <c r="DS407" s="778"/>
      <c r="DT407" s="779"/>
      <c r="DU407" s="779"/>
      <c r="DV407" s="779"/>
      <c r="DW407" s="779"/>
      <c r="DX407" s="779"/>
      <c r="DY407" s="779"/>
      <c r="DZ407" s="779"/>
      <c r="EA407" s="779"/>
      <c r="EB407" s="779"/>
      <c r="EC407" s="779"/>
      <c r="ED407" s="779"/>
      <c r="EE407" s="779"/>
      <c r="EF407" s="779"/>
      <c r="EG407" s="779"/>
      <c r="EH407" s="779"/>
      <c r="EI407" s="779"/>
      <c r="EJ407" s="779"/>
      <c r="EK407" s="779"/>
      <c r="EL407" s="779"/>
      <c r="EM407" s="779"/>
      <c r="EN407" s="779"/>
      <c r="EO407" s="779"/>
      <c r="EP407" s="779"/>
      <c r="EQ407" s="779"/>
      <c r="ER407" s="779"/>
      <c r="ES407" s="779"/>
      <c r="ET407" s="779"/>
      <c r="EU407" s="779"/>
      <c r="EV407" s="779"/>
      <c r="EW407" s="779"/>
      <c r="EX407" s="779"/>
      <c r="EY407" s="779"/>
      <c r="EZ407" s="779"/>
      <c r="FA407" s="779"/>
      <c r="FB407" s="779"/>
      <c r="FC407" s="779"/>
    </row>
    <row r="408" spans="1:159" ht="22">
      <c r="A408" s="778"/>
      <c r="B408" s="778"/>
      <c r="C408" s="778"/>
      <c r="D408" s="778"/>
      <c r="E408" s="778"/>
      <c r="F408" s="778"/>
      <c r="G408" s="778"/>
      <c r="H408" s="778"/>
      <c r="I408" s="778"/>
      <c r="J408" s="778"/>
      <c r="K408" s="778"/>
      <c r="L408" s="778"/>
      <c r="M408" s="778"/>
      <c r="N408" s="778"/>
      <c r="O408" s="778"/>
      <c r="P408" s="778"/>
      <c r="Q408" s="778"/>
      <c r="R408" s="778"/>
      <c r="S408" s="778"/>
      <c r="T408" s="778"/>
      <c r="U408" s="778"/>
      <c r="V408" s="778"/>
      <c r="W408" s="778"/>
      <c r="X408" s="778"/>
      <c r="Y408" s="778"/>
      <c r="Z408" s="778"/>
      <c r="AA408" s="778"/>
      <c r="AB408" s="778"/>
      <c r="AC408" s="778"/>
      <c r="AD408" s="778"/>
      <c r="AE408" s="778"/>
      <c r="AF408" s="778"/>
      <c r="AG408" s="778"/>
      <c r="AH408" s="778"/>
      <c r="AI408" s="778"/>
      <c r="AJ408" s="778"/>
      <c r="AK408" s="778"/>
      <c r="AL408" s="778"/>
      <c r="AM408" s="778"/>
      <c r="AN408" s="778"/>
      <c r="AO408" s="778"/>
      <c r="AP408" s="778"/>
      <c r="AQ408" s="778"/>
      <c r="AR408" s="778"/>
      <c r="AS408" s="778"/>
      <c r="AT408" s="778"/>
      <c r="AU408" s="778"/>
      <c r="AV408" s="778"/>
      <c r="AW408" s="778"/>
      <c r="AX408" s="778"/>
      <c r="AY408" s="778"/>
      <c r="AZ408" s="778"/>
      <c r="BA408" s="778"/>
      <c r="BB408" s="778"/>
      <c r="BC408" s="778"/>
      <c r="BD408" s="778"/>
      <c r="BE408" s="778"/>
      <c r="BF408" s="778"/>
      <c r="BG408" s="778"/>
      <c r="BH408" s="778"/>
      <c r="BI408" s="778"/>
      <c r="BJ408" s="778"/>
      <c r="BK408" s="778"/>
      <c r="BL408" s="778"/>
      <c r="BM408" s="778"/>
      <c r="BN408" s="778"/>
      <c r="BO408" s="778"/>
      <c r="BP408" s="778"/>
      <c r="BQ408" s="778"/>
      <c r="BR408" s="778"/>
      <c r="BS408" s="778"/>
      <c r="BT408" s="778"/>
      <c r="BU408" s="778"/>
      <c r="BV408" s="778"/>
      <c r="BW408" s="778"/>
      <c r="BX408" s="778"/>
      <c r="BY408" s="778"/>
      <c r="BZ408" s="778"/>
      <c r="CA408" s="778"/>
      <c r="CB408" s="778"/>
      <c r="CC408" s="778"/>
      <c r="CD408" s="778"/>
      <c r="CE408" s="778"/>
      <c r="CF408" s="778"/>
      <c r="CG408" s="778"/>
      <c r="CH408" s="778"/>
      <c r="CI408" s="778"/>
      <c r="CJ408" s="778"/>
      <c r="CK408" s="778"/>
      <c r="CL408" s="778"/>
      <c r="CM408" s="778"/>
      <c r="CN408" s="778"/>
      <c r="CO408" s="778"/>
      <c r="CP408" s="778"/>
      <c r="CQ408" s="778"/>
      <c r="CR408" s="778"/>
      <c r="CS408" s="778"/>
      <c r="CT408" s="778"/>
      <c r="CU408" s="778"/>
      <c r="CV408" s="778"/>
      <c r="CW408" s="778"/>
      <c r="CX408" s="778"/>
      <c r="CY408" s="778"/>
      <c r="CZ408" s="778"/>
      <c r="DA408" s="778"/>
      <c r="DB408" s="778"/>
      <c r="DC408" s="778"/>
      <c r="DD408" s="778"/>
      <c r="DE408" s="778"/>
      <c r="DF408" s="778"/>
      <c r="DG408" s="778"/>
      <c r="DH408" s="778"/>
      <c r="DI408" s="778"/>
      <c r="DJ408" s="778"/>
      <c r="DK408" s="778"/>
      <c r="DL408" s="778"/>
      <c r="DM408" s="778"/>
      <c r="DN408" s="778"/>
      <c r="DO408" s="778"/>
      <c r="DP408" s="778"/>
      <c r="DQ408" s="778"/>
      <c r="DR408" s="778"/>
      <c r="DS408" s="778"/>
      <c r="DT408" s="779"/>
      <c r="DU408" s="779"/>
      <c r="DV408" s="779"/>
      <c r="DW408" s="779"/>
      <c r="DX408" s="779"/>
      <c r="DY408" s="779"/>
      <c r="DZ408" s="779"/>
      <c r="EA408" s="779"/>
      <c r="EB408" s="779"/>
      <c r="EC408" s="779"/>
      <c r="ED408" s="779"/>
      <c r="EE408" s="779"/>
      <c r="EF408" s="779"/>
      <c r="EG408" s="779"/>
      <c r="EH408" s="779"/>
      <c r="EI408" s="779"/>
      <c r="EJ408" s="779"/>
      <c r="EK408" s="779"/>
      <c r="EL408" s="779"/>
      <c r="EM408" s="779"/>
      <c r="EN408" s="779"/>
      <c r="EO408" s="779"/>
      <c r="EP408" s="779"/>
      <c r="EQ408" s="779"/>
      <c r="ER408" s="779"/>
      <c r="ES408" s="779"/>
      <c r="ET408" s="779"/>
      <c r="EU408" s="779"/>
      <c r="EV408" s="779"/>
      <c r="EW408" s="779"/>
      <c r="EX408" s="779"/>
      <c r="EY408" s="779"/>
      <c r="EZ408" s="779"/>
      <c r="FA408" s="779"/>
      <c r="FB408" s="779"/>
      <c r="FC408" s="779"/>
    </row>
    <row r="409" spans="1:159" ht="22">
      <c r="A409" s="778"/>
      <c r="B409" s="778"/>
      <c r="C409" s="778"/>
      <c r="D409" s="778"/>
      <c r="E409" s="778"/>
      <c r="F409" s="778"/>
      <c r="G409" s="778"/>
      <c r="H409" s="778"/>
      <c r="I409" s="778"/>
      <c r="J409" s="778"/>
      <c r="K409" s="778"/>
      <c r="L409" s="778"/>
      <c r="M409" s="778"/>
      <c r="N409" s="778"/>
      <c r="O409" s="778"/>
      <c r="P409" s="778"/>
      <c r="Q409" s="778"/>
      <c r="R409" s="778"/>
      <c r="S409" s="778"/>
      <c r="T409" s="778"/>
      <c r="U409" s="778"/>
      <c r="V409" s="778"/>
      <c r="W409" s="778"/>
      <c r="X409" s="778"/>
      <c r="Y409" s="778"/>
      <c r="Z409" s="778"/>
      <c r="AA409" s="778"/>
      <c r="AB409" s="778"/>
      <c r="AC409" s="778"/>
      <c r="AD409" s="778"/>
      <c r="AE409" s="778"/>
      <c r="AF409" s="778"/>
      <c r="AG409" s="778"/>
      <c r="AH409" s="778"/>
      <c r="AI409" s="778"/>
      <c r="AJ409" s="778"/>
      <c r="AK409" s="778"/>
      <c r="AL409" s="778"/>
      <c r="AM409" s="778"/>
      <c r="AN409" s="778"/>
      <c r="AO409" s="778"/>
      <c r="AP409" s="778"/>
      <c r="AQ409" s="778"/>
      <c r="AR409" s="778"/>
      <c r="AS409" s="778"/>
      <c r="AT409" s="778"/>
      <c r="AU409" s="778"/>
      <c r="AV409" s="778"/>
      <c r="AW409" s="778"/>
      <c r="AX409" s="778"/>
      <c r="AY409" s="778"/>
      <c r="AZ409" s="778"/>
      <c r="BA409" s="778"/>
      <c r="BB409" s="778"/>
      <c r="BC409" s="778"/>
      <c r="BD409" s="778"/>
      <c r="BE409" s="778"/>
      <c r="BF409" s="778"/>
      <c r="BG409" s="778"/>
      <c r="BH409" s="778"/>
      <c r="BI409" s="778"/>
      <c r="BJ409" s="778"/>
      <c r="BK409" s="778"/>
      <c r="BL409" s="778"/>
      <c r="BM409" s="778"/>
      <c r="BN409" s="778"/>
      <c r="BO409" s="778"/>
      <c r="BP409" s="778"/>
      <c r="BQ409" s="778"/>
      <c r="BR409" s="778"/>
      <c r="BS409" s="778"/>
      <c r="BT409" s="778"/>
      <c r="BU409" s="778"/>
      <c r="BV409" s="778"/>
      <c r="BW409" s="778"/>
      <c r="BX409" s="778"/>
      <c r="BY409" s="778"/>
      <c r="BZ409" s="778"/>
      <c r="CA409" s="778"/>
      <c r="CB409" s="778"/>
      <c r="CC409" s="778"/>
      <c r="CD409" s="778"/>
      <c r="CE409" s="778"/>
      <c r="CF409" s="778"/>
      <c r="CG409" s="778"/>
      <c r="CH409" s="778"/>
      <c r="CI409" s="778"/>
      <c r="CJ409" s="778"/>
      <c r="CK409" s="778"/>
      <c r="CL409" s="778"/>
      <c r="CM409" s="778"/>
      <c r="CN409" s="778"/>
      <c r="CO409" s="778"/>
      <c r="CP409" s="778"/>
      <c r="CQ409" s="778"/>
      <c r="CR409" s="778"/>
      <c r="CS409" s="778"/>
      <c r="CT409" s="778"/>
      <c r="CU409" s="778"/>
      <c r="CV409" s="778"/>
      <c r="CW409" s="778"/>
      <c r="CX409" s="778"/>
      <c r="CY409" s="778"/>
      <c r="CZ409" s="778"/>
      <c r="DA409" s="778"/>
      <c r="DB409" s="778"/>
      <c r="DC409" s="778"/>
      <c r="DD409" s="778"/>
      <c r="DE409" s="778"/>
      <c r="DF409" s="778"/>
      <c r="DG409" s="778"/>
      <c r="DH409" s="778"/>
      <c r="DI409" s="778"/>
      <c r="DJ409" s="778"/>
      <c r="DK409" s="778"/>
      <c r="DL409" s="778"/>
      <c r="DM409" s="778"/>
      <c r="DN409" s="778"/>
      <c r="DO409" s="778"/>
      <c r="DP409" s="778"/>
      <c r="DQ409" s="778"/>
      <c r="DR409" s="778"/>
      <c r="DS409" s="778"/>
      <c r="DT409" s="779"/>
      <c r="DU409" s="779"/>
      <c r="DV409" s="779"/>
      <c r="DW409" s="779"/>
      <c r="DX409" s="779"/>
      <c r="DY409" s="779"/>
      <c r="DZ409" s="779"/>
      <c r="EA409" s="779"/>
      <c r="EB409" s="779"/>
      <c r="EC409" s="779"/>
      <c r="ED409" s="779"/>
      <c r="EE409" s="779"/>
      <c r="EF409" s="779"/>
      <c r="EG409" s="779"/>
      <c r="EH409" s="779"/>
      <c r="EI409" s="779"/>
      <c r="EJ409" s="779"/>
      <c r="EK409" s="779"/>
      <c r="EL409" s="779"/>
      <c r="EM409" s="779"/>
      <c r="EN409" s="779"/>
      <c r="EO409" s="779"/>
      <c r="EP409" s="779"/>
      <c r="EQ409" s="779"/>
      <c r="ER409" s="779"/>
      <c r="ES409" s="779"/>
      <c r="ET409" s="779"/>
      <c r="EU409" s="779"/>
      <c r="EV409" s="779"/>
      <c r="EW409" s="779"/>
      <c r="EX409" s="779"/>
      <c r="EY409" s="779"/>
      <c r="EZ409" s="779"/>
      <c r="FA409" s="779"/>
      <c r="FB409" s="779"/>
      <c r="FC409" s="779"/>
    </row>
    <row r="410" spans="1:159" ht="22">
      <c r="A410" s="778"/>
      <c r="B410" s="778"/>
      <c r="C410" s="778"/>
      <c r="D410" s="778"/>
      <c r="E410" s="778"/>
      <c r="F410" s="778"/>
      <c r="G410" s="778"/>
      <c r="H410" s="778"/>
      <c r="I410" s="778"/>
      <c r="J410" s="778"/>
      <c r="K410" s="778"/>
      <c r="L410" s="778"/>
      <c r="M410" s="778"/>
      <c r="N410" s="778"/>
      <c r="O410" s="778"/>
      <c r="P410" s="778"/>
      <c r="Q410" s="778"/>
      <c r="R410" s="778"/>
      <c r="S410" s="778"/>
      <c r="T410" s="778"/>
      <c r="U410" s="778"/>
      <c r="V410" s="778"/>
      <c r="W410" s="778"/>
      <c r="X410" s="778"/>
      <c r="Y410" s="778"/>
      <c r="Z410" s="778"/>
      <c r="AA410" s="778"/>
      <c r="AB410" s="778"/>
      <c r="AC410" s="778"/>
      <c r="AD410" s="778"/>
      <c r="AE410" s="778"/>
      <c r="AF410" s="778"/>
      <c r="AG410" s="778"/>
      <c r="AH410" s="778"/>
      <c r="AI410" s="778"/>
      <c r="AJ410" s="778"/>
      <c r="AK410" s="778"/>
      <c r="AL410" s="778"/>
      <c r="AM410" s="778"/>
      <c r="AN410" s="778"/>
      <c r="AO410" s="778"/>
      <c r="AP410" s="778"/>
      <c r="AQ410" s="778"/>
      <c r="AR410" s="778"/>
      <c r="AS410" s="778"/>
      <c r="AT410" s="778"/>
      <c r="AU410" s="778"/>
      <c r="AV410" s="778"/>
      <c r="AW410" s="778"/>
      <c r="AX410" s="778"/>
      <c r="AY410" s="778"/>
      <c r="AZ410" s="778"/>
      <c r="BA410" s="778"/>
      <c r="BB410" s="778"/>
      <c r="BC410" s="778"/>
      <c r="BD410" s="778"/>
      <c r="BE410" s="778"/>
      <c r="BF410" s="778"/>
      <c r="BG410" s="778"/>
      <c r="BH410" s="778"/>
      <c r="BI410" s="778"/>
      <c r="BJ410" s="778"/>
      <c r="BK410" s="778"/>
      <c r="BL410" s="778"/>
      <c r="BM410" s="778"/>
      <c r="BN410" s="778"/>
      <c r="BO410" s="778"/>
      <c r="BP410" s="778"/>
      <c r="BQ410" s="778"/>
      <c r="BR410" s="778"/>
      <c r="BS410" s="778"/>
      <c r="BT410" s="778"/>
      <c r="BU410" s="778"/>
      <c r="BV410" s="778"/>
      <c r="BW410" s="778"/>
      <c r="BX410" s="778"/>
      <c r="BY410" s="778"/>
      <c r="BZ410" s="778"/>
      <c r="CA410" s="778"/>
      <c r="CB410" s="778"/>
      <c r="CC410" s="778"/>
      <c r="CD410" s="778"/>
      <c r="CE410" s="778"/>
      <c r="CF410" s="778"/>
      <c r="CG410" s="778"/>
      <c r="CH410" s="778"/>
      <c r="CI410" s="778"/>
      <c r="CJ410" s="778"/>
      <c r="CK410" s="778"/>
      <c r="CL410" s="778"/>
      <c r="CM410" s="778"/>
      <c r="CN410" s="778"/>
      <c r="CO410" s="778"/>
      <c r="CP410" s="778"/>
      <c r="CQ410" s="778"/>
      <c r="CR410" s="778"/>
      <c r="CS410" s="778"/>
      <c r="CT410" s="778"/>
      <c r="CU410" s="778"/>
      <c r="CV410" s="778"/>
      <c r="CW410" s="778"/>
      <c r="CX410" s="778"/>
      <c r="CY410" s="778"/>
      <c r="CZ410" s="778"/>
      <c r="DA410" s="778"/>
      <c r="DB410" s="778"/>
      <c r="DC410" s="778"/>
      <c r="DD410" s="778"/>
      <c r="DE410" s="778"/>
      <c r="DF410" s="778"/>
      <c r="DG410" s="778"/>
      <c r="DH410" s="778"/>
      <c r="DI410" s="778"/>
      <c r="DJ410" s="778"/>
      <c r="DK410" s="778"/>
      <c r="DL410" s="778"/>
      <c r="DM410" s="778"/>
      <c r="DN410" s="778"/>
      <c r="DO410" s="778"/>
      <c r="DP410" s="778"/>
      <c r="DQ410" s="778"/>
      <c r="DR410" s="778"/>
      <c r="DS410" s="778"/>
      <c r="DT410" s="779"/>
      <c r="DU410" s="779"/>
      <c r="DV410" s="779"/>
      <c r="DW410" s="779"/>
      <c r="DX410" s="779"/>
      <c r="DY410" s="779"/>
      <c r="DZ410" s="779"/>
      <c r="EA410" s="779"/>
      <c r="EB410" s="779"/>
      <c r="EC410" s="779"/>
      <c r="ED410" s="779"/>
      <c r="EE410" s="779"/>
      <c r="EF410" s="779"/>
      <c r="EG410" s="779"/>
      <c r="EH410" s="779"/>
      <c r="EI410" s="779"/>
      <c r="EJ410" s="779"/>
      <c r="EK410" s="779"/>
      <c r="EL410" s="779"/>
      <c r="EM410" s="779"/>
      <c r="EN410" s="779"/>
      <c r="EO410" s="779"/>
      <c r="EP410" s="779"/>
      <c r="EQ410" s="779"/>
      <c r="ER410" s="779"/>
      <c r="ES410" s="779"/>
      <c r="ET410" s="779"/>
      <c r="EU410" s="779"/>
      <c r="EV410" s="779"/>
      <c r="EW410" s="779"/>
      <c r="EX410" s="779"/>
      <c r="EY410" s="779"/>
      <c r="EZ410" s="779"/>
      <c r="FA410" s="779"/>
      <c r="FB410" s="779"/>
      <c r="FC410" s="779"/>
    </row>
    <row r="411" spans="1:159" ht="22">
      <c r="A411" s="778"/>
      <c r="B411" s="778"/>
      <c r="C411" s="778"/>
      <c r="D411" s="778"/>
      <c r="E411" s="778"/>
      <c r="F411" s="778"/>
      <c r="G411" s="778"/>
      <c r="H411" s="778"/>
      <c r="I411" s="778"/>
      <c r="J411" s="778"/>
      <c r="K411" s="778"/>
      <c r="L411" s="778"/>
      <c r="M411" s="778"/>
      <c r="N411" s="778"/>
      <c r="O411" s="778"/>
      <c r="P411" s="778"/>
      <c r="Q411" s="778"/>
      <c r="R411" s="778"/>
      <c r="S411" s="778"/>
      <c r="T411" s="778"/>
      <c r="U411" s="778"/>
      <c r="V411" s="778"/>
      <c r="W411" s="778"/>
      <c r="X411" s="778"/>
      <c r="Y411" s="778"/>
      <c r="Z411" s="778"/>
      <c r="AA411" s="778"/>
      <c r="AB411" s="778"/>
      <c r="AC411" s="778"/>
      <c r="AD411" s="778"/>
      <c r="AE411" s="778"/>
      <c r="AF411" s="778"/>
      <c r="AG411" s="778"/>
      <c r="AH411" s="778"/>
      <c r="AI411" s="778"/>
      <c r="AJ411" s="778"/>
      <c r="AK411" s="778"/>
      <c r="AL411" s="778"/>
      <c r="AM411" s="778"/>
      <c r="AN411" s="778"/>
      <c r="AO411" s="778"/>
      <c r="AP411" s="778"/>
      <c r="AQ411" s="778"/>
      <c r="AR411" s="778"/>
      <c r="AS411" s="778"/>
      <c r="AT411" s="778"/>
      <c r="AU411" s="778"/>
      <c r="AV411" s="778"/>
      <c r="AW411" s="778"/>
      <c r="AX411" s="778"/>
      <c r="AY411" s="778"/>
      <c r="AZ411" s="778"/>
      <c r="BA411" s="778"/>
      <c r="BB411" s="778"/>
      <c r="BC411" s="778"/>
      <c r="BD411" s="778"/>
      <c r="BE411" s="778"/>
      <c r="BF411" s="778"/>
      <c r="BG411" s="778"/>
      <c r="BH411" s="778"/>
      <c r="BI411" s="778"/>
      <c r="BJ411" s="778"/>
      <c r="BK411" s="778"/>
      <c r="BL411" s="778"/>
      <c r="BM411" s="778"/>
      <c r="BN411" s="778"/>
      <c r="BO411" s="778"/>
      <c r="BP411" s="778"/>
      <c r="BQ411" s="778"/>
      <c r="BR411" s="778"/>
      <c r="BS411" s="778"/>
      <c r="BT411" s="778"/>
      <c r="BU411" s="778"/>
      <c r="BV411" s="778"/>
      <c r="BW411" s="778"/>
      <c r="BX411" s="778"/>
      <c r="BY411" s="778"/>
      <c r="BZ411" s="778"/>
      <c r="CA411" s="778"/>
      <c r="CB411" s="778"/>
      <c r="CC411" s="778"/>
      <c r="CD411" s="778"/>
      <c r="CE411" s="778"/>
      <c r="CF411" s="778"/>
      <c r="CG411" s="778"/>
      <c r="CH411" s="778"/>
      <c r="CI411" s="778"/>
      <c r="CJ411" s="778"/>
      <c r="CK411" s="778"/>
      <c r="CL411" s="778"/>
      <c r="CM411" s="778"/>
      <c r="CN411" s="778"/>
      <c r="CO411" s="778"/>
      <c r="CP411" s="778"/>
      <c r="CQ411" s="778"/>
      <c r="CR411" s="778"/>
      <c r="CS411" s="778"/>
      <c r="CT411" s="778"/>
      <c r="CU411" s="778"/>
      <c r="CV411" s="778"/>
      <c r="CW411" s="778"/>
      <c r="CX411" s="778"/>
      <c r="CY411" s="778"/>
      <c r="CZ411" s="778"/>
      <c r="DA411" s="778"/>
      <c r="DB411" s="778"/>
      <c r="DC411" s="778"/>
      <c r="DD411" s="778"/>
      <c r="DE411" s="778"/>
      <c r="DF411" s="778"/>
      <c r="DG411" s="778"/>
      <c r="DH411" s="778"/>
      <c r="DI411" s="778"/>
      <c r="DJ411" s="778"/>
      <c r="DK411" s="778"/>
      <c r="DL411" s="778"/>
      <c r="DM411" s="778"/>
      <c r="DN411" s="778"/>
      <c r="DO411" s="778"/>
      <c r="DP411" s="778"/>
      <c r="DQ411" s="778"/>
      <c r="DR411" s="778"/>
      <c r="DS411" s="778"/>
      <c r="DT411" s="779"/>
      <c r="DU411" s="779"/>
      <c r="DV411" s="779"/>
      <c r="DW411" s="779"/>
      <c r="DX411" s="779"/>
      <c r="DY411" s="779"/>
      <c r="DZ411" s="779"/>
      <c r="EA411" s="779"/>
      <c r="EB411" s="779"/>
      <c r="EC411" s="779"/>
      <c r="ED411" s="779"/>
      <c r="EE411" s="779"/>
      <c r="EF411" s="779"/>
      <c r="EG411" s="779"/>
      <c r="EH411" s="779"/>
      <c r="EI411" s="779"/>
      <c r="EJ411" s="779"/>
      <c r="EK411" s="779"/>
      <c r="EL411" s="779"/>
      <c r="EM411" s="779"/>
      <c r="EN411" s="779"/>
      <c r="EO411" s="779"/>
      <c r="EP411" s="779"/>
      <c r="EQ411" s="779"/>
      <c r="ER411" s="779"/>
      <c r="ES411" s="779"/>
      <c r="ET411" s="779"/>
      <c r="EU411" s="779"/>
      <c r="EV411" s="779"/>
      <c r="EW411" s="779"/>
      <c r="EX411" s="779"/>
      <c r="EY411" s="779"/>
      <c r="EZ411" s="779"/>
      <c r="FA411" s="779"/>
      <c r="FB411" s="779"/>
      <c r="FC411" s="779"/>
    </row>
    <row r="412" spans="1:159" ht="22">
      <c r="A412" s="778"/>
      <c r="B412" s="778"/>
      <c r="C412" s="778"/>
      <c r="D412" s="778"/>
      <c r="E412" s="778"/>
      <c r="F412" s="778"/>
      <c r="G412" s="778"/>
      <c r="H412" s="778"/>
      <c r="I412" s="778"/>
      <c r="J412" s="778"/>
      <c r="K412" s="778"/>
      <c r="L412" s="778"/>
      <c r="M412" s="778"/>
      <c r="N412" s="778"/>
      <c r="O412" s="778"/>
      <c r="P412" s="778"/>
      <c r="Q412" s="778"/>
      <c r="R412" s="778"/>
      <c r="S412" s="778"/>
      <c r="T412" s="778"/>
      <c r="U412" s="778"/>
      <c r="V412" s="778"/>
      <c r="W412" s="778"/>
      <c r="X412" s="778"/>
      <c r="Y412" s="778"/>
      <c r="Z412" s="778"/>
      <c r="AA412" s="778"/>
      <c r="AB412" s="778"/>
      <c r="AC412" s="778"/>
      <c r="AD412" s="778"/>
      <c r="AE412" s="778"/>
      <c r="AF412" s="778"/>
      <c r="AG412" s="778"/>
      <c r="AH412" s="778"/>
      <c r="AI412" s="778"/>
      <c r="AJ412" s="778"/>
      <c r="AK412" s="778"/>
      <c r="AL412" s="778"/>
      <c r="AM412" s="778"/>
      <c r="AN412" s="778"/>
      <c r="AO412" s="778"/>
      <c r="AP412" s="778"/>
      <c r="AQ412" s="778"/>
      <c r="AR412" s="778"/>
      <c r="AS412" s="778"/>
      <c r="AT412" s="778"/>
      <c r="AU412" s="778"/>
      <c r="AV412" s="778"/>
      <c r="AW412" s="778"/>
      <c r="AX412" s="778"/>
      <c r="AY412" s="778"/>
      <c r="AZ412" s="778"/>
      <c r="BA412" s="778"/>
      <c r="BB412" s="778"/>
      <c r="BC412" s="778"/>
      <c r="BD412" s="778"/>
      <c r="BE412" s="778"/>
      <c r="BF412" s="778"/>
      <c r="BG412" s="778"/>
      <c r="BH412" s="778"/>
      <c r="BI412" s="778"/>
      <c r="BJ412" s="778"/>
      <c r="BK412" s="778"/>
      <c r="BL412" s="778"/>
      <c r="BM412" s="778"/>
      <c r="BN412" s="778"/>
      <c r="BO412" s="778"/>
      <c r="BP412" s="778"/>
      <c r="BQ412" s="778"/>
      <c r="BR412" s="778"/>
      <c r="BS412" s="778"/>
      <c r="BT412" s="778"/>
      <c r="BU412" s="778"/>
      <c r="BV412" s="778"/>
      <c r="BW412" s="778"/>
      <c r="BX412" s="778"/>
      <c r="BY412" s="778"/>
      <c r="BZ412" s="778"/>
      <c r="CA412" s="778"/>
      <c r="CB412" s="778"/>
      <c r="CC412" s="778"/>
      <c r="CD412" s="778"/>
      <c r="CE412" s="778"/>
      <c r="CF412" s="778"/>
      <c r="CG412" s="778"/>
      <c r="CH412" s="778"/>
      <c r="CI412" s="778"/>
      <c r="CJ412" s="778"/>
      <c r="CK412" s="778"/>
      <c r="CL412" s="778"/>
      <c r="CM412" s="778"/>
      <c r="CN412" s="778"/>
      <c r="CO412" s="778"/>
      <c r="CP412" s="778"/>
      <c r="CQ412" s="778"/>
      <c r="CR412" s="778"/>
      <c r="CS412" s="778"/>
      <c r="CT412" s="778"/>
      <c r="CU412" s="778"/>
      <c r="CV412" s="778"/>
      <c r="CW412" s="778"/>
      <c r="CX412" s="778"/>
      <c r="CY412" s="778"/>
      <c r="CZ412" s="778"/>
      <c r="DA412" s="778"/>
      <c r="DB412" s="778"/>
      <c r="DC412" s="778"/>
      <c r="DD412" s="778"/>
      <c r="DE412" s="778"/>
      <c r="DF412" s="778"/>
      <c r="DG412" s="778"/>
      <c r="DH412" s="778"/>
      <c r="DI412" s="778"/>
      <c r="DJ412" s="778"/>
      <c r="DK412" s="778"/>
      <c r="DL412" s="778"/>
      <c r="DM412" s="778"/>
      <c r="DN412" s="778"/>
      <c r="DO412" s="778"/>
      <c r="DP412" s="778"/>
      <c r="DQ412" s="778"/>
      <c r="DR412" s="778"/>
      <c r="DS412" s="778"/>
      <c r="DT412" s="779"/>
      <c r="DU412" s="779"/>
      <c r="DV412" s="779"/>
      <c r="DW412" s="779"/>
      <c r="DX412" s="779"/>
      <c r="DY412" s="779"/>
      <c r="DZ412" s="779"/>
      <c r="EA412" s="779"/>
      <c r="EB412" s="779"/>
      <c r="EC412" s="779"/>
      <c r="ED412" s="779"/>
      <c r="EE412" s="779"/>
      <c r="EF412" s="779"/>
      <c r="EG412" s="779"/>
      <c r="EH412" s="779"/>
      <c r="EI412" s="779"/>
      <c r="EJ412" s="779"/>
      <c r="EK412" s="779"/>
      <c r="EL412" s="779"/>
      <c r="EM412" s="779"/>
      <c r="EN412" s="779"/>
      <c r="EO412" s="779"/>
      <c r="EP412" s="779"/>
      <c r="EQ412" s="779"/>
      <c r="ER412" s="779"/>
      <c r="ES412" s="779"/>
      <c r="ET412" s="779"/>
      <c r="EU412" s="779"/>
      <c r="EV412" s="779"/>
      <c r="EW412" s="779"/>
      <c r="EX412" s="779"/>
      <c r="EY412" s="779"/>
      <c r="EZ412" s="779"/>
      <c r="FA412" s="779"/>
      <c r="FB412" s="779"/>
      <c r="FC412" s="779"/>
    </row>
    <row r="413" spans="1:159" ht="22">
      <c r="A413" s="778"/>
      <c r="B413" s="778"/>
      <c r="C413" s="778"/>
      <c r="D413" s="778"/>
      <c r="E413" s="778"/>
      <c r="F413" s="778"/>
      <c r="G413" s="778"/>
      <c r="H413" s="778"/>
      <c r="I413" s="778"/>
      <c r="J413" s="778"/>
      <c r="K413" s="778"/>
      <c r="L413" s="778"/>
      <c r="M413" s="778"/>
      <c r="N413" s="778"/>
      <c r="O413" s="778"/>
      <c r="P413" s="778"/>
      <c r="Q413" s="778"/>
      <c r="R413" s="778"/>
      <c r="S413" s="778"/>
      <c r="T413" s="778"/>
      <c r="U413" s="778"/>
      <c r="V413" s="778"/>
      <c r="W413" s="778"/>
      <c r="X413" s="778"/>
      <c r="Y413" s="778"/>
      <c r="Z413" s="778"/>
      <c r="AA413" s="778"/>
      <c r="AB413" s="778"/>
      <c r="AC413" s="778"/>
      <c r="AD413" s="778"/>
      <c r="AE413" s="778"/>
      <c r="AF413" s="778"/>
      <c r="AG413" s="778"/>
      <c r="AH413" s="778"/>
      <c r="AI413" s="778"/>
      <c r="AJ413" s="778"/>
      <c r="AK413" s="778"/>
      <c r="AL413" s="778"/>
      <c r="AM413" s="778"/>
      <c r="AN413" s="778"/>
      <c r="AO413" s="778"/>
      <c r="AP413" s="778"/>
      <c r="AQ413" s="778"/>
      <c r="AR413" s="778"/>
      <c r="AS413" s="778"/>
      <c r="AT413" s="778"/>
      <c r="AU413" s="778"/>
      <c r="AV413" s="778"/>
      <c r="AW413" s="778"/>
      <c r="AX413" s="778"/>
      <c r="AY413" s="778"/>
      <c r="AZ413" s="778"/>
      <c r="BA413" s="778"/>
      <c r="BB413" s="778"/>
      <c r="BC413" s="778"/>
      <c r="BD413" s="778"/>
      <c r="BE413" s="778"/>
      <c r="BF413" s="778"/>
      <c r="BG413" s="778"/>
      <c r="BH413" s="778"/>
      <c r="BI413" s="778"/>
      <c r="BJ413" s="778"/>
      <c r="BK413" s="778"/>
      <c r="BL413" s="778"/>
      <c r="BM413" s="778"/>
      <c r="BN413" s="778"/>
      <c r="BO413" s="778"/>
      <c r="BP413" s="778"/>
      <c r="BQ413" s="778"/>
      <c r="BR413" s="778"/>
      <c r="BS413" s="778"/>
      <c r="BT413" s="778"/>
      <c r="BU413" s="778"/>
      <c r="BV413" s="778"/>
      <c r="BW413" s="778"/>
      <c r="BX413" s="778"/>
      <c r="BY413" s="778"/>
      <c r="BZ413" s="778"/>
      <c r="CA413" s="778"/>
      <c r="CB413" s="778"/>
      <c r="CC413" s="778"/>
      <c r="CD413" s="778"/>
      <c r="CE413" s="778"/>
      <c r="CF413" s="778"/>
      <c r="CG413" s="778"/>
      <c r="CH413" s="778"/>
      <c r="CI413" s="778"/>
      <c r="CJ413" s="778"/>
      <c r="CK413" s="778"/>
      <c r="CL413" s="778"/>
      <c r="CM413" s="778"/>
      <c r="CN413" s="778"/>
      <c r="CO413" s="778"/>
      <c r="CP413" s="778"/>
      <c r="CQ413" s="778"/>
      <c r="CR413" s="778"/>
      <c r="CS413" s="778"/>
      <c r="CT413" s="778"/>
      <c r="CU413" s="778"/>
      <c r="CV413" s="778"/>
      <c r="CW413" s="778"/>
      <c r="CX413" s="778"/>
      <c r="CY413" s="778"/>
      <c r="CZ413" s="778"/>
      <c r="DA413" s="778"/>
      <c r="DB413" s="778"/>
      <c r="DC413" s="778"/>
      <c r="DD413" s="778"/>
      <c r="DE413" s="778"/>
      <c r="DF413" s="778"/>
      <c r="DG413" s="778"/>
      <c r="DH413" s="778"/>
      <c r="DI413" s="778"/>
      <c r="DJ413" s="778"/>
      <c r="DK413" s="778"/>
      <c r="DL413" s="778"/>
      <c r="DM413" s="778"/>
      <c r="DN413" s="778"/>
      <c r="DO413" s="778"/>
      <c r="DP413" s="778"/>
      <c r="DQ413" s="778"/>
      <c r="DR413" s="778"/>
      <c r="DS413" s="778"/>
      <c r="DT413" s="779"/>
      <c r="DU413" s="779"/>
      <c r="DV413" s="779"/>
      <c r="DW413" s="779"/>
      <c r="DX413" s="779"/>
      <c r="DY413" s="779"/>
      <c r="DZ413" s="779"/>
      <c r="EA413" s="779"/>
      <c r="EB413" s="779"/>
      <c r="EC413" s="779"/>
      <c r="ED413" s="779"/>
      <c r="EE413" s="779"/>
      <c r="EF413" s="779"/>
      <c r="EG413" s="779"/>
      <c r="EH413" s="779"/>
      <c r="EI413" s="779"/>
      <c r="EJ413" s="779"/>
      <c r="EK413" s="779"/>
      <c r="EL413" s="779"/>
      <c r="EM413" s="779"/>
      <c r="EN413" s="779"/>
      <c r="EO413" s="779"/>
      <c r="EP413" s="779"/>
      <c r="EQ413" s="779"/>
      <c r="ER413" s="779"/>
      <c r="ES413" s="779"/>
      <c r="ET413" s="779"/>
      <c r="EU413" s="779"/>
      <c r="EV413" s="779"/>
      <c r="EW413" s="779"/>
      <c r="EX413" s="779"/>
      <c r="EY413" s="779"/>
      <c r="EZ413" s="779"/>
      <c r="FA413" s="779"/>
      <c r="FB413" s="779"/>
      <c r="FC413" s="779"/>
    </row>
    <row r="414" spans="1:159" ht="22">
      <c r="A414" s="778"/>
      <c r="B414" s="778"/>
      <c r="C414" s="778"/>
      <c r="D414" s="778"/>
      <c r="E414" s="778"/>
      <c r="F414" s="778"/>
      <c r="G414" s="778"/>
      <c r="H414" s="778"/>
      <c r="I414" s="778"/>
      <c r="J414" s="778"/>
      <c r="K414" s="778"/>
      <c r="L414" s="778"/>
      <c r="M414" s="778"/>
      <c r="N414" s="778"/>
      <c r="O414" s="778"/>
      <c r="P414" s="778"/>
      <c r="Q414" s="778"/>
      <c r="R414" s="778"/>
      <c r="S414" s="778"/>
      <c r="T414" s="778"/>
      <c r="U414" s="778"/>
      <c r="V414" s="778"/>
      <c r="W414" s="778"/>
      <c r="X414" s="778"/>
      <c r="Y414" s="778"/>
      <c r="Z414" s="778"/>
      <c r="AA414" s="778"/>
      <c r="AB414" s="778"/>
      <c r="AC414" s="778"/>
      <c r="AD414" s="778"/>
      <c r="AE414" s="778"/>
      <c r="AF414" s="778"/>
      <c r="AG414" s="778"/>
      <c r="AH414" s="778"/>
      <c r="AI414" s="778"/>
      <c r="AJ414" s="778"/>
      <c r="AK414" s="778"/>
      <c r="AL414" s="778"/>
      <c r="AM414" s="778"/>
      <c r="AN414" s="778"/>
      <c r="AO414" s="778"/>
      <c r="AP414" s="778"/>
      <c r="AQ414" s="778"/>
      <c r="AR414" s="778"/>
      <c r="AS414" s="778"/>
      <c r="AT414" s="778"/>
      <c r="AU414" s="778"/>
      <c r="AV414" s="778"/>
      <c r="AW414" s="778"/>
      <c r="AX414" s="778"/>
      <c r="AY414" s="778"/>
      <c r="AZ414" s="778"/>
      <c r="BA414" s="778"/>
      <c r="BB414" s="778"/>
      <c r="BC414" s="778"/>
      <c r="BD414" s="778"/>
      <c r="BE414" s="778"/>
      <c r="BF414" s="778"/>
      <c r="BG414" s="778"/>
      <c r="BH414" s="778"/>
      <c r="BI414" s="778"/>
      <c r="BJ414" s="778"/>
      <c r="BK414" s="778"/>
      <c r="BL414" s="778"/>
      <c r="BM414" s="778"/>
      <c r="BN414" s="778"/>
      <c r="BO414" s="778"/>
      <c r="BP414" s="778"/>
      <c r="BQ414" s="778"/>
      <c r="BR414" s="778"/>
      <c r="BS414" s="778"/>
      <c r="BT414" s="778"/>
      <c r="BU414" s="778"/>
      <c r="BV414" s="778"/>
      <c r="BW414" s="778"/>
      <c r="BX414" s="778"/>
      <c r="BY414" s="778"/>
      <c r="BZ414" s="778"/>
      <c r="CA414" s="778"/>
      <c r="CB414" s="778"/>
      <c r="CC414" s="778"/>
      <c r="CD414" s="778"/>
      <c r="CE414" s="778"/>
      <c r="CF414" s="778"/>
      <c r="CG414" s="778"/>
      <c r="CH414" s="778"/>
      <c r="CI414" s="778"/>
      <c r="CJ414" s="778"/>
      <c r="CK414" s="778"/>
      <c r="CL414" s="778"/>
      <c r="CM414" s="778"/>
      <c r="CN414" s="778"/>
      <c r="CO414" s="778"/>
      <c r="CP414" s="778"/>
      <c r="CQ414" s="778"/>
      <c r="CR414" s="778"/>
      <c r="CS414" s="778"/>
      <c r="CT414" s="778"/>
      <c r="CU414" s="778"/>
      <c r="CV414" s="778"/>
      <c r="CW414" s="778"/>
      <c r="CX414" s="778"/>
      <c r="CY414" s="778"/>
      <c r="CZ414" s="778"/>
      <c r="DA414" s="778"/>
      <c r="DB414" s="778"/>
      <c r="DC414" s="778"/>
      <c r="DD414" s="778"/>
      <c r="DE414" s="778"/>
      <c r="DF414" s="778"/>
      <c r="DG414" s="778"/>
      <c r="DH414" s="778"/>
      <c r="DI414" s="778"/>
      <c r="DJ414" s="778"/>
      <c r="DK414" s="778"/>
      <c r="DL414" s="778"/>
      <c r="DM414" s="778"/>
      <c r="DN414" s="778"/>
      <c r="DO414" s="778"/>
      <c r="DP414" s="778"/>
      <c r="DQ414" s="778"/>
      <c r="DR414" s="778"/>
      <c r="DS414" s="778"/>
      <c r="DT414" s="779"/>
      <c r="DU414" s="779"/>
      <c r="DV414" s="779"/>
      <c r="DW414" s="779"/>
      <c r="DX414" s="779"/>
      <c r="DY414" s="779"/>
      <c r="DZ414" s="779"/>
      <c r="EA414" s="779"/>
      <c r="EB414" s="779"/>
      <c r="EC414" s="779"/>
      <c r="ED414" s="779"/>
      <c r="EE414" s="779"/>
      <c r="EF414" s="779"/>
      <c r="EG414" s="779"/>
      <c r="EH414" s="779"/>
      <c r="EI414" s="779"/>
      <c r="EJ414" s="779"/>
      <c r="EK414" s="779"/>
      <c r="EL414" s="779"/>
      <c r="EM414" s="779"/>
      <c r="EN414" s="779"/>
      <c r="EO414" s="779"/>
      <c r="EP414" s="779"/>
      <c r="EQ414" s="779"/>
      <c r="ER414" s="779"/>
      <c r="ES414" s="779"/>
      <c r="ET414" s="779"/>
      <c r="EU414" s="779"/>
      <c r="EV414" s="779"/>
      <c r="EW414" s="779"/>
      <c r="EX414" s="779"/>
      <c r="EY414" s="779"/>
      <c r="EZ414" s="779"/>
      <c r="FA414" s="779"/>
      <c r="FB414" s="779"/>
      <c r="FC414" s="779"/>
    </row>
    <row r="415" spans="1:159" ht="22">
      <c r="A415" s="778"/>
      <c r="B415" s="778"/>
      <c r="C415" s="778"/>
      <c r="D415" s="778"/>
      <c r="E415" s="778"/>
      <c r="F415" s="778"/>
      <c r="G415" s="778"/>
      <c r="H415" s="778"/>
      <c r="I415" s="778"/>
      <c r="J415" s="778"/>
      <c r="K415" s="778"/>
      <c r="L415" s="778"/>
      <c r="M415" s="778"/>
      <c r="N415" s="778"/>
      <c r="O415" s="778"/>
      <c r="P415" s="778"/>
      <c r="Q415" s="778"/>
      <c r="R415" s="778"/>
      <c r="S415" s="778"/>
      <c r="T415" s="778"/>
      <c r="U415" s="778"/>
      <c r="V415" s="778"/>
      <c r="W415" s="778"/>
      <c r="X415" s="778"/>
      <c r="Y415" s="778"/>
      <c r="Z415" s="778"/>
      <c r="AA415" s="778"/>
      <c r="AB415" s="778"/>
      <c r="AC415" s="778"/>
      <c r="AD415" s="778"/>
      <c r="AE415" s="778"/>
      <c r="AF415" s="778"/>
      <c r="AG415" s="778"/>
      <c r="AH415" s="778"/>
      <c r="AI415" s="778"/>
      <c r="AJ415" s="778"/>
      <c r="AK415" s="778"/>
      <c r="AL415" s="778"/>
      <c r="AM415" s="778"/>
      <c r="AN415" s="778"/>
      <c r="AO415" s="778"/>
      <c r="AP415" s="778"/>
      <c r="AQ415" s="778"/>
      <c r="AR415" s="778"/>
      <c r="AS415" s="778"/>
      <c r="AT415" s="778"/>
      <c r="AU415" s="778"/>
      <c r="AV415" s="778"/>
      <c r="AW415" s="778"/>
      <c r="AX415" s="778"/>
      <c r="AY415" s="778"/>
      <c r="AZ415" s="778"/>
      <c r="BA415" s="778"/>
      <c r="BB415" s="778"/>
      <c r="BC415" s="778"/>
      <c r="BD415" s="778"/>
      <c r="BE415" s="778"/>
      <c r="BF415" s="778"/>
      <c r="BG415" s="778"/>
      <c r="BH415" s="778"/>
      <c r="BI415" s="778"/>
      <c r="BJ415" s="778"/>
      <c r="BK415" s="778"/>
      <c r="BL415" s="778"/>
      <c r="BM415" s="778"/>
      <c r="BN415" s="778"/>
      <c r="BO415" s="778"/>
      <c r="BP415" s="778"/>
      <c r="BQ415" s="778"/>
      <c r="BR415" s="778"/>
      <c r="BS415" s="778"/>
      <c r="BT415" s="778"/>
      <c r="BU415" s="778"/>
      <c r="BV415" s="778"/>
      <c r="BW415" s="778"/>
      <c r="BX415" s="778"/>
      <c r="BY415" s="778"/>
      <c r="BZ415" s="778"/>
      <c r="CA415" s="778"/>
      <c r="CB415" s="778"/>
      <c r="CC415" s="778"/>
      <c r="CD415" s="778"/>
      <c r="CE415" s="778"/>
      <c r="CF415" s="778"/>
      <c r="CG415" s="778"/>
      <c r="CH415" s="778"/>
      <c r="CI415" s="778"/>
      <c r="CJ415" s="778"/>
      <c r="CK415" s="778"/>
      <c r="CL415" s="778"/>
      <c r="CM415" s="778"/>
      <c r="CN415" s="778"/>
      <c r="CO415" s="778"/>
      <c r="CP415" s="778"/>
      <c r="CQ415" s="778"/>
      <c r="CR415" s="778"/>
      <c r="CS415" s="778"/>
      <c r="CT415" s="778"/>
      <c r="CU415" s="778"/>
      <c r="CV415" s="778"/>
      <c r="CW415" s="778"/>
      <c r="CX415" s="778"/>
      <c r="CY415" s="778"/>
      <c r="CZ415" s="778"/>
      <c r="DA415" s="778"/>
      <c r="DB415" s="778"/>
      <c r="DC415" s="778"/>
      <c r="DD415" s="778"/>
      <c r="DE415" s="778"/>
      <c r="DF415" s="778"/>
      <c r="DG415" s="778"/>
      <c r="DH415" s="778"/>
      <c r="DI415" s="778"/>
      <c r="DJ415" s="778"/>
      <c r="DK415" s="778"/>
      <c r="DL415" s="778"/>
      <c r="DM415" s="778"/>
      <c r="DN415" s="778"/>
      <c r="DO415" s="778"/>
      <c r="DP415" s="778"/>
      <c r="DQ415" s="778"/>
      <c r="DR415" s="778"/>
      <c r="DS415" s="778"/>
      <c r="DT415" s="779"/>
      <c r="DU415" s="779"/>
      <c r="DV415" s="779"/>
      <c r="DW415" s="779"/>
      <c r="DX415" s="779"/>
      <c r="DY415" s="779"/>
      <c r="DZ415" s="779"/>
      <c r="EA415" s="779"/>
      <c r="EB415" s="779"/>
      <c r="EC415" s="779"/>
      <c r="ED415" s="779"/>
      <c r="EE415" s="779"/>
      <c r="EF415" s="779"/>
      <c r="EG415" s="779"/>
      <c r="EH415" s="779"/>
      <c r="EI415" s="779"/>
      <c r="EJ415" s="779"/>
      <c r="EK415" s="779"/>
      <c r="EL415" s="779"/>
      <c r="EM415" s="779"/>
      <c r="EN415" s="779"/>
      <c r="EO415" s="779"/>
      <c r="EP415" s="779"/>
      <c r="EQ415" s="779"/>
      <c r="ER415" s="779"/>
      <c r="ES415" s="779"/>
      <c r="ET415" s="779"/>
      <c r="EU415" s="779"/>
      <c r="EV415" s="779"/>
      <c r="EW415" s="779"/>
      <c r="EX415" s="779"/>
      <c r="EY415" s="779"/>
      <c r="EZ415" s="779"/>
      <c r="FA415" s="779"/>
      <c r="FB415" s="779"/>
      <c r="FC415" s="779"/>
    </row>
    <row r="416" spans="1:159" ht="22">
      <c r="A416" s="778"/>
      <c r="B416" s="778"/>
      <c r="C416" s="778"/>
      <c r="D416" s="778"/>
      <c r="E416" s="778"/>
      <c r="F416" s="778"/>
      <c r="G416" s="778"/>
      <c r="H416" s="778"/>
      <c r="I416" s="778"/>
      <c r="J416" s="778"/>
      <c r="K416" s="778"/>
      <c r="L416" s="778"/>
      <c r="M416" s="778"/>
      <c r="N416" s="778"/>
      <c r="O416" s="778"/>
      <c r="P416" s="778"/>
      <c r="Q416" s="778"/>
      <c r="R416" s="778"/>
      <c r="S416" s="778"/>
      <c r="T416" s="778"/>
      <c r="U416" s="778"/>
      <c r="V416" s="778"/>
      <c r="W416" s="778"/>
      <c r="X416" s="778"/>
      <c r="Y416" s="778"/>
      <c r="Z416" s="778"/>
      <c r="AA416" s="778"/>
      <c r="AB416" s="778"/>
      <c r="AC416" s="778"/>
      <c r="AD416" s="778"/>
      <c r="AE416" s="778"/>
      <c r="AF416" s="778"/>
      <c r="AG416" s="778"/>
      <c r="AH416" s="778"/>
      <c r="AI416" s="778"/>
      <c r="AJ416" s="778"/>
      <c r="AK416" s="778"/>
      <c r="AL416" s="778"/>
      <c r="AM416" s="778"/>
      <c r="AN416" s="778"/>
      <c r="AO416" s="778"/>
      <c r="AP416" s="778"/>
      <c r="AQ416" s="778"/>
      <c r="AR416" s="778"/>
      <c r="AS416" s="778"/>
      <c r="AT416" s="778"/>
      <c r="AU416" s="778"/>
      <c r="AV416" s="778"/>
      <c r="AW416" s="778"/>
      <c r="AX416" s="778"/>
      <c r="AY416" s="778"/>
      <c r="AZ416" s="778"/>
      <c r="BA416" s="778"/>
      <c r="BB416" s="778"/>
      <c r="BC416" s="778"/>
      <c r="BD416" s="778"/>
      <c r="BE416" s="778"/>
      <c r="BF416" s="778"/>
      <c r="BG416" s="778"/>
      <c r="BH416" s="778"/>
      <c r="BI416" s="778"/>
      <c r="BJ416" s="778"/>
      <c r="BK416" s="778"/>
      <c r="BL416" s="778"/>
      <c r="BM416" s="778"/>
      <c r="BN416" s="778"/>
      <c r="BO416" s="778"/>
      <c r="BP416" s="778"/>
      <c r="BQ416" s="778"/>
      <c r="BR416" s="778"/>
      <c r="BS416" s="778"/>
      <c r="BT416" s="778"/>
      <c r="BU416" s="778"/>
      <c r="BV416" s="778"/>
      <c r="BW416" s="778"/>
      <c r="BX416" s="778"/>
      <c r="BY416" s="778"/>
      <c r="BZ416" s="778"/>
      <c r="CA416" s="778"/>
      <c r="CB416" s="778"/>
      <c r="CC416" s="778"/>
      <c r="CD416" s="778"/>
      <c r="CE416" s="778"/>
      <c r="CF416" s="778"/>
      <c r="CG416" s="778"/>
      <c r="CH416" s="778"/>
      <c r="CI416" s="778"/>
      <c r="CJ416" s="778"/>
      <c r="CK416" s="778"/>
      <c r="CL416" s="778"/>
      <c r="CM416" s="778"/>
      <c r="CN416" s="778"/>
      <c r="CO416" s="778"/>
      <c r="CP416" s="778"/>
      <c r="CQ416" s="778"/>
      <c r="CR416" s="778"/>
      <c r="CS416" s="778"/>
      <c r="CT416" s="778"/>
      <c r="CU416" s="778"/>
      <c r="CV416" s="778"/>
      <c r="CW416" s="778"/>
      <c r="CX416" s="778"/>
      <c r="CY416" s="778"/>
      <c r="CZ416" s="778"/>
      <c r="DA416" s="778"/>
      <c r="DB416" s="778"/>
      <c r="DC416" s="778"/>
      <c r="DD416" s="778"/>
      <c r="DE416" s="778"/>
      <c r="DF416" s="778"/>
      <c r="DG416" s="778"/>
      <c r="DH416" s="778"/>
      <c r="DI416" s="778"/>
      <c r="DJ416" s="778"/>
      <c r="DK416" s="778"/>
      <c r="DL416" s="778"/>
      <c r="DM416" s="778"/>
      <c r="DN416" s="778"/>
      <c r="DO416" s="778"/>
      <c r="DP416" s="778"/>
      <c r="DQ416" s="778"/>
      <c r="DR416" s="778"/>
      <c r="DS416" s="778"/>
      <c r="DT416" s="779"/>
      <c r="DU416" s="779"/>
      <c r="DV416" s="779"/>
      <c r="DW416" s="779"/>
      <c r="DX416" s="779"/>
      <c r="DY416" s="779"/>
      <c r="DZ416" s="779"/>
      <c r="EA416" s="779"/>
      <c r="EB416" s="779"/>
      <c r="EC416" s="779"/>
      <c r="ED416" s="779"/>
      <c r="EE416" s="779"/>
      <c r="EF416" s="779"/>
      <c r="EG416" s="779"/>
      <c r="EH416" s="779"/>
      <c r="EI416" s="779"/>
      <c r="EJ416" s="779"/>
      <c r="EK416" s="779"/>
      <c r="EL416" s="779"/>
      <c r="EM416" s="779"/>
      <c r="EN416" s="779"/>
      <c r="EO416" s="779"/>
      <c r="EP416" s="779"/>
      <c r="EQ416" s="779"/>
      <c r="ER416" s="779"/>
      <c r="ES416" s="779"/>
      <c r="ET416" s="779"/>
      <c r="EU416" s="779"/>
      <c r="EV416" s="779"/>
      <c r="EW416" s="779"/>
      <c r="EX416" s="779"/>
      <c r="EY416" s="779"/>
      <c r="EZ416" s="779"/>
      <c r="FA416" s="779"/>
      <c r="FB416" s="779"/>
      <c r="FC416" s="779"/>
    </row>
    <row r="417" spans="1:159" ht="22">
      <c r="A417" s="778"/>
      <c r="B417" s="778"/>
      <c r="C417" s="778"/>
      <c r="D417" s="778"/>
      <c r="E417" s="778"/>
      <c r="F417" s="778"/>
      <c r="G417" s="778"/>
      <c r="H417" s="778"/>
      <c r="I417" s="778"/>
      <c r="J417" s="778"/>
      <c r="K417" s="778"/>
      <c r="L417" s="778"/>
      <c r="M417" s="778"/>
      <c r="N417" s="778"/>
      <c r="O417" s="778"/>
      <c r="P417" s="778"/>
      <c r="Q417" s="778"/>
      <c r="R417" s="778"/>
      <c r="S417" s="778"/>
      <c r="T417" s="778"/>
      <c r="U417" s="778"/>
      <c r="V417" s="778"/>
      <c r="W417" s="778"/>
      <c r="X417" s="778"/>
      <c r="Y417" s="778"/>
      <c r="Z417" s="778"/>
      <c r="AA417" s="778"/>
      <c r="AB417" s="778"/>
      <c r="AC417" s="778"/>
      <c r="AD417" s="778"/>
      <c r="AE417" s="778"/>
      <c r="AF417" s="778"/>
      <c r="AG417" s="778"/>
      <c r="AH417" s="778"/>
      <c r="AI417" s="778"/>
      <c r="AJ417" s="778"/>
      <c r="AK417" s="778"/>
      <c r="AL417" s="778"/>
      <c r="AM417" s="778"/>
      <c r="AN417" s="778"/>
      <c r="AO417" s="778"/>
      <c r="AP417" s="778"/>
      <c r="AQ417" s="778"/>
      <c r="AR417" s="778"/>
      <c r="AS417" s="778"/>
      <c r="AT417" s="778"/>
      <c r="AU417" s="778"/>
      <c r="AV417" s="778"/>
      <c r="AW417" s="778"/>
      <c r="AX417" s="778"/>
      <c r="AY417" s="778"/>
      <c r="AZ417" s="778"/>
      <c r="BA417" s="778"/>
      <c r="BB417" s="778"/>
      <c r="BC417" s="778"/>
      <c r="BD417" s="778"/>
      <c r="BE417" s="778"/>
      <c r="BF417" s="778"/>
      <c r="BG417" s="778"/>
      <c r="BH417" s="778"/>
      <c r="BI417" s="778"/>
      <c r="BJ417" s="778"/>
      <c r="BK417" s="778"/>
      <c r="BL417" s="778"/>
      <c r="BM417" s="778"/>
      <c r="BN417" s="778"/>
      <c r="BO417" s="778"/>
      <c r="BP417" s="778"/>
      <c r="BQ417" s="778"/>
      <c r="BR417" s="778"/>
      <c r="BS417" s="778"/>
      <c r="BT417" s="778"/>
      <c r="BU417" s="778"/>
      <c r="BV417" s="778"/>
      <c r="BW417" s="778"/>
      <c r="BX417" s="778"/>
      <c r="BY417" s="778"/>
      <c r="BZ417" s="778"/>
      <c r="CA417" s="778"/>
      <c r="CB417" s="778"/>
      <c r="CC417" s="778"/>
      <c r="CD417" s="778"/>
      <c r="CE417" s="778"/>
      <c r="CF417" s="778"/>
      <c r="CG417" s="778"/>
      <c r="CH417" s="778"/>
      <c r="CI417" s="778"/>
      <c r="CJ417" s="778"/>
      <c r="CK417" s="778"/>
      <c r="CL417" s="778"/>
      <c r="CM417" s="778"/>
      <c r="CN417" s="778"/>
      <c r="CO417" s="778"/>
      <c r="CP417" s="778"/>
      <c r="CQ417" s="778"/>
      <c r="CR417" s="778"/>
      <c r="CS417" s="778"/>
      <c r="CT417" s="778"/>
      <c r="CU417" s="778"/>
      <c r="CV417" s="778"/>
      <c r="CW417" s="778"/>
      <c r="CX417" s="778"/>
      <c r="CY417" s="778"/>
      <c r="CZ417" s="778"/>
      <c r="DA417" s="778"/>
      <c r="DB417" s="778"/>
      <c r="DC417" s="778"/>
      <c r="DD417" s="778"/>
      <c r="DE417" s="778"/>
      <c r="DF417" s="778"/>
      <c r="DG417" s="778"/>
      <c r="DH417" s="778"/>
      <c r="DI417" s="778"/>
      <c r="DJ417" s="778"/>
      <c r="DK417" s="778"/>
      <c r="DL417" s="778"/>
      <c r="DM417" s="778"/>
      <c r="DN417" s="778"/>
      <c r="DO417" s="778"/>
      <c r="DP417" s="778"/>
      <c r="DQ417" s="778"/>
      <c r="DR417" s="778"/>
      <c r="DS417" s="778"/>
      <c r="DT417" s="779"/>
      <c r="DU417" s="779"/>
      <c r="DV417" s="779"/>
      <c r="DW417" s="779"/>
      <c r="DX417" s="779"/>
      <c r="DY417" s="779"/>
      <c r="DZ417" s="779"/>
      <c r="EA417" s="779"/>
      <c r="EB417" s="779"/>
      <c r="EC417" s="779"/>
      <c r="ED417" s="779"/>
      <c r="EE417" s="779"/>
      <c r="EF417" s="779"/>
      <c r="EG417" s="779"/>
      <c r="EH417" s="779"/>
      <c r="EI417" s="779"/>
      <c r="EJ417" s="779"/>
      <c r="EK417" s="779"/>
      <c r="EL417" s="779"/>
      <c r="EM417" s="779"/>
      <c r="EN417" s="779"/>
      <c r="EO417" s="779"/>
      <c r="EP417" s="779"/>
      <c r="EQ417" s="779"/>
      <c r="ER417" s="779"/>
      <c r="ES417" s="779"/>
      <c r="ET417" s="779"/>
      <c r="EU417" s="779"/>
      <c r="EV417" s="779"/>
      <c r="EW417" s="779"/>
      <c r="EX417" s="779"/>
      <c r="EY417" s="779"/>
      <c r="EZ417" s="779"/>
      <c r="FA417" s="779"/>
      <c r="FB417" s="779"/>
      <c r="FC417" s="779"/>
    </row>
    <row r="418" spans="1:159" ht="22">
      <c r="A418" s="778"/>
      <c r="B418" s="778"/>
      <c r="C418" s="778"/>
      <c r="D418" s="778"/>
      <c r="E418" s="778"/>
      <c r="F418" s="778"/>
      <c r="G418" s="778"/>
      <c r="H418" s="778"/>
      <c r="I418" s="778"/>
      <c r="J418" s="778"/>
      <c r="K418" s="778"/>
      <c r="L418" s="778"/>
      <c r="M418" s="778"/>
      <c r="N418" s="778"/>
      <c r="O418" s="778"/>
      <c r="P418" s="778"/>
      <c r="Q418" s="778"/>
      <c r="R418" s="778"/>
      <c r="S418" s="778"/>
      <c r="T418" s="778"/>
      <c r="U418" s="778"/>
      <c r="V418" s="778"/>
      <c r="W418" s="778"/>
      <c r="X418" s="778"/>
      <c r="Y418" s="778"/>
      <c r="Z418" s="778"/>
      <c r="AA418" s="778"/>
      <c r="AB418" s="778"/>
      <c r="AC418" s="778"/>
      <c r="AD418" s="778"/>
      <c r="AE418" s="778"/>
      <c r="AF418" s="778"/>
      <c r="AG418" s="778"/>
      <c r="AH418" s="778"/>
      <c r="AI418" s="778"/>
      <c r="AJ418" s="778"/>
      <c r="AK418" s="778"/>
      <c r="AL418" s="778"/>
      <c r="AM418" s="778"/>
      <c r="AN418" s="778"/>
      <c r="AO418" s="778"/>
      <c r="AP418" s="778"/>
      <c r="AQ418" s="778"/>
      <c r="AR418" s="778"/>
      <c r="AS418" s="778"/>
      <c r="AT418" s="778"/>
      <c r="AU418" s="778"/>
      <c r="AV418" s="778"/>
      <c r="AW418" s="778"/>
      <c r="AX418" s="778"/>
      <c r="AY418" s="778"/>
      <c r="AZ418" s="778"/>
      <c r="BA418" s="778"/>
      <c r="BB418" s="778"/>
      <c r="BC418" s="778"/>
      <c r="BD418" s="778"/>
      <c r="BE418" s="778"/>
      <c r="BF418" s="778"/>
      <c r="BG418" s="778"/>
      <c r="BH418" s="778"/>
      <c r="BI418" s="778"/>
      <c r="BJ418" s="778"/>
      <c r="BK418" s="778"/>
      <c r="BL418" s="778"/>
      <c r="BM418" s="778"/>
      <c r="BN418" s="778"/>
      <c r="BO418" s="778"/>
      <c r="BP418" s="778"/>
      <c r="BQ418" s="778"/>
      <c r="BR418" s="778"/>
      <c r="BS418" s="778"/>
      <c r="BT418" s="778"/>
      <c r="BU418" s="778"/>
      <c r="BV418" s="778"/>
      <c r="BW418" s="778"/>
      <c r="BX418" s="778"/>
      <c r="BY418" s="778"/>
      <c r="BZ418" s="778"/>
      <c r="CA418" s="778"/>
      <c r="CB418" s="778"/>
      <c r="CC418" s="778"/>
      <c r="CD418" s="778"/>
      <c r="CE418" s="778"/>
      <c r="CF418" s="778"/>
      <c r="CG418" s="778"/>
      <c r="CH418" s="778"/>
      <c r="CI418" s="778"/>
      <c r="CJ418" s="778"/>
      <c r="CK418" s="778"/>
      <c r="CL418" s="778"/>
      <c r="CM418" s="778"/>
      <c r="CN418" s="778"/>
      <c r="CO418" s="778"/>
      <c r="CP418" s="778"/>
      <c r="CQ418" s="778"/>
      <c r="CR418" s="778"/>
      <c r="CS418" s="778"/>
      <c r="CT418" s="778"/>
      <c r="CU418" s="778"/>
      <c r="CV418" s="778"/>
      <c r="CW418" s="778"/>
      <c r="CX418" s="778"/>
      <c r="CY418" s="778"/>
      <c r="CZ418" s="778"/>
      <c r="DA418" s="778"/>
      <c r="DB418" s="778"/>
      <c r="DC418" s="778"/>
      <c r="DD418" s="778"/>
      <c r="DE418" s="778"/>
      <c r="DF418" s="778"/>
      <c r="DG418" s="778"/>
      <c r="DH418" s="778"/>
      <c r="DI418" s="778"/>
      <c r="DJ418" s="778"/>
      <c r="DK418" s="778"/>
      <c r="DL418" s="778"/>
      <c r="DM418" s="778"/>
      <c r="DN418" s="778"/>
      <c r="DO418" s="778"/>
      <c r="DP418" s="778"/>
      <c r="DQ418" s="778"/>
      <c r="DR418" s="778"/>
      <c r="DS418" s="778"/>
      <c r="DT418" s="779"/>
      <c r="DU418" s="779"/>
      <c r="DV418" s="779"/>
      <c r="DW418" s="779"/>
      <c r="DX418" s="779"/>
      <c r="DY418" s="779"/>
      <c r="DZ418" s="779"/>
      <c r="EA418" s="779"/>
      <c r="EB418" s="779"/>
      <c r="EC418" s="779"/>
      <c r="ED418" s="779"/>
      <c r="EE418" s="779"/>
      <c r="EF418" s="779"/>
      <c r="EG418" s="779"/>
      <c r="EH418" s="779"/>
      <c r="EI418" s="779"/>
      <c r="EJ418" s="779"/>
      <c r="EK418" s="779"/>
      <c r="EL418" s="779"/>
      <c r="EM418" s="779"/>
      <c r="EN418" s="779"/>
      <c r="EO418" s="779"/>
      <c r="EP418" s="779"/>
      <c r="EQ418" s="779"/>
      <c r="ER418" s="779"/>
      <c r="ES418" s="779"/>
      <c r="ET418" s="779"/>
      <c r="EU418" s="779"/>
      <c r="EV418" s="779"/>
      <c r="EW418" s="779"/>
      <c r="EX418" s="779"/>
      <c r="EY418" s="779"/>
      <c r="EZ418" s="779"/>
      <c r="FA418" s="779"/>
      <c r="FB418" s="779"/>
      <c r="FC418" s="779"/>
    </row>
    <row r="419" spans="1:159" ht="22">
      <c r="A419" s="778"/>
      <c r="B419" s="778"/>
      <c r="C419" s="778"/>
      <c r="D419" s="778"/>
      <c r="E419" s="778"/>
      <c r="F419" s="778"/>
      <c r="G419" s="778"/>
      <c r="H419" s="778"/>
      <c r="I419" s="778"/>
      <c r="J419" s="778"/>
      <c r="K419" s="778"/>
      <c r="L419" s="778"/>
      <c r="M419" s="778"/>
      <c r="N419" s="778"/>
      <c r="O419" s="778"/>
      <c r="P419" s="778"/>
      <c r="Q419" s="778"/>
      <c r="R419" s="778"/>
      <c r="S419" s="778"/>
      <c r="T419" s="778"/>
      <c r="U419" s="778"/>
      <c r="V419" s="778"/>
      <c r="W419" s="778"/>
      <c r="X419" s="778"/>
      <c r="Y419" s="778"/>
      <c r="Z419" s="778"/>
      <c r="AA419" s="778"/>
      <c r="AB419" s="778"/>
      <c r="AC419" s="778"/>
      <c r="AD419" s="778"/>
      <c r="AE419" s="778"/>
      <c r="AF419" s="778"/>
      <c r="AG419" s="778"/>
      <c r="AH419" s="778"/>
      <c r="AI419" s="778"/>
      <c r="AJ419" s="778"/>
      <c r="AK419" s="778"/>
      <c r="AL419" s="778"/>
      <c r="AM419" s="778"/>
      <c r="AN419" s="778"/>
      <c r="AO419" s="778"/>
      <c r="AP419" s="778"/>
      <c r="AQ419" s="778"/>
      <c r="AR419" s="778"/>
      <c r="AS419" s="778"/>
      <c r="AT419" s="778"/>
      <c r="AU419" s="778"/>
      <c r="AV419" s="778"/>
      <c r="AW419" s="778"/>
      <c r="AX419" s="778"/>
      <c r="AY419" s="778"/>
      <c r="AZ419" s="778"/>
      <c r="BA419" s="778"/>
      <c r="BB419" s="778"/>
      <c r="BC419" s="778"/>
      <c r="BD419" s="778"/>
      <c r="BE419" s="778"/>
      <c r="BF419" s="778"/>
      <c r="BG419" s="778"/>
      <c r="BH419" s="778"/>
      <c r="BI419" s="778"/>
      <c r="BJ419" s="778"/>
      <c r="BK419" s="778"/>
      <c r="BL419" s="778"/>
      <c r="BM419" s="778"/>
      <c r="BN419" s="778"/>
      <c r="BO419" s="778"/>
      <c r="BP419" s="778"/>
      <c r="BQ419" s="778"/>
      <c r="BR419" s="778"/>
      <c r="BS419" s="778"/>
      <c r="BT419" s="778"/>
      <c r="BU419" s="778"/>
      <c r="BV419" s="778"/>
      <c r="BW419" s="778"/>
      <c r="BX419" s="778"/>
      <c r="BY419" s="778"/>
      <c r="BZ419" s="778"/>
      <c r="CA419" s="778"/>
      <c r="CB419" s="778"/>
      <c r="CC419" s="778"/>
      <c r="CD419" s="778"/>
      <c r="CE419" s="778"/>
      <c r="CF419" s="778"/>
      <c r="CG419" s="778"/>
      <c r="CH419" s="778"/>
      <c r="CI419" s="778"/>
      <c r="CJ419" s="778"/>
      <c r="CK419" s="778"/>
      <c r="CL419" s="778"/>
      <c r="CM419" s="778"/>
      <c r="CN419" s="778"/>
      <c r="CO419" s="778"/>
      <c r="CP419" s="778"/>
      <c r="CQ419" s="778"/>
      <c r="CR419" s="778"/>
      <c r="CS419" s="778"/>
      <c r="CT419" s="778"/>
      <c r="CU419" s="778"/>
      <c r="CV419" s="778"/>
      <c r="CW419" s="778"/>
      <c r="CX419" s="778"/>
      <c r="CY419" s="778"/>
      <c r="CZ419" s="778"/>
      <c r="DA419" s="778"/>
      <c r="DB419" s="778"/>
      <c r="DC419" s="778"/>
      <c r="DD419" s="778"/>
      <c r="DE419" s="778"/>
      <c r="DF419" s="778"/>
      <c r="DG419" s="778"/>
      <c r="DH419" s="778"/>
      <c r="DI419" s="778"/>
      <c r="DJ419" s="778"/>
      <c r="DK419" s="778"/>
      <c r="DL419" s="778"/>
      <c r="DM419" s="778"/>
      <c r="DN419" s="778"/>
      <c r="DO419" s="778"/>
      <c r="DP419" s="778"/>
      <c r="DQ419" s="778"/>
      <c r="DR419" s="778"/>
      <c r="DS419" s="778"/>
      <c r="DT419" s="779"/>
      <c r="DU419" s="779"/>
      <c r="DV419" s="779"/>
      <c r="DW419" s="779"/>
      <c r="DX419" s="779"/>
      <c r="DY419" s="779"/>
      <c r="DZ419" s="779"/>
      <c r="EA419" s="779"/>
      <c r="EB419" s="779"/>
      <c r="EC419" s="779"/>
      <c r="ED419" s="779"/>
      <c r="EE419" s="779"/>
      <c r="EF419" s="779"/>
      <c r="EG419" s="779"/>
      <c r="EH419" s="779"/>
      <c r="EI419" s="779"/>
      <c r="EJ419" s="779"/>
      <c r="EK419" s="779"/>
      <c r="EL419" s="779"/>
      <c r="EM419" s="779"/>
      <c r="EN419" s="779"/>
      <c r="EO419" s="779"/>
      <c r="EP419" s="779"/>
      <c r="EQ419" s="779"/>
      <c r="ER419" s="779"/>
      <c r="ES419" s="779"/>
      <c r="ET419" s="779"/>
      <c r="EU419" s="779"/>
      <c r="EV419" s="779"/>
      <c r="EW419" s="779"/>
      <c r="EX419" s="779"/>
      <c r="EY419" s="779"/>
      <c r="EZ419" s="779"/>
      <c r="FA419" s="779"/>
      <c r="FB419" s="779"/>
      <c r="FC419" s="779"/>
    </row>
    <row r="420" spans="1:159" ht="22">
      <c r="A420" s="778"/>
      <c r="B420" s="778"/>
      <c r="C420" s="778"/>
      <c r="D420" s="778"/>
      <c r="E420" s="778"/>
      <c r="F420" s="778"/>
      <c r="G420" s="778"/>
      <c r="H420" s="778"/>
      <c r="I420" s="778"/>
      <c r="J420" s="778"/>
      <c r="K420" s="778"/>
      <c r="L420" s="778"/>
      <c r="M420" s="778"/>
      <c r="N420" s="778"/>
      <c r="O420" s="778"/>
      <c r="P420" s="778"/>
      <c r="Q420" s="778"/>
      <c r="R420" s="778"/>
      <c r="S420" s="778"/>
      <c r="T420" s="778"/>
      <c r="U420" s="778"/>
      <c r="V420" s="778"/>
      <c r="W420" s="778"/>
      <c r="X420" s="778"/>
      <c r="Y420" s="778"/>
      <c r="Z420" s="778"/>
      <c r="AA420" s="778"/>
      <c r="AB420" s="778"/>
      <c r="AC420" s="778"/>
      <c r="AD420" s="778"/>
      <c r="AE420" s="778"/>
      <c r="AF420" s="778"/>
      <c r="AG420" s="778"/>
      <c r="AH420" s="778"/>
      <c r="AI420" s="778"/>
      <c r="AJ420" s="778"/>
      <c r="AK420" s="778"/>
      <c r="AL420" s="778"/>
      <c r="AM420" s="778"/>
      <c r="AN420" s="778"/>
      <c r="AO420" s="778"/>
      <c r="AP420" s="778"/>
      <c r="AQ420" s="778"/>
      <c r="AR420" s="778"/>
      <c r="AS420" s="778"/>
      <c r="AT420" s="778"/>
      <c r="AU420" s="778"/>
      <c r="AV420" s="778"/>
      <c r="AW420" s="778"/>
      <c r="AX420" s="778"/>
      <c r="AY420" s="778"/>
      <c r="AZ420" s="778"/>
      <c r="BA420" s="778"/>
      <c r="BB420" s="778"/>
      <c r="BC420" s="778"/>
      <c r="BD420" s="778"/>
      <c r="BE420" s="778"/>
      <c r="BF420" s="778"/>
      <c r="BG420" s="778"/>
      <c r="BH420" s="778"/>
      <c r="BI420" s="778"/>
      <c r="BJ420" s="778"/>
      <c r="BK420" s="778"/>
      <c r="BL420" s="778"/>
      <c r="BM420" s="778"/>
      <c r="BN420" s="778"/>
      <c r="BO420" s="778"/>
      <c r="BP420" s="778"/>
      <c r="BQ420" s="778"/>
      <c r="BR420" s="778"/>
      <c r="BS420" s="778"/>
      <c r="BT420" s="778"/>
      <c r="BU420" s="778"/>
      <c r="BV420" s="778"/>
      <c r="BW420" s="778"/>
      <c r="BX420" s="778"/>
      <c r="BY420" s="778"/>
      <c r="BZ420" s="778"/>
      <c r="CA420" s="778"/>
      <c r="CB420" s="778"/>
      <c r="CC420" s="778"/>
      <c r="CD420" s="778"/>
      <c r="CE420" s="778"/>
      <c r="CF420" s="778"/>
      <c r="CG420" s="778"/>
      <c r="CH420" s="778"/>
      <c r="CI420" s="778"/>
      <c r="CJ420" s="778"/>
      <c r="CK420" s="778"/>
      <c r="CL420" s="778"/>
      <c r="CM420" s="778"/>
      <c r="CN420" s="778"/>
      <c r="CO420" s="778"/>
      <c r="CP420" s="778"/>
      <c r="CQ420" s="778"/>
      <c r="CR420" s="778"/>
      <c r="CS420" s="778"/>
      <c r="CT420" s="778"/>
      <c r="CU420" s="778"/>
      <c r="CV420" s="778"/>
      <c r="CW420" s="778"/>
      <c r="CX420" s="778"/>
      <c r="CY420" s="778"/>
      <c r="CZ420" s="778"/>
      <c r="DA420" s="778"/>
      <c r="DB420" s="778"/>
      <c r="DC420" s="778"/>
      <c r="DD420" s="778"/>
      <c r="DE420" s="778"/>
      <c r="DF420" s="778"/>
      <c r="DG420" s="778"/>
      <c r="DH420" s="778"/>
      <c r="DI420" s="778"/>
      <c r="DJ420" s="778"/>
      <c r="DK420" s="778"/>
      <c r="DL420" s="778"/>
      <c r="DM420" s="778"/>
      <c r="DN420" s="778"/>
      <c r="DO420" s="778"/>
      <c r="DP420" s="778"/>
      <c r="DQ420" s="778"/>
      <c r="DR420" s="778"/>
      <c r="DS420" s="778"/>
      <c r="DT420" s="779"/>
      <c r="DU420" s="779"/>
      <c r="DV420" s="779"/>
      <c r="DW420" s="779"/>
      <c r="DX420" s="779"/>
      <c r="DY420" s="779"/>
      <c r="DZ420" s="779"/>
      <c r="EA420" s="779"/>
      <c r="EB420" s="779"/>
      <c r="EC420" s="779"/>
      <c r="ED420" s="779"/>
      <c r="EE420" s="779"/>
      <c r="EF420" s="779"/>
      <c r="EG420" s="779"/>
      <c r="EH420" s="779"/>
      <c r="EI420" s="779"/>
      <c r="EJ420" s="779"/>
      <c r="EK420" s="779"/>
      <c r="EL420" s="779"/>
      <c r="EM420" s="779"/>
      <c r="EN420" s="779"/>
      <c r="EO420" s="779"/>
      <c r="EP420" s="779"/>
      <c r="EQ420" s="779"/>
      <c r="ER420" s="779"/>
      <c r="ES420" s="779"/>
      <c r="ET420" s="779"/>
      <c r="EU420" s="779"/>
      <c r="EV420" s="779"/>
      <c r="EW420" s="779"/>
      <c r="EX420" s="779"/>
      <c r="EY420" s="779"/>
      <c r="EZ420" s="779"/>
      <c r="FA420" s="779"/>
      <c r="FB420" s="779"/>
      <c r="FC420" s="779"/>
    </row>
    <row r="421" spans="1:159" ht="22">
      <c r="A421" s="778"/>
      <c r="B421" s="778"/>
      <c r="C421" s="778"/>
      <c r="D421" s="778"/>
      <c r="E421" s="778"/>
      <c r="F421" s="778"/>
      <c r="G421" s="778"/>
      <c r="H421" s="778"/>
      <c r="I421" s="778"/>
      <c r="J421" s="778"/>
      <c r="K421" s="778"/>
      <c r="L421" s="778"/>
      <c r="M421" s="778"/>
      <c r="N421" s="778"/>
      <c r="O421" s="778"/>
      <c r="P421" s="778"/>
      <c r="Q421" s="778"/>
      <c r="R421" s="778"/>
      <c r="S421" s="778"/>
      <c r="T421" s="778"/>
      <c r="U421" s="778"/>
      <c r="V421" s="778"/>
      <c r="W421" s="778"/>
      <c r="X421" s="778"/>
      <c r="Y421" s="778"/>
      <c r="Z421" s="778"/>
      <c r="AA421" s="778"/>
      <c r="AB421" s="778"/>
      <c r="AC421" s="778"/>
      <c r="AD421" s="778"/>
      <c r="AE421" s="778"/>
      <c r="AF421" s="778"/>
      <c r="AG421" s="778"/>
      <c r="AH421" s="778"/>
      <c r="AI421" s="778"/>
      <c r="AJ421" s="778"/>
      <c r="AK421" s="778"/>
      <c r="AL421" s="778"/>
      <c r="AM421" s="778"/>
      <c r="AN421" s="778"/>
      <c r="AO421" s="778"/>
      <c r="AP421" s="778"/>
      <c r="AQ421" s="778"/>
      <c r="AR421" s="778"/>
      <c r="AS421" s="778"/>
      <c r="AT421" s="778"/>
      <c r="AU421" s="778"/>
      <c r="AV421" s="778"/>
      <c r="AW421" s="778"/>
      <c r="AX421" s="778"/>
      <c r="AY421" s="778"/>
      <c r="AZ421" s="778"/>
      <c r="BA421" s="778"/>
      <c r="BB421" s="778"/>
      <c r="BC421" s="778"/>
      <c r="BD421" s="778"/>
      <c r="BE421" s="778"/>
      <c r="BF421" s="778"/>
      <c r="BG421" s="778"/>
      <c r="BH421" s="778"/>
      <c r="BI421" s="778"/>
      <c r="BJ421" s="778"/>
      <c r="BK421" s="778"/>
      <c r="BL421" s="778"/>
      <c r="BM421" s="778"/>
      <c r="BN421" s="778"/>
      <c r="BO421" s="778"/>
      <c r="BP421" s="778"/>
      <c r="BQ421" s="778"/>
      <c r="BR421" s="778"/>
      <c r="BS421" s="778"/>
      <c r="BT421" s="778"/>
      <c r="BU421" s="778"/>
      <c r="BV421" s="778"/>
      <c r="BW421" s="778"/>
      <c r="BX421" s="778"/>
      <c r="BY421" s="778"/>
      <c r="BZ421" s="778"/>
      <c r="CA421" s="778"/>
      <c r="CB421" s="778"/>
      <c r="CC421" s="778"/>
      <c r="CD421" s="778"/>
      <c r="CE421" s="778"/>
      <c r="CF421" s="778"/>
      <c r="CG421" s="778"/>
      <c r="CH421" s="778"/>
      <c r="CI421" s="778"/>
      <c r="CJ421" s="778"/>
      <c r="CK421" s="778"/>
      <c r="CL421" s="778"/>
      <c r="CM421" s="778"/>
      <c r="CN421" s="778"/>
      <c r="CO421" s="778"/>
      <c r="CP421" s="778"/>
      <c r="CQ421" s="778"/>
      <c r="CR421" s="778"/>
      <c r="CS421" s="778"/>
      <c r="CT421" s="778"/>
      <c r="CU421" s="778"/>
      <c r="CV421" s="778"/>
      <c r="CW421" s="778"/>
      <c r="CX421" s="778"/>
      <c r="CY421" s="778"/>
      <c r="CZ421" s="778"/>
      <c r="DA421" s="778"/>
      <c r="DB421" s="778"/>
      <c r="DC421" s="778"/>
      <c r="DD421" s="778"/>
      <c r="DE421" s="778"/>
      <c r="DF421" s="778"/>
      <c r="DG421" s="778"/>
      <c r="DH421" s="778"/>
      <c r="DI421" s="778"/>
      <c r="DJ421" s="778"/>
      <c r="DK421" s="778"/>
      <c r="DL421" s="778"/>
      <c r="DM421" s="778"/>
      <c r="DN421" s="778"/>
      <c r="DO421" s="778"/>
      <c r="DP421" s="778"/>
      <c r="DQ421" s="778"/>
      <c r="DR421" s="778"/>
      <c r="DS421" s="778"/>
      <c r="DT421" s="779"/>
      <c r="DU421" s="779"/>
      <c r="DV421" s="779"/>
      <c r="DW421" s="779"/>
      <c r="DX421" s="779"/>
      <c r="DY421" s="779"/>
      <c r="DZ421" s="779"/>
      <c r="EA421" s="779"/>
      <c r="EB421" s="779"/>
      <c r="EC421" s="779"/>
      <c r="ED421" s="779"/>
      <c r="EE421" s="779"/>
      <c r="EF421" s="779"/>
      <c r="EG421" s="779"/>
      <c r="EH421" s="779"/>
      <c r="EI421" s="779"/>
      <c r="EJ421" s="779"/>
      <c r="EK421" s="779"/>
      <c r="EL421" s="779"/>
      <c r="EM421" s="779"/>
      <c r="EN421" s="779"/>
      <c r="EO421" s="779"/>
      <c r="EP421" s="779"/>
      <c r="EQ421" s="779"/>
      <c r="ER421" s="779"/>
      <c r="ES421" s="779"/>
      <c r="ET421" s="779"/>
      <c r="EU421" s="779"/>
      <c r="EV421" s="779"/>
      <c r="EW421" s="779"/>
      <c r="EX421" s="779"/>
      <c r="EY421" s="779"/>
      <c r="EZ421" s="779"/>
      <c r="FA421" s="779"/>
      <c r="FB421" s="779"/>
      <c r="FC421" s="779"/>
    </row>
    <row r="422" spans="1:159" ht="22">
      <c r="A422" s="778"/>
      <c r="B422" s="778"/>
      <c r="C422" s="778"/>
      <c r="D422" s="778"/>
      <c r="E422" s="778"/>
      <c r="F422" s="778"/>
      <c r="G422" s="778"/>
      <c r="H422" s="778"/>
      <c r="I422" s="778"/>
      <c r="J422" s="778"/>
      <c r="K422" s="778"/>
      <c r="L422" s="778"/>
      <c r="M422" s="778"/>
      <c r="N422" s="778"/>
      <c r="O422" s="778"/>
      <c r="P422" s="778"/>
      <c r="Q422" s="778"/>
      <c r="R422" s="778"/>
      <c r="S422" s="778"/>
      <c r="T422" s="778"/>
      <c r="U422" s="778"/>
      <c r="V422" s="778"/>
      <c r="W422" s="778"/>
      <c r="X422" s="778"/>
      <c r="Y422" s="778"/>
      <c r="Z422" s="778"/>
      <c r="AA422" s="778"/>
      <c r="AB422" s="778"/>
      <c r="AC422" s="778"/>
      <c r="AD422" s="778"/>
      <c r="AE422" s="778"/>
      <c r="AF422" s="778"/>
      <c r="AG422" s="778"/>
      <c r="AH422" s="778"/>
      <c r="AI422" s="778"/>
      <c r="AJ422" s="778"/>
      <c r="AK422" s="778"/>
      <c r="AL422" s="778"/>
      <c r="AM422" s="778"/>
      <c r="AN422" s="778"/>
      <c r="AO422" s="778"/>
      <c r="AP422" s="778"/>
      <c r="AQ422" s="778"/>
      <c r="AR422" s="778"/>
      <c r="AS422" s="778"/>
      <c r="AT422" s="778"/>
      <c r="AU422" s="778"/>
      <c r="AV422" s="778"/>
      <c r="AW422" s="778"/>
      <c r="AX422" s="778"/>
      <c r="AY422" s="778"/>
      <c r="AZ422" s="778"/>
      <c r="BA422" s="778"/>
      <c r="BB422" s="778"/>
      <c r="BC422" s="778"/>
      <c r="BD422" s="778"/>
      <c r="BE422" s="778"/>
      <c r="BF422" s="778"/>
      <c r="BG422" s="778"/>
      <c r="BH422" s="778"/>
      <c r="BI422" s="778"/>
      <c r="BJ422" s="778"/>
      <c r="BK422" s="778"/>
      <c r="BL422" s="778"/>
      <c r="BM422" s="778"/>
      <c r="BN422" s="778"/>
      <c r="BO422" s="778"/>
      <c r="BP422" s="778"/>
      <c r="BQ422" s="778"/>
      <c r="BR422" s="778"/>
      <c r="BS422" s="778"/>
      <c r="BT422" s="778"/>
      <c r="BU422" s="778"/>
      <c r="BV422" s="778"/>
      <c r="BW422" s="778"/>
      <c r="BX422" s="778"/>
      <c r="BY422" s="778"/>
      <c r="BZ422" s="778"/>
      <c r="CA422" s="778"/>
      <c r="CB422" s="778"/>
      <c r="CC422" s="778"/>
      <c r="CD422" s="778"/>
      <c r="CE422" s="778"/>
      <c r="CF422" s="778"/>
      <c r="CG422" s="778"/>
      <c r="CH422" s="778"/>
      <c r="CI422" s="778"/>
      <c r="CJ422" s="778"/>
      <c r="CK422" s="778"/>
      <c r="CL422" s="778"/>
      <c r="CM422" s="778"/>
      <c r="CN422" s="778"/>
      <c r="CO422" s="778"/>
      <c r="CP422" s="778"/>
      <c r="CQ422" s="778"/>
      <c r="CR422" s="778"/>
      <c r="CS422" s="778"/>
      <c r="CT422" s="778"/>
      <c r="CU422" s="778"/>
      <c r="CV422" s="778"/>
      <c r="CW422" s="778"/>
      <c r="CX422" s="778"/>
      <c r="CY422" s="778"/>
      <c r="CZ422" s="778"/>
      <c r="DA422" s="778"/>
      <c r="DB422" s="778"/>
      <c r="DC422" s="778"/>
      <c r="DD422" s="778"/>
      <c r="DE422" s="778"/>
      <c r="DF422" s="778"/>
      <c r="DG422" s="778"/>
      <c r="DH422" s="778"/>
      <c r="DI422" s="778"/>
      <c r="DJ422" s="778"/>
      <c r="DK422" s="778"/>
      <c r="DL422" s="778"/>
      <c r="DM422" s="778"/>
      <c r="DN422" s="778"/>
      <c r="DO422" s="778"/>
      <c r="DP422" s="778"/>
      <c r="DQ422" s="778"/>
      <c r="DR422" s="778"/>
      <c r="DS422" s="778"/>
      <c r="DT422" s="779"/>
      <c r="DU422" s="779"/>
      <c r="DV422" s="779"/>
      <c r="DW422" s="779"/>
      <c r="DX422" s="779"/>
      <c r="DY422" s="779"/>
      <c r="DZ422" s="779"/>
      <c r="EA422" s="779"/>
      <c r="EB422" s="779"/>
      <c r="EC422" s="779"/>
      <c r="ED422" s="779"/>
      <c r="EE422" s="779"/>
      <c r="EF422" s="779"/>
      <c r="EG422" s="779"/>
      <c r="EH422" s="779"/>
      <c r="EI422" s="779"/>
      <c r="EJ422" s="779"/>
      <c r="EK422" s="779"/>
      <c r="EL422" s="779"/>
      <c r="EM422" s="779"/>
      <c r="EN422" s="779"/>
      <c r="EO422" s="779"/>
      <c r="EP422" s="779"/>
      <c r="EQ422" s="779"/>
      <c r="ER422" s="779"/>
      <c r="ES422" s="779"/>
      <c r="ET422" s="779"/>
      <c r="EU422" s="779"/>
      <c r="EV422" s="779"/>
      <c r="EW422" s="779"/>
      <c r="EX422" s="779"/>
      <c r="EY422" s="779"/>
      <c r="EZ422" s="779"/>
      <c r="FA422" s="779"/>
      <c r="FB422" s="779"/>
      <c r="FC422" s="779"/>
    </row>
    <row r="423" spans="1:159" ht="22">
      <c r="A423" s="778"/>
      <c r="B423" s="778"/>
      <c r="C423" s="778"/>
      <c r="D423" s="778"/>
      <c r="E423" s="778"/>
      <c r="F423" s="778"/>
      <c r="G423" s="778"/>
      <c r="H423" s="778"/>
      <c r="I423" s="778"/>
      <c r="J423" s="778"/>
      <c r="K423" s="778"/>
      <c r="L423" s="778"/>
      <c r="M423" s="778"/>
      <c r="N423" s="778"/>
      <c r="O423" s="778"/>
      <c r="P423" s="778"/>
      <c r="Q423" s="778"/>
      <c r="R423" s="778"/>
      <c r="S423" s="778"/>
      <c r="T423" s="778"/>
      <c r="U423" s="778"/>
      <c r="V423" s="778"/>
      <c r="W423" s="778"/>
      <c r="X423" s="778"/>
      <c r="Y423" s="778"/>
      <c r="Z423" s="778"/>
      <c r="AA423" s="778"/>
      <c r="AB423" s="778"/>
      <c r="AC423" s="778"/>
      <c r="AD423" s="778"/>
      <c r="AE423" s="778"/>
      <c r="AF423" s="778"/>
      <c r="AG423" s="778"/>
      <c r="AH423" s="778"/>
      <c r="AI423" s="778"/>
      <c r="AJ423" s="778"/>
      <c r="AK423" s="778"/>
      <c r="AL423" s="778"/>
      <c r="AM423" s="778"/>
      <c r="AN423" s="778"/>
      <c r="AO423" s="778"/>
      <c r="AP423" s="778"/>
      <c r="AQ423" s="778"/>
      <c r="AR423" s="778"/>
      <c r="AS423" s="778"/>
      <c r="AT423" s="778"/>
      <c r="AU423" s="778"/>
      <c r="AV423" s="778"/>
      <c r="AW423" s="778"/>
      <c r="AX423" s="778"/>
      <c r="AY423" s="778"/>
      <c r="AZ423" s="778"/>
      <c r="BA423" s="778"/>
      <c r="BB423" s="778"/>
      <c r="BC423" s="778"/>
      <c r="BD423" s="778"/>
      <c r="BE423" s="778"/>
      <c r="BF423" s="778"/>
      <c r="BG423" s="778"/>
      <c r="BH423" s="778"/>
      <c r="BI423" s="778"/>
      <c r="BJ423" s="778"/>
      <c r="BK423" s="778"/>
      <c r="BL423" s="778"/>
      <c r="BM423" s="778"/>
      <c r="BN423" s="778"/>
      <c r="BO423" s="778"/>
      <c r="BP423" s="778"/>
      <c r="BQ423" s="778"/>
      <c r="BR423" s="778"/>
      <c r="BS423" s="778"/>
      <c r="BT423" s="778"/>
      <c r="BU423" s="778"/>
      <c r="BV423" s="778"/>
      <c r="BW423" s="778"/>
      <c r="BX423" s="778"/>
      <c r="BY423" s="778"/>
      <c r="BZ423" s="778"/>
      <c r="CA423" s="778"/>
      <c r="CB423" s="778"/>
      <c r="CC423" s="778"/>
      <c r="CD423" s="778"/>
      <c r="CE423" s="778"/>
      <c r="CF423" s="778"/>
      <c r="CG423" s="778"/>
      <c r="CH423" s="778"/>
      <c r="CI423" s="778"/>
      <c r="CJ423" s="778"/>
      <c r="CK423" s="778"/>
      <c r="CL423" s="778"/>
      <c r="CM423" s="778"/>
      <c r="CN423" s="778"/>
      <c r="CO423" s="778"/>
      <c r="CP423" s="778"/>
      <c r="CQ423" s="778"/>
      <c r="CR423" s="778"/>
      <c r="CS423" s="778"/>
      <c r="CT423" s="778"/>
      <c r="CU423" s="778"/>
      <c r="CV423" s="778"/>
      <c r="CW423" s="778"/>
      <c r="CX423" s="778"/>
      <c r="CY423" s="778"/>
      <c r="CZ423" s="778"/>
      <c r="DA423" s="778"/>
      <c r="DB423" s="778"/>
      <c r="DC423" s="778"/>
      <c r="DD423" s="778"/>
      <c r="DE423" s="778"/>
      <c r="DF423" s="778"/>
      <c r="DG423" s="778"/>
      <c r="DH423" s="778"/>
      <c r="DI423" s="778"/>
      <c r="DJ423" s="778"/>
      <c r="DK423" s="778"/>
      <c r="DL423" s="778"/>
      <c r="DM423" s="778"/>
      <c r="DN423" s="778"/>
      <c r="DO423" s="778"/>
      <c r="DP423" s="778"/>
      <c r="DQ423" s="778"/>
      <c r="DR423" s="778"/>
      <c r="DS423" s="778"/>
      <c r="DT423" s="779"/>
      <c r="DU423" s="779"/>
      <c r="DV423" s="779"/>
      <c r="DW423" s="779"/>
      <c r="DX423" s="779"/>
      <c r="DY423" s="779"/>
      <c r="DZ423" s="779"/>
      <c r="EA423" s="779"/>
      <c r="EB423" s="779"/>
      <c r="EC423" s="779"/>
      <c r="ED423" s="779"/>
      <c r="EE423" s="779"/>
      <c r="EF423" s="779"/>
      <c r="EG423" s="779"/>
      <c r="EH423" s="779"/>
      <c r="EI423" s="779"/>
      <c r="EJ423" s="779"/>
      <c r="EK423" s="779"/>
      <c r="EL423" s="779"/>
      <c r="EM423" s="779"/>
      <c r="EN423" s="779"/>
      <c r="EO423" s="779"/>
      <c r="EP423" s="779"/>
      <c r="EQ423" s="779"/>
      <c r="ER423" s="779"/>
      <c r="ES423" s="779"/>
      <c r="ET423" s="779"/>
      <c r="EU423" s="779"/>
      <c r="EV423" s="779"/>
      <c r="EW423" s="779"/>
      <c r="EX423" s="779"/>
      <c r="EY423" s="779"/>
      <c r="EZ423" s="779"/>
      <c r="FA423" s="779"/>
      <c r="FB423" s="779"/>
      <c r="FC423" s="779"/>
    </row>
    <row r="424" spans="1:159" ht="22">
      <c r="A424" s="778"/>
      <c r="B424" s="778"/>
      <c r="C424" s="778"/>
      <c r="D424" s="778"/>
      <c r="E424" s="778"/>
      <c r="F424" s="778"/>
      <c r="G424" s="778"/>
      <c r="H424" s="778"/>
      <c r="I424" s="778"/>
      <c r="J424" s="778"/>
      <c r="K424" s="778"/>
      <c r="L424" s="778"/>
      <c r="M424" s="778"/>
      <c r="N424" s="778"/>
      <c r="O424" s="778"/>
      <c r="P424" s="778"/>
      <c r="Q424" s="778"/>
      <c r="R424" s="778"/>
      <c r="S424" s="778"/>
      <c r="T424" s="778"/>
      <c r="U424" s="778"/>
      <c r="V424" s="778"/>
      <c r="W424" s="778"/>
      <c r="X424" s="778"/>
      <c r="Y424" s="778"/>
      <c r="Z424" s="778"/>
      <c r="AA424" s="778"/>
      <c r="AB424" s="778"/>
      <c r="AC424" s="778"/>
      <c r="AD424" s="778"/>
      <c r="AE424" s="778"/>
      <c r="AF424" s="778"/>
      <c r="AG424" s="778"/>
      <c r="AH424" s="778"/>
      <c r="AI424" s="778"/>
      <c r="AJ424" s="778"/>
      <c r="AK424" s="778"/>
      <c r="AL424" s="778"/>
      <c r="AM424" s="778"/>
      <c r="AN424" s="778"/>
      <c r="AO424" s="778"/>
      <c r="AP424" s="778"/>
      <c r="AQ424" s="778"/>
      <c r="AR424" s="778"/>
      <c r="AS424" s="778"/>
      <c r="AT424" s="778"/>
      <c r="AU424" s="778"/>
      <c r="AV424" s="778"/>
      <c r="AW424" s="778"/>
      <c r="AX424" s="778"/>
      <c r="AY424" s="778"/>
      <c r="AZ424" s="778"/>
      <c r="BA424" s="778"/>
      <c r="BB424" s="778"/>
      <c r="BC424" s="778"/>
      <c r="BD424" s="778"/>
      <c r="BE424" s="778"/>
      <c r="BF424" s="778"/>
      <c r="BG424" s="778"/>
      <c r="BH424" s="778"/>
      <c r="BI424" s="778"/>
      <c r="BJ424" s="778"/>
      <c r="BK424" s="778"/>
      <c r="BL424" s="778"/>
      <c r="BM424" s="778"/>
      <c r="BN424" s="778"/>
      <c r="BO424" s="778"/>
      <c r="BP424" s="778"/>
      <c r="BQ424" s="778"/>
      <c r="BR424" s="778"/>
      <c r="BS424" s="778"/>
      <c r="BT424" s="778"/>
      <c r="BU424" s="778"/>
      <c r="BV424" s="778"/>
      <c r="BW424" s="778"/>
      <c r="BX424" s="778"/>
      <c r="BY424" s="778"/>
      <c r="BZ424" s="778"/>
      <c r="CA424" s="778"/>
      <c r="CB424" s="778"/>
      <c r="CC424" s="778"/>
      <c r="CD424" s="778"/>
      <c r="CE424" s="778"/>
      <c r="CF424" s="778"/>
      <c r="CG424" s="778"/>
      <c r="CH424" s="778"/>
      <c r="CI424" s="778"/>
      <c r="CJ424" s="778"/>
      <c r="CK424" s="778"/>
      <c r="CL424" s="778"/>
      <c r="CM424" s="778"/>
      <c r="CN424" s="778"/>
      <c r="CO424" s="778"/>
      <c r="CP424" s="778"/>
      <c r="CQ424" s="778"/>
      <c r="CR424" s="778"/>
      <c r="CS424" s="778"/>
      <c r="CT424" s="778"/>
      <c r="CU424" s="778"/>
      <c r="CV424" s="778"/>
      <c r="CW424" s="778"/>
      <c r="CX424" s="778"/>
      <c r="CY424" s="778"/>
      <c r="CZ424" s="778"/>
      <c r="DA424" s="778"/>
      <c r="DB424" s="778"/>
      <c r="DC424" s="778"/>
      <c r="DD424" s="778"/>
      <c r="DE424" s="778"/>
      <c r="DF424" s="778"/>
      <c r="DG424" s="778"/>
      <c r="DH424" s="778"/>
      <c r="DI424" s="778"/>
      <c r="DJ424" s="778"/>
      <c r="DK424" s="778"/>
      <c r="DL424" s="778"/>
      <c r="DM424" s="778"/>
      <c r="DN424" s="778"/>
      <c r="DO424" s="778"/>
      <c r="DP424" s="778"/>
      <c r="DQ424" s="778"/>
      <c r="DR424" s="778"/>
      <c r="DS424" s="778"/>
      <c r="DT424" s="779"/>
      <c r="DU424" s="779"/>
      <c r="DV424" s="779"/>
      <c r="DW424" s="779"/>
      <c r="DX424" s="779"/>
      <c r="DY424" s="779"/>
      <c r="DZ424" s="779"/>
      <c r="EA424" s="779"/>
      <c r="EB424" s="779"/>
      <c r="EC424" s="779"/>
      <c r="ED424" s="779"/>
      <c r="EE424" s="779"/>
      <c r="EF424" s="779"/>
      <c r="EG424" s="779"/>
      <c r="EH424" s="779"/>
      <c r="EI424" s="779"/>
      <c r="EJ424" s="779"/>
      <c r="EK424" s="779"/>
      <c r="EL424" s="779"/>
      <c r="EM424" s="779"/>
      <c r="EN424" s="779"/>
      <c r="EO424" s="779"/>
      <c r="EP424" s="779"/>
      <c r="EQ424" s="779"/>
      <c r="ER424" s="779"/>
      <c r="ES424" s="779"/>
      <c r="ET424" s="779"/>
      <c r="EU424" s="779"/>
      <c r="EV424" s="779"/>
      <c r="EW424" s="779"/>
      <c r="EX424" s="779"/>
      <c r="EY424" s="779"/>
      <c r="EZ424" s="779"/>
      <c r="FA424" s="779"/>
      <c r="FB424" s="779"/>
      <c r="FC424" s="779"/>
    </row>
    <row r="425" spans="1:159" ht="22">
      <c r="A425" s="778"/>
      <c r="B425" s="778"/>
      <c r="C425" s="778"/>
      <c r="D425" s="778"/>
      <c r="E425" s="778"/>
      <c r="F425" s="778"/>
      <c r="G425" s="778"/>
      <c r="H425" s="778"/>
      <c r="I425" s="778"/>
      <c r="J425" s="778"/>
      <c r="K425" s="778"/>
      <c r="L425" s="778"/>
      <c r="M425" s="778"/>
      <c r="N425" s="778"/>
      <c r="O425" s="778"/>
      <c r="P425" s="778"/>
      <c r="Q425" s="778"/>
      <c r="R425" s="778"/>
      <c r="S425" s="778"/>
      <c r="T425" s="778"/>
      <c r="U425" s="778"/>
      <c r="V425" s="778"/>
      <c r="W425" s="778"/>
      <c r="X425" s="778"/>
      <c r="Y425" s="778"/>
      <c r="Z425" s="778"/>
      <c r="AA425" s="778"/>
      <c r="AB425" s="778"/>
      <c r="AC425" s="778"/>
      <c r="AD425" s="778"/>
      <c r="AE425" s="778"/>
      <c r="AF425" s="778"/>
      <c r="AG425" s="778"/>
      <c r="AH425" s="778"/>
      <c r="AI425" s="778"/>
      <c r="AJ425" s="778"/>
      <c r="AK425" s="778"/>
      <c r="AL425" s="778"/>
      <c r="AM425" s="778"/>
      <c r="AN425" s="778"/>
      <c r="AO425" s="778"/>
      <c r="AP425" s="778"/>
      <c r="AQ425" s="778"/>
      <c r="AR425" s="778"/>
      <c r="AS425" s="778"/>
      <c r="AT425" s="778"/>
      <c r="AU425" s="778"/>
      <c r="AV425" s="778"/>
      <c r="AW425" s="778"/>
      <c r="AX425" s="778"/>
      <c r="AY425" s="778"/>
      <c r="AZ425" s="778"/>
      <c r="BA425" s="778"/>
      <c r="BB425" s="778"/>
      <c r="BC425" s="778"/>
      <c r="BD425" s="778"/>
      <c r="BE425" s="778"/>
      <c r="BF425" s="778"/>
      <c r="BG425" s="778"/>
      <c r="BH425" s="778"/>
      <c r="BI425" s="778"/>
      <c r="BJ425" s="778"/>
      <c r="BK425" s="778"/>
      <c r="BL425" s="778"/>
      <c r="BM425" s="778"/>
      <c r="BN425" s="778"/>
      <c r="BO425" s="778"/>
      <c r="BP425" s="778"/>
      <c r="BQ425" s="778"/>
      <c r="BR425" s="778"/>
      <c r="BS425" s="778"/>
      <c r="BT425" s="778"/>
      <c r="BU425" s="778"/>
      <c r="BV425" s="778"/>
      <c r="BW425" s="778"/>
      <c r="BX425" s="778"/>
      <c r="BY425" s="778"/>
      <c r="BZ425" s="778"/>
      <c r="CA425" s="778"/>
      <c r="CB425" s="778"/>
      <c r="CC425" s="778"/>
      <c r="CD425" s="778"/>
      <c r="CE425" s="778"/>
      <c r="CF425" s="778"/>
      <c r="CG425" s="778"/>
      <c r="CH425" s="778"/>
      <c r="CI425" s="778"/>
      <c r="CJ425" s="778"/>
      <c r="CK425" s="778"/>
      <c r="CL425" s="778"/>
      <c r="CM425" s="778"/>
      <c r="CN425" s="778"/>
      <c r="CO425" s="778"/>
      <c r="CP425" s="778"/>
      <c r="CQ425" s="778"/>
      <c r="CR425" s="778"/>
      <c r="CS425" s="778"/>
      <c r="CT425" s="778"/>
      <c r="CU425" s="778"/>
      <c r="CV425" s="778"/>
      <c r="CW425" s="778"/>
      <c r="CX425" s="778"/>
      <c r="CY425" s="778"/>
      <c r="CZ425" s="778"/>
      <c r="DA425" s="778"/>
      <c r="DB425" s="778"/>
      <c r="DC425" s="778"/>
      <c r="DD425" s="778"/>
      <c r="DE425" s="778"/>
      <c r="DF425" s="778"/>
      <c r="DG425" s="778"/>
      <c r="DH425" s="778"/>
      <c r="DI425" s="778"/>
      <c r="DJ425" s="778"/>
      <c r="DK425" s="778"/>
      <c r="DL425" s="778"/>
      <c r="DM425" s="778"/>
      <c r="DN425" s="778"/>
      <c r="DO425" s="778"/>
      <c r="DP425" s="778"/>
      <c r="DQ425" s="778"/>
      <c r="DR425" s="778"/>
      <c r="DS425" s="778"/>
      <c r="DT425" s="779"/>
      <c r="DU425" s="779"/>
      <c r="DV425" s="779"/>
      <c r="DW425" s="779"/>
      <c r="DX425" s="779"/>
      <c r="DY425" s="779"/>
      <c r="DZ425" s="779"/>
      <c r="EA425" s="779"/>
      <c r="EB425" s="779"/>
      <c r="EC425" s="779"/>
      <c r="ED425" s="779"/>
      <c r="EE425" s="779"/>
      <c r="EF425" s="779"/>
      <c r="EG425" s="779"/>
      <c r="EH425" s="779"/>
      <c r="EI425" s="779"/>
      <c r="EJ425" s="779"/>
      <c r="EK425" s="779"/>
      <c r="EL425" s="779"/>
      <c r="EM425" s="779"/>
      <c r="EN425" s="779"/>
      <c r="EO425" s="779"/>
      <c r="EP425" s="779"/>
      <c r="EQ425" s="779"/>
      <c r="ER425" s="779"/>
      <c r="ES425" s="779"/>
      <c r="ET425" s="779"/>
      <c r="EU425" s="779"/>
      <c r="EV425" s="779"/>
      <c r="EW425" s="779"/>
      <c r="EX425" s="779"/>
      <c r="EY425" s="779"/>
      <c r="EZ425" s="779"/>
      <c r="FA425" s="779"/>
      <c r="FB425" s="779"/>
      <c r="FC425" s="779"/>
    </row>
    <row r="426" spans="1:159" ht="22">
      <c r="A426" s="778"/>
      <c r="B426" s="778"/>
      <c r="C426" s="778"/>
      <c r="D426" s="778"/>
      <c r="E426" s="778"/>
      <c r="F426" s="778"/>
      <c r="G426" s="778"/>
      <c r="H426" s="778"/>
      <c r="I426" s="778"/>
      <c r="J426" s="778"/>
      <c r="K426" s="778"/>
      <c r="L426" s="778"/>
      <c r="M426" s="778"/>
      <c r="N426" s="778"/>
      <c r="O426" s="778"/>
      <c r="P426" s="778"/>
      <c r="Q426" s="778"/>
      <c r="R426" s="778"/>
      <c r="S426" s="778"/>
      <c r="T426" s="778"/>
      <c r="U426" s="778"/>
      <c r="V426" s="778"/>
      <c r="W426" s="778"/>
      <c r="X426" s="778"/>
      <c r="Y426" s="778"/>
      <c r="Z426" s="778"/>
      <c r="AA426" s="778"/>
      <c r="AB426" s="778"/>
      <c r="AC426" s="778"/>
      <c r="AD426" s="778"/>
      <c r="AE426" s="778"/>
      <c r="AF426" s="778"/>
      <c r="AG426" s="778"/>
      <c r="AH426" s="778"/>
      <c r="AI426" s="778"/>
      <c r="AJ426" s="778"/>
      <c r="AK426" s="778"/>
      <c r="AL426" s="778"/>
      <c r="AM426" s="778"/>
      <c r="AN426" s="778"/>
      <c r="AO426" s="778"/>
      <c r="AP426" s="778"/>
      <c r="AQ426" s="778"/>
      <c r="AR426" s="778"/>
      <c r="AS426" s="778"/>
      <c r="AT426" s="778"/>
      <c r="AU426" s="778"/>
      <c r="AV426" s="778"/>
      <c r="AW426" s="778"/>
      <c r="AX426" s="778"/>
      <c r="AY426" s="778"/>
      <c r="AZ426" s="778"/>
      <c r="BA426" s="778"/>
      <c r="BB426" s="778"/>
      <c r="BC426" s="778"/>
      <c r="BD426" s="778"/>
      <c r="BE426" s="778"/>
      <c r="BF426" s="778"/>
      <c r="BG426" s="778"/>
      <c r="BH426" s="778"/>
      <c r="BI426" s="778"/>
      <c r="BJ426" s="778"/>
      <c r="BK426" s="778"/>
      <c r="BL426" s="778"/>
      <c r="BM426" s="778"/>
      <c r="BN426" s="778"/>
      <c r="BO426" s="778"/>
      <c r="BP426" s="778"/>
      <c r="BQ426" s="778"/>
      <c r="BR426" s="778"/>
      <c r="BS426" s="778"/>
      <c r="BT426" s="778"/>
      <c r="BU426" s="778"/>
      <c r="BV426" s="778"/>
      <c r="BW426" s="778"/>
      <c r="BX426" s="778"/>
      <c r="BY426" s="778"/>
      <c r="BZ426" s="778"/>
      <c r="CA426" s="778"/>
      <c r="CB426" s="778"/>
      <c r="CC426" s="778"/>
      <c r="CD426" s="778"/>
      <c r="CE426" s="778"/>
      <c r="CF426" s="778"/>
      <c r="CG426" s="778"/>
      <c r="CH426" s="778"/>
      <c r="CI426" s="778"/>
      <c r="CJ426" s="778"/>
      <c r="CK426" s="778"/>
      <c r="CL426" s="778"/>
      <c r="CM426" s="778"/>
      <c r="CN426" s="778"/>
      <c r="CO426" s="778"/>
      <c r="CP426" s="778"/>
      <c r="CQ426" s="778"/>
      <c r="CR426" s="778"/>
      <c r="CS426" s="778"/>
      <c r="CT426" s="778"/>
      <c r="CU426" s="778"/>
      <c r="CV426" s="778"/>
      <c r="CW426" s="778"/>
      <c r="CX426" s="778"/>
      <c r="CY426" s="778"/>
      <c r="CZ426" s="778"/>
      <c r="DA426" s="778"/>
      <c r="DB426" s="778"/>
      <c r="DC426" s="778"/>
      <c r="DD426" s="778"/>
      <c r="DE426" s="778"/>
      <c r="DF426" s="778"/>
      <c r="DG426" s="778"/>
      <c r="DH426" s="778"/>
      <c r="DI426" s="778"/>
      <c r="DJ426" s="778"/>
      <c r="DK426" s="778"/>
      <c r="DL426" s="778"/>
      <c r="DM426" s="778"/>
      <c r="DN426" s="778"/>
      <c r="DO426" s="778"/>
      <c r="DP426" s="778"/>
      <c r="DQ426" s="778"/>
      <c r="DR426" s="778"/>
      <c r="DS426" s="778"/>
      <c r="DT426" s="779"/>
      <c r="DU426" s="779"/>
      <c r="DV426" s="779"/>
      <c r="DW426" s="779"/>
      <c r="DX426" s="779"/>
      <c r="DY426" s="779"/>
      <c r="DZ426" s="779"/>
      <c r="EA426" s="779"/>
      <c r="EB426" s="779"/>
      <c r="EC426" s="779"/>
      <c r="ED426" s="779"/>
      <c r="EE426" s="779"/>
      <c r="EF426" s="779"/>
      <c r="EG426" s="779"/>
      <c r="EH426" s="779"/>
      <c r="EI426" s="779"/>
      <c r="EJ426" s="779"/>
      <c r="EK426" s="779"/>
      <c r="EL426" s="779"/>
      <c r="EM426" s="779"/>
      <c r="EN426" s="779"/>
      <c r="EO426" s="779"/>
      <c r="EP426" s="779"/>
      <c r="EQ426" s="779"/>
      <c r="ER426" s="779"/>
      <c r="ES426" s="779"/>
      <c r="ET426" s="779"/>
      <c r="EU426" s="779"/>
      <c r="EV426" s="779"/>
      <c r="EW426" s="779"/>
      <c r="EX426" s="779"/>
      <c r="EY426" s="779"/>
      <c r="EZ426" s="779"/>
      <c r="FA426" s="779"/>
      <c r="FB426" s="779"/>
      <c r="FC426" s="779"/>
    </row>
    <row r="427" spans="1:159" ht="22">
      <c r="A427" s="778"/>
      <c r="B427" s="778"/>
      <c r="C427" s="778"/>
      <c r="D427" s="778"/>
      <c r="E427" s="778"/>
      <c r="F427" s="778"/>
      <c r="G427" s="778"/>
      <c r="H427" s="778"/>
      <c r="I427" s="778"/>
      <c r="J427" s="778"/>
      <c r="K427" s="778"/>
      <c r="L427" s="778"/>
      <c r="M427" s="778"/>
      <c r="N427" s="778"/>
      <c r="O427" s="778"/>
      <c r="P427" s="778"/>
      <c r="Q427" s="778"/>
      <c r="R427" s="778"/>
      <c r="S427" s="778"/>
      <c r="T427" s="778"/>
      <c r="U427" s="778"/>
      <c r="V427" s="778"/>
      <c r="W427" s="778"/>
      <c r="X427" s="778"/>
      <c r="Y427" s="778"/>
      <c r="Z427" s="778"/>
      <c r="AA427" s="778"/>
      <c r="AB427" s="778"/>
      <c r="AC427" s="778"/>
      <c r="AD427" s="778"/>
      <c r="AE427" s="778"/>
      <c r="AF427" s="778"/>
      <c r="AG427" s="778"/>
      <c r="AH427" s="778"/>
      <c r="AI427" s="778"/>
      <c r="AJ427" s="778"/>
      <c r="AK427" s="778"/>
      <c r="AL427" s="778"/>
      <c r="AM427" s="778"/>
      <c r="AN427" s="778"/>
      <c r="AO427" s="778"/>
      <c r="AP427" s="778"/>
      <c r="AQ427" s="778"/>
      <c r="AR427" s="778"/>
      <c r="AS427" s="778"/>
      <c r="AT427" s="778"/>
      <c r="AU427" s="778"/>
      <c r="AV427" s="778"/>
      <c r="AW427" s="778"/>
      <c r="AX427" s="778"/>
      <c r="AY427" s="778"/>
      <c r="AZ427" s="778"/>
      <c r="BA427" s="778"/>
      <c r="BB427" s="778"/>
      <c r="BC427" s="778"/>
      <c r="BD427" s="778"/>
      <c r="BE427" s="778"/>
      <c r="BF427" s="778"/>
      <c r="BG427" s="778"/>
      <c r="BH427" s="778"/>
      <c r="BI427" s="778"/>
      <c r="BJ427" s="778"/>
      <c r="BK427" s="778"/>
      <c r="BL427" s="778"/>
      <c r="BM427" s="778"/>
      <c r="BN427" s="778"/>
      <c r="BO427" s="778"/>
      <c r="BP427" s="778"/>
      <c r="BQ427" s="778"/>
      <c r="BR427" s="778"/>
      <c r="BS427" s="778"/>
      <c r="BT427" s="778"/>
      <c r="BU427" s="778"/>
      <c r="BV427" s="778"/>
      <c r="BW427" s="778"/>
      <c r="BX427" s="778"/>
      <c r="BY427" s="778"/>
      <c r="BZ427" s="778"/>
      <c r="CA427" s="778"/>
      <c r="CB427" s="778"/>
      <c r="CC427" s="778"/>
      <c r="CD427" s="778"/>
      <c r="CE427" s="778"/>
      <c r="CF427" s="778"/>
      <c r="CG427" s="778"/>
      <c r="CH427" s="778"/>
      <c r="CI427" s="778"/>
      <c r="CJ427" s="778"/>
      <c r="CK427" s="778"/>
      <c r="CL427" s="778"/>
      <c r="CM427" s="778"/>
      <c r="CN427" s="778"/>
      <c r="CO427" s="778"/>
      <c r="CP427" s="778"/>
      <c r="CQ427" s="778"/>
      <c r="CR427" s="778"/>
      <c r="CS427" s="778"/>
      <c r="CT427" s="778"/>
      <c r="CU427" s="778"/>
      <c r="CV427" s="778"/>
      <c r="CW427" s="778"/>
      <c r="CX427" s="778"/>
      <c r="CY427" s="778"/>
      <c r="CZ427" s="778"/>
      <c r="DA427" s="778"/>
      <c r="DB427" s="778"/>
      <c r="DC427" s="778"/>
      <c r="DD427" s="778"/>
      <c r="DE427" s="778"/>
      <c r="DF427" s="778"/>
      <c r="DG427" s="778"/>
      <c r="DH427" s="778"/>
      <c r="DI427" s="778"/>
      <c r="DJ427" s="778"/>
      <c r="DK427" s="778"/>
      <c r="DL427" s="778"/>
      <c r="DM427" s="778"/>
      <c r="DN427" s="778"/>
      <c r="DO427" s="778"/>
      <c r="DP427" s="778"/>
      <c r="DQ427" s="778"/>
      <c r="DR427" s="778"/>
      <c r="DS427" s="778"/>
      <c r="DT427" s="779"/>
      <c r="DU427" s="779"/>
      <c r="DV427" s="779"/>
      <c r="DW427" s="779"/>
      <c r="DX427" s="779"/>
      <c r="DY427" s="779"/>
      <c r="DZ427" s="779"/>
      <c r="EA427" s="779"/>
      <c r="EB427" s="779"/>
      <c r="EC427" s="779"/>
      <c r="ED427" s="779"/>
      <c r="EE427" s="779"/>
      <c r="EF427" s="779"/>
      <c r="EG427" s="779"/>
      <c r="EH427" s="779"/>
      <c r="EI427" s="779"/>
      <c r="EJ427" s="779"/>
      <c r="EK427" s="779"/>
      <c r="EL427" s="779"/>
      <c r="EM427" s="779"/>
      <c r="EN427" s="779"/>
      <c r="EO427" s="779"/>
      <c r="EP427" s="779"/>
      <c r="EQ427" s="779"/>
      <c r="ER427" s="779"/>
      <c r="ES427" s="779"/>
      <c r="ET427" s="779"/>
      <c r="EU427" s="779"/>
      <c r="EV427" s="779"/>
      <c r="EW427" s="779"/>
      <c r="EX427" s="779"/>
      <c r="EY427" s="779"/>
      <c r="EZ427" s="779"/>
      <c r="FA427" s="779"/>
      <c r="FB427" s="779"/>
      <c r="FC427" s="779"/>
    </row>
    <row r="428" spans="1:159" ht="22">
      <c r="A428" s="778"/>
      <c r="B428" s="778"/>
      <c r="C428" s="778"/>
      <c r="D428" s="778"/>
      <c r="E428" s="778"/>
      <c r="F428" s="778"/>
      <c r="G428" s="778"/>
      <c r="H428" s="778"/>
      <c r="I428" s="778"/>
      <c r="J428" s="778"/>
      <c r="K428" s="778"/>
      <c r="L428" s="778"/>
      <c r="M428" s="778"/>
      <c r="N428" s="778"/>
      <c r="O428" s="778"/>
      <c r="P428" s="778"/>
      <c r="Q428" s="778"/>
      <c r="R428" s="778"/>
      <c r="S428" s="778"/>
      <c r="T428" s="778"/>
      <c r="U428" s="778"/>
      <c r="V428" s="778"/>
      <c r="W428" s="778"/>
      <c r="X428" s="778"/>
      <c r="Y428" s="778"/>
      <c r="Z428" s="778"/>
      <c r="AA428" s="778"/>
      <c r="AB428" s="778"/>
      <c r="AC428" s="778"/>
      <c r="AD428" s="778"/>
      <c r="AE428" s="778"/>
      <c r="AF428" s="778"/>
      <c r="AG428" s="778"/>
      <c r="AH428" s="778"/>
      <c r="AI428" s="778"/>
      <c r="AJ428" s="778"/>
      <c r="AK428" s="778"/>
      <c r="AL428" s="778"/>
      <c r="AM428" s="778"/>
      <c r="AN428" s="778"/>
      <c r="AO428" s="778"/>
      <c r="AP428" s="778"/>
      <c r="AQ428" s="778"/>
      <c r="AR428" s="778"/>
      <c r="AS428" s="778"/>
      <c r="AT428" s="778"/>
      <c r="AU428" s="778"/>
      <c r="AV428" s="778"/>
      <c r="AW428" s="778"/>
      <c r="AX428" s="778"/>
      <c r="AY428" s="778"/>
      <c r="AZ428" s="778"/>
      <c r="BA428" s="778"/>
      <c r="BB428" s="778"/>
      <c r="BC428" s="778"/>
      <c r="BD428" s="778"/>
      <c r="BE428" s="778"/>
      <c r="BF428" s="778"/>
      <c r="BG428" s="778"/>
      <c r="BH428" s="778"/>
      <c r="BI428" s="778"/>
      <c r="BJ428" s="778"/>
      <c r="BK428" s="778"/>
      <c r="BL428" s="778"/>
      <c r="BM428" s="778"/>
      <c r="BN428" s="778"/>
      <c r="BO428" s="778"/>
      <c r="BP428" s="778"/>
      <c r="BQ428" s="778"/>
      <c r="BR428" s="778"/>
      <c r="BS428" s="778"/>
      <c r="BT428" s="778"/>
      <c r="BU428" s="778"/>
      <c r="BV428" s="778"/>
      <c r="BW428" s="778"/>
      <c r="BX428" s="778"/>
      <c r="BY428" s="778"/>
      <c r="BZ428" s="778"/>
      <c r="CA428" s="778"/>
      <c r="CB428" s="778"/>
      <c r="CC428" s="778"/>
      <c r="CD428" s="778"/>
      <c r="CE428" s="778"/>
      <c r="CF428" s="778"/>
      <c r="CG428" s="778"/>
      <c r="CH428" s="778"/>
      <c r="CI428" s="778"/>
      <c r="CJ428" s="778"/>
      <c r="CK428" s="778"/>
      <c r="CL428" s="778"/>
      <c r="CM428" s="778"/>
      <c r="CN428" s="778"/>
      <c r="CO428" s="778"/>
      <c r="CP428" s="778"/>
      <c r="CQ428" s="778"/>
      <c r="CR428" s="778"/>
      <c r="CS428" s="778"/>
      <c r="CT428" s="778"/>
      <c r="CU428" s="778"/>
      <c r="CV428" s="778"/>
      <c r="CW428" s="778"/>
      <c r="CX428" s="778"/>
      <c r="CY428" s="778"/>
      <c r="CZ428" s="778"/>
      <c r="DA428" s="778"/>
      <c r="DB428" s="778"/>
      <c r="DC428" s="778"/>
      <c r="DD428" s="778"/>
      <c r="DE428" s="778"/>
      <c r="DF428" s="778"/>
      <c r="DG428" s="778"/>
      <c r="DH428" s="778"/>
      <c r="DI428" s="778"/>
      <c r="DJ428" s="778"/>
      <c r="DK428" s="778"/>
      <c r="DL428" s="778"/>
      <c r="DM428" s="778"/>
      <c r="DN428" s="778"/>
      <c r="DO428" s="778"/>
      <c r="DP428" s="778"/>
      <c r="DQ428" s="778"/>
      <c r="DR428" s="778"/>
      <c r="DS428" s="778"/>
      <c r="DT428" s="779"/>
      <c r="DU428" s="779"/>
      <c r="DV428" s="779"/>
      <c r="DW428" s="779"/>
      <c r="DX428" s="779"/>
      <c r="DY428" s="779"/>
      <c r="DZ428" s="779"/>
      <c r="EA428" s="779"/>
      <c r="EB428" s="779"/>
      <c r="EC428" s="779"/>
      <c r="ED428" s="779"/>
      <c r="EE428" s="779"/>
      <c r="EF428" s="779"/>
      <c r="EG428" s="779"/>
      <c r="EH428" s="779"/>
      <c r="EI428" s="779"/>
      <c r="EJ428" s="779"/>
      <c r="EK428" s="779"/>
      <c r="EL428" s="779"/>
      <c r="EM428" s="779"/>
      <c r="EN428" s="779"/>
      <c r="EO428" s="779"/>
      <c r="EP428" s="779"/>
      <c r="EQ428" s="779"/>
      <c r="ER428" s="779"/>
      <c r="ES428" s="779"/>
      <c r="ET428" s="779"/>
      <c r="EU428" s="779"/>
      <c r="EV428" s="779"/>
      <c r="EW428" s="779"/>
      <c r="EX428" s="779"/>
      <c r="EY428" s="779"/>
      <c r="EZ428" s="779"/>
      <c r="FA428" s="779"/>
      <c r="FB428" s="779"/>
      <c r="FC428" s="779"/>
    </row>
    <row r="429" spans="1:159" ht="22">
      <c r="A429" s="778"/>
      <c r="B429" s="778"/>
      <c r="C429" s="778"/>
      <c r="D429" s="778"/>
      <c r="E429" s="778"/>
      <c r="F429" s="778"/>
      <c r="G429" s="778"/>
      <c r="H429" s="778"/>
      <c r="I429" s="778"/>
      <c r="J429" s="778"/>
      <c r="K429" s="778"/>
      <c r="L429" s="778"/>
      <c r="M429" s="778"/>
      <c r="N429" s="778"/>
      <c r="O429" s="778"/>
      <c r="P429" s="778"/>
      <c r="Q429" s="778"/>
      <c r="R429" s="778"/>
      <c r="S429" s="778"/>
      <c r="T429" s="778"/>
      <c r="U429" s="778"/>
      <c r="V429" s="778"/>
      <c r="W429" s="778"/>
      <c r="X429" s="778"/>
      <c r="Y429" s="778"/>
      <c r="Z429" s="778"/>
      <c r="AA429" s="778"/>
      <c r="AB429" s="778"/>
      <c r="AC429" s="778"/>
      <c r="AD429" s="778"/>
      <c r="AE429" s="778"/>
      <c r="AF429" s="778"/>
      <c r="AG429" s="778"/>
      <c r="AH429" s="778"/>
      <c r="AI429" s="778"/>
      <c r="AJ429" s="778"/>
      <c r="AK429" s="778"/>
      <c r="AL429" s="778"/>
      <c r="AM429" s="778"/>
      <c r="AN429" s="778"/>
      <c r="AO429" s="778"/>
      <c r="AP429" s="778"/>
      <c r="AQ429" s="778"/>
      <c r="AR429" s="778"/>
      <c r="AS429" s="778"/>
      <c r="AT429" s="778"/>
      <c r="AU429" s="778"/>
      <c r="AV429" s="778"/>
      <c r="AW429" s="778"/>
      <c r="AX429" s="778"/>
      <c r="AY429" s="778"/>
      <c r="AZ429" s="778"/>
      <c r="BA429" s="778"/>
      <c r="BB429" s="778"/>
      <c r="BC429" s="778"/>
      <c r="BD429" s="778"/>
      <c r="BE429" s="778"/>
      <c r="BF429" s="778"/>
      <c r="BG429" s="778"/>
      <c r="BH429" s="778"/>
      <c r="BI429" s="778"/>
      <c r="BJ429" s="778"/>
      <c r="BK429" s="778"/>
      <c r="BL429" s="778"/>
      <c r="BM429" s="778"/>
      <c r="BN429" s="778"/>
      <c r="BO429" s="778"/>
      <c r="BP429" s="778"/>
      <c r="BQ429" s="778"/>
      <c r="BR429" s="778"/>
      <c r="BS429" s="778"/>
      <c r="BT429" s="778"/>
      <c r="BU429" s="778"/>
      <c r="BV429" s="778"/>
      <c r="BW429" s="778"/>
      <c r="BX429" s="778"/>
      <c r="BY429" s="778"/>
      <c r="BZ429" s="778"/>
      <c r="CA429" s="778"/>
      <c r="CB429" s="778"/>
      <c r="CC429" s="778"/>
      <c r="CD429" s="778"/>
      <c r="CE429" s="778"/>
      <c r="CF429" s="778"/>
      <c r="CG429" s="778"/>
      <c r="CH429" s="778"/>
      <c r="CI429" s="778"/>
      <c r="CJ429" s="778"/>
      <c r="CK429" s="778"/>
      <c r="CL429" s="778"/>
      <c r="CM429" s="778"/>
      <c r="CN429" s="778"/>
      <c r="CO429" s="778"/>
      <c r="CP429" s="778"/>
      <c r="CQ429" s="778"/>
      <c r="CR429" s="778"/>
      <c r="CS429" s="778"/>
      <c r="CT429" s="778"/>
      <c r="CU429" s="778"/>
      <c r="CV429" s="778"/>
      <c r="CW429" s="778"/>
      <c r="CX429" s="778"/>
      <c r="CY429" s="778"/>
      <c r="CZ429" s="778"/>
      <c r="DA429" s="778"/>
      <c r="DB429" s="778"/>
      <c r="DC429" s="778"/>
      <c r="DD429" s="778"/>
      <c r="DE429" s="778"/>
      <c r="DF429" s="778"/>
      <c r="DG429" s="778"/>
      <c r="DH429" s="778"/>
      <c r="DI429" s="778"/>
      <c r="DJ429" s="778"/>
      <c r="DK429" s="778"/>
      <c r="DL429" s="778"/>
      <c r="DM429" s="778"/>
      <c r="DN429" s="778"/>
      <c r="DO429" s="778"/>
      <c r="DP429" s="778"/>
      <c r="DQ429" s="778"/>
      <c r="DR429" s="778"/>
      <c r="DS429" s="778"/>
      <c r="DT429" s="779"/>
      <c r="DU429" s="779"/>
      <c r="DV429" s="779"/>
      <c r="DW429" s="779"/>
      <c r="DX429" s="779"/>
      <c r="DY429" s="779"/>
      <c r="DZ429" s="779"/>
      <c r="EA429" s="779"/>
      <c r="EB429" s="779"/>
      <c r="EC429" s="779"/>
      <c r="ED429" s="779"/>
      <c r="EE429" s="779"/>
      <c r="EF429" s="779"/>
      <c r="EG429" s="779"/>
      <c r="EH429" s="779"/>
      <c r="EI429" s="779"/>
      <c r="EJ429" s="779"/>
      <c r="EK429" s="779"/>
      <c r="EL429" s="779"/>
      <c r="EM429" s="779"/>
      <c r="EN429" s="779"/>
      <c r="EO429" s="779"/>
      <c r="EP429" s="779"/>
      <c r="EQ429" s="779"/>
      <c r="ER429" s="779"/>
      <c r="ES429" s="779"/>
      <c r="ET429" s="779"/>
      <c r="EU429" s="779"/>
      <c r="EV429" s="779"/>
      <c r="EW429" s="779"/>
      <c r="EX429" s="779"/>
      <c r="EY429" s="779"/>
      <c r="EZ429" s="779"/>
      <c r="FA429" s="779"/>
      <c r="FB429" s="779"/>
      <c r="FC429" s="779"/>
    </row>
    <row r="430" spans="1:159" ht="22">
      <c r="A430" s="778"/>
      <c r="B430" s="778"/>
      <c r="C430" s="778"/>
      <c r="D430" s="778"/>
      <c r="E430" s="778"/>
      <c r="F430" s="778"/>
      <c r="G430" s="778"/>
      <c r="H430" s="778"/>
      <c r="I430" s="778"/>
      <c r="J430" s="778"/>
      <c r="K430" s="778"/>
      <c r="L430" s="778"/>
      <c r="M430" s="778"/>
      <c r="N430" s="778"/>
      <c r="O430" s="778"/>
      <c r="P430" s="778"/>
      <c r="Q430" s="778"/>
      <c r="R430" s="778"/>
      <c r="S430" s="778"/>
      <c r="T430" s="778"/>
      <c r="U430" s="778"/>
      <c r="V430" s="778"/>
      <c r="W430" s="778"/>
      <c r="X430" s="778"/>
      <c r="Y430" s="778"/>
      <c r="Z430" s="778"/>
      <c r="AA430" s="778"/>
      <c r="AB430" s="778"/>
      <c r="AC430" s="778"/>
      <c r="AD430" s="778"/>
      <c r="AE430" s="778"/>
      <c r="AF430" s="778"/>
      <c r="AG430" s="778"/>
      <c r="AH430" s="778"/>
      <c r="AI430" s="778"/>
      <c r="AJ430" s="778"/>
      <c r="AK430" s="778"/>
      <c r="AL430" s="778"/>
      <c r="AM430" s="778"/>
      <c r="AN430" s="778"/>
      <c r="AO430" s="778"/>
      <c r="AP430" s="778"/>
      <c r="AQ430" s="778"/>
      <c r="AR430" s="778"/>
      <c r="AS430" s="778"/>
      <c r="AT430" s="778"/>
      <c r="AU430" s="778"/>
      <c r="AV430" s="778"/>
      <c r="AW430" s="778"/>
      <c r="AX430" s="778"/>
      <c r="AY430" s="778"/>
      <c r="AZ430" s="778"/>
      <c r="BA430" s="778"/>
      <c r="BB430" s="778"/>
      <c r="BC430" s="778"/>
      <c r="BD430" s="778"/>
      <c r="BE430" s="778"/>
      <c r="BF430" s="778"/>
      <c r="BG430" s="778"/>
      <c r="BH430" s="778"/>
      <c r="BI430" s="778"/>
      <c r="BJ430" s="778"/>
      <c r="BK430" s="778"/>
      <c r="BL430" s="778"/>
      <c r="BM430" s="778"/>
      <c r="BN430" s="778"/>
      <c r="BO430" s="778"/>
      <c r="BP430" s="778"/>
      <c r="BQ430" s="778"/>
      <c r="BR430" s="778"/>
      <c r="BS430" s="778"/>
      <c r="BT430" s="778"/>
      <c r="BU430" s="778"/>
      <c r="BV430" s="778"/>
      <c r="BW430" s="778"/>
      <c r="BX430" s="778"/>
      <c r="BY430" s="778"/>
      <c r="BZ430" s="778"/>
      <c r="CA430" s="778"/>
      <c r="CB430" s="778"/>
      <c r="CC430" s="778"/>
      <c r="CD430" s="778"/>
      <c r="CE430" s="778"/>
      <c r="CF430" s="778"/>
      <c r="CG430" s="778"/>
      <c r="CH430" s="778"/>
      <c r="CI430" s="778"/>
      <c r="CJ430" s="778"/>
      <c r="CK430" s="778"/>
      <c r="CL430" s="778"/>
      <c r="CM430" s="778"/>
      <c r="CN430" s="778"/>
      <c r="CO430" s="778"/>
      <c r="CP430" s="778"/>
      <c r="CQ430" s="778"/>
      <c r="CR430" s="778"/>
      <c r="CS430" s="778"/>
      <c r="CT430" s="778"/>
      <c r="CU430" s="778"/>
      <c r="CV430" s="778"/>
      <c r="CW430" s="778"/>
      <c r="CX430" s="778"/>
      <c r="CY430" s="778"/>
      <c r="CZ430" s="778"/>
      <c r="DA430" s="778"/>
      <c r="DB430" s="778"/>
      <c r="DC430" s="778"/>
      <c r="DD430" s="778"/>
      <c r="DE430" s="778"/>
      <c r="DF430" s="778"/>
      <c r="DG430" s="778"/>
      <c r="DH430" s="778"/>
      <c r="DI430" s="778"/>
      <c r="DJ430" s="778"/>
      <c r="DK430" s="778"/>
      <c r="DL430" s="778"/>
      <c r="DM430" s="778"/>
      <c r="DN430" s="778"/>
      <c r="DO430" s="778"/>
      <c r="DP430" s="778"/>
      <c r="DQ430" s="778"/>
      <c r="DR430" s="778"/>
      <c r="DS430" s="778"/>
      <c r="DT430" s="779"/>
      <c r="DU430" s="779"/>
      <c r="DV430" s="779"/>
      <c r="DW430" s="779"/>
      <c r="DX430" s="779"/>
      <c r="DY430" s="779"/>
      <c r="DZ430" s="779"/>
      <c r="EA430" s="779"/>
      <c r="EB430" s="779"/>
      <c r="EC430" s="779"/>
      <c r="ED430" s="779"/>
      <c r="EE430" s="779"/>
      <c r="EF430" s="779"/>
      <c r="EG430" s="779"/>
      <c r="EH430" s="779"/>
      <c r="EI430" s="779"/>
      <c r="EJ430" s="779"/>
      <c r="EK430" s="779"/>
      <c r="EL430" s="779"/>
      <c r="EM430" s="779"/>
      <c r="EN430" s="779"/>
      <c r="EO430" s="779"/>
      <c r="EP430" s="779"/>
      <c r="EQ430" s="779"/>
      <c r="ER430" s="779"/>
      <c r="ES430" s="779"/>
      <c r="ET430" s="779"/>
      <c r="EU430" s="779"/>
      <c r="EV430" s="779"/>
      <c r="EW430" s="779"/>
      <c r="EX430" s="779"/>
      <c r="EY430" s="779"/>
      <c r="EZ430" s="779"/>
      <c r="FA430" s="779"/>
      <c r="FB430" s="779"/>
      <c r="FC430" s="779"/>
    </row>
    <row r="431" spans="1:159" ht="22">
      <c r="A431" s="778"/>
      <c r="B431" s="778"/>
      <c r="C431" s="778"/>
      <c r="D431" s="778"/>
      <c r="E431" s="778"/>
      <c r="F431" s="778"/>
      <c r="G431" s="778"/>
      <c r="H431" s="778"/>
      <c r="I431" s="778"/>
      <c r="J431" s="778"/>
      <c r="K431" s="778"/>
      <c r="L431" s="778"/>
      <c r="M431" s="778"/>
      <c r="N431" s="778"/>
      <c r="O431" s="778"/>
      <c r="P431" s="778"/>
      <c r="Q431" s="778"/>
      <c r="R431" s="778"/>
      <c r="S431" s="778"/>
      <c r="T431" s="778"/>
      <c r="U431" s="778"/>
      <c r="V431" s="778"/>
      <c r="W431" s="778"/>
      <c r="X431" s="778"/>
      <c r="Y431" s="778"/>
      <c r="Z431" s="778"/>
      <c r="AA431" s="778"/>
      <c r="AB431" s="778"/>
      <c r="AC431" s="778"/>
      <c r="AD431" s="778"/>
      <c r="AE431" s="778"/>
      <c r="AF431" s="778"/>
      <c r="AG431" s="778"/>
      <c r="AH431" s="778"/>
      <c r="AI431" s="778"/>
      <c r="AJ431" s="778"/>
      <c r="AK431" s="778"/>
      <c r="AL431" s="778"/>
      <c r="AM431" s="778"/>
      <c r="AN431" s="778"/>
      <c r="AO431" s="778"/>
      <c r="AP431" s="778"/>
      <c r="AQ431" s="778"/>
      <c r="AR431" s="778"/>
      <c r="AS431" s="778"/>
      <c r="AT431" s="778"/>
      <c r="AU431" s="778"/>
      <c r="AV431" s="778"/>
      <c r="AW431" s="778"/>
      <c r="AX431" s="778"/>
      <c r="AY431" s="778"/>
      <c r="AZ431" s="778"/>
      <c r="BA431" s="778"/>
      <c r="BB431" s="778"/>
      <c r="BC431" s="778"/>
      <c r="BD431" s="778"/>
      <c r="BE431" s="778"/>
      <c r="BF431" s="778"/>
      <c r="BG431" s="778"/>
      <c r="BH431" s="778"/>
      <c r="BI431" s="778"/>
      <c r="BJ431" s="778"/>
      <c r="BK431" s="778"/>
      <c r="BL431" s="778"/>
      <c r="BM431" s="778"/>
      <c r="BN431" s="778"/>
      <c r="BO431" s="778"/>
      <c r="BP431" s="778"/>
      <c r="BQ431" s="778"/>
      <c r="BR431" s="778"/>
      <c r="BS431" s="778"/>
      <c r="BT431" s="778"/>
      <c r="BU431" s="778"/>
      <c r="BV431" s="778"/>
      <c r="BW431" s="778"/>
      <c r="BX431" s="778"/>
      <c r="BY431" s="778"/>
      <c r="BZ431" s="778"/>
      <c r="CA431" s="778"/>
      <c r="CB431" s="778"/>
      <c r="CC431" s="778"/>
      <c r="CD431" s="778"/>
      <c r="CE431" s="778"/>
      <c r="CF431" s="778"/>
      <c r="CG431" s="778"/>
      <c r="CH431" s="778"/>
      <c r="CI431" s="778"/>
      <c r="CJ431" s="778"/>
      <c r="CK431" s="778"/>
      <c r="CL431" s="778"/>
      <c r="CM431" s="778"/>
      <c r="CN431" s="778"/>
      <c r="CO431" s="778"/>
      <c r="CP431" s="778"/>
      <c r="CQ431" s="778"/>
      <c r="CR431" s="778"/>
      <c r="CS431" s="778"/>
      <c r="CT431" s="778"/>
      <c r="CU431" s="778"/>
      <c r="CV431" s="778"/>
      <c r="CW431" s="778"/>
      <c r="CX431" s="778"/>
      <c r="CY431" s="778"/>
      <c r="CZ431" s="778"/>
      <c r="DA431" s="778"/>
      <c r="DB431" s="778"/>
      <c r="DC431" s="778"/>
      <c r="DD431" s="778"/>
      <c r="DE431" s="778"/>
      <c r="DF431" s="778"/>
      <c r="DG431" s="778"/>
      <c r="DH431" s="778"/>
      <c r="DI431" s="778"/>
      <c r="DJ431" s="778"/>
      <c r="DK431" s="778"/>
      <c r="DL431" s="778"/>
      <c r="DM431" s="778"/>
      <c r="DN431" s="778"/>
      <c r="DO431" s="778"/>
      <c r="DP431" s="778"/>
      <c r="DQ431" s="778"/>
      <c r="DR431" s="778"/>
      <c r="DS431" s="778"/>
      <c r="DT431" s="779"/>
      <c r="DU431" s="779"/>
      <c r="DV431" s="779"/>
      <c r="DW431" s="779"/>
      <c r="DX431" s="779"/>
      <c r="DY431" s="779"/>
      <c r="DZ431" s="779"/>
      <c r="EA431" s="779"/>
      <c r="EB431" s="779"/>
      <c r="EC431" s="779"/>
      <c r="ED431" s="779"/>
      <c r="EE431" s="779"/>
      <c r="EF431" s="779"/>
      <c r="EG431" s="779"/>
      <c r="EH431" s="779"/>
      <c r="EI431" s="779"/>
      <c r="EJ431" s="779"/>
      <c r="EK431" s="779"/>
      <c r="EL431" s="779"/>
      <c r="EM431" s="779"/>
      <c r="EN431" s="779"/>
      <c r="EO431" s="779"/>
      <c r="EP431" s="779"/>
      <c r="EQ431" s="779"/>
      <c r="ER431" s="779"/>
      <c r="ES431" s="779"/>
      <c r="ET431" s="779"/>
      <c r="EU431" s="779"/>
      <c r="EV431" s="779"/>
      <c r="EW431" s="779"/>
      <c r="EX431" s="779"/>
      <c r="EY431" s="779"/>
      <c r="EZ431" s="779"/>
      <c r="FA431" s="779"/>
      <c r="FB431" s="779"/>
      <c r="FC431" s="779"/>
    </row>
    <row r="432" spans="1:159" ht="22">
      <c r="A432" s="778"/>
      <c r="B432" s="778"/>
      <c r="C432" s="778"/>
      <c r="D432" s="778"/>
      <c r="E432" s="778"/>
      <c r="F432" s="778"/>
      <c r="G432" s="778"/>
      <c r="H432" s="778"/>
      <c r="I432" s="778"/>
      <c r="J432" s="778"/>
      <c r="K432" s="778"/>
      <c r="L432" s="778"/>
      <c r="M432" s="778"/>
      <c r="N432" s="778"/>
      <c r="O432" s="778"/>
      <c r="P432" s="778"/>
      <c r="Q432" s="778"/>
      <c r="R432" s="778"/>
      <c r="S432" s="778"/>
      <c r="T432" s="778"/>
      <c r="U432" s="778"/>
      <c r="V432" s="778"/>
      <c r="W432" s="778"/>
      <c r="X432" s="778"/>
      <c r="Y432" s="778"/>
      <c r="Z432" s="778"/>
      <c r="AA432" s="778"/>
      <c r="AB432" s="778"/>
      <c r="AC432" s="778"/>
      <c r="AD432" s="778"/>
      <c r="AE432" s="778"/>
      <c r="AF432" s="778"/>
      <c r="AG432" s="778"/>
      <c r="AH432" s="778"/>
      <c r="AI432" s="778"/>
      <c r="AJ432" s="778"/>
      <c r="AK432" s="778"/>
      <c r="AL432" s="778"/>
      <c r="AM432" s="778"/>
      <c r="AN432" s="778"/>
      <c r="AO432" s="778"/>
      <c r="AP432" s="778"/>
      <c r="AQ432" s="778"/>
      <c r="AR432" s="778"/>
      <c r="AS432" s="778"/>
      <c r="AT432" s="778"/>
      <c r="AU432" s="778"/>
      <c r="AV432" s="778"/>
      <c r="AW432" s="778"/>
      <c r="AX432" s="778"/>
      <c r="AY432" s="778"/>
      <c r="AZ432" s="778"/>
      <c r="BA432" s="778"/>
      <c r="BB432" s="778"/>
      <c r="BC432" s="778"/>
      <c r="BD432" s="778"/>
      <c r="BE432" s="778"/>
      <c r="BF432" s="778"/>
      <c r="BG432" s="778"/>
      <c r="BH432" s="778"/>
      <c r="BI432" s="778"/>
      <c r="BJ432" s="778"/>
      <c r="BK432" s="778"/>
      <c r="BL432" s="778"/>
      <c r="BM432" s="778"/>
      <c r="BN432" s="778"/>
      <c r="BO432" s="778"/>
      <c r="BP432" s="778"/>
      <c r="BQ432" s="778"/>
      <c r="BR432" s="778"/>
      <c r="BS432" s="778"/>
      <c r="BT432" s="778"/>
      <c r="BU432" s="778"/>
      <c r="BV432" s="778"/>
      <c r="BW432" s="778"/>
      <c r="BX432" s="778"/>
      <c r="BY432" s="778"/>
      <c r="BZ432" s="778"/>
      <c r="CA432" s="778"/>
      <c r="CB432" s="778"/>
      <c r="CC432" s="778"/>
      <c r="CD432" s="778"/>
      <c r="CE432" s="778"/>
      <c r="CF432" s="778"/>
      <c r="CG432" s="778"/>
      <c r="CH432" s="778"/>
      <c r="CI432" s="778"/>
      <c r="CJ432" s="778"/>
      <c r="CK432" s="778"/>
      <c r="CL432" s="778"/>
      <c r="CM432" s="778"/>
      <c r="CN432" s="778"/>
      <c r="CO432" s="778"/>
      <c r="CP432" s="778"/>
      <c r="CQ432" s="778"/>
      <c r="CR432" s="778"/>
      <c r="CS432" s="778"/>
      <c r="CT432" s="778"/>
      <c r="CU432" s="778"/>
      <c r="CV432" s="778"/>
      <c r="CW432" s="778"/>
      <c r="CX432" s="778"/>
      <c r="CY432" s="778"/>
      <c r="CZ432" s="778"/>
      <c r="DA432" s="778"/>
      <c r="DB432" s="778"/>
      <c r="DC432" s="778"/>
      <c r="DD432" s="778"/>
      <c r="DE432" s="778"/>
      <c r="DF432" s="778"/>
      <c r="DG432" s="778"/>
      <c r="DH432" s="778"/>
      <c r="DI432" s="778"/>
      <c r="DJ432" s="778"/>
      <c r="DK432" s="778"/>
      <c r="DL432" s="778"/>
      <c r="DM432" s="778"/>
      <c r="DN432" s="778"/>
      <c r="DO432" s="778"/>
      <c r="DP432" s="778"/>
      <c r="DQ432" s="778"/>
      <c r="DR432" s="778"/>
      <c r="DS432" s="778"/>
      <c r="DT432" s="779"/>
      <c r="DU432" s="779"/>
      <c r="DV432" s="779"/>
      <c r="DW432" s="779"/>
      <c r="DX432" s="779"/>
      <c r="DY432" s="779"/>
      <c r="DZ432" s="779"/>
      <c r="EA432" s="779"/>
      <c r="EB432" s="779"/>
      <c r="EC432" s="779"/>
      <c r="ED432" s="779"/>
      <c r="EE432" s="779"/>
      <c r="EF432" s="779"/>
      <c r="EG432" s="779"/>
      <c r="EH432" s="779"/>
      <c r="EI432" s="779"/>
      <c r="EJ432" s="779"/>
      <c r="EK432" s="779"/>
      <c r="EL432" s="779"/>
      <c r="EM432" s="779"/>
      <c r="EN432" s="779"/>
      <c r="EO432" s="779"/>
      <c r="EP432" s="779"/>
      <c r="EQ432" s="779"/>
      <c r="ER432" s="779"/>
      <c r="ES432" s="779"/>
      <c r="ET432" s="779"/>
      <c r="EU432" s="779"/>
      <c r="EV432" s="779"/>
      <c r="EW432" s="779"/>
      <c r="EX432" s="779"/>
      <c r="EY432" s="779"/>
      <c r="EZ432" s="779"/>
      <c r="FA432" s="779"/>
      <c r="FB432" s="779"/>
      <c r="FC432" s="779"/>
    </row>
    <row r="433" spans="1:159" ht="22">
      <c r="A433" s="778"/>
      <c r="B433" s="778"/>
      <c r="C433" s="778"/>
      <c r="D433" s="778"/>
      <c r="E433" s="778"/>
      <c r="F433" s="778"/>
      <c r="G433" s="778"/>
      <c r="H433" s="778"/>
      <c r="I433" s="778"/>
      <c r="J433" s="778"/>
      <c r="K433" s="778"/>
      <c r="L433" s="778"/>
      <c r="M433" s="778"/>
      <c r="N433" s="778"/>
      <c r="O433" s="778"/>
      <c r="P433" s="778"/>
      <c r="Q433" s="778"/>
      <c r="R433" s="778"/>
      <c r="S433" s="778"/>
      <c r="T433" s="778"/>
      <c r="U433" s="778"/>
      <c r="V433" s="778"/>
      <c r="W433" s="778"/>
      <c r="X433" s="778"/>
      <c r="Y433" s="778"/>
      <c r="Z433" s="778"/>
      <c r="AA433" s="778"/>
      <c r="AB433" s="778"/>
      <c r="AC433" s="778"/>
      <c r="AD433" s="778"/>
      <c r="AE433" s="778"/>
      <c r="AF433" s="778"/>
      <c r="AG433" s="778"/>
      <c r="AH433" s="778"/>
      <c r="AI433" s="778"/>
      <c r="AJ433" s="778"/>
      <c r="AK433" s="778"/>
      <c r="AL433" s="778"/>
      <c r="AM433" s="778"/>
      <c r="AN433" s="778"/>
      <c r="AO433" s="778"/>
      <c r="AP433" s="778"/>
      <c r="AQ433" s="778"/>
      <c r="AR433" s="778"/>
      <c r="AS433" s="778"/>
      <c r="AT433" s="778"/>
      <c r="AU433" s="778"/>
      <c r="AV433" s="778"/>
      <c r="AW433" s="778"/>
      <c r="AX433" s="778"/>
      <c r="AY433" s="778"/>
      <c r="AZ433" s="778"/>
      <c r="BA433" s="778"/>
      <c r="BB433" s="778"/>
      <c r="BC433" s="778"/>
      <c r="BD433" s="778"/>
      <c r="BE433" s="778"/>
      <c r="BF433" s="778"/>
      <c r="BG433" s="778"/>
      <c r="BH433" s="778"/>
      <c r="BI433" s="778"/>
      <c r="BJ433" s="778"/>
      <c r="BK433" s="778"/>
      <c r="BL433" s="778"/>
      <c r="BM433" s="778"/>
      <c r="BN433" s="778"/>
      <c r="BO433" s="778"/>
      <c r="BP433" s="778"/>
      <c r="BQ433" s="778"/>
      <c r="BR433" s="778"/>
      <c r="BS433" s="778"/>
      <c r="BT433" s="778"/>
      <c r="BU433" s="778"/>
      <c r="BV433" s="778"/>
      <c r="BW433" s="778"/>
      <c r="BX433" s="778"/>
      <c r="BY433" s="778"/>
      <c r="BZ433" s="778"/>
      <c r="CA433" s="778"/>
      <c r="CB433" s="778"/>
      <c r="CC433" s="778"/>
      <c r="CD433" s="778"/>
      <c r="CE433" s="778"/>
      <c r="CF433" s="778"/>
      <c r="CG433" s="778"/>
      <c r="CH433" s="778"/>
      <c r="CI433" s="778"/>
      <c r="CJ433" s="778"/>
      <c r="CK433" s="778"/>
      <c r="CL433" s="778"/>
      <c r="CM433" s="778"/>
      <c r="CN433" s="778"/>
      <c r="CO433" s="778"/>
      <c r="CP433" s="778"/>
      <c r="CQ433" s="778"/>
      <c r="CR433" s="778"/>
      <c r="CS433" s="778"/>
      <c r="CT433" s="778"/>
      <c r="CU433" s="778"/>
      <c r="CV433" s="778"/>
      <c r="CW433" s="778"/>
      <c r="CX433" s="778"/>
      <c r="CY433" s="778"/>
      <c r="CZ433" s="778"/>
      <c r="DA433" s="778"/>
      <c r="DB433" s="778"/>
      <c r="DC433" s="778"/>
      <c r="DD433" s="778"/>
      <c r="DE433" s="778"/>
      <c r="DF433" s="778"/>
      <c r="DG433" s="778"/>
      <c r="DH433" s="778"/>
      <c r="DI433" s="778"/>
      <c r="DJ433" s="778"/>
      <c r="DK433" s="778"/>
      <c r="DL433" s="778"/>
      <c r="DM433" s="778"/>
      <c r="DN433" s="778"/>
      <c r="DO433" s="778"/>
      <c r="DP433" s="778"/>
      <c r="DQ433" s="778"/>
      <c r="DR433" s="778"/>
      <c r="DS433" s="778"/>
      <c r="DT433" s="779"/>
      <c r="DU433" s="779"/>
      <c r="DV433" s="779"/>
      <c r="DW433" s="779"/>
      <c r="DX433" s="779"/>
      <c r="DY433" s="779"/>
      <c r="DZ433" s="779"/>
      <c r="EA433" s="779"/>
      <c r="EB433" s="779"/>
      <c r="EC433" s="779"/>
      <c r="ED433" s="779"/>
      <c r="EE433" s="779"/>
      <c r="EF433" s="779"/>
      <c r="EG433" s="779"/>
      <c r="EH433" s="779"/>
      <c r="EI433" s="779"/>
      <c r="EJ433" s="779"/>
      <c r="EK433" s="779"/>
      <c r="EL433" s="779"/>
      <c r="EM433" s="779"/>
      <c r="EN433" s="779"/>
      <c r="EO433" s="779"/>
      <c r="EP433" s="779"/>
      <c r="EQ433" s="779"/>
      <c r="ER433" s="779"/>
      <c r="ES433" s="779"/>
      <c r="ET433" s="779"/>
      <c r="EU433" s="779"/>
      <c r="EV433" s="779"/>
      <c r="EW433" s="779"/>
      <c r="EX433" s="779"/>
      <c r="EY433" s="779"/>
      <c r="EZ433" s="779"/>
      <c r="FA433" s="779"/>
      <c r="FB433" s="779"/>
      <c r="FC433" s="779"/>
    </row>
    <row r="434" spans="1:159" ht="22">
      <c r="A434" s="778"/>
      <c r="B434" s="778"/>
      <c r="C434" s="778"/>
      <c r="D434" s="778"/>
      <c r="E434" s="778"/>
      <c r="F434" s="778"/>
      <c r="G434" s="778"/>
      <c r="H434" s="778"/>
      <c r="I434" s="778"/>
      <c r="J434" s="778"/>
      <c r="K434" s="778"/>
      <c r="L434" s="778"/>
      <c r="M434" s="778"/>
      <c r="N434" s="778"/>
      <c r="O434" s="778"/>
      <c r="P434" s="778"/>
      <c r="Q434" s="778"/>
      <c r="R434" s="778"/>
      <c r="S434" s="778"/>
      <c r="T434" s="778"/>
      <c r="U434" s="778"/>
      <c r="V434" s="778"/>
      <c r="W434" s="778"/>
      <c r="X434" s="778"/>
      <c r="Y434" s="778"/>
      <c r="Z434" s="778"/>
      <c r="AA434" s="778"/>
      <c r="AB434" s="778"/>
      <c r="AC434" s="778"/>
      <c r="AD434" s="778"/>
      <c r="AE434" s="778"/>
      <c r="AF434" s="778"/>
      <c r="AG434" s="778"/>
      <c r="AH434" s="778"/>
      <c r="AI434" s="778"/>
      <c r="AJ434" s="778"/>
      <c r="AK434" s="778"/>
      <c r="AL434" s="778"/>
      <c r="AM434" s="778"/>
      <c r="AN434" s="778"/>
      <c r="AO434" s="778"/>
      <c r="AP434" s="778"/>
      <c r="AQ434" s="778"/>
      <c r="AR434" s="778"/>
      <c r="AS434" s="778"/>
      <c r="AT434" s="778"/>
      <c r="AU434" s="778"/>
      <c r="AV434" s="778"/>
      <c r="AW434" s="778"/>
      <c r="AX434" s="778"/>
      <c r="AY434" s="778"/>
      <c r="AZ434" s="778"/>
      <c r="BA434" s="778"/>
      <c r="BB434" s="778"/>
      <c r="BC434" s="778"/>
      <c r="BD434" s="778"/>
      <c r="BE434" s="778"/>
      <c r="BF434" s="778"/>
      <c r="BG434" s="778"/>
      <c r="BH434" s="778"/>
      <c r="BI434" s="778"/>
      <c r="BJ434" s="778"/>
      <c r="BK434" s="778"/>
      <c r="BL434" s="778"/>
      <c r="BM434" s="778"/>
      <c r="BN434" s="778"/>
      <c r="BO434" s="778"/>
      <c r="BP434" s="778"/>
      <c r="BQ434" s="778"/>
      <c r="BR434" s="778"/>
      <c r="BS434" s="778"/>
      <c r="BT434" s="778"/>
      <c r="BU434" s="778"/>
      <c r="BV434" s="778"/>
      <c r="BW434" s="778"/>
      <c r="BX434" s="778"/>
      <c r="BY434" s="778"/>
      <c r="BZ434" s="778"/>
      <c r="CA434" s="778"/>
      <c r="CB434" s="778"/>
      <c r="CC434" s="778"/>
      <c r="CD434" s="778"/>
      <c r="CE434" s="778"/>
      <c r="CF434" s="778"/>
      <c r="CG434" s="778"/>
      <c r="CH434" s="778"/>
      <c r="CI434" s="778"/>
      <c r="CJ434" s="778"/>
      <c r="CK434" s="778"/>
      <c r="CL434" s="778"/>
      <c r="CM434" s="778"/>
      <c r="CN434" s="778"/>
      <c r="CO434" s="778"/>
      <c r="CP434" s="778"/>
      <c r="CQ434" s="778"/>
      <c r="CR434" s="778"/>
      <c r="CS434" s="778"/>
      <c r="CT434" s="778"/>
      <c r="CU434" s="778"/>
      <c r="CV434" s="778"/>
      <c r="CW434" s="778"/>
      <c r="CX434" s="778"/>
      <c r="CY434" s="778"/>
      <c r="CZ434" s="778"/>
      <c r="DA434" s="778"/>
      <c r="DB434" s="778"/>
      <c r="DC434" s="778"/>
      <c r="DD434" s="778"/>
      <c r="DE434" s="778"/>
      <c r="DF434" s="778"/>
      <c r="DG434" s="778"/>
      <c r="DH434" s="778"/>
      <c r="DI434" s="778"/>
      <c r="DJ434" s="778"/>
      <c r="DK434" s="778"/>
      <c r="DL434" s="778"/>
      <c r="DM434" s="778"/>
      <c r="DN434" s="778"/>
      <c r="DO434" s="778"/>
      <c r="DP434" s="778"/>
      <c r="DQ434" s="778"/>
      <c r="DR434" s="778"/>
      <c r="DS434" s="778"/>
      <c r="DT434" s="779"/>
      <c r="DU434" s="779"/>
      <c r="DV434" s="779"/>
      <c r="DW434" s="779"/>
      <c r="DX434" s="779"/>
      <c r="DY434" s="779"/>
      <c r="DZ434" s="779"/>
      <c r="EA434" s="779"/>
      <c r="EB434" s="779"/>
      <c r="EC434" s="779"/>
      <c r="ED434" s="779"/>
      <c r="EE434" s="779"/>
      <c r="EF434" s="779"/>
      <c r="EG434" s="779"/>
      <c r="EH434" s="779"/>
      <c r="EI434" s="779"/>
      <c r="EJ434" s="779"/>
      <c r="EK434" s="779"/>
      <c r="EL434" s="779"/>
      <c r="EM434" s="779"/>
      <c r="EN434" s="779"/>
      <c r="EO434" s="779"/>
      <c r="EP434" s="779"/>
      <c r="EQ434" s="779"/>
      <c r="ER434" s="779"/>
      <c r="ES434" s="779"/>
      <c r="ET434" s="779"/>
      <c r="EU434" s="779"/>
      <c r="EV434" s="779"/>
      <c r="EW434" s="779"/>
      <c r="EX434" s="779"/>
      <c r="EY434" s="779"/>
      <c r="EZ434" s="779"/>
      <c r="FA434" s="779"/>
      <c r="FB434" s="779"/>
      <c r="FC434" s="779"/>
    </row>
    <row r="435" spans="1:159" ht="22">
      <c r="A435" s="778"/>
      <c r="B435" s="778"/>
      <c r="C435" s="778"/>
      <c r="D435" s="778"/>
      <c r="E435" s="778"/>
      <c r="F435" s="778"/>
      <c r="G435" s="778"/>
      <c r="H435" s="778"/>
      <c r="I435" s="778"/>
      <c r="J435" s="778"/>
      <c r="K435" s="778"/>
      <c r="L435" s="778"/>
      <c r="M435" s="778"/>
      <c r="N435" s="778"/>
      <c r="O435" s="778"/>
      <c r="P435" s="778"/>
      <c r="Q435" s="778"/>
      <c r="R435" s="778"/>
      <c r="S435" s="778"/>
      <c r="T435" s="778"/>
      <c r="U435" s="778"/>
      <c r="V435" s="778"/>
      <c r="W435" s="778"/>
      <c r="X435" s="778"/>
      <c r="Y435" s="778"/>
      <c r="Z435" s="778"/>
      <c r="AA435" s="778"/>
      <c r="AB435" s="778"/>
      <c r="AC435" s="778"/>
      <c r="AD435" s="778"/>
      <c r="AE435" s="778"/>
      <c r="AF435" s="778"/>
      <c r="AG435" s="778"/>
      <c r="AH435" s="778"/>
      <c r="AI435" s="778"/>
      <c r="AJ435" s="778"/>
      <c r="AK435" s="778"/>
      <c r="AL435" s="778"/>
      <c r="AM435" s="778"/>
      <c r="AN435" s="778"/>
      <c r="AO435" s="778"/>
      <c r="AP435" s="778"/>
      <c r="AQ435" s="778"/>
      <c r="AR435" s="778"/>
      <c r="AS435" s="778"/>
      <c r="AT435" s="778"/>
      <c r="AU435" s="778"/>
      <c r="AV435" s="778"/>
      <c r="AW435" s="778"/>
      <c r="AX435" s="778"/>
      <c r="AY435" s="778"/>
      <c r="AZ435" s="778"/>
      <c r="BA435" s="778"/>
      <c r="BB435" s="778"/>
      <c r="BC435" s="778"/>
      <c r="BD435" s="778"/>
      <c r="BE435" s="778"/>
      <c r="BF435" s="778"/>
      <c r="BG435" s="778"/>
      <c r="BH435" s="778"/>
      <c r="BI435" s="778"/>
      <c r="BJ435" s="778"/>
      <c r="BK435" s="778"/>
      <c r="BL435" s="778"/>
      <c r="BM435" s="778"/>
      <c r="BN435" s="778"/>
      <c r="BO435" s="778"/>
      <c r="BP435" s="778"/>
      <c r="BQ435" s="778"/>
      <c r="BR435" s="778"/>
      <c r="BS435" s="778"/>
      <c r="BT435" s="778"/>
      <c r="BU435" s="778"/>
      <c r="BV435" s="778"/>
      <c r="BW435" s="778"/>
      <c r="BX435" s="778"/>
      <c r="BY435" s="778"/>
      <c r="BZ435" s="778"/>
      <c r="CA435" s="778"/>
      <c r="CB435" s="778"/>
      <c r="CC435" s="778"/>
      <c r="CD435" s="778"/>
      <c r="CE435" s="778"/>
      <c r="CF435" s="778"/>
      <c r="CG435" s="778"/>
      <c r="CH435" s="778"/>
      <c r="CI435" s="778"/>
      <c r="CJ435" s="778"/>
      <c r="CK435" s="778"/>
      <c r="CL435" s="778"/>
      <c r="CM435" s="778"/>
      <c r="CN435" s="778"/>
      <c r="CO435" s="778"/>
      <c r="CP435" s="778"/>
      <c r="CQ435" s="778"/>
      <c r="CR435" s="778"/>
      <c r="CS435" s="778"/>
      <c r="CT435" s="778"/>
      <c r="CU435" s="778"/>
      <c r="CV435" s="778"/>
      <c r="CW435" s="778"/>
      <c r="CX435" s="778"/>
      <c r="CY435" s="778"/>
      <c r="CZ435" s="778"/>
      <c r="DA435" s="778"/>
      <c r="DB435" s="778"/>
      <c r="DC435" s="778"/>
      <c r="DD435" s="778"/>
      <c r="DE435" s="778"/>
      <c r="DF435" s="778"/>
      <c r="DG435" s="778"/>
      <c r="DH435" s="778"/>
      <c r="DI435" s="778"/>
      <c r="DJ435" s="778"/>
      <c r="DK435" s="778"/>
      <c r="DL435" s="778"/>
      <c r="DM435" s="778"/>
      <c r="DN435" s="778"/>
      <c r="DO435" s="778"/>
      <c r="DP435" s="778"/>
      <c r="DQ435" s="778"/>
      <c r="DR435" s="778"/>
      <c r="DS435" s="778"/>
      <c r="DT435" s="779"/>
      <c r="DU435" s="779"/>
      <c r="DV435" s="779"/>
      <c r="DW435" s="779"/>
      <c r="DX435" s="779"/>
      <c r="DY435" s="779"/>
      <c r="DZ435" s="779"/>
      <c r="EA435" s="779"/>
      <c r="EB435" s="779"/>
      <c r="EC435" s="779"/>
      <c r="ED435" s="779"/>
      <c r="EE435" s="779"/>
      <c r="EF435" s="779"/>
      <c r="EG435" s="779"/>
      <c r="EH435" s="779"/>
      <c r="EI435" s="779"/>
      <c r="EJ435" s="779"/>
      <c r="EK435" s="779"/>
      <c r="EL435" s="779"/>
      <c r="EM435" s="779"/>
      <c r="EN435" s="779"/>
      <c r="EO435" s="779"/>
      <c r="EP435" s="779"/>
      <c r="EQ435" s="779"/>
      <c r="ER435" s="779"/>
      <c r="ES435" s="779"/>
      <c r="ET435" s="779"/>
      <c r="EU435" s="779"/>
      <c r="EV435" s="779"/>
      <c r="EW435" s="779"/>
      <c r="EX435" s="779"/>
      <c r="EY435" s="779"/>
      <c r="EZ435" s="779"/>
      <c r="FA435" s="779"/>
      <c r="FB435" s="779"/>
      <c r="FC435" s="779"/>
    </row>
    <row r="436" spans="1:159" ht="22">
      <c r="A436" s="778"/>
      <c r="B436" s="778"/>
      <c r="C436" s="778"/>
      <c r="D436" s="778"/>
      <c r="E436" s="778"/>
      <c r="F436" s="778"/>
      <c r="G436" s="778"/>
      <c r="H436" s="778"/>
      <c r="I436" s="778"/>
      <c r="J436" s="778"/>
      <c r="K436" s="778"/>
      <c r="L436" s="778"/>
      <c r="M436" s="778"/>
      <c r="N436" s="778"/>
      <c r="O436" s="778"/>
      <c r="P436" s="778"/>
      <c r="Q436" s="778"/>
      <c r="R436" s="778"/>
      <c r="S436" s="778"/>
      <c r="T436" s="778"/>
      <c r="U436" s="778"/>
      <c r="V436" s="778"/>
      <c r="W436" s="778"/>
      <c r="X436" s="778"/>
      <c r="Y436" s="778"/>
      <c r="Z436" s="778"/>
      <c r="AA436" s="778"/>
      <c r="AB436" s="778"/>
      <c r="AC436" s="778"/>
      <c r="AD436" s="778"/>
      <c r="AE436" s="778"/>
      <c r="AF436" s="778"/>
      <c r="AG436" s="778"/>
      <c r="AH436" s="778"/>
      <c r="AI436" s="778"/>
      <c r="AJ436" s="778"/>
      <c r="AK436" s="778"/>
      <c r="AL436" s="778"/>
      <c r="AM436" s="778"/>
      <c r="AN436" s="778"/>
      <c r="AO436" s="778"/>
      <c r="AP436" s="778"/>
      <c r="AQ436" s="778"/>
      <c r="AR436" s="778"/>
      <c r="AS436" s="778"/>
      <c r="AT436" s="778"/>
      <c r="AU436" s="778"/>
      <c r="AV436" s="778"/>
      <c r="AW436" s="778"/>
      <c r="AX436" s="778"/>
      <c r="AY436" s="778"/>
      <c r="AZ436" s="778"/>
      <c r="BA436" s="778"/>
      <c r="BB436" s="778"/>
      <c r="BC436" s="778"/>
      <c r="BD436" s="778"/>
      <c r="BE436" s="778"/>
      <c r="BF436" s="778"/>
      <c r="BG436" s="778"/>
      <c r="BH436" s="778"/>
      <c r="BI436" s="778"/>
      <c r="BJ436" s="778"/>
      <c r="BK436" s="778"/>
      <c r="BL436" s="778"/>
      <c r="BM436" s="778"/>
      <c r="BN436" s="778"/>
      <c r="BO436" s="778"/>
      <c r="BP436" s="778"/>
      <c r="BQ436" s="778"/>
      <c r="BR436" s="778"/>
      <c r="BS436" s="778"/>
      <c r="BT436" s="778"/>
      <c r="BU436" s="778"/>
      <c r="BV436" s="778"/>
      <c r="BW436" s="778"/>
      <c r="BX436" s="778"/>
      <c r="BY436" s="778"/>
      <c r="BZ436" s="778"/>
      <c r="CA436" s="778"/>
      <c r="CB436" s="778"/>
      <c r="CC436" s="778"/>
      <c r="CD436" s="778"/>
      <c r="CE436" s="778"/>
      <c r="CF436" s="778"/>
      <c r="CG436" s="778"/>
      <c r="CH436" s="778"/>
      <c r="CI436" s="778"/>
      <c r="CJ436" s="778"/>
      <c r="CK436" s="778"/>
      <c r="CL436" s="778"/>
      <c r="CM436" s="778"/>
      <c r="CN436" s="778"/>
      <c r="CO436" s="778"/>
      <c r="CP436" s="778"/>
      <c r="CQ436" s="778"/>
      <c r="CR436" s="778"/>
      <c r="CS436" s="778"/>
      <c r="CT436" s="778"/>
      <c r="CU436" s="778"/>
      <c r="CV436" s="778"/>
      <c r="CW436" s="778"/>
      <c r="CX436" s="778"/>
      <c r="CY436" s="778"/>
      <c r="CZ436" s="778"/>
      <c r="DA436" s="778"/>
      <c r="DB436" s="778"/>
      <c r="DC436" s="778"/>
      <c r="DD436" s="778"/>
      <c r="DE436" s="778"/>
      <c r="DF436" s="778"/>
      <c r="DG436" s="778"/>
      <c r="DH436" s="778"/>
      <c r="DI436" s="778"/>
      <c r="DJ436" s="778"/>
      <c r="DK436" s="778"/>
      <c r="DL436" s="778"/>
      <c r="DM436" s="778"/>
      <c r="DN436" s="778"/>
      <c r="DO436" s="778"/>
      <c r="DP436" s="778"/>
      <c r="DQ436" s="778"/>
      <c r="DR436" s="778"/>
      <c r="DS436" s="778"/>
      <c r="DT436" s="779"/>
      <c r="DU436" s="779"/>
      <c r="DV436" s="779"/>
      <c r="DW436" s="779"/>
      <c r="DX436" s="779"/>
      <c r="DY436" s="779"/>
      <c r="DZ436" s="779"/>
      <c r="EA436" s="779"/>
      <c r="EB436" s="779"/>
      <c r="EC436" s="779"/>
      <c r="ED436" s="779"/>
      <c r="EE436" s="779"/>
      <c r="EF436" s="779"/>
      <c r="EG436" s="779"/>
      <c r="EH436" s="779"/>
      <c r="EI436" s="779"/>
      <c r="EJ436" s="779"/>
      <c r="EK436" s="779"/>
      <c r="EL436" s="779"/>
      <c r="EM436" s="779"/>
      <c r="EN436" s="779"/>
      <c r="EO436" s="779"/>
      <c r="EP436" s="779"/>
      <c r="EQ436" s="779"/>
      <c r="ER436" s="779"/>
      <c r="ES436" s="779"/>
      <c r="ET436" s="779"/>
      <c r="EU436" s="779"/>
      <c r="EV436" s="779"/>
      <c r="EW436" s="779"/>
      <c r="EX436" s="779"/>
      <c r="EY436" s="779"/>
      <c r="EZ436" s="779"/>
      <c r="FA436" s="779"/>
      <c r="FB436" s="779"/>
      <c r="FC436" s="779"/>
    </row>
    <row r="437" spans="1:159" ht="22">
      <c r="A437" s="778"/>
      <c r="B437" s="778"/>
      <c r="C437" s="778"/>
      <c r="D437" s="778"/>
      <c r="E437" s="778"/>
      <c r="F437" s="778"/>
      <c r="G437" s="778"/>
      <c r="H437" s="778"/>
      <c r="I437" s="778"/>
      <c r="J437" s="778"/>
      <c r="K437" s="778"/>
      <c r="L437" s="778"/>
      <c r="M437" s="778"/>
      <c r="N437" s="778"/>
      <c r="O437" s="778"/>
      <c r="P437" s="778"/>
      <c r="Q437" s="778"/>
      <c r="R437" s="778"/>
      <c r="S437" s="778"/>
      <c r="T437" s="778"/>
      <c r="U437" s="778"/>
      <c r="V437" s="778"/>
      <c r="W437" s="778"/>
      <c r="X437" s="778"/>
      <c r="Y437" s="778"/>
      <c r="Z437" s="778"/>
      <c r="AA437" s="778"/>
      <c r="AB437" s="778"/>
      <c r="AC437" s="778"/>
      <c r="AD437" s="778"/>
      <c r="AE437" s="778"/>
      <c r="AF437" s="778"/>
      <c r="AG437" s="778"/>
      <c r="AH437" s="778"/>
      <c r="AI437" s="778"/>
      <c r="AJ437" s="778"/>
      <c r="AK437" s="778"/>
      <c r="AL437" s="778"/>
      <c r="AM437" s="778"/>
      <c r="AN437" s="778"/>
      <c r="AO437" s="778"/>
      <c r="AP437" s="778"/>
      <c r="AQ437" s="778"/>
      <c r="AR437" s="778"/>
      <c r="AS437" s="778"/>
      <c r="AT437" s="778"/>
      <c r="AU437" s="778"/>
      <c r="AV437" s="778"/>
      <c r="AW437" s="778"/>
      <c r="AX437" s="778"/>
      <c r="AY437" s="778"/>
      <c r="AZ437" s="778"/>
      <c r="BA437" s="778"/>
      <c r="BB437" s="778"/>
      <c r="BC437" s="778"/>
      <c r="BD437" s="778"/>
      <c r="BE437" s="778"/>
      <c r="BF437" s="778"/>
      <c r="BG437" s="778"/>
      <c r="BH437" s="778"/>
      <c r="BI437" s="778"/>
      <c r="BJ437" s="778"/>
      <c r="BK437" s="778"/>
      <c r="BL437" s="778"/>
      <c r="BM437" s="778"/>
      <c r="BN437" s="778"/>
      <c r="BO437" s="778"/>
      <c r="BP437" s="778"/>
      <c r="BQ437" s="778"/>
      <c r="BR437" s="778"/>
      <c r="BS437" s="778"/>
      <c r="BT437" s="778"/>
      <c r="BU437" s="778"/>
      <c r="BV437" s="778"/>
      <c r="BW437" s="778"/>
      <c r="BX437" s="778"/>
      <c r="BY437" s="778"/>
      <c r="BZ437" s="778"/>
      <c r="CA437" s="778"/>
      <c r="CB437" s="778"/>
      <c r="CC437" s="778"/>
      <c r="CD437" s="778"/>
      <c r="CE437" s="778"/>
      <c r="CF437" s="778"/>
      <c r="CG437" s="778"/>
      <c r="CH437" s="778"/>
      <c r="CI437" s="778"/>
      <c r="CJ437" s="778"/>
      <c r="CK437" s="778"/>
      <c r="CL437" s="778"/>
      <c r="CM437" s="778"/>
      <c r="CN437" s="778"/>
      <c r="CO437" s="778"/>
      <c r="CP437" s="778"/>
      <c r="CQ437" s="778"/>
      <c r="CR437" s="778"/>
      <c r="CS437" s="778"/>
      <c r="CT437" s="778"/>
      <c r="CU437" s="778"/>
      <c r="CV437" s="778"/>
      <c r="CW437" s="778"/>
      <c r="CX437" s="778"/>
      <c r="CY437" s="778"/>
      <c r="CZ437" s="778"/>
      <c r="DA437" s="778"/>
      <c r="DB437" s="778"/>
      <c r="DC437" s="778"/>
      <c r="DD437" s="778"/>
      <c r="DE437" s="778"/>
      <c r="DF437" s="778"/>
      <c r="DG437" s="778"/>
      <c r="DH437" s="778"/>
      <c r="DI437" s="778"/>
      <c r="DJ437" s="778"/>
      <c r="DK437" s="778"/>
      <c r="DL437" s="778"/>
      <c r="DM437" s="778"/>
      <c r="DN437" s="778"/>
      <c r="DO437" s="778"/>
      <c r="DP437" s="778"/>
      <c r="DQ437" s="778"/>
      <c r="DR437" s="778"/>
      <c r="DS437" s="778"/>
      <c r="DT437" s="779"/>
      <c r="DU437" s="779"/>
      <c r="DV437" s="779"/>
      <c r="DW437" s="779"/>
      <c r="DX437" s="779"/>
      <c r="DY437" s="779"/>
      <c r="DZ437" s="779"/>
      <c r="EA437" s="779"/>
      <c r="EB437" s="779"/>
      <c r="EC437" s="779"/>
      <c r="ED437" s="779"/>
      <c r="EE437" s="779"/>
      <c r="EF437" s="779"/>
      <c r="EG437" s="779"/>
      <c r="EH437" s="779"/>
      <c r="EI437" s="779"/>
      <c r="EJ437" s="779"/>
      <c r="EK437" s="779"/>
      <c r="EL437" s="779"/>
      <c r="EM437" s="779"/>
      <c r="EN437" s="779"/>
      <c r="EO437" s="779"/>
      <c r="EP437" s="779"/>
      <c r="EQ437" s="779"/>
      <c r="ER437" s="779"/>
      <c r="ES437" s="779"/>
      <c r="ET437" s="779"/>
      <c r="EU437" s="779"/>
      <c r="EV437" s="779"/>
      <c r="EW437" s="779"/>
      <c r="EX437" s="779"/>
      <c r="EY437" s="779"/>
      <c r="EZ437" s="779"/>
      <c r="FA437" s="779"/>
      <c r="FB437" s="779"/>
      <c r="FC437" s="779"/>
    </row>
    <row r="438" spans="1:159" ht="22">
      <c r="A438" s="778"/>
      <c r="B438" s="778"/>
      <c r="C438" s="778"/>
      <c r="D438" s="778"/>
      <c r="E438" s="778"/>
      <c r="F438" s="778"/>
      <c r="G438" s="778"/>
      <c r="H438" s="778"/>
      <c r="I438" s="778"/>
      <c r="J438" s="778"/>
      <c r="K438" s="778"/>
      <c r="L438" s="778"/>
      <c r="M438" s="778"/>
      <c r="N438" s="778"/>
      <c r="O438" s="778"/>
      <c r="P438" s="778"/>
      <c r="Q438" s="778"/>
      <c r="R438" s="778"/>
      <c r="S438" s="778"/>
      <c r="T438" s="778"/>
      <c r="U438" s="778"/>
      <c r="V438" s="778"/>
      <c r="W438" s="778"/>
      <c r="X438" s="778"/>
      <c r="Y438" s="778"/>
      <c r="Z438" s="778"/>
      <c r="AA438" s="778"/>
      <c r="AB438" s="778"/>
      <c r="AC438" s="778"/>
      <c r="AD438" s="778"/>
      <c r="AE438" s="778"/>
      <c r="AF438" s="778"/>
      <c r="AG438" s="778"/>
      <c r="AH438" s="778"/>
      <c r="AI438" s="778"/>
      <c r="AJ438" s="778"/>
      <c r="AK438" s="778"/>
      <c r="AL438" s="778"/>
      <c r="AM438" s="778"/>
      <c r="AN438" s="778"/>
      <c r="AO438" s="778"/>
      <c r="AP438" s="778"/>
      <c r="AQ438" s="778"/>
      <c r="AR438" s="778"/>
      <c r="AS438" s="778"/>
      <c r="AT438" s="778"/>
      <c r="AU438" s="778"/>
      <c r="AV438" s="778"/>
      <c r="AW438" s="778"/>
      <c r="AX438" s="778"/>
      <c r="AY438" s="778"/>
      <c r="AZ438" s="778"/>
      <c r="BA438" s="778"/>
      <c r="BB438" s="778"/>
      <c r="BC438" s="778"/>
      <c r="BD438" s="778"/>
      <c r="BE438" s="778"/>
      <c r="BF438" s="778"/>
      <c r="BG438" s="778"/>
      <c r="BH438" s="778"/>
      <c r="BI438" s="778"/>
      <c r="BJ438" s="778"/>
      <c r="BK438" s="778"/>
      <c r="BL438" s="778"/>
      <c r="BM438" s="778"/>
      <c r="BN438" s="778"/>
      <c r="BO438" s="778"/>
      <c r="BP438" s="778"/>
      <c r="BQ438" s="778"/>
      <c r="BR438" s="778"/>
      <c r="BS438" s="778"/>
      <c r="BT438" s="778"/>
      <c r="BU438" s="778"/>
      <c r="BV438" s="778"/>
      <c r="BW438" s="778"/>
      <c r="BX438" s="778"/>
      <c r="BY438" s="778"/>
      <c r="BZ438" s="778"/>
      <c r="CA438" s="778"/>
      <c r="CB438" s="778"/>
      <c r="CC438" s="778"/>
      <c r="CD438" s="778"/>
      <c r="CE438" s="778"/>
      <c r="CF438" s="778"/>
      <c r="CG438" s="778"/>
      <c r="CH438" s="778"/>
      <c r="CI438" s="778"/>
      <c r="CJ438" s="778"/>
      <c r="CK438" s="778"/>
      <c r="CL438" s="778"/>
      <c r="CM438" s="778"/>
      <c r="CN438" s="778"/>
      <c r="CO438" s="778"/>
      <c r="CP438" s="778"/>
      <c r="CQ438" s="778"/>
      <c r="CR438" s="778"/>
      <c r="CS438" s="778"/>
      <c r="CT438" s="778"/>
      <c r="CU438" s="778"/>
      <c r="CV438" s="778"/>
      <c r="CW438" s="778"/>
      <c r="CX438" s="778"/>
      <c r="CY438" s="778"/>
      <c r="CZ438" s="778"/>
      <c r="DA438" s="778"/>
      <c r="DB438" s="778"/>
      <c r="DC438" s="778"/>
      <c r="DD438" s="778"/>
      <c r="DE438" s="778"/>
      <c r="DF438" s="778"/>
      <c r="DG438" s="778"/>
      <c r="DH438" s="778"/>
      <c r="DI438" s="778"/>
      <c r="DJ438" s="778"/>
      <c r="DK438" s="778"/>
      <c r="DL438" s="778"/>
      <c r="DM438" s="778"/>
      <c r="DN438" s="778"/>
      <c r="DO438" s="778"/>
      <c r="DP438" s="778"/>
      <c r="DQ438" s="778"/>
      <c r="DR438" s="778"/>
      <c r="DS438" s="778"/>
      <c r="DT438" s="779"/>
      <c r="DU438" s="779"/>
      <c r="DV438" s="779"/>
      <c r="DW438" s="779"/>
      <c r="DX438" s="779"/>
      <c r="DY438" s="779"/>
      <c r="DZ438" s="779"/>
      <c r="EA438" s="779"/>
      <c r="EB438" s="779"/>
      <c r="EC438" s="779"/>
      <c r="ED438" s="779"/>
      <c r="EE438" s="779"/>
      <c r="EF438" s="779"/>
      <c r="EG438" s="779"/>
      <c r="EH438" s="779"/>
      <c r="EI438" s="779"/>
      <c r="EJ438" s="779"/>
      <c r="EK438" s="779"/>
      <c r="EL438" s="779"/>
      <c r="EM438" s="779"/>
      <c r="EN438" s="779"/>
      <c r="EO438" s="779"/>
      <c r="EP438" s="779"/>
      <c r="EQ438" s="779"/>
      <c r="ER438" s="779"/>
      <c r="ES438" s="779"/>
      <c r="ET438" s="779"/>
      <c r="EU438" s="779"/>
      <c r="EV438" s="779"/>
      <c r="EW438" s="779"/>
      <c r="EX438" s="779"/>
      <c r="EY438" s="779"/>
      <c r="EZ438" s="779"/>
      <c r="FA438" s="779"/>
      <c r="FB438" s="779"/>
      <c r="FC438" s="779"/>
    </row>
    <row r="439" spans="1:159" ht="22">
      <c r="A439" s="778"/>
      <c r="B439" s="778"/>
      <c r="C439" s="778"/>
      <c r="D439" s="778"/>
      <c r="E439" s="778"/>
      <c r="F439" s="778"/>
      <c r="G439" s="778"/>
      <c r="H439" s="778"/>
      <c r="I439" s="778"/>
      <c r="J439" s="778"/>
      <c r="K439" s="778"/>
      <c r="L439" s="778"/>
      <c r="M439" s="778"/>
      <c r="N439" s="778"/>
      <c r="O439" s="778"/>
      <c r="P439" s="778"/>
      <c r="Q439" s="778"/>
      <c r="R439" s="778"/>
      <c r="S439" s="778"/>
      <c r="T439" s="778"/>
      <c r="U439" s="778"/>
      <c r="V439" s="778"/>
      <c r="W439" s="778"/>
      <c r="X439" s="778"/>
      <c r="Y439" s="778"/>
      <c r="Z439" s="778"/>
      <c r="AA439" s="778"/>
      <c r="AB439" s="778"/>
      <c r="AC439" s="778"/>
      <c r="AD439" s="778"/>
      <c r="AE439" s="778"/>
      <c r="AF439" s="778"/>
      <c r="AG439" s="778"/>
      <c r="AH439" s="778"/>
      <c r="AI439" s="778"/>
      <c r="AJ439" s="778"/>
      <c r="AK439" s="778"/>
      <c r="AL439" s="778"/>
      <c r="AM439" s="778"/>
      <c r="AN439" s="778"/>
      <c r="AO439" s="778"/>
      <c r="AP439" s="778"/>
      <c r="AQ439" s="778"/>
      <c r="AR439" s="778"/>
      <c r="AS439" s="778"/>
      <c r="AT439" s="778"/>
      <c r="AU439" s="778"/>
      <c r="AV439" s="778"/>
      <c r="AW439" s="778"/>
      <c r="AX439" s="778"/>
      <c r="AY439" s="778"/>
      <c r="AZ439" s="778"/>
      <c r="BA439" s="778"/>
      <c r="BB439" s="778"/>
      <c r="BC439" s="778"/>
      <c r="BD439" s="778"/>
      <c r="BE439" s="778"/>
      <c r="BF439" s="778"/>
      <c r="BG439" s="778"/>
      <c r="BH439" s="778"/>
      <c r="BI439" s="778"/>
      <c r="BJ439" s="778"/>
      <c r="BK439" s="778"/>
      <c r="BL439" s="778"/>
      <c r="BM439" s="778"/>
      <c r="BN439" s="778"/>
      <c r="BO439" s="778"/>
      <c r="BP439" s="778"/>
      <c r="BQ439" s="778"/>
      <c r="BR439" s="778"/>
      <c r="BS439" s="778"/>
      <c r="BT439" s="778"/>
      <c r="BU439" s="778"/>
      <c r="BV439" s="778"/>
      <c r="BW439" s="778"/>
      <c r="BX439" s="778"/>
      <c r="BY439" s="778"/>
      <c r="BZ439" s="778"/>
      <c r="CA439" s="778"/>
      <c r="CB439" s="778"/>
      <c r="CC439" s="778"/>
      <c r="CD439" s="778"/>
      <c r="CE439" s="778"/>
      <c r="CF439" s="778"/>
      <c r="CG439" s="778"/>
      <c r="CH439" s="778"/>
      <c r="CI439" s="778"/>
      <c r="CJ439" s="778"/>
      <c r="CK439" s="778"/>
      <c r="CL439" s="778"/>
      <c r="CM439" s="778"/>
      <c r="CN439" s="778"/>
      <c r="CO439" s="778"/>
      <c r="CP439" s="778"/>
      <c r="CQ439" s="778"/>
      <c r="CR439" s="778"/>
      <c r="CS439" s="778"/>
      <c r="CT439" s="778"/>
      <c r="CU439" s="778"/>
      <c r="CV439" s="778"/>
      <c r="CW439" s="778"/>
      <c r="CX439" s="778"/>
      <c r="CY439" s="778"/>
      <c r="CZ439" s="778"/>
      <c r="DA439" s="778"/>
      <c r="DB439" s="778"/>
      <c r="DC439" s="778"/>
      <c r="DD439" s="778"/>
      <c r="DE439" s="778"/>
      <c r="DF439" s="778"/>
      <c r="DG439" s="778"/>
      <c r="DH439" s="778"/>
      <c r="DI439" s="778"/>
      <c r="DJ439" s="778"/>
      <c r="DK439" s="778"/>
      <c r="DL439" s="778"/>
      <c r="DM439" s="778"/>
      <c r="DN439" s="778"/>
      <c r="DO439" s="778"/>
      <c r="DP439" s="778"/>
      <c r="DQ439" s="778"/>
      <c r="DR439" s="778"/>
      <c r="DS439" s="778"/>
      <c r="DT439" s="779"/>
      <c r="DU439" s="779"/>
      <c r="DV439" s="779"/>
      <c r="DW439" s="779"/>
      <c r="DX439" s="779"/>
      <c r="DY439" s="779"/>
      <c r="DZ439" s="779"/>
      <c r="EA439" s="779"/>
      <c r="EB439" s="779"/>
      <c r="EC439" s="779"/>
      <c r="ED439" s="779"/>
      <c r="EE439" s="779"/>
      <c r="EF439" s="779"/>
      <c r="EG439" s="779"/>
      <c r="EH439" s="779"/>
      <c r="EI439" s="779"/>
      <c r="EJ439" s="779"/>
      <c r="EK439" s="779"/>
      <c r="EL439" s="779"/>
      <c r="EM439" s="779"/>
      <c r="EN439" s="779"/>
      <c r="EO439" s="779"/>
      <c r="EP439" s="779"/>
      <c r="EQ439" s="779"/>
      <c r="ER439" s="779"/>
      <c r="ES439" s="779"/>
      <c r="ET439" s="779"/>
      <c r="EU439" s="779"/>
      <c r="EV439" s="779"/>
      <c r="EW439" s="779"/>
      <c r="EX439" s="779"/>
      <c r="EY439" s="779"/>
      <c r="EZ439" s="779"/>
      <c r="FA439" s="779"/>
      <c r="FB439" s="779"/>
      <c r="FC439" s="779"/>
    </row>
    <row r="440" spans="1:159" ht="22">
      <c r="A440" s="778"/>
      <c r="B440" s="778"/>
      <c r="C440" s="778"/>
      <c r="D440" s="778"/>
      <c r="E440" s="778"/>
      <c r="F440" s="778"/>
      <c r="G440" s="778"/>
      <c r="H440" s="778"/>
      <c r="I440" s="778"/>
      <c r="J440" s="778"/>
      <c r="K440" s="778"/>
      <c r="L440" s="778"/>
      <c r="M440" s="778"/>
      <c r="N440" s="778"/>
      <c r="O440" s="778"/>
      <c r="P440" s="778"/>
      <c r="Q440" s="778"/>
      <c r="R440" s="778"/>
      <c r="S440" s="778"/>
      <c r="T440" s="778"/>
      <c r="U440" s="778"/>
      <c r="V440" s="778"/>
      <c r="W440" s="778"/>
      <c r="X440" s="778"/>
      <c r="Y440" s="778"/>
      <c r="Z440" s="778"/>
      <c r="AA440" s="778"/>
      <c r="AB440" s="778"/>
      <c r="AC440" s="778"/>
      <c r="AD440" s="778"/>
      <c r="AE440" s="778"/>
      <c r="AF440" s="778"/>
      <c r="AG440" s="778"/>
      <c r="AH440" s="778"/>
      <c r="AI440" s="778"/>
      <c r="AJ440" s="778"/>
      <c r="AK440" s="778"/>
      <c r="AL440" s="778"/>
      <c r="AM440" s="778"/>
      <c r="AN440" s="778"/>
      <c r="AO440" s="778"/>
      <c r="AP440" s="778"/>
      <c r="AQ440" s="778"/>
      <c r="AR440" s="778"/>
      <c r="AS440" s="778"/>
      <c r="AT440" s="778"/>
      <c r="AU440" s="778"/>
      <c r="AV440" s="778"/>
      <c r="AW440" s="778"/>
      <c r="AX440" s="778"/>
      <c r="AY440" s="778"/>
      <c r="AZ440" s="778"/>
      <c r="BA440" s="778"/>
      <c r="BB440" s="778"/>
      <c r="BC440" s="778"/>
      <c r="BD440" s="778"/>
      <c r="BE440" s="778"/>
      <c r="BF440" s="778"/>
      <c r="BG440" s="778"/>
      <c r="BH440" s="778"/>
      <c r="BI440" s="778"/>
      <c r="BJ440" s="778"/>
      <c r="BK440" s="778"/>
      <c r="BL440" s="778"/>
      <c r="BM440" s="778"/>
      <c r="BN440" s="778"/>
      <c r="BO440" s="778"/>
      <c r="BP440" s="778"/>
      <c r="BQ440" s="778"/>
      <c r="BR440" s="778"/>
      <c r="BS440" s="778"/>
      <c r="BT440" s="778"/>
      <c r="BU440" s="778"/>
      <c r="BV440" s="778"/>
      <c r="BW440" s="778"/>
      <c r="BX440" s="778"/>
      <c r="BY440" s="778"/>
      <c r="BZ440" s="778"/>
      <c r="CA440" s="778"/>
      <c r="CB440" s="778"/>
      <c r="CC440" s="778"/>
      <c r="CD440" s="778"/>
      <c r="CE440" s="778"/>
      <c r="CF440" s="778"/>
      <c r="CG440" s="778"/>
      <c r="CH440" s="778"/>
      <c r="CI440" s="778"/>
      <c r="CJ440" s="778"/>
      <c r="CK440" s="778"/>
      <c r="CL440" s="778"/>
      <c r="CM440" s="778"/>
      <c r="CN440" s="778"/>
      <c r="CO440" s="778"/>
      <c r="CP440" s="778"/>
      <c r="CQ440" s="778"/>
      <c r="CR440" s="778"/>
      <c r="CS440" s="778"/>
      <c r="CT440" s="778"/>
      <c r="CU440" s="778"/>
      <c r="CV440" s="778"/>
      <c r="CW440" s="778"/>
      <c r="CX440" s="778"/>
      <c r="CY440" s="778"/>
      <c r="CZ440" s="778"/>
      <c r="DA440" s="778"/>
      <c r="DB440" s="778"/>
      <c r="DC440" s="778"/>
      <c r="DD440" s="778"/>
      <c r="DE440" s="778"/>
      <c r="DF440" s="778"/>
      <c r="DG440" s="778"/>
      <c r="DH440" s="778"/>
      <c r="DI440" s="778"/>
      <c r="DJ440" s="778"/>
      <c r="DK440" s="778"/>
      <c r="DL440" s="778"/>
      <c r="DM440" s="778"/>
      <c r="DN440" s="778"/>
      <c r="DO440" s="778"/>
      <c r="DP440" s="778"/>
      <c r="DQ440" s="778"/>
      <c r="DR440" s="778"/>
      <c r="DS440" s="778"/>
      <c r="DT440" s="779"/>
      <c r="DU440" s="779"/>
      <c r="DV440" s="779"/>
      <c r="DW440" s="779"/>
      <c r="DX440" s="779"/>
      <c r="DY440" s="779"/>
      <c r="DZ440" s="779"/>
      <c r="EA440" s="779"/>
      <c r="EB440" s="779"/>
      <c r="EC440" s="779"/>
      <c r="ED440" s="779"/>
      <c r="EE440" s="779"/>
      <c r="EF440" s="779"/>
      <c r="EG440" s="779"/>
      <c r="EH440" s="779"/>
      <c r="EI440" s="779"/>
      <c r="EJ440" s="779"/>
      <c r="EK440" s="779"/>
      <c r="EL440" s="779"/>
      <c r="EM440" s="779"/>
      <c r="EN440" s="779"/>
      <c r="EO440" s="779"/>
      <c r="EP440" s="779"/>
      <c r="EQ440" s="779"/>
      <c r="ER440" s="779"/>
      <c r="ES440" s="779"/>
      <c r="ET440" s="779"/>
      <c r="EU440" s="779"/>
      <c r="EV440" s="779"/>
      <c r="EW440" s="779"/>
      <c r="EX440" s="779"/>
      <c r="EY440" s="779"/>
      <c r="EZ440" s="779"/>
      <c r="FA440" s="779"/>
      <c r="FB440" s="779"/>
      <c r="FC440" s="779"/>
    </row>
    <row r="441" spans="1:159" ht="22">
      <c r="A441" s="778"/>
      <c r="B441" s="778"/>
      <c r="C441" s="778"/>
      <c r="D441" s="778"/>
      <c r="E441" s="778"/>
      <c r="F441" s="778"/>
      <c r="G441" s="778"/>
      <c r="H441" s="778"/>
      <c r="I441" s="778"/>
      <c r="J441" s="778"/>
      <c r="K441" s="778"/>
      <c r="L441" s="778"/>
      <c r="M441" s="778"/>
      <c r="N441" s="778"/>
      <c r="O441" s="778"/>
      <c r="P441" s="778"/>
      <c r="Q441" s="778"/>
      <c r="R441" s="778"/>
      <c r="S441" s="778"/>
      <c r="T441" s="778"/>
      <c r="U441" s="778"/>
      <c r="V441" s="778"/>
      <c r="W441" s="778"/>
      <c r="X441" s="778"/>
      <c r="Y441" s="778"/>
      <c r="Z441" s="778"/>
      <c r="AA441" s="778"/>
      <c r="AB441" s="778"/>
      <c r="AC441" s="778"/>
      <c r="AD441" s="778"/>
      <c r="AE441" s="778"/>
      <c r="AF441" s="778"/>
      <c r="AG441" s="778"/>
      <c r="AH441" s="778"/>
      <c r="AI441" s="778"/>
      <c r="AJ441" s="778"/>
      <c r="AK441" s="778"/>
      <c r="AL441" s="778"/>
      <c r="AM441" s="778"/>
      <c r="AN441" s="778"/>
      <c r="AO441" s="778"/>
      <c r="AP441" s="778"/>
      <c r="AQ441" s="778"/>
      <c r="AR441" s="778"/>
      <c r="AS441" s="778"/>
      <c r="AT441" s="778"/>
      <c r="AU441" s="778"/>
      <c r="AV441" s="778"/>
      <c r="AW441" s="778"/>
      <c r="AX441" s="778"/>
      <c r="AY441" s="778"/>
      <c r="AZ441" s="778"/>
      <c r="BA441" s="778"/>
      <c r="BB441" s="778"/>
      <c r="BC441" s="778"/>
      <c r="BD441" s="778"/>
      <c r="BE441" s="778"/>
      <c r="BF441" s="778"/>
      <c r="BG441" s="778"/>
      <c r="BH441" s="778"/>
      <c r="BI441" s="778"/>
      <c r="BJ441" s="778"/>
      <c r="BK441" s="778"/>
      <c r="BL441" s="778"/>
      <c r="BM441" s="778"/>
      <c r="BN441" s="778"/>
      <c r="BO441" s="778"/>
      <c r="BP441" s="778"/>
      <c r="BQ441" s="778"/>
      <c r="BR441" s="778"/>
      <c r="BS441" s="778"/>
      <c r="BT441" s="778"/>
      <c r="BU441" s="778"/>
      <c r="BV441" s="778"/>
      <c r="BW441" s="778"/>
      <c r="BX441" s="778"/>
      <c r="BY441" s="778"/>
      <c r="BZ441" s="778"/>
      <c r="CA441" s="778"/>
      <c r="CB441" s="778"/>
      <c r="CC441" s="778"/>
      <c r="CD441" s="778"/>
      <c r="CE441" s="778"/>
      <c r="CF441" s="778"/>
      <c r="CG441" s="778"/>
      <c r="CH441" s="778"/>
      <c r="CI441" s="778"/>
      <c r="CJ441" s="778"/>
      <c r="CK441" s="778"/>
      <c r="CL441" s="778"/>
      <c r="CM441" s="778"/>
      <c r="CN441" s="778"/>
      <c r="CO441" s="778"/>
      <c r="CP441" s="778"/>
      <c r="CQ441" s="778"/>
      <c r="CR441" s="778"/>
      <c r="CS441" s="778"/>
      <c r="CT441" s="778"/>
      <c r="CU441" s="778"/>
      <c r="CV441" s="778"/>
      <c r="CW441" s="778"/>
      <c r="CX441" s="778"/>
      <c r="CY441" s="778"/>
      <c r="CZ441" s="778"/>
      <c r="DA441" s="778"/>
      <c r="DB441" s="778"/>
      <c r="DC441" s="778"/>
      <c r="DD441" s="778"/>
      <c r="DE441" s="778"/>
      <c r="DF441" s="778"/>
      <c r="DG441" s="778"/>
      <c r="DH441" s="778"/>
      <c r="DI441" s="778"/>
      <c r="DJ441" s="778"/>
      <c r="DK441" s="778"/>
      <c r="DL441" s="778"/>
      <c r="DM441" s="778"/>
      <c r="DN441" s="778"/>
      <c r="DO441" s="778"/>
      <c r="DP441" s="778"/>
      <c r="DQ441" s="778"/>
      <c r="DR441" s="778"/>
      <c r="DS441" s="778"/>
      <c r="DT441" s="779"/>
      <c r="DU441" s="779"/>
      <c r="DV441" s="779"/>
      <c r="DW441" s="779"/>
      <c r="DX441" s="779"/>
      <c r="DY441" s="779"/>
      <c r="DZ441" s="779"/>
      <c r="EA441" s="779"/>
      <c r="EB441" s="779"/>
      <c r="EC441" s="779"/>
      <c r="ED441" s="779"/>
      <c r="EE441" s="779"/>
      <c r="EF441" s="779"/>
      <c r="EG441" s="779"/>
      <c r="EH441" s="779"/>
      <c r="EI441" s="779"/>
      <c r="EJ441" s="779"/>
      <c r="EK441" s="779"/>
      <c r="EL441" s="779"/>
      <c r="EM441" s="779"/>
      <c r="EN441" s="779"/>
      <c r="EO441" s="779"/>
      <c r="EP441" s="779"/>
      <c r="EQ441" s="779"/>
      <c r="ER441" s="779"/>
      <c r="ES441" s="779"/>
      <c r="ET441" s="779"/>
      <c r="EU441" s="779"/>
      <c r="EV441" s="779"/>
      <c r="EW441" s="779"/>
      <c r="EX441" s="779"/>
      <c r="EY441" s="779"/>
      <c r="EZ441" s="779"/>
      <c r="FA441" s="779"/>
      <c r="FB441" s="779"/>
      <c r="FC441" s="779"/>
    </row>
    <row r="442" spans="1:159" ht="22">
      <c r="A442" s="778"/>
      <c r="B442" s="778"/>
      <c r="C442" s="778"/>
      <c r="D442" s="778"/>
      <c r="E442" s="778"/>
      <c r="F442" s="778"/>
      <c r="G442" s="778"/>
      <c r="H442" s="778"/>
      <c r="I442" s="778"/>
      <c r="J442" s="778"/>
      <c r="K442" s="778"/>
      <c r="L442" s="778"/>
      <c r="M442" s="778"/>
      <c r="N442" s="778"/>
      <c r="O442" s="778"/>
      <c r="P442" s="778"/>
      <c r="Q442" s="778"/>
      <c r="R442" s="778"/>
      <c r="S442" s="778"/>
      <c r="T442" s="778"/>
      <c r="U442" s="778"/>
      <c r="V442" s="778"/>
      <c r="W442" s="778"/>
      <c r="X442" s="778"/>
      <c r="Y442" s="778"/>
      <c r="Z442" s="778"/>
      <c r="AA442" s="778"/>
      <c r="AB442" s="778"/>
      <c r="AC442" s="778"/>
      <c r="AD442" s="778"/>
      <c r="AE442" s="778"/>
      <c r="AF442" s="778"/>
      <c r="AG442" s="778"/>
      <c r="AH442" s="778"/>
      <c r="AI442" s="778"/>
      <c r="AJ442" s="778"/>
      <c r="AK442" s="778"/>
      <c r="AL442" s="778"/>
      <c r="AM442" s="778"/>
      <c r="AN442" s="778"/>
      <c r="AO442" s="778"/>
      <c r="AP442" s="778"/>
      <c r="AQ442" s="778"/>
      <c r="AR442" s="778"/>
      <c r="AS442" s="778"/>
      <c r="AT442" s="778"/>
      <c r="AU442" s="778"/>
      <c r="AV442" s="778"/>
      <c r="AW442" s="778"/>
      <c r="AX442" s="778"/>
      <c r="AY442" s="778"/>
      <c r="AZ442" s="778"/>
      <c r="BA442" s="778"/>
      <c r="BB442" s="778"/>
      <c r="BC442" s="778"/>
      <c r="BD442" s="778"/>
      <c r="BE442" s="778"/>
      <c r="BF442" s="778"/>
      <c r="BG442" s="778"/>
      <c r="BH442" s="778"/>
      <c r="BI442" s="778"/>
      <c r="BJ442" s="778"/>
      <c r="BK442" s="778"/>
      <c r="BL442" s="778"/>
      <c r="BM442" s="778"/>
      <c r="BN442" s="778"/>
      <c r="BO442" s="778"/>
      <c r="BP442" s="778"/>
      <c r="BQ442" s="778"/>
      <c r="BR442" s="778"/>
      <c r="BS442" s="778"/>
      <c r="BT442" s="778"/>
      <c r="BU442" s="778"/>
      <c r="BV442" s="778"/>
      <c r="BW442" s="778"/>
      <c r="BX442" s="778"/>
      <c r="BY442" s="778"/>
      <c r="BZ442" s="778"/>
      <c r="CA442" s="778"/>
      <c r="CB442" s="778"/>
      <c r="CC442" s="778"/>
      <c r="CD442" s="778"/>
      <c r="CE442" s="778"/>
      <c r="CF442" s="778"/>
      <c r="CG442" s="778"/>
      <c r="CH442" s="778"/>
      <c r="CI442" s="778"/>
      <c r="CJ442" s="778"/>
      <c r="CK442" s="778"/>
      <c r="CL442" s="778"/>
      <c r="CM442" s="778"/>
      <c r="CN442" s="778"/>
      <c r="CO442" s="778"/>
      <c r="CP442" s="778"/>
      <c r="CQ442" s="778"/>
      <c r="CR442" s="778"/>
      <c r="CS442" s="778"/>
      <c r="CT442" s="778"/>
      <c r="CU442" s="778"/>
      <c r="CV442" s="778"/>
      <c r="CW442" s="778"/>
      <c r="CX442" s="778"/>
      <c r="CY442" s="778"/>
      <c r="CZ442" s="778"/>
      <c r="DA442" s="778"/>
      <c r="DB442" s="778"/>
      <c r="DC442" s="778"/>
      <c r="DD442" s="778"/>
      <c r="DE442" s="778"/>
      <c r="DF442" s="778"/>
      <c r="DG442" s="778"/>
      <c r="DH442" s="778"/>
      <c r="DI442" s="778"/>
      <c r="DJ442" s="778"/>
      <c r="DK442" s="778"/>
      <c r="DL442" s="778"/>
      <c r="DM442" s="778"/>
      <c r="DN442" s="778"/>
      <c r="DO442" s="778"/>
      <c r="DP442" s="778"/>
      <c r="DQ442" s="778"/>
      <c r="DR442" s="778"/>
      <c r="DS442" s="778"/>
      <c r="DT442" s="779"/>
      <c r="DU442" s="779"/>
      <c r="DV442" s="779"/>
      <c r="DW442" s="779"/>
      <c r="DX442" s="779"/>
      <c r="DY442" s="779"/>
      <c r="DZ442" s="779"/>
      <c r="EA442" s="779"/>
      <c r="EB442" s="779"/>
      <c r="EC442" s="779"/>
      <c r="ED442" s="779"/>
      <c r="EE442" s="779"/>
      <c r="EF442" s="779"/>
      <c r="EG442" s="779"/>
      <c r="EH442" s="779"/>
      <c r="EI442" s="779"/>
      <c r="EJ442" s="779"/>
      <c r="EK442" s="779"/>
      <c r="EL442" s="779"/>
      <c r="EM442" s="779"/>
      <c r="EN442" s="779"/>
      <c r="EO442" s="779"/>
      <c r="EP442" s="779"/>
      <c r="EQ442" s="779"/>
      <c r="ER442" s="779"/>
      <c r="ES442" s="779"/>
      <c r="ET442" s="779"/>
      <c r="EU442" s="779"/>
      <c r="EV442" s="779"/>
      <c r="EW442" s="779"/>
      <c r="EX442" s="779"/>
      <c r="EY442" s="779"/>
      <c r="EZ442" s="779"/>
      <c r="FA442" s="779"/>
      <c r="FB442" s="779"/>
      <c r="FC442" s="779"/>
    </row>
    <row r="443" spans="1:159" ht="22">
      <c r="A443" s="778"/>
      <c r="B443" s="778"/>
      <c r="C443" s="778"/>
      <c r="D443" s="778"/>
      <c r="E443" s="778"/>
      <c r="F443" s="778"/>
      <c r="G443" s="778"/>
      <c r="H443" s="778"/>
      <c r="I443" s="778"/>
      <c r="J443" s="778"/>
      <c r="K443" s="778"/>
      <c r="L443" s="778"/>
      <c r="M443" s="778"/>
      <c r="N443" s="778"/>
      <c r="O443" s="778"/>
      <c r="P443" s="778"/>
      <c r="Q443" s="778"/>
      <c r="R443" s="778"/>
      <c r="S443" s="778"/>
      <c r="T443" s="778"/>
      <c r="U443" s="778"/>
      <c r="V443" s="778"/>
      <c r="W443" s="778"/>
      <c r="X443" s="778"/>
      <c r="Y443" s="778"/>
      <c r="Z443" s="778"/>
      <c r="AA443" s="778"/>
      <c r="AB443" s="778"/>
      <c r="AC443" s="778"/>
      <c r="AD443" s="778"/>
      <c r="AE443" s="778"/>
      <c r="AF443" s="778"/>
      <c r="AG443" s="778"/>
      <c r="AH443" s="778"/>
      <c r="AI443" s="778"/>
      <c r="AJ443" s="778"/>
      <c r="AK443" s="778"/>
      <c r="AL443" s="778"/>
      <c r="AM443" s="778"/>
      <c r="AN443" s="778"/>
      <c r="AO443" s="778"/>
      <c r="AP443" s="778"/>
      <c r="AQ443" s="778"/>
      <c r="AR443" s="778"/>
      <c r="AS443" s="778"/>
      <c r="AT443" s="778"/>
      <c r="AU443" s="778"/>
      <c r="AV443" s="778"/>
      <c r="AW443" s="778"/>
      <c r="AX443" s="778"/>
      <c r="AY443" s="778"/>
      <c r="AZ443" s="778"/>
      <c r="BA443" s="778"/>
      <c r="BB443" s="778"/>
      <c r="BC443" s="778"/>
      <c r="BD443" s="778"/>
      <c r="BE443" s="778"/>
      <c r="BF443" s="778"/>
      <c r="BG443" s="778"/>
      <c r="BH443" s="778"/>
      <c r="BI443" s="778"/>
      <c r="BJ443" s="778"/>
      <c r="BK443" s="778"/>
      <c r="BL443" s="778"/>
      <c r="BM443" s="778"/>
      <c r="BN443" s="778"/>
      <c r="BO443" s="778"/>
      <c r="BP443" s="778"/>
      <c r="BQ443" s="778"/>
      <c r="BR443" s="778"/>
      <c r="BS443" s="778"/>
      <c r="BT443" s="778"/>
      <c r="BU443" s="778"/>
      <c r="BV443" s="778"/>
      <c r="BW443" s="778"/>
      <c r="BX443" s="778"/>
      <c r="BY443" s="778"/>
      <c r="BZ443" s="778"/>
      <c r="CA443" s="778"/>
      <c r="CB443" s="778"/>
      <c r="CC443" s="778"/>
      <c r="CD443" s="778"/>
      <c r="CE443" s="778"/>
      <c r="CF443" s="778"/>
      <c r="CG443" s="778"/>
      <c r="CH443" s="778"/>
      <c r="CI443" s="778"/>
      <c r="CJ443" s="778"/>
      <c r="CK443" s="778"/>
      <c r="CL443" s="778"/>
      <c r="CM443" s="778"/>
      <c r="CN443" s="778"/>
      <c r="CO443" s="778"/>
      <c r="CP443" s="778"/>
      <c r="CQ443" s="778"/>
      <c r="CR443" s="778"/>
      <c r="CS443" s="778"/>
      <c r="CT443" s="778"/>
      <c r="CU443" s="778"/>
      <c r="CV443" s="778"/>
      <c r="CW443" s="778"/>
      <c r="CX443" s="778"/>
      <c r="CY443" s="778"/>
      <c r="CZ443" s="778"/>
      <c r="DA443" s="778"/>
      <c r="DB443" s="778"/>
      <c r="DC443" s="778"/>
      <c r="DD443" s="778"/>
      <c r="DE443" s="778"/>
      <c r="DF443" s="778"/>
      <c r="DG443" s="778"/>
      <c r="DH443" s="778"/>
      <c r="DI443" s="778"/>
      <c r="DJ443" s="778"/>
      <c r="DK443" s="778"/>
      <c r="DL443" s="778"/>
      <c r="DM443" s="778"/>
      <c r="DN443" s="778"/>
      <c r="DO443" s="778"/>
      <c r="DP443" s="778"/>
      <c r="DQ443" s="778"/>
      <c r="DR443" s="778"/>
      <c r="DS443" s="778"/>
      <c r="DT443" s="779"/>
      <c r="DU443" s="779"/>
      <c r="DV443" s="779"/>
      <c r="DW443" s="779"/>
      <c r="DX443" s="779"/>
      <c r="DY443" s="779"/>
      <c r="DZ443" s="779"/>
      <c r="EA443" s="779"/>
      <c r="EB443" s="779"/>
      <c r="EC443" s="779"/>
      <c r="ED443" s="779"/>
      <c r="EE443" s="779"/>
      <c r="EF443" s="779"/>
      <c r="EG443" s="779"/>
      <c r="EH443" s="779"/>
      <c r="EI443" s="779"/>
      <c r="EJ443" s="779"/>
      <c r="EK443" s="779"/>
      <c r="EL443" s="779"/>
      <c r="EM443" s="779"/>
      <c r="EN443" s="779"/>
      <c r="EO443" s="779"/>
      <c r="EP443" s="779"/>
      <c r="EQ443" s="779"/>
      <c r="ER443" s="779"/>
      <c r="ES443" s="779"/>
      <c r="ET443" s="779"/>
      <c r="EU443" s="779"/>
      <c r="EV443" s="779"/>
      <c r="EW443" s="779"/>
      <c r="EX443" s="779"/>
      <c r="EY443" s="779"/>
      <c r="EZ443" s="779"/>
      <c r="FA443" s="779"/>
      <c r="FB443" s="779"/>
      <c r="FC443" s="779"/>
    </row>
    <row r="444" spans="1:159" ht="22">
      <c r="A444" s="778"/>
      <c r="B444" s="778"/>
      <c r="C444" s="778"/>
      <c r="D444" s="778"/>
      <c r="E444" s="778"/>
      <c r="F444" s="778"/>
      <c r="G444" s="778"/>
      <c r="H444" s="778"/>
      <c r="I444" s="778"/>
      <c r="J444" s="778"/>
      <c r="K444" s="778"/>
      <c r="L444" s="778"/>
      <c r="M444" s="778"/>
      <c r="N444" s="778"/>
      <c r="O444" s="778"/>
      <c r="P444" s="778"/>
      <c r="Q444" s="778"/>
      <c r="R444" s="778"/>
      <c r="S444" s="778"/>
      <c r="T444" s="778"/>
      <c r="U444" s="778"/>
      <c r="V444" s="778"/>
      <c r="W444" s="778"/>
      <c r="X444" s="778"/>
      <c r="Y444" s="778"/>
      <c r="Z444" s="778"/>
      <c r="AA444" s="778"/>
      <c r="AB444" s="778"/>
      <c r="AC444" s="778"/>
      <c r="AD444" s="778"/>
      <c r="AE444" s="778"/>
      <c r="AF444" s="778"/>
      <c r="AG444" s="778"/>
      <c r="AH444" s="778"/>
      <c r="AI444" s="778"/>
      <c r="AJ444" s="778"/>
      <c r="AK444" s="778"/>
      <c r="AL444" s="778"/>
      <c r="AM444" s="778"/>
      <c r="AN444" s="778"/>
      <c r="AO444" s="778"/>
      <c r="AP444" s="778"/>
      <c r="AQ444" s="778"/>
      <c r="AR444" s="778"/>
      <c r="AS444" s="778"/>
      <c r="AT444" s="778"/>
      <c r="AU444" s="778"/>
      <c r="AV444" s="778"/>
      <c r="AW444" s="778"/>
      <c r="AX444" s="778"/>
      <c r="AY444" s="778"/>
      <c r="AZ444" s="778"/>
      <c r="BA444" s="778"/>
      <c r="BB444" s="778"/>
      <c r="BC444" s="778"/>
      <c r="BD444" s="778"/>
      <c r="BE444" s="778"/>
      <c r="BF444" s="778"/>
      <c r="BG444" s="778"/>
      <c r="BH444" s="778"/>
      <c r="BI444" s="778"/>
      <c r="BJ444" s="778"/>
      <c r="BK444" s="778"/>
      <c r="BL444" s="778"/>
      <c r="BM444" s="778"/>
      <c r="BN444" s="778"/>
      <c r="BO444" s="778"/>
      <c r="BP444" s="778"/>
      <c r="BQ444" s="778"/>
      <c r="BR444" s="778"/>
      <c r="BS444" s="778"/>
      <c r="BT444" s="778"/>
      <c r="BU444" s="778"/>
      <c r="BV444" s="778"/>
      <c r="BW444" s="778"/>
      <c r="BX444" s="778"/>
      <c r="BY444" s="778"/>
      <c r="BZ444" s="778"/>
      <c r="CA444" s="778"/>
      <c r="CB444" s="778"/>
      <c r="CC444" s="778"/>
      <c r="CD444" s="778"/>
      <c r="CE444" s="778"/>
      <c r="CF444" s="778"/>
      <c r="CG444" s="778"/>
      <c r="CH444" s="778"/>
      <c r="CI444" s="778"/>
      <c r="CJ444" s="778"/>
      <c r="CK444" s="778"/>
      <c r="CL444" s="778"/>
      <c r="CM444" s="778"/>
      <c r="CN444" s="778"/>
      <c r="CO444" s="778"/>
      <c r="CP444" s="778"/>
      <c r="CQ444" s="778"/>
      <c r="CR444" s="778"/>
      <c r="CS444" s="778"/>
      <c r="CT444" s="778"/>
      <c r="CU444" s="778"/>
      <c r="CV444" s="778"/>
      <c r="CW444" s="778"/>
      <c r="CX444" s="778"/>
      <c r="CY444" s="778"/>
      <c r="CZ444" s="778"/>
      <c r="DA444" s="778"/>
      <c r="DB444" s="778"/>
      <c r="DC444" s="778"/>
      <c r="DD444" s="778"/>
      <c r="DE444" s="778"/>
      <c r="DF444" s="778"/>
      <c r="DG444" s="778"/>
      <c r="DH444" s="778"/>
      <c r="DI444" s="778"/>
      <c r="DJ444" s="778"/>
      <c r="DK444" s="778"/>
      <c r="DL444" s="778"/>
      <c r="DM444" s="778"/>
      <c r="DN444" s="778"/>
      <c r="DO444" s="778"/>
      <c r="DP444" s="778"/>
      <c r="DQ444" s="778"/>
      <c r="DR444" s="778"/>
      <c r="DS444" s="778"/>
      <c r="DT444" s="779"/>
      <c r="DU444" s="779"/>
      <c r="DV444" s="779"/>
      <c r="DW444" s="779"/>
      <c r="DX444" s="779"/>
      <c r="DY444" s="779"/>
      <c r="DZ444" s="779"/>
      <c r="EA444" s="779"/>
      <c r="EB444" s="779"/>
      <c r="EC444" s="779"/>
      <c r="ED444" s="779"/>
      <c r="EE444" s="779"/>
      <c r="EF444" s="779"/>
      <c r="EG444" s="779"/>
      <c r="EH444" s="779"/>
      <c r="EI444" s="779"/>
      <c r="EJ444" s="779"/>
      <c r="EK444" s="779"/>
      <c r="EL444" s="779"/>
      <c r="EM444" s="779"/>
      <c r="EN444" s="779"/>
      <c r="EO444" s="779"/>
      <c r="EP444" s="779"/>
      <c r="EQ444" s="779"/>
      <c r="ER444" s="779"/>
      <c r="ES444" s="779"/>
      <c r="ET444" s="779"/>
      <c r="EU444" s="779"/>
      <c r="EV444" s="779"/>
      <c r="EW444" s="779"/>
      <c r="EX444" s="779"/>
      <c r="EY444" s="779"/>
      <c r="EZ444" s="779"/>
      <c r="FA444" s="779"/>
      <c r="FB444" s="779"/>
      <c r="FC444" s="779"/>
    </row>
    <row r="445" spans="1:159" ht="22">
      <c r="A445" s="778"/>
      <c r="B445" s="778"/>
      <c r="C445" s="778"/>
      <c r="D445" s="778"/>
      <c r="E445" s="778"/>
      <c r="F445" s="778"/>
      <c r="G445" s="778"/>
      <c r="H445" s="778"/>
      <c r="I445" s="778"/>
      <c r="J445" s="778"/>
      <c r="K445" s="778"/>
      <c r="L445" s="778"/>
      <c r="M445" s="778"/>
      <c r="N445" s="778"/>
      <c r="O445" s="778"/>
      <c r="P445" s="778"/>
      <c r="Q445" s="778"/>
      <c r="R445" s="778"/>
      <c r="S445" s="778"/>
      <c r="T445" s="778"/>
      <c r="U445" s="778"/>
      <c r="V445" s="778"/>
      <c r="W445" s="778"/>
      <c r="X445" s="778"/>
      <c r="Y445" s="778"/>
      <c r="Z445" s="778"/>
      <c r="AA445" s="778"/>
      <c r="AB445" s="778"/>
      <c r="AC445" s="778"/>
      <c r="AD445" s="778"/>
      <c r="AE445" s="778"/>
      <c r="AF445" s="778"/>
      <c r="AG445" s="778"/>
      <c r="AH445" s="778"/>
      <c r="AI445" s="778"/>
      <c r="AJ445" s="778"/>
      <c r="AK445" s="778"/>
      <c r="AL445" s="778"/>
      <c r="AM445" s="778"/>
      <c r="AN445" s="778"/>
      <c r="AO445" s="778"/>
      <c r="AP445" s="778"/>
      <c r="AQ445" s="778"/>
      <c r="AR445" s="778"/>
      <c r="AS445" s="778"/>
      <c r="AT445" s="778"/>
      <c r="AU445" s="778"/>
      <c r="AV445" s="778"/>
      <c r="AW445" s="778"/>
      <c r="AX445" s="778"/>
      <c r="AY445" s="778"/>
      <c r="AZ445" s="778"/>
      <c r="BA445" s="778"/>
      <c r="BB445" s="778"/>
      <c r="BC445" s="778"/>
      <c r="BD445" s="778"/>
      <c r="BE445" s="778"/>
      <c r="BF445" s="778"/>
      <c r="BG445" s="778"/>
      <c r="BH445" s="778"/>
      <c r="BI445" s="778"/>
      <c r="BJ445" s="778"/>
      <c r="BK445" s="778"/>
      <c r="BL445" s="778"/>
      <c r="BM445" s="778"/>
      <c r="BN445" s="778"/>
      <c r="BO445" s="778"/>
      <c r="BP445" s="778"/>
      <c r="BQ445" s="778"/>
      <c r="BR445" s="778"/>
      <c r="BS445" s="778"/>
      <c r="BT445" s="778"/>
      <c r="BU445" s="778"/>
      <c r="BV445" s="778"/>
      <c r="BW445" s="778"/>
      <c r="BX445" s="778"/>
      <c r="BY445" s="778"/>
      <c r="BZ445" s="778"/>
      <c r="CA445" s="778"/>
      <c r="CB445" s="778"/>
      <c r="CC445" s="778"/>
      <c r="CD445" s="778"/>
      <c r="CE445" s="778"/>
      <c r="CF445" s="778"/>
      <c r="CG445" s="778"/>
      <c r="CH445" s="778"/>
      <c r="CI445" s="778"/>
      <c r="CJ445" s="778"/>
      <c r="CK445" s="778"/>
      <c r="CL445" s="778"/>
      <c r="CM445" s="778"/>
      <c r="CN445" s="778"/>
      <c r="CO445" s="778"/>
      <c r="CP445" s="778"/>
      <c r="CQ445" s="778"/>
      <c r="CR445" s="778"/>
      <c r="CS445" s="778"/>
      <c r="CT445" s="778"/>
      <c r="CU445" s="778"/>
      <c r="CV445" s="778"/>
      <c r="CW445" s="778"/>
      <c r="CX445" s="778"/>
      <c r="CY445" s="778"/>
      <c r="CZ445" s="778"/>
      <c r="DA445" s="778"/>
      <c r="DB445" s="778"/>
      <c r="DC445" s="778"/>
      <c r="DD445" s="778"/>
      <c r="DE445" s="778"/>
      <c r="DF445" s="778"/>
      <c r="DG445" s="778"/>
      <c r="DH445" s="778"/>
      <c r="DI445" s="778"/>
      <c r="DJ445" s="778"/>
      <c r="DK445" s="778"/>
      <c r="DL445" s="778"/>
      <c r="DM445" s="778"/>
      <c r="DN445" s="778"/>
      <c r="DO445" s="778"/>
      <c r="DP445" s="778"/>
      <c r="DQ445" s="778"/>
      <c r="DR445" s="778"/>
      <c r="DS445" s="778"/>
      <c r="DT445" s="779"/>
      <c r="DU445" s="779"/>
      <c r="DV445" s="779"/>
      <c r="DW445" s="779"/>
      <c r="DX445" s="779"/>
      <c r="DY445" s="779"/>
      <c r="DZ445" s="779"/>
      <c r="EA445" s="779"/>
      <c r="EB445" s="779"/>
      <c r="EC445" s="779"/>
      <c r="ED445" s="779"/>
      <c r="EE445" s="779"/>
      <c r="EF445" s="779"/>
      <c r="EG445" s="779"/>
      <c r="EH445" s="779"/>
      <c r="EI445" s="779"/>
      <c r="EJ445" s="779"/>
      <c r="EK445" s="779"/>
      <c r="EL445" s="779"/>
      <c r="EM445" s="779"/>
      <c r="EN445" s="779"/>
      <c r="EO445" s="779"/>
      <c r="EP445" s="779"/>
      <c r="EQ445" s="779"/>
      <c r="ER445" s="779"/>
      <c r="ES445" s="779"/>
      <c r="ET445" s="779"/>
      <c r="EU445" s="779"/>
      <c r="EV445" s="779"/>
      <c r="EW445" s="779"/>
      <c r="EX445" s="779"/>
      <c r="EY445" s="779"/>
      <c r="EZ445" s="779"/>
      <c r="FA445" s="779"/>
      <c r="FB445" s="779"/>
      <c r="FC445" s="779"/>
    </row>
    <row r="446" spans="1:159" ht="22">
      <c r="A446" s="778"/>
      <c r="B446" s="778"/>
      <c r="C446" s="778"/>
      <c r="D446" s="778"/>
      <c r="E446" s="778"/>
      <c r="F446" s="778"/>
      <c r="G446" s="778"/>
      <c r="H446" s="778"/>
      <c r="I446" s="778"/>
      <c r="J446" s="778"/>
      <c r="K446" s="778"/>
      <c r="L446" s="778"/>
      <c r="M446" s="778"/>
      <c r="N446" s="778"/>
      <c r="O446" s="778"/>
      <c r="P446" s="778"/>
      <c r="Q446" s="778"/>
      <c r="R446" s="778"/>
      <c r="S446" s="778"/>
      <c r="T446" s="778"/>
      <c r="U446" s="778"/>
      <c r="V446" s="778"/>
      <c r="W446" s="778"/>
      <c r="X446" s="778"/>
      <c r="Y446" s="778"/>
      <c r="Z446" s="778"/>
      <c r="AA446" s="778"/>
      <c r="AB446" s="778"/>
      <c r="AC446" s="778"/>
      <c r="AD446" s="778"/>
      <c r="AE446" s="778"/>
      <c r="AF446" s="778"/>
      <c r="AG446" s="778"/>
      <c r="AH446" s="778"/>
      <c r="AI446" s="778"/>
      <c r="AJ446" s="778"/>
      <c r="AK446" s="778"/>
      <c r="AL446" s="778"/>
      <c r="AM446" s="778"/>
      <c r="AN446" s="778"/>
      <c r="AO446" s="778"/>
      <c r="AP446" s="778"/>
      <c r="AQ446" s="778"/>
      <c r="AR446" s="778"/>
      <c r="AS446" s="778"/>
      <c r="AT446" s="778"/>
      <c r="AU446" s="778"/>
      <c r="AV446" s="778"/>
      <c r="AW446" s="778"/>
      <c r="AX446" s="778"/>
      <c r="AY446" s="778"/>
      <c r="AZ446" s="778"/>
      <c r="BA446" s="778"/>
      <c r="BB446" s="778"/>
      <c r="BC446" s="778"/>
      <c r="BD446" s="778"/>
      <c r="BE446" s="778"/>
      <c r="BF446" s="778"/>
      <c r="BG446" s="778"/>
      <c r="BH446" s="778"/>
      <c r="BI446" s="778"/>
      <c r="BJ446" s="778"/>
      <c r="BK446" s="778"/>
      <c r="BL446" s="778"/>
      <c r="BM446" s="778"/>
      <c r="BN446" s="778"/>
      <c r="BO446" s="778"/>
      <c r="BP446" s="778"/>
      <c r="BQ446" s="778"/>
      <c r="BR446" s="778"/>
      <c r="BS446" s="778"/>
      <c r="BT446" s="778"/>
      <c r="BU446" s="778"/>
      <c r="BV446" s="778"/>
      <c r="BW446" s="778"/>
      <c r="BX446" s="778"/>
      <c r="BY446" s="778"/>
      <c r="BZ446" s="778"/>
      <c r="CA446" s="778"/>
      <c r="CB446" s="778"/>
      <c r="CC446" s="778"/>
      <c r="CD446" s="778"/>
      <c r="CE446" s="778"/>
      <c r="CF446" s="778"/>
      <c r="CG446" s="778"/>
      <c r="CH446" s="778"/>
      <c r="CI446" s="778"/>
      <c r="CJ446" s="778"/>
      <c r="CK446" s="778"/>
      <c r="CL446" s="778"/>
      <c r="CM446" s="778"/>
      <c r="CN446" s="778"/>
      <c r="CO446" s="778"/>
      <c r="CP446" s="778"/>
      <c r="CQ446" s="778"/>
      <c r="CR446" s="778"/>
      <c r="CS446" s="778"/>
      <c r="CT446" s="778"/>
      <c r="CU446" s="778"/>
      <c r="CV446" s="778"/>
      <c r="CW446" s="778"/>
      <c r="CX446" s="778"/>
      <c r="CY446" s="778"/>
      <c r="CZ446" s="778"/>
      <c r="DA446" s="778"/>
      <c r="DB446" s="778"/>
      <c r="DC446" s="778"/>
      <c r="DD446" s="778"/>
      <c r="DE446" s="778"/>
      <c r="DF446" s="778"/>
      <c r="DG446" s="778"/>
      <c r="DH446" s="778"/>
      <c r="DI446" s="778"/>
      <c r="DJ446" s="778"/>
      <c r="DK446" s="778"/>
      <c r="DL446" s="778"/>
      <c r="DM446" s="778"/>
      <c r="DN446" s="778"/>
      <c r="DO446" s="778"/>
      <c r="DP446" s="778"/>
      <c r="DQ446" s="778"/>
      <c r="DR446" s="778"/>
      <c r="DS446" s="778"/>
      <c r="DT446" s="779"/>
      <c r="DU446" s="779"/>
      <c r="DV446" s="779"/>
      <c r="DW446" s="779"/>
      <c r="DX446" s="779"/>
      <c r="DY446" s="779"/>
      <c r="DZ446" s="779"/>
      <c r="EA446" s="779"/>
      <c r="EB446" s="779"/>
      <c r="EC446" s="779"/>
      <c r="ED446" s="779"/>
      <c r="EE446" s="779"/>
      <c r="EF446" s="779"/>
      <c r="EG446" s="779"/>
      <c r="EH446" s="779"/>
      <c r="EI446" s="779"/>
      <c r="EJ446" s="779"/>
      <c r="EK446" s="779"/>
      <c r="EL446" s="779"/>
      <c r="EM446" s="779"/>
      <c r="EN446" s="779"/>
      <c r="EO446" s="779"/>
      <c r="EP446" s="779"/>
      <c r="EQ446" s="779"/>
      <c r="ER446" s="779"/>
      <c r="ES446" s="779"/>
      <c r="ET446" s="779"/>
      <c r="EU446" s="779"/>
      <c r="EV446" s="779"/>
      <c r="EW446" s="779"/>
      <c r="EX446" s="779"/>
      <c r="EY446" s="779"/>
      <c r="EZ446" s="779"/>
      <c r="FA446" s="779"/>
      <c r="FB446" s="779"/>
      <c r="FC446" s="779"/>
    </row>
    <row r="447" spans="1:159" ht="22">
      <c r="A447" s="778"/>
      <c r="B447" s="778"/>
      <c r="C447" s="778"/>
      <c r="D447" s="778"/>
      <c r="E447" s="778"/>
      <c r="F447" s="778"/>
      <c r="G447" s="778"/>
      <c r="H447" s="778"/>
      <c r="I447" s="778"/>
      <c r="J447" s="778"/>
      <c r="K447" s="778"/>
      <c r="L447" s="778"/>
      <c r="M447" s="778"/>
      <c r="N447" s="778"/>
      <c r="O447" s="778"/>
      <c r="P447" s="778"/>
      <c r="Q447" s="778"/>
      <c r="R447" s="778"/>
      <c r="S447" s="778"/>
      <c r="T447" s="778"/>
      <c r="U447" s="778"/>
      <c r="V447" s="778"/>
      <c r="W447" s="778"/>
      <c r="X447" s="778"/>
      <c r="Y447" s="778"/>
      <c r="Z447" s="778"/>
      <c r="AA447" s="778"/>
      <c r="AB447" s="778"/>
      <c r="AC447" s="778"/>
      <c r="AD447" s="778"/>
      <c r="AE447" s="778"/>
      <c r="AF447" s="778"/>
      <c r="AG447" s="778"/>
      <c r="AH447" s="778"/>
      <c r="AI447" s="778"/>
      <c r="AJ447" s="778"/>
      <c r="AK447" s="778"/>
      <c r="AL447" s="778"/>
      <c r="AM447" s="778"/>
      <c r="AN447" s="778"/>
      <c r="AO447" s="778"/>
      <c r="AP447" s="778"/>
      <c r="AQ447" s="778"/>
      <c r="AR447" s="778"/>
      <c r="AS447" s="778"/>
      <c r="AT447" s="778"/>
      <c r="AU447" s="778"/>
      <c r="AV447" s="778"/>
      <c r="AW447" s="778"/>
      <c r="AX447" s="778"/>
      <c r="AY447" s="778"/>
      <c r="AZ447" s="778"/>
      <c r="BA447" s="778"/>
      <c r="BB447" s="778"/>
      <c r="BC447" s="778"/>
      <c r="BD447" s="778"/>
      <c r="BE447" s="778"/>
      <c r="BF447" s="778"/>
      <c r="BG447" s="778"/>
      <c r="BH447" s="778"/>
      <c r="BI447" s="778"/>
      <c r="BJ447" s="778"/>
      <c r="BK447" s="778"/>
      <c r="BL447" s="778"/>
      <c r="BM447" s="778"/>
      <c r="BN447" s="778"/>
      <c r="BO447" s="778"/>
      <c r="BP447" s="778"/>
      <c r="BQ447" s="778"/>
      <c r="BR447" s="778"/>
      <c r="BS447" s="778"/>
      <c r="BT447" s="778"/>
      <c r="BU447" s="778"/>
      <c r="BV447" s="778"/>
      <c r="BW447" s="778"/>
      <c r="BX447" s="778"/>
      <c r="BY447" s="778"/>
      <c r="BZ447" s="778"/>
      <c r="CA447" s="778"/>
      <c r="CB447" s="778"/>
      <c r="CC447" s="778"/>
      <c r="CD447" s="778"/>
      <c r="CE447" s="778"/>
      <c r="CF447" s="778"/>
      <c r="CG447" s="778"/>
      <c r="CH447" s="778"/>
      <c r="CI447" s="778"/>
      <c r="CJ447" s="778"/>
      <c r="CK447" s="778"/>
      <c r="CL447" s="778"/>
      <c r="CM447" s="778"/>
      <c r="CN447" s="778"/>
      <c r="CO447" s="778"/>
      <c r="CP447" s="778"/>
      <c r="CQ447" s="778"/>
      <c r="CR447" s="778"/>
      <c r="CS447" s="778"/>
      <c r="CT447" s="778"/>
      <c r="CU447" s="778"/>
      <c r="CV447" s="778"/>
      <c r="CW447" s="778"/>
      <c r="CX447" s="778"/>
      <c r="CY447" s="778"/>
      <c r="CZ447" s="778"/>
      <c r="DA447" s="778"/>
      <c r="DB447" s="778"/>
      <c r="DC447" s="778"/>
      <c r="DD447" s="778"/>
      <c r="DE447" s="778"/>
      <c r="DF447" s="778"/>
      <c r="DG447" s="778"/>
      <c r="DH447" s="778"/>
      <c r="DI447" s="778"/>
      <c r="DJ447" s="778"/>
      <c r="DK447" s="778"/>
      <c r="DL447" s="778"/>
      <c r="DM447" s="778"/>
      <c r="DN447" s="778"/>
      <c r="DO447" s="778"/>
      <c r="DP447" s="778"/>
      <c r="DQ447" s="778"/>
      <c r="DR447" s="778"/>
      <c r="DS447" s="778"/>
      <c r="DT447" s="779"/>
      <c r="DU447" s="779"/>
      <c r="DV447" s="779"/>
      <c r="DW447" s="779"/>
      <c r="DX447" s="779"/>
      <c r="DY447" s="779"/>
      <c r="DZ447" s="779"/>
      <c r="EA447" s="779"/>
      <c r="EB447" s="779"/>
      <c r="EC447" s="779"/>
      <c r="ED447" s="779"/>
      <c r="EE447" s="779"/>
      <c r="EF447" s="779"/>
      <c r="EG447" s="779"/>
      <c r="EH447" s="779"/>
      <c r="EI447" s="779"/>
      <c r="EJ447" s="779"/>
      <c r="EK447" s="779"/>
      <c r="EL447" s="779"/>
      <c r="EM447" s="779"/>
      <c r="EN447" s="779"/>
      <c r="EO447" s="779"/>
      <c r="EP447" s="779"/>
      <c r="EQ447" s="779"/>
      <c r="ER447" s="779"/>
      <c r="ES447" s="779"/>
      <c r="ET447" s="779"/>
      <c r="EU447" s="779"/>
      <c r="EV447" s="779"/>
      <c r="EW447" s="779"/>
      <c r="EX447" s="779"/>
      <c r="EY447" s="779"/>
      <c r="EZ447" s="779"/>
      <c r="FA447" s="779"/>
      <c r="FB447" s="779"/>
      <c r="FC447" s="779"/>
    </row>
    <row r="448" spans="1:159" ht="22">
      <c r="A448" s="778"/>
      <c r="B448" s="778"/>
      <c r="C448" s="778"/>
      <c r="D448" s="778"/>
      <c r="E448" s="778"/>
      <c r="F448" s="778"/>
      <c r="G448" s="778"/>
      <c r="H448" s="778"/>
      <c r="I448" s="778"/>
      <c r="J448" s="778"/>
      <c r="K448" s="778"/>
      <c r="L448" s="778"/>
      <c r="M448" s="778"/>
      <c r="N448" s="778"/>
      <c r="O448" s="778"/>
      <c r="P448" s="778"/>
      <c r="Q448" s="778"/>
      <c r="R448" s="778"/>
      <c r="S448" s="778"/>
      <c r="T448" s="778"/>
      <c r="U448" s="778"/>
      <c r="V448" s="778"/>
      <c r="W448" s="778"/>
      <c r="X448" s="778"/>
      <c r="Y448" s="778"/>
      <c r="Z448" s="778"/>
      <c r="AA448" s="778"/>
      <c r="AB448" s="778"/>
      <c r="AC448" s="778"/>
      <c r="AD448" s="778"/>
      <c r="AE448" s="778"/>
      <c r="AF448" s="778"/>
      <c r="AG448" s="778"/>
      <c r="AH448" s="778"/>
      <c r="AI448" s="778"/>
      <c r="AJ448" s="778"/>
      <c r="AK448" s="778"/>
      <c r="AL448" s="778"/>
      <c r="AM448" s="778"/>
      <c r="AN448" s="778"/>
      <c r="AO448" s="778"/>
      <c r="AP448" s="778"/>
      <c r="AQ448" s="778"/>
      <c r="AR448" s="778"/>
      <c r="AS448" s="778"/>
      <c r="AT448" s="778"/>
      <c r="AU448" s="778"/>
      <c r="AV448" s="778"/>
      <c r="AW448" s="778"/>
      <c r="AX448" s="778"/>
      <c r="AY448" s="778"/>
      <c r="AZ448" s="778"/>
      <c r="BA448" s="778"/>
      <c r="BB448" s="778"/>
      <c r="BC448" s="778"/>
      <c r="BD448" s="778"/>
      <c r="BE448" s="778"/>
      <c r="BF448" s="778"/>
      <c r="BG448" s="778"/>
      <c r="BH448" s="778"/>
      <c r="BI448" s="778"/>
      <c r="BJ448" s="778"/>
      <c r="BK448" s="778"/>
      <c r="BL448" s="778"/>
      <c r="BM448" s="778"/>
      <c r="BN448" s="778"/>
      <c r="BO448" s="778"/>
      <c r="BP448" s="778"/>
      <c r="BQ448" s="778"/>
      <c r="BR448" s="778"/>
      <c r="BS448" s="778"/>
      <c r="BT448" s="778"/>
      <c r="BU448" s="778"/>
      <c r="BV448" s="778"/>
      <c r="BW448" s="778"/>
      <c r="BX448" s="778"/>
      <c r="BY448" s="778"/>
      <c r="BZ448" s="778"/>
      <c r="CA448" s="778"/>
      <c r="CB448" s="778"/>
      <c r="CC448" s="778"/>
      <c r="CD448" s="778"/>
      <c r="CE448" s="778"/>
      <c r="CF448" s="778"/>
      <c r="CG448" s="778"/>
      <c r="CH448" s="778"/>
      <c r="CI448" s="778"/>
      <c r="CJ448" s="778"/>
      <c r="CK448" s="778"/>
      <c r="CL448" s="778"/>
      <c r="CM448" s="778"/>
      <c r="CN448" s="778"/>
      <c r="CO448" s="778"/>
      <c r="CP448" s="778"/>
      <c r="CQ448" s="778"/>
      <c r="CR448" s="778"/>
      <c r="CS448" s="778"/>
      <c r="CT448" s="778"/>
      <c r="CU448" s="778"/>
      <c r="CV448" s="778"/>
      <c r="CW448" s="778"/>
      <c r="CX448" s="778"/>
      <c r="CY448" s="778"/>
      <c r="CZ448" s="778"/>
      <c r="DA448" s="778"/>
      <c r="DB448" s="778"/>
      <c r="DC448" s="778"/>
      <c r="DD448" s="778"/>
      <c r="DE448" s="778"/>
      <c r="DF448" s="778"/>
      <c r="DG448" s="778"/>
      <c r="DH448" s="778"/>
      <c r="DI448" s="778"/>
      <c r="DJ448" s="778"/>
      <c r="DK448" s="778"/>
      <c r="DL448" s="778"/>
      <c r="DM448" s="778"/>
      <c r="DN448" s="778"/>
      <c r="DO448" s="778"/>
      <c r="DP448" s="778"/>
      <c r="DQ448" s="778"/>
      <c r="DR448" s="778"/>
      <c r="DS448" s="778"/>
      <c r="DT448" s="779"/>
      <c r="DU448" s="779"/>
      <c r="DV448" s="779"/>
      <c r="DW448" s="779"/>
      <c r="DX448" s="779"/>
      <c r="DY448" s="779"/>
      <c r="DZ448" s="779"/>
      <c r="EA448" s="779"/>
      <c r="EB448" s="779"/>
      <c r="EC448" s="779"/>
      <c r="ED448" s="779"/>
      <c r="EE448" s="779"/>
      <c r="EF448" s="779"/>
      <c r="EG448" s="779"/>
      <c r="EH448" s="779"/>
      <c r="EI448" s="779"/>
      <c r="EJ448" s="779"/>
      <c r="EK448" s="779"/>
      <c r="EL448" s="779"/>
      <c r="EM448" s="779"/>
      <c r="EN448" s="779"/>
      <c r="EO448" s="779"/>
      <c r="EP448" s="779"/>
      <c r="EQ448" s="779"/>
      <c r="ER448" s="779"/>
      <c r="ES448" s="779"/>
      <c r="ET448" s="779"/>
      <c r="EU448" s="779"/>
      <c r="EV448" s="779"/>
      <c r="EW448" s="779"/>
      <c r="EX448" s="779"/>
      <c r="EY448" s="779"/>
      <c r="EZ448" s="779"/>
      <c r="FA448" s="779"/>
      <c r="FB448" s="779"/>
      <c r="FC448" s="779"/>
    </row>
    <row r="449" spans="1:159" ht="22">
      <c r="A449" s="778"/>
      <c r="B449" s="778"/>
      <c r="C449" s="778"/>
      <c r="D449" s="778"/>
      <c r="E449" s="778"/>
      <c r="F449" s="778"/>
      <c r="G449" s="778"/>
      <c r="H449" s="778"/>
      <c r="I449" s="778"/>
      <c r="J449" s="778"/>
      <c r="K449" s="778"/>
      <c r="L449" s="778"/>
      <c r="M449" s="778"/>
      <c r="N449" s="778"/>
      <c r="O449" s="778"/>
      <c r="P449" s="778"/>
      <c r="Q449" s="778"/>
      <c r="R449" s="778"/>
      <c r="S449" s="778"/>
      <c r="T449" s="778"/>
      <c r="U449" s="778"/>
      <c r="V449" s="778"/>
      <c r="W449" s="778"/>
      <c r="X449" s="778"/>
      <c r="Y449" s="778"/>
      <c r="Z449" s="778"/>
      <c r="AA449" s="778"/>
      <c r="AB449" s="778"/>
      <c r="AC449" s="778"/>
      <c r="AD449" s="778"/>
      <c r="AE449" s="778"/>
      <c r="AF449" s="778"/>
      <c r="AG449" s="778"/>
      <c r="AH449" s="778"/>
      <c r="AI449" s="778"/>
      <c r="AJ449" s="778"/>
      <c r="AK449" s="778"/>
      <c r="AL449" s="778"/>
      <c r="AM449" s="778"/>
      <c r="AN449" s="778"/>
      <c r="AO449" s="778"/>
      <c r="AP449" s="778"/>
      <c r="AQ449" s="778"/>
      <c r="AR449" s="778"/>
      <c r="AS449" s="778"/>
      <c r="AT449" s="778"/>
      <c r="AU449" s="778"/>
      <c r="AV449" s="778"/>
      <c r="AW449" s="778"/>
      <c r="AX449" s="778"/>
      <c r="AY449" s="778"/>
      <c r="AZ449" s="778"/>
      <c r="BA449" s="778"/>
      <c r="BB449" s="778"/>
      <c r="BC449" s="778"/>
      <c r="BD449" s="778"/>
      <c r="BE449" s="778"/>
      <c r="BF449" s="778"/>
      <c r="BG449" s="778"/>
      <c r="BH449" s="778"/>
      <c r="BI449" s="778"/>
      <c r="BJ449" s="778"/>
      <c r="BK449" s="778"/>
      <c r="BL449" s="778"/>
      <c r="BM449" s="778"/>
      <c r="BN449" s="778"/>
      <c r="BO449" s="778"/>
      <c r="BP449" s="778"/>
      <c r="BQ449" s="778"/>
      <c r="BR449" s="778"/>
      <c r="BS449" s="778"/>
      <c r="BT449" s="778"/>
      <c r="BU449" s="778"/>
      <c r="BV449" s="778"/>
      <c r="BW449" s="778"/>
      <c r="BX449" s="778"/>
      <c r="BY449" s="778"/>
      <c r="BZ449" s="778"/>
      <c r="CA449" s="778"/>
      <c r="CB449" s="778"/>
      <c r="CC449" s="778"/>
      <c r="CD449" s="778"/>
      <c r="CE449" s="778"/>
      <c r="CF449" s="778"/>
      <c r="CG449" s="778"/>
      <c r="CH449" s="778"/>
      <c r="CI449" s="778"/>
      <c r="CJ449" s="778"/>
      <c r="CK449" s="778"/>
      <c r="CL449" s="778"/>
      <c r="CM449" s="778"/>
      <c r="CN449" s="778"/>
      <c r="CO449" s="778"/>
      <c r="CP449" s="778"/>
      <c r="CQ449" s="778"/>
      <c r="CR449" s="778"/>
      <c r="CS449" s="778"/>
      <c r="CT449" s="778"/>
      <c r="CU449" s="778"/>
      <c r="CV449" s="778"/>
      <c r="CW449" s="778"/>
      <c r="CX449" s="778"/>
      <c r="CY449" s="778"/>
      <c r="CZ449" s="778"/>
      <c r="DA449" s="778"/>
      <c r="DB449" s="778"/>
      <c r="DC449" s="778"/>
      <c r="DD449" s="778"/>
      <c r="DE449" s="778"/>
      <c r="DF449" s="778"/>
      <c r="DG449" s="778"/>
      <c r="DH449" s="778"/>
      <c r="DI449" s="778"/>
      <c r="DJ449" s="778"/>
      <c r="DK449" s="778"/>
      <c r="DL449" s="778"/>
      <c r="DM449" s="778"/>
      <c r="DN449" s="778"/>
      <c r="DO449" s="778"/>
      <c r="DP449" s="778"/>
      <c r="DQ449" s="778"/>
      <c r="DR449" s="778"/>
      <c r="DS449" s="778"/>
      <c r="DT449" s="779"/>
      <c r="DU449" s="779"/>
      <c r="DV449" s="779"/>
      <c r="DW449" s="779"/>
      <c r="DX449" s="779"/>
      <c r="DY449" s="779"/>
      <c r="DZ449" s="779"/>
      <c r="EA449" s="779"/>
      <c r="EB449" s="779"/>
      <c r="EC449" s="779"/>
      <c r="ED449" s="779"/>
      <c r="EE449" s="779"/>
      <c r="EF449" s="779"/>
      <c r="EG449" s="779"/>
      <c r="EH449" s="779"/>
      <c r="EI449" s="779"/>
      <c r="EJ449" s="779"/>
      <c r="EK449" s="779"/>
      <c r="EL449" s="779"/>
      <c r="EM449" s="779"/>
      <c r="EN449" s="779"/>
      <c r="EO449" s="779"/>
      <c r="EP449" s="779"/>
      <c r="EQ449" s="779"/>
      <c r="ER449" s="779"/>
      <c r="ES449" s="779"/>
      <c r="ET449" s="779"/>
      <c r="EU449" s="779"/>
      <c r="EV449" s="779"/>
      <c r="EW449" s="779"/>
      <c r="EX449" s="779"/>
      <c r="EY449" s="779"/>
      <c r="EZ449" s="779"/>
      <c r="FA449" s="779"/>
      <c r="FB449" s="779"/>
      <c r="FC449" s="779"/>
    </row>
    <row r="450" spans="1:159" ht="22">
      <c r="A450" s="778"/>
      <c r="B450" s="778"/>
      <c r="C450" s="778"/>
      <c r="D450" s="778"/>
      <c r="E450" s="778"/>
      <c r="F450" s="778"/>
      <c r="G450" s="778"/>
      <c r="H450" s="778"/>
      <c r="I450" s="778"/>
      <c r="J450" s="778"/>
      <c r="K450" s="778"/>
      <c r="L450" s="778"/>
      <c r="M450" s="778"/>
      <c r="N450" s="778"/>
      <c r="O450" s="778"/>
      <c r="P450" s="778"/>
      <c r="Q450" s="778"/>
      <c r="R450" s="778"/>
      <c r="S450" s="778"/>
      <c r="T450" s="778"/>
      <c r="U450" s="778"/>
      <c r="V450" s="778"/>
      <c r="W450" s="778"/>
      <c r="X450" s="778"/>
      <c r="Y450" s="778"/>
      <c r="Z450" s="778"/>
      <c r="AA450" s="778"/>
      <c r="AB450" s="778"/>
      <c r="AC450" s="778"/>
      <c r="AD450" s="778"/>
      <c r="AE450" s="778"/>
      <c r="AF450" s="778"/>
      <c r="AG450" s="778"/>
      <c r="AH450" s="778"/>
      <c r="AI450" s="778"/>
      <c r="AJ450" s="778"/>
      <c r="AK450" s="778"/>
      <c r="AL450" s="778"/>
      <c r="AM450" s="778"/>
      <c r="AN450" s="778"/>
      <c r="AO450" s="778"/>
      <c r="AP450" s="778"/>
      <c r="AQ450" s="778"/>
      <c r="AR450" s="778"/>
      <c r="AS450" s="778"/>
      <c r="AT450" s="778"/>
      <c r="AU450" s="778"/>
      <c r="AV450" s="778"/>
      <c r="AW450" s="778"/>
      <c r="AX450" s="778"/>
      <c r="AY450" s="778"/>
      <c r="AZ450" s="778"/>
      <c r="BA450" s="778"/>
      <c r="BB450" s="778"/>
      <c r="BC450" s="778"/>
      <c r="BD450" s="778"/>
      <c r="BE450" s="778"/>
      <c r="BF450" s="778"/>
      <c r="BG450" s="778"/>
      <c r="BH450" s="778"/>
      <c r="BI450" s="778"/>
      <c r="BJ450" s="778"/>
      <c r="BK450" s="778"/>
      <c r="BL450" s="778"/>
      <c r="BM450" s="778"/>
      <c r="BN450" s="778"/>
      <c r="BO450" s="778"/>
      <c r="BP450" s="778"/>
      <c r="BQ450" s="778"/>
      <c r="BR450" s="778"/>
      <c r="BS450" s="778"/>
      <c r="BT450" s="778"/>
      <c r="BU450" s="778"/>
      <c r="BV450" s="778"/>
      <c r="BW450" s="778"/>
      <c r="BX450" s="778"/>
      <c r="BY450" s="778"/>
      <c r="BZ450" s="778"/>
      <c r="CA450" s="778"/>
      <c r="CB450" s="778"/>
      <c r="CC450" s="778"/>
      <c r="CD450" s="778"/>
      <c r="CE450" s="778"/>
      <c r="CF450" s="778"/>
      <c r="CG450" s="778"/>
      <c r="CH450" s="778"/>
      <c r="CI450" s="778"/>
      <c r="CJ450" s="778"/>
      <c r="CK450" s="778"/>
      <c r="CL450" s="778"/>
      <c r="CM450" s="778"/>
      <c r="CN450" s="778"/>
      <c r="CO450" s="778"/>
      <c r="CP450" s="778"/>
      <c r="CQ450" s="778"/>
      <c r="CR450" s="778"/>
      <c r="CS450" s="778"/>
      <c r="CT450" s="778"/>
      <c r="CU450" s="778"/>
      <c r="CV450" s="778"/>
      <c r="CW450" s="778"/>
      <c r="CX450" s="778"/>
      <c r="CY450" s="778"/>
      <c r="CZ450" s="778"/>
      <c r="DA450" s="778"/>
      <c r="DB450" s="778"/>
      <c r="DC450" s="778"/>
      <c r="DD450" s="778"/>
      <c r="DE450" s="778"/>
      <c r="DF450" s="778"/>
      <c r="DG450" s="778"/>
      <c r="DH450" s="778"/>
      <c r="DI450" s="778"/>
      <c r="DJ450" s="778"/>
      <c r="DK450" s="778"/>
      <c r="DL450" s="778"/>
      <c r="DM450" s="778"/>
      <c r="DN450" s="778"/>
      <c r="DO450" s="778"/>
      <c r="DP450" s="778"/>
      <c r="DQ450" s="778"/>
      <c r="DR450" s="778"/>
      <c r="DS450" s="778"/>
      <c r="DT450" s="779"/>
      <c r="DU450" s="779"/>
      <c r="DV450" s="779"/>
      <c r="DW450" s="779"/>
      <c r="DX450" s="779"/>
      <c r="DY450" s="779"/>
      <c r="DZ450" s="779"/>
      <c r="EA450" s="779"/>
      <c r="EB450" s="779"/>
      <c r="EC450" s="779"/>
      <c r="ED450" s="779"/>
      <c r="EE450" s="779"/>
      <c r="EF450" s="779"/>
      <c r="EG450" s="779"/>
      <c r="EH450" s="779"/>
      <c r="EI450" s="779"/>
      <c r="EJ450" s="779"/>
      <c r="EK450" s="779"/>
      <c r="EL450" s="779"/>
      <c r="EM450" s="779"/>
      <c r="EN450" s="779"/>
      <c r="EO450" s="779"/>
      <c r="EP450" s="779"/>
      <c r="EQ450" s="779"/>
      <c r="ER450" s="779"/>
      <c r="ES450" s="779"/>
      <c r="ET450" s="779"/>
      <c r="EU450" s="779"/>
      <c r="EV450" s="779"/>
      <c r="EW450" s="779"/>
      <c r="EX450" s="779"/>
      <c r="EY450" s="779"/>
      <c r="EZ450" s="779"/>
      <c r="FA450" s="779"/>
      <c r="FB450" s="779"/>
      <c r="FC450" s="779"/>
    </row>
    <row r="451" spans="1:159" ht="22">
      <c r="A451" s="778"/>
      <c r="B451" s="778"/>
      <c r="C451" s="778"/>
      <c r="D451" s="778"/>
      <c r="E451" s="778"/>
      <c r="F451" s="778"/>
      <c r="G451" s="778"/>
      <c r="H451" s="778"/>
      <c r="I451" s="778"/>
      <c r="J451" s="778"/>
      <c r="K451" s="778"/>
      <c r="L451" s="778"/>
      <c r="M451" s="778"/>
      <c r="N451" s="778"/>
      <c r="O451" s="778"/>
      <c r="P451" s="778"/>
      <c r="Q451" s="778"/>
      <c r="R451" s="778"/>
      <c r="S451" s="778"/>
      <c r="T451" s="778"/>
      <c r="U451" s="778"/>
      <c r="V451" s="778"/>
      <c r="W451" s="778"/>
      <c r="X451" s="778"/>
      <c r="Y451" s="778"/>
      <c r="Z451" s="778"/>
      <c r="AA451" s="778"/>
      <c r="AB451" s="778"/>
      <c r="AC451" s="778"/>
      <c r="AD451" s="778"/>
      <c r="AE451" s="778"/>
      <c r="AF451" s="778"/>
      <c r="AG451" s="778"/>
      <c r="AH451" s="778"/>
      <c r="AI451" s="778"/>
      <c r="AJ451" s="778"/>
      <c r="AK451" s="778"/>
      <c r="AL451" s="778"/>
      <c r="AM451" s="778"/>
      <c r="AN451" s="778"/>
      <c r="AO451" s="778"/>
      <c r="AP451" s="778"/>
      <c r="AQ451" s="778"/>
      <c r="AR451" s="778"/>
      <c r="AS451" s="778"/>
      <c r="AT451" s="778"/>
      <c r="AU451" s="778"/>
      <c r="AV451" s="778"/>
      <c r="AW451" s="778"/>
      <c r="AX451" s="778"/>
      <c r="AY451" s="778"/>
      <c r="AZ451" s="778"/>
      <c r="BA451" s="778"/>
      <c r="BB451" s="778"/>
      <c r="BC451" s="778"/>
      <c r="BD451" s="778"/>
      <c r="BE451" s="778"/>
      <c r="BF451" s="778"/>
      <c r="BG451" s="778"/>
      <c r="BH451" s="778"/>
      <c r="BI451" s="778"/>
      <c r="BJ451" s="778"/>
      <c r="BK451" s="778"/>
      <c r="BL451" s="778"/>
      <c r="BM451" s="778"/>
      <c r="BN451" s="778"/>
      <c r="BO451" s="778"/>
      <c r="BP451" s="778"/>
      <c r="BQ451" s="778"/>
      <c r="BR451" s="778"/>
      <c r="BS451" s="778"/>
      <c r="BT451" s="778"/>
      <c r="BU451" s="778"/>
      <c r="BV451" s="778"/>
      <c r="BW451" s="778"/>
      <c r="BX451" s="778"/>
      <c r="BY451" s="778"/>
      <c r="BZ451" s="778"/>
      <c r="CA451" s="778"/>
      <c r="CB451" s="778"/>
      <c r="CC451" s="778"/>
      <c r="CD451" s="778"/>
      <c r="CE451" s="778"/>
      <c r="CF451" s="778"/>
      <c r="CG451" s="778"/>
      <c r="CH451" s="778"/>
      <c r="CI451" s="778"/>
      <c r="CJ451" s="778"/>
      <c r="CK451" s="778"/>
      <c r="CL451" s="778"/>
      <c r="CM451" s="778"/>
      <c r="CN451" s="778"/>
      <c r="CO451" s="778"/>
      <c r="CP451" s="778"/>
      <c r="CQ451" s="778"/>
      <c r="CR451" s="778"/>
      <c r="CS451" s="778"/>
      <c r="CT451" s="778"/>
      <c r="CU451" s="778"/>
      <c r="CV451" s="778"/>
      <c r="CW451" s="778"/>
      <c r="CX451" s="778"/>
      <c r="CY451" s="778"/>
      <c r="CZ451" s="778"/>
      <c r="DA451" s="778"/>
      <c r="DB451" s="778"/>
      <c r="DC451" s="778"/>
      <c r="DD451" s="778"/>
      <c r="DE451" s="778"/>
      <c r="DF451" s="778"/>
      <c r="DG451" s="778"/>
      <c r="DH451" s="778"/>
      <c r="DI451" s="778"/>
      <c r="DJ451" s="778"/>
      <c r="DK451" s="778"/>
      <c r="DL451" s="778"/>
      <c r="DM451" s="778"/>
      <c r="DN451" s="778"/>
      <c r="DO451" s="778"/>
      <c r="DP451" s="778"/>
      <c r="DQ451" s="778"/>
      <c r="DR451" s="778"/>
      <c r="DS451" s="778"/>
      <c r="DT451" s="779"/>
      <c r="DU451" s="779"/>
      <c r="DV451" s="779"/>
      <c r="DW451" s="779"/>
      <c r="DX451" s="779"/>
      <c r="DY451" s="779"/>
      <c r="DZ451" s="779"/>
      <c r="EA451" s="779"/>
      <c r="EB451" s="779"/>
      <c r="EC451" s="779"/>
      <c r="ED451" s="779"/>
      <c r="EE451" s="779"/>
      <c r="EF451" s="779"/>
      <c r="EG451" s="779"/>
      <c r="EH451" s="779"/>
      <c r="EI451" s="779"/>
      <c r="EJ451" s="779"/>
      <c r="EK451" s="779"/>
      <c r="EL451" s="779"/>
      <c r="EM451" s="779"/>
      <c r="EN451" s="779"/>
      <c r="EO451" s="779"/>
      <c r="EP451" s="779"/>
      <c r="EQ451" s="779"/>
      <c r="ER451" s="779"/>
      <c r="ES451" s="779"/>
      <c r="ET451" s="779"/>
      <c r="EU451" s="779"/>
      <c r="EV451" s="779"/>
      <c r="EW451" s="779"/>
      <c r="EX451" s="779"/>
      <c r="EY451" s="779"/>
      <c r="EZ451" s="779"/>
      <c r="FA451" s="779"/>
      <c r="FB451" s="779"/>
      <c r="FC451" s="779"/>
    </row>
    <row r="452" spans="1:159" ht="22">
      <c r="A452" s="778"/>
      <c r="B452" s="778"/>
      <c r="C452" s="778"/>
      <c r="D452" s="778"/>
      <c r="E452" s="778"/>
      <c r="F452" s="778"/>
      <c r="G452" s="778"/>
      <c r="H452" s="778"/>
      <c r="I452" s="778"/>
      <c r="J452" s="778"/>
      <c r="K452" s="778"/>
      <c r="L452" s="778"/>
      <c r="M452" s="778"/>
      <c r="N452" s="778"/>
      <c r="O452" s="778"/>
      <c r="P452" s="778"/>
      <c r="Q452" s="778"/>
      <c r="R452" s="778"/>
      <c r="S452" s="778"/>
      <c r="T452" s="778"/>
      <c r="U452" s="778"/>
      <c r="V452" s="778"/>
      <c r="W452" s="778"/>
      <c r="X452" s="778"/>
      <c r="Y452" s="778"/>
      <c r="Z452" s="778"/>
      <c r="AA452" s="778"/>
      <c r="AB452" s="778"/>
      <c r="AC452" s="778"/>
      <c r="AD452" s="778"/>
      <c r="AE452" s="778"/>
      <c r="AF452" s="778"/>
      <c r="AG452" s="778"/>
      <c r="AH452" s="778"/>
      <c r="AI452" s="778"/>
      <c r="AJ452" s="778"/>
      <c r="AK452" s="778"/>
      <c r="AL452" s="778"/>
      <c r="AM452" s="778"/>
      <c r="AN452" s="778"/>
      <c r="AO452" s="778"/>
      <c r="AP452" s="778"/>
      <c r="AQ452" s="778"/>
      <c r="AR452" s="778"/>
      <c r="AS452" s="778"/>
      <c r="AT452" s="778"/>
      <c r="AU452" s="778"/>
      <c r="AV452" s="778"/>
      <c r="AW452" s="778"/>
      <c r="AX452" s="778"/>
      <c r="AY452" s="778"/>
      <c r="AZ452" s="778"/>
      <c r="BA452" s="778"/>
      <c r="BB452" s="778"/>
      <c r="BC452" s="778"/>
      <c r="BD452" s="778"/>
      <c r="BE452" s="778"/>
      <c r="BF452" s="778"/>
      <c r="BG452" s="778"/>
      <c r="BH452" s="778"/>
      <c r="BI452" s="778"/>
      <c r="BJ452" s="778"/>
      <c r="BK452" s="778"/>
      <c r="BL452" s="778"/>
      <c r="BM452" s="778"/>
      <c r="BN452" s="778"/>
      <c r="BO452" s="778"/>
      <c r="BP452" s="778"/>
      <c r="BQ452" s="778"/>
      <c r="BR452" s="778"/>
      <c r="BS452" s="778"/>
      <c r="BT452" s="778"/>
      <c r="BU452" s="778"/>
      <c r="BV452" s="778"/>
      <c r="BW452" s="778"/>
      <c r="BX452" s="778"/>
      <c r="BY452" s="778"/>
      <c r="BZ452" s="778"/>
      <c r="CA452" s="778"/>
      <c r="CB452" s="778"/>
      <c r="CC452" s="778"/>
      <c r="CD452" s="778"/>
      <c r="CE452" s="778"/>
      <c r="CF452" s="778"/>
      <c r="CG452" s="778"/>
      <c r="CH452" s="778"/>
      <c r="CI452" s="778"/>
      <c r="CJ452" s="778"/>
      <c r="CK452" s="778"/>
      <c r="CL452" s="778"/>
      <c r="CM452" s="778"/>
      <c r="CN452" s="778"/>
      <c r="CO452" s="778"/>
      <c r="CP452" s="778"/>
      <c r="CQ452" s="778"/>
      <c r="CR452" s="778"/>
      <c r="CS452" s="778"/>
      <c r="CT452" s="778"/>
      <c r="CU452" s="778"/>
      <c r="CV452" s="778"/>
      <c r="CW452" s="778"/>
      <c r="CX452" s="778"/>
      <c r="CY452" s="778"/>
      <c r="CZ452" s="778"/>
      <c r="DA452" s="778"/>
      <c r="DB452" s="778"/>
      <c r="DC452" s="778"/>
      <c r="DD452" s="778"/>
      <c r="DE452" s="778"/>
      <c r="DF452" s="778"/>
      <c r="DG452" s="778"/>
      <c r="DH452" s="778"/>
      <c r="DI452" s="778"/>
      <c r="DJ452" s="778"/>
      <c r="DK452" s="778"/>
      <c r="DL452" s="778"/>
      <c r="DM452" s="778"/>
      <c r="DN452" s="778"/>
      <c r="DO452" s="778"/>
      <c r="DP452" s="778"/>
      <c r="DQ452" s="778"/>
      <c r="DR452" s="778"/>
      <c r="DS452" s="778"/>
      <c r="DT452" s="779"/>
      <c r="DU452" s="779"/>
      <c r="DV452" s="779"/>
      <c r="DW452" s="779"/>
      <c r="DX452" s="779"/>
      <c r="DY452" s="779"/>
      <c r="DZ452" s="779"/>
      <c r="EA452" s="779"/>
      <c r="EB452" s="779"/>
      <c r="EC452" s="779"/>
      <c r="ED452" s="779"/>
      <c r="EE452" s="779"/>
      <c r="EF452" s="779"/>
      <c r="EG452" s="779"/>
      <c r="EH452" s="779"/>
      <c r="EI452" s="779"/>
      <c r="EJ452" s="779"/>
      <c r="EK452" s="779"/>
      <c r="EL452" s="779"/>
      <c r="EM452" s="779"/>
      <c r="EN452" s="779"/>
      <c r="EO452" s="779"/>
      <c r="EP452" s="779"/>
      <c r="EQ452" s="779"/>
      <c r="ER452" s="779"/>
      <c r="ES452" s="779"/>
      <c r="ET452" s="779"/>
      <c r="EU452" s="779"/>
      <c r="EV452" s="779"/>
      <c r="EW452" s="779"/>
      <c r="EX452" s="779"/>
      <c r="EY452" s="779"/>
      <c r="EZ452" s="779"/>
      <c r="FA452" s="779"/>
      <c r="FB452" s="779"/>
      <c r="FC452" s="779"/>
    </row>
    <row r="453" spans="1:159" ht="22">
      <c r="A453" s="778"/>
      <c r="B453" s="778"/>
      <c r="C453" s="778"/>
      <c r="D453" s="778"/>
      <c r="E453" s="778"/>
      <c r="F453" s="778"/>
      <c r="G453" s="778"/>
      <c r="H453" s="778"/>
      <c r="I453" s="778"/>
      <c r="J453" s="778"/>
      <c r="K453" s="778"/>
      <c r="L453" s="778"/>
      <c r="M453" s="778"/>
      <c r="N453" s="778"/>
      <c r="O453" s="778"/>
      <c r="P453" s="778"/>
      <c r="Q453" s="778"/>
      <c r="R453" s="778"/>
      <c r="S453" s="778"/>
      <c r="T453" s="778"/>
      <c r="U453" s="778"/>
      <c r="V453" s="778"/>
      <c r="W453" s="778"/>
      <c r="X453" s="778"/>
      <c r="Y453" s="778"/>
      <c r="Z453" s="778"/>
      <c r="AA453" s="778"/>
      <c r="AB453" s="778"/>
      <c r="AC453" s="778"/>
      <c r="AD453" s="778"/>
      <c r="AE453" s="778"/>
      <c r="AF453" s="778"/>
      <c r="AG453" s="778"/>
      <c r="AH453" s="778"/>
      <c r="AI453" s="778"/>
      <c r="AJ453" s="778"/>
      <c r="AK453" s="778"/>
      <c r="AL453" s="778"/>
      <c r="AM453" s="778"/>
      <c r="AN453" s="778"/>
      <c r="AO453" s="778"/>
      <c r="AP453" s="778"/>
      <c r="AQ453" s="778"/>
      <c r="AR453" s="778"/>
      <c r="AS453" s="778"/>
      <c r="AT453" s="778"/>
      <c r="AU453" s="778"/>
      <c r="AV453" s="778"/>
      <c r="AW453" s="778"/>
      <c r="AX453" s="778"/>
      <c r="AY453" s="778"/>
      <c r="AZ453" s="778"/>
      <c r="BA453" s="778"/>
      <c r="BB453" s="778"/>
      <c r="BC453" s="778"/>
      <c r="BD453" s="778"/>
      <c r="BE453" s="778"/>
      <c r="BF453" s="778"/>
      <c r="BG453" s="778"/>
      <c r="BH453" s="778"/>
      <c r="BI453" s="778"/>
      <c r="BJ453" s="778"/>
      <c r="BK453" s="778"/>
      <c r="BL453" s="778"/>
      <c r="BM453" s="778"/>
      <c r="BN453" s="778"/>
      <c r="BO453" s="778"/>
      <c r="BP453" s="778"/>
      <c r="BQ453" s="778"/>
      <c r="BR453" s="778"/>
      <c r="BS453" s="778"/>
      <c r="BT453" s="778"/>
      <c r="BU453" s="778"/>
      <c r="BV453" s="778"/>
      <c r="BW453" s="778"/>
      <c r="BX453" s="778"/>
      <c r="BY453" s="778"/>
      <c r="BZ453" s="778"/>
      <c r="CA453" s="778"/>
      <c r="CB453" s="778"/>
      <c r="CC453" s="778"/>
      <c r="CD453" s="778"/>
      <c r="CE453" s="778"/>
      <c r="CF453" s="778"/>
      <c r="CG453" s="778"/>
      <c r="CH453" s="778"/>
      <c r="CI453" s="778"/>
      <c r="CJ453" s="778"/>
      <c r="CK453" s="778"/>
      <c r="CL453" s="778"/>
      <c r="CM453" s="778"/>
      <c r="CN453" s="778"/>
      <c r="CO453" s="778"/>
      <c r="CP453" s="778"/>
      <c r="CQ453" s="778"/>
      <c r="CR453" s="778"/>
      <c r="CS453" s="778"/>
      <c r="CT453" s="778"/>
      <c r="CU453" s="778"/>
      <c r="CV453" s="778"/>
      <c r="CW453" s="778"/>
      <c r="CX453" s="778"/>
      <c r="CY453" s="778"/>
      <c r="CZ453" s="778"/>
      <c r="DA453" s="778"/>
      <c r="DB453" s="778"/>
      <c r="DC453" s="778"/>
      <c r="DD453" s="778"/>
      <c r="DE453" s="778"/>
      <c r="DF453" s="778"/>
      <c r="DG453" s="778"/>
      <c r="DH453" s="778"/>
      <c r="DI453" s="778"/>
      <c r="DJ453" s="778"/>
      <c r="DK453" s="778"/>
      <c r="DL453" s="778"/>
      <c r="DM453" s="778"/>
      <c r="DN453" s="778"/>
      <c r="DO453" s="778"/>
      <c r="DP453" s="778"/>
      <c r="DQ453" s="778"/>
      <c r="DR453" s="778"/>
      <c r="DS453" s="778"/>
      <c r="DT453" s="779"/>
      <c r="DU453" s="779"/>
      <c r="DV453" s="779"/>
      <c r="DW453" s="779"/>
      <c r="DX453" s="779"/>
      <c r="DY453" s="779"/>
      <c r="DZ453" s="779"/>
      <c r="EA453" s="779"/>
      <c r="EB453" s="779"/>
      <c r="EC453" s="779"/>
      <c r="ED453" s="779"/>
      <c r="EE453" s="779"/>
      <c r="EF453" s="779"/>
      <c r="EG453" s="779"/>
      <c r="EH453" s="779"/>
      <c r="EI453" s="779"/>
      <c r="EJ453" s="779"/>
      <c r="EK453" s="779"/>
      <c r="EL453" s="779"/>
      <c r="EM453" s="779"/>
      <c r="EN453" s="779"/>
      <c r="EO453" s="779"/>
      <c r="EP453" s="779"/>
      <c r="EQ453" s="779"/>
      <c r="ER453" s="779"/>
      <c r="ES453" s="779"/>
      <c r="ET453" s="779"/>
      <c r="EU453" s="779"/>
      <c r="EV453" s="779"/>
      <c r="EW453" s="779"/>
      <c r="EX453" s="779"/>
      <c r="EY453" s="779"/>
      <c r="EZ453" s="779"/>
      <c r="FA453" s="779"/>
      <c r="FB453" s="779"/>
      <c r="FC453" s="779"/>
    </row>
    <row r="454" spans="1:159" ht="22">
      <c r="A454" s="778"/>
      <c r="B454" s="778"/>
      <c r="C454" s="778"/>
      <c r="D454" s="778"/>
      <c r="E454" s="778"/>
      <c r="F454" s="778"/>
      <c r="G454" s="778"/>
      <c r="H454" s="778"/>
      <c r="I454" s="778"/>
      <c r="J454" s="778"/>
      <c r="K454" s="778"/>
      <c r="L454" s="778"/>
      <c r="M454" s="778"/>
      <c r="N454" s="778"/>
      <c r="O454" s="778"/>
      <c r="P454" s="778"/>
      <c r="Q454" s="778"/>
      <c r="R454" s="778"/>
      <c r="S454" s="778"/>
      <c r="T454" s="778"/>
      <c r="U454" s="778"/>
      <c r="V454" s="778"/>
      <c r="W454" s="778"/>
      <c r="X454" s="778"/>
      <c r="Y454" s="778"/>
      <c r="Z454" s="778"/>
      <c r="AA454" s="778"/>
      <c r="AB454" s="778"/>
      <c r="AC454" s="778"/>
      <c r="AD454" s="778"/>
      <c r="AE454" s="778"/>
      <c r="AF454" s="778"/>
      <c r="AG454" s="778"/>
      <c r="AH454" s="778"/>
      <c r="AI454" s="778"/>
      <c r="AJ454" s="778"/>
      <c r="AK454" s="778"/>
      <c r="AL454" s="778"/>
      <c r="AM454" s="778"/>
      <c r="AN454" s="778"/>
      <c r="AO454" s="778"/>
      <c r="AP454" s="778"/>
      <c r="AQ454" s="778"/>
      <c r="AR454" s="778"/>
      <c r="AS454" s="778"/>
      <c r="AT454" s="778"/>
      <c r="AU454" s="778"/>
      <c r="AV454" s="778"/>
      <c r="AW454" s="778"/>
      <c r="AX454" s="778"/>
      <c r="AY454" s="778"/>
      <c r="AZ454" s="778"/>
      <c r="BA454" s="778"/>
      <c r="BB454" s="778"/>
      <c r="BC454" s="778"/>
      <c r="BD454" s="778"/>
      <c r="BE454" s="778"/>
      <c r="BF454" s="778"/>
      <c r="BG454" s="778"/>
      <c r="BH454" s="778"/>
      <c r="BI454" s="778"/>
      <c r="BJ454" s="778"/>
      <c r="BK454" s="778"/>
      <c r="BL454" s="778"/>
      <c r="BM454" s="778"/>
      <c r="BN454" s="778"/>
      <c r="BO454" s="778"/>
      <c r="BP454" s="778"/>
      <c r="BQ454" s="778"/>
      <c r="BR454" s="778"/>
      <c r="BS454" s="778"/>
      <c r="BT454" s="778"/>
      <c r="BU454" s="778"/>
      <c r="BV454" s="778"/>
      <c r="BW454" s="778"/>
      <c r="BX454" s="778"/>
      <c r="BY454" s="778"/>
      <c r="BZ454" s="778"/>
      <c r="CA454" s="778"/>
      <c r="CB454" s="778"/>
      <c r="CC454" s="778"/>
      <c r="CD454" s="778"/>
      <c r="CE454" s="778"/>
      <c r="CF454" s="778"/>
      <c r="CG454" s="778"/>
      <c r="CH454" s="778"/>
      <c r="CI454" s="778"/>
      <c r="CJ454" s="778"/>
      <c r="CK454" s="778"/>
      <c r="CL454" s="778"/>
      <c r="CM454" s="778"/>
      <c r="CN454" s="778"/>
      <c r="CO454" s="778"/>
      <c r="CP454" s="778"/>
      <c r="CQ454" s="778"/>
      <c r="CR454" s="778"/>
      <c r="CS454" s="778"/>
      <c r="CT454" s="778"/>
      <c r="CU454" s="778"/>
      <c r="CV454" s="778"/>
      <c r="CW454" s="778"/>
      <c r="CX454" s="778"/>
      <c r="CY454" s="778"/>
      <c r="CZ454" s="778"/>
      <c r="DA454" s="778"/>
      <c r="DB454" s="778"/>
      <c r="DC454" s="778"/>
      <c r="DD454" s="778"/>
      <c r="DE454" s="778"/>
      <c r="DF454" s="778"/>
      <c r="DG454" s="778"/>
      <c r="DH454" s="778"/>
      <c r="DI454" s="778"/>
      <c r="DJ454" s="778"/>
      <c r="DK454" s="778"/>
      <c r="DL454" s="778"/>
      <c r="DM454" s="778"/>
      <c r="DN454" s="778"/>
      <c r="DO454" s="778"/>
      <c r="DP454" s="778"/>
      <c r="DQ454" s="778"/>
      <c r="DR454" s="778"/>
      <c r="DS454" s="778"/>
      <c r="DT454" s="779"/>
      <c r="DU454" s="779"/>
      <c r="DV454" s="779"/>
      <c r="DW454" s="779"/>
      <c r="DX454" s="779"/>
      <c r="DY454" s="779"/>
      <c r="DZ454" s="779"/>
      <c r="EA454" s="779"/>
      <c r="EB454" s="779"/>
      <c r="EC454" s="779"/>
      <c r="ED454" s="779"/>
      <c r="EE454" s="779"/>
      <c r="EF454" s="779"/>
      <c r="EG454" s="779"/>
      <c r="EH454" s="779"/>
      <c r="EI454" s="779"/>
      <c r="EJ454" s="779"/>
      <c r="EK454" s="779"/>
      <c r="EL454" s="779"/>
      <c r="EM454" s="779"/>
      <c r="EN454" s="779"/>
      <c r="EO454" s="779"/>
      <c r="EP454" s="779"/>
      <c r="EQ454" s="779"/>
      <c r="ER454" s="779"/>
      <c r="ES454" s="779"/>
      <c r="ET454" s="779"/>
      <c r="EU454" s="779"/>
      <c r="EV454" s="779"/>
      <c r="EW454" s="779"/>
      <c r="EX454" s="779"/>
      <c r="EY454" s="779"/>
      <c r="EZ454" s="779"/>
      <c r="FA454" s="779"/>
      <c r="FB454" s="779"/>
      <c r="FC454" s="779"/>
    </row>
    <row r="455" spans="1:159" ht="22">
      <c r="A455" s="778"/>
      <c r="B455" s="778"/>
      <c r="C455" s="778"/>
      <c r="D455" s="778"/>
      <c r="E455" s="778"/>
      <c r="F455" s="778"/>
      <c r="G455" s="778"/>
      <c r="H455" s="778"/>
      <c r="I455" s="778"/>
      <c r="J455" s="778"/>
      <c r="K455" s="778"/>
      <c r="L455" s="778"/>
      <c r="M455" s="778"/>
      <c r="N455" s="778"/>
      <c r="O455" s="778"/>
      <c r="P455" s="778"/>
      <c r="Q455" s="778"/>
      <c r="R455" s="778"/>
      <c r="S455" s="778"/>
      <c r="T455" s="778"/>
      <c r="U455" s="778"/>
      <c r="V455" s="778"/>
      <c r="W455" s="778"/>
      <c r="X455" s="778"/>
      <c r="Y455" s="778"/>
      <c r="Z455" s="778"/>
      <c r="AA455" s="778"/>
      <c r="AB455" s="778"/>
      <c r="AC455" s="778"/>
      <c r="AD455" s="778"/>
      <c r="AE455" s="778"/>
      <c r="AF455" s="778"/>
      <c r="AG455" s="778"/>
      <c r="AH455" s="778"/>
      <c r="AI455" s="778"/>
      <c r="AJ455" s="778"/>
      <c r="AK455" s="778"/>
      <c r="AL455" s="778"/>
      <c r="AM455" s="778"/>
      <c r="AN455" s="778"/>
      <c r="AO455" s="778"/>
      <c r="AP455" s="778"/>
      <c r="AQ455" s="778"/>
      <c r="AR455" s="778"/>
      <c r="AS455" s="778"/>
      <c r="AT455" s="778"/>
      <c r="AU455" s="778"/>
      <c r="AV455" s="778"/>
      <c r="AW455" s="778"/>
      <c r="AX455" s="778"/>
      <c r="AY455" s="778"/>
      <c r="AZ455" s="778"/>
      <c r="BA455" s="778"/>
      <c r="BB455" s="778"/>
      <c r="BC455" s="778"/>
      <c r="BD455" s="778"/>
      <c r="BE455" s="778"/>
      <c r="BF455" s="778"/>
      <c r="BG455" s="778"/>
      <c r="BH455" s="778"/>
      <c r="BI455" s="778"/>
      <c r="BJ455" s="778"/>
      <c r="BK455" s="778"/>
      <c r="BL455" s="778"/>
      <c r="BM455" s="778"/>
      <c r="BN455" s="778"/>
      <c r="BO455" s="778"/>
      <c r="BP455" s="778"/>
      <c r="BQ455" s="778"/>
      <c r="BR455" s="778"/>
      <c r="BS455" s="778"/>
      <c r="BT455" s="778"/>
      <c r="BU455" s="778"/>
      <c r="BV455" s="778"/>
      <c r="BW455" s="778"/>
      <c r="BX455" s="778"/>
      <c r="BY455" s="778"/>
      <c r="BZ455" s="778"/>
      <c r="CA455" s="778"/>
      <c r="CB455" s="778"/>
      <c r="CC455" s="778"/>
      <c r="CD455" s="778"/>
      <c r="CE455" s="778"/>
      <c r="CF455" s="778"/>
      <c r="CG455" s="778"/>
      <c r="CH455" s="778"/>
      <c r="CI455" s="778"/>
      <c r="CJ455" s="778"/>
      <c r="CK455" s="778"/>
      <c r="CL455" s="778"/>
      <c r="CM455" s="778"/>
      <c r="CN455" s="778"/>
      <c r="CO455" s="778"/>
      <c r="CP455" s="778"/>
      <c r="CQ455" s="778"/>
      <c r="CR455" s="778"/>
      <c r="CS455" s="778"/>
      <c r="CT455" s="778"/>
      <c r="CU455" s="778"/>
      <c r="CV455" s="778"/>
      <c r="CW455" s="778"/>
      <c r="CX455" s="778"/>
      <c r="CY455" s="778"/>
      <c r="CZ455" s="778"/>
      <c r="DA455" s="778"/>
      <c r="DB455" s="778"/>
      <c r="DC455" s="778"/>
      <c r="DD455" s="778"/>
      <c r="DE455" s="778"/>
      <c r="DF455" s="778"/>
      <c r="DG455" s="778"/>
      <c r="DH455" s="778"/>
      <c r="DI455" s="778"/>
      <c r="DJ455" s="778"/>
      <c r="DK455" s="778"/>
      <c r="DL455" s="778"/>
      <c r="DM455" s="778"/>
      <c r="DN455" s="778"/>
      <c r="DO455" s="778"/>
      <c r="DP455" s="778"/>
      <c r="DQ455" s="778"/>
      <c r="DR455" s="778"/>
      <c r="DS455" s="778"/>
      <c r="DT455" s="779"/>
      <c r="DU455" s="779"/>
      <c r="DV455" s="779"/>
      <c r="DW455" s="779"/>
      <c r="DX455" s="779"/>
      <c r="DY455" s="779"/>
      <c r="DZ455" s="779"/>
      <c r="EA455" s="779"/>
      <c r="EB455" s="779"/>
      <c r="EC455" s="779"/>
      <c r="ED455" s="779"/>
      <c r="EE455" s="779"/>
      <c r="EF455" s="779"/>
      <c r="EG455" s="779"/>
      <c r="EH455" s="779"/>
      <c r="EI455" s="779"/>
      <c r="EJ455" s="779"/>
      <c r="EK455" s="779"/>
      <c r="EL455" s="779"/>
      <c r="EM455" s="779"/>
      <c r="EN455" s="779"/>
      <c r="EO455" s="779"/>
      <c r="EP455" s="779"/>
      <c r="EQ455" s="779"/>
      <c r="ER455" s="779"/>
      <c r="ES455" s="779"/>
      <c r="ET455" s="779"/>
      <c r="EU455" s="779"/>
      <c r="EV455" s="779"/>
      <c r="EW455" s="779"/>
      <c r="EX455" s="779"/>
      <c r="EY455" s="779"/>
      <c r="EZ455" s="779"/>
      <c r="FA455" s="779"/>
      <c r="FB455" s="779"/>
      <c r="FC455" s="779"/>
    </row>
    <row r="456" spans="1:159" ht="22">
      <c r="A456" s="778"/>
      <c r="B456" s="778"/>
      <c r="C456" s="778"/>
      <c r="D456" s="778"/>
      <c r="E456" s="778"/>
      <c r="F456" s="778"/>
      <c r="G456" s="778"/>
      <c r="H456" s="778"/>
      <c r="I456" s="778"/>
      <c r="J456" s="778"/>
      <c r="K456" s="778"/>
      <c r="L456" s="778"/>
      <c r="M456" s="778"/>
      <c r="N456" s="778"/>
      <c r="O456" s="778"/>
      <c r="P456" s="778"/>
      <c r="Q456" s="778"/>
      <c r="R456" s="778"/>
      <c r="S456" s="778"/>
      <c r="T456" s="778"/>
      <c r="U456" s="778"/>
      <c r="V456" s="778"/>
      <c r="W456" s="778"/>
      <c r="X456" s="778"/>
      <c r="Y456" s="778"/>
      <c r="Z456" s="778"/>
      <c r="AA456" s="778"/>
      <c r="AB456" s="778"/>
      <c r="AC456" s="778"/>
      <c r="AD456" s="778"/>
      <c r="AE456" s="778"/>
      <c r="AF456" s="778"/>
      <c r="AG456" s="778"/>
      <c r="AH456" s="778"/>
      <c r="AI456" s="778"/>
      <c r="AJ456" s="778"/>
      <c r="AK456" s="778"/>
      <c r="AL456" s="778"/>
      <c r="AM456" s="778"/>
      <c r="AN456" s="778"/>
      <c r="AO456" s="778"/>
      <c r="AP456" s="778"/>
      <c r="AQ456" s="778"/>
      <c r="AR456" s="778"/>
      <c r="AS456" s="778"/>
      <c r="AT456" s="778"/>
      <c r="AU456" s="778"/>
      <c r="AV456" s="778"/>
      <c r="AW456" s="778"/>
      <c r="AX456" s="778"/>
      <c r="AY456" s="778"/>
      <c r="AZ456" s="778"/>
      <c r="BA456" s="778"/>
      <c r="BB456" s="778"/>
      <c r="BC456" s="778"/>
      <c r="BD456" s="778"/>
      <c r="BE456" s="778"/>
      <c r="BF456" s="778"/>
      <c r="BG456" s="778"/>
      <c r="BH456" s="778"/>
      <c r="BI456" s="778"/>
      <c r="BJ456" s="778"/>
      <c r="BK456" s="778"/>
      <c r="BL456" s="778"/>
      <c r="BM456" s="778"/>
      <c r="BN456" s="778"/>
      <c r="BO456" s="778"/>
      <c r="BP456" s="778"/>
      <c r="BQ456" s="778"/>
      <c r="BR456" s="778"/>
      <c r="BS456" s="778"/>
      <c r="BT456" s="778"/>
      <c r="BU456" s="778"/>
      <c r="BV456" s="778"/>
      <c r="BW456" s="778"/>
      <c r="BX456" s="778"/>
      <c r="BY456" s="778"/>
      <c r="BZ456" s="778"/>
      <c r="CA456" s="778"/>
      <c r="CB456" s="778"/>
      <c r="CC456" s="778"/>
      <c r="CD456" s="778"/>
      <c r="CE456" s="778"/>
      <c r="CF456" s="778"/>
      <c r="CG456" s="778"/>
      <c r="CH456" s="778"/>
      <c r="CI456" s="778"/>
      <c r="CJ456" s="778"/>
      <c r="CK456" s="778"/>
      <c r="CL456" s="778"/>
      <c r="CM456" s="778"/>
      <c r="CN456" s="778"/>
      <c r="CO456" s="778"/>
      <c r="CP456" s="778"/>
      <c r="CQ456" s="778"/>
      <c r="CR456" s="778"/>
      <c r="CS456" s="778"/>
      <c r="CT456" s="778"/>
      <c r="CU456" s="778"/>
      <c r="CV456" s="778"/>
      <c r="CW456" s="778"/>
      <c r="CX456" s="778"/>
      <c r="CY456" s="778"/>
      <c r="CZ456" s="778"/>
      <c r="DA456" s="778"/>
      <c r="DB456" s="778"/>
      <c r="DC456" s="778"/>
      <c r="DD456" s="778"/>
      <c r="DE456" s="778"/>
      <c r="DF456" s="778"/>
      <c r="DG456" s="778"/>
      <c r="DH456" s="778"/>
      <c r="DI456" s="778"/>
      <c r="DJ456" s="778"/>
      <c r="DK456" s="778"/>
      <c r="DL456" s="778"/>
      <c r="DM456" s="778"/>
      <c r="DN456" s="778"/>
      <c r="DO456" s="778"/>
      <c r="DP456" s="778"/>
      <c r="DQ456" s="778"/>
      <c r="DR456" s="778"/>
      <c r="DS456" s="778"/>
      <c r="DT456" s="779"/>
      <c r="DU456" s="779"/>
      <c r="DV456" s="779"/>
      <c r="DW456" s="779"/>
      <c r="DX456" s="779"/>
      <c r="DY456" s="779"/>
      <c r="DZ456" s="779"/>
      <c r="EA456" s="779"/>
      <c r="EB456" s="779"/>
      <c r="EC456" s="779"/>
      <c r="ED456" s="779"/>
      <c r="EE456" s="779"/>
      <c r="EF456" s="779"/>
      <c r="EG456" s="779"/>
      <c r="EH456" s="779"/>
      <c r="EI456" s="779"/>
      <c r="EJ456" s="779"/>
      <c r="EK456" s="779"/>
      <c r="EL456" s="779"/>
      <c r="EM456" s="779"/>
      <c r="EN456" s="779"/>
      <c r="EO456" s="779"/>
      <c r="EP456" s="779"/>
      <c r="EQ456" s="779"/>
      <c r="ER456" s="779"/>
      <c r="ES456" s="779"/>
      <c r="ET456" s="779"/>
      <c r="EU456" s="779"/>
      <c r="EV456" s="779"/>
      <c r="EW456" s="779"/>
      <c r="EX456" s="779"/>
      <c r="EY456" s="779"/>
      <c r="EZ456" s="779"/>
      <c r="FA456" s="779"/>
      <c r="FB456" s="779"/>
      <c r="FC456" s="779"/>
    </row>
    <row r="457" spans="1:159" ht="22">
      <c r="A457" s="778"/>
      <c r="B457" s="778"/>
      <c r="C457" s="778"/>
      <c r="D457" s="778"/>
      <c r="E457" s="778"/>
      <c r="F457" s="778"/>
      <c r="G457" s="778"/>
      <c r="H457" s="778"/>
      <c r="I457" s="778"/>
      <c r="J457" s="778"/>
      <c r="K457" s="778"/>
      <c r="L457" s="778"/>
      <c r="M457" s="778"/>
      <c r="N457" s="778"/>
      <c r="O457" s="778"/>
      <c r="P457" s="778"/>
      <c r="Q457" s="778"/>
      <c r="R457" s="778"/>
      <c r="S457" s="778"/>
      <c r="T457" s="778"/>
      <c r="U457" s="778"/>
      <c r="V457" s="778"/>
      <c r="W457" s="778"/>
      <c r="X457" s="778"/>
      <c r="Y457" s="778"/>
      <c r="Z457" s="778"/>
      <c r="AA457" s="778"/>
      <c r="AB457" s="778"/>
      <c r="AC457" s="778"/>
      <c r="AD457" s="778"/>
      <c r="AE457" s="778"/>
      <c r="AF457" s="778"/>
      <c r="AG457" s="778"/>
      <c r="AH457" s="778"/>
      <c r="AI457" s="778"/>
      <c r="AJ457" s="778"/>
      <c r="AK457" s="778"/>
      <c r="AL457" s="778"/>
      <c r="AM457" s="778"/>
      <c r="AN457" s="778"/>
      <c r="AO457" s="778"/>
      <c r="AP457" s="778"/>
      <c r="AQ457" s="778"/>
      <c r="AR457" s="778"/>
      <c r="AS457" s="778"/>
      <c r="AT457" s="778"/>
      <c r="AU457" s="778"/>
      <c r="AV457" s="778"/>
      <c r="AW457" s="778"/>
      <c r="AX457" s="778"/>
      <c r="AY457" s="778"/>
      <c r="AZ457" s="778"/>
      <c r="BA457" s="778"/>
      <c r="BB457" s="778"/>
      <c r="BC457" s="778"/>
      <c r="BD457" s="778"/>
      <c r="BE457" s="778"/>
      <c r="BF457" s="778"/>
      <c r="BG457" s="778"/>
      <c r="BH457" s="778"/>
      <c r="BI457" s="778"/>
      <c r="BJ457" s="778"/>
      <c r="BK457" s="778"/>
      <c r="BL457" s="778"/>
      <c r="BM457" s="778"/>
      <c r="BN457" s="778"/>
      <c r="BO457" s="778"/>
      <c r="BP457" s="778"/>
      <c r="BQ457" s="778"/>
      <c r="BR457" s="778"/>
      <c r="BS457" s="778"/>
      <c r="BT457" s="778"/>
      <c r="BU457" s="778"/>
      <c r="BV457" s="778"/>
      <c r="BW457" s="778"/>
      <c r="BX457" s="778"/>
      <c r="BY457" s="778"/>
      <c r="BZ457" s="778"/>
      <c r="CA457" s="778"/>
      <c r="CB457" s="778"/>
      <c r="CC457" s="778"/>
      <c r="CD457" s="778"/>
      <c r="CE457" s="778"/>
      <c r="CF457" s="778"/>
      <c r="CG457" s="778"/>
      <c r="CH457" s="778"/>
      <c r="CI457" s="778"/>
      <c r="CJ457" s="778"/>
      <c r="CK457" s="778"/>
      <c r="CL457" s="778"/>
      <c r="CM457" s="778"/>
      <c r="CN457" s="778"/>
      <c r="CO457" s="778"/>
      <c r="CP457" s="778"/>
      <c r="CQ457" s="778"/>
      <c r="CR457" s="778"/>
      <c r="CS457" s="778"/>
      <c r="CT457" s="778"/>
      <c r="CU457" s="778"/>
      <c r="CV457" s="778"/>
      <c r="CW457" s="778"/>
      <c r="CX457" s="778"/>
      <c r="CY457" s="778"/>
      <c r="CZ457" s="778"/>
      <c r="DA457" s="778"/>
      <c r="DB457" s="778"/>
      <c r="DC457" s="778"/>
      <c r="DD457" s="778"/>
      <c r="DE457" s="778"/>
      <c r="DF457" s="778"/>
      <c r="DG457" s="778"/>
      <c r="DH457" s="778"/>
      <c r="DI457" s="778"/>
      <c r="DJ457" s="778"/>
      <c r="DK457" s="778"/>
      <c r="DL457" s="778"/>
      <c r="DM457" s="778"/>
      <c r="DN457" s="778"/>
      <c r="DO457" s="778"/>
      <c r="DP457" s="778"/>
      <c r="DQ457" s="778"/>
      <c r="DR457" s="778"/>
      <c r="DS457" s="778"/>
      <c r="DT457" s="779"/>
      <c r="DU457" s="779"/>
      <c r="DV457" s="779"/>
      <c r="DW457" s="779"/>
      <c r="DX457" s="779"/>
      <c r="DY457" s="779"/>
      <c r="DZ457" s="779"/>
      <c r="EA457" s="779"/>
      <c r="EB457" s="779"/>
      <c r="EC457" s="779"/>
      <c r="ED457" s="779"/>
      <c r="EE457" s="779"/>
      <c r="EF457" s="779"/>
      <c r="EG457" s="779"/>
      <c r="EH457" s="779"/>
      <c r="EI457" s="779"/>
      <c r="EJ457" s="779"/>
      <c r="EK457" s="779"/>
      <c r="EL457" s="779"/>
      <c r="EM457" s="779"/>
      <c r="EN457" s="779"/>
      <c r="EO457" s="779"/>
      <c r="EP457" s="779"/>
      <c r="EQ457" s="779"/>
      <c r="ER457" s="779"/>
      <c r="ES457" s="779"/>
      <c r="ET457" s="779"/>
      <c r="EU457" s="779"/>
      <c r="EV457" s="779"/>
      <c r="EW457" s="779"/>
      <c r="EX457" s="779"/>
      <c r="EY457" s="779"/>
      <c r="EZ457" s="779"/>
      <c r="FA457" s="779"/>
      <c r="FB457" s="779"/>
      <c r="FC457" s="779"/>
    </row>
    <row r="458" spans="1:159" ht="22">
      <c r="A458" s="778"/>
      <c r="B458" s="778"/>
      <c r="C458" s="778"/>
      <c r="D458" s="778"/>
      <c r="E458" s="778"/>
      <c r="F458" s="778"/>
      <c r="G458" s="778"/>
      <c r="H458" s="778"/>
      <c r="I458" s="778"/>
      <c r="J458" s="778"/>
      <c r="K458" s="778"/>
      <c r="L458" s="778"/>
      <c r="M458" s="778"/>
      <c r="N458" s="778"/>
      <c r="O458" s="778"/>
      <c r="P458" s="778"/>
      <c r="Q458" s="778"/>
      <c r="R458" s="778"/>
      <c r="S458" s="778"/>
      <c r="T458" s="778"/>
      <c r="U458" s="778"/>
      <c r="V458" s="778"/>
      <c r="W458" s="778"/>
      <c r="X458" s="778"/>
      <c r="Y458" s="778"/>
      <c r="Z458" s="778"/>
      <c r="AA458" s="778"/>
      <c r="AB458" s="778"/>
      <c r="AC458" s="778"/>
      <c r="AD458" s="778"/>
      <c r="AE458" s="778"/>
      <c r="AF458" s="778"/>
      <c r="AG458" s="778"/>
      <c r="AH458" s="778"/>
      <c r="AI458" s="778"/>
      <c r="AJ458" s="778"/>
      <c r="AK458" s="778"/>
      <c r="AL458" s="778"/>
      <c r="AM458" s="778"/>
      <c r="AN458" s="778"/>
      <c r="AO458" s="778"/>
      <c r="AP458" s="778"/>
      <c r="AQ458" s="778"/>
      <c r="AR458" s="778"/>
      <c r="AS458" s="778"/>
      <c r="AT458" s="778"/>
      <c r="AU458" s="778"/>
      <c r="AV458" s="778"/>
      <c r="AW458" s="778"/>
      <c r="AX458" s="778"/>
      <c r="AY458" s="778"/>
      <c r="AZ458" s="778"/>
      <c r="BA458" s="778"/>
      <c r="BB458" s="778"/>
      <c r="BC458" s="778"/>
      <c r="BD458" s="778"/>
      <c r="BE458" s="778"/>
      <c r="BF458" s="778"/>
      <c r="BG458" s="778"/>
      <c r="BH458" s="778"/>
      <c r="BI458" s="778"/>
      <c r="BJ458" s="778"/>
      <c r="BK458" s="778"/>
      <c r="BL458" s="778"/>
      <c r="BM458" s="778"/>
      <c r="BN458" s="778"/>
      <c r="BO458" s="778"/>
      <c r="BP458" s="778"/>
      <c r="BQ458" s="778"/>
      <c r="BR458" s="778"/>
      <c r="BS458" s="778"/>
      <c r="BT458" s="778"/>
      <c r="BU458" s="778"/>
      <c r="BV458" s="778"/>
      <c r="BW458" s="778"/>
      <c r="BX458" s="778"/>
      <c r="BY458" s="778"/>
      <c r="BZ458" s="778"/>
      <c r="CA458" s="778"/>
      <c r="CB458" s="778"/>
      <c r="CC458" s="778"/>
      <c r="CD458" s="778"/>
      <c r="CE458" s="778"/>
      <c r="CF458" s="778"/>
      <c r="CG458" s="778"/>
      <c r="CH458" s="778"/>
      <c r="CI458" s="778"/>
      <c r="CJ458" s="778"/>
      <c r="CK458" s="778"/>
      <c r="CL458" s="778"/>
      <c r="CM458" s="778"/>
      <c r="CN458" s="778"/>
      <c r="CO458" s="778"/>
      <c r="CP458" s="778"/>
      <c r="CQ458" s="778"/>
      <c r="CR458" s="778"/>
      <c r="CS458" s="778"/>
      <c r="CT458" s="778"/>
      <c r="CU458" s="778"/>
      <c r="CV458" s="778"/>
      <c r="CW458" s="778"/>
      <c r="CX458" s="778"/>
      <c r="CY458" s="778"/>
      <c r="CZ458" s="778"/>
      <c r="DA458" s="778"/>
      <c r="DB458" s="778"/>
      <c r="DC458" s="778"/>
      <c r="DD458" s="778"/>
      <c r="DE458" s="778"/>
      <c r="DF458" s="778"/>
      <c r="DG458" s="778"/>
      <c r="DH458" s="778"/>
      <c r="DI458" s="778"/>
      <c r="DJ458" s="778"/>
      <c r="DK458" s="778"/>
      <c r="DL458" s="778"/>
      <c r="DM458" s="778"/>
      <c r="DN458" s="778"/>
      <c r="DO458" s="778"/>
      <c r="DP458" s="778"/>
      <c r="DQ458" s="778"/>
      <c r="DR458" s="778"/>
      <c r="DS458" s="778"/>
      <c r="DT458" s="779"/>
      <c r="DU458" s="779"/>
      <c r="DV458" s="779"/>
      <c r="DW458" s="779"/>
      <c r="DX458" s="779"/>
      <c r="DY458" s="779"/>
      <c r="DZ458" s="779"/>
      <c r="EA458" s="779"/>
      <c r="EB458" s="779"/>
      <c r="EC458" s="779"/>
      <c r="ED458" s="779"/>
      <c r="EE458" s="779"/>
      <c r="EF458" s="779"/>
      <c r="EG458" s="779"/>
      <c r="EH458" s="779"/>
      <c r="EI458" s="779"/>
      <c r="EJ458" s="779"/>
      <c r="EK458" s="779"/>
      <c r="EL458" s="779"/>
      <c r="EM458" s="779"/>
      <c r="EN458" s="779"/>
      <c r="EO458" s="779"/>
      <c r="EP458" s="779"/>
      <c r="EQ458" s="779"/>
      <c r="ER458" s="779"/>
      <c r="ES458" s="779"/>
      <c r="ET458" s="779"/>
      <c r="EU458" s="779"/>
      <c r="EV458" s="779"/>
      <c r="EW458" s="779"/>
      <c r="EX458" s="779"/>
      <c r="EY458" s="779"/>
      <c r="EZ458" s="779"/>
      <c r="FA458" s="779"/>
      <c r="FB458" s="779"/>
      <c r="FC458" s="779"/>
    </row>
    <row r="459" spans="1:159" ht="22">
      <c r="A459" s="778"/>
      <c r="B459" s="778"/>
      <c r="C459" s="778"/>
      <c r="D459" s="778"/>
      <c r="E459" s="778"/>
      <c r="F459" s="778"/>
      <c r="G459" s="778"/>
      <c r="H459" s="778"/>
      <c r="I459" s="778"/>
      <c r="J459" s="778"/>
      <c r="K459" s="778"/>
      <c r="L459" s="778"/>
      <c r="M459" s="778"/>
      <c r="N459" s="778"/>
      <c r="O459" s="778"/>
      <c r="P459" s="778"/>
      <c r="Q459" s="778"/>
      <c r="R459" s="778"/>
      <c r="S459" s="778"/>
      <c r="T459" s="778"/>
      <c r="U459" s="778"/>
      <c r="V459" s="778"/>
      <c r="W459" s="778"/>
      <c r="X459" s="778"/>
      <c r="Y459" s="778"/>
      <c r="Z459" s="778"/>
      <c r="AA459" s="778"/>
      <c r="AB459" s="778"/>
      <c r="AC459" s="778"/>
      <c r="AD459" s="778"/>
      <c r="AE459" s="778"/>
      <c r="AF459" s="778"/>
      <c r="AG459" s="778"/>
      <c r="AH459" s="778"/>
      <c r="AI459" s="778"/>
      <c r="AJ459" s="778"/>
      <c r="AK459" s="778"/>
      <c r="AL459" s="778"/>
      <c r="AM459" s="778"/>
      <c r="AN459" s="778"/>
      <c r="AO459" s="778"/>
      <c r="AP459" s="778"/>
      <c r="AQ459" s="778"/>
      <c r="AR459" s="778"/>
      <c r="AS459" s="778"/>
      <c r="AT459" s="778"/>
      <c r="AU459" s="778"/>
      <c r="AV459" s="778"/>
      <c r="AW459" s="778"/>
      <c r="AX459" s="778"/>
      <c r="AY459" s="778"/>
      <c r="AZ459" s="778"/>
      <c r="BA459" s="778"/>
      <c r="BB459" s="778"/>
      <c r="BC459" s="778"/>
      <c r="BD459" s="778"/>
      <c r="BE459" s="778"/>
      <c r="BF459" s="778"/>
      <c r="BG459" s="778"/>
      <c r="BH459" s="778"/>
      <c r="BI459" s="778"/>
      <c r="BJ459" s="778"/>
      <c r="BK459" s="778"/>
      <c r="BL459" s="778"/>
      <c r="BM459" s="778"/>
      <c r="BN459" s="778"/>
      <c r="BO459" s="778"/>
      <c r="BP459" s="778"/>
      <c r="BQ459" s="778"/>
      <c r="BR459" s="778"/>
      <c r="BS459" s="778"/>
      <c r="BT459" s="778"/>
      <c r="BU459" s="778"/>
      <c r="BV459" s="778"/>
      <c r="BW459" s="778"/>
      <c r="BX459" s="778"/>
      <c r="BY459" s="778"/>
      <c r="BZ459" s="778"/>
      <c r="CA459" s="778"/>
      <c r="CB459" s="778"/>
      <c r="CC459" s="778"/>
      <c r="CD459" s="778"/>
      <c r="CE459" s="778"/>
      <c r="CF459" s="778"/>
      <c r="CG459" s="778"/>
      <c r="CH459" s="778"/>
      <c r="CI459" s="778"/>
      <c r="CJ459" s="778"/>
      <c r="CK459" s="778"/>
      <c r="CL459" s="778"/>
      <c r="CM459" s="778"/>
      <c r="CN459" s="778"/>
      <c r="CO459" s="778"/>
      <c r="CP459" s="778"/>
      <c r="CQ459" s="778"/>
      <c r="CR459" s="778"/>
      <c r="CS459" s="778"/>
      <c r="CT459" s="778"/>
      <c r="CU459" s="778"/>
      <c r="CV459" s="778"/>
      <c r="CW459" s="778"/>
      <c r="CX459" s="778"/>
      <c r="CY459" s="778"/>
      <c r="CZ459" s="778"/>
      <c r="DA459" s="778"/>
      <c r="DB459" s="778"/>
      <c r="DC459" s="778"/>
      <c r="DD459" s="778"/>
      <c r="DE459" s="778"/>
      <c r="DF459" s="778"/>
      <c r="DG459" s="778"/>
      <c r="DH459" s="778"/>
      <c r="DI459" s="778"/>
      <c r="DJ459" s="778"/>
      <c r="DK459" s="778"/>
      <c r="DL459" s="778"/>
      <c r="DM459" s="778"/>
      <c r="DN459" s="778"/>
      <c r="DO459" s="778"/>
      <c r="DP459" s="778"/>
      <c r="DQ459" s="778"/>
      <c r="DR459" s="778"/>
      <c r="DS459" s="778"/>
      <c r="DT459" s="779"/>
      <c r="DU459" s="779"/>
      <c r="DV459" s="779"/>
      <c r="DW459" s="779"/>
      <c r="DX459" s="779"/>
      <c r="DY459" s="779"/>
      <c r="DZ459" s="779"/>
      <c r="EA459" s="779"/>
      <c r="EB459" s="779"/>
      <c r="EC459" s="779"/>
      <c r="ED459" s="779"/>
      <c r="EE459" s="779"/>
      <c r="EF459" s="779"/>
      <c r="EG459" s="779"/>
      <c r="EH459" s="779"/>
      <c r="EI459" s="779"/>
      <c r="EJ459" s="779"/>
      <c r="EK459" s="779"/>
      <c r="EL459" s="779"/>
      <c r="EM459" s="779"/>
      <c r="EN459" s="779"/>
      <c r="EO459" s="779"/>
      <c r="EP459" s="779"/>
      <c r="EQ459" s="779"/>
      <c r="ER459" s="779"/>
      <c r="ES459" s="779"/>
      <c r="ET459" s="779"/>
      <c r="EU459" s="779"/>
      <c r="EV459" s="779"/>
      <c r="EW459" s="779"/>
      <c r="EX459" s="779"/>
      <c r="EY459" s="779"/>
      <c r="EZ459" s="779"/>
      <c r="FA459" s="779"/>
      <c r="FB459" s="779"/>
      <c r="FC459" s="779"/>
    </row>
    <row r="460" spans="1:159" ht="22">
      <c r="A460" s="778"/>
      <c r="B460" s="778"/>
      <c r="C460" s="778"/>
      <c r="D460" s="778"/>
      <c r="E460" s="778"/>
      <c r="F460" s="778"/>
      <c r="G460" s="778"/>
      <c r="H460" s="778"/>
      <c r="I460" s="778"/>
      <c r="J460" s="778"/>
      <c r="K460" s="778"/>
      <c r="L460" s="778"/>
      <c r="M460" s="778"/>
      <c r="N460" s="778"/>
      <c r="O460" s="778"/>
      <c r="P460" s="778"/>
      <c r="Q460" s="778"/>
      <c r="R460" s="778"/>
      <c r="S460" s="778"/>
      <c r="T460" s="778"/>
      <c r="U460" s="778"/>
      <c r="V460" s="778"/>
      <c r="W460" s="778"/>
      <c r="X460" s="778"/>
      <c r="Y460" s="778"/>
      <c r="Z460" s="778"/>
      <c r="AA460" s="778"/>
      <c r="AB460" s="778"/>
      <c r="AC460" s="778"/>
      <c r="AD460" s="778"/>
      <c r="AE460" s="778"/>
      <c r="AF460" s="778"/>
      <c r="AG460" s="778"/>
      <c r="AH460" s="778"/>
      <c r="AI460" s="778"/>
      <c r="AJ460" s="778"/>
      <c r="AK460" s="778"/>
      <c r="AL460" s="778"/>
      <c r="AM460" s="778"/>
      <c r="AN460" s="778"/>
      <c r="AO460" s="778"/>
      <c r="AP460" s="778"/>
      <c r="AQ460" s="778"/>
      <c r="AR460" s="778"/>
      <c r="AS460" s="778"/>
      <c r="AT460" s="778"/>
      <c r="AU460" s="778"/>
      <c r="AV460" s="778"/>
      <c r="AW460" s="778"/>
      <c r="AX460" s="778"/>
      <c r="AY460" s="778"/>
      <c r="AZ460" s="778"/>
      <c r="BA460" s="778"/>
      <c r="BB460" s="778"/>
      <c r="BC460" s="778"/>
      <c r="BD460" s="778"/>
      <c r="BE460" s="778"/>
      <c r="BF460" s="778"/>
      <c r="BG460" s="778"/>
      <c r="BH460" s="778"/>
      <c r="BI460" s="778"/>
      <c r="BJ460" s="778"/>
      <c r="BK460" s="778"/>
      <c r="BL460" s="778"/>
      <c r="BM460" s="778"/>
      <c r="BN460" s="778"/>
      <c r="BO460" s="778"/>
      <c r="BP460" s="778"/>
      <c r="BQ460" s="778"/>
      <c r="BR460" s="778"/>
      <c r="BS460" s="778"/>
      <c r="BT460" s="778"/>
      <c r="BU460" s="778"/>
      <c r="BV460" s="778"/>
      <c r="BW460" s="778"/>
      <c r="BX460" s="778"/>
      <c r="BY460" s="778"/>
      <c r="BZ460" s="778"/>
      <c r="CA460" s="778"/>
      <c r="CB460" s="778"/>
      <c r="CC460" s="778"/>
      <c r="CD460" s="778"/>
      <c r="CE460" s="778"/>
      <c r="CF460" s="778"/>
      <c r="CG460" s="778"/>
      <c r="CH460" s="778"/>
      <c r="CI460" s="778"/>
      <c r="CJ460" s="778"/>
      <c r="CK460" s="778"/>
      <c r="CL460" s="778"/>
      <c r="CM460" s="778"/>
      <c r="CN460" s="778"/>
      <c r="CO460" s="778"/>
      <c r="CP460" s="778"/>
      <c r="CQ460" s="778"/>
      <c r="CR460" s="778"/>
      <c r="CS460" s="778"/>
      <c r="CT460" s="778"/>
      <c r="CU460" s="778"/>
      <c r="CV460" s="778"/>
      <c r="CW460" s="778"/>
      <c r="CX460" s="778"/>
      <c r="CY460" s="778"/>
      <c r="CZ460" s="778"/>
      <c r="DA460" s="778"/>
      <c r="DB460" s="778"/>
      <c r="DC460" s="778"/>
      <c r="DD460" s="778"/>
      <c r="DE460" s="778"/>
      <c r="DF460" s="778"/>
      <c r="DG460" s="778"/>
      <c r="DH460" s="778"/>
      <c r="DI460" s="778"/>
      <c r="DJ460" s="778"/>
      <c r="DK460" s="778"/>
      <c r="DL460" s="778"/>
      <c r="DM460" s="778"/>
      <c r="DN460" s="778"/>
      <c r="DO460" s="778"/>
      <c r="DP460" s="778"/>
      <c r="DQ460" s="778"/>
      <c r="DR460" s="778"/>
      <c r="DS460" s="778"/>
      <c r="DT460" s="779"/>
      <c r="DU460" s="779"/>
      <c r="DV460" s="779"/>
      <c r="DW460" s="779"/>
      <c r="DX460" s="779"/>
      <c r="DY460" s="779"/>
      <c r="DZ460" s="779"/>
      <c r="EA460" s="779"/>
      <c r="EB460" s="779"/>
      <c r="EC460" s="779"/>
      <c r="ED460" s="779"/>
      <c r="EE460" s="779"/>
      <c r="EF460" s="779"/>
      <c r="EG460" s="779"/>
      <c r="EH460" s="779"/>
      <c r="EI460" s="779"/>
      <c r="EJ460" s="779"/>
      <c r="EK460" s="779"/>
      <c r="EL460" s="779"/>
      <c r="EM460" s="779"/>
      <c r="EN460" s="779"/>
      <c r="EO460" s="779"/>
      <c r="EP460" s="779"/>
      <c r="EQ460" s="779"/>
      <c r="ER460" s="779"/>
      <c r="ES460" s="779"/>
      <c r="ET460" s="779"/>
      <c r="EU460" s="779"/>
      <c r="EV460" s="779"/>
      <c r="EW460" s="779"/>
      <c r="EX460" s="779"/>
      <c r="EY460" s="779"/>
      <c r="EZ460" s="779"/>
      <c r="FA460" s="779"/>
      <c r="FB460" s="779"/>
      <c r="FC460" s="779"/>
    </row>
    <row r="461" spans="1:159" ht="22">
      <c r="A461" s="778"/>
      <c r="B461" s="778"/>
      <c r="C461" s="778"/>
      <c r="D461" s="778"/>
      <c r="E461" s="778"/>
      <c r="F461" s="778"/>
      <c r="G461" s="778"/>
      <c r="H461" s="778"/>
      <c r="I461" s="778"/>
      <c r="J461" s="778"/>
      <c r="K461" s="778"/>
      <c r="L461" s="778"/>
      <c r="M461" s="778"/>
      <c r="N461" s="778"/>
      <c r="O461" s="778"/>
      <c r="P461" s="778"/>
      <c r="Q461" s="778"/>
      <c r="R461" s="778"/>
      <c r="S461" s="778"/>
      <c r="T461" s="778"/>
      <c r="U461" s="778"/>
      <c r="V461" s="778"/>
      <c r="W461" s="778"/>
      <c r="X461" s="778"/>
      <c r="Y461" s="778"/>
      <c r="Z461" s="778"/>
      <c r="AA461" s="778"/>
      <c r="AB461" s="778"/>
      <c r="AC461" s="778"/>
      <c r="AD461" s="778"/>
      <c r="AE461" s="778"/>
      <c r="AF461" s="778"/>
      <c r="AG461" s="778"/>
      <c r="AH461" s="778"/>
      <c r="AI461" s="778"/>
      <c r="AJ461" s="778"/>
      <c r="AK461" s="778"/>
      <c r="AL461" s="778"/>
      <c r="AM461" s="778"/>
      <c r="AN461" s="778"/>
      <c r="AO461" s="778"/>
      <c r="AP461" s="778"/>
      <c r="AQ461" s="778"/>
      <c r="AR461" s="778"/>
      <c r="AS461" s="778"/>
      <c r="AT461" s="778"/>
      <c r="AU461" s="778"/>
      <c r="AV461" s="778"/>
      <c r="AW461" s="778"/>
      <c r="AX461" s="778"/>
      <c r="AY461" s="778"/>
      <c r="AZ461" s="778"/>
      <c r="BA461" s="778"/>
      <c r="BB461" s="778"/>
      <c r="BC461" s="778"/>
      <c r="BD461" s="778"/>
      <c r="BE461" s="778"/>
      <c r="BF461" s="778"/>
      <c r="BG461" s="778"/>
      <c r="BH461" s="778"/>
      <c r="BI461" s="778"/>
      <c r="BJ461" s="778"/>
      <c r="BK461" s="778"/>
      <c r="BL461" s="778"/>
      <c r="BM461" s="778"/>
      <c r="BN461" s="778"/>
      <c r="BO461" s="778"/>
      <c r="BP461" s="778"/>
      <c r="BQ461" s="778"/>
      <c r="BR461" s="778"/>
      <c r="BS461" s="778"/>
      <c r="BT461" s="778"/>
      <c r="BU461" s="778"/>
      <c r="BV461" s="778"/>
      <c r="BW461" s="778"/>
      <c r="BX461" s="778"/>
      <c r="BY461" s="778"/>
      <c r="BZ461" s="778"/>
      <c r="CA461" s="778"/>
      <c r="CB461" s="778"/>
      <c r="CC461" s="778"/>
      <c r="CD461" s="778"/>
      <c r="CE461" s="778"/>
      <c r="CF461" s="778"/>
      <c r="CG461" s="778"/>
      <c r="CH461" s="778"/>
      <c r="CI461" s="778"/>
      <c r="CJ461" s="778"/>
      <c r="CK461" s="778"/>
      <c r="CL461" s="778"/>
      <c r="CM461" s="778"/>
      <c r="CN461" s="778"/>
      <c r="CO461" s="778"/>
      <c r="CP461" s="778"/>
      <c r="CQ461" s="778"/>
      <c r="CR461" s="778"/>
      <c r="CS461" s="778"/>
      <c r="CT461" s="778"/>
      <c r="CU461" s="778"/>
      <c r="CV461" s="778"/>
      <c r="CW461" s="778"/>
      <c r="CX461" s="778"/>
      <c r="CY461" s="778"/>
      <c r="CZ461" s="778"/>
      <c r="DA461" s="778"/>
      <c r="DB461" s="778"/>
      <c r="DC461" s="778"/>
      <c r="DD461" s="778"/>
      <c r="DE461" s="778"/>
      <c r="DF461" s="778"/>
      <c r="DG461" s="778"/>
      <c r="DH461" s="778"/>
      <c r="DI461" s="778"/>
      <c r="DJ461" s="778"/>
      <c r="DK461" s="778"/>
      <c r="DL461" s="778"/>
      <c r="DM461" s="778"/>
      <c r="DN461" s="778"/>
      <c r="DO461" s="778"/>
      <c r="DP461" s="778"/>
      <c r="DQ461" s="778"/>
      <c r="DR461" s="778"/>
      <c r="DS461" s="778"/>
      <c r="DT461" s="779"/>
      <c r="DU461" s="779"/>
      <c r="DV461" s="779"/>
      <c r="DW461" s="779"/>
      <c r="DX461" s="779"/>
      <c r="DY461" s="779"/>
      <c r="DZ461" s="779"/>
      <c r="EA461" s="779"/>
      <c r="EB461" s="779"/>
      <c r="EC461" s="779"/>
      <c r="ED461" s="779"/>
      <c r="EE461" s="779"/>
      <c r="EF461" s="779"/>
      <c r="EG461" s="779"/>
      <c r="EH461" s="779"/>
      <c r="EI461" s="779"/>
      <c r="EJ461" s="779"/>
      <c r="EK461" s="779"/>
      <c r="EL461" s="779"/>
      <c r="EM461" s="779"/>
      <c r="EN461" s="779"/>
      <c r="EO461" s="779"/>
      <c r="EP461" s="779"/>
      <c r="EQ461" s="779"/>
      <c r="ER461" s="779"/>
      <c r="ES461" s="779"/>
      <c r="ET461" s="779"/>
      <c r="EU461" s="779"/>
      <c r="EV461" s="779"/>
      <c r="EW461" s="779"/>
      <c r="EX461" s="779"/>
      <c r="EY461" s="779"/>
      <c r="EZ461" s="779"/>
      <c r="FA461" s="779"/>
      <c r="FB461" s="779"/>
      <c r="FC461" s="779"/>
    </row>
    <row r="462" spans="1:159" ht="22">
      <c r="A462" s="778"/>
      <c r="B462" s="778"/>
      <c r="C462" s="778"/>
      <c r="D462" s="778"/>
      <c r="E462" s="778"/>
      <c r="F462" s="778"/>
      <c r="G462" s="778"/>
      <c r="H462" s="778"/>
      <c r="I462" s="778"/>
      <c r="J462" s="778"/>
      <c r="K462" s="778"/>
      <c r="L462" s="778"/>
      <c r="M462" s="778"/>
      <c r="N462" s="778"/>
      <c r="O462" s="778"/>
      <c r="P462" s="778"/>
      <c r="Q462" s="778"/>
      <c r="R462" s="778"/>
      <c r="S462" s="778"/>
      <c r="T462" s="778"/>
      <c r="U462" s="778"/>
      <c r="V462" s="778"/>
      <c r="W462" s="778"/>
      <c r="X462" s="778"/>
      <c r="Y462" s="778"/>
      <c r="Z462" s="778"/>
      <c r="AA462" s="778"/>
      <c r="AB462" s="778"/>
      <c r="AC462" s="778"/>
      <c r="AD462" s="778"/>
      <c r="AE462" s="778"/>
      <c r="AF462" s="778"/>
      <c r="AG462" s="778"/>
      <c r="AH462" s="778"/>
      <c r="AI462" s="778"/>
      <c r="AJ462" s="778"/>
      <c r="AK462" s="778"/>
      <c r="AL462" s="778"/>
      <c r="AM462" s="778"/>
      <c r="AN462" s="778"/>
      <c r="AO462" s="778"/>
      <c r="AP462" s="778"/>
      <c r="AQ462" s="778"/>
      <c r="AR462" s="778"/>
      <c r="AS462" s="778"/>
      <c r="AT462" s="778"/>
      <c r="AU462" s="778"/>
      <c r="AV462" s="778"/>
      <c r="AW462" s="778"/>
      <c r="AX462" s="778"/>
      <c r="AY462" s="778"/>
      <c r="AZ462" s="778"/>
      <c r="BA462" s="778"/>
      <c r="BB462" s="778"/>
      <c r="BC462" s="778"/>
      <c r="BD462" s="778"/>
      <c r="BE462" s="778"/>
      <c r="BF462" s="778"/>
      <c r="BG462" s="778"/>
      <c r="BH462" s="778"/>
      <c r="BI462" s="778"/>
      <c r="BJ462" s="778"/>
      <c r="BK462" s="778"/>
      <c r="BL462" s="778"/>
      <c r="BM462" s="778"/>
      <c r="BN462" s="778"/>
      <c r="BO462" s="778"/>
      <c r="BP462" s="778"/>
      <c r="BQ462" s="778"/>
      <c r="BR462" s="778"/>
      <c r="BS462" s="778"/>
      <c r="BT462" s="778"/>
      <c r="BU462" s="778"/>
      <c r="BV462" s="778"/>
      <c r="BW462" s="778"/>
      <c r="BX462" s="778"/>
      <c r="BY462" s="778"/>
      <c r="BZ462" s="778"/>
      <c r="CA462" s="778"/>
      <c r="CB462" s="778"/>
      <c r="CC462" s="778"/>
      <c r="CD462" s="778"/>
      <c r="CE462" s="778"/>
      <c r="CF462" s="778"/>
      <c r="CG462" s="778"/>
      <c r="CH462" s="778"/>
      <c r="CI462" s="778"/>
      <c r="CJ462" s="778"/>
      <c r="CK462" s="778"/>
      <c r="CL462" s="778"/>
      <c r="CM462" s="778"/>
      <c r="CN462" s="778"/>
      <c r="CO462" s="778"/>
      <c r="CP462" s="778"/>
      <c r="CQ462" s="778"/>
      <c r="CR462" s="778"/>
      <c r="CS462" s="778"/>
      <c r="CT462" s="778"/>
      <c r="CU462" s="778"/>
      <c r="CV462" s="778"/>
      <c r="CW462" s="778"/>
      <c r="CX462" s="778"/>
      <c r="CY462" s="778"/>
      <c r="CZ462" s="778"/>
      <c r="DA462" s="778"/>
      <c r="DB462" s="778"/>
      <c r="DC462" s="778"/>
      <c r="DD462" s="778"/>
      <c r="DE462" s="778"/>
      <c r="DF462" s="778"/>
      <c r="DG462" s="778"/>
      <c r="DH462" s="778"/>
      <c r="DI462" s="778"/>
      <c r="DJ462" s="778"/>
      <c r="DK462" s="778"/>
      <c r="DL462" s="778"/>
      <c r="DM462" s="778"/>
      <c r="DN462" s="778"/>
      <c r="DO462" s="778"/>
      <c r="DP462" s="778"/>
      <c r="DQ462" s="778"/>
      <c r="DR462" s="778"/>
      <c r="DS462" s="778"/>
      <c r="DT462" s="779"/>
      <c r="DU462" s="779"/>
      <c r="DV462" s="779"/>
      <c r="DW462" s="779"/>
      <c r="DX462" s="779"/>
      <c r="DY462" s="779"/>
      <c r="DZ462" s="779"/>
      <c r="EA462" s="779"/>
      <c r="EB462" s="779"/>
      <c r="EC462" s="779"/>
      <c r="ED462" s="779"/>
      <c r="EE462" s="779"/>
      <c r="EF462" s="779"/>
      <c r="EG462" s="779"/>
      <c r="EH462" s="779"/>
      <c r="EI462" s="779"/>
      <c r="EJ462" s="779"/>
      <c r="EK462" s="779"/>
      <c r="EL462" s="779"/>
      <c r="EM462" s="779"/>
      <c r="EN462" s="779"/>
      <c r="EO462" s="779"/>
      <c r="EP462" s="779"/>
      <c r="EQ462" s="779"/>
      <c r="ER462" s="779"/>
      <c r="ES462" s="779"/>
      <c r="ET462" s="779"/>
      <c r="EU462" s="779"/>
      <c r="EV462" s="779"/>
      <c r="EW462" s="779"/>
      <c r="EX462" s="779"/>
      <c r="EY462" s="779"/>
      <c r="EZ462" s="779"/>
      <c r="FA462" s="779"/>
      <c r="FB462" s="779"/>
      <c r="FC462" s="779"/>
    </row>
    <row r="463" spans="1:159" ht="22">
      <c r="A463" s="778"/>
      <c r="B463" s="778"/>
      <c r="C463" s="778"/>
      <c r="D463" s="778"/>
      <c r="E463" s="778"/>
      <c r="F463" s="778"/>
      <c r="G463" s="778"/>
      <c r="H463" s="778"/>
      <c r="I463" s="778"/>
      <c r="J463" s="778"/>
      <c r="K463" s="778"/>
      <c r="L463" s="778"/>
      <c r="M463" s="778"/>
      <c r="N463" s="778"/>
      <c r="O463" s="778"/>
      <c r="P463" s="778"/>
      <c r="Q463" s="778"/>
      <c r="R463" s="778"/>
      <c r="S463" s="778"/>
      <c r="T463" s="778"/>
      <c r="U463" s="778"/>
      <c r="V463" s="778"/>
      <c r="W463" s="778"/>
      <c r="X463" s="778"/>
      <c r="Y463" s="778"/>
      <c r="Z463" s="778"/>
      <c r="AA463" s="778"/>
      <c r="AB463" s="778"/>
      <c r="AC463" s="778"/>
      <c r="AD463" s="778"/>
      <c r="AE463" s="778"/>
      <c r="AF463" s="778"/>
      <c r="AG463" s="778"/>
      <c r="AH463" s="778"/>
      <c r="AI463" s="778"/>
      <c r="AJ463" s="778"/>
      <c r="AK463" s="778"/>
      <c r="AL463" s="778"/>
      <c r="AM463" s="778"/>
      <c r="AN463" s="778"/>
      <c r="AO463" s="778"/>
      <c r="AP463" s="778"/>
      <c r="AQ463" s="778"/>
      <c r="AR463" s="778"/>
      <c r="AS463" s="778"/>
      <c r="AT463" s="778"/>
      <c r="AU463" s="778"/>
      <c r="AV463" s="778"/>
      <c r="AW463" s="778"/>
      <c r="AX463" s="778"/>
      <c r="AY463" s="778"/>
      <c r="AZ463" s="778"/>
      <c r="BA463" s="778"/>
      <c r="BB463" s="778"/>
      <c r="BC463" s="778"/>
      <c r="BD463" s="778"/>
      <c r="BE463" s="778"/>
      <c r="BF463" s="778"/>
      <c r="BG463" s="778"/>
      <c r="BH463" s="778"/>
      <c r="BI463" s="778"/>
      <c r="BJ463" s="778"/>
      <c r="BK463" s="778"/>
      <c r="BL463" s="778"/>
      <c r="BM463" s="778"/>
      <c r="BN463" s="778"/>
      <c r="BO463" s="778"/>
      <c r="BP463" s="778"/>
      <c r="BQ463" s="778"/>
      <c r="BR463" s="778"/>
      <c r="BS463" s="778"/>
      <c r="BT463" s="778"/>
      <c r="BU463" s="778"/>
      <c r="BV463" s="778"/>
      <c r="BW463" s="778"/>
      <c r="BX463" s="778"/>
      <c r="BY463" s="778"/>
      <c r="BZ463" s="778"/>
      <c r="CA463" s="778"/>
      <c r="CB463" s="778"/>
      <c r="CC463" s="778"/>
      <c r="CD463" s="778"/>
      <c r="CE463" s="778"/>
      <c r="CF463" s="778"/>
      <c r="CG463" s="778"/>
      <c r="CH463" s="778"/>
      <c r="CI463" s="778"/>
      <c r="CJ463" s="778"/>
      <c r="CK463" s="778"/>
      <c r="CL463" s="778"/>
      <c r="CM463" s="778"/>
      <c r="CN463" s="778"/>
      <c r="CO463" s="778"/>
      <c r="CP463" s="778"/>
      <c r="CQ463" s="778"/>
      <c r="CR463" s="778"/>
      <c r="CS463" s="778"/>
      <c r="CT463" s="778"/>
      <c r="CU463" s="778"/>
      <c r="CV463" s="778"/>
      <c r="CW463" s="778"/>
      <c r="CX463" s="778"/>
      <c r="CY463" s="778"/>
      <c r="CZ463" s="778"/>
      <c r="DA463" s="778"/>
      <c r="DB463" s="778"/>
      <c r="DC463" s="778"/>
      <c r="DD463" s="778"/>
      <c r="DE463" s="778"/>
      <c r="DF463" s="778"/>
      <c r="DG463" s="778"/>
      <c r="DH463" s="778"/>
      <c r="DI463" s="778"/>
      <c r="DJ463" s="778"/>
      <c r="DK463" s="778"/>
      <c r="DL463" s="778"/>
      <c r="DM463" s="778"/>
      <c r="DN463" s="778"/>
      <c r="DO463" s="778"/>
      <c r="DP463" s="778"/>
      <c r="DQ463" s="778"/>
      <c r="DR463" s="778"/>
      <c r="DS463" s="778"/>
      <c r="DT463" s="779"/>
      <c r="DU463" s="779"/>
      <c r="DV463" s="779"/>
      <c r="DW463" s="779"/>
      <c r="DX463" s="779"/>
      <c r="DY463" s="779"/>
      <c r="DZ463" s="779"/>
      <c r="EA463" s="779"/>
      <c r="EB463" s="779"/>
      <c r="EC463" s="779"/>
      <c r="ED463" s="779"/>
      <c r="EE463" s="779"/>
      <c r="EF463" s="779"/>
      <c r="EG463" s="779"/>
      <c r="EH463" s="779"/>
      <c r="EI463" s="779"/>
      <c r="EJ463" s="779"/>
      <c r="EK463" s="779"/>
      <c r="EL463" s="779"/>
      <c r="EM463" s="779"/>
      <c r="EN463" s="779"/>
      <c r="EO463" s="779"/>
      <c r="EP463" s="779"/>
      <c r="EQ463" s="779"/>
      <c r="ER463" s="779"/>
      <c r="ES463" s="779"/>
      <c r="ET463" s="779"/>
      <c r="EU463" s="779"/>
      <c r="EV463" s="779"/>
      <c r="EW463" s="779"/>
      <c r="EX463" s="779"/>
      <c r="EY463" s="779"/>
      <c r="EZ463" s="779"/>
      <c r="FA463" s="779"/>
      <c r="FB463" s="779"/>
      <c r="FC463" s="779"/>
    </row>
    <row r="464" spans="1:159" ht="22">
      <c r="A464" s="778"/>
      <c r="B464" s="778"/>
      <c r="C464" s="778"/>
      <c r="D464" s="778"/>
      <c r="E464" s="778"/>
      <c r="F464" s="778"/>
      <c r="G464" s="778"/>
      <c r="H464" s="778"/>
      <c r="I464" s="778"/>
      <c r="J464" s="778"/>
      <c r="K464" s="778"/>
      <c r="L464" s="778"/>
      <c r="M464" s="778"/>
      <c r="N464" s="778"/>
      <c r="O464" s="778"/>
      <c r="P464" s="778"/>
      <c r="Q464" s="778"/>
      <c r="R464" s="778"/>
      <c r="S464" s="778"/>
      <c r="T464" s="778"/>
      <c r="U464" s="778"/>
      <c r="V464" s="778"/>
      <c r="W464" s="778"/>
      <c r="X464" s="778"/>
      <c r="Y464" s="778"/>
      <c r="Z464" s="778"/>
      <c r="AA464" s="778"/>
      <c r="AB464" s="778"/>
      <c r="AC464" s="778"/>
      <c r="AD464" s="778"/>
      <c r="AE464" s="778"/>
      <c r="AF464" s="778"/>
      <c r="AG464" s="778"/>
      <c r="AH464" s="778"/>
      <c r="AI464" s="778"/>
      <c r="AJ464" s="778"/>
      <c r="AK464" s="778"/>
      <c r="AL464" s="778"/>
      <c r="AM464" s="778"/>
      <c r="AN464" s="778"/>
      <c r="AO464" s="778"/>
      <c r="AP464" s="778"/>
      <c r="AQ464" s="778"/>
      <c r="AR464" s="778"/>
      <c r="AS464" s="778"/>
      <c r="AT464" s="778"/>
      <c r="AU464" s="778"/>
      <c r="AV464" s="778"/>
      <c r="AW464" s="778"/>
      <c r="AX464" s="778"/>
      <c r="AY464" s="778"/>
      <c r="AZ464" s="778"/>
      <c r="BA464" s="778"/>
      <c r="BB464" s="778"/>
      <c r="BC464" s="778"/>
      <c r="BD464" s="778"/>
      <c r="BE464" s="778"/>
      <c r="BF464" s="778"/>
      <c r="BG464" s="778"/>
      <c r="BH464" s="778"/>
      <c r="BI464" s="778"/>
      <c r="BJ464" s="778"/>
      <c r="BK464" s="778"/>
      <c r="BL464" s="778"/>
      <c r="BM464" s="778"/>
      <c r="BN464" s="778"/>
      <c r="BO464" s="778"/>
      <c r="BP464" s="778"/>
      <c r="BQ464" s="778"/>
      <c r="BR464" s="778"/>
      <c r="BS464" s="778"/>
      <c r="BT464" s="778"/>
      <c r="BU464" s="778"/>
      <c r="BV464" s="778"/>
      <c r="BW464" s="778"/>
      <c r="BX464" s="778"/>
      <c r="BY464" s="778"/>
      <c r="BZ464" s="778"/>
      <c r="CA464" s="778"/>
      <c r="CB464" s="778"/>
      <c r="CC464" s="778"/>
      <c r="CD464" s="778"/>
      <c r="CE464" s="778"/>
      <c r="CF464" s="778"/>
      <c r="CG464" s="778"/>
      <c r="CH464" s="778"/>
      <c r="CI464" s="778"/>
      <c r="CJ464" s="778"/>
      <c r="CK464" s="778"/>
      <c r="CL464" s="778"/>
      <c r="CM464" s="778"/>
      <c r="CN464" s="778"/>
      <c r="CO464" s="778"/>
      <c r="CP464" s="778"/>
      <c r="CQ464" s="778"/>
      <c r="CR464" s="778"/>
      <c r="CS464" s="778"/>
      <c r="CT464" s="778"/>
      <c r="CU464" s="778"/>
      <c r="CV464" s="778"/>
      <c r="CW464" s="778"/>
      <c r="CX464" s="778"/>
      <c r="CY464" s="778"/>
      <c r="CZ464" s="778"/>
      <c r="DA464" s="778"/>
      <c r="DB464" s="778"/>
      <c r="DC464" s="778"/>
      <c r="DD464" s="778"/>
      <c r="DE464" s="778"/>
      <c r="DF464" s="778"/>
      <c r="DG464" s="778"/>
      <c r="DH464" s="778"/>
      <c r="DI464" s="778"/>
      <c r="DJ464" s="778"/>
      <c r="DK464" s="778"/>
      <c r="DL464" s="778"/>
      <c r="DM464" s="778"/>
      <c r="DN464" s="778"/>
      <c r="DO464" s="778"/>
      <c r="DP464" s="778"/>
      <c r="DQ464" s="778"/>
      <c r="DR464" s="778"/>
      <c r="DS464" s="778"/>
      <c r="DT464" s="779"/>
      <c r="DU464" s="779"/>
      <c r="DV464" s="779"/>
      <c r="DW464" s="779"/>
      <c r="DX464" s="779"/>
      <c r="DY464" s="779"/>
      <c r="DZ464" s="779"/>
      <c r="EA464" s="779"/>
      <c r="EB464" s="779"/>
      <c r="EC464" s="779"/>
      <c r="ED464" s="779"/>
      <c r="EE464" s="779"/>
      <c r="EF464" s="779"/>
      <c r="EG464" s="779"/>
      <c r="EH464" s="779"/>
      <c r="EI464" s="779"/>
      <c r="EJ464" s="779"/>
      <c r="EK464" s="779"/>
      <c r="EL464" s="779"/>
      <c r="EM464" s="779"/>
      <c r="EN464" s="779"/>
      <c r="EO464" s="779"/>
      <c r="EP464" s="779"/>
      <c r="EQ464" s="779"/>
      <c r="ER464" s="779"/>
      <c r="ES464" s="779"/>
      <c r="ET464" s="779"/>
      <c r="EU464" s="779"/>
      <c r="EV464" s="779"/>
      <c r="EW464" s="779"/>
      <c r="EX464" s="779"/>
      <c r="EY464" s="779"/>
      <c r="EZ464" s="779"/>
      <c r="FA464" s="779"/>
      <c r="FB464" s="779"/>
      <c r="FC464" s="779"/>
    </row>
    <row r="465" spans="1:159" ht="22">
      <c r="A465" s="778"/>
      <c r="B465" s="778"/>
      <c r="C465" s="778"/>
      <c r="D465" s="778"/>
      <c r="E465" s="778"/>
      <c r="F465" s="778"/>
      <c r="G465" s="778"/>
      <c r="H465" s="778"/>
      <c r="I465" s="778"/>
      <c r="J465" s="778"/>
      <c r="K465" s="778"/>
      <c r="L465" s="778"/>
      <c r="M465" s="778"/>
      <c r="N465" s="778"/>
      <c r="O465" s="778"/>
      <c r="P465" s="778"/>
      <c r="Q465" s="778"/>
      <c r="R465" s="778"/>
      <c r="S465" s="778"/>
      <c r="T465" s="778"/>
      <c r="U465" s="778"/>
      <c r="V465" s="778"/>
      <c r="W465" s="778"/>
      <c r="X465" s="778"/>
      <c r="Y465" s="778"/>
      <c r="Z465" s="778"/>
      <c r="AA465" s="778"/>
      <c r="AB465" s="778"/>
      <c r="AC465" s="778"/>
      <c r="AD465" s="778"/>
      <c r="AE465" s="778"/>
      <c r="AF465" s="778"/>
      <c r="AG465" s="778"/>
      <c r="AH465" s="778"/>
      <c r="AI465" s="778"/>
      <c r="AJ465" s="778"/>
      <c r="AK465" s="778"/>
      <c r="AL465" s="778"/>
      <c r="AM465" s="778"/>
      <c r="AN465" s="778"/>
      <c r="AO465" s="778"/>
      <c r="AP465" s="778"/>
      <c r="AQ465" s="778"/>
      <c r="AR465" s="778"/>
      <c r="AS465" s="778"/>
      <c r="AT465" s="778"/>
      <c r="AU465" s="778"/>
      <c r="AV465" s="778"/>
      <c r="AW465" s="778"/>
      <c r="AX465" s="778"/>
      <c r="AY465" s="778"/>
      <c r="AZ465" s="778"/>
      <c r="BA465" s="778"/>
      <c r="BB465" s="778"/>
      <c r="BC465" s="778"/>
      <c r="BD465" s="778"/>
      <c r="BE465" s="778"/>
      <c r="BF465" s="778"/>
      <c r="BG465" s="778"/>
      <c r="BH465" s="778"/>
      <c r="BI465" s="778"/>
      <c r="BJ465" s="778"/>
      <c r="BK465" s="778"/>
      <c r="BL465" s="778"/>
      <c r="BM465" s="778"/>
      <c r="BN465" s="778"/>
      <c r="BO465" s="778"/>
      <c r="BP465" s="778"/>
      <c r="BQ465" s="778"/>
      <c r="BR465" s="778"/>
      <c r="BS465" s="778"/>
      <c r="BT465" s="778"/>
      <c r="BU465" s="778"/>
      <c r="BV465" s="778"/>
      <c r="BW465" s="778"/>
      <c r="BX465" s="778"/>
      <c r="BY465" s="778"/>
      <c r="BZ465" s="778"/>
      <c r="CA465" s="778"/>
      <c r="CB465" s="778"/>
      <c r="CC465" s="778"/>
      <c r="CD465" s="778"/>
      <c r="CE465" s="778"/>
      <c r="CF465" s="778"/>
      <c r="CG465" s="778"/>
      <c r="CH465" s="778"/>
      <c r="CI465" s="778"/>
      <c r="CJ465" s="778"/>
      <c r="CK465" s="778"/>
      <c r="CL465" s="778"/>
      <c r="CM465" s="778"/>
      <c r="CN465" s="778"/>
      <c r="CO465" s="778"/>
      <c r="CP465" s="778"/>
      <c r="CQ465" s="778"/>
      <c r="CR465" s="778"/>
      <c r="CS465" s="778"/>
      <c r="CT465" s="778"/>
      <c r="CU465" s="778"/>
      <c r="CV465" s="778"/>
      <c r="CW465" s="778"/>
      <c r="CX465" s="778"/>
      <c r="CY465" s="778"/>
      <c r="CZ465" s="778"/>
      <c r="DA465" s="778"/>
      <c r="DB465" s="778"/>
      <c r="DC465" s="778"/>
      <c r="DD465" s="778"/>
      <c r="DE465" s="778"/>
      <c r="DF465" s="778"/>
      <c r="DG465" s="778"/>
      <c r="DH465" s="778"/>
      <c r="DI465" s="778"/>
      <c r="DJ465" s="778"/>
      <c r="DK465" s="778"/>
      <c r="DL465" s="778"/>
      <c r="DM465" s="778"/>
      <c r="DN465" s="778"/>
      <c r="DO465" s="778"/>
      <c r="DP465" s="778"/>
      <c r="DQ465" s="778"/>
      <c r="DR465" s="778"/>
      <c r="DS465" s="778"/>
      <c r="DT465" s="779"/>
      <c r="DU465" s="779"/>
      <c r="DV465" s="779"/>
      <c r="DW465" s="779"/>
      <c r="DX465" s="779"/>
      <c r="DY465" s="779"/>
      <c r="DZ465" s="779"/>
      <c r="EA465" s="779"/>
      <c r="EB465" s="779"/>
      <c r="EC465" s="779"/>
      <c r="ED465" s="779"/>
      <c r="EE465" s="779"/>
      <c r="EF465" s="779"/>
      <c r="EG465" s="779"/>
      <c r="EH465" s="779"/>
      <c r="EI465" s="779"/>
      <c r="EJ465" s="779"/>
      <c r="EK465" s="779"/>
      <c r="EL465" s="779"/>
      <c r="EM465" s="779"/>
      <c r="EN465" s="779"/>
      <c r="EO465" s="779"/>
      <c r="EP465" s="779"/>
      <c r="EQ465" s="779"/>
      <c r="ER465" s="779"/>
      <c r="ES465" s="779"/>
      <c r="ET465" s="779"/>
      <c r="EU465" s="779"/>
      <c r="EV465" s="779"/>
      <c r="EW465" s="779"/>
      <c r="EX465" s="779"/>
      <c r="EY465" s="779"/>
      <c r="EZ465" s="779"/>
      <c r="FA465" s="779"/>
      <c r="FB465" s="779"/>
      <c r="FC465" s="779"/>
    </row>
    <row r="466" spans="1:159" ht="22">
      <c r="A466" s="778"/>
      <c r="B466" s="778"/>
      <c r="C466" s="778"/>
      <c r="D466" s="778"/>
      <c r="E466" s="778"/>
      <c r="F466" s="778"/>
      <c r="G466" s="778"/>
      <c r="H466" s="778"/>
      <c r="I466" s="778"/>
      <c r="J466" s="778"/>
      <c r="K466" s="778"/>
      <c r="L466" s="778"/>
      <c r="M466" s="778"/>
      <c r="N466" s="778"/>
      <c r="O466" s="778"/>
      <c r="P466" s="778"/>
      <c r="Q466" s="778"/>
      <c r="R466" s="778"/>
      <c r="S466" s="778"/>
      <c r="T466" s="778"/>
      <c r="U466" s="778"/>
      <c r="V466" s="778"/>
      <c r="W466" s="778"/>
      <c r="X466" s="778"/>
      <c r="Y466" s="778"/>
      <c r="Z466" s="778"/>
      <c r="AA466" s="778"/>
      <c r="AB466" s="778"/>
      <c r="AC466" s="778"/>
      <c r="AD466" s="778"/>
      <c r="AE466" s="778"/>
      <c r="AF466" s="778"/>
      <c r="AG466" s="778"/>
      <c r="AH466" s="778"/>
      <c r="AI466" s="778"/>
      <c r="AJ466" s="778"/>
      <c r="AK466" s="778"/>
      <c r="AL466" s="778"/>
      <c r="AM466" s="778"/>
      <c r="AN466" s="778"/>
      <c r="AO466" s="778"/>
      <c r="AP466" s="778"/>
      <c r="AQ466" s="778"/>
      <c r="AR466" s="778"/>
      <c r="AS466" s="778"/>
      <c r="AT466" s="778"/>
      <c r="AU466" s="778"/>
      <c r="AV466" s="778"/>
      <c r="AW466" s="778"/>
      <c r="AX466" s="778"/>
      <c r="AY466" s="778"/>
      <c r="AZ466" s="778"/>
      <c r="BA466" s="778"/>
      <c r="BB466" s="778"/>
      <c r="BC466" s="778"/>
      <c r="BD466" s="778"/>
      <c r="BE466" s="778"/>
      <c r="BF466" s="778"/>
      <c r="BG466" s="778"/>
      <c r="BH466" s="778"/>
      <c r="BI466" s="778"/>
      <c r="BJ466" s="778"/>
      <c r="BK466" s="778"/>
      <c r="BL466" s="778"/>
      <c r="BM466" s="778"/>
      <c r="BN466" s="778"/>
      <c r="BO466" s="778"/>
      <c r="BP466" s="778"/>
      <c r="BQ466" s="778"/>
      <c r="BR466" s="778"/>
      <c r="BS466" s="778"/>
      <c r="BT466" s="778"/>
      <c r="BU466" s="778"/>
      <c r="BV466" s="778"/>
      <c r="BW466" s="778"/>
      <c r="BX466" s="778"/>
      <c r="BY466" s="778"/>
      <c r="BZ466" s="778"/>
      <c r="CA466" s="778"/>
      <c r="CB466" s="778"/>
      <c r="CC466" s="778"/>
      <c r="CD466" s="778"/>
      <c r="CE466" s="778"/>
      <c r="CF466" s="778"/>
      <c r="CG466" s="778"/>
      <c r="CH466" s="778"/>
      <c r="CI466" s="778"/>
      <c r="CJ466" s="778"/>
      <c r="CK466" s="778"/>
      <c r="CL466" s="778"/>
      <c r="CM466" s="778"/>
      <c r="CN466" s="778"/>
      <c r="CO466" s="778"/>
      <c r="CP466" s="778"/>
      <c r="CQ466" s="778"/>
      <c r="CR466" s="778"/>
      <c r="CS466" s="778"/>
      <c r="CT466" s="778"/>
      <c r="CU466" s="778"/>
      <c r="CV466" s="778"/>
      <c r="CW466" s="778"/>
      <c r="CX466" s="778"/>
      <c r="CY466" s="778"/>
      <c r="CZ466" s="778"/>
      <c r="DA466" s="778"/>
      <c r="DB466" s="778"/>
      <c r="DC466" s="778"/>
      <c r="DD466" s="778"/>
      <c r="DE466" s="778"/>
      <c r="DF466" s="778"/>
      <c r="DG466" s="778"/>
      <c r="DH466" s="778"/>
      <c r="DI466" s="778"/>
      <c r="DJ466" s="778"/>
      <c r="DK466" s="778"/>
      <c r="DL466" s="778"/>
      <c r="DM466" s="778"/>
      <c r="DN466" s="778"/>
      <c r="DO466" s="778"/>
      <c r="DP466" s="778"/>
      <c r="DQ466" s="778"/>
      <c r="DR466" s="778"/>
      <c r="DS466" s="778"/>
      <c r="DT466" s="779"/>
      <c r="DU466" s="779"/>
      <c r="DV466" s="779"/>
      <c r="DW466" s="779"/>
      <c r="DX466" s="779"/>
      <c r="DY466" s="779"/>
      <c r="DZ466" s="779"/>
      <c r="EA466" s="779"/>
      <c r="EB466" s="779"/>
      <c r="EC466" s="779"/>
      <c r="ED466" s="779"/>
      <c r="EE466" s="779"/>
      <c r="EF466" s="779"/>
      <c r="EG466" s="779"/>
      <c r="EH466" s="779"/>
      <c r="EI466" s="779"/>
      <c r="EJ466" s="779"/>
      <c r="EK466" s="779"/>
      <c r="EL466" s="779"/>
      <c r="EM466" s="779"/>
      <c r="EN466" s="779"/>
      <c r="EO466" s="779"/>
      <c r="EP466" s="779"/>
      <c r="EQ466" s="779"/>
      <c r="ER466" s="779"/>
      <c r="ES466" s="779"/>
      <c r="ET466" s="779"/>
      <c r="EU466" s="779"/>
      <c r="EV466" s="779"/>
      <c r="EW466" s="779"/>
      <c r="EX466" s="779"/>
      <c r="EY466" s="779"/>
      <c r="EZ466" s="779"/>
      <c r="FA466" s="779"/>
      <c r="FB466" s="779"/>
      <c r="FC466" s="779"/>
    </row>
    <row r="467" spans="1:159" ht="22">
      <c r="A467" s="778"/>
      <c r="B467" s="778"/>
      <c r="C467" s="778"/>
      <c r="D467" s="778"/>
      <c r="E467" s="778"/>
      <c r="F467" s="778"/>
      <c r="G467" s="778"/>
      <c r="H467" s="778"/>
      <c r="I467" s="778"/>
      <c r="J467" s="778"/>
      <c r="K467" s="778"/>
      <c r="L467" s="778"/>
      <c r="M467" s="778"/>
      <c r="N467" s="778"/>
      <c r="O467" s="778"/>
      <c r="P467" s="778"/>
      <c r="Q467" s="778"/>
      <c r="R467" s="778"/>
      <c r="S467" s="778"/>
      <c r="T467" s="778"/>
      <c r="U467" s="778"/>
      <c r="V467" s="778"/>
      <c r="W467" s="778"/>
      <c r="X467" s="778"/>
      <c r="Y467" s="778"/>
      <c r="Z467" s="778"/>
      <c r="AA467" s="778"/>
      <c r="AB467" s="778"/>
      <c r="AC467" s="778"/>
      <c r="AD467" s="778"/>
      <c r="AE467" s="778"/>
      <c r="AF467" s="778"/>
      <c r="AG467" s="778"/>
      <c r="AH467" s="778"/>
      <c r="AI467" s="778"/>
      <c r="AJ467" s="778"/>
      <c r="AK467" s="778"/>
      <c r="AL467" s="778"/>
      <c r="AM467" s="778"/>
      <c r="AN467" s="778"/>
      <c r="AO467" s="778"/>
      <c r="AP467" s="778"/>
      <c r="AQ467" s="778"/>
      <c r="AR467" s="778"/>
      <c r="AS467" s="778"/>
      <c r="AT467" s="778"/>
      <c r="AU467" s="778"/>
      <c r="AV467" s="778"/>
      <c r="AW467" s="778"/>
      <c r="AX467" s="778"/>
      <c r="AY467" s="778"/>
      <c r="AZ467" s="778"/>
      <c r="BA467" s="778"/>
      <c r="BB467" s="778"/>
      <c r="BC467" s="778"/>
      <c r="BD467" s="778"/>
      <c r="BE467" s="778"/>
      <c r="BF467" s="778"/>
      <c r="BG467" s="778"/>
      <c r="BH467" s="778"/>
      <c r="BI467" s="778"/>
      <c r="BJ467" s="778"/>
      <c r="BK467" s="778"/>
      <c r="BL467" s="778"/>
      <c r="BM467" s="778"/>
      <c r="BN467" s="778"/>
      <c r="BO467" s="778"/>
      <c r="BP467" s="778"/>
      <c r="BQ467" s="778"/>
      <c r="BR467" s="778"/>
      <c r="BS467" s="778"/>
      <c r="BT467" s="778"/>
      <c r="BU467" s="778"/>
      <c r="BV467" s="778"/>
      <c r="BW467" s="778"/>
      <c r="BX467" s="778"/>
      <c r="BY467" s="778"/>
      <c r="BZ467" s="778"/>
      <c r="CA467" s="778"/>
      <c r="CB467" s="778"/>
      <c r="CC467" s="778"/>
      <c r="CD467" s="778"/>
      <c r="CE467" s="778"/>
      <c r="CF467" s="778"/>
      <c r="CG467" s="778"/>
      <c r="CH467" s="778"/>
      <c r="CI467" s="778"/>
      <c r="CJ467" s="778"/>
      <c r="CK467" s="778"/>
      <c r="CL467" s="778"/>
      <c r="CM467" s="778"/>
      <c r="CN467" s="778"/>
      <c r="CO467" s="778"/>
      <c r="CP467" s="778"/>
      <c r="CQ467" s="778"/>
      <c r="CR467" s="778"/>
      <c r="CS467" s="778"/>
      <c r="CT467" s="778"/>
      <c r="CU467" s="778"/>
      <c r="CV467" s="778"/>
      <c r="CW467" s="778"/>
      <c r="CX467" s="778"/>
      <c r="CY467" s="778"/>
      <c r="CZ467" s="778"/>
      <c r="DA467" s="778"/>
      <c r="DB467" s="778"/>
      <c r="DC467" s="778"/>
      <c r="DD467" s="778"/>
      <c r="DE467" s="778"/>
      <c r="DF467" s="778"/>
      <c r="DG467" s="778"/>
      <c r="DH467" s="778"/>
      <c r="DI467" s="778"/>
      <c r="DJ467" s="778"/>
      <c r="DK467" s="778"/>
      <c r="DL467" s="778"/>
      <c r="DM467" s="778"/>
      <c r="DN467" s="778"/>
      <c r="DO467" s="778"/>
      <c r="DP467" s="778"/>
      <c r="DQ467" s="778"/>
      <c r="DR467" s="778"/>
      <c r="DS467" s="778"/>
      <c r="DT467" s="779"/>
      <c r="DU467" s="779"/>
      <c r="DV467" s="779"/>
      <c r="DW467" s="779"/>
      <c r="DX467" s="779"/>
      <c r="DY467" s="779"/>
      <c r="DZ467" s="779"/>
      <c r="EA467" s="779"/>
      <c r="EB467" s="779"/>
      <c r="EC467" s="779"/>
      <c r="ED467" s="779"/>
      <c r="EE467" s="779"/>
      <c r="EF467" s="779"/>
      <c r="EG467" s="779"/>
      <c r="EH467" s="779"/>
      <c r="EI467" s="779"/>
      <c r="EJ467" s="779"/>
      <c r="EK467" s="779"/>
      <c r="EL467" s="779"/>
      <c r="EM467" s="779"/>
      <c r="EN467" s="779"/>
      <c r="EO467" s="779"/>
      <c r="EP467" s="779"/>
      <c r="EQ467" s="779"/>
      <c r="ER467" s="779"/>
      <c r="ES467" s="779"/>
      <c r="ET467" s="779"/>
      <c r="EU467" s="779"/>
      <c r="EV467" s="779"/>
      <c r="EW467" s="779"/>
      <c r="EX467" s="779"/>
      <c r="EY467" s="779"/>
      <c r="EZ467" s="779"/>
      <c r="FA467" s="779"/>
      <c r="FB467" s="779"/>
      <c r="FC467" s="779"/>
    </row>
    <row r="468" spans="1:159" ht="22">
      <c r="A468" s="778"/>
      <c r="B468" s="778"/>
      <c r="C468" s="778"/>
      <c r="D468" s="778"/>
      <c r="E468" s="778"/>
      <c r="F468" s="778"/>
      <c r="G468" s="778"/>
      <c r="H468" s="778"/>
      <c r="I468" s="778"/>
      <c r="J468" s="778"/>
      <c r="K468" s="778"/>
      <c r="L468" s="778"/>
      <c r="M468" s="778"/>
      <c r="N468" s="778"/>
      <c r="O468" s="778"/>
      <c r="P468" s="778"/>
      <c r="Q468" s="778"/>
      <c r="R468" s="778"/>
      <c r="S468" s="778"/>
      <c r="T468" s="778"/>
      <c r="U468" s="778"/>
      <c r="V468" s="778"/>
      <c r="W468" s="778"/>
      <c r="X468" s="778"/>
      <c r="Y468" s="778"/>
      <c r="Z468" s="778"/>
      <c r="AA468" s="778"/>
      <c r="AB468" s="778"/>
      <c r="AC468" s="778"/>
      <c r="AD468" s="778"/>
      <c r="AE468" s="778"/>
      <c r="AF468" s="778"/>
      <c r="AG468" s="778"/>
      <c r="AH468" s="778"/>
      <c r="AI468" s="778"/>
      <c r="AJ468" s="778"/>
      <c r="AK468" s="778"/>
      <c r="AL468" s="778"/>
      <c r="AM468" s="778"/>
      <c r="AN468" s="778"/>
      <c r="AO468" s="778"/>
      <c r="AP468" s="778"/>
      <c r="AQ468" s="778"/>
      <c r="AR468" s="778"/>
      <c r="AS468" s="778"/>
      <c r="AT468" s="778"/>
      <c r="AU468" s="778"/>
      <c r="AV468" s="778"/>
      <c r="AW468" s="778"/>
      <c r="AX468" s="778"/>
      <c r="AY468" s="778"/>
      <c r="AZ468" s="778"/>
      <c r="BA468" s="778"/>
      <c r="BB468" s="778"/>
      <c r="BC468" s="778"/>
      <c r="BD468" s="778"/>
      <c r="BE468" s="778"/>
      <c r="BF468" s="778"/>
      <c r="BG468" s="778"/>
      <c r="BH468" s="778"/>
      <c r="BI468" s="778"/>
      <c r="BJ468" s="778"/>
      <c r="BK468" s="778"/>
      <c r="BL468" s="778"/>
      <c r="BM468" s="778"/>
      <c r="BN468" s="778"/>
      <c r="BO468" s="778"/>
      <c r="BP468" s="778"/>
      <c r="BQ468" s="778"/>
      <c r="BR468" s="778"/>
      <c r="BS468" s="778"/>
      <c r="BT468" s="778"/>
      <c r="BU468" s="778"/>
      <c r="BV468" s="778"/>
      <c r="BW468" s="778"/>
      <c r="BX468" s="778"/>
      <c r="BY468" s="778"/>
      <c r="BZ468" s="778"/>
      <c r="CA468" s="778"/>
      <c r="CB468" s="778"/>
      <c r="CC468" s="778"/>
      <c r="CD468" s="778"/>
      <c r="CE468" s="778"/>
      <c r="CF468" s="778"/>
      <c r="CG468" s="778"/>
      <c r="CH468" s="778"/>
      <c r="CI468" s="778"/>
      <c r="CJ468" s="778"/>
      <c r="CK468" s="778"/>
      <c r="CL468" s="778"/>
      <c r="CM468" s="778"/>
      <c r="CN468" s="778"/>
      <c r="CO468" s="778"/>
      <c r="CP468" s="778"/>
      <c r="CQ468" s="778"/>
      <c r="CR468" s="778"/>
      <c r="CS468" s="778"/>
      <c r="CT468" s="778"/>
      <c r="CU468" s="778"/>
      <c r="CV468" s="778"/>
      <c r="CW468" s="778"/>
      <c r="CX468" s="778"/>
      <c r="CY468" s="778"/>
      <c r="CZ468" s="778"/>
      <c r="DA468" s="778"/>
      <c r="DB468" s="778"/>
      <c r="DC468" s="778"/>
      <c r="DD468" s="778"/>
      <c r="DE468" s="778"/>
      <c r="DF468" s="778"/>
      <c r="DG468" s="778"/>
      <c r="DH468" s="778"/>
      <c r="DI468" s="778"/>
      <c r="DJ468" s="778"/>
      <c r="DK468" s="778"/>
      <c r="DL468" s="778"/>
      <c r="DM468" s="778"/>
      <c r="DN468" s="778"/>
      <c r="DO468" s="778"/>
      <c r="DP468" s="778"/>
      <c r="DQ468" s="778"/>
      <c r="DR468" s="778"/>
      <c r="DS468" s="778"/>
      <c r="DT468" s="779"/>
      <c r="DU468" s="779"/>
      <c r="DV468" s="779"/>
      <c r="DW468" s="779"/>
      <c r="DX468" s="779"/>
      <c r="DY468" s="779"/>
      <c r="DZ468" s="779"/>
      <c r="EA468" s="779"/>
      <c r="EB468" s="779"/>
      <c r="EC468" s="779"/>
      <c r="ED468" s="779"/>
      <c r="EE468" s="779"/>
      <c r="EF468" s="779"/>
      <c r="EG468" s="779"/>
      <c r="EH468" s="779"/>
      <c r="EI468" s="779"/>
      <c r="EJ468" s="779"/>
      <c r="EK468" s="779"/>
      <c r="EL468" s="779"/>
      <c r="EM468" s="779"/>
      <c r="EN468" s="779"/>
      <c r="EO468" s="779"/>
      <c r="EP468" s="779"/>
      <c r="EQ468" s="779"/>
      <c r="ER468" s="779"/>
      <c r="ES468" s="779"/>
      <c r="ET468" s="779"/>
      <c r="EU468" s="779"/>
      <c r="EV468" s="779"/>
      <c r="EW468" s="779"/>
      <c r="EX468" s="779"/>
      <c r="EY468" s="779"/>
      <c r="EZ468" s="779"/>
      <c r="FA468" s="779"/>
      <c r="FB468" s="779"/>
      <c r="FC468" s="779"/>
    </row>
    <row r="469" spans="1:159" ht="22">
      <c r="A469" s="778"/>
      <c r="B469" s="778"/>
      <c r="C469" s="778"/>
      <c r="D469" s="778"/>
      <c r="E469" s="778"/>
      <c r="F469" s="778"/>
      <c r="G469" s="778"/>
      <c r="H469" s="778"/>
      <c r="I469" s="778"/>
      <c r="J469" s="778"/>
      <c r="K469" s="778"/>
      <c r="L469" s="778"/>
      <c r="M469" s="778"/>
      <c r="N469" s="778"/>
      <c r="O469" s="778"/>
      <c r="P469" s="778"/>
      <c r="Q469" s="778"/>
      <c r="R469" s="778"/>
      <c r="S469" s="778"/>
      <c r="T469" s="778"/>
      <c r="U469" s="778"/>
      <c r="V469" s="778"/>
      <c r="W469" s="778"/>
      <c r="X469" s="778"/>
      <c r="Y469" s="778"/>
      <c r="Z469" s="778"/>
      <c r="AA469" s="778"/>
      <c r="AB469" s="778"/>
      <c r="AC469" s="778"/>
      <c r="AD469" s="778"/>
      <c r="AE469" s="778"/>
      <c r="AF469" s="778"/>
      <c r="AG469" s="778"/>
      <c r="AH469" s="778"/>
      <c r="AI469" s="778"/>
      <c r="AJ469" s="778"/>
      <c r="AK469" s="778"/>
      <c r="AL469" s="778"/>
      <c r="AM469" s="778"/>
      <c r="AN469" s="778"/>
      <c r="AO469" s="778"/>
      <c r="AP469" s="778"/>
      <c r="AQ469" s="778"/>
      <c r="AR469" s="778"/>
      <c r="AS469" s="778"/>
      <c r="AT469" s="778"/>
      <c r="AU469" s="778"/>
      <c r="AV469" s="778"/>
      <c r="AW469" s="778"/>
      <c r="AX469" s="778"/>
      <c r="AY469" s="778"/>
      <c r="AZ469" s="778"/>
      <c r="BA469" s="778"/>
      <c r="BB469" s="778"/>
      <c r="BC469" s="778"/>
      <c r="BD469" s="778"/>
      <c r="BE469" s="778"/>
      <c r="BF469" s="778"/>
      <c r="BG469" s="778"/>
      <c r="BH469" s="778"/>
      <c r="BI469" s="778"/>
      <c r="BJ469" s="778"/>
      <c r="BK469" s="778"/>
      <c r="BL469" s="778"/>
      <c r="BM469" s="778"/>
      <c r="BN469" s="778"/>
      <c r="BO469" s="778"/>
      <c r="BP469" s="778"/>
      <c r="BQ469" s="778"/>
      <c r="BR469" s="778"/>
      <c r="BS469" s="778"/>
      <c r="BT469" s="778"/>
      <c r="BU469" s="778"/>
      <c r="BV469" s="778"/>
      <c r="BW469" s="778"/>
      <c r="BX469" s="778"/>
      <c r="BY469" s="778"/>
      <c r="BZ469" s="778"/>
      <c r="CA469" s="778"/>
      <c r="CB469" s="778"/>
      <c r="CC469" s="778"/>
      <c r="CD469" s="778"/>
      <c r="CE469" s="778"/>
      <c r="CF469" s="778"/>
      <c r="CG469" s="778"/>
      <c r="CH469" s="778"/>
      <c r="CI469" s="778"/>
      <c r="CJ469" s="778"/>
      <c r="CK469" s="778"/>
      <c r="CL469" s="778"/>
      <c r="CM469" s="778"/>
      <c r="CN469" s="778"/>
      <c r="CO469" s="778"/>
      <c r="CP469" s="778"/>
      <c r="CQ469" s="778"/>
      <c r="CR469" s="778"/>
      <c r="CS469" s="778"/>
      <c r="CT469" s="778"/>
      <c r="CU469" s="778"/>
      <c r="CV469" s="778"/>
      <c r="CW469" s="778"/>
      <c r="CX469" s="778"/>
      <c r="CY469" s="778"/>
      <c r="CZ469" s="778"/>
      <c r="DA469" s="778"/>
      <c r="DB469" s="778"/>
      <c r="DC469" s="778"/>
      <c r="DD469" s="778"/>
      <c r="DE469" s="778"/>
      <c r="DF469" s="778"/>
      <c r="DG469" s="778"/>
      <c r="DH469" s="778"/>
      <c r="DI469" s="778"/>
      <c r="DJ469" s="778"/>
      <c r="DK469" s="778"/>
      <c r="DL469" s="778"/>
      <c r="DM469" s="778"/>
      <c r="DN469" s="778"/>
      <c r="DO469" s="778"/>
      <c r="DP469" s="778"/>
      <c r="DQ469" s="778"/>
      <c r="DR469" s="778"/>
      <c r="DS469" s="778"/>
      <c r="DT469" s="779"/>
      <c r="DU469" s="779"/>
      <c r="DV469" s="779"/>
      <c r="DW469" s="779"/>
      <c r="DX469" s="779"/>
      <c r="DY469" s="779"/>
      <c r="DZ469" s="779"/>
      <c r="EA469" s="779"/>
      <c r="EB469" s="779"/>
      <c r="EC469" s="779"/>
      <c r="ED469" s="779"/>
      <c r="EE469" s="779"/>
      <c r="EF469" s="779"/>
      <c r="EG469" s="779"/>
      <c r="EH469" s="779"/>
      <c r="EI469" s="779"/>
      <c r="EJ469" s="779"/>
      <c r="EK469" s="779"/>
      <c r="EL469" s="779"/>
      <c r="EM469" s="779"/>
      <c r="EN469" s="779"/>
      <c r="EO469" s="779"/>
      <c r="EP469" s="779"/>
      <c r="EQ469" s="779"/>
      <c r="ER469" s="779"/>
      <c r="ES469" s="779"/>
      <c r="ET469" s="779"/>
      <c r="EU469" s="779"/>
      <c r="EV469" s="779"/>
      <c r="EW469" s="779"/>
      <c r="EX469" s="779"/>
      <c r="EY469" s="779"/>
      <c r="EZ469" s="779"/>
      <c r="FA469" s="779"/>
      <c r="FB469" s="779"/>
      <c r="FC469" s="779"/>
    </row>
    <row r="470" spans="1:159" ht="22">
      <c r="A470" s="778"/>
      <c r="B470" s="778"/>
      <c r="C470" s="778"/>
      <c r="D470" s="778"/>
      <c r="E470" s="778"/>
      <c r="F470" s="778"/>
      <c r="G470" s="778"/>
      <c r="H470" s="778"/>
      <c r="I470" s="778"/>
      <c r="J470" s="778"/>
      <c r="K470" s="778"/>
      <c r="L470" s="778"/>
      <c r="M470" s="778"/>
      <c r="N470" s="778"/>
      <c r="O470" s="778"/>
      <c r="P470" s="778"/>
      <c r="Q470" s="778"/>
      <c r="R470" s="778"/>
      <c r="S470" s="778"/>
      <c r="T470" s="778"/>
      <c r="U470" s="778"/>
      <c r="V470" s="778"/>
      <c r="W470" s="778"/>
      <c r="X470" s="778"/>
      <c r="Y470" s="778"/>
      <c r="Z470" s="778"/>
      <c r="AA470" s="778"/>
      <c r="AB470" s="778"/>
      <c r="AC470" s="778"/>
      <c r="AD470" s="778"/>
      <c r="AE470" s="778"/>
      <c r="AF470" s="778"/>
      <c r="AG470" s="778"/>
      <c r="AH470" s="778"/>
      <c r="AI470" s="778"/>
      <c r="AJ470" s="778"/>
      <c r="AK470" s="778"/>
      <c r="AL470" s="778"/>
      <c r="AM470" s="778"/>
      <c r="AN470" s="778"/>
      <c r="AO470" s="778"/>
      <c r="AP470" s="778"/>
      <c r="AQ470" s="778"/>
      <c r="AR470" s="778"/>
      <c r="AS470" s="778"/>
      <c r="AT470" s="778"/>
      <c r="AU470" s="778"/>
      <c r="AV470" s="778"/>
      <c r="AW470" s="778"/>
      <c r="AX470" s="778"/>
      <c r="AY470" s="778"/>
      <c r="AZ470" s="778"/>
      <c r="BA470" s="778"/>
      <c r="BB470" s="778"/>
      <c r="BC470" s="778"/>
      <c r="BD470" s="778"/>
      <c r="BE470" s="778"/>
      <c r="BF470" s="778"/>
      <c r="BG470" s="778"/>
      <c r="BH470" s="778"/>
      <c r="BI470" s="778"/>
      <c r="BJ470" s="778"/>
      <c r="BK470" s="778"/>
      <c r="BL470" s="778"/>
      <c r="BM470" s="778"/>
      <c r="BN470" s="778"/>
      <c r="BO470" s="778"/>
      <c r="BP470" s="778"/>
      <c r="BQ470" s="778"/>
      <c r="BR470" s="778"/>
      <c r="BS470" s="778"/>
      <c r="BT470" s="778"/>
      <c r="BU470" s="778"/>
      <c r="BV470" s="778"/>
      <c r="BW470" s="778"/>
      <c r="BX470" s="778"/>
      <c r="BY470" s="778"/>
      <c r="BZ470" s="778"/>
      <c r="CA470" s="778"/>
      <c r="CB470" s="778"/>
      <c r="CC470" s="778"/>
      <c r="CD470" s="778"/>
      <c r="CE470" s="778"/>
      <c r="CF470" s="778"/>
      <c r="CG470" s="778"/>
      <c r="CH470" s="778"/>
      <c r="CI470" s="778"/>
      <c r="CJ470" s="778"/>
      <c r="CK470" s="778"/>
      <c r="CL470" s="778"/>
      <c r="CM470" s="778"/>
      <c r="CN470" s="778"/>
      <c r="CO470" s="778"/>
      <c r="CP470" s="778"/>
      <c r="CQ470" s="778"/>
      <c r="CR470" s="778"/>
      <c r="CS470" s="778"/>
      <c r="CT470" s="778"/>
      <c r="CU470" s="778"/>
      <c r="CV470" s="778"/>
      <c r="CW470" s="778"/>
      <c r="CX470" s="778"/>
      <c r="CY470" s="778"/>
      <c r="CZ470" s="778"/>
      <c r="DA470" s="778"/>
      <c r="DB470" s="778"/>
      <c r="DC470" s="778"/>
      <c r="DD470" s="778"/>
      <c r="DE470" s="778"/>
      <c r="DF470" s="778"/>
      <c r="DG470" s="778"/>
      <c r="DH470" s="778"/>
      <c r="DI470" s="778"/>
      <c r="DJ470" s="778"/>
      <c r="DK470" s="778"/>
      <c r="DL470" s="778"/>
      <c r="DM470" s="778"/>
      <c r="DN470" s="778"/>
      <c r="DO470" s="778"/>
      <c r="DP470" s="778"/>
      <c r="DQ470" s="778"/>
      <c r="DR470" s="778"/>
      <c r="DS470" s="778"/>
      <c r="DT470" s="779"/>
      <c r="DU470" s="779"/>
      <c r="DV470" s="779"/>
      <c r="DW470" s="779"/>
      <c r="DX470" s="779"/>
      <c r="DY470" s="779"/>
      <c r="DZ470" s="779"/>
      <c r="EA470" s="779"/>
      <c r="EB470" s="779"/>
      <c r="EC470" s="779"/>
      <c r="ED470" s="779"/>
      <c r="EE470" s="779"/>
      <c r="EF470" s="779"/>
      <c r="EG470" s="779"/>
      <c r="EH470" s="779"/>
      <c r="EI470" s="779"/>
      <c r="EJ470" s="779"/>
      <c r="EK470" s="779"/>
      <c r="EL470" s="779"/>
      <c r="EM470" s="779"/>
      <c r="EN470" s="779"/>
      <c r="EO470" s="779"/>
      <c r="EP470" s="779"/>
      <c r="EQ470" s="779"/>
      <c r="ER470" s="779"/>
      <c r="ES470" s="779"/>
      <c r="ET470" s="779"/>
      <c r="EU470" s="779"/>
      <c r="EV470" s="779"/>
      <c r="EW470" s="779"/>
      <c r="EX470" s="779"/>
      <c r="EY470" s="779"/>
      <c r="EZ470" s="779"/>
      <c r="FA470" s="779"/>
      <c r="FB470" s="779"/>
      <c r="FC470" s="779"/>
    </row>
    <row r="471" spans="1:159" ht="22">
      <c r="A471" s="778"/>
      <c r="B471" s="778"/>
      <c r="C471" s="778"/>
      <c r="D471" s="778"/>
      <c r="E471" s="778"/>
      <c r="F471" s="778"/>
      <c r="G471" s="778"/>
      <c r="H471" s="778"/>
      <c r="I471" s="778"/>
      <c r="J471" s="778"/>
      <c r="K471" s="778"/>
      <c r="L471" s="778"/>
      <c r="M471" s="778"/>
      <c r="N471" s="778"/>
      <c r="O471" s="778"/>
      <c r="P471" s="778"/>
      <c r="Q471" s="778"/>
      <c r="R471" s="778"/>
      <c r="S471" s="778"/>
      <c r="T471" s="778"/>
      <c r="U471" s="778"/>
      <c r="V471" s="778"/>
      <c r="W471" s="778"/>
      <c r="X471" s="778"/>
      <c r="Y471" s="778"/>
      <c r="Z471" s="778"/>
      <c r="AA471" s="778"/>
      <c r="AB471" s="778"/>
      <c r="AC471" s="778"/>
      <c r="AD471" s="778"/>
      <c r="AE471" s="778"/>
      <c r="AF471" s="778"/>
      <c r="AG471" s="778"/>
      <c r="AH471" s="778"/>
      <c r="AI471" s="778"/>
      <c r="AJ471" s="778"/>
      <c r="AK471" s="778"/>
      <c r="AL471" s="778"/>
      <c r="AM471" s="778"/>
      <c r="AN471" s="778"/>
      <c r="AO471" s="778"/>
      <c r="AP471" s="778"/>
      <c r="AQ471" s="778"/>
      <c r="AR471" s="778"/>
      <c r="AS471" s="778"/>
      <c r="AT471" s="778"/>
      <c r="AU471" s="778"/>
      <c r="AV471" s="778"/>
      <c r="AW471" s="778"/>
      <c r="AX471" s="778"/>
      <c r="AY471" s="778"/>
      <c r="AZ471" s="778"/>
      <c r="BA471" s="778"/>
      <c r="BB471" s="778"/>
      <c r="BC471" s="778"/>
      <c r="BD471" s="778"/>
      <c r="BE471" s="778"/>
      <c r="BF471" s="778"/>
      <c r="BG471" s="778"/>
      <c r="BH471" s="778"/>
      <c r="BI471" s="778"/>
      <c r="BJ471" s="778"/>
      <c r="BK471" s="778"/>
      <c r="BL471" s="778"/>
      <c r="BM471" s="778"/>
      <c r="BN471" s="778"/>
      <c r="BO471" s="778"/>
      <c r="BP471" s="778"/>
      <c r="BQ471" s="778"/>
      <c r="BR471" s="778"/>
      <c r="BS471" s="778"/>
      <c r="BT471" s="778"/>
      <c r="BU471" s="778"/>
      <c r="BV471" s="778"/>
      <c r="BW471" s="778"/>
      <c r="BX471" s="778"/>
      <c r="BY471" s="778"/>
      <c r="BZ471" s="778"/>
      <c r="CA471" s="778"/>
      <c r="CB471" s="778"/>
      <c r="CC471" s="778"/>
      <c r="CD471" s="778"/>
      <c r="CE471" s="778"/>
      <c r="CF471" s="778"/>
      <c r="CG471" s="778"/>
      <c r="CH471" s="778"/>
      <c r="CI471" s="778"/>
      <c r="CJ471" s="778"/>
      <c r="CK471" s="778"/>
      <c r="CL471" s="778"/>
      <c r="CM471" s="778"/>
      <c r="CN471" s="778"/>
      <c r="CO471" s="778"/>
      <c r="CP471" s="778"/>
      <c r="CQ471" s="778"/>
      <c r="CR471" s="778"/>
      <c r="CS471" s="778"/>
      <c r="CT471" s="778"/>
      <c r="CU471" s="778"/>
      <c r="CV471" s="778"/>
      <c r="CW471" s="778"/>
      <c r="CX471" s="778"/>
      <c r="CY471" s="778"/>
      <c r="CZ471" s="778"/>
      <c r="DA471" s="778"/>
      <c r="DB471" s="778"/>
      <c r="DC471" s="778"/>
      <c r="DD471" s="778"/>
      <c r="DE471" s="778"/>
      <c r="DF471" s="778"/>
      <c r="DG471" s="778"/>
      <c r="DH471" s="778"/>
      <c r="DI471" s="778"/>
      <c r="DJ471" s="778"/>
      <c r="DK471" s="778"/>
      <c r="DL471" s="778"/>
      <c r="DM471" s="778"/>
      <c r="DN471" s="778"/>
      <c r="DO471" s="778"/>
      <c r="DP471" s="778"/>
      <c r="DQ471" s="778"/>
      <c r="DR471" s="778"/>
      <c r="DS471" s="778"/>
      <c r="DT471" s="779"/>
      <c r="DU471" s="779"/>
      <c r="DV471" s="779"/>
      <c r="DW471" s="779"/>
      <c r="DX471" s="779"/>
      <c r="DY471" s="779"/>
      <c r="DZ471" s="779"/>
      <c r="EA471" s="779"/>
      <c r="EB471" s="779"/>
      <c r="EC471" s="779"/>
      <c r="ED471" s="779"/>
      <c r="EE471" s="779"/>
      <c r="EF471" s="779"/>
      <c r="EG471" s="779"/>
      <c r="EH471" s="779"/>
      <c r="EI471" s="779"/>
      <c r="EJ471" s="779"/>
      <c r="EK471" s="779"/>
      <c r="EL471" s="779"/>
      <c r="EM471" s="779"/>
      <c r="EN471" s="779"/>
      <c r="EO471" s="779"/>
      <c r="EP471" s="779"/>
      <c r="EQ471" s="779"/>
      <c r="ER471" s="779"/>
      <c r="ES471" s="779"/>
      <c r="ET471" s="779"/>
      <c r="EU471" s="779"/>
      <c r="EV471" s="779"/>
      <c r="EW471" s="779"/>
      <c r="EX471" s="779"/>
      <c r="EY471" s="779"/>
      <c r="EZ471" s="779"/>
      <c r="FA471" s="779"/>
      <c r="FB471" s="779"/>
      <c r="FC471" s="779"/>
    </row>
    <row r="472" spans="1:159" ht="22">
      <c r="A472" s="778"/>
      <c r="B472" s="778"/>
      <c r="C472" s="778"/>
      <c r="D472" s="778"/>
      <c r="E472" s="778"/>
      <c r="F472" s="778"/>
      <c r="G472" s="778"/>
      <c r="H472" s="778"/>
      <c r="I472" s="778"/>
      <c r="J472" s="778"/>
      <c r="K472" s="778"/>
      <c r="L472" s="778"/>
      <c r="M472" s="778"/>
      <c r="N472" s="778"/>
      <c r="O472" s="778"/>
      <c r="P472" s="778"/>
      <c r="Q472" s="778"/>
      <c r="R472" s="778"/>
      <c r="S472" s="778"/>
      <c r="T472" s="778"/>
      <c r="U472" s="778"/>
      <c r="V472" s="778"/>
      <c r="W472" s="778"/>
      <c r="X472" s="778"/>
      <c r="Y472" s="778"/>
      <c r="Z472" s="778"/>
      <c r="AA472" s="778"/>
      <c r="AB472" s="778"/>
      <c r="AC472" s="778"/>
      <c r="AD472" s="778"/>
      <c r="AE472" s="778"/>
      <c r="AF472" s="778"/>
      <c r="AG472" s="778"/>
      <c r="AH472" s="778"/>
      <c r="AI472" s="778"/>
      <c r="AJ472" s="778"/>
      <c r="AK472" s="778"/>
      <c r="AL472" s="778"/>
      <c r="AM472" s="778"/>
      <c r="AN472" s="778"/>
      <c r="AO472" s="778"/>
      <c r="AP472" s="778"/>
      <c r="AQ472" s="778"/>
      <c r="AR472" s="778"/>
      <c r="AS472" s="778"/>
      <c r="AT472" s="778"/>
      <c r="AU472" s="778"/>
      <c r="AV472" s="778"/>
      <c r="AW472" s="778"/>
      <c r="AX472" s="778"/>
      <c r="AY472" s="778"/>
      <c r="AZ472" s="778"/>
      <c r="BA472" s="778"/>
      <c r="BB472" s="778"/>
      <c r="BC472" s="778"/>
      <c r="BD472" s="778"/>
      <c r="BE472" s="778"/>
      <c r="BF472" s="778"/>
      <c r="BG472" s="778"/>
      <c r="BH472" s="778"/>
      <c r="BI472" s="778"/>
      <c r="BJ472" s="778"/>
      <c r="BK472" s="778"/>
      <c r="BL472" s="778"/>
      <c r="BM472" s="778"/>
      <c r="BN472" s="778"/>
      <c r="BO472" s="778"/>
      <c r="BP472" s="778"/>
      <c r="BQ472" s="778"/>
      <c r="BR472" s="778"/>
      <c r="BS472" s="778"/>
      <c r="BT472" s="778"/>
      <c r="BU472" s="778"/>
      <c r="BV472" s="778"/>
      <c r="BW472" s="778"/>
      <c r="BX472" s="778"/>
      <c r="BY472" s="778"/>
      <c r="BZ472" s="778"/>
      <c r="CA472" s="778"/>
      <c r="CB472" s="778"/>
      <c r="CC472" s="778"/>
      <c r="CD472" s="778"/>
      <c r="CE472" s="778"/>
      <c r="CF472" s="778"/>
      <c r="CG472" s="778"/>
      <c r="CH472" s="778"/>
      <c r="CI472" s="778"/>
      <c r="CJ472" s="778"/>
      <c r="CK472" s="778"/>
      <c r="CL472" s="778"/>
      <c r="CM472" s="778"/>
      <c r="CN472" s="778"/>
      <c r="CO472" s="778"/>
      <c r="CP472" s="778"/>
      <c r="CQ472" s="778"/>
      <c r="CR472" s="778"/>
      <c r="CS472" s="778"/>
      <c r="CT472" s="778"/>
      <c r="CU472" s="778"/>
      <c r="CV472" s="778"/>
      <c r="CW472" s="778"/>
      <c r="CX472" s="778"/>
      <c r="CY472" s="778"/>
      <c r="CZ472" s="778"/>
      <c r="DA472" s="778"/>
      <c r="DB472" s="778"/>
      <c r="DC472" s="778"/>
      <c r="DD472" s="778"/>
      <c r="DE472" s="778"/>
      <c r="DF472" s="778"/>
      <c r="DG472" s="778"/>
      <c r="DH472" s="778"/>
      <c r="DI472" s="778"/>
      <c r="DJ472" s="778"/>
      <c r="DK472" s="778"/>
      <c r="DL472" s="778"/>
      <c r="DM472" s="778"/>
      <c r="DN472" s="778"/>
      <c r="DO472" s="778"/>
      <c r="DP472" s="778"/>
      <c r="DQ472" s="778"/>
      <c r="DR472" s="778"/>
      <c r="DS472" s="778"/>
      <c r="DT472" s="779"/>
      <c r="DU472" s="779"/>
      <c r="DV472" s="779"/>
      <c r="DW472" s="779"/>
      <c r="DX472" s="779"/>
      <c r="DY472" s="779"/>
      <c r="DZ472" s="779"/>
      <c r="EA472" s="779"/>
      <c r="EB472" s="779"/>
      <c r="EC472" s="779"/>
      <c r="ED472" s="779"/>
      <c r="EE472" s="779"/>
      <c r="EF472" s="779"/>
      <c r="EG472" s="779"/>
      <c r="EH472" s="779"/>
      <c r="EI472" s="779"/>
      <c r="EJ472" s="779"/>
      <c r="EK472" s="779"/>
      <c r="EL472" s="779"/>
      <c r="EM472" s="779"/>
      <c r="EN472" s="779"/>
      <c r="EO472" s="779"/>
      <c r="EP472" s="779"/>
      <c r="EQ472" s="779"/>
      <c r="ER472" s="779"/>
      <c r="ES472" s="779"/>
      <c r="ET472" s="779"/>
      <c r="EU472" s="779"/>
      <c r="EV472" s="779"/>
      <c r="EW472" s="779"/>
      <c r="EX472" s="779"/>
      <c r="EY472" s="779"/>
      <c r="EZ472" s="779"/>
      <c r="FA472" s="779"/>
      <c r="FB472" s="779"/>
      <c r="FC472" s="779"/>
    </row>
    <row r="473" spans="1:159" ht="22">
      <c r="A473" s="778"/>
      <c r="B473" s="778"/>
      <c r="C473" s="778"/>
      <c r="D473" s="778"/>
      <c r="E473" s="778"/>
      <c r="F473" s="778"/>
      <c r="G473" s="778"/>
      <c r="H473" s="778"/>
      <c r="I473" s="778"/>
      <c r="J473" s="778"/>
      <c r="K473" s="778"/>
      <c r="L473" s="778"/>
      <c r="M473" s="778"/>
      <c r="N473" s="778"/>
      <c r="O473" s="778"/>
      <c r="P473" s="778"/>
      <c r="Q473" s="778"/>
      <c r="R473" s="778"/>
      <c r="S473" s="778"/>
      <c r="T473" s="778"/>
      <c r="U473" s="778"/>
      <c r="V473" s="778"/>
      <c r="W473" s="778"/>
      <c r="X473" s="778"/>
      <c r="Y473" s="778"/>
      <c r="Z473" s="778"/>
      <c r="AA473" s="778"/>
      <c r="AB473" s="778"/>
      <c r="AC473" s="778"/>
      <c r="AD473" s="778"/>
      <c r="AE473" s="778"/>
      <c r="AF473" s="778"/>
      <c r="AG473" s="778"/>
      <c r="AH473" s="778"/>
      <c r="AI473" s="778"/>
      <c r="AJ473" s="778"/>
      <c r="AK473" s="778"/>
      <c r="AL473" s="778"/>
      <c r="AM473" s="778"/>
      <c r="AN473" s="778"/>
      <c r="AO473" s="778"/>
      <c r="AP473" s="778"/>
      <c r="AQ473" s="778"/>
      <c r="AR473" s="778"/>
      <c r="AS473" s="778"/>
      <c r="AT473" s="778"/>
      <c r="AU473" s="778"/>
      <c r="AV473" s="778"/>
      <c r="AW473" s="778"/>
      <c r="AX473" s="778"/>
      <c r="AY473" s="778"/>
      <c r="AZ473" s="778"/>
      <c r="BA473" s="778"/>
      <c r="BB473" s="778"/>
      <c r="BC473" s="778"/>
      <c r="BD473" s="778"/>
      <c r="BE473" s="778"/>
      <c r="BF473" s="778"/>
      <c r="BG473" s="778"/>
      <c r="BH473" s="778"/>
      <c r="BI473" s="778"/>
      <c r="BJ473" s="778"/>
      <c r="BK473" s="778"/>
      <c r="BL473" s="778"/>
      <c r="BM473" s="778"/>
      <c r="BN473" s="778"/>
      <c r="BO473" s="778"/>
      <c r="BP473" s="778"/>
      <c r="BQ473" s="778"/>
      <c r="BR473" s="778"/>
      <c r="BS473" s="778"/>
      <c r="BT473" s="778"/>
      <c r="BU473" s="778"/>
      <c r="BV473" s="778"/>
      <c r="BW473" s="778"/>
      <c r="BX473" s="778"/>
      <c r="BY473" s="778"/>
      <c r="BZ473" s="778"/>
      <c r="CA473" s="778"/>
      <c r="CB473" s="778"/>
      <c r="CC473" s="778"/>
      <c r="CD473" s="778"/>
      <c r="CE473" s="778"/>
      <c r="CF473" s="778"/>
      <c r="CG473" s="778"/>
      <c r="CH473" s="778"/>
      <c r="CI473" s="778"/>
      <c r="CJ473" s="778"/>
      <c r="CK473" s="778"/>
      <c r="CL473" s="778"/>
      <c r="CM473" s="778"/>
      <c r="CN473" s="778"/>
      <c r="CO473" s="778"/>
      <c r="CP473" s="778"/>
      <c r="CQ473" s="778"/>
      <c r="CR473" s="778"/>
      <c r="CS473" s="778"/>
      <c r="CT473" s="778"/>
      <c r="CU473" s="778"/>
      <c r="CV473" s="778"/>
      <c r="CW473" s="778"/>
      <c r="CX473" s="778"/>
      <c r="CY473" s="778"/>
      <c r="CZ473" s="778"/>
      <c r="DA473" s="778"/>
      <c r="DB473" s="778"/>
      <c r="DC473" s="778"/>
      <c r="DD473" s="778"/>
      <c r="DE473" s="778"/>
      <c r="DF473" s="778"/>
      <c r="DG473" s="778"/>
      <c r="DH473" s="778"/>
      <c r="DI473" s="778"/>
      <c r="DJ473" s="778"/>
      <c r="DK473" s="778"/>
      <c r="DL473" s="778"/>
      <c r="DM473" s="778"/>
      <c r="DN473" s="778"/>
      <c r="DO473" s="778"/>
      <c r="DP473" s="778"/>
      <c r="DQ473" s="778"/>
      <c r="DR473" s="778"/>
      <c r="DS473" s="778"/>
      <c r="DT473" s="779"/>
      <c r="DU473" s="779"/>
      <c r="DV473" s="779"/>
      <c r="DW473" s="779"/>
      <c r="DX473" s="779"/>
      <c r="DY473" s="779"/>
      <c r="DZ473" s="779"/>
      <c r="EA473" s="779"/>
      <c r="EB473" s="779"/>
      <c r="EC473" s="779"/>
      <c r="ED473" s="779"/>
      <c r="EE473" s="779"/>
      <c r="EF473" s="779"/>
      <c r="EG473" s="779"/>
      <c r="EH473" s="779"/>
      <c r="EI473" s="779"/>
      <c r="EJ473" s="779"/>
      <c r="EK473" s="779"/>
      <c r="EL473" s="779"/>
      <c r="EM473" s="779"/>
      <c r="EN473" s="779"/>
      <c r="EO473" s="779"/>
      <c r="EP473" s="779"/>
      <c r="EQ473" s="779"/>
      <c r="ER473" s="779"/>
      <c r="ES473" s="779"/>
      <c r="ET473" s="779"/>
      <c r="EU473" s="779"/>
      <c r="EV473" s="779"/>
      <c r="EW473" s="779"/>
      <c r="EX473" s="779"/>
      <c r="EY473" s="779"/>
      <c r="EZ473" s="779"/>
      <c r="FA473" s="779"/>
      <c r="FB473" s="779"/>
      <c r="FC473" s="779"/>
    </row>
    <row r="474" spans="1:159" ht="22">
      <c r="A474" s="778"/>
      <c r="B474" s="778"/>
      <c r="C474" s="778"/>
      <c r="D474" s="778"/>
      <c r="E474" s="778"/>
      <c r="F474" s="778"/>
      <c r="G474" s="778"/>
      <c r="H474" s="778"/>
      <c r="I474" s="778"/>
      <c r="J474" s="778"/>
      <c r="K474" s="778"/>
      <c r="L474" s="778"/>
      <c r="M474" s="778"/>
      <c r="N474" s="778"/>
      <c r="O474" s="778"/>
      <c r="P474" s="778"/>
      <c r="Q474" s="778"/>
      <c r="R474" s="778"/>
      <c r="S474" s="778"/>
      <c r="T474" s="778"/>
      <c r="U474" s="778"/>
      <c r="V474" s="778"/>
      <c r="W474" s="778"/>
      <c r="X474" s="778"/>
      <c r="Y474" s="778"/>
      <c r="Z474" s="778"/>
      <c r="AA474" s="778"/>
      <c r="AB474" s="778"/>
      <c r="AC474" s="778"/>
      <c r="AD474" s="778"/>
      <c r="AE474" s="778"/>
      <c r="AF474" s="778"/>
      <c r="AG474" s="778"/>
      <c r="AH474" s="778"/>
      <c r="AI474" s="778"/>
      <c r="AJ474" s="778"/>
      <c r="AK474" s="778"/>
      <c r="AL474" s="778"/>
      <c r="AM474" s="778"/>
      <c r="AN474" s="778"/>
      <c r="AO474" s="778"/>
      <c r="AP474" s="778"/>
      <c r="AQ474" s="778"/>
      <c r="AR474" s="778"/>
      <c r="AS474" s="778"/>
      <c r="AT474" s="778"/>
      <c r="AU474" s="778"/>
      <c r="AV474" s="778"/>
      <c r="AW474" s="778"/>
      <c r="AX474" s="778"/>
      <c r="AY474" s="778"/>
      <c r="AZ474" s="778"/>
      <c r="BA474" s="778"/>
      <c r="BB474" s="778"/>
      <c r="BC474" s="778"/>
      <c r="BD474" s="778"/>
      <c r="BE474" s="778"/>
      <c r="BF474" s="778"/>
      <c r="BG474" s="778"/>
      <c r="BH474" s="778"/>
      <c r="BI474" s="778"/>
      <c r="BJ474" s="778"/>
      <c r="BK474" s="778"/>
      <c r="BL474" s="778"/>
      <c r="BM474" s="778"/>
      <c r="BN474" s="778"/>
      <c r="BO474" s="778"/>
      <c r="BP474" s="778"/>
      <c r="BQ474" s="778"/>
      <c r="BR474" s="778"/>
      <c r="BS474" s="778"/>
      <c r="BT474" s="778"/>
      <c r="BU474" s="778"/>
      <c r="BV474" s="778"/>
      <c r="BW474" s="778"/>
      <c r="BX474" s="778"/>
      <c r="BY474" s="778"/>
      <c r="BZ474" s="778"/>
      <c r="CA474" s="778"/>
      <c r="CB474" s="778"/>
      <c r="CC474" s="778"/>
      <c r="CD474" s="778"/>
      <c r="CE474" s="778"/>
      <c r="CF474" s="778"/>
      <c r="CG474" s="778"/>
      <c r="CH474" s="778"/>
      <c r="CI474" s="778"/>
      <c r="CJ474" s="778"/>
      <c r="CK474" s="778"/>
      <c r="CL474" s="778"/>
      <c r="CM474" s="778"/>
      <c r="CN474" s="778"/>
      <c r="CO474" s="778"/>
      <c r="CP474" s="778"/>
      <c r="CQ474" s="778"/>
      <c r="CR474" s="778"/>
      <c r="CS474" s="778"/>
      <c r="CT474" s="778"/>
      <c r="CU474" s="778"/>
      <c r="CV474" s="778"/>
      <c r="CW474" s="778"/>
      <c r="CX474" s="778"/>
      <c r="CY474" s="778"/>
      <c r="CZ474" s="778"/>
      <c r="DA474" s="778"/>
      <c r="DB474" s="778"/>
      <c r="DC474" s="778"/>
      <c r="DD474" s="778"/>
      <c r="DE474" s="778"/>
      <c r="DF474" s="778"/>
      <c r="DG474" s="778"/>
      <c r="DH474" s="778"/>
      <c r="DI474" s="778"/>
      <c r="DJ474" s="778"/>
      <c r="DK474" s="778"/>
      <c r="DL474" s="778"/>
      <c r="DM474" s="778"/>
      <c r="DN474" s="778"/>
      <c r="DO474" s="778"/>
      <c r="DP474" s="778"/>
      <c r="DQ474" s="778"/>
      <c r="DR474" s="778"/>
      <c r="DS474" s="778"/>
      <c r="DT474" s="779"/>
      <c r="DU474" s="779"/>
      <c r="DV474" s="779"/>
      <c r="DW474" s="779"/>
      <c r="DX474" s="779"/>
      <c r="DY474" s="779"/>
      <c r="DZ474" s="779"/>
      <c r="EA474" s="779"/>
      <c r="EB474" s="779"/>
      <c r="EC474" s="779"/>
      <c r="ED474" s="779"/>
      <c r="EE474" s="779"/>
      <c r="EF474" s="779"/>
      <c r="EG474" s="779"/>
      <c r="EH474" s="779"/>
      <c r="EI474" s="779"/>
      <c r="EJ474" s="779"/>
      <c r="EK474" s="779"/>
      <c r="EL474" s="779"/>
      <c r="EM474" s="779"/>
      <c r="EN474" s="779"/>
      <c r="EO474" s="779"/>
      <c r="EP474" s="779"/>
      <c r="EQ474" s="779"/>
      <c r="ER474" s="779"/>
      <c r="ES474" s="779"/>
      <c r="ET474" s="779"/>
      <c r="EU474" s="779"/>
      <c r="EV474" s="779"/>
      <c r="EW474" s="779"/>
      <c r="EX474" s="779"/>
      <c r="EY474" s="779"/>
      <c r="EZ474" s="779"/>
      <c r="FA474" s="779"/>
      <c r="FB474" s="779"/>
      <c r="FC474" s="779"/>
    </row>
    <row r="475" spans="1:159" ht="22">
      <c r="A475" s="778"/>
      <c r="B475" s="778"/>
      <c r="C475" s="778"/>
      <c r="D475" s="778"/>
      <c r="E475" s="778"/>
      <c r="F475" s="778"/>
      <c r="G475" s="778"/>
      <c r="H475" s="778"/>
      <c r="I475" s="778"/>
      <c r="J475" s="778"/>
      <c r="K475" s="778"/>
      <c r="L475" s="778"/>
      <c r="M475" s="778"/>
      <c r="N475" s="778"/>
      <c r="O475" s="778"/>
      <c r="P475" s="778"/>
      <c r="Q475" s="778"/>
      <c r="R475" s="778"/>
      <c r="S475" s="778"/>
      <c r="T475" s="778"/>
      <c r="U475" s="778"/>
      <c r="V475" s="778"/>
      <c r="W475" s="778"/>
      <c r="X475" s="778"/>
      <c r="Y475" s="778"/>
      <c r="Z475" s="778"/>
      <c r="AA475" s="778"/>
      <c r="AB475" s="778"/>
      <c r="AC475" s="778"/>
      <c r="AD475" s="778"/>
      <c r="AE475" s="778"/>
      <c r="AF475" s="778"/>
      <c r="AG475" s="778"/>
      <c r="AH475" s="778"/>
      <c r="AI475" s="778"/>
      <c r="AJ475" s="778"/>
      <c r="AK475" s="778"/>
      <c r="AL475" s="778"/>
      <c r="AM475" s="778"/>
      <c r="AN475" s="778"/>
      <c r="AO475" s="778"/>
      <c r="AP475" s="778"/>
      <c r="AQ475" s="778"/>
      <c r="AR475" s="778"/>
      <c r="AS475" s="778"/>
      <c r="AT475" s="778"/>
      <c r="AU475" s="778"/>
      <c r="AV475" s="778"/>
      <c r="AW475" s="778"/>
      <c r="AX475" s="778"/>
      <c r="AY475" s="778"/>
      <c r="AZ475" s="778"/>
      <c r="BA475" s="778"/>
      <c r="BB475" s="778"/>
      <c r="BC475" s="778"/>
      <c r="BD475" s="778"/>
      <c r="BE475" s="778"/>
      <c r="BF475" s="778"/>
      <c r="BG475" s="778"/>
      <c r="BH475" s="778"/>
      <c r="BI475" s="778"/>
      <c r="BJ475" s="778"/>
      <c r="BK475" s="778"/>
      <c r="BL475" s="778"/>
      <c r="BM475" s="778"/>
      <c r="BN475" s="778"/>
      <c r="BO475" s="778"/>
      <c r="BP475" s="778"/>
      <c r="BQ475" s="778"/>
      <c r="BR475" s="778"/>
      <c r="BS475" s="778"/>
      <c r="BT475" s="778"/>
      <c r="BU475" s="778"/>
      <c r="BV475" s="778"/>
      <c r="BW475" s="778"/>
      <c r="BX475" s="778"/>
      <c r="BY475" s="778"/>
      <c r="BZ475" s="778"/>
      <c r="CA475" s="778"/>
      <c r="CB475" s="778"/>
      <c r="CC475" s="778"/>
      <c r="CD475" s="778"/>
      <c r="CE475" s="778"/>
      <c r="CF475" s="778"/>
      <c r="CG475" s="778"/>
      <c r="CH475" s="778"/>
      <c r="CI475" s="778"/>
      <c r="CJ475" s="778"/>
      <c r="CK475" s="778"/>
      <c r="CL475" s="778"/>
      <c r="CM475" s="778"/>
      <c r="CN475" s="778"/>
      <c r="CO475" s="778"/>
      <c r="CP475" s="778"/>
      <c r="CQ475" s="778"/>
      <c r="CR475" s="778"/>
      <c r="CS475" s="778"/>
      <c r="CT475" s="778"/>
      <c r="CU475" s="778"/>
      <c r="CV475" s="778"/>
      <c r="CW475" s="778"/>
      <c r="CX475" s="778"/>
      <c r="CY475" s="778"/>
      <c r="CZ475" s="778"/>
      <c r="DA475" s="778"/>
      <c r="DB475" s="778"/>
      <c r="DC475" s="778"/>
      <c r="DD475" s="778"/>
      <c r="DE475" s="778"/>
      <c r="DF475" s="778"/>
      <c r="DG475" s="778"/>
      <c r="DH475" s="778"/>
      <c r="DI475" s="778"/>
      <c r="DJ475" s="778"/>
      <c r="DK475" s="778"/>
      <c r="DL475" s="778"/>
      <c r="DM475" s="778"/>
      <c r="DN475" s="778"/>
      <c r="DO475" s="778"/>
      <c r="DP475" s="778"/>
      <c r="DQ475" s="778"/>
      <c r="DR475" s="778"/>
      <c r="DS475" s="778"/>
      <c r="DT475" s="779"/>
      <c r="DU475" s="779"/>
      <c r="DV475" s="779"/>
      <c r="DW475" s="779"/>
      <c r="DX475" s="779"/>
      <c r="DY475" s="779"/>
      <c r="DZ475" s="779"/>
      <c r="EA475" s="779"/>
      <c r="EB475" s="779"/>
      <c r="EC475" s="779"/>
      <c r="ED475" s="779"/>
      <c r="EE475" s="779"/>
      <c r="EF475" s="779"/>
      <c r="EG475" s="779"/>
      <c r="EH475" s="779"/>
      <c r="EI475" s="779"/>
      <c r="EJ475" s="779"/>
      <c r="EK475" s="779"/>
      <c r="EL475" s="779"/>
      <c r="EM475" s="779"/>
      <c r="EN475" s="779"/>
      <c r="EO475" s="779"/>
      <c r="EP475" s="779"/>
      <c r="EQ475" s="779"/>
      <c r="ER475" s="779"/>
      <c r="ES475" s="779"/>
      <c r="ET475" s="779"/>
      <c r="EU475" s="779"/>
      <c r="EV475" s="779"/>
      <c r="EW475" s="779"/>
      <c r="EX475" s="779"/>
      <c r="EY475" s="779"/>
      <c r="EZ475" s="779"/>
      <c r="FA475" s="779"/>
      <c r="FB475" s="779"/>
      <c r="FC475" s="779"/>
    </row>
    <row r="476" spans="1:159" ht="22">
      <c r="A476" s="778"/>
      <c r="B476" s="778"/>
      <c r="C476" s="778"/>
      <c r="D476" s="778"/>
      <c r="E476" s="778"/>
      <c r="F476" s="778"/>
      <c r="G476" s="778"/>
      <c r="H476" s="778"/>
      <c r="I476" s="778"/>
      <c r="J476" s="778"/>
      <c r="K476" s="778"/>
      <c r="L476" s="778"/>
      <c r="M476" s="778"/>
      <c r="N476" s="778"/>
      <c r="O476" s="778"/>
      <c r="P476" s="778"/>
      <c r="Q476" s="778"/>
      <c r="R476" s="778"/>
      <c r="S476" s="778"/>
      <c r="T476" s="778"/>
      <c r="U476" s="778"/>
      <c r="V476" s="778"/>
      <c r="W476" s="778"/>
      <c r="X476" s="778"/>
      <c r="Y476" s="778"/>
      <c r="Z476" s="778"/>
      <c r="AA476" s="778"/>
      <c r="AB476" s="778"/>
      <c r="AC476" s="778"/>
      <c r="AD476" s="778"/>
      <c r="AE476" s="778"/>
      <c r="AF476" s="778"/>
      <c r="AG476" s="778"/>
      <c r="AH476" s="778"/>
      <c r="AI476" s="778"/>
      <c r="AJ476" s="778"/>
      <c r="AK476" s="778"/>
      <c r="AL476" s="778"/>
      <c r="AM476" s="778"/>
      <c r="AN476" s="778"/>
      <c r="AO476" s="778"/>
      <c r="AP476" s="778"/>
      <c r="AQ476" s="778"/>
      <c r="AR476" s="778"/>
      <c r="AS476" s="778"/>
      <c r="AT476" s="778"/>
      <c r="AU476" s="778"/>
      <c r="AV476" s="778"/>
      <c r="AW476" s="778"/>
      <c r="AX476" s="778"/>
      <c r="AY476" s="778"/>
      <c r="AZ476" s="778"/>
      <c r="BA476" s="778"/>
      <c r="BB476" s="778"/>
      <c r="BC476" s="778"/>
      <c r="BD476" s="778"/>
      <c r="BE476" s="778"/>
      <c r="BF476" s="778"/>
      <c r="BG476" s="778"/>
      <c r="BH476" s="778"/>
      <c r="BI476" s="778"/>
      <c r="BJ476" s="778"/>
      <c r="BK476" s="778"/>
      <c r="BL476" s="778"/>
      <c r="BM476" s="778"/>
      <c r="BN476" s="778"/>
      <c r="BO476" s="778"/>
      <c r="BP476" s="778"/>
      <c r="BQ476" s="778"/>
      <c r="BR476" s="778"/>
      <c r="BS476" s="778"/>
      <c r="BT476" s="778"/>
      <c r="BU476" s="778"/>
      <c r="BV476" s="778"/>
      <c r="BW476" s="778"/>
      <c r="BX476" s="778"/>
      <c r="BY476" s="778"/>
      <c r="BZ476" s="778"/>
      <c r="CA476" s="778"/>
      <c r="CB476" s="778"/>
      <c r="CC476" s="778"/>
      <c r="CD476" s="778"/>
      <c r="CE476" s="778"/>
      <c r="CF476" s="778"/>
      <c r="CG476" s="778"/>
      <c r="CH476" s="778"/>
      <c r="CI476" s="778"/>
      <c r="CJ476" s="778"/>
      <c r="CK476" s="778"/>
      <c r="CL476" s="778"/>
      <c r="CM476" s="778"/>
      <c r="CN476" s="778"/>
      <c r="CO476" s="778"/>
      <c r="CP476" s="778"/>
      <c r="CQ476" s="778"/>
      <c r="CR476" s="778"/>
      <c r="CS476" s="778"/>
      <c r="CT476" s="778"/>
      <c r="CU476" s="778"/>
      <c r="CV476" s="778"/>
      <c r="CW476" s="778"/>
      <c r="CX476" s="778"/>
      <c r="CY476" s="778"/>
      <c r="CZ476" s="778"/>
      <c r="DA476" s="778"/>
      <c r="DB476" s="778"/>
      <c r="DC476" s="778"/>
      <c r="DD476" s="778"/>
      <c r="DE476" s="778"/>
      <c r="DF476" s="778"/>
      <c r="DG476" s="778"/>
      <c r="DH476" s="778"/>
      <c r="DI476" s="778"/>
      <c r="DJ476" s="778"/>
      <c r="DK476" s="778"/>
      <c r="DL476" s="778"/>
      <c r="DM476" s="778"/>
      <c r="DN476" s="778"/>
      <c r="DO476" s="778"/>
      <c r="DP476" s="778"/>
      <c r="DQ476" s="778"/>
      <c r="DR476" s="778"/>
      <c r="DS476" s="778"/>
      <c r="DT476" s="779"/>
      <c r="DU476" s="779"/>
      <c r="DV476" s="779"/>
      <c r="DW476" s="779"/>
      <c r="DX476" s="779"/>
      <c r="DY476" s="779"/>
      <c r="DZ476" s="779"/>
      <c r="EA476" s="779"/>
      <c r="EB476" s="779"/>
      <c r="EC476" s="779"/>
      <c r="ED476" s="779"/>
      <c r="EE476" s="779"/>
      <c r="EF476" s="779"/>
      <c r="EG476" s="779"/>
      <c r="EH476" s="779"/>
      <c r="EI476" s="779"/>
      <c r="EJ476" s="779"/>
      <c r="EK476" s="779"/>
      <c r="EL476" s="779"/>
      <c r="EM476" s="779"/>
      <c r="EN476" s="779"/>
      <c r="EO476" s="779"/>
      <c r="EP476" s="779"/>
      <c r="EQ476" s="779"/>
      <c r="ER476" s="779"/>
      <c r="ES476" s="779"/>
      <c r="ET476" s="779"/>
      <c r="EU476" s="779"/>
      <c r="EV476" s="779"/>
      <c r="EW476" s="779"/>
      <c r="EX476" s="779"/>
      <c r="EY476" s="779"/>
      <c r="EZ476" s="779"/>
      <c r="FA476" s="779"/>
      <c r="FB476" s="779"/>
      <c r="FC476" s="779"/>
    </row>
    <row r="477" spans="1:159" ht="22">
      <c r="A477" s="778"/>
      <c r="B477" s="778"/>
      <c r="C477" s="778"/>
      <c r="D477" s="778"/>
      <c r="E477" s="778"/>
      <c r="F477" s="778"/>
      <c r="G477" s="778"/>
      <c r="H477" s="778"/>
      <c r="I477" s="778"/>
      <c r="J477" s="778"/>
      <c r="K477" s="778"/>
      <c r="L477" s="778"/>
      <c r="M477" s="778"/>
      <c r="N477" s="778"/>
      <c r="O477" s="778"/>
      <c r="P477" s="778"/>
      <c r="Q477" s="778"/>
      <c r="R477" s="778"/>
      <c r="S477" s="778"/>
      <c r="T477" s="778"/>
      <c r="U477" s="778"/>
      <c r="V477" s="778"/>
      <c r="W477" s="778"/>
      <c r="X477" s="778"/>
      <c r="Y477" s="778"/>
      <c r="Z477" s="778"/>
      <c r="AA477" s="778"/>
      <c r="AB477" s="778"/>
      <c r="AC477" s="778"/>
      <c r="AD477" s="778"/>
      <c r="AE477" s="778"/>
      <c r="AF477" s="778"/>
      <c r="AG477" s="778"/>
      <c r="AH477" s="778"/>
      <c r="AI477" s="778"/>
      <c r="AJ477" s="778"/>
      <c r="AK477" s="778"/>
      <c r="AL477" s="778"/>
      <c r="AM477" s="778"/>
      <c r="AN477" s="778"/>
      <c r="AO477" s="778"/>
      <c r="AP477" s="778"/>
      <c r="AQ477" s="778"/>
      <c r="AR477" s="778"/>
      <c r="AS477" s="778"/>
      <c r="AT477" s="778"/>
      <c r="AU477" s="778"/>
      <c r="AV477" s="778"/>
      <c r="AW477" s="778"/>
      <c r="AX477" s="778"/>
      <c r="AY477" s="778"/>
      <c r="AZ477" s="778"/>
      <c r="BA477" s="778"/>
      <c r="BB477" s="778"/>
      <c r="BC477" s="778"/>
      <c r="BD477" s="778"/>
      <c r="BE477" s="778"/>
      <c r="BF477" s="778"/>
      <c r="BG477" s="778"/>
      <c r="BH477" s="778"/>
      <c r="BI477" s="778"/>
      <c r="BJ477" s="778"/>
      <c r="BK477" s="778"/>
      <c r="BL477" s="778"/>
      <c r="BM477" s="778"/>
      <c r="BN477" s="778"/>
      <c r="BO477" s="778"/>
      <c r="BP477" s="778"/>
      <c r="BQ477" s="778"/>
      <c r="BR477" s="778"/>
      <c r="BS477" s="778"/>
      <c r="BT477" s="778"/>
      <c r="BU477" s="778"/>
      <c r="BV477" s="778"/>
      <c r="BW477" s="778"/>
      <c r="BX477" s="778"/>
      <c r="BY477" s="778"/>
      <c r="BZ477" s="778"/>
      <c r="CA477" s="778"/>
      <c r="CB477" s="778"/>
      <c r="CC477" s="778"/>
      <c r="CD477" s="778"/>
      <c r="CE477" s="778"/>
      <c r="CF477" s="778"/>
      <c r="CG477" s="778"/>
      <c r="CH477" s="778"/>
      <c r="CI477" s="778"/>
      <c r="CJ477" s="778"/>
      <c r="CK477" s="778"/>
      <c r="CL477" s="778"/>
      <c r="CM477" s="778"/>
      <c r="CN477" s="778"/>
      <c r="CO477" s="778"/>
      <c r="CP477" s="778"/>
      <c r="CQ477" s="778"/>
      <c r="CR477" s="778"/>
      <c r="CS477" s="778"/>
      <c r="CT477" s="778"/>
      <c r="CU477" s="778"/>
      <c r="CV477" s="778"/>
      <c r="CW477" s="778"/>
      <c r="CX477" s="778"/>
      <c r="CY477" s="778"/>
      <c r="CZ477" s="778"/>
      <c r="DA477" s="778"/>
      <c r="DB477" s="778"/>
      <c r="DC477" s="778"/>
      <c r="DD477" s="778"/>
      <c r="DE477" s="778"/>
      <c r="DF477" s="778"/>
      <c r="DG477" s="778"/>
      <c r="DH477" s="778"/>
      <c r="DI477" s="778"/>
      <c r="DJ477" s="778"/>
      <c r="DK477" s="778"/>
      <c r="DL477" s="778"/>
      <c r="DM477" s="778"/>
      <c r="DN477" s="778"/>
      <c r="DO477" s="778"/>
      <c r="DP477" s="778"/>
      <c r="DQ477" s="778"/>
      <c r="DR477" s="778"/>
      <c r="DS477" s="778"/>
      <c r="DT477" s="779"/>
      <c r="DU477" s="779"/>
      <c r="DV477" s="779"/>
      <c r="DW477" s="779"/>
      <c r="DX477" s="779"/>
      <c r="DY477" s="779"/>
      <c r="DZ477" s="779"/>
      <c r="EA477" s="779"/>
      <c r="EB477" s="779"/>
      <c r="EC477" s="779"/>
      <c r="ED477" s="779"/>
      <c r="EE477" s="779"/>
      <c r="EF477" s="779"/>
      <c r="EG477" s="779"/>
      <c r="EH477" s="779"/>
      <c r="EI477" s="779"/>
      <c r="EJ477" s="779"/>
      <c r="EK477" s="779"/>
      <c r="EL477" s="779"/>
      <c r="EM477" s="779"/>
      <c r="EN477" s="779"/>
      <c r="EO477" s="779"/>
      <c r="EP477" s="779"/>
      <c r="EQ477" s="779"/>
      <c r="ER477" s="779"/>
      <c r="ES477" s="779"/>
      <c r="ET477" s="779"/>
      <c r="EU477" s="779"/>
      <c r="EV477" s="779"/>
      <c r="EW477" s="779"/>
      <c r="EX477" s="779"/>
      <c r="EY477" s="779"/>
      <c r="EZ477" s="779"/>
      <c r="FA477" s="779"/>
      <c r="FB477" s="779"/>
      <c r="FC477" s="779"/>
    </row>
    <row r="478" spans="1:159" ht="22">
      <c r="A478" s="778"/>
      <c r="B478" s="778"/>
      <c r="C478" s="778"/>
      <c r="D478" s="778"/>
      <c r="E478" s="778"/>
      <c r="F478" s="778"/>
      <c r="G478" s="778"/>
      <c r="H478" s="778"/>
      <c r="I478" s="778"/>
      <c r="J478" s="778"/>
      <c r="K478" s="778"/>
      <c r="L478" s="778"/>
      <c r="M478" s="778"/>
      <c r="N478" s="778"/>
      <c r="O478" s="778"/>
      <c r="P478" s="778"/>
      <c r="Q478" s="778"/>
      <c r="R478" s="778"/>
      <c r="S478" s="778"/>
      <c r="T478" s="778"/>
      <c r="U478" s="778"/>
      <c r="V478" s="778"/>
      <c r="W478" s="778"/>
      <c r="X478" s="778"/>
      <c r="Y478" s="778"/>
      <c r="Z478" s="778"/>
      <c r="AA478" s="778"/>
      <c r="AB478" s="778"/>
      <c r="AC478" s="778"/>
      <c r="AD478" s="778"/>
      <c r="AE478" s="778"/>
      <c r="AF478" s="778"/>
      <c r="AG478" s="778"/>
      <c r="AH478" s="778"/>
      <c r="AI478" s="778"/>
      <c r="AJ478" s="778"/>
      <c r="AK478" s="778"/>
      <c r="AL478" s="778"/>
      <c r="AM478" s="778"/>
      <c r="AN478" s="778"/>
      <c r="AO478" s="778"/>
      <c r="AP478" s="778"/>
      <c r="AQ478" s="778"/>
      <c r="AR478" s="778"/>
      <c r="AS478" s="778"/>
      <c r="AT478" s="778"/>
      <c r="AU478" s="778"/>
      <c r="AV478" s="778"/>
      <c r="AW478" s="778"/>
      <c r="AX478" s="778"/>
      <c r="AY478" s="778"/>
      <c r="AZ478" s="778"/>
      <c r="BA478" s="778"/>
      <c r="BB478" s="778"/>
      <c r="BC478" s="778"/>
      <c r="BD478" s="778"/>
      <c r="BE478" s="778"/>
      <c r="BF478" s="778"/>
      <c r="BG478" s="778"/>
      <c r="BH478" s="778"/>
      <c r="BI478" s="778"/>
      <c r="BJ478" s="778"/>
      <c r="BK478" s="778"/>
      <c r="BL478" s="778"/>
      <c r="BM478" s="778"/>
      <c r="BN478" s="778"/>
      <c r="BO478" s="778"/>
      <c r="BP478" s="778"/>
      <c r="BQ478" s="778"/>
      <c r="BR478" s="778"/>
      <c r="BS478" s="778"/>
      <c r="BT478" s="778"/>
      <c r="BU478" s="778"/>
      <c r="BV478" s="778"/>
      <c r="BW478" s="778"/>
      <c r="BX478" s="778"/>
      <c r="BY478" s="778"/>
      <c r="BZ478" s="778"/>
      <c r="CA478" s="778"/>
      <c r="CB478" s="778"/>
      <c r="CC478" s="778"/>
      <c r="CD478" s="778"/>
      <c r="CE478" s="778"/>
      <c r="CF478" s="778"/>
      <c r="CG478" s="778"/>
      <c r="CH478" s="778"/>
      <c r="CI478" s="778"/>
      <c r="CJ478" s="778"/>
      <c r="CK478" s="778"/>
      <c r="CL478" s="778"/>
      <c r="CM478" s="778"/>
      <c r="CN478" s="778"/>
      <c r="CO478" s="778"/>
      <c r="CP478" s="778"/>
      <c r="CQ478" s="778"/>
      <c r="CR478" s="778"/>
      <c r="CS478" s="778"/>
      <c r="CT478" s="778"/>
      <c r="CU478" s="778"/>
      <c r="CV478" s="778"/>
      <c r="CW478" s="778"/>
      <c r="CX478" s="778"/>
      <c r="CY478" s="778"/>
      <c r="CZ478" s="778"/>
      <c r="DA478" s="778"/>
      <c r="DB478" s="778"/>
      <c r="DC478" s="778"/>
      <c r="DD478" s="778"/>
      <c r="DE478" s="778"/>
      <c r="DF478" s="778"/>
      <c r="DG478" s="778"/>
      <c r="DH478" s="778"/>
      <c r="DI478" s="778"/>
      <c r="DJ478" s="778"/>
      <c r="DK478" s="778"/>
      <c r="DL478" s="778"/>
      <c r="DM478" s="778"/>
      <c r="DN478" s="778"/>
      <c r="DO478" s="778"/>
      <c r="DP478" s="778"/>
      <c r="DQ478" s="778"/>
      <c r="DR478" s="778"/>
      <c r="DS478" s="778"/>
      <c r="DT478" s="779"/>
      <c r="DU478" s="779"/>
      <c r="DV478" s="779"/>
      <c r="DW478" s="779"/>
      <c r="DX478" s="779"/>
      <c r="DY478" s="779"/>
      <c r="DZ478" s="779"/>
      <c r="EA478" s="779"/>
      <c r="EB478" s="779"/>
      <c r="EC478" s="779"/>
      <c r="ED478" s="779"/>
      <c r="EE478" s="779"/>
      <c r="EF478" s="779"/>
      <c r="EG478" s="779"/>
      <c r="EH478" s="779"/>
      <c r="EI478" s="779"/>
      <c r="EJ478" s="779"/>
      <c r="EK478" s="779"/>
      <c r="EL478" s="779"/>
      <c r="EM478" s="779"/>
      <c r="EN478" s="779"/>
      <c r="EO478" s="779"/>
      <c r="EP478" s="779"/>
      <c r="EQ478" s="779"/>
      <c r="ER478" s="779"/>
      <c r="ES478" s="779"/>
      <c r="ET478" s="779"/>
      <c r="EU478" s="779"/>
      <c r="EV478" s="779"/>
      <c r="EW478" s="779"/>
      <c r="EX478" s="779"/>
      <c r="EY478" s="779"/>
      <c r="EZ478" s="779"/>
      <c r="FA478" s="779"/>
      <c r="FB478" s="779"/>
      <c r="FC478" s="779"/>
    </row>
    <row r="479" spans="1:159" ht="22">
      <c r="A479" s="778"/>
      <c r="B479" s="778"/>
      <c r="C479" s="778"/>
      <c r="D479" s="778"/>
      <c r="E479" s="778"/>
      <c r="F479" s="778"/>
      <c r="G479" s="778"/>
      <c r="H479" s="778"/>
      <c r="I479" s="778"/>
      <c r="J479" s="778"/>
      <c r="K479" s="778"/>
      <c r="L479" s="778"/>
      <c r="M479" s="778"/>
      <c r="N479" s="778"/>
      <c r="O479" s="778"/>
      <c r="P479" s="778"/>
      <c r="Q479" s="778"/>
      <c r="R479" s="778"/>
      <c r="S479" s="778"/>
      <c r="T479" s="778"/>
      <c r="U479" s="778"/>
      <c r="V479" s="778"/>
      <c r="W479" s="778"/>
      <c r="X479" s="778"/>
      <c r="Y479" s="778"/>
      <c r="Z479" s="778"/>
      <c r="AA479" s="778"/>
      <c r="AB479" s="778"/>
      <c r="AC479" s="778"/>
      <c r="AD479" s="778"/>
      <c r="AE479" s="778"/>
      <c r="AF479" s="778"/>
      <c r="AG479" s="778"/>
      <c r="AH479" s="778"/>
      <c r="AI479" s="778"/>
      <c r="AJ479" s="778"/>
      <c r="AK479" s="778"/>
      <c r="AL479" s="778"/>
      <c r="AM479" s="778"/>
      <c r="AN479" s="778"/>
      <c r="AO479" s="778"/>
      <c r="AP479" s="778"/>
      <c r="AQ479" s="778"/>
      <c r="AR479" s="778"/>
      <c r="AS479" s="778"/>
      <c r="AT479" s="778"/>
      <c r="AU479" s="778"/>
      <c r="AV479" s="778"/>
      <c r="AW479" s="778"/>
      <c r="AX479" s="778"/>
      <c r="AY479" s="778"/>
      <c r="AZ479" s="778"/>
      <c r="BA479" s="778"/>
      <c r="BB479" s="778"/>
      <c r="BC479" s="778"/>
      <c r="BD479" s="778"/>
      <c r="BE479" s="778"/>
      <c r="BF479" s="778"/>
      <c r="BG479" s="778"/>
      <c r="BH479" s="778"/>
      <c r="BI479" s="778"/>
      <c r="BJ479" s="778"/>
      <c r="BK479" s="778"/>
      <c r="BL479" s="778"/>
      <c r="BM479" s="778"/>
      <c r="BN479" s="778"/>
      <c r="BO479" s="778"/>
      <c r="BP479" s="778"/>
      <c r="BQ479" s="778"/>
      <c r="BR479" s="778"/>
      <c r="BS479" s="778"/>
      <c r="BT479" s="778"/>
      <c r="BU479" s="778"/>
      <c r="BV479" s="778"/>
      <c r="BW479" s="778"/>
      <c r="BX479" s="778"/>
      <c r="BY479" s="778"/>
      <c r="BZ479" s="778"/>
      <c r="CA479" s="778"/>
      <c r="CB479" s="778"/>
      <c r="CC479" s="778"/>
      <c r="CD479" s="778"/>
      <c r="CE479" s="778"/>
      <c r="CF479" s="778"/>
      <c r="CG479" s="778"/>
      <c r="CH479" s="778"/>
      <c r="CI479" s="778"/>
      <c r="CJ479" s="778"/>
      <c r="CK479" s="778"/>
      <c r="CL479" s="778"/>
      <c r="CM479" s="778"/>
      <c r="CN479" s="778"/>
      <c r="CO479" s="778"/>
      <c r="CP479" s="778"/>
      <c r="CQ479" s="778"/>
      <c r="CR479" s="778"/>
      <c r="CS479" s="778"/>
      <c r="CT479" s="778"/>
      <c r="CU479" s="778"/>
      <c r="CV479" s="778"/>
      <c r="CW479" s="778"/>
      <c r="CX479" s="778"/>
      <c r="CY479" s="778"/>
      <c r="CZ479" s="778"/>
      <c r="DA479" s="778"/>
      <c r="DB479" s="778"/>
      <c r="DC479" s="778"/>
      <c r="DD479" s="778"/>
      <c r="DE479" s="778"/>
      <c r="DF479" s="778"/>
      <c r="DG479" s="778"/>
      <c r="DH479" s="778"/>
      <c r="DI479" s="778"/>
      <c r="DJ479" s="778"/>
      <c r="DK479" s="778"/>
      <c r="DL479" s="778"/>
      <c r="DM479" s="778"/>
      <c r="DN479" s="778"/>
      <c r="DO479" s="778"/>
      <c r="DP479" s="778"/>
      <c r="DQ479" s="778"/>
      <c r="DR479" s="778"/>
      <c r="DS479" s="778"/>
      <c r="DT479" s="779"/>
      <c r="DU479" s="779"/>
      <c r="DV479" s="779"/>
      <c r="DW479" s="779"/>
      <c r="DX479" s="779"/>
      <c r="DY479" s="779"/>
      <c r="DZ479" s="779"/>
      <c r="EA479" s="779"/>
      <c r="EB479" s="779"/>
      <c r="EC479" s="779"/>
      <c r="ED479" s="779"/>
      <c r="EE479" s="779"/>
      <c r="EF479" s="779"/>
      <c r="EG479" s="779"/>
      <c r="EH479" s="779"/>
      <c r="EI479" s="779"/>
      <c r="EJ479" s="779"/>
      <c r="EK479" s="779"/>
      <c r="EL479" s="779"/>
      <c r="EM479" s="779"/>
      <c r="EN479" s="779"/>
      <c r="EO479" s="779"/>
      <c r="EP479" s="779"/>
      <c r="EQ479" s="779"/>
      <c r="ER479" s="779"/>
      <c r="ES479" s="779"/>
      <c r="ET479" s="779"/>
      <c r="EU479" s="779"/>
      <c r="EV479" s="779"/>
      <c r="EW479" s="779"/>
      <c r="EX479" s="779"/>
      <c r="EY479" s="779"/>
      <c r="EZ479" s="779"/>
      <c r="FA479" s="779"/>
      <c r="FB479" s="779"/>
      <c r="FC479" s="779"/>
    </row>
    <row r="480" spans="1:159" ht="22">
      <c r="A480" s="778"/>
      <c r="B480" s="778"/>
      <c r="C480" s="778"/>
      <c r="D480" s="778"/>
      <c r="E480" s="778"/>
      <c r="F480" s="778"/>
      <c r="G480" s="778"/>
      <c r="H480" s="778"/>
      <c r="I480" s="778"/>
      <c r="J480" s="778"/>
      <c r="K480" s="778"/>
      <c r="L480" s="778"/>
      <c r="M480" s="778"/>
      <c r="N480" s="778"/>
      <c r="O480" s="778"/>
      <c r="P480" s="778"/>
      <c r="Q480" s="778"/>
      <c r="R480" s="778"/>
      <c r="S480" s="778"/>
      <c r="T480" s="778"/>
      <c r="U480" s="778"/>
      <c r="V480" s="778"/>
      <c r="W480" s="778"/>
      <c r="X480" s="778"/>
      <c r="Y480" s="778"/>
      <c r="Z480" s="778"/>
      <c r="AA480" s="778"/>
      <c r="AB480" s="778"/>
      <c r="AC480" s="778"/>
      <c r="AD480" s="778"/>
      <c r="AE480" s="778"/>
      <c r="AF480" s="778"/>
      <c r="AG480" s="778"/>
      <c r="AH480" s="778"/>
      <c r="AI480" s="778"/>
      <c r="AJ480" s="778"/>
      <c r="AK480" s="778"/>
      <c r="AL480" s="778"/>
      <c r="AM480" s="778"/>
      <c r="AN480" s="778"/>
      <c r="AO480" s="778"/>
      <c r="AP480" s="778"/>
      <c r="AQ480" s="778"/>
      <c r="AR480" s="778"/>
      <c r="AS480" s="778"/>
      <c r="AT480" s="778"/>
      <c r="AU480" s="778"/>
      <c r="AV480" s="778"/>
      <c r="AW480" s="778"/>
      <c r="AX480" s="778"/>
      <c r="AY480" s="778"/>
      <c r="AZ480" s="778"/>
      <c r="BA480" s="778"/>
      <c r="BB480" s="778"/>
      <c r="BC480" s="778"/>
      <c r="BD480" s="778"/>
      <c r="BE480" s="778"/>
      <c r="BF480" s="778"/>
      <c r="BG480" s="778"/>
      <c r="BH480" s="778"/>
      <c r="BI480" s="778"/>
      <c r="BJ480" s="778"/>
      <c r="BK480" s="778"/>
      <c r="BL480" s="778"/>
      <c r="BM480" s="778"/>
      <c r="BN480" s="778"/>
      <c r="BO480" s="778"/>
      <c r="BP480" s="778"/>
      <c r="BQ480" s="778"/>
      <c r="BR480" s="778"/>
      <c r="BS480" s="778"/>
      <c r="BT480" s="778"/>
      <c r="BU480" s="778"/>
      <c r="BV480" s="778"/>
      <c r="BW480" s="778"/>
      <c r="BX480" s="778"/>
      <c r="BY480" s="778"/>
      <c r="BZ480" s="778"/>
      <c r="CA480" s="778"/>
      <c r="CB480" s="778"/>
      <c r="CC480" s="778"/>
      <c r="CD480" s="778"/>
      <c r="CE480" s="778"/>
      <c r="CF480" s="778"/>
      <c r="CG480" s="778"/>
      <c r="CH480" s="778"/>
      <c r="CI480" s="778"/>
      <c r="CJ480" s="778"/>
      <c r="CK480" s="778"/>
      <c r="CL480" s="778"/>
      <c r="CM480" s="778"/>
      <c r="CN480" s="778"/>
      <c r="CO480" s="778"/>
      <c r="CP480" s="778"/>
      <c r="CQ480" s="778"/>
      <c r="CR480" s="778"/>
      <c r="CS480" s="778"/>
      <c r="CT480" s="778"/>
      <c r="CU480" s="778"/>
      <c r="CV480" s="778"/>
      <c r="CW480" s="778"/>
      <c r="CX480" s="778"/>
      <c r="CY480" s="778"/>
      <c r="CZ480" s="778"/>
      <c r="DA480" s="778"/>
      <c r="DB480" s="778"/>
      <c r="DC480" s="778"/>
      <c r="DD480" s="778"/>
      <c r="DE480" s="778"/>
      <c r="DF480" s="778"/>
      <c r="DG480" s="778"/>
      <c r="DH480" s="778"/>
      <c r="DI480" s="778"/>
      <c r="DJ480" s="778"/>
      <c r="DK480" s="778"/>
      <c r="DL480" s="778"/>
      <c r="DM480" s="778"/>
      <c r="DN480" s="778"/>
      <c r="DO480" s="778"/>
      <c r="DP480" s="778"/>
      <c r="DQ480" s="778"/>
      <c r="DR480" s="778"/>
      <c r="DS480" s="778"/>
      <c r="DT480" s="779"/>
      <c r="DU480" s="779"/>
      <c r="DV480" s="779"/>
      <c r="DW480" s="779"/>
      <c r="DX480" s="779"/>
      <c r="DY480" s="779"/>
      <c r="DZ480" s="779"/>
      <c r="EA480" s="779"/>
      <c r="EB480" s="779"/>
      <c r="EC480" s="779"/>
      <c r="ED480" s="779"/>
      <c r="EE480" s="779"/>
      <c r="EF480" s="779"/>
      <c r="EG480" s="779"/>
      <c r="EH480" s="779"/>
      <c r="EI480" s="779"/>
      <c r="EJ480" s="779"/>
      <c r="EK480" s="779"/>
      <c r="EL480" s="779"/>
      <c r="EM480" s="779"/>
      <c r="EN480" s="779"/>
      <c r="EO480" s="779"/>
      <c r="EP480" s="779"/>
      <c r="EQ480" s="779"/>
      <c r="ER480" s="779"/>
      <c r="ES480" s="779"/>
      <c r="ET480" s="779"/>
      <c r="EU480" s="779"/>
      <c r="EV480" s="779"/>
      <c r="EW480" s="779"/>
      <c r="EX480" s="779"/>
      <c r="EY480" s="779"/>
      <c r="EZ480" s="779"/>
      <c r="FA480" s="779"/>
      <c r="FB480" s="779"/>
      <c r="FC480" s="779"/>
    </row>
    <row r="481" spans="1:159" ht="22">
      <c r="A481" s="778"/>
      <c r="B481" s="778"/>
      <c r="C481" s="778"/>
      <c r="D481" s="778"/>
      <c r="E481" s="778"/>
      <c r="F481" s="778"/>
      <c r="G481" s="778"/>
      <c r="H481" s="778"/>
      <c r="I481" s="778"/>
      <c r="J481" s="778"/>
      <c r="K481" s="778"/>
      <c r="L481" s="778"/>
      <c r="M481" s="778"/>
      <c r="N481" s="778"/>
      <c r="O481" s="778"/>
      <c r="P481" s="778"/>
      <c r="Q481" s="778"/>
      <c r="R481" s="778"/>
      <c r="S481" s="778"/>
      <c r="T481" s="778"/>
      <c r="U481" s="778"/>
      <c r="V481" s="778"/>
      <c r="W481" s="778"/>
      <c r="X481" s="778"/>
      <c r="Y481" s="778"/>
      <c r="Z481" s="778"/>
      <c r="AA481" s="778"/>
      <c r="AB481" s="778"/>
      <c r="AC481" s="778"/>
      <c r="AD481" s="778"/>
      <c r="AE481" s="778"/>
      <c r="AF481" s="778"/>
      <c r="AG481" s="778"/>
      <c r="AH481" s="778"/>
      <c r="AI481" s="778"/>
      <c r="AJ481" s="778"/>
      <c r="AK481" s="778"/>
      <c r="AL481" s="778"/>
      <c r="AM481" s="778"/>
      <c r="AN481" s="778"/>
      <c r="AO481" s="778"/>
      <c r="AP481" s="778"/>
      <c r="AQ481" s="778"/>
      <c r="AR481" s="778"/>
      <c r="AS481" s="778"/>
      <c r="AT481" s="778"/>
      <c r="AU481" s="778"/>
      <c r="AV481" s="778"/>
      <c r="AW481" s="778"/>
      <c r="AX481" s="778"/>
      <c r="AY481" s="778"/>
      <c r="AZ481" s="778"/>
      <c r="BA481" s="778"/>
      <c r="BB481" s="778"/>
      <c r="BC481" s="778"/>
      <c r="BD481" s="778"/>
      <c r="BE481" s="778"/>
      <c r="BF481" s="778"/>
      <c r="BG481" s="778"/>
      <c r="BH481" s="778"/>
      <c r="BI481" s="778"/>
      <c r="BJ481" s="778"/>
      <c r="BK481" s="778"/>
      <c r="BL481" s="778"/>
      <c r="BM481" s="778"/>
      <c r="BN481" s="778"/>
      <c r="BO481" s="778"/>
      <c r="BP481" s="778"/>
      <c r="BQ481" s="778"/>
      <c r="BR481" s="778"/>
      <c r="BS481" s="778"/>
      <c r="BT481" s="778"/>
      <c r="BU481" s="778"/>
      <c r="BV481" s="778"/>
      <c r="BW481" s="778"/>
      <c r="BX481" s="778"/>
      <c r="BY481" s="778"/>
      <c r="BZ481" s="778"/>
      <c r="CA481" s="778"/>
      <c r="CB481" s="778"/>
      <c r="CC481" s="778"/>
      <c r="CD481" s="778"/>
      <c r="CE481" s="778"/>
      <c r="CF481" s="778"/>
      <c r="CG481" s="778"/>
      <c r="CH481" s="778"/>
      <c r="CI481" s="778"/>
      <c r="CJ481" s="778"/>
      <c r="CK481" s="778"/>
      <c r="CL481" s="778"/>
      <c r="CM481" s="778"/>
      <c r="CN481" s="778"/>
      <c r="CO481" s="778"/>
      <c r="CP481" s="778"/>
      <c r="CQ481" s="778"/>
      <c r="CR481" s="778"/>
      <c r="CS481" s="778"/>
      <c r="CT481" s="778"/>
      <c r="CU481" s="778"/>
      <c r="CV481" s="778"/>
      <c r="CW481" s="778"/>
      <c r="CX481" s="778"/>
      <c r="CY481" s="778"/>
      <c r="CZ481" s="778"/>
      <c r="DA481" s="778"/>
      <c r="DB481" s="778"/>
      <c r="DC481" s="778"/>
      <c r="DD481" s="778"/>
      <c r="DE481" s="778"/>
      <c r="DF481" s="778"/>
      <c r="DG481" s="778"/>
      <c r="DH481" s="778"/>
      <c r="DI481" s="778"/>
      <c r="DJ481" s="778"/>
      <c r="DK481" s="778"/>
      <c r="DL481" s="778"/>
      <c r="DM481" s="778"/>
      <c r="DN481" s="778"/>
      <c r="DO481" s="778"/>
      <c r="DP481" s="778"/>
      <c r="DQ481" s="778"/>
      <c r="DR481" s="778"/>
      <c r="DS481" s="778"/>
      <c r="DT481" s="779"/>
      <c r="DU481" s="779"/>
      <c r="DV481" s="779"/>
      <c r="DW481" s="779"/>
      <c r="DX481" s="779"/>
      <c r="DY481" s="779"/>
      <c r="DZ481" s="779"/>
      <c r="EA481" s="779"/>
      <c r="EB481" s="779"/>
      <c r="EC481" s="779"/>
      <c r="ED481" s="779"/>
      <c r="EE481" s="779"/>
      <c r="EF481" s="779"/>
      <c r="EG481" s="779"/>
      <c r="EH481" s="779"/>
      <c r="EI481" s="779"/>
      <c r="EJ481" s="779"/>
      <c r="EK481" s="779"/>
      <c r="EL481" s="779"/>
      <c r="EM481" s="779"/>
      <c r="EN481" s="779"/>
      <c r="EO481" s="779"/>
      <c r="EP481" s="779"/>
      <c r="EQ481" s="779"/>
      <c r="ER481" s="779"/>
      <c r="ES481" s="779"/>
      <c r="ET481" s="779"/>
      <c r="EU481" s="779"/>
      <c r="EV481" s="779"/>
      <c r="EW481" s="779"/>
      <c r="EX481" s="779"/>
      <c r="EY481" s="779"/>
      <c r="EZ481" s="779"/>
      <c r="FA481" s="779"/>
      <c r="FB481" s="779"/>
      <c r="FC481" s="779"/>
    </row>
    <row r="482" spans="1:159" ht="22">
      <c r="A482" s="778"/>
      <c r="B482" s="778"/>
      <c r="C482" s="778"/>
      <c r="D482" s="778"/>
      <c r="E482" s="778"/>
      <c r="F482" s="778"/>
      <c r="G482" s="778"/>
      <c r="H482" s="778"/>
      <c r="I482" s="778"/>
      <c r="J482" s="778"/>
      <c r="K482" s="778"/>
      <c r="L482" s="778"/>
      <c r="M482" s="778"/>
      <c r="N482" s="778"/>
      <c r="O482" s="778"/>
      <c r="P482" s="778"/>
      <c r="Q482" s="778"/>
      <c r="R482" s="778"/>
      <c r="S482" s="778"/>
      <c r="T482" s="778"/>
      <c r="U482" s="778"/>
      <c r="V482" s="778"/>
      <c r="W482" s="778"/>
      <c r="X482" s="778"/>
      <c r="Y482" s="778"/>
      <c r="Z482" s="778"/>
      <c r="AA482" s="778"/>
      <c r="AB482" s="778"/>
      <c r="AC482" s="778"/>
      <c r="AD482" s="778"/>
      <c r="AE482" s="778"/>
      <c r="AF482" s="778"/>
      <c r="AG482" s="778"/>
      <c r="AH482" s="778"/>
      <c r="AI482" s="778"/>
      <c r="AJ482" s="778"/>
      <c r="AK482" s="778"/>
      <c r="AL482" s="778"/>
      <c r="AM482" s="778"/>
      <c r="AN482" s="778"/>
      <c r="AO482" s="778"/>
      <c r="AP482" s="778"/>
      <c r="AQ482" s="778"/>
      <c r="AR482" s="778"/>
      <c r="AS482" s="778"/>
      <c r="AT482" s="778"/>
      <c r="AU482" s="778"/>
      <c r="AV482" s="778"/>
      <c r="AW482" s="778"/>
      <c r="AX482" s="778"/>
      <c r="AY482" s="778"/>
      <c r="AZ482" s="778"/>
      <c r="BA482" s="778"/>
      <c r="BB482" s="778"/>
      <c r="BC482" s="778"/>
      <c r="BD482" s="778"/>
      <c r="BE482" s="778"/>
      <c r="BF482" s="778"/>
      <c r="BG482" s="778"/>
      <c r="BH482" s="778"/>
      <c r="BI482" s="778"/>
      <c r="BJ482" s="778"/>
      <c r="BK482" s="778"/>
      <c r="BL482" s="778"/>
      <c r="BM482" s="778"/>
      <c r="BN482" s="778"/>
      <c r="BO482" s="778"/>
      <c r="BP482" s="778"/>
      <c r="BQ482" s="778"/>
      <c r="BR482" s="778"/>
      <c r="BS482" s="778"/>
      <c r="BT482" s="778"/>
      <c r="BU482" s="778"/>
      <c r="BV482" s="778"/>
      <c r="BW482" s="778"/>
      <c r="BX482" s="778"/>
      <c r="BY482" s="778"/>
      <c r="BZ482" s="778"/>
      <c r="CA482" s="778"/>
      <c r="CB482" s="778"/>
      <c r="CC482" s="778"/>
      <c r="CD482" s="778"/>
      <c r="CE482" s="778"/>
      <c r="CF482" s="778"/>
      <c r="CG482" s="778"/>
      <c r="CH482" s="778"/>
      <c r="CI482" s="778"/>
      <c r="CJ482" s="778"/>
      <c r="CK482" s="778"/>
      <c r="CL482" s="778"/>
      <c r="CM482" s="778"/>
      <c r="CN482" s="778"/>
      <c r="CO482" s="778"/>
      <c r="CP482" s="778"/>
      <c r="CQ482" s="778"/>
      <c r="CR482" s="778"/>
      <c r="CS482" s="778"/>
      <c r="CT482" s="778"/>
      <c r="CU482" s="778"/>
      <c r="CV482" s="778"/>
      <c r="CW482" s="778"/>
      <c r="CX482" s="778"/>
      <c r="CY482" s="778"/>
      <c r="CZ482" s="778"/>
      <c r="DA482" s="778"/>
      <c r="DB482" s="778"/>
      <c r="DC482" s="778"/>
      <c r="DD482" s="778"/>
      <c r="DE482" s="778"/>
      <c r="DF482" s="778"/>
      <c r="DG482" s="778"/>
      <c r="DH482" s="778"/>
      <c r="DI482" s="778"/>
      <c r="DJ482" s="778"/>
      <c r="DK482" s="778"/>
      <c r="DL482" s="778"/>
      <c r="DM482" s="778"/>
      <c r="DN482" s="778"/>
      <c r="DO482" s="778"/>
      <c r="DP482" s="778"/>
      <c r="DQ482" s="778"/>
      <c r="DR482" s="778"/>
      <c r="DS482" s="778"/>
      <c r="DT482" s="779"/>
      <c r="DU482" s="779"/>
      <c r="DV482" s="779"/>
      <c r="DW482" s="779"/>
      <c r="DX482" s="779"/>
      <c r="DY482" s="779"/>
      <c r="DZ482" s="779"/>
      <c r="EA482" s="779"/>
      <c r="EB482" s="779"/>
      <c r="EC482" s="779"/>
      <c r="ED482" s="779"/>
      <c r="EE482" s="779"/>
      <c r="EF482" s="779"/>
      <c r="EG482" s="779"/>
      <c r="EH482" s="779"/>
      <c r="EI482" s="779"/>
      <c r="EJ482" s="779"/>
      <c r="EK482" s="779"/>
      <c r="EL482" s="779"/>
      <c r="EM482" s="779"/>
      <c r="EN482" s="779"/>
      <c r="EO482" s="779"/>
      <c r="EP482" s="779"/>
      <c r="EQ482" s="779"/>
      <c r="ER482" s="779"/>
      <c r="ES482" s="779"/>
      <c r="ET482" s="779"/>
      <c r="EU482" s="779"/>
      <c r="EV482" s="779"/>
      <c r="EW482" s="779"/>
      <c r="EX482" s="779"/>
      <c r="EY482" s="779"/>
      <c r="EZ482" s="779"/>
      <c r="FA482" s="779"/>
      <c r="FB482" s="779"/>
      <c r="FC482" s="779"/>
    </row>
    <row r="483" spans="1:159" ht="22">
      <c r="A483" s="778"/>
      <c r="B483" s="778"/>
      <c r="C483" s="778"/>
      <c r="D483" s="778"/>
      <c r="E483" s="778"/>
      <c r="F483" s="778"/>
      <c r="G483" s="778"/>
      <c r="H483" s="778"/>
      <c r="I483" s="778"/>
      <c r="J483" s="778"/>
      <c r="K483" s="778"/>
      <c r="L483" s="778"/>
      <c r="M483" s="778"/>
      <c r="N483" s="778"/>
      <c r="O483" s="778"/>
      <c r="P483" s="778"/>
      <c r="Q483" s="778"/>
      <c r="R483" s="778"/>
      <c r="S483" s="778"/>
      <c r="T483" s="778"/>
      <c r="U483" s="778"/>
      <c r="V483" s="778"/>
      <c r="W483" s="778"/>
      <c r="X483" s="778"/>
      <c r="Y483" s="778"/>
      <c r="Z483" s="778"/>
      <c r="AA483" s="778"/>
      <c r="AB483" s="778"/>
      <c r="AC483" s="778"/>
      <c r="AD483" s="778"/>
      <c r="AE483" s="778"/>
      <c r="AF483" s="778"/>
      <c r="AG483" s="778"/>
      <c r="AH483" s="778"/>
      <c r="AI483" s="778"/>
      <c r="AJ483" s="778"/>
      <c r="AK483" s="778"/>
      <c r="AL483" s="778"/>
      <c r="AM483" s="778"/>
      <c r="AN483" s="778"/>
      <c r="AO483" s="778"/>
      <c r="AP483" s="778"/>
      <c r="AQ483" s="778"/>
      <c r="AR483" s="778"/>
      <c r="AS483" s="778"/>
      <c r="AT483" s="778"/>
      <c r="AU483" s="778"/>
      <c r="AV483" s="778"/>
      <c r="AW483" s="778"/>
      <c r="AX483" s="778"/>
      <c r="AY483" s="778"/>
      <c r="AZ483" s="778"/>
      <c r="BA483" s="778"/>
      <c r="BB483" s="778"/>
      <c r="BC483" s="778"/>
      <c r="BD483" s="778"/>
      <c r="BE483" s="778"/>
      <c r="BF483" s="778"/>
      <c r="BG483" s="778"/>
      <c r="BH483" s="778"/>
      <c r="BI483" s="778"/>
      <c r="BJ483" s="778"/>
      <c r="BK483" s="778"/>
      <c r="BL483" s="778"/>
      <c r="BM483" s="778"/>
      <c r="BN483" s="778"/>
      <c r="BO483" s="778"/>
      <c r="BP483" s="778"/>
      <c r="BQ483" s="778"/>
      <c r="BR483" s="778"/>
      <c r="BS483" s="778"/>
      <c r="BT483" s="778"/>
      <c r="BU483" s="778"/>
      <c r="BV483" s="778"/>
      <c r="BW483" s="778"/>
      <c r="BX483" s="778"/>
      <c r="BY483" s="778"/>
      <c r="BZ483" s="778"/>
      <c r="CA483" s="778"/>
      <c r="CB483" s="778"/>
      <c r="CC483" s="778"/>
      <c r="CD483" s="778"/>
      <c r="CE483" s="778"/>
      <c r="CF483" s="778"/>
      <c r="CG483" s="778"/>
      <c r="CH483" s="778"/>
      <c r="CI483" s="778"/>
      <c r="CJ483" s="778"/>
      <c r="CK483" s="778"/>
      <c r="CL483" s="778"/>
      <c r="CM483" s="778"/>
      <c r="CN483" s="778"/>
      <c r="CO483" s="778"/>
      <c r="CP483" s="778"/>
      <c r="CQ483" s="778"/>
      <c r="CR483" s="778"/>
      <c r="CS483" s="778"/>
      <c r="CT483" s="778"/>
      <c r="CU483" s="778"/>
      <c r="CV483" s="778"/>
      <c r="CW483" s="778"/>
      <c r="CX483" s="778"/>
      <c r="CY483" s="778"/>
      <c r="CZ483" s="778"/>
      <c r="DA483" s="778"/>
      <c r="DB483" s="778"/>
      <c r="DC483" s="778"/>
      <c r="DD483" s="778"/>
      <c r="DE483" s="778"/>
      <c r="DF483" s="778"/>
      <c r="DG483" s="778"/>
      <c r="DH483" s="778"/>
      <c r="DI483" s="778"/>
      <c r="DJ483" s="778"/>
      <c r="DK483" s="778"/>
      <c r="DL483" s="778"/>
      <c r="DM483" s="778"/>
      <c r="DN483" s="778"/>
      <c r="DO483" s="778"/>
      <c r="DP483" s="778"/>
      <c r="DQ483" s="778"/>
      <c r="DR483" s="778"/>
      <c r="DS483" s="778"/>
      <c r="DT483" s="779"/>
      <c r="DU483" s="779"/>
      <c r="DV483" s="779"/>
      <c r="DW483" s="779"/>
      <c r="DX483" s="779"/>
      <c r="DY483" s="779"/>
      <c r="DZ483" s="779"/>
      <c r="EA483" s="779"/>
      <c r="EB483" s="779"/>
      <c r="EC483" s="779"/>
      <c r="ED483" s="779"/>
      <c r="EE483" s="779"/>
      <c r="EF483" s="779"/>
      <c r="EG483" s="779"/>
      <c r="EH483" s="779"/>
      <c r="EI483" s="779"/>
      <c r="EJ483" s="779"/>
      <c r="EK483" s="779"/>
      <c r="EL483" s="779"/>
      <c r="EM483" s="779"/>
      <c r="EN483" s="779"/>
      <c r="EO483" s="779"/>
      <c r="EP483" s="779"/>
      <c r="EQ483" s="779"/>
      <c r="ER483" s="779"/>
      <c r="ES483" s="779"/>
      <c r="ET483" s="779"/>
      <c r="EU483" s="779"/>
      <c r="EV483" s="779"/>
      <c r="EW483" s="779"/>
      <c r="EX483" s="779"/>
      <c r="EY483" s="779"/>
      <c r="EZ483" s="779"/>
      <c r="FA483" s="779"/>
      <c r="FB483" s="779"/>
      <c r="FC483" s="779"/>
    </row>
    <row r="484" spans="1:159" ht="22">
      <c r="A484" s="778"/>
      <c r="B484" s="778"/>
      <c r="C484" s="778"/>
      <c r="D484" s="778"/>
      <c r="E484" s="778"/>
      <c r="F484" s="778"/>
      <c r="G484" s="778"/>
      <c r="H484" s="778"/>
      <c r="I484" s="778"/>
      <c r="J484" s="778"/>
      <c r="K484" s="778"/>
      <c r="L484" s="778"/>
      <c r="M484" s="778"/>
      <c r="N484" s="778"/>
      <c r="O484" s="778"/>
      <c r="P484" s="778"/>
      <c r="Q484" s="778"/>
      <c r="R484" s="778"/>
      <c r="S484" s="778"/>
      <c r="T484" s="778"/>
      <c r="U484" s="778"/>
      <c r="V484" s="778"/>
      <c r="W484" s="778"/>
      <c r="X484" s="778"/>
      <c r="Y484" s="778"/>
      <c r="Z484" s="778"/>
      <c r="AA484" s="778"/>
      <c r="AB484" s="778"/>
      <c r="AC484" s="778"/>
      <c r="AD484" s="778"/>
      <c r="AE484" s="778"/>
      <c r="AF484" s="778"/>
      <c r="AG484" s="778"/>
      <c r="AH484" s="778"/>
      <c r="AI484" s="778"/>
      <c r="AJ484" s="778"/>
      <c r="AK484" s="778"/>
      <c r="AL484" s="778"/>
      <c r="AM484" s="778"/>
      <c r="AN484" s="778"/>
      <c r="AO484" s="778"/>
      <c r="AP484" s="778"/>
      <c r="AQ484" s="778"/>
      <c r="AR484" s="778"/>
      <c r="AS484" s="778"/>
      <c r="AT484" s="778"/>
      <c r="AU484" s="778"/>
      <c r="AV484" s="778"/>
      <c r="AW484" s="778"/>
      <c r="AX484" s="778"/>
      <c r="AY484" s="778"/>
      <c r="AZ484" s="778"/>
      <c r="BA484" s="778"/>
      <c r="BB484" s="778"/>
      <c r="BC484" s="778"/>
      <c r="BD484" s="778"/>
      <c r="BE484" s="778"/>
      <c r="BF484" s="778"/>
      <c r="BG484" s="778"/>
      <c r="BH484" s="778"/>
      <c r="BI484" s="778"/>
      <c r="BJ484" s="778"/>
      <c r="BK484" s="778"/>
      <c r="BL484" s="778"/>
      <c r="BM484" s="778"/>
      <c r="BN484" s="778"/>
      <c r="BO484" s="778"/>
      <c r="BP484" s="778"/>
      <c r="BQ484" s="778"/>
      <c r="BR484" s="778"/>
      <c r="BS484" s="778"/>
      <c r="BT484" s="778"/>
      <c r="BU484" s="778"/>
      <c r="BV484" s="778"/>
      <c r="BW484" s="778"/>
      <c r="BX484" s="778"/>
      <c r="BY484" s="778"/>
      <c r="BZ484" s="778"/>
      <c r="CA484" s="778"/>
      <c r="CB484" s="778"/>
      <c r="CC484" s="778"/>
      <c r="CD484" s="778"/>
      <c r="CE484" s="778"/>
      <c r="CF484" s="778"/>
      <c r="CG484" s="778"/>
      <c r="CH484" s="778"/>
      <c r="CI484" s="778"/>
      <c r="CJ484" s="778"/>
      <c r="CK484" s="778"/>
      <c r="CL484" s="778"/>
      <c r="CM484" s="778"/>
      <c r="CN484" s="778"/>
      <c r="CO484" s="778"/>
      <c r="CP484" s="778"/>
      <c r="CQ484" s="778"/>
      <c r="CR484" s="778"/>
      <c r="CS484" s="778"/>
      <c r="CT484" s="778"/>
      <c r="CU484" s="778"/>
      <c r="CV484" s="778"/>
      <c r="CW484" s="778"/>
      <c r="CX484" s="778"/>
      <c r="CY484" s="778"/>
      <c r="CZ484" s="778"/>
      <c r="DA484" s="778"/>
      <c r="DB484" s="778"/>
      <c r="DC484" s="778"/>
      <c r="DD484" s="778"/>
      <c r="DE484" s="778"/>
      <c r="DF484" s="778"/>
      <c r="DG484" s="778"/>
      <c r="DH484" s="778"/>
      <c r="DI484" s="778"/>
      <c r="DJ484" s="778"/>
      <c r="DK484" s="778"/>
      <c r="DL484" s="778"/>
      <c r="DM484" s="778"/>
      <c r="DN484" s="778"/>
      <c r="DO484" s="778"/>
      <c r="DP484" s="778"/>
      <c r="DQ484" s="778"/>
      <c r="DR484" s="778"/>
      <c r="DS484" s="778"/>
      <c r="DT484" s="779"/>
      <c r="DU484" s="779"/>
      <c r="DV484" s="779"/>
      <c r="DW484" s="779"/>
      <c r="DX484" s="779"/>
      <c r="DY484" s="779"/>
      <c r="DZ484" s="779"/>
      <c r="EA484" s="779"/>
      <c r="EB484" s="779"/>
      <c r="EC484" s="779"/>
      <c r="ED484" s="779"/>
      <c r="EE484" s="779"/>
      <c r="EF484" s="779"/>
      <c r="EG484" s="779"/>
      <c r="EH484" s="779"/>
      <c r="EI484" s="779"/>
      <c r="EJ484" s="779"/>
      <c r="EK484" s="779"/>
      <c r="EL484" s="779"/>
      <c r="EM484" s="779"/>
      <c r="EN484" s="779"/>
      <c r="EO484" s="779"/>
      <c r="EP484" s="779"/>
      <c r="EQ484" s="779"/>
      <c r="ER484" s="779"/>
      <c r="ES484" s="779"/>
      <c r="ET484" s="779"/>
      <c r="EU484" s="779"/>
      <c r="EV484" s="779"/>
      <c r="EW484" s="779"/>
      <c r="EX484" s="779"/>
      <c r="EY484" s="779"/>
      <c r="EZ484" s="779"/>
      <c r="FA484" s="779"/>
      <c r="FB484" s="779"/>
      <c r="FC484" s="779"/>
    </row>
    <row r="485" spans="1:159" ht="22">
      <c r="A485" s="778"/>
      <c r="B485" s="778"/>
      <c r="C485" s="778"/>
      <c r="D485" s="778"/>
      <c r="E485" s="778"/>
      <c r="F485" s="778"/>
      <c r="G485" s="778"/>
      <c r="H485" s="778"/>
      <c r="I485" s="778"/>
      <c r="J485" s="778"/>
      <c r="K485" s="778"/>
      <c r="L485" s="778"/>
      <c r="M485" s="778"/>
      <c r="N485" s="778"/>
      <c r="O485" s="778"/>
      <c r="P485" s="778"/>
      <c r="Q485" s="778"/>
      <c r="R485" s="778"/>
      <c r="S485" s="778"/>
      <c r="T485" s="778"/>
      <c r="U485" s="778"/>
      <c r="V485" s="778"/>
      <c r="W485" s="778"/>
      <c r="X485" s="778"/>
      <c r="Y485" s="778"/>
      <c r="Z485" s="778"/>
      <c r="AA485" s="778"/>
      <c r="AB485" s="778"/>
      <c r="AC485" s="778"/>
      <c r="AD485" s="778"/>
      <c r="AE485" s="778"/>
      <c r="AF485" s="778"/>
      <c r="AG485" s="778"/>
      <c r="AH485" s="778"/>
      <c r="AI485" s="778"/>
      <c r="AJ485" s="778"/>
      <c r="AK485" s="778"/>
      <c r="AL485" s="778"/>
      <c r="AM485" s="778"/>
      <c r="AN485" s="778"/>
      <c r="AO485" s="778"/>
      <c r="AP485" s="778"/>
      <c r="AQ485" s="778"/>
      <c r="AR485" s="778"/>
      <c r="AS485" s="778"/>
      <c r="AT485" s="778"/>
      <c r="AU485" s="778"/>
      <c r="AV485" s="778"/>
      <c r="AW485" s="778"/>
      <c r="AX485" s="778"/>
      <c r="AY485" s="778"/>
      <c r="AZ485" s="778"/>
      <c r="BA485" s="778"/>
      <c r="BB485" s="778"/>
      <c r="BC485" s="778"/>
      <c r="BD485" s="778"/>
      <c r="BE485" s="778"/>
      <c r="BF485" s="778"/>
      <c r="BG485" s="778"/>
      <c r="BH485" s="778"/>
      <c r="BI485" s="778"/>
      <c r="BJ485" s="778"/>
      <c r="BK485" s="778"/>
      <c r="BL485" s="778"/>
      <c r="BM485" s="778"/>
      <c r="BN485" s="778"/>
      <c r="BO485" s="778"/>
      <c r="BP485" s="778"/>
      <c r="BQ485" s="778"/>
      <c r="BR485" s="778"/>
      <c r="BS485" s="778"/>
      <c r="BT485" s="778"/>
      <c r="BU485" s="778"/>
      <c r="BV485" s="778"/>
      <c r="BW485" s="778"/>
      <c r="BX485" s="778"/>
      <c r="BY485" s="778"/>
      <c r="BZ485" s="778"/>
      <c r="CA485" s="778"/>
      <c r="CB485" s="778"/>
      <c r="CC485" s="778"/>
      <c r="CD485" s="778"/>
      <c r="CE485" s="778"/>
      <c r="CF485" s="778"/>
      <c r="CG485" s="778"/>
      <c r="CH485" s="778"/>
      <c r="CI485" s="778"/>
      <c r="CJ485" s="778"/>
      <c r="CK485" s="778"/>
      <c r="CL485" s="778"/>
      <c r="CM485" s="778"/>
      <c r="CN485" s="778"/>
      <c r="CO485" s="778"/>
      <c r="CP485" s="778"/>
      <c r="CQ485" s="778"/>
      <c r="CR485" s="778"/>
      <c r="CS485" s="778"/>
      <c r="CT485" s="778"/>
      <c r="CU485" s="778"/>
      <c r="CV485" s="778"/>
      <c r="CW485" s="778"/>
      <c r="CX485" s="778"/>
      <c r="CY485" s="778"/>
      <c r="CZ485" s="778"/>
      <c r="DA485" s="778"/>
      <c r="DB485" s="778"/>
      <c r="DC485" s="778"/>
      <c r="DD485" s="778"/>
      <c r="DE485" s="778"/>
      <c r="DF485" s="778"/>
      <c r="DG485" s="778"/>
      <c r="DH485" s="778"/>
      <c r="DI485" s="778"/>
      <c r="DJ485" s="778"/>
      <c r="DK485" s="778"/>
      <c r="DL485" s="778"/>
      <c r="DM485" s="778"/>
      <c r="DN485" s="778"/>
      <c r="DO485" s="778"/>
      <c r="DP485" s="778"/>
      <c r="DQ485" s="778"/>
      <c r="DR485" s="778"/>
      <c r="DS485" s="778"/>
      <c r="DT485" s="779"/>
      <c r="DU485" s="779"/>
      <c r="DV485" s="779"/>
      <c r="DW485" s="779"/>
      <c r="DX485" s="779"/>
      <c r="DY485" s="779"/>
      <c r="DZ485" s="779"/>
      <c r="EA485" s="779"/>
      <c r="EB485" s="779"/>
      <c r="EC485" s="779"/>
      <c r="ED485" s="779"/>
      <c r="EE485" s="779"/>
      <c r="EF485" s="779"/>
      <c r="EG485" s="779"/>
      <c r="EH485" s="779"/>
      <c r="EI485" s="779"/>
      <c r="EJ485" s="779"/>
      <c r="EK485" s="779"/>
      <c r="EL485" s="779"/>
      <c r="EM485" s="779"/>
      <c r="EN485" s="779"/>
      <c r="EO485" s="779"/>
      <c r="EP485" s="779"/>
      <c r="EQ485" s="779"/>
      <c r="ER485" s="779"/>
      <c r="ES485" s="779"/>
      <c r="ET485" s="779"/>
      <c r="EU485" s="779"/>
      <c r="EV485" s="779"/>
      <c r="EW485" s="779"/>
      <c r="EX485" s="779"/>
      <c r="EY485" s="779"/>
      <c r="EZ485" s="779"/>
      <c r="FA485" s="779"/>
      <c r="FB485" s="779"/>
      <c r="FC485" s="779"/>
    </row>
    <row r="486" spans="1:159" ht="22">
      <c r="A486" s="778"/>
      <c r="B486" s="778"/>
      <c r="C486" s="778"/>
      <c r="D486" s="778"/>
      <c r="E486" s="778"/>
      <c r="F486" s="778"/>
      <c r="G486" s="778"/>
      <c r="H486" s="778"/>
      <c r="I486" s="778"/>
      <c r="J486" s="778"/>
      <c r="K486" s="778"/>
      <c r="L486" s="778"/>
      <c r="M486" s="778"/>
      <c r="N486" s="778"/>
      <c r="O486" s="778"/>
      <c r="P486" s="778"/>
      <c r="Q486" s="778"/>
      <c r="R486" s="778"/>
      <c r="S486" s="778"/>
      <c r="T486" s="778"/>
      <c r="U486" s="778"/>
      <c r="V486" s="778"/>
      <c r="W486" s="778"/>
      <c r="X486" s="778"/>
      <c r="Y486" s="778"/>
      <c r="Z486" s="778"/>
      <c r="AA486" s="778"/>
      <c r="AB486" s="778"/>
      <c r="AC486" s="778"/>
      <c r="AD486" s="778"/>
      <c r="AE486" s="778"/>
      <c r="AF486" s="778"/>
      <c r="AG486" s="778"/>
      <c r="AH486" s="778"/>
      <c r="AI486" s="778"/>
      <c r="AJ486" s="778"/>
      <c r="AK486" s="778"/>
      <c r="AL486" s="778"/>
      <c r="AM486" s="778"/>
      <c r="AN486" s="778"/>
      <c r="AO486" s="778"/>
      <c r="AP486" s="778"/>
      <c r="AQ486" s="778"/>
      <c r="AR486" s="778"/>
      <c r="AS486" s="778"/>
      <c r="AT486" s="778"/>
      <c r="AU486" s="778"/>
      <c r="AV486" s="778"/>
      <c r="AW486" s="778"/>
      <c r="AX486" s="778"/>
      <c r="AY486" s="778"/>
      <c r="AZ486" s="778"/>
      <c r="BA486" s="778"/>
      <c r="BB486" s="778"/>
      <c r="BC486" s="778"/>
      <c r="BD486" s="778"/>
      <c r="BE486" s="778"/>
      <c r="BF486" s="778"/>
      <c r="BG486" s="778"/>
      <c r="BH486" s="778"/>
      <c r="BI486" s="778"/>
      <c r="BJ486" s="778"/>
      <c r="BK486" s="778"/>
      <c r="BL486" s="778"/>
      <c r="BM486" s="778"/>
      <c r="BN486" s="778"/>
      <c r="BO486" s="778"/>
      <c r="BP486" s="778"/>
      <c r="BQ486" s="778"/>
      <c r="BR486" s="778"/>
      <c r="BS486" s="778"/>
      <c r="BT486" s="778"/>
      <c r="BU486" s="778"/>
      <c r="BV486" s="778"/>
      <c r="BW486" s="778"/>
      <c r="BX486" s="778"/>
      <c r="BY486" s="778"/>
      <c r="BZ486" s="778"/>
      <c r="CA486" s="778"/>
      <c r="CB486" s="778"/>
      <c r="CC486" s="778"/>
      <c r="CD486" s="778"/>
      <c r="CE486" s="778"/>
      <c r="CF486" s="778"/>
      <c r="CG486" s="778"/>
      <c r="CH486" s="778"/>
      <c r="CI486" s="778"/>
      <c r="CJ486" s="778"/>
      <c r="CK486" s="778"/>
      <c r="CL486" s="778"/>
      <c r="CM486" s="778"/>
      <c r="CN486" s="778"/>
      <c r="CO486" s="778"/>
      <c r="CP486" s="778"/>
      <c r="CQ486" s="778"/>
      <c r="CR486" s="778"/>
      <c r="CS486" s="778"/>
      <c r="CT486" s="778"/>
      <c r="CU486" s="778"/>
      <c r="CV486" s="778"/>
      <c r="CW486" s="778"/>
      <c r="CX486" s="778"/>
      <c r="CY486" s="778"/>
      <c r="CZ486" s="778"/>
      <c r="DA486" s="778"/>
      <c r="DB486" s="778"/>
      <c r="DC486" s="778"/>
      <c r="DD486" s="778"/>
      <c r="DE486" s="778"/>
      <c r="DF486" s="778"/>
      <c r="DG486" s="778"/>
      <c r="DH486" s="778"/>
      <c r="DI486" s="778"/>
      <c r="DJ486" s="778"/>
      <c r="DK486" s="778"/>
      <c r="DL486" s="778"/>
      <c r="DM486" s="778"/>
      <c r="DN486" s="778"/>
      <c r="DO486" s="778"/>
      <c r="DP486" s="778"/>
      <c r="DQ486" s="778"/>
      <c r="DR486" s="778"/>
      <c r="DS486" s="778"/>
      <c r="DT486" s="779"/>
      <c r="DU486" s="779"/>
      <c r="DV486" s="779"/>
      <c r="DW486" s="779"/>
      <c r="DX486" s="779"/>
      <c r="DY486" s="779"/>
      <c r="DZ486" s="779"/>
      <c r="EA486" s="779"/>
      <c r="EB486" s="779"/>
      <c r="EC486" s="779"/>
      <c r="ED486" s="779"/>
      <c r="EE486" s="779"/>
      <c r="EF486" s="779"/>
      <c r="EG486" s="779"/>
      <c r="EH486" s="779"/>
      <c r="EI486" s="779"/>
      <c r="EJ486" s="779"/>
      <c r="EK486" s="779"/>
      <c r="EL486" s="779"/>
      <c r="EM486" s="779"/>
      <c r="EN486" s="779"/>
      <c r="EO486" s="779"/>
      <c r="EP486" s="779"/>
      <c r="EQ486" s="779"/>
      <c r="ER486" s="779"/>
      <c r="ES486" s="779"/>
      <c r="ET486" s="779"/>
      <c r="EU486" s="779"/>
      <c r="EV486" s="779"/>
      <c r="EW486" s="779"/>
      <c r="EX486" s="779"/>
      <c r="EY486" s="779"/>
      <c r="EZ486" s="779"/>
      <c r="FA486" s="779"/>
      <c r="FB486" s="779"/>
      <c r="FC486" s="779"/>
    </row>
    <row r="487" spans="1:159" ht="22">
      <c r="A487" s="778"/>
      <c r="B487" s="778"/>
      <c r="C487" s="778"/>
      <c r="D487" s="778"/>
      <c r="E487" s="778"/>
      <c r="F487" s="778"/>
      <c r="G487" s="778"/>
      <c r="H487" s="778"/>
      <c r="I487" s="778"/>
      <c r="J487" s="778"/>
      <c r="K487" s="778"/>
      <c r="L487" s="778"/>
      <c r="M487" s="778"/>
      <c r="N487" s="778"/>
      <c r="O487" s="778"/>
      <c r="P487" s="778"/>
      <c r="Q487" s="778"/>
      <c r="R487" s="778"/>
      <c r="S487" s="778"/>
      <c r="T487" s="778"/>
      <c r="U487" s="778"/>
      <c r="V487" s="778"/>
      <c r="W487" s="778"/>
      <c r="X487" s="778"/>
      <c r="Y487" s="778"/>
      <c r="Z487" s="778"/>
      <c r="AA487" s="778"/>
      <c r="AB487" s="778"/>
      <c r="AC487" s="778"/>
      <c r="AD487" s="778"/>
      <c r="AE487" s="778"/>
      <c r="AF487" s="778"/>
      <c r="AG487" s="778"/>
      <c r="AH487" s="778"/>
      <c r="AI487" s="778"/>
      <c r="AJ487" s="778"/>
      <c r="AK487" s="778"/>
      <c r="AL487" s="778"/>
      <c r="AM487" s="778"/>
      <c r="AN487" s="778"/>
      <c r="AO487" s="778"/>
      <c r="AP487" s="778"/>
      <c r="AQ487" s="778"/>
      <c r="AR487" s="778"/>
      <c r="AS487" s="778"/>
      <c r="AT487" s="778"/>
      <c r="AU487" s="778"/>
      <c r="AV487" s="778"/>
      <c r="AW487" s="778"/>
      <c r="AX487" s="778"/>
      <c r="AY487" s="778"/>
      <c r="AZ487" s="778"/>
      <c r="BA487" s="778"/>
      <c r="BB487" s="778"/>
      <c r="BC487" s="778"/>
      <c r="BD487" s="778"/>
      <c r="BE487" s="778"/>
      <c r="BF487" s="778"/>
      <c r="BG487" s="778"/>
      <c r="BH487" s="778"/>
      <c r="BI487" s="778"/>
      <c r="BJ487" s="778"/>
      <c r="BK487" s="778"/>
      <c r="BL487" s="778"/>
      <c r="BM487" s="778"/>
      <c r="BN487" s="778"/>
      <c r="BO487" s="778"/>
      <c r="BP487" s="778"/>
      <c r="BQ487" s="778"/>
      <c r="BR487" s="778"/>
      <c r="BS487" s="778"/>
      <c r="BT487" s="778"/>
      <c r="BU487" s="778"/>
      <c r="BV487" s="778"/>
      <c r="BW487" s="778"/>
      <c r="BX487" s="778"/>
      <c r="BY487" s="778"/>
      <c r="BZ487" s="778"/>
      <c r="CA487" s="778"/>
      <c r="CB487" s="778"/>
      <c r="CC487" s="778"/>
      <c r="CD487" s="778"/>
      <c r="CE487" s="778"/>
      <c r="CF487" s="778"/>
      <c r="CG487" s="778"/>
      <c r="CH487" s="778"/>
      <c r="CI487" s="778"/>
      <c r="CJ487" s="778"/>
      <c r="CK487" s="778"/>
      <c r="CL487" s="778"/>
      <c r="CM487" s="778"/>
      <c r="CN487" s="778"/>
      <c r="CO487" s="778"/>
      <c r="CP487" s="778"/>
      <c r="CQ487" s="778"/>
      <c r="CR487" s="778"/>
      <c r="CS487" s="778"/>
      <c r="CT487" s="778"/>
      <c r="CU487" s="778"/>
      <c r="CV487" s="778"/>
      <c r="CW487" s="778"/>
      <c r="CX487" s="778"/>
      <c r="CY487" s="778"/>
      <c r="CZ487" s="778"/>
      <c r="DA487" s="778"/>
      <c r="DB487" s="778"/>
      <c r="DC487" s="778"/>
      <c r="DD487" s="778"/>
      <c r="DE487" s="778"/>
      <c r="DF487" s="778"/>
      <c r="DG487" s="778"/>
      <c r="DH487" s="778"/>
      <c r="DI487" s="778"/>
      <c r="DJ487" s="778"/>
      <c r="DK487" s="778"/>
      <c r="DL487" s="778"/>
      <c r="DM487" s="778"/>
      <c r="DN487" s="778"/>
      <c r="DO487" s="778"/>
      <c r="DP487" s="778"/>
      <c r="DQ487" s="778"/>
      <c r="DR487" s="778"/>
      <c r="DS487" s="778"/>
      <c r="DT487" s="779"/>
      <c r="DU487" s="779"/>
      <c r="DV487" s="779"/>
      <c r="DW487" s="779"/>
      <c r="DX487" s="779"/>
      <c r="DY487" s="779"/>
      <c r="DZ487" s="779"/>
      <c r="EA487" s="779"/>
      <c r="EB487" s="779"/>
      <c r="EC487" s="779"/>
      <c r="ED487" s="779"/>
      <c r="EE487" s="779"/>
      <c r="EF487" s="779"/>
      <c r="EG487" s="779"/>
      <c r="EH487" s="779"/>
      <c r="EI487" s="779"/>
      <c r="EJ487" s="779"/>
      <c r="EK487" s="779"/>
      <c r="EL487" s="779"/>
      <c r="EM487" s="779"/>
      <c r="EN487" s="779"/>
      <c r="EO487" s="779"/>
      <c r="EP487" s="779"/>
      <c r="EQ487" s="779"/>
      <c r="ER487" s="779"/>
      <c r="ES487" s="779"/>
      <c r="ET487" s="779"/>
      <c r="EU487" s="779"/>
      <c r="EV487" s="779"/>
      <c r="EW487" s="779"/>
      <c r="EX487" s="779"/>
      <c r="EY487" s="779"/>
      <c r="EZ487" s="779"/>
      <c r="FA487" s="779"/>
      <c r="FB487" s="779"/>
      <c r="FC487" s="779"/>
    </row>
    <row r="488" spans="1:159" ht="22">
      <c r="A488" s="778"/>
      <c r="B488" s="778"/>
      <c r="C488" s="778"/>
      <c r="D488" s="778"/>
      <c r="E488" s="778"/>
      <c r="F488" s="778"/>
      <c r="G488" s="778"/>
      <c r="H488" s="778"/>
      <c r="I488" s="778"/>
      <c r="J488" s="778"/>
      <c r="K488" s="778"/>
      <c r="L488" s="778"/>
      <c r="M488" s="778"/>
      <c r="N488" s="778"/>
      <c r="O488" s="778"/>
      <c r="P488" s="778"/>
      <c r="Q488" s="778"/>
      <c r="R488" s="778"/>
      <c r="S488" s="778"/>
      <c r="T488" s="778"/>
      <c r="U488" s="778"/>
      <c r="V488" s="778"/>
      <c r="W488" s="778"/>
      <c r="X488" s="778"/>
      <c r="Y488" s="778"/>
      <c r="Z488" s="778"/>
      <c r="AA488" s="778"/>
      <c r="AB488" s="778"/>
      <c r="AC488" s="778"/>
      <c r="AD488" s="778"/>
      <c r="AE488" s="778"/>
      <c r="AF488" s="778"/>
      <c r="AG488" s="778"/>
      <c r="AH488" s="778"/>
      <c r="AI488" s="778"/>
      <c r="AJ488" s="778"/>
      <c r="AK488" s="778"/>
      <c r="AL488" s="778"/>
      <c r="AM488" s="778"/>
      <c r="AN488" s="778"/>
      <c r="AO488" s="778"/>
      <c r="AP488" s="778"/>
      <c r="AQ488" s="778"/>
      <c r="AR488" s="778"/>
      <c r="AS488" s="778"/>
      <c r="AT488" s="778"/>
      <c r="AU488" s="778"/>
      <c r="AV488" s="778"/>
      <c r="AW488" s="778"/>
      <c r="AX488" s="778"/>
      <c r="AY488" s="778"/>
      <c r="AZ488" s="778"/>
      <c r="BA488" s="778"/>
      <c r="BB488" s="778"/>
      <c r="BC488" s="778"/>
      <c r="BD488" s="778"/>
      <c r="BE488" s="778"/>
      <c r="BF488" s="778"/>
      <c r="BG488" s="778"/>
      <c r="BH488" s="778"/>
      <c r="BI488" s="778"/>
      <c r="BJ488" s="778"/>
      <c r="BK488" s="778"/>
      <c r="BL488" s="778"/>
      <c r="BM488" s="778"/>
      <c r="BN488" s="778"/>
      <c r="BO488" s="778"/>
      <c r="BP488" s="778"/>
      <c r="BQ488" s="778"/>
      <c r="BR488" s="778"/>
      <c r="BS488" s="778"/>
      <c r="BT488" s="778"/>
      <c r="BU488" s="778"/>
      <c r="BV488" s="778"/>
      <c r="BW488" s="778"/>
      <c r="BX488" s="778"/>
      <c r="BY488" s="778"/>
      <c r="BZ488" s="778"/>
      <c r="CA488" s="778"/>
      <c r="CB488" s="778"/>
      <c r="CC488" s="778"/>
      <c r="CD488" s="778"/>
      <c r="CE488" s="778"/>
      <c r="CF488" s="778"/>
      <c r="CG488" s="778"/>
      <c r="CH488" s="778"/>
      <c r="CI488" s="778"/>
      <c r="CJ488" s="778"/>
      <c r="CK488" s="778"/>
      <c r="CL488" s="778"/>
      <c r="CM488" s="778"/>
      <c r="CN488" s="778"/>
      <c r="CO488" s="778"/>
      <c r="CP488" s="778"/>
      <c r="CQ488" s="778"/>
      <c r="CR488" s="778"/>
      <c r="CS488" s="778"/>
      <c r="CT488" s="778"/>
      <c r="CU488" s="778"/>
      <c r="CV488" s="778"/>
      <c r="CW488" s="778"/>
      <c r="CX488" s="778"/>
      <c r="CY488" s="778"/>
      <c r="CZ488" s="778"/>
      <c r="DA488" s="778"/>
      <c r="DB488" s="778"/>
      <c r="DC488" s="778"/>
      <c r="DD488" s="778"/>
      <c r="DE488" s="778"/>
      <c r="DF488" s="778"/>
      <c r="DG488" s="778"/>
      <c r="DH488" s="778"/>
      <c r="DI488" s="778"/>
      <c r="DJ488" s="778"/>
      <c r="DK488" s="778"/>
      <c r="DL488" s="778"/>
      <c r="DM488" s="778"/>
      <c r="DN488" s="778"/>
      <c r="DO488" s="778"/>
      <c r="DP488" s="778"/>
      <c r="DQ488" s="778"/>
      <c r="DR488" s="778"/>
      <c r="DS488" s="778"/>
      <c r="DT488" s="779"/>
      <c r="DU488" s="779"/>
      <c r="DV488" s="779"/>
      <c r="DW488" s="779"/>
      <c r="DX488" s="779"/>
      <c r="DY488" s="779"/>
      <c r="DZ488" s="779"/>
      <c r="EA488" s="779"/>
      <c r="EB488" s="779"/>
      <c r="EC488" s="779"/>
      <c r="ED488" s="779"/>
      <c r="EE488" s="779"/>
      <c r="EF488" s="779"/>
      <c r="EG488" s="779"/>
      <c r="EH488" s="779"/>
      <c r="EI488" s="779"/>
      <c r="EJ488" s="779"/>
      <c r="EK488" s="779"/>
      <c r="EL488" s="779"/>
      <c r="EM488" s="779"/>
      <c r="EN488" s="779"/>
      <c r="EO488" s="779"/>
      <c r="EP488" s="779"/>
      <c r="EQ488" s="779"/>
      <c r="ER488" s="779"/>
      <c r="ES488" s="779"/>
      <c r="ET488" s="779"/>
      <c r="EU488" s="779"/>
      <c r="EV488" s="779"/>
      <c r="EW488" s="779"/>
      <c r="EX488" s="779"/>
      <c r="EY488" s="779"/>
      <c r="EZ488" s="779"/>
      <c r="FA488" s="779"/>
      <c r="FB488" s="779"/>
      <c r="FC488" s="779"/>
    </row>
    <row r="489" spans="1:159" ht="22">
      <c r="A489" s="778"/>
      <c r="B489" s="778"/>
      <c r="C489" s="778"/>
      <c r="D489" s="778"/>
      <c r="E489" s="778"/>
      <c r="F489" s="778"/>
      <c r="G489" s="778"/>
      <c r="H489" s="778"/>
      <c r="I489" s="778"/>
      <c r="J489" s="778"/>
      <c r="K489" s="778"/>
      <c r="L489" s="778"/>
      <c r="M489" s="778"/>
      <c r="N489" s="778"/>
      <c r="O489" s="778"/>
      <c r="P489" s="778"/>
      <c r="Q489" s="778"/>
      <c r="R489" s="778"/>
      <c r="S489" s="778"/>
      <c r="T489" s="778"/>
      <c r="U489" s="778"/>
      <c r="V489" s="778"/>
      <c r="W489" s="778"/>
      <c r="X489" s="778"/>
      <c r="Y489" s="778"/>
      <c r="Z489" s="778"/>
      <c r="AA489" s="778"/>
      <c r="AB489" s="778"/>
      <c r="AC489" s="778"/>
      <c r="AD489" s="778"/>
      <c r="AE489" s="778"/>
      <c r="AF489" s="778"/>
      <c r="AG489" s="778"/>
      <c r="AH489" s="778"/>
      <c r="AI489" s="778"/>
      <c r="AJ489" s="778"/>
      <c r="AK489" s="778"/>
      <c r="AL489" s="778"/>
      <c r="AM489" s="778"/>
      <c r="AN489" s="778"/>
      <c r="AO489" s="778"/>
      <c r="AP489" s="778"/>
      <c r="AQ489" s="778"/>
      <c r="AR489" s="778"/>
      <c r="AS489" s="778"/>
      <c r="AT489" s="778"/>
      <c r="AU489" s="778"/>
      <c r="AV489" s="778"/>
      <c r="AW489" s="778"/>
      <c r="AX489" s="778"/>
      <c r="AY489" s="778"/>
      <c r="AZ489" s="778"/>
      <c r="BA489" s="778"/>
      <c r="BB489" s="778"/>
      <c r="BC489" s="778"/>
      <c r="BD489" s="778"/>
      <c r="BE489" s="778"/>
      <c r="BF489" s="778"/>
      <c r="BG489" s="778"/>
      <c r="BH489" s="778"/>
      <c r="BI489" s="778"/>
      <c r="BJ489" s="778"/>
      <c r="BK489" s="778"/>
      <c r="BL489" s="778"/>
      <c r="BM489" s="778"/>
      <c r="BN489" s="778"/>
      <c r="BO489" s="778"/>
      <c r="BP489" s="778"/>
      <c r="BQ489" s="778"/>
      <c r="BR489" s="778"/>
      <c r="BS489" s="778"/>
      <c r="BT489" s="778"/>
      <c r="BU489" s="778"/>
      <c r="BV489" s="778"/>
      <c r="BW489" s="778"/>
      <c r="BX489" s="778"/>
      <c r="BY489" s="778"/>
      <c r="BZ489" s="778"/>
      <c r="CA489" s="778"/>
      <c r="CB489" s="778"/>
      <c r="CC489" s="778"/>
      <c r="CD489" s="778"/>
      <c r="CE489" s="778"/>
      <c r="CF489" s="778"/>
      <c r="CG489" s="778"/>
      <c r="CH489" s="778"/>
      <c r="CI489" s="778"/>
      <c r="CJ489" s="778"/>
      <c r="CK489" s="778"/>
      <c r="CL489" s="778"/>
      <c r="CM489" s="778"/>
      <c r="CN489" s="778"/>
      <c r="CO489" s="778"/>
      <c r="CP489" s="778"/>
      <c r="CQ489" s="778"/>
      <c r="CR489" s="778"/>
      <c r="CS489" s="778"/>
      <c r="CT489" s="778"/>
      <c r="CU489" s="778"/>
      <c r="CV489" s="778"/>
      <c r="CW489" s="778"/>
      <c r="CX489" s="778"/>
      <c r="CY489" s="778"/>
      <c r="CZ489" s="778"/>
      <c r="DA489" s="778"/>
      <c r="DB489" s="778"/>
      <c r="DC489" s="778"/>
      <c r="DD489" s="778"/>
      <c r="DE489" s="778"/>
      <c r="DF489" s="778"/>
      <c r="DG489" s="778"/>
      <c r="DH489" s="778"/>
      <c r="DI489" s="778"/>
      <c r="DJ489" s="778"/>
      <c r="DK489" s="778"/>
      <c r="DL489" s="778"/>
      <c r="DM489" s="778"/>
      <c r="DN489" s="778"/>
      <c r="DO489" s="778"/>
      <c r="DP489" s="778"/>
      <c r="DQ489" s="778"/>
      <c r="DR489" s="778"/>
      <c r="DS489" s="778"/>
      <c r="DT489" s="779"/>
      <c r="DU489" s="779"/>
      <c r="DV489" s="779"/>
      <c r="DW489" s="779"/>
      <c r="DX489" s="779"/>
      <c r="DY489" s="779"/>
      <c r="DZ489" s="779"/>
      <c r="EA489" s="779"/>
      <c r="EB489" s="779"/>
      <c r="EC489" s="779"/>
      <c r="ED489" s="779"/>
      <c r="EE489" s="779"/>
      <c r="EF489" s="779"/>
      <c r="EG489" s="779"/>
      <c r="EH489" s="779"/>
      <c r="EI489" s="779"/>
      <c r="EJ489" s="779"/>
      <c r="EK489" s="779"/>
      <c r="EL489" s="779"/>
      <c r="EM489" s="779"/>
      <c r="EN489" s="779"/>
      <c r="EO489" s="779"/>
      <c r="EP489" s="779"/>
      <c r="EQ489" s="779"/>
      <c r="ER489" s="779"/>
      <c r="ES489" s="779"/>
      <c r="ET489" s="779"/>
      <c r="EU489" s="779"/>
      <c r="EV489" s="779"/>
      <c r="EW489" s="779"/>
      <c r="EX489" s="779"/>
      <c r="EY489" s="779"/>
      <c r="EZ489" s="779"/>
      <c r="FA489" s="779"/>
      <c r="FB489" s="779"/>
      <c r="FC489" s="779"/>
    </row>
    <row r="490" spans="1:159" ht="22">
      <c r="A490" s="778"/>
      <c r="B490" s="778"/>
      <c r="C490" s="778"/>
      <c r="D490" s="778"/>
      <c r="E490" s="778"/>
      <c r="F490" s="778"/>
      <c r="G490" s="778"/>
      <c r="H490" s="778"/>
      <c r="I490" s="778"/>
      <c r="J490" s="778"/>
      <c r="K490" s="778"/>
      <c r="L490" s="778"/>
      <c r="M490" s="778"/>
      <c r="N490" s="778"/>
      <c r="O490" s="778"/>
      <c r="P490" s="778"/>
      <c r="Q490" s="778"/>
      <c r="R490" s="778"/>
      <c r="S490" s="778"/>
      <c r="T490" s="778"/>
      <c r="U490" s="778"/>
      <c r="V490" s="778"/>
      <c r="W490" s="778"/>
      <c r="X490" s="778"/>
      <c r="Y490" s="778"/>
      <c r="Z490" s="778"/>
      <c r="AA490" s="778"/>
      <c r="AB490" s="778"/>
      <c r="AC490" s="778"/>
      <c r="AD490" s="778"/>
      <c r="AE490" s="778"/>
      <c r="AF490" s="778"/>
      <c r="AG490" s="778"/>
      <c r="AH490" s="778"/>
      <c r="AI490" s="778"/>
      <c r="AJ490" s="778"/>
      <c r="AK490" s="778"/>
      <c r="AL490" s="778"/>
      <c r="AM490" s="778"/>
      <c r="AN490" s="778"/>
      <c r="AO490" s="778"/>
      <c r="AP490" s="778"/>
      <c r="AQ490" s="778"/>
      <c r="AR490" s="778"/>
      <c r="AS490" s="778"/>
      <c r="AT490" s="778"/>
      <c r="AU490" s="778"/>
      <c r="AV490" s="778"/>
      <c r="AW490" s="778"/>
      <c r="AX490" s="778"/>
      <c r="AY490" s="778"/>
      <c r="AZ490" s="778"/>
      <c r="BA490" s="778"/>
      <c r="BB490" s="778"/>
      <c r="BC490" s="778"/>
      <c r="BD490" s="778"/>
      <c r="BE490" s="778"/>
      <c r="BF490" s="778"/>
      <c r="BG490" s="778"/>
      <c r="BH490" s="778"/>
      <c r="BI490" s="778"/>
      <c r="BJ490" s="778"/>
      <c r="BK490" s="778"/>
      <c r="BL490" s="778"/>
      <c r="BM490" s="778"/>
      <c r="BN490" s="778"/>
      <c r="BO490" s="778"/>
      <c r="BP490" s="778"/>
      <c r="BQ490" s="778"/>
      <c r="BR490" s="778"/>
      <c r="BS490" s="778"/>
      <c r="BT490" s="778"/>
      <c r="BU490" s="778"/>
      <c r="BV490" s="778"/>
      <c r="BW490" s="778"/>
      <c r="BX490" s="778"/>
      <c r="BY490" s="778"/>
      <c r="BZ490" s="778"/>
      <c r="CA490" s="778"/>
      <c r="CB490" s="778"/>
      <c r="CC490" s="778"/>
      <c r="CD490" s="778"/>
      <c r="CE490" s="778"/>
      <c r="CF490" s="778"/>
      <c r="CG490" s="778"/>
      <c r="CH490" s="778"/>
      <c r="CI490" s="778"/>
      <c r="CJ490" s="778"/>
      <c r="CK490" s="778"/>
      <c r="CL490" s="778"/>
      <c r="CM490" s="778"/>
      <c r="CN490" s="778"/>
      <c r="CO490" s="778"/>
      <c r="CP490" s="778"/>
      <c r="CQ490" s="778"/>
      <c r="CR490" s="778"/>
      <c r="CS490" s="778"/>
      <c r="CT490" s="778"/>
      <c r="CU490" s="778"/>
      <c r="CV490" s="778"/>
      <c r="CW490" s="778"/>
      <c r="CX490" s="778"/>
      <c r="CY490" s="778"/>
      <c r="CZ490" s="778"/>
      <c r="DA490" s="778"/>
      <c r="DB490" s="778"/>
      <c r="DC490" s="778"/>
      <c r="DD490" s="778"/>
      <c r="DE490" s="778"/>
      <c r="DF490" s="778"/>
      <c r="DG490" s="778"/>
      <c r="DH490" s="778"/>
      <c r="DI490" s="778"/>
      <c r="DJ490" s="778"/>
      <c r="DK490" s="778"/>
      <c r="DL490" s="778"/>
      <c r="DM490" s="778"/>
      <c r="DN490" s="778"/>
      <c r="DO490" s="778"/>
      <c r="DP490" s="778"/>
      <c r="DQ490" s="778"/>
      <c r="DR490" s="778"/>
      <c r="DS490" s="778"/>
      <c r="DT490" s="779"/>
      <c r="DU490" s="779"/>
      <c r="DV490" s="779"/>
      <c r="DW490" s="779"/>
      <c r="DX490" s="779"/>
      <c r="DY490" s="779"/>
      <c r="DZ490" s="779"/>
      <c r="EA490" s="779"/>
      <c r="EB490" s="779"/>
      <c r="EC490" s="779"/>
      <c r="ED490" s="779"/>
      <c r="EE490" s="779"/>
      <c r="EF490" s="779"/>
      <c r="EG490" s="779"/>
      <c r="EH490" s="779"/>
      <c r="EI490" s="779"/>
      <c r="EJ490" s="779"/>
      <c r="EK490" s="779"/>
      <c r="EL490" s="779"/>
      <c r="EM490" s="779"/>
      <c r="EN490" s="779"/>
      <c r="EO490" s="779"/>
      <c r="EP490" s="779"/>
      <c r="EQ490" s="779"/>
      <c r="ER490" s="779"/>
      <c r="ES490" s="779"/>
      <c r="ET490" s="779"/>
      <c r="EU490" s="779"/>
      <c r="EV490" s="779"/>
      <c r="EW490" s="779"/>
      <c r="EX490" s="779"/>
      <c r="EY490" s="779"/>
      <c r="EZ490" s="779"/>
      <c r="FA490" s="779"/>
      <c r="FB490" s="779"/>
      <c r="FC490" s="779"/>
    </row>
    <row r="491" spans="1:159" ht="22">
      <c r="A491" s="778"/>
      <c r="B491" s="778"/>
      <c r="C491" s="778"/>
      <c r="D491" s="778"/>
      <c r="E491" s="778"/>
      <c r="F491" s="778"/>
      <c r="G491" s="778"/>
      <c r="H491" s="778"/>
      <c r="I491" s="778"/>
      <c r="J491" s="778"/>
      <c r="K491" s="778"/>
      <c r="L491" s="778"/>
      <c r="M491" s="778"/>
      <c r="N491" s="778"/>
      <c r="O491" s="778"/>
      <c r="P491" s="778"/>
      <c r="Q491" s="778"/>
      <c r="R491" s="778"/>
      <c r="S491" s="778"/>
      <c r="T491" s="778"/>
      <c r="U491" s="778"/>
      <c r="V491" s="778"/>
      <c r="W491" s="778"/>
      <c r="X491" s="778"/>
      <c r="Y491" s="778"/>
      <c r="Z491" s="778"/>
      <c r="AA491" s="778"/>
      <c r="AB491" s="778"/>
      <c r="AC491" s="778"/>
      <c r="AD491" s="778"/>
      <c r="AE491" s="778"/>
      <c r="AF491" s="778"/>
      <c r="AG491" s="778"/>
      <c r="AH491" s="778"/>
      <c r="AI491" s="778"/>
      <c r="AJ491" s="778"/>
      <c r="AK491" s="778"/>
      <c r="AL491" s="778"/>
      <c r="AM491" s="778"/>
      <c r="AN491" s="778"/>
      <c r="AO491" s="778"/>
      <c r="AP491" s="778"/>
      <c r="AQ491" s="778"/>
      <c r="AR491" s="778"/>
      <c r="AS491" s="778"/>
      <c r="AT491" s="778"/>
      <c r="AU491" s="778"/>
      <c r="AV491" s="778"/>
      <c r="AW491" s="778"/>
      <c r="AX491" s="778"/>
      <c r="AY491" s="778"/>
      <c r="AZ491" s="778"/>
      <c r="BA491" s="778"/>
      <c r="BB491" s="778"/>
      <c r="BC491" s="778"/>
      <c r="BD491" s="778"/>
      <c r="BE491" s="778"/>
      <c r="BF491" s="778"/>
      <c r="BG491" s="778"/>
      <c r="BH491" s="778"/>
      <c r="BI491" s="778"/>
      <c r="BJ491" s="778"/>
      <c r="BK491" s="778"/>
      <c r="BL491" s="778"/>
      <c r="BM491" s="778"/>
      <c r="BN491" s="778"/>
      <c r="BO491" s="778"/>
      <c r="BP491" s="778"/>
      <c r="BQ491" s="778"/>
      <c r="BR491" s="778"/>
      <c r="BS491" s="778"/>
      <c r="BT491" s="778"/>
      <c r="BU491" s="778"/>
      <c r="BV491" s="778"/>
      <c r="BW491" s="778"/>
      <c r="BX491" s="778"/>
      <c r="BY491" s="778"/>
      <c r="BZ491" s="778"/>
      <c r="CA491" s="778"/>
      <c r="CB491" s="778"/>
      <c r="CC491" s="778"/>
      <c r="CD491" s="778"/>
      <c r="CE491" s="778"/>
      <c r="CF491" s="778"/>
      <c r="CG491" s="778"/>
      <c r="CH491" s="778"/>
      <c r="CI491" s="778"/>
      <c r="CJ491" s="778"/>
      <c r="CK491" s="778"/>
      <c r="CL491" s="778"/>
      <c r="CM491" s="778"/>
      <c r="CN491" s="778"/>
      <c r="CO491" s="778"/>
      <c r="CP491" s="778"/>
      <c r="CQ491" s="778"/>
      <c r="CR491" s="778"/>
      <c r="CS491" s="778"/>
      <c r="CT491" s="778"/>
      <c r="CU491" s="778"/>
      <c r="CV491" s="778"/>
      <c r="CW491" s="778"/>
      <c r="CX491" s="778"/>
      <c r="CY491" s="778"/>
      <c r="CZ491" s="778"/>
      <c r="DA491" s="778"/>
      <c r="DB491" s="778"/>
      <c r="DC491" s="778"/>
      <c r="DD491" s="778"/>
      <c r="DE491" s="778"/>
      <c r="DF491" s="778"/>
      <c r="DG491" s="778"/>
      <c r="DH491" s="778"/>
      <c r="DI491" s="778"/>
      <c r="DJ491" s="778"/>
      <c r="DK491" s="778"/>
      <c r="DL491" s="778"/>
      <c r="DM491" s="778"/>
      <c r="DN491" s="778"/>
      <c r="DO491" s="778"/>
      <c r="DP491" s="778"/>
      <c r="DQ491" s="778"/>
      <c r="DR491" s="778"/>
      <c r="DS491" s="778"/>
      <c r="DT491" s="779"/>
      <c r="DU491" s="779"/>
      <c r="DV491" s="779"/>
      <c r="DW491" s="779"/>
      <c r="DX491" s="779"/>
      <c r="DY491" s="779"/>
      <c r="DZ491" s="779"/>
      <c r="EA491" s="779"/>
      <c r="EB491" s="779"/>
      <c r="EC491" s="779"/>
      <c r="ED491" s="779"/>
      <c r="EE491" s="779"/>
      <c r="EF491" s="779"/>
      <c r="EG491" s="779"/>
      <c r="EH491" s="779"/>
      <c r="EI491" s="779"/>
      <c r="EJ491" s="779"/>
      <c r="EK491" s="779"/>
      <c r="EL491" s="779"/>
      <c r="EM491" s="779"/>
      <c r="EN491" s="779"/>
      <c r="EO491" s="779"/>
      <c r="EP491" s="779"/>
      <c r="EQ491" s="779"/>
      <c r="ER491" s="779"/>
      <c r="ES491" s="779"/>
      <c r="ET491" s="779"/>
      <c r="EU491" s="779"/>
      <c r="EV491" s="779"/>
      <c r="EW491" s="779"/>
      <c r="EX491" s="779"/>
      <c r="EY491" s="779"/>
      <c r="EZ491" s="779"/>
      <c r="FA491" s="779"/>
      <c r="FB491" s="779"/>
      <c r="FC491" s="779"/>
    </row>
    <row r="492" spans="1:159" ht="22">
      <c r="A492" s="778"/>
      <c r="B492" s="778"/>
      <c r="C492" s="778"/>
      <c r="D492" s="778"/>
      <c r="E492" s="778"/>
      <c r="F492" s="778"/>
      <c r="G492" s="778"/>
      <c r="H492" s="778"/>
      <c r="I492" s="778"/>
      <c r="J492" s="778"/>
      <c r="K492" s="778"/>
      <c r="L492" s="778"/>
      <c r="M492" s="778"/>
      <c r="N492" s="778"/>
      <c r="O492" s="778"/>
      <c r="P492" s="778"/>
      <c r="Q492" s="778"/>
      <c r="R492" s="778"/>
      <c r="S492" s="778"/>
      <c r="T492" s="778"/>
      <c r="U492" s="778"/>
      <c r="V492" s="778"/>
      <c r="W492" s="778"/>
      <c r="X492" s="778"/>
      <c r="Y492" s="778"/>
      <c r="Z492" s="778"/>
      <c r="AA492" s="778"/>
      <c r="AB492" s="778"/>
      <c r="AC492" s="778"/>
      <c r="AD492" s="778"/>
      <c r="AE492" s="778"/>
      <c r="AF492" s="778"/>
      <c r="AG492" s="778"/>
      <c r="AH492" s="778"/>
      <c r="AI492" s="778"/>
      <c r="AJ492" s="778"/>
      <c r="AK492" s="778"/>
      <c r="AL492" s="778"/>
      <c r="AM492" s="778"/>
      <c r="AN492" s="778"/>
      <c r="AO492" s="778"/>
      <c r="AP492" s="778"/>
      <c r="AQ492" s="778"/>
      <c r="AR492" s="778"/>
      <c r="AS492" s="778"/>
      <c r="AT492" s="778"/>
      <c r="AU492" s="778"/>
      <c r="AV492" s="778"/>
      <c r="AW492" s="778"/>
      <c r="AX492" s="778"/>
      <c r="AY492" s="778"/>
      <c r="AZ492" s="778"/>
      <c r="BA492" s="778"/>
      <c r="BB492" s="778"/>
      <c r="BC492" s="778"/>
      <c r="BD492" s="778"/>
      <c r="BE492" s="778"/>
      <c r="BF492" s="778"/>
      <c r="BG492" s="778"/>
      <c r="BH492" s="778"/>
      <c r="BI492" s="778"/>
      <c r="BJ492" s="778"/>
      <c r="BK492" s="778"/>
      <c r="BL492" s="778"/>
      <c r="BM492" s="778"/>
      <c r="BN492" s="778"/>
      <c r="BO492" s="778"/>
      <c r="BP492" s="778"/>
      <c r="BQ492" s="778"/>
      <c r="BR492" s="778"/>
      <c r="BS492" s="778"/>
      <c r="BT492" s="778"/>
      <c r="BU492" s="778"/>
      <c r="BV492" s="778"/>
      <c r="BW492" s="778"/>
      <c r="BX492" s="778"/>
      <c r="BY492" s="778"/>
      <c r="BZ492" s="778"/>
      <c r="CA492" s="778"/>
      <c r="CB492" s="778"/>
      <c r="CC492" s="778"/>
      <c r="CD492" s="778"/>
      <c r="CE492" s="778"/>
      <c r="CF492" s="778"/>
      <c r="CG492" s="778"/>
      <c r="CH492" s="778"/>
      <c r="CI492" s="778"/>
      <c r="CJ492" s="778"/>
      <c r="CK492" s="778"/>
      <c r="CL492" s="778"/>
      <c r="CM492" s="778"/>
      <c r="CN492" s="778"/>
      <c r="CO492" s="778"/>
      <c r="CP492" s="778"/>
      <c r="CQ492" s="778"/>
      <c r="CR492" s="778"/>
      <c r="CS492" s="778"/>
      <c r="CT492" s="778"/>
      <c r="CU492" s="778"/>
      <c r="CV492" s="778"/>
      <c r="CW492" s="778"/>
      <c r="CX492" s="778"/>
      <c r="CY492" s="778"/>
      <c r="CZ492" s="778"/>
      <c r="DA492" s="778"/>
      <c r="DB492" s="778"/>
      <c r="DC492" s="778"/>
      <c r="DD492" s="778"/>
      <c r="DE492" s="778"/>
      <c r="DF492" s="778"/>
      <c r="DG492" s="778"/>
      <c r="DH492" s="778"/>
      <c r="DI492" s="778"/>
      <c r="DJ492" s="778"/>
      <c r="DK492" s="778"/>
      <c r="DL492" s="778"/>
      <c r="DM492" s="778"/>
      <c r="DN492" s="778"/>
      <c r="DO492" s="778"/>
      <c r="DP492" s="778"/>
      <c r="DQ492" s="778"/>
      <c r="DR492" s="778"/>
      <c r="DS492" s="778"/>
      <c r="DT492" s="779"/>
      <c r="DU492" s="779"/>
      <c r="DV492" s="779"/>
      <c r="DW492" s="779"/>
      <c r="DX492" s="779"/>
      <c r="DY492" s="779"/>
      <c r="DZ492" s="779"/>
      <c r="EA492" s="779"/>
      <c r="EB492" s="779"/>
      <c r="EC492" s="779"/>
      <c r="ED492" s="779"/>
      <c r="EE492" s="779"/>
      <c r="EF492" s="779"/>
      <c r="EG492" s="779"/>
      <c r="EH492" s="779"/>
      <c r="EI492" s="779"/>
      <c r="EJ492" s="779"/>
      <c r="EK492" s="779"/>
      <c r="EL492" s="779"/>
      <c r="EM492" s="779"/>
      <c r="EN492" s="779"/>
      <c r="EO492" s="779"/>
      <c r="EP492" s="779"/>
      <c r="EQ492" s="779"/>
      <c r="ER492" s="779"/>
      <c r="ES492" s="779"/>
      <c r="ET492" s="779"/>
      <c r="EU492" s="779"/>
      <c r="EV492" s="779"/>
      <c r="EW492" s="779"/>
      <c r="EX492" s="779"/>
      <c r="EY492" s="779"/>
      <c r="EZ492" s="779"/>
      <c r="FA492" s="779"/>
      <c r="FB492" s="779"/>
      <c r="FC492" s="779"/>
    </row>
    <row r="493" spans="1:159" ht="22">
      <c r="A493" s="778"/>
      <c r="B493" s="778"/>
      <c r="C493" s="778"/>
      <c r="D493" s="778"/>
      <c r="E493" s="778"/>
      <c r="F493" s="778"/>
      <c r="G493" s="778"/>
      <c r="H493" s="778"/>
      <c r="I493" s="778"/>
      <c r="J493" s="778"/>
      <c r="K493" s="778"/>
      <c r="L493" s="778"/>
      <c r="M493" s="778"/>
      <c r="N493" s="778"/>
      <c r="O493" s="778"/>
      <c r="P493" s="778"/>
      <c r="Q493" s="778"/>
      <c r="R493" s="778"/>
      <c r="S493" s="778"/>
      <c r="T493" s="778"/>
      <c r="U493" s="778"/>
      <c r="V493" s="778"/>
      <c r="W493" s="778"/>
      <c r="X493" s="778"/>
      <c r="Y493" s="778"/>
      <c r="Z493" s="778"/>
      <c r="AA493" s="778"/>
      <c r="AB493" s="778"/>
      <c r="AC493" s="778"/>
      <c r="AD493" s="778"/>
      <c r="AE493" s="778"/>
      <c r="AF493" s="778"/>
      <c r="AG493" s="778"/>
      <c r="AH493" s="778"/>
      <c r="AI493" s="778"/>
      <c r="AJ493" s="778"/>
      <c r="AK493" s="778"/>
      <c r="AL493" s="778"/>
      <c r="AM493" s="778"/>
      <c r="AN493" s="778"/>
      <c r="AO493" s="778"/>
      <c r="AP493" s="778"/>
      <c r="AQ493" s="778"/>
      <c r="AR493" s="778"/>
      <c r="AS493" s="778"/>
      <c r="AT493" s="778"/>
      <c r="AU493" s="778"/>
      <c r="AV493" s="778"/>
      <c r="AW493" s="778"/>
      <c r="AX493" s="778"/>
      <c r="AY493" s="778"/>
      <c r="AZ493" s="778"/>
      <c r="BA493" s="778"/>
      <c r="BB493" s="778"/>
      <c r="BC493" s="778"/>
      <c r="BD493" s="778"/>
      <c r="BE493" s="778"/>
      <c r="BF493" s="778"/>
      <c r="BG493" s="778"/>
      <c r="BH493" s="778"/>
      <c r="BI493" s="778"/>
      <c r="BJ493" s="778"/>
      <c r="BK493" s="778"/>
      <c r="BL493" s="778"/>
      <c r="BM493" s="778"/>
      <c r="BN493" s="778"/>
      <c r="BO493" s="778"/>
      <c r="BP493" s="778"/>
      <c r="BQ493" s="778"/>
      <c r="BR493" s="778"/>
      <c r="BS493" s="778"/>
      <c r="BT493" s="778"/>
      <c r="BU493" s="778"/>
      <c r="BV493" s="778"/>
      <c r="BW493" s="778"/>
      <c r="BX493" s="778"/>
      <c r="BY493" s="778"/>
      <c r="BZ493" s="778"/>
      <c r="CA493" s="778"/>
      <c r="CB493" s="778"/>
      <c r="CC493" s="778"/>
      <c r="CD493" s="778"/>
      <c r="CE493" s="778"/>
      <c r="CF493" s="778"/>
      <c r="CG493" s="778"/>
      <c r="CH493" s="778"/>
      <c r="CI493" s="778"/>
      <c r="CJ493" s="778"/>
      <c r="CK493" s="778"/>
      <c r="CL493" s="778"/>
      <c r="CM493" s="778"/>
      <c r="CN493" s="778"/>
      <c r="CO493" s="778"/>
      <c r="CP493" s="778"/>
      <c r="CQ493" s="778"/>
      <c r="CR493" s="778"/>
      <c r="CS493" s="778"/>
      <c r="CT493" s="778"/>
      <c r="CU493" s="778"/>
      <c r="CV493" s="778"/>
      <c r="CW493" s="778"/>
      <c r="CX493" s="778"/>
      <c r="CY493" s="778"/>
      <c r="CZ493" s="778"/>
      <c r="DA493" s="778"/>
      <c r="DB493" s="778"/>
      <c r="DC493" s="778"/>
      <c r="DD493" s="778"/>
      <c r="DE493" s="778"/>
      <c r="DF493" s="778"/>
      <c r="DG493" s="778"/>
      <c r="DH493" s="778"/>
      <c r="DI493" s="778"/>
      <c r="DJ493" s="778"/>
      <c r="DK493" s="778"/>
      <c r="DL493" s="778"/>
      <c r="DM493" s="778"/>
      <c r="DN493" s="778"/>
      <c r="DO493" s="778"/>
      <c r="DP493" s="778"/>
      <c r="DQ493" s="778"/>
      <c r="DR493" s="778"/>
      <c r="DS493" s="778"/>
      <c r="DT493" s="779"/>
      <c r="DU493" s="779"/>
      <c r="DV493" s="779"/>
      <c r="DW493" s="779"/>
      <c r="DX493" s="779"/>
      <c r="DY493" s="779"/>
      <c r="DZ493" s="779"/>
      <c r="EA493" s="779"/>
      <c r="EB493" s="779"/>
      <c r="EC493" s="779"/>
      <c r="ED493" s="779"/>
      <c r="EE493" s="779"/>
      <c r="EF493" s="779"/>
      <c r="EG493" s="779"/>
      <c r="EH493" s="779"/>
      <c r="EI493" s="779"/>
      <c r="EJ493" s="779"/>
      <c r="EK493" s="779"/>
      <c r="EL493" s="779"/>
      <c r="EM493" s="779"/>
      <c r="EN493" s="779"/>
      <c r="EO493" s="779"/>
      <c r="EP493" s="779"/>
      <c r="EQ493" s="779"/>
      <c r="ER493" s="779"/>
      <c r="ES493" s="779"/>
      <c r="ET493" s="779"/>
      <c r="EU493" s="779"/>
      <c r="EV493" s="779"/>
      <c r="EW493" s="779"/>
      <c r="EX493" s="779"/>
      <c r="EY493" s="779"/>
      <c r="EZ493" s="779"/>
      <c r="FA493" s="779"/>
      <c r="FB493" s="779"/>
      <c r="FC493" s="779"/>
    </row>
    <row r="494" spans="1:159" ht="22">
      <c r="A494" s="778"/>
      <c r="B494" s="778"/>
      <c r="C494" s="778"/>
      <c r="D494" s="778"/>
      <c r="E494" s="778"/>
      <c r="F494" s="778"/>
      <c r="G494" s="778"/>
      <c r="H494" s="778"/>
      <c r="I494" s="778"/>
      <c r="J494" s="778"/>
      <c r="K494" s="778"/>
      <c r="L494" s="778"/>
      <c r="M494" s="778"/>
      <c r="N494" s="778"/>
      <c r="O494" s="778"/>
      <c r="P494" s="778"/>
      <c r="Q494" s="778"/>
      <c r="R494" s="778"/>
      <c r="S494" s="778"/>
      <c r="T494" s="778"/>
      <c r="U494" s="778"/>
      <c r="V494" s="778"/>
      <c r="W494" s="778"/>
      <c r="X494" s="778"/>
      <c r="Y494" s="778"/>
      <c r="Z494" s="778"/>
      <c r="AA494" s="778"/>
      <c r="AB494" s="778"/>
      <c r="AC494" s="778"/>
      <c r="AD494" s="778"/>
      <c r="AE494" s="778"/>
      <c r="AF494" s="778"/>
      <c r="AG494" s="778"/>
      <c r="AH494" s="778"/>
      <c r="AI494" s="778"/>
      <c r="AJ494" s="778"/>
      <c r="AK494" s="778"/>
      <c r="AL494" s="778"/>
      <c r="AM494" s="778"/>
      <c r="AN494" s="778"/>
      <c r="AO494" s="778"/>
      <c r="AP494" s="778"/>
      <c r="AQ494" s="778"/>
      <c r="AR494" s="778"/>
      <c r="AS494" s="778"/>
      <c r="AT494" s="778"/>
      <c r="AU494" s="778"/>
      <c r="AV494" s="778"/>
      <c r="AW494" s="778"/>
      <c r="AX494" s="778"/>
      <c r="AY494" s="778"/>
      <c r="AZ494" s="778"/>
      <c r="BA494" s="778"/>
      <c r="BB494" s="778"/>
      <c r="BC494" s="778"/>
      <c r="BD494" s="778"/>
      <c r="BE494" s="778"/>
      <c r="BF494" s="778"/>
      <c r="BG494" s="778"/>
      <c r="BH494" s="778"/>
      <c r="BI494" s="778"/>
      <c r="BJ494" s="778"/>
      <c r="BK494" s="778"/>
      <c r="BL494" s="778"/>
      <c r="BM494" s="778"/>
      <c r="BN494" s="778"/>
      <c r="BO494" s="778"/>
      <c r="BP494" s="778"/>
      <c r="BQ494" s="778"/>
      <c r="BR494" s="778"/>
      <c r="BS494" s="778"/>
      <c r="BT494" s="778"/>
      <c r="BU494" s="778"/>
      <c r="BV494" s="778"/>
      <c r="BW494" s="778"/>
      <c r="BX494" s="778"/>
      <c r="BY494" s="778"/>
      <c r="BZ494" s="778"/>
      <c r="CA494" s="778"/>
      <c r="CB494" s="778"/>
      <c r="CC494" s="778"/>
      <c r="CD494" s="778"/>
      <c r="CE494" s="778"/>
      <c r="CF494" s="778"/>
      <c r="CG494" s="778"/>
      <c r="CH494" s="778"/>
      <c r="CI494" s="778"/>
      <c r="CJ494" s="778"/>
      <c r="CK494" s="778"/>
      <c r="CL494" s="778"/>
      <c r="CM494" s="778"/>
      <c r="CN494" s="778"/>
      <c r="CO494" s="778"/>
      <c r="CP494" s="778"/>
      <c r="CQ494" s="778"/>
      <c r="CR494" s="778"/>
      <c r="CS494" s="778"/>
      <c r="CT494" s="778"/>
      <c r="CU494" s="778"/>
      <c r="CV494" s="778"/>
      <c r="CW494" s="778"/>
      <c r="CX494" s="778"/>
      <c r="CY494" s="778"/>
      <c r="CZ494" s="778"/>
      <c r="DA494" s="778"/>
      <c r="DB494" s="778"/>
      <c r="DC494" s="778"/>
      <c r="DD494" s="778"/>
      <c r="DE494" s="778"/>
      <c r="DF494" s="778"/>
      <c r="DG494" s="778"/>
      <c r="DH494" s="778"/>
      <c r="DI494" s="778"/>
      <c r="DJ494" s="778"/>
      <c r="DK494" s="778"/>
      <c r="DL494" s="778"/>
      <c r="DM494" s="778"/>
      <c r="DN494" s="778"/>
      <c r="DO494" s="778"/>
      <c r="DP494" s="778"/>
      <c r="DQ494" s="778"/>
      <c r="DR494" s="778"/>
      <c r="DS494" s="778"/>
      <c r="DT494" s="779"/>
      <c r="DU494" s="779"/>
      <c r="DV494" s="779"/>
      <c r="DW494" s="779"/>
      <c r="DX494" s="779"/>
      <c r="DY494" s="779"/>
      <c r="DZ494" s="779"/>
      <c r="EA494" s="779"/>
      <c r="EB494" s="779"/>
      <c r="EC494" s="779"/>
      <c r="ED494" s="779"/>
      <c r="EE494" s="779"/>
      <c r="EF494" s="779"/>
      <c r="EG494" s="779"/>
      <c r="EH494" s="779"/>
      <c r="EI494" s="779"/>
      <c r="EJ494" s="779"/>
      <c r="EK494" s="779"/>
      <c r="EL494" s="779"/>
      <c r="EM494" s="779"/>
      <c r="EN494" s="779"/>
      <c r="EO494" s="779"/>
      <c r="EP494" s="779"/>
      <c r="EQ494" s="779"/>
      <c r="ER494" s="779"/>
      <c r="ES494" s="779"/>
      <c r="ET494" s="779"/>
      <c r="EU494" s="779"/>
      <c r="EV494" s="779"/>
      <c r="EW494" s="779"/>
      <c r="EX494" s="779"/>
      <c r="EY494" s="779"/>
      <c r="EZ494" s="779"/>
      <c r="FA494" s="779"/>
      <c r="FB494" s="779"/>
      <c r="FC494" s="779"/>
    </row>
    <row r="495" spans="1:159" ht="22">
      <c r="A495" s="778"/>
      <c r="B495" s="778"/>
      <c r="C495" s="778"/>
      <c r="D495" s="778"/>
      <c r="E495" s="778"/>
      <c r="F495" s="778"/>
      <c r="G495" s="778"/>
      <c r="H495" s="778"/>
      <c r="I495" s="778"/>
      <c r="J495" s="778"/>
      <c r="K495" s="778"/>
      <c r="L495" s="778"/>
      <c r="M495" s="778"/>
      <c r="N495" s="778"/>
      <c r="O495" s="778"/>
      <c r="P495" s="778"/>
      <c r="Q495" s="778"/>
      <c r="R495" s="778"/>
      <c r="S495" s="778"/>
      <c r="T495" s="778"/>
      <c r="U495" s="778"/>
      <c r="V495" s="778"/>
      <c r="W495" s="778"/>
      <c r="X495" s="778"/>
      <c r="Y495" s="778"/>
      <c r="Z495" s="778"/>
      <c r="AA495" s="778"/>
      <c r="AB495" s="778"/>
      <c r="AC495" s="778"/>
      <c r="AD495" s="778"/>
      <c r="AE495" s="778"/>
      <c r="AF495" s="778"/>
      <c r="AG495" s="778"/>
      <c r="AH495" s="778"/>
      <c r="AI495" s="778"/>
      <c r="AJ495" s="778"/>
      <c r="AK495" s="778"/>
      <c r="AL495" s="778"/>
      <c r="AM495" s="778"/>
      <c r="AN495" s="778"/>
      <c r="AO495" s="778"/>
      <c r="AP495" s="778"/>
      <c r="AQ495" s="778"/>
      <c r="AR495" s="778"/>
      <c r="AS495" s="778"/>
      <c r="AT495" s="778"/>
      <c r="AU495" s="778"/>
      <c r="AV495" s="778"/>
      <c r="AW495" s="778"/>
      <c r="AX495" s="778"/>
      <c r="AY495" s="778"/>
      <c r="AZ495" s="778"/>
      <c r="BA495" s="778"/>
      <c r="BB495" s="778"/>
      <c r="BC495" s="778"/>
      <c r="BD495" s="778"/>
      <c r="BE495" s="778"/>
      <c r="BF495" s="778"/>
      <c r="BG495" s="778"/>
      <c r="BH495" s="778"/>
      <c r="BI495" s="778"/>
      <c r="BJ495" s="778"/>
      <c r="BK495" s="778"/>
      <c r="BL495" s="778"/>
      <c r="BM495" s="778"/>
      <c r="BN495" s="778"/>
      <c r="BO495" s="778"/>
      <c r="BP495" s="778"/>
      <c r="BQ495" s="778"/>
      <c r="BR495" s="778"/>
      <c r="BS495" s="778"/>
      <c r="BT495" s="778"/>
      <c r="BU495" s="778"/>
      <c r="BV495" s="778"/>
      <c r="BW495" s="778"/>
      <c r="BX495" s="778"/>
      <c r="BY495" s="778"/>
      <c r="BZ495" s="778"/>
      <c r="CA495" s="778"/>
      <c r="CB495" s="778"/>
      <c r="CC495" s="778"/>
      <c r="CD495" s="778"/>
      <c r="CE495" s="778"/>
      <c r="CF495" s="778"/>
      <c r="CG495" s="778"/>
      <c r="CH495" s="778"/>
      <c r="CI495" s="778"/>
      <c r="CJ495" s="778"/>
      <c r="CK495" s="778"/>
      <c r="CL495" s="778"/>
      <c r="CM495" s="778"/>
      <c r="CN495" s="778"/>
      <c r="CO495" s="778"/>
      <c r="CP495" s="778"/>
      <c r="CQ495" s="778"/>
      <c r="CR495" s="778"/>
      <c r="CS495" s="778"/>
      <c r="CT495" s="778"/>
      <c r="CU495" s="778"/>
      <c r="CV495" s="778"/>
      <c r="CW495" s="778"/>
      <c r="CX495" s="778"/>
      <c r="CY495" s="778"/>
      <c r="CZ495" s="778"/>
      <c r="DA495" s="778"/>
      <c r="DB495" s="778"/>
      <c r="DC495" s="778"/>
      <c r="DD495" s="778"/>
      <c r="DE495" s="778"/>
      <c r="DF495" s="778"/>
      <c r="DG495" s="778"/>
      <c r="DH495" s="778"/>
      <c r="DI495" s="778"/>
      <c r="DJ495" s="778"/>
      <c r="DK495" s="778"/>
      <c r="DL495" s="778"/>
      <c r="DM495" s="778"/>
      <c r="DN495" s="778"/>
      <c r="DO495" s="778"/>
      <c r="DP495" s="778"/>
      <c r="DQ495" s="778"/>
      <c r="DR495" s="778"/>
      <c r="DS495" s="778"/>
      <c r="DT495" s="779"/>
      <c r="DU495" s="779"/>
      <c r="DV495" s="779"/>
      <c r="DW495" s="779"/>
      <c r="DX495" s="779"/>
      <c r="DY495" s="779"/>
      <c r="DZ495" s="779"/>
      <c r="EA495" s="779"/>
      <c r="EB495" s="779"/>
      <c r="EC495" s="779"/>
      <c r="ED495" s="779"/>
      <c r="EE495" s="779"/>
      <c r="EF495" s="779"/>
      <c r="EG495" s="779"/>
      <c r="EH495" s="779"/>
      <c r="EI495" s="779"/>
      <c r="EJ495" s="779"/>
      <c r="EK495" s="779"/>
      <c r="EL495" s="779"/>
      <c r="EM495" s="779"/>
      <c r="EN495" s="779"/>
      <c r="EO495" s="779"/>
      <c r="EP495" s="779"/>
      <c r="EQ495" s="779"/>
      <c r="ER495" s="779"/>
      <c r="ES495" s="779"/>
      <c r="ET495" s="779"/>
      <c r="EU495" s="779"/>
      <c r="EV495" s="779"/>
      <c r="EW495" s="779"/>
      <c r="EX495" s="779"/>
      <c r="EY495" s="779"/>
      <c r="EZ495" s="779"/>
      <c r="FA495" s="779"/>
      <c r="FB495" s="779"/>
      <c r="FC495" s="779"/>
    </row>
    <row r="496" spans="1:159" ht="22">
      <c r="A496" s="778"/>
      <c r="B496" s="778"/>
      <c r="C496" s="778"/>
      <c r="D496" s="778"/>
      <c r="E496" s="778"/>
      <c r="F496" s="778"/>
      <c r="G496" s="778"/>
      <c r="H496" s="778"/>
      <c r="I496" s="778"/>
      <c r="J496" s="778"/>
      <c r="K496" s="778"/>
      <c r="L496" s="778"/>
      <c r="M496" s="778"/>
      <c r="N496" s="778"/>
      <c r="O496" s="778"/>
      <c r="P496" s="778"/>
      <c r="Q496" s="778"/>
      <c r="R496" s="778"/>
      <c r="S496" s="778"/>
      <c r="T496" s="778"/>
      <c r="U496" s="778"/>
      <c r="V496" s="778"/>
      <c r="W496" s="778"/>
      <c r="X496" s="778"/>
      <c r="Y496" s="778"/>
      <c r="Z496" s="778"/>
      <c r="AA496" s="778"/>
      <c r="AB496" s="778"/>
      <c r="AC496" s="778"/>
      <c r="AD496" s="778"/>
      <c r="AE496" s="778"/>
      <c r="AF496" s="778"/>
      <c r="AG496" s="778"/>
      <c r="AH496" s="778"/>
      <c r="AI496" s="778"/>
      <c r="AJ496" s="778"/>
      <c r="AK496" s="778"/>
      <c r="AL496" s="778"/>
      <c r="AM496" s="778"/>
      <c r="AN496" s="778"/>
      <c r="AO496" s="778"/>
      <c r="AP496" s="778"/>
      <c r="AQ496" s="778"/>
      <c r="AR496" s="778"/>
      <c r="AS496" s="778"/>
      <c r="AT496" s="778"/>
      <c r="AU496" s="778"/>
      <c r="AV496" s="778"/>
      <c r="AW496" s="778"/>
      <c r="AX496" s="778"/>
      <c r="AY496" s="778"/>
      <c r="AZ496" s="778"/>
      <c r="BA496" s="778"/>
      <c r="BB496" s="778"/>
      <c r="BC496" s="778"/>
      <c r="BD496" s="778"/>
      <c r="BE496" s="778"/>
      <c r="BF496" s="778"/>
      <c r="BG496" s="778"/>
      <c r="BH496" s="778"/>
      <c r="BI496" s="778"/>
      <c r="BJ496" s="778"/>
      <c r="BK496" s="778"/>
      <c r="BL496" s="778"/>
      <c r="BM496" s="778"/>
      <c r="BN496" s="778"/>
      <c r="BO496" s="778"/>
      <c r="BP496" s="778"/>
      <c r="BQ496" s="778"/>
      <c r="BR496" s="778"/>
      <c r="BS496" s="778"/>
      <c r="BT496" s="778"/>
      <c r="BU496" s="778"/>
      <c r="BV496" s="778"/>
      <c r="BW496" s="778"/>
      <c r="BX496" s="778"/>
      <c r="BY496" s="778"/>
      <c r="BZ496" s="778"/>
      <c r="CA496" s="778"/>
      <c r="CB496" s="778"/>
      <c r="CC496" s="778"/>
      <c r="CD496" s="778"/>
      <c r="CE496" s="778"/>
      <c r="CF496" s="778"/>
      <c r="CG496" s="778"/>
      <c r="CH496" s="778"/>
      <c r="CI496" s="778"/>
      <c r="CJ496" s="778"/>
      <c r="CK496" s="778"/>
      <c r="CL496" s="778"/>
      <c r="CM496" s="778"/>
      <c r="CN496" s="778"/>
      <c r="CO496" s="778"/>
      <c r="CP496" s="778"/>
      <c r="CQ496" s="778"/>
      <c r="CR496" s="778"/>
      <c r="CS496" s="778"/>
      <c r="CT496" s="778"/>
      <c r="CU496" s="778"/>
      <c r="CV496" s="778"/>
      <c r="CW496" s="778"/>
      <c r="CX496" s="778"/>
      <c r="CY496" s="778"/>
      <c r="CZ496" s="778"/>
      <c r="DA496" s="778"/>
      <c r="DB496" s="778"/>
      <c r="DC496" s="778"/>
      <c r="DD496" s="778"/>
      <c r="DE496" s="778"/>
      <c r="DF496" s="778"/>
      <c r="DG496" s="778"/>
      <c r="DH496" s="778"/>
      <c r="DI496" s="778"/>
      <c r="DJ496" s="778"/>
      <c r="DK496" s="778"/>
      <c r="DL496" s="778"/>
      <c r="DM496" s="778"/>
      <c r="DN496" s="778"/>
      <c r="DO496" s="778"/>
      <c r="DP496" s="778"/>
      <c r="DQ496" s="778"/>
      <c r="DR496" s="778"/>
      <c r="DS496" s="778"/>
      <c r="DT496" s="779"/>
      <c r="DU496" s="779"/>
      <c r="DV496" s="779"/>
      <c r="DW496" s="779"/>
      <c r="DX496" s="779"/>
      <c r="DY496" s="779"/>
      <c r="DZ496" s="779"/>
      <c r="EA496" s="779"/>
      <c r="EB496" s="779"/>
      <c r="EC496" s="779"/>
      <c r="ED496" s="779"/>
      <c r="EE496" s="779"/>
      <c r="EF496" s="779"/>
      <c r="EG496" s="779"/>
      <c r="EH496" s="779"/>
      <c r="EI496" s="779"/>
      <c r="EJ496" s="779"/>
      <c r="EK496" s="779"/>
      <c r="EL496" s="779"/>
      <c r="EM496" s="779"/>
      <c r="EN496" s="779"/>
      <c r="EO496" s="779"/>
      <c r="EP496" s="779"/>
      <c r="EQ496" s="779"/>
      <c r="ER496" s="779"/>
      <c r="ES496" s="779"/>
      <c r="ET496" s="779"/>
      <c r="EU496" s="779"/>
      <c r="EV496" s="779"/>
      <c r="EW496" s="779"/>
      <c r="EX496" s="779"/>
      <c r="EY496" s="779"/>
      <c r="EZ496" s="779"/>
      <c r="FA496" s="779"/>
      <c r="FB496" s="779"/>
      <c r="FC496" s="779"/>
    </row>
    <row r="497" spans="1:159" ht="22">
      <c r="A497" s="778"/>
      <c r="B497" s="778"/>
      <c r="C497" s="778"/>
      <c r="D497" s="778"/>
      <c r="E497" s="778"/>
      <c r="F497" s="778"/>
      <c r="G497" s="778"/>
      <c r="H497" s="778"/>
      <c r="I497" s="778"/>
      <c r="J497" s="778"/>
      <c r="K497" s="778"/>
      <c r="L497" s="778"/>
      <c r="M497" s="778"/>
      <c r="N497" s="778"/>
      <c r="O497" s="778"/>
      <c r="P497" s="778"/>
      <c r="Q497" s="778"/>
      <c r="R497" s="778"/>
      <c r="S497" s="778"/>
      <c r="T497" s="778"/>
      <c r="U497" s="778"/>
      <c r="V497" s="778"/>
      <c r="W497" s="778"/>
      <c r="X497" s="778"/>
      <c r="Y497" s="778"/>
      <c r="Z497" s="778"/>
      <c r="AA497" s="778"/>
      <c r="AB497" s="778"/>
      <c r="AC497" s="778"/>
      <c r="AD497" s="778"/>
      <c r="AE497" s="778"/>
      <c r="AF497" s="778"/>
      <c r="AG497" s="778"/>
      <c r="AH497" s="778"/>
      <c r="AI497" s="778"/>
      <c r="AJ497" s="778"/>
      <c r="AK497" s="778"/>
      <c r="AL497" s="778"/>
      <c r="AM497" s="778"/>
      <c r="AN497" s="778"/>
      <c r="AO497" s="778"/>
      <c r="AP497" s="778"/>
      <c r="AQ497" s="778"/>
      <c r="AR497" s="778"/>
      <c r="AS497" s="778"/>
      <c r="AT497" s="778"/>
      <c r="AU497" s="778"/>
      <c r="AV497" s="778"/>
      <c r="AW497" s="778"/>
      <c r="AX497" s="778"/>
      <c r="AY497" s="778"/>
      <c r="AZ497" s="778"/>
      <c r="BA497" s="778"/>
      <c r="BB497" s="778"/>
      <c r="BC497" s="778"/>
      <c r="BD497" s="778"/>
      <c r="BE497" s="778"/>
      <c r="BF497" s="778"/>
      <c r="BG497" s="778"/>
      <c r="BH497" s="778"/>
      <c r="BI497" s="778"/>
      <c r="BJ497" s="778"/>
      <c r="BK497" s="778"/>
      <c r="BL497" s="778"/>
      <c r="BM497" s="778"/>
      <c r="BN497" s="778"/>
      <c r="BO497" s="778"/>
      <c r="BP497" s="778"/>
      <c r="BQ497" s="778"/>
      <c r="BR497" s="778"/>
      <c r="BS497" s="778"/>
      <c r="BT497" s="778"/>
      <c r="BU497" s="778"/>
      <c r="BV497" s="778"/>
      <c r="BW497" s="778"/>
      <c r="BX497" s="778"/>
      <c r="BY497" s="778"/>
      <c r="BZ497" s="778"/>
      <c r="CA497" s="778"/>
      <c r="CB497" s="778"/>
      <c r="CC497" s="778"/>
      <c r="CD497" s="778"/>
      <c r="CE497" s="778"/>
      <c r="CF497" s="778"/>
      <c r="CG497" s="778"/>
      <c r="CH497" s="778"/>
      <c r="CI497" s="778"/>
      <c r="CJ497" s="778"/>
      <c r="CK497" s="778"/>
      <c r="CL497" s="778"/>
      <c r="CM497" s="778"/>
      <c r="CN497" s="778"/>
      <c r="CO497" s="778"/>
      <c r="CP497" s="778"/>
      <c r="CQ497" s="778"/>
      <c r="CR497" s="778"/>
      <c r="CS497" s="778"/>
      <c r="CT497" s="778"/>
      <c r="CU497" s="778"/>
      <c r="CV497" s="778"/>
      <c r="CW497" s="778"/>
      <c r="CX497" s="778"/>
      <c r="CY497" s="778"/>
      <c r="CZ497" s="778"/>
      <c r="DA497" s="778"/>
      <c r="DB497" s="778"/>
      <c r="DC497" s="778"/>
      <c r="DD497" s="778"/>
      <c r="DE497" s="778"/>
      <c r="DF497" s="778"/>
      <c r="DG497" s="778"/>
      <c r="DH497" s="778"/>
      <c r="DI497" s="778"/>
      <c r="DJ497" s="778"/>
      <c r="DK497" s="778"/>
      <c r="DL497" s="778"/>
      <c r="DM497" s="778"/>
      <c r="DN497" s="778"/>
      <c r="DO497" s="778"/>
      <c r="DP497" s="778"/>
      <c r="DQ497" s="778"/>
      <c r="DR497" s="778"/>
      <c r="DS497" s="778"/>
      <c r="DT497" s="779"/>
      <c r="DU497" s="779"/>
      <c r="DV497" s="779"/>
      <c r="DW497" s="779"/>
      <c r="DX497" s="779"/>
      <c r="DY497" s="779"/>
      <c r="DZ497" s="779"/>
      <c r="EA497" s="779"/>
      <c r="EB497" s="779"/>
      <c r="EC497" s="779"/>
      <c r="ED497" s="779"/>
      <c r="EE497" s="779"/>
      <c r="EF497" s="779"/>
      <c r="EG497" s="779"/>
      <c r="EH497" s="779"/>
      <c r="EI497" s="779"/>
      <c r="EJ497" s="779"/>
      <c r="EK497" s="779"/>
      <c r="EL497" s="779"/>
      <c r="EM497" s="779"/>
      <c r="EN497" s="779"/>
      <c r="EO497" s="779"/>
      <c r="EP497" s="779"/>
      <c r="EQ497" s="779"/>
      <c r="ER497" s="779"/>
      <c r="ES497" s="779"/>
      <c r="ET497" s="779"/>
      <c r="EU497" s="779"/>
      <c r="EV497" s="779"/>
      <c r="EW497" s="779"/>
      <c r="EX497" s="779"/>
      <c r="EY497" s="779"/>
      <c r="EZ497" s="779"/>
      <c r="FA497" s="779"/>
      <c r="FB497" s="779"/>
      <c r="FC497" s="779"/>
    </row>
    <row r="498" spans="1:159" ht="22">
      <c r="A498" s="778"/>
      <c r="B498" s="778"/>
      <c r="C498" s="778"/>
      <c r="D498" s="778"/>
      <c r="E498" s="778"/>
      <c r="F498" s="778"/>
      <c r="G498" s="778"/>
      <c r="H498" s="778"/>
      <c r="I498" s="778"/>
      <c r="J498" s="778"/>
      <c r="K498" s="778"/>
      <c r="L498" s="778"/>
      <c r="M498" s="778"/>
      <c r="N498" s="778"/>
      <c r="O498" s="778"/>
      <c r="P498" s="778"/>
      <c r="Q498" s="778"/>
      <c r="R498" s="778"/>
      <c r="S498" s="778"/>
      <c r="T498" s="778"/>
      <c r="U498" s="778"/>
      <c r="V498" s="778"/>
      <c r="W498" s="778"/>
      <c r="X498" s="778"/>
      <c r="Y498" s="778"/>
      <c r="Z498" s="778"/>
      <c r="AA498" s="778"/>
      <c r="AB498" s="778"/>
      <c r="AC498" s="778"/>
      <c r="AD498" s="778"/>
      <c r="AE498" s="778"/>
      <c r="AF498" s="778"/>
      <c r="AG498" s="778"/>
      <c r="AH498" s="778"/>
      <c r="AI498" s="778"/>
      <c r="AJ498" s="778"/>
      <c r="AK498" s="778"/>
      <c r="AL498" s="778"/>
      <c r="AM498" s="778"/>
      <c r="AN498" s="778"/>
      <c r="AO498" s="778"/>
      <c r="AP498" s="778"/>
      <c r="AQ498" s="778"/>
      <c r="AR498" s="778"/>
      <c r="AS498" s="778"/>
      <c r="AT498" s="778"/>
      <c r="AU498" s="778"/>
      <c r="AV498" s="778"/>
      <c r="AW498" s="778"/>
      <c r="AX498" s="778"/>
      <c r="AY498" s="778"/>
      <c r="AZ498" s="778"/>
      <c r="BA498" s="778"/>
      <c r="BB498" s="778"/>
      <c r="BC498" s="778"/>
      <c r="BD498" s="778"/>
      <c r="BE498" s="778"/>
      <c r="BF498" s="778"/>
      <c r="BG498" s="778"/>
      <c r="BH498" s="778"/>
      <c r="BI498" s="778"/>
      <c r="BJ498" s="778"/>
      <c r="BK498" s="778"/>
      <c r="BL498" s="778"/>
      <c r="BM498" s="778"/>
      <c r="BN498" s="778"/>
      <c r="BO498" s="778"/>
      <c r="BP498" s="778"/>
      <c r="BQ498" s="778"/>
      <c r="BR498" s="778"/>
      <c r="BS498" s="778"/>
      <c r="BT498" s="778"/>
      <c r="BU498" s="778"/>
      <c r="BV498" s="778"/>
      <c r="BW498" s="778"/>
      <c r="BX498" s="778"/>
      <c r="BY498" s="778"/>
      <c r="BZ498" s="778"/>
      <c r="CA498" s="778"/>
      <c r="CB498" s="778"/>
      <c r="CC498" s="778"/>
      <c r="CD498" s="778"/>
      <c r="CE498" s="778"/>
      <c r="CF498" s="778"/>
      <c r="CG498" s="778"/>
      <c r="CH498" s="778"/>
      <c r="CI498" s="778"/>
      <c r="CJ498" s="778"/>
      <c r="CK498" s="778"/>
      <c r="CL498" s="778"/>
      <c r="CM498" s="778"/>
      <c r="CN498" s="778"/>
      <c r="CO498" s="778"/>
      <c r="CP498" s="778"/>
      <c r="CQ498" s="778"/>
      <c r="CR498" s="778"/>
      <c r="CS498" s="778"/>
      <c r="CT498" s="778"/>
      <c r="CU498" s="778"/>
      <c r="CV498" s="778"/>
      <c r="CW498" s="778"/>
      <c r="CX498" s="778"/>
      <c r="CY498" s="778"/>
      <c r="CZ498" s="778"/>
      <c r="DA498" s="778"/>
      <c r="DB498" s="778"/>
      <c r="DC498" s="778"/>
      <c r="DD498" s="778"/>
      <c r="DE498" s="778"/>
      <c r="DF498" s="778"/>
      <c r="DG498" s="778"/>
      <c r="DH498" s="778"/>
      <c r="DI498" s="778"/>
      <c r="DJ498" s="778"/>
      <c r="DK498" s="778"/>
      <c r="DL498" s="778"/>
      <c r="DM498" s="778"/>
      <c r="DN498" s="778"/>
      <c r="DO498" s="778"/>
      <c r="DP498" s="778"/>
      <c r="DQ498" s="778"/>
      <c r="DR498" s="778"/>
      <c r="DS498" s="778"/>
      <c r="DT498" s="779"/>
      <c r="DU498" s="779"/>
      <c r="DV498" s="779"/>
      <c r="DW498" s="779"/>
      <c r="DX498" s="779"/>
      <c r="DY498" s="779"/>
      <c r="DZ498" s="779"/>
      <c r="EA498" s="779"/>
      <c r="EB498" s="779"/>
      <c r="EC498" s="779"/>
      <c r="ED498" s="779"/>
      <c r="EE498" s="779"/>
      <c r="EF498" s="779"/>
      <c r="EG498" s="779"/>
      <c r="EH498" s="779"/>
      <c r="EI498" s="779"/>
      <c r="EJ498" s="779"/>
      <c r="EK498" s="779"/>
      <c r="EL498" s="779"/>
      <c r="EM498" s="779"/>
      <c r="EN498" s="779"/>
      <c r="EO498" s="779"/>
      <c r="EP498" s="779"/>
      <c r="EQ498" s="779"/>
      <c r="ER498" s="779"/>
      <c r="ES498" s="779"/>
      <c r="ET498" s="779"/>
      <c r="EU498" s="779"/>
      <c r="EV498" s="779"/>
      <c r="EW498" s="779"/>
      <c r="EX498" s="779"/>
      <c r="EY498" s="779"/>
      <c r="EZ498" s="779"/>
      <c r="FA498" s="779"/>
      <c r="FB498" s="779"/>
      <c r="FC498" s="779"/>
    </row>
    <row r="499" spans="1:159" ht="22">
      <c r="A499" s="778"/>
      <c r="B499" s="778"/>
      <c r="C499" s="778"/>
      <c r="D499" s="778"/>
      <c r="E499" s="778"/>
      <c r="F499" s="778"/>
      <c r="G499" s="778"/>
      <c r="H499" s="778"/>
      <c r="I499" s="778"/>
      <c r="J499" s="778"/>
      <c r="K499" s="778"/>
      <c r="L499" s="778"/>
      <c r="M499" s="778"/>
      <c r="N499" s="778"/>
      <c r="O499" s="778"/>
      <c r="P499" s="778"/>
      <c r="Q499" s="778"/>
      <c r="R499" s="778"/>
      <c r="S499" s="778"/>
      <c r="T499" s="778"/>
      <c r="U499" s="778"/>
      <c r="V499" s="778"/>
      <c r="W499" s="778"/>
      <c r="X499" s="778"/>
      <c r="Y499" s="778"/>
      <c r="Z499" s="778"/>
      <c r="AA499" s="778"/>
      <c r="AB499" s="778"/>
      <c r="AC499" s="778"/>
      <c r="AD499" s="778"/>
      <c r="AE499" s="778"/>
      <c r="AF499" s="778"/>
      <c r="AG499" s="778"/>
      <c r="AH499" s="778"/>
      <c r="AI499" s="778"/>
      <c r="AJ499" s="778"/>
      <c r="AK499" s="778"/>
      <c r="AL499" s="778"/>
      <c r="AM499" s="778"/>
      <c r="AN499" s="778"/>
      <c r="AO499" s="778"/>
      <c r="AP499" s="778"/>
      <c r="AQ499" s="778"/>
      <c r="AR499" s="778"/>
      <c r="AS499" s="778"/>
      <c r="AT499" s="778"/>
      <c r="AU499" s="778"/>
      <c r="AV499" s="778"/>
      <c r="AW499" s="778"/>
      <c r="AX499" s="778"/>
      <c r="AY499" s="778"/>
      <c r="AZ499" s="778"/>
      <c r="BA499" s="778"/>
      <c r="BB499" s="778"/>
      <c r="BC499" s="778"/>
      <c r="BD499" s="778"/>
      <c r="BE499" s="778"/>
      <c r="BF499" s="778"/>
      <c r="BG499" s="778"/>
      <c r="BH499" s="778"/>
      <c r="BI499" s="778"/>
      <c r="BJ499" s="778"/>
      <c r="BK499" s="778"/>
      <c r="BL499" s="778"/>
      <c r="BM499" s="778"/>
      <c r="BN499" s="778"/>
      <c r="BO499" s="778"/>
      <c r="BP499" s="778"/>
      <c r="BQ499" s="778"/>
      <c r="BR499" s="778"/>
      <c r="BS499" s="778"/>
      <c r="BT499" s="778"/>
      <c r="BU499" s="778"/>
      <c r="BV499" s="778"/>
      <c r="BW499" s="778"/>
      <c r="BX499" s="778"/>
      <c r="BY499" s="778"/>
      <c r="BZ499" s="778"/>
      <c r="CA499" s="778"/>
      <c r="CB499" s="778"/>
      <c r="CC499" s="778"/>
      <c r="CD499" s="778"/>
      <c r="CE499" s="778"/>
      <c r="CF499" s="778"/>
      <c r="CG499" s="778"/>
      <c r="CH499" s="778"/>
      <c r="CI499" s="778"/>
      <c r="CJ499" s="778"/>
      <c r="CK499" s="778"/>
      <c r="CL499" s="778"/>
      <c r="CM499" s="778"/>
      <c r="CN499" s="778"/>
      <c r="CO499" s="778"/>
      <c r="CP499" s="778"/>
      <c r="CQ499" s="778"/>
      <c r="CR499" s="778"/>
      <c r="CS499" s="778"/>
      <c r="CT499" s="778"/>
      <c r="CU499" s="778"/>
      <c r="CV499" s="778"/>
      <c r="CW499" s="778"/>
      <c r="CX499" s="778"/>
      <c r="CY499" s="778"/>
      <c r="CZ499" s="778"/>
      <c r="DA499" s="778"/>
      <c r="DB499" s="778"/>
      <c r="DC499" s="778"/>
      <c r="DD499" s="778"/>
      <c r="DE499" s="778"/>
      <c r="DF499" s="778"/>
      <c r="DG499" s="778"/>
      <c r="DH499" s="778"/>
      <c r="DI499" s="778"/>
      <c r="DJ499" s="778"/>
      <c r="DK499" s="778"/>
      <c r="DL499" s="778"/>
      <c r="DM499" s="778"/>
      <c r="DN499" s="778"/>
      <c r="DO499" s="778"/>
      <c r="DP499" s="778"/>
      <c r="DQ499" s="778"/>
      <c r="DR499" s="778"/>
      <c r="DS499" s="778"/>
      <c r="DT499" s="779"/>
      <c r="DU499" s="779"/>
      <c r="DV499" s="779"/>
      <c r="DW499" s="779"/>
      <c r="DX499" s="779"/>
      <c r="DY499" s="779"/>
      <c r="DZ499" s="779"/>
      <c r="EA499" s="779"/>
      <c r="EB499" s="779"/>
      <c r="EC499" s="779"/>
      <c r="ED499" s="779"/>
      <c r="EE499" s="779"/>
      <c r="EF499" s="779"/>
      <c r="EG499" s="779"/>
      <c r="EH499" s="779"/>
      <c r="EI499" s="779"/>
      <c r="EJ499" s="779"/>
      <c r="EK499" s="779"/>
      <c r="EL499" s="779"/>
      <c r="EM499" s="779"/>
      <c r="EN499" s="779"/>
      <c r="EO499" s="779"/>
      <c r="EP499" s="779"/>
      <c r="EQ499" s="779"/>
      <c r="ER499" s="779"/>
      <c r="ES499" s="779"/>
      <c r="ET499" s="779"/>
      <c r="EU499" s="779"/>
      <c r="EV499" s="779"/>
      <c r="EW499" s="779"/>
      <c r="EX499" s="779"/>
      <c r="EY499" s="779"/>
      <c r="EZ499" s="779"/>
      <c r="FA499" s="779"/>
      <c r="FB499" s="779"/>
      <c r="FC499" s="779"/>
    </row>
    <row r="500" spans="1:159" ht="22">
      <c r="A500" s="778"/>
      <c r="B500" s="778"/>
      <c r="C500" s="778"/>
      <c r="D500" s="778"/>
      <c r="E500" s="778"/>
      <c r="F500" s="778"/>
      <c r="G500" s="778"/>
      <c r="H500" s="778"/>
      <c r="I500" s="778"/>
      <c r="J500" s="778"/>
      <c r="K500" s="778"/>
      <c r="L500" s="778"/>
      <c r="M500" s="778"/>
      <c r="N500" s="778"/>
      <c r="O500" s="778"/>
      <c r="P500" s="778"/>
      <c r="Q500" s="778"/>
      <c r="R500" s="778"/>
      <c r="S500" s="778"/>
      <c r="T500" s="778"/>
      <c r="U500" s="778"/>
      <c r="V500" s="778"/>
      <c r="W500" s="778"/>
      <c r="X500" s="778"/>
      <c r="Y500" s="778"/>
      <c r="Z500" s="778"/>
      <c r="AA500" s="778"/>
      <c r="AB500" s="778"/>
      <c r="AC500" s="778"/>
      <c r="AD500" s="778"/>
      <c r="AE500" s="778"/>
      <c r="AF500" s="778"/>
      <c r="AG500" s="778"/>
      <c r="AH500" s="778"/>
      <c r="AI500" s="778"/>
      <c r="AJ500" s="778"/>
      <c r="AK500" s="778"/>
      <c r="AL500" s="778"/>
      <c r="AM500" s="778"/>
      <c r="AN500" s="778"/>
      <c r="AO500" s="778"/>
      <c r="AP500" s="778"/>
      <c r="AQ500" s="778"/>
      <c r="AR500" s="778"/>
      <c r="AS500" s="778"/>
      <c r="AT500" s="778"/>
      <c r="AU500" s="778"/>
      <c r="AV500" s="778"/>
      <c r="AW500" s="778"/>
      <c r="AX500" s="778"/>
      <c r="AY500" s="778"/>
      <c r="AZ500" s="778"/>
      <c r="BA500" s="778"/>
      <c r="BB500" s="778"/>
      <c r="BC500" s="778"/>
      <c r="BD500" s="778"/>
      <c r="BE500" s="778"/>
      <c r="BF500" s="778"/>
      <c r="BG500" s="778"/>
      <c r="BH500" s="778"/>
      <c r="BI500" s="778"/>
      <c r="BJ500" s="778"/>
      <c r="BK500" s="778"/>
      <c r="BL500" s="778"/>
      <c r="BM500" s="778"/>
      <c r="BN500" s="778"/>
      <c r="BO500" s="778"/>
      <c r="BP500" s="778"/>
      <c r="BQ500" s="778"/>
      <c r="BR500" s="778"/>
      <c r="BS500" s="778"/>
      <c r="BT500" s="778"/>
      <c r="BU500" s="778"/>
      <c r="BV500" s="778"/>
      <c r="BW500" s="778"/>
      <c r="BX500" s="778"/>
      <c r="BY500" s="778"/>
      <c r="BZ500" s="778"/>
      <c r="CA500" s="778"/>
      <c r="CB500" s="778"/>
      <c r="CC500" s="778"/>
      <c r="CD500" s="778"/>
      <c r="CE500" s="778"/>
      <c r="CF500" s="778"/>
      <c r="CG500" s="778"/>
      <c r="CH500" s="778"/>
      <c r="CI500" s="778"/>
      <c r="CJ500" s="778"/>
      <c r="CK500" s="778"/>
      <c r="CL500" s="778"/>
      <c r="CM500" s="778"/>
      <c r="CN500" s="778"/>
      <c r="CO500" s="778"/>
      <c r="CP500" s="778"/>
      <c r="CQ500" s="778"/>
      <c r="CR500" s="778"/>
      <c r="CS500" s="778"/>
      <c r="CT500" s="778"/>
      <c r="CU500" s="778"/>
      <c r="CV500" s="778"/>
      <c r="CW500" s="778"/>
      <c r="CX500" s="778"/>
      <c r="CY500" s="778"/>
      <c r="CZ500" s="778"/>
      <c r="DA500" s="778"/>
      <c r="DB500" s="778"/>
      <c r="DC500" s="778"/>
      <c r="DD500" s="778"/>
      <c r="DE500" s="778"/>
      <c r="DF500" s="778"/>
      <c r="DG500" s="778"/>
      <c r="DH500" s="778"/>
      <c r="DI500" s="778"/>
      <c r="DJ500" s="778"/>
      <c r="DK500" s="778"/>
      <c r="DL500" s="778"/>
      <c r="DM500" s="778"/>
      <c r="DN500" s="778"/>
      <c r="DO500" s="778"/>
      <c r="DP500" s="778"/>
      <c r="DQ500" s="778"/>
      <c r="DR500" s="778"/>
      <c r="DS500" s="778"/>
      <c r="DT500" s="779"/>
      <c r="DU500" s="779"/>
      <c r="DV500" s="779"/>
      <c r="DW500" s="779"/>
      <c r="DX500" s="779"/>
      <c r="DY500" s="779"/>
      <c r="DZ500" s="779"/>
      <c r="EA500" s="779"/>
      <c r="EB500" s="779"/>
      <c r="EC500" s="779"/>
      <c r="ED500" s="779"/>
      <c r="EE500" s="779"/>
      <c r="EF500" s="779"/>
      <c r="EG500" s="779"/>
      <c r="EH500" s="779"/>
      <c r="EI500" s="779"/>
      <c r="EJ500" s="779"/>
      <c r="EK500" s="779"/>
      <c r="EL500" s="779"/>
      <c r="EM500" s="779"/>
      <c r="EN500" s="779"/>
      <c r="EO500" s="779"/>
      <c r="EP500" s="779"/>
      <c r="EQ500" s="779"/>
      <c r="ER500" s="779"/>
      <c r="ES500" s="779"/>
      <c r="ET500" s="779"/>
      <c r="EU500" s="779"/>
      <c r="EV500" s="779"/>
      <c r="EW500" s="779"/>
      <c r="EX500" s="779"/>
      <c r="EY500" s="779"/>
      <c r="EZ500" s="779"/>
      <c r="FA500" s="779"/>
      <c r="FB500" s="779"/>
      <c r="FC500" s="779"/>
    </row>
    <row r="501" spans="1:159" ht="22">
      <c r="A501" s="778"/>
      <c r="B501" s="778"/>
      <c r="C501" s="778"/>
      <c r="D501" s="778"/>
      <c r="E501" s="778"/>
      <c r="F501" s="778"/>
      <c r="G501" s="778"/>
      <c r="H501" s="778"/>
      <c r="I501" s="778"/>
      <c r="J501" s="778"/>
      <c r="K501" s="778"/>
      <c r="L501" s="778"/>
      <c r="M501" s="778"/>
      <c r="N501" s="778"/>
      <c r="O501" s="778"/>
      <c r="P501" s="778"/>
      <c r="Q501" s="778"/>
      <c r="R501" s="778"/>
      <c r="S501" s="778"/>
      <c r="T501" s="778"/>
      <c r="U501" s="778"/>
      <c r="V501" s="778"/>
      <c r="W501" s="778"/>
      <c r="X501" s="778"/>
      <c r="Y501" s="778"/>
      <c r="Z501" s="778"/>
      <c r="AA501" s="778"/>
      <c r="AB501" s="778"/>
      <c r="AC501" s="778"/>
      <c r="AD501" s="778"/>
      <c r="AE501" s="778"/>
      <c r="AF501" s="778"/>
      <c r="AG501" s="778"/>
      <c r="AH501" s="778"/>
      <c r="AI501" s="778"/>
      <c r="AJ501" s="778"/>
      <c r="AK501" s="778"/>
      <c r="AL501" s="778"/>
      <c r="AM501" s="778"/>
      <c r="AN501" s="778"/>
      <c r="AO501" s="778"/>
      <c r="AP501" s="778"/>
      <c r="AQ501" s="778"/>
      <c r="AR501" s="778"/>
      <c r="AS501" s="778"/>
      <c r="AT501" s="778"/>
      <c r="AU501" s="778"/>
      <c r="AV501" s="778"/>
      <c r="AW501" s="778"/>
      <c r="AX501" s="778"/>
      <c r="AY501" s="778"/>
      <c r="AZ501" s="778"/>
      <c r="BA501" s="778"/>
      <c r="BB501" s="778"/>
      <c r="BC501" s="778"/>
      <c r="BD501" s="778"/>
      <c r="BE501" s="778"/>
      <c r="BF501" s="778"/>
      <c r="BG501" s="778"/>
      <c r="BH501" s="778"/>
      <c r="BI501" s="778"/>
      <c r="BJ501" s="778"/>
      <c r="BK501" s="778"/>
      <c r="BL501" s="778"/>
      <c r="BM501" s="778"/>
      <c r="BN501" s="778"/>
      <c r="BO501" s="778"/>
      <c r="BP501" s="778"/>
      <c r="BQ501" s="778"/>
      <c r="BR501" s="778"/>
      <c r="BS501" s="778"/>
      <c r="BT501" s="778"/>
      <c r="BU501" s="778"/>
      <c r="BV501" s="778"/>
      <c r="BW501" s="778"/>
      <c r="BX501" s="778"/>
      <c r="BY501" s="778"/>
      <c r="BZ501" s="778"/>
      <c r="CA501" s="778"/>
      <c r="CB501" s="778"/>
      <c r="CC501" s="778"/>
      <c r="CD501" s="778"/>
      <c r="CE501" s="778"/>
      <c r="CF501" s="778"/>
      <c r="CG501" s="778"/>
      <c r="CH501" s="778"/>
      <c r="CI501" s="778"/>
      <c r="CJ501" s="778"/>
      <c r="CK501" s="778"/>
      <c r="CL501" s="778"/>
      <c r="CM501" s="778"/>
      <c r="CN501" s="778"/>
      <c r="CO501" s="778"/>
      <c r="CP501" s="778"/>
      <c r="CQ501" s="778"/>
      <c r="CR501" s="778"/>
      <c r="CS501" s="778"/>
      <c r="CT501" s="778"/>
      <c r="CU501" s="778"/>
      <c r="CV501" s="778"/>
      <c r="CW501" s="778"/>
      <c r="CX501" s="778"/>
      <c r="CY501" s="778"/>
      <c r="CZ501" s="778"/>
      <c r="DA501" s="778"/>
      <c r="DB501" s="778"/>
      <c r="DC501" s="778"/>
      <c r="DD501" s="778"/>
      <c r="DE501" s="778"/>
      <c r="DF501" s="778"/>
      <c r="DG501" s="778"/>
      <c r="DH501" s="778"/>
      <c r="DI501" s="778"/>
      <c r="DJ501" s="778"/>
      <c r="DK501" s="778"/>
      <c r="DL501" s="778"/>
      <c r="DM501" s="778"/>
      <c r="DN501" s="778"/>
      <c r="DO501" s="778"/>
      <c r="DP501" s="778"/>
      <c r="DQ501" s="778"/>
      <c r="DR501" s="778"/>
      <c r="DS501" s="778"/>
      <c r="DT501" s="779"/>
      <c r="DU501" s="779"/>
      <c r="DV501" s="779"/>
      <c r="DW501" s="779"/>
      <c r="DX501" s="779"/>
      <c r="DY501" s="779"/>
      <c r="DZ501" s="779"/>
      <c r="EA501" s="779"/>
      <c r="EB501" s="779"/>
      <c r="EC501" s="779"/>
      <c r="ED501" s="779"/>
      <c r="EE501" s="779"/>
      <c r="EF501" s="779"/>
      <c r="EG501" s="779"/>
      <c r="EH501" s="779"/>
      <c r="EI501" s="779"/>
      <c r="EJ501" s="779"/>
      <c r="EK501" s="779"/>
      <c r="EL501" s="779"/>
      <c r="EM501" s="779"/>
      <c r="EN501" s="779"/>
      <c r="EO501" s="779"/>
      <c r="EP501" s="779"/>
      <c r="EQ501" s="779"/>
      <c r="ER501" s="779"/>
      <c r="ES501" s="779"/>
      <c r="ET501" s="779"/>
      <c r="EU501" s="779"/>
      <c r="EV501" s="779"/>
      <c r="EW501" s="779"/>
      <c r="EX501" s="779"/>
      <c r="EY501" s="779"/>
      <c r="EZ501" s="779"/>
      <c r="FA501" s="779"/>
      <c r="FB501" s="779"/>
      <c r="FC501" s="779"/>
    </row>
    <row r="502" spans="1:159" ht="22">
      <c r="A502" s="778"/>
      <c r="B502" s="778"/>
      <c r="C502" s="778"/>
      <c r="D502" s="778"/>
      <c r="E502" s="778"/>
      <c r="F502" s="778"/>
      <c r="G502" s="778"/>
      <c r="H502" s="778"/>
      <c r="I502" s="778"/>
      <c r="J502" s="778"/>
      <c r="K502" s="778"/>
      <c r="L502" s="778"/>
      <c r="M502" s="778"/>
      <c r="N502" s="778"/>
      <c r="O502" s="778"/>
      <c r="P502" s="778"/>
      <c r="Q502" s="778"/>
      <c r="R502" s="778"/>
      <c r="S502" s="778"/>
      <c r="T502" s="778"/>
      <c r="U502" s="778"/>
      <c r="V502" s="778"/>
      <c r="W502" s="778"/>
      <c r="X502" s="778"/>
      <c r="Y502" s="778"/>
      <c r="Z502" s="778"/>
      <c r="AA502" s="778"/>
      <c r="AB502" s="778"/>
      <c r="AC502" s="778"/>
      <c r="AD502" s="778"/>
      <c r="AE502" s="778"/>
      <c r="AF502" s="778"/>
      <c r="AG502" s="778"/>
      <c r="AH502" s="778"/>
      <c r="AI502" s="778"/>
      <c r="AJ502" s="778"/>
      <c r="AK502" s="778"/>
      <c r="AL502" s="778"/>
      <c r="AM502" s="778"/>
      <c r="AN502" s="778"/>
      <c r="AO502" s="778"/>
      <c r="AP502" s="778"/>
      <c r="AQ502" s="778"/>
      <c r="AR502" s="778"/>
      <c r="AS502" s="778"/>
      <c r="AT502" s="778"/>
      <c r="AU502" s="778"/>
      <c r="AV502" s="778"/>
      <c r="AW502" s="778"/>
      <c r="AX502" s="778"/>
      <c r="AY502" s="778"/>
      <c r="AZ502" s="778"/>
      <c r="BA502" s="778"/>
      <c r="BB502" s="778"/>
      <c r="BC502" s="778"/>
      <c r="BD502" s="778"/>
      <c r="BE502" s="778"/>
      <c r="BF502" s="778"/>
      <c r="BG502" s="778"/>
      <c r="BH502" s="778"/>
      <c r="BI502" s="778"/>
      <c r="BJ502" s="778"/>
      <c r="BK502" s="778"/>
      <c r="BL502" s="778"/>
      <c r="BM502" s="778"/>
      <c r="BN502" s="778"/>
      <c r="BO502" s="778"/>
      <c r="BP502" s="778"/>
      <c r="BQ502" s="778"/>
      <c r="BR502" s="778"/>
      <c r="BS502" s="778"/>
      <c r="BT502" s="778"/>
      <c r="BU502" s="778"/>
      <c r="BV502" s="778"/>
      <c r="BW502" s="778"/>
      <c r="BX502" s="778"/>
      <c r="BY502" s="778"/>
      <c r="BZ502" s="778"/>
      <c r="CA502" s="778"/>
      <c r="CB502" s="778"/>
      <c r="CC502" s="778"/>
      <c r="CD502" s="778"/>
      <c r="CE502" s="778"/>
      <c r="CF502" s="778"/>
      <c r="CG502" s="778"/>
      <c r="CH502" s="778"/>
      <c r="CI502" s="778"/>
      <c r="CJ502" s="778"/>
      <c r="CK502" s="778"/>
      <c r="CL502" s="778"/>
      <c r="CM502" s="778"/>
      <c r="CN502" s="778"/>
      <c r="CO502" s="778"/>
      <c r="CP502" s="778"/>
      <c r="CQ502" s="778"/>
      <c r="CR502" s="778"/>
      <c r="CS502" s="778"/>
      <c r="CT502" s="778"/>
      <c r="CU502" s="778"/>
      <c r="CV502" s="778"/>
      <c r="CW502" s="778"/>
      <c r="CX502" s="778"/>
      <c r="CY502" s="778"/>
      <c r="CZ502" s="778"/>
      <c r="DA502" s="778"/>
      <c r="DB502" s="778"/>
      <c r="DC502" s="778"/>
      <c r="DD502" s="778"/>
      <c r="DE502" s="778"/>
      <c r="DF502" s="778"/>
      <c r="DG502" s="778"/>
      <c r="DH502" s="778"/>
      <c r="DI502" s="778"/>
      <c r="DJ502" s="778"/>
      <c r="DK502" s="778"/>
      <c r="DL502" s="778"/>
      <c r="DM502" s="778"/>
      <c r="DN502" s="778"/>
      <c r="DO502" s="778"/>
      <c r="DP502" s="778"/>
      <c r="DQ502" s="778"/>
      <c r="DR502" s="778"/>
      <c r="DS502" s="778"/>
      <c r="DT502" s="779"/>
      <c r="DU502" s="779"/>
      <c r="DV502" s="779"/>
      <c r="DW502" s="779"/>
      <c r="DX502" s="779"/>
      <c r="DY502" s="779"/>
      <c r="DZ502" s="779"/>
      <c r="EA502" s="779"/>
      <c r="EB502" s="779"/>
      <c r="EC502" s="779"/>
      <c r="ED502" s="779"/>
      <c r="EE502" s="779"/>
      <c r="EF502" s="779"/>
      <c r="EG502" s="779"/>
      <c r="EH502" s="779"/>
      <c r="EI502" s="779"/>
      <c r="EJ502" s="779"/>
      <c r="EK502" s="779"/>
      <c r="EL502" s="779"/>
      <c r="EM502" s="779"/>
      <c r="EN502" s="779"/>
      <c r="EO502" s="779"/>
      <c r="EP502" s="779"/>
      <c r="EQ502" s="779"/>
      <c r="ER502" s="779"/>
      <c r="ES502" s="779"/>
      <c r="ET502" s="779"/>
      <c r="EU502" s="779"/>
      <c r="EV502" s="779"/>
      <c r="EW502" s="779"/>
      <c r="EX502" s="779"/>
      <c r="EY502" s="779"/>
      <c r="EZ502" s="779"/>
      <c r="FA502" s="779"/>
      <c r="FB502" s="779"/>
      <c r="FC502" s="779"/>
    </row>
    <row r="503" spans="1:159" ht="22">
      <c r="A503" s="778"/>
      <c r="B503" s="778"/>
      <c r="C503" s="778"/>
      <c r="D503" s="778"/>
      <c r="E503" s="778"/>
      <c r="F503" s="778"/>
      <c r="G503" s="778"/>
      <c r="H503" s="778"/>
      <c r="I503" s="778"/>
      <c r="J503" s="778"/>
      <c r="K503" s="778"/>
      <c r="L503" s="778"/>
      <c r="M503" s="778"/>
      <c r="N503" s="778"/>
      <c r="O503" s="778"/>
      <c r="P503" s="778"/>
      <c r="Q503" s="778"/>
      <c r="R503" s="778"/>
      <c r="S503" s="778"/>
      <c r="T503" s="778"/>
      <c r="U503" s="778"/>
      <c r="V503" s="778"/>
      <c r="W503" s="778"/>
      <c r="X503" s="778"/>
      <c r="Y503" s="778"/>
      <c r="Z503" s="778"/>
      <c r="AA503" s="778"/>
      <c r="AB503" s="778"/>
      <c r="AC503" s="778"/>
      <c r="AD503" s="778"/>
      <c r="AE503" s="778"/>
      <c r="AF503" s="778"/>
      <c r="AG503" s="778"/>
      <c r="AH503" s="778"/>
      <c r="AI503" s="778"/>
      <c r="AJ503" s="778"/>
      <c r="AK503" s="778"/>
      <c r="AL503" s="778"/>
      <c r="AM503" s="778"/>
      <c r="AN503" s="778"/>
      <c r="AO503" s="778"/>
      <c r="AP503" s="778"/>
      <c r="AQ503" s="778"/>
      <c r="AR503" s="778"/>
      <c r="AS503" s="778"/>
      <c r="AT503" s="778"/>
      <c r="AU503" s="778"/>
      <c r="AV503" s="778"/>
      <c r="AW503" s="778"/>
      <c r="AX503" s="778"/>
      <c r="AY503" s="778"/>
      <c r="AZ503" s="778"/>
      <c r="BA503" s="778"/>
      <c r="BB503" s="778"/>
      <c r="BC503" s="778"/>
      <c r="BD503" s="778"/>
      <c r="BE503" s="778"/>
      <c r="BF503" s="778"/>
      <c r="BG503" s="778"/>
      <c r="BH503" s="778"/>
      <c r="BI503" s="778"/>
      <c r="BJ503" s="778"/>
      <c r="BK503" s="778"/>
      <c r="BL503" s="778"/>
      <c r="BM503" s="778"/>
      <c r="BN503" s="778"/>
      <c r="BO503" s="778"/>
      <c r="BP503" s="778"/>
      <c r="BQ503" s="778"/>
      <c r="BR503" s="778"/>
      <c r="BS503" s="778"/>
      <c r="BT503" s="778"/>
      <c r="BU503" s="778"/>
      <c r="BV503" s="778"/>
      <c r="BW503" s="778"/>
      <c r="BX503" s="778"/>
      <c r="BY503" s="778"/>
      <c r="BZ503" s="778"/>
      <c r="CA503" s="778"/>
      <c r="CB503" s="778"/>
      <c r="CC503" s="778"/>
      <c r="CD503" s="778"/>
      <c r="CE503" s="778"/>
      <c r="CF503" s="778"/>
      <c r="CG503" s="778"/>
      <c r="CH503" s="778"/>
      <c r="CI503" s="778"/>
      <c r="CJ503" s="778"/>
      <c r="CK503" s="778"/>
      <c r="CL503" s="778"/>
      <c r="CM503" s="778"/>
      <c r="CN503" s="778"/>
      <c r="CO503" s="778"/>
      <c r="CP503" s="778"/>
      <c r="CQ503" s="778"/>
      <c r="CR503" s="778"/>
      <c r="CS503" s="778"/>
      <c r="CT503" s="778"/>
      <c r="CU503" s="778"/>
      <c r="CV503" s="778"/>
      <c r="CW503" s="778"/>
      <c r="CX503" s="778"/>
      <c r="CY503" s="778"/>
      <c r="CZ503" s="778"/>
      <c r="DA503" s="778"/>
      <c r="DB503" s="778"/>
      <c r="DC503" s="778"/>
      <c r="DD503" s="778"/>
      <c r="DE503" s="778"/>
      <c r="DF503" s="778"/>
      <c r="DG503" s="778"/>
      <c r="DH503" s="778"/>
      <c r="DI503" s="778"/>
      <c r="DJ503" s="778"/>
      <c r="DK503" s="778"/>
      <c r="DL503" s="778"/>
      <c r="DM503" s="778"/>
      <c r="DN503" s="778"/>
      <c r="DO503" s="778"/>
      <c r="DP503" s="778"/>
      <c r="DQ503" s="778"/>
      <c r="DR503" s="778"/>
      <c r="DS503" s="778"/>
      <c r="DT503" s="779"/>
      <c r="DU503" s="779"/>
      <c r="DV503" s="779"/>
      <c r="DW503" s="779"/>
      <c r="DX503" s="779"/>
      <c r="DY503" s="779"/>
      <c r="DZ503" s="779"/>
      <c r="EA503" s="779"/>
      <c r="EB503" s="779"/>
      <c r="EC503" s="779"/>
      <c r="ED503" s="779"/>
      <c r="EE503" s="779"/>
      <c r="EF503" s="779"/>
      <c r="EG503" s="779"/>
      <c r="EH503" s="779"/>
      <c r="EI503" s="779"/>
      <c r="EJ503" s="779"/>
      <c r="EK503" s="779"/>
      <c r="EL503" s="779"/>
      <c r="EM503" s="779"/>
      <c r="EN503" s="779"/>
      <c r="EO503" s="779"/>
      <c r="EP503" s="779"/>
      <c r="EQ503" s="779"/>
      <c r="ER503" s="779"/>
      <c r="ES503" s="779"/>
      <c r="ET503" s="779"/>
      <c r="EU503" s="779"/>
      <c r="EV503" s="779"/>
      <c r="EW503" s="779"/>
      <c r="EX503" s="779"/>
      <c r="EY503" s="779"/>
      <c r="EZ503" s="779"/>
      <c r="FA503" s="779"/>
      <c r="FB503" s="779"/>
      <c r="FC503" s="779"/>
    </row>
    <row r="504" spans="1:159" ht="22">
      <c r="A504" s="778"/>
      <c r="B504" s="778"/>
      <c r="C504" s="778"/>
      <c r="D504" s="778"/>
      <c r="E504" s="778"/>
      <c r="F504" s="778"/>
      <c r="G504" s="778"/>
      <c r="H504" s="778"/>
      <c r="I504" s="778"/>
      <c r="J504" s="778"/>
      <c r="K504" s="778"/>
      <c r="L504" s="778"/>
      <c r="M504" s="778"/>
      <c r="N504" s="778"/>
      <c r="O504" s="778"/>
      <c r="P504" s="778"/>
      <c r="Q504" s="778"/>
      <c r="R504" s="778"/>
      <c r="S504" s="778"/>
      <c r="T504" s="778"/>
      <c r="U504" s="778"/>
      <c r="V504" s="778"/>
      <c r="W504" s="778"/>
      <c r="X504" s="778"/>
      <c r="Y504" s="778"/>
      <c r="Z504" s="778"/>
      <c r="AA504" s="778"/>
      <c r="AB504" s="778"/>
      <c r="AC504" s="778"/>
      <c r="AD504" s="778"/>
      <c r="AE504" s="778"/>
      <c r="AF504" s="778"/>
      <c r="AG504" s="778"/>
      <c r="AH504" s="778"/>
      <c r="AI504" s="778"/>
      <c r="AJ504" s="778"/>
      <c r="AK504" s="778"/>
      <c r="AL504" s="778"/>
      <c r="AM504" s="778"/>
      <c r="AN504" s="778"/>
      <c r="AO504" s="778"/>
      <c r="AP504" s="778"/>
      <c r="AQ504" s="778"/>
      <c r="AR504" s="778"/>
      <c r="AS504" s="778"/>
      <c r="AT504" s="778"/>
      <c r="AU504" s="778"/>
      <c r="AV504" s="778"/>
      <c r="AW504" s="778"/>
      <c r="AX504" s="778"/>
      <c r="AY504" s="778"/>
      <c r="AZ504" s="778"/>
      <c r="BA504" s="778"/>
      <c r="BB504" s="778"/>
      <c r="BC504" s="778"/>
      <c r="BD504" s="778"/>
      <c r="BE504" s="778"/>
      <c r="BF504" s="778"/>
      <c r="BG504" s="778"/>
      <c r="BH504" s="778"/>
      <c r="BI504" s="778"/>
      <c r="BJ504" s="778"/>
      <c r="BK504" s="778"/>
      <c r="BL504" s="778"/>
      <c r="BM504" s="778"/>
      <c r="BN504" s="778"/>
      <c r="BO504" s="778"/>
      <c r="BP504" s="778"/>
      <c r="BQ504" s="778"/>
      <c r="BR504" s="778"/>
      <c r="BS504" s="778"/>
      <c r="BT504" s="778"/>
      <c r="BU504" s="778"/>
      <c r="BV504" s="778"/>
      <c r="BW504" s="778"/>
      <c r="BX504" s="778"/>
      <c r="BY504" s="778"/>
      <c r="BZ504" s="778"/>
      <c r="CA504" s="778"/>
      <c r="CB504" s="778"/>
      <c r="CC504" s="778"/>
      <c r="CD504" s="778"/>
      <c r="CE504" s="778"/>
      <c r="CF504" s="778"/>
      <c r="CG504" s="778"/>
      <c r="CH504" s="778"/>
      <c r="CI504" s="778"/>
      <c r="CJ504" s="778"/>
      <c r="CK504" s="778"/>
      <c r="CL504" s="778"/>
      <c r="CM504" s="778"/>
      <c r="CN504" s="778"/>
      <c r="CO504" s="778"/>
      <c r="CP504" s="778"/>
      <c r="CQ504" s="778"/>
      <c r="CR504" s="778"/>
      <c r="CS504" s="778"/>
      <c r="CT504" s="778"/>
      <c r="CU504" s="778"/>
      <c r="CV504" s="778"/>
      <c r="CW504" s="778"/>
      <c r="CX504" s="778"/>
      <c r="CY504" s="778"/>
      <c r="CZ504" s="778"/>
      <c r="DA504" s="778"/>
      <c r="DB504" s="778"/>
      <c r="DC504" s="778"/>
      <c r="DD504" s="778"/>
      <c r="DE504" s="778"/>
      <c r="DF504" s="778"/>
      <c r="DG504" s="778"/>
      <c r="DH504" s="778"/>
      <c r="DI504" s="778"/>
      <c r="DJ504" s="778"/>
      <c r="DK504" s="778"/>
      <c r="DL504" s="778"/>
      <c r="DM504" s="778"/>
      <c r="DN504" s="778"/>
      <c r="DO504" s="778"/>
      <c r="DP504" s="778"/>
      <c r="DQ504" s="778"/>
      <c r="DR504" s="778"/>
      <c r="DS504" s="778"/>
      <c r="DT504" s="779"/>
      <c r="DU504" s="779"/>
      <c r="DV504" s="779"/>
      <c r="DW504" s="779"/>
      <c r="DX504" s="779"/>
      <c r="DY504" s="779"/>
      <c r="DZ504" s="779"/>
      <c r="EA504" s="779"/>
      <c r="EB504" s="779"/>
      <c r="EC504" s="779"/>
      <c r="ED504" s="779"/>
      <c r="EE504" s="779"/>
      <c r="EF504" s="779"/>
      <c r="EG504" s="779"/>
      <c r="EH504" s="779"/>
      <c r="EI504" s="779"/>
      <c r="EJ504" s="779"/>
      <c r="EK504" s="779"/>
      <c r="EL504" s="779"/>
      <c r="EM504" s="779"/>
      <c r="EN504" s="779"/>
      <c r="EO504" s="779"/>
      <c r="EP504" s="779"/>
      <c r="EQ504" s="779"/>
      <c r="ER504" s="779"/>
      <c r="ES504" s="779"/>
      <c r="ET504" s="779"/>
      <c r="EU504" s="779"/>
      <c r="EV504" s="779"/>
      <c r="EW504" s="779"/>
      <c r="EX504" s="779"/>
      <c r="EY504" s="779"/>
      <c r="EZ504" s="779"/>
      <c r="FA504" s="779"/>
      <c r="FB504" s="779"/>
      <c r="FC504" s="779"/>
    </row>
    <row r="505" spans="1:159" ht="22">
      <c r="A505" s="778"/>
      <c r="B505" s="778"/>
      <c r="C505" s="778"/>
      <c r="D505" s="778"/>
      <c r="E505" s="778"/>
      <c r="F505" s="778"/>
      <c r="G505" s="778"/>
      <c r="H505" s="778"/>
      <c r="I505" s="778"/>
      <c r="J505" s="778"/>
      <c r="K505" s="778"/>
      <c r="L505" s="778"/>
      <c r="M505" s="778"/>
      <c r="N505" s="778"/>
      <c r="O505" s="778"/>
      <c r="P505" s="778"/>
      <c r="Q505" s="778"/>
      <c r="R505" s="778"/>
      <c r="S505" s="778"/>
      <c r="T505" s="778"/>
      <c r="U505" s="778"/>
      <c r="V505" s="778"/>
      <c r="W505" s="778"/>
      <c r="X505" s="778"/>
      <c r="Y505" s="778"/>
      <c r="Z505" s="778"/>
      <c r="AA505" s="778"/>
      <c r="AB505" s="778"/>
      <c r="AC505" s="778"/>
      <c r="AD505" s="778"/>
      <c r="AE505" s="778"/>
      <c r="AF505" s="778"/>
      <c r="AG505" s="778"/>
      <c r="AH505" s="778"/>
      <c r="AI505" s="778"/>
      <c r="AJ505" s="778"/>
      <c r="AK505" s="778"/>
      <c r="AL505" s="778"/>
      <c r="AM505" s="778"/>
      <c r="AN505" s="778"/>
      <c r="AO505" s="778"/>
      <c r="AP505" s="778"/>
      <c r="AQ505" s="778"/>
      <c r="AR505" s="778"/>
      <c r="AS505" s="778"/>
      <c r="AT505" s="778"/>
      <c r="AU505" s="778"/>
      <c r="AV505" s="778"/>
      <c r="AW505" s="778"/>
      <c r="AX505" s="778"/>
      <c r="AY505" s="778"/>
      <c r="AZ505" s="778"/>
      <c r="BA505" s="778"/>
      <c r="BB505" s="778"/>
      <c r="BC505" s="778"/>
      <c r="BD505" s="778"/>
      <c r="BE505" s="778"/>
      <c r="BF505" s="778"/>
      <c r="BG505" s="778"/>
      <c r="BH505" s="778"/>
      <c r="BI505" s="778"/>
      <c r="BJ505" s="778"/>
      <c r="BK505" s="778"/>
      <c r="BL505" s="778"/>
      <c r="BM505" s="778"/>
      <c r="BN505" s="778"/>
      <c r="BO505" s="778"/>
      <c r="BP505" s="778"/>
      <c r="BQ505" s="778"/>
      <c r="BR505" s="778"/>
      <c r="BS505" s="778"/>
      <c r="BT505" s="778"/>
      <c r="BU505" s="778"/>
      <c r="BV505" s="778"/>
      <c r="BW505" s="778"/>
      <c r="BX505" s="778"/>
      <c r="BY505" s="778"/>
      <c r="BZ505" s="778"/>
      <c r="CA505" s="778"/>
      <c r="CB505" s="778"/>
      <c r="CC505" s="778"/>
      <c r="CD505" s="778"/>
      <c r="CE505" s="778"/>
      <c r="CF505" s="778"/>
      <c r="CG505" s="778"/>
      <c r="CH505" s="778"/>
      <c r="CI505" s="778"/>
      <c r="CJ505" s="778"/>
      <c r="CK505" s="778"/>
      <c r="CL505" s="778"/>
      <c r="CM505" s="778"/>
      <c r="CN505" s="778"/>
      <c r="CO505" s="778"/>
      <c r="CP505" s="778"/>
      <c r="CQ505" s="778"/>
      <c r="CR505" s="778"/>
      <c r="CS505" s="778"/>
      <c r="CT505" s="778"/>
      <c r="CU505" s="778"/>
      <c r="CV505" s="778"/>
      <c r="CW505" s="778"/>
      <c r="CX505" s="778"/>
      <c r="CY505" s="778"/>
      <c r="CZ505" s="778"/>
      <c r="DA505" s="778"/>
      <c r="DB505" s="778"/>
      <c r="DC505" s="778"/>
      <c r="DD505" s="778"/>
      <c r="DE505" s="778"/>
      <c r="DF505" s="778"/>
      <c r="DG505" s="778"/>
      <c r="DH505" s="778"/>
      <c r="DI505" s="778"/>
      <c r="DJ505" s="778"/>
      <c r="DK505" s="778"/>
      <c r="DL505" s="778"/>
      <c r="DM505" s="778"/>
      <c r="DN505" s="778"/>
      <c r="DO505" s="778"/>
      <c r="DP505" s="778"/>
      <c r="DQ505" s="778"/>
      <c r="DR505" s="778"/>
      <c r="DS505" s="778"/>
      <c r="DT505" s="779"/>
      <c r="DU505" s="779"/>
      <c r="DV505" s="779"/>
      <c r="DW505" s="779"/>
      <c r="DX505" s="779"/>
      <c r="DY505" s="779"/>
      <c r="DZ505" s="779"/>
      <c r="EA505" s="779"/>
      <c r="EB505" s="779"/>
      <c r="EC505" s="779"/>
      <c r="ED505" s="779"/>
      <c r="EE505" s="779"/>
      <c r="EF505" s="779"/>
      <c r="EG505" s="779"/>
      <c r="EH505" s="779"/>
      <c r="EI505" s="779"/>
      <c r="EJ505" s="779"/>
      <c r="EK505" s="779"/>
      <c r="EL505" s="779"/>
      <c r="EM505" s="779"/>
      <c r="EN505" s="779"/>
      <c r="EO505" s="779"/>
      <c r="EP505" s="779"/>
      <c r="EQ505" s="779"/>
      <c r="ER505" s="779"/>
      <c r="ES505" s="779"/>
      <c r="ET505" s="779"/>
      <c r="EU505" s="779"/>
      <c r="EV505" s="779"/>
      <c r="EW505" s="779"/>
      <c r="EX505" s="779"/>
      <c r="EY505" s="779"/>
      <c r="EZ505" s="779"/>
      <c r="FA505" s="779"/>
      <c r="FB505" s="779"/>
      <c r="FC505" s="779"/>
    </row>
    <row r="506" spans="1:159" ht="22">
      <c r="A506" s="778"/>
      <c r="B506" s="778"/>
      <c r="C506" s="778"/>
      <c r="D506" s="778"/>
      <c r="E506" s="778"/>
      <c r="F506" s="778"/>
      <c r="G506" s="778"/>
      <c r="H506" s="778"/>
      <c r="I506" s="778"/>
      <c r="J506" s="778"/>
      <c r="K506" s="778"/>
      <c r="L506" s="778"/>
      <c r="M506" s="778"/>
      <c r="N506" s="778"/>
      <c r="O506" s="778"/>
      <c r="P506" s="778"/>
      <c r="Q506" s="778"/>
      <c r="R506" s="778"/>
      <c r="S506" s="778"/>
      <c r="T506" s="778"/>
      <c r="U506" s="778"/>
      <c r="V506" s="778"/>
      <c r="W506" s="778"/>
      <c r="X506" s="778"/>
      <c r="Y506" s="778"/>
      <c r="Z506" s="778"/>
      <c r="AA506" s="778"/>
      <c r="AB506" s="778"/>
      <c r="AC506" s="778"/>
      <c r="AD506" s="778"/>
      <c r="AE506" s="778"/>
      <c r="AF506" s="778"/>
      <c r="AG506" s="778"/>
      <c r="AH506" s="778"/>
      <c r="AI506" s="778"/>
      <c r="AJ506" s="778"/>
      <c r="AK506" s="778"/>
      <c r="AL506" s="778"/>
      <c r="AM506" s="778"/>
      <c r="AN506" s="778"/>
      <c r="AO506" s="778"/>
      <c r="AP506" s="778"/>
      <c r="AQ506" s="778"/>
      <c r="AR506" s="778"/>
      <c r="AS506" s="778"/>
      <c r="AT506" s="778"/>
      <c r="AU506" s="778"/>
      <c r="AV506" s="778"/>
      <c r="AW506" s="778"/>
      <c r="AX506" s="778"/>
      <c r="AY506" s="778"/>
      <c r="AZ506" s="778"/>
      <c r="BA506" s="778"/>
      <c r="BB506" s="778"/>
      <c r="BC506" s="778"/>
      <c r="BD506" s="778"/>
      <c r="BE506" s="778"/>
      <c r="BF506" s="778"/>
      <c r="BG506" s="778"/>
      <c r="BH506" s="778"/>
      <c r="BI506" s="778"/>
      <c r="BJ506" s="778"/>
      <c r="BK506" s="778"/>
      <c r="BL506" s="778"/>
      <c r="BM506" s="778"/>
      <c r="BN506" s="778"/>
      <c r="BO506" s="778"/>
      <c r="BP506" s="778"/>
      <c r="BQ506" s="778"/>
      <c r="BR506" s="778"/>
      <c r="BS506" s="778"/>
      <c r="BT506" s="778"/>
      <c r="BU506" s="778"/>
      <c r="BV506" s="778"/>
      <c r="BW506" s="778"/>
      <c r="BX506" s="778"/>
      <c r="BY506" s="778"/>
      <c r="BZ506" s="778"/>
      <c r="CA506" s="778"/>
      <c r="CB506" s="778"/>
      <c r="CC506" s="778"/>
      <c r="CD506" s="778"/>
      <c r="CE506" s="778"/>
      <c r="CF506" s="778"/>
      <c r="CG506" s="778"/>
      <c r="CH506" s="778"/>
      <c r="CI506" s="778"/>
      <c r="CJ506" s="778"/>
      <c r="CK506" s="778"/>
      <c r="CL506" s="778"/>
      <c r="CM506" s="778"/>
      <c r="CN506" s="778"/>
      <c r="CO506" s="778"/>
      <c r="CP506" s="778"/>
      <c r="CQ506" s="778"/>
      <c r="CR506" s="778"/>
      <c r="CS506" s="778"/>
      <c r="CT506" s="778"/>
      <c r="CU506" s="778"/>
      <c r="CV506" s="778"/>
      <c r="CW506" s="778"/>
      <c r="CX506" s="778"/>
      <c r="CY506" s="778"/>
      <c r="CZ506" s="778"/>
      <c r="DA506" s="778"/>
      <c r="DB506" s="778"/>
      <c r="DC506" s="778"/>
      <c r="DD506" s="778"/>
      <c r="DE506" s="778"/>
      <c r="DF506" s="778"/>
      <c r="DG506" s="778"/>
      <c r="DH506" s="778"/>
      <c r="DI506" s="778"/>
      <c r="DJ506" s="778"/>
      <c r="DK506" s="778"/>
      <c r="DL506" s="778"/>
      <c r="DM506" s="778"/>
      <c r="DN506" s="778"/>
      <c r="DO506" s="778"/>
      <c r="DP506" s="778"/>
      <c r="DQ506" s="778"/>
      <c r="DR506" s="778"/>
      <c r="DS506" s="778"/>
      <c r="DT506" s="779"/>
      <c r="DU506" s="779"/>
      <c r="DV506" s="779"/>
      <c r="DW506" s="779"/>
      <c r="DX506" s="779"/>
      <c r="DY506" s="779"/>
      <c r="DZ506" s="779"/>
      <c r="EA506" s="779"/>
      <c r="EB506" s="779"/>
      <c r="EC506" s="779"/>
      <c r="ED506" s="779"/>
      <c r="EE506" s="779"/>
      <c r="EF506" s="779"/>
      <c r="EG506" s="779"/>
      <c r="EH506" s="779"/>
      <c r="EI506" s="779"/>
      <c r="EJ506" s="779"/>
      <c r="EK506" s="779"/>
      <c r="EL506" s="779"/>
      <c r="EM506" s="779"/>
      <c r="EN506" s="779"/>
      <c r="EO506" s="779"/>
      <c r="EP506" s="779"/>
      <c r="EQ506" s="779"/>
      <c r="ER506" s="779"/>
      <c r="ES506" s="779"/>
      <c r="ET506" s="779"/>
      <c r="EU506" s="779"/>
      <c r="EV506" s="779"/>
      <c r="EW506" s="779"/>
      <c r="EX506" s="779"/>
      <c r="EY506" s="779"/>
      <c r="EZ506" s="779"/>
      <c r="FA506" s="779"/>
      <c r="FB506" s="779"/>
      <c r="FC506" s="779"/>
    </row>
    <row r="507" spans="1:159" ht="22">
      <c r="A507" s="778"/>
      <c r="B507" s="778"/>
      <c r="C507" s="778"/>
      <c r="D507" s="778"/>
      <c r="E507" s="778"/>
      <c r="F507" s="778"/>
      <c r="G507" s="778"/>
      <c r="H507" s="778"/>
      <c r="I507" s="778"/>
      <c r="J507" s="778"/>
      <c r="K507" s="778"/>
      <c r="L507" s="778"/>
      <c r="M507" s="778"/>
      <c r="N507" s="778"/>
      <c r="O507" s="778"/>
      <c r="P507" s="778"/>
      <c r="Q507" s="778"/>
      <c r="R507" s="778"/>
      <c r="S507" s="778"/>
      <c r="T507" s="778"/>
      <c r="U507" s="778"/>
      <c r="V507" s="778"/>
      <c r="W507" s="778"/>
      <c r="X507" s="778"/>
      <c r="Y507" s="778"/>
      <c r="Z507" s="778"/>
      <c r="AA507" s="778"/>
      <c r="AB507" s="778"/>
      <c r="AC507" s="778"/>
      <c r="AD507" s="778"/>
      <c r="AE507" s="778"/>
      <c r="AF507" s="778"/>
      <c r="AG507" s="778"/>
      <c r="AH507" s="778"/>
      <c r="AI507" s="778"/>
      <c r="AJ507" s="778"/>
      <c r="AK507" s="778"/>
      <c r="AL507" s="778"/>
      <c r="AM507" s="778"/>
      <c r="AN507" s="778"/>
      <c r="AO507" s="778"/>
      <c r="AP507" s="778"/>
      <c r="AQ507" s="778"/>
      <c r="AR507" s="778"/>
      <c r="AS507" s="778"/>
      <c r="AT507" s="778"/>
      <c r="AU507" s="778"/>
      <c r="AV507" s="778"/>
      <c r="AW507" s="778"/>
      <c r="AX507" s="778"/>
      <c r="AY507" s="778"/>
      <c r="AZ507" s="778"/>
      <c r="BA507" s="778"/>
      <c r="BB507" s="778"/>
      <c r="BC507" s="778"/>
      <c r="BD507" s="778"/>
      <c r="BE507" s="778"/>
      <c r="BF507" s="778"/>
      <c r="BG507" s="778"/>
      <c r="BH507" s="778"/>
      <c r="BI507" s="778"/>
      <c r="BJ507" s="778"/>
      <c r="BK507" s="778"/>
      <c r="BL507" s="778"/>
      <c r="BM507" s="778"/>
      <c r="BN507" s="778"/>
      <c r="BO507" s="778"/>
      <c r="BP507" s="778"/>
      <c r="BQ507" s="778"/>
      <c r="BR507" s="778"/>
      <c r="BS507" s="778"/>
      <c r="BT507" s="778"/>
      <c r="BU507" s="778"/>
      <c r="BV507" s="778"/>
      <c r="BW507" s="778"/>
      <c r="BX507" s="778"/>
      <c r="BY507" s="778"/>
      <c r="BZ507" s="778"/>
      <c r="CA507" s="778"/>
      <c r="CB507" s="778"/>
      <c r="CC507" s="778"/>
      <c r="CD507" s="778"/>
      <c r="CE507" s="778"/>
      <c r="CF507" s="778"/>
      <c r="CG507" s="778"/>
      <c r="CH507" s="778"/>
      <c r="CI507" s="778"/>
      <c r="CJ507" s="778"/>
      <c r="CK507" s="778"/>
      <c r="CL507" s="778"/>
      <c r="CM507" s="778"/>
      <c r="CN507" s="778"/>
      <c r="CO507" s="778"/>
      <c r="CP507" s="778"/>
      <c r="CQ507" s="778"/>
      <c r="CR507" s="778"/>
      <c r="CS507" s="778"/>
      <c r="CT507" s="778"/>
      <c r="CU507" s="778"/>
      <c r="CV507" s="778"/>
      <c r="CW507" s="778"/>
      <c r="CX507" s="778"/>
      <c r="CY507" s="778"/>
      <c r="CZ507" s="778"/>
      <c r="DA507" s="778"/>
      <c r="DB507" s="778"/>
      <c r="DC507" s="778"/>
      <c r="DD507" s="778"/>
      <c r="DE507" s="778"/>
      <c r="DF507" s="778"/>
      <c r="DG507" s="778"/>
      <c r="DH507" s="778"/>
      <c r="DI507" s="778"/>
      <c r="DJ507" s="778"/>
      <c r="DK507" s="778"/>
      <c r="DL507" s="778"/>
      <c r="DM507" s="778"/>
      <c r="DN507" s="778"/>
      <c r="DO507" s="778"/>
      <c r="DP507" s="778"/>
      <c r="DQ507" s="778"/>
      <c r="DR507" s="778"/>
      <c r="DS507" s="778"/>
      <c r="DT507" s="779"/>
      <c r="DU507" s="779"/>
      <c r="DV507" s="779"/>
      <c r="DW507" s="779"/>
      <c r="DX507" s="779"/>
      <c r="DY507" s="779"/>
      <c r="DZ507" s="779"/>
      <c r="EA507" s="779"/>
      <c r="EB507" s="779"/>
      <c r="EC507" s="779"/>
      <c r="ED507" s="779"/>
      <c r="EE507" s="779"/>
      <c r="EF507" s="779"/>
      <c r="EG507" s="779"/>
      <c r="EH507" s="779"/>
      <c r="EI507" s="779"/>
      <c r="EJ507" s="779"/>
      <c r="EK507" s="779"/>
      <c r="EL507" s="779"/>
      <c r="EM507" s="779"/>
      <c r="EN507" s="779"/>
      <c r="EO507" s="779"/>
      <c r="EP507" s="779"/>
      <c r="EQ507" s="779"/>
      <c r="ER507" s="779"/>
      <c r="ES507" s="779"/>
      <c r="ET507" s="779"/>
      <c r="EU507" s="779"/>
      <c r="EV507" s="779"/>
      <c r="EW507" s="779"/>
      <c r="EX507" s="779"/>
      <c r="EY507" s="779"/>
      <c r="EZ507" s="779"/>
      <c r="FA507" s="779"/>
      <c r="FB507" s="779"/>
      <c r="FC507" s="779"/>
    </row>
    <row r="508" spans="1:159" ht="22">
      <c r="A508" s="778"/>
      <c r="B508" s="778"/>
      <c r="C508" s="778"/>
      <c r="D508" s="778"/>
      <c r="E508" s="778"/>
      <c r="F508" s="778"/>
      <c r="G508" s="778"/>
      <c r="H508" s="778"/>
      <c r="I508" s="778"/>
      <c r="J508" s="778"/>
      <c r="K508" s="778"/>
      <c r="L508" s="778"/>
      <c r="M508" s="778"/>
      <c r="N508" s="778"/>
      <c r="O508" s="778"/>
      <c r="P508" s="778"/>
      <c r="Q508" s="778"/>
      <c r="R508" s="778"/>
      <c r="S508" s="778"/>
      <c r="T508" s="778"/>
      <c r="U508" s="778"/>
      <c r="V508" s="778"/>
      <c r="W508" s="778"/>
      <c r="X508" s="778"/>
      <c r="Y508" s="778"/>
      <c r="Z508" s="778"/>
      <c r="AA508" s="778"/>
      <c r="AB508" s="778"/>
      <c r="AC508" s="778"/>
      <c r="AD508" s="778"/>
      <c r="AE508" s="778"/>
      <c r="AF508" s="778"/>
      <c r="AG508" s="778"/>
      <c r="AH508" s="778"/>
      <c r="AI508" s="778"/>
      <c r="AJ508" s="778"/>
      <c r="AK508" s="778"/>
      <c r="AL508" s="778"/>
      <c r="AM508" s="778"/>
      <c r="AN508" s="778"/>
      <c r="AO508" s="778"/>
      <c r="AP508" s="778"/>
      <c r="AQ508" s="778"/>
      <c r="AR508" s="778"/>
      <c r="AS508" s="778"/>
      <c r="AT508" s="778"/>
      <c r="AU508" s="778"/>
      <c r="AV508" s="778"/>
      <c r="AW508" s="778"/>
      <c r="AX508" s="778"/>
      <c r="AY508" s="778"/>
      <c r="AZ508" s="778"/>
      <c r="BA508" s="778"/>
      <c r="BB508" s="778"/>
      <c r="BC508" s="778"/>
      <c r="BD508" s="778"/>
      <c r="BE508" s="778"/>
      <c r="BF508" s="778"/>
      <c r="BG508" s="778"/>
      <c r="BH508" s="778"/>
      <c r="BI508" s="778"/>
      <c r="BJ508" s="778"/>
      <c r="BK508" s="778"/>
      <c r="BL508" s="778"/>
      <c r="BM508" s="778"/>
      <c r="BN508" s="778"/>
      <c r="BO508" s="778"/>
      <c r="BP508" s="778"/>
      <c r="BQ508" s="778"/>
      <c r="BR508" s="778"/>
      <c r="BS508" s="778"/>
      <c r="BT508" s="778"/>
      <c r="BU508" s="778"/>
      <c r="BV508" s="778"/>
      <c r="BW508" s="778"/>
      <c r="BX508" s="778"/>
      <c r="BY508" s="778"/>
      <c r="BZ508" s="778"/>
      <c r="CA508" s="778"/>
      <c r="CB508" s="778"/>
      <c r="CC508" s="778"/>
      <c r="CD508" s="778"/>
      <c r="CE508" s="778"/>
      <c r="CF508" s="778"/>
      <c r="CG508" s="778"/>
      <c r="CH508" s="778"/>
      <c r="CI508" s="778"/>
      <c r="CJ508" s="778"/>
      <c r="CK508" s="778"/>
      <c r="CL508" s="778"/>
      <c r="CM508" s="778"/>
      <c r="CN508" s="778"/>
      <c r="CO508" s="778"/>
      <c r="CP508" s="778"/>
      <c r="CQ508" s="778"/>
      <c r="CR508" s="778"/>
      <c r="CS508" s="778"/>
      <c r="CT508" s="778"/>
      <c r="CU508" s="778"/>
      <c r="CV508" s="778"/>
      <c r="CW508" s="778"/>
      <c r="CX508" s="778"/>
      <c r="CY508" s="778"/>
      <c r="CZ508" s="778"/>
      <c r="DA508" s="778"/>
      <c r="DB508" s="778"/>
      <c r="DC508" s="778"/>
      <c r="DD508" s="778"/>
      <c r="DE508" s="778"/>
      <c r="DF508" s="778"/>
      <c r="DG508" s="778"/>
      <c r="DH508" s="778"/>
      <c r="DI508" s="778"/>
      <c r="DJ508" s="778"/>
      <c r="DK508" s="778"/>
      <c r="DL508" s="778"/>
      <c r="DM508" s="778"/>
      <c r="DN508" s="778"/>
      <c r="DO508" s="778"/>
      <c r="DP508" s="778"/>
      <c r="DQ508" s="778"/>
      <c r="DR508" s="778"/>
      <c r="DS508" s="778"/>
      <c r="DT508" s="779"/>
      <c r="DU508" s="779"/>
      <c r="DV508" s="779"/>
      <c r="DW508" s="779"/>
      <c r="DX508" s="779"/>
      <c r="DY508" s="779"/>
      <c r="DZ508" s="779"/>
      <c r="EA508" s="779"/>
      <c r="EB508" s="779"/>
      <c r="EC508" s="779"/>
      <c r="ED508" s="779"/>
      <c r="EE508" s="779"/>
      <c r="EF508" s="779"/>
      <c r="EG508" s="779"/>
      <c r="EH508" s="779"/>
      <c r="EI508" s="779"/>
      <c r="EJ508" s="779"/>
      <c r="EK508" s="779"/>
      <c r="EL508" s="779"/>
      <c r="EM508" s="779"/>
      <c r="EN508" s="779"/>
      <c r="EO508" s="779"/>
      <c r="EP508" s="779"/>
      <c r="EQ508" s="779"/>
      <c r="ER508" s="779"/>
      <c r="ES508" s="779"/>
      <c r="ET508" s="779"/>
      <c r="EU508" s="779"/>
      <c r="EV508" s="779"/>
      <c r="EW508" s="779"/>
      <c r="EX508" s="779"/>
      <c r="EY508" s="779"/>
      <c r="EZ508" s="779"/>
      <c r="FA508" s="779"/>
      <c r="FB508" s="779"/>
      <c r="FC508" s="779"/>
    </row>
    <row r="509" spans="1:159" ht="22">
      <c r="A509" s="778"/>
      <c r="B509" s="778"/>
      <c r="C509" s="778"/>
      <c r="D509" s="778"/>
      <c r="E509" s="778"/>
      <c r="F509" s="778"/>
      <c r="G509" s="778"/>
      <c r="H509" s="778"/>
      <c r="I509" s="778"/>
      <c r="J509" s="778"/>
      <c r="K509" s="778"/>
      <c r="L509" s="778"/>
      <c r="M509" s="778"/>
      <c r="N509" s="778"/>
      <c r="O509" s="778"/>
      <c r="P509" s="778"/>
      <c r="Q509" s="778"/>
      <c r="R509" s="778"/>
      <c r="S509" s="778"/>
      <c r="T509" s="778"/>
      <c r="U509" s="778"/>
      <c r="V509" s="778"/>
      <c r="W509" s="778"/>
      <c r="X509" s="778"/>
      <c r="Y509" s="778"/>
      <c r="Z509" s="778"/>
      <c r="AA509" s="778"/>
      <c r="AB509" s="778"/>
      <c r="AC509" s="778"/>
      <c r="AD509" s="778"/>
      <c r="AE509" s="778"/>
      <c r="AF509" s="778"/>
      <c r="AG509" s="778"/>
      <c r="AH509" s="778"/>
      <c r="AI509" s="778"/>
      <c r="AJ509" s="778"/>
      <c r="AK509" s="778"/>
      <c r="AL509" s="778"/>
      <c r="AM509" s="778"/>
      <c r="AN509" s="778"/>
      <c r="AO509" s="778"/>
      <c r="AP509" s="778"/>
      <c r="AQ509" s="778"/>
      <c r="AR509" s="778"/>
      <c r="AS509" s="778"/>
      <c r="AT509" s="778"/>
      <c r="AU509" s="778"/>
      <c r="AV509" s="778"/>
      <c r="AW509" s="778"/>
      <c r="AX509" s="778"/>
      <c r="AY509" s="778"/>
      <c r="AZ509" s="778"/>
      <c r="BA509" s="778"/>
      <c r="BB509" s="778"/>
      <c r="BC509" s="778"/>
      <c r="BD509" s="778"/>
      <c r="BE509" s="778"/>
      <c r="BF509" s="778"/>
      <c r="BG509" s="778"/>
      <c r="BH509" s="778"/>
      <c r="BI509" s="778"/>
      <c r="BJ509" s="778"/>
      <c r="BK509" s="778"/>
      <c r="BL509" s="778"/>
      <c r="BM509" s="778"/>
      <c r="BN509" s="778"/>
      <c r="BO509" s="778"/>
      <c r="BP509" s="778"/>
      <c r="BQ509" s="778"/>
      <c r="BR509" s="778"/>
      <c r="BS509" s="778"/>
      <c r="BT509" s="778"/>
      <c r="BU509" s="778"/>
      <c r="BV509" s="778"/>
      <c r="BW509" s="778"/>
      <c r="BX509" s="778"/>
      <c r="BY509" s="778"/>
      <c r="BZ509" s="778"/>
      <c r="CA509" s="778"/>
      <c r="CB509" s="778"/>
      <c r="CC509" s="778"/>
      <c r="CD509" s="778"/>
      <c r="CE509" s="778"/>
      <c r="CF509" s="778"/>
      <c r="CG509" s="778"/>
      <c r="CH509" s="778"/>
      <c r="CI509" s="778"/>
      <c r="CJ509" s="778"/>
      <c r="CK509" s="778"/>
      <c r="CL509" s="778"/>
      <c r="CM509" s="778"/>
      <c r="CN509" s="778"/>
      <c r="CO509" s="778"/>
      <c r="CP509" s="778"/>
      <c r="CQ509" s="778"/>
      <c r="CR509" s="778"/>
      <c r="CS509" s="778"/>
      <c r="CT509" s="778"/>
      <c r="CU509" s="778"/>
      <c r="CV509" s="778"/>
      <c r="CW509" s="778"/>
      <c r="CX509" s="778"/>
      <c r="CY509" s="778"/>
      <c r="CZ509" s="778"/>
      <c r="DA509" s="778"/>
      <c r="DB509" s="778"/>
      <c r="DC509" s="778"/>
      <c r="DD509" s="778"/>
      <c r="DE509" s="778"/>
      <c r="DF509" s="778"/>
      <c r="DG509" s="778"/>
      <c r="DH509" s="778"/>
      <c r="DI509" s="778"/>
      <c r="DJ509" s="778"/>
      <c r="DK509" s="778"/>
      <c r="DL509" s="778"/>
      <c r="DM509" s="778"/>
      <c r="DN509" s="778"/>
      <c r="DO509" s="778"/>
      <c r="DP509" s="778"/>
      <c r="DQ509" s="778"/>
      <c r="DR509" s="778"/>
      <c r="DS509" s="778"/>
      <c r="DT509" s="779"/>
      <c r="DU509" s="779"/>
      <c r="DV509" s="779"/>
      <c r="DW509" s="779"/>
      <c r="DX509" s="779"/>
      <c r="DY509" s="779"/>
      <c r="DZ509" s="779"/>
      <c r="EA509" s="779"/>
      <c r="EB509" s="779"/>
      <c r="EC509" s="779"/>
      <c r="ED509" s="779"/>
      <c r="EE509" s="779"/>
      <c r="EF509" s="779"/>
      <c r="EG509" s="779"/>
      <c r="EH509" s="779"/>
      <c r="EI509" s="779"/>
      <c r="EJ509" s="779"/>
      <c r="EK509" s="779"/>
      <c r="EL509" s="779"/>
      <c r="EM509" s="779"/>
      <c r="EN509" s="779"/>
      <c r="EO509" s="779"/>
      <c r="EP509" s="779"/>
      <c r="EQ509" s="779"/>
      <c r="ER509" s="779"/>
      <c r="ES509" s="779"/>
      <c r="ET509" s="779"/>
      <c r="EU509" s="779"/>
      <c r="EV509" s="779"/>
      <c r="EW509" s="779"/>
      <c r="EX509" s="779"/>
      <c r="EY509" s="779"/>
      <c r="EZ509" s="779"/>
      <c r="FA509" s="779"/>
      <c r="FB509" s="779"/>
      <c r="FC509" s="779"/>
    </row>
    <row r="510" spans="1:159" ht="22">
      <c r="A510" s="778"/>
      <c r="B510" s="778"/>
      <c r="C510" s="778"/>
      <c r="D510" s="778"/>
      <c r="E510" s="778"/>
      <c r="F510" s="778"/>
      <c r="G510" s="778"/>
      <c r="H510" s="778"/>
      <c r="I510" s="778"/>
      <c r="J510" s="778"/>
      <c r="K510" s="778"/>
      <c r="L510" s="778"/>
      <c r="M510" s="778"/>
      <c r="N510" s="778"/>
      <c r="O510" s="778"/>
      <c r="P510" s="778"/>
      <c r="Q510" s="778"/>
      <c r="R510" s="778"/>
      <c r="S510" s="778"/>
      <c r="T510" s="778"/>
      <c r="U510" s="778"/>
      <c r="V510" s="778"/>
      <c r="W510" s="778"/>
      <c r="X510" s="778"/>
      <c r="Y510" s="778"/>
      <c r="Z510" s="778"/>
      <c r="AA510" s="778"/>
      <c r="AB510" s="778"/>
      <c r="AC510" s="778"/>
      <c r="AD510" s="778"/>
      <c r="AE510" s="778"/>
      <c r="AF510" s="778"/>
      <c r="AG510" s="778"/>
      <c r="AH510" s="778"/>
      <c r="AI510" s="778"/>
      <c r="AJ510" s="778"/>
      <c r="AK510" s="778"/>
      <c r="AL510" s="778"/>
      <c r="AM510" s="778"/>
      <c r="AN510" s="778"/>
      <c r="AO510" s="778"/>
      <c r="AP510" s="778"/>
      <c r="AQ510" s="778"/>
      <c r="AR510" s="778"/>
      <c r="AS510" s="778"/>
      <c r="AT510" s="778"/>
      <c r="AU510" s="778"/>
      <c r="AV510" s="778"/>
      <c r="AW510" s="778"/>
      <c r="AX510" s="778"/>
      <c r="AY510" s="778"/>
      <c r="AZ510" s="778"/>
      <c r="BA510" s="778"/>
      <c r="BB510" s="778"/>
      <c r="BC510" s="778"/>
      <c r="BD510" s="778"/>
      <c r="BE510" s="778"/>
      <c r="BF510" s="778"/>
      <c r="BG510" s="778"/>
      <c r="BH510" s="778"/>
      <c r="BI510" s="778"/>
      <c r="BJ510" s="778"/>
      <c r="BK510" s="778"/>
      <c r="BL510" s="778"/>
      <c r="BM510" s="778"/>
      <c r="BN510" s="778"/>
      <c r="BO510" s="778"/>
      <c r="BP510" s="778"/>
      <c r="BQ510" s="778"/>
      <c r="BR510" s="778"/>
      <c r="BS510" s="778"/>
      <c r="BT510" s="778"/>
      <c r="BU510" s="778"/>
      <c r="BV510" s="778"/>
      <c r="BW510" s="778"/>
      <c r="BX510" s="778"/>
      <c r="BY510" s="778"/>
      <c r="BZ510" s="778"/>
      <c r="CA510" s="778"/>
      <c r="CB510" s="778"/>
      <c r="CC510" s="778"/>
      <c r="CD510" s="778"/>
      <c r="CE510" s="778"/>
      <c r="CF510" s="778"/>
      <c r="CG510" s="778"/>
      <c r="CH510" s="778"/>
      <c r="CI510" s="778"/>
      <c r="CJ510" s="778"/>
      <c r="CK510" s="778"/>
      <c r="CL510" s="778"/>
      <c r="CM510" s="778"/>
      <c r="CN510" s="778"/>
      <c r="CO510" s="778"/>
      <c r="CP510" s="778"/>
      <c r="CQ510" s="778"/>
      <c r="CR510" s="778"/>
      <c r="CS510" s="778"/>
      <c r="CT510" s="778"/>
      <c r="CU510" s="778"/>
      <c r="CV510" s="778"/>
      <c r="CW510" s="778"/>
      <c r="CX510" s="778"/>
      <c r="CY510" s="778"/>
      <c r="CZ510" s="778"/>
      <c r="DA510" s="778"/>
      <c r="DB510" s="778"/>
      <c r="DC510" s="778"/>
      <c r="DD510" s="778"/>
      <c r="DE510" s="778"/>
      <c r="DF510" s="778"/>
      <c r="DG510" s="778"/>
      <c r="DH510" s="778"/>
      <c r="DI510" s="778"/>
      <c r="DJ510" s="778"/>
      <c r="DK510" s="778"/>
      <c r="DL510" s="778"/>
      <c r="DM510" s="778"/>
      <c r="DN510" s="778"/>
      <c r="DO510" s="778"/>
      <c r="DP510" s="778"/>
      <c r="DQ510" s="778"/>
      <c r="DR510" s="778"/>
      <c r="DS510" s="778"/>
      <c r="DT510" s="779"/>
      <c r="DU510" s="779"/>
      <c r="DV510" s="779"/>
      <c r="DW510" s="779"/>
      <c r="DX510" s="779"/>
      <c r="DY510" s="779"/>
      <c r="DZ510" s="779"/>
      <c r="EA510" s="779"/>
      <c r="EB510" s="779"/>
      <c r="EC510" s="779"/>
      <c r="ED510" s="779"/>
      <c r="EE510" s="779"/>
      <c r="EF510" s="779"/>
      <c r="EG510" s="779"/>
      <c r="EH510" s="779"/>
      <c r="EI510" s="779"/>
      <c r="EJ510" s="779"/>
      <c r="EK510" s="779"/>
      <c r="EL510" s="779"/>
      <c r="EM510" s="779"/>
      <c r="EN510" s="779"/>
      <c r="EO510" s="779"/>
      <c r="EP510" s="779"/>
      <c r="EQ510" s="779"/>
      <c r="ER510" s="779"/>
      <c r="ES510" s="779"/>
      <c r="ET510" s="779"/>
      <c r="EU510" s="779"/>
      <c r="EV510" s="779"/>
      <c r="EW510" s="779"/>
      <c r="EX510" s="779"/>
      <c r="EY510" s="779"/>
      <c r="EZ510" s="779"/>
      <c r="FA510" s="779"/>
      <c r="FB510" s="779"/>
      <c r="FC510" s="779"/>
    </row>
    <row r="511" spans="1:159" ht="22">
      <c r="A511" s="778"/>
      <c r="B511" s="778"/>
      <c r="C511" s="778"/>
      <c r="D511" s="778"/>
      <c r="E511" s="778"/>
      <c r="F511" s="778"/>
      <c r="G511" s="778"/>
      <c r="H511" s="778"/>
      <c r="I511" s="778"/>
      <c r="J511" s="778"/>
      <c r="K511" s="778"/>
      <c r="L511" s="778"/>
      <c r="M511" s="778"/>
      <c r="N511" s="778"/>
      <c r="O511" s="778"/>
      <c r="P511" s="778"/>
      <c r="Q511" s="778"/>
      <c r="R511" s="778"/>
      <c r="S511" s="778"/>
      <c r="T511" s="778"/>
      <c r="U511" s="778"/>
      <c r="V511" s="778"/>
      <c r="W511" s="778"/>
      <c r="X511" s="778"/>
      <c r="Y511" s="778"/>
      <c r="Z511" s="778"/>
      <c r="AA511" s="778"/>
      <c r="AB511" s="778"/>
      <c r="AC511" s="778"/>
      <c r="AD511" s="778"/>
      <c r="AE511" s="778"/>
      <c r="AF511" s="778"/>
      <c r="AG511" s="778"/>
      <c r="AH511" s="778"/>
      <c r="AI511" s="778"/>
      <c r="AJ511" s="778"/>
      <c r="AK511" s="778"/>
      <c r="AL511" s="778"/>
      <c r="AM511" s="778"/>
      <c r="AN511" s="778"/>
      <c r="AO511" s="778"/>
      <c r="AP511" s="778"/>
      <c r="AQ511" s="778"/>
      <c r="AR511" s="778"/>
      <c r="AS511" s="778"/>
      <c r="AT511" s="778"/>
      <c r="AU511" s="778"/>
      <c r="AV511" s="778"/>
      <c r="AW511" s="778"/>
      <c r="AX511" s="778"/>
      <c r="AY511" s="778"/>
      <c r="AZ511" s="778"/>
      <c r="BA511" s="778"/>
      <c r="BB511" s="778"/>
      <c r="BC511" s="778"/>
      <c r="BD511" s="778"/>
      <c r="BE511" s="778"/>
      <c r="BF511" s="778"/>
      <c r="BG511" s="778"/>
      <c r="BH511" s="778"/>
      <c r="BI511" s="778"/>
      <c r="BJ511" s="778"/>
      <c r="BK511" s="778"/>
      <c r="BL511" s="778"/>
      <c r="BM511" s="778"/>
      <c r="BN511" s="778"/>
      <c r="BO511" s="778"/>
      <c r="BP511" s="778"/>
      <c r="BQ511" s="778"/>
      <c r="BR511" s="778"/>
      <c r="BS511" s="778"/>
      <c r="BT511" s="778"/>
      <c r="BU511" s="778"/>
      <c r="BV511" s="778"/>
      <c r="BW511" s="778"/>
      <c r="BX511" s="778"/>
      <c r="BY511" s="778"/>
      <c r="BZ511" s="778"/>
      <c r="CA511" s="778"/>
      <c r="CB511" s="778"/>
      <c r="CC511" s="778"/>
      <c r="CD511" s="778"/>
      <c r="CE511" s="778"/>
      <c r="CF511" s="778"/>
      <c r="CG511" s="778"/>
      <c r="CH511" s="778"/>
      <c r="CI511" s="778"/>
      <c r="CJ511" s="778"/>
      <c r="CK511" s="778"/>
      <c r="CL511" s="778"/>
      <c r="CM511" s="778"/>
      <c r="CN511" s="778"/>
      <c r="CO511" s="778"/>
      <c r="CP511" s="778"/>
      <c r="CQ511" s="778"/>
      <c r="CR511" s="778"/>
      <c r="CS511" s="778"/>
      <c r="CT511" s="778"/>
      <c r="CU511" s="778"/>
      <c r="CV511" s="778"/>
      <c r="CW511" s="778"/>
      <c r="CX511" s="778"/>
      <c r="CY511" s="778"/>
      <c r="CZ511" s="778"/>
      <c r="DA511" s="778"/>
      <c r="DB511" s="778"/>
      <c r="DC511" s="778"/>
      <c r="DD511" s="778"/>
      <c r="DE511" s="778"/>
      <c r="DF511" s="778"/>
      <c r="DG511" s="778"/>
      <c r="DH511" s="778"/>
      <c r="DI511" s="778"/>
      <c r="DJ511" s="778"/>
      <c r="DK511" s="778"/>
      <c r="DL511" s="778"/>
      <c r="DM511" s="778"/>
      <c r="DN511" s="778"/>
      <c r="DO511" s="778"/>
      <c r="DP511" s="778"/>
      <c r="DQ511" s="778"/>
      <c r="DR511" s="778"/>
      <c r="DS511" s="778"/>
      <c r="DT511" s="779"/>
      <c r="DU511" s="779"/>
      <c r="DV511" s="779"/>
      <c r="DW511" s="779"/>
      <c r="DX511" s="779"/>
      <c r="DY511" s="779"/>
      <c r="DZ511" s="779"/>
      <c r="EA511" s="779"/>
      <c r="EB511" s="779"/>
      <c r="EC511" s="779"/>
      <c r="ED511" s="779"/>
      <c r="EE511" s="779"/>
      <c r="EF511" s="779"/>
      <c r="EG511" s="779"/>
      <c r="EH511" s="779"/>
      <c r="EI511" s="779"/>
      <c r="EJ511" s="779"/>
      <c r="EK511" s="779"/>
      <c r="EL511" s="779"/>
      <c r="EM511" s="779"/>
      <c r="EN511" s="779"/>
      <c r="EO511" s="779"/>
      <c r="EP511" s="779"/>
      <c r="EQ511" s="779"/>
      <c r="ER511" s="779"/>
      <c r="ES511" s="779"/>
      <c r="ET511" s="779"/>
      <c r="EU511" s="779"/>
      <c r="EV511" s="779"/>
      <c r="EW511" s="779"/>
      <c r="EX511" s="779"/>
      <c r="EY511" s="779"/>
      <c r="EZ511" s="779"/>
      <c r="FA511" s="779"/>
      <c r="FB511" s="779"/>
      <c r="FC511" s="779"/>
    </row>
    <row r="512" spans="1:159" ht="22">
      <c r="A512" s="778"/>
      <c r="B512" s="778"/>
      <c r="C512" s="778"/>
      <c r="D512" s="778"/>
      <c r="E512" s="778"/>
      <c r="F512" s="778"/>
      <c r="G512" s="778"/>
      <c r="H512" s="778"/>
      <c r="I512" s="778"/>
      <c r="J512" s="778"/>
      <c r="K512" s="778"/>
      <c r="L512" s="778"/>
      <c r="M512" s="778"/>
      <c r="N512" s="778"/>
      <c r="O512" s="778"/>
      <c r="P512" s="778"/>
      <c r="Q512" s="778"/>
      <c r="R512" s="778"/>
      <c r="S512" s="778"/>
      <c r="T512" s="778"/>
      <c r="U512" s="778"/>
      <c r="V512" s="778"/>
      <c r="W512" s="778"/>
      <c r="X512" s="778"/>
      <c r="Y512" s="778"/>
      <c r="Z512" s="778"/>
      <c r="AA512" s="778"/>
      <c r="AB512" s="778"/>
      <c r="AC512" s="778"/>
      <c r="AD512" s="778"/>
      <c r="AE512" s="778"/>
      <c r="AF512" s="778"/>
      <c r="AG512" s="778"/>
      <c r="AH512" s="778"/>
      <c r="AI512" s="778"/>
      <c r="AJ512" s="778"/>
      <c r="AK512" s="778"/>
      <c r="AL512" s="778"/>
      <c r="AM512" s="778"/>
      <c r="AN512" s="778"/>
      <c r="AO512" s="778"/>
      <c r="AP512" s="778"/>
      <c r="AQ512" s="778"/>
      <c r="AR512" s="778"/>
      <c r="AS512" s="778"/>
      <c r="AT512" s="778"/>
      <c r="AU512" s="778"/>
      <c r="AV512" s="778"/>
      <c r="AW512" s="778"/>
      <c r="AX512" s="778"/>
      <c r="AY512" s="778"/>
      <c r="AZ512" s="778"/>
      <c r="BA512" s="778"/>
      <c r="BB512" s="778"/>
      <c r="BC512" s="778"/>
      <c r="BD512" s="778"/>
      <c r="BE512" s="778"/>
      <c r="BF512" s="778"/>
      <c r="BG512" s="778"/>
      <c r="BH512" s="778"/>
      <c r="BI512" s="778"/>
      <c r="BJ512" s="778"/>
      <c r="BK512" s="778"/>
      <c r="BL512" s="778"/>
      <c r="BM512" s="778"/>
      <c r="BN512" s="778"/>
      <c r="BO512" s="778"/>
      <c r="BP512" s="778"/>
      <c r="BQ512" s="778"/>
      <c r="BR512" s="778"/>
      <c r="BS512" s="778"/>
      <c r="BT512" s="778"/>
      <c r="BU512" s="778"/>
      <c r="BV512" s="778"/>
      <c r="BW512" s="778"/>
      <c r="BX512" s="778"/>
      <c r="BY512" s="778"/>
      <c r="BZ512" s="778"/>
      <c r="CA512" s="778"/>
      <c r="CB512" s="778"/>
      <c r="CC512" s="778"/>
      <c r="CD512" s="778"/>
      <c r="CE512" s="778"/>
      <c r="CF512" s="778"/>
      <c r="CG512" s="778"/>
      <c r="CH512" s="778"/>
      <c r="CI512" s="778"/>
      <c r="CJ512" s="778"/>
      <c r="CK512" s="778"/>
      <c r="CL512" s="778"/>
      <c r="CM512" s="778"/>
      <c r="CN512" s="778"/>
      <c r="CO512" s="778"/>
      <c r="CP512" s="778"/>
      <c r="CQ512" s="778"/>
      <c r="CR512" s="778"/>
      <c r="CS512" s="778"/>
      <c r="CT512" s="778"/>
      <c r="CU512" s="778"/>
      <c r="CV512" s="778"/>
      <c r="CW512" s="778"/>
      <c r="CX512" s="778"/>
      <c r="CY512" s="778"/>
      <c r="CZ512" s="778"/>
      <c r="DA512" s="778"/>
      <c r="DB512" s="778"/>
      <c r="DC512" s="778"/>
      <c r="DD512" s="778"/>
      <c r="DE512" s="778"/>
      <c r="DF512" s="778"/>
      <c r="DG512" s="778"/>
      <c r="DH512" s="778"/>
      <c r="DI512" s="778"/>
      <c r="DJ512" s="778"/>
      <c r="DK512" s="778"/>
      <c r="DL512" s="778"/>
      <c r="DM512" s="778"/>
      <c r="DN512" s="778"/>
      <c r="DO512" s="778"/>
      <c r="DP512" s="778"/>
      <c r="DQ512" s="778"/>
      <c r="DR512" s="778"/>
      <c r="DS512" s="778"/>
      <c r="DT512" s="779"/>
      <c r="DU512" s="779"/>
      <c r="DV512" s="779"/>
      <c r="DW512" s="779"/>
      <c r="DX512" s="779"/>
      <c r="DY512" s="779"/>
      <c r="DZ512" s="779"/>
      <c r="EA512" s="779"/>
      <c r="EB512" s="779"/>
      <c r="EC512" s="779"/>
      <c r="ED512" s="779"/>
      <c r="EE512" s="779"/>
      <c r="EF512" s="779"/>
      <c r="EG512" s="779"/>
      <c r="EH512" s="779"/>
      <c r="EI512" s="779"/>
      <c r="EJ512" s="779"/>
      <c r="EK512" s="779"/>
      <c r="EL512" s="779"/>
      <c r="EM512" s="779"/>
      <c r="EN512" s="779"/>
      <c r="EO512" s="779"/>
      <c r="EP512" s="779"/>
      <c r="EQ512" s="779"/>
      <c r="ER512" s="779"/>
      <c r="ES512" s="779"/>
      <c r="ET512" s="779"/>
      <c r="EU512" s="779"/>
      <c r="EV512" s="779"/>
      <c r="EW512" s="779"/>
      <c r="EX512" s="779"/>
      <c r="EY512" s="779"/>
      <c r="EZ512" s="779"/>
      <c r="FA512" s="779"/>
      <c r="FB512" s="779"/>
      <c r="FC512" s="779"/>
    </row>
    <row r="513" spans="1:159" ht="22">
      <c r="A513" s="778"/>
      <c r="B513" s="778"/>
      <c r="C513" s="778"/>
      <c r="D513" s="778"/>
      <c r="E513" s="778"/>
      <c r="F513" s="778"/>
      <c r="G513" s="778"/>
      <c r="H513" s="778"/>
      <c r="I513" s="778"/>
      <c r="J513" s="778"/>
      <c r="K513" s="778"/>
      <c r="L513" s="778"/>
      <c r="M513" s="778"/>
      <c r="N513" s="778"/>
      <c r="O513" s="778"/>
      <c r="P513" s="778"/>
      <c r="Q513" s="778"/>
      <c r="R513" s="778"/>
      <c r="S513" s="778"/>
      <c r="T513" s="778"/>
      <c r="U513" s="778"/>
      <c r="V513" s="778"/>
      <c r="W513" s="778"/>
      <c r="X513" s="778"/>
      <c r="Y513" s="778"/>
      <c r="Z513" s="778"/>
      <c r="AA513" s="778"/>
      <c r="AB513" s="778"/>
      <c r="AC513" s="778"/>
      <c r="AD513" s="778"/>
      <c r="AE513" s="778"/>
      <c r="AF513" s="778"/>
      <c r="AG513" s="778"/>
      <c r="AH513" s="778"/>
      <c r="AI513" s="778"/>
      <c r="AJ513" s="778"/>
      <c r="AK513" s="778"/>
      <c r="AL513" s="778"/>
      <c r="AM513" s="778"/>
      <c r="AN513" s="778"/>
      <c r="AO513" s="778"/>
      <c r="AP513" s="778"/>
      <c r="AQ513" s="778"/>
      <c r="AR513" s="778"/>
      <c r="AS513" s="778"/>
      <c r="AT513" s="778"/>
      <c r="AU513" s="778"/>
      <c r="AV513" s="778"/>
      <c r="AW513" s="778"/>
      <c r="AX513" s="778"/>
      <c r="AY513" s="778"/>
      <c r="AZ513" s="778"/>
      <c r="BA513" s="778"/>
      <c r="BB513" s="778"/>
      <c r="BC513" s="778"/>
      <c r="BD513" s="778"/>
      <c r="BE513" s="778"/>
      <c r="BF513" s="778"/>
      <c r="BG513" s="778"/>
      <c r="BH513" s="778"/>
      <c r="BI513" s="778"/>
      <c r="BJ513" s="778"/>
      <c r="BK513" s="778"/>
      <c r="BL513" s="778"/>
      <c r="BM513" s="778"/>
      <c r="BN513" s="778"/>
      <c r="BO513" s="778"/>
      <c r="BP513" s="778"/>
      <c r="BQ513" s="778"/>
      <c r="BR513" s="778"/>
      <c r="BS513" s="778"/>
      <c r="BT513" s="778"/>
      <c r="BU513" s="778"/>
      <c r="BV513" s="778"/>
      <c r="BW513" s="778"/>
      <c r="BX513" s="778"/>
      <c r="BY513" s="778"/>
      <c r="BZ513" s="778"/>
      <c r="CA513" s="778"/>
      <c r="CB513" s="778"/>
      <c r="CC513" s="778"/>
      <c r="CD513" s="778"/>
      <c r="CE513" s="778"/>
      <c r="CF513" s="778"/>
      <c r="CG513" s="778"/>
      <c r="CH513" s="778"/>
      <c r="CI513" s="778"/>
      <c r="CJ513" s="778"/>
      <c r="CK513" s="778"/>
      <c r="CL513" s="778"/>
      <c r="CM513" s="778"/>
      <c r="CN513" s="778"/>
      <c r="CO513" s="778"/>
      <c r="CP513" s="778"/>
      <c r="CQ513" s="778"/>
      <c r="CR513" s="778"/>
      <c r="CS513" s="778"/>
      <c r="CT513" s="778"/>
      <c r="CU513" s="778"/>
      <c r="CV513" s="778"/>
      <c r="CW513" s="778"/>
      <c r="CX513" s="778"/>
      <c r="CY513" s="778"/>
      <c r="CZ513" s="778"/>
      <c r="DA513" s="778"/>
      <c r="DB513" s="778"/>
      <c r="DC513" s="778"/>
      <c r="DD513" s="778"/>
      <c r="DE513" s="778"/>
      <c r="DF513" s="778"/>
      <c r="DG513" s="778"/>
      <c r="DH513" s="778"/>
      <c r="DI513" s="778"/>
      <c r="DJ513" s="778"/>
      <c r="DK513" s="778"/>
      <c r="DL513" s="778"/>
      <c r="DM513" s="778"/>
      <c r="DN513" s="778"/>
      <c r="DO513" s="778"/>
      <c r="DP513" s="778"/>
      <c r="DQ513" s="778"/>
      <c r="DR513" s="778"/>
      <c r="DS513" s="778"/>
      <c r="DT513" s="779"/>
      <c r="DU513" s="779"/>
      <c r="DV513" s="779"/>
      <c r="DW513" s="779"/>
      <c r="DX513" s="779"/>
      <c r="DY513" s="779"/>
      <c r="DZ513" s="779"/>
      <c r="EA513" s="779"/>
      <c r="EB513" s="779"/>
      <c r="EC513" s="779"/>
      <c r="ED513" s="779"/>
      <c r="EE513" s="779"/>
      <c r="EF513" s="779"/>
      <c r="EG513" s="779"/>
      <c r="EH513" s="779"/>
      <c r="EI513" s="779"/>
      <c r="EJ513" s="779"/>
      <c r="EK513" s="779"/>
      <c r="EL513" s="779"/>
      <c r="EM513" s="779"/>
      <c r="EN513" s="779"/>
      <c r="EO513" s="779"/>
      <c r="EP513" s="779"/>
      <c r="EQ513" s="779"/>
      <c r="ER513" s="779"/>
      <c r="ES513" s="779"/>
      <c r="ET513" s="779"/>
      <c r="EU513" s="779"/>
      <c r="EV513" s="779"/>
      <c r="EW513" s="779"/>
      <c r="EX513" s="779"/>
      <c r="EY513" s="779"/>
      <c r="EZ513" s="779"/>
      <c r="FA513" s="779"/>
      <c r="FB513" s="779"/>
      <c r="FC513" s="779"/>
    </row>
    <row r="514" spans="1:159" ht="22">
      <c r="A514" s="778"/>
      <c r="B514" s="778"/>
      <c r="C514" s="778"/>
      <c r="D514" s="778"/>
      <c r="E514" s="778"/>
      <c r="F514" s="778"/>
      <c r="G514" s="778"/>
      <c r="H514" s="778"/>
      <c r="I514" s="778"/>
      <c r="J514" s="778"/>
      <c r="K514" s="778"/>
      <c r="L514" s="778"/>
      <c r="M514" s="778"/>
      <c r="N514" s="778"/>
      <c r="O514" s="778"/>
      <c r="P514" s="778"/>
      <c r="Q514" s="778"/>
      <c r="R514" s="778"/>
      <c r="S514" s="778"/>
      <c r="T514" s="778"/>
      <c r="U514" s="778"/>
      <c r="V514" s="778"/>
      <c r="W514" s="778"/>
      <c r="X514" s="778"/>
      <c r="Y514" s="778"/>
      <c r="Z514" s="778"/>
      <c r="AA514" s="778"/>
      <c r="AB514" s="778"/>
      <c r="AC514" s="778"/>
      <c r="AD514" s="778"/>
      <c r="AE514" s="778"/>
      <c r="AF514" s="778"/>
      <c r="AG514" s="778"/>
      <c r="AH514" s="778"/>
      <c r="AI514" s="778"/>
      <c r="AJ514" s="778"/>
      <c r="AK514" s="778"/>
      <c r="AL514" s="778"/>
      <c r="AM514" s="778"/>
      <c r="AN514" s="778"/>
      <c r="AO514" s="778"/>
      <c r="AP514" s="778"/>
      <c r="AQ514" s="778"/>
      <c r="AR514" s="778"/>
      <c r="AS514" s="778"/>
      <c r="AT514" s="778"/>
      <c r="AU514" s="778"/>
      <c r="AV514" s="778"/>
      <c r="AW514" s="778"/>
      <c r="AX514" s="778"/>
      <c r="AY514" s="778"/>
      <c r="AZ514" s="778"/>
      <c r="BA514" s="778"/>
      <c r="BB514" s="778"/>
      <c r="BC514" s="778"/>
      <c r="BD514" s="778"/>
      <c r="BE514" s="778"/>
      <c r="BF514" s="778"/>
      <c r="BG514" s="778"/>
      <c r="BH514" s="778"/>
      <c r="BI514" s="778"/>
      <c r="BJ514" s="778"/>
      <c r="BK514" s="778"/>
      <c r="BL514" s="778"/>
      <c r="BM514" s="778"/>
      <c r="BN514" s="778"/>
      <c r="BO514" s="778"/>
      <c r="BP514" s="778"/>
      <c r="BQ514" s="778"/>
      <c r="BR514" s="778"/>
      <c r="BS514" s="778"/>
      <c r="BT514" s="778"/>
      <c r="BU514" s="778"/>
      <c r="BV514" s="778"/>
      <c r="BW514" s="778"/>
      <c r="BX514" s="778"/>
      <c r="BY514" s="778"/>
      <c r="BZ514" s="778"/>
      <c r="CA514" s="778"/>
      <c r="CB514" s="778"/>
      <c r="CC514" s="778"/>
      <c r="CD514" s="778"/>
      <c r="CE514" s="778"/>
      <c r="CF514" s="778"/>
      <c r="CG514" s="778"/>
      <c r="CH514" s="778"/>
      <c r="CI514" s="778"/>
      <c r="CJ514" s="778"/>
      <c r="CK514" s="778"/>
      <c r="CL514" s="778"/>
      <c r="CM514" s="778"/>
      <c r="CN514" s="778"/>
      <c r="CO514" s="778"/>
      <c r="CP514" s="778"/>
      <c r="CQ514" s="778"/>
      <c r="CR514" s="778"/>
      <c r="CS514" s="778"/>
      <c r="CT514" s="778"/>
      <c r="CU514" s="778"/>
      <c r="CV514" s="778"/>
      <c r="CW514" s="778"/>
      <c r="CX514" s="778"/>
      <c r="CY514" s="778"/>
      <c r="CZ514" s="778"/>
      <c r="DA514" s="778"/>
      <c r="DB514" s="778"/>
      <c r="DC514" s="778"/>
      <c r="DD514" s="778"/>
      <c r="DE514" s="778"/>
      <c r="DF514" s="778"/>
      <c r="DG514" s="778"/>
      <c r="DH514" s="778"/>
      <c r="DI514" s="778"/>
      <c r="DJ514" s="778"/>
      <c r="DK514" s="778"/>
      <c r="DL514" s="778"/>
      <c r="DM514" s="778"/>
      <c r="DN514" s="778"/>
      <c r="DO514" s="778"/>
      <c r="DP514" s="778"/>
      <c r="DQ514" s="778"/>
      <c r="DR514" s="778"/>
      <c r="DS514" s="778"/>
      <c r="DT514" s="779"/>
      <c r="DU514" s="779"/>
      <c r="DV514" s="779"/>
      <c r="DW514" s="779"/>
      <c r="DX514" s="779"/>
      <c r="DY514" s="779"/>
      <c r="DZ514" s="779"/>
      <c r="EA514" s="779"/>
      <c r="EB514" s="779"/>
      <c r="EC514" s="779"/>
      <c r="ED514" s="779"/>
      <c r="EE514" s="779"/>
      <c r="EF514" s="779"/>
      <c r="EG514" s="779"/>
      <c r="EH514" s="779"/>
      <c r="EI514" s="779"/>
      <c r="EJ514" s="779"/>
      <c r="EK514" s="779"/>
      <c r="EL514" s="779"/>
      <c r="EM514" s="779"/>
      <c r="EN514" s="779"/>
      <c r="EO514" s="779"/>
      <c r="EP514" s="779"/>
      <c r="EQ514" s="779"/>
      <c r="ER514" s="779"/>
      <c r="ES514" s="779"/>
      <c r="ET514" s="779"/>
      <c r="EU514" s="779"/>
      <c r="EV514" s="779"/>
      <c r="EW514" s="779"/>
      <c r="EX514" s="779"/>
      <c r="EY514" s="779"/>
      <c r="EZ514" s="779"/>
      <c r="FA514" s="779"/>
      <c r="FB514" s="779"/>
      <c r="FC514" s="779"/>
    </row>
    <row r="515" spans="1:159" ht="22">
      <c r="A515" s="778"/>
      <c r="B515" s="778"/>
      <c r="C515" s="778"/>
      <c r="D515" s="778"/>
      <c r="E515" s="778"/>
      <c r="F515" s="778"/>
      <c r="G515" s="778"/>
      <c r="H515" s="778"/>
      <c r="I515" s="778"/>
      <c r="J515" s="778"/>
      <c r="K515" s="778"/>
      <c r="L515" s="778"/>
      <c r="M515" s="778"/>
      <c r="N515" s="778"/>
      <c r="O515" s="778"/>
      <c r="P515" s="778"/>
      <c r="Q515" s="778"/>
      <c r="R515" s="778"/>
      <c r="S515" s="778"/>
      <c r="T515" s="778"/>
      <c r="U515" s="778"/>
      <c r="V515" s="778"/>
      <c r="W515" s="778"/>
      <c r="X515" s="778"/>
      <c r="Y515" s="778"/>
      <c r="Z515" s="778"/>
      <c r="AA515" s="778"/>
      <c r="AB515" s="778"/>
      <c r="AC515" s="778"/>
      <c r="AD515" s="778"/>
      <c r="AE515" s="778"/>
      <c r="AF515" s="778"/>
      <c r="AG515" s="778"/>
      <c r="AH515" s="778"/>
      <c r="AI515" s="778"/>
      <c r="AJ515" s="778"/>
      <c r="AK515" s="778"/>
      <c r="AL515" s="778"/>
      <c r="AM515" s="778"/>
      <c r="AN515" s="778"/>
      <c r="AO515" s="778"/>
      <c r="AP515" s="778"/>
      <c r="AQ515" s="778"/>
      <c r="AR515" s="778"/>
      <c r="AS515" s="778"/>
      <c r="AT515" s="778"/>
      <c r="AU515" s="778"/>
      <c r="AV515" s="778"/>
      <c r="AW515" s="778"/>
      <c r="AX515" s="778"/>
      <c r="AY515" s="778"/>
      <c r="AZ515" s="778"/>
      <c r="BA515" s="778"/>
      <c r="BB515" s="778"/>
      <c r="BC515" s="778"/>
      <c r="BD515" s="778"/>
      <c r="BE515" s="778"/>
      <c r="BF515" s="778"/>
      <c r="BG515" s="778"/>
      <c r="BH515" s="778"/>
      <c r="BI515" s="778"/>
      <c r="BJ515" s="778"/>
      <c r="BK515" s="778"/>
      <c r="BL515" s="778"/>
      <c r="BM515" s="778"/>
      <c r="BN515" s="778"/>
      <c r="BO515" s="778"/>
      <c r="BP515" s="778"/>
      <c r="BQ515" s="778"/>
      <c r="BR515" s="778"/>
      <c r="BS515" s="778"/>
      <c r="BT515" s="778"/>
      <c r="BU515" s="778"/>
      <c r="BV515" s="778"/>
      <c r="BW515" s="778"/>
      <c r="BX515" s="778"/>
      <c r="BY515" s="778"/>
      <c r="BZ515" s="778"/>
      <c r="CA515" s="778"/>
      <c r="CB515" s="778"/>
      <c r="CC515" s="778"/>
      <c r="CD515" s="778"/>
      <c r="CE515" s="778"/>
      <c r="CF515" s="778"/>
      <c r="CG515" s="778"/>
      <c r="CH515" s="778"/>
      <c r="CI515" s="778"/>
      <c r="CJ515" s="778"/>
      <c r="CK515" s="778"/>
      <c r="CL515" s="778"/>
      <c r="CM515" s="778"/>
      <c r="CN515" s="778"/>
      <c r="CO515" s="778"/>
      <c r="CP515" s="778"/>
      <c r="CQ515" s="778"/>
      <c r="CR515" s="778"/>
      <c r="CS515" s="778"/>
      <c r="CT515" s="778"/>
      <c r="CU515" s="778"/>
      <c r="CV515" s="778"/>
      <c r="CW515" s="778"/>
      <c r="CX515" s="778"/>
      <c r="CY515" s="778"/>
      <c r="CZ515" s="778"/>
      <c r="DA515" s="778"/>
      <c r="DB515" s="778"/>
      <c r="DC515" s="778"/>
      <c r="DD515" s="778"/>
      <c r="DE515" s="778"/>
      <c r="DF515" s="778"/>
      <c r="DG515" s="778"/>
      <c r="DH515" s="778"/>
      <c r="DI515" s="778"/>
      <c r="DJ515" s="778"/>
      <c r="DK515" s="778"/>
      <c r="DL515" s="778"/>
      <c r="DM515" s="778"/>
      <c r="DN515" s="778"/>
      <c r="DO515" s="778"/>
      <c r="DP515" s="778"/>
      <c r="DQ515" s="778"/>
      <c r="DR515" s="778"/>
      <c r="DS515" s="778"/>
      <c r="DT515" s="779"/>
      <c r="DU515" s="779"/>
      <c r="DV515" s="779"/>
      <c r="DW515" s="779"/>
      <c r="DX515" s="779"/>
      <c r="DY515" s="779"/>
      <c r="DZ515" s="779"/>
      <c r="EA515" s="779"/>
      <c r="EB515" s="779"/>
      <c r="EC515" s="779"/>
      <c r="ED515" s="779"/>
      <c r="EE515" s="779"/>
      <c r="EF515" s="779"/>
      <c r="EG515" s="779"/>
      <c r="EH515" s="779"/>
      <c r="EI515" s="779"/>
      <c r="EJ515" s="779"/>
      <c r="EK515" s="779"/>
      <c r="EL515" s="779"/>
      <c r="EM515" s="779"/>
      <c r="EN515" s="779"/>
      <c r="EO515" s="779"/>
      <c r="EP515" s="779"/>
      <c r="EQ515" s="779"/>
      <c r="ER515" s="779"/>
      <c r="ES515" s="779"/>
      <c r="ET515" s="779"/>
      <c r="EU515" s="779"/>
      <c r="EV515" s="779"/>
      <c r="EW515" s="779"/>
      <c r="EX515" s="779"/>
      <c r="EY515" s="779"/>
      <c r="EZ515" s="779"/>
      <c r="FA515" s="779"/>
      <c r="FB515" s="779"/>
      <c r="FC515" s="779"/>
    </row>
    <row r="516" spans="1:159" ht="22">
      <c r="A516" s="778"/>
      <c r="B516" s="778"/>
      <c r="C516" s="778"/>
      <c r="D516" s="778"/>
      <c r="E516" s="778"/>
      <c r="F516" s="778"/>
      <c r="G516" s="778"/>
      <c r="H516" s="778"/>
      <c r="I516" s="778"/>
      <c r="J516" s="778"/>
      <c r="K516" s="778"/>
      <c r="L516" s="778"/>
      <c r="M516" s="778"/>
      <c r="N516" s="778"/>
      <c r="O516" s="778"/>
      <c r="P516" s="778"/>
      <c r="Q516" s="778"/>
      <c r="R516" s="778"/>
      <c r="S516" s="778"/>
      <c r="T516" s="778"/>
      <c r="U516" s="778"/>
      <c r="V516" s="778"/>
      <c r="W516" s="778"/>
      <c r="X516" s="778"/>
      <c r="Y516" s="778"/>
      <c r="Z516" s="778"/>
      <c r="AA516" s="778"/>
      <c r="AB516" s="778"/>
      <c r="AC516" s="778"/>
      <c r="AD516" s="778"/>
      <c r="AE516" s="778"/>
      <c r="AF516" s="778"/>
      <c r="AG516" s="778"/>
      <c r="AH516" s="778"/>
      <c r="AI516" s="778"/>
      <c r="AJ516" s="778"/>
      <c r="AK516" s="778"/>
      <c r="AL516" s="778"/>
      <c r="AM516" s="778"/>
      <c r="AN516" s="778"/>
      <c r="AO516" s="778"/>
      <c r="AP516" s="778"/>
      <c r="AQ516" s="778"/>
      <c r="AR516" s="778"/>
      <c r="AS516" s="778"/>
      <c r="AT516" s="778"/>
      <c r="AU516" s="778"/>
      <c r="AV516" s="778"/>
      <c r="AW516" s="778"/>
      <c r="AX516" s="778"/>
      <c r="AY516" s="778"/>
      <c r="AZ516" s="778"/>
      <c r="BA516" s="778"/>
      <c r="BB516" s="778"/>
      <c r="BC516" s="778"/>
      <c r="BD516" s="778"/>
      <c r="BE516" s="778"/>
      <c r="BF516" s="778"/>
      <c r="BG516" s="778"/>
      <c r="BH516" s="778"/>
      <c r="BI516" s="778"/>
      <c r="BJ516" s="778"/>
      <c r="BK516" s="778"/>
      <c r="BL516" s="778"/>
      <c r="BM516" s="778"/>
      <c r="BN516" s="778"/>
      <c r="BO516" s="778"/>
      <c r="BP516" s="778"/>
      <c r="BQ516" s="778"/>
      <c r="BR516" s="778"/>
      <c r="BS516" s="778"/>
      <c r="BT516" s="778"/>
      <c r="BU516" s="778"/>
      <c r="BV516" s="778"/>
      <c r="BW516" s="778"/>
      <c r="BX516" s="778"/>
      <c r="BY516" s="778"/>
      <c r="BZ516" s="778"/>
      <c r="CA516" s="778"/>
      <c r="CB516" s="778"/>
      <c r="CC516" s="778"/>
      <c r="CD516" s="778"/>
      <c r="CE516" s="778"/>
      <c r="CF516" s="778"/>
      <c r="CG516" s="778"/>
      <c r="CH516" s="778"/>
      <c r="CI516" s="778"/>
      <c r="CJ516" s="778"/>
      <c r="CK516" s="778"/>
      <c r="CL516" s="778"/>
      <c r="CM516" s="778"/>
      <c r="CN516" s="778"/>
      <c r="CO516" s="778"/>
      <c r="CP516" s="778"/>
      <c r="CQ516" s="778"/>
      <c r="CR516" s="778"/>
      <c r="CS516" s="778"/>
      <c r="CT516" s="778"/>
      <c r="CU516" s="778"/>
      <c r="CV516" s="778"/>
      <c r="CW516" s="778"/>
      <c r="CX516" s="778"/>
      <c r="CY516" s="778"/>
      <c r="CZ516" s="778"/>
      <c r="DA516" s="778"/>
      <c r="DB516" s="778"/>
      <c r="DC516" s="778"/>
      <c r="DD516" s="778"/>
      <c r="DE516" s="778"/>
      <c r="DF516" s="778"/>
      <c r="DG516" s="778"/>
      <c r="DH516" s="778"/>
      <c r="DI516" s="778"/>
      <c r="DJ516" s="778"/>
      <c r="DK516" s="778"/>
      <c r="DL516" s="778"/>
      <c r="DM516" s="778"/>
      <c r="DN516" s="778"/>
      <c r="DO516" s="778"/>
      <c r="DP516" s="778"/>
      <c r="DQ516" s="778"/>
      <c r="DR516" s="778"/>
      <c r="DS516" s="778"/>
      <c r="DT516" s="779"/>
      <c r="DU516" s="779"/>
      <c r="DV516" s="779"/>
      <c r="DW516" s="779"/>
      <c r="DX516" s="779"/>
      <c r="DY516" s="779"/>
      <c r="DZ516" s="779"/>
      <c r="EA516" s="779"/>
      <c r="EB516" s="779"/>
      <c r="EC516" s="779"/>
      <c r="ED516" s="779"/>
      <c r="EE516" s="779"/>
      <c r="EF516" s="779"/>
      <c r="EG516" s="779"/>
      <c r="EH516" s="779"/>
      <c r="EI516" s="779"/>
      <c r="EJ516" s="779"/>
      <c r="EK516" s="779"/>
      <c r="EL516" s="779"/>
      <c r="EM516" s="779"/>
      <c r="EN516" s="779"/>
      <c r="EO516" s="779"/>
      <c r="EP516" s="779"/>
      <c r="EQ516" s="779"/>
      <c r="ER516" s="779"/>
      <c r="ES516" s="779"/>
      <c r="ET516" s="779"/>
      <c r="EU516" s="779"/>
      <c r="EV516" s="779"/>
      <c r="EW516" s="779"/>
      <c r="EX516" s="779"/>
      <c r="EY516" s="779"/>
      <c r="EZ516" s="779"/>
      <c r="FA516" s="779"/>
      <c r="FB516" s="779"/>
      <c r="FC516" s="779"/>
    </row>
    <row r="517" spans="1:159" ht="22">
      <c r="A517" s="778"/>
      <c r="B517" s="778"/>
      <c r="C517" s="778"/>
      <c r="D517" s="778"/>
      <c r="E517" s="778"/>
      <c r="F517" s="778"/>
      <c r="G517" s="778"/>
      <c r="H517" s="778"/>
      <c r="I517" s="778"/>
      <c r="J517" s="778"/>
      <c r="K517" s="778"/>
      <c r="L517" s="778"/>
      <c r="M517" s="778"/>
      <c r="N517" s="778"/>
      <c r="O517" s="778"/>
      <c r="P517" s="778"/>
      <c r="Q517" s="778"/>
      <c r="R517" s="778"/>
      <c r="S517" s="778"/>
      <c r="T517" s="778"/>
      <c r="U517" s="778"/>
      <c r="V517" s="778"/>
      <c r="W517" s="778"/>
      <c r="X517" s="778"/>
      <c r="Y517" s="778"/>
      <c r="Z517" s="778"/>
      <c r="AA517" s="778"/>
      <c r="AB517" s="778"/>
      <c r="AC517" s="778"/>
      <c r="AD517" s="778"/>
      <c r="AE517" s="778"/>
      <c r="AF517" s="778"/>
      <c r="AG517" s="778"/>
      <c r="AH517" s="778"/>
      <c r="AI517" s="778"/>
      <c r="AJ517" s="778"/>
      <c r="AK517" s="778"/>
      <c r="AL517" s="778"/>
      <c r="AM517" s="778"/>
      <c r="AN517" s="778"/>
      <c r="AO517" s="778"/>
      <c r="AP517" s="778"/>
      <c r="AQ517" s="778"/>
      <c r="AR517" s="778"/>
      <c r="AS517" s="778"/>
      <c r="AT517" s="778"/>
      <c r="AU517" s="778"/>
      <c r="AV517" s="778"/>
      <c r="AW517" s="778"/>
      <c r="AX517" s="778"/>
      <c r="AY517" s="778"/>
      <c r="AZ517" s="778"/>
      <c r="BA517" s="778"/>
      <c r="BB517" s="778"/>
      <c r="BC517" s="778"/>
      <c r="BD517" s="778"/>
      <c r="BE517" s="778"/>
      <c r="BF517" s="778"/>
      <c r="BG517" s="778"/>
      <c r="BH517" s="778"/>
      <c r="BI517" s="778"/>
      <c r="BJ517" s="778"/>
      <c r="BK517" s="778"/>
      <c r="BL517" s="778"/>
      <c r="BM517" s="778"/>
      <c r="BN517" s="778"/>
      <c r="BO517" s="778"/>
      <c r="BP517" s="778"/>
      <c r="BQ517" s="778"/>
      <c r="BR517" s="778"/>
      <c r="BS517" s="778"/>
      <c r="BT517" s="778"/>
      <c r="BU517" s="778"/>
      <c r="BV517" s="778"/>
      <c r="BW517" s="778"/>
      <c r="BX517" s="778"/>
      <c r="BY517" s="778"/>
      <c r="BZ517" s="778"/>
      <c r="CA517" s="778"/>
      <c r="CB517" s="778"/>
      <c r="CC517" s="778"/>
      <c r="CD517" s="778"/>
      <c r="CE517" s="778"/>
      <c r="CF517" s="778"/>
      <c r="CG517" s="778"/>
      <c r="CH517" s="778"/>
      <c r="CI517" s="778"/>
      <c r="CJ517" s="778"/>
      <c r="CK517" s="778"/>
      <c r="CL517" s="778"/>
      <c r="CM517" s="778"/>
      <c r="CN517" s="778"/>
      <c r="CO517" s="778"/>
      <c r="CP517" s="778"/>
      <c r="CQ517" s="778"/>
      <c r="CR517" s="778"/>
      <c r="CS517" s="778"/>
      <c r="CT517" s="778"/>
      <c r="CU517" s="778"/>
      <c r="CV517" s="778"/>
      <c r="CW517" s="778"/>
      <c r="CX517" s="778"/>
      <c r="CY517" s="778"/>
      <c r="CZ517" s="778"/>
      <c r="DA517" s="778"/>
      <c r="DB517" s="778"/>
      <c r="DC517" s="778"/>
      <c r="DD517" s="778"/>
      <c r="DE517" s="778"/>
      <c r="DF517" s="778"/>
      <c r="DG517" s="778"/>
      <c r="DH517" s="778"/>
      <c r="DI517" s="778"/>
      <c r="DJ517" s="778"/>
      <c r="DK517" s="778"/>
      <c r="DL517" s="778"/>
      <c r="DM517" s="778"/>
      <c r="DN517" s="778"/>
      <c r="DO517" s="778"/>
      <c r="DP517" s="778"/>
      <c r="DQ517" s="778"/>
      <c r="DR517" s="778"/>
      <c r="DS517" s="778"/>
      <c r="DT517" s="779"/>
      <c r="DU517" s="779"/>
      <c r="DV517" s="779"/>
      <c r="DW517" s="779"/>
      <c r="DX517" s="779"/>
      <c r="DY517" s="779"/>
      <c r="DZ517" s="779"/>
      <c r="EA517" s="779"/>
      <c r="EB517" s="779"/>
      <c r="EC517" s="779"/>
      <c r="ED517" s="779"/>
      <c r="EE517" s="779"/>
      <c r="EF517" s="779"/>
      <c r="EG517" s="779"/>
      <c r="EH517" s="779"/>
      <c r="EI517" s="779"/>
      <c r="EJ517" s="779"/>
      <c r="EK517" s="779"/>
      <c r="EL517" s="779"/>
      <c r="EM517" s="779"/>
      <c r="EN517" s="779"/>
      <c r="EO517" s="779"/>
      <c r="EP517" s="779"/>
      <c r="EQ517" s="779"/>
      <c r="ER517" s="779"/>
      <c r="ES517" s="779"/>
      <c r="ET517" s="779"/>
      <c r="EU517" s="779"/>
      <c r="EV517" s="779"/>
      <c r="EW517" s="779"/>
      <c r="EX517" s="779"/>
      <c r="EY517" s="779"/>
      <c r="EZ517" s="779"/>
      <c r="FA517" s="779"/>
      <c r="FB517" s="779"/>
      <c r="FC517" s="779"/>
    </row>
    <row r="518" spans="1:159" ht="22">
      <c r="A518" s="778"/>
      <c r="B518" s="778"/>
      <c r="C518" s="778"/>
      <c r="D518" s="778"/>
      <c r="E518" s="778"/>
      <c r="F518" s="778"/>
      <c r="G518" s="778"/>
      <c r="H518" s="778"/>
      <c r="I518" s="778"/>
      <c r="J518" s="778"/>
      <c r="K518" s="778"/>
      <c r="L518" s="778"/>
      <c r="M518" s="778"/>
      <c r="N518" s="778"/>
      <c r="O518" s="778"/>
      <c r="P518" s="778"/>
      <c r="Q518" s="778"/>
      <c r="R518" s="778"/>
      <c r="S518" s="778"/>
      <c r="T518" s="778"/>
      <c r="U518" s="778"/>
      <c r="V518" s="778"/>
      <c r="W518" s="778"/>
      <c r="X518" s="778"/>
      <c r="Y518" s="778"/>
      <c r="Z518" s="778"/>
      <c r="AA518" s="778"/>
      <c r="AB518" s="778"/>
      <c r="AC518" s="778"/>
      <c r="AD518" s="778"/>
      <c r="AE518" s="778"/>
      <c r="AF518" s="778"/>
      <c r="AG518" s="778"/>
      <c r="AH518" s="778"/>
      <c r="AI518" s="778"/>
      <c r="AJ518" s="778"/>
      <c r="AK518" s="778"/>
      <c r="AL518" s="778"/>
      <c r="AM518" s="778"/>
      <c r="AN518" s="778"/>
      <c r="AO518" s="778"/>
      <c r="AP518" s="778"/>
      <c r="AQ518" s="778"/>
      <c r="AR518" s="778"/>
      <c r="AS518" s="778"/>
      <c r="AT518" s="778"/>
      <c r="AU518" s="778"/>
      <c r="AV518" s="778"/>
      <c r="AW518" s="778"/>
      <c r="AX518" s="778"/>
      <c r="AY518" s="778"/>
      <c r="AZ518" s="778"/>
      <c r="BA518" s="778"/>
      <c r="BB518" s="778"/>
      <c r="BC518" s="778"/>
      <c r="BD518" s="778"/>
      <c r="BE518" s="778"/>
      <c r="BF518" s="778"/>
      <c r="BG518" s="778"/>
      <c r="BH518" s="778"/>
      <c r="BI518" s="778"/>
      <c r="BJ518" s="778"/>
      <c r="BK518" s="778"/>
      <c r="BL518" s="778"/>
      <c r="BM518" s="778"/>
      <c r="BN518" s="778"/>
      <c r="BO518" s="778"/>
      <c r="BP518" s="778"/>
      <c r="BQ518" s="778"/>
      <c r="BR518" s="778"/>
      <c r="BS518" s="778"/>
      <c r="BT518" s="778"/>
      <c r="BU518" s="778"/>
      <c r="BV518" s="778"/>
      <c r="BW518" s="778"/>
      <c r="BX518" s="778"/>
      <c r="BY518" s="778"/>
      <c r="BZ518" s="778"/>
      <c r="CA518" s="778"/>
      <c r="CB518" s="778"/>
      <c r="CC518" s="778"/>
      <c r="CD518" s="778"/>
      <c r="CE518" s="778"/>
      <c r="CF518" s="778"/>
      <c r="CG518" s="778"/>
      <c r="CH518" s="778"/>
      <c r="CI518" s="778"/>
      <c r="CJ518" s="778"/>
      <c r="CK518" s="778"/>
      <c r="CL518" s="778"/>
      <c r="CM518" s="778"/>
      <c r="CN518" s="778"/>
      <c r="CO518" s="778"/>
      <c r="CP518" s="778"/>
      <c r="CQ518" s="778"/>
      <c r="CR518" s="778"/>
      <c r="CS518" s="778"/>
      <c r="CT518" s="778"/>
      <c r="CU518" s="778"/>
      <c r="CV518" s="778"/>
      <c r="CW518" s="778"/>
      <c r="CX518" s="778"/>
      <c r="CY518" s="778"/>
      <c r="CZ518" s="778"/>
      <c r="DA518" s="778"/>
      <c r="DB518" s="778"/>
      <c r="DC518" s="778"/>
      <c r="DD518" s="778"/>
      <c r="DE518" s="778"/>
      <c r="DF518" s="778"/>
      <c r="DG518" s="778"/>
      <c r="DH518" s="778"/>
      <c r="DI518" s="778"/>
      <c r="DJ518" s="778"/>
      <c r="DK518" s="778"/>
      <c r="DL518" s="778"/>
      <c r="DM518" s="778"/>
      <c r="DN518" s="778"/>
      <c r="DO518" s="778"/>
      <c r="DP518" s="778"/>
      <c r="DQ518" s="778"/>
      <c r="DR518" s="778"/>
      <c r="DS518" s="778"/>
      <c r="DT518" s="779"/>
      <c r="DU518" s="779"/>
      <c r="DV518" s="779"/>
      <c r="DW518" s="779"/>
      <c r="DX518" s="779"/>
      <c r="DY518" s="779"/>
      <c r="DZ518" s="779"/>
      <c r="EA518" s="779"/>
      <c r="EB518" s="779"/>
      <c r="EC518" s="779"/>
      <c r="ED518" s="779"/>
      <c r="EE518" s="779"/>
      <c r="EF518" s="779"/>
      <c r="EG518" s="779"/>
      <c r="EH518" s="779"/>
      <c r="EI518" s="779"/>
      <c r="EJ518" s="779"/>
      <c r="EK518" s="779"/>
      <c r="EL518" s="779"/>
      <c r="EM518" s="779"/>
      <c r="EN518" s="779"/>
      <c r="EO518" s="779"/>
      <c r="EP518" s="779"/>
      <c r="EQ518" s="779"/>
      <c r="ER518" s="779"/>
      <c r="ES518" s="779"/>
      <c r="ET518" s="779"/>
      <c r="EU518" s="779"/>
      <c r="EV518" s="779"/>
      <c r="EW518" s="779"/>
      <c r="EX518" s="779"/>
      <c r="EY518" s="779"/>
      <c r="EZ518" s="779"/>
      <c r="FA518" s="779"/>
      <c r="FB518" s="779"/>
      <c r="FC518" s="779"/>
    </row>
    <row r="519" spans="1:159" ht="22">
      <c r="A519" s="778"/>
      <c r="B519" s="778"/>
      <c r="C519" s="778"/>
      <c r="D519" s="778"/>
      <c r="E519" s="778"/>
      <c r="F519" s="778"/>
      <c r="G519" s="778"/>
      <c r="H519" s="778"/>
      <c r="I519" s="778"/>
      <c r="J519" s="778"/>
      <c r="K519" s="778"/>
      <c r="L519" s="778"/>
      <c r="M519" s="778"/>
      <c r="N519" s="778"/>
      <c r="O519" s="778"/>
      <c r="P519" s="778"/>
      <c r="Q519" s="778"/>
      <c r="R519" s="778"/>
      <c r="S519" s="778"/>
      <c r="T519" s="778"/>
      <c r="U519" s="778"/>
      <c r="V519" s="778"/>
      <c r="W519" s="778"/>
      <c r="X519" s="778"/>
      <c r="Y519" s="778"/>
      <c r="Z519" s="778"/>
      <c r="AA519" s="778"/>
      <c r="AB519" s="778"/>
      <c r="AC519" s="778"/>
      <c r="AD519" s="778"/>
      <c r="AE519" s="778"/>
      <c r="AF519" s="778"/>
      <c r="AG519" s="778"/>
      <c r="AH519" s="778"/>
      <c r="AI519" s="778"/>
      <c r="AJ519" s="778"/>
      <c r="AK519" s="778"/>
      <c r="AL519" s="778"/>
      <c r="AM519" s="778"/>
      <c r="AN519" s="778"/>
      <c r="AO519" s="778"/>
      <c r="AP519" s="778"/>
      <c r="AQ519" s="778"/>
      <c r="AR519" s="778"/>
      <c r="AS519" s="778"/>
      <c r="AT519" s="778"/>
      <c r="AU519" s="778"/>
      <c r="AV519" s="778"/>
      <c r="AW519" s="778"/>
      <c r="AX519" s="778"/>
      <c r="AY519" s="778"/>
      <c r="AZ519" s="778"/>
      <c r="BA519" s="778"/>
      <c r="BB519" s="778"/>
      <c r="BC519" s="778"/>
      <c r="BD519" s="778"/>
      <c r="BE519" s="778"/>
      <c r="BF519" s="778"/>
      <c r="BG519" s="778"/>
      <c r="BH519" s="778"/>
      <c r="BI519" s="778"/>
      <c r="BJ519" s="778"/>
      <c r="BK519" s="778"/>
      <c r="BL519" s="778"/>
      <c r="BM519" s="778"/>
      <c r="BN519" s="778"/>
      <c r="BO519" s="778"/>
      <c r="BP519" s="778"/>
      <c r="BQ519" s="778"/>
      <c r="BR519" s="778"/>
      <c r="BS519" s="778"/>
      <c r="BT519" s="778"/>
      <c r="BU519" s="778"/>
      <c r="BV519" s="778"/>
      <c r="BW519" s="778"/>
      <c r="BX519" s="778"/>
      <c r="BY519" s="778"/>
      <c r="BZ519" s="778"/>
      <c r="CA519" s="778"/>
      <c r="CB519" s="778"/>
      <c r="CC519" s="778"/>
      <c r="CD519" s="778"/>
      <c r="CE519" s="778"/>
      <c r="CF519" s="778"/>
      <c r="CG519" s="778"/>
      <c r="CH519" s="778"/>
      <c r="CI519" s="778"/>
      <c r="CJ519" s="778"/>
      <c r="CK519" s="778"/>
      <c r="CL519" s="778"/>
      <c r="CM519" s="778"/>
      <c r="CN519" s="778"/>
      <c r="CO519" s="778"/>
      <c r="CP519" s="778"/>
      <c r="CQ519" s="778"/>
      <c r="CR519" s="778"/>
      <c r="CS519" s="778"/>
      <c r="CT519" s="778"/>
      <c r="CU519" s="778"/>
      <c r="CV519" s="778"/>
      <c r="CW519" s="778"/>
      <c r="CX519" s="778"/>
      <c r="CY519" s="778"/>
      <c r="CZ519" s="778"/>
      <c r="DA519" s="778"/>
      <c r="DB519" s="778"/>
      <c r="DC519" s="778"/>
      <c r="DD519" s="778"/>
      <c r="DE519" s="778"/>
      <c r="DF519" s="778"/>
      <c r="DG519" s="778"/>
      <c r="DH519" s="778"/>
      <c r="DI519" s="778"/>
      <c r="DJ519" s="778"/>
      <c r="DK519" s="778"/>
      <c r="DL519" s="778"/>
      <c r="DM519" s="778"/>
      <c r="DN519" s="778"/>
      <c r="DO519" s="778"/>
      <c r="DP519" s="778"/>
      <c r="DQ519" s="778"/>
      <c r="DR519" s="778"/>
      <c r="DS519" s="778"/>
      <c r="DT519" s="779"/>
      <c r="DU519" s="779"/>
      <c r="DV519" s="779"/>
      <c r="DW519" s="779"/>
      <c r="DX519" s="779"/>
      <c r="DY519" s="779"/>
      <c r="DZ519" s="779"/>
      <c r="EA519" s="779"/>
      <c r="EB519" s="779"/>
      <c r="EC519" s="779"/>
      <c r="ED519" s="779"/>
      <c r="EE519" s="779"/>
      <c r="EF519" s="779"/>
      <c r="EG519" s="779"/>
      <c r="EH519" s="779"/>
      <c r="EI519" s="779"/>
      <c r="EJ519" s="779"/>
      <c r="EK519" s="779"/>
      <c r="EL519" s="779"/>
      <c r="EM519" s="779"/>
      <c r="EN519" s="779"/>
      <c r="EO519" s="779"/>
      <c r="EP519" s="779"/>
      <c r="EQ519" s="779"/>
      <c r="ER519" s="779"/>
      <c r="ES519" s="779"/>
      <c r="ET519" s="779"/>
      <c r="EU519" s="779"/>
      <c r="EV519" s="779"/>
      <c r="EW519" s="779"/>
      <c r="EX519" s="779"/>
      <c r="EY519" s="779"/>
      <c r="EZ519" s="779"/>
      <c r="FA519" s="779"/>
      <c r="FB519" s="779"/>
      <c r="FC519" s="779"/>
    </row>
    <row r="520" spans="1:159" ht="22">
      <c r="A520" s="778"/>
      <c r="B520" s="778"/>
      <c r="C520" s="778"/>
      <c r="D520" s="778"/>
      <c r="E520" s="778"/>
      <c r="F520" s="778"/>
      <c r="G520" s="778"/>
      <c r="H520" s="778"/>
      <c r="I520" s="778"/>
      <c r="J520" s="778"/>
      <c r="K520" s="778"/>
      <c r="L520" s="778"/>
      <c r="M520" s="778"/>
      <c r="N520" s="778"/>
      <c r="O520" s="778"/>
      <c r="P520" s="778"/>
      <c r="Q520" s="778"/>
      <c r="R520" s="778"/>
      <c r="S520" s="778"/>
      <c r="T520" s="778"/>
      <c r="U520" s="778"/>
      <c r="V520" s="778"/>
      <c r="W520" s="778"/>
      <c r="X520" s="778"/>
      <c r="Y520" s="778"/>
      <c r="Z520" s="778"/>
      <c r="AA520" s="778"/>
      <c r="AB520" s="778"/>
      <c r="AC520" s="778"/>
      <c r="AD520" s="778"/>
      <c r="AE520" s="778"/>
      <c r="AF520" s="778"/>
      <c r="AG520" s="778"/>
      <c r="AH520" s="778"/>
      <c r="AI520" s="778"/>
      <c r="AJ520" s="778"/>
      <c r="AK520" s="778"/>
      <c r="AL520" s="778"/>
      <c r="AM520" s="778"/>
      <c r="AN520" s="778"/>
      <c r="AO520" s="778"/>
      <c r="AP520" s="778"/>
      <c r="AQ520" s="778"/>
      <c r="AR520" s="778"/>
      <c r="AS520" s="778"/>
      <c r="AT520" s="778"/>
      <c r="AU520" s="778"/>
      <c r="AV520" s="778"/>
      <c r="AW520" s="778"/>
      <c r="AX520" s="778"/>
      <c r="AY520" s="778"/>
      <c r="AZ520" s="778"/>
      <c r="BA520" s="778"/>
      <c r="BB520" s="778"/>
      <c r="BC520" s="778"/>
      <c r="BD520" s="778"/>
      <c r="BE520" s="778"/>
      <c r="BF520" s="778"/>
      <c r="BG520" s="778"/>
      <c r="BH520" s="778"/>
      <c r="BI520" s="778"/>
      <c r="BJ520" s="778"/>
      <c r="BK520" s="778"/>
      <c r="BL520" s="778"/>
      <c r="BM520" s="778"/>
      <c r="BN520" s="778"/>
      <c r="BO520" s="778"/>
      <c r="BP520" s="778"/>
      <c r="BQ520" s="778"/>
      <c r="BR520" s="778"/>
      <c r="BS520" s="778"/>
      <c r="BT520" s="778"/>
      <c r="BU520" s="778"/>
      <c r="BV520" s="778"/>
      <c r="BW520" s="778"/>
      <c r="BX520" s="778"/>
      <c r="BY520" s="778"/>
      <c r="BZ520" s="778"/>
      <c r="CA520" s="778"/>
      <c r="CB520" s="778"/>
      <c r="CC520" s="778"/>
      <c r="CD520" s="778"/>
      <c r="CE520" s="778"/>
      <c r="CF520" s="778"/>
      <c r="CG520" s="778"/>
      <c r="CH520" s="778"/>
      <c r="CI520" s="778"/>
      <c r="CJ520" s="778"/>
      <c r="CK520" s="778"/>
      <c r="CL520" s="778"/>
      <c r="CM520" s="778"/>
      <c r="CN520" s="778"/>
      <c r="CO520" s="778"/>
      <c r="CP520" s="778"/>
      <c r="CQ520" s="778"/>
      <c r="CR520" s="778"/>
      <c r="CS520" s="778"/>
      <c r="CT520" s="778"/>
      <c r="CU520" s="778"/>
      <c r="CV520" s="778"/>
      <c r="CW520" s="778"/>
      <c r="CX520" s="778"/>
      <c r="CY520" s="778"/>
      <c r="CZ520" s="778"/>
      <c r="DA520" s="778"/>
      <c r="DB520" s="778"/>
      <c r="DC520" s="778"/>
      <c r="DD520" s="778"/>
      <c r="DE520" s="778"/>
      <c r="DF520" s="778"/>
      <c r="DG520" s="778"/>
      <c r="DH520" s="778"/>
      <c r="DI520" s="778"/>
      <c r="DJ520" s="778"/>
      <c r="DK520" s="778"/>
      <c r="DL520" s="778"/>
      <c r="DM520" s="778"/>
      <c r="DN520" s="778"/>
      <c r="DO520" s="778"/>
      <c r="DP520" s="778"/>
      <c r="DQ520" s="778"/>
      <c r="DR520" s="778"/>
      <c r="DS520" s="778"/>
      <c r="DT520" s="779"/>
      <c r="DU520" s="779"/>
      <c r="DV520" s="779"/>
      <c r="DW520" s="779"/>
      <c r="DX520" s="779"/>
      <c r="DY520" s="779"/>
      <c r="DZ520" s="779"/>
      <c r="EA520" s="779"/>
      <c r="EB520" s="779"/>
      <c r="EC520" s="779"/>
      <c r="ED520" s="779"/>
      <c r="EE520" s="779"/>
      <c r="EF520" s="779"/>
      <c r="EG520" s="779"/>
      <c r="EH520" s="779"/>
      <c r="EI520" s="779"/>
      <c r="EJ520" s="779"/>
      <c r="EK520" s="779"/>
      <c r="EL520" s="779"/>
      <c r="EM520" s="779"/>
      <c r="EN520" s="779"/>
      <c r="EO520" s="779"/>
      <c r="EP520" s="779"/>
      <c r="EQ520" s="779"/>
      <c r="ER520" s="779"/>
      <c r="ES520" s="779"/>
      <c r="ET520" s="779"/>
      <c r="EU520" s="779"/>
      <c r="EV520" s="779"/>
      <c r="EW520" s="779"/>
      <c r="EX520" s="779"/>
      <c r="EY520" s="779"/>
      <c r="EZ520" s="779"/>
      <c r="FA520" s="779"/>
      <c r="FB520" s="779"/>
      <c r="FC520" s="779"/>
    </row>
    <row r="521" spans="1:159" ht="22">
      <c r="A521" s="778"/>
      <c r="B521" s="778"/>
      <c r="C521" s="778"/>
      <c r="D521" s="778"/>
      <c r="E521" s="778"/>
      <c r="F521" s="778"/>
      <c r="G521" s="778"/>
      <c r="H521" s="778"/>
      <c r="I521" s="778"/>
      <c r="J521" s="778"/>
      <c r="K521" s="778"/>
      <c r="L521" s="778"/>
      <c r="M521" s="778"/>
      <c r="N521" s="778"/>
      <c r="O521" s="778"/>
      <c r="P521" s="778"/>
      <c r="Q521" s="778"/>
      <c r="R521" s="778"/>
      <c r="S521" s="778"/>
      <c r="T521" s="778"/>
      <c r="U521" s="778"/>
      <c r="V521" s="778"/>
      <c r="W521" s="778"/>
      <c r="X521" s="778"/>
      <c r="Y521" s="778"/>
      <c r="Z521" s="778"/>
      <c r="AA521" s="778"/>
      <c r="AB521" s="778"/>
      <c r="AC521" s="778"/>
      <c r="AD521" s="778"/>
      <c r="AE521" s="778"/>
      <c r="AF521" s="778"/>
      <c r="AG521" s="778"/>
      <c r="AH521" s="778"/>
      <c r="AI521" s="778"/>
      <c r="AJ521" s="778"/>
      <c r="AK521" s="778"/>
      <c r="AL521" s="778"/>
      <c r="AM521" s="778"/>
      <c r="AN521" s="778"/>
      <c r="AO521" s="778"/>
      <c r="AP521" s="778"/>
      <c r="AQ521" s="778"/>
      <c r="AR521" s="778"/>
      <c r="AS521" s="778"/>
      <c r="AT521" s="778"/>
      <c r="AU521" s="778"/>
      <c r="AV521" s="778"/>
      <c r="AW521" s="778"/>
      <c r="AX521" s="778"/>
      <c r="AY521" s="778"/>
      <c r="AZ521" s="778"/>
      <c r="BA521" s="778"/>
      <c r="BB521" s="778"/>
      <c r="BC521" s="778"/>
      <c r="BD521" s="778"/>
      <c r="BE521" s="778"/>
      <c r="BF521" s="778"/>
      <c r="BG521" s="778"/>
      <c r="BH521" s="778"/>
      <c r="BI521" s="778"/>
      <c r="BJ521" s="778"/>
      <c r="BK521" s="778"/>
      <c r="BL521" s="778"/>
      <c r="BM521" s="778"/>
      <c r="BN521" s="778"/>
      <c r="BO521" s="778"/>
      <c r="BP521" s="778"/>
      <c r="BQ521" s="778"/>
      <c r="BR521" s="778"/>
      <c r="BS521" s="778"/>
      <c r="BT521" s="778"/>
      <c r="BU521" s="778"/>
      <c r="BV521" s="778"/>
      <c r="BW521" s="778"/>
      <c r="BX521" s="778"/>
      <c r="BY521" s="778"/>
      <c r="BZ521" s="778"/>
      <c r="CA521" s="778"/>
      <c r="CB521" s="778"/>
      <c r="CC521" s="778"/>
      <c r="CD521" s="778"/>
      <c r="CE521" s="778"/>
      <c r="CF521" s="778"/>
      <c r="CG521" s="778"/>
      <c r="CH521" s="778"/>
      <c r="CI521" s="778"/>
      <c r="CJ521" s="778"/>
      <c r="CK521" s="778"/>
      <c r="CL521" s="778"/>
      <c r="CM521" s="778"/>
      <c r="CN521" s="778"/>
      <c r="CO521" s="778"/>
      <c r="CP521" s="778"/>
      <c r="CQ521" s="778"/>
      <c r="CR521" s="778"/>
      <c r="CS521" s="778"/>
      <c r="CT521" s="778"/>
      <c r="CU521" s="778"/>
      <c r="CV521" s="778"/>
      <c r="CW521" s="778"/>
      <c r="CX521" s="778"/>
      <c r="CY521" s="778"/>
      <c r="CZ521" s="778"/>
      <c r="DA521" s="778"/>
      <c r="DB521" s="778"/>
      <c r="DC521" s="778"/>
      <c r="DD521" s="778"/>
      <c r="DE521" s="778"/>
      <c r="DF521" s="778"/>
      <c r="DG521" s="778"/>
      <c r="DH521" s="778"/>
      <c r="DI521" s="778"/>
      <c r="DJ521" s="778"/>
      <c r="DK521" s="778"/>
      <c r="DL521" s="778"/>
      <c r="DM521" s="778"/>
      <c r="DN521" s="778"/>
      <c r="DO521" s="778"/>
      <c r="DP521" s="778"/>
      <c r="DQ521" s="778"/>
      <c r="DR521" s="778"/>
      <c r="DS521" s="778"/>
      <c r="DT521" s="779"/>
      <c r="DU521" s="779"/>
      <c r="DV521" s="779"/>
      <c r="DW521" s="779"/>
      <c r="DX521" s="779"/>
      <c r="DY521" s="779"/>
      <c r="DZ521" s="779"/>
      <c r="EA521" s="779"/>
      <c r="EB521" s="779"/>
      <c r="EC521" s="779"/>
      <c r="ED521" s="779"/>
      <c r="EE521" s="779"/>
      <c r="EF521" s="779"/>
      <c r="EG521" s="779"/>
      <c r="EH521" s="779"/>
      <c r="EI521" s="779"/>
      <c r="EJ521" s="779"/>
      <c r="EK521" s="779"/>
      <c r="EL521" s="779"/>
      <c r="EM521" s="779"/>
      <c r="EN521" s="779"/>
      <c r="EO521" s="779"/>
      <c r="EP521" s="779"/>
      <c r="EQ521" s="779"/>
      <c r="ER521" s="779"/>
      <c r="ES521" s="779"/>
      <c r="ET521" s="779"/>
      <c r="EU521" s="779"/>
      <c r="EV521" s="779"/>
      <c r="EW521" s="779"/>
      <c r="EX521" s="779"/>
      <c r="EY521" s="779"/>
      <c r="EZ521" s="779"/>
      <c r="FA521" s="779"/>
      <c r="FB521" s="779"/>
      <c r="FC521" s="779"/>
    </row>
    <row r="522" spans="1:159" ht="22">
      <c r="A522" s="778"/>
      <c r="B522" s="778"/>
      <c r="C522" s="778"/>
      <c r="D522" s="778"/>
      <c r="E522" s="778"/>
      <c r="F522" s="778"/>
      <c r="G522" s="778"/>
      <c r="H522" s="778"/>
      <c r="I522" s="778"/>
      <c r="J522" s="778"/>
      <c r="K522" s="778"/>
      <c r="L522" s="778"/>
      <c r="M522" s="778"/>
      <c r="N522" s="778"/>
      <c r="O522" s="778"/>
      <c r="P522" s="778"/>
      <c r="Q522" s="778"/>
      <c r="R522" s="778"/>
      <c r="S522" s="778"/>
      <c r="T522" s="778"/>
      <c r="U522" s="778"/>
      <c r="V522" s="778"/>
      <c r="W522" s="778"/>
      <c r="X522" s="778"/>
      <c r="Y522" s="778"/>
      <c r="Z522" s="778"/>
      <c r="AA522" s="778"/>
      <c r="AB522" s="778"/>
      <c r="AC522" s="778"/>
      <c r="AD522" s="778"/>
      <c r="AE522" s="778"/>
      <c r="AF522" s="778"/>
      <c r="AG522" s="778"/>
      <c r="AH522" s="778"/>
      <c r="AI522" s="778"/>
      <c r="AJ522" s="778"/>
      <c r="AK522" s="778"/>
      <c r="AL522" s="778"/>
      <c r="AM522" s="778"/>
      <c r="AN522" s="778"/>
      <c r="AO522" s="778"/>
      <c r="AP522" s="778"/>
      <c r="AQ522" s="778"/>
      <c r="AR522" s="778"/>
      <c r="AS522" s="778"/>
      <c r="AT522" s="778"/>
      <c r="AU522" s="778"/>
      <c r="AV522" s="778"/>
      <c r="AW522" s="778"/>
      <c r="AX522" s="778"/>
      <c r="AY522" s="778"/>
      <c r="AZ522" s="778"/>
      <c r="BA522" s="778"/>
      <c r="BB522" s="778"/>
      <c r="BC522" s="778"/>
      <c r="BD522" s="778"/>
      <c r="BE522" s="778"/>
      <c r="BF522" s="778"/>
      <c r="BG522" s="778"/>
      <c r="BH522" s="778"/>
      <c r="BI522" s="778"/>
      <c r="BJ522" s="778"/>
      <c r="BK522" s="778"/>
      <c r="BL522" s="778"/>
      <c r="BM522" s="778"/>
      <c r="BN522" s="778"/>
      <c r="BO522" s="778"/>
      <c r="BP522" s="778"/>
      <c r="BQ522" s="778"/>
      <c r="BR522" s="778"/>
      <c r="BS522" s="778"/>
      <c r="BT522" s="778"/>
      <c r="BU522" s="778"/>
      <c r="BV522" s="778"/>
      <c r="BW522" s="778"/>
      <c r="BX522" s="778"/>
      <c r="BY522" s="778"/>
      <c r="BZ522" s="778"/>
      <c r="CA522" s="778"/>
      <c r="CB522" s="778"/>
      <c r="CC522" s="778"/>
      <c r="CD522" s="778"/>
      <c r="CE522" s="778"/>
      <c r="CF522" s="778"/>
      <c r="CG522" s="778"/>
      <c r="CH522" s="778"/>
      <c r="CI522" s="778"/>
      <c r="CJ522" s="778"/>
      <c r="CK522" s="778"/>
      <c r="CL522" s="778"/>
      <c r="CM522" s="778"/>
      <c r="CN522" s="778"/>
      <c r="CO522" s="778"/>
      <c r="CP522" s="778"/>
      <c r="CQ522" s="778"/>
      <c r="CR522" s="778"/>
      <c r="CS522" s="778"/>
      <c r="CT522" s="778"/>
      <c r="CU522" s="778"/>
      <c r="CV522" s="778"/>
      <c r="CW522" s="778"/>
      <c r="CX522" s="778"/>
      <c r="CY522" s="778"/>
      <c r="CZ522" s="778"/>
      <c r="DA522" s="778"/>
      <c r="DB522" s="778"/>
      <c r="DC522" s="778"/>
      <c r="DD522" s="778"/>
      <c r="DE522" s="778"/>
      <c r="DF522" s="778"/>
      <c r="DG522" s="778"/>
      <c r="DH522" s="778"/>
      <c r="DI522" s="778"/>
      <c r="DJ522" s="778"/>
      <c r="DK522" s="778"/>
      <c r="DL522" s="778"/>
      <c r="DM522" s="778"/>
      <c r="DN522" s="778"/>
      <c r="DO522" s="778"/>
      <c r="DP522" s="778"/>
      <c r="DQ522" s="778"/>
      <c r="DR522" s="778"/>
      <c r="DS522" s="778"/>
      <c r="DT522" s="779"/>
      <c r="DU522" s="779"/>
      <c r="DV522" s="779"/>
      <c r="DW522" s="779"/>
      <c r="DX522" s="779"/>
      <c r="DY522" s="779"/>
      <c r="DZ522" s="779"/>
      <c r="EA522" s="779"/>
      <c r="EB522" s="779"/>
      <c r="EC522" s="779"/>
      <c r="ED522" s="779"/>
      <c r="EE522" s="779"/>
      <c r="EF522" s="779"/>
      <c r="EG522" s="779"/>
      <c r="EH522" s="779"/>
      <c r="EI522" s="779"/>
      <c r="EJ522" s="779"/>
      <c r="EK522" s="779"/>
      <c r="EL522" s="779"/>
      <c r="EM522" s="779"/>
      <c r="EN522" s="779"/>
      <c r="EO522" s="779"/>
      <c r="EP522" s="779"/>
      <c r="EQ522" s="779"/>
      <c r="ER522" s="779"/>
      <c r="ES522" s="779"/>
      <c r="ET522" s="779"/>
      <c r="EU522" s="779"/>
      <c r="EV522" s="779"/>
      <c r="EW522" s="779"/>
      <c r="EX522" s="779"/>
      <c r="EY522" s="779"/>
      <c r="EZ522" s="779"/>
      <c r="FA522" s="779"/>
      <c r="FB522" s="779"/>
      <c r="FC522" s="779"/>
    </row>
    <row r="523" spans="1:159" ht="22">
      <c r="A523" s="778"/>
      <c r="B523" s="778"/>
      <c r="C523" s="778"/>
      <c r="D523" s="778"/>
      <c r="E523" s="778"/>
      <c r="F523" s="778"/>
      <c r="G523" s="778"/>
      <c r="H523" s="778"/>
      <c r="I523" s="778"/>
      <c r="J523" s="778"/>
      <c r="K523" s="778"/>
      <c r="L523" s="778"/>
      <c r="M523" s="778"/>
      <c r="N523" s="778"/>
      <c r="O523" s="778"/>
      <c r="P523" s="778"/>
      <c r="Q523" s="778"/>
      <c r="R523" s="778"/>
      <c r="S523" s="778"/>
      <c r="T523" s="778"/>
      <c r="U523" s="778"/>
      <c r="V523" s="778"/>
      <c r="W523" s="778"/>
      <c r="X523" s="778"/>
      <c r="Y523" s="778"/>
      <c r="Z523" s="778"/>
      <c r="AA523" s="778"/>
      <c r="AB523" s="778"/>
      <c r="AC523" s="778"/>
      <c r="AD523" s="778"/>
      <c r="AE523" s="778"/>
      <c r="AF523" s="778"/>
      <c r="AG523" s="778"/>
      <c r="AH523" s="778"/>
      <c r="AI523" s="778"/>
      <c r="AJ523" s="778"/>
      <c r="AK523" s="778"/>
      <c r="AL523" s="778"/>
      <c r="AM523" s="778"/>
      <c r="AN523" s="778"/>
      <c r="AO523" s="778"/>
      <c r="AP523" s="778"/>
      <c r="AQ523" s="778"/>
      <c r="AR523" s="778"/>
      <c r="AS523" s="778"/>
      <c r="AT523" s="778"/>
      <c r="AU523" s="778"/>
      <c r="AV523" s="778"/>
      <c r="AW523" s="778"/>
      <c r="AX523" s="778"/>
      <c r="AY523" s="778"/>
      <c r="AZ523" s="778"/>
      <c r="BA523" s="778"/>
      <c r="BB523" s="778"/>
      <c r="BC523" s="778"/>
      <c r="BD523" s="778"/>
      <c r="BE523" s="778"/>
      <c r="BF523" s="778"/>
      <c r="BG523" s="778"/>
      <c r="BH523" s="778"/>
      <c r="BI523" s="778"/>
      <c r="BJ523" s="778"/>
      <c r="BK523" s="778"/>
      <c r="BL523" s="778"/>
      <c r="BM523" s="778"/>
      <c r="BN523" s="778"/>
      <c r="BO523" s="778"/>
      <c r="BP523" s="778"/>
      <c r="BQ523" s="778"/>
      <c r="BR523" s="778"/>
      <c r="BS523" s="778"/>
      <c r="BT523" s="778"/>
      <c r="BU523" s="778"/>
      <c r="BV523" s="778"/>
      <c r="BW523" s="778"/>
      <c r="BX523" s="778"/>
      <c r="BY523" s="778"/>
      <c r="BZ523" s="778"/>
      <c r="CA523" s="778"/>
      <c r="CB523" s="778"/>
      <c r="CC523" s="778"/>
      <c r="CD523" s="778"/>
      <c r="CE523" s="778"/>
      <c r="CF523" s="778"/>
      <c r="CG523" s="778"/>
      <c r="CH523" s="778"/>
      <c r="CI523" s="778"/>
      <c r="CJ523" s="778"/>
      <c r="CK523" s="778"/>
      <c r="CL523" s="778"/>
      <c r="CM523" s="778"/>
      <c r="CN523" s="778"/>
      <c r="CO523" s="778"/>
      <c r="CP523" s="778"/>
      <c r="CQ523" s="778"/>
      <c r="CR523" s="778"/>
      <c r="CS523" s="778"/>
      <c r="CT523" s="778"/>
      <c r="CU523" s="778"/>
      <c r="CV523" s="778"/>
      <c r="CW523" s="778"/>
      <c r="CX523" s="778"/>
      <c r="CY523" s="778"/>
      <c r="CZ523" s="778"/>
      <c r="DA523" s="778"/>
      <c r="DB523" s="778"/>
      <c r="DC523" s="778"/>
      <c r="DD523" s="778"/>
      <c r="DE523" s="778"/>
      <c r="DF523" s="778"/>
      <c r="DG523" s="778"/>
      <c r="DH523" s="778"/>
      <c r="DI523" s="778"/>
      <c r="DJ523" s="778"/>
      <c r="DK523" s="778"/>
      <c r="DL523" s="778"/>
      <c r="DM523" s="778"/>
      <c r="DN523" s="778"/>
      <c r="DO523" s="778"/>
      <c r="DP523" s="778"/>
      <c r="DQ523" s="778"/>
      <c r="DR523" s="778"/>
      <c r="DS523" s="778"/>
      <c r="DT523" s="779"/>
      <c r="DU523" s="779"/>
      <c r="DV523" s="779"/>
      <c r="DW523" s="779"/>
      <c r="DX523" s="779"/>
      <c r="DY523" s="779"/>
      <c r="DZ523" s="779"/>
      <c r="EA523" s="779"/>
      <c r="EB523" s="779"/>
      <c r="EC523" s="779"/>
      <c r="ED523" s="779"/>
      <c r="EE523" s="779"/>
      <c r="EF523" s="779"/>
      <c r="EG523" s="779"/>
      <c r="EH523" s="779"/>
      <c r="EI523" s="779"/>
      <c r="EJ523" s="779"/>
      <c r="EK523" s="779"/>
      <c r="EL523" s="779"/>
      <c r="EM523" s="779"/>
      <c r="EN523" s="779"/>
      <c r="EO523" s="779"/>
      <c r="EP523" s="779"/>
      <c r="EQ523" s="779"/>
      <c r="ER523" s="779"/>
      <c r="ES523" s="779"/>
      <c r="ET523" s="779"/>
      <c r="EU523" s="779"/>
      <c r="EV523" s="779"/>
      <c r="EW523" s="779"/>
      <c r="EX523" s="779"/>
      <c r="EY523" s="779"/>
      <c r="EZ523" s="779"/>
      <c r="FA523" s="779"/>
      <c r="FB523" s="779"/>
      <c r="FC523" s="779"/>
    </row>
    <row r="524" spans="1:159" ht="22">
      <c r="A524" s="778"/>
      <c r="B524" s="778"/>
      <c r="C524" s="778"/>
      <c r="D524" s="778"/>
      <c r="E524" s="778"/>
      <c r="F524" s="778"/>
      <c r="G524" s="778"/>
      <c r="H524" s="778"/>
      <c r="I524" s="778"/>
      <c r="J524" s="778"/>
      <c r="K524" s="778"/>
      <c r="L524" s="778"/>
      <c r="M524" s="778"/>
      <c r="N524" s="778"/>
      <c r="O524" s="778"/>
      <c r="P524" s="778"/>
      <c r="Q524" s="778"/>
      <c r="R524" s="778"/>
      <c r="S524" s="778"/>
      <c r="T524" s="778"/>
      <c r="U524" s="778"/>
      <c r="V524" s="778"/>
      <c r="W524" s="778"/>
      <c r="X524" s="778"/>
      <c r="Y524" s="778"/>
      <c r="Z524" s="778"/>
      <c r="AA524" s="778"/>
      <c r="AB524" s="778"/>
      <c r="AC524" s="778"/>
      <c r="AD524" s="778"/>
      <c r="AE524" s="778"/>
      <c r="AF524" s="778"/>
      <c r="AG524" s="778"/>
      <c r="AH524" s="778"/>
      <c r="AI524" s="778"/>
      <c r="AJ524" s="778"/>
      <c r="AK524" s="778"/>
      <c r="AL524" s="778"/>
      <c r="AM524" s="778"/>
      <c r="AN524" s="778"/>
      <c r="AO524" s="778"/>
      <c r="AP524" s="778"/>
      <c r="AQ524" s="778"/>
      <c r="AR524" s="778"/>
      <c r="AS524" s="778"/>
      <c r="AT524" s="778"/>
      <c r="AU524" s="778"/>
      <c r="AV524" s="778"/>
      <c r="AW524" s="778"/>
      <c r="AX524" s="778"/>
      <c r="AY524" s="778"/>
      <c r="AZ524" s="778"/>
      <c r="BA524" s="778"/>
      <c r="BB524" s="778"/>
      <c r="BC524" s="778"/>
      <c r="BD524" s="778"/>
      <c r="BE524" s="778"/>
      <c r="BF524" s="778"/>
      <c r="BG524" s="778"/>
      <c r="BH524" s="778"/>
      <c r="BI524" s="778"/>
      <c r="BJ524" s="778"/>
      <c r="BK524" s="778"/>
      <c r="BL524" s="778"/>
      <c r="BM524" s="778"/>
      <c r="BN524" s="778"/>
      <c r="BO524" s="778"/>
      <c r="BP524" s="778"/>
      <c r="BQ524" s="778"/>
      <c r="BR524" s="778"/>
      <c r="BS524" s="778"/>
      <c r="BT524" s="778"/>
      <c r="BU524" s="778"/>
      <c r="BV524" s="778"/>
      <c r="BW524" s="778"/>
      <c r="BX524" s="778"/>
      <c r="BY524" s="778"/>
      <c r="BZ524" s="778"/>
      <c r="CA524" s="778"/>
      <c r="CB524" s="778"/>
      <c r="CC524" s="778"/>
      <c r="CD524" s="778"/>
      <c r="CE524" s="778"/>
      <c r="CF524" s="778"/>
      <c r="CG524" s="778"/>
      <c r="CH524" s="778"/>
      <c r="CI524" s="778"/>
      <c r="CJ524" s="778"/>
      <c r="CK524" s="778"/>
      <c r="CL524" s="778"/>
      <c r="CM524" s="778"/>
      <c r="CN524" s="778"/>
      <c r="CO524" s="778"/>
      <c r="CP524" s="778"/>
      <c r="CQ524" s="778"/>
      <c r="CR524" s="778"/>
      <c r="CS524" s="778"/>
      <c r="CT524" s="778"/>
      <c r="CU524" s="778"/>
      <c r="CV524" s="778"/>
      <c r="CW524" s="778"/>
      <c r="CX524" s="778"/>
      <c r="CY524" s="778"/>
      <c r="CZ524" s="778"/>
      <c r="DA524" s="778"/>
      <c r="DB524" s="778"/>
      <c r="DC524" s="778"/>
      <c r="DD524" s="778"/>
      <c r="DE524" s="778"/>
      <c r="DF524" s="778"/>
      <c r="DG524" s="778"/>
      <c r="DH524" s="778"/>
      <c r="DI524" s="778"/>
      <c r="DJ524" s="778"/>
      <c r="DK524" s="778"/>
      <c r="DL524" s="778"/>
      <c r="DM524" s="778"/>
      <c r="DN524" s="778"/>
      <c r="DO524" s="778"/>
      <c r="DP524" s="778"/>
      <c r="DQ524" s="778"/>
      <c r="DR524" s="778"/>
      <c r="DS524" s="778"/>
      <c r="DT524" s="779"/>
      <c r="DU524" s="779"/>
      <c r="DV524" s="779"/>
      <c r="DW524" s="779"/>
      <c r="DX524" s="779"/>
      <c r="DY524" s="779"/>
      <c r="DZ524" s="779"/>
      <c r="EA524" s="779"/>
      <c r="EB524" s="779"/>
      <c r="EC524" s="779"/>
      <c r="ED524" s="779"/>
      <c r="EE524" s="779"/>
      <c r="EF524" s="779"/>
      <c r="EG524" s="779"/>
      <c r="EH524" s="779"/>
      <c r="EI524" s="779"/>
      <c r="EJ524" s="779"/>
      <c r="EK524" s="779"/>
      <c r="EL524" s="779"/>
      <c r="EM524" s="779"/>
      <c r="EN524" s="779"/>
      <c r="EO524" s="779"/>
      <c r="EP524" s="779"/>
      <c r="EQ524" s="779"/>
      <c r="ER524" s="779"/>
      <c r="ES524" s="779"/>
      <c r="ET524" s="779"/>
      <c r="EU524" s="779"/>
      <c r="EV524" s="779"/>
      <c r="EW524" s="779"/>
      <c r="EX524" s="779"/>
      <c r="EY524" s="779"/>
      <c r="EZ524" s="779"/>
      <c r="FA524" s="779"/>
      <c r="FB524" s="779"/>
      <c r="FC524" s="779"/>
    </row>
    <row r="525" spans="1:159" ht="22">
      <c r="A525" s="778"/>
      <c r="B525" s="778"/>
      <c r="C525" s="778"/>
      <c r="D525" s="778"/>
      <c r="E525" s="778"/>
      <c r="F525" s="778"/>
      <c r="G525" s="778"/>
      <c r="H525" s="778"/>
      <c r="I525" s="778"/>
      <c r="J525" s="778"/>
      <c r="K525" s="778"/>
      <c r="L525" s="778"/>
      <c r="M525" s="778"/>
      <c r="N525" s="778"/>
      <c r="O525" s="778"/>
      <c r="P525" s="778"/>
      <c r="Q525" s="778"/>
      <c r="R525" s="778"/>
      <c r="S525" s="778"/>
      <c r="T525" s="778"/>
      <c r="U525" s="778"/>
      <c r="V525" s="778"/>
      <c r="W525" s="778"/>
      <c r="X525" s="778"/>
      <c r="Y525" s="778"/>
      <c r="Z525" s="778"/>
      <c r="AA525" s="778"/>
      <c r="AB525" s="778"/>
      <c r="AC525" s="778"/>
      <c r="AD525" s="778"/>
      <c r="AE525" s="778"/>
      <c r="AF525" s="778"/>
      <c r="AG525" s="778"/>
      <c r="AH525" s="778"/>
      <c r="AI525" s="778"/>
      <c r="AJ525" s="778"/>
      <c r="AK525" s="778"/>
      <c r="AL525" s="778"/>
      <c r="AM525" s="778"/>
      <c r="AN525" s="778"/>
      <c r="AO525" s="778"/>
      <c r="AP525" s="778"/>
      <c r="AQ525" s="778"/>
      <c r="AR525" s="778"/>
      <c r="AS525" s="778"/>
      <c r="AT525" s="778"/>
      <c r="AU525" s="778"/>
      <c r="AV525" s="778"/>
      <c r="AW525" s="778"/>
      <c r="AX525" s="778"/>
      <c r="AY525" s="778"/>
      <c r="AZ525" s="778"/>
      <c r="BA525" s="778"/>
      <c r="BB525" s="778"/>
      <c r="BC525" s="778"/>
      <c r="BD525" s="778"/>
      <c r="BE525" s="778"/>
      <c r="BF525" s="778"/>
      <c r="BG525" s="778"/>
      <c r="BH525" s="778"/>
      <c r="BI525" s="778"/>
      <c r="BJ525" s="778"/>
      <c r="BK525" s="778"/>
      <c r="BL525" s="778"/>
      <c r="BM525" s="778"/>
      <c r="BN525" s="778"/>
      <c r="BO525" s="778"/>
      <c r="BP525" s="778"/>
      <c r="BQ525" s="778"/>
      <c r="BR525" s="778"/>
      <c r="BS525" s="778"/>
      <c r="BT525" s="778"/>
      <c r="BU525" s="778"/>
      <c r="BV525" s="778"/>
      <c r="BW525" s="778"/>
      <c r="BX525" s="778"/>
      <c r="BY525" s="778"/>
      <c r="BZ525" s="778"/>
      <c r="CA525" s="778"/>
      <c r="CB525" s="778"/>
      <c r="CC525" s="778"/>
      <c r="CD525" s="778"/>
      <c r="CE525" s="778"/>
      <c r="CF525" s="778"/>
      <c r="CG525" s="778"/>
      <c r="CH525" s="778"/>
      <c r="CI525" s="778"/>
      <c r="CJ525" s="778"/>
      <c r="CK525" s="778"/>
      <c r="CL525" s="778"/>
      <c r="CM525" s="778"/>
      <c r="CN525" s="778"/>
      <c r="CO525" s="778"/>
      <c r="CP525" s="778"/>
      <c r="CQ525" s="778"/>
      <c r="CR525" s="778"/>
      <c r="CS525" s="778"/>
      <c r="CT525" s="778"/>
      <c r="CU525" s="778"/>
      <c r="CV525" s="778"/>
      <c r="CW525" s="778"/>
      <c r="CX525" s="778"/>
      <c r="CY525" s="778"/>
      <c r="CZ525" s="778"/>
      <c r="DA525" s="778"/>
      <c r="DB525" s="778"/>
      <c r="DC525" s="778"/>
      <c r="DD525" s="778"/>
      <c r="DE525" s="778"/>
      <c r="DF525" s="778"/>
      <c r="DG525" s="778"/>
      <c r="DH525" s="778"/>
      <c r="DI525" s="778"/>
      <c r="DJ525" s="778"/>
      <c r="DK525" s="778"/>
      <c r="DL525" s="778"/>
      <c r="DM525" s="778"/>
      <c r="DN525" s="778"/>
      <c r="DO525" s="778"/>
      <c r="DP525" s="778"/>
      <c r="DQ525" s="778"/>
      <c r="DR525" s="778"/>
      <c r="DS525" s="778"/>
      <c r="DT525" s="779"/>
      <c r="DU525" s="779"/>
      <c r="DV525" s="779"/>
      <c r="DW525" s="779"/>
      <c r="DX525" s="779"/>
      <c r="DY525" s="779"/>
      <c r="DZ525" s="779"/>
      <c r="EA525" s="779"/>
      <c r="EB525" s="779"/>
      <c r="EC525" s="779"/>
      <c r="ED525" s="779"/>
      <c r="EE525" s="779"/>
      <c r="EF525" s="779"/>
      <c r="EG525" s="779"/>
      <c r="EH525" s="779"/>
      <c r="EI525" s="779"/>
      <c r="EJ525" s="779"/>
      <c r="EK525" s="779"/>
      <c r="EL525" s="779"/>
      <c r="EM525" s="779"/>
      <c r="EN525" s="779"/>
      <c r="EO525" s="779"/>
      <c r="EP525" s="779"/>
      <c r="EQ525" s="779"/>
      <c r="ER525" s="779"/>
      <c r="ES525" s="779"/>
      <c r="ET525" s="779"/>
      <c r="EU525" s="779"/>
      <c r="EV525" s="779"/>
      <c r="EW525" s="779"/>
      <c r="EX525" s="779"/>
      <c r="EY525" s="779"/>
      <c r="EZ525" s="779"/>
      <c r="FA525" s="779"/>
      <c r="FB525" s="779"/>
      <c r="FC525" s="779"/>
    </row>
    <row r="526" spans="1:159" ht="22">
      <c r="A526" s="778"/>
      <c r="B526" s="778"/>
      <c r="C526" s="778"/>
      <c r="D526" s="778"/>
      <c r="E526" s="778"/>
      <c r="F526" s="778"/>
      <c r="G526" s="778"/>
      <c r="H526" s="778"/>
      <c r="I526" s="778"/>
      <c r="J526" s="778"/>
      <c r="K526" s="778"/>
      <c r="L526" s="778"/>
      <c r="M526" s="778"/>
      <c r="N526" s="778"/>
      <c r="O526" s="778"/>
      <c r="P526" s="778"/>
      <c r="Q526" s="778"/>
      <c r="R526" s="778"/>
      <c r="S526" s="778"/>
      <c r="T526" s="778"/>
      <c r="U526" s="778"/>
      <c r="V526" s="778"/>
      <c r="W526" s="778"/>
      <c r="X526" s="778"/>
      <c r="Y526" s="778"/>
      <c r="Z526" s="778"/>
      <c r="AA526" s="778"/>
      <c r="AB526" s="778"/>
      <c r="AC526" s="778"/>
      <c r="AD526" s="778"/>
      <c r="AE526" s="778"/>
      <c r="AF526" s="778"/>
      <c r="AG526" s="778"/>
      <c r="AH526" s="778"/>
      <c r="AI526" s="778"/>
      <c r="AJ526" s="778"/>
      <c r="AK526" s="778"/>
      <c r="AL526" s="778"/>
      <c r="AM526" s="778"/>
      <c r="AN526" s="778"/>
      <c r="AO526" s="778"/>
      <c r="AP526" s="778"/>
      <c r="AQ526" s="778"/>
      <c r="AR526" s="778"/>
      <c r="AS526" s="778"/>
      <c r="AT526" s="778"/>
      <c r="AU526" s="778"/>
      <c r="AV526" s="778"/>
      <c r="AW526" s="778"/>
      <c r="AX526" s="778"/>
      <c r="AY526" s="778"/>
      <c r="AZ526" s="778"/>
      <c r="BA526" s="778"/>
      <c r="BB526" s="778"/>
      <c r="BC526" s="778"/>
      <c r="BD526" s="778"/>
      <c r="BE526" s="778"/>
      <c r="BF526" s="778"/>
      <c r="BG526" s="778"/>
      <c r="BH526" s="778"/>
      <c r="BI526" s="778"/>
      <c r="BJ526" s="778"/>
      <c r="BK526" s="778"/>
      <c r="BL526" s="778"/>
      <c r="BM526" s="778"/>
      <c r="BN526" s="778"/>
      <c r="BO526" s="778"/>
      <c r="BP526" s="778"/>
      <c r="BQ526" s="778"/>
      <c r="BR526" s="778"/>
      <c r="BS526" s="778"/>
      <c r="BT526" s="778"/>
      <c r="BU526" s="778"/>
      <c r="BV526" s="778"/>
      <c r="BW526" s="778"/>
      <c r="BX526" s="778"/>
      <c r="BY526" s="778"/>
      <c r="BZ526" s="778"/>
      <c r="CA526" s="778"/>
      <c r="CB526" s="778"/>
      <c r="CC526" s="778"/>
      <c r="CD526" s="778"/>
      <c r="CE526" s="778"/>
      <c r="CF526" s="778"/>
      <c r="CG526" s="778"/>
      <c r="CH526" s="778"/>
      <c r="CI526" s="778"/>
      <c r="CJ526" s="778"/>
      <c r="CK526" s="778"/>
      <c r="CL526" s="778"/>
      <c r="CM526" s="778"/>
      <c r="CN526" s="778"/>
      <c r="CO526" s="778"/>
      <c r="CP526" s="778"/>
      <c r="CQ526" s="778"/>
      <c r="CR526" s="778"/>
      <c r="CS526" s="778"/>
      <c r="CT526" s="778"/>
      <c r="CU526" s="778"/>
      <c r="CV526" s="778"/>
      <c r="CW526" s="778"/>
      <c r="CX526" s="778"/>
      <c r="CY526" s="778"/>
      <c r="CZ526" s="778"/>
      <c r="DA526" s="778"/>
      <c r="DB526" s="778"/>
      <c r="DC526" s="778"/>
      <c r="DD526" s="778"/>
      <c r="DE526" s="778"/>
      <c r="DF526" s="778"/>
      <c r="DG526" s="778"/>
      <c r="DH526" s="778"/>
      <c r="DI526" s="778"/>
      <c r="DJ526" s="778"/>
      <c r="DK526" s="778"/>
      <c r="DL526" s="778"/>
      <c r="DM526" s="778"/>
      <c r="DN526" s="778"/>
      <c r="DO526" s="778"/>
      <c r="DP526" s="778"/>
      <c r="DQ526" s="778"/>
      <c r="DR526" s="778"/>
      <c r="DS526" s="778"/>
      <c r="DT526" s="779"/>
      <c r="DU526" s="779"/>
      <c r="DV526" s="779"/>
      <c r="DW526" s="779"/>
      <c r="DX526" s="779"/>
      <c r="DY526" s="779"/>
      <c r="DZ526" s="779"/>
      <c r="EA526" s="779"/>
      <c r="EB526" s="779"/>
      <c r="EC526" s="779"/>
      <c r="ED526" s="779"/>
      <c r="EE526" s="779"/>
      <c r="EF526" s="779"/>
      <c r="EG526" s="779"/>
      <c r="EH526" s="779"/>
      <c r="EI526" s="779"/>
      <c r="EJ526" s="779"/>
      <c r="EK526" s="779"/>
      <c r="EL526" s="779"/>
      <c r="EM526" s="779"/>
      <c r="EN526" s="779"/>
      <c r="EO526" s="779"/>
      <c r="EP526" s="779"/>
      <c r="EQ526" s="779"/>
      <c r="ER526" s="779"/>
      <c r="ES526" s="779"/>
      <c r="ET526" s="779"/>
      <c r="EU526" s="779"/>
      <c r="EV526" s="779"/>
      <c r="EW526" s="779"/>
      <c r="EX526" s="779"/>
      <c r="EY526" s="779"/>
      <c r="EZ526" s="779"/>
      <c r="FA526" s="779"/>
      <c r="FB526" s="779"/>
      <c r="FC526" s="779"/>
    </row>
    <row r="527" spans="1:159" ht="22">
      <c r="A527" s="778"/>
      <c r="B527" s="778"/>
      <c r="C527" s="778"/>
      <c r="D527" s="778"/>
      <c r="E527" s="778"/>
      <c r="F527" s="778"/>
      <c r="G527" s="778"/>
      <c r="H527" s="778"/>
      <c r="I527" s="778"/>
      <c r="J527" s="778"/>
      <c r="K527" s="778"/>
      <c r="L527" s="778"/>
      <c r="M527" s="778"/>
      <c r="N527" s="778"/>
      <c r="O527" s="778"/>
      <c r="P527" s="778"/>
      <c r="Q527" s="778"/>
      <c r="R527" s="778"/>
      <c r="S527" s="778"/>
      <c r="T527" s="778"/>
      <c r="U527" s="778"/>
      <c r="V527" s="778"/>
      <c r="W527" s="778"/>
      <c r="X527" s="778"/>
      <c r="Y527" s="778"/>
      <c r="Z527" s="778"/>
      <c r="AA527" s="778"/>
      <c r="AB527" s="778"/>
      <c r="AC527" s="778"/>
      <c r="AD527" s="778"/>
      <c r="AE527" s="778"/>
      <c r="AF527" s="778"/>
      <c r="AG527" s="778"/>
      <c r="AH527" s="778"/>
      <c r="AI527" s="778"/>
      <c r="AJ527" s="778"/>
      <c r="AK527" s="778"/>
      <c r="AL527" s="778"/>
      <c r="AM527" s="778"/>
      <c r="AN527" s="778"/>
      <c r="AO527" s="778"/>
      <c r="AP527" s="778"/>
      <c r="AQ527" s="778"/>
      <c r="AR527" s="778"/>
      <c r="AS527" s="778"/>
      <c r="AT527" s="778"/>
      <c r="AU527" s="778"/>
      <c r="AV527" s="778"/>
      <c r="AW527" s="778"/>
      <c r="AX527" s="778"/>
      <c r="AY527" s="778"/>
      <c r="AZ527" s="778"/>
      <c r="BA527" s="778"/>
      <c r="BB527" s="778"/>
      <c r="BC527" s="778"/>
      <c r="BD527" s="778"/>
      <c r="BE527" s="778"/>
      <c r="BF527" s="778"/>
      <c r="BG527" s="778"/>
      <c r="BH527" s="778"/>
      <c r="BI527" s="778"/>
      <c r="BJ527" s="778"/>
      <c r="BK527" s="778"/>
      <c r="BL527" s="778"/>
      <c r="BM527" s="778"/>
      <c r="BN527" s="778"/>
      <c r="BO527" s="778"/>
      <c r="BP527" s="778"/>
      <c r="BQ527" s="778"/>
      <c r="BR527" s="778"/>
      <c r="BS527" s="778"/>
      <c r="BT527" s="778"/>
      <c r="BU527" s="778"/>
      <c r="BV527" s="778"/>
      <c r="BW527" s="778"/>
      <c r="BX527" s="778"/>
      <c r="BY527" s="778"/>
      <c r="BZ527" s="778"/>
      <c r="CA527" s="778"/>
      <c r="CB527" s="778"/>
      <c r="CC527" s="778"/>
      <c r="CD527" s="778"/>
      <c r="CE527" s="778"/>
      <c r="CF527" s="778"/>
      <c r="CG527" s="778"/>
      <c r="CH527" s="778"/>
      <c r="CI527" s="778"/>
      <c r="CJ527" s="778"/>
      <c r="CK527" s="778"/>
      <c r="CL527" s="778"/>
      <c r="CM527" s="778"/>
      <c r="CN527" s="778"/>
      <c r="CO527" s="778"/>
      <c r="CP527" s="778"/>
      <c r="CQ527" s="778"/>
      <c r="CR527" s="778"/>
      <c r="CS527" s="778"/>
      <c r="CT527" s="778"/>
      <c r="CU527" s="778"/>
      <c r="CV527" s="778"/>
      <c r="CW527" s="778"/>
      <c r="CX527" s="778"/>
      <c r="CY527" s="778"/>
      <c r="CZ527" s="778"/>
      <c r="DA527" s="778"/>
      <c r="DB527" s="778"/>
      <c r="DC527" s="778"/>
      <c r="DD527" s="778"/>
      <c r="DE527" s="778"/>
      <c r="DF527" s="778"/>
      <c r="DG527" s="778"/>
      <c r="DH527" s="778"/>
      <c r="DI527" s="778"/>
      <c r="DJ527" s="778"/>
      <c r="DK527" s="778"/>
      <c r="DL527" s="778"/>
      <c r="DM527" s="778"/>
      <c r="DN527" s="778"/>
      <c r="DO527" s="778"/>
      <c r="DP527" s="778"/>
      <c r="DQ527" s="778"/>
      <c r="DR527" s="778"/>
      <c r="DS527" s="778"/>
      <c r="DT527" s="779"/>
      <c r="DU527" s="779"/>
      <c r="DV527" s="779"/>
      <c r="DW527" s="779"/>
      <c r="DX527" s="779"/>
      <c r="DY527" s="779"/>
      <c r="DZ527" s="779"/>
      <c r="EA527" s="779"/>
      <c r="EB527" s="779"/>
      <c r="EC527" s="779"/>
      <c r="ED527" s="779"/>
      <c r="EE527" s="779"/>
      <c r="EF527" s="779"/>
      <c r="EG527" s="779"/>
      <c r="EH527" s="779"/>
      <c r="EI527" s="779"/>
      <c r="EJ527" s="779"/>
      <c r="EK527" s="779"/>
      <c r="EL527" s="779"/>
      <c r="EM527" s="779"/>
      <c r="EN527" s="779"/>
      <c r="EO527" s="779"/>
      <c r="EP527" s="779"/>
      <c r="EQ527" s="779"/>
      <c r="ER527" s="779"/>
      <c r="ES527" s="779"/>
      <c r="ET527" s="779"/>
      <c r="EU527" s="779"/>
      <c r="EV527" s="779"/>
      <c r="EW527" s="779"/>
      <c r="EX527" s="779"/>
      <c r="EY527" s="779"/>
      <c r="EZ527" s="779"/>
      <c r="FA527" s="779"/>
      <c r="FB527" s="779"/>
      <c r="FC527" s="779"/>
    </row>
    <row r="528" spans="1:159" ht="22">
      <c r="A528" s="778"/>
      <c r="B528" s="778"/>
      <c r="C528" s="778"/>
      <c r="D528" s="778"/>
      <c r="E528" s="778"/>
      <c r="F528" s="778"/>
      <c r="G528" s="778"/>
      <c r="H528" s="778"/>
      <c r="I528" s="778"/>
      <c r="J528" s="778"/>
      <c r="K528" s="778"/>
      <c r="L528" s="778"/>
      <c r="M528" s="778"/>
      <c r="N528" s="778"/>
      <c r="O528" s="778"/>
      <c r="P528" s="778"/>
      <c r="Q528" s="778"/>
      <c r="R528" s="778"/>
      <c r="S528" s="778"/>
      <c r="T528" s="778"/>
      <c r="U528" s="778"/>
      <c r="V528" s="778"/>
      <c r="W528" s="778"/>
      <c r="X528" s="778"/>
      <c r="Y528" s="778"/>
      <c r="Z528" s="778"/>
      <c r="AA528" s="778"/>
      <c r="AB528" s="778"/>
      <c r="AC528" s="778"/>
      <c r="AD528" s="778"/>
      <c r="AE528" s="778"/>
      <c r="AF528" s="778"/>
      <c r="AG528" s="778"/>
      <c r="AH528" s="778"/>
      <c r="AI528" s="778"/>
      <c r="AJ528" s="778"/>
      <c r="AK528" s="778"/>
      <c r="AL528" s="778"/>
      <c r="AM528" s="778"/>
      <c r="AN528" s="778"/>
      <c r="AO528" s="778"/>
      <c r="AP528" s="778"/>
      <c r="AQ528" s="778"/>
      <c r="AR528" s="778"/>
      <c r="AS528" s="778"/>
      <c r="AT528" s="778"/>
      <c r="AU528" s="778"/>
      <c r="AV528" s="778"/>
      <c r="AW528" s="778"/>
      <c r="AX528" s="778"/>
      <c r="AY528" s="778"/>
      <c r="AZ528" s="778"/>
      <c r="BA528" s="778"/>
      <c r="BB528" s="778"/>
      <c r="BC528" s="778"/>
      <c r="BD528" s="778"/>
      <c r="BE528" s="778"/>
      <c r="BF528" s="778"/>
      <c r="BG528" s="778"/>
      <c r="BH528" s="778"/>
      <c r="BI528" s="778"/>
      <c r="BJ528" s="778"/>
      <c r="BK528" s="778"/>
      <c r="BL528" s="778"/>
      <c r="BM528" s="778"/>
      <c r="BN528" s="778"/>
      <c r="BO528" s="778"/>
      <c r="BP528" s="778"/>
      <c r="BQ528" s="778"/>
      <c r="BR528" s="778"/>
      <c r="BS528" s="778"/>
      <c r="BT528" s="778"/>
      <c r="BU528" s="778"/>
      <c r="BV528" s="778"/>
      <c r="BW528" s="778"/>
      <c r="BX528" s="778"/>
      <c r="BY528" s="778"/>
      <c r="BZ528" s="778"/>
      <c r="CA528" s="778"/>
      <c r="CB528" s="778"/>
      <c r="CC528" s="778"/>
      <c r="CD528" s="778"/>
      <c r="CE528" s="778"/>
      <c r="CF528" s="778"/>
      <c r="CG528" s="778"/>
      <c r="CH528" s="778"/>
      <c r="CI528" s="778"/>
      <c r="CJ528" s="778"/>
      <c r="CK528" s="778"/>
      <c r="CL528" s="778"/>
      <c r="CM528" s="778"/>
      <c r="CN528" s="778"/>
      <c r="CO528" s="778"/>
      <c r="CP528" s="778"/>
      <c r="CQ528" s="778"/>
      <c r="CR528" s="778"/>
      <c r="CS528" s="778"/>
      <c r="CT528" s="778"/>
      <c r="CU528" s="778"/>
      <c r="CV528" s="778"/>
      <c r="CW528" s="778"/>
      <c r="CX528" s="778"/>
      <c r="CY528" s="778"/>
      <c r="CZ528" s="778"/>
      <c r="DA528" s="778"/>
      <c r="DB528" s="778"/>
      <c r="DC528" s="778"/>
      <c r="DD528" s="778"/>
      <c r="DE528" s="778"/>
      <c r="DF528" s="778"/>
      <c r="DG528" s="778"/>
      <c r="DH528" s="778"/>
      <c r="DI528" s="778"/>
      <c r="DJ528" s="778"/>
      <c r="DK528" s="778"/>
      <c r="DL528" s="778"/>
      <c r="DM528" s="778"/>
      <c r="DN528" s="778"/>
      <c r="DO528" s="778"/>
      <c r="DP528" s="778"/>
      <c r="DQ528" s="778"/>
      <c r="DR528" s="778"/>
      <c r="DS528" s="778"/>
      <c r="DT528" s="779"/>
      <c r="DU528" s="779"/>
      <c r="DV528" s="779"/>
      <c r="DW528" s="779"/>
      <c r="DX528" s="779"/>
      <c r="DY528" s="779"/>
      <c r="DZ528" s="779"/>
      <c r="EA528" s="779"/>
      <c r="EB528" s="779"/>
      <c r="EC528" s="779"/>
      <c r="ED528" s="779"/>
      <c r="EE528" s="779"/>
      <c r="EF528" s="779"/>
      <c r="EG528" s="779"/>
      <c r="EH528" s="779"/>
      <c r="EI528" s="779"/>
      <c r="EJ528" s="779"/>
      <c r="EK528" s="779"/>
      <c r="EL528" s="779"/>
      <c r="EM528" s="779"/>
      <c r="EN528" s="779"/>
      <c r="EO528" s="779"/>
      <c r="EP528" s="779"/>
      <c r="EQ528" s="779"/>
      <c r="ER528" s="779"/>
      <c r="ES528" s="779"/>
      <c r="ET528" s="779"/>
      <c r="EU528" s="779"/>
      <c r="EV528" s="779"/>
      <c r="EW528" s="779"/>
      <c r="EX528" s="779"/>
      <c r="EY528" s="779"/>
      <c r="EZ528" s="779"/>
      <c r="FA528" s="779"/>
      <c r="FB528" s="779"/>
      <c r="FC528" s="779"/>
    </row>
    <row r="529" spans="1:159" ht="22">
      <c r="A529" s="778"/>
      <c r="B529" s="778"/>
      <c r="C529" s="778"/>
      <c r="D529" s="778"/>
      <c r="E529" s="778"/>
      <c r="F529" s="778"/>
      <c r="G529" s="778"/>
      <c r="H529" s="778"/>
      <c r="I529" s="778"/>
      <c r="J529" s="778"/>
      <c r="K529" s="778"/>
      <c r="L529" s="778"/>
      <c r="M529" s="778"/>
      <c r="N529" s="778"/>
      <c r="O529" s="778"/>
      <c r="P529" s="778"/>
      <c r="Q529" s="778"/>
      <c r="R529" s="778"/>
      <c r="S529" s="778"/>
      <c r="T529" s="778"/>
      <c r="U529" s="778"/>
      <c r="V529" s="778"/>
      <c r="W529" s="778"/>
      <c r="X529" s="778"/>
      <c r="Y529" s="778"/>
      <c r="Z529" s="778"/>
      <c r="AA529" s="778"/>
      <c r="AB529" s="778"/>
      <c r="AC529" s="778"/>
      <c r="AD529" s="778"/>
      <c r="AE529" s="778"/>
      <c r="AF529" s="778"/>
      <c r="AG529" s="778"/>
      <c r="AH529" s="778"/>
      <c r="AI529" s="778"/>
      <c r="AJ529" s="778"/>
      <c r="AK529" s="778"/>
      <c r="AL529" s="778"/>
      <c r="AM529" s="778"/>
      <c r="AN529" s="778"/>
      <c r="AO529" s="778"/>
      <c r="AP529" s="778"/>
      <c r="AQ529" s="778"/>
      <c r="AR529" s="778"/>
      <c r="AS529" s="778"/>
      <c r="AT529" s="778"/>
      <c r="AU529" s="778"/>
      <c r="AV529" s="778"/>
      <c r="AW529" s="778"/>
      <c r="AX529" s="778"/>
      <c r="AY529" s="778"/>
      <c r="AZ529" s="778"/>
      <c r="BA529" s="778"/>
      <c r="BB529" s="778"/>
      <c r="BC529" s="778"/>
      <c r="BD529" s="778"/>
      <c r="BE529" s="778"/>
      <c r="BF529" s="778"/>
      <c r="BG529" s="778"/>
      <c r="BH529" s="778"/>
      <c r="BI529" s="778"/>
      <c r="BJ529" s="778"/>
      <c r="BK529" s="778"/>
      <c r="BL529" s="778"/>
      <c r="BM529" s="778"/>
      <c r="BN529" s="778"/>
      <c r="BO529" s="778"/>
      <c r="BP529" s="778"/>
      <c r="BQ529" s="778"/>
      <c r="BR529" s="778"/>
      <c r="BS529" s="778"/>
      <c r="BT529" s="778"/>
      <c r="BU529" s="778"/>
      <c r="BV529" s="778"/>
      <c r="BW529" s="778"/>
      <c r="BX529" s="778"/>
      <c r="BY529" s="778"/>
      <c r="BZ529" s="778"/>
      <c r="CA529" s="778"/>
      <c r="CB529" s="778"/>
      <c r="CC529" s="778"/>
      <c r="CD529" s="778"/>
      <c r="CE529" s="778"/>
      <c r="CF529" s="778"/>
      <c r="CG529" s="778"/>
      <c r="CH529" s="778"/>
      <c r="CI529" s="778"/>
      <c r="CJ529" s="778"/>
      <c r="CK529" s="778"/>
      <c r="CL529" s="778"/>
      <c r="CM529" s="778"/>
      <c r="CN529" s="778"/>
      <c r="CO529" s="778"/>
      <c r="CP529" s="778"/>
      <c r="CQ529" s="778"/>
      <c r="CR529" s="778"/>
      <c r="CS529" s="778"/>
      <c r="CT529" s="778"/>
      <c r="CU529" s="778"/>
      <c r="CV529" s="778"/>
      <c r="CW529" s="778"/>
      <c r="CX529" s="778"/>
      <c r="CY529" s="778"/>
      <c r="CZ529" s="778"/>
      <c r="DA529" s="778"/>
      <c r="DB529" s="778"/>
      <c r="DC529" s="778"/>
      <c r="DD529" s="778"/>
      <c r="DE529" s="778"/>
      <c r="DF529" s="778"/>
      <c r="DG529" s="778"/>
      <c r="DH529" s="778"/>
      <c r="DI529" s="778"/>
      <c r="DJ529" s="778"/>
      <c r="DK529" s="778"/>
      <c r="DL529" s="778"/>
      <c r="DM529" s="778"/>
      <c r="DN529" s="778"/>
      <c r="DO529" s="778"/>
      <c r="DP529" s="778"/>
      <c r="DQ529" s="778"/>
      <c r="DR529" s="778"/>
      <c r="DS529" s="778"/>
      <c r="DT529" s="779"/>
      <c r="DU529" s="779"/>
      <c r="DV529" s="779"/>
      <c r="DW529" s="779"/>
      <c r="DX529" s="779"/>
      <c r="DY529" s="779"/>
      <c r="DZ529" s="779"/>
      <c r="EA529" s="779"/>
      <c r="EB529" s="779"/>
      <c r="EC529" s="779"/>
      <c r="ED529" s="779"/>
      <c r="EE529" s="779"/>
      <c r="EF529" s="779"/>
      <c r="EG529" s="779"/>
      <c r="EH529" s="779"/>
      <c r="EI529" s="779"/>
      <c r="EJ529" s="779"/>
      <c r="EK529" s="779"/>
      <c r="EL529" s="779"/>
      <c r="EM529" s="779"/>
      <c r="EN529" s="779"/>
      <c r="EO529" s="779"/>
      <c r="EP529" s="779"/>
      <c r="EQ529" s="779"/>
      <c r="ER529" s="779"/>
      <c r="ES529" s="779"/>
      <c r="ET529" s="779"/>
      <c r="EU529" s="779"/>
      <c r="EV529" s="779"/>
      <c r="EW529" s="779"/>
      <c r="EX529" s="779"/>
      <c r="EY529" s="779"/>
      <c r="EZ529" s="779"/>
      <c r="FA529" s="779"/>
      <c r="FB529" s="779"/>
      <c r="FC529" s="779"/>
    </row>
    <row r="530" spans="1:159" ht="22">
      <c r="A530" s="778"/>
      <c r="B530" s="778"/>
      <c r="C530" s="778"/>
      <c r="D530" s="778"/>
      <c r="E530" s="778"/>
      <c r="F530" s="778"/>
      <c r="G530" s="778"/>
      <c r="H530" s="778"/>
      <c r="I530" s="778"/>
      <c r="J530" s="778"/>
      <c r="K530" s="778"/>
      <c r="L530" s="778"/>
      <c r="M530" s="778"/>
      <c r="N530" s="778"/>
      <c r="O530" s="778"/>
      <c r="P530" s="778"/>
      <c r="Q530" s="778"/>
      <c r="R530" s="778"/>
      <c r="S530" s="778"/>
      <c r="T530" s="778"/>
      <c r="U530" s="778"/>
      <c r="V530" s="778"/>
      <c r="W530" s="778"/>
      <c r="X530" s="778"/>
      <c r="Y530" s="778"/>
      <c r="Z530" s="778"/>
      <c r="AA530" s="778"/>
      <c r="AB530" s="778"/>
      <c r="AC530" s="778"/>
      <c r="AD530" s="778"/>
      <c r="AE530" s="778"/>
      <c r="AF530" s="778"/>
      <c r="AG530" s="778"/>
      <c r="AH530" s="778"/>
      <c r="AI530" s="778"/>
      <c r="AJ530" s="778"/>
      <c r="AK530" s="778"/>
      <c r="AL530" s="778"/>
      <c r="AM530" s="778"/>
      <c r="AN530" s="778"/>
      <c r="AO530" s="778"/>
      <c r="AP530" s="778"/>
      <c r="AQ530" s="778"/>
      <c r="AR530" s="778"/>
      <c r="AS530" s="778"/>
      <c r="AT530" s="778"/>
      <c r="AU530" s="778"/>
      <c r="AV530" s="778"/>
      <c r="AW530" s="778"/>
      <c r="AX530" s="778"/>
      <c r="AY530" s="778"/>
      <c r="AZ530" s="778"/>
      <c r="BA530" s="778"/>
      <c r="BB530" s="778"/>
      <c r="BC530" s="778"/>
      <c r="BD530" s="778"/>
      <c r="BE530" s="778"/>
      <c r="BF530" s="778"/>
      <c r="BG530" s="778"/>
      <c r="BH530" s="778"/>
      <c r="BI530" s="778"/>
      <c r="BJ530" s="778"/>
      <c r="BK530" s="778"/>
      <c r="BL530" s="778"/>
      <c r="BM530" s="778"/>
      <c r="BN530" s="778"/>
      <c r="BO530" s="778"/>
      <c r="BP530" s="778"/>
      <c r="BQ530" s="778"/>
      <c r="BR530" s="778"/>
      <c r="BS530" s="778"/>
      <c r="BT530" s="778"/>
      <c r="BU530" s="778"/>
      <c r="BV530" s="778"/>
      <c r="BW530" s="778"/>
      <c r="BX530" s="778"/>
      <c r="BY530" s="778"/>
      <c r="BZ530" s="778"/>
      <c r="CA530" s="778"/>
      <c r="CB530" s="778"/>
      <c r="CC530" s="778"/>
      <c r="CD530" s="778"/>
      <c r="CE530" s="778"/>
      <c r="CF530" s="778"/>
      <c r="CG530" s="778"/>
      <c r="CH530" s="778"/>
      <c r="CI530" s="778"/>
      <c r="CJ530" s="778"/>
      <c r="CK530" s="778"/>
      <c r="CL530" s="778"/>
      <c r="CM530" s="778"/>
      <c r="CN530" s="778"/>
      <c r="CO530" s="778"/>
      <c r="CP530" s="778"/>
      <c r="CQ530" s="778"/>
      <c r="CR530" s="778"/>
      <c r="CS530" s="778"/>
      <c r="CT530" s="778"/>
      <c r="CU530" s="778"/>
      <c r="CV530" s="778"/>
      <c r="CW530" s="778"/>
      <c r="CX530" s="778"/>
      <c r="CY530" s="778"/>
      <c r="CZ530" s="778"/>
      <c r="DA530" s="778"/>
      <c r="DB530" s="778"/>
      <c r="DC530" s="778"/>
      <c r="DD530" s="778"/>
      <c r="DE530" s="778"/>
      <c r="DF530" s="778"/>
      <c r="DG530" s="778"/>
      <c r="DH530" s="778"/>
      <c r="DI530" s="778"/>
      <c r="DJ530" s="778"/>
      <c r="DK530" s="778"/>
      <c r="DL530" s="778"/>
      <c r="DM530" s="778"/>
      <c r="DN530" s="778"/>
      <c r="DO530" s="778"/>
      <c r="DP530" s="778"/>
      <c r="DQ530" s="778"/>
      <c r="DR530" s="778"/>
      <c r="DS530" s="778"/>
      <c r="DT530" s="779"/>
      <c r="DU530" s="779"/>
      <c r="DV530" s="779"/>
      <c r="DW530" s="779"/>
      <c r="DX530" s="779"/>
      <c r="DY530" s="779"/>
      <c r="DZ530" s="779"/>
      <c r="EA530" s="779"/>
      <c r="EB530" s="779"/>
      <c r="EC530" s="779"/>
      <c r="ED530" s="779"/>
      <c r="EE530" s="779"/>
      <c r="EF530" s="779"/>
      <c r="EG530" s="779"/>
      <c r="EH530" s="779"/>
      <c r="EI530" s="779"/>
      <c r="EJ530" s="779"/>
      <c r="EK530" s="779"/>
      <c r="EL530" s="779"/>
      <c r="EM530" s="779"/>
      <c r="EN530" s="779"/>
      <c r="EO530" s="779"/>
      <c r="EP530" s="779"/>
      <c r="EQ530" s="779"/>
      <c r="ER530" s="779"/>
      <c r="ES530" s="779"/>
      <c r="ET530" s="779"/>
      <c r="EU530" s="779"/>
      <c r="EV530" s="779"/>
      <c r="EW530" s="779"/>
      <c r="EX530" s="779"/>
      <c r="EY530" s="779"/>
      <c r="EZ530" s="779"/>
      <c r="FA530" s="779"/>
      <c r="FB530" s="779"/>
      <c r="FC530" s="779"/>
    </row>
    <row r="531" spans="1:159" ht="22">
      <c r="A531" s="778"/>
      <c r="B531" s="778"/>
      <c r="C531" s="778"/>
      <c r="D531" s="778"/>
      <c r="E531" s="778"/>
      <c r="F531" s="778"/>
      <c r="G531" s="778"/>
      <c r="H531" s="778"/>
      <c r="I531" s="778"/>
      <c r="J531" s="778"/>
      <c r="K531" s="778"/>
      <c r="L531" s="778"/>
      <c r="M531" s="778"/>
      <c r="N531" s="778"/>
      <c r="O531" s="778"/>
      <c r="P531" s="778"/>
      <c r="Q531" s="778"/>
      <c r="R531" s="778"/>
      <c r="S531" s="778"/>
      <c r="T531" s="778"/>
      <c r="U531" s="778"/>
      <c r="V531" s="778"/>
      <c r="W531" s="778"/>
      <c r="X531" s="778"/>
      <c r="Y531" s="778"/>
      <c r="Z531" s="778"/>
      <c r="AA531" s="778"/>
      <c r="AB531" s="778"/>
      <c r="AC531" s="778"/>
      <c r="AD531" s="778"/>
      <c r="AE531" s="778"/>
      <c r="AF531" s="778"/>
      <c r="AG531" s="778"/>
      <c r="AH531" s="778"/>
      <c r="AI531" s="778"/>
      <c r="AJ531" s="778"/>
      <c r="AK531" s="778"/>
      <c r="AL531" s="778"/>
      <c r="AM531" s="778"/>
      <c r="AN531" s="778"/>
      <c r="AO531" s="778"/>
      <c r="AP531" s="778"/>
      <c r="AQ531" s="778"/>
      <c r="AR531" s="778"/>
      <c r="AS531" s="778"/>
      <c r="AT531" s="778"/>
      <c r="AU531" s="778"/>
      <c r="AV531" s="778"/>
      <c r="AW531" s="778"/>
      <c r="AX531" s="778"/>
      <c r="AY531" s="778"/>
      <c r="AZ531" s="778"/>
      <c r="BA531" s="778"/>
      <c r="BB531" s="778"/>
      <c r="BC531" s="778"/>
      <c r="BD531" s="778"/>
      <c r="BE531" s="778"/>
      <c r="BF531" s="778"/>
      <c r="BG531" s="778"/>
      <c r="BH531" s="778"/>
      <c r="BI531" s="778"/>
      <c r="BJ531" s="778"/>
      <c r="BK531" s="778"/>
      <c r="BL531" s="778"/>
      <c r="BM531" s="778"/>
      <c r="BN531" s="778"/>
      <c r="BO531" s="778"/>
      <c r="BP531" s="778"/>
      <c r="BQ531" s="778"/>
      <c r="BR531" s="778"/>
      <c r="BS531" s="778"/>
      <c r="BT531" s="778"/>
      <c r="BU531" s="778"/>
      <c r="BV531" s="778"/>
      <c r="BW531" s="778"/>
      <c r="BX531" s="778"/>
      <c r="BY531" s="778"/>
      <c r="BZ531" s="778"/>
      <c r="CA531" s="778"/>
      <c r="CB531" s="778"/>
      <c r="CC531" s="778"/>
      <c r="CD531" s="778"/>
      <c r="CE531" s="778"/>
      <c r="CF531" s="778"/>
      <c r="CG531" s="778"/>
      <c r="CH531" s="778"/>
      <c r="CI531" s="778"/>
      <c r="CJ531" s="778"/>
      <c r="CK531" s="778"/>
      <c r="CL531" s="778"/>
      <c r="CM531" s="778"/>
      <c r="CN531" s="778"/>
      <c r="CO531" s="778"/>
      <c r="CP531" s="778"/>
      <c r="CQ531" s="778"/>
      <c r="CR531" s="778"/>
      <c r="CS531" s="778"/>
      <c r="CT531" s="778"/>
      <c r="CU531" s="778"/>
      <c r="CV531" s="778"/>
      <c r="CW531" s="778"/>
      <c r="CX531" s="778"/>
      <c r="CY531" s="778"/>
      <c r="CZ531" s="778"/>
      <c r="DA531" s="778"/>
      <c r="DB531" s="778"/>
      <c r="DC531" s="778"/>
      <c r="DD531" s="778"/>
      <c r="DE531" s="778"/>
      <c r="DF531" s="778"/>
      <c r="DG531" s="778"/>
      <c r="DH531" s="778"/>
      <c r="DI531" s="778"/>
      <c r="DJ531" s="778"/>
      <c r="DK531" s="778"/>
      <c r="DL531" s="778"/>
      <c r="DM531" s="778"/>
      <c r="DN531" s="778"/>
      <c r="DO531" s="778"/>
      <c r="DP531" s="778"/>
      <c r="DQ531" s="778"/>
      <c r="DR531" s="778"/>
      <c r="DS531" s="778"/>
      <c r="DT531" s="779"/>
      <c r="DU531" s="779"/>
      <c r="DV531" s="779"/>
      <c r="DW531" s="779"/>
      <c r="DX531" s="779"/>
      <c r="DY531" s="779"/>
      <c r="DZ531" s="779"/>
      <c r="EA531" s="779"/>
      <c r="EB531" s="779"/>
      <c r="EC531" s="779"/>
      <c r="ED531" s="779"/>
      <c r="EE531" s="779"/>
      <c r="EF531" s="779"/>
      <c r="EG531" s="779"/>
      <c r="EH531" s="779"/>
      <c r="EI531" s="779"/>
      <c r="EJ531" s="779"/>
      <c r="EK531" s="779"/>
      <c r="EL531" s="779"/>
      <c r="EM531" s="779"/>
      <c r="EN531" s="779"/>
      <c r="EO531" s="779"/>
      <c r="EP531" s="779"/>
      <c r="EQ531" s="779"/>
      <c r="ER531" s="779"/>
      <c r="ES531" s="779"/>
      <c r="ET531" s="779"/>
      <c r="EU531" s="779"/>
      <c r="EV531" s="779"/>
      <c r="EW531" s="779"/>
      <c r="EX531" s="779"/>
      <c r="EY531" s="779"/>
      <c r="EZ531" s="779"/>
      <c r="FA531" s="779"/>
      <c r="FB531" s="779"/>
      <c r="FC531" s="779"/>
    </row>
    <row r="532" spans="1:159" ht="22">
      <c r="A532" s="778"/>
      <c r="B532" s="778"/>
      <c r="C532" s="778"/>
      <c r="D532" s="778"/>
      <c r="E532" s="778"/>
      <c r="F532" s="778"/>
      <c r="G532" s="778"/>
      <c r="H532" s="778"/>
      <c r="I532" s="778"/>
      <c r="J532" s="778"/>
      <c r="K532" s="778"/>
      <c r="L532" s="778"/>
      <c r="M532" s="778"/>
      <c r="N532" s="778"/>
      <c r="O532" s="778"/>
      <c r="P532" s="778"/>
      <c r="Q532" s="778"/>
      <c r="R532" s="778"/>
      <c r="S532" s="778"/>
      <c r="T532" s="778"/>
      <c r="U532" s="778"/>
      <c r="V532" s="778"/>
      <c r="W532" s="778"/>
      <c r="X532" s="778"/>
      <c r="Y532" s="778"/>
      <c r="Z532" s="778"/>
      <c r="AA532" s="778"/>
      <c r="AB532" s="778"/>
      <c r="AC532" s="778"/>
      <c r="AD532" s="778"/>
      <c r="AE532" s="778"/>
      <c r="AF532" s="778"/>
      <c r="AG532" s="778"/>
      <c r="AH532" s="778"/>
      <c r="AI532" s="778"/>
      <c r="AJ532" s="778"/>
      <c r="AK532" s="778"/>
      <c r="AL532" s="778"/>
      <c r="AM532" s="778"/>
      <c r="AN532" s="778"/>
      <c r="AO532" s="778"/>
      <c r="AP532" s="778"/>
      <c r="AQ532" s="778"/>
      <c r="AR532" s="778"/>
      <c r="AS532" s="778"/>
      <c r="AT532" s="778"/>
      <c r="AU532" s="778"/>
      <c r="AV532" s="778"/>
      <c r="AW532" s="778"/>
      <c r="AX532" s="778"/>
      <c r="AY532" s="778"/>
      <c r="AZ532" s="778"/>
      <c r="BA532" s="778"/>
      <c r="BB532" s="778"/>
      <c r="BC532" s="778"/>
      <c r="BD532" s="778"/>
      <c r="BE532" s="778"/>
      <c r="BF532" s="778"/>
      <c r="BG532" s="778"/>
      <c r="BH532" s="778"/>
      <c r="BI532" s="778"/>
      <c r="BJ532" s="778"/>
      <c r="BK532" s="778"/>
      <c r="BL532" s="778"/>
      <c r="BM532" s="778"/>
      <c r="BN532" s="778"/>
      <c r="BO532" s="778"/>
      <c r="BP532" s="778"/>
      <c r="BQ532" s="778"/>
      <c r="BR532" s="778"/>
      <c r="BS532" s="778"/>
      <c r="BT532" s="778"/>
      <c r="BU532" s="778"/>
      <c r="BV532" s="778"/>
      <c r="BW532" s="778"/>
      <c r="BX532" s="778"/>
      <c r="BY532" s="778"/>
      <c r="BZ532" s="778"/>
      <c r="CA532" s="778"/>
      <c r="CB532" s="778"/>
      <c r="CC532" s="778"/>
      <c r="CD532" s="778"/>
      <c r="CE532" s="778"/>
      <c r="CF532" s="778"/>
      <c r="CG532" s="778"/>
      <c r="CH532" s="778"/>
      <c r="CI532" s="778"/>
      <c r="CJ532" s="778"/>
      <c r="CK532" s="778"/>
      <c r="CL532" s="778"/>
      <c r="CM532" s="778"/>
      <c r="CN532" s="778"/>
      <c r="CO532" s="778"/>
      <c r="CP532" s="778"/>
      <c r="CQ532" s="778"/>
      <c r="CR532" s="778"/>
      <c r="CS532" s="778"/>
      <c r="CT532" s="778"/>
      <c r="CU532" s="778"/>
      <c r="CV532" s="778"/>
      <c r="CW532" s="778"/>
      <c r="CX532" s="778"/>
      <c r="CY532" s="778"/>
      <c r="CZ532" s="778"/>
      <c r="DA532" s="778"/>
      <c r="DB532" s="778"/>
      <c r="DC532" s="778"/>
      <c r="DD532" s="778"/>
      <c r="DE532" s="778"/>
      <c r="DF532" s="778"/>
      <c r="DG532" s="778"/>
      <c r="DH532" s="778"/>
      <c r="DI532" s="778"/>
      <c r="DJ532" s="778"/>
      <c r="DK532" s="778"/>
      <c r="DL532" s="778"/>
      <c r="DM532" s="778"/>
      <c r="DN532" s="778"/>
      <c r="DO532" s="778"/>
      <c r="DP532" s="778"/>
      <c r="DQ532" s="778"/>
      <c r="DR532" s="778"/>
      <c r="DS532" s="778"/>
      <c r="DT532" s="779"/>
      <c r="DU532" s="779"/>
      <c r="DV532" s="779"/>
      <c r="DW532" s="779"/>
      <c r="DX532" s="779"/>
      <c r="DY532" s="779"/>
      <c r="DZ532" s="779"/>
      <c r="EA532" s="779"/>
      <c r="EB532" s="779"/>
      <c r="EC532" s="779"/>
      <c r="ED532" s="779"/>
      <c r="EE532" s="779"/>
      <c r="EF532" s="779"/>
      <c r="EG532" s="779"/>
      <c r="EH532" s="779"/>
      <c r="EI532" s="779"/>
      <c r="EJ532" s="779"/>
      <c r="EK532" s="779"/>
      <c r="EL532" s="779"/>
      <c r="EM532" s="779"/>
      <c r="EN532" s="779"/>
      <c r="EO532" s="779"/>
      <c r="EP532" s="779"/>
      <c r="EQ532" s="779"/>
      <c r="ER532" s="779"/>
      <c r="ES532" s="779"/>
      <c r="ET532" s="779"/>
      <c r="EU532" s="779"/>
      <c r="EV532" s="779"/>
      <c r="EW532" s="779"/>
      <c r="EX532" s="779"/>
      <c r="EY532" s="779"/>
      <c r="EZ532" s="779"/>
      <c r="FA532" s="779"/>
      <c r="FB532" s="779"/>
      <c r="FC532" s="779"/>
    </row>
    <row r="533" spans="1:159" ht="22">
      <c r="A533" s="778"/>
      <c r="B533" s="778"/>
      <c r="C533" s="778"/>
      <c r="D533" s="778"/>
      <c r="E533" s="778"/>
      <c r="F533" s="778"/>
      <c r="G533" s="778"/>
      <c r="H533" s="778"/>
      <c r="I533" s="778"/>
      <c r="J533" s="778"/>
      <c r="K533" s="778"/>
      <c r="L533" s="778"/>
      <c r="M533" s="778"/>
      <c r="N533" s="778"/>
      <c r="O533" s="778"/>
      <c r="P533" s="778"/>
      <c r="Q533" s="778"/>
      <c r="R533" s="778"/>
      <c r="S533" s="778"/>
      <c r="T533" s="778"/>
      <c r="U533" s="778"/>
      <c r="V533" s="778"/>
      <c r="W533" s="778"/>
      <c r="X533" s="778"/>
      <c r="Y533" s="778"/>
      <c r="Z533" s="778"/>
      <c r="AA533" s="778"/>
      <c r="AB533" s="778"/>
      <c r="AC533" s="778"/>
      <c r="AD533" s="778"/>
      <c r="AE533" s="778"/>
      <c r="AF533" s="778"/>
      <c r="AG533" s="778"/>
      <c r="AH533" s="778"/>
      <c r="AI533" s="778"/>
      <c r="AJ533" s="778"/>
      <c r="AK533" s="778"/>
      <c r="AL533" s="778"/>
      <c r="AM533" s="778"/>
      <c r="AN533" s="778"/>
      <c r="AO533" s="778"/>
      <c r="AP533" s="778"/>
      <c r="AQ533" s="778"/>
      <c r="AR533" s="778"/>
      <c r="AS533" s="778"/>
      <c r="AT533" s="778"/>
      <c r="AU533" s="778"/>
      <c r="AV533" s="778"/>
      <c r="AW533" s="778"/>
      <c r="AX533" s="778"/>
      <c r="AY533" s="778"/>
      <c r="AZ533" s="778"/>
      <c r="BA533" s="778"/>
      <c r="BB533" s="778"/>
      <c r="BC533" s="778"/>
      <c r="BD533" s="778"/>
      <c r="BE533" s="778"/>
      <c r="BF533" s="778"/>
      <c r="BG533" s="778"/>
      <c r="BH533" s="778"/>
      <c r="BI533" s="778"/>
      <c r="BJ533" s="778"/>
      <c r="BK533" s="778"/>
      <c r="BL533" s="778"/>
      <c r="BM533" s="778"/>
      <c r="BN533" s="778"/>
      <c r="BO533" s="778"/>
      <c r="BP533" s="778"/>
      <c r="BQ533" s="778"/>
      <c r="BR533" s="778"/>
      <c r="BS533" s="778"/>
      <c r="BT533" s="778"/>
      <c r="BU533" s="778"/>
      <c r="BV533" s="778"/>
      <c r="BW533" s="778"/>
      <c r="BX533" s="778"/>
      <c r="BY533" s="778"/>
      <c r="BZ533" s="778"/>
      <c r="CA533" s="778"/>
      <c r="CB533" s="778"/>
      <c r="CC533" s="778"/>
      <c r="CD533" s="778"/>
      <c r="CE533" s="778"/>
      <c r="CF533" s="778"/>
      <c r="CG533" s="778"/>
      <c r="CH533" s="778"/>
      <c r="CI533" s="778"/>
      <c r="CJ533" s="778"/>
      <c r="CK533" s="778"/>
      <c r="CL533" s="778"/>
      <c r="CM533" s="778"/>
      <c r="CN533" s="778"/>
      <c r="CO533" s="778"/>
      <c r="CP533" s="778"/>
      <c r="CQ533" s="778"/>
      <c r="CR533" s="778"/>
      <c r="CS533" s="778"/>
      <c r="CT533" s="778"/>
      <c r="CU533" s="778"/>
      <c r="CV533" s="778"/>
      <c r="CW533" s="778"/>
      <c r="CX533" s="778"/>
      <c r="CY533" s="778"/>
      <c r="CZ533" s="778"/>
      <c r="DA533" s="778"/>
      <c r="DB533" s="778"/>
      <c r="DC533" s="778"/>
      <c r="DD533" s="778"/>
      <c r="DE533" s="778"/>
      <c r="DF533" s="778"/>
      <c r="DG533" s="778"/>
      <c r="DH533" s="778"/>
      <c r="DI533" s="778"/>
      <c r="DJ533" s="778"/>
      <c r="DK533" s="778"/>
      <c r="DL533" s="778"/>
      <c r="DM533" s="778"/>
      <c r="DN533" s="778"/>
      <c r="DO533" s="778"/>
      <c r="DP533" s="778"/>
      <c r="DQ533" s="778"/>
      <c r="DR533" s="778"/>
      <c r="DS533" s="778"/>
      <c r="DT533" s="779"/>
      <c r="DU533" s="779"/>
      <c r="DV533" s="779"/>
      <c r="DW533" s="779"/>
      <c r="DX533" s="779"/>
      <c r="DY533" s="779"/>
      <c r="DZ533" s="779"/>
      <c r="EA533" s="779"/>
      <c r="EB533" s="779"/>
      <c r="EC533" s="779"/>
      <c r="ED533" s="779"/>
      <c r="EE533" s="779"/>
      <c r="EF533" s="779"/>
      <c r="EG533" s="779"/>
      <c r="EH533" s="779"/>
      <c r="EI533" s="779"/>
      <c r="EJ533" s="779"/>
      <c r="EK533" s="779"/>
      <c r="EL533" s="779"/>
      <c r="EM533" s="779"/>
      <c r="EN533" s="779"/>
      <c r="EO533" s="779"/>
      <c r="EP533" s="779"/>
      <c r="EQ533" s="779"/>
      <c r="ER533" s="779"/>
      <c r="ES533" s="779"/>
      <c r="ET533" s="779"/>
      <c r="EU533" s="779"/>
      <c r="EV533" s="779"/>
      <c r="EW533" s="779"/>
      <c r="EX533" s="779"/>
      <c r="EY533" s="779"/>
      <c r="EZ533" s="779"/>
      <c r="FA533" s="779"/>
      <c r="FB533" s="779"/>
      <c r="FC533" s="779"/>
    </row>
    <row r="534" spans="1:159" ht="22">
      <c r="A534" s="778"/>
      <c r="B534" s="778"/>
      <c r="C534" s="778"/>
      <c r="D534" s="778"/>
      <c r="E534" s="778"/>
      <c r="F534" s="778"/>
      <c r="G534" s="778"/>
      <c r="H534" s="778"/>
      <c r="I534" s="778"/>
      <c r="J534" s="778"/>
      <c r="K534" s="778"/>
      <c r="L534" s="778"/>
      <c r="M534" s="778"/>
      <c r="N534" s="778"/>
      <c r="O534" s="778"/>
      <c r="P534" s="778"/>
      <c r="Q534" s="778"/>
      <c r="R534" s="778"/>
      <c r="S534" s="778"/>
      <c r="T534" s="778"/>
      <c r="U534" s="778"/>
      <c r="V534" s="778"/>
      <c r="W534" s="778"/>
      <c r="X534" s="778"/>
      <c r="Y534" s="778"/>
      <c r="Z534" s="778"/>
      <c r="AA534" s="778"/>
      <c r="AB534" s="778"/>
      <c r="AC534" s="778"/>
      <c r="AD534" s="778"/>
      <c r="AE534" s="778"/>
      <c r="AF534" s="778"/>
      <c r="AG534" s="778"/>
      <c r="AH534" s="778"/>
      <c r="AI534" s="778"/>
      <c r="AJ534" s="778"/>
      <c r="AK534" s="778"/>
      <c r="AL534" s="778"/>
      <c r="AM534" s="778"/>
      <c r="AN534" s="778"/>
      <c r="AO534" s="778"/>
      <c r="AP534" s="778"/>
      <c r="AQ534" s="778"/>
      <c r="AR534" s="778"/>
      <c r="AS534" s="778"/>
      <c r="AT534" s="778"/>
      <c r="AU534" s="778"/>
      <c r="AV534" s="778"/>
      <c r="AW534" s="778"/>
      <c r="AX534" s="778"/>
      <c r="AY534" s="778"/>
      <c r="AZ534" s="778"/>
      <c r="BA534" s="778"/>
      <c r="BB534" s="778"/>
      <c r="BC534" s="778"/>
      <c r="BD534" s="778"/>
      <c r="BE534" s="778"/>
      <c r="BF534" s="778"/>
      <c r="BG534" s="778"/>
      <c r="BH534" s="778"/>
      <c r="BI534" s="778"/>
      <c r="BJ534" s="778"/>
      <c r="BK534" s="778"/>
      <c r="BL534" s="778"/>
      <c r="BM534" s="778"/>
      <c r="BN534" s="778"/>
      <c r="BO534" s="778"/>
      <c r="BP534" s="778"/>
      <c r="BQ534" s="778"/>
      <c r="BR534" s="778"/>
      <c r="BS534" s="778"/>
      <c r="BT534" s="778"/>
      <c r="BU534" s="778"/>
      <c r="BV534" s="778"/>
      <c r="BW534" s="778"/>
      <c r="BX534" s="778"/>
      <c r="BY534" s="778"/>
      <c r="BZ534" s="778"/>
      <c r="CA534" s="778"/>
      <c r="CB534" s="778"/>
      <c r="CC534" s="778"/>
      <c r="CD534" s="778"/>
      <c r="CE534" s="778"/>
      <c r="CF534" s="778"/>
      <c r="CG534" s="778"/>
      <c r="CH534" s="778"/>
      <c r="CI534" s="778"/>
      <c r="CJ534" s="778"/>
      <c r="CK534" s="778"/>
      <c r="CL534" s="778"/>
      <c r="CM534" s="778"/>
      <c r="CN534" s="778"/>
      <c r="CO534" s="778"/>
      <c r="CP534" s="778"/>
      <c r="CQ534" s="778"/>
      <c r="CR534" s="778"/>
      <c r="CS534" s="778"/>
      <c r="CT534" s="778"/>
      <c r="CU534" s="778"/>
      <c r="CV534" s="778"/>
      <c r="CW534" s="778"/>
      <c r="CX534" s="778"/>
      <c r="CY534" s="778"/>
      <c r="CZ534" s="778"/>
      <c r="DA534" s="778"/>
      <c r="DB534" s="778"/>
      <c r="DC534" s="778"/>
      <c r="DD534" s="778"/>
      <c r="DE534" s="778"/>
      <c r="DF534" s="778"/>
      <c r="DG534" s="778"/>
      <c r="DH534" s="778"/>
      <c r="DI534" s="778"/>
      <c r="DJ534" s="778"/>
      <c r="DK534" s="778"/>
      <c r="DL534" s="778"/>
      <c r="DM534" s="778"/>
      <c r="DN534" s="778"/>
      <c r="DO534" s="778"/>
      <c r="DP534" s="778"/>
      <c r="DQ534" s="778"/>
      <c r="DR534" s="778"/>
      <c r="DS534" s="778"/>
      <c r="DT534" s="779"/>
      <c r="DU534" s="779"/>
      <c r="DV534" s="779"/>
      <c r="DW534" s="779"/>
      <c r="DX534" s="779"/>
      <c r="DY534" s="779"/>
      <c r="DZ534" s="779"/>
      <c r="EA534" s="779"/>
      <c r="EB534" s="779"/>
      <c r="EC534" s="779"/>
      <c r="ED534" s="779"/>
      <c r="EE534" s="779"/>
      <c r="EF534" s="779"/>
      <c r="EG534" s="779"/>
      <c r="EH534" s="779"/>
      <c r="EI534" s="779"/>
      <c r="EJ534" s="779"/>
      <c r="EK534" s="779"/>
      <c r="EL534" s="779"/>
      <c r="EM534" s="779"/>
      <c r="EN534" s="779"/>
      <c r="EO534" s="779"/>
      <c r="EP534" s="779"/>
      <c r="EQ534" s="779"/>
      <c r="ER534" s="779"/>
      <c r="ES534" s="779"/>
      <c r="ET534" s="779"/>
      <c r="EU534" s="779"/>
      <c r="EV534" s="779"/>
      <c r="EW534" s="779"/>
      <c r="EX534" s="779"/>
      <c r="EY534" s="779"/>
      <c r="EZ534" s="779"/>
      <c r="FA534" s="779"/>
      <c r="FB534" s="779"/>
      <c r="FC534" s="779"/>
    </row>
    <row r="535" spans="1:159" ht="22">
      <c r="A535" s="778"/>
      <c r="B535" s="778"/>
      <c r="C535" s="778"/>
      <c r="D535" s="778"/>
      <c r="E535" s="778"/>
      <c r="F535" s="778"/>
      <c r="G535" s="778"/>
      <c r="H535" s="778"/>
      <c r="I535" s="778"/>
      <c r="J535" s="778"/>
      <c r="K535" s="778"/>
      <c r="L535" s="778"/>
      <c r="M535" s="778"/>
      <c r="N535" s="778"/>
      <c r="O535" s="778"/>
      <c r="P535" s="778"/>
      <c r="Q535" s="778"/>
      <c r="R535" s="778"/>
      <c r="S535" s="778"/>
      <c r="T535" s="778"/>
      <c r="U535" s="778"/>
      <c r="V535" s="778"/>
      <c r="W535" s="778"/>
      <c r="X535" s="778"/>
      <c r="Y535" s="778"/>
      <c r="Z535" s="778"/>
      <c r="AA535" s="778"/>
      <c r="AB535" s="778"/>
      <c r="AC535" s="778"/>
      <c r="AD535" s="778"/>
      <c r="AE535" s="778"/>
      <c r="AF535" s="778"/>
      <c r="AG535" s="778"/>
      <c r="AH535" s="778"/>
      <c r="AI535" s="778"/>
      <c r="AJ535" s="778"/>
      <c r="AK535" s="778"/>
      <c r="AL535" s="778"/>
      <c r="AM535" s="778"/>
      <c r="AN535" s="778"/>
      <c r="AO535" s="778"/>
      <c r="AP535" s="778"/>
      <c r="AQ535" s="778"/>
      <c r="AR535" s="778"/>
      <c r="AS535" s="778"/>
      <c r="AT535" s="778"/>
      <c r="AU535" s="778"/>
      <c r="AV535" s="778"/>
      <c r="AW535" s="778"/>
      <c r="AX535" s="778"/>
      <c r="AY535" s="778"/>
      <c r="AZ535" s="778"/>
      <c r="BA535" s="778"/>
      <c r="BB535" s="778"/>
      <c r="BC535" s="778"/>
      <c r="BD535" s="778"/>
      <c r="BE535" s="778"/>
      <c r="BF535" s="778"/>
      <c r="BG535" s="778"/>
      <c r="BH535" s="778"/>
      <c r="BI535" s="778"/>
      <c r="BJ535" s="778"/>
      <c r="BK535" s="778"/>
      <c r="BL535" s="778"/>
      <c r="BM535" s="778"/>
      <c r="BN535" s="778"/>
      <c r="BO535" s="778"/>
      <c r="BP535" s="778"/>
      <c r="BQ535" s="778"/>
      <c r="BR535" s="778"/>
      <c r="BS535" s="778"/>
      <c r="BT535" s="778"/>
      <c r="BU535" s="778"/>
      <c r="BV535" s="778"/>
      <c r="BW535" s="778"/>
      <c r="BX535" s="778"/>
      <c r="BY535" s="778"/>
      <c r="BZ535" s="778"/>
      <c r="CA535" s="778"/>
      <c r="CB535" s="778"/>
      <c r="CC535" s="778"/>
      <c r="CD535" s="778"/>
      <c r="CE535" s="778"/>
      <c r="CF535" s="778"/>
      <c r="CG535" s="778"/>
      <c r="CH535" s="778"/>
      <c r="CI535" s="778"/>
      <c r="CJ535" s="778"/>
      <c r="CK535" s="778"/>
      <c r="CL535" s="778"/>
      <c r="CM535" s="778"/>
      <c r="CN535" s="778"/>
      <c r="CO535" s="778"/>
      <c r="CP535" s="778"/>
      <c r="CQ535" s="778"/>
      <c r="CR535" s="778"/>
      <c r="CS535" s="778"/>
      <c r="CT535" s="778"/>
      <c r="CU535" s="778"/>
      <c r="CV535" s="778"/>
      <c r="CW535" s="778"/>
      <c r="CX535" s="778"/>
      <c r="CY535" s="778"/>
      <c r="CZ535" s="778"/>
      <c r="DA535" s="778"/>
      <c r="DB535" s="778"/>
      <c r="DC535" s="778"/>
      <c r="DD535" s="778"/>
      <c r="DE535" s="778"/>
      <c r="DF535" s="778"/>
      <c r="DG535" s="778"/>
      <c r="DH535" s="778"/>
      <c r="DI535" s="778"/>
      <c r="DJ535" s="778"/>
      <c r="DK535" s="778"/>
      <c r="DL535" s="778"/>
      <c r="DM535" s="778"/>
      <c r="DN535" s="778"/>
      <c r="DO535" s="778"/>
      <c r="DP535" s="778"/>
      <c r="DQ535" s="778"/>
      <c r="DR535" s="778"/>
      <c r="DS535" s="778"/>
      <c r="DT535" s="779"/>
      <c r="DU535" s="779"/>
      <c r="DV535" s="779"/>
      <c r="DW535" s="779"/>
      <c r="DX535" s="779"/>
      <c r="DY535" s="779"/>
      <c r="DZ535" s="779"/>
      <c r="EA535" s="779"/>
      <c r="EB535" s="779"/>
      <c r="EC535" s="779"/>
      <c r="ED535" s="779"/>
      <c r="EE535" s="779"/>
      <c r="EF535" s="779"/>
      <c r="EG535" s="779"/>
      <c r="EH535" s="779"/>
      <c r="EI535" s="779"/>
      <c r="EJ535" s="779"/>
      <c r="EK535" s="779"/>
      <c r="EL535" s="779"/>
      <c r="EM535" s="779"/>
      <c r="EN535" s="779"/>
      <c r="EO535" s="779"/>
      <c r="EP535" s="779"/>
      <c r="EQ535" s="779"/>
      <c r="ER535" s="779"/>
      <c r="ES535" s="779"/>
      <c r="ET535" s="779"/>
      <c r="EU535" s="779"/>
      <c r="EV535" s="779"/>
      <c r="EW535" s="779"/>
      <c r="EX535" s="779"/>
      <c r="EY535" s="779"/>
      <c r="EZ535" s="779"/>
      <c r="FA535" s="779"/>
      <c r="FB535" s="779"/>
      <c r="FC535" s="779"/>
    </row>
    <row r="536" spans="1:159" ht="22">
      <c r="A536" s="778"/>
      <c r="B536" s="778"/>
      <c r="C536" s="778"/>
      <c r="D536" s="778"/>
      <c r="E536" s="778"/>
      <c r="F536" s="778"/>
      <c r="G536" s="778"/>
      <c r="H536" s="778"/>
      <c r="I536" s="778"/>
      <c r="J536" s="778"/>
      <c r="K536" s="778"/>
      <c r="L536" s="778"/>
      <c r="M536" s="778"/>
      <c r="N536" s="778"/>
      <c r="O536" s="778"/>
      <c r="P536" s="778"/>
      <c r="Q536" s="778"/>
      <c r="R536" s="778"/>
      <c r="S536" s="778"/>
      <c r="T536" s="778"/>
      <c r="U536" s="778"/>
      <c r="V536" s="778"/>
      <c r="W536" s="778"/>
      <c r="X536" s="778"/>
      <c r="Y536" s="778"/>
      <c r="Z536" s="778"/>
      <c r="AA536" s="778"/>
      <c r="AB536" s="778"/>
      <c r="AC536" s="778"/>
      <c r="AD536" s="778"/>
      <c r="AE536" s="778"/>
      <c r="AF536" s="778"/>
      <c r="AG536" s="778"/>
      <c r="AH536" s="778"/>
      <c r="AI536" s="778"/>
      <c r="AJ536" s="778"/>
      <c r="AK536" s="778"/>
      <c r="AL536" s="778"/>
      <c r="AM536" s="778"/>
      <c r="AN536" s="778"/>
      <c r="AO536" s="778"/>
      <c r="AP536" s="778"/>
      <c r="AQ536" s="778"/>
      <c r="AR536" s="778"/>
      <c r="AS536" s="778"/>
      <c r="AT536" s="778"/>
      <c r="AU536" s="778"/>
      <c r="AV536" s="778"/>
      <c r="AW536" s="778"/>
      <c r="AX536" s="778"/>
      <c r="AY536" s="778"/>
      <c r="AZ536" s="778"/>
      <c r="BA536" s="778"/>
      <c r="BB536" s="778"/>
      <c r="BC536" s="778"/>
      <c r="BD536" s="778"/>
      <c r="BE536" s="778"/>
      <c r="BF536" s="778"/>
      <c r="BG536" s="778"/>
      <c r="BH536" s="778"/>
      <c r="BI536" s="778"/>
      <c r="BJ536" s="778"/>
      <c r="BK536" s="778"/>
      <c r="BL536" s="778"/>
      <c r="BM536" s="778"/>
      <c r="BN536" s="778"/>
      <c r="BO536" s="778"/>
      <c r="BP536" s="778"/>
      <c r="BQ536" s="778"/>
      <c r="BR536" s="778"/>
      <c r="BS536" s="778"/>
      <c r="BT536" s="778"/>
      <c r="BU536" s="778"/>
      <c r="BV536" s="778"/>
      <c r="BW536" s="778"/>
      <c r="BX536" s="778"/>
      <c r="BY536" s="778"/>
      <c r="BZ536" s="778"/>
      <c r="CA536" s="778"/>
      <c r="CB536" s="778"/>
      <c r="CC536" s="778"/>
      <c r="CD536" s="778"/>
      <c r="CE536" s="778"/>
      <c r="CF536" s="778"/>
      <c r="CG536" s="778"/>
      <c r="CH536" s="778"/>
      <c r="CI536" s="778"/>
      <c r="CJ536" s="778"/>
      <c r="CK536" s="778"/>
      <c r="CL536" s="778"/>
      <c r="CM536" s="778"/>
      <c r="CN536" s="778"/>
      <c r="CO536" s="778"/>
      <c r="CP536" s="778"/>
      <c r="CQ536" s="778"/>
      <c r="CR536" s="778"/>
      <c r="CS536" s="778"/>
      <c r="CT536" s="778"/>
      <c r="CU536" s="778"/>
      <c r="CV536" s="778"/>
      <c r="CW536" s="778"/>
      <c r="CX536" s="778"/>
      <c r="CY536" s="778"/>
      <c r="CZ536" s="778"/>
      <c r="DA536" s="778"/>
      <c r="DB536" s="778"/>
      <c r="DC536" s="778"/>
      <c r="DD536" s="778"/>
      <c r="DE536" s="778"/>
      <c r="DF536" s="778"/>
      <c r="DG536" s="778"/>
      <c r="DH536" s="778"/>
      <c r="DI536" s="778"/>
      <c r="DJ536" s="778"/>
      <c r="DK536" s="778"/>
      <c r="DL536" s="778"/>
      <c r="DM536" s="778"/>
      <c r="DN536" s="778"/>
      <c r="DO536" s="778"/>
      <c r="DP536" s="778"/>
      <c r="DQ536" s="778"/>
      <c r="DR536" s="778"/>
      <c r="DS536" s="778"/>
      <c r="DT536" s="779"/>
      <c r="DU536" s="779"/>
      <c r="DV536" s="779"/>
      <c r="DW536" s="779"/>
      <c r="DX536" s="779"/>
      <c r="DY536" s="779"/>
      <c r="DZ536" s="779"/>
      <c r="EA536" s="779"/>
      <c r="EB536" s="779"/>
      <c r="EC536" s="779"/>
      <c r="ED536" s="779"/>
      <c r="EE536" s="779"/>
      <c r="EF536" s="779"/>
      <c r="EG536" s="779"/>
      <c r="EH536" s="779"/>
      <c r="EI536" s="779"/>
      <c r="EJ536" s="779"/>
      <c r="EK536" s="779"/>
      <c r="EL536" s="779"/>
      <c r="EM536" s="779"/>
      <c r="EN536" s="779"/>
      <c r="EO536" s="779"/>
      <c r="EP536" s="779"/>
      <c r="EQ536" s="779"/>
      <c r="ER536" s="779"/>
      <c r="ES536" s="779"/>
      <c r="ET536" s="779"/>
      <c r="EU536" s="779"/>
      <c r="EV536" s="779"/>
      <c r="EW536" s="779"/>
      <c r="EX536" s="779"/>
      <c r="EY536" s="779"/>
      <c r="EZ536" s="779"/>
      <c r="FA536" s="779"/>
      <c r="FB536" s="779"/>
      <c r="FC536" s="779"/>
    </row>
    <row r="537" spans="1:159" ht="22">
      <c r="A537" s="778"/>
      <c r="B537" s="778"/>
      <c r="C537" s="778"/>
      <c r="D537" s="778"/>
      <c r="E537" s="778"/>
      <c r="F537" s="778"/>
      <c r="G537" s="778"/>
      <c r="H537" s="778"/>
      <c r="I537" s="778"/>
      <c r="J537" s="778"/>
      <c r="K537" s="778"/>
      <c r="L537" s="778"/>
      <c r="M537" s="778"/>
      <c r="N537" s="778"/>
      <c r="O537" s="778"/>
      <c r="P537" s="778"/>
      <c r="Q537" s="778"/>
      <c r="R537" s="778"/>
      <c r="S537" s="778"/>
      <c r="T537" s="778"/>
      <c r="U537" s="778"/>
      <c r="V537" s="778"/>
      <c r="W537" s="778"/>
      <c r="X537" s="778"/>
      <c r="Y537" s="778"/>
      <c r="Z537" s="778"/>
      <c r="AA537" s="778"/>
      <c r="AB537" s="778"/>
      <c r="AC537" s="778"/>
      <c r="AD537" s="778"/>
      <c r="AE537" s="778"/>
      <c r="AF537" s="778"/>
      <c r="AG537" s="778"/>
      <c r="AH537" s="778"/>
      <c r="AI537" s="778"/>
      <c r="AJ537" s="778"/>
      <c r="AK537" s="778"/>
      <c r="AL537" s="778"/>
      <c r="AM537" s="778"/>
      <c r="AN537" s="778"/>
      <c r="AO537" s="778"/>
      <c r="AP537" s="778"/>
      <c r="AQ537" s="778"/>
      <c r="AR537" s="778"/>
      <c r="AS537" s="778"/>
      <c r="AT537" s="778"/>
      <c r="AU537" s="778"/>
      <c r="AV537" s="778"/>
      <c r="AW537" s="778"/>
      <c r="AX537" s="778"/>
      <c r="AY537" s="778"/>
      <c r="AZ537" s="778"/>
      <c r="BA537" s="778"/>
      <c r="BB537" s="778"/>
      <c r="BC537" s="778"/>
      <c r="BD537" s="778"/>
      <c r="BE537" s="778"/>
      <c r="BF537" s="778"/>
      <c r="BG537" s="778"/>
      <c r="BH537" s="778"/>
      <c r="BI537" s="778"/>
      <c r="BJ537" s="778"/>
      <c r="BK537" s="778"/>
      <c r="BL537" s="778"/>
      <c r="BM537" s="778"/>
      <c r="BN537" s="778"/>
      <c r="BO537" s="778"/>
      <c r="BP537" s="778"/>
      <c r="BQ537" s="778"/>
      <c r="BR537" s="778"/>
      <c r="BS537" s="778"/>
      <c r="BT537" s="778"/>
      <c r="BU537" s="778"/>
      <c r="BV537" s="778"/>
      <c r="BW537" s="778"/>
      <c r="BX537" s="778"/>
      <c r="BY537" s="778"/>
      <c r="BZ537" s="778"/>
      <c r="CA537" s="778"/>
      <c r="CB537" s="778"/>
      <c r="CC537" s="778"/>
      <c r="CD537" s="778"/>
      <c r="CE537" s="778"/>
      <c r="CF537" s="778"/>
      <c r="CG537" s="778"/>
      <c r="CH537" s="778"/>
      <c r="CI537" s="778"/>
      <c r="CJ537" s="778"/>
      <c r="CK537" s="778"/>
      <c r="CL537" s="778"/>
      <c r="CM537" s="778"/>
      <c r="CN537" s="778"/>
      <c r="CO537" s="778"/>
      <c r="CP537" s="778"/>
      <c r="CQ537" s="778"/>
      <c r="CR537" s="778"/>
      <c r="CS537" s="778"/>
      <c r="CT537" s="778"/>
      <c r="CU537" s="778"/>
      <c r="CV537" s="778"/>
      <c r="CW537" s="778"/>
      <c r="CX537" s="778"/>
      <c r="CY537" s="778"/>
      <c r="CZ537" s="778"/>
      <c r="DA537" s="778"/>
      <c r="DB537" s="778"/>
      <c r="DC537" s="778"/>
      <c r="DD537" s="778"/>
      <c r="DE537" s="778"/>
      <c r="DF537" s="778"/>
      <c r="DG537" s="778"/>
      <c r="DH537" s="778"/>
      <c r="DI537" s="778"/>
      <c r="DJ537" s="778"/>
      <c r="DK537" s="778"/>
      <c r="DL537" s="778"/>
      <c r="DM537" s="778"/>
      <c r="DN537" s="778"/>
      <c r="DO537" s="778"/>
      <c r="DP537" s="778"/>
      <c r="DQ537" s="778"/>
      <c r="DR537" s="778"/>
      <c r="DS537" s="778"/>
      <c r="DT537" s="779"/>
      <c r="DU537" s="779"/>
      <c r="DV537" s="779"/>
      <c r="DW537" s="779"/>
      <c r="DX537" s="779"/>
      <c r="DY537" s="779"/>
      <c r="DZ537" s="779"/>
      <c r="EA537" s="779"/>
      <c r="EB537" s="779"/>
      <c r="EC537" s="779"/>
      <c r="ED537" s="779"/>
      <c r="EE537" s="779"/>
      <c r="EF537" s="779"/>
      <c r="EG537" s="779"/>
      <c r="EH537" s="779"/>
      <c r="EI537" s="779"/>
      <c r="EJ537" s="779"/>
      <c r="EK537" s="779"/>
      <c r="EL537" s="779"/>
      <c r="EM537" s="779"/>
      <c r="EN537" s="779"/>
      <c r="EO537" s="779"/>
      <c r="EP537" s="779"/>
      <c r="EQ537" s="779"/>
      <c r="ER537" s="779"/>
      <c r="ES537" s="779"/>
      <c r="ET537" s="779"/>
      <c r="EU537" s="779"/>
      <c r="EV537" s="779"/>
      <c r="EW537" s="779"/>
      <c r="EX537" s="779"/>
      <c r="EY537" s="779"/>
      <c r="EZ537" s="779"/>
      <c r="FA537" s="779"/>
      <c r="FB537" s="779"/>
      <c r="FC537" s="779"/>
    </row>
    <row r="538" spans="1:159" ht="22">
      <c r="A538" s="778"/>
      <c r="B538" s="778"/>
      <c r="C538" s="778"/>
      <c r="D538" s="778"/>
      <c r="E538" s="778"/>
      <c r="F538" s="778"/>
      <c r="G538" s="778"/>
      <c r="H538" s="778"/>
      <c r="I538" s="778"/>
      <c r="J538" s="778"/>
      <c r="K538" s="778"/>
      <c r="L538" s="778"/>
      <c r="M538" s="778"/>
      <c r="N538" s="778"/>
      <c r="O538" s="778"/>
      <c r="P538" s="778"/>
      <c r="Q538" s="778"/>
      <c r="R538" s="778"/>
      <c r="S538" s="778"/>
      <c r="T538" s="778"/>
      <c r="U538" s="778"/>
      <c r="V538" s="778"/>
      <c r="W538" s="778"/>
      <c r="X538" s="778"/>
      <c r="Y538" s="778"/>
      <c r="Z538" s="778"/>
      <c r="AA538" s="778"/>
      <c r="AB538" s="778"/>
      <c r="AC538" s="778"/>
      <c r="AD538" s="778"/>
      <c r="AE538" s="778"/>
      <c r="AF538" s="778"/>
      <c r="AG538" s="778"/>
      <c r="AH538" s="778"/>
      <c r="AI538" s="778"/>
      <c r="AJ538" s="778"/>
      <c r="AK538" s="778"/>
      <c r="AL538" s="778"/>
      <c r="AM538" s="778"/>
      <c r="AN538" s="778"/>
      <c r="AO538" s="778"/>
      <c r="AP538" s="778"/>
      <c r="AQ538" s="778"/>
      <c r="AR538" s="778"/>
      <c r="AS538" s="778"/>
      <c r="AT538" s="778"/>
      <c r="AU538" s="778"/>
      <c r="AV538" s="778"/>
      <c r="AW538" s="778"/>
      <c r="AX538" s="778"/>
      <c r="AY538" s="778"/>
      <c r="AZ538" s="778"/>
      <c r="BA538" s="778"/>
      <c r="BB538" s="778"/>
      <c r="BC538" s="778"/>
      <c r="BD538" s="778"/>
      <c r="BE538" s="778"/>
      <c r="BF538" s="778"/>
      <c r="BG538" s="778"/>
      <c r="BH538" s="778"/>
      <c r="BI538" s="778"/>
      <c r="BJ538" s="778"/>
      <c r="BK538" s="778"/>
      <c r="BL538" s="778"/>
      <c r="BM538" s="778"/>
      <c r="BN538" s="778"/>
      <c r="BO538" s="778"/>
      <c r="BP538" s="778"/>
      <c r="BQ538" s="778"/>
      <c r="BR538" s="778"/>
      <c r="BS538" s="778"/>
      <c r="BT538" s="778"/>
      <c r="BU538" s="778"/>
      <c r="BV538" s="778"/>
      <c r="BW538" s="778"/>
      <c r="BX538" s="778"/>
      <c r="BY538" s="778"/>
      <c r="BZ538" s="778"/>
      <c r="CA538" s="778"/>
      <c r="CB538" s="778"/>
      <c r="CC538" s="778"/>
      <c r="CD538" s="778"/>
      <c r="CE538" s="778"/>
      <c r="CF538" s="778"/>
      <c r="CG538" s="778"/>
      <c r="CH538" s="778"/>
      <c r="CI538" s="778"/>
      <c r="CJ538" s="778"/>
      <c r="CK538" s="778"/>
      <c r="CL538" s="778"/>
      <c r="CM538" s="778"/>
      <c r="CN538" s="778"/>
      <c r="CO538" s="778"/>
      <c r="CP538" s="778"/>
      <c r="CQ538" s="778"/>
      <c r="CR538" s="778"/>
      <c r="CS538" s="778"/>
      <c r="CT538" s="778"/>
      <c r="CU538" s="778"/>
      <c r="CV538" s="778"/>
      <c r="CW538" s="778"/>
      <c r="CX538" s="778"/>
      <c r="CY538" s="778"/>
      <c r="CZ538" s="778"/>
      <c r="DA538" s="778"/>
      <c r="DB538" s="778"/>
      <c r="DC538" s="778"/>
      <c r="DD538" s="778"/>
      <c r="DE538" s="778"/>
      <c r="DF538" s="778"/>
      <c r="DG538" s="778"/>
      <c r="DH538" s="778"/>
      <c r="DI538" s="778"/>
      <c r="DJ538" s="778"/>
      <c r="DK538" s="778"/>
      <c r="DL538" s="778"/>
      <c r="DM538" s="778"/>
      <c r="DN538" s="778"/>
      <c r="DO538" s="778"/>
      <c r="DP538" s="778"/>
      <c r="DQ538" s="778"/>
      <c r="DR538" s="778"/>
      <c r="DS538" s="778"/>
      <c r="DT538" s="779"/>
      <c r="DU538" s="779"/>
      <c r="DV538" s="779"/>
      <c r="DW538" s="779"/>
      <c r="DX538" s="779"/>
      <c r="DY538" s="779"/>
      <c r="DZ538" s="779"/>
      <c r="EA538" s="779"/>
      <c r="EB538" s="779"/>
      <c r="EC538" s="779"/>
      <c r="ED538" s="779"/>
      <c r="EE538" s="779"/>
      <c r="EF538" s="779"/>
      <c r="EG538" s="779"/>
      <c r="EH538" s="779"/>
      <c r="EI538" s="779"/>
      <c r="EJ538" s="779"/>
      <c r="EK538" s="779"/>
      <c r="EL538" s="779"/>
      <c r="EM538" s="779"/>
      <c r="EN538" s="779"/>
      <c r="EO538" s="779"/>
      <c r="EP538" s="779"/>
      <c r="EQ538" s="779"/>
      <c r="ER538" s="779"/>
      <c r="ES538" s="779"/>
      <c r="ET538" s="779"/>
      <c r="EU538" s="779"/>
      <c r="EV538" s="779"/>
      <c r="EW538" s="779"/>
      <c r="EX538" s="779"/>
      <c r="EY538" s="779"/>
      <c r="EZ538" s="779"/>
      <c r="FA538" s="779"/>
      <c r="FB538" s="779"/>
      <c r="FC538" s="779"/>
    </row>
    <row r="539" spans="1:159" ht="22">
      <c r="A539" s="778"/>
      <c r="B539" s="778"/>
      <c r="C539" s="778"/>
      <c r="D539" s="778"/>
      <c r="E539" s="778"/>
      <c r="F539" s="778"/>
      <c r="G539" s="778"/>
      <c r="H539" s="778"/>
      <c r="I539" s="778"/>
      <c r="J539" s="778"/>
      <c r="K539" s="778"/>
      <c r="L539" s="778"/>
      <c r="M539" s="778"/>
      <c r="N539" s="778"/>
      <c r="O539" s="778"/>
      <c r="P539" s="778"/>
      <c r="Q539" s="778"/>
      <c r="R539" s="778"/>
      <c r="S539" s="778"/>
      <c r="T539" s="778"/>
      <c r="U539" s="778"/>
      <c r="V539" s="778"/>
      <c r="W539" s="778"/>
      <c r="X539" s="778"/>
      <c r="Y539" s="778"/>
      <c r="Z539" s="778"/>
      <c r="AA539" s="778"/>
      <c r="AB539" s="778"/>
      <c r="AC539" s="778"/>
      <c r="AD539" s="778"/>
      <c r="AE539" s="778"/>
      <c r="AF539" s="778"/>
      <c r="AG539" s="778"/>
      <c r="AH539" s="778"/>
      <c r="AI539" s="778"/>
      <c r="AJ539" s="778"/>
      <c r="AK539" s="778"/>
      <c r="AL539" s="778"/>
      <c r="AM539" s="778"/>
      <c r="AN539" s="778"/>
      <c r="AO539" s="778"/>
      <c r="AP539" s="778"/>
      <c r="AQ539" s="778"/>
      <c r="AR539" s="778"/>
      <c r="AS539" s="778"/>
      <c r="AT539" s="778"/>
      <c r="AU539" s="778"/>
      <c r="AV539" s="778"/>
      <c r="AW539" s="778"/>
      <c r="AX539" s="778"/>
      <c r="AY539" s="778"/>
      <c r="AZ539" s="778"/>
      <c r="BA539" s="778"/>
      <c r="BB539" s="778"/>
      <c r="BC539" s="778"/>
      <c r="BD539" s="778"/>
      <c r="BE539" s="778"/>
      <c r="BF539" s="778"/>
      <c r="BG539" s="778"/>
      <c r="BH539" s="778"/>
      <c r="BI539" s="778"/>
      <c r="BJ539" s="778"/>
      <c r="BK539" s="778"/>
      <c r="BL539" s="778"/>
      <c r="BM539" s="778"/>
      <c r="BN539" s="778"/>
      <c r="BO539" s="778"/>
      <c r="BP539" s="778"/>
      <c r="BQ539" s="778"/>
      <c r="BR539" s="778"/>
      <c r="BS539" s="778"/>
      <c r="BT539" s="778"/>
      <c r="BU539" s="778"/>
      <c r="BV539" s="778"/>
      <c r="BW539" s="778"/>
      <c r="BX539" s="778"/>
      <c r="BY539" s="778"/>
      <c r="BZ539" s="778"/>
      <c r="CA539" s="778"/>
      <c r="CB539" s="778"/>
      <c r="CC539" s="778"/>
      <c r="CD539" s="778"/>
      <c r="CE539" s="778"/>
      <c r="CF539" s="778"/>
      <c r="CG539" s="778"/>
      <c r="CH539" s="778"/>
      <c r="CI539" s="778"/>
      <c r="CJ539" s="778"/>
      <c r="CK539" s="778"/>
      <c r="CL539" s="778"/>
      <c r="CM539" s="778"/>
      <c r="CN539" s="778"/>
      <c r="CO539" s="778"/>
      <c r="CP539" s="778"/>
      <c r="CQ539" s="778"/>
      <c r="CR539" s="778"/>
      <c r="CS539" s="778"/>
      <c r="CT539" s="778"/>
      <c r="CU539" s="778"/>
      <c r="CV539" s="778"/>
      <c r="CW539" s="778"/>
      <c r="CX539" s="778"/>
      <c r="CY539" s="778"/>
      <c r="CZ539" s="778"/>
      <c r="DA539" s="778"/>
      <c r="DB539" s="778"/>
      <c r="DC539" s="778"/>
      <c r="DD539" s="778"/>
      <c r="DE539" s="778"/>
      <c r="DF539" s="778"/>
      <c r="DG539" s="778"/>
      <c r="DH539" s="778"/>
      <c r="DI539" s="778"/>
      <c r="DJ539" s="778"/>
      <c r="DK539" s="778"/>
      <c r="DL539" s="778"/>
      <c r="DM539" s="778"/>
      <c r="DN539" s="778"/>
      <c r="DO539" s="778"/>
      <c r="DP539" s="778"/>
      <c r="DQ539" s="778"/>
      <c r="DR539" s="778"/>
      <c r="DS539" s="778"/>
      <c r="DT539" s="779"/>
      <c r="DU539" s="779"/>
      <c r="DV539" s="779"/>
      <c r="DW539" s="779"/>
      <c r="DX539" s="779"/>
      <c r="DY539" s="779"/>
      <c r="DZ539" s="779"/>
      <c r="EA539" s="779"/>
      <c r="EB539" s="779"/>
      <c r="EC539" s="779"/>
      <c r="ED539" s="779"/>
      <c r="EE539" s="779"/>
      <c r="EF539" s="779"/>
      <c r="EG539" s="779"/>
      <c r="EH539" s="779"/>
      <c r="EI539" s="779"/>
      <c r="EJ539" s="779"/>
      <c r="EK539" s="779"/>
      <c r="EL539" s="779"/>
      <c r="EM539" s="779"/>
      <c r="EN539" s="779"/>
      <c r="EO539" s="779"/>
      <c r="EP539" s="779"/>
      <c r="EQ539" s="779"/>
      <c r="ER539" s="779"/>
      <c r="ES539" s="779"/>
      <c r="ET539" s="779"/>
      <c r="EU539" s="779"/>
      <c r="EV539" s="779"/>
      <c r="EW539" s="779"/>
      <c r="EX539" s="779"/>
      <c r="EY539" s="779"/>
      <c r="EZ539" s="779"/>
      <c r="FA539" s="779"/>
      <c r="FB539" s="779"/>
      <c r="FC539" s="779"/>
    </row>
    <row r="540" spans="1:159" ht="22">
      <c r="A540" s="778"/>
      <c r="B540" s="778"/>
      <c r="C540" s="778"/>
      <c r="D540" s="778"/>
      <c r="E540" s="778"/>
      <c r="F540" s="778"/>
      <c r="G540" s="778"/>
      <c r="H540" s="778"/>
      <c r="I540" s="778"/>
      <c r="J540" s="778"/>
      <c r="K540" s="778"/>
      <c r="L540" s="778"/>
      <c r="M540" s="778"/>
      <c r="N540" s="778"/>
      <c r="O540" s="778"/>
      <c r="P540" s="778"/>
      <c r="Q540" s="778"/>
      <c r="R540" s="778"/>
      <c r="S540" s="778"/>
      <c r="T540" s="778"/>
      <c r="U540" s="778"/>
      <c r="V540" s="778"/>
      <c r="W540" s="778"/>
      <c r="X540" s="778"/>
      <c r="Y540" s="778"/>
      <c r="Z540" s="778"/>
      <c r="AA540" s="778"/>
      <c r="AB540" s="778"/>
      <c r="AC540" s="778"/>
      <c r="AD540" s="778"/>
      <c r="AE540" s="778"/>
      <c r="AF540" s="778"/>
      <c r="AG540" s="778"/>
      <c r="AH540" s="778"/>
      <c r="AI540" s="778"/>
      <c r="AJ540" s="778"/>
      <c r="AK540" s="778"/>
      <c r="AL540" s="778"/>
      <c r="AM540" s="778"/>
      <c r="AN540" s="778"/>
      <c r="AO540" s="778"/>
      <c r="AP540" s="778"/>
      <c r="AQ540" s="778"/>
      <c r="AR540" s="778"/>
      <c r="AS540" s="778"/>
      <c r="AT540" s="778"/>
      <c r="AU540" s="778"/>
      <c r="AV540" s="778"/>
      <c r="AW540" s="778"/>
      <c r="AX540" s="778"/>
      <c r="AY540" s="778"/>
      <c r="AZ540" s="778"/>
      <c r="BA540" s="778"/>
      <c r="BB540" s="778"/>
      <c r="BC540" s="778"/>
      <c r="BD540" s="778"/>
      <c r="BE540" s="778"/>
      <c r="BF540" s="778"/>
      <c r="BG540" s="778"/>
      <c r="BH540" s="778"/>
      <c r="BI540" s="778"/>
      <c r="BJ540" s="778"/>
      <c r="BK540" s="778"/>
      <c r="BL540" s="778"/>
      <c r="BM540" s="778"/>
      <c r="BN540" s="778"/>
      <c r="BO540" s="778"/>
      <c r="BP540" s="778"/>
      <c r="BQ540" s="778"/>
      <c r="BR540" s="778"/>
      <c r="BS540" s="778"/>
      <c r="BT540" s="778"/>
      <c r="BU540" s="778"/>
      <c r="BV540" s="778"/>
      <c r="BW540" s="778"/>
      <c r="BX540" s="778"/>
      <c r="BY540" s="778"/>
      <c r="BZ540" s="778"/>
      <c r="CA540" s="778"/>
      <c r="CB540" s="778"/>
      <c r="CC540" s="778"/>
      <c r="CD540" s="778"/>
      <c r="CE540" s="778"/>
      <c r="CF540" s="778"/>
      <c r="CG540" s="778"/>
      <c r="CH540" s="778"/>
      <c r="CI540" s="778"/>
      <c r="CJ540" s="778"/>
      <c r="CK540" s="778"/>
      <c r="CL540" s="778"/>
      <c r="CM540" s="778"/>
      <c r="CN540" s="778"/>
      <c r="CO540" s="778"/>
      <c r="CP540" s="778"/>
      <c r="CQ540" s="778"/>
      <c r="CR540" s="778"/>
      <c r="CS540" s="778"/>
      <c r="CT540" s="778"/>
      <c r="CU540" s="778"/>
      <c r="CV540" s="778"/>
      <c r="CW540" s="778"/>
      <c r="CX540" s="778"/>
      <c r="CY540" s="778"/>
      <c r="CZ540" s="778"/>
      <c r="DA540" s="778"/>
      <c r="DB540" s="778"/>
      <c r="DC540" s="778"/>
      <c r="DD540" s="778"/>
      <c r="DE540" s="778"/>
      <c r="DF540" s="778"/>
      <c r="DG540" s="778"/>
      <c r="DH540" s="778"/>
      <c r="DI540" s="778"/>
      <c r="DJ540" s="778"/>
      <c r="DK540" s="778"/>
      <c r="DL540" s="778"/>
      <c r="DM540" s="778"/>
      <c r="DN540" s="778"/>
      <c r="DO540" s="778"/>
      <c r="DP540" s="778"/>
      <c r="DQ540" s="778"/>
      <c r="DR540" s="778"/>
      <c r="DS540" s="778"/>
      <c r="DT540" s="779"/>
      <c r="DU540" s="779"/>
      <c r="DV540" s="779"/>
      <c r="DW540" s="779"/>
      <c r="DX540" s="779"/>
      <c r="DY540" s="779"/>
      <c r="DZ540" s="779"/>
      <c r="EA540" s="779"/>
      <c r="EB540" s="779"/>
      <c r="EC540" s="779"/>
      <c r="ED540" s="779"/>
      <c r="EE540" s="779"/>
      <c r="EF540" s="779"/>
      <c r="EG540" s="779"/>
      <c r="EH540" s="779"/>
      <c r="EI540" s="779"/>
      <c r="EJ540" s="779"/>
      <c r="EK540" s="779"/>
      <c r="EL540" s="779"/>
      <c r="EM540" s="779"/>
      <c r="EN540" s="779"/>
      <c r="EO540" s="779"/>
      <c r="EP540" s="779"/>
      <c r="EQ540" s="779"/>
      <c r="ER540" s="779"/>
      <c r="ES540" s="779"/>
      <c r="ET540" s="779"/>
      <c r="EU540" s="779"/>
      <c r="EV540" s="779"/>
      <c r="EW540" s="779"/>
      <c r="EX540" s="779"/>
      <c r="EY540" s="779"/>
      <c r="EZ540" s="779"/>
      <c r="FA540" s="779"/>
      <c r="FB540" s="779"/>
      <c r="FC540" s="779"/>
    </row>
    <row r="541" spans="1:159" ht="22">
      <c r="A541" s="778"/>
      <c r="B541" s="778"/>
      <c r="C541" s="778"/>
      <c r="D541" s="778"/>
      <c r="E541" s="778"/>
      <c r="F541" s="778"/>
      <c r="G541" s="778"/>
      <c r="H541" s="778"/>
      <c r="I541" s="778"/>
      <c r="J541" s="778"/>
      <c r="K541" s="778"/>
      <c r="L541" s="778"/>
      <c r="M541" s="778"/>
      <c r="N541" s="778"/>
      <c r="O541" s="778"/>
      <c r="P541" s="778"/>
      <c r="Q541" s="778"/>
      <c r="R541" s="778"/>
      <c r="S541" s="778"/>
      <c r="T541" s="778"/>
      <c r="U541" s="778"/>
      <c r="V541" s="778"/>
      <c r="W541" s="778"/>
      <c r="X541" s="778"/>
      <c r="Y541" s="778"/>
      <c r="Z541" s="778"/>
      <c r="AA541" s="778"/>
      <c r="AB541" s="778"/>
      <c r="AC541" s="778"/>
      <c r="AD541" s="778"/>
      <c r="AE541" s="778"/>
      <c r="AF541" s="778"/>
      <c r="AG541" s="778"/>
      <c r="AH541" s="778"/>
      <c r="AI541" s="778"/>
      <c r="AJ541" s="778"/>
      <c r="AK541" s="778"/>
      <c r="AL541" s="778"/>
      <c r="AM541" s="778"/>
      <c r="AN541" s="778"/>
      <c r="AO541" s="778"/>
      <c r="AP541" s="778"/>
      <c r="AQ541" s="778"/>
      <c r="AR541" s="778"/>
      <c r="AS541" s="778"/>
      <c r="AT541" s="778"/>
      <c r="AU541" s="778"/>
      <c r="AV541" s="778"/>
      <c r="AW541" s="778"/>
      <c r="AX541" s="778"/>
      <c r="AY541" s="778"/>
      <c r="AZ541" s="778"/>
      <c r="BA541" s="778"/>
      <c r="BB541" s="778"/>
      <c r="BC541" s="778"/>
      <c r="BD541" s="778"/>
      <c r="BE541" s="778"/>
      <c r="BF541" s="778"/>
      <c r="BG541" s="778"/>
      <c r="BH541" s="778"/>
      <c r="BI541" s="778"/>
      <c r="BJ541" s="778"/>
      <c r="BK541" s="778"/>
      <c r="BL541" s="778"/>
      <c r="BM541" s="778"/>
      <c r="BN541" s="778"/>
      <c r="BO541" s="778"/>
      <c r="BP541" s="778"/>
      <c r="BQ541" s="778"/>
      <c r="BR541" s="778"/>
      <c r="BS541" s="778"/>
      <c r="BT541" s="778"/>
      <c r="BU541" s="778"/>
      <c r="BV541" s="778"/>
      <c r="BW541" s="778"/>
      <c r="BX541" s="778"/>
      <c r="BY541" s="778"/>
      <c r="BZ541" s="778"/>
      <c r="CA541" s="778"/>
      <c r="CB541" s="778"/>
      <c r="CC541" s="778"/>
      <c r="CD541" s="778"/>
      <c r="CE541" s="778"/>
      <c r="CF541" s="778"/>
      <c r="CG541" s="778"/>
      <c r="CH541" s="778"/>
      <c r="CI541" s="778"/>
      <c r="CJ541" s="778"/>
      <c r="CK541" s="778"/>
      <c r="CL541" s="778"/>
      <c r="CM541" s="778"/>
      <c r="CN541" s="778"/>
      <c r="CO541" s="778"/>
      <c r="CP541" s="778"/>
      <c r="CQ541" s="778"/>
      <c r="CR541" s="778"/>
      <c r="CS541" s="778"/>
      <c r="CT541" s="778"/>
      <c r="CU541" s="778"/>
      <c r="CV541" s="778"/>
      <c r="CW541" s="778"/>
      <c r="CX541" s="778"/>
      <c r="CY541" s="778"/>
      <c r="CZ541" s="778"/>
      <c r="DA541" s="778"/>
      <c r="DB541" s="778"/>
      <c r="DC541" s="778"/>
      <c r="DD541" s="778"/>
      <c r="DE541" s="778"/>
      <c r="DF541" s="778"/>
      <c r="DG541" s="778"/>
      <c r="DH541" s="778"/>
      <c r="DI541" s="778"/>
      <c r="DJ541" s="778"/>
      <c r="DK541" s="778"/>
      <c r="DL541" s="778"/>
      <c r="DM541" s="778"/>
      <c r="DN541" s="778"/>
      <c r="DO541" s="778"/>
      <c r="DP541" s="778"/>
      <c r="DQ541" s="778"/>
      <c r="DR541" s="778"/>
      <c r="DS541" s="778"/>
      <c r="DT541" s="779"/>
      <c r="DU541" s="779"/>
      <c r="DV541" s="779"/>
      <c r="DW541" s="779"/>
      <c r="DX541" s="779"/>
      <c r="DY541" s="779"/>
      <c r="DZ541" s="779"/>
      <c r="EA541" s="779"/>
      <c r="EB541" s="779"/>
      <c r="EC541" s="779"/>
      <c r="ED541" s="779"/>
      <c r="EE541" s="779"/>
      <c r="EF541" s="779"/>
      <c r="EG541" s="779"/>
      <c r="EH541" s="779"/>
      <c r="EI541" s="779"/>
      <c r="EJ541" s="779"/>
      <c r="EK541" s="779"/>
      <c r="EL541" s="779"/>
      <c r="EM541" s="779"/>
      <c r="EN541" s="779"/>
      <c r="EO541" s="779"/>
      <c r="EP541" s="779"/>
      <c r="EQ541" s="779"/>
      <c r="ER541" s="779"/>
      <c r="ES541" s="779"/>
      <c r="ET541" s="779"/>
      <c r="EU541" s="779"/>
      <c r="EV541" s="779"/>
      <c r="EW541" s="779"/>
      <c r="EX541" s="779"/>
      <c r="EY541" s="779"/>
      <c r="EZ541" s="779"/>
      <c r="FA541" s="779"/>
      <c r="FB541" s="779"/>
      <c r="FC541" s="779"/>
    </row>
    <row r="542" spans="1:159" ht="22">
      <c r="A542" s="778"/>
      <c r="B542" s="778"/>
      <c r="C542" s="778"/>
      <c r="D542" s="778"/>
      <c r="E542" s="778"/>
      <c r="F542" s="778"/>
      <c r="G542" s="778"/>
      <c r="H542" s="778"/>
      <c r="I542" s="778"/>
      <c r="J542" s="778"/>
      <c r="K542" s="778"/>
      <c r="L542" s="778"/>
      <c r="M542" s="778"/>
      <c r="N542" s="778"/>
      <c r="O542" s="778"/>
      <c r="P542" s="778"/>
      <c r="Q542" s="778"/>
      <c r="R542" s="778"/>
      <c r="S542" s="778"/>
      <c r="T542" s="778"/>
      <c r="U542" s="778"/>
      <c r="V542" s="778"/>
      <c r="W542" s="778"/>
      <c r="X542" s="778"/>
      <c r="Y542" s="778"/>
      <c r="Z542" s="778"/>
      <c r="AA542" s="778"/>
      <c r="AB542" s="778"/>
      <c r="AC542" s="778"/>
      <c r="AD542" s="778"/>
      <c r="AE542" s="778"/>
      <c r="AF542" s="778"/>
      <c r="AG542" s="778"/>
      <c r="AH542" s="778"/>
      <c r="AI542" s="778"/>
      <c r="AJ542" s="778"/>
      <c r="AK542" s="778"/>
      <c r="AL542" s="778"/>
      <c r="AM542" s="778"/>
      <c r="AN542" s="778"/>
      <c r="AO542" s="778"/>
      <c r="AP542" s="778"/>
      <c r="AQ542" s="778"/>
      <c r="AR542" s="778"/>
      <c r="AS542" s="778"/>
      <c r="AT542" s="778"/>
      <c r="AU542" s="778"/>
      <c r="AV542" s="778"/>
      <c r="AW542" s="778"/>
      <c r="AX542" s="778"/>
      <c r="AY542" s="778"/>
      <c r="AZ542" s="778"/>
      <c r="BA542" s="778"/>
      <c r="BB542" s="778"/>
      <c r="BC542" s="778"/>
      <c r="BD542" s="778"/>
      <c r="BE542" s="778"/>
      <c r="BF542" s="778"/>
      <c r="BG542" s="778"/>
      <c r="BH542" s="778"/>
      <c r="BI542" s="778"/>
      <c r="BJ542" s="778"/>
      <c r="BK542" s="778"/>
      <c r="BL542" s="778"/>
      <c r="BM542" s="778"/>
      <c r="BN542" s="778"/>
      <c r="BO542" s="778"/>
      <c r="BP542" s="778"/>
      <c r="BQ542" s="778"/>
      <c r="BR542" s="778"/>
      <c r="BS542" s="778"/>
      <c r="BT542" s="778"/>
      <c r="BU542" s="778"/>
      <c r="BV542" s="778"/>
      <c r="BW542" s="778"/>
      <c r="BX542" s="778"/>
      <c r="BY542" s="778"/>
      <c r="BZ542" s="778"/>
      <c r="CA542" s="778"/>
      <c r="CB542" s="778"/>
      <c r="CC542" s="778"/>
      <c r="CD542" s="778"/>
      <c r="CE542" s="778"/>
      <c r="CF542" s="778"/>
      <c r="CG542" s="778"/>
      <c r="CH542" s="778"/>
      <c r="CI542" s="778"/>
      <c r="CJ542" s="778"/>
      <c r="CK542" s="778"/>
      <c r="CL542" s="778"/>
      <c r="CM542" s="778"/>
      <c r="CN542" s="778"/>
      <c r="CO542" s="778"/>
      <c r="CP542" s="778"/>
      <c r="CQ542" s="778"/>
      <c r="CR542" s="778"/>
      <c r="CS542" s="778"/>
      <c r="CT542" s="778"/>
      <c r="CU542" s="778"/>
      <c r="CV542" s="778"/>
      <c r="CW542" s="778"/>
      <c r="CX542" s="778"/>
      <c r="CY542" s="778"/>
      <c r="CZ542" s="778"/>
      <c r="DA542" s="778"/>
      <c r="DB542" s="778"/>
      <c r="DC542" s="778"/>
      <c r="DD542" s="778"/>
      <c r="DE542" s="778"/>
      <c r="DF542" s="778"/>
      <c r="DG542" s="778"/>
      <c r="DH542" s="778"/>
      <c r="DI542" s="778"/>
      <c r="DJ542" s="778"/>
      <c r="DK542" s="778"/>
      <c r="DL542" s="778"/>
      <c r="DM542" s="778"/>
      <c r="DN542" s="778"/>
      <c r="DO542" s="778"/>
      <c r="DP542" s="778"/>
      <c r="DQ542" s="778"/>
      <c r="DR542" s="778"/>
      <c r="DS542" s="778"/>
      <c r="DT542" s="779"/>
      <c r="DU542" s="779"/>
      <c r="DV542" s="779"/>
      <c r="DW542" s="779"/>
      <c r="DX542" s="779"/>
      <c r="DY542" s="779"/>
      <c r="DZ542" s="779"/>
      <c r="EA542" s="779"/>
      <c r="EB542" s="779"/>
      <c r="EC542" s="779"/>
      <c r="ED542" s="779"/>
      <c r="EE542" s="779"/>
      <c r="EF542" s="779"/>
      <c r="EG542" s="779"/>
      <c r="EH542" s="779"/>
      <c r="EI542" s="779"/>
      <c r="EJ542" s="779"/>
      <c r="EK542" s="779"/>
      <c r="EL542" s="779"/>
      <c r="EM542" s="779"/>
      <c r="EN542" s="779"/>
      <c r="EO542" s="779"/>
      <c r="EP542" s="779"/>
      <c r="EQ542" s="779"/>
      <c r="ER542" s="779"/>
      <c r="ES542" s="779"/>
      <c r="ET542" s="779"/>
      <c r="EU542" s="779"/>
      <c r="EV542" s="779"/>
      <c r="EW542" s="779"/>
      <c r="EX542" s="779"/>
      <c r="EY542" s="779"/>
      <c r="EZ542" s="779"/>
      <c r="FA542" s="779"/>
      <c r="FB542" s="779"/>
      <c r="FC542" s="779"/>
    </row>
    <row r="543" spans="1:159" ht="22">
      <c r="A543" s="778"/>
      <c r="B543" s="778"/>
      <c r="C543" s="778"/>
      <c r="D543" s="778"/>
      <c r="E543" s="778"/>
      <c r="F543" s="778"/>
      <c r="G543" s="778"/>
      <c r="H543" s="778"/>
      <c r="I543" s="778"/>
      <c r="J543" s="778"/>
      <c r="K543" s="778"/>
      <c r="L543" s="778"/>
      <c r="M543" s="778"/>
      <c r="N543" s="778"/>
      <c r="O543" s="778"/>
      <c r="P543" s="778"/>
      <c r="Q543" s="778"/>
      <c r="R543" s="778"/>
      <c r="S543" s="778"/>
      <c r="T543" s="778"/>
      <c r="U543" s="778"/>
      <c r="V543" s="778"/>
      <c r="W543" s="778"/>
      <c r="X543" s="778"/>
      <c r="Y543" s="778"/>
      <c r="Z543" s="778"/>
      <c r="AA543" s="778"/>
      <c r="AB543" s="778"/>
      <c r="AC543" s="778"/>
      <c r="AD543" s="778"/>
      <c r="AE543" s="778"/>
      <c r="AF543" s="778"/>
      <c r="AG543" s="778"/>
      <c r="AH543" s="778"/>
      <c r="AI543" s="778"/>
      <c r="AJ543" s="778"/>
      <c r="AK543" s="778"/>
      <c r="AL543" s="778"/>
      <c r="AM543" s="778"/>
      <c r="AN543" s="778"/>
      <c r="AO543" s="778"/>
      <c r="AP543" s="778"/>
      <c r="AQ543" s="778"/>
      <c r="AR543" s="778"/>
      <c r="AS543" s="778"/>
      <c r="AT543" s="778"/>
      <c r="AU543" s="778"/>
      <c r="AV543" s="778"/>
      <c r="AW543" s="778"/>
      <c r="AX543" s="778"/>
      <c r="AY543" s="778"/>
      <c r="AZ543" s="778"/>
      <c r="BA543" s="778"/>
      <c r="BB543" s="778"/>
      <c r="BC543" s="778"/>
      <c r="BD543" s="778"/>
      <c r="BE543" s="778"/>
      <c r="BF543" s="778"/>
      <c r="BG543" s="778"/>
      <c r="BH543" s="778"/>
      <c r="BI543" s="778"/>
      <c r="BJ543" s="778"/>
      <c r="BK543" s="778"/>
      <c r="BL543" s="778"/>
      <c r="BM543" s="778"/>
      <c r="BN543" s="778"/>
      <c r="BO543" s="778"/>
      <c r="BP543" s="778"/>
      <c r="BQ543" s="778"/>
      <c r="BR543" s="778"/>
      <c r="BS543" s="778"/>
      <c r="BT543" s="778"/>
      <c r="BU543" s="778"/>
      <c r="BV543" s="778"/>
      <c r="BW543" s="778"/>
      <c r="BX543" s="778"/>
      <c r="BY543" s="778"/>
      <c r="BZ543" s="778"/>
      <c r="CA543" s="778"/>
      <c r="CB543" s="778"/>
      <c r="CC543" s="778"/>
      <c r="CD543" s="778"/>
      <c r="CE543" s="778"/>
      <c r="CF543" s="778"/>
      <c r="CG543" s="778"/>
      <c r="CH543" s="778"/>
      <c r="CI543" s="778"/>
      <c r="CJ543" s="778"/>
      <c r="CK543" s="778"/>
      <c r="CL543" s="778"/>
      <c r="CM543" s="778"/>
      <c r="CN543" s="778"/>
      <c r="CO543" s="778"/>
      <c r="CP543" s="778"/>
      <c r="CQ543" s="778"/>
      <c r="CR543" s="778"/>
      <c r="CS543" s="778"/>
      <c r="CT543" s="778"/>
      <c r="CU543" s="778"/>
      <c r="CV543" s="778"/>
      <c r="CW543" s="778"/>
      <c r="CX543" s="778"/>
      <c r="CY543" s="778"/>
      <c r="CZ543" s="778"/>
      <c r="DA543" s="778"/>
      <c r="DB543" s="778"/>
      <c r="DC543" s="778"/>
      <c r="DD543" s="778"/>
      <c r="DE543" s="778"/>
      <c r="DF543" s="778"/>
      <c r="DG543" s="778"/>
      <c r="DH543" s="778"/>
      <c r="DI543" s="778"/>
      <c r="DJ543" s="778"/>
      <c r="DK543" s="778"/>
      <c r="DL543" s="778"/>
      <c r="DM543" s="778"/>
      <c r="DN543" s="778"/>
      <c r="DO543" s="778"/>
      <c r="DP543" s="778"/>
      <c r="DQ543" s="778"/>
      <c r="DR543" s="778"/>
      <c r="DS543" s="778"/>
      <c r="DT543" s="779"/>
      <c r="DU543" s="779"/>
      <c r="DV543" s="779"/>
      <c r="DW543" s="779"/>
      <c r="DX543" s="779"/>
      <c r="DY543" s="779"/>
      <c r="DZ543" s="779"/>
      <c r="EA543" s="779"/>
      <c r="EB543" s="779"/>
      <c r="EC543" s="779"/>
      <c r="ED543" s="779"/>
      <c r="EE543" s="779"/>
      <c r="EF543" s="779"/>
      <c r="EG543" s="779"/>
      <c r="EH543" s="779"/>
      <c r="EI543" s="779"/>
      <c r="EJ543" s="779"/>
      <c r="EK543" s="779"/>
      <c r="EL543" s="779"/>
      <c r="EM543" s="779"/>
      <c r="EN543" s="779"/>
      <c r="EO543" s="779"/>
      <c r="EP543" s="779"/>
      <c r="EQ543" s="779"/>
      <c r="ER543" s="779"/>
      <c r="ES543" s="779"/>
      <c r="ET543" s="779"/>
      <c r="EU543" s="779"/>
      <c r="EV543" s="779"/>
      <c r="EW543" s="779"/>
      <c r="EX543" s="779"/>
      <c r="EY543" s="779"/>
      <c r="EZ543" s="779"/>
      <c r="FA543" s="779"/>
      <c r="FB543" s="779"/>
      <c r="FC543" s="779"/>
    </row>
    <row r="544" spans="1:159" ht="22">
      <c r="A544" s="778"/>
      <c r="B544" s="778"/>
      <c r="C544" s="778"/>
      <c r="D544" s="778"/>
      <c r="E544" s="778"/>
      <c r="F544" s="778"/>
      <c r="G544" s="778"/>
      <c r="H544" s="778"/>
      <c r="I544" s="778"/>
      <c r="J544" s="778"/>
      <c r="K544" s="778"/>
      <c r="L544" s="778"/>
      <c r="M544" s="778"/>
      <c r="N544" s="778"/>
      <c r="O544" s="778"/>
      <c r="P544" s="778"/>
      <c r="Q544" s="778"/>
      <c r="R544" s="778"/>
      <c r="S544" s="778"/>
      <c r="T544" s="778"/>
      <c r="U544" s="778"/>
      <c r="V544" s="778"/>
      <c r="W544" s="778"/>
      <c r="X544" s="778"/>
      <c r="Y544" s="778"/>
      <c r="Z544" s="778"/>
      <c r="AA544" s="778"/>
      <c r="AB544" s="778"/>
      <c r="AC544" s="778"/>
      <c r="AD544" s="778"/>
      <c r="AE544" s="778"/>
      <c r="AF544" s="778"/>
      <c r="AG544" s="778"/>
      <c r="AH544" s="778"/>
      <c r="AI544" s="778"/>
      <c r="AJ544" s="778"/>
      <c r="AK544" s="778"/>
      <c r="AL544" s="778"/>
      <c r="AM544" s="778"/>
      <c r="AN544" s="778"/>
      <c r="AO544" s="778"/>
      <c r="AP544" s="778"/>
      <c r="AQ544" s="778"/>
      <c r="AR544" s="778"/>
      <c r="AS544" s="778"/>
      <c r="AT544" s="778"/>
      <c r="AU544" s="778"/>
      <c r="AV544" s="778"/>
      <c r="AW544" s="778"/>
      <c r="AX544" s="778"/>
      <c r="AY544" s="778"/>
      <c r="AZ544" s="778"/>
      <c r="BA544" s="778"/>
      <c r="BB544" s="778"/>
      <c r="BC544" s="778"/>
      <c r="BD544" s="778"/>
      <c r="BE544" s="778"/>
      <c r="BF544" s="778"/>
      <c r="BG544" s="778"/>
      <c r="BH544" s="778"/>
      <c r="BI544" s="778"/>
      <c r="BJ544" s="778"/>
      <c r="BK544" s="778"/>
      <c r="BL544" s="778"/>
      <c r="BM544" s="778"/>
      <c r="BN544" s="778"/>
      <c r="BO544" s="778"/>
      <c r="BP544" s="778"/>
      <c r="BQ544" s="778"/>
      <c r="BR544" s="778"/>
      <c r="BS544" s="778"/>
      <c r="BT544" s="778"/>
      <c r="BU544" s="778"/>
      <c r="BV544" s="778"/>
      <c r="BW544" s="778"/>
      <c r="BX544" s="778"/>
      <c r="BY544" s="778"/>
      <c r="BZ544" s="778"/>
      <c r="CA544" s="778"/>
      <c r="CB544" s="778"/>
      <c r="CC544" s="778"/>
      <c r="CD544" s="778"/>
      <c r="CE544" s="778"/>
      <c r="CF544" s="778"/>
      <c r="CG544" s="778"/>
      <c r="CH544" s="778"/>
      <c r="CI544" s="778"/>
      <c r="CJ544" s="778"/>
      <c r="CK544" s="778"/>
      <c r="CL544" s="778"/>
      <c r="CM544" s="778"/>
      <c r="CN544" s="778"/>
      <c r="CO544" s="778"/>
      <c r="CP544" s="778"/>
      <c r="CQ544" s="778"/>
      <c r="CR544" s="778"/>
      <c r="CS544" s="778"/>
      <c r="CT544" s="778"/>
      <c r="CU544" s="778"/>
      <c r="CV544" s="778"/>
      <c r="CW544" s="778"/>
      <c r="CX544" s="778"/>
      <c r="CY544" s="778"/>
      <c r="CZ544" s="778"/>
      <c r="DA544" s="778"/>
      <c r="DB544" s="778"/>
      <c r="DC544" s="778"/>
      <c r="DD544" s="778"/>
      <c r="DE544" s="778"/>
      <c r="DF544" s="778"/>
      <c r="DG544" s="778"/>
      <c r="DH544" s="778"/>
      <c r="DI544" s="778"/>
      <c r="DJ544" s="778"/>
      <c r="DK544" s="778"/>
      <c r="DL544" s="778"/>
      <c r="DM544" s="778"/>
      <c r="DN544" s="778"/>
      <c r="DO544" s="778"/>
      <c r="DP544" s="778"/>
      <c r="DQ544" s="778"/>
      <c r="DR544" s="778"/>
      <c r="DS544" s="778"/>
      <c r="DT544" s="779"/>
      <c r="DU544" s="779"/>
      <c r="DV544" s="779"/>
      <c r="DW544" s="779"/>
      <c r="DX544" s="779"/>
      <c r="DY544" s="779"/>
      <c r="DZ544" s="779"/>
      <c r="EA544" s="779"/>
      <c r="EB544" s="779"/>
      <c r="EC544" s="779"/>
      <c r="ED544" s="779"/>
      <c r="EE544" s="779"/>
      <c r="EF544" s="779"/>
      <c r="EG544" s="779"/>
      <c r="EH544" s="779"/>
      <c r="EI544" s="779"/>
      <c r="EJ544" s="779"/>
      <c r="EK544" s="779"/>
      <c r="EL544" s="779"/>
      <c r="EM544" s="779"/>
      <c r="EN544" s="779"/>
      <c r="EO544" s="779"/>
      <c r="EP544" s="779"/>
      <c r="EQ544" s="779"/>
      <c r="ER544" s="779"/>
      <c r="ES544" s="779"/>
      <c r="ET544" s="779"/>
      <c r="EU544" s="779"/>
      <c r="EV544" s="779"/>
      <c r="EW544" s="779"/>
      <c r="EX544" s="779"/>
      <c r="EY544" s="779"/>
      <c r="EZ544" s="779"/>
      <c r="FA544" s="779"/>
      <c r="FB544" s="779"/>
      <c r="FC544" s="779"/>
    </row>
    <row r="545" spans="1:159" ht="22">
      <c r="A545" s="778"/>
      <c r="B545" s="778"/>
      <c r="C545" s="778"/>
      <c r="D545" s="778"/>
      <c r="E545" s="778"/>
      <c r="F545" s="778"/>
      <c r="G545" s="778"/>
      <c r="H545" s="778"/>
      <c r="I545" s="778"/>
      <c r="J545" s="778"/>
      <c r="K545" s="778"/>
      <c r="L545" s="778"/>
      <c r="M545" s="778"/>
      <c r="N545" s="778"/>
      <c r="O545" s="778"/>
      <c r="P545" s="778"/>
      <c r="Q545" s="778"/>
      <c r="R545" s="778"/>
      <c r="S545" s="778"/>
      <c r="T545" s="778"/>
      <c r="U545" s="778"/>
      <c r="V545" s="778"/>
      <c r="W545" s="778"/>
      <c r="X545" s="778"/>
      <c r="Y545" s="778"/>
      <c r="Z545" s="778"/>
      <c r="AA545" s="778"/>
      <c r="AB545" s="778"/>
      <c r="AC545" s="778"/>
      <c r="AD545" s="778"/>
      <c r="AE545" s="778"/>
      <c r="AF545" s="778"/>
      <c r="AG545" s="778"/>
      <c r="AH545" s="778"/>
      <c r="AI545" s="778"/>
      <c r="AJ545" s="778"/>
      <c r="AK545" s="778"/>
      <c r="AL545" s="778"/>
      <c r="AM545" s="778"/>
      <c r="AN545" s="778"/>
      <c r="AO545" s="778"/>
      <c r="AP545" s="778"/>
      <c r="AQ545" s="778"/>
      <c r="AR545" s="778"/>
      <c r="AS545" s="778"/>
      <c r="AT545" s="778"/>
      <c r="AU545" s="778"/>
      <c r="AV545" s="778"/>
      <c r="AW545" s="778"/>
      <c r="AX545" s="778"/>
      <c r="AY545" s="778"/>
      <c r="AZ545" s="778"/>
      <c r="BA545" s="778"/>
      <c r="BB545" s="778"/>
      <c r="BC545" s="778"/>
      <c r="BD545" s="778"/>
      <c r="BE545" s="778"/>
      <c r="BF545" s="778"/>
      <c r="BG545" s="778"/>
      <c r="BH545" s="778"/>
      <c r="BI545" s="778"/>
      <c r="BJ545" s="778"/>
      <c r="BK545" s="778"/>
      <c r="BL545" s="778"/>
      <c r="BM545" s="778"/>
      <c r="BN545" s="778"/>
      <c r="BO545" s="778"/>
      <c r="BP545" s="778"/>
      <c r="BQ545" s="778"/>
      <c r="BR545" s="778"/>
      <c r="BS545" s="778"/>
      <c r="BT545" s="778"/>
      <c r="BU545" s="778"/>
      <c r="BV545" s="778"/>
      <c r="BW545" s="778"/>
      <c r="BX545" s="778"/>
      <c r="BY545" s="778"/>
      <c r="BZ545" s="778"/>
      <c r="CA545" s="778"/>
      <c r="CB545" s="778"/>
      <c r="CC545" s="778"/>
      <c r="CD545" s="778"/>
      <c r="CE545" s="778"/>
      <c r="CF545" s="778"/>
      <c r="CG545" s="778"/>
      <c r="CH545" s="778"/>
      <c r="CI545" s="778"/>
      <c r="CJ545" s="778"/>
      <c r="CK545" s="778"/>
      <c r="CL545" s="778"/>
      <c r="CM545" s="778"/>
      <c r="CN545" s="778"/>
      <c r="CO545" s="778"/>
      <c r="CP545" s="778"/>
      <c r="CQ545" s="778"/>
      <c r="CR545" s="778"/>
      <c r="CS545" s="778"/>
      <c r="CT545" s="778"/>
      <c r="CU545" s="778"/>
      <c r="CV545" s="778"/>
      <c r="CW545" s="778"/>
      <c r="CX545" s="778"/>
      <c r="CY545" s="778"/>
      <c r="CZ545" s="778"/>
      <c r="DA545" s="778"/>
      <c r="DB545" s="778"/>
      <c r="DC545" s="778"/>
      <c r="DD545" s="778"/>
      <c r="DE545" s="778"/>
      <c r="DF545" s="778"/>
      <c r="DG545" s="778"/>
      <c r="DH545" s="778"/>
      <c r="DI545" s="778"/>
      <c r="DJ545" s="778"/>
      <c r="DK545" s="778"/>
      <c r="DL545" s="778"/>
      <c r="DM545" s="778"/>
      <c r="DN545" s="778"/>
      <c r="DO545" s="778"/>
      <c r="DP545" s="778"/>
      <c r="DQ545" s="778"/>
      <c r="DR545" s="778"/>
      <c r="DS545" s="778"/>
      <c r="DT545" s="779"/>
      <c r="DU545" s="779"/>
      <c r="DV545" s="779"/>
      <c r="DW545" s="779"/>
      <c r="DX545" s="779"/>
      <c r="DY545" s="779"/>
      <c r="DZ545" s="779"/>
      <c r="EA545" s="779"/>
      <c r="EB545" s="779"/>
      <c r="EC545" s="779"/>
      <c r="ED545" s="779"/>
      <c r="EE545" s="779"/>
      <c r="EF545" s="779"/>
      <c r="EG545" s="779"/>
      <c r="EH545" s="779"/>
      <c r="EI545" s="779"/>
      <c r="EJ545" s="779"/>
      <c r="EK545" s="779"/>
      <c r="EL545" s="779"/>
      <c r="EM545" s="779"/>
      <c r="EN545" s="779"/>
      <c r="EO545" s="779"/>
      <c r="EP545" s="779"/>
      <c r="EQ545" s="779"/>
      <c r="ER545" s="779"/>
      <c r="ES545" s="779"/>
      <c r="ET545" s="779"/>
      <c r="EU545" s="779"/>
      <c r="EV545" s="779"/>
      <c r="EW545" s="779"/>
      <c r="EX545" s="779"/>
      <c r="EY545" s="779"/>
      <c r="EZ545" s="779"/>
      <c r="FA545" s="779"/>
      <c r="FB545" s="779"/>
      <c r="FC545" s="779"/>
    </row>
    <row r="546" spans="1:159" ht="22">
      <c r="A546" s="778"/>
      <c r="B546" s="778"/>
      <c r="C546" s="778"/>
      <c r="D546" s="778"/>
      <c r="E546" s="778"/>
      <c r="F546" s="778"/>
      <c r="G546" s="778"/>
      <c r="H546" s="778"/>
      <c r="I546" s="778"/>
      <c r="J546" s="778"/>
      <c r="K546" s="778"/>
      <c r="L546" s="778"/>
      <c r="M546" s="778"/>
      <c r="N546" s="778"/>
      <c r="O546" s="778"/>
      <c r="P546" s="778"/>
      <c r="Q546" s="778"/>
      <c r="R546" s="778"/>
      <c r="S546" s="778"/>
      <c r="T546" s="778"/>
      <c r="U546" s="778"/>
      <c r="V546" s="778"/>
      <c r="W546" s="778"/>
      <c r="X546" s="778"/>
      <c r="Y546" s="778"/>
      <c r="Z546" s="778"/>
      <c r="AA546" s="778"/>
      <c r="AB546" s="778"/>
      <c r="AC546" s="778"/>
      <c r="AD546" s="778"/>
      <c r="AE546" s="778"/>
      <c r="AF546" s="778"/>
      <c r="AG546" s="778"/>
      <c r="AH546" s="778"/>
      <c r="AI546" s="778"/>
      <c r="AJ546" s="778"/>
      <c r="AK546" s="778"/>
      <c r="AL546" s="778"/>
      <c r="AM546" s="778"/>
      <c r="AN546" s="778"/>
      <c r="AO546" s="778"/>
      <c r="AP546" s="778"/>
      <c r="AQ546" s="778"/>
      <c r="AR546" s="778"/>
      <c r="AS546" s="778"/>
      <c r="AT546" s="778"/>
      <c r="AU546" s="778"/>
      <c r="AV546" s="778"/>
      <c r="AW546" s="778"/>
      <c r="AX546" s="778"/>
      <c r="AY546" s="778"/>
      <c r="AZ546" s="778"/>
      <c r="BA546" s="778"/>
      <c r="BB546" s="778"/>
      <c r="BC546" s="778"/>
      <c r="BD546" s="778"/>
      <c r="BE546" s="778"/>
      <c r="BF546" s="778"/>
      <c r="BG546" s="778"/>
      <c r="BH546" s="778"/>
      <c r="BI546" s="778"/>
      <c r="BJ546" s="778"/>
      <c r="BK546" s="778"/>
      <c r="BL546" s="778"/>
      <c r="BM546" s="778"/>
      <c r="BN546" s="778"/>
      <c r="BO546" s="778"/>
      <c r="BP546" s="778"/>
      <c r="BQ546" s="778"/>
      <c r="BR546" s="778"/>
      <c r="BS546" s="778"/>
      <c r="BT546" s="778"/>
      <c r="BU546" s="778"/>
      <c r="BV546" s="778"/>
      <c r="BW546" s="778"/>
      <c r="BX546" s="778"/>
      <c r="BY546" s="778"/>
      <c r="BZ546" s="778"/>
      <c r="CA546" s="778"/>
      <c r="CB546" s="778"/>
      <c r="CC546" s="778"/>
      <c r="CD546" s="778"/>
      <c r="CE546" s="778"/>
      <c r="CF546" s="778"/>
      <c r="CG546" s="778"/>
      <c r="CH546" s="778"/>
      <c r="CI546" s="778"/>
      <c r="CJ546" s="778"/>
      <c r="CK546" s="778"/>
      <c r="CL546" s="778"/>
      <c r="CM546" s="778"/>
      <c r="CN546" s="778"/>
      <c r="CO546" s="778"/>
      <c r="CP546" s="778"/>
      <c r="CQ546" s="778"/>
      <c r="CR546" s="778"/>
      <c r="CS546" s="778"/>
      <c r="CT546" s="778"/>
      <c r="CU546" s="778"/>
      <c r="CV546" s="778"/>
      <c r="CW546" s="778"/>
      <c r="CX546" s="778"/>
      <c r="CY546" s="778"/>
      <c r="CZ546" s="778"/>
      <c r="DA546" s="778"/>
      <c r="DB546" s="778"/>
      <c r="DC546" s="778"/>
      <c r="DD546" s="778"/>
      <c r="DE546" s="778"/>
      <c r="DF546" s="778"/>
      <c r="DG546" s="778"/>
      <c r="DH546" s="778"/>
      <c r="DI546" s="778"/>
      <c r="DJ546" s="778"/>
      <c r="DK546" s="778"/>
      <c r="DL546" s="778"/>
      <c r="DM546" s="778"/>
      <c r="DN546" s="778"/>
      <c r="DO546" s="778"/>
      <c r="DP546" s="778"/>
      <c r="DQ546" s="778"/>
      <c r="DR546" s="778"/>
      <c r="DS546" s="778"/>
      <c r="DT546" s="779"/>
      <c r="DU546" s="779"/>
      <c r="DV546" s="779"/>
      <c r="DW546" s="779"/>
      <c r="DX546" s="779"/>
      <c r="DY546" s="779"/>
      <c r="DZ546" s="779"/>
      <c r="EA546" s="779"/>
      <c r="EB546" s="779"/>
      <c r="EC546" s="779"/>
      <c r="ED546" s="779"/>
      <c r="EE546" s="779"/>
      <c r="EF546" s="779"/>
      <c r="EG546" s="779"/>
      <c r="EH546" s="779"/>
      <c r="EI546" s="779"/>
      <c r="EJ546" s="779"/>
      <c r="EK546" s="779"/>
      <c r="EL546" s="779"/>
      <c r="EM546" s="779"/>
      <c r="EN546" s="779"/>
      <c r="EO546" s="779"/>
      <c r="EP546" s="779"/>
      <c r="EQ546" s="779"/>
      <c r="ER546" s="779"/>
      <c r="ES546" s="779"/>
      <c r="ET546" s="779"/>
      <c r="EU546" s="779"/>
      <c r="EV546" s="779"/>
      <c r="EW546" s="779"/>
      <c r="EX546" s="779"/>
      <c r="EY546" s="779"/>
      <c r="EZ546" s="779"/>
      <c r="FA546" s="779"/>
      <c r="FB546" s="779"/>
      <c r="FC546" s="779"/>
    </row>
    <row r="547" spans="1:159" ht="22">
      <c r="A547" s="778"/>
      <c r="B547" s="778"/>
      <c r="C547" s="778"/>
      <c r="D547" s="778"/>
      <c r="E547" s="778"/>
      <c r="F547" s="778"/>
      <c r="G547" s="778"/>
      <c r="H547" s="778"/>
      <c r="I547" s="778"/>
      <c r="J547" s="778"/>
      <c r="K547" s="778"/>
      <c r="L547" s="778"/>
      <c r="M547" s="778"/>
      <c r="N547" s="778"/>
      <c r="O547" s="778"/>
      <c r="P547" s="778"/>
      <c r="Q547" s="778"/>
      <c r="R547" s="778"/>
      <c r="S547" s="778"/>
      <c r="T547" s="778"/>
      <c r="U547" s="778"/>
      <c r="V547" s="778"/>
      <c r="W547" s="778"/>
      <c r="X547" s="778"/>
      <c r="Y547" s="778"/>
      <c r="Z547" s="778"/>
      <c r="AA547" s="778"/>
      <c r="AB547" s="778"/>
      <c r="AC547" s="778"/>
      <c r="AD547" s="778"/>
      <c r="AE547" s="778"/>
      <c r="AF547" s="778"/>
      <c r="AG547" s="778"/>
      <c r="AH547" s="778"/>
      <c r="AI547" s="778"/>
      <c r="AJ547" s="778"/>
      <c r="AK547" s="778"/>
      <c r="AL547" s="778"/>
      <c r="AM547" s="778"/>
      <c r="AN547" s="778"/>
      <c r="AO547" s="778"/>
      <c r="AP547" s="778"/>
      <c r="AQ547" s="778"/>
      <c r="AR547" s="778"/>
      <c r="AS547" s="778"/>
      <c r="AT547" s="778"/>
      <c r="AU547" s="778"/>
      <c r="AV547" s="778"/>
      <c r="AW547" s="778"/>
      <c r="AX547" s="778"/>
      <c r="AY547" s="778"/>
      <c r="AZ547" s="778"/>
      <c r="BA547" s="778"/>
      <c r="BB547" s="778"/>
      <c r="BC547" s="778"/>
      <c r="BD547" s="778"/>
      <c r="BE547" s="778"/>
      <c r="BF547" s="778"/>
      <c r="BG547" s="778"/>
      <c r="BH547" s="778"/>
      <c r="BI547" s="778"/>
      <c r="BJ547" s="778"/>
      <c r="BK547" s="778"/>
      <c r="BL547" s="778"/>
      <c r="BM547" s="778"/>
      <c r="BN547" s="778"/>
      <c r="BO547" s="778"/>
      <c r="BP547" s="778"/>
      <c r="BQ547" s="778"/>
      <c r="BR547" s="778"/>
      <c r="BS547" s="778"/>
      <c r="BT547" s="778"/>
      <c r="BU547" s="778"/>
      <c r="BV547" s="778"/>
      <c r="BW547" s="778"/>
      <c r="BX547" s="778"/>
      <c r="BY547" s="778"/>
      <c r="BZ547" s="778"/>
      <c r="CA547" s="778"/>
      <c r="CB547" s="778"/>
      <c r="CC547" s="778"/>
      <c r="CD547" s="778"/>
      <c r="CE547" s="778"/>
      <c r="CF547" s="778"/>
      <c r="CG547" s="778"/>
      <c r="CH547" s="778"/>
      <c r="CI547" s="778"/>
      <c r="CJ547" s="778"/>
      <c r="CK547" s="778"/>
      <c r="CL547" s="778"/>
      <c r="CM547" s="778"/>
      <c r="CN547" s="778"/>
      <c r="CO547" s="778"/>
      <c r="CP547" s="778"/>
      <c r="CQ547" s="778"/>
      <c r="CR547" s="778"/>
      <c r="CS547" s="778"/>
      <c r="CT547" s="778"/>
      <c r="CU547" s="778"/>
      <c r="CV547" s="778"/>
      <c r="CW547" s="778"/>
      <c r="CX547" s="778"/>
      <c r="CY547" s="778"/>
      <c r="CZ547" s="778"/>
      <c r="DA547" s="778"/>
      <c r="DB547" s="778"/>
      <c r="DC547" s="778"/>
      <c r="DD547" s="778"/>
      <c r="DE547" s="778"/>
      <c r="DF547" s="778"/>
      <c r="DG547" s="778"/>
      <c r="DH547" s="778"/>
      <c r="DI547" s="778"/>
      <c r="DJ547" s="778"/>
      <c r="DK547" s="778"/>
      <c r="DL547" s="778"/>
      <c r="DM547" s="778"/>
      <c r="DN547" s="778"/>
      <c r="DO547" s="778"/>
      <c r="DP547" s="778"/>
      <c r="DQ547" s="778"/>
      <c r="DR547" s="778"/>
      <c r="DS547" s="778"/>
      <c r="DT547" s="779"/>
      <c r="DU547" s="779"/>
      <c r="DV547" s="779"/>
      <c r="DW547" s="779"/>
      <c r="DX547" s="779"/>
      <c r="DY547" s="779"/>
      <c r="DZ547" s="779"/>
      <c r="EA547" s="779"/>
      <c r="EB547" s="779"/>
      <c r="EC547" s="779"/>
      <c r="ED547" s="779"/>
      <c r="EE547" s="779"/>
      <c r="EF547" s="779"/>
      <c r="EG547" s="779"/>
      <c r="EH547" s="779"/>
      <c r="EI547" s="779"/>
      <c r="EJ547" s="779"/>
      <c r="EK547" s="779"/>
      <c r="EL547" s="779"/>
      <c r="EM547" s="779"/>
      <c r="EN547" s="779"/>
      <c r="EO547" s="779"/>
      <c r="EP547" s="779"/>
      <c r="EQ547" s="779"/>
      <c r="ER547" s="779"/>
      <c r="ES547" s="779"/>
      <c r="ET547" s="779"/>
      <c r="EU547" s="779"/>
      <c r="EV547" s="779"/>
      <c r="EW547" s="779"/>
      <c r="EX547" s="779"/>
      <c r="EY547" s="779"/>
      <c r="EZ547" s="779"/>
      <c r="FA547" s="779"/>
      <c r="FB547" s="779"/>
      <c r="FC547" s="779"/>
    </row>
    <row r="548" spans="1:159" ht="22">
      <c r="A548" s="778"/>
      <c r="B548" s="778"/>
      <c r="C548" s="778"/>
      <c r="D548" s="778"/>
      <c r="E548" s="778"/>
      <c r="F548" s="778"/>
      <c r="G548" s="778"/>
      <c r="H548" s="778"/>
      <c r="I548" s="778"/>
      <c r="J548" s="778"/>
      <c r="K548" s="778"/>
      <c r="L548" s="778"/>
      <c r="M548" s="778"/>
      <c r="N548" s="778"/>
      <c r="O548" s="778"/>
      <c r="P548" s="778"/>
      <c r="Q548" s="778"/>
      <c r="R548" s="778"/>
      <c r="S548" s="778"/>
      <c r="T548" s="778"/>
      <c r="U548" s="778"/>
      <c r="V548" s="778"/>
      <c r="W548" s="778"/>
      <c r="X548" s="778"/>
      <c r="Y548" s="778"/>
      <c r="Z548" s="778"/>
      <c r="AA548" s="778"/>
      <c r="AB548" s="778"/>
      <c r="AC548" s="778"/>
      <c r="AD548" s="778"/>
      <c r="AE548" s="778"/>
      <c r="AF548" s="778"/>
      <c r="AG548" s="778"/>
      <c r="AH548" s="778"/>
      <c r="AI548" s="778"/>
      <c r="AJ548" s="778"/>
      <c r="AK548" s="778"/>
      <c r="AL548" s="778"/>
      <c r="AM548" s="778"/>
      <c r="AN548" s="778"/>
      <c r="AO548" s="778"/>
      <c r="AP548" s="778"/>
      <c r="AQ548" s="778"/>
      <c r="AR548" s="778"/>
      <c r="AS548" s="778"/>
      <c r="AT548" s="778"/>
      <c r="AU548" s="778"/>
      <c r="AV548" s="778"/>
      <c r="AW548" s="778"/>
      <c r="AX548" s="778"/>
      <c r="AY548" s="778"/>
      <c r="AZ548" s="778"/>
      <c r="BA548" s="778"/>
      <c r="BB548" s="778"/>
      <c r="BC548" s="778"/>
      <c r="BD548" s="778"/>
      <c r="BE548" s="778"/>
      <c r="BF548" s="778"/>
      <c r="BG548" s="778"/>
      <c r="BH548" s="778"/>
      <c r="BI548" s="778"/>
      <c r="BJ548" s="778"/>
      <c r="BK548" s="778"/>
      <c r="BL548" s="778"/>
      <c r="BM548" s="778"/>
      <c r="BN548" s="778"/>
      <c r="BO548" s="778"/>
      <c r="BP548" s="778"/>
      <c r="BQ548" s="778"/>
      <c r="BR548" s="778"/>
      <c r="BS548" s="778"/>
      <c r="BT548" s="778"/>
      <c r="BU548" s="778"/>
      <c r="BV548" s="778"/>
      <c r="BW548" s="778"/>
      <c r="BX548" s="778"/>
      <c r="BY548" s="778"/>
      <c r="BZ548" s="778"/>
      <c r="CA548" s="778"/>
      <c r="CB548" s="778"/>
      <c r="CC548" s="778"/>
      <c r="CD548" s="778"/>
      <c r="CE548" s="778"/>
      <c r="CF548" s="778"/>
      <c r="CG548" s="778"/>
      <c r="CH548" s="778"/>
      <c r="CI548" s="778"/>
      <c r="CJ548" s="778"/>
      <c r="CK548" s="778"/>
      <c r="CL548" s="778"/>
      <c r="CM548" s="778"/>
      <c r="CN548" s="778"/>
      <c r="CO548" s="778"/>
      <c r="CP548" s="778"/>
      <c r="CQ548" s="778"/>
      <c r="CR548" s="778"/>
      <c r="CS548" s="778"/>
      <c r="CT548" s="778"/>
      <c r="CU548" s="778"/>
      <c r="CV548" s="778"/>
      <c r="CW548" s="778"/>
      <c r="CX548" s="778"/>
      <c r="CY548" s="778"/>
      <c r="CZ548" s="778"/>
      <c r="DA548" s="778"/>
      <c r="DB548" s="778"/>
      <c r="DC548" s="778"/>
      <c r="DD548" s="778"/>
      <c r="DE548" s="778"/>
      <c r="DF548" s="778"/>
      <c r="DG548" s="778"/>
      <c r="DH548" s="778"/>
      <c r="DI548" s="778"/>
      <c r="DJ548" s="778"/>
      <c r="DK548" s="778"/>
      <c r="DL548" s="778"/>
      <c r="DM548" s="778"/>
      <c r="DN548" s="778"/>
      <c r="DO548" s="778"/>
      <c r="DP548" s="778"/>
      <c r="DQ548" s="778"/>
      <c r="DR548" s="778"/>
      <c r="DS548" s="778"/>
      <c r="DT548" s="779"/>
      <c r="DU548" s="779"/>
      <c r="DV548" s="779"/>
      <c r="DW548" s="779"/>
      <c r="DX548" s="779"/>
      <c r="DY548" s="779"/>
      <c r="DZ548" s="779"/>
      <c r="EA548" s="779"/>
      <c r="EB548" s="779"/>
      <c r="EC548" s="779"/>
      <c r="ED548" s="779"/>
      <c r="EE548" s="779"/>
      <c r="EF548" s="779"/>
      <c r="EG548" s="779"/>
      <c r="EH548" s="779"/>
      <c r="EI548" s="779"/>
      <c r="EJ548" s="779"/>
      <c r="EK548" s="779"/>
      <c r="EL548" s="779"/>
      <c r="EM548" s="779"/>
      <c r="EN548" s="779"/>
      <c r="EO548" s="779"/>
      <c r="EP548" s="779"/>
      <c r="EQ548" s="779"/>
      <c r="ER548" s="779"/>
      <c r="ES548" s="779"/>
      <c r="ET548" s="779"/>
      <c r="EU548" s="779"/>
      <c r="EV548" s="779"/>
      <c r="EW548" s="779"/>
      <c r="EX548" s="779"/>
      <c r="EY548" s="779"/>
      <c r="EZ548" s="779"/>
      <c r="FA548" s="779"/>
      <c r="FB548" s="779"/>
      <c r="FC548" s="779"/>
    </row>
    <row r="549" spans="1:159" ht="22">
      <c r="A549" s="778"/>
      <c r="B549" s="778"/>
      <c r="C549" s="778"/>
      <c r="D549" s="778"/>
      <c r="E549" s="778"/>
      <c r="F549" s="778"/>
      <c r="G549" s="778"/>
      <c r="H549" s="778"/>
      <c r="I549" s="778"/>
      <c r="J549" s="778"/>
      <c r="K549" s="778"/>
      <c r="L549" s="778"/>
      <c r="M549" s="778"/>
      <c r="N549" s="778"/>
      <c r="O549" s="778"/>
      <c r="P549" s="778"/>
      <c r="Q549" s="778"/>
      <c r="R549" s="778"/>
      <c r="S549" s="778"/>
      <c r="T549" s="778"/>
      <c r="U549" s="778"/>
      <c r="V549" s="778"/>
      <c r="W549" s="778"/>
      <c r="X549" s="778"/>
      <c r="Y549" s="778"/>
      <c r="Z549" s="778"/>
      <c r="AA549" s="778"/>
      <c r="AB549" s="778"/>
      <c r="AC549" s="778"/>
      <c r="AD549" s="778"/>
      <c r="AE549" s="778"/>
      <c r="AF549" s="778"/>
      <c r="AG549" s="778"/>
      <c r="AH549" s="778"/>
      <c r="AI549" s="778"/>
      <c r="AJ549" s="778"/>
      <c r="AK549" s="778"/>
      <c r="AL549" s="778"/>
      <c r="AM549" s="778"/>
      <c r="AN549" s="778"/>
      <c r="AO549" s="778"/>
      <c r="AP549" s="778"/>
      <c r="AQ549" s="778"/>
      <c r="AR549" s="778"/>
      <c r="AS549" s="778"/>
      <c r="AT549" s="778"/>
      <c r="AU549" s="778"/>
      <c r="AV549" s="778"/>
      <c r="AW549" s="778"/>
      <c r="AX549" s="778"/>
      <c r="AY549" s="778"/>
      <c r="AZ549" s="778"/>
      <c r="BA549" s="778"/>
      <c r="BB549" s="778"/>
      <c r="BC549" s="778"/>
      <c r="BD549" s="778"/>
      <c r="BE549" s="778"/>
      <c r="BF549" s="778"/>
      <c r="BG549" s="778"/>
      <c r="BH549" s="778"/>
      <c r="BI549" s="778"/>
      <c r="BJ549" s="778"/>
      <c r="BK549" s="778"/>
      <c r="BL549" s="778"/>
      <c r="BM549" s="778"/>
      <c r="BN549" s="778"/>
      <c r="BO549" s="778"/>
      <c r="BP549" s="778"/>
      <c r="BQ549" s="778"/>
      <c r="BR549" s="778"/>
      <c r="BS549" s="778"/>
      <c r="BT549" s="778"/>
      <c r="BU549" s="778"/>
      <c r="BV549" s="778"/>
      <c r="BW549" s="778"/>
      <c r="BX549" s="778"/>
      <c r="BY549" s="778"/>
      <c r="BZ549" s="778"/>
      <c r="CA549" s="778"/>
      <c r="CB549" s="778"/>
      <c r="CC549" s="778"/>
      <c r="CD549" s="778"/>
      <c r="CE549" s="778"/>
      <c r="CF549" s="778"/>
      <c r="CG549" s="778"/>
      <c r="CH549" s="778"/>
      <c r="CI549" s="778"/>
      <c r="CJ549" s="778"/>
      <c r="CK549" s="778"/>
      <c r="CL549" s="778"/>
      <c r="CM549" s="778"/>
      <c r="CN549" s="778"/>
      <c r="CO549" s="778"/>
      <c r="CP549" s="778"/>
      <c r="CQ549" s="778"/>
      <c r="CR549" s="778"/>
      <c r="CS549" s="778"/>
      <c r="CT549" s="778"/>
      <c r="CU549" s="778"/>
      <c r="CV549" s="778"/>
      <c r="CW549" s="778"/>
      <c r="CX549" s="778"/>
      <c r="CY549" s="778"/>
      <c r="CZ549" s="778"/>
      <c r="DA549" s="778"/>
      <c r="DB549" s="778"/>
      <c r="DC549" s="778"/>
      <c r="DD549" s="778"/>
      <c r="DE549" s="778"/>
      <c r="DF549" s="778"/>
      <c r="DG549" s="778"/>
      <c r="DH549" s="778"/>
      <c r="DI549" s="778"/>
      <c r="DJ549" s="778"/>
      <c r="DK549" s="778"/>
      <c r="DL549" s="778"/>
      <c r="DM549" s="778"/>
      <c r="DN549" s="778"/>
      <c r="DO549" s="778"/>
      <c r="DP549" s="778"/>
      <c r="DQ549" s="778"/>
      <c r="DR549" s="778"/>
      <c r="DS549" s="778"/>
      <c r="DT549" s="779"/>
      <c r="DU549" s="779"/>
      <c r="DV549" s="779"/>
      <c r="DW549" s="779"/>
      <c r="DX549" s="779"/>
      <c r="DY549" s="779"/>
      <c r="DZ549" s="779"/>
      <c r="EA549" s="779"/>
      <c r="EB549" s="779"/>
      <c r="EC549" s="779"/>
      <c r="ED549" s="779"/>
      <c r="EE549" s="779"/>
      <c r="EF549" s="779"/>
      <c r="EG549" s="779"/>
      <c r="EH549" s="779"/>
      <c r="EI549" s="779"/>
      <c r="EJ549" s="779"/>
      <c r="EK549" s="779"/>
      <c r="EL549" s="779"/>
      <c r="EM549" s="779"/>
      <c r="EN549" s="779"/>
      <c r="EO549" s="779"/>
      <c r="EP549" s="779"/>
      <c r="EQ549" s="779"/>
      <c r="ER549" s="779"/>
      <c r="ES549" s="779"/>
      <c r="ET549" s="779"/>
      <c r="EU549" s="779"/>
      <c r="EV549" s="779"/>
      <c r="EW549" s="779"/>
      <c r="EX549" s="779"/>
      <c r="EY549" s="779"/>
      <c r="EZ549" s="779"/>
      <c r="FA549" s="779"/>
      <c r="FB549" s="779"/>
      <c r="FC549" s="779"/>
    </row>
    <row r="550" spans="1:159" ht="22">
      <c r="A550" s="778"/>
      <c r="B550" s="778"/>
      <c r="C550" s="778"/>
      <c r="D550" s="778"/>
      <c r="E550" s="778"/>
      <c r="F550" s="778"/>
      <c r="G550" s="778"/>
      <c r="H550" s="778"/>
      <c r="I550" s="778"/>
      <c r="J550" s="778"/>
      <c r="K550" s="778"/>
      <c r="L550" s="778"/>
      <c r="M550" s="778"/>
      <c r="N550" s="778"/>
      <c r="O550" s="778"/>
      <c r="P550" s="778"/>
      <c r="Q550" s="778"/>
      <c r="R550" s="778"/>
      <c r="S550" s="778"/>
      <c r="T550" s="778"/>
      <c r="U550" s="778"/>
      <c r="V550" s="778"/>
      <c r="W550" s="778"/>
      <c r="X550" s="778"/>
      <c r="Y550" s="778"/>
      <c r="Z550" s="778"/>
      <c r="AA550" s="778"/>
      <c r="AB550" s="778"/>
      <c r="AC550" s="778"/>
      <c r="AD550" s="778"/>
      <c r="AE550" s="778"/>
      <c r="AF550" s="778"/>
      <c r="AG550" s="778"/>
      <c r="AH550" s="778"/>
      <c r="AI550" s="778"/>
      <c r="AJ550" s="778"/>
      <c r="AK550" s="778"/>
      <c r="AL550" s="778"/>
      <c r="AM550" s="778"/>
      <c r="AN550" s="778"/>
      <c r="AO550" s="778"/>
      <c r="AP550" s="778"/>
      <c r="AQ550" s="778"/>
      <c r="AR550" s="778"/>
      <c r="AS550" s="778"/>
      <c r="AT550" s="778"/>
      <c r="AU550" s="778"/>
      <c r="AV550" s="778"/>
      <c r="AW550" s="778"/>
      <c r="AX550" s="778"/>
      <c r="AY550" s="778"/>
      <c r="AZ550" s="778"/>
      <c r="BA550" s="778"/>
      <c r="BB550" s="778"/>
      <c r="BC550" s="778"/>
      <c r="BD550" s="778"/>
      <c r="BE550" s="778"/>
      <c r="BF550" s="778"/>
      <c r="BG550" s="778"/>
      <c r="BH550" s="778"/>
      <c r="BI550" s="778"/>
      <c r="BJ550" s="778"/>
      <c r="BK550" s="778"/>
      <c r="BL550" s="778"/>
      <c r="BM550" s="778"/>
      <c r="BN550" s="778"/>
      <c r="BO550" s="778"/>
      <c r="BP550" s="778"/>
      <c r="BQ550" s="778"/>
      <c r="BR550" s="778"/>
      <c r="BS550" s="778"/>
      <c r="BT550" s="778"/>
      <c r="BU550" s="778"/>
      <c r="BV550" s="778"/>
      <c r="BW550" s="778"/>
      <c r="BX550" s="778"/>
      <c r="BY550" s="778"/>
      <c r="BZ550" s="778"/>
      <c r="CA550" s="778"/>
      <c r="CB550" s="778"/>
      <c r="CC550" s="778"/>
      <c r="CD550" s="778"/>
      <c r="CE550" s="778"/>
      <c r="CF550" s="778"/>
      <c r="CG550" s="778"/>
      <c r="CH550" s="778"/>
      <c r="CI550" s="778"/>
      <c r="CJ550" s="778"/>
      <c r="CK550" s="778"/>
      <c r="CL550" s="778"/>
      <c r="CM550" s="778"/>
      <c r="CN550" s="778"/>
      <c r="CO550" s="778"/>
      <c r="CP550" s="778"/>
      <c r="CQ550" s="778"/>
      <c r="CR550" s="778"/>
      <c r="CS550" s="778"/>
      <c r="CT550" s="778"/>
      <c r="CU550" s="778"/>
      <c r="CV550" s="778"/>
      <c r="CW550" s="778"/>
      <c r="CX550" s="778"/>
      <c r="CY550" s="778"/>
      <c r="CZ550" s="778"/>
      <c r="DA550" s="778"/>
      <c r="DB550" s="778"/>
      <c r="DC550" s="778"/>
      <c r="DD550" s="778"/>
      <c r="DE550" s="778"/>
      <c r="DF550" s="778"/>
      <c r="DG550" s="778"/>
      <c r="DH550" s="778"/>
      <c r="DI550" s="778"/>
      <c r="DJ550" s="778"/>
      <c r="DK550" s="778"/>
      <c r="DL550" s="778"/>
      <c r="DM550" s="778"/>
      <c r="DN550" s="778"/>
      <c r="DO550" s="778"/>
      <c r="DP550" s="778"/>
      <c r="DQ550" s="778"/>
      <c r="DR550" s="778"/>
      <c r="DS550" s="778"/>
      <c r="DT550" s="779"/>
      <c r="DU550" s="779"/>
      <c r="DV550" s="779"/>
      <c r="DW550" s="779"/>
      <c r="DX550" s="779"/>
      <c r="DY550" s="779"/>
      <c r="DZ550" s="779"/>
      <c r="EA550" s="779"/>
      <c r="EB550" s="779"/>
      <c r="EC550" s="779"/>
      <c r="ED550" s="779"/>
      <c r="EE550" s="779"/>
      <c r="EF550" s="779"/>
      <c r="EG550" s="779"/>
      <c r="EH550" s="779"/>
      <c r="EI550" s="779"/>
      <c r="EJ550" s="779"/>
      <c r="EK550" s="779"/>
      <c r="EL550" s="779"/>
      <c r="EM550" s="779"/>
      <c r="EN550" s="779"/>
      <c r="EO550" s="779"/>
      <c r="EP550" s="779"/>
      <c r="EQ550" s="779"/>
      <c r="ER550" s="779"/>
      <c r="ES550" s="779"/>
      <c r="ET550" s="779"/>
      <c r="EU550" s="779"/>
      <c r="EV550" s="779"/>
      <c r="EW550" s="779"/>
      <c r="EX550" s="779"/>
      <c r="EY550" s="779"/>
      <c r="EZ550" s="779"/>
      <c r="FA550" s="779"/>
      <c r="FB550" s="779"/>
      <c r="FC550" s="779"/>
    </row>
    <row r="551" spans="1:159" ht="22">
      <c r="A551" s="778"/>
      <c r="B551" s="778"/>
      <c r="C551" s="778"/>
      <c r="D551" s="778"/>
      <c r="E551" s="778"/>
      <c r="F551" s="778"/>
      <c r="G551" s="778"/>
      <c r="H551" s="778"/>
      <c r="I551" s="778"/>
      <c r="J551" s="778"/>
      <c r="K551" s="778"/>
      <c r="L551" s="778"/>
      <c r="M551" s="778"/>
      <c r="N551" s="778"/>
      <c r="O551" s="778"/>
      <c r="P551" s="778"/>
      <c r="Q551" s="778"/>
      <c r="R551" s="778"/>
      <c r="S551" s="778"/>
      <c r="T551" s="778"/>
      <c r="U551" s="778"/>
      <c r="V551" s="778"/>
      <c r="W551" s="778"/>
      <c r="X551" s="778"/>
      <c r="Y551" s="778"/>
      <c r="Z551" s="778"/>
      <c r="AA551" s="778"/>
      <c r="AB551" s="778"/>
      <c r="AC551" s="778"/>
      <c r="AD551" s="778"/>
      <c r="AE551" s="778"/>
      <c r="AF551" s="778"/>
      <c r="AG551" s="778"/>
      <c r="AH551" s="778"/>
      <c r="AI551" s="778"/>
      <c r="AJ551" s="778"/>
      <c r="AK551" s="778"/>
      <c r="AL551" s="778"/>
      <c r="AM551" s="778"/>
      <c r="AN551" s="778"/>
      <c r="AO551" s="778"/>
      <c r="AP551" s="778"/>
      <c r="AQ551" s="778"/>
      <c r="AR551" s="778"/>
      <c r="AS551" s="778"/>
      <c r="AT551" s="778"/>
      <c r="AU551" s="778"/>
      <c r="AV551" s="778"/>
      <c r="AW551" s="778"/>
      <c r="AX551" s="778"/>
      <c r="AY551" s="778"/>
      <c r="AZ551" s="778"/>
      <c r="BA551" s="778"/>
      <c r="BB551" s="778"/>
      <c r="BC551" s="778"/>
      <c r="BD551" s="778"/>
      <c r="BE551" s="778"/>
      <c r="BF551" s="778"/>
      <c r="BG551" s="778"/>
      <c r="BH551" s="778"/>
      <c r="BI551" s="778"/>
      <c r="BJ551" s="778"/>
      <c r="BK551" s="778"/>
      <c r="BL551" s="778"/>
      <c r="BM551" s="778"/>
      <c r="BN551" s="778"/>
      <c r="BO551" s="778"/>
      <c r="BP551" s="778"/>
      <c r="BQ551" s="778"/>
      <c r="BR551" s="778"/>
      <c r="BS551" s="778"/>
      <c r="BT551" s="778"/>
      <c r="BU551" s="778"/>
      <c r="BV551" s="778"/>
      <c r="BW551" s="778"/>
      <c r="BX551" s="778"/>
      <c r="BY551" s="778"/>
      <c r="BZ551" s="778"/>
      <c r="CA551" s="778"/>
      <c r="CB551" s="778"/>
      <c r="CC551" s="778"/>
      <c r="CD551" s="778"/>
      <c r="CE551" s="778"/>
      <c r="CF551" s="778"/>
      <c r="CG551" s="778"/>
      <c r="CH551" s="778"/>
      <c r="CI551" s="778"/>
      <c r="CJ551" s="778"/>
      <c r="CK551" s="778"/>
      <c r="CL551" s="778"/>
      <c r="CM551" s="778"/>
      <c r="CN551" s="778"/>
      <c r="CO551" s="778"/>
      <c r="CP551" s="778"/>
      <c r="CQ551" s="778"/>
      <c r="CR551" s="778"/>
      <c r="CS551" s="778"/>
      <c r="CT551" s="778"/>
      <c r="CU551" s="778"/>
      <c r="CV551" s="778"/>
      <c r="CW551" s="778"/>
      <c r="CX551" s="778"/>
      <c r="CY551" s="778"/>
      <c r="CZ551" s="778"/>
      <c r="DA551" s="778"/>
      <c r="DB551" s="778"/>
      <c r="DC551" s="778"/>
      <c r="DD551" s="778"/>
      <c r="DE551" s="778"/>
      <c r="DF551" s="778"/>
      <c r="DG551" s="778"/>
      <c r="DH551" s="778"/>
      <c r="DI551" s="778"/>
      <c r="DJ551" s="778"/>
      <c r="DK551" s="778"/>
      <c r="DL551" s="778"/>
      <c r="DM551" s="778"/>
      <c r="DN551" s="778"/>
      <c r="DO551" s="778"/>
      <c r="DP551" s="778"/>
      <c r="DQ551" s="778"/>
      <c r="DR551" s="778"/>
      <c r="DS551" s="778"/>
      <c r="DT551" s="779"/>
      <c r="DU551" s="779"/>
      <c r="DV551" s="779"/>
      <c r="DW551" s="779"/>
      <c r="DX551" s="779"/>
      <c r="DY551" s="779"/>
      <c r="DZ551" s="779"/>
      <c r="EA551" s="779"/>
      <c r="EB551" s="779"/>
      <c r="EC551" s="779"/>
      <c r="ED551" s="779"/>
      <c r="EE551" s="779"/>
      <c r="EF551" s="779"/>
      <c r="EG551" s="779"/>
      <c r="EH551" s="779"/>
      <c r="EI551" s="779"/>
      <c r="EJ551" s="779"/>
      <c r="EK551" s="779"/>
      <c r="EL551" s="779"/>
      <c r="EM551" s="779"/>
      <c r="EN551" s="779"/>
      <c r="EO551" s="779"/>
      <c r="EP551" s="779"/>
      <c r="EQ551" s="779"/>
      <c r="ER551" s="779"/>
      <c r="ES551" s="779"/>
      <c r="ET551" s="779"/>
      <c r="EU551" s="779"/>
      <c r="EV551" s="779"/>
      <c r="EW551" s="779"/>
      <c r="EX551" s="779"/>
      <c r="EY551" s="779"/>
      <c r="EZ551" s="779"/>
      <c r="FA551" s="779"/>
      <c r="FB551" s="779"/>
      <c r="FC551" s="779"/>
    </row>
    <row r="552" spans="1:159" ht="22">
      <c r="A552" s="778"/>
      <c r="B552" s="778"/>
      <c r="C552" s="778"/>
      <c r="D552" s="778"/>
      <c r="E552" s="778"/>
      <c r="F552" s="778"/>
      <c r="G552" s="778"/>
      <c r="H552" s="778"/>
      <c r="I552" s="778"/>
      <c r="J552" s="778"/>
      <c r="K552" s="778"/>
      <c r="L552" s="778"/>
      <c r="M552" s="778"/>
      <c r="N552" s="778"/>
      <c r="O552" s="778"/>
      <c r="P552" s="778"/>
      <c r="Q552" s="778"/>
      <c r="R552" s="778"/>
      <c r="S552" s="778"/>
      <c r="T552" s="778"/>
      <c r="U552" s="778"/>
      <c r="V552" s="778"/>
      <c r="W552" s="778"/>
      <c r="X552" s="778"/>
      <c r="Y552" s="778"/>
      <c r="Z552" s="778"/>
      <c r="AA552" s="778"/>
      <c r="AB552" s="778"/>
      <c r="AC552" s="778"/>
      <c r="AD552" s="778"/>
      <c r="AE552" s="778"/>
      <c r="AF552" s="778"/>
      <c r="AG552" s="778"/>
      <c r="AH552" s="778"/>
      <c r="AI552" s="778"/>
      <c r="AJ552" s="778"/>
      <c r="AK552" s="778"/>
      <c r="AL552" s="778"/>
      <c r="AM552" s="778"/>
      <c r="AN552" s="778"/>
      <c r="AO552" s="778"/>
      <c r="AP552" s="778"/>
      <c r="AQ552" s="778"/>
      <c r="AR552" s="778"/>
      <c r="AS552" s="778"/>
      <c r="AT552" s="778"/>
      <c r="AU552" s="778"/>
      <c r="AV552" s="778"/>
      <c r="AW552" s="778"/>
      <c r="AX552" s="778"/>
      <c r="AY552" s="778"/>
      <c r="AZ552" s="778"/>
      <c r="BA552" s="778"/>
      <c r="BB552" s="778"/>
      <c r="BC552" s="778"/>
      <c r="BD552" s="778"/>
      <c r="BE552" s="778"/>
      <c r="BF552" s="778"/>
      <c r="BG552" s="778"/>
      <c r="BH552" s="778"/>
      <c r="BI552" s="778"/>
      <c r="BJ552" s="778"/>
      <c r="BK552" s="778"/>
      <c r="BL552" s="778"/>
      <c r="BM552" s="778"/>
      <c r="BN552" s="778"/>
      <c r="BO552" s="778"/>
      <c r="BP552" s="778"/>
      <c r="BQ552" s="778"/>
      <c r="BR552" s="778"/>
      <c r="BS552" s="778"/>
      <c r="BT552" s="778"/>
      <c r="BU552" s="778"/>
      <c r="BV552" s="778"/>
      <c r="BW552" s="778"/>
      <c r="BX552" s="778"/>
      <c r="BY552" s="778"/>
      <c r="BZ552" s="778"/>
      <c r="CA552" s="778"/>
      <c r="CB552" s="778"/>
      <c r="CC552" s="778"/>
      <c r="CD552" s="778"/>
      <c r="CE552" s="778"/>
      <c r="CF552" s="778"/>
      <c r="CG552" s="778"/>
      <c r="CH552" s="778"/>
      <c r="CI552" s="778"/>
      <c r="CJ552" s="778"/>
      <c r="CK552" s="778"/>
      <c r="CL552" s="778"/>
      <c r="CM552" s="778"/>
      <c r="CN552" s="778"/>
      <c r="CO552" s="778"/>
      <c r="CP552" s="778"/>
      <c r="CQ552" s="778"/>
      <c r="CR552" s="778"/>
      <c r="CS552" s="778"/>
      <c r="CT552" s="778"/>
      <c r="CU552" s="778"/>
      <c r="CV552" s="778"/>
      <c r="CW552" s="778"/>
      <c r="CX552" s="778"/>
      <c r="CY552" s="778"/>
      <c r="CZ552" s="778"/>
      <c r="DA552" s="778"/>
      <c r="DB552" s="778"/>
      <c r="DC552" s="778"/>
      <c r="DD552" s="778"/>
      <c r="DE552" s="778"/>
      <c r="DF552" s="778"/>
      <c r="DG552" s="778"/>
      <c r="DH552" s="778"/>
      <c r="DI552" s="778"/>
      <c r="DJ552" s="778"/>
      <c r="DK552" s="778"/>
      <c r="DL552" s="778"/>
      <c r="DM552" s="778"/>
      <c r="DN552" s="778"/>
      <c r="DO552" s="778"/>
      <c r="DP552" s="778"/>
      <c r="DQ552" s="778"/>
      <c r="DR552" s="778"/>
      <c r="DS552" s="778"/>
      <c r="DT552" s="779"/>
      <c r="DU552" s="779"/>
      <c r="DV552" s="779"/>
      <c r="DW552" s="779"/>
      <c r="DX552" s="779"/>
      <c r="DY552" s="779"/>
      <c r="DZ552" s="779"/>
      <c r="EA552" s="779"/>
      <c r="EB552" s="779"/>
      <c r="EC552" s="779"/>
      <c r="ED552" s="779"/>
      <c r="EE552" s="779"/>
      <c r="EF552" s="779"/>
      <c r="EG552" s="779"/>
      <c r="EH552" s="779"/>
      <c r="EI552" s="779"/>
      <c r="EJ552" s="779"/>
      <c r="EK552" s="779"/>
      <c r="EL552" s="779"/>
      <c r="EM552" s="779"/>
      <c r="EN552" s="779"/>
      <c r="EO552" s="779"/>
      <c r="EP552" s="779"/>
      <c r="EQ552" s="779"/>
      <c r="ER552" s="779"/>
      <c r="ES552" s="779"/>
      <c r="ET552" s="779"/>
      <c r="EU552" s="779"/>
      <c r="EV552" s="779"/>
      <c r="EW552" s="779"/>
      <c r="EX552" s="779"/>
      <c r="EY552" s="779"/>
      <c r="EZ552" s="779"/>
      <c r="FA552" s="779"/>
      <c r="FB552" s="779"/>
      <c r="FC552" s="779"/>
    </row>
    <row r="553" spans="1:159" ht="22">
      <c r="A553" s="778"/>
      <c r="B553" s="778"/>
      <c r="C553" s="778"/>
      <c r="D553" s="778"/>
      <c r="E553" s="778"/>
      <c r="F553" s="778"/>
      <c r="G553" s="778"/>
      <c r="H553" s="778"/>
      <c r="I553" s="778"/>
      <c r="J553" s="778"/>
      <c r="K553" s="778"/>
      <c r="L553" s="778"/>
      <c r="M553" s="778"/>
      <c r="N553" s="778"/>
      <c r="O553" s="778"/>
      <c r="P553" s="778"/>
      <c r="Q553" s="778"/>
      <c r="R553" s="778"/>
      <c r="S553" s="778"/>
      <c r="T553" s="778"/>
      <c r="U553" s="778"/>
      <c r="V553" s="778"/>
      <c r="W553" s="778"/>
      <c r="X553" s="778"/>
      <c r="Y553" s="778"/>
      <c r="Z553" s="778"/>
      <c r="AA553" s="778"/>
      <c r="AB553" s="778"/>
      <c r="AC553" s="778"/>
      <c r="AD553" s="778"/>
      <c r="AE553" s="778"/>
      <c r="AF553" s="778"/>
      <c r="AG553" s="778"/>
      <c r="AH553" s="778"/>
      <c r="AI553" s="778"/>
      <c r="AJ553" s="778"/>
      <c r="AK553" s="778"/>
      <c r="AL553" s="778"/>
      <c r="AM553" s="778"/>
      <c r="AN553" s="778"/>
      <c r="AO553" s="778"/>
      <c r="AP553" s="778"/>
      <c r="AQ553" s="778"/>
      <c r="AR553" s="778"/>
      <c r="AS553" s="778"/>
      <c r="AT553" s="778"/>
      <c r="AU553" s="778"/>
      <c r="AV553" s="778"/>
      <c r="AW553" s="778"/>
      <c r="AX553" s="778"/>
      <c r="AY553" s="778"/>
      <c r="AZ553" s="778"/>
      <c r="BA553" s="778"/>
      <c r="BB553" s="778"/>
      <c r="BC553" s="778"/>
      <c r="BD553" s="778"/>
      <c r="BE553" s="778"/>
      <c r="BF553" s="778"/>
      <c r="BG553" s="778"/>
      <c r="BH553" s="778"/>
      <c r="BI553" s="778"/>
      <c r="BJ553" s="778"/>
      <c r="BK553" s="778"/>
      <c r="BL553" s="778"/>
      <c r="BM553" s="778"/>
      <c r="BN553" s="778"/>
      <c r="BO553" s="778"/>
      <c r="BP553" s="778"/>
      <c r="BQ553" s="778"/>
      <c r="BR553" s="778"/>
      <c r="BS553" s="778"/>
      <c r="BT553" s="778"/>
      <c r="BU553" s="778"/>
      <c r="BV553" s="778"/>
      <c r="BW553" s="778"/>
      <c r="BX553" s="778"/>
      <c r="BY553" s="778"/>
      <c r="BZ553" s="778"/>
      <c r="CA553" s="778"/>
      <c r="CB553" s="778"/>
      <c r="CC553" s="778"/>
      <c r="CD553" s="778"/>
      <c r="CE553" s="778"/>
      <c r="CF553" s="778"/>
      <c r="CG553" s="778"/>
      <c r="CH553" s="778"/>
      <c r="CI553" s="778"/>
      <c r="CJ553" s="778"/>
      <c r="CK553" s="778"/>
      <c r="CL553" s="778"/>
      <c r="CM553" s="778"/>
      <c r="CN553" s="778"/>
      <c r="CO553" s="778"/>
      <c r="CP553" s="778"/>
      <c r="CQ553" s="778"/>
      <c r="CR553" s="778"/>
      <c r="CS553" s="778"/>
      <c r="CT553" s="778"/>
      <c r="CU553" s="778"/>
      <c r="CV553" s="778"/>
      <c r="CW553" s="778"/>
      <c r="CX553" s="778"/>
      <c r="CY553" s="778"/>
      <c r="CZ553" s="778"/>
      <c r="DA553" s="778"/>
      <c r="DB553" s="778"/>
      <c r="DC553" s="778"/>
      <c r="DD553" s="778"/>
      <c r="DE553" s="778"/>
      <c r="DF553" s="778"/>
      <c r="DG553" s="778"/>
      <c r="DH553" s="778"/>
      <c r="DI553" s="778"/>
      <c r="DJ553" s="778"/>
      <c r="DK553" s="778"/>
      <c r="DL553" s="778"/>
      <c r="DM553" s="778"/>
      <c r="DN553" s="778"/>
      <c r="DO553" s="778"/>
      <c r="DP553" s="778"/>
      <c r="DQ553" s="778"/>
      <c r="DR553" s="778"/>
      <c r="DS553" s="778"/>
      <c r="DT553" s="779"/>
      <c r="DU553" s="779"/>
      <c r="DV553" s="779"/>
      <c r="DW553" s="779"/>
      <c r="DX553" s="779"/>
      <c r="DY553" s="779"/>
      <c r="DZ553" s="779"/>
      <c r="EA553" s="779"/>
      <c r="EB553" s="779"/>
      <c r="EC553" s="779"/>
      <c r="ED553" s="779"/>
      <c r="EE553" s="779"/>
      <c r="EF553" s="779"/>
      <c r="EG553" s="779"/>
      <c r="EH553" s="779"/>
      <c r="EI553" s="779"/>
      <c r="EJ553" s="779"/>
      <c r="EK553" s="779"/>
      <c r="EL553" s="779"/>
      <c r="EM553" s="779"/>
      <c r="EN553" s="779"/>
      <c r="EO553" s="779"/>
      <c r="EP553" s="779"/>
      <c r="EQ553" s="779"/>
      <c r="ER553" s="779"/>
      <c r="ES553" s="779"/>
      <c r="ET553" s="779"/>
      <c r="EU553" s="779"/>
      <c r="EV553" s="779"/>
      <c r="EW553" s="779"/>
      <c r="EX553" s="779"/>
      <c r="EY553" s="779"/>
      <c r="EZ553" s="779"/>
      <c r="FA553" s="779"/>
      <c r="FB553" s="779"/>
      <c r="FC553" s="779"/>
    </row>
    <row r="554" spans="1:159" ht="22">
      <c r="A554" s="778"/>
      <c r="B554" s="778"/>
      <c r="C554" s="778"/>
      <c r="D554" s="778"/>
      <c r="E554" s="778"/>
      <c r="F554" s="778"/>
      <c r="G554" s="778"/>
      <c r="H554" s="778"/>
      <c r="I554" s="778"/>
      <c r="J554" s="778"/>
      <c r="K554" s="778"/>
      <c r="L554" s="778"/>
      <c r="M554" s="778"/>
      <c r="N554" s="778"/>
      <c r="O554" s="778"/>
      <c r="P554" s="778"/>
      <c r="Q554" s="778"/>
      <c r="R554" s="778"/>
      <c r="S554" s="778"/>
      <c r="T554" s="778"/>
      <c r="U554" s="778"/>
      <c r="V554" s="778"/>
      <c r="W554" s="778"/>
      <c r="X554" s="778"/>
      <c r="Y554" s="778"/>
      <c r="Z554" s="778"/>
      <c r="AA554" s="778"/>
      <c r="AB554" s="778"/>
      <c r="AC554" s="778"/>
      <c r="AD554" s="778"/>
      <c r="AE554" s="778"/>
      <c r="AF554" s="778"/>
      <c r="AG554" s="778"/>
      <c r="AH554" s="778"/>
      <c r="AI554" s="778"/>
      <c r="AJ554" s="778"/>
      <c r="AK554" s="778"/>
      <c r="AL554" s="778"/>
      <c r="AM554" s="778"/>
      <c r="AN554" s="778"/>
      <c r="AO554" s="778"/>
      <c r="AP554" s="778"/>
      <c r="AQ554" s="778"/>
      <c r="AR554" s="778"/>
      <c r="AS554" s="778"/>
      <c r="AT554" s="778"/>
      <c r="AU554" s="778"/>
      <c r="AV554" s="778"/>
      <c r="AW554" s="778"/>
      <c r="AX554" s="778"/>
      <c r="AY554" s="778"/>
      <c r="AZ554" s="778"/>
      <c r="BA554" s="778"/>
      <c r="BB554" s="778"/>
      <c r="BC554" s="778"/>
      <c r="BD554" s="778"/>
      <c r="BE554" s="778"/>
      <c r="BF554" s="778"/>
      <c r="BG554" s="778"/>
      <c r="BH554" s="778"/>
      <c r="BI554" s="778"/>
      <c r="BJ554" s="778"/>
      <c r="BK554" s="778"/>
      <c r="BL554" s="778"/>
      <c r="BM554" s="778"/>
      <c r="BN554" s="778"/>
      <c r="BO554" s="778"/>
      <c r="BP554" s="778"/>
      <c r="BQ554" s="778"/>
      <c r="BR554" s="778"/>
      <c r="BS554" s="778"/>
      <c r="BT554" s="778"/>
      <c r="BU554" s="778"/>
      <c r="BV554" s="778"/>
      <c r="BW554" s="778"/>
      <c r="BX554" s="778"/>
      <c r="BY554" s="778"/>
      <c r="BZ554" s="778"/>
      <c r="CA554" s="778"/>
      <c r="CB554" s="778"/>
      <c r="CC554" s="778"/>
      <c r="CD554" s="778"/>
      <c r="CE554" s="778"/>
      <c r="CF554" s="778"/>
      <c r="CG554" s="778"/>
      <c r="CH554" s="778"/>
      <c r="CI554" s="778"/>
      <c r="CJ554" s="778"/>
      <c r="CK554" s="778"/>
      <c r="CL554" s="778"/>
      <c r="CM554" s="778"/>
      <c r="CN554" s="778"/>
      <c r="CO554" s="778"/>
      <c r="CP554" s="778"/>
      <c r="CQ554" s="778"/>
      <c r="CR554" s="778"/>
      <c r="CS554" s="778"/>
      <c r="CT554" s="778"/>
      <c r="CU554" s="778"/>
      <c r="CV554" s="778"/>
      <c r="CW554" s="778"/>
      <c r="CX554" s="778"/>
      <c r="CY554" s="778"/>
      <c r="CZ554" s="778"/>
      <c r="DA554" s="778"/>
      <c r="DB554" s="778"/>
      <c r="DC554" s="778"/>
      <c r="DD554" s="778"/>
      <c r="DE554" s="778"/>
      <c r="DF554" s="778"/>
      <c r="DG554" s="778"/>
      <c r="DH554" s="778"/>
      <c r="DI554" s="778"/>
      <c r="DJ554" s="778"/>
      <c r="DK554" s="778"/>
      <c r="DL554" s="778"/>
      <c r="DM554" s="778"/>
      <c r="DN554" s="778"/>
      <c r="DO554" s="778"/>
      <c r="DP554" s="778"/>
      <c r="DQ554" s="778"/>
      <c r="DR554" s="778"/>
      <c r="DS554" s="778"/>
      <c r="DT554" s="779"/>
      <c r="DU554" s="779"/>
      <c r="DV554" s="779"/>
      <c r="DW554" s="779"/>
      <c r="DX554" s="779"/>
      <c r="DY554" s="779"/>
      <c r="DZ554" s="779"/>
      <c r="EA554" s="779"/>
      <c r="EB554" s="779"/>
      <c r="EC554" s="779"/>
      <c r="ED554" s="779"/>
      <c r="EE554" s="779"/>
      <c r="EF554" s="779"/>
      <c r="EG554" s="779"/>
      <c r="EH554" s="779"/>
      <c r="EI554" s="779"/>
      <c r="EJ554" s="779"/>
      <c r="EK554" s="779"/>
      <c r="EL554" s="779"/>
      <c r="EM554" s="779"/>
      <c r="EN554" s="779"/>
      <c r="EO554" s="779"/>
      <c r="EP554" s="779"/>
      <c r="EQ554" s="779"/>
      <c r="ER554" s="779"/>
      <c r="ES554" s="779"/>
      <c r="ET554" s="779"/>
      <c r="EU554" s="779"/>
      <c r="EV554" s="779"/>
      <c r="EW554" s="779"/>
      <c r="EX554" s="779"/>
      <c r="EY554" s="779"/>
      <c r="EZ554" s="779"/>
      <c r="FA554" s="779"/>
      <c r="FB554" s="779"/>
      <c r="FC554" s="779"/>
    </row>
    <row r="555" spans="1:159" ht="22">
      <c r="A555" s="778"/>
      <c r="B555" s="778"/>
      <c r="C555" s="778"/>
      <c r="D555" s="778"/>
      <c r="E555" s="778"/>
      <c r="F555" s="778"/>
      <c r="G555" s="778"/>
      <c r="H555" s="778"/>
      <c r="I555" s="778"/>
      <c r="J555" s="778"/>
      <c r="K555" s="778"/>
      <c r="L555" s="778"/>
      <c r="M555" s="778"/>
      <c r="N555" s="778"/>
      <c r="O555" s="778"/>
      <c r="P555" s="778"/>
      <c r="Q555" s="778"/>
      <c r="R555" s="778"/>
      <c r="S555" s="778"/>
      <c r="T555" s="778"/>
      <c r="U555" s="778"/>
      <c r="V555" s="778"/>
      <c r="W555" s="778"/>
      <c r="X555" s="778"/>
      <c r="Y555" s="778"/>
      <c r="Z555" s="778"/>
      <c r="AA555" s="778"/>
      <c r="AB555" s="778"/>
      <c r="AC555" s="778"/>
      <c r="AD555" s="778"/>
      <c r="AE555" s="778"/>
      <c r="AF555" s="778"/>
      <c r="AG555" s="778"/>
      <c r="AH555" s="778"/>
      <c r="AI555" s="778"/>
      <c r="AJ555" s="778"/>
      <c r="AK555" s="778"/>
      <c r="AL555" s="778"/>
      <c r="AM555" s="778"/>
      <c r="AN555" s="778"/>
      <c r="AO555" s="778"/>
      <c r="AP555" s="778"/>
      <c r="AQ555" s="778"/>
      <c r="AR555" s="778"/>
      <c r="AS555" s="778"/>
      <c r="AT555" s="778"/>
      <c r="AU555" s="778"/>
      <c r="AV555" s="778"/>
      <c r="AW555" s="778"/>
      <c r="AX555" s="778"/>
      <c r="AY555" s="778"/>
      <c r="AZ555" s="778"/>
      <c r="BA555" s="778"/>
      <c r="BB555" s="778"/>
      <c r="BC555" s="778"/>
      <c r="BD555" s="778"/>
      <c r="BE555" s="778"/>
      <c r="BF555" s="778"/>
      <c r="BG555" s="778"/>
      <c r="BH555" s="778"/>
      <c r="BI555" s="778"/>
      <c r="BJ555" s="778"/>
      <c r="BK555" s="778"/>
      <c r="BL555" s="778"/>
      <c r="BM555" s="778"/>
      <c r="BN555" s="778"/>
      <c r="BO555" s="778"/>
      <c r="BP555" s="778"/>
      <c r="BQ555" s="778"/>
      <c r="BR555" s="778"/>
      <c r="BS555" s="778"/>
      <c r="BT555" s="778"/>
      <c r="BU555" s="778"/>
      <c r="BV555" s="778"/>
      <c r="BW555" s="778"/>
      <c r="BX555" s="778"/>
      <c r="BY555" s="778"/>
      <c r="BZ555" s="778"/>
      <c r="CA555" s="778"/>
      <c r="CB555" s="778"/>
      <c r="CC555" s="778"/>
      <c r="CD555" s="778"/>
      <c r="CE555" s="778"/>
      <c r="CF555" s="778"/>
      <c r="CG555" s="778"/>
      <c r="CH555" s="778"/>
      <c r="CI555" s="778"/>
      <c r="CJ555" s="778"/>
      <c r="CK555" s="778"/>
      <c r="CL555" s="778"/>
      <c r="CM555" s="778"/>
      <c r="CN555" s="778"/>
      <c r="CO555" s="778"/>
      <c r="CP555" s="778"/>
      <c r="CQ555" s="778"/>
      <c r="CR555" s="778"/>
      <c r="CS555" s="778"/>
      <c r="CT555" s="778"/>
      <c r="CU555" s="778"/>
      <c r="CV555" s="778"/>
      <c r="CW555" s="778"/>
      <c r="CX555" s="778"/>
      <c r="CY555" s="778"/>
      <c r="CZ555" s="778"/>
      <c r="DA555" s="778"/>
      <c r="DB555" s="778"/>
      <c r="DC555" s="778"/>
      <c r="DD555" s="778"/>
      <c r="DE555" s="778"/>
      <c r="DF555" s="778"/>
      <c r="DG555" s="778"/>
      <c r="DH555" s="778"/>
      <c r="DI555" s="778"/>
      <c r="DJ555" s="778"/>
      <c r="DK555" s="778"/>
      <c r="DL555" s="778"/>
      <c r="DM555" s="778"/>
      <c r="DN555" s="778"/>
      <c r="DO555" s="778"/>
      <c r="DP555" s="778"/>
      <c r="DQ555" s="778"/>
      <c r="DR555" s="778"/>
      <c r="DS555" s="778"/>
      <c r="DT555" s="779"/>
      <c r="DU555" s="779"/>
      <c r="DV555" s="779"/>
      <c r="DW555" s="779"/>
      <c r="DX555" s="779"/>
      <c r="DY555" s="779"/>
      <c r="DZ555" s="779"/>
      <c r="EA555" s="779"/>
      <c r="EB555" s="779"/>
      <c r="EC555" s="779"/>
      <c r="ED555" s="779"/>
      <c r="EE555" s="779"/>
      <c r="EF555" s="779"/>
      <c r="EG555" s="779"/>
      <c r="EH555" s="779"/>
      <c r="EI555" s="779"/>
      <c r="EJ555" s="779"/>
      <c r="EK555" s="779"/>
      <c r="EL555" s="779"/>
      <c r="EM555" s="779"/>
      <c r="EN555" s="779"/>
      <c r="EO555" s="779"/>
      <c r="EP555" s="779"/>
      <c r="EQ555" s="779"/>
      <c r="ER555" s="779"/>
      <c r="ES555" s="779"/>
      <c r="ET555" s="779"/>
      <c r="EU555" s="779"/>
      <c r="EV555" s="779"/>
      <c r="EW555" s="779"/>
      <c r="EX555" s="779"/>
      <c r="EY555" s="779"/>
      <c r="EZ555" s="779"/>
      <c r="FA555" s="779"/>
      <c r="FB555" s="779"/>
      <c r="FC555" s="779"/>
    </row>
    <row r="556" spans="1:159" ht="22">
      <c r="A556" s="778"/>
      <c r="B556" s="778"/>
      <c r="C556" s="778"/>
      <c r="D556" s="778"/>
      <c r="E556" s="778"/>
      <c r="F556" s="778"/>
      <c r="G556" s="778"/>
      <c r="H556" s="778"/>
      <c r="I556" s="778"/>
      <c r="J556" s="778"/>
      <c r="K556" s="778"/>
      <c r="L556" s="778"/>
      <c r="M556" s="778"/>
      <c r="N556" s="778"/>
      <c r="O556" s="778"/>
      <c r="P556" s="778"/>
      <c r="Q556" s="778"/>
      <c r="R556" s="778"/>
      <c r="S556" s="778"/>
      <c r="T556" s="778"/>
      <c r="U556" s="778"/>
      <c r="V556" s="778"/>
      <c r="W556" s="778"/>
      <c r="X556" s="778"/>
      <c r="Y556" s="778"/>
      <c r="Z556" s="778"/>
      <c r="AA556" s="778"/>
      <c r="AB556" s="778"/>
      <c r="AC556" s="778"/>
      <c r="AD556" s="778"/>
      <c r="AE556" s="778"/>
      <c r="AF556" s="778"/>
      <c r="AG556" s="778"/>
      <c r="AH556" s="778"/>
      <c r="AI556" s="778"/>
      <c r="AJ556" s="778"/>
      <c r="AK556" s="778"/>
      <c r="AL556" s="778"/>
      <c r="AM556" s="778"/>
      <c r="AN556" s="778"/>
      <c r="AO556" s="778"/>
      <c r="AP556" s="778"/>
      <c r="AQ556" s="778"/>
      <c r="AR556" s="778"/>
      <c r="AS556" s="778"/>
      <c r="AT556" s="778"/>
      <c r="AU556" s="778"/>
      <c r="AV556" s="778"/>
      <c r="AW556" s="778"/>
      <c r="AX556" s="778"/>
      <c r="AY556" s="778"/>
      <c r="AZ556" s="778"/>
      <c r="BA556" s="778"/>
      <c r="BB556" s="778"/>
      <c r="BC556" s="778"/>
      <c r="BD556" s="778"/>
      <c r="BE556" s="778"/>
      <c r="BF556" s="778"/>
      <c r="BG556" s="778"/>
      <c r="BH556" s="778"/>
      <c r="BI556" s="778"/>
      <c r="BJ556" s="778"/>
      <c r="BK556" s="778"/>
      <c r="BL556" s="778"/>
      <c r="BM556" s="778"/>
      <c r="BN556" s="778"/>
      <c r="BO556" s="778"/>
      <c r="BP556" s="778"/>
      <c r="BQ556" s="778"/>
      <c r="BR556" s="778"/>
      <c r="BS556" s="778"/>
      <c r="BT556" s="778"/>
      <c r="BU556" s="778"/>
      <c r="BV556" s="778"/>
      <c r="BW556" s="778"/>
      <c r="BX556" s="778"/>
      <c r="BY556" s="778"/>
      <c r="BZ556" s="778"/>
      <c r="CA556" s="778"/>
      <c r="CB556" s="778"/>
      <c r="CC556" s="778"/>
      <c r="CD556" s="778"/>
      <c r="CE556" s="778"/>
      <c r="CF556" s="778"/>
      <c r="CG556" s="778"/>
      <c r="CH556" s="778"/>
      <c r="CI556" s="778"/>
      <c r="CJ556" s="778"/>
      <c r="CK556" s="778"/>
      <c r="CL556" s="778"/>
      <c r="CM556" s="778"/>
      <c r="CN556" s="778"/>
      <c r="CO556" s="778"/>
      <c r="CP556" s="778"/>
      <c r="CQ556" s="778"/>
      <c r="CR556" s="778"/>
      <c r="CS556" s="778"/>
      <c r="CT556" s="778"/>
      <c r="CU556" s="778"/>
      <c r="CV556" s="778"/>
      <c r="CW556" s="778"/>
      <c r="CX556" s="778"/>
      <c r="CY556" s="778"/>
      <c r="CZ556" s="778"/>
      <c r="DA556" s="778"/>
      <c r="DB556" s="778"/>
      <c r="DC556" s="778"/>
      <c r="DD556" s="778"/>
      <c r="DE556" s="778"/>
      <c r="DF556" s="778"/>
      <c r="DG556" s="778"/>
      <c r="DH556" s="778"/>
      <c r="DI556" s="778"/>
      <c r="DJ556" s="778"/>
      <c r="DK556" s="778"/>
      <c r="DL556" s="778"/>
      <c r="DM556" s="778"/>
      <c r="DN556" s="778"/>
      <c r="DO556" s="778"/>
      <c r="DP556" s="778"/>
      <c r="DQ556" s="778"/>
      <c r="DR556" s="778"/>
      <c r="DS556" s="778"/>
      <c r="DT556" s="779"/>
      <c r="DU556" s="779"/>
      <c r="DV556" s="779"/>
      <c r="DW556" s="779"/>
      <c r="DX556" s="779"/>
      <c r="DY556" s="779"/>
      <c r="DZ556" s="779"/>
      <c r="EA556" s="779"/>
      <c r="EB556" s="779"/>
      <c r="EC556" s="779"/>
      <c r="ED556" s="779"/>
      <c r="EE556" s="779"/>
      <c r="EF556" s="779"/>
      <c r="EG556" s="779"/>
      <c r="EH556" s="779"/>
      <c r="EI556" s="779"/>
      <c r="EJ556" s="779"/>
      <c r="EK556" s="779"/>
      <c r="EL556" s="779"/>
      <c r="EM556" s="779"/>
      <c r="EN556" s="779"/>
      <c r="EO556" s="779"/>
      <c r="EP556" s="779"/>
      <c r="EQ556" s="779"/>
      <c r="ER556" s="779"/>
      <c r="ES556" s="779"/>
      <c r="ET556" s="779"/>
      <c r="EU556" s="779"/>
      <c r="EV556" s="779"/>
      <c r="EW556" s="779"/>
      <c r="EX556" s="779"/>
      <c r="EY556" s="779"/>
      <c r="EZ556" s="779"/>
      <c r="FA556" s="779"/>
      <c r="FB556" s="779"/>
      <c r="FC556" s="779"/>
    </row>
    <row r="557" spans="1:159" ht="22">
      <c r="A557" s="778"/>
      <c r="B557" s="778"/>
      <c r="C557" s="778"/>
      <c r="D557" s="778"/>
      <c r="E557" s="778"/>
      <c r="F557" s="778"/>
      <c r="G557" s="778"/>
      <c r="H557" s="778"/>
      <c r="I557" s="778"/>
      <c r="J557" s="778"/>
      <c r="K557" s="778"/>
      <c r="L557" s="778"/>
      <c r="M557" s="778"/>
      <c r="N557" s="778"/>
      <c r="O557" s="778"/>
      <c r="P557" s="778"/>
      <c r="Q557" s="778"/>
      <c r="R557" s="778"/>
      <c r="S557" s="778"/>
      <c r="T557" s="778"/>
      <c r="U557" s="778"/>
      <c r="V557" s="778"/>
      <c r="W557" s="778"/>
      <c r="X557" s="778"/>
      <c r="Y557" s="778"/>
      <c r="Z557" s="778"/>
      <c r="AA557" s="778"/>
      <c r="AB557" s="778"/>
      <c r="AC557" s="778"/>
      <c r="AD557" s="778"/>
      <c r="AE557" s="778"/>
      <c r="AF557" s="778"/>
      <c r="AG557" s="778"/>
      <c r="AH557" s="778"/>
      <c r="AI557" s="778"/>
      <c r="AJ557" s="778"/>
      <c r="AK557" s="778"/>
      <c r="AL557" s="778"/>
      <c r="AM557" s="778"/>
      <c r="AN557" s="778"/>
      <c r="AO557" s="778"/>
      <c r="AP557" s="778"/>
      <c r="AQ557" s="778"/>
      <c r="AR557" s="778"/>
      <c r="AS557" s="778"/>
      <c r="AT557" s="778"/>
      <c r="AU557" s="778"/>
      <c r="AV557" s="778"/>
      <c r="AW557" s="778"/>
      <c r="AX557" s="778"/>
      <c r="AY557" s="778"/>
      <c r="AZ557" s="778"/>
      <c r="BA557" s="778"/>
      <c r="BB557" s="778"/>
      <c r="BC557" s="778"/>
      <c r="BD557" s="778"/>
      <c r="BE557" s="778"/>
      <c r="BF557" s="778"/>
      <c r="BG557" s="778"/>
      <c r="BH557" s="778"/>
      <c r="BI557" s="778"/>
      <c r="BJ557" s="778"/>
      <c r="BK557" s="778"/>
      <c r="BL557" s="778"/>
      <c r="BM557" s="778"/>
      <c r="BN557" s="778"/>
      <c r="BO557" s="778"/>
      <c r="BP557" s="778"/>
      <c r="BQ557" s="778"/>
      <c r="BR557" s="778"/>
      <c r="BS557" s="778"/>
      <c r="BT557" s="778"/>
      <c r="BU557" s="778"/>
      <c r="BV557" s="778"/>
      <c r="BW557" s="778"/>
      <c r="BX557" s="778"/>
      <c r="BY557" s="778"/>
      <c r="BZ557" s="778"/>
      <c r="CA557" s="778"/>
      <c r="CB557" s="778"/>
      <c r="CC557" s="778"/>
      <c r="CD557" s="778"/>
      <c r="CE557" s="778"/>
      <c r="CF557" s="778"/>
      <c r="CG557" s="778"/>
      <c r="CH557" s="778"/>
      <c r="CI557" s="778"/>
      <c r="CJ557" s="778"/>
      <c r="CK557" s="778"/>
      <c r="CL557" s="778"/>
      <c r="CM557" s="778"/>
      <c r="CN557" s="778"/>
      <c r="CO557" s="778"/>
      <c r="CP557" s="778"/>
      <c r="CQ557" s="778"/>
      <c r="CR557" s="778"/>
      <c r="CS557" s="778"/>
      <c r="CT557" s="778"/>
      <c r="CU557" s="778"/>
      <c r="CV557" s="778"/>
      <c r="CW557" s="778"/>
      <c r="CX557" s="778"/>
      <c r="CY557" s="778"/>
      <c r="CZ557" s="778"/>
      <c r="DA557" s="778"/>
      <c r="DB557" s="778"/>
      <c r="DC557" s="778"/>
      <c r="DD557" s="778"/>
      <c r="DE557" s="778"/>
      <c r="DF557" s="778"/>
      <c r="DG557" s="778"/>
      <c r="DH557" s="778"/>
      <c r="DI557" s="778"/>
      <c r="DJ557" s="778"/>
      <c r="DK557" s="778"/>
      <c r="DL557" s="778"/>
      <c r="DM557" s="778"/>
      <c r="DN557" s="778"/>
      <c r="DO557" s="778"/>
      <c r="DP557" s="778"/>
      <c r="DQ557" s="778"/>
      <c r="DR557" s="778"/>
      <c r="DS557" s="778"/>
      <c r="DT557" s="779"/>
      <c r="DU557" s="779"/>
      <c r="DV557" s="779"/>
      <c r="DW557" s="779"/>
      <c r="DX557" s="779"/>
      <c r="DY557" s="779"/>
      <c r="DZ557" s="779"/>
      <c r="EA557" s="779"/>
      <c r="EB557" s="779"/>
      <c r="EC557" s="779"/>
      <c r="ED557" s="779"/>
      <c r="EE557" s="779"/>
      <c r="EF557" s="779"/>
      <c r="EG557" s="779"/>
      <c r="EH557" s="779"/>
      <c r="EI557" s="779"/>
      <c r="EJ557" s="779"/>
      <c r="EK557" s="779"/>
      <c r="EL557" s="779"/>
      <c r="EM557" s="779"/>
      <c r="EN557" s="779"/>
      <c r="EO557" s="779"/>
      <c r="EP557" s="779"/>
      <c r="EQ557" s="779"/>
      <c r="ER557" s="779"/>
      <c r="ES557" s="779"/>
      <c r="ET557" s="779"/>
      <c r="EU557" s="779"/>
      <c r="EV557" s="779"/>
      <c r="EW557" s="779"/>
      <c r="EX557" s="779"/>
      <c r="EY557" s="779"/>
      <c r="EZ557" s="779"/>
      <c r="FA557" s="779"/>
      <c r="FB557" s="779"/>
      <c r="FC557" s="779"/>
    </row>
    <row r="558" spans="1:159" ht="22">
      <c r="A558" s="778"/>
      <c r="B558" s="778"/>
      <c r="C558" s="778"/>
      <c r="D558" s="778"/>
      <c r="E558" s="778"/>
      <c r="F558" s="778"/>
      <c r="G558" s="778"/>
      <c r="H558" s="778"/>
      <c r="I558" s="778"/>
      <c r="J558" s="778"/>
      <c r="K558" s="778"/>
      <c r="L558" s="778"/>
      <c r="M558" s="778"/>
      <c r="N558" s="778"/>
      <c r="O558" s="778"/>
      <c r="P558" s="778"/>
      <c r="Q558" s="778"/>
      <c r="R558" s="778"/>
      <c r="S558" s="778"/>
      <c r="T558" s="778"/>
      <c r="U558" s="778"/>
      <c r="V558" s="778"/>
      <c r="W558" s="778"/>
      <c r="X558" s="778"/>
      <c r="Y558" s="778"/>
      <c r="Z558" s="778"/>
      <c r="AA558" s="778"/>
      <c r="AB558" s="778"/>
      <c r="AC558" s="778"/>
      <c r="AD558" s="778"/>
      <c r="AE558" s="778"/>
      <c r="AF558" s="778"/>
      <c r="AG558" s="778"/>
      <c r="AH558" s="778"/>
      <c r="AI558" s="778"/>
      <c r="AJ558" s="778"/>
      <c r="AK558" s="778"/>
      <c r="AL558" s="778"/>
      <c r="AM558" s="778"/>
      <c r="AN558" s="778"/>
      <c r="AO558" s="778"/>
      <c r="AP558" s="778"/>
      <c r="AQ558" s="778"/>
      <c r="AR558" s="778"/>
      <c r="AS558" s="778"/>
      <c r="AT558" s="778"/>
      <c r="AU558" s="778"/>
      <c r="AV558" s="778"/>
      <c r="AW558" s="778"/>
      <c r="AX558" s="778"/>
      <c r="AY558" s="778"/>
      <c r="AZ558" s="778"/>
      <c r="BA558" s="778"/>
      <c r="BB558" s="778"/>
      <c r="BC558" s="778"/>
      <c r="BD558" s="778"/>
      <c r="BE558" s="778"/>
      <c r="BF558" s="778"/>
      <c r="BG558" s="778"/>
      <c r="BH558" s="778"/>
      <c r="BI558" s="778"/>
      <c r="BJ558" s="778"/>
      <c r="BK558" s="778"/>
      <c r="BL558" s="778"/>
      <c r="BM558" s="778"/>
      <c r="BN558" s="778"/>
      <c r="BO558" s="778"/>
      <c r="BP558" s="778"/>
      <c r="BQ558" s="778"/>
      <c r="BR558" s="778"/>
      <c r="BS558" s="778"/>
      <c r="BT558" s="778"/>
      <c r="BU558" s="778"/>
      <c r="BV558" s="778"/>
      <c r="BW558" s="778"/>
      <c r="BX558" s="778"/>
      <c r="BY558" s="778"/>
      <c r="BZ558" s="778"/>
      <c r="CA558" s="778"/>
      <c r="CB558" s="778"/>
      <c r="CC558" s="778"/>
      <c r="CD558" s="778"/>
      <c r="CE558" s="778"/>
      <c r="CF558" s="778"/>
      <c r="CG558" s="778"/>
      <c r="CH558" s="778"/>
      <c r="CI558" s="778"/>
      <c r="CJ558" s="778"/>
      <c r="CK558" s="778"/>
      <c r="CL558" s="778"/>
      <c r="CM558" s="778"/>
      <c r="CN558" s="778"/>
      <c r="CO558" s="778"/>
      <c r="CP558" s="778"/>
      <c r="CQ558" s="778"/>
      <c r="CR558" s="778"/>
      <c r="CS558" s="778"/>
      <c r="CT558" s="778"/>
      <c r="CU558" s="778"/>
      <c r="CV558" s="778"/>
      <c r="CW558" s="778"/>
      <c r="CX558" s="778"/>
      <c r="CY558" s="778"/>
      <c r="CZ558" s="778"/>
      <c r="DA558" s="778"/>
      <c r="DB558" s="778"/>
      <c r="DC558" s="778"/>
      <c r="DD558" s="778"/>
      <c r="DE558" s="778"/>
      <c r="DF558" s="778"/>
      <c r="DG558" s="778"/>
      <c r="DH558" s="778"/>
      <c r="DI558" s="778"/>
      <c r="DJ558" s="778"/>
      <c r="DK558" s="778"/>
      <c r="DL558" s="778"/>
      <c r="DM558" s="778"/>
      <c r="DN558" s="778"/>
      <c r="DO558" s="778"/>
      <c r="DP558" s="778"/>
      <c r="DQ558" s="778"/>
      <c r="DR558" s="778"/>
      <c r="DS558" s="778"/>
      <c r="DT558" s="779"/>
      <c r="DU558" s="779"/>
      <c r="DV558" s="779"/>
      <c r="DW558" s="779"/>
      <c r="DX558" s="779"/>
      <c r="DY558" s="779"/>
      <c r="DZ558" s="779"/>
      <c r="EA558" s="779"/>
      <c r="EB558" s="779"/>
      <c r="EC558" s="779"/>
      <c r="ED558" s="779"/>
      <c r="EE558" s="779"/>
      <c r="EF558" s="779"/>
      <c r="EG558" s="779"/>
      <c r="EH558" s="779"/>
      <c r="EI558" s="779"/>
      <c r="EJ558" s="779"/>
      <c r="EK558" s="779"/>
      <c r="EL558" s="779"/>
      <c r="EM558" s="779"/>
      <c r="EN558" s="779"/>
      <c r="EO558" s="779"/>
      <c r="EP558" s="779"/>
      <c r="EQ558" s="779"/>
      <c r="ER558" s="779"/>
      <c r="ES558" s="779"/>
      <c r="ET558" s="779"/>
      <c r="EU558" s="779"/>
      <c r="EV558" s="779"/>
      <c r="EW558" s="779"/>
      <c r="EX558" s="779"/>
      <c r="EY558" s="779"/>
      <c r="EZ558" s="779"/>
      <c r="FA558" s="779"/>
      <c r="FB558" s="779"/>
      <c r="FC558" s="779"/>
    </row>
    <row r="559" spans="1:159" ht="22">
      <c r="A559" s="778"/>
      <c r="B559" s="778"/>
      <c r="C559" s="778"/>
      <c r="D559" s="778"/>
      <c r="E559" s="778"/>
      <c r="F559" s="778"/>
      <c r="G559" s="778"/>
      <c r="H559" s="778"/>
      <c r="I559" s="778"/>
      <c r="J559" s="778"/>
      <c r="K559" s="778"/>
      <c r="L559" s="778"/>
      <c r="M559" s="778"/>
      <c r="N559" s="778"/>
      <c r="O559" s="778"/>
      <c r="P559" s="778"/>
      <c r="Q559" s="778"/>
      <c r="R559" s="778"/>
      <c r="S559" s="778"/>
      <c r="T559" s="778"/>
      <c r="U559" s="778"/>
      <c r="V559" s="778"/>
      <c r="W559" s="778"/>
      <c r="X559" s="778"/>
      <c r="Y559" s="778"/>
      <c r="Z559" s="778"/>
      <c r="AA559" s="778"/>
      <c r="AB559" s="778"/>
      <c r="AC559" s="778"/>
      <c r="AD559" s="778"/>
      <c r="AE559" s="778"/>
      <c r="AF559" s="778"/>
      <c r="AG559" s="778"/>
      <c r="AH559" s="778"/>
      <c r="AI559" s="778"/>
      <c r="AJ559" s="778"/>
      <c r="AK559" s="778"/>
      <c r="AL559" s="778"/>
      <c r="AM559" s="778"/>
      <c r="AN559" s="778"/>
      <c r="AO559" s="778"/>
      <c r="AP559" s="778"/>
      <c r="AQ559" s="778"/>
      <c r="AR559" s="778"/>
      <c r="AS559" s="778"/>
      <c r="AT559" s="778"/>
      <c r="AU559" s="778"/>
      <c r="AV559" s="778"/>
      <c r="AW559" s="778"/>
      <c r="AX559" s="778"/>
      <c r="AY559" s="778"/>
      <c r="AZ559" s="778"/>
      <c r="BA559" s="778"/>
      <c r="BB559" s="778"/>
      <c r="BC559" s="778"/>
      <c r="BD559" s="778"/>
      <c r="BE559" s="778"/>
      <c r="BF559" s="778"/>
      <c r="BG559" s="778"/>
      <c r="BH559" s="778"/>
      <c r="BI559" s="778"/>
      <c r="BJ559" s="778"/>
      <c r="BK559" s="778"/>
      <c r="BL559" s="778"/>
      <c r="BM559" s="778"/>
      <c r="BN559" s="778"/>
      <c r="BO559" s="778"/>
      <c r="BP559" s="778"/>
      <c r="BQ559" s="778"/>
      <c r="BR559" s="778"/>
      <c r="BS559" s="778"/>
      <c r="BT559" s="778"/>
      <c r="BU559" s="778"/>
      <c r="BV559" s="778"/>
      <c r="BW559" s="778"/>
      <c r="BX559" s="778"/>
      <c r="BY559" s="778"/>
      <c r="BZ559" s="778"/>
      <c r="CA559" s="778"/>
      <c r="CB559" s="778"/>
      <c r="CC559" s="778"/>
      <c r="CD559" s="778"/>
      <c r="CE559" s="778"/>
      <c r="CF559" s="778"/>
      <c r="CG559" s="778"/>
      <c r="CH559" s="778"/>
      <c r="CI559" s="778"/>
      <c r="CJ559" s="778"/>
      <c r="CK559" s="778"/>
      <c r="CL559" s="778"/>
      <c r="CM559" s="778"/>
      <c r="CN559" s="778"/>
      <c r="CO559" s="778"/>
      <c r="CP559" s="778"/>
      <c r="CQ559" s="778"/>
      <c r="CR559" s="778"/>
      <c r="CS559" s="778"/>
      <c r="CT559" s="778"/>
      <c r="CU559" s="778"/>
      <c r="CV559" s="778"/>
      <c r="CW559" s="778"/>
      <c r="CX559" s="778"/>
      <c r="CY559" s="778"/>
      <c r="CZ559" s="778"/>
      <c r="DA559" s="778"/>
      <c r="DB559" s="778"/>
      <c r="DC559" s="778"/>
      <c r="DD559" s="778"/>
      <c r="DE559" s="778"/>
      <c r="DF559" s="778"/>
      <c r="DG559" s="778"/>
      <c r="DH559" s="778"/>
      <c r="DI559" s="778"/>
      <c r="DJ559" s="778"/>
      <c r="DK559" s="778"/>
      <c r="DL559" s="778"/>
      <c r="DM559" s="778"/>
      <c r="DN559" s="778"/>
      <c r="DO559" s="778"/>
      <c r="DP559" s="778"/>
      <c r="DQ559" s="778"/>
      <c r="DR559" s="778"/>
      <c r="DS559" s="778"/>
      <c r="DT559" s="779"/>
      <c r="DU559" s="779"/>
      <c r="DV559" s="779"/>
      <c r="DW559" s="779"/>
      <c r="DX559" s="779"/>
      <c r="DY559" s="779"/>
      <c r="DZ559" s="779"/>
      <c r="EA559" s="779"/>
      <c r="EB559" s="779"/>
      <c r="EC559" s="779"/>
      <c r="ED559" s="779"/>
      <c r="EE559" s="779"/>
      <c r="EF559" s="779"/>
      <c r="EG559" s="779"/>
      <c r="EH559" s="779"/>
      <c r="EI559" s="779"/>
      <c r="EJ559" s="779"/>
      <c r="EK559" s="779"/>
      <c r="EL559" s="779"/>
      <c r="EM559" s="779"/>
      <c r="EN559" s="779"/>
      <c r="EO559" s="779"/>
      <c r="EP559" s="779"/>
      <c r="EQ559" s="779"/>
      <c r="ER559" s="779"/>
      <c r="ES559" s="779"/>
      <c r="ET559" s="779"/>
      <c r="EU559" s="779"/>
      <c r="EV559" s="779"/>
      <c r="EW559" s="779"/>
      <c r="EX559" s="779"/>
      <c r="EY559" s="779"/>
      <c r="EZ559" s="779"/>
      <c r="FA559" s="779"/>
      <c r="FB559" s="779"/>
      <c r="FC559" s="779"/>
    </row>
    <row r="560" spans="1:159" ht="22">
      <c r="A560" s="778"/>
      <c r="B560" s="778"/>
      <c r="C560" s="778"/>
      <c r="D560" s="778"/>
      <c r="E560" s="778"/>
      <c r="F560" s="778"/>
      <c r="G560" s="778"/>
      <c r="H560" s="778"/>
      <c r="I560" s="778"/>
      <c r="J560" s="778"/>
      <c r="K560" s="778"/>
      <c r="L560" s="778"/>
      <c r="M560" s="778"/>
      <c r="N560" s="778"/>
      <c r="O560" s="778"/>
      <c r="P560" s="778"/>
      <c r="Q560" s="778"/>
      <c r="R560" s="778"/>
      <c r="S560" s="778"/>
      <c r="T560" s="778"/>
      <c r="U560" s="778"/>
      <c r="V560" s="778"/>
      <c r="W560" s="778"/>
      <c r="X560" s="778"/>
      <c r="Y560" s="778"/>
      <c r="Z560" s="778"/>
      <c r="AA560" s="778"/>
      <c r="AB560" s="778"/>
      <c r="AC560" s="778"/>
      <c r="AD560" s="778"/>
      <c r="AE560" s="778"/>
      <c r="AF560" s="778"/>
      <c r="AG560" s="778"/>
      <c r="AH560" s="778"/>
      <c r="AI560" s="778"/>
      <c r="AJ560" s="778"/>
      <c r="AK560" s="778"/>
      <c r="AL560" s="778"/>
      <c r="AM560" s="778"/>
      <c r="AN560" s="778"/>
      <c r="AO560" s="778"/>
      <c r="AP560" s="778"/>
      <c r="AQ560" s="778"/>
      <c r="AR560" s="778"/>
      <c r="AS560" s="778"/>
      <c r="AT560" s="778"/>
      <c r="AU560" s="778"/>
      <c r="AV560" s="778"/>
      <c r="AW560" s="778"/>
      <c r="AX560" s="778"/>
      <c r="AY560" s="778"/>
      <c r="AZ560" s="778"/>
      <c r="BA560" s="778"/>
      <c r="BB560" s="778"/>
      <c r="BC560" s="778"/>
      <c r="BD560" s="778"/>
      <c r="BE560" s="778"/>
      <c r="BF560" s="778"/>
      <c r="BG560" s="778"/>
      <c r="BH560" s="778"/>
      <c r="BI560" s="778"/>
      <c r="BJ560" s="778"/>
      <c r="BK560" s="778"/>
      <c r="BL560" s="778"/>
      <c r="BM560" s="778"/>
      <c r="BN560" s="778"/>
      <c r="BO560" s="778"/>
      <c r="BP560" s="778"/>
      <c r="BQ560" s="778"/>
      <c r="BR560" s="778"/>
      <c r="BS560" s="778"/>
      <c r="BT560" s="778"/>
      <c r="BU560" s="778"/>
      <c r="BV560" s="778"/>
      <c r="BW560" s="778"/>
      <c r="BX560" s="778"/>
      <c r="BY560" s="778"/>
      <c r="BZ560" s="778"/>
      <c r="CA560" s="778"/>
      <c r="CB560" s="778"/>
      <c r="CC560" s="778"/>
      <c r="CD560" s="778"/>
      <c r="CE560" s="778"/>
      <c r="CF560" s="778"/>
      <c r="CG560" s="778"/>
      <c r="CH560" s="778"/>
      <c r="CI560" s="778"/>
      <c r="CJ560" s="778"/>
      <c r="CK560" s="778"/>
      <c r="CL560" s="778"/>
      <c r="CM560" s="778"/>
      <c r="CN560" s="778"/>
      <c r="CO560" s="778"/>
      <c r="CP560" s="778"/>
      <c r="CQ560" s="778"/>
      <c r="CR560" s="778"/>
      <c r="CS560" s="778"/>
      <c r="CT560" s="778"/>
      <c r="CU560" s="778"/>
      <c r="CV560" s="778"/>
      <c r="CW560" s="778"/>
      <c r="CX560" s="778"/>
      <c r="CY560" s="778"/>
      <c r="CZ560" s="778"/>
      <c r="DA560" s="778"/>
      <c r="DB560" s="778"/>
      <c r="DC560" s="778"/>
      <c r="DD560" s="778"/>
      <c r="DE560" s="778"/>
      <c r="DF560" s="778"/>
      <c r="DG560" s="778"/>
      <c r="DH560" s="778"/>
      <c r="DI560" s="778"/>
      <c r="DJ560" s="778"/>
      <c r="DK560" s="778"/>
      <c r="DL560" s="778"/>
      <c r="DM560" s="778"/>
      <c r="DN560" s="778"/>
      <c r="DO560" s="778"/>
      <c r="DP560" s="778"/>
      <c r="DQ560" s="778"/>
      <c r="DR560" s="778"/>
      <c r="DS560" s="778"/>
      <c r="DT560" s="779"/>
      <c r="DU560" s="779"/>
      <c r="DV560" s="779"/>
      <c r="DW560" s="779"/>
      <c r="DX560" s="779"/>
      <c r="DY560" s="779"/>
      <c r="DZ560" s="779"/>
      <c r="EA560" s="779"/>
      <c r="EB560" s="779"/>
      <c r="EC560" s="779"/>
      <c r="ED560" s="779"/>
      <c r="EE560" s="779"/>
      <c r="EF560" s="779"/>
      <c r="EG560" s="779"/>
      <c r="EH560" s="779"/>
      <c r="EI560" s="779"/>
      <c r="EJ560" s="779"/>
      <c r="EK560" s="779"/>
      <c r="EL560" s="779"/>
      <c r="EM560" s="779"/>
      <c r="EN560" s="779"/>
      <c r="EO560" s="779"/>
      <c r="EP560" s="779"/>
      <c r="EQ560" s="779"/>
      <c r="ER560" s="779"/>
      <c r="ES560" s="779"/>
      <c r="ET560" s="779"/>
      <c r="EU560" s="779"/>
      <c r="EV560" s="779"/>
      <c r="EW560" s="779"/>
      <c r="EX560" s="779"/>
      <c r="EY560" s="779"/>
      <c r="EZ560" s="779"/>
      <c r="FA560" s="779"/>
      <c r="FB560" s="779"/>
      <c r="FC560" s="779"/>
    </row>
    <row r="561" spans="1:159" ht="22">
      <c r="A561" s="778"/>
      <c r="B561" s="778"/>
      <c r="C561" s="778"/>
      <c r="D561" s="778"/>
      <c r="E561" s="778"/>
      <c r="F561" s="778"/>
      <c r="G561" s="778"/>
      <c r="H561" s="778"/>
      <c r="I561" s="778"/>
      <c r="J561" s="778"/>
      <c r="K561" s="778"/>
      <c r="L561" s="778"/>
      <c r="M561" s="778"/>
      <c r="N561" s="778"/>
      <c r="O561" s="778"/>
      <c r="P561" s="778"/>
      <c r="Q561" s="778"/>
      <c r="R561" s="778"/>
      <c r="S561" s="778"/>
      <c r="T561" s="778"/>
      <c r="U561" s="778"/>
      <c r="V561" s="778"/>
      <c r="W561" s="778"/>
      <c r="X561" s="778"/>
      <c r="Y561" s="778"/>
      <c r="Z561" s="778"/>
      <c r="AA561" s="778"/>
      <c r="AB561" s="778"/>
      <c r="AC561" s="778"/>
      <c r="AD561" s="778"/>
      <c r="AE561" s="778"/>
      <c r="AF561" s="778"/>
      <c r="AG561" s="778"/>
      <c r="AH561" s="778"/>
      <c r="AI561" s="778"/>
      <c r="AJ561" s="778"/>
      <c r="AK561" s="778"/>
      <c r="AL561" s="778"/>
      <c r="AM561" s="778"/>
      <c r="AN561" s="778"/>
      <c r="AO561" s="778"/>
      <c r="AP561" s="778"/>
      <c r="AQ561" s="778"/>
      <c r="AR561" s="778"/>
      <c r="AS561" s="778"/>
      <c r="AT561" s="778"/>
      <c r="AU561" s="778"/>
      <c r="AV561" s="778"/>
      <c r="AW561" s="778"/>
      <c r="AX561" s="778"/>
      <c r="AY561" s="778"/>
      <c r="AZ561" s="778"/>
      <c r="BA561" s="778"/>
      <c r="BB561" s="778"/>
      <c r="BC561" s="778"/>
      <c r="BD561" s="778"/>
      <c r="BE561" s="778"/>
      <c r="BF561" s="778"/>
      <c r="BG561" s="778"/>
      <c r="BH561" s="778"/>
      <c r="BI561" s="778"/>
      <c r="BJ561" s="778"/>
      <c r="BK561" s="778"/>
      <c r="BL561" s="778"/>
      <c r="BM561" s="778"/>
      <c r="BN561" s="778"/>
      <c r="BO561" s="778"/>
      <c r="BP561" s="778"/>
      <c r="BQ561" s="778"/>
      <c r="BR561" s="778"/>
      <c r="BS561" s="778"/>
      <c r="BT561" s="778"/>
      <c r="BU561" s="778"/>
      <c r="BV561" s="778"/>
      <c r="BW561" s="778"/>
      <c r="BX561" s="778"/>
      <c r="BY561" s="778"/>
      <c r="BZ561" s="778"/>
      <c r="CA561" s="778"/>
      <c r="CB561" s="778"/>
      <c r="CC561" s="778"/>
      <c r="CD561" s="778"/>
      <c r="CE561" s="778"/>
      <c r="CF561" s="778"/>
      <c r="CG561" s="778"/>
      <c r="CH561" s="778"/>
      <c r="CI561" s="778"/>
      <c r="CJ561" s="778"/>
      <c r="CK561" s="778"/>
      <c r="CL561" s="778"/>
      <c r="CM561" s="778"/>
      <c r="CN561" s="778"/>
      <c r="CO561" s="778"/>
      <c r="CP561" s="778"/>
      <c r="CQ561" s="778"/>
      <c r="CR561" s="778"/>
      <c r="CS561" s="778"/>
      <c r="CT561" s="778"/>
      <c r="CU561" s="778"/>
      <c r="CV561" s="778"/>
      <c r="CW561" s="778"/>
      <c r="CX561" s="778"/>
      <c r="CY561" s="778"/>
      <c r="CZ561" s="778"/>
      <c r="DA561" s="778"/>
      <c r="DB561" s="778"/>
      <c r="DC561" s="778"/>
      <c r="DD561" s="778"/>
      <c r="DE561" s="778"/>
      <c r="DF561" s="778"/>
      <c r="DG561" s="778"/>
      <c r="DH561" s="778"/>
      <c r="DI561" s="778"/>
      <c r="DJ561" s="778"/>
      <c r="DK561" s="778"/>
      <c r="DL561" s="778"/>
      <c r="DM561" s="778"/>
      <c r="DN561" s="778"/>
      <c r="DO561" s="778"/>
      <c r="DP561" s="778"/>
      <c r="DQ561" s="778"/>
      <c r="DR561" s="778"/>
      <c r="DS561" s="778"/>
      <c r="DT561" s="779"/>
      <c r="DU561" s="779"/>
      <c r="DV561" s="779"/>
      <c r="DW561" s="779"/>
      <c r="DX561" s="779"/>
      <c r="DY561" s="779"/>
      <c r="DZ561" s="779"/>
      <c r="EA561" s="779"/>
      <c r="EB561" s="779"/>
      <c r="EC561" s="779"/>
      <c r="ED561" s="779"/>
      <c r="EE561" s="779"/>
      <c r="EF561" s="779"/>
      <c r="EG561" s="779"/>
      <c r="EH561" s="779"/>
      <c r="EI561" s="779"/>
      <c r="EJ561" s="779"/>
      <c r="EK561" s="779"/>
      <c r="EL561" s="779"/>
      <c r="EM561" s="779"/>
      <c r="EN561" s="779"/>
      <c r="EO561" s="779"/>
      <c r="EP561" s="779"/>
      <c r="EQ561" s="779"/>
      <c r="ER561" s="779"/>
      <c r="ES561" s="779"/>
      <c r="ET561" s="779"/>
      <c r="EU561" s="779"/>
      <c r="EV561" s="779"/>
      <c r="EW561" s="779"/>
      <c r="EX561" s="779"/>
      <c r="EY561" s="779"/>
      <c r="EZ561" s="779"/>
      <c r="FA561" s="779"/>
      <c r="FB561" s="779"/>
      <c r="FC561" s="779"/>
    </row>
    <row r="562" spans="1:159" ht="22">
      <c r="A562" s="778"/>
      <c r="B562" s="778"/>
      <c r="C562" s="778"/>
      <c r="D562" s="778"/>
      <c r="E562" s="778"/>
      <c r="F562" s="778"/>
      <c r="G562" s="778"/>
      <c r="H562" s="778"/>
      <c r="I562" s="778"/>
      <c r="J562" s="778"/>
      <c r="K562" s="778"/>
      <c r="L562" s="778"/>
      <c r="M562" s="778"/>
      <c r="N562" s="778"/>
      <c r="O562" s="778"/>
      <c r="P562" s="778"/>
      <c r="Q562" s="778"/>
      <c r="R562" s="778"/>
      <c r="S562" s="778"/>
      <c r="T562" s="778"/>
      <c r="U562" s="778"/>
      <c r="V562" s="778"/>
      <c r="W562" s="778"/>
      <c r="X562" s="778"/>
      <c r="Y562" s="778"/>
      <c r="Z562" s="778"/>
      <c r="AA562" s="778"/>
      <c r="AB562" s="778"/>
      <c r="AC562" s="778"/>
      <c r="AD562" s="778"/>
      <c r="AE562" s="778"/>
      <c r="AF562" s="778"/>
      <c r="AG562" s="778"/>
      <c r="AH562" s="778"/>
      <c r="AI562" s="778"/>
      <c r="AJ562" s="778"/>
      <c r="AK562" s="778"/>
      <c r="AL562" s="778"/>
      <c r="AM562" s="778"/>
      <c r="AN562" s="778"/>
      <c r="AO562" s="778"/>
      <c r="AP562" s="778"/>
      <c r="AQ562" s="778"/>
      <c r="AR562" s="778"/>
      <c r="AS562" s="778"/>
      <c r="AT562" s="778"/>
      <c r="AU562" s="778"/>
      <c r="AV562" s="778"/>
      <c r="AW562" s="778"/>
      <c r="AX562" s="778"/>
      <c r="AY562" s="778"/>
      <c r="AZ562" s="778"/>
      <c r="BA562" s="778"/>
      <c r="BB562" s="778"/>
      <c r="BC562" s="778"/>
      <c r="BD562" s="778"/>
      <c r="BE562" s="778"/>
      <c r="BF562" s="778"/>
      <c r="BG562" s="778"/>
      <c r="BH562" s="778"/>
      <c r="BI562" s="778"/>
      <c r="BJ562" s="778"/>
      <c r="BK562" s="778"/>
      <c r="BL562" s="778"/>
      <c r="BM562" s="778"/>
      <c r="BN562" s="778"/>
      <c r="BO562" s="778"/>
      <c r="BP562" s="778"/>
      <c r="BQ562" s="778"/>
      <c r="BR562" s="778"/>
      <c r="BS562" s="778"/>
      <c r="BT562" s="778"/>
      <c r="BU562" s="778"/>
      <c r="BV562" s="778"/>
      <c r="BW562" s="778"/>
      <c r="BX562" s="778"/>
      <c r="BY562" s="778"/>
      <c r="BZ562" s="778"/>
      <c r="CA562" s="778"/>
      <c r="CB562" s="778"/>
      <c r="CC562" s="778"/>
      <c r="CD562" s="778"/>
      <c r="CE562" s="778"/>
      <c r="CF562" s="778"/>
      <c r="CG562" s="778"/>
      <c r="CH562" s="778"/>
      <c r="CI562" s="778"/>
      <c r="CJ562" s="778"/>
      <c r="CK562" s="778"/>
      <c r="CL562" s="778"/>
      <c r="CM562" s="778"/>
      <c r="CN562" s="778"/>
      <c r="CO562" s="778"/>
      <c r="CP562" s="778"/>
      <c r="CQ562" s="778"/>
      <c r="CR562" s="778"/>
      <c r="CS562" s="778"/>
      <c r="CT562" s="778"/>
      <c r="CU562" s="778"/>
      <c r="CV562" s="778"/>
      <c r="CW562" s="778"/>
      <c r="CX562" s="778"/>
      <c r="CY562" s="778"/>
      <c r="CZ562" s="778"/>
      <c r="DA562" s="778"/>
      <c r="DB562" s="778"/>
      <c r="DC562" s="778"/>
      <c r="DD562" s="778"/>
      <c r="DE562" s="778"/>
      <c r="DF562" s="778"/>
      <c r="DG562" s="778"/>
      <c r="DH562" s="778"/>
      <c r="DI562" s="778"/>
      <c r="DJ562" s="778"/>
      <c r="DK562" s="778"/>
      <c r="DL562" s="778"/>
      <c r="DM562" s="778"/>
      <c r="DN562" s="778"/>
      <c r="DO562" s="778"/>
      <c r="DP562" s="778"/>
      <c r="DQ562" s="778"/>
      <c r="DR562" s="778"/>
      <c r="DS562" s="778"/>
      <c r="DT562" s="779"/>
      <c r="DU562" s="779"/>
      <c r="DV562" s="779"/>
      <c r="DW562" s="779"/>
      <c r="DX562" s="779"/>
      <c r="DY562" s="779"/>
      <c r="DZ562" s="779"/>
      <c r="EA562" s="779"/>
      <c r="EB562" s="779"/>
      <c r="EC562" s="779"/>
      <c r="ED562" s="779"/>
      <c r="EE562" s="779"/>
      <c r="EF562" s="779"/>
      <c r="EG562" s="779"/>
      <c r="EH562" s="779"/>
      <c r="EI562" s="779"/>
      <c r="EJ562" s="779"/>
      <c r="EK562" s="779"/>
      <c r="EL562" s="779"/>
      <c r="EM562" s="779"/>
      <c r="EN562" s="779"/>
      <c r="EO562" s="779"/>
      <c r="EP562" s="779"/>
      <c r="EQ562" s="779"/>
      <c r="ER562" s="779"/>
      <c r="ES562" s="779"/>
      <c r="ET562" s="779"/>
      <c r="EU562" s="779"/>
      <c r="EV562" s="779"/>
      <c r="EW562" s="779"/>
      <c r="EX562" s="779"/>
      <c r="EY562" s="779"/>
      <c r="EZ562" s="779"/>
      <c r="FA562" s="779"/>
      <c r="FB562" s="779"/>
      <c r="FC562" s="779"/>
    </row>
    <row r="563" spans="1:159" ht="22">
      <c r="A563" s="778"/>
      <c r="B563" s="778"/>
      <c r="C563" s="778"/>
      <c r="D563" s="778"/>
      <c r="E563" s="778"/>
      <c r="F563" s="778"/>
      <c r="G563" s="778"/>
      <c r="H563" s="778"/>
      <c r="I563" s="778"/>
      <c r="J563" s="778"/>
      <c r="K563" s="778"/>
      <c r="L563" s="778"/>
      <c r="M563" s="778"/>
      <c r="N563" s="778"/>
      <c r="O563" s="778"/>
      <c r="P563" s="778"/>
      <c r="Q563" s="778"/>
      <c r="R563" s="778"/>
      <c r="S563" s="778"/>
      <c r="T563" s="778"/>
      <c r="U563" s="778"/>
      <c r="V563" s="778"/>
      <c r="W563" s="778"/>
      <c r="X563" s="778"/>
      <c r="Y563" s="778"/>
      <c r="Z563" s="778"/>
      <c r="AA563" s="778"/>
      <c r="AB563" s="778"/>
      <c r="AC563" s="778"/>
      <c r="AD563" s="778"/>
      <c r="AE563" s="778"/>
      <c r="AF563" s="778"/>
      <c r="AG563" s="778"/>
      <c r="AH563" s="778"/>
      <c r="AI563" s="778"/>
      <c r="AJ563" s="778"/>
      <c r="AK563" s="778"/>
      <c r="AL563" s="778"/>
      <c r="AM563" s="778"/>
      <c r="AN563" s="778"/>
      <c r="AO563" s="778"/>
      <c r="AP563" s="778"/>
      <c r="AQ563" s="778"/>
      <c r="AR563" s="778"/>
      <c r="AS563" s="778"/>
      <c r="AT563" s="778"/>
      <c r="AU563" s="778"/>
      <c r="AV563" s="778"/>
      <c r="AW563" s="778"/>
      <c r="AX563" s="778"/>
      <c r="AY563" s="778"/>
      <c r="AZ563" s="778"/>
      <c r="BA563" s="778"/>
      <c r="BB563" s="778"/>
      <c r="BC563" s="778"/>
      <c r="BD563" s="778"/>
      <c r="BE563" s="778"/>
      <c r="BF563" s="778"/>
      <c r="BG563" s="778"/>
      <c r="BH563" s="778"/>
      <c r="BI563" s="778"/>
      <c r="BJ563" s="778"/>
      <c r="BK563" s="778"/>
      <c r="BL563" s="778"/>
      <c r="BM563" s="778"/>
      <c r="BN563" s="778"/>
      <c r="BO563" s="778"/>
      <c r="BP563" s="778"/>
      <c r="BQ563" s="778"/>
      <c r="BR563" s="778"/>
      <c r="BS563" s="778"/>
      <c r="BT563" s="778"/>
      <c r="BU563" s="778"/>
      <c r="BV563" s="778"/>
      <c r="BW563" s="778"/>
      <c r="BX563" s="778"/>
      <c r="BY563" s="778"/>
      <c r="BZ563" s="778"/>
      <c r="CA563" s="778"/>
      <c r="CB563" s="778"/>
      <c r="CC563" s="778"/>
      <c r="CD563" s="778"/>
      <c r="CE563" s="778"/>
      <c r="CF563" s="778"/>
      <c r="CG563" s="778"/>
      <c r="CH563" s="778"/>
      <c r="CI563" s="778"/>
      <c r="CJ563" s="778"/>
      <c r="CK563" s="778"/>
      <c r="CL563" s="778"/>
      <c r="CM563" s="778"/>
      <c r="CN563" s="778"/>
      <c r="CO563" s="778"/>
      <c r="CP563" s="778"/>
      <c r="CQ563" s="778"/>
      <c r="CR563" s="778"/>
      <c r="CS563" s="778"/>
      <c r="CT563" s="778"/>
      <c r="CU563" s="778"/>
      <c r="CV563" s="778"/>
      <c r="CW563" s="778"/>
      <c r="CX563" s="778"/>
      <c r="CY563" s="778"/>
      <c r="CZ563" s="778"/>
      <c r="DA563" s="778"/>
      <c r="DB563" s="778"/>
      <c r="DC563" s="778"/>
      <c r="DD563" s="778"/>
      <c r="DE563" s="778"/>
      <c r="DF563" s="778"/>
      <c r="DG563" s="778"/>
      <c r="DH563" s="778"/>
      <c r="DI563" s="778"/>
      <c r="DJ563" s="778"/>
      <c r="DK563" s="778"/>
      <c r="DL563" s="778"/>
      <c r="DM563" s="778"/>
      <c r="DN563" s="778"/>
      <c r="DO563" s="778"/>
      <c r="DP563" s="778"/>
      <c r="DQ563" s="778"/>
      <c r="DR563" s="778"/>
      <c r="DS563" s="778"/>
      <c r="DT563" s="779"/>
      <c r="DU563" s="779"/>
      <c r="DV563" s="779"/>
      <c r="DW563" s="779"/>
      <c r="DX563" s="779"/>
      <c r="DY563" s="779"/>
      <c r="DZ563" s="779"/>
      <c r="EA563" s="779"/>
      <c r="EB563" s="779"/>
      <c r="EC563" s="779"/>
      <c r="ED563" s="779"/>
      <c r="EE563" s="779"/>
      <c r="EF563" s="779"/>
      <c r="EG563" s="779"/>
      <c r="EH563" s="779"/>
      <c r="EI563" s="779"/>
      <c r="EJ563" s="779"/>
      <c r="EK563" s="779"/>
      <c r="EL563" s="779"/>
      <c r="EM563" s="779"/>
      <c r="EN563" s="779"/>
      <c r="EO563" s="779"/>
      <c r="EP563" s="779"/>
      <c r="EQ563" s="779"/>
      <c r="ER563" s="779"/>
      <c r="ES563" s="779"/>
      <c r="ET563" s="779"/>
      <c r="EU563" s="779"/>
      <c r="EV563" s="779"/>
      <c r="EW563" s="779"/>
      <c r="EX563" s="779"/>
      <c r="EY563" s="779"/>
      <c r="EZ563" s="779"/>
      <c r="FA563" s="779"/>
      <c r="FB563" s="779"/>
      <c r="FC563" s="779"/>
    </row>
    <row r="564" spans="1:159" ht="22">
      <c r="A564" s="778"/>
      <c r="B564" s="778"/>
      <c r="C564" s="778"/>
      <c r="D564" s="778"/>
      <c r="E564" s="778"/>
      <c r="F564" s="778"/>
      <c r="G564" s="778"/>
      <c r="H564" s="778"/>
      <c r="I564" s="778"/>
      <c r="J564" s="778"/>
      <c r="K564" s="778"/>
      <c r="L564" s="778"/>
      <c r="M564" s="778"/>
      <c r="N564" s="778"/>
      <c r="O564" s="778"/>
      <c r="P564" s="778"/>
      <c r="Q564" s="778"/>
      <c r="R564" s="778"/>
      <c r="S564" s="778"/>
      <c r="T564" s="778"/>
      <c r="U564" s="778"/>
      <c r="V564" s="778"/>
      <c r="W564" s="778"/>
      <c r="X564" s="778"/>
      <c r="Y564" s="778"/>
      <c r="Z564" s="778"/>
      <c r="AA564" s="778"/>
      <c r="AB564" s="778"/>
      <c r="AC564" s="778"/>
      <c r="AD564" s="778"/>
      <c r="AE564" s="778"/>
      <c r="AF564" s="778"/>
      <c r="AG564" s="778"/>
      <c r="AH564" s="778"/>
      <c r="AI564" s="778"/>
      <c r="AJ564" s="778"/>
      <c r="AK564" s="778"/>
      <c r="AL564" s="778"/>
      <c r="AM564" s="778"/>
      <c r="AN564" s="778"/>
      <c r="AO564" s="778"/>
      <c r="AP564" s="778"/>
      <c r="AQ564" s="778"/>
      <c r="AR564" s="778"/>
      <c r="AS564" s="778"/>
      <c r="AT564" s="778"/>
      <c r="AU564" s="778"/>
      <c r="AV564" s="778"/>
      <c r="AW564" s="778"/>
      <c r="AX564" s="778"/>
      <c r="AY564" s="778"/>
      <c r="AZ564" s="778"/>
      <c r="BA564" s="778"/>
      <c r="BB564" s="778"/>
      <c r="BC564" s="778"/>
      <c r="BD564" s="778"/>
      <c r="BE564" s="778"/>
      <c r="BF564" s="778"/>
      <c r="BG564" s="778"/>
      <c r="BH564" s="778"/>
      <c r="BI564" s="778"/>
      <c r="BJ564" s="778"/>
      <c r="BK564" s="778"/>
      <c r="BL564" s="778"/>
      <c r="BM564" s="778"/>
      <c r="BN564" s="778"/>
      <c r="BO564" s="778"/>
      <c r="BP564" s="778"/>
      <c r="BQ564" s="778"/>
      <c r="BR564" s="778"/>
      <c r="BS564" s="778"/>
      <c r="BT564" s="778"/>
      <c r="BU564" s="778"/>
      <c r="BV564" s="778"/>
      <c r="BW564" s="778"/>
      <c r="BX564" s="778"/>
      <c r="BY564" s="778"/>
      <c r="BZ564" s="778"/>
      <c r="CA564" s="778"/>
      <c r="CB564" s="778"/>
      <c r="CC564" s="778"/>
      <c r="CD564" s="778"/>
      <c r="CE564" s="778"/>
      <c r="CF564" s="778"/>
      <c r="CG564" s="778"/>
      <c r="CH564" s="778"/>
      <c r="CI564" s="778"/>
      <c r="CJ564" s="778"/>
      <c r="CK564" s="778"/>
      <c r="CL564" s="778"/>
      <c r="CM564" s="778"/>
      <c r="CN564" s="778"/>
      <c r="CO564" s="778"/>
      <c r="CP564" s="778"/>
      <c r="CQ564" s="778"/>
      <c r="CR564" s="778"/>
      <c r="CS564" s="778"/>
      <c r="CT564" s="778"/>
      <c r="CU564" s="778"/>
      <c r="CV564" s="778"/>
      <c r="CW564" s="778"/>
      <c r="CX564" s="778"/>
      <c r="CY564" s="778"/>
      <c r="CZ564" s="778"/>
      <c r="DA564" s="778"/>
      <c r="DB564" s="778"/>
      <c r="DC564" s="778"/>
      <c r="DD564" s="778"/>
      <c r="DE564" s="778"/>
      <c r="DF564" s="778"/>
      <c r="DG564" s="778"/>
      <c r="DH564" s="778"/>
      <c r="DI564" s="778"/>
      <c r="DJ564" s="778"/>
      <c r="DK564" s="778"/>
      <c r="DL564" s="778"/>
      <c r="DM564" s="778"/>
      <c r="DN564" s="778"/>
      <c r="DO564" s="778"/>
      <c r="DP564" s="778"/>
      <c r="DQ564" s="778"/>
      <c r="DR564" s="778"/>
      <c r="DS564" s="778"/>
      <c r="DT564" s="779"/>
      <c r="DU564" s="779"/>
      <c r="DV564" s="779"/>
      <c r="DW564" s="779"/>
      <c r="DX564" s="779"/>
      <c r="DY564" s="779"/>
      <c r="DZ564" s="779"/>
      <c r="EA564" s="779"/>
      <c r="EB564" s="779"/>
      <c r="EC564" s="779"/>
      <c r="ED564" s="779"/>
      <c r="EE564" s="779"/>
      <c r="EF564" s="779"/>
      <c r="EG564" s="779"/>
      <c r="EH564" s="779"/>
      <c r="EI564" s="779"/>
      <c r="EJ564" s="779"/>
      <c r="EK564" s="779"/>
      <c r="EL564" s="779"/>
      <c r="EM564" s="779"/>
      <c r="EN564" s="779"/>
      <c r="EO564" s="779"/>
      <c r="EP564" s="779"/>
      <c r="EQ564" s="779"/>
      <c r="ER564" s="779"/>
      <c r="ES564" s="779"/>
      <c r="ET564" s="779"/>
      <c r="EU564" s="779"/>
      <c r="EV564" s="779"/>
      <c r="EW564" s="779"/>
      <c r="EX564" s="779"/>
      <c r="EY564" s="779"/>
      <c r="EZ564" s="779"/>
      <c r="FA564" s="779"/>
      <c r="FB564" s="779"/>
      <c r="FC564" s="779"/>
    </row>
    <row r="565" spans="1:159" ht="22">
      <c r="A565" s="778"/>
      <c r="B565" s="778"/>
      <c r="C565" s="778"/>
      <c r="D565" s="778"/>
      <c r="E565" s="778"/>
      <c r="F565" s="778"/>
      <c r="G565" s="778"/>
      <c r="H565" s="778"/>
      <c r="I565" s="778"/>
      <c r="J565" s="778"/>
      <c r="K565" s="778"/>
      <c r="L565" s="778"/>
      <c r="M565" s="778"/>
      <c r="N565" s="778"/>
      <c r="O565" s="778"/>
      <c r="P565" s="778"/>
      <c r="Q565" s="778"/>
      <c r="R565" s="778"/>
      <c r="S565" s="778"/>
      <c r="T565" s="778"/>
      <c r="U565" s="778"/>
      <c r="V565" s="778"/>
      <c r="W565" s="778"/>
      <c r="X565" s="778"/>
      <c r="Y565" s="778"/>
      <c r="Z565" s="778"/>
      <c r="AA565" s="778"/>
      <c r="AB565" s="778"/>
      <c r="AC565" s="778"/>
      <c r="AD565" s="778"/>
      <c r="AE565" s="778"/>
      <c r="AF565" s="778"/>
      <c r="AG565" s="778"/>
      <c r="AH565" s="778"/>
      <c r="AI565" s="778"/>
      <c r="AJ565" s="778"/>
      <c r="AK565" s="778"/>
      <c r="AL565" s="778"/>
      <c r="AM565" s="778"/>
      <c r="AN565" s="778"/>
      <c r="AO565" s="778"/>
      <c r="AP565" s="778"/>
      <c r="AQ565" s="778"/>
      <c r="AR565" s="778"/>
      <c r="AS565" s="778"/>
      <c r="AT565" s="778"/>
      <c r="AU565" s="778"/>
      <c r="AV565" s="778"/>
      <c r="AW565" s="778"/>
      <c r="AX565" s="778"/>
      <c r="AY565" s="778"/>
      <c r="AZ565" s="778"/>
      <c r="BA565" s="778"/>
      <c r="BB565" s="778"/>
      <c r="BC565" s="778"/>
      <c r="BD565" s="778"/>
      <c r="BE565" s="778"/>
      <c r="BF565" s="778"/>
      <c r="BG565" s="778"/>
      <c r="BH565" s="778"/>
      <c r="BI565" s="778"/>
      <c r="BJ565" s="778"/>
      <c r="BK565" s="778"/>
      <c r="BL565" s="778"/>
      <c r="BM565" s="778"/>
      <c r="BN565" s="778"/>
      <c r="BO565" s="778"/>
      <c r="BP565" s="778"/>
      <c r="BQ565" s="778"/>
      <c r="BR565" s="778"/>
      <c r="BS565" s="778"/>
      <c r="BT565" s="778"/>
      <c r="BU565" s="778"/>
      <c r="BV565" s="778"/>
      <c r="BW565" s="778"/>
      <c r="BX565" s="778"/>
      <c r="BY565" s="778"/>
      <c r="BZ565" s="778"/>
      <c r="CA565" s="778"/>
      <c r="CB565" s="778"/>
      <c r="CC565" s="778"/>
      <c r="CD565" s="778"/>
      <c r="CE565" s="778"/>
      <c r="CF565" s="778"/>
      <c r="CG565" s="778"/>
      <c r="CH565" s="778"/>
      <c r="CI565" s="778"/>
      <c r="CJ565" s="778"/>
      <c r="CK565" s="778"/>
      <c r="CL565" s="778"/>
      <c r="CM565" s="778"/>
      <c r="CN565" s="778"/>
      <c r="CO565" s="778"/>
      <c r="CP565" s="778"/>
      <c r="CQ565" s="778"/>
      <c r="CR565" s="778"/>
      <c r="CS565" s="778"/>
      <c r="CT565" s="778"/>
      <c r="CU565" s="778"/>
      <c r="CV565" s="778"/>
      <c r="CW565" s="778"/>
      <c r="CX565" s="778"/>
      <c r="CY565" s="778"/>
      <c r="CZ565" s="778"/>
      <c r="DA565" s="778"/>
      <c r="DB565" s="778"/>
      <c r="DC565" s="778"/>
      <c r="DD565" s="778"/>
      <c r="DE565" s="778"/>
      <c r="DF565" s="778"/>
      <c r="DG565" s="778"/>
      <c r="DH565" s="778"/>
      <c r="DI565" s="778"/>
      <c r="DJ565" s="778"/>
      <c r="DK565" s="778"/>
      <c r="DL565" s="778"/>
      <c r="DM565" s="778"/>
      <c r="DN565" s="778"/>
      <c r="DO565" s="778"/>
      <c r="DP565" s="778"/>
      <c r="DQ565" s="778"/>
      <c r="DR565" s="778"/>
      <c r="DS565" s="778"/>
      <c r="DT565" s="779"/>
      <c r="DU565" s="779"/>
      <c r="DV565" s="779"/>
      <c r="DW565" s="779"/>
      <c r="DX565" s="779"/>
      <c r="DY565" s="779"/>
      <c r="DZ565" s="779"/>
      <c r="EA565" s="779"/>
      <c r="EB565" s="779"/>
      <c r="EC565" s="779"/>
      <c r="ED565" s="779"/>
      <c r="EE565" s="779"/>
      <c r="EF565" s="779"/>
      <c r="EG565" s="779"/>
      <c r="EH565" s="779"/>
      <c r="EI565" s="779"/>
      <c r="EJ565" s="779"/>
      <c r="EK565" s="779"/>
      <c r="EL565" s="779"/>
      <c r="EM565" s="779"/>
      <c r="EN565" s="779"/>
      <c r="EO565" s="779"/>
      <c r="EP565" s="779"/>
      <c r="EQ565" s="779"/>
      <c r="ER565" s="779"/>
      <c r="ES565" s="779"/>
      <c r="ET565" s="779"/>
      <c r="EU565" s="779"/>
      <c r="EV565" s="779"/>
      <c r="EW565" s="779"/>
      <c r="EX565" s="779"/>
      <c r="EY565" s="779"/>
      <c r="EZ565" s="779"/>
      <c r="FA565" s="779"/>
      <c r="FB565" s="779"/>
      <c r="FC565" s="779"/>
    </row>
    <row r="566" spans="1:159" ht="22">
      <c r="A566" s="778"/>
      <c r="B566" s="778"/>
      <c r="C566" s="778"/>
      <c r="D566" s="778"/>
      <c r="E566" s="778"/>
      <c r="F566" s="778"/>
      <c r="G566" s="778"/>
      <c r="H566" s="778"/>
      <c r="I566" s="778"/>
      <c r="J566" s="778"/>
      <c r="K566" s="778"/>
      <c r="L566" s="778"/>
      <c r="M566" s="778"/>
      <c r="N566" s="778"/>
      <c r="O566" s="778"/>
      <c r="P566" s="778"/>
      <c r="Q566" s="778"/>
      <c r="R566" s="778"/>
      <c r="S566" s="778"/>
      <c r="T566" s="778"/>
      <c r="U566" s="778"/>
      <c r="V566" s="778"/>
      <c r="W566" s="778"/>
      <c r="X566" s="778"/>
      <c r="Y566" s="778"/>
      <c r="Z566" s="778"/>
      <c r="AA566" s="778"/>
      <c r="AB566" s="778"/>
      <c r="AC566" s="778"/>
      <c r="AD566" s="778"/>
      <c r="AE566" s="778"/>
      <c r="AF566" s="778"/>
      <c r="AG566" s="778"/>
      <c r="AH566" s="778"/>
      <c r="AI566" s="778"/>
      <c r="AJ566" s="778"/>
      <c r="AK566" s="778"/>
      <c r="AL566" s="778"/>
      <c r="AM566" s="778"/>
      <c r="AN566" s="778"/>
      <c r="AO566" s="778"/>
      <c r="AP566" s="778"/>
      <c r="AQ566" s="778"/>
      <c r="AR566" s="778"/>
      <c r="AS566" s="778"/>
      <c r="AT566" s="778"/>
      <c r="AU566" s="778"/>
      <c r="AV566" s="778"/>
      <c r="AW566" s="778"/>
      <c r="AX566" s="778"/>
      <c r="AY566" s="778"/>
      <c r="AZ566" s="778"/>
      <c r="BA566" s="778"/>
      <c r="BB566" s="778"/>
      <c r="BC566" s="778"/>
      <c r="BD566" s="778"/>
      <c r="BE566" s="778"/>
      <c r="BF566" s="778"/>
      <c r="BG566" s="778"/>
      <c r="BH566" s="778"/>
      <c r="BI566" s="778"/>
      <c r="BJ566" s="778"/>
      <c r="BK566" s="778"/>
      <c r="BL566" s="778"/>
      <c r="BM566" s="778"/>
      <c r="BN566" s="778"/>
      <c r="BO566" s="778"/>
      <c r="BP566" s="778"/>
      <c r="BQ566" s="778"/>
      <c r="BR566" s="778"/>
      <c r="BS566" s="778"/>
      <c r="BT566" s="778"/>
      <c r="BU566" s="778"/>
      <c r="BV566" s="778"/>
      <c r="BW566" s="778"/>
      <c r="BX566" s="778"/>
      <c r="BY566" s="778"/>
      <c r="BZ566" s="778"/>
      <c r="CA566" s="778"/>
      <c r="CB566" s="778"/>
      <c r="CC566" s="778"/>
      <c r="CD566" s="778"/>
      <c r="CE566" s="778"/>
      <c r="CF566" s="778"/>
      <c r="CG566" s="778"/>
      <c r="CH566" s="778"/>
      <c r="CI566" s="778"/>
      <c r="CJ566" s="778"/>
      <c r="CK566" s="778"/>
      <c r="CL566" s="778"/>
      <c r="CM566" s="778"/>
      <c r="CN566" s="778"/>
      <c r="CO566" s="778"/>
      <c r="CP566" s="778"/>
      <c r="CQ566" s="778"/>
      <c r="CR566" s="778"/>
      <c r="CS566" s="778"/>
      <c r="CT566" s="778"/>
      <c r="CU566" s="778"/>
      <c r="CV566" s="778"/>
      <c r="CW566" s="778"/>
      <c r="CX566" s="778"/>
      <c r="CY566" s="778"/>
      <c r="CZ566" s="778"/>
      <c r="DA566" s="778"/>
      <c r="DB566" s="778"/>
      <c r="DC566" s="778"/>
      <c r="DD566" s="778"/>
      <c r="DE566" s="778"/>
      <c r="DF566" s="778"/>
      <c r="DG566" s="778"/>
      <c r="DH566" s="778"/>
      <c r="DI566" s="778"/>
      <c r="DJ566" s="778"/>
      <c r="DK566" s="778"/>
      <c r="DL566" s="778"/>
      <c r="DM566" s="778"/>
      <c r="DN566" s="778"/>
      <c r="DO566" s="778"/>
      <c r="DP566" s="778"/>
      <c r="DQ566" s="778"/>
      <c r="DR566" s="778"/>
      <c r="DS566" s="778"/>
      <c r="DT566" s="779"/>
      <c r="DU566" s="779"/>
      <c r="DV566" s="779"/>
      <c r="DW566" s="779"/>
      <c r="DX566" s="779"/>
      <c r="DY566" s="779"/>
      <c r="DZ566" s="779"/>
      <c r="EA566" s="779"/>
      <c r="EB566" s="779"/>
      <c r="EC566" s="779"/>
      <c r="ED566" s="779"/>
      <c r="EE566" s="779"/>
      <c r="EF566" s="779"/>
      <c r="EG566" s="779"/>
      <c r="EH566" s="779"/>
      <c r="EI566" s="779"/>
      <c r="EJ566" s="779"/>
      <c r="EK566" s="779"/>
      <c r="EL566" s="779"/>
      <c r="EM566" s="779"/>
      <c r="EN566" s="779"/>
      <c r="EO566" s="779"/>
      <c r="EP566" s="779"/>
      <c r="EQ566" s="779"/>
      <c r="ER566" s="779"/>
      <c r="ES566" s="779"/>
      <c r="ET566" s="779"/>
      <c r="EU566" s="779"/>
      <c r="EV566" s="779"/>
      <c r="EW566" s="779"/>
      <c r="EX566" s="779"/>
      <c r="EY566" s="779"/>
      <c r="EZ566" s="779"/>
      <c r="FA566" s="779"/>
      <c r="FB566" s="779"/>
      <c r="FC566" s="779"/>
    </row>
    <row r="567" spans="1:159" ht="22">
      <c r="A567" s="778"/>
      <c r="B567" s="778"/>
      <c r="C567" s="778"/>
      <c r="D567" s="778"/>
      <c r="E567" s="778"/>
      <c r="F567" s="778"/>
      <c r="G567" s="778"/>
      <c r="H567" s="778"/>
      <c r="I567" s="778"/>
      <c r="J567" s="778"/>
      <c r="K567" s="778"/>
      <c r="L567" s="778"/>
      <c r="M567" s="778"/>
      <c r="N567" s="778"/>
      <c r="O567" s="778"/>
      <c r="P567" s="778"/>
      <c r="Q567" s="778"/>
      <c r="R567" s="778"/>
      <c r="S567" s="778"/>
      <c r="T567" s="778"/>
      <c r="U567" s="778"/>
      <c r="V567" s="778"/>
      <c r="W567" s="778"/>
      <c r="X567" s="778"/>
      <c r="Y567" s="778"/>
      <c r="Z567" s="778"/>
      <c r="AA567" s="778"/>
      <c r="AB567" s="778"/>
      <c r="AC567" s="778"/>
      <c r="AD567" s="778"/>
      <c r="AE567" s="778"/>
      <c r="AF567" s="778"/>
      <c r="AG567" s="778"/>
      <c r="AH567" s="778"/>
      <c r="AI567" s="778"/>
      <c r="AJ567" s="778"/>
      <c r="AK567" s="778"/>
      <c r="AL567" s="778"/>
      <c r="AM567" s="778"/>
      <c r="AN567" s="778"/>
      <c r="AO567" s="778"/>
      <c r="AP567" s="778"/>
      <c r="AQ567" s="778"/>
      <c r="AR567" s="778"/>
      <c r="AS567" s="778"/>
      <c r="AT567" s="778"/>
      <c r="AU567" s="778"/>
      <c r="AV567" s="778"/>
      <c r="AW567" s="778"/>
      <c r="AX567" s="778"/>
      <c r="AY567" s="778"/>
      <c r="AZ567" s="778"/>
      <c r="BA567" s="778"/>
      <c r="BB567" s="778"/>
      <c r="BC567" s="778"/>
      <c r="BD567" s="778"/>
      <c r="BE567" s="778"/>
      <c r="BF567" s="778"/>
      <c r="BG567" s="778"/>
      <c r="BH567" s="778"/>
      <c r="BI567" s="778"/>
      <c r="BJ567" s="778"/>
      <c r="BK567" s="778"/>
      <c r="BL567" s="778"/>
      <c r="BM567" s="778"/>
      <c r="BN567" s="778"/>
      <c r="BO567" s="778"/>
      <c r="BP567" s="778"/>
      <c r="BQ567" s="778"/>
      <c r="BR567" s="778"/>
      <c r="BS567" s="778"/>
      <c r="BT567" s="778"/>
      <c r="BU567" s="778"/>
      <c r="BV567" s="778"/>
      <c r="BW567" s="778"/>
      <c r="BX567" s="778"/>
      <c r="BY567" s="778"/>
      <c r="BZ567" s="778"/>
      <c r="CA567" s="778"/>
      <c r="CB567" s="778"/>
      <c r="CC567" s="778"/>
      <c r="CD567" s="778"/>
      <c r="CE567" s="778"/>
      <c r="CF567" s="778"/>
      <c r="CG567" s="778"/>
      <c r="CH567" s="778"/>
      <c r="CI567" s="778"/>
      <c r="CJ567" s="778"/>
      <c r="CK567" s="778"/>
      <c r="CL567" s="778"/>
      <c r="CM567" s="778"/>
      <c r="CN567" s="778"/>
      <c r="CO567" s="778"/>
      <c r="CP567" s="778"/>
      <c r="CQ567" s="778"/>
      <c r="CR567" s="778"/>
      <c r="CS567" s="778"/>
      <c r="CT567" s="778"/>
      <c r="CU567" s="778"/>
      <c r="CV567" s="778"/>
      <c r="CW567" s="778"/>
      <c r="CX567" s="778"/>
      <c r="CY567" s="778"/>
      <c r="CZ567" s="778"/>
      <c r="DA567" s="778"/>
      <c r="DB567" s="778"/>
      <c r="DC567" s="778"/>
      <c r="DD567" s="778"/>
      <c r="DE567" s="778"/>
      <c r="DF567" s="778"/>
      <c r="DG567" s="778"/>
      <c r="DH567" s="778"/>
      <c r="DI567" s="778"/>
      <c r="DJ567" s="778"/>
      <c r="DK567" s="778"/>
      <c r="DL567" s="778"/>
      <c r="DM567" s="778"/>
      <c r="DN567" s="778"/>
      <c r="DO567" s="778"/>
      <c r="DP567" s="778"/>
      <c r="DQ567" s="778"/>
      <c r="DR567" s="778"/>
      <c r="DS567" s="778"/>
      <c r="DT567" s="779"/>
      <c r="DU567" s="779"/>
      <c r="DV567" s="779"/>
      <c r="DW567" s="779"/>
      <c r="DX567" s="779"/>
      <c r="DY567" s="779"/>
      <c r="DZ567" s="779"/>
      <c r="EA567" s="779"/>
      <c r="EB567" s="779"/>
      <c r="EC567" s="779"/>
      <c r="ED567" s="779"/>
      <c r="EE567" s="779"/>
      <c r="EF567" s="779"/>
      <c r="EG567" s="779"/>
      <c r="EH567" s="779"/>
      <c r="EI567" s="779"/>
      <c r="EJ567" s="779"/>
      <c r="EK567" s="779"/>
      <c r="EL567" s="779"/>
      <c r="EM567" s="779"/>
      <c r="EN567" s="779"/>
      <c r="EO567" s="779"/>
      <c r="EP567" s="779"/>
      <c r="EQ567" s="779"/>
      <c r="ER567" s="779"/>
      <c r="ES567" s="779"/>
      <c r="ET567" s="779"/>
      <c r="EU567" s="779"/>
      <c r="EV567" s="779"/>
      <c r="EW567" s="779"/>
      <c r="EX567" s="779"/>
      <c r="EY567" s="779"/>
      <c r="EZ567" s="779"/>
      <c r="FA567" s="779"/>
      <c r="FB567" s="779"/>
      <c r="FC567" s="779"/>
    </row>
    <row r="568" spans="1:159" ht="22">
      <c r="A568" s="778"/>
      <c r="B568" s="778"/>
      <c r="C568" s="778"/>
      <c r="D568" s="778"/>
      <c r="E568" s="778"/>
      <c r="F568" s="778"/>
      <c r="G568" s="778"/>
      <c r="H568" s="778"/>
      <c r="I568" s="778"/>
      <c r="J568" s="778"/>
      <c r="K568" s="778"/>
      <c r="L568" s="778"/>
      <c r="M568" s="778"/>
      <c r="N568" s="778"/>
      <c r="O568" s="778"/>
      <c r="P568" s="778"/>
      <c r="Q568" s="778"/>
      <c r="R568" s="778"/>
      <c r="S568" s="778"/>
      <c r="T568" s="778"/>
      <c r="U568" s="778"/>
      <c r="V568" s="778"/>
      <c r="W568" s="778"/>
      <c r="X568" s="778"/>
      <c r="Y568" s="778"/>
      <c r="Z568" s="778"/>
      <c r="AA568" s="778"/>
      <c r="AB568" s="778"/>
      <c r="AC568" s="778"/>
      <c r="AD568" s="778"/>
      <c r="AE568" s="778"/>
      <c r="AF568" s="778"/>
      <c r="AG568" s="778"/>
      <c r="AH568" s="778"/>
      <c r="AI568" s="778"/>
      <c r="AJ568" s="778"/>
      <c r="AK568" s="778"/>
      <c r="AL568" s="778"/>
      <c r="AM568" s="778"/>
      <c r="AN568" s="778"/>
      <c r="AO568" s="778"/>
      <c r="AP568" s="778"/>
      <c r="AQ568" s="778"/>
      <c r="AR568" s="778"/>
      <c r="AS568" s="778"/>
      <c r="AT568" s="778"/>
      <c r="AU568" s="778"/>
      <c r="AV568" s="778"/>
      <c r="AW568" s="778"/>
      <c r="AX568" s="778"/>
      <c r="AY568" s="778"/>
      <c r="AZ568" s="778"/>
      <c r="BA568" s="778"/>
      <c r="BB568" s="778"/>
      <c r="BC568" s="778"/>
      <c r="BD568" s="778"/>
      <c r="BE568" s="778"/>
      <c r="BF568" s="778"/>
      <c r="BG568" s="778"/>
      <c r="BH568" s="778"/>
      <c r="BI568" s="778"/>
      <c r="BJ568" s="778"/>
      <c r="BK568" s="778"/>
      <c r="BL568" s="778"/>
      <c r="BM568" s="778"/>
      <c r="BN568" s="778"/>
      <c r="BO568" s="778"/>
      <c r="BP568" s="778"/>
      <c r="BQ568" s="778"/>
      <c r="BR568" s="778"/>
      <c r="BS568" s="778"/>
      <c r="BT568" s="778"/>
      <c r="BU568" s="778"/>
      <c r="BV568" s="778"/>
      <c r="BW568" s="778"/>
      <c r="BX568" s="778"/>
      <c r="BY568" s="778"/>
      <c r="BZ568" s="778"/>
      <c r="CA568" s="778"/>
      <c r="CB568" s="778"/>
      <c r="CC568" s="778"/>
      <c r="CD568" s="778"/>
      <c r="CE568" s="778"/>
      <c r="CF568" s="778"/>
      <c r="CG568" s="778"/>
      <c r="CH568" s="778"/>
      <c r="CI568" s="778"/>
      <c r="CJ568" s="778"/>
      <c r="CK568" s="778"/>
      <c r="CL568" s="778"/>
      <c r="CM568" s="778"/>
      <c r="CN568" s="778"/>
      <c r="CO568" s="778"/>
      <c r="CP568" s="778"/>
      <c r="CQ568" s="778"/>
      <c r="CR568" s="778"/>
      <c r="CS568" s="778"/>
      <c r="CT568" s="778"/>
      <c r="CU568" s="778"/>
      <c r="CV568" s="778"/>
      <c r="CW568" s="778"/>
      <c r="CX568" s="778"/>
      <c r="CY568" s="778"/>
      <c r="CZ568" s="778"/>
      <c r="DA568" s="778"/>
      <c r="DB568" s="778"/>
      <c r="DC568" s="778"/>
      <c r="DD568" s="778"/>
      <c r="DE568" s="778"/>
      <c r="DF568" s="778"/>
      <c r="DG568" s="778"/>
      <c r="DH568" s="778"/>
      <c r="DI568" s="778"/>
      <c r="DJ568" s="778"/>
      <c r="DK568" s="778"/>
      <c r="DL568" s="778"/>
      <c r="DM568" s="778"/>
      <c r="DN568" s="778"/>
      <c r="DO568" s="778"/>
      <c r="DP568" s="778"/>
      <c r="DQ568" s="778"/>
      <c r="DR568" s="778"/>
      <c r="DS568" s="778"/>
      <c r="DT568" s="779"/>
      <c r="DU568" s="779"/>
      <c r="DV568" s="779"/>
      <c r="DW568" s="779"/>
      <c r="DX568" s="779"/>
      <c r="DY568" s="779"/>
      <c r="DZ568" s="779"/>
      <c r="EA568" s="779"/>
      <c r="EB568" s="779"/>
      <c r="EC568" s="779"/>
      <c r="ED568" s="779"/>
      <c r="EE568" s="779"/>
      <c r="EF568" s="779"/>
      <c r="EG568" s="779"/>
      <c r="EH568" s="779"/>
      <c r="EI568" s="779"/>
      <c r="EJ568" s="779"/>
      <c r="EK568" s="779"/>
      <c r="EL568" s="779"/>
      <c r="EM568" s="779"/>
      <c r="EN568" s="779"/>
      <c r="EO568" s="779"/>
      <c r="EP568" s="779"/>
      <c r="EQ568" s="779"/>
      <c r="ER568" s="779"/>
      <c r="ES568" s="779"/>
      <c r="ET568" s="779"/>
      <c r="EU568" s="779"/>
      <c r="EV568" s="779"/>
      <c r="EW568" s="779"/>
      <c r="EX568" s="779"/>
      <c r="EY568" s="779"/>
      <c r="EZ568" s="779"/>
      <c r="FA568" s="779"/>
      <c r="FB568" s="779"/>
      <c r="FC568" s="779"/>
    </row>
    <row r="569" spans="1:159" ht="22">
      <c r="A569" s="778"/>
      <c r="B569" s="778"/>
      <c r="C569" s="778"/>
      <c r="D569" s="778"/>
      <c r="E569" s="778"/>
      <c r="F569" s="778"/>
      <c r="G569" s="778"/>
      <c r="H569" s="778"/>
      <c r="I569" s="778"/>
      <c r="J569" s="778"/>
      <c r="K569" s="778"/>
      <c r="L569" s="778"/>
      <c r="M569" s="778"/>
      <c r="N569" s="778"/>
      <c r="O569" s="778"/>
      <c r="P569" s="778"/>
      <c r="Q569" s="778"/>
      <c r="R569" s="778"/>
      <c r="S569" s="778"/>
      <c r="T569" s="778"/>
      <c r="U569" s="778"/>
      <c r="V569" s="778"/>
      <c r="W569" s="778"/>
      <c r="X569" s="778"/>
      <c r="Y569" s="778"/>
      <c r="Z569" s="778"/>
      <c r="AA569" s="778"/>
      <c r="AB569" s="778"/>
      <c r="AC569" s="778"/>
      <c r="AD569" s="778"/>
      <c r="AE569" s="778"/>
      <c r="AF569" s="778"/>
      <c r="AG569" s="778"/>
      <c r="AH569" s="778"/>
      <c r="AI569" s="778"/>
      <c r="AJ569" s="778"/>
      <c r="AK569" s="778"/>
      <c r="AL569" s="778"/>
      <c r="AM569" s="778"/>
      <c r="AN569" s="778"/>
      <c r="AO569" s="778"/>
      <c r="AP569" s="778"/>
      <c r="AQ569" s="778"/>
      <c r="AR569" s="778"/>
      <c r="AS569" s="778"/>
      <c r="AT569" s="778"/>
      <c r="AU569" s="778"/>
      <c r="AV569" s="778"/>
      <c r="AW569" s="778"/>
      <c r="AX569" s="778"/>
      <c r="AY569" s="778"/>
      <c r="AZ569" s="778"/>
      <c r="BA569" s="778"/>
      <c r="BB569" s="778"/>
      <c r="BC569" s="778"/>
      <c r="BD569" s="778"/>
      <c r="BE569" s="778"/>
      <c r="BF569" s="778"/>
      <c r="BG569" s="778"/>
      <c r="BH569" s="778"/>
      <c r="BI569" s="778"/>
      <c r="BJ569" s="778"/>
      <c r="BK569" s="778"/>
      <c r="BL569" s="778"/>
      <c r="BM569" s="778"/>
      <c r="BN569" s="778"/>
      <c r="BO569" s="778"/>
      <c r="BP569" s="778"/>
      <c r="BQ569" s="778"/>
      <c r="BR569" s="778"/>
      <c r="BS569" s="778"/>
      <c r="BT569" s="778"/>
      <c r="BU569" s="778"/>
      <c r="BV569" s="778"/>
      <c r="BW569" s="778"/>
      <c r="BX569" s="778"/>
      <c r="BY569" s="778"/>
      <c r="BZ569" s="778"/>
      <c r="CA569" s="778"/>
      <c r="CB569" s="778"/>
      <c r="CC569" s="778"/>
      <c r="CD569" s="778"/>
      <c r="CE569" s="778"/>
      <c r="CF569" s="778"/>
      <c r="CG569" s="778"/>
      <c r="CH569" s="778"/>
      <c r="CI569" s="778"/>
      <c r="CJ569" s="778"/>
      <c r="CK569" s="778"/>
      <c r="CL569" s="778"/>
      <c r="CM569" s="778"/>
      <c r="CN569" s="778"/>
      <c r="CO569" s="778"/>
      <c r="CP569" s="778"/>
      <c r="CQ569" s="778"/>
      <c r="CR569" s="778"/>
      <c r="CS569" s="778"/>
      <c r="CT569" s="778"/>
      <c r="CU569" s="778"/>
      <c r="CV569" s="778"/>
      <c r="CW569" s="778"/>
      <c r="CX569" s="778"/>
      <c r="CY569" s="778"/>
      <c r="CZ569" s="778"/>
      <c r="DA569" s="778"/>
      <c r="DB569" s="778"/>
      <c r="DC569" s="778"/>
      <c r="DD569" s="778"/>
      <c r="DE569" s="778"/>
      <c r="DF569" s="778"/>
      <c r="DG569" s="778"/>
      <c r="DH569" s="778"/>
      <c r="DI569" s="778"/>
      <c r="DJ569" s="778"/>
      <c r="DK569" s="778"/>
      <c r="DL569" s="778"/>
      <c r="DM569" s="778"/>
      <c r="DN569" s="778"/>
      <c r="DO569" s="778"/>
      <c r="DP569" s="778"/>
      <c r="DQ569" s="778"/>
      <c r="DR569" s="778"/>
      <c r="DS569" s="778"/>
      <c r="DT569" s="779"/>
      <c r="DU569" s="779"/>
      <c r="DV569" s="779"/>
      <c r="DW569" s="779"/>
      <c r="DX569" s="779"/>
      <c r="DY569" s="779"/>
      <c r="DZ569" s="779"/>
      <c r="EA569" s="779"/>
      <c r="EB569" s="779"/>
      <c r="EC569" s="779"/>
      <c r="ED569" s="779"/>
      <c r="EE569" s="779"/>
      <c r="EF569" s="779"/>
      <c r="EG569" s="779"/>
      <c r="EH569" s="779"/>
      <c r="EI569" s="779"/>
      <c r="EJ569" s="779"/>
      <c r="EK569" s="779"/>
      <c r="EL569" s="779"/>
      <c r="EM569" s="779"/>
      <c r="EN569" s="779"/>
      <c r="EO569" s="779"/>
      <c r="EP569" s="779"/>
      <c r="EQ569" s="779"/>
      <c r="ER569" s="779"/>
      <c r="ES569" s="779"/>
      <c r="ET569" s="779"/>
      <c r="EU569" s="779"/>
      <c r="EV569" s="779"/>
      <c r="EW569" s="779"/>
      <c r="EX569" s="779"/>
      <c r="EY569" s="779"/>
      <c r="EZ569" s="779"/>
      <c r="FA569" s="779"/>
      <c r="FB569" s="779"/>
      <c r="FC569" s="779"/>
    </row>
    <row r="570" spans="1:159" ht="22">
      <c r="A570" s="778"/>
      <c r="B570" s="778"/>
      <c r="C570" s="778"/>
      <c r="D570" s="778"/>
      <c r="E570" s="778"/>
      <c r="F570" s="778"/>
      <c r="G570" s="778"/>
      <c r="H570" s="778"/>
      <c r="I570" s="778"/>
      <c r="J570" s="778"/>
      <c r="K570" s="778"/>
      <c r="L570" s="778"/>
      <c r="M570" s="778"/>
      <c r="N570" s="778"/>
      <c r="O570" s="778"/>
      <c r="P570" s="778"/>
      <c r="Q570" s="778"/>
      <c r="R570" s="778"/>
      <c r="S570" s="778"/>
      <c r="T570" s="778"/>
      <c r="U570" s="778"/>
      <c r="V570" s="778"/>
      <c r="W570" s="778"/>
      <c r="X570" s="778"/>
      <c r="Y570" s="778"/>
      <c r="Z570" s="778"/>
      <c r="AA570" s="778"/>
      <c r="AB570" s="778"/>
      <c r="AC570" s="778"/>
      <c r="AD570" s="778"/>
      <c r="AE570" s="778"/>
      <c r="AF570" s="778"/>
      <c r="AG570" s="778"/>
      <c r="AH570" s="778"/>
      <c r="AI570" s="778"/>
      <c r="AJ570" s="778"/>
      <c r="AK570" s="778"/>
      <c r="AL570" s="778"/>
      <c r="AM570" s="778"/>
      <c r="AN570" s="778"/>
      <c r="AO570" s="778"/>
      <c r="AP570" s="778"/>
      <c r="AQ570" s="778"/>
      <c r="AR570" s="778"/>
      <c r="AS570" s="778"/>
      <c r="AT570" s="778"/>
      <c r="AU570" s="778"/>
      <c r="AV570" s="778"/>
      <c r="AW570" s="778"/>
      <c r="AX570" s="778"/>
      <c r="AY570" s="778"/>
      <c r="AZ570" s="778"/>
      <c r="BA570" s="778"/>
      <c r="BB570" s="778"/>
      <c r="BC570" s="778"/>
      <c r="BD570" s="778"/>
      <c r="BE570" s="778"/>
      <c r="BF570" s="778"/>
      <c r="BG570" s="778"/>
      <c r="BH570" s="778"/>
      <c r="BI570" s="778"/>
      <c r="BJ570" s="778"/>
      <c r="BK570" s="778"/>
      <c r="BL570" s="778"/>
      <c r="BM570" s="778"/>
      <c r="BN570" s="778"/>
      <c r="BO570" s="778"/>
      <c r="BP570" s="778"/>
      <c r="BQ570" s="778"/>
      <c r="BR570" s="778"/>
      <c r="BS570" s="778"/>
      <c r="BT570" s="778"/>
      <c r="BU570" s="778"/>
      <c r="BV570" s="778"/>
      <c r="BW570" s="778"/>
      <c r="BX570" s="778"/>
      <c r="BY570" s="778"/>
      <c r="BZ570" s="778"/>
      <c r="CA570" s="778"/>
      <c r="CB570" s="778"/>
      <c r="CC570" s="778"/>
      <c r="CD570" s="778"/>
      <c r="CE570" s="778"/>
      <c r="CF570" s="778"/>
      <c r="CG570" s="778"/>
      <c r="CH570" s="778"/>
      <c r="CI570" s="778"/>
      <c r="CJ570" s="778"/>
      <c r="CK570" s="778"/>
      <c r="CL570" s="778"/>
      <c r="CM570" s="778"/>
      <c r="CN570" s="778"/>
      <c r="CO570" s="778"/>
      <c r="CP570" s="778"/>
      <c r="CQ570" s="778"/>
      <c r="CR570" s="778"/>
      <c r="CS570" s="778"/>
      <c r="CT570" s="778"/>
      <c r="CU570" s="778"/>
      <c r="CV570" s="778"/>
      <c r="CW570" s="778"/>
      <c r="CX570" s="778"/>
      <c r="CY570" s="778"/>
      <c r="CZ570" s="778"/>
      <c r="DA570" s="778"/>
      <c r="DB570" s="778"/>
      <c r="DC570" s="778"/>
      <c r="DD570" s="778"/>
      <c r="DE570" s="778"/>
      <c r="DF570" s="778"/>
      <c r="DG570" s="778"/>
      <c r="DH570" s="778"/>
      <c r="DI570" s="778"/>
      <c r="DJ570" s="778"/>
      <c r="DK570" s="778"/>
      <c r="DL570" s="778"/>
      <c r="DM570" s="778"/>
      <c r="DN570" s="778"/>
      <c r="DO570" s="778"/>
      <c r="DP570" s="778"/>
      <c r="DQ570" s="778"/>
      <c r="DR570" s="778"/>
      <c r="DS570" s="778"/>
      <c r="DT570" s="779"/>
      <c r="DU570" s="779"/>
      <c r="DV570" s="779"/>
      <c r="DW570" s="779"/>
      <c r="DX570" s="779"/>
      <c r="DY570" s="779"/>
      <c r="DZ570" s="779"/>
      <c r="EA570" s="779"/>
      <c r="EB570" s="779"/>
      <c r="EC570" s="779"/>
      <c r="ED570" s="779"/>
      <c r="EE570" s="779"/>
      <c r="EF570" s="779"/>
      <c r="EG570" s="779"/>
      <c r="EH570" s="779"/>
      <c r="EI570" s="779"/>
      <c r="EJ570" s="779"/>
      <c r="EK570" s="779"/>
      <c r="EL570" s="779"/>
      <c r="EM570" s="779"/>
      <c r="EN570" s="779"/>
      <c r="EO570" s="779"/>
      <c r="EP570" s="779"/>
      <c r="EQ570" s="779"/>
      <c r="ER570" s="779"/>
      <c r="ES570" s="779"/>
      <c r="ET570" s="779"/>
      <c r="EU570" s="779"/>
      <c r="EV570" s="779"/>
      <c r="EW570" s="779"/>
      <c r="EX570" s="779"/>
      <c r="EY570" s="779"/>
      <c r="EZ570" s="779"/>
      <c r="FA570" s="779"/>
      <c r="FB570" s="779"/>
      <c r="FC570" s="779"/>
    </row>
    <row r="571" spans="1:159" ht="22">
      <c r="A571" s="778"/>
      <c r="B571" s="778"/>
      <c r="C571" s="778"/>
      <c r="D571" s="778"/>
      <c r="E571" s="778"/>
      <c r="F571" s="778"/>
      <c r="G571" s="778"/>
      <c r="H571" s="778"/>
      <c r="I571" s="778"/>
      <c r="J571" s="778"/>
      <c r="K571" s="778"/>
      <c r="L571" s="778"/>
      <c r="M571" s="778"/>
      <c r="N571" s="778"/>
      <c r="O571" s="778"/>
      <c r="P571" s="778"/>
      <c r="Q571" s="778"/>
      <c r="R571" s="778"/>
      <c r="S571" s="778"/>
      <c r="T571" s="778"/>
      <c r="U571" s="778"/>
      <c r="V571" s="778"/>
      <c r="W571" s="778"/>
      <c r="X571" s="778"/>
      <c r="Y571" s="778"/>
      <c r="Z571" s="778"/>
      <c r="AA571" s="778"/>
      <c r="AB571" s="778"/>
      <c r="AC571" s="778"/>
      <c r="AD571" s="778"/>
      <c r="AE571" s="778"/>
      <c r="AF571" s="778"/>
      <c r="AG571" s="778"/>
      <c r="AH571" s="778"/>
      <c r="AI571" s="778"/>
      <c r="AJ571" s="778"/>
      <c r="AK571" s="778"/>
      <c r="AL571" s="778"/>
      <c r="AM571" s="778"/>
      <c r="AN571" s="778"/>
      <c r="AO571" s="778"/>
      <c r="AP571" s="778"/>
      <c r="AQ571" s="778"/>
      <c r="AR571" s="778"/>
      <c r="AS571" s="778"/>
      <c r="AT571" s="778"/>
      <c r="AU571" s="778"/>
      <c r="AV571" s="778"/>
      <c r="AW571" s="778"/>
      <c r="AX571" s="778"/>
      <c r="AY571" s="778"/>
      <c r="AZ571" s="778"/>
      <c r="BA571" s="778"/>
      <c r="BB571" s="778"/>
      <c r="BC571" s="778"/>
      <c r="BD571" s="778"/>
      <c r="BE571" s="778"/>
      <c r="BF571" s="778"/>
      <c r="BG571" s="778"/>
      <c r="BH571" s="778"/>
      <c r="BI571" s="778"/>
      <c r="BJ571" s="778"/>
      <c r="BK571" s="778"/>
      <c r="BL571" s="778"/>
      <c r="BM571" s="778"/>
      <c r="BN571" s="778"/>
      <c r="BO571" s="778"/>
      <c r="BP571" s="778"/>
      <c r="BQ571" s="778"/>
      <c r="BR571" s="778"/>
      <c r="BS571" s="778"/>
      <c r="BT571" s="778"/>
      <c r="BU571" s="778"/>
      <c r="BV571" s="778"/>
      <c r="BW571" s="778"/>
      <c r="BX571" s="778"/>
      <c r="BY571" s="778"/>
      <c r="BZ571" s="778"/>
      <c r="CA571" s="778"/>
      <c r="CB571" s="778"/>
      <c r="CC571" s="778"/>
      <c r="CD571" s="778"/>
      <c r="CE571" s="778"/>
      <c r="CF571" s="778"/>
      <c r="CG571" s="778"/>
      <c r="CH571" s="778"/>
      <c r="CI571" s="778"/>
      <c r="CJ571" s="778"/>
      <c r="CK571" s="778"/>
      <c r="CL571" s="778"/>
      <c r="CM571" s="778"/>
      <c r="CN571" s="778"/>
      <c r="CO571" s="778"/>
      <c r="CP571" s="778"/>
      <c r="CQ571" s="778"/>
      <c r="CR571" s="778"/>
      <c r="CS571" s="778"/>
      <c r="CT571" s="778"/>
      <c r="CU571" s="778"/>
      <c r="CV571" s="778"/>
      <c r="CW571" s="778"/>
      <c r="CX571" s="778"/>
      <c r="CY571" s="778"/>
      <c r="CZ571" s="778"/>
      <c r="DA571" s="778"/>
      <c r="DB571" s="778"/>
      <c r="DC571" s="778"/>
      <c r="DD571" s="778"/>
      <c r="DE571" s="778"/>
      <c r="DF571" s="778"/>
      <c r="DG571" s="778"/>
      <c r="DH571" s="778"/>
      <c r="DI571" s="778"/>
      <c r="DJ571" s="778"/>
      <c r="DK571" s="778"/>
      <c r="DL571" s="778"/>
      <c r="DM571" s="778"/>
      <c r="DN571" s="778"/>
      <c r="DO571" s="778"/>
      <c r="DP571" s="778"/>
      <c r="DQ571" s="778"/>
      <c r="DR571" s="778"/>
      <c r="DS571" s="778"/>
      <c r="DT571" s="779"/>
      <c r="DU571" s="779"/>
      <c r="DV571" s="779"/>
      <c r="DW571" s="779"/>
      <c r="DX571" s="779"/>
      <c r="DY571" s="779"/>
      <c r="DZ571" s="779"/>
      <c r="EA571" s="779"/>
      <c r="EB571" s="779"/>
      <c r="EC571" s="779"/>
      <c r="ED571" s="779"/>
      <c r="EE571" s="779"/>
      <c r="EF571" s="779"/>
      <c r="EG571" s="779"/>
      <c r="EH571" s="779"/>
      <c r="EI571" s="779"/>
      <c r="EJ571" s="779"/>
      <c r="EK571" s="779"/>
      <c r="EL571" s="779"/>
      <c r="EM571" s="779"/>
      <c r="EN571" s="779"/>
      <c r="EO571" s="779"/>
      <c r="EP571" s="779"/>
      <c r="EQ571" s="779"/>
      <c r="ER571" s="779"/>
      <c r="ES571" s="779"/>
      <c r="ET571" s="779"/>
      <c r="EU571" s="779"/>
      <c r="EV571" s="779"/>
      <c r="EW571" s="779"/>
      <c r="EX571" s="779"/>
      <c r="EY571" s="779"/>
      <c r="EZ571" s="779"/>
      <c r="FA571" s="779"/>
      <c r="FB571" s="779"/>
      <c r="FC571" s="779"/>
    </row>
    <row r="572" spans="1:159" ht="22">
      <c r="A572" s="778"/>
      <c r="B572" s="778"/>
      <c r="C572" s="778"/>
      <c r="D572" s="778"/>
      <c r="E572" s="778"/>
      <c r="F572" s="778"/>
      <c r="G572" s="778"/>
      <c r="H572" s="778"/>
      <c r="I572" s="778"/>
      <c r="J572" s="778"/>
      <c r="K572" s="778"/>
      <c r="L572" s="778"/>
      <c r="M572" s="778"/>
      <c r="N572" s="778"/>
      <c r="O572" s="778"/>
      <c r="P572" s="778"/>
      <c r="Q572" s="778"/>
      <c r="R572" s="778"/>
      <c r="S572" s="778"/>
      <c r="T572" s="778"/>
      <c r="U572" s="778"/>
      <c r="V572" s="778"/>
      <c r="W572" s="778"/>
      <c r="X572" s="778"/>
      <c r="Y572" s="778"/>
      <c r="Z572" s="778"/>
      <c r="AA572" s="778"/>
      <c r="AB572" s="778"/>
      <c r="AC572" s="778"/>
      <c r="AD572" s="778"/>
      <c r="AE572" s="778"/>
      <c r="AF572" s="778"/>
      <c r="AG572" s="778"/>
      <c r="AH572" s="778"/>
      <c r="AI572" s="778"/>
      <c r="AJ572" s="778"/>
      <c r="AK572" s="778"/>
      <c r="AL572" s="778"/>
      <c r="AM572" s="778"/>
      <c r="AN572" s="778"/>
      <c r="AO572" s="778"/>
      <c r="AP572" s="778"/>
      <c r="AQ572" s="778"/>
      <c r="AR572" s="778"/>
      <c r="AS572" s="778"/>
      <c r="AT572" s="778"/>
      <c r="AU572" s="778"/>
      <c r="AV572" s="778"/>
      <c r="AW572" s="778"/>
      <c r="AX572" s="778"/>
      <c r="AY572" s="778"/>
      <c r="AZ572" s="778"/>
      <c r="BA572" s="778"/>
      <c r="BB572" s="778"/>
      <c r="BC572" s="778"/>
      <c r="BD572" s="778"/>
      <c r="BE572" s="778"/>
      <c r="BF572" s="778"/>
      <c r="BG572" s="778"/>
      <c r="BH572" s="778"/>
      <c r="BI572" s="778"/>
      <c r="BJ572" s="778"/>
      <c r="BK572" s="778"/>
      <c r="BL572" s="778"/>
      <c r="BM572" s="778"/>
      <c r="BN572" s="778"/>
      <c r="BO572" s="778"/>
      <c r="BP572" s="778"/>
      <c r="BQ572" s="778"/>
      <c r="BR572" s="778"/>
      <c r="BS572" s="778"/>
      <c r="BT572" s="778"/>
      <c r="BU572" s="778"/>
      <c r="BV572" s="778"/>
      <c r="BW572" s="778"/>
      <c r="BX572" s="778"/>
      <c r="BY572" s="778"/>
      <c r="BZ572" s="778"/>
      <c r="CA572" s="778"/>
      <c r="CB572" s="778"/>
      <c r="CC572" s="778"/>
      <c r="CD572" s="778"/>
      <c r="CE572" s="778"/>
      <c r="CF572" s="778"/>
      <c r="CG572" s="778"/>
      <c r="CH572" s="778"/>
      <c r="CI572" s="778"/>
      <c r="CJ572" s="778"/>
      <c r="CK572" s="778"/>
      <c r="CL572" s="778"/>
      <c r="CM572" s="778"/>
      <c r="CN572" s="778"/>
      <c r="CO572" s="778"/>
      <c r="CP572" s="778"/>
      <c r="CQ572" s="778"/>
      <c r="CR572" s="778"/>
      <c r="CS572" s="778"/>
      <c r="CT572" s="778"/>
      <c r="CU572" s="778"/>
      <c r="CV572" s="778"/>
      <c r="CW572" s="778"/>
      <c r="CX572" s="778"/>
      <c r="CY572" s="778"/>
      <c r="CZ572" s="778"/>
      <c r="DA572" s="778"/>
      <c r="DB572" s="778"/>
      <c r="DC572" s="778"/>
      <c r="DD572" s="778"/>
      <c r="DE572" s="778"/>
      <c r="DF572" s="778"/>
      <c r="DG572" s="778"/>
      <c r="DH572" s="778"/>
      <c r="DI572" s="778"/>
      <c r="DJ572" s="778"/>
      <c r="DK572" s="778"/>
      <c r="DL572" s="778"/>
      <c r="DM572" s="778"/>
      <c r="DN572" s="778"/>
      <c r="DO572" s="778"/>
      <c r="DP572" s="778"/>
      <c r="DQ572" s="778"/>
      <c r="DR572" s="778"/>
      <c r="DS572" s="778"/>
      <c r="DT572" s="779"/>
      <c r="DU572" s="779"/>
      <c r="DV572" s="779"/>
      <c r="DW572" s="779"/>
      <c r="DX572" s="779"/>
      <c r="DY572" s="779"/>
      <c r="DZ572" s="779"/>
      <c r="EA572" s="779"/>
      <c r="EB572" s="779"/>
      <c r="EC572" s="779"/>
      <c r="ED572" s="779"/>
      <c r="EE572" s="779"/>
      <c r="EF572" s="779"/>
      <c r="EG572" s="779"/>
      <c r="EH572" s="779"/>
      <c r="EI572" s="779"/>
      <c r="EJ572" s="779"/>
      <c r="EK572" s="779"/>
      <c r="EL572" s="779"/>
      <c r="EM572" s="779"/>
      <c r="EN572" s="779"/>
      <c r="EO572" s="779"/>
      <c r="EP572" s="779"/>
      <c r="EQ572" s="779"/>
      <c r="ER572" s="779"/>
      <c r="ES572" s="779"/>
      <c r="ET572" s="779"/>
      <c r="EU572" s="779"/>
      <c r="EV572" s="779"/>
      <c r="EW572" s="779"/>
      <c r="EX572" s="779"/>
      <c r="EY572" s="779"/>
      <c r="EZ572" s="779"/>
      <c r="FA572" s="779"/>
      <c r="FB572" s="779"/>
      <c r="FC572" s="779"/>
    </row>
    <row r="573" spans="1:159" ht="22">
      <c r="A573" s="778"/>
      <c r="B573" s="778"/>
      <c r="C573" s="778"/>
      <c r="D573" s="778"/>
      <c r="E573" s="778"/>
      <c r="F573" s="778"/>
      <c r="G573" s="778"/>
      <c r="H573" s="778"/>
      <c r="I573" s="778"/>
      <c r="J573" s="778"/>
      <c r="K573" s="778"/>
      <c r="L573" s="778"/>
      <c r="M573" s="778"/>
      <c r="N573" s="778"/>
      <c r="O573" s="778"/>
      <c r="P573" s="778"/>
      <c r="Q573" s="778"/>
      <c r="R573" s="778"/>
      <c r="S573" s="778"/>
      <c r="T573" s="778"/>
      <c r="U573" s="778"/>
      <c r="V573" s="778"/>
      <c r="W573" s="778"/>
      <c r="X573" s="778"/>
      <c r="Y573" s="778"/>
      <c r="Z573" s="778"/>
      <c r="AA573" s="778"/>
      <c r="AB573" s="778"/>
      <c r="AC573" s="778"/>
      <c r="AD573" s="778"/>
      <c r="AE573" s="778"/>
      <c r="AF573" s="778"/>
      <c r="AG573" s="778"/>
      <c r="AH573" s="778"/>
      <c r="AI573" s="778"/>
      <c r="AJ573" s="778"/>
      <c r="AK573" s="778"/>
      <c r="AL573" s="778"/>
      <c r="AM573" s="778"/>
      <c r="AN573" s="778"/>
      <c r="AO573" s="778"/>
      <c r="AP573" s="778"/>
      <c r="AQ573" s="778"/>
      <c r="AR573" s="778"/>
      <c r="AS573" s="778"/>
      <c r="AT573" s="778"/>
      <c r="AU573" s="778"/>
      <c r="AV573" s="778"/>
      <c r="AW573" s="778"/>
      <c r="AX573" s="778"/>
      <c r="AY573" s="778"/>
      <c r="AZ573" s="778"/>
      <c r="BA573" s="778"/>
      <c r="BB573" s="778"/>
      <c r="BC573" s="778"/>
      <c r="BD573" s="778"/>
      <c r="BE573" s="778"/>
      <c r="BF573" s="778"/>
      <c r="BG573" s="778"/>
      <c r="BH573" s="778"/>
      <c r="BI573" s="778"/>
      <c r="BJ573" s="778"/>
      <c r="BK573" s="778"/>
      <c r="BL573" s="778"/>
      <c r="BM573" s="778"/>
      <c r="BN573" s="778"/>
      <c r="BO573" s="778"/>
      <c r="BP573" s="778"/>
      <c r="BQ573" s="778"/>
      <c r="BR573" s="778"/>
      <c r="BS573" s="778"/>
      <c r="BT573" s="778"/>
      <c r="BU573" s="778"/>
      <c r="BV573" s="778"/>
      <c r="BW573" s="778"/>
      <c r="BX573" s="778"/>
      <c r="BY573" s="778"/>
      <c r="BZ573" s="778"/>
      <c r="CA573" s="778"/>
      <c r="CB573" s="778"/>
      <c r="CC573" s="778"/>
      <c r="CD573" s="778"/>
      <c r="CE573" s="778"/>
      <c r="CF573" s="778"/>
      <c r="CG573" s="778"/>
      <c r="CH573" s="778"/>
      <c r="CI573" s="778"/>
      <c r="CJ573" s="778"/>
      <c r="CK573" s="778"/>
      <c r="CL573" s="778"/>
      <c r="CM573" s="778"/>
      <c r="CN573" s="778"/>
      <c r="CO573" s="778"/>
      <c r="CP573" s="778"/>
      <c r="CQ573" s="778"/>
      <c r="CR573" s="778"/>
      <c r="CS573" s="778"/>
      <c r="CT573" s="778"/>
      <c r="CU573" s="778"/>
      <c r="CV573" s="778"/>
      <c r="CW573" s="778"/>
      <c r="CX573" s="778"/>
      <c r="CY573" s="778"/>
      <c r="CZ573" s="778"/>
      <c r="DA573" s="778"/>
      <c r="DB573" s="778"/>
      <c r="DC573" s="778"/>
      <c r="DD573" s="778"/>
      <c r="DE573" s="778"/>
      <c r="DF573" s="778"/>
      <c r="DG573" s="778"/>
      <c r="DH573" s="778"/>
      <c r="DI573" s="778"/>
      <c r="DJ573" s="778"/>
      <c r="DK573" s="778"/>
      <c r="DL573" s="778"/>
      <c r="DM573" s="778"/>
      <c r="DN573" s="778"/>
      <c r="DO573" s="778"/>
      <c r="DP573" s="778"/>
      <c r="DQ573" s="778"/>
      <c r="DR573" s="778"/>
      <c r="DS573" s="778"/>
      <c r="DT573" s="779"/>
      <c r="DU573" s="779"/>
      <c r="DV573" s="779"/>
      <c r="DW573" s="779"/>
      <c r="DX573" s="779"/>
      <c r="DY573" s="779"/>
      <c r="DZ573" s="779"/>
      <c r="EA573" s="779"/>
      <c r="EB573" s="779"/>
      <c r="EC573" s="779"/>
      <c r="ED573" s="779"/>
      <c r="EE573" s="779"/>
      <c r="EF573" s="779"/>
      <c r="EG573" s="779"/>
      <c r="EH573" s="779"/>
      <c r="EI573" s="779"/>
      <c r="EJ573" s="779"/>
      <c r="EK573" s="779"/>
      <c r="EL573" s="779"/>
      <c r="EM573" s="779"/>
      <c r="EN573" s="779"/>
      <c r="EO573" s="779"/>
      <c r="EP573" s="779"/>
      <c r="EQ573" s="779"/>
      <c r="ER573" s="779"/>
      <c r="ES573" s="779"/>
      <c r="ET573" s="779"/>
      <c r="EU573" s="779"/>
      <c r="EV573" s="779"/>
      <c r="EW573" s="779"/>
      <c r="EX573" s="779"/>
      <c r="EY573" s="779"/>
      <c r="EZ573" s="779"/>
      <c r="FA573" s="779"/>
      <c r="FB573" s="779"/>
      <c r="FC573" s="779"/>
    </row>
    <row r="574" spans="1:159" ht="22">
      <c r="A574" s="778"/>
      <c r="B574" s="778"/>
      <c r="C574" s="778"/>
      <c r="D574" s="778"/>
      <c r="E574" s="778"/>
      <c r="F574" s="778"/>
      <c r="G574" s="778"/>
      <c r="H574" s="778"/>
      <c r="I574" s="778"/>
      <c r="J574" s="778"/>
      <c r="K574" s="778"/>
      <c r="L574" s="778"/>
      <c r="M574" s="778"/>
      <c r="N574" s="778"/>
      <c r="O574" s="778"/>
      <c r="P574" s="778"/>
      <c r="Q574" s="778"/>
      <c r="R574" s="778"/>
      <c r="S574" s="778"/>
      <c r="T574" s="778"/>
      <c r="U574" s="778"/>
      <c r="V574" s="778"/>
      <c r="W574" s="778"/>
      <c r="X574" s="778"/>
      <c r="Y574" s="778"/>
      <c r="Z574" s="778"/>
      <c r="AA574" s="778"/>
      <c r="AB574" s="778"/>
      <c r="AC574" s="778"/>
      <c r="AD574" s="778"/>
      <c r="AE574" s="778"/>
      <c r="AF574" s="778"/>
      <c r="AG574" s="778"/>
      <c r="AH574" s="778"/>
      <c r="AI574" s="778"/>
      <c r="AJ574" s="778"/>
      <c r="AK574" s="778"/>
      <c r="AL574" s="778"/>
      <c r="AM574" s="778"/>
      <c r="AN574" s="778"/>
      <c r="AO574" s="778"/>
      <c r="AP574" s="778"/>
      <c r="AQ574" s="778"/>
      <c r="AR574" s="778"/>
      <c r="AS574" s="778"/>
      <c r="AT574" s="778"/>
      <c r="AU574" s="778"/>
      <c r="AV574" s="778"/>
      <c r="AW574" s="778"/>
      <c r="AX574" s="778"/>
      <c r="AY574" s="778"/>
      <c r="AZ574" s="778"/>
      <c r="BA574" s="778"/>
      <c r="BB574" s="778"/>
      <c r="BC574" s="778"/>
      <c r="BD574" s="778"/>
      <c r="BE574" s="778"/>
      <c r="BF574" s="778"/>
      <c r="BG574" s="778"/>
      <c r="BH574" s="778"/>
      <c r="BI574" s="778"/>
      <c r="BJ574" s="778"/>
      <c r="BK574" s="778"/>
      <c r="BL574" s="778"/>
      <c r="BM574" s="778"/>
      <c r="BN574" s="778"/>
      <c r="BO574" s="778"/>
      <c r="BP574" s="778"/>
      <c r="BQ574" s="778"/>
      <c r="BR574" s="778"/>
      <c r="BS574" s="778"/>
      <c r="BT574" s="778"/>
      <c r="BU574" s="778"/>
      <c r="BV574" s="778"/>
      <c r="BW574" s="778"/>
      <c r="BX574" s="778"/>
      <c r="BY574" s="778"/>
      <c r="BZ574" s="778"/>
      <c r="CA574" s="778"/>
      <c r="CB574" s="778"/>
      <c r="CC574" s="778"/>
      <c r="CD574" s="778"/>
      <c r="CE574" s="778"/>
      <c r="CF574" s="778"/>
      <c r="CG574" s="778"/>
      <c r="CH574" s="778"/>
      <c r="CI574" s="778"/>
      <c r="CJ574" s="778"/>
      <c r="CK574" s="778"/>
      <c r="CL574" s="778"/>
      <c r="CM574" s="778"/>
      <c r="CN574" s="778"/>
      <c r="CO574" s="778"/>
      <c r="CP574" s="778"/>
      <c r="CQ574" s="778"/>
      <c r="CR574" s="778"/>
      <c r="CS574" s="778"/>
      <c r="CT574" s="778"/>
      <c r="CU574" s="778"/>
      <c r="CV574" s="778"/>
      <c r="CW574" s="778"/>
      <c r="CX574" s="778"/>
      <c r="CY574" s="778"/>
      <c r="CZ574" s="778"/>
      <c r="DA574" s="778"/>
      <c r="DB574" s="778"/>
      <c r="DC574" s="778"/>
      <c r="DD574" s="778"/>
      <c r="DE574" s="778"/>
      <c r="DF574" s="778"/>
      <c r="DG574" s="778"/>
      <c r="DH574" s="778"/>
      <c r="DI574" s="778"/>
      <c r="DJ574" s="778"/>
      <c r="DK574" s="778"/>
      <c r="DL574" s="778"/>
      <c r="DM574" s="778"/>
      <c r="DN574" s="778"/>
      <c r="DO574" s="778"/>
      <c r="DP574" s="778"/>
      <c r="DQ574" s="778"/>
      <c r="DR574" s="778"/>
      <c r="DS574" s="778"/>
      <c r="DT574" s="779"/>
      <c r="DU574" s="779"/>
      <c r="DV574" s="779"/>
      <c r="DW574" s="779"/>
      <c r="DX574" s="779"/>
      <c r="DY574" s="779"/>
      <c r="DZ574" s="779"/>
      <c r="EA574" s="779"/>
      <c r="EB574" s="779"/>
      <c r="EC574" s="779"/>
      <c r="ED574" s="779"/>
      <c r="EE574" s="779"/>
      <c r="EF574" s="779"/>
      <c r="EG574" s="779"/>
      <c r="EH574" s="779"/>
      <c r="EI574" s="779"/>
      <c r="EJ574" s="779"/>
      <c r="EK574" s="779"/>
      <c r="EL574" s="779"/>
      <c r="EM574" s="779"/>
      <c r="EN574" s="779"/>
      <c r="EO574" s="779"/>
      <c r="EP574" s="779"/>
      <c r="EQ574" s="779"/>
      <c r="ER574" s="779"/>
      <c r="ES574" s="779"/>
      <c r="ET574" s="779"/>
      <c r="EU574" s="779"/>
      <c r="EV574" s="779"/>
      <c r="EW574" s="779"/>
      <c r="EX574" s="779"/>
      <c r="EY574" s="779"/>
      <c r="EZ574" s="779"/>
      <c r="FA574" s="779"/>
      <c r="FB574" s="779"/>
      <c r="FC574" s="779"/>
    </row>
    <row r="575" spans="1:159" ht="22">
      <c r="A575" s="778"/>
      <c r="B575" s="778"/>
      <c r="C575" s="778"/>
      <c r="D575" s="778"/>
      <c r="E575" s="778"/>
      <c r="F575" s="778"/>
      <c r="G575" s="778"/>
      <c r="H575" s="778"/>
      <c r="I575" s="778"/>
      <c r="J575" s="778"/>
      <c r="K575" s="778"/>
      <c r="L575" s="778"/>
      <c r="M575" s="778"/>
      <c r="N575" s="778"/>
      <c r="O575" s="778"/>
      <c r="P575" s="778"/>
      <c r="Q575" s="778"/>
      <c r="R575" s="778"/>
      <c r="S575" s="778"/>
      <c r="T575" s="778"/>
      <c r="U575" s="778"/>
      <c r="V575" s="778"/>
      <c r="W575" s="778"/>
      <c r="X575" s="778"/>
      <c r="Y575" s="778"/>
      <c r="Z575" s="778"/>
      <c r="AA575" s="778"/>
      <c r="AB575" s="778"/>
      <c r="AC575" s="778"/>
      <c r="AD575" s="778"/>
      <c r="AE575" s="778"/>
      <c r="AF575" s="778"/>
      <c r="AG575" s="778"/>
      <c r="AH575" s="778"/>
      <c r="AI575" s="778"/>
      <c r="AJ575" s="778"/>
      <c r="AK575" s="778"/>
      <c r="AL575" s="778"/>
      <c r="AM575" s="778"/>
      <c r="AN575" s="778"/>
      <c r="AO575" s="778"/>
      <c r="AP575" s="778"/>
      <c r="AQ575" s="778"/>
      <c r="AR575" s="778"/>
      <c r="AS575" s="778"/>
      <c r="AT575" s="778"/>
      <c r="AU575" s="778"/>
      <c r="AV575" s="778"/>
      <c r="AW575" s="778"/>
      <c r="AX575" s="778"/>
      <c r="AY575" s="778"/>
      <c r="AZ575" s="778"/>
      <c r="BA575" s="778"/>
      <c r="BB575" s="778"/>
      <c r="BC575" s="778"/>
      <c r="BD575" s="778"/>
      <c r="BE575" s="778"/>
      <c r="BF575" s="778"/>
      <c r="BG575" s="778"/>
      <c r="BH575" s="778"/>
      <c r="BI575" s="778"/>
      <c r="BJ575" s="778"/>
      <c r="BK575" s="778"/>
      <c r="BL575" s="778"/>
      <c r="BM575" s="778"/>
      <c r="BN575" s="778"/>
      <c r="BO575" s="778"/>
      <c r="BP575" s="778"/>
      <c r="BQ575" s="778"/>
      <c r="BR575" s="778"/>
      <c r="BS575" s="778"/>
      <c r="BT575" s="778"/>
      <c r="BU575" s="778"/>
      <c r="BV575" s="778"/>
      <c r="BW575" s="778"/>
      <c r="BX575" s="778"/>
      <c r="BY575" s="778"/>
      <c r="BZ575" s="778"/>
      <c r="CA575" s="778"/>
      <c r="CB575" s="778"/>
      <c r="CC575" s="778"/>
      <c r="CD575" s="778"/>
      <c r="CE575" s="778"/>
      <c r="CF575" s="778"/>
      <c r="CG575" s="778"/>
      <c r="CH575" s="778"/>
      <c r="CI575" s="778"/>
      <c r="CJ575" s="778"/>
      <c r="CK575" s="778"/>
      <c r="CL575" s="778"/>
      <c r="CM575" s="778"/>
      <c r="CN575" s="778"/>
      <c r="CO575" s="778"/>
      <c r="CP575" s="778"/>
      <c r="CQ575" s="778"/>
      <c r="CR575" s="778"/>
      <c r="CS575" s="778"/>
      <c r="CT575" s="778"/>
      <c r="CU575" s="778"/>
      <c r="CV575" s="778"/>
      <c r="CW575" s="778"/>
      <c r="CX575" s="778"/>
      <c r="CY575" s="778"/>
      <c r="CZ575" s="778"/>
      <c r="DA575" s="778"/>
      <c r="DB575" s="778"/>
      <c r="DC575" s="778"/>
      <c r="DD575" s="778"/>
      <c r="DE575" s="778"/>
      <c r="DF575" s="778"/>
      <c r="DG575" s="778"/>
      <c r="DH575" s="778"/>
      <c r="DI575" s="778"/>
      <c r="DJ575" s="778"/>
      <c r="DK575" s="778"/>
      <c r="DL575" s="778"/>
      <c r="DM575" s="778"/>
      <c r="DN575" s="778"/>
      <c r="DO575" s="778"/>
      <c r="DP575" s="778"/>
      <c r="DQ575" s="778"/>
      <c r="DR575" s="778"/>
      <c r="DS575" s="778"/>
      <c r="DT575" s="779"/>
      <c r="DU575" s="779"/>
      <c r="DV575" s="779"/>
      <c r="DW575" s="779"/>
      <c r="DX575" s="779"/>
      <c r="DY575" s="779"/>
      <c r="DZ575" s="779"/>
      <c r="EA575" s="779"/>
      <c r="EB575" s="779"/>
      <c r="EC575" s="779"/>
      <c r="ED575" s="779"/>
      <c r="EE575" s="779"/>
      <c r="EF575" s="779"/>
      <c r="EG575" s="779"/>
      <c r="EH575" s="779"/>
      <c r="EI575" s="779"/>
      <c r="EJ575" s="779"/>
      <c r="EK575" s="779"/>
      <c r="EL575" s="779"/>
      <c r="EM575" s="779"/>
      <c r="EN575" s="779"/>
      <c r="EO575" s="779"/>
      <c r="EP575" s="779"/>
      <c r="EQ575" s="779"/>
      <c r="ER575" s="779"/>
      <c r="ES575" s="779"/>
      <c r="ET575" s="779"/>
      <c r="EU575" s="779"/>
      <c r="EV575" s="779"/>
      <c r="EW575" s="779"/>
      <c r="EX575" s="779"/>
      <c r="EY575" s="779"/>
      <c r="EZ575" s="779"/>
      <c r="FA575" s="779"/>
      <c r="FB575" s="779"/>
      <c r="FC575" s="779"/>
    </row>
    <row r="576" spans="1:159" ht="22">
      <c r="A576" s="778"/>
      <c r="B576" s="778"/>
      <c r="C576" s="778"/>
      <c r="D576" s="778"/>
      <c r="E576" s="778"/>
      <c r="F576" s="778"/>
      <c r="G576" s="778"/>
      <c r="H576" s="778"/>
      <c r="I576" s="778"/>
      <c r="J576" s="778"/>
      <c r="K576" s="778"/>
      <c r="L576" s="778"/>
      <c r="M576" s="778"/>
      <c r="N576" s="778"/>
      <c r="O576" s="778"/>
      <c r="P576" s="778"/>
      <c r="Q576" s="778"/>
      <c r="R576" s="778"/>
      <c r="S576" s="778"/>
      <c r="T576" s="778"/>
      <c r="U576" s="778"/>
      <c r="V576" s="778"/>
      <c r="W576" s="778"/>
      <c r="X576" s="778"/>
      <c r="Y576" s="778"/>
      <c r="Z576" s="778"/>
      <c r="AA576" s="778"/>
      <c r="AB576" s="778"/>
      <c r="AC576" s="778"/>
      <c r="AD576" s="778"/>
      <c r="AE576" s="778"/>
      <c r="AF576" s="778"/>
      <c r="AG576" s="778"/>
      <c r="AH576" s="778"/>
      <c r="AI576" s="778"/>
      <c r="AJ576" s="778"/>
      <c r="AK576" s="778"/>
      <c r="AL576" s="778"/>
      <c r="AM576" s="778"/>
      <c r="AN576" s="778"/>
      <c r="AO576" s="778"/>
      <c r="AP576" s="778"/>
      <c r="AQ576" s="778"/>
      <c r="AR576" s="778"/>
      <c r="AS576" s="778"/>
      <c r="AT576" s="778"/>
      <c r="AU576" s="778"/>
      <c r="AV576" s="778"/>
      <c r="AW576" s="778"/>
      <c r="AX576" s="778"/>
      <c r="AY576" s="778"/>
      <c r="AZ576" s="778"/>
      <c r="BA576" s="778"/>
      <c r="BB576" s="778"/>
      <c r="BC576" s="778"/>
      <c r="BD576" s="778"/>
      <c r="BE576" s="778"/>
      <c r="BF576" s="778"/>
      <c r="BG576" s="778"/>
      <c r="BH576" s="778"/>
      <c r="BI576" s="778"/>
      <c r="BJ576" s="778"/>
      <c r="BK576" s="778"/>
      <c r="BL576" s="778"/>
      <c r="BM576" s="778"/>
      <c r="BN576" s="778"/>
      <c r="BO576" s="778"/>
      <c r="BP576" s="778"/>
      <c r="BQ576" s="778"/>
      <c r="BR576" s="778"/>
      <c r="BS576" s="778"/>
      <c r="BT576" s="778"/>
      <c r="BU576" s="778"/>
      <c r="BV576" s="778"/>
      <c r="BW576" s="778"/>
      <c r="BX576" s="778"/>
      <c r="BY576" s="778"/>
      <c r="BZ576" s="778"/>
      <c r="CA576" s="778"/>
      <c r="CB576" s="778"/>
      <c r="CC576" s="778"/>
      <c r="CD576" s="778"/>
      <c r="CE576" s="778"/>
      <c r="CF576" s="778"/>
      <c r="CG576" s="778"/>
      <c r="CH576" s="778"/>
      <c r="CI576" s="778"/>
      <c r="CJ576" s="778"/>
      <c r="CK576" s="778"/>
      <c r="CL576" s="778"/>
      <c r="CM576" s="778"/>
      <c r="CN576" s="778"/>
      <c r="CO576" s="778"/>
      <c r="CP576" s="778"/>
      <c r="CQ576" s="778"/>
      <c r="CR576" s="778"/>
      <c r="CS576" s="778"/>
      <c r="CT576" s="778"/>
      <c r="CU576" s="778"/>
      <c r="CV576" s="778"/>
      <c r="CW576" s="778"/>
      <c r="CX576" s="778"/>
      <c r="CY576" s="778"/>
      <c r="CZ576" s="778"/>
      <c r="DA576" s="778"/>
      <c r="DB576" s="778"/>
      <c r="DC576" s="778"/>
      <c r="DD576" s="778"/>
      <c r="DE576" s="778"/>
      <c r="DF576" s="778"/>
      <c r="DG576" s="778"/>
      <c r="DH576" s="778"/>
      <c r="DI576" s="778"/>
      <c r="DJ576" s="778"/>
      <c r="DK576" s="778"/>
      <c r="DL576" s="778"/>
      <c r="DM576" s="778"/>
      <c r="DN576" s="778"/>
      <c r="DO576" s="778"/>
      <c r="DP576" s="778"/>
      <c r="DQ576" s="778"/>
      <c r="DR576" s="778"/>
      <c r="DS576" s="778"/>
      <c r="DT576" s="779"/>
      <c r="DU576" s="779"/>
      <c r="DV576" s="779"/>
      <c r="DW576" s="779"/>
      <c r="DX576" s="779"/>
      <c r="DY576" s="779"/>
      <c r="DZ576" s="779"/>
      <c r="EA576" s="779"/>
      <c r="EB576" s="779"/>
      <c r="EC576" s="779"/>
      <c r="ED576" s="779"/>
      <c r="EE576" s="779"/>
      <c r="EF576" s="779"/>
      <c r="EG576" s="779"/>
      <c r="EH576" s="779"/>
      <c r="EI576" s="779"/>
      <c r="EJ576" s="779"/>
      <c r="EK576" s="779"/>
      <c r="EL576" s="779"/>
      <c r="EM576" s="779"/>
      <c r="EN576" s="779"/>
      <c r="EO576" s="779"/>
      <c r="EP576" s="779"/>
      <c r="EQ576" s="779"/>
      <c r="ER576" s="779"/>
      <c r="ES576" s="779"/>
      <c r="ET576" s="779"/>
      <c r="EU576" s="779"/>
      <c r="EV576" s="779"/>
      <c r="EW576" s="779"/>
      <c r="EX576" s="779"/>
      <c r="EY576" s="779"/>
      <c r="EZ576" s="779"/>
      <c r="FA576" s="779"/>
      <c r="FB576" s="779"/>
      <c r="FC576" s="779"/>
    </row>
    <row r="577" spans="1:159" ht="22">
      <c r="A577" s="778"/>
      <c r="B577" s="778"/>
      <c r="C577" s="778"/>
      <c r="D577" s="778"/>
      <c r="E577" s="778"/>
      <c r="F577" s="778"/>
      <c r="G577" s="778"/>
      <c r="H577" s="778"/>
      <c r="I577" s="778"/>
      <c r="J577" s="778"/>
      <c r="K577" s="778"/>
      <c r="L577" s="778"/>
      <c r="M577" s="778"/>
      <c r="N577" s="778"/>
      <c r="O577" s="778"/>
      <c r="P577" s="778"/>
      <c r="Q577" s="778"/>
      <c r="R577" s="778"/>
      <c r="S577" s="778"/>
      <c r="T577" s="778"/>
      <c r="U577" s="778"/>
      <c r="V577" s="778"/>
      <c r="W577" s="778"/>
      <c r="X577" s="778"/>
      <c r="Y577" s="778"/>
      <c r="Z577" s="778"/>
      <c r="AA577" s="778"/>
      <c r="AB577" s="778"/>
      <c r="AC577" s="778"/>
      <c r="AD577" s="778"/>
      <c r="AE577" s="778"/>
      <c r="AF577" s="778"/>
      <c r="AG577" s="778"/>
      <c r="AH577" s="778"/>
      <c r="AI577" s="778"/>
      <c r="AJ577" s="778"/>
      <c r="AK577" s="778"/>
      <c r="AL577" s="778"/>
      <c r="AM577" s="778"/>
      <c r="AN577" s="778"/>
      <c r="AO577" s="778"/>
      <c r="AP577" s="778"/>
      <c r="AQ577" s="778"/>
      <c r="AR577" s="778"/>
      <c r="AS577" s="778"/>
      <c r="AT577" s="778"/>
      <c r="AU577" s="778"/>
      <c r="AV577" s="778"/>
      <c r="AW577" s="778"/>
      <c r="AX577" s="778"/>
      <c r="AY577" s="778"/>
      <c r="AZ577" s="778"/>
      <c r="BA577" s="778"/>
      <c r="BB577" s="778"/>
      <c r="BC577" s="778"/>
      <c r="BD577" s="778"/>
      <c r="BE577" s="778"/>
      <c r="BF577" s="778"/>
      <c r="BG577" s="778"/>
      <c r="BH577" s="778"/>
      <c r="BI577" s="778"/>
      <c r="BJ577" s="778"/>
      <c r="BK577" s="778"/>
      <c r="BL577" s="778"/>
      <c r="BM577" s="778"/>
      <c r="BN577" s="778"/>
      <c r="BO577" s="778"/>
      <c r="BP577" s="778"/>
      <c r="BQ577" s="778"/>
      <c r="BR577" s="778"/>
      <c r="BS577" s="778"/>
      <c r="BT577" s="778"/>
      <c r="BU577" s="778"/>
      <c r="BV577" s="778"/>
      <c r="BW577" s="778"/>
      <c r="BX577" s="778"/>
      <c r="BY577" s="778"/>
      <c r="BZ577" s="778"/>
      <c r="CA577" s="778"/>
      <c r="CB577" s="778"/>
      <c r="CC577" s="778"/>
      <c r="CD577" s="778"/>
      <c r="CE577" s="778"/>
      <c r="CF577" s="778"/>
      <c r="CG577" s="778"/>
      <c r="CH577" s="778"/>
      <c r="CI577" s="778"/>
      <c r="CJ577" s="778"/>
      <c r="CK577" s="778"/>
      <c r="CL577" s="778"/>
      <c r="CM577" s="778"/>
      <c r="CN577" s="778"/>
      <c r="CO577" s="778"/>
      <c r="CP577" s="778"/>
      <c r="CQ577" s="778"/>
      <c r="CR577" s="778"/>
      <c r="CS577" s="778"/>
      <c r="CT577" s="778"/>
      <c r="CU577" s="778"/>
      <c r="CV577" s="778"/>
      <c r="CW577" s="778"/>
      <c r="CX577" s="778"/>
      <c r="CY577" s="778"/>
      <c r="CZ577" s="778"/>
      <c r="DA577" s="778"/>
      <c r="DB577" s="778"/>
      <c r="DC577" s="778"/>
      <c r="DD577" s="778"/>
      <c r="DE577" s="778"/>
      <c r="DF577" s="778"/>
      <c r="DG577" s="778"/>
      <c r="DH577" s="778"/>
      <c r="DI577" s="778"/>
      <c r="DJ577" s="778"/>
      <c r="DK577" s="778"/>
      <c r="DL577" s="778"/>
      <c r="DM577" s="778"/>
      <c r="DN577" s="778"/>
      <c r="DO577" s="778"/>
      <c r="DP577" s="778"/>
      <c r="DQ577" s="778"/>
      <c r="DR577" s="778"/>
      <c r="DS577" s="778"/>
      <c r="DT577" s="779"/>
      <c r="DU577" s="779"/>
      <c r="DV577" s="779"/>
      <c r="DW577" s="779"/>
      <c r="DX577" s="779"/>
      <c r="DY577" s="779"/>
      <c r="DZ577" s="779"/>
      <c r="EA577" s="779"/>
      <c r="EB577" s="779"/>
      <c r="EC577" s="779"/>
      <c r="ED577" s="779"/>
      <c r="EE577" s="779"/>
      <c r="EF577" s="779"/>
      <c r="EG577" s="779"/>
      <c r="EH577" s="779"/>
      <c r="EI577" s="779"/>
      <c r="EJ577" s="779"/>
      <c r="EK577" s="779"/>
      <c r="EL577" s="779"/>
      <c r="EM577" s="779"/>
      <c r="EN577" s="779"/>
      <c r="EO577" s="779"/>
      <c r="EP577" s="779"/>
      <c r="EQ577" s="779"/>
      <c r="ER577" s="779"/>
      <c r="ES577" s="779"/>
      <c r="ET577" s="779"/>
      <c r="EU577" s="779"/>
      <c r="EV577" s="779"/>
      <c r="EW577" s="779"/>
      <c r="EX577" s="779"/>
      <c r="EY577" s="779"/>
      <c r="EZ577" s="779"/>
      <c r="FA577" s="779"/>
      <c r="FB577" s="779"/>
      <c r="FC577" s="779"/>
    </row>
    <row r="578" spans="1:159" ht="22">
      <c r="A578" s="778"/>
      <c r="B578" s="778"/>
      <c r="C578" s="778"/>
      <c r="D578" s="778"/>
      <c r="E578" s="778"/>
      <c r="F578" s="778"/>
      <c r="G578" s="778"/>
      <c r="H578" s="778"/>
      <c r="I578" s="778"/>
      <c r="J578" s="778"/>
      <c r="K578" s="778"/>
      <c r="L578" s="778"/>
      <c r="M578" s="778"/>
      <c r="N578" s="778"/>
      <c r="O578" s="778"/>
      <c r="P578" s="778"/>
      <c r="Q578" s="778"/>
      <c r="R578" s="778"/>
      <c r="S578" s="778"/>
      <c r="T578" s="778"/>
      <c r="U578" s="778"/>
      <c r="V578" s="778"/>
      <c r="W578" s="778"/>
      <c r="X578" s="778"/>
      <c r="Y578" s="778"/>
      <c r="Z578" s="778"/>
      <c r="AA578" s="778"/>
      <c r="AB578" s="778"/>
      <c r="AC578" s="778"/>
      <c r="AD578" s="778"/>
      <c r="AE578" s="778"/>
      <c r="AF578" s="778"/>
      <c r="AG578" s="778"/>
      <c r="AH578" s="778"/>
      <c r="AI578" s="778"/>
      <c r="AJ578" s="778"/>
      <c r="AK578" s="778"/>
      <c r="AL578" s="778"/>
      <c r="AM578" s="778"/>
      <c r="AN578" s="778"/>
      <c r="AO578" s="778"/>
      <c r="AP578" s="778"/>
      <c r="AQ578" s="778"/>
      <c r="AR578" s="778"/>
      <c r="AS578" s="778"/>
      <c r="AT578" s="778"/>
      <c r="AU578" s="778"/>
      <c r="AV578" s="778"/>
      <c r="AW578" s="778"/>
      <c r="AX578" s="778"/>
      <c r="AY578" s="778"/>
      <c r="AZ578" s="778"/>
      <c r="BA578" s="778"/>
      <c r="BB578" s="778"/>
      <c r="BC578" s="778"/>
      <c r="BD578" s="778"/>
      <c r="BE578" s="778"/>
      <c r="BF578" s="778"/>
      <c r="BG578" s="778"/>
      <c r="BH578" s="778"/>
      <c r="BI578" s="778"/>
      <c r="BJ578" s="778"/>
      <c r="BK578" s="778"/>
      <c r="BL578" s="778"/>
      <c r="BM578" s="778"/>
      <c r="BN578" s="778"/>
      <c r="BO578" s="778"/>
      <c r="BP578" s="778"/>
      <c r="BQ578" s="778"/>
      <c r="BR578" s="778"/>
      <c r="BS578" s="778"/>
      <c r="BT578" s="778"/>
      <c r="BU578" s="778"/>
      <c r="BV578" s="778"/>
      <c r="BW578" s="778"/>
      <c r="BX578" s="778"/>
      <c r="BY578" s="778"/>
      <c r="BZ578" s="778"/>
      <c r="CA578" s="778"/>
      <c r="CB578" s="778"/>
      <c r="CC578" s="778"/>
      <c r="CD578" s="778"/>
      <c r="CE578" s="778"/>
      <c r="CF578" s="778"/>
      <c r="CG578" s="778"/>
      <c r="CH578" s="778"/>
      <c r="CI578" s="778"/>
      <c r="CJ578" s="778"/>
      <c r="CK578" s="778"/>
      <c r="CL578" s="778"/>
      <c r="CM578" s="778"/>
      <c r="CN578" s="778"/>
      <c r="CO578" s="778"/>
      <c r="CP578" s="778"/>
      <c r="CQ578" s="778"/>
      <c r="CR578" s="778"/>
      <c r="CS578" s="778"/>
      <c r="CT578" s="778"/>
      <c r="CU578" s="778"/>
      <c r="CV578" s="778"/>
      <c r="CW578" s="778"/>
      <c r="CX578" s="778"/>
      <c r="CY578" s="778"/>
      <c r="CZ578" s="778"/>
      <c r="DA578" s="778"/>
      <c r="DB578" s="778"/>
      <c r="DC578" s="778"/>
      <c r="DD578" s="778"/>
      <c r="DE578" s="778"/>
      <c r="DF578" s="778"/>
      <c r="DG578" s="778"/>
      <c r="DH578" s="778"/>
      <c r="DI578" s="778"/>
      <c r="DJ578" s="778"/>
      <c r="DK578" s="778"/>
      <c r="DL578" s="778"/>
      <c r="DM578" s="778"/>
      <c r="DN578" s="778"/>
      <c r="DO578" s="778"/>
      <c r="DP578" s="778"/>
      <c r="DQ578" s="778"/>
      <c r="DR578" s="778"/>
      <c r="DS578" s="778"/>
      <c r="DT578" s="779"/>
      <c r="DU578" s="779"/>
      <c r="DV578" s="779"/>
      <c r="DW578" s="779"/>
      <c r="DX578" s="779"/>
      <c r="DY578" s="779"/>
      <c r="DZ578" s="779"/>
      <c r="EA578" s="779"/>
      <c r="EB578" s="779"/>
      <c r="EC578" s="779"/>
      <c r="ED578" s="779"/>
      <c r="EE578" s="779"/>
      <c r="EF578" s="779"/>
      <c r="EG578" s="779"/>
      <c r="EH578" s="779"/>
      <c r="EI578" s="779"/>
      <c r="EJ578" s="779"/>
      <c r="EK578" s="779"/>
      <c r="EL578" s="779"/>
      <c r="EM578" s="779"/>
      <c r="EN578" s="779"/>
      <c r="EO578" s="779"/>
      <c r="EP578" s="779"/>
      <c r="EQ578" s="779"/>
      <c r="ER578" s="779"/>
      <c r="ES578" s="779"/>
      <c r="ET578" s="779"/>
      <c r="EU578" s="779"/>
      <c r="EV578" s="779"/>
      <c r="EW578" s="779"/>
      <c r="EX578" s="779"/>
      <c r="EY578" s="779"/>
      <c r="EZ578" s="779"/>
      <c r="FA578" s="779"/>
      <c r="FB578" s="779"/>
      <c r="FC578" s="779"/>
    </row>
    <row r="579" spans="1:159" ht="22">
      <c r="A579" s="778"/>
      <c r="B579" s="778"/>
      <c r="C579" s="778"/>
      <c r="D579" s="778"/>
      <c r="E579" s="778"/>
      <c r="F579" s="778"/>
      <c r="G579" s="778"/>
      <c r="H579" s="778"/>
      <c r="I579" s="778"/>
      <c r="J579" s="778"/>
      <c r="K579" s="778"/>
      <c r="L579" s="778"/>
      <c r="M579" s="778"/>
      <c r="N579" s="778"/>
      <c r="O579" s="778"/>
      <c r="P579" s="778"/>
      <c r="Q579" s="778"/>
      <c r="R579" s="778"/>
      <c r="S579" s="778"/>
      <c r="T579" s="778"/>
      <c r="U579" s="778"/>
      <c r="V579" s="778"/>
      <c r="W579" s="778"/>
      <c r="X579" s="778"/>
      <c r="Y579" s="778"/>
      <c r="Z579" s="778"/>
      <c r="AA579" s="778"/>
      <c r="AB579" s="778"/>
      <c r="AC579" s="778"/>
      <c r="AD579" s="778"/>
      <c r="AE579" s="778"/>
      <c r="AF579" s="778"/>
      <c r="AG579" s="778"/>
      <c r="AH579" s="778"/>
      <c r="AI579" s="778"/>
      <c r="AJ579" s="778"/>
      <c r="AK579" s="778"/>
      <c r="AL579" s="778"/>
      <c r="AM579" s="778"/>
      <c r="AN579" s="778"/>
      <c r="AO579" s="778"/>
      <c r="AP579" s="778"/>
      <c r="AQ579" s="778"/>
      <c r="AR579" s="778"/>
      <c r="AS579" s="778"/>
      <c r="AT579" s="778"/>
      <c r="AU579" s="778"/>
      <c r="AV579" s="778"/>
      <c r="AW579" s="778"/>
      <c r="AX579" s="778"/>
      <c r="AY579" s="778"/>
      <c r="AZ579" s="778"/>
      <c r="BA579" s="778"/>
      <c r="BB579" s="778"/>
      <c r="BC579" s="778"/>
      <c r="BD579" s="778"/>
      <c r="BE579" s="778"/>
      <c r="BF579" s="778"/>
      <c r="BG579" s="778"/>
      <c r="BH579" s="778"/>
      <c r="BI579" s="778"/>
      <c r="BJ579" s="778"/>
      <c r="BK579" s="778"/>
      <c r="BL579" s="778"/>
      <c r="BM579" s="778"/>
      <c r="BN579" s="778"/>
      <c r="BO579" s="778"/>
      <c r="BP579" s="778"/>
      <c r="BQ579" s="778"/>
      <c r="BR579" s="778"/>
      <c r="BS579" s="778"/>
      <c r="BT579" s="778"/>
      <c r="BU579" s="778"/>
      <c r="BV579" s="778"/>
      <c r="BW579" s="778"/>
      <c r="BX579" s="778"/>
      <c r="BY579" s="778"/>
      <c r="BZ579" s="778"/>
      <c r="CA579" s="778"/>
      <c r="CB579" s="778"/>
      <c r="CC579" s="778"/>
      <c r="CD579" s="778"/>
      <c r="CE579" s="778"/>
      <c r="CF579" s="778"/>
      <c r="CG579" s="778"/>
      <c r="CH579" s="778"/>
      <c r="CI579" s="778"/>
      <c r="CJ579" s="778"/>
      <c r="CK579" s="778"/>
      <c r="CL579" s="778"/>
      <c r="CM579" s="778"/>
      <c r="CN579" s="778"/>
      <c r="CO579" s="778"/>
      <c r="CP579" s="778"/>
      <c r="CQ579" s="778"/>
      <c r="CR579" s="778"/>
      <c r="CS579" s="778"/>
      <c r="CT579" s="778"/>
      <c r="CU579" s="778"/>
      <c r="CV579" s="778"/>
      <c r="CW579" s="778"/>
      <c r="CX579" s="778"/>
      <c r="CY579" s="778"/>
      <c r="CZ579" s="778"/>
      <c r="DA579" s="778"/>
      <c r="DB579" s="778"/>
      <c r="DC579" s="778"/>
      <c r="DD579" s="778"/>
      <c r="DE579" s="778"/>
      <c r="DF579" s="778"/>
      <c r="DG579" s="778"/>
      <c r="DH579" s="778"/>
      <c r="DI579" s="778"/>
      <c r="DJ579" s="778"/>
      <c r="DK579" s="778"/>
      <c r="DL579" s="778"/>
      <c r="DM579" s="778"/>
      <c r="DN579" s="778"/>
      <c r="DO579" s="778"/>
      <c r="DP579" s="778"/>
      <c r="DQ579" s="778"/>
      <c r="DR579" s="778"/>
      <c r="DS579" s="778"/>
      <c r="DT579" s="779"/>
      <c r="DU579" s="779"/>
      <c r="DV579" s="779"/>
      <c r="DW579" s="779"/>
      <c r="DX579" s="779"/>
      <c r="DY579" s="779"/>
      <c r="DZ579" s="779"/>
      <c r="EA579" s="779"/>
      <c r="EB579" s="779"/>
      <c r="EC579" s="779"/>
      <c r="ED579" s="779"/>
      <c r="EE579" s="779"/>
      <c r="EF579" s="779"/>
      <c r="EG579" s="779"/>
      <c r="EH579" s="779"/>
      <c r="EI579" s="779"/>
      <c r="EJ579" s="779"/>
      <c r="EK579" s="779"/>
      <c r="EL579" s="779"/>
      <c r="EM579" s="779"/>
      <c r="EN579" s="779"/>
      <c r="EO579" s="779"/>
      <c r="EP579" s="779"/>
      <c r="EQ579" s="779"/>
      <c r="ER579" s="779"/>
      <c r="ES579" s="779"/>
      <c r="ET579" s="779"/>
      <c r="EU579" s="779"/>
      <c r="EV579" s="779"/>
      <c r="EW579" s="779"/>
      <c r="EX579" s="779"/>
      <c r="EY579" s="779"/>
      <c r="EZ579" s="779"/>
      <c r="FA579" s="779"/>
      <c r="FB579" s="779"/>
      <c r="FC579" s="779"/>
    </row>
    <row r="580" spans="1:159" ht="22">
      <c r="A580" s="778"/>
      <c r="B580" s="778"/>
      <c r="C580" s="778"/>
      <c r="D580" s="778"/>
      <c r="E580" s="778"/>
      <c r="F580" s="778"/>
      <c r="G580" s="778"/>
      <c r="H580" s="778"/>
      <c r="I580" s="778"/>
      <c r="J580" s="778"/>
      <c r="K580" s="778"/>
      <c r="L580" s="778"/>
      <c r="M580" s="778"/>
      <c r="N580" s="778"/>
      <c r="O580" s="778"/>
      <c r="P580" s="778"/>
      <c r="Q580" s="778"/>
      <c r="R580" s="778"/>
      <c r="S580" s="778"/>
      <c r="T580" s="778"/>
      <c r="U580" s="778"/>
      <c r="V580" s="778"/>
      <c r="W580" s="778"/>
      <c r="X580" s="778"/>
      <c r="Y580" s="778"/>
      <c r="Z580" s="778"/>
      <c r="AA580" s="778"/>
      <c r="AB580" s="778"/>
      <c r="AC580" s="778"/>
      <c r="AD580" s="778"/>
      <c r="AE580" s="778"/>
      <c r="AF580" s="778"/>
      <c r="AG580" s="778"/>
      <c r="AH580" s="778"/>
      <c r="AI580" s="778"/>
      <c r="AJ580" s="778"/>
      <c r="AK580" s="778"/>
      <c r="AL580" s="778"/>
      <c r="AM580" s="778"/>
      <c r="AN580" s="778"/>
      <c r="AO580" s="778"/>
      <c r="AP580" s="778"/>
      <c r="AQ580" s="778"/>
      <c r="AR580" s="778"/>
      <c r="AS580" s="778"/>
      <c r="AT580" s="778"/>
      <c r="AU580" s="778"/>
      <c r="AV580" s="778"/>
      <c r="AW580" s="778"/>
      <c r="AX580" s="778"/>
      <c r="AY580" s="778"/>
      <c r="AZ580" s="778"/>
      <c r="BA580" s="778"/>
      <c r="BB580" s="778"/>
      <c r="BC580" s="778"/>
      <c r="BD580" s="778"/>
      <c r="BE580" s="778"/>
      <c r="BF580" s="778"/>
      <c r="BG580" s="778"/>
      <c r="BH580" s="778"/>
      <c r="BI580" s="778"/>
      <c r="BJ580" s="778"/>
      <c r="BK580" s="778"/>
      <c r="BL580" s="778"/>
      <c r="BM580" s="778"/>
      <c r="BN580" s="778"/>
      <c r="BO580" s="778"/>
      <c r="BP580" s="778"/>
      <c r="BQ580" s="778"/>
      <c r="BR580" s="778"/>
      <c r="BS580" s="778"/>
      <c r="BT580" s="778"/>
      <c r="BU580" s="778"/>
      <c r="BV580" s="778"/>
      <c r="BW580" s="778"/>
      <c r="BX580" s="778"/>
      <c r="BY580" s="778"/>
      <c r="BZ580" s="778"/>
      <c r="CA580" s="778"/>
      <c r="CB580" s="778"/>
      <c r="CC580" s="778"/>
      <c r="CD580" s="778"/>
      <c r="CE580" s="778"/>
      <c r="CF580" s="778"/>
      <c r="CG580" s="778"/>
      <c r="CH580" s="778"/>
      <c r="CI580" s="778"/>
      <c r="CJ580" s="778"/>
      <c r="CK580" s="778"/>
      <c r="CL580" s="778"/>
      <c r="CM580" s="778"/>
      <c r="CN580" s="778"/>
      <c r="CO580" s="778"/>
      <c r="CP580" s="778"/>
      <c r="CQ580" s="778"/>
      <c r="CR580" s="778"/>
      <c r="CS580" s="778"/>
      <c r="CT580" s="778"/>
      <c r="CU580" s="778"/>
      <c r="CV580" s="778"/>
      <c r="CW580" s="778"/>
      <c r="CX580" s="778"/>
      <c r="CY580" s="778"/>
      <c r="CZ580" s="778"/>
      <c r="DA580" s="778"/>
      <c r="DB580" s="778"/>
      <c r="DC580" s="778"/>
      <c r="DD580" s="778"/>
      <c r="DE580" s="778"/>
      <c r="DF580" s="778"/>
      <c r="DG580" s="778"/>
      <c r="DH580" s="778"/>
      <c r="DI580" s="778"/>
      <c r="DJ580" s="778"/>
      <c r="DK580" s="778"/>
      <c r="DL580" s="778"/>
      <c r="DM580" s="778"/>
      <c r="DN580" s="778"/>
      <c r="DO580" s="778"/>
      <c r="DP580" s="778"/>
      <c r="DQ580" s="778"/>
      <c r="DR580" s="778"/>
      <c r="DS580" s="778"/>
      <c r="DT580" s="779"/>
      <c r="DU580" s="779"/>
      <c r="DV580" s="779"/>
      <c r="DW580" s="779"/>
      <c r="DX580" s="779"/>
      <c r="DY580" s="779"/>
      <c r="DZ580" s="779"/>
      <c r="EA580" s="779"/>
      <c r="EB580" s="779"/>
      <c r="EC580" s="779"/>
      <c r="ED580" s="779"/>
      <c r="EE580" s="779"/>
      <c r="EF580" s="779"/>
      <c r="EG580" s="779"/>
      <c r="EH580" s="779"/>
      <c r="EI580" s="779"/>
      <c r="EJ580" s="779"/>
      <c r="EK580" s="779"/>
      <c r="EL580" s="779"/>
      <c r="EM580" s="779"/>
      <c r="EN580" s="779"/>
      <c r="EO580" s="779"/>
      <c r="EP580" s="779"/>
      <c r="EQ580" s="779"/>
      <c r="ER580" s="779"/>
      <c r="ES580" s="779"/>
      <c r="ET580" s="779"/>
      <c r="EU580" s="779"/>
      <c r="EV580" s="779"/>
      <c r="EW580" s="779"/>
      <c r="EX580" s="779"/>
      <c r="EY580" s="779"/>
      <c r="EZ580" s="779"/>
      <c r="FA580" s="779"/>
      <c r="FB580" s="779"/>
      <c r="FC580" s="779"/>
    </row>
    <row r="581" spans="1:159" ht="22">
      <c r="A581" s="778"/>
      <c r="B581" s="778"/>
      <c r="C581" s="778"/>
      <c r="D581" s="778"/>
      <c r="E581" s="778"/>
      <c r="F581" s="778"/>
      <c r="G581" s="778"/>
      <c r="H581" s="778"/>
      <c r="I581" s="778"/>
      <c r="J581" s="778"/>
      <c r="K581" s="778"/>
      <c r="L581" s="778"/>
      <c r="M581" s="778"/>
      <c r="N581" s="778"/>
      <c r="O581" s="778"/>
      <c r="P581" s="778"/>
      <c r="Q581" s="778"/>
      <c r="R581" s="778"/>
      <c r="S581" s="778"/>
      <c r="T581" s="778"/>
      <c r="U581" s="778"/>
      <c r="V581" s="778"/>
      <c r="W581" s="778"/>
      <c r="X581" s="778"/>
      <c r="Y581" s="778"/>
      <c r="Z581" s="778"/>
      <c r="AA581" s="778"/>
      <c r="AB581" s="778"/>
      <c r="AC581" s="778"/>
      <c r="AD581" s="778"/>
      <c r="AE581" s="778"/>
      <c r="AF581" s="778"/>
      <c r="AG581" s="778"/>
      <c r="AH581" s="778"/>
      <c r="AI581" s="778"/>
      <c r="AJ581" s="778"/>
      <c r="AK581" s="778"/>
      <c r="AL581" s="778"/>
      <c r="AM581" s="778"/>
      <c r="AN581" s="778"/>
      <c r="AO581" s="778"/>
      <c r="AP581" s="778"/>
      <c r="AQ581" s="778"/>
      <c r="AR581" s="778"/>
      <c r="AS581" s="778"/>
      <c r="AT581" s="778"/>
      <c r="AU581" s="778"/>
      <c r="AV581" s="778"/>
      <c r="AW581" s="778"/>
      <c r="AX581" s="778"/>
      <c r="AY581" s="778"/>
      <c r="AZ581" s="778"/>
      <c r="BA581" s="778"/>
      <c r="BB581" s="778"/>
      <c r="BC581" s="778"/>
      <c r="BD581" s="778"/>
      <c r="BE581" s="778"/>
      <c r="BF581" s="778"/>
      <c r="BG581" s="778"/>
      <c r="BH581" s="778"/>
      <c r="BI581" s="778"/>
      <c r="BJ581" s="778"/>
      <c r="BK581" s="778"/>
      <c r="BL581" s="778"/>
      <c r="BM581" s="778"/>
      <c r="BN581" s="778"/>
      <c r="BO581" s="778"/>
      <c r="BP581" s="778"/>
      <c r="BQ581" s="778"/>
      <c r="BR581" s="778"/>
      <c r="BS581" s="778"/>
      <c r="BT581" s="778"/>
      <c r="BU581" s="778"/>
      <c r="BV581" s="778"/>
      <c r="BW581" s="778"/>
      <c r="BX581" s="778"/>
      <c r="BY581" s="778"/>
      <c r="BZ581" s="778"/>
      <c r="CA581" s="778"/>
      <c r="CB581" s="778"/>
      <c r="CC581" s="778"/>
      <c r="CD581" s="778"/>
      <c r="CE581" s="778"/>
      <c r="CF581" s="778"/>
      <c r="CG581" s="778"/>
      <c r="CH581" s="778"/>
      <c r="CI581" s="778"/>
      <c r="CJ581" s="778"/>
      <c r="CK581" s="778"/>
      <c r="CL581" s="778"/>
      <c r="CM581" s="778"/>
      <c r="CN581" s="778"/>
      <c r="CO581" s="778"/>
      <c r="CP581" s="778"/>
      <c r="CQ581" s="778"/>
      <c r="CR581" s="778"/>
      <c r="CS581" s="778"/>
      <c r="CT581" s="778"/>
      <c r="CU581" s="778"/>
      <c r="CV581" s="778"/>
      <c r="CW581" s="778"/>
      <c r="CX581" s="778"/>
      <c r="CY581" s="778"/>
      <c r="CZ581" s="778"/>
      <c r="DA581" s="778"/>
      <c r="DB581" s="778"/>
      <c r="DC581" s="778"/>
      <c r="DD581" s="778"/>
      <c r="DE581" s="778"/>
      <c r="DF581" s="778"/>
      <c r="DG581" s="778"/>
      <c r="DH581" s="778"/>
      <c r="DI581" s="778"/>
      <c r="DJ581" s="778"/>
      <c r="DK581" s="778"/>
      <c r="DL581" s="778"/>
      <c r="DM581" s="778"/>
      <c r="DN581" s="778"/>
      <c r="DO581" s="778"/>
      <c r="DP581" s="778"/>
      <c r="DQ581" s="778"/>
      <c r="DR581" s="778"/>
      <c r="DS581" s="778"/>
      <c r="DT581" s="779"/>
      <c r="DU581" s="779"/>
      <c r="DV581" s="779"/>
      <c r="DW581" s="779"/>
      <c r="DX581" s="779"/>
      <c r="DY581" s="779"/>
      <c r="DZ581" s="779"/>
      <c r="EA581" s="779"/>
      <c r="EB581" s="779"/>
      <c r="EC581" s="779"/>
      <c r="ED581" s="779"/>
      <c r="EE581" s="779"/>
      <c r="EF581" s="779"/>
      <c r="EG581" s="779"/>
      <c r="EH581" s="779"/>
      <c r="EI581" s="779"/>
      <c r="EJ581" s="779"/>
      <c r="EK581" s="779"/>
      <c r="EL581" s="779"/>
      <c r="EM581" s="779"/>
      <c r="EN581" s="779"/>
      <c r="EO581" s="779"/>
      <c r="EP581" s="779"/>
      <c r="EQ581" s="779"/>
      <c r="ER581" s="779"/>
      <c r="ES581" s="779"/>
      <c r="ET581" s="779"/>
      <c r="EU581" s="779"/>
      <c r="EV581" s="779"/>
      <c r="EW581" s="779"/>
      <c r="EX581" s="779"/>
      <c r="EY581" s="779"/>
      <c r="EZ581" s="779"/>
      <c r="FA581" s="779"/>
      <c r="FB581" s="779"/>
      <c r="FC581" s="779"/>
    </row>
    <row r="582" spans="1:159" ht="22">
      <c r="A582" s="778"/>
      <c r="B582" s="778"/>
      <c r="C582" s="778"/>
      <c r="D582" s="778"/>
      <c r="E582" s="778"/>
      <c r="F582" s="778"/>
      <c r="G582" s="778"/>
      <c r="H582" s="778"/>
      <c r="I582" s="778"/>
      <c r="J582" s="778"/>
      <c r="K582" s="778"/>
      <c r="L582" s="778"/>
      <c r="M582" s="778"/>
      <c r="N582" s="778"/>
      <c r="O582" s="778"/>
      <c r="P582" s="778"/>
      <c r="Q582" s="778"/>
      <c r="R582" s="778"/>
      <c r="S582" s="778"/>
      <c r="T582" s="778"/>
      <c r="U582" s="778"/>
      <c r="V582" s="778"/>
      <c r="W582" s="778"/>
      <c r="X582" s="778"/>
      <c r="Y582" s="778"/>
      <c r="Z582" s="778"/>
      <c r="AA582" s="778"/>
      <c r="AB582" s="778"/>
      <c r="AC582" s="778"/>
      <c r="AD582" s="778"/>
      <c r="AE582" s="778"/>
      <c r="AF582" s="778"/>
      <c r="AG582" s="778"/>
      <c r="AH582" s="778"/>
      <c r="AI582" s="778"/>
      <c r="AJ582" s="778"/>
      <c r="AK582" s="778"/>
      <c r="AL582" s="778"/>
      <c r="AM582" s="778"/>
      <c r="AN582" s="778"/>
      <c r="AO582" s="778"/>
      <c r="AP582" s="778"/>
      <c r="AQ582" s="778"/>
      <c r="AR582" s="778"/>
      <c r="AS582" s="778"/>
      <c r="AT582" s="778"/>
      <c r="AU582" s="778"/>
      <c r="AV582" s="778"/>
      <c r="AW582" s="778"/>
      <c r="AX582" s="778"/>
      <c r="AY582" s="778"/>
      <c r="AZ582" s="778"/>
      <c r="BA582" s="778"/>
      <c r="BB582" s="778"/>
      <c r="BC582" s="778"/>
      <c r="BD582" s="778"/>
      <c r="BE582" s="778"/>
      <c r="BF582" s="778"/>
      <c r="BG582" s="778"/>
      <c r="BH582" s="778"/>
      <c r="BI582" s="778"/>
      <c r="BJ582" s="778"/>
      <c r="BK582" s="778"/>
      <c r="BL582" s="778"/>
      <c r="BM582" s="778"/>
      <c r="BN582" s="778"/>
      <c r="BO582" s="778"/>
      <c r="BP582" s="778"/>
      <c r="BQ582" s="778"/>
      <c r="BR582" s="778"/>
      <c r="BS582" s="778"/>
      <c r="BT582" s="778"/>
      <c r="BU582" s="778"/>
      <c r="BV582" s="778"/>
      <c r="BW582" s="778"/>
      <c r="BX582" s="778"/>
      <c r="BY582" s="778"/>
      <c r="BZ582" s="778"/>
      <c r="CA582" s="778"/>
      <c r="CB582" s="778"/>
      <c r="CC582" s="778"/>
      <c r="CD582" s="778"/>
      <c r="CE582" s="778"/>
      <c r="CF582" s="778"/>
      <c r="CG582" s="778"/>
      <c r="CH582" s="778"/>
      <c r="CI582" s="778"/>
      <c r="CJ582" s="778"/>
      <c r="CK582" s="778"/>
      <c r="CL582" s="778"/>
      <c r="CM582" s="778"/>
      <c r="CN582" s="778"/>
      <c r="CO582" s="778"/>
      <c r="CP582" s="778"/>
      <c r="CQ582" s="778"/>
      <c r="CR582" s="778"/>
      <c r="CS582" s="778"/>
      <c r="CT582" s="778"/>
      <c r="CU582" s="778"/>
      <c r="CV582" s="778"/>
      <c r="CW582" s="778"/>
      <c r="CX582" s="778"/>
      <c r="CY582" s="778"/>
      <c r="CZ582" s="778"/>
      <c r="DA582" s="778"/>
      <c r="DB582" s="778"/>
      <c r="DC582" s="778"/>
      <c r="DD582" s="778"/>
      <c r="DE582" s="778"/>
      <c r="DF582" s="778"/>
      <c r="DG582" s="778"/>
      <c r="DH582" s="778"/>
      <c r="DI582" s="778"/>
      <c r="DJ582" s="778"/>
      <c r="DK582" s="778"/>
      <c r="DL582" s="778"/>
      <c r="DM582" s="778"/>
      <c r="DN582" s="778"/>
      <c r="DO582" s="778"/>
      <c r="DP582" s="778"/>
      <c r="DQ582" s="778"/>
      <c r="DR582" s="778"/>
      <c r="DS582" s="778"/>
      <c r="DT582" s="779"/>
      <c r="DU582" s="779"/>
      <c r="DV582" s="779"/>
      <c r="DW582" s="779"/>
      <c r="DX582" s="779"/>
      <c r="DY582" s="779"/>
      <c r="DZ582" s="779"/>
      <c r="EA582" s="779"/>
      <c r="EB582" s="779"/>
      <c r="EC582" s="779"/>
      <c r="ED582" s="779"/>
      <c r="EE582" s="779"/>
      <c r="EF582" s="779"/>
      <c r="EG582" s="779"/>
      <c r="EH582" s="779"/>
      <c r="EI582" s="779"/>
      <c r="EJ582" s="779"/>
      <c r="EK582" s="779"/>
      <c r="EL582" s="779"/>
      <c r="EM582" s="779"/>
      <c r="EN582" s="779"/>
      <c r="EO582" s="779"/>
      <c r="EP582" s="779"/>
      <c r="EQ582" s="779"/>
      <c r="ER582" s="779"/>
      <c r="ES582" s="779"/>
      <c r="ET582" s="779"/>
      <c r="EU582" s="779"/>
      <c r="EV582" s="779"/>
      <c r="EW582" s="779"/>
      <c r="EX582" s="779"/>
      <c r="EY582" s="779"/>
      <c r="EZ582" s="779"/>
      <c r="FA582" s="779"/>
      <c r="FB582" s="779"/>
      <c r="FC582" s="779"/>
    </row>
    <row r="583" spans="1:159" ht="22">
      <c r="A583" s="778"/>
      <c r="B583" s="778"/>
      <c r="C583" s="778"/>
      <c r="D583" s="778"/>
      <c r="E583" s="778"/>
      <c r="F583" s="778"/>
      <c r="G583" s="778"/>
      <c r="H583" s="778"/>
      <c r="I583" s="778"/>
      <c r="J583" s="778"/>
      <c r="K583" s="778"/>
      <c r="L583" s="778"/>
      <c r="M583" s="778"/>
      <c r="N583" s="778"/>
      <c r="O583" s="778"/>
      <c r="P583" s="778"/>
      <c r="Q583" s="778"/>
      <c r="R583" s="778"/>
      <c r="S583" s="778"/>
      <c r="T583" s="778"/>
      <c r="U583" s="778"/>
      <c r="V583" s="778"/>
      <c r="W583" s="778"/>
      <c r="X583" s="778"/>
      <c r="Y583" s="778"/>
      <c r="Z583" s="778"/>
      <c r="AA583" s="778"/>
      <c r="AB583" s="778"/>
      <c r="AC583" s="778"/>
      <c r="AD583" s="778"/>
      <c r="AE583" s="778"/>
      <c r="AF583" s="778"/>
      <c r="AG583" s="778"/>
      <c r="AH583" s="778"/>
      <c r="AI583" s="778"/>
      <c r="AJ583" s="778"/>
      <c r="AK583" s="778"/>
      <c r="AL583" s="778"/>
      <c r="AM583" s="778"/>
      <c r="AN583" s="778"/>
      <c r="AO583" s="778"/>
      <c r="AP583" s="778"/>
      <c r="AQ583" s="778"/>
      <c r="AR583" s="778"/>
      <c r="AS583" s="778"/>
      <c r="AT583" s="778"/>
      <c r="AU583" s="778"/>
      <c r="AV583" s="778"/>
      <c r="AW583" s="778"/>
      <c r="AX583" s="778"/>
      <c r="AY583" s="778"/>
      <c r="AZ583" s="778"/>
      <c r="BA583" s="778"/>
      <c r="BB583" s="778"/>
      <c r="BC583" s="778"/>
      <c r="BD583" s="778"/>
      <c r="BE583" s="778"/>
      <c r="BF583" s="778"/>
      <c r="BG583" s="778"/>
      <c r="BH583" s="778"/>
      <c r="BI583" s="778"/>
      <c r="BJ583" s="778"/>
      <c r="BK583" s="778"/>
      <c r="BL583" s="778"/>
      <c r="BM583" s="778"/>
      <c r="BN583" s="778"/>
      <c r="BO583" s="778"/>
      <c r="BP583" s="778"/>
      <c r="BQ583" s="778"/>
      <c r="BR583" s="778"/>
      <c r="BS583" s="778"/>
      <c r="BT583" s="778"/>
      <c r="BU583" s="778"/>
      <c r="BV583" s="778"/>
      <c r="BW583" s="778"/>
      <c r="BX583" s="778"/>
      <c r="BY583" s="778"/>
      <c r="BZ583" s="778"/>
      <c r="CA583" s="778"/>
      <c r="CB583" s="778"/>
      <c r="CC583" s="778"/>
      <c r="CD583" s="778"/>
      <c r="CE583" s="778"/>
      <c r="CF583" s="778"/>
      <c r="CG583" s="778"/>
      <c r="CH583" s="778"/>
      <c r="CI583" s="778"/>
      <c r="CJ583" s="778"/>
      <c r="CK583" s="778"/>
      <c r="CL583" s="778"/>
      <c r="CM583" s="778"/>
      <c r="CN583" s="778"/>
      <c r="CO583" s="778"/>
      <c r="CP583" s="778"/>
      <c r="CQ583" s="778"/>
      <c r="CR583" s="778"/>
      <c r="CS583" s="778"/>
      <c r="CT583" s="778"/>
      <c r="CU583" s="778"/>
      <c r="CV583" s="778"/>
      <c r="CW583" s="778"/>
      <c r="CX583" s="778"/>
      <c r="CY583" s="778"/>
      <c r="CZ583" s="778"/>
      <c r="DA583" s="778"/>
      <c r="DB583" s="778"/>
      <c r="DC583" s="778"/>
      <c r="DD583" s="778"/>
      <c r="DE583" s="778"/>
      <c r="DF583" s="778"/>
      <c r="DG583" s="778"/>
      <c r="DH583" s="778"/>
      <c r="DI583" s="778"/>
      <c r="DJ583" s="778"/>
      <c r="DK583" s="778"/>
      <c r="DL583" s="778"/>
      <c r="DM583" s="778"/>
      <c r="DN583" s="778"/>
      <c r="DO583" s="778"/>
      <c r="DP583" s="778"/>
      <c r="DQ583" s="778"/>
      <c r="DR583" s="778"/>
      <c r="DS583" s="778"/>
      <c r="DT583" s="779"/>
      <c r="DU583" s="779"/>
      <c r="DV583" s="779"/>
      <c r="DW583" s="779"/>
      <c r="DX583" s="779"/>
      <c r="DY583" s="779"/>
      <c r="DZ583" s="779"/>
      <c r="EA583" s="779"/>
      <c r="EB583" s="779"/>
      <c r="EC583" s="779"/>
      <c r="ED583" s="779"/>
      <c r="EE583" s="779"/>
      <c r="EF583" s="779"/>
      <c r="EG583" s="779"/>
      <c r="EH583" s="779"/>
      <c r="EI583" s="779"/>
      <c r="EJ583" s="779"/>
      <c r="EK583" s="779"/>
      <c r="EL583" s="779"/>
      <c r="EM583" s="779"/>
      <c r="EN583" s="779"/>
      <c r="EO583" s="779"/>
      <c r="EP583" s="779"/>
      <c r="EQ583" s="779"/>
      <c r="ER583" s="779"/>
      <c r="ES583" s="779"/>
      <c r="ET583" s="779"/>
      <c r="EU583" s="779"/>
      <c r="EV583" s="779"/>
      <c r="EW583" s="779"/>
      <c r="EX583" s="779"/>
      <c r="EY583" s="779"/>
      <c r="EZ583" s="779"/>
      <c r="FA583" s="779"/>
      <c r="FB583" s="779"/>
      <c r="FC583" s="779"/>
    </row>
    <row r="584" spans="1:159" ht="22">
      <c r="A584" s="778"/>
      <c r="B584" s="778"/>
      <c r="C584" s="778"/>
      <c r="D584" s="778"/>
      <c r="E584" s="778"/>
      <c r="F584" s="778"/>
      <c r="G584" s="778"/>
      <c r="H584" s="778"/>
      <c r="I584" s="778"/>
      <c r="J584" s="778"/>
      <c r="K584" s="778"/>
      <c r="L584" s="778"/>
      <c r="M584" s="778"/>
      <c r="N584" s="778"/>
      <c r="O584" s="778"/>
      <c r="P584" s="778"/>
      <c r="Q584" s="778"/>
      <c r="R584" s="778"/>
      <c r="S584" s="778"/>
      <c r="T584" s="778"/>
      <c r="U584" s="778"/>
      <c r="V584" s="778"/>
      <c r="W584" s="778"/>
      <c r="X584" s="778"/>
      <c r="Y584" s="778"/>
      <c r="Z584" s="778"/>
      <c r="AA584" s="778"/>
      <c r="AB584" s="778"/>
      <c r="AC584" s="778"/>
      <c r="AD584" s="778"/>
      <c r="AE584" s="778"/>
      <c r="AF584" s="778"/>
      <c r="AG584" s="778"/>
      <c r="AH584" s="778"/>
      <c r="AI584" s="778"/>
      <c r="AJ584" s="778"/>
      <c r="AK584" s="778"/>
      <c r="AL584" s="778"/>
      <c r="AM584" s="778"/>
      <c r="AN584" s="778"/>
      <c r="AO584" s="778"/>
      <c r="AP584" s="778"/>
      <c r="AQ584" s="778"/>
      <c r="AR584" s="778"/>
      <c r="AS584" s="778"/>
      <c r="AT584" s="778"/>
      <c r="AU584" s="778"/>
      <c r="AV584" s="778"/>
      <c r="AW584" s="778"/>
      <c r="AX584" s="778"/>
      <c r="AY584" s="778"/>
      <c r="AZ584" s="778"/>
      <c r="BA584" s="778"/>
      <c r="BB584" s="778"/>
      <c r="BC584" s="778"/>
      <c r="BD584" s="778"/>
      <c r="BE584" s="778"/>
      <c r="BF584" s="778"/>
      <c r="BG584" s="778"/>
      <c r="BH584" s="778"/>
      <c r="BI584" s="778"/>
      <c r="BJ584" s="778"/>
      <c r="BK584" s="778"/>
      <c r="BL584" s="778"/>
      <c r="BM584" s="778"/>
      <c r="BN584" s="778"/>
      <c r="BO584" s="778"/>
      <c r="BP584" s="778"/>
      <c r="BQ584" s="778"/>
      <c r="BR584" s="778"/>
      <c r="BS584" s="778"/>
      <c r="BT584" s="778"/>
      <c r="BU584" s="778"/>
      <c r="BV584" s="778"/>
      <c r="BW584" s="778"/>
      <c r="BX584" s="778"/>
      <c r="BY584" s="778"/>
      <c r="BZ584" s="778"/>
      <c r="CA584" s="778"/>
      <c r="CB584" s="778"/>
      <c r="CC584" s="778"/>
      <c r="CD584" s="778"/>
      <c r="CE584" s="778"/>
      <c r="CF584" s="778"/>
      <c r="CG584" s="778"/>
      <c r="CH584" s="778"/>
      <c r="CI584" s="778"/>
      <c r="CJ584" s="778"/>
      <c r="CK584" s="778"/>
      <c r="CL584" s="778"/>
      <c r="CM584" s="778"/>
      <c r="CN584" s="778"/>
      <c r="CO584" s="778"/>
      <c r="CP584" s="778"/>
      <c r="CQ584" s="778"/>
      <c r="CR584" s="778"/>
      <c r="CS584" s="778"/>
      <c r="CT584" s="778"/>
      <c r="CU584" s="778"/>
      <c r="CV584" s="778"/>
      <c r="CW584" s="778"/>
      <c r="CX584" s="778"/>
      <c r="CY584" s="778"/>
      <c r="CZ584" s="778"/>
      <c r="DA584" s="778"/>
      <c r="DB584" s="778"/>
      <c r="DC584" s="778"/>
      <c r="DD584" s="778"/>
      <c r="DE584" s="778"/>
      <c r="DF584" s="778"/>
      <c r="DG584" s="778"/>
      <c r="DH584" s="778"/>
      <c r="DI584" s="778"/>
      <c r="DJ584" s="778"/>
      <c r="DK584" s="778"/>
      <c r="DL584" s="778"/>
      <c r="DM584" s="778"/>
      <c r="DN584" s="778"/>
      <c r="DO584" s="778"/>
      <c r="DP584" s="778"/>
      <c r="DQ584" s="778"/>
      <c r="DR584" s="778"/>
      <c r="DS584" s="778"/>
      <c r="DT584" s="779"/>
      <c r="DU584" s="779"/>
      <c r="DV584" s="779"/>
      <c r="DW584" s="779"/>
      <c r="DX584" s="779"/>
      <c r="DY584" s="779"/>
      <c r="DZ584" s="779"/>
      <c r="EA584" s="779"/>
      <c r="EB584" s="779"/>
      <c r="EC584" s="779"/>
      <c r="ED584" s="779"/>
      <c r="EE584" s="779"/>
      <c r="EF584" s="779"/>
      <c r="EG584" s="779"/>
      <c r="EH584" s="779"/>
      <c r="EI584" s="779"/>
      <c r="EJ584" s="779"/>
      <c r="EK584" s="779"/>
      <c r="EL584" s="779"/>
      <c r="EM584" s="779"/>
      <c r="EN584" s="779"/>
      <c r="EO584" s="779"/>
      <c r="EP584" s="779"/>
      <c r="EQ584" s="779"/>
      <c r="ER584" s="779"/>
      <c r="ES584" s="779"/>
      <c r="ET584" s="779"/>
      <c r="EU584" s="779"/>
      <c r="EV584" s="779"/>
      <c r="EW584" s="779"/>
      <c r="EX584" s="779"/>
      <c r="EY584" s="779"/>
      <c r="EZ584" s="779"/>
      <c r="FA584" s="779"/>
      <c r="FB584" s="779"/>
      <c r="FC584" s="779"/>
    </row>
    <row r="585" spans="1:159" ht="22">
      <c r="A585" s="778"/>
      <c r="B585" s="778"/>
      <c r="C585" s="778"/>
      <c r="D585" s="778"/>
      <c r="E585" s="778"/>
      <c r="F585" s="778"/>
      <c r="G585" s="778"/>
      <c r="H585" s="778"/>
      <c r="I585" s="778"/>
      <c r="J585" s="778"/>
      <c r="K585" s="778"/>
      <c r="L585" s="778"/>
      <c r="M585" s="778"/>
      <c r="N585" s="778"/>
      <c r="O585" s="778"/>
      <c r="P585" s="778"/>
      <c r="Q585" s="778"/>
      <c r="R585" s="778"/>
      <c r="S585" s="778"/>
      <c r="T585" s="778"/>
      <c r="U585" s="778"/>
      <c r="V585" s="778"/>
      <c r="W585" s="778"/>
      <c r="X585" s="778"/>
      <c r="Y585" s="778"/>
      <c r="Z585" s="778"/>
      <c r="AA585" s="778"/>
      <c r="AB585" s="778"/>
      <c r="AC585" s="778"/>
      <c r="AD585" s="778"/>
      <c r="AE585" s="778"/>
      <c r="AF585" s="778"/>
      <c r="AG585" s="778"/>
      <c r="AH585" s="778"/>
      <c r="AI585" s="778"/>
      <c r="AJ585" s="778"/>
      <c r="AK585" s="778"/>
      <c r="AL585" s="778"/>
      <c r="AM585" s="778"/>
      <c r="AN585" s="778"/>
      <c r="AO585" s="778"/>
      <c r="AP585" s="778"/>
      <c r="AQ585" s="778"/>
      <c r="AR585" s="778"/>
      <c r="AS585" s="778"/>
      <c r="AT585" s="778"/>
      <c r="AU585" s="778"/>
      <c r="AV585" s="778"/>
      <c r="AW585" s="778"/>
      <c r="AX585" s="778"/>
      <c r="AY585" s="778"/>
      <c r="AZ585" s="778"/>
      <c r="BA585" s="778"/>
      <c r="BB585" s="778"/>
      <c r="BC585" s="778"/>
      <c r="BD585" s="778"/>
      <c r="BE585" s="778"/>
      <c r="BF585" s="778"/>
      <c r="BG585" s="778"/>
      <c r="BH585" s="778"/>
      <c r="BI585" s="778"/>
      <c r="BJ585" s="778"/>
      <c r="BK585" s="778"/>
      <c r="BL585" s="778"/>
      <c r="BM585" s="778"/>
      <c r="BN585" s="778"/>
      <c r="BO585" s="778"/>
      <c r="BP585" s="778"/>
      <c r="BQ585" s="778"/>
      <c r="BR585" s="778"/>
      <c r="BS585" s="778"/>
      <c r="BT585" s="778"/>
      <c r="BU585" s="778"/>
      <c r="BV585" s="778"/>
      <c r="BW585" s="778"/>
      <c r="BX585" s="778"/>
      <c r="BY585" s="778"/>
      <c r="BZ585" s="778"/>
      <c r="CA585" s="778"/>
      <c r="CB585" s="778"/>
      <c r="CC585" s="778"/>
      <c r="CD585" s="778"/>
      <c r="CE585" s="778"/>
      <c r="CF585" s="778"/>
      <c r="CG585" s="778"/>
      <c r="CH585" s="778"/>
      <c r="CI585" s="778"/>
      <c r="CJ585" s="778"/>
      <c r="CK585" s="778"/>
      <c r="CL585" s="778"/>
      <c r="CM585" s="778"/>
      <c r="CN585" s="778"/>
      <c r="CO585" s="778"/>
      <c r="CP585" s="778"/>
      <c r="CQ585" s="778"/>
      <c r="CR585" s="778"/>
      <c r="CS585" s="778"/>
      <c r="CT585" s="778"/>
      <c r="CU585" s="778"/>
      <c r="CV585" s="778"/>
      <c r="CW585" s="778"/>
      <c r="CX585" s="778"/>
      <c r="CY585" s="778"/>
      <c r="CZ585" s="778"/>
      <c r="DA585" s="778"/>
      <c r="DB585" s="778"/>
      <c r="DC585" s="778"/>
      <c r="DD585" s="778"/>
      <c r="DE585" s="778"/>
      <c r="DF585" s="778"/>
      <c r="DG585" s="778"/>
      <c r="DH585" s="778"/>
      <c r="DI585" s="778"/>
      <c r="DJ585" s="778"/>
      <c r="DK585" s="778"/>
      <c r="DL585" s="778"/>
      <c r="DM585" s="778"/>
      <c r="DN585" s="778"/>
      <c r="DO585" s="778"/>
      <c r="DP585" s="778"/>
      <c r="DQ585" s="778"/>
      <c r="DR585" s="778"/>
      <c r="DS585" s="778"/>
      <c r="DT585" s="779"/>
      <c r="DU585" s="779"/>
      <c r="DV585" s="779"/>
      <c r="DW585" s="779"/>
      <c r="DX585" s="779"/>
      <c r="DY585" s="779"/>
      <c r="DZ585" s="779"/>
      <c r="EA585" s="779"/>
      <c r="EB585" s="779"/>
      <c r="EC585" s="779"/>
      <c r="ED585" s="779"/>
      <c r="EE585" s="779"/>
      <c r="EF585" s="779"/>
      <c r="EG585" s="779"/>
      <c r="EH585" s="779"/>
      <c r="EI585" s="779"/>
      <c r="EJ585" s="779"/>
      <c r="EK585" s="779"/>
      <c r="EL585" s="779"/>
      <c r="EM585" s="779"/>
      <c r="EN585" s="779"/>
      <c r="EO585" s="779"/>
      <c r="EP585" s="779"/>
      <c r="EQ585" s="779"/>
      <c r="ER585" s="779"/>
      <c r="ES585" s="779"/>
      <c r="ET585" s="779"/>
      <c r="EU585" s="779"/>
      <c r="EV585" s="779"/>
      <c r="EW585" s="779"/>
      <c r="EX585" s="779"/>
      <c r="EY585" s="779"/>
      <c r="EZ585" s="779"/>
      <c r="FA585" s="779"/>
      <c r="FB585" s="779"/>
      <c r="FC585" s="779"/>
    </row>
    <row r="586" spans="1:159" ht="22">
      <c r="A586" s="778"/>
      <c r="B586" s="778"/>
      <c r="C586" s="778"/>
      <c r="D586" s="778"/>
      <c r="E586" s="778"/>
      <c r="F586" s="778"/>
      <c r="G586" s="778"/>
      <c r="H586" s="778"/>
      <c r="I586" s="778"/>
      <c r="J586" s="778"/>
      <c r="K586" s="778"/>
      <c r="L586" s="778"/>
      <c r="M586" s="778"/>
      <c r="N586" s="778"/>
      <c r="O586" s="778"/>
      <c r="P586" s="778"/>
      <c r="Q586" s="778"/>
      <c r="R586" s="778"/>
      <c r="S586" s="778"/>
      <c r="T586" s="778"/>
      <c r="U586" s="778"/>
      <c r="V586" s="778"/>
      <c r="W586" s="778"/>
      <c r="X586" s="778"/>
      <c r="Y586" s="778"/>
      <c r="Z586" s="778"/>
      <c r="AA586" s="778"/>
      <c r="AB586" s="778"/>
      <c r="AC586" s="778"/>
      <c r="AD586" s="778"/>
      <c r="AE586" s="778"/>
      <c r="AF586" s="778"/>
      <c r="AG586" s="778"/>
      <c r="AH586" s="778"/>
      <c r="AI586" s="778"/>
      <c r="AJ586" s="778"/>
      <c r="AK586" s="778"/>
      <c r="AL586" s="778"/>
      <c r="AM586" s="778"/>
      <c r="AN586" s="778"/>
      <c r="AO586" s="778"/>
      <c r="AP586" s="778"/>
      <c r="AQ586" s="778"/>
      <c r="AR586" s="778"/>
      <c r="AS586" s="778"/>
      <c r="AT586" s="778"/>
      <c r="AU586" s="778"/>
      <c r="AV586" s="778"/>
      <c r="AW586" s="778"/>
      <c r="AX586" s="778"/>
      <c r="AY586" s="778"/>
      <c r="AZ586" s="778"/>
      <c r="BA586" s="778"/>
      <c r="BB586" s="778"/>
      <c r="BC586" s="778"/>
      <c r="BD586" s="778"/>
      <c r="BE586" s="778"/>
      <c r="BF586" s="778"/>
      <c r="BG586" s="778"/>
      <c r="BH586" s="778"/>
      <c r="BI586" s="778"/>
      <c r="BJ586" s="778"/>
      <c r="BK586" s="778"/>
      <c r="BL586" s="778"/>
      <c r="BM586" s="778"/>
      <c r="BN586" s="778"/>
      <c r="BO586" s="778"/>
      <c r="BP586" s="778"/>
      <c r="BQ586" s="778"/>
      <c r="BR586" s="778"/>
      <c r="BS586" s="778"/>
      <c r="BT586" s="778"/>
      <c r="BU586" s="778"/>
      <c r="BV586" s="778"/>
      <c r="BW586" s="778"/>
      <c r="BX586" s="778"/>
      <c r="BY586" s="778"/>
      <c r="BZ586" s="778"/>
      <c r="CA586" s="778"/>
      <c r="CB586" s="778"/>
      <c r="CC586" s="778"/>
      <c r="CD586" s="778"/>
      <c r="CE586" s="778"/>
      <c r="CF586" s="778"/>
      <c r="CG586" s="778"/>
      <c r="CH586" s="778"/>
      <c r="CI586" s="778"/>
      <c r="CJ586" s="778"/>
      <c r="CK586" s="778"/>
      <c r="CL586" s="778"/>
      <c r="CM586" s="778"/>
      <c r="CN586" s="778"/>
      <c r="CO586" s="778"/>
      <c r="CP586" s="778"/>
      <c r="CQ586" s="778"/>
      <c r="CR586" s="778"/>
      <c r="CS586" s="778"/>
      <c r="CT586" s="778"/>
      <c r="CU586" s="778"/>
      <c r="CV586" s="778"/>
      <c r="CW586" s="778"/>
      <c r="CX586" s="778"/>
      <c r="CY586" s="778"/>
      <c r="CZ586" s="778"/>
      <c r="DA586" s="778"/>
      <c r="DB586" s="778"/>
      <c r="DC586" s="778"/>
      <c r="DD586" s="778"/>
      <c r="DE586" s="778"/>
      <c r="DF586" s="778"/>
      <c r="DG586" s="778"/>
      <c r="DH586" s="778"/>
      <c r="DI586" s="778"/>
      <c r="DJ586" s="778"/>
      <c r="DK586" s="778"/>
      <c r="DL586" s="778"/>
      <c r="DM586" s="778"/>
      <c r="DN586" s="778"/>
      <c r="DO586" s="778"/>
      <c r="DP586" s="778"/>
      <c r="DQ586" s="778"/>
      <c r="DR586" s="778"/>
      <c r="DS586" s="778"/>
      <c r="DT586" s="779"/>
      <c r="DU586" s="779"/>
      <c r="DV586" s="779"/>
      <c r="DW586" s="779"/>
      <c r="DX586" s="779"/>
      <c r="DY586" s="779"/>
      <c r="DZ586" s="779"/>
      <c r="EA586" s="779"/>
      <c r="EB586" s="779"/>
      <c r="EC586" s="779"/>
      <c r="ED586" s="779"/>
      <c r="EE586" s="779"/>
      <c r="EF586" s="779"/>
      <c r="EG586" s="779"/>
      <c r="EH586" s="779"/>
      <c r="EI586" s="779"/>
      <c r="EJ586" s="779"/>
      <c r="EK586" s="779"/>
      <c r="EL586" s="779"/>
      <c r="EM586" s="779"/>
      <c r="EN586" s="779"/>
      <c r="EO586" s="779"/>
      <c r="EP586" s="779"/>
      <c r="EQ586" s="779"/>
      <c r="ER586" s="779"/>
      <c r="ES586" s="779"/>
      <c r="ET586" s="779"/>
      <c r="EU586" s="779"/>
      <c r="EV586" s="779"/>
      <c r="EW586" s="779"/>
      <c r="EX586" s="779"/>
      <c r="EY586" s="779"/>
      <c r="EZ586" s="779"/>
      <c r="FA586" s="779"/>
      <c r="FB586" s="779"/>
      <c r="FC586" s="779"/>
    </row>
    <row r="587" spans="1:159" ht="22">
      <c r="A587" s="778"/>
      <c r="B587" s="778"/>
      <c r="C587" s="778"/>
      <c r="D587" s="778"/>
      <c r="E587" s="778"/>
      <c r="F587" s="778"/>
      <c r="G587" s="778"/>
      <c r="H587" s="778"/>
      <c r="I587" s="778"/>
      <c r="J587" s="778"/>
      <c r="K587" s="778"/>
      <c r="L587" s="778"/>
      <c r="M587" s="778"/>
      <c r="N587" s="778"/>
      <c r="O587" s="778"/>
      <c r="P587" s="778"/>
      <c r="Q587" s="778"/>
      <c r="R587" s="778"/>
      <c r="S587" s="778"/>
      <c r="T587" s="778"/>
      <c r="U587" s="778"/>
      <c r="V587" s="778"/>
      <c r="W587" s="778"/>
      <c r="X587" s="778"/>
      <c r="Y587" s="778"/>
      <c r="Z587" s="778"/>
      <c r="AA587" s="778"/>
      <c r="AB587" s="778"/>
      <c r="AC587" s="778"/>
      <c r="AD587" s="778"/>
      <c r="AE587" s="778"/>
      <c r="AF587" s="778"/>
      <c r="AG587" s="778"/>
      <c r="AH587" s="778"/>
      <c r="AI587" s="778"/>
      <c r="AJ587" s="778"/>
      <c r="AK587" s="778"/>
      <c r="AL587" s="778"/>
      <c r="AM587" s="778"/>
      <c r="AN587" s="778"/>
      <c r="AO587" s="778"/>
      <c r="AP587" s="778"/>
      <c r="AQ587" s="778"/>
      <c r="AR587" s="778"/>
      <c r="AS587" s="778"/>
      <c r="AT587" s="778"/>
      <c r="AU587" s="778"/>
      <c r="AV587" s="778"/>
      <c r="AW587" s="778"/>
      <c r="AX587" s="778"/>
      <c r="AY587" s="778"/>
      <c r="AZ587" s="778"/>
      <c r="BA587" s="778"/>
      <c r="BB587" s="778"/>
      <c r="BC587" s="778"/>
      <c r="BD587" s="778"/>
      <c r="BE587" s="778"/>
      <c r="BF587" s="778"/>
      <c r="BG587" s="778"/>
      <c r="BH587" s="778"/>
      <c r="BI587" s="778"/>
      <c r="BJ587" s="778"/>
      <c r="BK587" s="778"/>
      <c r="BL587" s="778"/>
      <c r="BM587" s="778"/>
      <c r="BN587" s="778"/>
      <c r="BO587" s="778"/>
      <c r="BP587" s="778"/>
      <c r="BQ587" s="778"/>
      <c r="BR587" s="778"/>
      <c r="BS587" s="778"/>
      <c r="BT587" s="778"/>
      <c r="BU587" s="778"/>
      <c r="BV587" s="778"/>
      <c r="BW587" s="778"/>
      <c r="BX587" s="778"/>
      <c r="BY587" s="778"/>
      <c r="BZ587" s="778"/>
      <c r="CA587" s="778"/>
      <c r="CB587" s="778"/>
      <c r="CC587" s="778"/>
      <c r="CD587" s="778"/>
      <c r="CE587" s="778"/>
      <c r="CF587" s="778"/>
      <c r="CG587" s="778"/>
      <c r="CH587" s="778"/>
      <c r="CI587" s="778"/>
      <c r="CJ587" s="778"/>
      <c r="CK587" s="778"/>
      <c r="CL587" s="778"/>
      <c r="CM587" s="778"/>
      <c r="CN587" s="778"/>
      <c r="CO587" s="778"/>
      <c r="CP587" s="778"/>
      <c r="CQ587" s="778"/>
      <c r="CR587" s="778"/>
      <c r="CS587" s="778"/>
      <c r="CT587" s="778"/>
      <c r="CU587" s="778"/>
      <c r="CV587" s="778"/>
      <c r="CW587" s="778"/>
      <c r="CX587" s="778"/>
      <c r="CY587" s="778"/>
      <c r="CZ587" s="778"/>
      <c r="DA587" s="778"/>
      <c r="DB587" s="778"/>
      <c r="DC587" s="778"/>
      <c r="DD587" s="778"/>
      <c r="DE587" s="778"/>
      <c r="DF587" s="778"/>
      <c r="DG587" s="778"/>
      <c r="DH587" s="778"/>
      <c r="DI587" s="778"/>
      <c r="DJ587" s="778"/>
      <c r="DK587" s="778"/>
      <c r="DL587" s="778"/>
      <c r="DM587" s="778"/>
      <c r="DN587" s="778"/>
      <c r="DO587" s="778"/>
      <c r="DP587" s="778"/>
      <c r="DQ587" s="778"/>
      <c r="DR587" s="778"/>
      <c r="DS587" s="778"/>
      <c r="DT587" s="779"/>
      <c r="DU587" s="779"/>
      <c r="DV587" s="779"/>
      <c r="DW587" s="779"/>
      <c r="DX587" s="779"/>
      <c r="DY587" s="779"/>
      <c r="DZ587" s="779"/>
      <c r="EA587" s="779"/>
      <c r="EB587" s="779"/>
      <c r="EC587" s="779"/>
      <c r="ED587" s="779"/>
      <c r="EE587" s="779"/>
      <c r="EF587" s="779"/>
      <c r="EG587" s="779"/>
      <c r="EH587" s="779"/>
      <c r="EI587" s="779"/>
      <c r="EJ587" s="779"/>
      <c r="EK587" s="779"/>
      <c r="EL587" s="779"/>
      <c r="EM587" s="779"/>
      <c r="EN587" s="779"/>
      <c r="EO587" s="779"/>
      <c r="EP587" s="779"/>
      <c r="EQ587" s="779"/>
      <c r="ER587" s="779"/>
      <c r="ES587" s="779"/>
      <c r="ET587" s="779"/>
      <c r="EU587" s="779"/>
      <c r="EV587" s="779"/>
      <c r="EW587" s="779"/>
      <c r="EX587" s="779"/>
      <c r="EY587" s="779"/>
      <c r="EZ587" s="779"/>
      <c r="FA587" s="779"/>
      <c r="FB587" s="779"/>
      <c r="FC587" s="779"/>
    </row>
    <row r="588" spans="1:159" ht="22">
      <c r="A588" s="778"/>
      <c r="B588" s="778"/>
      <c r="C588" s="778"/>
      <c r="D588" s="778"/>
      <c r="E588" s="778"/>
      <c r="F588" s="778"/>
      <c r="G588" s="778"/>
      <c r="H588" s="778"/>
      <c r="I588" s="778"/>
      <c r="J588" s="778"/>
      <c r="K588" s="778"/>
      <c r="L588" s="778"/>
      <c r="M588" s="778"/>
      <c r="N588" s="778"/>
      <c r="O588" s="778"/>
      <c r="P588" s="778"/>
      <c r="Q588" s="778"/>
      <c r="R588" s="778"/>
      <c r="S588" s="778"/>
      <c r="T588" s="778"/>
      <c r="U588" s="778"/>
      <c r="V588" s="778"/>
      <c r="W588" s="778"/>
      <c r="X588" s="778"/>
      <c r="Y588" s="778"/>
      <c r="Z588" s="778"/>
      <c r="AA588" s="778"/>
      <c r="AB588" s="778"/>
      <c r="AC588" s="778"/>
      <c r="AD588" s="778"/>
      <c r="AE588" s="778"/>
      <c r="AF588" s="778"/>
      <c r="AG588" s="778"/>
      <c r="AH588" s="778"/>
      <c r="AI588" s="778"/>
      <c r="AJ588" s="778"/>
      <c r="AK588" s="778"/>
      <c r="AL588" s="778"/>
      <c r="AM588" s="778"/>
      <c r="AN588" s="778"/>
      <c r="AO588" s="778"/>
      <c r="AP588" s="778"/>
      <c r="AQ588" s="778"/>
      <c r="AR588" s="778"/>
      <c r="AS588" s="778"/>
      <c r="AT588" s="778"/>
      <c r="AU588" s="778"/>
      <c r="AV588" s="778"/>
      <c r="AW588" s="778"/>
      <c r="AX588" s="778"/>
      <c r="AY588" s="778"/>
      <c r="AZ588" s="778"/>
      <c r="BA588" s="778"/>
      <c r="BB588" s="778"/>
      <c r="BC588" s="778"/>
      <c r="BD588" s="778"/>
      <c r="BE588" s="778"/>
      <c r="BF588" s="778"/>
      <c r="BG588" s="778"/>
      <c r="BH588" s="778"/>
      <c r="BI588" s="778"/>
      <c r="BJ588" s="778"/>
      <c r="BK588" s="778"/>
      <c r="BL588" s="778"/>
      <c r="BM588" s="778"/>
      <c r="BN588" s="778"/>
      <c r="BO588" s="778"/>
      <c r="BP588" s="778"/>
      <c r="BQ588" s="778"/>
      <c r="BR588" s="778"/>
      <c r="BS588" s="778"/>
      <c r="BT588" s="778"/>
      <c r="BU588" s="778"/>
      <c r="BV588" s="778"/>
      <c r="BW588" s="778"/>
      <c r="BX588" s="778"/>
      <c r="BY588" s="778"/>
      <c r="BZ588" s="778"/>
      <c r="CA588" s="778"/>
      <c r="CB588" s="778"/>
      <c r="CC588" s="778"/>
      <c r="CD588" s="778"/>
      <c r="CE588" s="778"/>
      <c r="CF588" s="778"/>
      <c r="CG588" s="778"/>
      <c r="CH588" s="778"/>
      <c r="CI588" s="778"/>
      <c r="CJ588" s="778"/>
      <c r="CK588" s="778"/>
      <c r="CL588" s="778"/>
      <c r="CM588" s="778"/>
      <c r="CN588" s="778"/>
      <c r="CO588" s="778"/>
      <c r="CP588" s="778"/>
      <c r="CQ588" s="778"/>
      <c r="CR588" s="778"/>
      <c r="CS588" s="778"/>
      <c r="CT588" s="778"/>
      <c r="CU588" s="778"/>
      <c r="CV588" s="778"/>
      <c r="CW588" s="778"/>
      <c r="CX588" s="778"/>
      <c r="CY588" s="778"/>
      <c r="CZ588" s="778"/>
      <c r="DA588" s="778"/>
      <c r="DB588" s="778"/>
      <c r="DC588" s="778"/>
      <c r="DD588" s="778"/>
      <c r="DE588" s="778"/>
      <c r="DF588" s="778"/>
      <c r="DG588" s="778"/>
      <c r="DH588" s="778"/>
      <c r="DI588" s="778"/>
      <c r="DJ588" s="778"/>
      <c r="DK588" s="778"/>
      <c r="DL588" s="778"/>
      <c r="DM588" s="778"/>
      <c r="DN588" s="778"/>
      <c r="DO588" s="778"/>
      <c r="DP588" s="778"/>
      <c r="DQ588" s="778"/>
      <c r="DR588" s="778"/>
      <c r="DS588" s="778"/>
      <c r="DT588" s="779"/>
      <c r="DU588" s="779"/>
      <c r="DV588" s="779"/>
      <c r="DW588" s="779"/>
      <c r="DX588" s="779"/>
      <c r="DY588" s="779"/>
      <c r="DZ588" s="779"/>
      <c r="EA588" s="779"/>
      <c r="EB588" s="779"/>
      <c r="EC588" s="779"/>
      <c r="ED588" s="779"/>
      <c r="EE588" s="779"/>
      <c r="EF588" s="779"/>
      <c r="EG588" s="779"/>
      <c r="EH588" s="779"/>
      <c r="EI588" s="779"/>
      <c r="EJ588" s="779"/>
      <c r="EK588" s="779"/>
      <c r="EL588" s="779"/>
      <c r="EM588" s="779"/>
      <c r="EN588" s="779"/>
      <c r="EO588" s="779"/>
      <c r="EP588" s="779"/>
      <c r="EQ588" s="779"/>
      <c r="ER588" s="779"/>
      <c r="ES588" s="779"/>
      <c r="ET588" s="779"/>
      <c r="EU588" s="779"/>
      <c r="EV588" s="779"/>
      <c r="EW588" s="779"/>
      <c r="EX588" s="779"/>
      <c r="EY588" s="779"/>
      <c r="EZ588" s="779"/>
      <c r="FA588" s="779"/>
      <c r="FB588" s="779"/>
      <c r="FC588" s="779"/>
    </row>
    <row r="589" spans="1:159" ht="22">
      <c r="A589" s="778"/>
      <c r="B589" s="778"/>
      <c r="C589" s="778"/>
      <c r="D589" s="778"/>
      <c r="E589" s="778"/>
      <c r="F589" s="778"/>
      <c r="G589" s="778"/>
      <c r="H589" s="778"/>
      <c r="I589" s="778"/>
      <c r="J589" s="778"/>
      <c r="K589" s="778"/>
      <c r="L589" s="778"/>
      <c r="M589" s="778"/>
      <c r="N589" s="778"/>
      <c r="O589" s="778"/>
      <c r="P589" s="778"/>
      <c r="Q589" s="778"/>
      <c r="R589" s="778"/>
      <c r="S589" s="778"/>
      <c r="T589" s="778"/>
      <c r="U589" s="778"/>
      <c r="V589" s="778"/>
      <c r="W589" s="778"/>
      <c r="X589" s="778"/>
      <c r="Y589" s="778"/>
      <c r="Z589" s="778"/>
      <c r="AA589" s="778"/>
      <c r="AB589" s="778"/>
      <c r="AC589" s="778"/>
      <c r="AD589" s="778"/>
      <c r="AE589" s="778"/>
      <c r="AF589" s="778"/>
      <c r="AG589" s="778"/>
      <c r="AH589" s="778"/>
      <c r="AI589" s="778"/>
      <c r="AJ589" s="778"/>
      <c r="AK589" s="778"/>
      <c r="AL589" s="778"/>
      <c r="AM589" s="778"/>
      <c r="AN589" s="778"/>
      <c r="AO589" s="778"/>
      <c r="AP589" s="778"/>
      <c r="AQ589" s="778"/>
      <c r="AR589" s="778"/>
      <c r="AS589" s="778"/>
      <c r="AT589" s="778"/>
      <c r="AU589" s="778"/>
      <c r="AV589" s="778"/>
      <c r="AW589" s="778"/>
      <c r="AX589" s="778"/>
      <c r="AY589" s="778"/>
      <c r="AZ589" s="778"/>
      <c r="BA589" s="778"/>
      <c r="BB589" s="778"/>
      <c r="BC589" s="778"/>
      <c r="BD589" s="778"/>
      <c r="BE589" s="778"/>
      <c r="BF589" s="778"/>
      <c r="BG589" s="778"/>
      <c r="BH589" s="778"/>
      <c r="BI589" s="778"/>
      <c r="BJ589" s="778"/>
      <c r="BK589" s="778"/>
      <c r="BL589" s="778"/>
      <c r="BM589" s="778"/>
      <c r="BN589" s="778"/>
      <c r="BO589" s="778"/>
      <c r="BP589" s="778"/>
      <c r="BQ589" s="778"/>
      <c r="BR589" s="778"/>
      <c r="BS589" s="778"/>
      <c r="BT589" s="778"/>
      <c r="BU589" s="778"/>
      <c r="BV589" s="778"/>
      <c r="BW589" s="778"/>
      <c r="BX589" s="778"/>
      <c r="BY589" s="778"/>
      <c r="BZ589" s="778"/>
      <c r="CA589" s="778"/>
      <c r="CB589" s="778"/>
      <c r="CC589" s="778"/>
      <c r="CD589" s="778"/>
      <c r="CE589" s="778"/>
      <c r="CF589" s="778"/>
      <c r="CG589" s="778"/>
      <c r="CH589" s="778"/>
      <c r="CI589" s="778"/>
      <c r="CJ589" s="778"/>
      <c r="CK589" s="778"/>
      <c r="CL589" s="778"/>
      <c r="CM589" s="778"/>
      <c r="CN589" s="778"/>
      <c r="CO589" s="778"/>
      <c r="CP589" s="778"/>
      <c r="CQ589" s="778"/>
      <c r="CR589" s="778"/>
      <c r="CS589" s="778"/>
      <c r="CT589" s="778"/>
      <c r="CU589" s="778"/>
      <c r="CV589" s="778"/>
      <c r="CW589" s="778"/>
      <c r="CX589" s="778"/>
      <c r="CY589" s="778"/>
      <c r="CZ589" s="778"/>
      <c r="DA589" s="778"/>
      <c r="DB589" s="778"/>
      <c r="DC589" s="778"/>
      <c r="DD589" s="778"/>
      <c r="DE589" s="778"/>
      <c r="DF589" s="778"/>
      <c r="DG589" s="778"/>
      <c r="DH589" s="778"/>
      <c r="DI589" s="778"/>
      <c r="DJ589" s="778"/>
      <c r="DK589" s="778"/>
      <c r="DL589" s="778"/>
      <c r="DM589" s="778"/>
      <c r="DN589" s="778"/>
      <c r="DO589" s="778"/>
      <c r="DP589" s="778"/>
      <c r="DQ589" s="778"/>
      <c r="DR589" s="778"/>
      <c r="DS589" s="778"/>
      <c r="DT589" s="779"/>
      <c r="DU589" s="779"/>
      <c r="DV589" s="779"/>
      <c r="DW589" s="779"/>
      <c r="DX589" s="779"/>
      <c r="DY589" s="779"/>
      <c r="DZ589" s="779"/>
      <c r="EA589" s="779"/>
      <c r="EB589" s="779"/>
      <c r="EC589" s="779"/>
      <c r="ED589" s="779"/>
      <c r="EE589" s="779"/>
      <c r="EF589" s="779"/>
      <c r="EG589" s="779"/>
      <c r="EH589" s="779"/>
      <c r="EI589" s="779"/>
      <c r="EJ589" s="779"/>
      <c r="EK589" s="779"/>
      <c r="EL589" s="779"/>
      <c r="EM589" s="779"/>
      <c r="EN589" s="779"/>
      <c r="EO589" s="779"/>
      <c r="EP589" s="779"/>
      <c r="EQ589" s="779"/>
      <c r="ER589" s="779"/>
      <c r="ES589" s="779"/>
      <c r="ET589" s="779"/>
      <c r="EU589" s="779"/>
      <c r="EV589" s="779"/>
      <c r="EW589" s="779"/>
      <c r="EX589" s="779"/>
      <c r="EY589" s="779"/>
      <c r="EZ589" s="779"/>
      <c r="FA589" s="779"/>
      <c r="FB589" s="779"/>
      <c r="FC589" s="779"/>
    </row>
    <row r="590" spans="1:159" ht="22">
      <c r="A590" s="778"/>
      <c r="B590" s="778"/>
      <c r="C590" s="778"/>
      <c r="D590" s="778"/>
      <c r="E590" s="778"/>
      <c r="F590" s="778"/>
      <c r="G590" s="778"/>
      <c r="H590" s="778"/>
      <c r="I590" s="778"/>
      <c r="J590" s="778"/>
      <c r="K590" s="778"/>
      <c r="L590" s="778"/>
      <c r="M590" s="778"/>
      <c r="N590" s="778"/>
      <c r="O590" s="778"/>
      <c r="P590" s="778"/>
      <c r="Q590" s="778"/>
      <c r="R590" s="778"/>
      <c r="S590" s="778"/>
      <c r="T590" s="778"/>
      <c r="U590" s="778"/>
      <c r="V590" s="778"/>
      <c r="W590" s="778"/>
      <c r="X590" s="778"/>
      <c r="Y590" s="778"/>
      <c r="Z590" s="778"/>
      <c r="AA590" s="778"/>
      <c r="AB590" s="778"/>
      <c r="AC590" s="778"/>
      <c r="AD590" s="778"/>
      <c r="AE590" s="778"/>
      <c r="AF590" s="778"/>
      <c r="AG590" s="778"/>
      <c r="AH590" s="778"/>
      <c r="AI590" s="778"/>
      <c r="AJ590" s="778"/>
      <c r="AK590" s="778"/>
      <c r="AL590" s="778"/>
      <c r="AM590" s="778"/>
      <c r="AN590" s="778"/>
      <c r="AO590" s="778"/>
      <c r="AP590" s="778"/>
      <c r="AQ590" s="778"/>
      <c r="AR590" s="778"/>
      <c r="AS590" s="778"/>
      <c r="AT590" s="778"/>
      <c r="AU590" s="778"/>
      <c r="AV590" s="778"/>
      <c r="AW590" s="778"/>
      <c r="AX590" s="778"/>
      <c r="AY590" s="778"/>
      <c r="AZ590" s="778"/>
      <c r="BA590" s="778"/>
      <c r="BB590" s="778"/>
      <c r="BC590" s="778"/>
      <c r="BD590" s="778"/>
      <c r="BE590" s="778"/>
      <c r="BF590" s="778"/>
      <c r="BG590" s="778"/>
      <c r="BH590" s="778"/>
      <c r="BI590" s="778"/>
      <c r="BJ590" s="778"/>
      <c r="BK590" s="778"/>
      <c r="BL590" s="778"/>
      <c r="BM590" s="778"/>
      <c r="BN590" s="778"/>
      <c r="BO590" s="778"/>
      <c r="BP590" s="778"/>
      <c r="BQ590" s="778"/>
      <c r="BR590" s="778"/>
      <c r="BS590" s="778"/>
      <c r="BT590" s="778"/>
      <c r="BU590" s="778"/>
      <c r="BV590" s="778"/>
      <c r="BW590" s="778"/>
      <c r="BX590" s="778"/>
      <c r="BY590" s="778"/>
      <c r="BZ590" s="778"/>
      <c r="CA590" s="778"/>
      <c r="CB590" s="778"/>
      <c r="CC590" s="778"/>
      <c r="CD590" s="778"/>
      <c r="CE590" s="778"/>
      <c r="CF590" s="778"/>
      <c r="CG590" s="778"/>
      <c r="CH590" s="778"/>
      <c r="CI590" s="778"/>
      <c r="CJ590" s="778"/>
      <c r="CK590" s="778"/>
      <c r="CL590" s="778"/>
      <c r="CM590" s="778"/>
      <c r="CN590" s="778"/>
      <c r="CO590" s="778"/>
      <c r="CP590" s="778"/>
      <c r="CQ590" s="778"/>
      <c r="CR590" s="778"/>
      <c r="CS590" s="778"/>
      <c r="CT590" s="778"/>
      <c r="CU590" s="778"/>
      <c r="CV590" s="778"/>
      <c r="CW590" s="778"/>
      <c r="CX590" s="778"/>
      <c r="CY590" s="778"/>
      <c r="CZ590" s="778"/>
      <c r="DA590" s="778"/>
      <c r="DB590" s="778"/>
      <c r="DC590" s="778"/>
      <c r="DD590" s="778"/>
      <c r="DE590" s="778"/>
      <c r="DF590" s="778"/>
      <c r="DG590" s="778"/>
      <c r="DH590" s="778"/>
      <c r="DI590" s="778"/>
      <c r="DJ590" s="778"/>
      <c r="DK590" s="778"/>
      <c r="DL590" s="778"/>
      <c r="DM590" s="778"/>
      <c r="DN590" s="778"/>
      <c r="DO590" s="778"/>
      <c r="DP590" s="778"/>
      <c r="DQ590" s="778"/>
      <c r="DR590" s="778"/>
      <c r="DS590" s="778"/>
      <c r="DT590" s="779"/>
      <c r="DU590" s="779"/>
      <c r="DV590" s="779"/>
      <c r="DW590" s="779"/>
      <c r="DX590" s="779"/>
      <c r="DY590" s="779"/>
      <c r="DZ590" s="779"/>
      <c r="EA590" s="779"/>
      <c r="EB590" s="779"/>
      <c r="EC590" s="779"/>
      <c r="ED590" s="779"/>
      <c r="EE590" s="779"/>
      <c r="EF590" s="779"/>
      <c r="EG590" s="779"/>
      <c r="EH590" s="779"/>
      <c r="EI590" s="779"/>
      <c r="EJ590" s="779"/>
      <c r="EK590" s="779"/>
      <c r="EL590" s="779"/>
      <c r="EM590" s="779"/>
      <c r="EN590" s="779"/>
      <c r="EO590" s="779"/>
      <c r="EP590" s="779"/>
      <c r="EQ590" s="779"/>
      <c r="ER590" s="779"/>
      <c r="ES590" s="779"/>
      <c r="ET590" s="779"/>
      <c r="EU590" s="779"/>
      <c r="EV590" s="779"/>
      <c r="EW590" s="779"/>
      <c r="EX590" s="779"/>
      <c r="EY590" s="779"/>
      <c r="EZ590" s="779"/>
      <c r="FA590" s="779"/>
      <c r="FB590" s="779"/>
      <c r="FC590" s="779"/>
    </row>
    <row r="591" spans="1:159" ht="22">
      <c r="A591" s="778"/>
      <c r="B591" s="778"/>
      <c r="C591" s="778"/>
      <c r="D591" s="778"/>
      <c r="E591" s="778"/>
      <c r="F591" s="778"/>
      <c r="G591" s="778"/>
      <c r="H591" s="778"/>
      <c r="I591" s="778"/>
      <c r="J591" s="778"/>
      <c r="K591" s="778"/>
      <c r="L591" s="778"/>
      <c r="M591" s="778"/>
      <c r="N591" s="778"/>
      <c r="O591" s="778"/>
      <c r="P591" s="778"/>
      <c r="Q591" s="778"/>
      <c r="R591" s="778"/>
      <c r="S591" s="778"/>
      <c r="T591" s="778"/>
      <c r="U591" s="778"/>
      <c r="V591" s="778"/>
      <c r="W591" s="778"/>
      <c r="X591" s="778"/>
      <c r="Y591" s="778"/>
      <c r="Z591" s="778"/>
      <c r="AA591" s="778"/>
      <c r="AB591" s="778"/>
      <c r="AC591" s="778"/>
      <c r="AD591" s="778"/>
      <c r="AE591" s="778"/>
      <c r="AF591" s="778"/>
      <c r="AG591" s="778"/>
      <c r="AH591" s="778"/>
      <c r="AI591" s="778"/>
      <c r="AJ591" s="778"/>
      <c r="AK591" s="778"/>
      <c r="AL591" s="778"/>
      <c r="AM591" s="778"/>
      <c r="AN591" s="778"/>
      <c r="AO591" s="778"/>
      <c r="AP591" s="778"/>
      <c r="AQ591" s="778"/>
      <c r="AR591" s="778"/>
      <c r="AS591" s="778"/>
      <c r="AT591" s="778"/>
      <c r="AU591" s="778"/>
      <c r="AV591" s="778"/>
      <c r="AW591" s="778"/>
      <c r="AX591" s="778"/>
      <c r="AY591" s="778"/>
      <c r="AZ591" s="778"/>
      <c r="BA591" s="778"/>
      <c r="BB591" s="778"/>
      <c r="BC591" s="778"/>
      <c r="BD591" s="778"/>
      <c r="BE591" s="778"/>
      <c r="BF591" s="778"/>
      <c r="BG591" s="778"/>
      <c r="BH591" s="778"/>
      <c r="BI591" s="778"/>
      <c r="BJ591" s="778"/>
      <c r="BK591" s="778"/>
      <c r="BL591" s="778"/>
      <c r="BM591" s="778"/>
      <c r="BN591" s="778"/>
      <c r="BO591" s="778"/>
      <c r="BP591" s="778"/>
      <c r="BQ591" s="778"/>
      <c r="BR591" s="778"/>
      <c r="BS591" s="778"/>
      <c r="BT591" s="778"/>
      <c r="BU591" s="778"/>
      <c r="BV591" s="778"/>
      <c r="BW591" s="778"/>
      <c r="BX591" s="778"/>
      <c r="BY591" s="778"/>
      <c r="BZ591" s="778"/>
      <c r="CA591" s="778"/>
      <c r="CB591" s="778"/>
      <c r="CC591" s="778"/>
      <c r="CD591" s="778"/>
      <c r="CE591" s="778"/>
      <c r="CF591" s="778"/>
      <c r="CG591" s="778"/>
      <c r="CH591" s="778"/>
      <c r="CI591" s="778"/>
      <c r="CJ591" s="778"/>
      <c r="CK591" s="778"/>
      <c r="CL591" s="778"/>
      <c r="CM591" s="778"/>
      <c r="CN591" s="778"/>
      <c r="CO591" s="778"/>
      <c r="CP591" s="778"/>
      <c r="CQ591" s="778"/>
      <c r="CR591" s="778"/>
      <c r="CS591" s="778"/>
      <c r="CT591" s="778"/>
      <c r="CU591" s="778"/>
      <c r="CV591" s="778"/>
      <c r="CW591" s="778"/>
      <c r="CX591" s="778"/>
      <c r="CY591" s="778"/>
      <c r="CZ591" s="778"/>
      <c r="DA591" s="778"/>
      <c r="DB591" s="778"/>
      <c r="DC591" s="778"/>
      <c r="DD591" s="778"/>
      <c r="DE591" s="778"/>
      <c r="DF591" s="778"/>
      <c r="DG591" s="778"/>
      <c r="DH591" s="778"/>
      <c r="DI591" s="778"/>
      <c r="DJ591" s="778"/>
      <c r="DK591" s="778"/>
      <c r="DL591" s="778"/>
      <c r="DM591" s="778"/>
      <c r="DN591" s="778"/>
      <c r="DO591" s="778"/>
      <c r="DP591" s="778"/>
      <c r="DQ591" s="778"/>
      <c r="DR591" s="778"/>
      <c r="DS591" s="778"/>
      <c r="DT591" s="779"/>
      <c r="DU591" s="779"/>
      <c r="DV591" s="779"/>
      <c r="DW591" s="779"/>
      <c r="DX591" s="779"/>
      <c r="DY591" s="779"/>
      <c r="DZ591" s="779"/>
      <c r="EA591" s="779"/>
      <c r="EB591" s="779"/>
      <c r="EC591" s="779"/>
      <c r="ED591" s="779"/>
      <c r="EE591" s="779"/>
      <c r="EF591" s="779"/>
      <c r="EG591" s="779"/>
      <c r="EH591" s="779"/>
      <c r="EI591" s="779"/>
      <c r="EJ591" s="779"/>
      <c r="EK591" s="779"/>
      <c r="EL591" s="779"/>
      <c r="EM591" s="779"/>
      <c r="EN591" s="779"/>
      <c r="EO591" s="779"/>
      <c r="EP591" s="779"/>
      <c r="EQ591" s="779"/>
      <c r="ER591" s="779"/>
      <c r="ES591" s="779"/>
      <c r="ET591" s="779"/>
      <c r="EU591" s="779"/>
      <c r="EV591" s="779"/>
      <c r="EW591" s="779"/>
      <c r="EX591" s="779"/>
      <c r="EY591" s="779"/>
      <c r="EZ591" s="779"/>
      <c r="FA591" s="779"/>
      <c r="FB591" s="779"/>
      <c r="FC591" s="779"/>
    </row>
    <row r="592" spans="1:159" ht="22">
      <c r="A592" s="778"/>
      <c r="B592" s="778"/>
      <c r="C592" s="778"/>
      <c r="D592" s="778"/>
      <c r="E592" s="778"/>
      <c r="F592" s="778"/>
      <c r="G592" s="778"/>
      <c r="H592" s="778"/>
      <c r="I592" s="778"/>
      <c r="J592" s="778"/>
      <c r="K592" s="778"/>
      <c r="L592" s="778"/>
      <c r="M592" s="778"/>
      <c r="N592" s="778"/>
      <c r="O592" s="778"/>
      <c r="P592" s="778"/>
      <c r="Q592" s="778"/>
      <c r="R592" s="778"/>
      <c r="S592" s="778"/>
      <c r="T592" s="778"/>
      <c r="U592" s="778"/>
      <c r="V592" s="778"/>
      <c r="W592" s="778"/>
      <c r="X592" s="778"/>
      <c r="Y592" s="778"/>
      <c r="Z592" s="778"/>
      <c r="AA592" s="778"/>
      <c r="AB592" s="778"/>
      <c r="AC592" s="778"/>
      <c r="AD592" s="778"/>
      <c r="AE592" s="778"/>
      <c r="AF592" s="778"/>
      <c r="AG592" s="778"/>
      <c r="AH592" s="778"/>
      <c r="AI592" s="778"/>
      <c r="AJ592" s="778"/>
      <c r="AK592" s="778"/>
      <c r="AL592" s="778"/>
      <c r="AM592" s="778"/>
      <c r="AN592" s="778"/>
      <c r="AO592" s="778"/>
      <c r="AP592" s="778"/>
      <c r="AQ592" s="778"/>
      <c r="AR592" s="778"/>
      <c r="AS592" s="778"/>
      <c r="AT592" s="778"/>
      <c r="AU592" s="778"/>
      <c r="AV592" s="778"/>
      <c r="AW592" s="778"/>
      <c r="AX592" s="778"/>
      <c r="AY592" s="778"/>
      <c r="AZ592" s="778"/>
      <c r="BA592" s="778"/>
      <c r="BB592" s="778"/>
      <c r="BC592" s="778"/>
      <c r="BD592" s="778"/>
      <c r="BE592" s="778"/>
      <c r="BF592" s="778"/>
      <c r="BG592" s="778"/>
      <c r="BH592" s="778"/>
      <c r="BI592" s="778"/>
      <c r="BJ592" s="778"/>
      <c r="BK592" s="778"/>
      <c r="BL592" s="778"/>
      <c r="BM592" s="778"/>
      <c r="BN592" s="778"/>
      <c r="BO592" s="778"/>
      <c r="BP592" s="778"/>
      <c r="BQ592" s="778"/>
      <c r="BR592" s="778"/>
      <c r="BS592" s="778"/>
      <c r="BT592" s="778"/>
      <c r="BU592" s="778"/>
      <c r="BV592" s="778"/>
      <c r="BW592" s="778"/>
      <c r="BX592" s="778"/>
      <c r="BY592" s="778"/>
      <c r="BZ592" s="778"/>
      <c r="CA592" s="778"/>
      <c r="CB592" s="778"/>
      <c r="CC592" s="778"/>
      <c r="CD592" s="778"/>
      <c r="CE592" s="778"/>
      <c r="CF592" s="778"/>
      <c r="CG592" s="778"/>
      <c r="CH592" s="778"/>
      <c r="CI592" s="778"/>
      <c r="CJ592" s="778"/>
      <c r="CK592" s="778"/>
      <c r="CL592" s="778"/>
      <c r="CM592" s="778"/>
      <c r="CN592" s="778"/>
      <c r="CO592" s="778"/>
      <c r="CP592" s="778"/>
      <c r="CQ592" s="778"/>
      <c r="CR592" s="778"/>
      <c r="CS592" s="778"/>
      <c r="CT592" s="778"/>
      <c r="CU592" s="778"/>
      <c r="CV592" s="778"/>
      <c r="CW592" s="778"/>
      <c r="CX592" s="778"/>
      <c r="CY592" s="778"/>
      <c r="CZ592" s="778"/>
      <c r="DA592" s="778"/>
      <c r="DB592" s="778"/>
      <c r="DC592" s="778"/>
      <c r="DD592" s="778"/>
      <c r="DE592" s="778"/>
      <c r="DF592" s="778"/>
      <c r="DG592" s="778"/>
      <c r="DH592" s="778"/>
      <c r="DI592" s="778"/>
      <c r="DJ592" s="778"/>
      <c r="DK592" s="778"/>
      <c r="DL592" s="778"/>
      <c r="DM592" s="778"/>
      <c r="DN592" s="778"/>
      <c r="DO592" s="778"/>
      <c r="DP592" s="778"/>
      <c r="DQ592" s="778"/>
      <c r="DR592" s="778"/>
      <c r="DS592" s="778"/>
      <c r="DT592" s="779"/>
      <c r="DU592" s="779"/>
      <c r="DV592" s="779"/>
      <c r="DW592" s="779"/>
      <c r="DX592" s="779"/>
      <c r="DY592" s="779"/>
      <c r="DZ592" s="779"/>
      <c r="EA592" s="779"/>
      <c r="EB592" s="779"/>
      <c r="EC592" s="779"/>
      <c r="ED592" s="779"/>
      <c r="EE592" s="779"/>
      <c r="EF592" s="779"/>
      <c r="EG592" s="779"/>
      <c r="EH592" s="779"/>
      <c r="EI592" s="779"/>
      <c r="EJ592" s="779"/>
      <c r="EK592" s="779"/>
      <c r="EL592" s="779"/>
      <c r="EM592" s="779"/>
      <c r="EN592" s="779"/>
      <c r="EO592" s="779"/>
      <c r="EP592" s="779"/>
      <c r="EQ592" s="779"/>
      <c r="ER592" s="779"/>
      <c r="ES592" s="779"/>
      <c r="ET592" s="779"/>
      <c r="EU592" s="779"/>
      <c r="EV592" s="779"/>
      <c r="EW592" s="779"/>
      <c r="EX592" s="779"/>
      <c r="EY592" s="779"/>
      <c r="EZ592" s="779"/>
      <c r="FA592" s="779"/>
      <c r="FB592" s="779"/>
      <c r="FC592" s="779"/>
    </row>
    <row r="593" spans="1:159" ht="22">
      <c r="A593" s="778"/>
      <c r="B593" s="778"/>
      <c r="C593" s="778"/>
      <c r="D593" s="778"/>
      <c r="E593" s="778"/>
      <c r="F593" s="778"/>
      <c r="G593" s="778"/>
      <c r="H593" s="778"/>
      <c r="I593" s="778"/>
      <c r="J593" s="778"/>
      <c r="K593" s="778"/>
      <c r="L593" s="778"/>
      <c r="M593" s="778"/>
      <c r="N593" s="778"/>
      <c r="O593" s="778"/>
      <c r="P593" s="778"/>
      <c r="Q593" s="778"/>
      <c r="R593" s="778"/>
      <c r="S593" s="778"/>
      <c r="T593" s="778"/>
      <c r="U593" s="778"/>
      <c r="V593" s="778"/>
      <c r="W593" s="778"/>
      <c r="X593" s="778"/>
      <c r="Y593" s="778"/>
      <c r="Z593" s="778"/>
      <c r="AA593" s="778"/>
      <c r="AB593" s="778"/>
      <c r="AC593" s="778"/>
      <c r="AD593" s="778"/>
      <c r="AE593" s="778"/>
      <c r="AF593" s="778"/>
      <c r="AG593" s="778"/>
      <c r="AH593" s="778"/>
      <c r="AI593" s="778"/>
      <c r="AJ593" s="778"/>
      <c r="AK593" s="778"/>
      <c r="AL593" s="778"/>
      <c r="AM593" s="778"/>
      <c r="AN593" s="778"/>
      <c r="AO593" s="778"/>
      <c r="AP593" s="778"/>
      <c r="AQ593" s="778"/>
      <c r="AR593" s="778"/>
      <c r="AS593" s="778"/>
      <c r="AT593" s="778"/>
      <c r="AU593" s="778"/>
      <c r="AV593" s="778"/>
      <c r="AW593" s="778"/>
      <c r="AX593" s="778"/>
      <c r="AY593" s="778"/>
      <c r="AZ593" s="778"/>
      <c r="BA593" s="778"/>
      <c r="BB593" s="778"/>
      <c r="BC593" s="778"/>
      <c r="BD593" s="778"/>
      <c r="BE593" s="778"/>
      <c r="BF593" s="778"/>
      <c r="BG593" s="778"/>
      <c r="BH593" s="778"/>
      <c r="BI593" s="778"/>
      <c r="BJ593" s="778"/>
      <c r="BK593" s="778"/>
      <c r="BL593" s="778"/>
      <c r="BM593" s="778"/>
      <c r="BN593" s="778"/>
      <c r="BO593" s="778"/>
      <c r="BP593" s="778"/>
      <c r="BQ593" s="778"/>
      <c r="BR593" s="778"/>
      <c r="BS593" s="778"/>
      <c r="BT593" s="778"/>
      <c r="BU593" s="778"/>
      <c r="BV593" s="778"/>
      <c r="BW593" s="778"/>
      <c r="BX593" s="778"/>
      <c r="BY593" s="778"/>
      <c r="BZ593" s="778"/>
      <c r="CA593" s="778"/>
      <c r="CB593" s="778"/>
      <c r="CC593" s="778"/>
      <c r="CD593" s="778"/>
      <c r="CE593" s="778"/>
      <c r="CF593" s="778"/>
      <c r="CG593" s="778"/>
      <c r="CH593" s="778"/>
      <c r="CI593" s="778"/>
      <c r="CJ593" s="778"/>
      <c r="CK593" s="778"/>
      <c r="CL593" s="778"/>
      <c r="CM593" s="778"/>
      <c r="CN593" s="778"/>
      <c r="CO593" s="778"/>
      <c r="CP593" s="778"/>
      <c r="CQ593" s="778"/>
      <c r="CR593" s="778"/>
      <c r="CS593" s="778"/>
      <c r="CT593" s="778"/>
      <c r="CU593" s="778"/>
      <c r="CV593" s="778"/>
      <c r="CW593" s="778"/>
      <c r="CX593" s="778"/>
      <c r="CY593" s="778"/>
      <c r="CZ593" s="778"/>
      <c r="DA593" s="778"/>
      <c r="DB593" s="778"/>
      <c r="DC593" s="778"/>
      <c r="DD593" s="778"/>
      <c r="DE593" s="778"/>
      <c r="DF593" s="778"/>
      <c r="DG593" s="778"/>
      <c r="DH593" s="778"/>
      <c r="DI593" s="778"/>
      <c r="DJ593" s="778"/>
      <c r="DK593" s="778"/>
      <c r="DL593" s="778"/>
      <c r="DM593" s="778"/>
      <c r="DN593" s="778"/>
      <c r="DO593" s="778"/>
      <c r="DP593" s="778"/>
      <c r="DQ593" s="778"/>
      <c r="DR593" s="778"/>
      <c r="DS593" s="778"/>
      <c r="DT593" s="779"/>
      <c r="DU593" s="779"/>
      <c r="DV593" s="779"/>
      <c r="DW593" s="779"/>
      <c r="DX593" s="779"/>
      <c r="DY593" s="779"/>
      <c r="DZ593" s="779"/>
      <c r="EA593" s="779"/>
      <c r="EB593" s="779"/>
      <c r="EC593" s="779"/>
      <c r="ED593" s="779"/>
      <c r="EE593" s="779"/>
      <c r="EF593" s="779"/>
      <c r="EG593" s="779"/>
      <c r="EH593" s="779"/>
      <c r="EI593" s="779"/>
      <c r="EJ593" s="779"/>
      <c r="EK593" s="779"/>
      <c r="EL593" s="779"/>
      <c r="EM593" s="779"/>
      <c r="EN593" s="779"/>
      <c r="EO593" s="779"/>
      <c r="EP593" s="779"/>
      <c r="EQ593" s="779"/>
      <c r="ER593" s="779"/>
      <c r="ES593" s="779"/>
      <c r="ET593" s="779"/>
      <c r="EU593" s="779"/>
      <c r="EV593" s="779"/>
      <c r="EW593" s="779"/>
      <c r="EX593" s="779"/>
      <c r="EY593" s="779"/>
      <c r="EZ593" s="779"/>
      <c r="FA593" s="779"/>
      <c r="FB593" s="779"/>
      <c r="FC593" s="779"/>
    </row>
    <row r="594" spans="1:159" ht="22">
      <c r="A594" s="778"/>
      <c r="B594" s="778"/>
      <c r="C594" s="778"/>
      <c r="D594" s="778"/>
      <c r="E594" s="778"/>
      <c r="F594" s="778"/>
      <c r="G594" s="778"/>
      <c r="H594" s="778"/>
      <c r="I594" s="778"/>
      <c r="J594" s="778"/>
      <c r="K594" s="778"/>
      <c r="L594" s="778"/>
      <c r="M594" s="778"/>
      <c r="N594" s="778"/>
      <c r="O594" s="778"/>
      <c r="P594" s="778"/>
      <c r="Q594" s="778"/>
      <c r="R594" s="778"/>
      <c r="S594" s="778"/>
      <c r="T594" s="778"/>
      <c r="U594" s="778"/>
      <c r="V594" s="778"/>
      <c r="W594" s="778"/>
      <c r="X594" s="778"/>
      <c r="Y594" s="778"/>
      <c r="Z594" s="778"/>
      <c r="AA594" s="778"/>
      <c r="AB594" s="778"/>
      <c r="AC594" s="778"/>
      <c r="AD594" s="778"/>
      <c r="AE594" s="778"/>
      <c r="AF594" s="778"/>
      <c r="AG594" s="778"/>
      <c r="AH594" s="778"/>
      <c r="AI594" s="778"/>
      <c r="AJ594" s="778"/>
      <c r="AK594" s="778"/>
      <c r="AL594" s="778"/>
      <c r="AM594" s="778"/>
      <c r="AN594" s="778"/>
      <c r="AO594" s="778"/>
      <c r="AP594" s="778"/>
      <c r="AQ594" s="778"/>
      <c r="AR594" s="778"/>
      <c r="AS594" s="778"/>
      <c r="AT594" s="778"/>
      <c r="AU594" s="778"/>
      <c r="AV594" s="778"/>
      <c r="AW594" s="778"/>
      <c r="AX594" s="778"/>
      <c r="AY594" s="778"/>
      <c r="AZ594" s="778"/>
      <c r="BA594" s="778"/>
      <c r="BB594" s="778"/>
      <c r="BC594" s="778"/>
      <c r="BD594" s="778"/>
      <c r="BE594" s="778"/>
      <c r="BF594" s="778"/>
      <c r="BG594" s="778"/>
      <c r="BH594" s="778"/>
      <c r="BI594" s="778"/>
      <c r="BJ594" s="778"/>
      <c r="BK594" s="778"/>
      <c r="BL594" s="778"/>
      <c r="BM594" s="778"/>
      <c r="BN594" s="778"/>
      <c r="BO594" s="778"/>
      <c r="BP594" s="778"/>
      <c r="BQ594" s="778"/>
      <c r="BR594" s="778"/>
      <c r="BS594" s="778"/>
      <c r="BT594" s="778"/>
      <c r="BU594" s="778"/>
      <c r="BV594" s="778"/>
      <c r="BW594" s="778"/>
      <c r="BX594" s="778"/>
      <c r="BY594" s="778"/>
      <c r="BZ594" s="778"/>
      <c r="CA594" s="778"/>
      <c r="CB594" s="778"/>
      <c r="CC594" s="778"/>
      <c r="CD594" s="778"/>
      <c r="CE594" s="778"/>
      <c r="CF594" s="778"/>
      <c r="CG594" s="778"/>
      <c r="CH594" s="778"/>
      <c r="CI594" s="778"/>
      <c r="CJ594" s="778"/>
      <c r="CK594" s="778"/>
      <c r="CL594" s="778"/>
      <c r="CM594" s="778"/>
      <c r="CN594" s="778"/>
      <c r="CO594" s="778"/>
      <c r="CP594" s="778"/>
      <c r="CQ594" s="778"/>
      <c r="CR594" s="778"/>
      <c r="CS594" s="778"/>
      <c r="CT594" s="778"/>
      <c r="CU594" s="778"/>
      <c r="CV594" s="778"/>
      <c r="CW594" s="778"/>
      <c r="CX594" s="778"/>
      <c r="CY594" s="778"/>
      <c r="CZ594" s="778"/>
      <c r="DA594" s="778"/>
      <c r="DB594" s="778"/>
      <c r="DC594" s="778"/>
      <c r="DD594" s="778"/>
      <c r="DE594" s="778"/>
      <c r="DF594" s="778"/>
      <c r="DG594" s="778"/>
      <c r="DH594" s="778"/>
      <c r="DI594" s="778"/>
      <c r="DJ594" s="778"/>
      <c r="DK594" s="778"/>
      <c r="DL594" s="778"/>
      <c r="DM594" s="778"/>
      <c r="DN594" s="778"/>
      <c r="DO594" s="778"/>
      <c r="DP594" s="778"/>
      <c r="DQ594" s="778"/>
      <c r="DR594" s="778"/>
      <c r="DS594" s="778"/>
      <c r="DT594" s="779"/>
      <c r="DU594" s="779"/>
      <c r="DV594" s="779"/>
      <c r="DW594" s="779"/>
      <c r="DX594" s="779"/>
      <c r="DY594" s="779"/>
      <c r="DZ594" s="779"/>
      <c r="EA594" s="779"/>
      <c r="EB594" s="779"/>
      <c r="EC594" s="779"/>
      <c r="ED594" s="779"/>
      <c r="EE594" s="779"/>
      <c r="EF594" s="779"/>
      <c r="EG594" s="779"/>
      <c r="EH594" s="779"/>
      <c r="EI594" s="779"/>
      <c r="EJ594" s="779"/>
      <c r="EK594" s="779"/>
      <c r="EL594" s="779"/>
      <c r="EM594" s="779"/>
      <c r="EN594" s="779"/>
      <c r="EO594" s="779"/>
      <c r="EP594" s="779"/>
      <c r="EQ594" s="779"/>
      <c r="ER594" s="779"/>
      <c r="ES594" s="779"/>
      <c r="ET594" s="779"/>
      <c r="EU594" s="779"/>
      <c r="EV594" s="779"/>
      <c r="EW594" s="779"/>
      <c r="EX594" s="779"/>
      <c r="EY594" s="779"/>
      <c r="EZ594" s="779"/>
      <c r="FA594" s="779"/>
      <c r="FB594" s="779"/>
      <c r="FC594" s="779"/>
    </row>
    <row r="595" spans="1:159" ht="22">
      <c r="A595" s="778"/>
      <c r="B595" s="778"/>
      <c r="C595" s="778"/>
      <c r="D595" s="778"/>
      <c r="E595" s="778"/>
      <c r="F595" s="778"/>
      <c r="G595" s="778"/>
      <c r="H595" s="778"/>
      <c r="I595" s="778"/>
      <c r="J595" s="778"/>
      <c r="K595" s="778"/>
      <c r="L595" s="778"/>
      <c r="M595" s="778"/>
      <c r="N595" s="778"/>
      <c r="O595" s="778"/>
      <c r="P595" s="778"/>
      <c r="Q595" s="778"/>
      <c r="R595" s="778"/>
      <c r="S595" s="778"/>
      <c r="T595" s="778"/>
      <c r="U595" s="778"/>
      <c r="V595" s="778"/>
      <c r="W595" s="778"/>
      <c r="X595" s="778"/>
      <c r="Y595" s="778"/>
      <c r="Z595" s="778"/>
      <c r="AA595" s="778"/>
      <c r="AB595" s="778"/>
      <c r="AC595" s="778"/>
      <c r="AD595" s="778"/>
      <c r="AE595" s="778"/>
      <c r="AF595" s="778"/>
      <c r="AG595" s="778"/>
      <c r="AH595" s="778"/>
      <c r="AI595" s="778"/>
      <c r="AJ595" s="778"/>
      <c r="AK595" s="778"/>
      <c r="AL595" s="778"/>
      <c r="AM595" s="778"/>
      <c r="AN595" s="778"/>
      <c r="AO595" s="778"/>
      <c r="AP595" s="778"/>
      <c r="AQ595" s="778"/>
      <c r="AR595" s="778"/>
      <c r="AS595" s="778"/>
      <c r="AT595" s="778"/>
      <c r="AU595" s="778"/>
      <c r="AV595" s="778"/>
      <c r="AW595" s="778"/>
      <c r="AX595" s="778"/>
      <c r="AY595" s="778"/>
      <c r="AZ595" s="778"/>
      <c r="BA595" s="778"/>
      <c r="BB595" s="778"/>
      <c r="BC595" s="778"/>
      <c r="BD595" s="778"/>
      <c r="BE595" s="778"/>
      <c r="BF595" s="778"/>
      <c r="BG595" s="778"/>
      <c r="BH595" s="778"/>
      <c r="BI595" s="778"/>
      <c r="BJ595" s="778"/>
      <c r="BK595" s="778"/>
      <c r="BL595" s="778"/>
      <c r="BM595" s="778"/>
      <c r="BN595" s="778"/>
      <c r="BO595" s="778"/>
      <c r="BP595" s="778"/>
      <c r="BQ595" s="778"/>
      <c r="BR595" s="778"/>
      <c r="BS595" s="778"/>
      <c r="BT595" s="778"/>
      <c r="BU595" s="778"/>
      <c r="BV595" s="778"/>
      <c r="BW595" s="778"/>
      <c r="BX595" s="778"/>
      <c r="BY595" s="778"/>
      <c r="BZ595" s="778"/>
      <c r="CA595" s="778"/>
      <c r="CB595" s="778"/>
      <c r="CC595" s="778"/>
      <c r="CD595" s="778"/>
      <c r="CE595" s="778"/>
      <c r="CF595" s="778"/>
      <c r="CG595" s="778"/>
      <c r="CH595" s="778"/>
      <c r="CI595" s="778"/>
      <c r="CJ595" s="778"/>
      <c r="CK595" s="778"/>
      <c r="CL595" s="778"/>
      <c r="CM595" s="778"/>
      <c r="CN595" s="778"/>
      <c r="CO595" s="778"/>
      <c r="CP595" s="778"/>
      <c r="CQ595" s="778"/>
      <c r="CR595" s="778"/>
      <c r="CS595" s="778"/>
      <c r="CT595" s="778"/>
      <c r="CU595" s="778"/>
      <c r="CV595" s="778"/>
      <c r="CW595" s="778"/>
      <c r="CX595" s="778"/>
      <c r="CY595" s="778"/>
      <c r="CZ595" s="778"/>
      <c r="DA595" s="778"/>
      <c r="DB595" s="778"/>
      <c r="DC595" s="778"/>
      <c r="DD595" s="778"/>
      <c r="DE595" s="778"/>
      <c r="DF595" s="778"/>
      <c r="DG595" s="778"/>
      <c r="DH595" s="778"/>
      <c r="DI595" s="778"/>
      <c r="DJ595" s="778"/>
      <c r="DK595" s="778"/>
      <c r="DL595" s="778"/>
      <c r="DM595" s="778"/>
      <c r="DN595" s="778"/>
      <c r="DO595" s="778"/>
      <c r="DP595" s="778"/>
      <c r="DQ595" s="778"/>
      <c r="DR595" s="778"/>
      <c r="DS595" s="778"/>
      <c r="DT595" s="779"/>
      <c r="DU595" s="779"/>
      <c r="DV595" s="779"/>
      <c r="DW595" s="779"/>
      <c r="DX595" s="779"/>
      <c r="DY595" s="779"/>
      <c r="DZ595" s="779"/>
      <c r="EA595" s="779"/>
      <c r="EB595" s="779"/>
      <c r="EC595" s="779"/>
      <c r="ED595" s="779"/>
      <c r="EE595" s="779"/>
      <c r="EF595" s="779"/>
      <c r="EG595" s="779"/>
      <c r="EH595" s="779"/>
      <c r="EI595" s="779"/>
      <c r="EJ595" s="779"/>
      <c r="EK595" s="779"/>
      <c r="EL595" s="779"/>
      <c r="EM595" s="779"/>
      <c r="EN595" s="779"/>
      <c r="EO595" s="779"/>
      <c r="EP595" s="779"/>
      <c r="EQ595" s="779"/>
      <c r="ER595" s="779"/>
      <c r="ES595" s="779"/>
      <c r="ET595" s="779"/>
      <c r="EU595" s="779"/>
      <c r="EV595" s="779"/>
      <c r="EW595" s="779"/>
      <c r="EX595" s="779"/>
      <c r="EY595" s="779"/>
      <c r="EZ595" s="779"/>
      <c r="FA595" s="779"/>
      <c r="FB595" s="779"/>
      <c r="FC595" s="779"/>
    </row>
    <row r="596" spans="1:159" ht="22">
      <c r="A596" s="778"/>
      <c r="B596" s="778"/>
      <c r="C596" s="778"/>
      <c r="D596" s="778"/>
      <c r="E596" s="778"/>
      <c r="F596" s="778"/>
      <c r="G596" s="778"/>
      <c r="H596" s="778"/>
      <c r="I596" s="778"/>
      <c r="J596" s="778"/>
      <c r="K596" s="778"/>
      <c r="L596" s="778"/>
      <c r="M596" s="778"/>
      <c r="N596" s="778"/>
      <c r="O596" s="778"/>
      <c r="P596" s="778"/>
      <c r="Q596" s="778"/>
      <c r="R596" s="778"/>
      <c r="S596" s="778"/>
      <c r="T596" s="778"/>
      <c r="U596" s="778"/>
      <c r="V596" s="778"/>
      <c r="W596" s="778"/>
      <c r="X596" s="778"/>
      <c r="Y596" s="778"/>
      <c r="Z596" s="778"/>
      <c r="AA596" s="778"/>
      <c r="AB596" s="778"/>
      <c r="AC596" s="778"/>
      <c r="AD596" s="778"/>
      <c r="AE596" s="778"/>
      <c r="AF596" s="778"/>
      <c r="AG596" s="778"/>
      <c r="AH596" s="778"/>
      <c r="AI596" s="778"/>
      <c r="AJ596" s="778"/>
      <c r="AK596" s="778"/>
      <c r="AL596" s="778"/>
      <c r="AM596" s="778"/>
      <c r="AN596" s="778"/>
      <c r="AO596" s="778"/>
      <c r="AP596" s="778"/>
      <c r="AQ596" s="778"/>
      <c r="AR596" s="778"/>
      <c r="AS596" s="778"/>
      <c r="AT596" s="778"/>
      <c r="AU596" s="778"/>
      <c r="AV596" s="778"/>
      <c r="AW596" s="778"/>
      <c r="AX596" s="778"/>
      <c r="AY596" s="778"/>
      <c r="AZ596" s="778"/>
      <c r="BA596" s="778"/>
      <c r="BB596" s="778"/>
      <c r="BC596" s="778"/>
      <c r="BD596" s="778"/>
      <c r="BE596" s="778"/>
      <c r="BF596" s="778"/>
      <c r="BG596" s="778"/>
      <c r="BH596" s="778"/>
      <c r="BI596" s="778"/>
      <c r="BJ596" s="778"/>
      <c r="BK596" s="778"/>
      <c r="BL596" s="778"/>
      <c r="BM596" s="778"/>
      <c r="BN596" s="778"/>
      <c r="BO596" s="778"/>
      <c r="BP596" s="778"/>
      <c r="BQ596" s="778"/>
      <c r="BR596" s="778"/>
      <c r="BS596" s="778"/>
      <c r="BT596" s="778"/>
      <c r="BU596" s="778"/>
      <c r="BV596" s="778"/>
      <c r="BW596" s="778"/>
      <c r="BX596" s="778"/>
      <c r="BY596" s="778"/>
      <c r="BZ596" s="778"/>
      <c r="CA596" s="778"/>
      <c r="CB596" s="778"/>
      <c r="CC596" s="778"/>
      <c r="CD596" s="778"/>
      <c r="CE596" s="778"/>
      <c r="CF596" s="778"/>
      <c r="CG596" s="778"/>
      <c r="CH596" s="778"/>
      <c r="CI596" s="778"/>
      <c r="CJ596" s="778"/>
      <c r="CK596" s="778"/>
      <c r="CL596" s="778"/>
      <c r="CM596" s="778"/>
      <c r="CN596" s="778"/>
      <c r="CO596" s="778"/>
      <c r="CP596" s="778"/>
      <c r="CQ596" s="778"/>
      <c r="CR596" s="778"/>
      <c r="CS596" s="778"/>
      <c r="CT596" s="778"/>
      <c r="CU596" s="778"/>
      <c r="CV596" s="778"/>
      <c r="CW596" s="778"/>
      <c r="CX596" s="778"/>
      <c r="CY596" s="778"/>
      <c r="CZ596" s="778"/>
      <c r="DA596" s="778"/>
      <c r="DB596" s="778"/>
      <c r="DC596" s="778"/>
      <c r="DD596" s="778"/>
      <c r="DE596" s="778"/>
      <c r="DF596" s="778"/>
      <c r="DG596" s="778"/>
      <c r="DH596" s="778"/>
      <c r="DI596" s="778"/>
      <c r="DJ596" s="778"/>
      <c r="DK596" s="778"/>
      <c r="DL596" s="778"/>
      <c r="DM596" s="778"/>
      <c r="DN596" s="778"/>
      <c r="DO596" s="778"/>
      <c r="DP596" s="778"/>
      <c r="DQ596" s="778"/>
      <c r="DR596" s="778"/>
      <c r="DS596" s="778"/>
      <c r="DT596" s="779"/>
      <c r="DU596" s="779"/>
      <c r="DV596" s="779"/>
      <c r="DW596" s="779"/>
      <c r="DX596" s="779"/>
      <c r="DY596" s="779"/>
      <c r="DZ596" s="779"/>
      <c r="EA596" s="779"/>
      <c r="EB596" s="779"/>
      <c r="EC596" s="779"/>
      <c r="ED596" s="779"/>
      <c r="EE596" s="779"/>
      <c r="EF596" s="779"/>
      <c r="EG596" s="779"/>
      <c r="EH596" s="779"/>
      <c r="EI596" s="779"/>
      <c r="EJ596" s="779"/>
      <c r="EK596" s="779"/>
      <c r="EL596" s="779"/>
      <c r="EM596" s="779"/>
      <c r="EN596" s="779"/>
      <c r="EO596" s="779"/>
      <c r="EP596" s="779"/>
      <c r="EQ596" s="779"/>
      <c r="ER596" s="779"/>
      <c r="ES596" s="779"/>
      <c r="ET596" s="779"/>
      <c r="EU596" s="779"/>
      <c r="EV596" s="779"/>
      <c r="EW596" s="779"/>
      <c r="EX596" s="779"/>
      <c r="EY596" s="779"/>
      <c r="EZ596" s="779"/>
      <c r="FA596" s="779"/>
      <c r="FB596" s="779"/>
      <c r="FC596" s="779"/>
    </row>
    <row r="597" spans="1:159" ht="22">
      <c r="A597" s="778"/>
      <c r="B597" s="778"/>
      <c r="C597" s="778"/>
      <c r="D597" s="778"/>
      <c r="E597" s="778"/>
      <c r="F597" s="778"/>
      <c r="G597" s="778"/>
      <c r="H597" s="778"/>
      <c r="I597" s="778"/>
      <c r="J597" s="778"/>
      <c r="K597" s="778"/>
      <c r="L597" s="778"/>
      <c r="M597" s="778"/>
      <c r="N597" s="778"/>
      <c r="O597" s="778"/>
      <c r="P597" s="778"/>
      <c r="Q597" s="778"/>
      <c r="R597" s="778"/>
      <c r="S597" s="778"/>
      <c r="T597" s="778"/>
      <c r="U597" s="778"/>
      <c r="V597" s="778"/>
      <c r="W597" s="778"/>
      <c r="X597" s="778"/>
      <c r="Y597" s="778"/>
      <c r="Z597" s="778"/>
      <c r="AA597" s="778"/>
      <c r="AB597" s="778"/>
      <c r="AC597" s="778"/>
      <c r="AD597" s="778"/>
      <c r="AE597" s="778"/>
      <c r="AF597" s="778"/>
      <c r="AG597" s="778"/>
      <c r="AH597" s="778"/>
      <c r="AI597" s="778"/>
      <c r="AJ597" s="778"/>
      <c r="AK597" s="778"/>
      <c r="AL597" s="778"/>
      <c r="AM597" s="778"/>
      <c r="AN597" s="778"/>
      <c r="AO597" s="778"/>
      <c r="AP597" s="778"/>
      <c r="AQ597" s="778"/>
      <c r="AR597" s="778"/>
      <c r="AS597" s="778"/>
      <c r="AT597" s="778"/>
      <c r="AU597" s="778"/>
      <c r="AV597" s="778"/>
      <c r="AW597" s="778"/>
      <c r="AX597" s="778"/>
      <c r="AY597" s="778"/>
      <c r="AZ597" s="778"/>
      <c r="BA597" s="778"/>
      <c r="BB597" s="778"/>
      <c r="BC597" s="778"/>
      <c r="BD597" s="778"/>
      <c r="BE597" s="778"/>
      <c r="BF597" s="778"/>
      <c r="BG597" s="778"/>
      <c r="BH597" s="778"/>
      <c r="BI597" s="778"/>
      <c r="BJ597" s="778"/>
      <c r="BK597" s="778"/>
      <c r="BL597" s="778"/>
      <c r="BM597" s="778"/>
      <c r="BN597" s="778"/>
      <c r="BO597" s="778"/>
      <c r="BP597" s="778"/>
      <c r="BQ597" s="778"/>
      <c r="BR597" s="778"/>
      <c r="BS597" s="778"/>
      <c r="BT597" s="778"/>
      <c r="BU597" s="778"/>
      <c r="BV597" s="778"/>
      <c r="BW597" s="778"/>
      <c r="BX597" s="778"/>
      <c r="BY597" s="778"/>
      <c r="BZ597" s="778"/>
      <c r="CA597" s="778"/>
      <c r="CB597" s="778"/>
      <c r="CC597" s="778"/>
      <c r="CD597" s="778"/>
      <c r="CE597" s="778"/>
      <c r="CF597" s="778"/>
      <c r="CG597" s="778"/>
      <c r="CH597" s="778"/>
      <c r="CI597" s="778"/>
      <c r="CJ597" s="778"/>
      <c r="CK597" s="778"/>
      <c r="CL597" s="778"/>
      <c r="CM597" s="778"/>
      <c r="CN597" s="778"/>
      <c r="CO597" s="778"/>
      <c r="CP597" s="778"/>
      <c r="CQ597" s="778"/>
      <c r="CR597" s="778"/>
      <c r="CS597" s="778"/>
      <c r="CT597" s="778"/>
      <c r="CU597" s="778"/>
      <c r="CV597" s="778"/>
      <c r="CW597" s="778"/>
      <c r="CX597" s="778"/>
      <c r="CY597" s="778"/>
      <c r="CZ597" s="778"/>
      <c r="DA597" s="778"/>
      <c r="DB597" s="778"/>
      <c r="DC597" s="778"/>
      <c r="DD597" s="778"/>
      <c r="DE597" s="778"/>
      <c r="DF597" s="778"/>
      <c r="DG597" s="778"/>
      <c r="DH597" s="778"/>
      <c r="DI597" s="778"/>
      <c r="DJ597" s="778"/>
      <c r="DK597" s="778"/>
      <c r="DL597" s="778"/>
      <c r="DM597" s="778"/>
      <c r="DN597" s="778"/>
      <c r="DO597" s="778"/>
      <c r="DP597" s="778"/>
      <c r="DQ597" s="778"/>
      <c r="DR597" s="778"/>
      <c r="DS597" s="778"/>
      <c r="DT597" s="779"/>
      <c r="DU597" s="779"/>
      <c r="DV597" s="779"/>
      <c r="DW597" s="779"/>
      <c r="DX597" s="779"/>
      <c r="DY597" s="779"/>
      <c r="DZ597" s="779"/>
      <c r="EA597" s="779"/>
      <c r="EB597" s="779"/>
      <c r="EC597" s="779"/>
      <c r="ED597" s="779"/>
      <c r="EE597" s="779"/>
      <c r="EF597" s="779"/>
      <c r="EG597" s="779"/>
      <c r="EH597" s="779"/>
      <c r="EI597" s="779"/>
      <c r="EJ597" s="779"/>
      <c r="EK597" s="779"/>
      <c r="EL597" s="779"/>
      <c r="EM597" s="779"/>
      <c r="EN597" s="779"/>
      <c r="EO597" s="779"/>
      <c r="EP597" s="779"/>
      <c r="EQ597" s="779"/>
      <c r="ER597" s="779"/>
      <c r="ES597" s="779"/>
      <c r="ET597" s="779"/>
      <c r="EU597" s="779"/>
      <c r="EV597" s="779"/>
      <c r="EW597" s="779"/>
      <c r="EX597" s="779"/>
      <c r="EY597" s="779"/>
      <c r="EZ597" s="779"/>
      <c r="FA597" s="779"/>
      <c r="FB597" s="779"/>
      <c r="FC597" s="779"/>
    </row>
    <row r="598" spans="1:159" ht="22">
      <c r="A598" s="778"/>
      <c r="B598" s="778"/>
      <c r="C598" s="778"/>
      <c r="D598" s="778"/>
      <c r="E598" s="778"/>
      <c r="F598" s="778"/>
      <c r="G598" s="778"/>
      <c r="H598" s="778"/>
      <c r="I598" s="778"/>
      <c r="J598" s="778"/>
      <c r="K598" s="778"/>
      <c r="L598" s="778"/>
      <c r="M598" s="778"/>
      <c r="N598" s="778"/>
      <c r="O598" s="778"/>
      <c r="P598" s="778"/>
      <c r="Q598" s="778"/>
      <c r="R598" s="778"/>
      <c r="S598" s="778"/>
      <c r="T598" s="778"/>
      <c r="U598" s="778"/>
      <c r="V598" s="778"/>
      <c r="W598" s="778"/>
      <c r="X598" s="778"/>
      <c r="Y598" s="778"/>
      <c r="Z598" s="778"/>
      <c r="AA598" s="778"/>
      <c r="AB598" s="778"/>
      <c r="AC598" s="778"/>
      <c r="AD598" s="778"/>
      <c r="AE598" s="778"/>
      <c r="AF598" s="778"/>
      <c r="AG598" s="778"/>
      <c r="AH598" s="778"/>
      <c r="AI598" s="778"/>
      <c r="AJ598" s="778"/>
      <c r="AK598" s="778"/>
      <c r="AL598" s="778"/>
      <c r="AM598" s="778"/>
      <c r="AN598" s="778"/>
      <c r="AO598" s="778"/>
      <c r="AP598" s="778"/>
      <c r="AQ598" s="778"/>
      <c r="AR598" s="778"/>
      <c r="AS598" s="778"/>
      <c r="AT598" s="778"/>
      <c r="AU598" s="778"/>
      <c r="AV598" s="778"/>
      <c r="AW598" s="778"/>
      <c r="AX598" s="778"/>
      <c r="AY598" s="778"/>
      <c r="AZ598" s="778"/>
      <c r="BA598" s="778"/>
      <c r="BB598" s="778"/>
      <c r="BC598" s="778"/>
      <c r="BD598" s="778"/>
      <c r="BE598" s="778"/>
      <c r="BF598" s="778"/>
      <c r="BG598" s="778"/>
      <c r="BH598" s="778"/>
      <c r="BI598" s="778"/>
      <c r="BJ598" s="778"/>
      <c r="BK598" s="778"/>
      <c r="BL598" s="778"/>
      <c r="BM598" s="778"/>
      <c r="BN598" s="778"/>
      <c r="BO598" s="778"/>
      <c r="BP598" s="778"/>
      <c r="BQ598" s="778"/>
      <c r="BR598" s="778"/>
      <c r="BS598" s="778"/>
      <c r="BT598" s="778"/>
      <c r="BU598" s="778"/>
      <c r="BV598" s="778"/>
      <c r="BW598" s="778"/>
      <c r="BX598" s="778"/>
      <c r="BY598" s="778"/>
      <c r="BZ598" s="778"/>
      <c r="CA598" s="778"/>
      <c r="CB598" s="778"/>
      <c r="CC598" s="778"/>
      <c r="CD598" s="778"/>
      <c r="CE598" s="778"/>
      <c r="CF598" s="778"/>
      <c r="CG598" s="778"/>
      <c r="CH598" s="778"/>
      <c r="CI598" s="778"/>
      <c r="CJ598" s="778"/>
      <c r="CK598" s="778"/>
      <c r="CL598" s="778"/>
      <c r="CM598" s="778"/>
      <c r="CN598" s="778"/>
      <c r="CO598" s="778"/>
      <c r="CP598" s="778"/>
      <c r="CQ598" s="778"/>
      <c r="CR598" s="778"/>
      <c r="CS598" s="778"/>
      <c r="CT598" s="778"/>
      <c r="CU598" s="778"/>
      <c r="CV598" s="778"/>
      <c r="CW598" s="778"/>
      <c r="CX598" s="778"/>
      <c r="CY598" s="778"/>
      <c r="CZ598" s="778"/>
      <c r="DA598" s="778"/>
      <c r="DB598" s="778"/>
      <c r="DC598" s="778"/>
      <c r="DD598" s="778"/>
      <c r="DE598" s="778"/>
      <c r="DF598" s="778"/>
      <c r="DG598" s="778"/>
      <c r="DH598" s="778"/>
      <c r="DI598" s="778"/>
      <c r="DJ598" s="778"/>
      <c r="DK598" s="778"/>
      <c r="DL598" s="778"/>
      <c r="DM598" s="778"/>
      <c r="DN598" s="778"/>
      <c r="DO598" s="778"/>
      <c r="DP598" s="778"/>
      <c r="DQ598" s="778"/>
      <c r="DR598" s="778"/>
      <c r="DS598" s="778"/>
      <c r="DT598" s="779"/>
      <c r="DU598" s="779"/>
      <c r="DV598" s="779"/>
      <c r="DW598" s="779"/>
      <c r="DX598" s="779"/>
      <c r="DY598" s="779"/>
      <c r="DZ598" s="779"/>
      <c r="EA598" s="779"/>
      <c r="EB598" s="779"/>
      <c r="EC598" s="779"/>
      <c r="ED598" s="779"/>
      <c r="EE598" s="779"/>
      <c r="EF598" s="779"/>
      <c r="EG598" s="779"/>
      <c r="EH598" s="779"/>
      <c r="EI598" s="779"/>
      <c r="EJ598" s="779"/>
      <c r="EK598" s="779"/>
      <c r="EL598" s="779"/>
      <c r="EM598" s="779"/>
      <c r="EN598" s="779"/>
      <c r="EO598" s="779"/>
      <c r="EP598" s="779"/>
      <c r="EQ598" s="779"/>
      <c r="ER598" s="779"/>
      <c r="ES598" s="779"/>
      <c r="ET598" s="779"/>
      <c r="EU598" s="779"/>
      <c r="EV598" s="779"/>
      <c r="EW598" s="779"/>
      <c r="EX598" s="779"/>
      <c r="EY598" s="779"/>
      <c r="EZ598" s="779"/>
      <c r="FA598" s="779"/>
      <c r="FB598" s="779"/>
      <c r="FC598" s="779"/>
    </row>
    <row r="599" spans="1:159" ht="22">
      <c r="A599" s="778"/>
      <c r="B599" s="778"/>
      <c r="C599" s="778"/>
      <c r="D599" s="778"/>
      <c r="E599" s="778"/>
      <c r="F599" s="778"/>
      <c r="G599" s="778"/>
      <c r="H599" s="778"/>
      <c r="I599" s="778"/>
      <c r="J599" s="778"/>
      <c r="K599" s="778"/>
      <c r="L599" s="778"/>
      <c r="M599" s="778"/>
      <c r="N599" s="778"/>
      <c r="O599" s="778"/>
      <c r="P599" s="778"/>
      <c r="Q599" s="778"/>
      <c r="R599" s="778"/>
      <c r="S599" s="778"/>
      <c r="T599" s="778"/>
      <c r="U599" s="778"/>
      <c r="V599" s="778"/>
      <c r="W599" s="778"/>
      <c r="X599" s="778"/>
      <c r="Y599" s="778"/>
      <c r="Z599" s="778"/>
      <c r="AA599" s="778"/>
      <c r="AB599" s="778"/>
      <c r="AC599" s="778"/>
      <c r="AD599" s="778"/>
      <c r="AE599" s="778"/>
      <c r="AF599" s="778"/>
      <c r="AG599" s="778"/>
      <c r="AH599" s="778"/>
      <c r="AI599" s="778"/>
      <c r="AJ599" s="778"/>
      <c r="AK599" s="778"/>
      <c r="AL599" s="778"/>
      <c r="AM599" s="778"/>
      <c r="AN599" s="778"/>
      <c r="AO599" s="778"/>
      <c r="AP599" s="778"/>
      <c r="AQ599" s="778"/>
      <c r="AR599" s="778"/>
      <c r="AS599" s="778"/>
      <c r="AT599" s="778"/>
      <c r="AU599" s="778"/>
      <c r="AV599" s="778"/>
      <c r="AW599" s="778"/>
      <c r="AX599" s="778"/>
      <c r="AY599" s="778"/>
      <c r="AZ599" s="778"/>
      <c r="BA599" s="778"/>
      <c r="BB599" s="778"/>
      <c r="BC599" s="778"/>
      <c r="BD599" s="778"/>
      <c r="BE599" s="778"/>
      <c r="BF599" s="778"/>
      <c r="BG599" s="778"/>
      <c r="BH599" s="778"/>
      <c r="BI599" s="778"/>
      <c r="BJ599" s="778"/>
      <c r="BK599" s="778"/>
      <c r="BL599" s="778"/>
      <c r="BM599" s="778"/>
      <c r="BN599" s="778"/>
      <c r="BO599" s="778"/>
      <c r="BP599" s="778"/>
      <c r="BQ599" s="778"/>
      <c r="BR599" s="778"/>
      <c r="BS599" s="778"/>
      <c r="BT599" s="778"/>
      <c r="BU599" s="778"/>
      <c r="BV599" s="778"/>
      <c r="BW599" s="778"/>
      <c r="BX599" s="778"/>
      <c r="BY599" s="778"/>
      <c r="BZ599" s="778"/>
      <c r="CA599" s="778"/>
      <c r="CB599" s="778"/>
      <c r="CC599" s="778"/>
      <c r="CD599" s="778"/>
      <c r="CE599" s="778"/>
      <c r="CF599" s="778"/>
      <c r="CG599" s="778"/>
      <c r="CH599" s="778"/>
      <c r="CI599" s="778"/>
      <c r="CJ599" s="778"/>
      <c r="CK599" s="778"/>
      <c r="CL599" s="778"/>
      <c r="CM599" s="778"/>
      <c r="CN599" s="778"/>
      <c r="CO599" s="778"/>
      <c r="CP599" s="778"/>
      <c r="CQ599" s="778"/>
      <c r="CR599" s="778"/>
      <c r="CS599" s="778"/>
      <c r="CT599" s="778"/>
      <c r="CU599" s="778"/>
      <c r="CV599" s="778"/>
      <c r="CW599" s="778"/>
      <c r="CX599" s="778"/>
      <c r="CY599" s="778"/>
      <c r="CZ599" s="778"/>
      <c r="DA599" s="778"/>
      <c r="DB599" s="778"/>
      <c r="DC599" s="778"/>
      <c r="DD599" s="778"/>
      <c r="DE599" s="778"/>
      <c r="DF599" s="778"/>
      <c r="DG599" s="778"/>
      <c r="DH599" s="778"/>
      <c r="DI599" s="778"/>
      <c r="DJ599" s="778"/>
      <c r="DK599" s="778"/>
      <c r="DL599" s="778"/>
      <c r="DM599" s="778"/>
      <c r="DN599" s="778"/>
      <c r="DO599" s="778"/>
      <c r="DP599" s="778"/>
      <c r="DQ599" s="778"/>
      <c r="DR599" s="778"/>
      <c r="DS599" s="778"/>
      <c r="DT599" s="779"/>
      <c r="DU599" s="779"/>
      <c r="DV599" s="779"/>
      <c r="DW599" s="779"/>
      <c r="DX599" s="779"/>
      <c r="DY599" s="779"/>
      <c r="DZ599" s="779"/>
      <c r="EA599" s="779"/>
      <c r="EB599" s="779"/>
      <c r="EC599" s="779"/>
      <c r="ED599" s="779"/>
      <c r="EE599" s="779"/>
      <c r="EF599" s="779"/>
      <c r="EG599" s="779"/>
      <c r="EH599" s="779"/>
      <c r="EI599" s="779"/>
      <c r="EJ599" s="779"/>
      <c r="EK599" s="779"/>
      <c r="EL599" s="779"/>
      <c r="EM599" s="779"/>
      <c r="EN599" s="779"/>
      <c r="EO599" s="779"/>
      <c r="EP599" s="779"/>
      <c r="EQ599" s="779"/>
      <c r="ER599" s="779"/>
      <c r="ES599" s="779"/>
      <c r="ET599" s="779"/>
      <c r="EU599" s="779"/>
      <c r="EV599" s="779"/>
      <c r="EW599" s="779"/>
      <c r="EX599" s="779"/>
      <c r="EY599" s="779"/>
      <c r="EZ599" s="779"/>
      <c r="FA599" s="779"/>
      <c r="FB599" s="779"/>
      <c r="FC599" s="779"/>
    </row>
    <row r="600" spans="1:159" ht="22">
      <c r="A600" s="778"/>
      <c r="B600" s="778"/>
      <c r="C600" s="778"/>
      <c r="D600" s="778"/>
      <c r="E600" s="778"/>
      <c r="F600" s="778"/>
      <c r="G600" s="778"/>
      <c r="H600" s="778"/>
      <c r="I600" s="778"/>
      <c r="J600" s="778"/>
      <c r="K600" s="778"/>
      <c r="L600" s="778"/>
      <c r="M600" s="778"/>
      <c r="N600" s="778"/>
      <c r="O600" s="778"/>
      <c r="P600" s="778"/>
      <c r="Q600" s="778"/>
      <c r="R600" s="778"/>
      <c r="S600" s="778"/>
      <c r="T600" s="778"/>
      <c r="U600" s="778"/>
      <c r="V600" s="778"/>
      <c r="W600" s="778"/>
      <c r="X600" s="778"/>
      <c r="Y600" s="778"/>
      <c r="Z600" s="778"/>
      <c r="AA600" s="778"/>
      <c r="AB600" s="778"/>
      <c r="AC600" s="778"/>
      <c r="AD600" s="778"/>
      <c r="AE600" s="778"/>
      <c r="AF600" s="778"/>
      <c r="AG600" s="778"/>
      <c r="AH600" s="778"/>
      <c r="AI600" s="778"/>
      <c r="AJ600" s="778"/>
      <c r="AK600" s="778"/>
      <c r="AL600" s="778"/>
      <c r="AM600" s="778"/>
      <c r="AN600" s="778"/>
      <c r="AO600" s="778"/>
      <c r="AP600" s="778"/>
      <c r="AQ600" s="778"/>
      <c r="AR600" s="778"/>
      <c r="AS600" s="778"/>
      <c r="AT600" s="778"/>
      <c r="AU600" s="778"/>
      <c r="AV600" s="778"/>
      <c r="AW600" s="778"/>
      <c r="AX600" s="778"/>
      <c r="AY600" s="778"/>
      <c r="AZ600" s="778"/>
      <c r="BA600" s="778"/>
      <c r="BB600" s="778"/>
      <c r="BC600" s="778"/>
      <c r="BD600" s="778"/>
      <c r="BE600" s="778"/>
      <c r="BF600" s="778"/>
      <c r="BG600" s="778"/>
      <c r="BH600" s="778"/>
      <c r="BI600" s="778"/>
      <c r="BJ600" s="778"/>
      <c r="BK600" s="778"/>
      <c r="BL600" s="778"/>
      <c r="BM600" s="778"/>
      <c r="BN600" s="778"/>
      <c r="BO600" s="778"/>
      <c r="BP600" s="778"/>
      <c r="BQ600" s="778"/>
      <c r="BR600" s="778"/>
      <c r="BS600" s="778"/>
      <c r="BT600" s="778"/>
      <c r="BU600" s="778"/>
      <c r="BV600" s="778"/>
      <c r="BW600" s="778"/>
      <c r="BX600" s="778"/>
      <c r="BY600" s="778"/>
      <c r="BZ600" s="778"/>
      <c r="CA600" s="778"/>
      <c r="CB600" s="778"/>
      <c r="CC600" s="778"/>
      <c r="CD600" s="778"/>
      <c r="CE600" s="778"/>
      <c r="CF600" s="778"/>
      <c r="CG600" s="778"/>
      <c r="CH600" s="778"/>
      <c r="CI600" s="778"/>
      <c r="CJ600" s="778"/>
      <c r="CK600" s="778"/>
      <c r="CL600" s="778"/>
      <c r="CM600" s="778"/>
      <c r="CN600" s="778"/>
      <c r="CO600" s="778"/>
      <c r="CP600" s="778"/>
      <c r="CQ600" s="778"/>
      <c r="CR600" s="778"/>
      <c r="CS600" s="778"/>
      <c r="CT600" s="778"/>
      <c r="CU600" s="778"/>
      <c r="CV600" s="778"/>
      <c r="CW600" s="778"/>
      <c r="CX600" s="778"/>
      <c r="CY600" s="778"/>
      <c r="CZ600" s="778"/>
      <c r="DA600" s="778"/>
      <c r="DB600" s="778"/>
      <c r="DC600" s="778"/>
      <c r="DD600" s="778"/>
      <c r="DE600" s="778"/>
      <c r="DF600" s="778"/>
      <c r="DG600" s="778"/>
      <c r="DH600" s="778"/>
      <c r="DI600" s="778"/>
      <c r="DJ600" s="778"/>
      <c r="DK600" s="778"/>
      <c r="DL600" s="778"/>
      <c r="DM600" s="778"/>
      <c r="DN600" s="778"/>
      <c r="DO600" s="778"/>
      <c r="DP600" s="778"/>
      <c r="DQ600" s="778"/>
      <c r="DR600" s="778"/>
      <c r="DS600" s="778"/>
      <c r="DT600" s="779"/>
      <c r="DU600" s="779"/>
      <c r="DV600" s="779"/>
      <c r="DW600" s="779"/>
      <c r="DX600" s="779"/>
      <c r="DY600" s="779"/>
      <c r="DZ600" s="779"/>
      <c r="EA600" s="779"/>
      <c r="EB600" s="779"/>
      <c r="EC600" s="779"/>
      <c r="ED600" s="779"/>
      <c r="EE600" s="779"/>
      <c r="EF600" s="779"/>
      <c r="EG600" s="779"/>
      <c r="EH600" s="779"/>
      <c r="EI600" s="779"/>
      <c r="EJ600" s="779"/>
      <c r="EK600" s="779"/>
      <c r="EL600" s="779"/>
      <c r="EM600" s="779"/>
      <c r="EN600" s="779"/>
      <c r="EO600" s="779"/>
      <c r="EP600" s="779"/>
      <c r="EQ600" s="779"/>
      <c r="ER600" s="779"/>
      <c r="ES600" s="779"/>
      <c r="ET600" s="779"/>
      <c r="EU600" s="779"/>
      <c r="EV600" s="779"/>
      <c r="EW600" s="779"/>
      <c r="EX600" s="779"/>
      <c r="EY600" s="779"/>
      <c r="EZ600" s="779"/>
      <c r="FA600" s="779"/>
      <c r="FB600" s="779"/>
      <c r="FC600" s="779"/>
    </row>
    <row r="601" spans="1:159" ht="22">
      <c r="A601" s="778"/>
      <c r="B601" s="778"/>
      <c r="C601" s="778"/>
      <c r="D601" s="778"/>
      <c r="E601" s="778"/>
      <c r="F601" s="778"/>
      <c r="G601" s="778"/>
      <c r="H601" s="778"/>
      <c r="I601" s="778"/>
      <c r="J601" s="778"/>
      <c r="K601" s="778"/>
      <c r="L601" s="778"/>
      <c r="M601" s="778"/>
      <c r="N601" s="778"/>
      <c r="O601" s="778"/>
      <c r="P601" s="778"/>
      <c r="Q601" s="778"/>
      <c r="R601" s="778"/>
      <c r="S601" s="778"/>
      <c r="T601" s="778"/>
      <c r="U601" s="778"/>
      <c r="V601" s="778"/>
      <c r="W601" s="778"/>
      <c r="X601" s="778"/>
      <c r="Y601" s="778"/>
      <c r="Z601" s="778"/>
      <c r="AA601" s="778"/>
      <c r="AB601" s="778"/>
      <c r="AC601" s="778"/>
      <c r="AD601" s="778"/>
      <c r="AE601" s="778"/>
      <c r="AF601" s="778"/>
      <c r="AG601" s="778"/>
      <c r="AH601" s="778"/>
      <c r="AI601" s="778"/>
      <c r="AJ601" s="778"/>
      <c r="AK601" s="778"/>
      <c r="AL601" s="778"/>
      <c r="AM601" s="778"/>
      <c r="AN601" s="778"/>
      <c r="AO601" s="778"/>
      <c r="AP601" s="778"/>
      <c r="AQ601" s="778"/>
      <c r="AR601" s="778"/>
      <c r="AS601" s="778"/>
      <c r="AT601" s="778"/>
      <c r="AU601" s="778"/>
      <c r="AV601" s="778"/>
      <c r="AW601" s="778"/>
      <c r="AX601" s="778"/>
      <c r="AY601" s="778"/>
      <c r="AZ601" s="778"/>
      <c r="BA601" s="778"/>
      <c r="BB601" s="778"/>
      <c r="BC601" s="778"/>
      <c r="BD601" s="778"/>
      <c r="BE601" s="778"/>
      <c r="BF601" s="778"/>
      <c r="BG601" s="778"/>
      <c r="BH601" s="778"/>
      <c r="BI601" s="778"/>
      <c r="BJ601" s="778"/>
      <c r="BK601" s="778"/>
      <c r="BL601" s="778"/>
      <c r="BM601" s="778"/>
      <c r="BN601" s="778"/>
      <c r="BO601" s="778"/>
      <c r="BP601" s="778"/>
      <c r="BQ601" s="778"/>
      <c r="BR601" s="778"/>
      <c r="BS601" s="778"/>
      <c r="BT601" s="778"/>
      <c r="BU601" s="778"/>
      <c r="BV601" s="778"/>
      <c r="BW601" s="778"/>
      <c r="BX601" s="778"/>
      <c r="BY601" s="778"/>
      <c r="BZ601" s="778"/>
      <c r="CA601" s="778"/>
      <c r="CB601" s="778"/>
      <c r="CC601" s="778"/>
      <c r="CD601" s="778"/>
      <c r="CE601" s="778"/>
      <c r="CF601" s="778"/>
      <c r="CG601" s="778"/>
      <c r="CH601" s="778"/>
      <c r="CI601" s="778"/>
      <c r="CJ601" s="778"/>
      <c r="CK601" s="778"/>
      <c r="CL601" s="778"/>
      <c r="CM601" s="778"/>
      <c r="CN601" s="778"/>
      <c r="CO601" s="778"/>
      <c r="CP601" s="778"/>
      <c r="CQ601" s="778"/>
      <c r="CR601" s="778"/>
      <c r="CS601" s="778"/>
      <c r="CT601" s="778"/>
      <c r="CU601" s="778"/>
      <c r="CV601" s="778"/>
      <c r="CW601" s="778"/>
      <c r="CX601" s="778"/>
      <c r="CY601" s="778"/>
      <c r="CZ601" s="778"/>
      <c r="DA601" s="778"/>
      <c r="DB601" s="778"/>
      <c r="DC601" s="778"/>
      <c r="DD601" s="778"/>
      <c r="DE601" s="778"/>
      <c r="DF601" s="778"/>
      <c r="DG601" s="778"/>
      <c r="DH601" s="778"/>
      <c r="DI601" s="778"/>
      <c r="DJ601" s="778"/>
      <c r="DK601" s="778"/>
      <c r="DL601" s="778"/>
      <c r="DM601" s="778"/>
      <c r="DN601" s="778"/>
      <c r="DO601" s="778"/>
      <c r="DP601" s="778"/>
      <c r="DQ601" s="778"/>
      <c r="DR601" s="778"/>
      <c r="DS601" s="778"/>
      <c r="DT601" s="779"/>
      <c r="DU601" s="779"/>
      <c r="DV601" s="779"/>
      <c r="DW601" s="779"/>
      <c r="DX601" s="779"/>
      <c r="DY601" s="779"/>
      <c r="DZ601" s="779"/>
      <c r="EA601" s="779"/>
      <c r="EB601" s="779"/>
      <c r="EC601" s="779"/>
      <c r="ED601" s="779"/>
      <c r="EE601" s="779"/>
      <c r="EF601" s="779"/>
      <c r="EG601" s="779"/>
      <c r="EH601" s="779"/>
      <c r="EI601" s="779"/>
      <c r="EJ601" s="779"/>
      <c r="EK601" s="779"/>
      <c r="EL601" s="779"/>
      <c r="EM601" s="779"/>
      <c r="EN601" s="779"/>
      <c r="EO601" s="779"/>
      <c r="EP601" s="779"/>
      <c r="EQ601" s="779"/>
      <c r="ER601" s="779"/>
      <c r="ES601" s="779"/>
      <c r="ET601" s="779"/>
      <c r="EU601" s="779"/>
      <c r="EV601" s="779"/>
      <c r="EW601" s="779"/>
      <c r="EX601" s="779"/>
      <c r="EY601" s="779"/>
      <c r="EZ601" s="779"/>
      <c r="FA601" s="779"/>
      <c r="FB601" s="779"/>
      <c r="FC601" s="779"/>
    </row>
    <row r="602" spans="1:159" ht="22">
      <c r="A602" s="778"/>
      <c r="B602" s="778"/>
      <c r="C602" s="778"/>
      <c r="D602" s="778"/>
      <c r="E602" s="778"/>
      <c r="F602" s="778"/>
      <c r="G602" s="778"/>
      <c r="H602" s="778"/>
      <c r="I602" s="778"/>
      <c r="J602" s="778"/>
      <c r="K602" s="778"/>
      <c r="L602" s="778"/>
      <c r="M602" s="778"/>
      <c r="N602" s="778"/>
      <c r="O602" s="778"/>
      <c r="P602" s="778"/>
      <c r="Q602" s="778"/>
      <c r="R602" s="778"/>
      <c r="S602" s="778"/>
      <c r="T602" s="778"/>
      <c r="U602" s="778"/>
      <c r="V602" s="778"/>
      <c r="W602" s="778"/>
      <c r="X602" s="778"/>
      <c r="Y602" s="778"/>
      <c r="Z602" s="778"/>
      <c r="AA602" s="778"/>
      <c r="AB602" s="778"/>
      <c r="AC602" s="778"/>
      <c r="AD602" s="778"/>
      <c r="AE602" s="778"/>
      <c r="AF602" s="778"/>
      <c r="AG602" s="778"/>
      <c r="AH602" s="778"/>
      <c r="AI602" s="778"/>
      <c r="AJ602" s="778"/>
      <c r="AK602" s="778"/>
      <c r="AL602" s="778"/>
      <c r="AM602" s="778"/>
      <c r="AN602" s="778"/>
      <c r="AO602" s="778"/>
      <c r="AP602" s="778"/>
      <c r="AQ602" s="778"/>
      <c r="AR602" s="778"/>
      <c r="AS602" s="778"/>
      <c r="AT602" s="778"/>
      <c r="AU602" s="778"/>
      <c r="AV602" s="778"/>
      <c r="AW602" s="778"/>
      <c r="AX602" s="778"/>
      <c r="AY602" s="778"/>
      <c r="AZ602" s="778"/>
      <c r="BA602" s="778"/>
      <c r="BB602" s="778"/>
      <c r="BC602" s="778"/>
      <c r="BD602" s="778"/>
      <c r="BE602" s="778"/>
      <c r="BF602" s="778"/>
      <c r="BG602" s="778"/>
      <c r="BH602" s="778"/>
      <c r="BI602" s="778"/>
      <c r="BJ602" s="778"/>
      <c r="BK602" s="778"/>
      <c r="BL602" s="778"/>
      <c r="BM602" s="778"/>
      <c r="BN602" s="778"/>
      <c r="BO602" s="778"/>
      <c r="BP602" s="778"/>
      <c r="BQ602" s="778"/>
      <c r="BR602" s="778"/>
      <c r="BS602" s="778"/>
      <c r="BT602" s="778"/>
      <c r="BU602" s="778"/>
      <c r="BV602" s="778"/>
      <c r="BW602" s="778"/>
      <c r="BX602" s="778"/>
      <c r="BY602" s="778"/>
      <c r="BZ602" s="778"/>
      <c r="CA602" s="778"/>
      <c r="CB602" s="778"/>
      <c r="CC602" s="778"/>
      <c r="CD602" s="778"/>
      <c r="CE602" s="778"/>
      <c r="CF602" s="778"/>
      <c r="CG602" s="778"/>
      <c r="CH602" s="778"/>
      <c r="CI602" s="778"/>
      <c r="CJ602" s="778"/>
      <c r="CK602" s="778"/>
      <c r="CL602" s="778"/>
      <c r="CM602" s="778"/>
      <c r="CN602" s="778"/>
      <c r="CO602" s="778"/>
      <c r="CP602" s="778"/>
      <c r="CQ602" s="778"/>
      <c r="CR602" s="778"/>
      <c r="CS602" s="778"/>
      <c r="CT602" s="778"/>
      <c r="CU602" s="778"/>
      <c r="CV602" s="778"/>
      <c r="CW602" s="778"/>
      <c r="CX602" s="778"/>
      <c r="CY602" s="778"/>
      <c r="CZ602" s="778"/>
      <c r="DA602" s="778"/>
      <c r="DB602" s="778"/>
      <c r="DC602" s="778"/>
      <c r="DD602" s="778"/>
      <c r="DE602" s="778"/>
      <c r="DF602" s="778"/>
      <c r="DG602" s="778"/>
      <c r="DH602" s="778"/>
      <c r="DI602" s="778"/>
      <c r="DJ602" s="778"/>
      <c r="DK602" s="778"/>
      <c r="DL602" s="778"/>
      <c r="DM602" s="778"/>
      <c r="DN602" s="778"/>
      <c r="DO602" s="778"/>
      <c r="DP602" s="778"/>
      <c r="DQ602" s="778"/>
      <c r="DR602" s="778"/>
      <c r="DS602" s="778"/>
      <c r="DT602" s="779"/>
      <c r="DU602" s="779"/>
      <c r="DV602" s="779"/>
      <c r="DW602" s="779"/>
      <c r="DX602" s="779"/>
      <c r="DY602" s="779"/>
      <c r="DZ602" s="779"/>
      <c r="EA602" s="779"/>
      <c r="EB602" s="779"/>
      <c r="EC602" s="779"/>
      <c r="ED602" s="779"/>
      <c r="EE602" s="779"/>
      <c r="EF602" s="779"/>
      <c r="EG602" s="779"/>
      <c r="EH602" s="779"/>
      <c r="EI602" s="779"/>
      <c r="EJ602" s="779"/>
      <c r="EK602" s="779"/>
      <c r="EL602" s="779"/>
      <c r="EM602" s="779"/>
      <c r="EN602" s="779"/>
      <c r="EO602" s="779"/>
      <c r="EP602" s="779"/>
      <c r="EQ602" s="779"/>
      <c r="ER602" s="779"/>
      <c r="ES602" s="779"/>
      <c r="ET602" s="779"/>
      <c r="EU602" s="779"/>
      <c r="EV602" s="779"/>
      <c r="EW602" s="779"/>
      <c r="EX602" s="779"/>
      <c r="EY602" s="779"/>
      <c r="EZ602" s="779"/>
      <c r="FA602" s="779"/>
      <c r="FB602" s="779"/>
      <c r="FC602" s="779"/>
    </row>
    <row r="603" spans="1:159" ht="22">
      <c r="A603" s="778"/>
      <c r="B603" s="778"/>
      <c r="C603" s="778"/>
      <c r="D603" s="778"/>
      <c r="E603" s="778"/>
      <c r="F603" s="778"/>
      <c r="G603" s="778"/>
      <c r="H603" s="778"/>
      <c r="I603" s="778"/>
      <c r="J603" s="778"/>
      <c r="K603" s="778"/>
      <c r="L603" s="778"/>
      <c r="M603" s="778"/>
      <c r="N603" s="778"/>
      <c r="O603" s="778"/>
      <c r="P603" s="778"/>
      <c r="Q603" s="778"/>
      <c r="R603" s="778"/>
      <c r="S603" s="778"/>
      <c r="T603" s="778"/>
      <c r="U603" s="778"/>
      <c r="V603" s="778"/>
      <c r="W603" s="778"/>
      <c r="X603" s="778"/>
      <c r="Y603" s="778"/>
      <c r="Z603" s="778"/>
      <c r="AA603" s="778"/>
      <c r="AB603" s="778"/>
      <c r="AC603" s="778"/>
      <c r="AD603" s="778"/>
      <c r="AE603" s="778"/>
      <c r="AF603" s="778"/>
      <c r="AG603" s="778"/>
      <c r="AH603" s="778"/>
      <c r="AI603" s="778"/>
      <c r="AJ603" s="778"/>
      <c r="AK603" s="778"/>
      <c r="AL603" s="778"/>
      <c r="AM603" s="778"/>
      <c r="AN603" s="778"/>
      <c r="AO603" s="778"/>
      <c r="AP603" s="778"/>
      <c r="AQ603" s="778"/>
      <c r="AR603" s="778"/>
      <c r="AS603" s="778"/>
      <c r="AT603" s="778"/>
      <c r="AU603" s="778"/>
      <c r="AV603" s="778"/>
      <c r="AW603" s="778"/>
      <c r="AX603" s="778"/>
      <c r="AY603" s="778"/>
      <c r="AZ603" s="778"/>
      <c r="BA603" s="778"/>
      <c r="BB603" s="778"/>
      <c r="BC603" s="778"/>
      <c r="BD603" s="778"/>
      <c r="BE603" s="778"/>
      <c r="BF603" s="778"/>
      <c r="BG603" s="778"/>
      <c r="BH603" s="778"/>
      <c r="BI603" s="778"/>
      <c r="BJ603" s="778"/>
      <c r="BK603" s="778"/>
      <c r="BL603" s="778"/>
      <c r="BM603" s="778"/>
      <c r="BN603" s="778"/>
      <c r="BO603" s="778"/>
      <c r="BP603" s="778"/>
      <c r="BQ603" s="778"/>
      <c r="BR603" s="778"/>
      <c r="BS603" s="778"/>
      <c r="BT603" s="778"/>
      <c r="BU603" s="778"/>
      <c r="BV603" s="778"/>
      <c r="BW603" s="778"/>
      <c r="BX603" s="778"/>
      <c r="BY603" s="778"/>
      <c r="BZ603" s="778"/>
      <c r="CA603" s="778"/>
      <c r="CB603" s="778"/>
      <c r="CC603" s="778"/>
      <c r="CD603" s="778"/>
      <c r="CE603" s="778"/>
      <c r="CF603" s="778"/>
      <c r="CG603" s="778"/>
      <c r="CH603" s="778"/>
      <c r="CI603" s="778"/>
      <c r="CJ603" s="778"/>
      <c r="CK603" s="778"/>
      <c r="CL603" s="778"/>
      <c r="CM603" s="778"/>
      <c r="CN603" s="778"/>
      <c r="CO603" s="778"/>
      <c r="CP603" s="778"/>
      <c r="CQ603" s="778"/>
      <c r="CR603" s="778"/>
      <c r="CS603" s="778"/>
      <c r="CT603" s="778"/>
      <c r="CU603" s="778"/>
      <c r="CV603" s="778"/>
      <c r="CW603" s="778"/>
      <c r="CX603" s="778"/>
      <c r="CY603" s="778"/>
      <c r="CZ603" s="778"/>
      <c r="DA603" s="778"/>
      <c r="DB603" s="778"/>
      <c r="DC603" s="778"/>
      <c r="DD603" s="778"/>
      <c r="DE603" s="778"/>
      <c r="DF603" s="778"/>
      <c r="DG603" s="778"/>
      <c r="DH603" s="778"/>
      <c r="DI603" s="778"/>
      <c r="DJ603" s="778"/>
      <c r="DK603" s="778"/>
      <c r="DL603" s="778"/>
      <c r="DM603" s="778"/>
      <c r="DN603" s="778"/>
      <c r="DO603" s="778"/>
      <c r="DP603" s="778"/>
      <c r="DQ603" s="778"/>
      <c r="DR603" s="778"/>
      <c r="DS603" s="778"/>
      <c r="DT603" s="779"/>
      <c r="DU603" s="779"/>
      <c r="DV603" s="779"/>
      <c r="DW603" s="779"/>
      <c r="DX603" s="779"/>
      <c r="DY603" s="779"/>
      <c r="DZ603" s="779"/>
      <c r="EA603" s="779"/>
      <c r="EB603" s="779"/>
      <c r="EC603" s="779"/>
      <c r="ED603" s="779"/>
      <c r="EE603" s="779"/>
      <c r="EF603" s="779"/>
      <c r="EG603" s="779"/>
      <c r="EH603" s="779"/>
      <c r="EI603" s="779"/>
      <c r="EJ603" s="779"/>
      <c r="EK603" s="779"/>
      <c r="EL603" s="779"/>
      <c r="EM603" s="779"/>
      <c r="EN603" s="779"/>
      <c r="EO603" s="779"/>
      <c r="EP603" s="779"/>
      <c r="EQ603" s="779"/>
      <c r="ER603" s="779"/>
      <c r="ES603" s="779"/>
      <c r="ET603" s="779"/>
      <c r="EU603" s="779"/>
      <c r="EV603" s="779"/>
      <c r="EW603" s="779"/>
      <c r="EX603" s="779"/>
      <c r="EY603" s="779"/>
      <c r="EZ603" s="779"/>
      <c r="FA603" s="779"/>
      <c r="FB603" s="779"/>
      <c r="FC603" s="779"/>
    </row>
    <row r="604" spans="1:159" ht="22">
      <c r="A604" s="778"/>
      <c r="B604" s="778"/>
      <c r="C604" s="778"/>
      <c r="D604" s="778"/>
      <c r="E604" s="778"/>
      <c r="F604" s="778"/>
      <c r="G604" s="778"/>
      <c r="H604" s="778"/>
      <c r="I604" s="778"/>
      <c r="J604" s="778"/>
      <c r="K604" s="778"/>
      <c r="L604" s="778"/>
      <c r="M604" s="778"/>
      <c r="N604" s="778"/>
      <c r="O604" s="778"/>
      <c r="P604" s="778"/>
      <c r="Q604" s="778"/>
      <c r="R604" s="778"/>
      <c r="S604" s="778"/>
      <c r="T604" s="778"/>
      <c r="U604" s="778"/>
      <c r="V604" s="778"/>
      <c r="W604" s="778"/>
      <c r="X604" s="778"/>
      <c r="Y604" s="778"/>
      <c r="Z604" s="778"/>
      <c r="AA604" s="778"/>
      <c r="AB604" s="778"/>
      <c r="AC604" s="778"/>
      <c r="AD604" s="778"/>
      <c r="AE604" s="778"/>
      <c r="AF604" s="778"/>
      <c r="AG604" s="778"/>
      <c r="AH604" s="778"/>
      <c r="AI604" s="778"/>
      <c r="AJ604" s="778"/>
      <c r="AK604" s="778"/>
      <c r="AL604" s="778"/>
      <c r="AM604" s="778"/>
      <c r="AN604" s="778"/>
      <c r="AO604" s="778"/>
      <c r="AP604" s="778"/>
      <c r="AQ604" s="778"/>
      <c r="AR604" s="778"/>
      <c r="AS604" s="778"/>
      <c r="AT604" s="778"/>
      <c r="AU604" s="778"/>
      <c r="AV604" s="778"/>
      <c r="AW604" s="778"/>
      <c r="AX604" s="778"/>
      <c r="AY604" s="778"/>
      <c r="AZ604" s="778"/>
      <c r="BA604" s="778"/>
      <c r="BB604" s="778"/>
      <c r="BC604" s="778"/>
      <c r="BD604" s="778"/>
      <c r="BE604" s="778"/>
      <c r="BF604" s="778"/>
      <c r="BG604" s="778"/>
      <c r="BH604" s="778"/>
      <c r="BI604" s="778"/>
      <c r="BJ604" s="778"/>
      <c r="BK604" s="778"/>
      <c r="BL604" s="778"/>
      <c r="BM604" s="778"/>
      <c r="BN604" s="778"/>
      <c r="BO604" s="778"/>
      <c r="BP604" s="778"/>
      <c r="BQ604" s="778"/>
      <c r="BR604" s="778"/>
      <c r="BS604" s="778"/>
      <c r="BT604" s="778"/>
      <c r="BU604" s="778"/>
      <c r="BV604" s="778"/>
      <c r="BW604" s="778"/>
      <c r="BX604" s="778"/>
      <c r="BY604" s="778"/>
      <c r="BZ604" s="778"/>
      <c r="CA604" s="778"/>
      <c r="CB604" s="778"/>
      <c r="CC604" s="778"/>
      <c r="CD604" s="778"/>
      <c r="CE604" s="778"/>
      <c r="CF604" s="778"/>
      <c r="CG604" s="778"/>
      <c r="CH604" s="778"/>
      <c r="CI604" s="778"/>
      <c r="CJ604" s="778"/>
      <c r="CK604" s="778"/>
      <c r="CL604" s="778"/>
      <c r="CM604" s="778"/>
      <c r="CN604" s="778"/>
      <c r="CO604" s="778"/>
      <c r="CP604" s="778"/>
      <c r="CQ604" s="778"/>
      <c r="CR604" s="778"/>
      <c r="CS604" s="778"/>
      <c r="CT604" s="778"/>
      <c r="CU604" s="778"/>
      <c r="CV604" s="778"/>
      <c r="CW604" s="778"/>
      <c r="CX604" s="778"/>
      <c r="CY604" s="778"/>
      <c r="CZ604" s="778"/>
      <c r="DA604" s="778"/>
      <c r="DB604" s="778"/>
      <c r="DC604" s="778"/>
      <c r="DD604" s="778"/>
      <c r="DE604" s="778"/>
      <c r="DF604" s="778"/>
      <c r="DG604" s="778"/>
      <c r="DH604" s="778"/>
      <c r="DI604" s="778"/>
      <c r="DJ604" s="778"/>
      <c r="DK604" s="778"/>
      <c r="DL604" s="778"/>
      <c r="DM604" s="778"/>
      <c r="DN604" s="778"/>
      <c r="DO604" s="778"/>
      <c r="DP604" s="778"/>
      <c r="DQ604" s="778"/>
      <c r="DR604" s="778"/>
      <c r="DS604" s="778"/>
      <c r="DT604" s="779"/>
      <c r="DU604" s="779"/>
      <c r="DV604" s="779"/>
      <c r="DW604" s="779"/>
      <c r="DX604" s="779"/>
      <c r="DY604" s="779"/>
      <c r="DZ604" s="779"/>
      <c r="EA604" s="779"/>
      <c r="EB604" s="779"/>
      <c r="EC604" s="779"/>
      <c r="ED604" s="779"/>
      <c r="EE604" s="779"/>
      <c r="EF604" s="779"/>
      <c r="EG604" s="779"/>
      <c r="EH604" s="779"/>
      <c r="EI604" s="779"/>
      <c r="EJ604" s="779"/>
      <c r="EK604" s="779"/>
      <c r="EL604" s="779"/>
      <c r="EM604" s="779"/>
      <c r="EN604" s="779"/>
      <c r="EO604" s="779"/>
      <c r="EP604" s="779"/>
      <c r="EQ604" s="779"/>
      <c r="ER604" s="779"/>
      <c r="ES604" s="779"/>
      <c r="ET604" s="779"/>
      <c r="EU604" s="779"/>
      <c r="EV604" s="779"/>
      <c r="EW604" s="779"/>
      <c r="EX604" s="779"/>
      <c r="EY604" s="779"/>
      <c r="EZ604" s="779"/>
      <c r="FA604" s="779"/>
      <c r="FB604" s="779"/>
      <c r="FC604" s="779"/>
    </row>
    <row r="605" spans="1:159" ht="22">
      <c r="A605" s="778"/>
      <c r="B605" s="778"/>
      <c r="C605" s="778"/>
      <c r="D605" s="778"/>
      <c r="E605" s="778"/>
      <c r="F605" s="778"/>
      <c r="G605" s="778"/>
      <c r="H605" s="778"/>
      <c r="I605" s="778"/>
      <c r="J605" s="778"/>
      <c r="K605" s="778"/>
      <c r="L605" s="778"/>
      <c r="M605" s="778"/>
      <c r="N605" s="778"/>
      <c r="O605" s="778"/>
      <c r="P605" s="778"/>
      <c r="Q605" s="778"/>
      <c r="R605" s="778"/>
      <c r="S605" s="778"/>
      <c r="T605" s="778"/>
      <c r="U605" s="778"/>
      <c r="V605" s="778"/>
      <c r="W605" s="778"/>
      <c r="X605" s="778"/>
      <c r="Y605" s="778"/>
      <c r="Z605" s="778"/>
      <c r="AA605" s="778"/>
      <c r="AB605" s="778"/>
      <c r="AC605" s="778"/>
      <c r="AD605" s="778"/>
      <c r="AE605" s="778"/>
      <c r="AF605" s="778"/>
      <c r="AG605" s="778"/>
      <c r="AH605" s="778"/>
      <c r="AI605" s="778"/>
      <c r="AJ605" s="778"/>
      <c r="AK605" s="778"/>
      <c r="AL605" s="778"/>
      <c r="AM605" s="778"/>
      <c r="AN605" s="778"/>
      <c r="AO605" s="778"/>
      <c r="AP605" s="778"/>
      <c r="AQ605" s="778"/>
      <c r="AR605" s="778"/>
      <c r="AS605" s="778"/>
      <c r="AT605" s="778"/>
      <c r="AU605" s="778"/>
      <c r="AV605" s="778"/>
      <c r="AW605" s="778"/>
      <c r="AX605" s="778"/>
      <c r="AY605" s="778"/>
      <c r="AZ605" s="778"/>
      <c r="BA605" s="778"/>
      <c r="BB605" s="778"/>
      <c r="BC605" s="778"/>
      <c r="BD605" s="778"/>
      <c r="BE605" s="778"/>
      <c r="BF605" s="778"/>
      <c r="BG605" s="778"/>
      <c r="BH605" s="778"/>
      <c r="BI605" s="778"/>
      <c r="BJ605" s="778"/>
      <c r="BK605" s="778"/>
      <c r="BL605" s="778"/>
      <c r="BM605" s="778"/>
      <c r="BN605" s="778"/>
      <c r="BO605" s="778"/>
      <c r="BP605" s="778"/>
      <c r="BQ605" s="778"/>
      <c r="BR605" s="778"/>
      <c r="BS605" s="778"/>
      <c r="BT605" s="778"/>
      <c r="BU605" s="778"/>
      <c r="BV605" s="778"/>
      <c r="BW605" s="778"/>
      <c r="BX605" s="778"/>
      <c r="BY605" s="778"/>
      <c r="BZ605" s="778"/>
      <c r="CA605" s="778"/>
      <c r="CB605" s="778"/>
      <c r="CC605" s="778"/>
      <c r="CD605" s="778"/>
      <c r="CE605" s="778"/>
      <c r="CF605" s="778"/>
      <c r="CG605" s="778"/>
      <c r="CH605" s="778"/>
      <c r="CI605" s="778"/>
      <c r="CJ605" s="778"/>
      <c r="CK605" s="778"/>
      <c r="CL605" s="778"/>
      <c r="CM605" s="778"/>
      <c r="CN605" s="778"/>
      <c r="CO605" s="778"/>
      <c r="CP605" s="778"/>
      <c r="CQ605" s="778"/>
      <c r="CR605" s="778"/>
      <c r="CS605" s="778"/>
      <c r="CT605" s="778"/>
      <c r="CU605" s="778"/>
      <c r="CV605" s="778"/>
      <c r="CW605" s="778"/>
      <c r="CX605" s="778"/>
      <c r="CY605" s="778"/>
      <c r="CZ605" s="778"/>
      <c r="DA605" s="778"/>
      <c r="DB605" s="778"/>
      <c r="DC605" s="778"/>
      <c r="DD605" s="778"/>
      <c r="DE605" s="778"/>
      <c r="DF605" s="778"/>
      <c r="DG605" s="778"/>
      <c r="DH605" s="778"/>
      <c r="DI605" s="778"/>
      <c r="DJ605" s="778"/>
      <c r="DK605" s="778"/>
      <c r="DL605" s="778"/>
      <c r="DM605" s="778"/>
      <c r="DN605" s="778"/>
      <c r="DO605" s="778"/>
      <c r="DP605" s="778"/>
      <c r="DQ605" s="778"/>
      <c r="DR605" s="778"/>
      <c r="DS605" s="778"/>
      <c r="DT605" s="779"/>
      <c r="DU605" s="779"/>
      <c r="DV605" s="779"/>
      <c r="DW605" s="779"/>
      <c r="DX605" s="779"/>
      <c r="DY605" s="779"/>
      <c r="DZ605" s="779"/>
      <c r="EA605" s="779"/>
      <c r="EB605" s="779"/>
      <c r="EC605" s="779"/>
      <c r="ED605" s="779"/>
      <c r="EE605" s="779"/>
      <c r="EF605" s="779"/>
      <c r="EG605" s="779"/>
      <c r="EH605" s="779"/>
      <c r="EI605" s="779"/>
      <c r="EJ605" s="779"/>
      <c r="EK605" s="779"/>
      <c r="EL605" s="779"/>
      <c r="EM605" s="779"/>
      <c r="EN605" s="779"/>
      <c r="EO605" s="779"/>
      <c r="EP605" s="779"/>
      <c r="EQ605" s="779"/>
      <c r="ER605" s="779"/>
      <c r="ES605" s="779"/>
      <c r="ET605" s="779"/>
      <c r="EU605" s="779"/>
      <c r="EV605" s="779"/>
      <c r="EW605" s="779"/>
      <c r="EX605" s="779"/>
      <c r="EY605" s="779"/>
      <c r="EZ605" s="779"/>
      <c r="FA605" s="779"/>
      <c r="FB605" s="779"/>
      <c r="FC605" s="779"/>
    </row>
    <row r="606" spans="1:159" ht="22">
      <c r="A606" s="778"/>
      <c r="B606" s="778"/>
      <c r="C606" s="778"/>
      <c r="D606" s="778"/>
      <c r="E606" s="778"/>
      <c r="F606" s="778"/>
      <c r="G606" s="778"/>
      <c r="H606" s="778"/>
      <c r="I606" s="778"/>
      <c r="J606" s="778"/>
      <c r="K606" s="778"/>
      <c r="L606" s="778"/>
      <c r="M606" s="778"/>
      <c r="N606" s="778"/>
      <c r="O606" s="778"/>
      <c r="P606" s="778"/>
      <c r="Q606" s="778"/>
      <c r="R606" s="778"/>
      <c r="S606" s="778"/>
      <c r="T606" s="778"/>
      <c r="U606" s="778"/>
      <c r="V606" s="778"/>
      <c r="W606" s="778"/>
      <c r="X606" s="778"/>
      <c r="Y606" s="778"/>
      <c r="Z606" s="778"/>
      <c r="AA606" s="778"/>
      <c r="AB606" s="778"/>
      <c r="AC606" s="778"/>
      <c r="AD606" s="778"/>
      <c r="AE606" s="778"/>
      <c r="AF606" s="778"/>
      <c r="AG606" s="778"/>
      <c r="AH606" s="778"/>
      <c r="AI606" s="778"/>
      <c r="AJ606" s="778"/>
      <c r="AK606" s="778"/>
      <c r="AL606" s="778"/>
      <c r="AM606" s="778"/>
      <c r="AN606" s="778"/>
      <c r="AO606" s="778"/>
      <c r="AP606" s="778"/>
      <c r="AQ606" s="778"/>
      <c r="AR606" s="778"/>
      <c r="AS606" s="778"/>
      <c r="AT606" s="778"/>
      <c r="AU606" s="778"/>
      <c r="AV606" s="778"/>
      <c r="AW606" s="778"/>
      <c r="AX606" s="778"/>
      <c r="AY606" s="778"/>
      <c r="AZ606" s="778"/>
      <c r="BA606" s="778"/>
      <c r="BB606" s="778"/>
      <c r="BC606" s="778"/>
      <c r="BD606" s="778"/>
      <c r="BE606" s="778"/>
      <c r="BF606" s="778"/>
      <c r="BG606" s="778"/>
      <c r="BH606" s="778"/>
      <c r="BI606" s="778"/>
      <c r="BJ606" s="778"/>
      <c r="BK606" s="778"/>
      <c r="BL606" s="778"/>
      <c r="BM606" s="778"/>
      <c r="BN606" s="778"/>
      <c r="BO606" s="778"/>
      <c r="BP606" s="778"/>
      <c r="BQ606" s="778"/>
      <c r="BR606" s="778"/>
      <c r="BS606" s="778"/>
      <c r="BT606" s="778"/>
      <c r="BU606" s="778"/>
      <c r="BV606" s="778"/>
      <c r="BW606" s="778"/>
      <c r="BX606" s="778"/>
      <c r="BY606" s="778"/>
      <c r="BZ606" s="778"/>
      <c r="CA606" s="778"/>
      <c r="CB606" s="778"/>
      <c r="CC606" s="778"/>
      <c r="CD606" s="778"/>
      <c r="CE606" s="778"/>
      <c r="CF606" s="778"/>
      <c r="CG606" s="778"/>
      <c r="CH606" s="778"/>
      <c r="CI606" s="778"/>
      <c r="CJ606" s="778"/>
      <c r="CK606" s="778"/>
      <c r="CL606" s="778"/>
      <c r="CM606" s="778"/>
      <c r="CN606" s="778"/>
      <c r="CO606" s="778"/>
      <c r="CP606" s="778"/>
      <c r="CQ606" s="778"/>
      <c r="CR606" s="778"/>
      <c r="CS606" s="778"/>
      <c r="CT606" s="778"/>
      <c r="CU606" s="778"/>
      <c r="CV606" s="778"/>
      <c r="CW606" s="778"/>
      <c r="CX606" s="778"/>
      <c r="CY606" s="778"/>
      <c r="CZ606" s="778"/>
      <c r="DA606" s="778"/>
      <c r="DB606" s="778"/>
      <c r="DC606" s="778"/>
      <c r="DD606" s="778"/>
      <c r="DE606" s="778"/>
      <c r="DF606" s="778"/>
      <c r="DG606" s="778"/>
      <c r="DH606" s="778"/>
      <c r="DI606" s="778"/>
      <c r="DJ606" s="778"/>
      <c r="DK606" s="778"/>
      <c r="DL606" s="778"/>
      <c r="DM606" s="778"/>
      <c r="DN606" s="778"/>
      <c r="DO606" s="778"/>
      <c r="DP606" s="778"/>
      <c r="DQ606" s="778"/>
      <c r="DR606" s="778"/>
      <c r="DS606" s="778"/>
      <c r="DT606" s="779"/>
      <c r="DU606" s="779"/>
      <c r="DV606" s="779"/>
      <c r="DW606" s="779"/>
      <c r="DX606" s="779"/>
      <c r="DY606" s="779"/>
      <c r="DZ606" s="779"/>
      <c r="EA606" s="779"/>
      <c r="EB606" s="779"/>
      <c r="EC606" s="779"/>
      <c r="ED606" s="779"/>
      <c r="EE606" s="779"/>
      <c r="EF606" s="779"/>
      <c r="EG606" s="779"/>
      <c r="EH606" s="779"/>
      <c r="EI606" s="779"/>
      <c r="EJ606" s="779"/>
      <c r="EK606" s="779"/>
      <c r="EL606" s="779"/>
      <c r="EM606" s="779"/>
      <c r="EN606" s="779"/>
      <c r="EO606" s="779"/>
      <c r="EP606" s="779"/>
      <c r="EQ606" s="779"/>
      <c r="ER606" s="779"/>
      <c r="ES606" s="779"/>
      <c r="ET606" s="779"/>
      <c r="EU606" s="779"/>
      <c r="EV606" s="779"/>
      <c r="EW606" s="779"/>
      <c r="EX606" s="779"/>
      <c r="EY606" s="779"/>
      <c r="EZ606" s="779"/>
      <c r="FA606" s="779"/>
      <c r="FB606" s="779"/>
      <c r="FC606" s="779"/>
    </row>
    <row r="607" spans="1:159" ht="22">
      <c r="A607" s="778"/>
      <c r="B607" s="778"/>
      <c r="C607" s="778"/>
      <c r="D607" s="778"/>
      <c r="E607" s="778"/>
      <c r="F607" s="778"/>
      <c r="G607" s="778"/>
      <c r="H607" s="778"/>
      <c r="I607" s="778"/>
      <c r="J607" s="778"/>
      <c r="K607" s="778"/>
      <c r="L607" s="778"/>
      <c r="M607" s="778"/>
      <c r="N607" s="778"/>
      <c r="O607" s="778"/>
      <c r="P607" s="778"/>
      <c r="Q607" s="778"/>
      <c r="R607" s="778"/>
      <c r="S607" s="778"/>
      <c r="T607" s="778"/>
      <c r="U607" s="778"/>
      <c r="V607" s="778"/>
      <c r="W607" s="778"/>
      <c r="X607" s="778"/>
      <c r="Y607" s="778"/>
      <c r="Z607" s="778"/>
      <c r="AA607" s="778"/>
      <c r="AB607" s="778"/>
      <c r="AC607" s="778"/>
      <c r="AD607" s="778"/>
      <c r="AE607" s="778"/>
      <c r="AF607" s="778"/>
      <c r="AG607" s="778"/>
      <c r="AH607" s="778"/>
      <c r="AI607" s="778"/>
      <c r="AJ607" s="778"/>
      <c r="AK607" s="778"/>
      <c r="AL607" s="778"/>
      <c r="AM607" s="778"/>
      <c r="AN607" s="778"/>
      <c r="AO607" s="778"/>
      <c r="AP607" s="778"/>
      <c r="AQ607" s="778"/>
      <c r="AR607" s="778"/>
      <c r="AS607" s="778"/>
      <c r="AT607" s="778"/>
      <c r="AU607" s="778"/>
      <c r="AV607" s="778"/>
      <c r="AW607" s="778"/>
      <c r="AX607" s="778"/>
      <c r="AY607" s="778"/>
      <c r="AZ607" s="778"/>
      <c r="BA607" s="778"/>
      <c r="BB607" s="778"/>
      <c r="BC607" s="778"/>
      <c r="BD607" s="778"/>
      <c r="BE607" s="778"/>
      <c r="BF607" s="778"/>
      <c r="BG607" s="778"/>
      <c r="BH607" s="778"/>
      <c r="BI607" s="778"/>
      <c r="BJ607" s="778"/>
      <c r="BK607" s="778"/>
      <c r="BL607" s="778"/>
      <c r="BM607" s="778"/>
      <c r="BN607" s="778"/>
      <c r="BO607" s="778"/>
      <c r="BP607" s="778"/>
      <c r="BQ607" s="778"/>
      <c r="BR607" s="778"/>
      <c r="BS607" s="778"/>
      <c r="BT607" s="778"/>
      <c r="BU607" s="778"/>
      <c r="BV607" s="778"/>
      <c r="BW607" s="778"/>
      <c r="BX607" s="778"/>
      <c r="BY607" s="778"/>
      <c r="BZ607" s="778"/>
      <c r="CA607" s="778"/>
      <c r="CB607" s="778"/>
      <c r="CC607" s="778"/>
      <c r="CD607" s="778"/>
      <c r="CE607" s="778"/>
      <c r="CF607" s="778"/>
      <c r="CG607" s="778"/>
      <c r="CH607" s="778"/>
      <c r="CI607" s="778"/>
      <c r="CJ607" s="778"/>
      <c r="CK607" s="778"/>
      <c r="CL607" s="778"/>
      <c r="CM607" s="778"/>
      <c r="CN607" s="778"/>
      <c r="CO607" s="778"/>
      <c r="CP607" s="778"/>
      <c r="CQ607" s="778"/>
      <c r="CR607" s="778"/>
      <c r="CS607" s="778"/>
      <c r="CT607" s="778"/>
      <c r="CU607" s="778"/>
      <c r="CV607" s="778"/>
      <c r="CW607" s="778"/>
      <c r="CX607" s="778"/>
      <c r="CY607" s="778"/>
      <c r="CZ607" s="778"/>
      <c r="DA607" s="778"/>
      <c r="DB607" s="778"/>
      <c r="DC607" s="778"/>
      <c r="DD607" s="778"/>
      <c r="DE607" s="778"/>
      <c r="DF607" s="778"/>
      <c r="DG607" s="778"/>
      <c r="DH607" s="778"/>
      <c r="DI607" s="778"/>
      <c r="DJ607" s="778"/>
      <c r="DK607" s="778"/>
      <c r="DL607" s="778"/>
      <c r="DM607" s="778"/>
      <c r="DN607" s="778"/>
      <c r="DO607" s="778"/>
      <c r="DP607" s="778"/>
      <c r="DQ607" s="778"/>
      <c r="DR607" s="778"/>
      <c r="DS607" s="778"/>
      <c r="DT607" s="779"/>
      <c r="DU607" s="779"/>
      <c r="DV607" s="779"/>
      <c r="DW607" s="779"/>
      <c r="DX607" s="779"/>
      <c r="DY607" s="779"/>
      <c r="DZ607" s="779"/>
      <c r="EA607" s="779"/>
      <c r="EB607" s="779"/>
      <c r="EC607" s="779"/>
      <c r="ED607" s="779"/>
      <c r="EE607" s="779"/>
      <c r="EF607" s="779"/>
      <c r="EG607" s="779"/>
      <c r="EH607" s="779"/>
      <c r="EI607" s="779"/>
      <c r="EJ607" s="779"/>
      <c r="EK607" s="779"/>
      <c r="EL607" s="779"/>
      <c r="EM607" s="779"/>
      <c r="EN607" s="779"/>
      <c r="EO607" s="779"/>
      <c r="EP607" s="779"/>
      <c r="EQ607" s="779"/>
      <c r="ER607" s="779"/>
      <c r="ES607" s="779"/>
      <c r="ET607" s="779"/>
      <c r="EU607" s="779"/>
      <c r="EV607" s="779"/>
      <c r="EW607" s="779"/>
      <c r="EX607" s="779"/>
      <c r="EY607" s="779"/>
      <c r="EZ607" s="779"/>
      <c r="FA607" s="779"/>
      <c r="FB607" s="779"/>
      <c r="FC607" s="779"/>
    </row>
    <row r="608" spans="1:159" ht="22">
      <c r="A608" s="778"/>
      <c r="B608" s="778"/>
      <c r="C608" s="778"/>
      <c r="D608" s="778"/>
      <c r="E608" s="778"/>
      <c r="F608" s="778"/>
      <c r="G608" s="778"/>
      <c r="H608" s="778"/>
      <c r="I608" s="778"/>
      <c r="J608" s="778"/>
      <c r="K608" s="778"/>
      <c r="L608" s="778"/>
      <c r="M608" s="778"/>
      <c r="N608" s="778"/>
      <c r="O608" s="778"/>
      <c r="P608" s="778"/>
      <c r="Q608" s="778"/>
      <c r="R608" s="778"/>
      <c r="S608" s="778"/>
      <c r="T608" s="778"/>
      <c r="U608" s="778"/>
      <c r="V608" s="778"/>
      <c r="W608" s="778"/>
      <c r="X608" s="778"/>
      <c r="Y608" s="778"/>
      <c r="Z608" s="778"/>
      <c r="AA608" s="778"/>
      <c r="AB608" s="778"/>
      <c r="AC608" s="778"/>
      <c r="AD608" s="778"/>
      <c r="AE608" s="778"/>
      <c r="AF608" s="778"/>
      <c r="AG608" s="778"/>
      <c r="AH608" s="778"/>
      <c r="AI608" s="778"/>
      <c r="AJ608" s="778"/>
      <c r="AK608" s="778"/>
      <c r="AL608" s="778"/>
      <c r="AM608" s="778"/>
      <c r="AN608" s="778"/>
      <c r="AO608" s="778"/>
      <c r="AP608" s="778"/>
      <c r="AQ608" s="778"/>
      <c r="AR608" s="778"/>
      <c r="AS608" s="778"/>
      <c r="AT608" s="778"/>
      <c r="AU608" s="778"/>
      <c r="AV608" s="778"/>
      <c r="AW608" s="778"/>
      <c r="AX608" s="778"/>
      <c r="AY608" s="778"/>
      <c r="AZ608" s="778"/>
      <c r="BA608" s="778"/>
      <c r="BB608" s="778"/>
      <c r="BC608" s="778"/>
      <c r="BD608" s="778"/>
      <c r="BE608" s="778"/>
      <c r="BF608" s="778"/>
      <c r="BG608" s="778"/>
      <c r="BH608" s="778"/>
      <c r="BI608" s="778"/>
      <c r="BJ608" s="778"/>
      <c r="BK608" s="778"/>
      <c r="BL608" s="778"/>
      <c r="BM608" s="778"/>
      <c r="BN608" s="778"/>
      <c r="BO608" s="778"/>
      <c r="BP608" s="778"/>
      <c r="BQ608" s="778"/>
      <c r="BR608" s="778"/>
      <c r="BS608" s="778"/>
      <c r="BT608" s="778"/>
      <c r="BU608" s="778"/>
      <c r="BV608" s="778"/>
      <c r="BW608" s="778"/>
      <c r="BX608" s="778"/>
      <c r="BY608" s="778"/>
      <c r="BZ608" s="778"/>
      <c r="CA608" s="778"/>
      <c r="CB608" s="778"/>
      <c r="CC608" s="778"/>
      <c r="CD608" s="778"/>
      <c r="CE608" s="778"/>
      <c r="CF608" s="778"/>
      <c r="CG608" s="778"/>
      <c r="CH608" s="778"/>
      <c r="CI608" s="778"/>
      <c r="CJ608" s="778"/>
      <c r="CK608" s="778"/>
      <c r="CL608" s="778"/>
      <c r="CM608" s="778"/>
      <c r="CN608" s="778"/>
      <c r="CO608" s="778"/>
      <c r="CP608" s="778"/>
      <c r="CQ608" s="778"/>
      <c r="CR608" s="778"/>
      <c r="CS608" s="778"/>
      <c r="CT608" s="778"/>
      <c r="CU608" s="778"/>
      <c r="CV608" s="778"/>
      <c r="CW608" s="778"/>
      <c r="CX608" s="778"/>
      <c r="CY608" s="778"/>
      <c r="CZ608" s="778"/>
      <c r="DA608" s="778"/>
      <c r="DB608" s="778"/>
      <c r="DC608" s="778"/>
      <c r="DD608" s="778"/>
      <c r="DE608" s="778"/>
      <c r="DF608" s="778"/>
      <c r="DG608" s="778"/>
      <c r="DH608" s="778"/>
      <c r="DI608" s="778"/>
      <c r="DJ608" s="778"/>
      <c r="DK608" s="778"/>
      <c r="DL608" s="778"/>
      <c r="DM608" s="778"/>
      <c r="DN608" s="778"/>
      <c r="DO608" s="778"/>
      <c r="DP608" s="778"/>
      <c r="DQ608" s="778"/>
      <c r="DR608" s="778"/>
      <c r="DS608" s="778"/>
      <c r="DT608" s="779"/>
      <c r="DU608" s="779"/>
      <c r="DV608" s="779"/>
      <c r="DW608" s="779"/>
      <c r="DX608" s="779"/>
      <c r="DY608" s="779"/>
      <c r="DZ608" s="779"/>
      <c r="EA608" s="779"/>
      <c r="EB608" s="779"/>
      <c r="EC608" s="779"/>
      <c r="ED608" s="779"/>
      <c r="EE608" s="779"/>
      <c r="EF608" s="779"/>
      <c r="EG608" s="779"/>
      <c r="EH608" s="779"/>
      <c r="EI608" s="779"/>
      <c r="EJ608" s="779"/>
      <c r="EK608" s="779"/>
      <c r="EL608" s="779"/>
      <c r="EM608" s="779"/>
      <c r="EN608" s="779"/>
      <c r="EO608" s="779"/>
      <c r="EP608" s="779"/>
      <c r="EQ608" s="779"/>
      <c r="ER608" s="779"/>
      <c r="ES608" s="779"/>
      <c r="ET608" s="779"/>
      <c r="EU608" s="779"/>
      <c r="EV608" s="779"/>
      <c r="EW608" s="779"/>
      <c r="EX608" s="779"/>
      <c r="EY608" s="779"/>
      <c r="EZ608" s="779"/>
      <c r="FA608" s="779"/>
      <c r="FB608" s="779"/>
      <c r="FC608" s="779"/>
    </row>
    <row r="609" spans="1:159" ht="22">
      <c r="A609" s="778"/>
      <c r="B609" s="778"/>
      <c r="C609" s="778"/>
      <c r="D609" s="778"/>
      <c r="E609" s="778"/>
      <c r="F609" s="778"/>
      <c r="G609" s="778"/>
      <c r="H609" s="778"/>
      <c r="I609" s="778"/>
      <c r="J609" s="778"/>
      <c r="K609" s="778"/>
      <c r="L609" s="778"/>
      <c r="M609" s="778"/>
      <c r="N609" s="778"/>
      <c r="O609" s="778"/>
      <c r="P609" s="778"/>
      <c r="Q609" s="778"/>
      <c r="R609" s="778"/>
      <c r="S609" s="778"/>
      <c r="T609" s="778"/>
      <c r="U609" s="778"/>
      <c r="V609" s="778"/>
      <c r="W609" s="778"/>
      <c r="X609" s="778"/>
      <c r="Y609" s="778"/>
      <c r="Z609" s="778"/>
      <c r="AA609" s="778"/>
      <c r="AB609" s="778"/>
      <c r="AC609" s="778"/>
      <c r="AD609" s="778"/>
      <c r="AE609" s="778"/>
      <c r="AF609" s="778"/>
      <c r="AG609" s="778"/>
      <c r="AH609" s="778"/>
      <c r="AI609" s="778"/>
      <c r="AJ609" s="778"/>
      <c r="AK609" s="778"/>
      <c r="AL609" s="778"/>
      <c r="AM609" s="778"/>
      <c r="AN609" s="778"/>
      <c r="AO609" s="778"/>
      <c r="AP609" s="778"/>
      <c r="AQ609" s="778"/>
      <c r="AR609" s="778"/>
      <c r="AS609" s="778"/>
      <c r="AT609" s="778"/>
      <c r="AU609" s="778"/>
      <c r="AV609" s="778"/>
      <c r="AW609" s="778"/>
      <c r="AX609" s="778"/>
      <c r="AY609" s="778"/>
      <c r="AZ609" s="778"/>
      <c r="BA609" s="778"/>
      <c r="BB609" s="778"/>
      <c r="BC609" s="778"/>
      <c r="BD609" s="778"/>
      <c r="BE609" s="778"/>
      <c r="BF609" s="778"/>
      <c r="BG609" s="778"/>
      <c r="BH609" s="778"/>
      <c r="BI609" s="778"/>
      <c r="BJ609" s="778"/>
      <c r="BK609" s="778"/>
      <c r="BL609" s="778"/>
      <c r="BM609" s="778"/>
      <c r="BN609" s="778"/>
      <c r="BO609" s="778"/>
      <c r="BP609" s="778"/>
      <c r="BQ609" s="778"/>
      <c r="BR609" s="778"/>
      <c r="BS609" s="778"/>
      <c r="BT609" s="778"/>
      <c r="BU609" s="778"/>
      <c r="BV609" s="778"/>
      <c r="BW609" s="778"/>
      <c r="BX609" s="778"/>
      <c r="BY609" s="778"/>
      <c r="BZ609" s="778"/>
      <c r="CA609" s="778"/>
      <c r="CB609" s="778"/>
      <c r="CC609" s="778"/>
      <c r="CD609" s="778"/>
      <c r="CE609" s="778"/>
      <c r="CF609" s="778"/>
      <c r="CG609" s="778"/>
      <c r="CH609" s="778"/>
      <c r="CI609" s="778"/>
      <c r="CJ609" s="778"/>
      <c r="CK609" s="778"/>
      <c r="CL609" s="778"/>
      <c r="CM609" s="778"/>
      <c r="CN609" s="778"/>
      <c r="CO609" s="778"/>
      <c r="CP609" s="778"/>
      <c r="CQ609" s="778"/>
      <c r="CR609" s="778"/>
      <c r="CS609" s="778"/>
      <c r="CT609" s="778"/>
      <c r="CU609" s="778"/>
      <c r="CV609" s="778"/>
      <c r="CW609" s="778"/>
      <c r="CX609" s="778"/>
      <c r="CY609" s="778"/>
      <c r="CZ609" s="778"/>
      <c r="DA609" s="778"/>
      <c r="DB609" s="778"/>
      <c r="DC609" s="778"/>
      <c r="DD609" s="778"/>
      <c r="DE609" s="778"/>
      <c r="DF609" s="778"/>
      <c r="DG609" s="778"/>
      <c r="DH609" s="778"/>
      <c r="DI609" s="778"/>
      <c r="DJ609" s="778"/>
      <c r="DK609" s="778"/>
      <c r="DL609" s="778"/>
      <c r="DM609" s="778"/>
      <c r="DN609" s="778"/>
      <c r="DO609" s="778"/>
      <c r="DP609" s="778"/>
      <c r="DQ609" s="778"/>
      <c r="DR609" s="778"/>
      <c r="DS609" s="778"/>
      <c r="DT609" s="779"/>
      <c r="DU609" s="779"/>
      <c r="DV609" s="779"/>
      <c r="DW609" s="779"/>
      <c r="DX609" s="779"/>
      <c r="DY609" s="779"/>
      <c r="DZ609" s="779"/>
      <c r="EA609" s="779"/>
      <c r="EB609" s="779"/>
      <c r="EC609" s="779"/>
      <c r="ED609" s="779"/>
      <c r="EE609" s="779"/>
      <c r="EF609" s="779"/>
      <c r="EG609" s="779"/>
      <c r="EH609" s="779"/>
      <c r="EI609" s="779"/>
      <c r="EJ609" s="779"/>
      <c r="EK609" s="779"/>
      <c r="EL609" s="779"/>
      <c r="EM609" s="779"/>
      <c r="EN609" s="779"/>
      <c r="EO609" s="779"/>
      <c r="EP609" s="779"/>
      <c r="EQ609" s="779"/>
      <c r="ER609" s="779"/>
      <c r="ES609" s="779"/>
      <c r="ET609" s="779"/>
      <c r="EU609" s="779"/>
      <c r="EV609" s="779"/>
      <c r="EW609" s="779"/>
      <c r="EX609" s="779"/>
      <c r="EY609" s="779"/>
      <c r="EZ609" s="779"/>
      <c r="FA609" s="779"/>
      <c r="FB609" s="779"/>
      <c r="FC609" s="779"/>
    </row>
    <row r="610" spans="1:159" ht="22">
      <c r="A610" s="778"/>
      <c r="B610" s="778"/>
      <c r="C610" s="778"/>
      <c r="D610" s="778"/>
      <c r="E610" s="778"/>
      <c r="F610" s="778"/>
      <c r="G610" s="778"/>
      <c r="H610" s="778"/>
      <c r="I610" s="778"/>
      <c r="J610" s="778"/>
      <c r="K610" s="778"/>
      <c r="L610" s="778"/>
      <c r="M610" s="778"/>
      <c r="N610" s="778"/>
      <c r="O610" s="778"/>
      <c r="P610" s="778"/>
      <c r="Q610" s="778"/>
      <c r="R610" s="778"/>
      <c r="S610" s="778"/>
      <c r="T610" s="778"/>
      <c r="U610" s="778"/>
      <c r="V610" s="778"/>
      <c r="W610" s="778"/>
      <c r="X610" s="778"/>
      <c r="Y610" s="778"/>
      <c r="Z610" s="778"/>
      <c r="AA610" s="778"/>
      <c r="AB610" s="778"/>
      <c r="AC610" s="778"/>
      <c r="AD610" s="778"/>
      <c r="AE610" s="778"/>
      <c r="AF610" s="778"/>
      <c r="AG610" s="778"/>
      <c r="AH610" s="778"/>
      <c r="AI610" s="778"/>
      <c r="AJ610" s="778"/>
      <c r="AK610" s="778"/>
      <c r="AL610" s="778"/>
      <c r="AM610" s="778"/>
      <c r="AN610" s="778"/>
      <c r="AO610" s="778"/>
      <c r="AP610" s="778"/>
      <c r="AQ610" s="778"/>
      <c r="AR610" s="778"/>
      <c r="AS610" s="778"/>
      <c r="AT610" s="778"/>
      <c r="AU610" s="778"/>
      <c r="AV610" s="778"/>
      <c r="AW610" s="778"/>
      <c r="AX610" s="778"/>
      <c r="AY610" s="778"/>
      <c r="AZ610" s="778"/>
      <c r="BA610" s="778"/>
      <c r="BB610" s="778"/>
      <c r="BC610" s="778"/>
      <c r="BD610" s="778"/>
      <c r="BE610" s="778"/>
      <c r="BF610" s="778"/>
      <c r="BG610" s="778"/>
      <c r="BH610" s="778"/>
      <c r="BI610" s="778"/>
      <c r="BJ610" s="778"/>
      <c r="BK610" s="778"/>
      <c r="BL610" s="778"/>
      <c r="BM610" s="778"/>
      <c r="BN610" s="778"/>
      <c r="BO610" s="778"/>
      <c r="BP610" s="778"/>
      <c r="BQ610" s="778"/>
      <c r="BR610" s="778"/>
      <c r="BS610" s="778"/>
      <c r="BT610" s="778"/>
      <c r="BU610" s="778"/>
      <c r="BV610" s="778"/>
      <c r="BW610" s="778"/>
      <c r="BX610" s="778"/>
      <c r="BY610" s="778"/>
      <c r="BZ610" s="778"/>
      <c r="CA610" s="778"/>
      <c r="CB610" s="778"/>
      <c r="CC610" s="778"/>
      <c r="CD610" s="778"/>
      <c r="CE610" s="778"/>
      <c r="CF610" s="778"/>
      <c r="CG610" s="778"/>
      <c r="CH610" s="778"/>
      <c r="CI610" s="778"/>
      <c r="CJ610" s="778"/>
      <c r="CK610" s="778"/>
      <c r="CL610" s="778"/>
      <c r="CM610" s="778"/>
      <c r="CN610" s="778"/>
      <c r="CO610" s="778"/>
      <c r="CP610" s="778"/>
      <c r="CQ610" s="778"/>
      <c r="CR610" s="778"/>
      <c r="CS610" s="778"/>
      <c r="CT610" s="778"/>
      <c r="CU610" s="778"/>
      <c r="CV610" s="778"/>
      <c r="CW610" s="778"/>
      <c r="CX610" s="778"/>
      <c r="CY610" s="778"/>
      <c r="CZ610" s="778"/>
      <c r="DA610" s="778"/>
      <c r="DB610" s="778"/>
      <c r="DC610" s="778"/>
      <c r="DD610" s="778"/>
      <c r="DE610" s="778"/>
      <c r="DF610" s="778"/>
      <c r="DG610" s="778"/>
      <c r="DH610" s="778"/>
      <c r="DI610" s="778"/>
      <c r="DJ610" s="778"/>
      <c r="DK610" s="778"/>
      <c r="DL610" s="778"/>
      <c r="DM610" s="778"/>
      <c r="DN610" s="778"/>
      <c r="DO610" s="778"/>
      <c r="DP610" s="778"/>
      <c r="DQ610" s="778"/>
      <c r="DR610" s="778"/>
      <c r="DS610" s="778"/>
      <c r="DT610" s="779"/>
      <c r="DU610" s="779"/>
      <c r="DV610" s="779"/>
      <c r="DW610" s="779"/>
      <c r="DX610" s="779"/>
      <c r="DY610" s="779"/>
      <c r="DZ610" s="779"/>
      <c r="EA610" s="779"/>
      <c r="EB610" s="779"/>
      <c r="EC610" s="779"/>
      <c r="ED610" s="779"/>
      <c r="EE610" s="779"/>
      <c r="EF610" s="779"/>
      <c r="EG610" s="779"/>
      <c r="EH610" s="779"/>
      <c r="EI610" s="779"/>
      <c r="EJ610" s="779"/>
      <c r="EK610" s="779"/>
      <c r="EL610" s="779"/>
      <c r="EM610" s="779"/>
      <c r="EN610" s="779"/>
      <c r="EO610" s="779"/>
      <c r="EP610" s="779"/>
      <c r="EQ610" s="779"/>
      <c r="ER610" s="779"/>
      <c r="ES610" s="779"/>
      <c r="ET610" s="779"/>
      <c r="EU610" s="779"/>
      <c r="EV610" s="779"/>
      <c r="EW610" s="779"/>
      <c r="EX610" s="779"/>
      <c r="EY610" s="779"/>
      <c r="EZ610" s="779"/>
      <c r="FA610" s="779"/>
      <c r="FB610" s="779"/>
      <c r="FC610" s="779"/>
    </row>
    <row r="611" spans="1:159" ht="22">
      <c r="A611" s="778"/>
      <c r="B611" s="778"/>
      <c r="C611" s="778"/>
      <c r="D611" s="778"/>
      <c r="E611" s="778"/>
      <c r="F611" s="778"/>
      <c r="G611" s="778"/>
      <c r="H611" s="778"/>
      <c r="I611" s="778"/>
      <c r="J611" s="778"/>
      <c r="K611" s="778"/>
      <c r="L611" s="778"/>
      <c r="M611" s="778"/>
      <c r="N611" s="778"/>
      <c r="O611" s="778"/>
      <c r="P611" s="778"/>
      <c r="Q611" s="778"/>
      <c r="R611" s="778"/>
      <c r="S611" s="778"/>
      <c r="T611" s="778"/>
      <c r="U611" s="778"/>
      <c r="V611" s="778"/>
      <c r="W611" s="778"/>
      <c r="X611" s="778"/>
      <c r="Y611" s="778"/>
      <c r="Z611" s="778"/>
      <c r="AA611" s="778"/>
      <c r="AB611" s="778"/>
      <c r="AC611" s="778"/>
      <c r="AD611" s="778"/>
      <c r="AE611" s="778"/>
      <c r="AF611" s="778"/>
      <c r="AG611" s="778"/>
      <c r="AH611" s="778"/>
      <c r="AI611" s="778"/>
      <c r="AJ611" s="778"/>
      <c r="AK611" s="778"/>
      <c r="AL611" s="778"/>
      <c r="AM611" s="778"/>
      <c r="AN611" s="778"/>
      <c r="AO611" s="778"/>
      <c r="AP611" s="778"/>
      <c r="AQ611" s="778"/>
      <c r="AR611" s="778"/>
      <c r="AS611" s="778"/>
      <c r="AT611" s="778"/>
      <c r="AU611" s="778"/>
      <c r="AV611" s="778"/>
      <c r="AW611" s="778"/>
      <c r="AX611" s="778"/>
      <c r="AY611" s="778"/>
      <c r="AZ611" s="778"/>
      <c r="BA611" s="778"/>
      <c r="BB611" s="778"/>
      <c r="BC611" s="778"/>
      <c r="BD611" s="778"/>
      <c r="BE611" s="778"/>
      <c r="BF611" s="778"/>
      <c r="BG611" s="778"/>
      <c r="BH611" s="778"/>
      <c r="BI611" s="778"/>
      <c r="BJ611" s="778"/>
      <c r="BK611" s="778"/>
      <c r="BL611" s="778"/>
      <c r="BM611" s="778"/>
      <c r="BN611" s="778"/>
      <c r="BO611" s="778"/>
      <c r="BP611" s="778"/>
      <c r="BQ611" s="778"/>
      <c r="BR611" s="778"/>
      <c r="BS611" s="778"/>
      <c r="BT611" s="778"/>
      <c r="BU611" s="778"/>
      <c r="BV611" s="778"/>
      <c r="BW611" s="778"/>
      <c r="BX611" s="778"/>
      <c r="BY611" s="778"/>
      <c r="BZ611" s="778"/>
      <c r="CA611" s="778"/>
      <c r="CB611" s="778"/>
      <c r="CC611" s="778"/>
      <c r="CD611" s="778"/>
      <c r="CE611" s="778"/>
      <c r="CF611" s="778"/>
      <c r="CG611" s="778"/>
      <c r="CH611" s="778"/>
      <c r="CI611" s="778"/>
      <c r="CJ611" s="778"/>
      <c r="CK611" s="778"/>
      <c r="CL611" s="778"/>
      <c r="CM611" s="778"/>
      <c r="CN611" s="778"/>
      <c r="CO611" s="778"/>
      <c r="CP611" s="778"/>
      <c r="CQ611" s="778"/>
      <c r="CR611" s="778"/>
      <c r="CS611" s="778"/>
      <c r="CT611" s="778"/>
      <c r="CU611" s="778"/>
      <c r="CV611" s="778"/>
      <c r="CW611" s="778"/>
      <c r="CX611" s="778"/>
      <c r="CY611" s="778"/>
      <c r="CZ611" s="778"/>
      <c r="DA611" s="778"/>
      <c r="DB611" s="778"/>
      <c r="DC611" s="778"/>
      <c r="DD611" s="778"/>
      <c r="DE611" s="778"/>
      <c r="DF611" s="778"/>
      <c r="DG611" s="778"/>
      <c r="DH611" s="778"/>
      <c r="DI611" s="778"/>
      <c r="DJ611" s="778"/>
      <c r="DK611" s="778"/>
      <c r="DL611" s="778"/>
      <c r="DM611" s="778"/>
      <c r="DN611" s="778"/>
      <c r="DO611" s="778"/>
      <c r="DP611" s="778"/>
      <c r="DQ611" s="778"/>
      <c r="DR611" s="778"/>
      <c r="DS611" s="778"/>
      <c r="DT611" s="779"/>
      <c r="DU611" s="779"/>
      <c r="DV611" s="779"/>
      <c r="DW611" s="779"/>
      <c r="DX611" s="779"/>
      <c r="DY611" s="779"/>
      <c r="DZ611" s="779"/>
      <c r="EA611" s="779"/>
      <c r="EB611" s="779"/>
      <c r="EC611" s="779"/>
      <c r="ED611" s="779"/>
      <c r="EE611" s="779"/>
      <c r="EF611" s="779"/>
      <c r="EG611" s="779"/>
      <c r="EH611" s="779"/>
      <c r="EI611" s="779"/>
      <c r="EJ611" s="779"/>
      <c r="EK611" s="779"/>
      <c r="EL611" s="779"/>
      <c r="EM611" s="779"/>
      <c r="EN611" s="779"/>
      <c r="EO611" s="779"/>
      <c r="EP611" s="779"/>
      <c r="EQ611" s="779"/>
      <c r="ER611" s="779"/>
      <c r="ES611" s="779"/>
      <c r="ET611" s="779"/>
      <c r="EU611" s="779"/>
      <c r="EV611" s="779"/>
      <c r="EW611" s="779"/>
      <c r="EX611" s="779"/>
      <c r="EY611" s="779"/>
      <c r="EZ611" s="779"/>
      <c r="FA611" s="779"/>
      <c r="FB611" s="779"/>
      <c r="FC611" s="779"/>
    </row>
    <row r="612" spans="1:159" ht="22">
      <c r="A612" s="778"/>
      <c r="B612" s="778"/>
      <c r="C612" s="778"/>
      <c r="D612" s="778"/>
      <c r="E612" s="778"/>
      <c r="F612" s="778"/>
      <c r="G612" s="778"/>
      <c r="H612" s="778"/>
      <c r="I612" s="778"/>
      <c r="J612" s="778"/>
      <c r="K612" s="778"/>
      <c r="L612" s="778"/>
      <c r="M612" s="778"/>
      <c r="N612" s="778"/>
      <c r="O612" s="778"/>
      <c r="P612" s="778"/>
      <c r="Q612" s="778"/>
      <c r="R612" s="778"/>
      <c r="S612" s="778"/>
      <c r="T612" s="778"/>
      <c r="U612" s="778"/>
      <c r="V612" s="778"/>
      <c r="W612" s="778"/>
      <c r="X612" s="778"/>
      <c r="Y612" s="778"/>
      <c r="Z612" s="778"/>
      <c r="AA612" s="778"/>
      <c r="AB612" s="778"/>
      <c r="AC612" s="778"/>
      <c r="AD612" s="778"/>
      <c r="AE612" s="778"/>
      <c r="AF612" s="778"/>
      <c r="AG612" s="778"/>
      <c r="AH612" s="778"/>
      <c r="AI612" s="778"/>
      <c r="AJ612" s="778"/>
      <c r="AK612" s="778"/>
      <c r="AL612" s="778"/>
      <c r="AM612" s="778"/>
      <c r="AN612" s="778"/>
      <c r="AO612" s="778"/>
      <c r="AP612" s="778"/>
      <c r="AQ612" s="778"/>
      <c r="AR612" s="778"/>
      <c r="AS612" s="778"/>
      <c r="AT612" s="778"/>
      <c r="AU612" s="778"/>
      <c r="AV612" s="778"/>
      <c r="AW612" s="778"/>
      <c r="AX612" s="778"/>
      <c r="AY612" s="778"/>
      <c r="AZ612" s="778"/>
      <c r="BA612" s="778"/>
      <c r="BB612" s="778"/>
      <c r="BC612" s="778"/>
      <c r="BD612" s="778"/>
      <c r="BE612" s="778"/>
      <c r="BF612" s="778"/>
      <c r="BG612" s="778"/>
      <c r="BH612" s="778"/>
      <c r="BI612" s="778"/>
      <c r="BJ612" s="778"/>
      <c r="BK612" s="778"/>
      <c r="BL612" s="778"/>
      <c r="BM612" s="778"/>
      <c r="BN612" s="778"/>
      <c r="BO612" s="778"/>
      <c r="BP612" s="778"/>
      <c r="BQ612" s="778"/>
      <c r="BR612" s="778"/>
      <c r="BS612" s="778"/>
      <c r="BT612" s="778"/>
      <c r="BU612" s="778"/>
      <c r="BV612" s="778"/>
      <c r="BW612" s="778"/>
      <c r="BX612" s="778"/>
      <c r="BY612" s="778"/>
      <c r="BZ612" s="778"/>
      <c r="CA612" s="778"/>
      <c r="CB612" s="778"/>
      <c r="CC612" s="778"/>
      <c r="CD612" s="778"/>
      <c r="CE612" s="778"/>
      <c r="CF612" s="778"/>
      <c r="CG612" s="778"/>
      <c r="CH612" s="778"/>
      <c r="CI612" s="778"/>
      <c r="CJ612" s="778"/>
      <c r="CK612" s="778"/>
      <c r="CL612" s="778"/>
      <c r="CM612" s="778"/>
      <c r="CN612" s="778"/>
      <c r="CO612" s="778"/>
      <c r="CP612" s="778"/>
      <c r="CQ612" s="778"/>
      <c r="CR612" s="778"/>
      <c r="CS612" s="778"/>
      <c r="CT612" s="778"/>
      <c r="CU612" s="778"/>
      <c r="CV612" s="778"/>
      <c r="CW612" s="778"/>
      <c r="CX612" s="778"/>
      <c r="CY612" s="778"/>
      <c r="CZ612" s="778"/>
      <c r="DA612" s="778"/>
      <c r="DB612" s="778"/>
      <c r="DC612" s="778"/>
      <c r="DD612" s="778"/>
      <c r="DE612" s="778"/>
      <c r="DF612" s="778"/>
      <c r="DG612" s="778"/>
      <c r="DH612" s="778"/>
      <c r="DI612" s="778"/>
      <c r="DJ612" s="778"/>
      <c r="DK612" s="778"/>
      <c r="DL612" s="778"/>
      <c r="DM612" s="778"/>
      <c r="DN612" s="778"/>
      <c r="DO612" s="778"/>
      <c r="DP612" s="778"/>
      <c r="DQ612" s="778"/>
      <c r="DR612" s="778"/>
      <c r="DS612" s="778"/>
      <c r="DT612" s="779"/>
      <c r="DU612" s="779"/>
      <c r="DV612" s="779"/>
      <c r="DW612" s="779"/>
      <c r="DX612" s="779"/>
      <c r="DY612" s="779"/>
      <c r="DZ612" s="779"/>
      <c r="EA612" s="779"/>
      <c r="EB612" s="779"/>
      <c r="EC612" s="779"/>
      <c r="ED612" s="779"/>
      <c r="EE612" s="779"/>
      <c r="EF612" s="779"/>
      <c r="EG612" s="779"/>
      <c r="EH612" s="779"/>
      <c r="EI612" s="779"/>
      <c r="EJ612" s="779"/>
      <c r="EK612" s="779"/>
      <c r="EL612" s="779"/>
      <c r="EM612" s="779"/>
      <c r="EN612" s="779"/>
      <c r="EO612" s="779"/>
      <c r="EP612" s="779"/>
      <c r="EQ612" s="779"/>
      <c r="ER612" s="779"/>
      <c r="ES612" s="779"/>
      <c r="ET612" s="779"/>
      <c r="EU612" s="779"/>
      <c r="EV612" s="779"/>
      <c r="EW612" s="779"/>
      <c r="EX612" s="779"/>
      <c r="EY612" s="779"/>
      <c r="EZ612" s="779"/>
      <c r="FA612" s="779"/>
      <c r="FB612" s="779"/>
      <c r="FC612" s="779"/>
    </row>
    <row r="613" spans="1:159" ht="22">
      <c r="A613" s="778"/>
      <c r="B613" s="778"/>
      <c r="C613" s="778"/>
      <c r="D613" s="778"/>
      <c r="E613" s="778"/>
      <c r="F613" s="778"/>
      <c r="G613" s="778"/>
      <c r="H613" s="778"/>
      <c r="I613" s="778"/>
      <c r="J613" s="778"/>
      <c r="K613" s="778"/>
      <c r="L613" s="778"/>
      <c r="M613" s="778"/>
      <c r="N613" s="778"/>
      <c r="O613" s="778"/>
      <c r="P613" s="778"/>
      <c r="Q613" s="778"/>
      <c r="R613" s="778"/>
      <c r="S613" s="778"/>
      <c r="T613" s="778"/>
      <c r="U613" s="778"/>
      <c r="V613" s="778"/>
      <c r="W613" s="778"/>
      <c r="X613" s="778"/>
      <c r="Y613" s="778"/>
      <c r="Z613" s="778"/>
      <c r="AA613" s="778"/>
      <c r="AB613" s="778"/>
      <c r="AC613" s="778"/>
      <c r="AD613" s="778"/>
      <c r="AE613" s="778"/>
      <c r="AF613" s="778"/>
      <c r="AG613" s="778"/>
      <c r="AH613" s="778"/>
      <c r="AI613" s="778"/>
      <c r="AJ613" s="778"/>
      <c r="AK613" s="778"/>
      <c r="AL613" s="778"/>
      <c r="AM613" s="778"/>
      <c r="AN613" s="778"/>
      <c r="AO613" s="778"/>
      <c r="AP613" s="778"/>
      <c r="AQ613" s="778"/>
      <c r="AR613" s="778"/>
      <c r="AS613" s="778"/>
      <c r="AT613" s="778"/>
      <c r="AU613" s="778"/>
      <c r="AV613" s="778"/>
      <c r="AW613" s="778"/>
      <c r="AX613" s="778"/>
      <c r="AY613" s="778"/>
      <c r="AZ613" s="778"/>
      <c r="BA613" s="778"/>
      <c r="BB613" s="778"/>
      <c r="BC613" s="778"/>
      <c r="BD613" s="778"/>
      <c r="BE613" s="778"/>
      <c r="BF613" s="778"/>
      <c r="BG613" s="778"/>
      <c r="BH613" s="778"/>
      <c r="BI613" s="778"/>
      <c r="BJ613" s="778"/>
      <c r="BK613" s="778"/>
      <c r="BL613" s="778"/>
      <c r="BM613" s="778"/>
      <c r="BN613" s="778"/>
      <c r="BO613" s="778"/>
      <c r="BP613" s="778"/>
      <c r="BQ613" s="778"/>
      <c r="BR613" s="778"/>
      <c r="BS613" s="778"/>
      <c r="BT613" s="778"/>
      <c r="BU613" s="778"/>
      <c r="BV613" s="778"/>
      <c r="BW613" s="778"/>
      <c r="BX613" s="778"/>
      <c r="BY613" s="778"/>
      <c r="BZ613" s="778"/>
      <c r="CA613" s="778"/>
      <c r="CB613" s="778"/>
      <c r="CC613" s="778"/>
      <c r="CD613" s="778"/>
      <c r="CE613" s="778"/>
      <c r="CF613" s="778"/>
      <c r="CG613" s="778"/>
      <c r="CH613" s="778"/>
      <c r="CI613" s="778"/>
      <c r="CJ613" s="778"/>
      <c r="CK613" s="778"/>
      <c r="CL613" s="778"/>
      <c r="CM613" s="778"/>
      <c r="CN613" s="778"/>
      <c r="CO613" s="778"/>
      <c r="CP613" s="778"/>
      <c r="CQ613" s="778"/>
      <c r="CR613" s="778"/>
      <c r="CS613" s="778"/>
      <c r="CT613" s="778"/>
      <c r="CU613" s="778"/>
      <c r="CV613" s="778"/>
      <c r="CW613" s="778"/>
      <c r="CX613" s="778"/>
      <c r="CY613" s="778"/>
      <c r="CZ613" s="778"/>
      <c r="DA613" s="778"/>
      <c r="DB613" s="778"/>
      <c r="DC613" s="778"/>
      <c r="DD613" s="778"/>
      <c r="DE613" s="778"/>
      <c r="DF613" s="778"/>
      <c r="DG613" s="778"/>
      <c r="DH613" s="778"/>
      <c r="DI613" s="778"/>
      <c r="DJ613" s="778"/>
      <c r="DK613" s="778"/>
      <c r="DL613" s="778"/>
      <c r="DM613" s="778"/>
      <c r="DN613" s="778"/>
      <c r="DO613" s="778"/>
      <c r="DP613" s="778"/>
      <c r="DQ613" s="778"/>
      <c r="DR613" s="778"/>
      <c r="DS613" s="778"/>
      <c r="DT613" s="779"/>
      <c r="DU613" s="779"/>
      <c r="DV613" s="779"/>
      <c r="DW613" s="779"/>
      <c r="DX613" s="779"/>
      <c r="DY613" s="779"/>
      <c r="DZ613" s="779"/>
      <c r="EA613" s="779"/>
      <c r="EB613" s="779"/>
      <c r="EC613" s="779"/>
      <c r="ED613" s="779"/>
      <c r="EE613" s="779"/>
      <c r="EF613" s="779"/>
      <c r="EG613" s="779"/>
      <c r="EH613" s="779"/>
      <c r="EI613" s="779"/>
      <c r="EJ613" s="779"/>
      <c r="EK613" s="779"/>
      <c r="EL613" s="779"/>
      <c r="EM613" s="779"/>
      <c r="EN613" s="779"/>
      <c r="EO613" s="779"/>
      <c r="EP613" s="779"/>
      <c r="EQ613" s="779"/>
      <c r="ER613" s="779"/>
      <c r="ES613" s="779"/>
      <c r="ET613" s="779"/>
      <c r="EU613" s="779"/>
      <c r="EV613" s="779"/>
      <c r="EW613" s="779"/>
      <c r="EX613" s="779"/>
      <c r="EY613" s="779"/>
      <c r="EZ613" s="779"/>
      <c r="FA613" s="779"/>
      <c r="FB613" s="779"/>
      <c r="FC613" s="779"/>
    </row>
    <row r="614" spans="1:159" ht="22">
      <c r="A614" s="778"/>
      <c r="B614" s="778"/>
      <c r="C614" s="778"/>
      <c r="D614" s="778"/>
      <c r="E614" s="778"/>
      <c r="F614" s="778"/>
      <c r="G614" s="778"/>
      <c r="H614" s="778"/>
      <c r="I614" s="778"/>
      <c r="J614" s="778"/>
      <c r="K614" s="778"/>
      <c r="L614" s="778"/>
      <c r="M614" s="778"/>
      <c r="N614" s="778"/>
      <c r="O614" s="778"/>
      <c r="P614" s="778"/>
      <c r="Q614" s="778"/>
      <c r="R614" s="778"/>
      <c r="S614" s="778"/>
      <c r="T614" s="778"/>
      <c r="U614" s="778"/>
      <c r="V614" s="778"/>
      <c r="W614" s="778"/>
      <c r="X614" s="778"/>
      <c r="Y614" s="778"/>
      <c r="Z614" s="778"/>
      <c r="AA614" s="778"/>
      <c r="AB614" s="778"/>
      <c r="AC614" s="778"/>
      <c r="AD614" s="778"/>
      <c r="AE614" s="778"/>
      <c r="AF614" s="778"/>
      <c r="AG614" s="778"/>
      <c r="AH614" s="778"/>
      <c r="AI614" s="778"/>
      <c r="AJ614" s="778"/>
      <c r="AK614" s="778"/>
      <c r="AL614" s="778"/>
      <c r="AM614" s="778"/>
      <c r="AN614" s="778"/>
      <c r="AO614" s="778"/>
      <c r="AP614" s="778"/>
      <c r="AQ614" s="778"/>
      <c r="AR614" s="778"/>
      <c r="AS614" s="778"/>
      <c r="AT614" s="778"/>
      <c r="AU614" s="778"/>
      <c r="AV614" s="778"/>
      <c r="AW614" s="778"/>
      <c r="AX614" s="778"/>
      <c r="AY614" s="778"/>
      <c r="AZ614" s="778"/>
      <c r="BA614" s="778"/>
      <c r="BB614" s="778"/>
      <c r="BC614" s="778"/>
      <c r="BD614" s="778"/>
      <c r="BE614" s="778"/>
      <c r="BF614" s="778"/>
      <c r="BG614" s="778"/>
      <c r="BH614" s="778"/>
      <c r="BI614" s="778"/>
      <c r="BJ614" s="778"/>
      <c r="BK614" s="778"/>
      <c r="BL614" s="778"/>
      <c r="BM614" s="778"/>
      <c r="BN614" s="778"/>
      <c r="BO614" s="778"/>
      <c r="BP614" s="778"/>
      <c r="BQ614" s="778"/>
      <c r="BR614" s="778"/>
      <c r="BS614" s="778"/>
      <c r="BT614" s="778"/>
      <c r="BU614" s="778"/>
      <c r="BV614" s="778"/>
      <c r="BW614" s="778"/>
      <c r="BX614" s="778"/>
      <c r="BY614" s="778"/>
      <c r="BZ614" s="778"/>
      <c r="CA614" s="778"/>
      <c r="CB614" s="778"/>
      <c r="CC614" s="778"/>
      <c r="CD614" s="778"/>
      <c r="CE614" s="778"/>
      <c r="CF614" s="778"/>
      <c r="CG614" s="778"/>
      <c r="CH614" s="778"/>
      <c r="CI614" s="778"/>
      <c r="CJ614" s="778"/>
      <c r="CK614" s="778"/>
      <c r="CL614" s="778"/>
      <c r="CM614" s="778"/>
      <c r="CN614" s="778"/>
      <c r="CO614" s="778"/>
      <c r="CP614" s="778"/>
      <c r="CQ614" s="778"/>
      <c r="CR614" s="778"/>
      <c r="CS614" s="778"/>
      <c r="CT614" s="778"/>
      <c r="CU614" s="778"/>
      <c r="CV614" s="778"/>
      <c r="CW614" s="778"/>
      <c r="CX614" s="778"/>
      <c r="CY614" s="778"/>
      <c r="CZ614" s="778"/>
      <c r="DA614" s="778"/>
      <c r="DB614" s="778"/>
      <c r="DC614" s="778"/>
      <c r="DD614" s="778"/>
      <c r="DE614" s="778"/>
      <c r="DF614" s="778"/>
      <c r="DG614" s="778"/>
      <c r="DH614" s="778"/>
      <c r="DI614" s="778"/>
      <c r="DJ614" s="778"/>
      <c r="DK614" s="778"/>
      <c r="DL614" s="778"/>
      <c r="DM614" s="778"/>
      <c r="DN614" s="778"/>
      <c r="DO614" s="778"/>
      <c r="DP614" s="778"/>
      <c r="DQ614" s="778"/>
      <c r="DR614" s="778"/>
      <c r="DS614" s="778"/>
      <c r="DT614" s="779"/>
      <c r="DU614" s="779"/>
      <c r="DV614" s="779"/>
      <c r="DW614" s="779"/>
      <c r="DX614" s="779"/>
      <c r="DY614" s="779"/>
      <c r="DZ614" s="779"/>
      <c r="EA614" s="779"/>
      <c r="EB614" s="779"/>
      <c r="EC614" s="779"/>
      <c r="ED614" s="779"/>
      <c r="EE614" s="779"/>
      <c r="EF614" s="779"/>
      <c r="EG614" s="779"/>
      <c r="EH614" s="779"/>
      <c r="EI614" s="779"/>
      <c r="EJ614" s="779"/>
      <c r="EK614" s="779"/>
      <c r="EL614" s="779"/>
      <c r="EM614" s="779"/>
      <c r="EN614" s="779"/>
      <c r="EO614" s="779"/>
      <c r="EP614" s="779"/>
      <c r="EQ614" s="779"/>
      <c r="ER614" s="779"/>
      <c r="ES614" s="779"/>
      <c r="ET614" s="779"/>
      <c r="EU614" s="779"/>
      <c r="EV614" s="779"/>
      <c r="EW614" s="779"/>
      <c r="EX614" s="779"/>
      <c r="EY614" s="779"/>
      <c r="EZ614" s="779"/>
      <c r="FA614" s="779"/>
      <c r="FB614" s="779"/>
      <c r="FC614" s="779"/>
    </row>
    <row r="615" spans="1:159" ht="22">
      <c r="A615" s="778"/>
      <c r="B615" s="778"/>
      <c r="C615" s="778"/>
      <c r="D615" s="778"/>
      <c r="E615" s="778"/>
      <c r="F615" s="778"/>
      <c r="G615" s="778"/>
      <c r="H615" s="778"/>
      <c r="I615" s="778"/>
      <c r="J615" s="778"/>
      <c r="K615" s="778"/>
      <c r="L615" s="778"/>
      <c r="M615" s="778"/>
      <c r="N615" s="778"/>
      <c r="O615" s="778"/>
      <c r="P615" s="778"/>
      <c r="Q615" s="778"/>
      <c r="R615" s="778"/>
      <c r="S615" s="778"/>
      <c r="T615" s="778"/>
      <c r="U615" s="778"/>
      <c r="V615" s="778"/>
      <c r="W615" s="778"/>
      <c r="X615" s="778"/>
      <c r="Y615" s="778"/>
      <c r="Z615" s="778"/>
      <c r="AA615" s="778"/>
      <c r="AB615" s="778"/>
      <c r="AC615" s="778"/>
      <c r="AD615" s="778"/>
      <c r="AE615" s="778"/>
      <c r="AF615" s="778"/>
      <c r="AG615" s="778"/>
      <c r="AH615" s="778"/>
      <c r="AI615" s="778"/>
      <c r="AJ615" s="778"/>
      <c r="AK615" s="778"/>
      <c r="AL615" s="778"/>
      <c r="AM615" s="778"/>
      <c r="AN615" s="778"/>
      <c r="AO615" s="778"/>
      <c r="AP615" s="778"/>
      <c r="AQ615" s="778"/>
      <c r="AR615" s="778"/>
      <c r="AS615" s="778"/>
      <c r="AT615" s="778"/>
      <c r="AU615" s="778"/>
      <c r="AV615" s="778"/>
      <c r="AW615" s="778"/>
      <c r="AX615" s="778"/>
      <c r="AY615" s="778"/>
      <c r="AZ615" s="778"/>
      <c r="BA615" s="778"/>
      <c r="BB615" s="778"/>
      <c r="BC615" s="778"/>
      <c r="BD615" s="778"/>
      <c r="BE615" s="778"/>
      <c r="BF615" s="778"/>
      <c r="BG615" s="778"/>
      <c r="BH615" s="778"/>
      <c r="BI615" s="778"/>
      <c r="BJ615" s="778"/>
      <c r="BK615" s="778"/>
      <c r="BL615" s="778"/>
      <c r="BM615" s="778"/>
      <c r="BN615" s="778"/>
      <c r="BO615" s="778"/>
      <c r="BP615" s="778"/>
      <c r="BQ615" s="778"/>
      <c r="BR615" s="778"/>
      <c r="BS615" s="778"/>
      <c r="BT615" s="778"/>
      <c r="BU615" s="778"/>
      <c r="BV615" s="778"/>
      <c r="BW615" s="778"/>
      <c r="BX615" s="778"/>
      <c r="BY615" s="778"/>
      <c r="BZ615" s="778"/>
      <c r="CA615" s="778"/>
      <c r="CB615" s="778"/>
      <c r="CC615" s="778"/>
      <c r="CD615" s="778"/>
      <c r="CE615" s="778"/>
      <c r="CF615" s="778"/>
      <c r="CG615" s="778"/>
      <c r="CH615" s="778"/>
      <c r="CI615" s="778"/>
      <c r="CJ615" s="778"/>
      <c r="CK615" s="778"/>
      <c r="CL615" s="778"/>
      <c r="CM615" s="778"/>
      <c r="CN615" s="778"/>
      <c r="CO615" s="778"/>
      <c r="CP615" s="778"/>
      <c r="CQ615" s="778"/>
      <c r="CR615" s="778"/>
      <c r="CS615" s="778"/>
      <c r="CT615" s="778"/>
      <c r="CU615" s="778"/>
      <c r="CV615" s="778"/>
      <c r="CW615" s="778"/>
      <c r="CX615" s="778"/>
      <c r="CY615" s="778"/>
      <c r="CZ615" s="778"/>
      <c r="DA615" s="778"/>
      <c r="DB615" s="778"/>
      <c r="DC615" s="778"/>
      <c r="DD615" s="778"/>
      <c r="DE615" s="778"/>
      <c r="DF615" s="778"/>
      <c r="DG615" s="778"/>
      <c r="DH615" s="778"/>
      <c r="DI615" s="778"/>
      <c r="DJ615" s="778"/>
      <c r="DK615" s="778"/>
      <c r="DL615" s="778"/>
      <c r="DM615" s="778"/>
      <c r="DN615" s="778"/>
      <c r="DO615" s="778"/>
      <c r="DP615" s="778"/>
      <c r="DQ615" s="778"/>
      <c r="DR615" s="778"/>
      <c r="DS615" s="778"/>
      <c r="DT615" s="779"/>
      <c r="DU615" s="779"/>
      <c r="DV615" s="779"/>
      <c r="DW615" s="779"/>
      <c r="DX615" s="779"/>
      <c r="DY615" s="779"/>
      <c r="DZ615" s="779"/>
      <c r="EA615" s="779"/>
      <c r="EB615" s="779"/>
      <c r="EC615" s="779"/>
      <c r="ED615" s="779"/>
      <c r="EE615" s="779"/>
      <c r="EF615" s="779"/>
      <c r="EG615" s="779"/>
      <c r="EH615" s="779"/>
      <c r="EI615" s="779"/>
      <c r="EJ615" s="779"/>
      <c r="EK615" s="779"/>
      <c r="EL615" s="779"/>
      <c r="EM615" s="779"/>
      <c r="EN615" s="779"/>
      <c r="EO615" s="779"/>
      <c r="EP615" s="779"/>
      <c r="EQ615" s="779"/>
      <c r="ER615" s="779"/>
      <c r="ES615" s="779"/>
      <c r="ET615" s="779"/>
      <c r="EU615" s="779"/>
      <c r="EV615" s="779"/>
      <c r="EW615" s="779"/>
      <c r="EX615" s="779"/>
      <c r="EY615" s="779"/>
      <c r="EZ615" s="779"/>
      <c r="FA615" s="779"/>
      <c r="FB615" s="779"/>
      <c r="FC615" s="779"/>
    </row>
    <row r="616" spans="1:159" ht="22">
      <c r="A616" s="778"/>
      <c r="B616" s="778"/>
      <c r="C616" s="778"/>
      <c r="D616" s="778"/>
      <c r="E616" s="778"/>
      <c r="F616" s="778"/>
      <c r="G616" s="778"/>
      <c r="H616" s="778"/>
      <c r="I616" s="778"/>
      <c r="J616" s="778"/>
      <c r="K616" s="778"/>
      <c r="L616" s="778"/>
      <c r="M616" s="778"/>
      <c r="N616" s="778"/>
      <c r="O616" s="778"/>
      <c r="P616" s="778"/>
      <c r="Q616" s="778"/>
      <c r="R616" s="778"/>
      <c r="S616" s="778"/>
      <c r="T616" s="778"/>
      <c r="U616" s="778"/>
      <c r="V616" s="778"/>
      <c r="W616" s="778"/>
      <c r="X616" s="778"/>
      <c r="Y616" s="778"/>
      <c r="Z616" s="778"/>
      <c r="AA616" s="778"/>
      <c r="AB616" s="778"/>
      <c r="AC616" s="778"/>
      <c r="AD616" s="778"/>
      <c r="AE616" s="778"/>
      <c r="AF616" s="778"/>
      <c r="AG616" s="778"/>
      <c r="AH616" s="778"/>
      <c r="AI616" s="778"/>
      <c r="AJ616" s="778"/>
      <c r="AK616" s="778"/>
      <c r="AL616" s="778"/>
      <c r="AM616" s="778"/>
      <c r="AN616" s="778"/>
      <c r="AO616" s="778"/>
      <c r="AP616" s="778"/>
      <c r="AQ616" s="778"/>
      <c r="AR616" s="778"/>
      <c r="AS616" s="778"/>
      <c r="AT616" s="778"/>
      <c r="AU616" s="778"/>
      <c r="AV616" s="778"/>
      <c r="AW616" s="778"/>
      <c r="AX616" s="778"/>
      <c r="AY616" s="778"/>
      <c r="AZ616" s="778"/>
      <c r="BA616" s="778"/>
      <c r="BB616" s="778"/>
      <c r="BC616" s="778"/>
      <c r="BD616" s="778"/>
      <c r="BE616" s="778"/>
      <c r="BF616" s="778"/>
      <c r="BG616" s="778"/>
      <c r="BH616" s="778"/>
      <c r="BI616" s="778"/>
      <c r="BJ616" s="778"/>
      <c r="BK616" s="778"/>
      <c r="BL616" s="778"/>
      <c r="BM616" s="778"/>
      <c r="BN616" s="778"/>
      <c r="BO616" s="778"/>
      <c r="BP616" s="778"/>
      <c r="BQ616" s="778"/>
      <c r="BR616" s="778"/>
      <c r="BS616" s="778"/>
      <c r="BT616" s="778"/>
      <c r="BU616" s="778"/>
      <c r="BV616" s="778"/>
      <c r="BW616" s="778"/>
      <c r="BX616" s="778"/>
      <c r="BY616" s="778"/>
      <c r="BZ616" s="778"/>
      <c r="CA616" s="778"/>
      <c r="CB616" s="778"/>
      <c r="CC616" s="778"/>
      <c r="CD616" s="778"/>
      <c r="CE616" s="778"/>
      <c r="CF616" s="778"/>
      <c r="CG616" s="778"/>
      <c r="CH616" s="778"/>
      <c r="CI616" s="778"/>
      <c r="CJ616" s="778"/>
      <c r="CK616" s="778"/>
      <c r="CL616" s="778"/>
      <c r="CM616" s="778"/>
      <c r="CN616" s="778"/>
      <c r="CO616" s="778"/>
      <c r="CP616" s="778"/>
      <c r="CQ616" s="778"/>
      <c r="CR616" s="778"/>
      <c r="CS616" s="778"/>
      <c r="CT616" s="778"/>
      <c r="CU616" s="778"/>
      <c r="CV616" s="778"/>
      <c r="CW616" s="778"/>
      <c r="CX616" s="778"/>
      <c r="CY616" s="778"/>
      <c r="CZ616" s="778"/>
      <c r="DA616" s="778"/>
      <c r="DB616" s="778"/>
      <c r="DC616" s="778"/>
      <c r="DD616" s="778"/>
      <c r="DE616" s="778"/>
      <c r="DF616" s="778"/>
      <c r="DG616" s="778"/>
      <c r="DH616" s="778"/>
      <c r="DI616" s="778"/>
      <c r="DJ616" s="778"/>
      <c r="DK616" s="778"/>
      <c r="DL616" s="778"/>
      <c r="DM616" s="778"/>
      <c r="DN616" s="778"/>
      <c r="DO616" s="778"/>
      <c r="DP616" s="778"/>
      <c r="DQ616" s="778"/>
      <c r="DR616" s="778"/>
      <c r="DS616" s="778"/>
      <c r="DT616" s="779"/>
      <c r="DU616" s="779"/>
      <c r="DV616" s="779"/>
      <c r="DW616" s="779"/>
      <c r="DX616" s="779"/>
      <c r="DY616" s="779"/>
      <c r="DZ616" s="779"/>
      <c r="EA616" s="779"/>
      <c r="EB616" s="779"/>
      <c r="EC616" s="779"/>
      <c r="ED616" s="779"/>
      <c r="EE616" s="779"/>
      <c r="EF616" s="779"/>
      <c r="EG616" s="779"/>
      <c r="EH616" s="779"/>
      <c r="EI616" s="779"/>
      <c r="EJ616" s="779"/>
      <c r="EK616" s="779"/>
      <c r="EL616" s="779"/>
      <c r="EM616" s="779"/>
      <c r="EN616" s="779"/>
      <c r="EO616" s="779"/>
      <c r="EP616" s="779"/>
      <c r="EQ616" s="779"/>
      <c r="ER616" s="779"/>
      <c r="ES616" s="779"/>
      <c r="ET616" s="779"/>
      <c r="EU616" s="779"/>
      <c r="EV616" s="779"/>
      <c r="EW616" s="779"/>
      <c r="EX616" s="779"/>
      <c r="EY616" s="779"/>
      <c r="EZ616" s="779"/>
      <c r="FA616" s="779"/>
      <c r="FB616" s="779"/>
      <c r="FC616" s="779"/>
    </row>
    <row r="617" spans="1:159" ht="22">
      <c r="A617" s="778"/>
      <c r="B617" s="778"/>
      <c r="C617" s="778"/>
      <c r="D617" s="778"/>
      <c r="E617" s="778"/>
      <c r="F617" s="778"/>
      <c r="G617" s="778"/>
      <c r="H617" s="778"/>
      <c r="I617" s="778"/>
      <c r="J617" s="778"/>
      <c r="K617" s="778"/>
      <c r="L617" s="778"/>
      <c r="M617" s="778"/>
      <c r="N617" s="778"/>
      <c r="O617" s="778"/>
      <c r="P617" s="778"/>
      <c r="Q617" s="778"/>
      <c r="R617" s="778"/>
      <c r="S617" s="778"/>
      <c r="T617" s="778"/>
      <c r="U617" s="778"/>
      <c r="V617" s="778"/>
      <c r="W617" s="778"/>
      <c r="X617" s="778"/>
      <c r="Y617" s="778"/>
      <c r="Z617" s="778"/>
      <c r="AA617" s="778"/>
      <c r="AB617" s="778"/>
      <c r="AC617" s="778"/>
      <c r="AD617" s="778"/>
      <c r="AE617" s="778"/>
      <c r="AF617" s="778"/>
      <c r="AG617" s="778"/>
      <c r="AH617" s="778"/>
      <c r="AI617" s="778"/>
      <c r="AJ617" s="778"/>
      <c r="AK617" s="778"/>
      <c r="AL617" s="778"/>
      <c r="AM617" s="778"/>
      <c r="AN617" s="778"/>
      <c r="AO617" s="778"/>
      <c r="AP617" s="778"/>
      <c r="AQ617" s="778"/>
      <c r="AR617" s="778"/>
      <c r="AS617" s="778"/>
      <c r="AT617" s="778"/>
      <c r="AU617" s="778"/>
      <c r="AV617" s="778"/>
      <c r="AW617" s="778"/>
      <c r="AX617" s="778"/>
      <c r="AY617" s="778"/>
      <c r="AZ617" s="778"/>
      <c r="BA617" s="778"/>
      <c r="BB617" s="778"/>
      <c r="BC617" s="778"/>
      <c r="BD617" s="778"/>
      <c r="BE617" s="778"/>
      <c r="BF617" s="778"/>
      <c r="BG617" s="778"/>
      <c r="BH617" s="778"/>
      <c r="BI617" s="778"/>
      <c r="BJ617" s="778"/>
      <c r="BK617" s="778"/>
      <c r="BL617" s="778"/>
      <c r="BM617" s="778"/>
      <c r="BN617" s="778"/>
      <c r="BO617" s="778"/>
      <c r="BP617" s="778"/>
      <c r="BQ617" s="778"/>
      <c r="BR617" s="778"/>
      <c r="BS617" s="778"/>
      <c r="BT617" s="778"/>
      <c r="BU617" s="778"/>
      <c r="BV617" s="778"/>
      <c r="BW617" s="778"/>
      <c r="BX617" s="778"/>
      <c r="BY617" s="778"/>
      <c r="BZ617" s="778"/>
      <c r="CA617" s="778"/>
      <c r="CB617" s="778"/>
      <c r="CC617" s="778"/>
      <c r="CD617" s="778"/>
      <c r="CE617" s="778"/>
      <c r="CF617" s="778"/>
      <c r="CG617" s="778"/>
      <c r="CH617" s="778"/>
      <c r="CI617" s="778"/>
      <c r="CJ617" s="778"/>
      <c r="CK617" s="778"/>
      <c r="CL617" s="778"/>
      <c r="CM617" s="778"/>
      <c r="CN617" s="778"/>
      <c r="CO617" s="778"/>
      <c r="CP617" s="778"/>
      <c r="CQ617" s="778"/>
      <c r="CR617" s="778"/>
      <c r="CS617" s="778"/>
      <c r="CT617" s="778"/>
      <c r="CU617" s="778"/>
      <c r="CV617" s="778"/>
      <c r="CW617" s="778"/>
      <c r="CX617" s="778"/>
      <c r="CY617" s="778"/>
      <c r="CZ617" s="778"/>
      <c r="DA617" s="778"/>
      <c r="DB617" s="778"/>
      <c r="DC617" s="778"/>
      <c r="DD617" s="778"/>
      <c r="DE617" s="778"/>
      <c r="DF617" s="778"/>
      <c r="DG617" s="778"/>
      <c r="DH617" s="778"/>
      <c r="DI617" s="778"/>
      <c r="DJ617" s="778"/>
      <c r="DK617" s="778"/>
      <c r="DL617" s="778"/>
      <c r="DM617" s="778"/>
      <c r="DN617" s="778"/>
      <c r="DO617" s="778"/>
      <c r="DP617" s="778"/>
      <c r="DQ617" s="778"/>
      <c r="DR617" s="778"/>
      <c r="DS617" s="778"/>
      <c r="DT617" s="779"/>
      <c r="DU617" s="779"/>
      <c r="DV617" s="779"/>
      <c r="DW617" s="779"/>
      <c r="DX617" s="779"/>
      <c r="DY617" s="779"/>
      <c r="DZ617" s="779"/>
      <c r="EA617" s="779"/>
      <c r="EB617" s="779"/>
      <c r="EC617" s="779"/>
      <c r="ED617" s="779"/>
      <c r="EE617" s="779"/>
      <c r="EF617" s="779"/>
      <c r="EG617" s="779"/>
      <c r="EH617" s="779"/>
      <c r="EI617" s="779"/>
      <c r="EJ617" s="779"/>
      <c r="EK617" s="779"/>
      <c r="EL617" s="779"/>
      <c r="EM617" s="779"/>
      <c r="EN617" s="779"/>
      <c r="EO617" s="779"/>
      <c r="EP617" s="779"/>
      <c r="EQ617" s="779"/>
      <c r="ER617" s="779"/>
      <c r="ES617" s="779"/>
      <c r="ET617" s="779"/>
      <c r="EU617" s="779"/>
      <c r="EV617" s="779"/>
      <c r="EW617" s="779"/>
      <c r="EX617" s="779"/>
      <c r="EY617" s="779"/>
      <c r="EZ617" s="779"/>
      <c r="FA617" s="779"/>
      <c r="FB617" s="779"/>
      <c r="FC617" s="779"/>
    </row>
    <row r="618" spans="1:159" ht="22">
      <c r="A618" s="778"/>
      <c r="B618" s="778"/>
      <c r="C618" s="778"/>
      <c r="D618" s="778"/>
      <c r="E618" s="778"/>
      <c r="F618" s="778"/>
      <c r="G618" s="778"/>
      <c r="H618" s="778"/>
      <c r="I618" s="778"/>
      <c r="J618" s="778"/>
      <c r="K618" s="778"/>
      <c r="L618" s="778"/>
      <c r="M618" s="778"/>
      <c r="N618" s="778"/>
      <c r="O618" s="778"/>
      <c r="P618" s="778"/>
      <c r="Q618" s="778"/>
      <c r="R618" s="778"/>
      <c r="S618" s="778"/>
      <c r="T618" s="778"/>
      <c r="U618" s="778"/>
      <c r="V618" s="778"/>
      <c r="W618" s="778"/>
      <c r="X618" s="778"/>
      <c r="Y618" s="778"/>
      <c r="Z618" s="778"/>
      <c r="AA618" s="778"/>
      <c r="AB618" s="778"/>
      <c r="AC618" s="778"/>
      <c r="AD618" s="778"/>
      <c r="AE618" s="778"/>
      <c r="AF618" s="778"/>
      <c r="AG618" s="778"/>
      <c r="AH618" s="778"/>
      <c r="AI618" s="778"/>
      <c r="AJ618" s="778"/>
      <c r="AK618" s="778"/>
      <c r="AL618" s="778"/>
      <c r="AM618" s="778"/>
      <c r="AN618" s="778"/>
      <c r="AO618" s="778"/>
      <c r="AP618" s="778"/>
      <c r="AQ618" s="778"/>
      <c r="AR618" s="778"/>
      <c r="AS618" s="778"/>
      <c r="AT618" s="778"/>
      <c r="AU618" s="778"/>
      <c r="AV618" s="778"/>
      <c r="AW618" s="778"/>
      <c r="AX618" s="778"/>
      <c r="AY618" s="778"/>
      <c r="AZ618" s="778"/>
      <c r="BA618" s="778"/>
      <c r="BB618" s="778"/>
      <c r="BC618" s="778"/>
      <c r="BD618" s="778"/>
      <c r="BE618" s="778"/>
      <c r="BF618" s="778"/>
      <c r="BG618" s="778"/>
      <c r="BH618" s="778"/>
      <c r="BI618" s="778"/>
      <c r="BJ618" s="778"/>
      <c r="BK618" s="778"/>
      <c r="BL618" s="778"/>
      <c r="BM618" s="778"/>
      <c r="BN618" s="778"/>
      <c r="BO618" s="778"/>
      <c r="BP618" s="778"/>
      <c r="BQ618" s="778"/>
      <c r="BR618" s="778"/>
      <c r="BS618" s="778"/>
      <c r="BT618" s="778"/>
      <c r="BU618" s="778"/>
      <c r="BV618" s="778"/>
      <c r="BW618" s="778"/>
      <c r="BX618" s="778"/>
      <c r="BY618" s="778"/>
      <c r="BZ618" s="778"/>
      <c r="CA618" s="778"/>
      <c r="CB618" s="778"/>
      <c r="CC618" s="778"/>
      <c r="CD618" s="778"/>
      <c r="CE618" s="778"/>
      <c r="CF618" s="778"/>
      <c r="CG618" s="778"/>
      <c r="CH618" s="778"/>
      <c r="CI618" s="778"/>
      <c r="CJ618" s="778"/>
      <c r="CK618" s="778"/>
      <c r="CL618" s="778"/>
      <c r="CM618" s="778"/>
      <c r="CN618" s="778"/>
      <c r="CO618" s="778"/>
      <c r="CP618" s="778"/>
      <c r="CQ618" s="778"/>
      <c r="CR618" s="778"/>
      <c r="CS618" s="778"/>
      <c r="CT618" s="778"/>
      <c r="CU618" s="778"/>
      <c r="CV618" s="778"/>
      <c r="CW618" s="778"/>
      <c r="CX618" s="778"/>
      <c r="CY618" s="778"/>
      <c r="CZ618" s="778"/>
      <c r="DA618" s="778"/>
      <c r="DB618" s="778"/>
      <c r="DC618" s="778"/>
      <c r="DD618" s="778"/>
      <c r="DE618" s="778"/>
      <c r="DF618" s="778"/>
      <c r="DG618" s="778"/>
      <c r="DH618" s="778"/>
      <c r="DI618" s="778"/>
      <c r="DJ618" s="778"/>
      <c r="DK618" s="778"/>
      <c r="DL618" s="778"/>
      <c r="DM618" s="778"/>
      <c r="DN618" s="778"/>
      <c r="DO618" s="778"/>
      <c r="DP618" s="778"/>
      <c r="DQ618" s="778"/>
      <c r="DR618" s="778"/>
      <c r="DS618" s="778"/>
      <c r="DT618" s="779"/>
      <c r="DU618" s="779"/>
      <c r="DV618" s="779"/>
      <c r="DW618" s="779"/>
      <c r="DX618" s="779"/>
      <c r="DY618" s="779"/>
      <c r="DZ618" s="779"/>
      <c r="EA618" s="779"/>
      <c r="EB618" s="779"/>
      <c r="EC618" s="779"/>
      <c r="ED618" s="779"/>
      <c r="EE618" s="779"/>
      <c r="EF618" s="779"/>
      <c r="EG618" s="779"/>
      <c r="EH618" s="779"/>
      <c r="EI618" s="779"/>
      <c r="EJ618" s="779"/>
      <c r="EK618" s="779"/>
      <c r="EL618" s="779"/>
      <c r="EM618" s="779"/>
      <c r="EN618" s="779"/>
      <c r="EO618" s="779"/>
      <c r="EP618" s="779"/>
      <c r="EQ618" s="779"/>
      <c r="ER618" s="779"/>
      <c r="ES618" s="779"/>
      <c r="ET618" s="779"/>
      <c r="EU618" s="779"/>
      <c r="EV618" s="779"/>
      <c r="EW618" s="779"/>
      <c r="EX618" s="779"/>
      <c r="EY618" s="779"/>
      <c r="EZ618" s="779"/>
      <c r="FA618" s="779"/>
      <c r="FB618" s="779"/>
      <c r="FC618" s="779"/>
    </row>
    <row r="619" spans="1:159" ht="22">
      <c r="A619" s="778"/>
      <c r="B619" s="778"/>
      <c r="C619" s="778"/>
      <c r="D619" s="778"/>
      <c r="E619" s="778"/>
      <c r="F619" s="778"/>
      <c r="G619" s="778"/>
      <c r="H619" s="778"/>
      <c r="I619" s="778"/>
      <c r="J619" s="778"/>
      <c r="K619" s="778"/>
      <c r="L619" s="778"/>
      <c r="M619" s="778"/>
      <c r="N619" s="778"/>
      <c r="O619" s="778"/>
      <c r="P619" s="778"/>
      <c r="Q619" s="778"/>
      <c r="R619" s="778"/>
      <c r="S619" s="778"/>
      <c r="T619" s="778"/>
      <c r="U619" s="778"/>
      <c r="V619" s="778"/>
      <c r="W619" s="778"/>
      <c r="X619" s="778"/>
      <c r="Y619" s="778"/>
      <c r="Z619" s="778"/>
      <c r="AA619" s="778"/>
      <c r="AB619" s="778"/>
      <c r="AC619" s="778"/>
      <c r="AD619" s="778"/>
      <c r="AE619" s="778"/>
      <c r="AF619" s="778"/>
      <c r="AG619" s="778"/>
      <c r="AH619" s="778"/>
      <c r="AI619" s="778"/>
      <c r="AJ619" s="778"/>
      <c r="AK619" s="778"/>
      <c r="AL619" s="778"/>
      <c r="AM619" s="778"/>
      <c r="AN619" s="778"/>
      <c r="AO619" s="778"/>
      <c r="AP619" s="778"/>
      <c r="AQ619" s="778"/>
      <c r="AR619" s="778"/>
      <c r="AS619" s="778"/>
      <c r="AT619" s="778"/>
      <c r="AU619" s="778"/>
      <c r="AV619" s="778"/>
      <c r="AW619" s="778"/>
      <c r="AX619" s="778"/>
      <c r="AY619" s="778"/>
      <c r="AZ619" s="778"/>
      <c r="BA619" s="778"/>
      <c r="BB619" s="778"/>
      <c r="BC619" s="778"/>
      <c r="BD619" s="778"/>
      <c r="BE619" s="778"/>
      <c r="BF619" s="778"/>
      <c r="BG619" s="778"/>
      <c r="BH619" s="778"/>
      <c r="BI619" s="778"/>
      <c r="BJ619" s="778"/>
      <c r="BK619" s="778"/>
      <c r="BL619" s="778"/>
      <c r="BM619" s="778"/>
      <c r="BN619" s="778"/>
      <c r="BO619" s="778"/>
      <c r="BP619" s="778"/>
      <c r="BQ619" s="778"/>
      <c r="BR619" s="778"/>
      <c r="BS619" s="778"/>
      <c r="BT619" s="778"/>
      <c r="BU619" s="778"/>
      <c r="BV619" s="778"/>
      <c r="BW619" s="778"/>
      <c r="BX619" s="778"/>
      <c r="BY619" s="778"/>
      <c r="BZ619" s="778"/>
      <c r="CA619" s="778"/>
      <c r="CB619" s="778"/>
      <c r="CC619" s="778"/>
      <c r="CD619" s="778"/>
      <c r="CE619" s="778"/>
      <c r="CF619" s="778"/>
      <c r="CG619" s="778"/>
      <c r="CH619" s="778"/>
      <c r="CI619" s="778"/>
      <c r="CJ619" s="778"/>
      <c r="CK619" s="778"/>
      <c r="CL619" s="778"/>
      <c r="CM619" s="778"/>
      <c r="CN619" s="778"/>
      <c r="CO619" s="778"/>
      <c r="CP619" s="778"/>
      <c r="CQ619" s="778"/>
      <c r="CR619" s="778"/>
      <c r="CS619" s="778"/>
      <c r="CT619" s="778"/>
      <c r="CU619" s="778"/>
      <c r="CV619" s="778"/>
      <c r="CW619" s="778"/>
      <c r="CX619" s="778"/>
      <c r="CY619" s="778"/>
      <c r="CZ619" s="778"/>
      <c r="DA619" s="778"/>
      <c r="DB619" s="778"/>
      <c r="DC619" s="778"/>
      <c r="DD619" s="778"/>
      <c r="DE619" s="778"/>
      <c r="DF619" s="778"/>
      <c r="DG619" s="778"/>
      <c r="DH619" s="778"/>
      <c r="DI619" s="778"/>
      <c r="DJ619" s="778"/>
      <c r="DK619" s="778"/>
      <c r="DL619" s="778"/>
      <c r="DM619" s="778"/>
      <c r="DN619" s="778"/>
      <c r="DO619" s="778"/>
      <c r="DP619" s="778"/>
      <c r="DQ619" s="778"/>
      <c r="DR619" s="778"/>
      <c r="DS619" s="778"/>
      <c r="DT619" s="779"/>
      <c r="DU619" s="779"/>
      <c r="DV619" s="779"/>
      <c r="DW619" s="779"/>
      <c r="DX619" s="779"/>
      <c r="DY619" s="779"/>
      <c r="DZ619" s="779"/>
      <c r="EA619" s="779"/>
      <c r="EB619" s="779"/>
      <c r="EC619" s="779"/>
      <c r="ED619" s="779"/>
      <c r="EE619" s="779"/>
      <c r="EF619" s="779"/>
      <c r="EG619" s="779"/>
      <c r="EH619" s="779"/>
      <c r="EI619" s="779"/>
      <c r="EJ619" s="779"/>
      <c r="EK619" s="779"/>
      <c r="EL619" s="779"/>
      <c r="EM619" s="779"/>
      <c r="EN619" s="779"/>
      <c r="EO619" s="779"/>
      <c r="EP619" s="779"/>
      <c r="EQ619" s="779"/>
      <c r="ER619" s="779"/>
      <c r="ES619" s="779"/>
      <c r="ET619" s="779"/>
      <c r="EU619" s="779"/>
      <c r="EV619" s="779"/>
      <c r="EW619" s="779"/>
      <c r="EX619" s="779"/>
      <c r="EY619" s="779"/>
      <c r="EZ619" s="779"/>
      <c r="FA619" s="779"/>
      <c r="FB619" s="779"/>
      <c r="FC619" s="779"/>
    </row>
    <row r="620" spans="1:159" ht="22">
      <c r="A620" s="778"/>
      <c r="B620" s="778"/>
      <c r="C620" s="778"/>
      <c r="D620" s="778"/>
      <c r="E620" s="778"/>
      <c r="F620" s="778"/>
      <c r="G620" s="778"/>
      <c r="H620" s="778"/>
      <c r="I620" s="778"/>
      <c r="J620" s="778"/>
      <c r="K620" s="778"/>
      <c r="L620" s="778"/>
      <c r="M620" s="778"/>
      <c r="N620" s="778"/>
      <c r="O620" s="778"/>
      <c r="P620" s="778"/>
      <c r="Q620" s="778"/>
      <c r="R620" s="778"/>
      <c r="S620" s="778"/>
      <c r="T620" s="778"/>
      <c r="U620" s="778"/>
      <c r="V620" s="778"/>
      <c r="W620" s="778"/>
      <c r="X620" s="778"/>
      <c r="Y620" s="778"/>
      <c r="Z620" s="778"/>
      <c r="AA620" s="778"/>
      <c r="AB620" s="778"/>
      <c r="AC620" s="778"/>
      <c r="AD620" s="778"/>
      <c r="AE620" s="778"/>
      <c r="AF620" s="778"/>
      <c r="AG620" s="778"/>
      <c r="AH620" s="778"/>
      <c r="AI620" s="778"/>
      <c r="AJ620" s="778"/>
      <c r="AK620" s="778"/>
      <c r="AL620" s="778"/>
      <c r="AM620" s="778"/>
      <c r="AN620" s="778"/>
      <c r="AO620" s="778"/>
      <c r="AP620" s="778"/>
      <c r="AQ620" s="778"/>
      <c r="AR620" s="778"/>
      <c r="AS620" s="778"/>
      <c r="AT620" s="778"/>
      <c r="AU620" s="778"/>
      <c r="AV620" s="778"/>
      <c r="AW620" s="778"/>
      <c r="AX620" s="778"/>
      <c r="AY620" s="778"/>
      <c r="AZ620" s="778"/>
      <c r="BA620" s="778"/>
      <c r="BB620" s="778"/>
      <c r="BC620" s="778"/>
      <c r="BD620" s="778"/>
      <c r="BE620" s="778"/>
      <c r="BF620" s="778"/>
      <c r="BG620" s="778"/>
      <c r="BH620" s="778"/>
      <c r="BI620" s="778"/>
      <c r="BJ620" s="778"/>
      <c r="BK620" s="778"/>
      <c r="BL620" s="778"/>
      <c r="BM620" s="778"/>
      <c r="BN620" s="778"/>
      <c r="BO620" s="778"/>
      <c r="BP620" s="778"/>
      <c r="BQ620" s="778"/>
      <c r="BR620" s="778"/>
      <c r="BS620" s="778"/>
      <c r="BT620" s="778"/>
      <c r="BU620" s="778"/>
      <c r="BV620" s="778"/>
      <c r="BW620" s="778"/>
      <c r="BX620" s="778"/>
      <c r="BY620" s="778"/>
      <c r="BZ620" s="778"/>
      <c r="CA620" s="778"/>
      <c r="CB620" s="778"/>
      <c r="CC620" s="778"/>
      <c r="CD620" s="778"/>
      <c r="CE620" s="778"/>
      <c r="CF620" s="778"/>
      <c r="CG620" s="778"/>
      <c r="CH620" s="778"/>
      <c r="CI620" s="778"/>
      <c r="CJ620" s="778"/>
      <c r="CK620" s="778"/>
      <c r="CL620" s="778"/>
      <c r="CM620" s="778"/>
      <c r="CN620" s="778"/>
      <c r="CO620" s="778"/>
      <c r="CP620" s="778"/>
      <c r="CQ620" s="778"/>
      <c r="CR620" s="778"/>
      <c r="CS620" s="778"/>
      <c r="CT620" s="778"/>
      <c r="CU620" s="778"/>
      <c r="CV620" s="778"/>
      <c r="CW620" s="778"/>
      <c r="CX620" s="778"/>
      <c r="CY620" s="778"/>
      <c r="CZ620" s="778"/>
      <c r="DA620" s="778"/>
      <c r="DB620" s="778"/>
      <c r="DC620" s="778"/>
      <c r="DD620" s="778"/>
      <c r="DE620" s="778"/>
      <c r="DF620" s="778"/>
      <c r="DG620" s="778"/>
      <c r="DH620" s="778"/>
      <c r="DI620" s="778"/>
      <c r="DJ620" s="778"/>
      <c r="DK620" s="778"/>
      <c r="DL620" s="778"/>
      <c r="DM620" s="778"/>
      <c r="DN620" s="778"/>
      <c r="DO620" s="778"/>
      <c r="DP620" s="778"/>
      <c r="DQ620" s="778"/>
      <c r="DR620" s="778"/>
      <c r="DS620" s="778"/>
      <c r="DT620" s="779"/>
      <c r="DU620" s="779"/>
      <c r="DV620" s="779"/>
      <c r="DW620" s="779"/>
      <c r="DX620" s="779"/>
      <c r="DY620" s="779"/>
      <c r="DZ620" s="779"/>
      <c r="EA620" s="779"/>
      <c r="EB620" s="779"/>
      <c r="EC620" s="779"/>
      <c r="ED620" s="779"/>
      <c r="EE620" s="779"/>
      <c r="EF620" s="779"/>
      <c r="EG620" s="779"/>
      <c r="EH620" s="779"/>
      <c r="EI620" s="779"/>
      <c r="EJ620" s="779"/>
      <c r="EK620" s="779"/>
      <c r="EL620" s="779"/>
      <c r="EM620" s="779"/>
      <c r="EN620" s="779"/>
      <c r="EO620" s="779"/>
      <c r="EP620" s="779"/>
      <c r="EQ620" s="779"/>
      <c r="ER620" s="779"/>
      <c r="ES620" s="779"/>
      <c r="ET620" s="779"/>
      <c r="EU620" s="779"/>
      <c r="EV620" s="779"/>
      <c r="EW620" s="779"/>
      <c r="EX620" s="779"/>
      <c r="EY620" s="779"/>
      <c r="EZ620" s="779"/>
      <c r="FA620" s="779"/>
      <c r="FB620" s="779"/>
      <c r="FC620" s="779"/>
    </row>
    <row r="621" spans="1:159" ht="22">
      <c r="A621" s="778"/>
      <c r="B621" s="778"/>
      <c r="C621" s="778"/>
      <c r="D621" s="778"/>
      <c r="E621" s="778"/>
      <c r="F621" s="778"/>
      <c r="G621" s="778"/>
      <c r="H621" s="778"/>
      <c r="I621" s="778"/>
      <c r="J621" s="778"/>
      <c r="K621" s="778"/>
      <c r="L621" s="778"/>
      <c r="M621" s="778"/>
      <c r="N621" s="778"/>
      <c r="O621" s="778"/>
      <c r="P621" s="778"/>
      <c r="Q621" s="778"/>
      <c r="R621" s="778"/>
      <c r="S621" s="778"/>
      <c r="T621" s="778"/>
      <c r="U621" s="778"/>
      <c r="V621" s="778"/>
      <c r="W621" s="778"/>
      <c r="X621" s="778"/>
      <c r="Y621" s="778"/>
      <c r="Z621" s="778"/>
      <c r="AA621" s="778"/>
      <c r="AB621" s="778"/>
      <c r="AC621" s="778"/>
      <c r="AD621" s="778"/>
      <c r="AE621" s="778"/>
      <c r="AF621" s="778"/>
      <c r="AG621" s="778"/>
      <c r="AH621" s="778"/>
      <c r="AI621" s="778"/>
      <c r="AJ621" s="778"/>
      <c r="AK621" s="778"/>
      <c r="AL621" s="778"/>
      <c r="AM621" s="778"/>
      <c r="AN621" s="778"/>
      <c r="AO621" s="778"/>
      <c r="AP621" s="778"/>
      <c r="AQ621" s="778"/>
      <c r="AR621" s="778"/>
      <c r="AS621" s="778"/>
      <c r="AT621" s="778"/>
      <c r="AU621" s="778"/>
      <c r="AV621" s="778"/>
      <c r="AW621" s="778"/>
      <c r="AX621" s="778"/>
      <c r="AY621" s="778"/>
      <c r="AZ621" s="778"/>
      <c r="BA621" s="778"/>
      <c r="BB621" s="778"/>
      <c r="BC621" s="778"/>
      <c r="BD621" s="778"/>
      <c r="BE621" s="778"/>
      <c r="BF621" s="778"/>
      <c r="BG621" s="778"/>
      <c r="BH621" s="778"/>
      <c r="BI621" s="778"/>
      <c r="BJ621" s="778"/>
      <c r="BK621" s="778"/>
      <c r="BL621" s="778"/>
      <c r="BM621" s="778"/>
      <c r="BN621" s="778"/>
      <c r="BO621" s="778"/>
      <c r="BP621" s="778"/>
      <c r="BQ621" s="778"/>
      <c r="BR621" s="778"/>
      <c r="BS621" s="778"/>
      <c r="BT621" s="778"/>
      <c r="BU621" s="778"/>
      <c r="BV621" s="778"/>
      <c r="BW621" s="778"/>
      <c r="BX621" s="778"/>
      <c r="BY621" s="778"/>
      <c r="BZ621" s="778"/>
      <c r="CA621" s="778"/>
      <c r="CB621" s="778"/>
      <c r="CC621" s="778"/>
      <c r="CD621" s="778"/>
      <c r="CE621" s="778"/>
      <c r="CF621" s="778"/>
      <c r="CG621" s="778"/>
      <c r="CH621" s="778"/>
      <c r="CI621" s="778"/>
      <c r="CJ621" s="778"/>
      <c r="CK621" s="778"/>
      <c r="CL621" s="778"/>
      <c r="CM621" s="778"/>
      <c r="CN621" s="778"/>
      <c r="CO621" s="778"/>
      <c r="CP621" s="778"/>
      <c r="CQ621" s="778"/>
      <c r="CR621" s="778"/>
      <c r="CS621" s="778"/>
      <c r="CT621" s="778"/>
      <c r="CU621" s="778"/>
      <c r="CV621" s="778"/>
      <c r="CW621" s="778"/>
      <c r="CX621" s="778"/>
      <c r="CY621" s="778"/>
      <c r="CZ621" s="778"/>
      <c r="DA621" s="778"/>
      <c r="DB621" s="778"/>
      <c r="DC621" s="778"/>
      <c r="DD621" s="778"/>
      <c r="DE621" s="778"/>
      <c r="DF621" s="778"/>
      <c r="DG621" s="778"/>
      <c r="DH621" s="778"/>
      <c r="DI621" s="778"/>
      <c r="DJ621" s="778"/>
      <c r="DK621" s="778"/>
      <c r="DL621" s="778"/>
      <c r="DM621" s="778"/>
      <c r="DN621" s="778"/>
      <c r="DO621" s="778"/>
      <c r="DP621" s="778"/>
      <c r="DQ621" s="778"/>
      <c r="DR621" s="778"/>
      <c r="DS621" s="778"/>
      <c r="DT621" s="779"/>
      <c r="DU621" s="779"/>
      <c r="DV621" s="779"/>
      <c r="DW621" s="779"/>
      <c r="DX621" s="779"/>
      <c r="DY621" s="779"/>
      <c r="DZ621" s="779"/>
      <c r="EA621" s="779"/>
      <c r="EB621" s="779"/>
      <c r="EC621" s="779"/>
      <c r="ED621" s="779"/>
      <c r="EE621" s="779"/>
      <c r="EF621" s="779"/>
      <c r="EG621" s="779"/>
      <c r="EH621" s="779"/>
      <c r="EI621" s="779"/>
      <c r="EJ621" s="779"/>
      <c r="EK621" s="779"/>
      <c r="EL621" s="779"/>
      <c r="EM621" s="779"/>
      <c r="EN621" s="779"/>
      <c r="EO621" s="779"/>
      <c r="EP621" s="779"/>
      <c r="EQ621" s="779"/>
      <c r="ER621" s="779"/>
      <c r="ES621" s="779"/>
      <c r="ET621" s="779"/>
      <c r="EU621" s="779"/>
      <c r="EV621" s="779"/>
      <c r="EW621" s="779"/>
      <c r="EX621" s="779"/>
      <c r="EY621" s="779"/>
      <c r="EZ621" s="779"/>
      <c r="FA621" s="779"/>
      <c r="FB621" s="779"/>
      <c r="FC621" s="779"/>
    </row>
    <row r="622" spans="1:159" ht="22">
      <c r="A622" s="778"/>
      <c r="B622" s="778"/>
      <c r="C622" s="778"/>
      <c r="D622" s="778"/>
      <c r="E622" s="778"/>
      <c r="F622" s="778"/>
      <c r="G622" s="778"/>
      <c r="H622" s="778"/>
      <c r="I622" s="778"/>
      <c r="J622" s="778"/>
      <c r="K622" s="778"/>
      <c r="L622" s="778"/>
      <c r="M622" s="778"/>
      <c r="N622" s="778"/>
      <c r="O622" s="778"/>
      <c r="P622" s="778"/>
      <c r="Q622" s="778"/>
      <c r="R622" s="778"/>
      <c r="S622" s="778"/>
      <c r="T622" s="778"/>
      <c r="U622" s="778"/>
      <c r="V622" s="778"/>
      <c r="W622" s="778"/>
      <c r="X622" s="778"/>
      <c r="Y622" s="778"/>
      <c r="Z622" s="778"/>
      <c r="AA622" s="778"/>
      <c r="AB622" s="778"/>
      <c r="AC622" s="778"/>
      <c r="AD622" s="778"/>
      <c r="AE622" s="778"/>
      <c r="AF622" s="778"/>
      <c r="AG622" s="778"/>
      <c r="AH622" s="778"/>
      <c r="AI622" s="778"/>
      <c r="AJ622" s="778"/>
      <c r="AK622" s="778"/>
      <c r="AL622" s="778"/>
      <c r="AM622" s="778"/>
      <c r="AN622" s="778"/>
      <c r="AO622" s="778"/>
      <c r="AP622" s="778"/>
      <c r="AQ622" s="778"/>
      <c r="AR622" s="778"/>
      <c r="AS622" s="778"/>
      <c r="AT622" s="778"/>
      <c r="AU622" s="778"/>
      <c r="AV622" s="778"/>
      <c r="AW622" s="778"/>
      <c r="AX622" s="778"/>
      <c r="AY622" s="778"/>
      <c r="AZ622" s="778"/>
      <c r="BA622" s="778"/>
      <c r="BB622" s="778"/>
      <c r="BC622" s="778"/>
      <c r="BD622" s="778"/>
      <c r="BE622" s="778"/>
      <c r="BF622" s="778"/>
      <c r="BG622" s="778"/>
      <c r="BH622" s="778"/>
      <c r="BI622" s="778"/>
      <c r="BJ622" s="778"/>
      <c r="BK622" s="778"/>
      <c r="BL622" s="778"/>
      <c r="BM622" s="778"/>
      <c r="BN622" s="778"/>
      <c r="BO622" s="778"/>
      <c r="BP622" s="778"/>
      <c r="BQ622" s="778"/>
      <c r="BR622" s="778"/>
      <c r="BS622" s="778"/>
      <c r="BT622" s="778"/>
      <c r="BU622" s="778"/>
      <c r="BV622" s="778"/>
      <c r="BW622" s="778"/>
      <c r="BX622" s="778"/>
      <c r="BY622" s="778"/>
      <c r="BZ622" s="778"/>
      <c r="CA622" s="778"/>
      <c r="CB622" s="778"/>
      <c r="CC622" s="778"/>
      <c r="CD622" s="778"/>
      <c r="CE622" s="778"/>
      <c r="CF622" s="778"/>
      <c r="CG622" s="778"/>
      <c r="CH622" s="778"/>
      <c r="CI622" s="778"/>
      <c r="CJ622" s="778"/>
      <c r="CK622" s="778"/>
      <c r="CL622" s="778"/>
      <c r="CM622" s="778"/>
      <c r="CN622" s="778"/>
      <c r="CO622" s="778"/>
      <c r="CP622" s="778"/>
      <c r="CQ622" s="778"/>
      <c r="CR622" s="778"/>
      <c r="CS622" s="778"/>
      <c r="CT622" s="778"/>
      <c r="CU622" s="778"/>
      <c r="CV622" s="778"/>
      <c r="CW622" s="778"/>
      <c r="CX622" s="778"/>
      <c r="CY622" s="778"/>
      <c r="CZ622" s="778"/>
      <c r="DA622" s="778"/>
      <c r="DB622" s="778"/>
      <c r="DC622" s="778"/>
      <c r="DD622" s="778"/>
      <c r="DE622" s="778"/>
      <c r="DF622" s="778"/>
      <c r="DG622" s="778"/>
      <c r="DH622" s="778"/>
      <c r="DI622" s="778"/>
      <c r="DJ622" s="778"/>
      <c r="DK622" s="778"/>
      <c r="DL622" s="778"/>
      <c r="DM622" s="778"/>
      <c r="DN622" s="778"/>
      <c r="DO622" s="778"/>
      <c r="DP622" s="778"/>
      <c r="DQ622" s="778"/>
      <c r="DR622" s="778"/>
      <c r="DS622" s="778"/>
      <c r="DT622" s="779"/>
      <c r="DU622" s="779"/>
      <c r="DV622" s="779"/>
      <c r="DW622" s="779"/>
      <c r="DX622" s="779"/>
      <c r="DY622" s="779"/>
      <c r="DZ622" s="779"/>
      <c r="EA622" s="779"/>
      <c r="EB622" s="779"/>
      <c r="EC622" s="779"/>
      <c r="ED622" s="779"/>
      <c r="EE622" s="779"/>
      <c r="EF622" s="779"/>
      <c r="EG622" s="779"/>
      <c r="EH622" s="779"/>
      <c r="EI622" s="779"/>
      <c r="EJ622" s="779"/>
      <c r="EK622" s="779"/>
      <c r="EL622" s="779"/>
      <c r="EM622" s="779"/>
      <c r="EN622" s="779"/>
      <c r="EO622" s="779"/>
      <c r="EP622" s="779"/>
      <c r="EQ622" s="779"/>
      <c r="ER622" s="779"/>
      <c r="ES622" s="779"/>
      <c r="ET622" s="779"/>
      <c r="EU622" s="779"/>
      <c r="EV622" s="779"/>
      <c r="EW622" s="779"/>
      <c r="EX622" s="779"/>
      <c r="EY622" s="779"/>
      <c r="EZ622" s="779"/>
      <c r="FA622" s="779"/>
      <c r="FB622" s="779"/>
      <c r="FC622" s="779"/>
    </row>
    <row r="623" spans="1:159" ht="22">
      <c r="A623" s="778"/>
      <c r="B623" s="778"/>
      <c r="C623" s="778"/>
      <c r="D623" s="778"/>
      <c r="E623" s="778"/>
      <c r="F623" s="778"/>
      <c r="G623" s="778"/>
      <c r="H623" s="778"/>
      <c r="I623" s="778"/>
      <c r="J623" s="778"/>
      <c r="K623" s="778"/>
      <c r="L623" s="778"/>
      <c r="M623" s="778"/>
      <c r="N623" s="778"/>
      <c r="O623" s="778"/>
      <c r="P623" s="778"/>
      <c r="Q623" s="778"/>
      <c r="R623" s="778"/>
      <c r="S623" s="778"/>
      <c r="T623" s="778"/>
      <c r="U623" s="778"/>
      <c r="V623" s="778"/>
      <c r="W623" s="778"/>
      <c r="X623" s="778"/>
      <c r="Y623" s="778"/>
      <c r="Z623" s="778"/>
      <c r="AA623" s="778"/>
      <c r="AB623" s="778"/>
      <c r="AC623" s="778"/>
      <c r="AD623" s="778"/>
      <c r="AE623" s="778"/>
      <c r="AF623" s="778"/>
      <c r="AG623" s="778"/>
      <c r="AH623" s="778"/>
      <c r="AI623" s="778"/>
      <c r="AJ623" s="778"/>
      <c r="AK623" s="778"/>
      <c r="AL623" s="778"/>
      <c r="AM623" s="778"/>
      <c r="AN623" s="778"/>
      <c r="AO623" s="778"/>
      <c r="AP623" s="778"/>
      <c r="AQ623" s="778"/>
      <c r="AR623" s="778"/>
      <c r="AS623" s="778"/>
      <c r="AT623" s="778"/>
      <c r="AU623" s="778"/>
      <c r="AV623" s="778"/>
      <c r="AW623" s="778"/>
      <c r="AX623" s="778"/>
      <c r="AY623" s="778"/>
      <c r="AZ623" s="778"/>
      <c r="BA623" s="778"/>
      <c r="BB623" s="778"/>
      <c r="BC623" s="778"/>
      <c r="BD623" s="778"/>
      <c r="BE623" s="778"/>
      <c r="BF623" s="778"/>
      <c r="BG623" s="778"/>
      <c r="BH623" s="778"/>
      <c r="BI623" s="778"/>
      <c r="BJ623" s="778"/>
      <c r="BK623" s="778"/>
      <c r="BL623" s="778"/>
      <c r="BM623" s="778"/>
      <c r="BN623" s="778"/>
      <c r="BO623" s="778"/>
      <c r="BP623" s="778"/>
      <c r="BQ623" s="778"/>
      <c r="BR623" s="778"/>
      <c r="BS623" s="778"/>
      <c r="BT623" s="778"/>
      <c r="BU623" s="778"/>
      <c r="BV623" s="778"/>
      <c r="BW623" s="778"/>
      <c r="BX623" s="778"/>
      <c r="BY623" s="778"/>
      <c r="BZ623" s="778"/>
      <c r="CA623" s="778"/>
      <c r="CB623" s="778"/>
      <c r="CC623" s="778"/>
      <c r="CD623" s="778"/>
      <c r="CE623" s="778"/>
      <c r="CF623" s="778"/>
      <c r="CG623" s="778"/>
      <c r="CH623" s="778"/>
      <c r="CI623" s="778"/>
      <c r="CJ623" s="778"/>
      <c r="CK623" s="778"/>
      <c r="CL623" s="778"/>
      <c r="CM623" s="778"/>
      <c r="CN623" s="778"/>
      <c r="CO623" s="778"/>
      <c r="CP623" s="778"/>
      <c r="CQ623" s="778"/>
      <c r="CR623" s="778"/>
      <c r="CS623" s="778"/>
      <c r="CT623" s="778"/>
      <c r="CU623" s="778"/>
      <c r="CV623" s="778"/>
      <c r="CW623" s="778"/>
      <c r="CX623" s="778"/>
      <c r="CY623" s="778"/>
      <c r="CZ623" s="778"/>
      <c r="DA623" s="778"/>
      <c r="DB623" s="778"/>
      <c r="DC623" s="778"/>
      <c r="DD623" s="778"/>
      <c r="DE623" s="778"/>
      <c r="DF623" s="778"/>
      <c r="DG623" s="778"/>
      <c r="DH623" s="778"/>
      <c r="DI623" s="778"/>
      <c r="DJ623" s="778"/>
      <c r="DK623" s="778"/>
      <c r="DL623" s="778"/>
      <c r="DM623" s="778"/>
      <c r="DN623" s="778"/>
      <c r="DO623" s="778"/>
      <c r="DP623" s="778"/>
      <c r="DQ623" s="778"/>
      <c r="DR623" s="778"/>
      <c r="DS623" s="778"/>
      <c r="DT623" s="779"/>
      <c r="DU623" s="779"/>
      <c r="DV623" s="779"/>
      <c r="DW623" s="779"/>
      <c r="DX623" s="779"/>
      <c r="DY623" s="779"/>
      <c r="DZ623" s="779"/>
      <c r="EA623" s="779"/>
      <c r="EB623" s="779"/>
      <c r="EC623" s="779"/>
      <c r="ED623" s="779"/>
      <c r="EE623" s="779"/>
      <c r="EF623" s="779"/>
      <c r="EG623" s="779"/>
      <c r="EH623" s="779"/>
      <c r="EI623" s="779"/>
      <c r="EJ623" s="779"/>
      <c r="EK623" s="779"/>
      <c r="EL623" s="779"/>
      <c r="EM623" s="779"/>
      <c r="EN623" s="779"/>
      <c r="EO623" s="779"/>
      <c r="EP623" s="779"/>
      <c r="EQ623" s="779"/>
      <c r="ER623" s="779"/>
      <c r="ES623" s="779"/>
      <c r="ET623" s="779"/>
      <c r="EU623" s="779"/>
      <c r="EV623" s="779"/>
      <c r="EW623" s="779"/>
      <c r="EX623" s="779"/>
      <c r="EY623" s="779"/>
      <c r="EZ623" s="779"/>
      <c r="FA623" s="779"/>
      <c r="FB623" s="779"/>
      <c r="FC623" s="779"/>
    </row>
    <row r="624" spans="1:159" ht="22">
      <c r="A624" s="778"/>
      <c r="B624" s="778"/>
      <c r="C624" s="778"/>
      <c r="D624" s="778"/>
      <c r="E624" s="778"/>
      <c r="F624" s="778"/>
      <c r="G624" s="778"/>
      <c r="H624" s="778"/>
      <c r="I624" s="778"/>
      <c r="J624" s="778"/>
      <c r="K624" s="778"/>
      <c r="L624" s="778"/>
      <c r="M624" s="778"/>
      <c r="N624" s="778"/>
      <c r="O624" s="778"/>
      <c r="P624" s="778"/>
      <c r="Q624" s="778"/>
      <c r="R624" s="778"/>
      <c r="S624" s="778"/>
      <c r="T624" s="778"/>
      <c r="U624" s="778"/>
      <c r="V624" s="778"/>
      <c r="W624" s="778"/>
      <c r="X624" s="778"/>
      <c r="Y624" s="778"/>
      <c r="Z624" s="778"/>
      <c r="AA624" s="778"/>
      <c r="AB624" s="778"/>
      <c r="AC624" s="778"/>
      <c r="AD624" s="778"/>
      <c r="AE624" s="778"/>
      <c r="AF624" s="778"/>
      <c r="AG624" s="778"/>
      <c r="AH624" s="778"/>
      <c r="AI624" s="778"/>
      <c r="AJ624" s="778"/>
      <c r="AK624" s="778"/>
      <c r="AL624" s="778"/>
      <c r="AM624" s="778"/>
      <c r="AN624" s="778"/>
      <c r="AO624" s="778"/>
      <c r="AP624" s="778"/>
      <c r="AQ624" s="778"/>
      <c r="AR624" s="778"/>
      <c r="AS624" s="778"/>
      <c r="AT624" s="778"/>
      <c r="AU624" s="778"/>
      <c r="AV624" s="778"/>
      <c r="AW624" s="778"/>
      <c r="AX624" s="778"/>
      <c r="AY624" s="778"/>
      <c r="AZ624" s="778"/>
      <c r="BA624" s="778"/>
      <c r="BB624" s="778"/>
      <c r="BC624" s="778"/>
      <c r="BD624" s="778"/>
      <c r="BE624" s="778"/>
      <c r="BF624" s="778"/>
      <c r="BG624" s="778"/>
      <c r="BH624" s="778"/>
      <c r="BI624" s="778"/>
      <c r="BJ624" s="778"/>
      <c r="BK624" s="778"/>
      <c r="BL624" s="778"/>
      <c r="BM624" s="778"/>
      <c r="BN624" s="778"/>
      <c r="BO624" s="778"/>
      <c r="BP624" s="778"/>
      <c r="BQ624" s="778"/>
      <c r="BR624" s="778"/>
      <c r="BS624" s="778"/>
      <c r="BT624" s="778"/>
      <c r="BU624" s="778"/>
      <c r="BV624" s="778"/>
      <c r="BW624" s="778"/>
      <c r="BX624" s="778"/>
      <c r="BY624" s="778"/>
      <c r="BZ624" s="778"/>
      <c r="CA624" s="778"/>
      <c r="CB624" s="778"/>
      <c r="CC624" s="778"/>
      <c r="CD624" s="778"/>
      <c r="CE624" s="778"/>
      <c r="CF624" s="778"/>
      <c r="CG624" s="778"/>
      <c r="CH624" s="778"/>
      <c r="CI624" s="778"/>
      <c r="CJ624" s="778"/>
      <c r="CK624" s="778"/>
      <c r="CL624" s="778"/>
      <c r="CM624" s="778"/>
      <c r="CN624" s="778"/>
      <c r="CO624" s="778"/>
      <c r="CP624" s="778"/>
      <c r="CQ624" s="778"/>
      <c r="CR624" s="778"/>
      <c r="CS624" s="778"/>
      <c r="CT624" s="778"/>
      <c r="CU624" s="778"/>
      <c r="CV624" s="778"/>
      <c r="CW624" s="778"/>
      <c r="CX624" s="778"/>
      <c r="CY624" s="778"/>
      <c r="CZ624" s="778"/>
      <c r="DA624" s="778"/>
      <c r="DB624" s="778"/>
      <c r="DC624" s="778"/>
      <c r="DD624" s="778"/>
      <c r="DE624" s="778"/>
      <c r="DF624" s="778"/>
      <c r="DG624" s="778"/>
      <c r="DH624" s="778"/>
      <c r="DI624" s="778"/>
      <c r="DJ624" s="778"/>
      <c r="DK624" s="778"/>
      <c r="DL624" s="778"/>
      <c r="DM624" s="778"/>
      <c r="DN624" s="778"/>
      <c r="DO624" s="778"/>
      <c r="DP624" s="778"/>
      <c r="DQ624" s="778"/>
      <c r="DR624" s="778"/>
      <c r="DS624" s="778"/>
      <c r="DT624" s="779"/>
      <c r="DU624" s="779"/>
      <c r="DV624" s="779"/>
      <c r="DW624" s="779"/>
      <c r="DX624" s="779"/>
      <c r="DY624" s="779"/>
      <c r="DZ624" s="779"/>
      <c r="EA624" s="779"/>
      <c r="EB624" s="779"/>
      <c r="EC624" s="779"/>
      <c r="ED624" s="779"/>
      <c r="EE624" s="779"/>
      <c r="EF624" s="779"/>
      <c r="EG624" s="779"/>
      <c r="EH624" s="779"/>
      <c r="EI624" s="779"/>
      <c r="EJ624" s="779"/>
      <c r="EK624" s="779"/>
      <c r="EL624" s="779"/>
      <c r="EM624" s="779"/>
      <c r="EN624" s="779"/>
      <c r="EO624" s="779"/>
      <c r="EP624" s="779"/>
      <c r="EQ624" s="779"/>
      <c r="ER624" s="779"/>
      <c r="ES624" s="779"/>
      <c r="ET624" s="779"/>
      <c r="EU624" s="779"/>
      <c r="EV624" s="779"/>
      <c r="EW624" s="779"/>
      <c r="EX624" s="779"/>
      <c r="EY624" s="779"/>
      <c r="EZ624" s="779"/>
      <c r="FA624" s="779"/>
      <c r="FB624" s="779"/>
      <c r="FC624" s="779"/>
    </row>
    <row r="625" spans="1:159" ht="22">
      <c r="A625" s="778"/>
      <c r="B625" s="778"/>
      <c r="C625" s="778"/>
      <c r="D625" s="778"/>
      <c r="E625" s="778"/>
      <c r="F625" s="778"/>
      <c r="G625" s="778"/>
      <c r="H625" s="778"/>
      <c r="I625" s="778"/>
      <c r="J625" s="778"/>
      <c r="K625" s="778"/>
      <c r="L625" s="778"/>
      <c r="M625" s="778"/>
      <c r="N625" s="778"/>
      <c r="O625" s="778"/>
      <c r="P625" s="778"/>
      <c r="Q625" s="778"/>
      <c r="R625" s="778"/>
      <c r="S625" s="778"/>
      <c r="T625" s="778"/>
      <c r="U625" s="778"/>
      <c r="V625" s="778"/>
      <c r="W625" s="778"/>
      <c r="X625" s="778"/>
      <c r="Y625" s="778"/>
      <c r="Z625" s="778"/>
      <c r="AA625" s="778"/>
      <c r="AB625" s="778"/>
      <c r="AC625" s="778"/>
      <c r="AD625" s="778"/>
      <c r="AE625" s="778"/>
      <c r="AF625" s="778"/>
      <c r="AG625" s="778"/>
      <c r="AH625" s="778"/>
      <c r="AI625" s="778"/>
      <c r="AJ625" s="778"/>
      <c r="AK625" s="778"/>
      <c r="AL625" s="778"/>
      <c r="AM625" s="778"/>
      <c r="AN625" s="778"/>
      <c r="AO625" s="778"/>
      <c r="AP625" s="778"/>
      <c r="AQ625" s="778"/>
      <c r="AR625" s="778"/>
      <c r="AS625" s="778"/>
      <c r="AT625" s="778"/>
      <c r="AU625" s="778"/>
      <c r="AV625" s="778"/>
      <c r="AW625" s="778"/>
      <c r="AX625" s="778"/>
      <c r="AY625" s="778"/>
      <c r="AZ625" s="778"/>
      <c r="BA625" s="778"/>
      <c r="BB625" s="778"/>
      <c r="BC625" s="778"/>
      <c r="BD625" s="778"/>
      <c r="BE625" s="778"/>
      <c r="BF625" s="778"/>
      <c r="BG625" s="778"/>
      <c r="BH625" s="778"/>
      <c r="BI625" s="778"/>
      <c r="BJ625" s="778"/>
      <c r="BK625" s="778"/>
      <c r="BL625" s="778"/>
      <c r="BM625" s="778"/>
      <c r="BN625" s="778"/>
      <c r="BO625" s="778"/>
      <c r="BP625" s="778"/>
      <c r="BQ625" s="778"/>
      <c r="BR625" s="778"/>
      <c r="BS625" s="778"/>
      <c r="BT625" s="778"/>
      <c r="BU625" s="778"/>
      <c r="BV625" s="778"/>
      <c r="BW625" s="778"/>
      <c r="BX625" s="778"/>
      <c r="BY625" s="778"/>
      <c r="BZ625" s="778"/>
      <c r="CA625" s="778"/>
      <c r="CB625" s="778"/>
      <c r="CC625" s="778"/>
      <c r="CD625" s="778"/>
      <c r="CE625" s="778"/>
      <c r="CF625" s="778"/>
      <c r="CG625" s="778"/>
      <c r="CH625" s="778"/>
      <c r="CI625" s="778"/>
      <c r="CJ625" s="778"/>
      <c r="CK625" s="778"/>
      <c r="CL625" s="778"/>
      <c r="CM625" s="778"/>
      <c r="CN625" s="778"/>
      <c r="CO625" s="778"/>
      <c r="CP625" s="778"/>
      <c r="CQ625" s="778"/>
      <c r="CR625" s="778"/>
      <c r="CS625" s="778"/>
      <c r="CT625" s="778"/>
      <c r="CU625" s="778"/>
      <c r="CV625" s="778"/>
      <c r="CW625" s="778"/>
      <c r="CX625" s="778"/>
      <c r="CY625" s="778"/>
      <c r="CZ625" s="778"/>
      <c r="DA625" s="778"/>
      <c r="DB625" s="778"/>
      <c r="DC625" s="778"/>
      <c r="DD625" s="778"/>
      <c r="DE625" s="778"/>
      <c r="DF625" s="778"/>
      <c r="DG625" s="778"/>
      <c r="DH625" s="778"/>
      <c r="DI625" s="778"/>
      <c r="DJ625" s="778"/>
      <c r="DK625" s="778"/>
      <c r="DL625" s="778"/>
      <c r="DM625" s="778"/>
      <c r="DN625" s="778"/>
      <c r="DO625" s="778"/>
      <c r="DP625" s="778"/>
      <c r="DQ625" s="778"/>
      <c r="DR625" s="778"/>
      <c r="DS625" s="778"/>
      <c r="DT625" s="779"/>
      <c r="DU625" s="779"/>
      <c r="DV625" s="779"/>
      <c r="DW625" s="779"/>
      <c r="DX625" s="779"/>
      <c r="DY625" s="779"/>
      <c r="DZ625" s="779"/>
      <c r="EA625" s="779"/>
      <c r="EB625" s="779"/>
      <c r="EC625" s="779"/>
      <c r="ED625" s="779"/>
      <c r="EE625" s="779"/>
      <c r="EF625" s="779"/>
      <c r="EG625" s="779"/>
      <c r="EH625" s="779"/>
      <c r="EI625" s="779"/>
      <c r="EJ625" s="779"/>
      <c r="EK625" s="779"/>
      <c r="EL625" s="779"/>
      <c r="EM625" s="779"/>
      <c r="EN625" s="779"/>
      <c r="EO625" s="779"/>
      <c r="EP625" s="779"/>
      <c r="EQ625" s="779"/>
      <c r="ER625" s="779"/>
      <c r="ES625" s="779"/>
      <c r="ET625" s="779"/>
      <c r="EU625" s="779"/>
      <c r="EV625" s="779"/>
      <c r="EW625" s="779"/>
      <c r="EX625" s="779"/>
      <c r="EY625" s="779"/>
      <c r="EZ625" s="779"/>
      <c r="FA625" s="779"/>
      <c r="FB625" s="779"/>
      <c r="FC625" s="779"/>
    </row>
    <row r="626" spans="1:159" ht="22">
      <c r="A626" s="778"/>
      <c r="B626" s="778"/>
      <c r="C626" s="778"/>
      <c r="D626" s="778"/>
      <c r="E626" s="778"/>
      <c r="F626" s="778"/>
      <c r="G626" s="778"/>
      <c r="H626" s="778"/>
      <c r="I626" s="778"/>
      <c r="J626" s="778"/>
      <c r="K626" s="778"/>
      <c r="L626" s="778"/>
      <c r="M626" s="778"/>
      <c r="N626" s="778"/>
      <c r="O626" s="778"/>
      <c r="P626" s="778"/>
      <c r="Q626" s="778"/>
      <c r="R626" s="778"/>
      <c r="S626" s="778"/>
      <c r="T626" s="778"/>
      <c r="U626" s="778"/>
      <c r="V626" s="778"/>
      <c r="W626" s="778"/>
      <c r="X626" s="778"/>
      <c r="Y626" s="778"/>
      <c r="Z626" s="778"/>
      <c r="AA626" s="778"/>
      <c r="AB626" s="778"/>
      <c r="AC626" s="778"/>
      <c r="AD626" s="778"/>
      <c r="AE626" s="778"/>
      <c r="AF626" s="778"/>
      <c r="AG626" s="778"/>
      <c r="AH626" s="778"/>
      <c r="AI626" s="778"/>
      <c r="AJ626" s="778"/>
      <c r="AK626" s="778"/>
      <c r="AL626" s="778"/>
      <c r="AM626" s="778"/>
      <c r="AN626" s="778"/>
      <c r="AO626" s="778"/>
      <c r="AP626" s="778"/>
      <c r="AQ626" s="778"/>
      <c r="AR626" s="778"/>
      <c r="AS626" s="778"/>
      <c r="AT626" s="778"/>
      <c r="AU626" s="778"/>
      <c r="AV626" s="778"/>
      <c r="AW626" s="778"/>
      <c r="AX626" s="778"/>
      <c r="AY626" s="778"/>
      <c r="AZ626" s="778"/>
      <c r="BA626" s="778"/>
      <c r="BB626" s="778"/>
      <c r="BC626" s="778"/>
      <c r="BD626" s="778"/>
      <c r="BE626" s="778"/>
      <c r="BF626" s="778"/>
      <c r="BG626" s="778"/>
      <c r="BH626" s="778"/>
      <c r="BI626" s="778"/>
      <c r="BJ626" s="778"/>
      <c r="BK626" s="778"/>
      <c r="BL626" s="778"/>
      <c r="BM626" s="778"/>
      <c r="BN626" s="778"/>
      <c r="BO626" s="778"/>
      <c r="BP626" s="778"/>
      <c r="BQ626" s="778"/>
      <c r="BR626" s="778"/>
      <c r="BS626" s="778"/>
      <c r="BT626" s="778"/>
      <c r="BU626" s="778"/>
      <c r="BV626" s="778"/>
      <c r="BW626" s="778"/>
      <c r="BX626" s="778"/>
      <c r="BY626" s="778"/>
      <c r="BZ626" s="778"/>
      <c r="CA626" s="778"/>
      <c r="CB626" s="778"/>
      <c r="CC626" s="778"/>
      <c r="CD626" s="778"/>
      <c r="CE626" s="778"/>
      <c r="CF626" s="778"/>
      <c r="CG626" s="778"/>
      <c r="CH626" s="778"/>
      <c r="CI626" s="778"/>
      <c r="CJ626" s="778"/>
      <c r="CK626" s="778"/>
      <c r="CL626" s="778"/>
      <c r="CM626" s="778"/>
      <c r="CN626" s="778"/>
      <c r="CO626" s="778"/>
      <c r="CP626" s="778"/>
      <c r="CQ626" s="778"/>
      <c r="CR626" s="778"/>
      <c r="CS626" s="778"/>
      <c r="CT626" s="778"/>
      <c r="CU626" s="778"/>
      <c r="CV626" s="778"/>
      <c r="CW626" s="778"/>
      <c r="CX626" s="778"/>
      <c r="CY626" s="778"/>
      <c r="CZ626" s="778"/>
      <c r="DA626" s="778"/>
      <c r="DB626" s="778"/>
      <c r="DC626" s="778"/>
      <c r="DD626" s="778"/>
      <c r="DE626" s="778"/>
      <c r="DF626" s="778"/>
      <c r="DG626" s="778"/>
      <c r="DH626" s="778"/>
      <c r="DI626" s="778"/>
      <c r="DJ626" s="778"/>
      <c r="DK626" s="778"/>
      <c r="DL626" s="778"/>
      <c r="DM626" s="778"/>
      <c r="DN626" s="778"/>
      <c r="DO626" s="778"/>
      <c r="DP626" s="778"/>
      <c r="DQ626" s="778"/>
      <c r="DR626" s="778"/>
      <c r="DS626" s="778"/>
      <c r="DT626" s="779"/>
      <c r="DU626" s="779"/>
      <c r="DV626" s="779"/>
      <c r="DW626" s="779"/>
      <c r="DX626" s="779"/>
      <c r="DY626" s="779"/>
      <c r="DZ626" s="779"/>
      <c r="EA626" s="779"/>
      <c r="EB626" s="779"/>
      <c r="EC626" s="779"/>
      <c r="ED626" s="779"/>
      <c r="EE626" s="779"/>
      <c r="EF626" s="779"/>
      <c r="EG626" s="779"/>
      <c r="EH626" s="779"/>
      <c r="EI626" s="779"/>
      <c r="EJ626" s="779"/>
      <c r="EK626" s="779"/>
      <c r="EL626" s="779"/>
      <c r="EM626" s="779"/>
      <c r="EN626" s="779"/>
      <c r="EO626" s="779"/>
      <c r="EP626" s="779"/>
      <c r="EQ626" s="779"/>
      <c r="ER626" s="779"/>
      <c r="ES626" s="779"/>
      <c r="ET626" s="779"/>
      <c r="EU626" s="779"/>
      <c r="EV626" s="779"/>
      <c r="EW626" s="779"/>
      <c r="EX626" s="779"/>
      <c r="EY626" s="779"/>
      <c r="EZ626" s="779"/>
      <c r="FA626" s="779"/>
      <c r="FB626" s="779"/>
      <c r="FC626" s="779"/>
    </row>
    <row r="627" spans="1:159" ht="22">
      <c r="A627" s="778"/>
      <c r="B627" s="778"/>
      <c r="C627" s="778"/>
      <c r="D627" s="778"/>
      <c r="E627" s="778"/>
      <c r="F627" s="778"/>
      <c r="G627" s="778"/>
      <c r="H627" s="778"/>
      <c r="I627" s="778"/>
      <c r="J627" s="778"/>
      <c r="K627" s="778"/>
      <c r="L627" s="778"/>
      <c r="M627" s="778"/>
      <c r="N627" s="778"/>
      <c r="O627" s="778"/>
      <c r="P627" s="778"/>
      <c r="Q627" s="778"/>
      <c r="R627" s="778"/>
      <c r="S627" s="778"/>
      <c r="T627" s="778"/>
      <c r="U627" s="778"/>
      <c r="V627" s="778"/>
      <c r="W627" s="778"/>
      <c r="X627" s="778"/>
      <c r="Y627" s="778"/>
      <c r="Z627" s="778"/>
      <c r="AA627" s="778"/>
      <c r="AB627" s="778"/>
      <c r="AC627" s="778"/>
      <c r="AD627" s="778"/>
      <c r="AE627" s="778"/>
      <c r="AF627" s="778"/>
      <c r="AG627" s="778"/>
      <c r="AH627" s="778"/>
      <c r="AI627" s="778"/>
      <c r="AJ627" s="778"/>
      <c r="AK627" s="778"/>
      <c r="AL627" s="778"/>
      <c r="AM627" s="778"/>
      <c r="AN627" s="778"/>
      <c r="AO627" s="778"/>
      <c r="AP627" s="778"/>
      <c r="AQ627" s="778"/>
      <c r="AR627" s="778"/>
      <c r="AS627" s="778"/>
      <c r="AT627" s="778"/>
      <c r="AU627" s="778"/>
      <c r="AV627" s="778"/>
      <c r="AW627" s="778"/>
      <c r="AX627" s="778"/>
      <c r="AY627" s="778"/>
      <c r="AZ627" s="778"/>
      <c r="BA627" s="778"/>
      <c r="BB627" s="778"/>
      <c r="BC627" s="778"/>
      <c r="BD627" s="778"/>
      <c r="BE627" s="778"/>
      <c r="BF627" s="778"/>
      <c r="BG627" s="778"/>
      <c r="BH627" s="778"/>
      <c r="BI627" s="778"/>
      <c r="BJ627" s="778"/>
      <c r="BK627" s="778"/>
      <c r="BL627" s="778"/>
      <c r="BM627" s="778"/>
      <c r="BN627" s="778"/>
      <c r="BO627" s="778"/>
      <c r="BP627" s="778"/>
      <c r="BQ627" s="778"/>
      <c r="BR627" s="778"/>
      <c r="BS627" s="778"/>
      <c r="BT627" s="778"/>
      <c r="BU627" s="778"/>
      <c r="BV627" s="778"/>
      <c r="BW627" s="778"/>
      <c r="BX627" s="778"/>
      <c r="BY627" s="778"/>
      <c r="BZ627" s="778"/>
      <c r="CA627" s="778"/>
      <c r="CB627" s="778"/>
      <c r="CC627" s="778"/>
      <c r="CD627" s="778"/>
      <c r="CE627" s="778"/>
      <c r="CF627" s="778"/>
      <c r="CG627" s="778"/>
      <c r="CH627" s="778"/>
      <c r="CI627" s="778"/>
      <c r="CJ627" s="778"/>
      <c r="CK627" s="778"/>
      <c r="CL627" s="778"/>
      <c r="CM627" s="778"/>
      <c r="CN627" s="778"/>
      <c r="CO627" s="778"/>
      <c r="CP627" s="778"/>
      <c r="CQ627" s="778"/>
      <c r="CR627" s="778"/>
      <c r="CS627" s="778"/>
      <c r="CT627" s="778"/>
      <c r="CU627" s="778"/>
      <c r="CV627" s="778"/>
      <c r="CW627" s="778"/>
      <c r="CX627" s="778"/>
      <c r="CY627" s="778"/>
      <c r="CZ627" s="778"/>
      <c r="DA627" s="778"/>
      <c r="DB627" s="778"/>
      <c r="DC627" s="778"/>
      <c r="DD627" s="778"/>
      <c r="DE627" s="778"/>
      <c r="DF627" s="778"/>
      <c r="DG627" s="778"/>
      <c r="DH627" s="778"/>
      <c r="DI627" s="778"/>
      <c r="DJ627" s="778"/>
      <c r="DK627" s="778"/>
      <c r="DL627" s="778"/>
      <c r="DM627" s="778"/>
      <c r="DN627" s="778"/>
      <c r="DO627" s="778"/>
      <c r="DP627" s="778"/>
      <c r="DQ627" s="778"/>
      <c r="DR627" s="778"/>
      <c r="DS627" s="778"/>
      <c r="DT627" s="779"/>
      <c r="DU627" s="779"/>
      <c r="DV627" s="779"/>
      <c r="DW627" s="779"/>
      <c r="DX627" s="779"/>
      <c r="DY627" s="779"/>
      <c r="DZ627" s="779"/>
      <c r="EA627" s="779"/>
      <c r="EB627" s="779"/>
      <c r="EC627" s="779"/>
      <c r="ED627" s="779"/>
      <c r="EE627" s="779"/>
      <c r="EF627" s="779"/>
      <c r="EG627" s="779"/>
      <c r="EH627" s="779"/>
      <c r="EI627" s="779"/>
      <c r="EJ627" s="779"/>
      <c r="EK627" s="779"/>
      <c r="EL627" s="779"/>
      <c r="EM627" s="779"/>
      <c r="EN627" s="779"/>
      <c r="EO627" s="779"/>
      <c r="EP627" s="779"/>
      <c r="EQ627" s="779"/>
      <c r="ER627" s="779"/>
      <c r="ES627" s="779"/>
      <c r="ET627" s="779"/>
      <c r="EU627" s="779"/>
      <c r="EV627" s="779"/>
      <c r="EW627" s="779"/>
      <c r="EX627" s="779"/>
      <c r="EY627" s="779"/>
      <c r="EZ627" s="779"/>
      <c r="FA627" s="779"/>
      <c r="FB627" s="779"/>
      <c r="FC627" s="779"/>
    </row>
    <row r="628" spans="1:159" ht="22">
      <c r="A628" s="778"/>
      <c r="B628" s="778"/>
      <c r="C628" s="778"/>
      <c r="D628" s="778"/>
      <c r="E628" s="778"/>
      <c r="F628" s="778"/>
      <c r="G628" s="778"/>
      <c r="H628" s="778"/>
      <c r="I628" s="778"/>
      <c r="J628" s="778"/>
      <c r="K628" s="778"/>
      <c r="L628" s="778"/>
      <c r="M628" s="778"/>
      <c r="N628" s="778"/>
      <c r="O628" s="778"/>
      <c r="P628" s="778"/>
      <c r="Q628" s="778"/>
      <c r="R628" s="778"/>
      <c r="S628" s="778"/>
      <c r="T628" s="778"/>
      <c r="U628" s="778"/>
      <c r="V628" s="778"/>
      <c r="W628" s="778"/>
      <c r="X628" s="778"/>
      <c r="Y628" s="778"/>
      <c r="Z628" s="778"/>
      <c r="AA628" s="778"/>
      <c r="AB628" s="778"/>
      <c r="AC628" s="778"/>
      <c r="AD628" s="778"/>
      <c r="AE628" s="778"/>
      <c r="AF628" s="778"/>
      <c r="AG628" s="778"/>
      <c r="AH628" s="778"/>
      <c r="AI628" s="778"/>
      <c r="AJ628" s="778"/>
      <c r="AK628" s="778"/>
      <c r="AL628" s="778"/>
      <c r="AM628" s="778"/>
      <c r="AN628" s="778"/>
      <c r="AO628" s="778"/>
      <c r="AP628" s="778"/>
      <c r="AQ628" s="778"/>
      <c r="AR628" s="778"/>
      <c r="AS628" s="778"/>
      <c r="AT628" s="778"/>
      <c r="AU628" s="778"/>
      <c r="AV628" s="778"/>
      <c r="AW628" s="778"/>
      <c r="AX628" s="778"/>
      <c r="AY628" s="778"/>
      <c r="AZ628" s="778"/>
      <c r="BA628" s="778"/>
      <c r="BB628" s="778"/>
      <c r="BC628" s="778"/>
      <c r="BD628" s="778"/>
      <c r="BE628" s="778"/>
      <c r="BF628" s="778"/>
      <c r="BG628" s="778"/>
      <c r="BH628" s="778"/>
      <c r="BI628" s="778"/>
      <c r="BJ628" s="778"/>
      <c r="BK628" s="778"/>
      <c r="BL628" s="778"/>
      <c r="BM628" s="778"/>
      <c r="BN628" s="778"/>
      <c r="BO628" s="778"/>
      <c r="BP628" s="778"/>
      <c r="BQ628" s="778"/>
      <c r="BR628" s="778"/>
      <c r="BS628" s="778"/>
      <c r="BT628" s="778"/>
      <c r="BU628" s="778"/>
      <c r="BV628" s="778"/>
      <c r="BW628" s="778"/>
      <c r="BX628" s="778"/>
      <c r="BY628" s="778"/>
      <c r="BZ628" s="778"/>
      <c r="CA628" s="778"/>
      <c r="CB628" s="778"/>
      <c r="CC628" s="778"/>
      <c r="CD628" s="778"/>
      <c r="CE628" s="778"/>
      <c r="CF628" s="778"/>
      <c r="CG628" s="778"/>
      <c r="CH628" s="778"/>
      <c r="CI628" s="778"/>
      <c r="CJ628" s="778"/>
      <c r="CK628" s="778"/>
      <c r="CL628" s="778"/>
      <c r="CM628" s="778"/>
      <c r="CN628" s="778"/>
      <c r="CO628" s="778"/>
      <c r="CP628" s="778"/>
      <c r="CQ628" s="778"/>
      <c r="CR628" s="778"/>
      <c r="CS628" s="778"/>
      <c r="CT628" s="778"/>
      <c r="CU628" s="778"/>
      <c r="CV628" s="778"/>
      <c r="CW628" s="778"/>
      <c r="CX628" s="778"/>
      <c r="CY628" s="778"/>
      <c r="CZ628" s="778"/>
      <c r="DA628" s="778"/>
      <c r="DB628" s="778"/>
      <c r="DC628" s="778"/>
      <c r="DD628" s="778"/>
      <c r="DE628" s="778"/>
      <c r="DF628" s="778"/>
      <c r="DG628" s="778"/>
      <c r="DH628" s="778"/>
      <c r="DI628" s="778"/>
      <c r="DJ628" s="778"/>
      <c r="DK628" s="778"/>
      <c r="DL628" s="778"/>
      <c r="DM628" s="778"/>
      <c r="DN628" s="778"/>
      <c r="DO628" s="778"/>
      <c r="DP628" s="778"/>
      <c r="DQ628" s="778"/>
      <c r="DR628" s="778"/>
      <c r="DS628" s="778"/>
      <c r="DT628" s="779"/>
      <c r="DU628" s="779"/>
      <c r="DV628" s="779"/>
      <c r="DW628" s="779"/>
      <c r="DX628" s="779"/>
      <c r="DY628" s="779"/>
      <c r="DZ628" s="779"/>
      <c r="EA628" s="779"/>
      <c r="EB628" s="779"/>
      <c r="EC628" s="779"/>
      <c r="ED628" s="779"/>
      <c r="EE628" s="779"/>
      <c r="EF628" s="779"/>
      <c r="EG628" s="779"/>
      <c r="EH628" s="779"/>
      <c r="EI628" s="779"/>
      <c r="EJ628" s="779"/>
      <c r="EK628" s="779"/>
      <c r="EL628" s="779"/>
      <c r="EM628" s="779"/>
      <c r="EN628" s="779"/>
      <c r="EO628" s="779"/>
      <c r="EP628" s="779"/>
      <c r="EQ628" s="779"/>
      <c r="ER628" s="779"/>
      <c r="ES628" s="779"/>
      <c r="ET628" s="779"/>
      <c r="EU628" s="779"/>
      <c r="EV628" s="779"/>
      <c r="EW628" s="779"/>
      <c r="EX628" s="779"/>
      <c r="EY628" s="779"/>
      <c r="EZ628" s="779"/>
      <c r="FA628" s="779"/>
      <c r="FB628" s="779"/>
      <c r="FC628" s="779"/>
    </row>
    <row r="629" spans="1:159" ht="22">
      <c r="A629" s="778"/>
      <c r="B629" s="778"/>
      <c r="C629" s="778"/>
      <c r="D629" s="778"/>
      <c r="E629" s="778"/>
      <c r="F629" s="778"/>
      <c r="G629" s="778"/>
      <c r="H629" s="778"/>
      <c r="I629" s="778"/>
      <c r="J629" s="778"/>
      <c r="K629" s="778"/>
      <c r="L629" s="778"/>
      <c r="M629" s="778"/>
      <c r="N629" s="778"/>
      <c r="O629" s="778"/>
      <c r="P629" s="778"/>
      <c r="Q629" s="778"/>
      <c r="R629" s="778"/>
      <c r="S629" s="778"/>
      <c r="T629" s="778"/>
      <c r="U629" s="778"/>
      <c r="V629" s="778"/>
      <c r="W629" s="778"/>
      <c r="X629" s="778"/>
      <c r="Y629" s="778"/>
      <c r="Z629" s="778"/>
      <c r="AA629" s="778"/>
      <c r="AB629" s="778"/>
      <c r="AC629" s="778"/>
      <c r="AD629" s="778"/>
      <c r="AE629" s="778"/>
      <c r="AF629" s="778"/>
      <c r="AG629" s="778"/>
      <c r="AH629" s="778"/>
      <c r="AI629" s="778"/>
      <c r="AJ629" s="778"/>
      <c r="AK629" s="778"/>
      <c r="AL629" s="778"/>
      <c r="AM629" s="778"/>
      <c r="AN629" s="778"/>
      <c r="AO629" s="778"/>
      <c r="AP629" s="778"/>
      <c r="AQ629" s="778"/>
      <c r="AR629" s="778"/>
      <c r="AS629" s="778"/>
      <c r="AT629" s="778"/>
      <c r="AU629" s="778"/>
      <c r="AV629" s="778"/>
      <c r="AW629" s="778"/>
      <c r="AX629" s="778"/>
      <c r="AY629" s="778"/>
      <c r="AZ629" s="778"/>
      <c r="BA629" s="778"/>
      <c r="BB629" s="778"/>
      <c r="BC629" s="778"/>
      <c r="BD629" s="778"/>
      <c r="BE629" s="778"/>
      <c r="BF629" s="778"/>
      <c r="BG629" s="778"/>
      <c r="BH629" s="778"/>
      <c r="BI629" s="778"/>
      <c r="BJ629" s="778"/>
      <c r="BK629" s="778"/>
      <c r="BL629" s="778"/>
      <c r="BM629" s="778"/>
      <c r="BN629" s="778"/>
      <c r="BO629" s="778"/>
      <c r="BP629" s="778"/>
      <c r="BQ629" s="778"/>
      <c r="BR629" s="778"/>
      <c r="BS629" s="778"/>
      <c r="BT629" s="778"/>
      <c r="BU629" s="778"/>
      <c r="BV629" s="778"/>
      <c r="BW629" s="778"/>
      <c r="BX629" s="778"/>
      <c r="BY629" s="778"/>
      <c r="BZ629" s="778"/>
      <c r="CA629" s="778"/>
      <c r="CB629" s="778"/>
      <c r="CC629" s="778"/>
      <c r="CD629" s="778"/>
      <c r="CE629" s="778"/>
      <c r="CF629" s="778"/>
      <c r="CG629" s="778"/>
      <c r="CH629" s="778"/>
      <c r="CI629" s="778"/>
      <c r="CJ629" s="778"/>
      <c r="CK629" s="778"/>
      <c r="CL629" s="778"/>
      <c r="CM629" s="778"/>
      <c r="CN629" s="778"/>
      <c r="CO629" s="778"/>
      <c r="CP629" s="778"/>
      <c r="CQ629" s="778"/>
      <c r="CR629" s="778"/>
      <c r="CS629" s="778"/>
      <c r="CT629" s="778"/>
      <c r="CU629" s="778"/>
      <c r="CV629" s="778"/>
      <c r="CW629" s="778"/>
      <c r="CX629" s="778"/>
      <c r="CY629" s="778"/>
      <c r="CZ629" s="778"/>
      <c r="DA629" s="778"/>
      <c r="DB629" s="778"/>
      <c r="DC629" s="778"/>
      <c r="DD629" s="778"/>
      <c r="DE629" s="778"/>
      <c r="DF629" s="778"/>
      <c r="DG629" s="778"/>
      <c r="DH629" s="778"/>
      <c r="DI629" s="778"/>
      <c r="DJ629" s="778"/>
      <c r="DK629" s="778"/>
      <c r="DL629" s="778"/>
      <c r="DM629" s="778"/>
      <c r="DN629" s="778"/>
      <c r="DO629" s="778"/>
      <c r="DP629" s="778"/>
      <c r="DQ629" s="778"/>
      <c r="DR629" s="778"/>
      <c r="DS629" s="778"/>
      <c r="DT629" s="779"/>
      <c r="DU629" s="779"/>
      <c r="DV629" s="779"/>
      <c r="DW629" s="779"/>
      <c r="DX629" s="779"/>
      <c r="DY629" s="779"/>
      <c r="DZ629" s="779"/>
      <c r="EA629" s="779"/>
      <c r="EB629" s="779"/>
      <c r="EC629" s="779"/>
      <c r="ED629" s="779"/>
      <c r="EE629" s="779"/>
      <c r="EF629" s="779"/>
      <c r="EG629" s="779"/>
      <c r="EH629" s="779"/>
      <c r="EI629" s="779"/>
      <c r="EJ629" s="779"/>
      <c r="EK629" s="779"/>
      <c r="EL629" s="779"/>
      <c r="EM629" s="779"/>
      <c r="EN629" s="779"/>
      <c r="EO629" s="779"/>
      <c r="EP629" s="779"/>
      <c r="EQ629" s="779"/>
      <c r="ER629" s="779"/>
      <c r="ES629" s="779"/>
      <c r="ET629" s="779"/>
      <c r="EU629" s="779"/>
      <c r="EV629" s="779"/>
      <c r="EW629" s="779"/>
      <c r="EX629" s="779"/>
      <c r="EY629" s="779"/>
      <c r="EZ629" s="779"/>
      <c r="FA629" s="779"/>
      <c r="FB629" s="779"/>
      <c r="FC629" s="779"/>
    </row>
    <row r="630" spans="1:159" ht="22">
      <c r="A630" s="778"/>
      <c r="B630" s="778"/>
      <c r="C630" s="778"/>
      <c r="D630" s="778"/>
      <c r="E630" s="778"/>
      <c r="F630" s="778"/>
      <c r="G630" s="778"/>
      <c r="H630" s="778"/>
      <c r="I630" s="778"/>
      <c r="J630" s="778"/>
      <c r="K630" s="778"/>
      <c r="L630" s="778"/>
      <c r="M630" s="778"/>
      <c r="N630" s="778"/>
      <c r="O630" s="778"/>
      <c r="P630" s="778"/>
      <c r="Q630" s="778"/>
      <c r="R630" s="778"/>
      <c r="S630" s="778"/>
      <c r="T630" s="778"/>
      <c r="U630" s="778"/>
      <c r="V630" s="778"/>
      <c r="W630" s="778"/>
      <c r="X630" s="778"/>
      <c r="Y630" s="778"/>
      <c r="Z630" s="778"/>
      <c r="AA630" s="778"/>
      <c r="AB630" s="778"/>
      <c r="AC630" s="778"/>
      <c r="AD630" s="778"/>
      <c r="AE630" s="778"/>
      <c r="AF630" s="778"/>
      <c r="AG630" s="778"/>
      <c r="AH630" s="778"/>
      <c r="AI630" s="778"/>
      <c r="AJ630" s="778"/>
      <c r="AK630" s="778"/>
      <c r="AL630" s="778"/>
      <c r="AM630" s="778"/>
      <c r="AN630" s="778"/>
      <c r="AO630" s="778"/>
      <c r="AP630" s="778"/>
      <c r="AQ630" s="778"/>
      <c r="AR630" s="778"/>
      <c r="AS630" s="778"/>
      <c r="AT630" s="778"/>
      <c r="AU630" s="778"/>
      <c r="AV630" s="778"/>
      <c r="AW630" s="778"/>
      <c r="AX630" s="778"/>
      <c r="AY630" s="778"/>
      <c r="AZ630" s="778"/>
      <c r="BA630" s="778"/>
      <c r="BB630" s="778"/>
      <c r="BC630" s="778"/>
      <c r="BD630" s="778"/>
      <c r="BE630" s="778"/>
      <c r="BF630" s="778"/>
      <c r="BG630" s="778"/>
      <c r="BH630" s="778"/>
      <c r="BI630" s="778"/>
      <c r="BJ630" s="778"/>
      <c r="BK630" s="778"/>
      <c r="BL630" s="778"/>
      <c r="BM630" s="778"/>
      <c r="BN630" s="778"/>
      <c r="BO630" s="778"/>
      <c r="BP630" s="778"/>
      <c r="BQ630" s="778"/>
      <c r="BR630" s="778"/>
      <c r="BS630" s="778"/>
      <c r="BT630" s="778"/>
      <c r="BU630" s="778"/>
      <c r="BV630" s="778"/>
      <c r="BW630" s="778"/>
      <c r="BX630" s="778"/>
      <c r="BY630" s="778"/>
      <c r="BZ630" s="778"/>
      <c r="CA630" s="778"/>
      <c r="CB630" s="778"/>
      <c r="CC630" s="778"/>
      <c r="CD630" s="778"/>
      <c r="CE630" s="778"/>
      <c r="CF630" s="778"/>
      <c r="CG630" s="778"/>
      <c r="CH630" s="778"/>
      <c r="CI630" s="778"/>
      <c r="CJ630" s="778"/>
      <c r="CK630" s="778"/>
      <c r="CL630" s="778"/>
      <c r="CM630" s="778"/>
      <c r="CN630" s="778"/>
      <c r="CO630" s="778"/>
      <c r="CP630" s="778"/>
      <c r="CQ630" s="778"/>
      <c r="CR630" s="778"/>
      <c r="CS630" s="778"/>
      <c r="CT630" s="778"/>
      <c r="CU630" s="778"/>
      <c r="CV630" s="778"/>
      <c r="CW630" s="778"/>
      <c r="CX630" s="778"/>
      <c r="CY630" s="778"/>
      <c r="CZ630" s="778"/>
      <c r="DA630" s="778"/>
      <c r="DB630" s="778"/>
      <c r="DC630" s="778"/>
      <c r="DD630" s="778"/>
      <c r="DE630" s="778"/>
      <c r="DF630" s="778"/>
      <c r="DG630" s="778"/>
      <c r="DH630" s="778"/>
      <c r="DI630" s="778"/>
      <c r="DJ630" s="778"/>
      <c r="DK630" s="778"/>
      <c r="DL630" s="778"/>
      <c r="DM630" s="778"/>
      <c r="DN630" s="778"/>
      <c r="DO630" s="778"/>
      <c r="DP630" s="778"/>
      <c r="DQ630" s="778"/>
      <c r="DR630" s="778"/>
      <c r="DS630" s="778"/>
      <c r="DT630" s="779"/>
      <c r="DU630" s="779"/>
      <c r="DV630" s="779"/>
      <c r="DW630" s="779"/>
      <c r="DX630" s="779"/>
      <c r="DY630" s="779"/>
      <c r="DZ630" s="779"/>
      <c r="EA630" s="779"/>
      <c r="EB630" s="779"/>
      <c r="EC630" s="779"/>
      <c r="ED630" s="779"/>
      <c r="EE630" s="779"/>
      <c r="EF630" s="779"/>
      <c r="EG630" s="779"/>
      <c r="EH630" s="779"/>
      <c r="EI630" s="779"/>
      <c r="EJ630" s="779"/>
      <c r="EK630" s="779"/>
      <c r="EL630" s="779"/>
      <c r="EM630" s="779"/>
      <c r="EN630" s="779"/>
      <c r="EO630" s="779"/>
      <c r="EP630" s="779"/>
      <c r="EQ630" s="779"/>
      <c r="ER630" s="779"/>
      <c r="ES630" s="779"/>
      <c r="ET630" s="779"/>
      <c r="EU630" s="779"/>
      <c r="EV630" s="779"/>
      <c r="EW630" s="779"/>
      <c r="EX630" s="779"/>
      <c r="EY630" s="779"/>
      <c r="EZ630" s="779"/>
      <c r="FA630" s="779"/>
      <c r="FB630" s="779"/>
      <c r="FC630" s="779"/>
    </row>
    <row r="631" spans="1:159" ht="22">
      <c r="A631" s="778"/>
      <c r="B631" s="778"/>
      <c r="C631" s="778"/>
      <c r="D631" s="778"/>
      <c r="E631" s="778"/>
      <c r="F631" s="778"/>
      <c r="G631" s="778"/>
      <c r="H631" s="778"/>
      <c r="I631" s="778"/>
      <c r="J631" s="778"/>
      <c r="K631" s="778"/>
      <c r="L631" s="778"/>
      <c r="M631" s="778"/>
      <c r="N631" s="778"/>
      <c r="O631" s="778"/>
      <c r="P631" s="778"/>
      <c r="Q631" s="778"/>
      <c r="R631" s="778"/>
      <c r="S631" s="778"/>
      <c r="T631" s="778"/>
      <c r="U631" s="778"/>
      <c r="V631" s="778"/>
      <c r="W631" s="778"/>
      <c r="X631" s="778"/>
      <c r="Y631" s="778"/>
      <c r="Z631" s="778"/>
      <c r="AA631" s="778"/>
      <c r="AB631" s="778"/>
      <c r="AC631" s="778"/>
      <c r="AD631" s="778"/>
      <c r="AE631" s="778"/>
      <c r="AF631" s="778"/>
      <c r="AG631" s="778"/>
      <c r="AH631" s="778"/>
      <c r="AI631" s="778"/>
      <c r="AJ631" s="778"/>
      <c r="AK631" s="778"/>
      <c r="AL631" s="778"/>
      <c r="AM631" s="778"/>
      <c r="AN631" s="778"/>
      <c r="AO631" s="778"/>
      <c r="AP631" s="778"/>
      <c r="AQ631" s="778"/>
      <c r="AR631" s="778"/>
      <c r="AS631" s="778"/>
      <c r="AT631" s="778"/>
      <c r="AU631" s="778"/>
      <c r="AV631" s="778"/>
      <c r="AW631" s="778"/>
      <c r="AX631" s="778"/>
      <c r="AY631" s="778"/>
      <c r="AZ631" s="778"/>
      <c r="BA631" s="778"/>
      <c r="BB631" s="778"/>
      <c r="BC631" s="778"/>
      <c r="BD631" s="778"/>
      <c r="BE631" s="778"/>
      <c r="BF631" s="778"/>
      <c r="BG631" s="778"/>
      <c r="BH631" s="778"/>
      <c r="BI631" s="778"/>
      <c r="BJ631" s="778"/>
      <c r="BK631" s="778"/>
      <c r="BL631" s="778"/>
      <c r="BM631" s="778"/>
      <c r="BN631" s="778"/>
      <c r="BO631" s="778"/>
      <c r="BP631" s="778"/>
      <c r="BQ631" s="778"/>
      <c r="BR631" s="778"/>
      <c r="BS631" s="778"/>
      <c r="BT631" s="778"/>
      <c r="BU631" s="778"/>
      <c r="BV631" s="778"/>
      <c r="BW631" s="778"/>
      <c r="BX631" s="778"/>
      <c r="BY631" s="778"/>
      <c r="BZ631" s="778"/>
      <c r="CA631" s="778"/>
      <c r="CB631" s="778"/>
      <c r="CC631" s="778"/>
      <c r="CD631" s="778"/>
      <c r="CE631" s="778"/>
      <c r="CF631" s="778"/>
      <c r="CG631" s="778"/>
      <c r="CH631" s="778"/>
      <c r="CI631" s="778"/>
      <c r="CJ631" s="778"/>
      <c r="CK631" s="778"/>
      <c r="CL631" s="778"/>
      <c r="CM631" s="778"/>
      <c r="CN631" s="778"/>
      <c r="CO631" s="778"/>
      <c r="CP631" s="778"/>
      <c r="CQ631" s="778"/>
      <c r="CR631" s="778"/>
      <c r="CS631" s="778"/>
      <c r="CT631" s="778"/>
      <c r="CU631" s="778"/>
      <c r="CV631" s="778"/>
      <c r="CW631" s="778"/>
      <c r="CX631" s="778"/>
      <c r="CY631" s="778"/>
      <c r="CZ631" s="778"/>
      <c r="DA631" s="778"/>
      <c r="DB631" s="778"/>
      <c r="DC631" s="778"/>
      <c r="DD631" s="778"/>
      <c r="DE631" s="778"/>
      <c r="DF631" s="778"/>
      <c r="DG631" s="778"/>
      <c r="DH631" s="778"/>
      <c r="DI631" s="778"/>
      <c r="DJ631" s="778"/>
      <c r="DK631" s="778"/>
      <c r="DL631" s="778"/>
      <c r="DM631" s="778"/>
      <c r="DN631" s="778"/>
      <c r="DO631" s="778"/>
      <c r="DP631" s="778"/>
      <c r="DQ631" s="778"/>
      <c r="DR631" s="778"/>
      <c r="DS631" s="778"/>
      <c r="DT631" s="779"/>
      <c r="DU631" s="779"/>
      <c r="DV631" s="779"/>
      <c r="DW631" s="779"/>
      <c r="DX631" s="779"/>
      <c r="DY631" s="779"/>
      <c r="DZ631" s="779"/>
      <c r="EA631" s="779"/>
      <c r="EB631" s="779"/>
      <c r="EC631" s="779"/>
      <c r="ED631" s="779"/>
      <c r="EE631" s="779"/>
      <c r="EF631" s="779"/>
      <c r="EG631" s="779"/>
      <c r="EH631" s="779"/>
      <c r="EI631" s="779"/>
      <c r="EJ631" s="779"/>
      <c r="EK631" s="779"/>
      <c r="EL631" s="779"/>
      <c r="EM631" s="779"/>
      <c r="EN631" s="779"/>
      <c r="EO631" s="779"/>
      <c r="EP631" s="779"/>
      <c r="EQ631" s="779"/>
      <c r="ER631" s="779"/>
      <c r="ES631" s="779"/>
      <c r="ET631" s="779"/>
      <c r="EU631" s="779"/>
      <c r="EV631" s="779"/>
      <c r="EW631" s="779"/>
      <c r="EX631" s="779"/>
      <c r="EY631" s="779"/>
      <c r="EZ631" s="779"/>
      <c r="FA631" s="779"/>
      <c r="FB631" s="779"/>
      <c r="FC631" s="779"/>
    </row>
    <row r="632" spans="1:159" ht="22">
      <c r="A632" s="778"/>
      <c r="B632" s="778"/>
      <c r="C632" s="778"/>
      <c r="D632" s="778"/>
      <c r="E632" s="778"/>
      <c r="F632" s="778"/>
      <c r="G632" s="778"/>
      <c r="H632" s="778"/>
      <c r="I632" s="778"/>
      <c r="J632" s="778"/>
      <c r="K632" s="778"/>
      <c r="L632" s="778"/>
      <c r="M632" s="778"/>
      <c r="N632" s="778"/>
      <c r="O632" s="778"/>
      <c r="P632" s="778"/>
      <c r="Q632" s="778"/>
      <c r="R632" s="778"/>
      <c r="S632" s="778"/>
      <c r="T632" s="778"/>
      <c r="U632" s="778"/>
      <c r="V632" s="778"/>
      <c r="W632" s="778"/>
      <c r="X632" s="778"/>
      <c r="Y632" s="778"/>
      <c r="Z632" s="778"/>
      <c r="AA632" s="778"/>
      <c r="AB632" s="778"/>
      <c r="AC632" s="778"/>
      <c r="AD632" s="778"/>
      <c r="AE632" s="778"/>
      <c r="AF632" s="778"/>
      <c r="AG632" s="778"/>
      <c r="AH632" s="778"/>
      <c r="AI632" s="778"/>
      <c r="AJ632" s="778"/>
      <c r="AK632" s="778"/>
      <c r="AL632" s="778"/>
      <c r="AM632" s="778"/>
      <c r="AN632" s="778"/>
      <c r="AO632" s="778"/>
      <c r="AP632" s="778"/>
      <c r="AQ632" s="778"/>
      <c r="AR632" s="778"/>
      <c r="AS632" s="778"/>
      <c r="AT632" s="778"/>
      <c r="AU632" s="778"/>
      <c r="AV632" s="778"/>
      <c r="AW632" s="778"/>
      <c r="AX632" s="778"/>
      <c r="AY632" s="778"/>
      <c r="AZ632" s="778"/>
      <c r="BA632" s="778"/>
      <c r="BB632" s="778"/>
      <c r="BC632" s="778"/>
      <c r="BD632" s="778"/>
      <c r="BE632" s="778"/>
      <c r="BF632" s="778"/>
      <c r="BG632" s="778"/>
      <c r="BH632" s="778"/>
      <c r="BI632" s="778"/>
      <c r="BJ632" s="778"/>
      <c r="BK632" s="778"/>
      <c r="BL632" s="778"/>
      <c r="BM632" s="778"/>
      <c r="BN632" s="778"/>
      <c r="BO632" s="778"/>
      <c r="BP632" s="778"/>
      <c r="BQ632" s="778"/>
      <c r="BR632" s="778"/>
      <c r="BS632" s="778"/>
      <c r="BT632" s="778"/>
      <c r="BU632" s="778"/>
      <c r="BV632" s="778"/>
      <c r="BW632" s="778"/>
      <c r="BX632" s="778"/>
      <c r="BY632" s="778"/>
      <c r="BZ632" s="778"/>
      <c r="CA632" s="778"/>
      <c r="CB632" s="778"/>
      <c r="CC632" s="778"/>
      <c r="CD632" s="778"/>
      <c r="CE632" s="778"/>
      <c r="CF632" s="778"/>
      <c r="CG632" s="778"/>
      <c r="CH632" s="778"/>
      <c r="CI632" s="778"/>
      <c r="CJ632" s="778"/>
      <c r="CK632" s="778"/>
      <c r="CL632" s="778"/>
      <c r="CM632" s="778"/>
      <c r="CN632" s="778"/>
      <c r="CO632" s="778"/>
      <c r="CP632" s="778"/>
      <c r="CQ632" s="778"/>
      <c r="CR632" s="778"/>
      <c r="CS632" s="778"/>
      <c r="CT632" s="778"/>
      <c r="CU632" s="778"/>
      <c r="CV632" s="778"/>
      <c r="CW632" s="778"/>
      <c r="CX632" s="778"/>
      <c r="CY632" s="778"/>
      <c r="CZ632" s="778"/>
      <c r="DA632" s="778"/>
      <c r="DB632" s="778"/>
      <c r="DC632" s="778"/>
      <c r="DD632" s="778"/>
      <c r="DE632" s="778"/>
      <c r="DF632" s="778"/>
      <c r="DG632" s="778"/>
      <c r="DH632" s="778"/>
      <c r="DI632" s="778"/>
      <c r="DJ632" s="778"/>
      <c r="DK632" s="778"/>
      <c r="DL632" s="778"/>
      <c r="DM632" s="778"/>
      <c r="DN632" s="778"/>
      <c r="DO632" s="778"/>
      <c r="DP632" s="778"/>
      <c r="DQ632" s="778"/>
      <c r="DR632" s="778"/>
      <c r="DS632" s="778"/>
      <c r="DT632" s="779"/>
      <c r="DU632" s="779"/>
      <c r="DV632" s="779"/>
      <c r="DW632" s="779"/>
      <c r="DX632" s="779"/>
      <c r="DY632" s="779"/>
      <c r="DZ632" s="779"/>
      <c r="EA632" s="779"/>
      <c r="EB632" s="779"/>
      <c r="EC632" s="779"/>
      <c r="ED632" s="779"/>
      <c r="EE632" s="779"/>
      <c r="EF632" s="779"/>
      <c r="EG632" s="779"/>
      <c r="EH632" s="779"/>
      <c r="EI632" s="779"/>
      <c r="EJ632" s="779"/>
      <c r="EK632" s="779"/>
      <c r="EL632" s="779"/>
      <c r="EM632" s="779"/>
      <c r="EN632" s="779"/>
      <c r="EO632" s="779"/>
      <c r="EP632" s="779"/>
      <c r="EQ632" s="779"/>
      <c r="ER632" s="779"/>
      <c r="ES632" s="779"/>
      <c r="ET632" s="779"/>
      <c r="EU632" s="779"/>
      <c r="EV632" s="779"/>
      <c r="EW632" s="779"/>
      <c r="EX632" s="779"/>
      <c r="EY632" s="779"/>
      <c r="EZ632" s="779"/>
      <c r="FA632" s="779"/>
      <c r="FB632" s="779"/>
      <c r="FC632" s="779"/>
    </row>
    <row r="633" spans="1:159" ht="22">
      <c r="A633" s="778"/>
      <c r="B633" s="778"/>
      <c r="C633" s="778"/>
      <c r="D633" s="778"/>
      <c r="E633" s="778"/>
      <c r="F633" s="778"/>
      <c r="G633" s="778"/>
      <c r="H633" s="778"/>
      <c r="I633" s="778"/>
      <c r="J633" s="778"/>
      <c r="K633" s="778"/>
      <c r="L633" s="778"/>
      <c r="M633" s="778"/>
      <c r="N633" s="778"/>
      <c r="O633" s="778"/>
      <c r="P633" s="778"/>
      <c r="Q633" s="778"/>
      <c r="R633" s="778"/>
      <c r="S633" s="778"/>
      <c r="T633" s="778"/>
      <c r="U633" s="778"/>
      <c r="V633" s="778"/>
      <c r="W633" s="778"/>
      <c r="X633" s="778"/>
      <c r="Y633" s="778"/>
      <c r="Z633" s="778"/>
      <c r="AA633" s="778"/>
      <c r="AB633" s="778"/>
      <c r="AC633" s="778"/>
      <c r="AD633" s="778"/>
      <c r="AE633" s="778"/>
      <c r="AF633" s="778"/>
      <c r="AG633" s="778"/>
      <c r="AH633" s="778"/>
      <c r="AI633" s="778"/>
      <c r="AJ633" s="778"/>
      <c r="AK633" s="778"/>
      <c r="AL633" s="778"/>
      <c r="AM633" s="778"/>
      <c r="AN633" s="778"/>
      <c r="AO633" s="778"/>
      <c r="AP633" s="778"/>
      <c r="AQ633" s="778"/>
      <c r="AR633" s="778"/>
      <c r="AS633" s="778"/>
      <c r="AT633" s="778"/>
      <c r="AU633" s="778"/>
      <c r="AV633" s="778"/>
      <c r="AW633" s="778"/>
      <c r="AX633" s="778"/>
      <c r="AY633" s="778"/>
      <c r="AZ633" s="778"/>
      <c r="BA633" s="778"/>
      <c r="BB633" s="778"/>
      <c r="BC633" s="778"/>
      <c r="BD633" s="778"/>
      <c r="BE633" s="778"/>
      <c r="BF633" s="778"/>
      <c r="BG633" s="778"/>
      <c r="BH633" s="778"/>
      <c r="BI633" s="778"/>
      <c r="BJ633" s="778"/>
      <c r="BK633" s="778"/>
      <c r="BL633" s="778"/>
      <c r="BM633" s="778"/>
      <c r="BN633" s="778"/>
      <c r="BO633" s="778"/>
      <c r="BP633" s="778"/>
      <c r="BQ633" s="778"/>
      <c r="BR633" s="778"/>
      <c r="BS633" s="778"/>
      <c r="BT633" s="778"/>
      <c r="BU633" s="778"/>
      <c r="BV633" s="778"/>
      <c r="BW633" s="778"/>
      <c r="BX633" s="778"/>
      <c r="BY633" s="778"/>
      <c r="BZ633" s="778"/>
      <c r="CA633" s="778"/>
      <c r="CB633" s="778"/>
      <c r="CC633" s="778"/>
      <c r="CD633" s="778"/>
      <c r="CE633" s="778"/>
      <c r="CF633" s="778"/>
      <c r="CG633" s="778"/>
      <c r="CH633" s="778"/>
      <c r="CI633" s="778"/>
      <c r="CJ633" s="778"/>
      <c r="CK633" s="778"/>
      <c r="CL633" s="778"/>
      <c r="CM633" s="778"/>
      <c r="CN633" s="778"/>
      <c r="CO633" s="778"/>
      <c r="CP633" s="778"/>
      <c r="CQ633" s="778"/>
      <c r="CR633" s="778"/>
      <c r="CS633" s="778"/>
      <c r="CT633" s="778"/>
      <c r="CU633" s="778"/>
      <c r="CV633" s="778"/>
      <c r="CW633" s="778"/>
      <c r="CX633" s="778"/>
      <c r="CY633" s="778"/>
      <c r="CZ633" s="778"/>
      <c r="DA633" s="778"/>
      <c r="DB633" s="778"/>
      <c r="DC633" s="778"/>
      <c r="DD633" s="778"/>
      <c r="DE633" s="778"/>
      <c r="DF633" s="778"/>
      <c r="DG633" s="778"/>
      <c r="DH633" s="778"/>
      <c r="DI633" s="778"/>
      <c r="DJ633" s="778"/>
      <c r="DK633" s="778"/>
      <c r="DL633" s="778"/>
      <c r="DM633" s="778"/>
      <c r="DN633" s="778"/>
      <c r="DO633" s="778"/>
      <c r="DP633" s="778"/>
      <c r="DQ633" s="778"/>
      <c r="DR633" s="778"/>
      <c r="DS633" s="778"/>
      <c r="DT633" s="779"/>
      <c r="DU633" s="779"/>
      <c r="DV633" s="779"/>
      <c r="DW633" s="779"/>
      <c r="DX633" s="779"/>
      <c r="DY633" s="779"/>
      <c r="DZ633" s="779"/>
      <c r="EA633" s="779"/>
      <c r="EB633" s="779"/>
      <c r="EC633" s="779"/>
      <c r="ED633" s="779"/>
      <c r="EE633" s="779"/>
      <c r="EF633" s="779"/>
      <c r="EG633" s="779"/>
      <c r="EH633" s="779"/>
      <c r="EI633" s="779"/>
      <c r="EJ633" s="779"/>
      <c r="EK633" s="779"/>
      <c r="EL633" s="779"/>
      <c r="EM633" s="779"/>
      <c r="EN633" s="779"/>
      <c r="EO633" s="779"/>
      <c r="EP633" s="779"/>
      <c r="EQ633" s="779"/>
      <c r="ER633" s="779"/>
      <c r="ES633" s="779"/>
      <c r="ET633" s="779"/>
      <c r="EU633" s="779"/>
      <c r="EV633" s="779"/>
      <c r="EW633" s="779"/>
      <c r="EX633" s="779"/>
      <c r="EY633" s="779"/>
      <c r="EZ633" s="779"/>
      <c r="FA633" s="779"/>
      <c r="FB633" s="779"/>
      <c r="FC633" s="779"/>
    </row>
    <row r="634" spans="1:159" ht="22">
      <c r="A634" s="778"/>
      <c r="B634" s="778"/>
      <c r="C634" s="778"/>
      <c r="D634" s="778"/>
      <c r="E634" s="778"/>
      <c r="F634" s="778"/>
      <c r="G634" s="778"/>
      <c r="H634" s="778"/>
      <c r="I634" s="778"/>
      <c r="J634" s="778"/>
      <c r="K634" s="778"/>
      <c r="L634" s="778"/>
      <c r="M634" s="778"/>
      <c r="N634" s="778"/>
      <c r="O634" s="778"/>
      <c r="P634" s="778"/>
      <c r="Q634" s="778"/>
      <c r="R634" s="778"/>
      <c r="S634" s="778"/>
      <c r="T634" s="778"/>
      <c r="U634" s="778"/>
      <c r="V634" s="778"/>
      <c r="W634" s="778"/>
      <c r="X634" s="778"/>
      <c r="Y634" s="778"/>
      <c r="Z634" s="778"/>
      <c r="AA634" s="778"/>
      <c r="AB634" s="778"/>
      <c r="AC634" s="778"/>
      <c r="AD634" s="778"/>
      <c r="AE634" s="778"/>
      <c r="AF634" s="778"/>
      <c r="AG634" s="778"/>
      <c r="AH634" s="778"/>
      <c r="AI634" s="778"/>
      <c r="AJ634" s="778"/>
      <c r="AK634" s="778"/>
      <c r="AL634" s="778"/>
      <c r="AM634" s="778"/>
      <c r="AN634" s="778"/>
      <c r="AO634" s="778"/>
      <c r="AP634" s="778"/>
      <c r="AQ634" s="778"/>
      <c r="AR634" s="778"/>
      <c r="AS634" s="778"/>
      <c r="AT634" s="778"/>
      <c r="AU634" s="778"/>
      <c r="AV634" s="778"/>
      <c r="AW634" s="778"/>
      <c r="AX634" s="778"/>
      <c r="AY634" s="778"/>
      <c r="AZ634" s="778"/>
      <c r="BA634" s="778"/>
      <c r="BB634" s="778"/>
      <c r="BC634" s="778"/>
      <c r="BD634" s="778"/>
      <c r="BE634" s="778"/>
      <c r="BF634" s="778"/>
      <c r="BG634" s="778"/>
      <c r="BH634" s="778"/>
      <c r="BI634" s="778"/>
      <c r="BJ634" s="778"/>
      <c r="BK634" s="778"/>
      <c r="BL634" s="778"/>
      <c r="BM634" s="778"/>
      <c r="BN634" s="778"/>
      <c r="BO634" s="778"/>
      <c r="BP634" s="778"/>
      <c r="BQ634" s="778"/>
      <c r="BR634" s="778"/>
      <c r="BS634" s="778"/>
      <c r="BT634" s="778"/>
      <c r="BU634" s="778"/>
      <c r="BV634" s="778"/>
      <c r="BW634" s="778"/>
      <c r="BX634" s="778"/>
      <c r="BY634" s="778"/>
      <c r="BZ634" s="778"/>
      <c r="CA634" s="778"/>
      <c r="CB634" s="778"/>
      <c r="CC634" s="778"/>
      <c r="CD634" s="778"/>
      <c r="CE634" s="778"/>
      <c r="CF634" s="778"/>
      <c r="CG634" s="778"/>
      <c r="CH634" s="778"/>
      <c r="CI634" s="778"/>
      <c r="CJ634" s="778"/>
      <c r="CK634" s="778"/>
      <c r="CL634" s="778"/>
      <c r="CM634" s="778"/>
      <c r="CN634" s="778"/>
      <c r="CO634" s="778"/>
      <c r="CP634" s="778"/>
      <c r="CQ634" s="778"/>
      <c r="CR634" s="778"/>
      <c r="CS634" s="778"/>
      <c r="CT634" s="778"/>
      <c r="CU634" s="778"/>
      <c r="CV634" s="778"/>
      <c r="CW634" s="778"/>
      <c r="CX634" s="778"/>
      <c r="CY634" s="778"/>
      <c r="CZ634" s="778"/>
      <c r="DA634" s="778"/>
      <c r="DB634" s="778"/>
      <c r="DC634" s="778"/>
      <c r="DD634" s="778"/>
      <c r="DE634" s="778"/>
      <c r="DF634" s="778"/>
      <c r="DG634" s="778"/>
      <c r="DH634" s="778"/>
      <c r="DI634" s="778"/>
      <c r="DJ634" s="778"/>
      <c r="DK634" s="778"/>
      <c r="DL634" s="778"/>
      <c r="DM634" s="778"/>
      <c r="DN634" s="778"/>
      <c r="DO634" s="778"/>
      <c r="DP634" s="778"/>
      <c r="DQ634" s="778"/>
      <c r="DR634" s="778"/>
      <c r="DS634" s="778"/>
      <c r="DT634" s="779"/>
      <c r="DU634" s="779"/>
      <c r="DV634" s="779"/>
      <c r="DW634" s="779"/>
      <c r="DX634" s="779"/>
      <c r="DY634" s="779"/>
      <c r="DZ634" s="779"/>
      <c r="EA634" s="779"/>
      <c r="EB634" s="779"/>
      <c r="EC634" s="779"/>
      <c r="ED634" s="779"/>
      <c r="EE634" s="779"/>
      <c r="EF634" s="779"/>
      <c r="EG634" s="779"/>
      <c r="EH634" s="779"/>
      <c r="EI634" s="779"/>
      <c r="EJ634" s="779"/>
      <c r="EK634" s="779"/>
      <c r="EL634" s="779"/>
      <c r="EM634" s="779"/>
      <c r="EN634" s="779"/>
      <c r="EO634" s="779"/>
      <c r="EP634" s="779"/>
      <c r="EQ634" s="779"/>
      <c r="ER634" s="779"/>
      <c r="ES634" s="779"/>
      <c r="ET634" s="779"/>
      <c r="EU634" s="779"/>
      <c r="EV634" s="779"/>
      <c r="EW634" s="779"/>
      <c r="EX634" s="779"/>
      <c r="EY634" s="779"/>
      <c r="EZ634" s="779"/>
      <c r="FA634" s="779"/>
      <c r="FB634" s="779"/>
      <c r="FC634" s="779"/>
    </row>
    <row r="635" spans="1:159" ht="22">
      <c r="A635" s="778"/>
      <c r="B635" s="778"/>
      <c r="C635" s="778"/>
      <c r="D635" s="778"/>
      <c r="E635" s="778"/>
      <c r="F635" s="778"/>
      <c r="G635" s="778"/>
      <c r="H635" s="778"/>
      <c r="I635" s="778"/>
      <c r="J635" s="778"/>
      <c r="K635" s="778"/>
      <c r="L635" s="778"/>
      <c r="M635" s="778"/>
      <c r="N635" s="778"/>
      <c r="O635" s="778"/>
      <c r="P635" s="778"/>
      <c r="Q635" s="778"/>
      <c r="R635" s="778"/>
      <c r="S635" s="778"/>
      <c r="T635" s="778"/>
      <c r="U635" s="778"/>
      <c r="V635" s="778"/>
      <c r="W635" s="778"/>
      <c r="X635" s="778"/>
      <c r="Y635" s="778"/>
      <c r="Z635" s="778"/>
      <c r="AA635" s="778"/>
      <c r="AB635" s="778"/>
      <c r="AC635" s="778"/>
      <c r="AD635" s="778"/>
      <c r="AE635" s="778"/>
      <c r="AF635" s="778"/>
      <c r="AG635" s="778"/>
      <c r="AH635" s="778"/>
      <c r="AI635" s="778"/>
      <c r="AJ635" s="778"/>
      <c r="AK635" s="778"/>
      <c r="AL635" s="778"/>
      <c r="AM635" s="778"/>
      <c r="AN635" s="778"/>
      <c r="AO635" s="778"/>
      <c r="AP635" s="778"/>
      <c r="AQ635" s="778"/>
      <c r="AR635" s="778"/>
      <c r="AS635" s="778"/>
      <c r="AT635" s="778"/>
      <c r="AU635" s="778"/>
      <c r="AV635" s="778"/>
      <c r="AW635" s="778"/>
      <c r="AX635" s="778"/>
      <c r="AY635" s="778"/>
      <c r="AZ635" s="778"/>
      <c r="BA635" s="778"/>
      <c r="BB635" s="778"/>
      <c r="BC635" s="778"/>
      <c r="BD635" s="778"/>
      <c r="BE635" s="778"/>
      <c r="BF635" s="778"/>
      <c r="BG635" s="778"/>
      <c r="BH635" s="778"/>
      <c r="BI635" s="778"/>
      <c r="BJ635" s="778"/>
      <c r="BK635" s="778"/>
      <c r="BL635" s="778"/>
      <c r="BM635" s="778"/>
      <c r="BN635" s="778"/>
      <c r="BO635" s="778"/>
      <c r="BP635" s="778"/>
      <c r="BQ635" s="778"/>
      <c r="BR635" s="778"/>
      <c r="BS635" s="778"/>
      <c r="BT635" s="778"/>
      <c r="BU635" s="778"/>
      <c r="BV635" s="778"/>
      <c r="BW635" s="778"/>
      <c r="BX635" s="778"/>
      <c r="BY635" s="778"/>
      <c r="BZ635" s="778"/>
      <c r="CA635" s="778"/>
      <c r="CB635" s="778"/>
      <c r="CC635" s="778"/>
      <c r="CD635" s="778"/>
      <c r="CE635" s="778"/>
      <c r="CF635" s="778"/>
      <c r="CG635" s="778"/>
      <c r="CH635" s="778"/>
      <c r="CI635" s="778"/>
      <c r="CJ635" s="778"/>
      <c r="CK635" s="778"/>
      <c r="CL635" s="778"/>
      <c r="CM635" s="778"/>
      <c r="CN635" s="778"/>
      <c r="CO635" s="778"/>
      <c r="CP635" s="778"/>
      <c r="CQ635" s="778"/>
      <c r="CR635" s="778"/>
      <c r="CS635" s="778"/>
      <c r="CT635" s="778"/>
      <c r="CU635" s="778"/>
      <c r="CV635" s="778"/>
      <c r="CW635" s="778"/>
      <c r="CX635" s="778"/>
      <c r="CY635" s="778"/>
      <c r="CZ635" s="778"/>
      <c r="DA635" s="778"/>
      <c r="DB635" s="778"/>
      <c r="DC635" s="778"/>
      <c r="DD635" s="778"/>
      <c r="DE635" s="778"/>
      <c r="DF635" s="778"/>
      <c r="DG635" s="778"/>
      <c r="DH635" s="778"/>
      <c r="DI635" s="778"/>
      <c r="DJ635" s="778"/>
      <c r="DK635" s="778"/>
      <c r="DL635" s="778"/>
      <c r="DM635" s="778"/>
      <c r="DN635" s="778"/>
      <c r="DO635" s="778"/>
      <c r="DP635" s="778"/>
      <c r="DQ635" s="778"/>
      <c r="DR635" s="778"/>
      <c r="DS635" s="778"/>
      <c r="DT635" s="779"/>
      <c r="DU635" s="779"/>
      <c r="DV635" s="779"/>
      <c r="DW635" s="779"/>
      <c r="DX635" s="779"/>
      <c r="DY635" s="779"/>
      <c r="DZ635" s="779"/>
      <c r="EA635" s="779"/>
      <c r="EB635" s="779"/>
      <c r="EC635" s="779"/>
      <c r="ED635" s="779"/>
      <c r="EE635" s="779"/>
      <c r="EF635" s="779"/>
      <c r="EG635" s="779"/>
      <c r="EH635" s="779"/>
      <c r="EI635" s="779"/>
      <c r="EJ635" s="779"/>
      <c r="EK635" s="779"/>
      <c r="EL635" s="779"/>
      <c r="EM635" s="779"/>
      <c r="EN635" s="779"/>
      <c r="EO635" s="779"/>
      <c r="EP635" s="779"/>
      <c r="EQ635" s="779"/>
      <c r="ER635" s="779"/>
      <c r="ES635" s="779"/>
      <c r="ET635" s="779"/>
      <c r="EU635" s="779"/>
      <c r="EV635" s="779"/>
      <c r="EW635" s="779"/>
      <c r="EX635" s="779"/>
      <c r="EY635" s="779"/>
      <c r="EZ635" s="779"/>
      <c r="FA635" s="779"/>
      <c r="FB635" s="779"/>
      <c r="FC635" s="779"/>
    </row>
    <row r="636" spans="1:159" ht="22">
      <c r="A636" s="778"/>
      <c r="B636" s="778"/>
      <c r="C636" s="778"/>
      <c r="D636" s="778"/>
      <c r="E636" s="778"/>
      <c r="F636" s="778"/>
      <c r="G636" s="778"/>
      <c r="H636" s="778"/>
      <c r="I636" s="778"/>
      <c r="J636" s="778"/>
      <c r="K636" s="778"/>
      <c r="L636" s="778"/>
      <c r="M636" s="778"/>
      <c r="N636" s="778"/>
      <c r="O636" s="778"/>
      <c r="P636" s="778"/>
      <c r="Q636" s="778"/>
      <c r="R636" s="778"/>
      <c r="S636" s="778"/>
      <c r="T636" s="778"/>
      <c r="U636" s="778"/>
      <c r="V636" s="778"/>
      <c r="W636" s="778"/>
      <c r="X636" s="778"/>
      <c r="Y636" s="778"/>
      <c r="Z636" s="778"/>
      <c r="AA636" s="778"/>
      <c r="AB636" s="778"/>
      <c r="AC636" s="778"/>
      <c r="AD636" s="778"/>
      <c r="AE636" s="778"/>
      <c r="AF636" s="778"/>
      <c r="AG636" s="778"/>
      <c r="AH636" s="778"/>
      <c r="AI636" s="778"/>
      <c r="AJ636" s="778"/>
      <c r="AK636" s="778"/>
      <c r="AL636" s="778"/>
      <c r="AM636" s="778"/>
      <c r="AN636" s="778"/>
      <c r="AO636" s="778"/>
      <c r="AP636" s="778"/>
      <c r="AQ636" s="778"/>
      <c r="AR636" s="778"/>
      <c r="AS636" s="778"/>
      <c r="AT636" s="778"/>
      <c r="AU636" s="778"/>
      <c r="AV636" s="778"/>
      <c r="AW636" s="778"/>
      <c r="AX636" s="778"/>
      <c r="AY636" s="778"/>
      <c r="AZ636" s="778"/>
      <c r="BA636" s="778"/>
      <c r="BB636" s="778"/>
      <c r="BC636" s="778"/>
      <c r="BD636" s="778"/>
      <c r="BE636" s="778"/>
      <c r="BF636" s="778"/>
      <c r="BG636" s="778"/>
      <c r="BH636" s="778"/>
      <c r="BI636" s="778"/>
      <c r="BJ636" s="778"/>
      <c r="BK636" s="778"/>
      <c r="BL636" s="778"/>
      <c r="BM636" s="778"/>
      <c r="BN636" s="778"/>
      <c r="BO636" s="778"/>
      <c r="BP636" s="778"/>
      <c r="BQ636" s="778"/>
      <c r="BR636" s="778"/>
      <c r="BS636" s="778"/>
      <c r="BT636" s="778"/>
      <c r="BU636" s="778"/>
      <c r="BV636" s="778"/>
      <c r="BW636" s="778"/>
      <c r="BX636" s="778"/>
      <c r="BY636" s="778"/>
      <c r="BZ636" s="778"/>
      <c r="CA636" s="778"/>
      <c r="CB636" s="778"/>
      <c r="CC636" s="778"/>
      <c r="CD636" s="778"/>
      <c r="CE636" s="778"/>
      <c r="CF636" s="778"/>
      <c r="CG636" s="778"/>
      <c r="CH636" s="778"/>
      <c r="CI636" s="778"/>
      <c r="CJ636" s="778"/>
      <c r="CK636" s="778"/>
      <c r="CL636" s="778"/>
      <c r="CM636" s="778"/>
      <c r="CN636" s="778"/>
      <c r="CO636" s="778"/>
      <c r="CP636" s="778"/>
      <c r="CQ636" s="778"/>
      <c r="CR636" s="778"/>
      <c r="CS636" s="778"/>
      <c r="CT636" s="778"/>
      <c r="CU636" s="778"/>
      <c r="CV636" s="778"/>
      <c r="CW636" s="778"/>
      <c r="CX636" s="778"/>
      <c r="CY636" s="778"/>
      <c r="CZ636" s="778"/>
      <c r="DA636" s="778"/>
      <c r="DB636" s="778"/>
      <c r="DC636" s="778"/>
      <c r="DD636" s="778"/>
      <c r="DE636" s="778"/>
      <c r="DF636" s="778"/>
      <c r="DG636" s="778"/>
      <c r="DH636" s="778"/>
      <c r="DI636" s="778"/>
      <c r="DJ636" s="778"/>
      <c r="DK636" s="778"/>
      <c r="DL636" s="778"/>
      <c r="DM636" s="778"/>
      <c r="DN636" s="778"/>
      <c r="DO636" s="778"/>
      <c r="DP636" s="778"/>
      <c r="DQ636" s="778"/>
      <c r="DR636" s="778"/>
      <c r="DS636" s="778"/>
      <c r="DT636" s="779"/>
      <c r="DU636" s="779"/>
      <c r="DV636" s="779"/>
      <c r="DW636" s="779"/>
      <c r="DX636" s="779"/>
      <c r="DY636" s="779"/>
      <c r="DZ636" s="779"/>
      <c r="EA636" s="779"/>
      <c r="EB636" s="779"/>
      <c r="EC636" s="779"/>
      <c r="ED636" s="779"/>
      <c r="EE636" s="779"/>
      <c r="EF636" s="779"/>
      <c r="EG636" s="779"/>
      <c r="EH636" s="779"/>
      <c r="EI636" s="779"/>
      <c r="EJ636" s="779"/>
      <c r="EK636" s="779"/>
      <c r="EL636" s="779"/>
      <c r="EM636" s="779"/>
      <c r="EN636" s="779"/>
      <c r="EO636" s="779"/>
      <c r="EP636" s="779"/>
      <c r="EQ636" s="779"/>
      <c r="ER636" s="779"/>
      <c r="ES636" s="779"/>
      <c r="ET636" s="779"/>
      <c r="EU636" s="779"/>
      <c r="EV636" s="779"/>
      <c r="EW636" s="779"/>
      <c r="EX636" s="779"/>
      <c r="EY636" s="779"/>
      <c r="EZ636" s="779"/>
      <c r="FA636" s="779"/>
      <c r="FB636" s="779"/>
      <c r="FC636" s="779"/>
    </row>
    <row r="637" spans="1:159" ht="22">
      <c r="A637" s="778"/>
      <c r="B637" s="778"/>
      <c r="C637" s="778"/>
      <c r="D637" s="778"/>
      <c r="E637" s="778"/>
      <c r="F637" s="778"/>
      <c r="G637" s="778"/>
      <c r="H637" s="778"/>
      <c r="I637" s="778"/>
      <c r="J637" s="778"/>
      <c r="K637" s="778"/>
      <c r="L637" s="778"/>
      <c r="M637" s="778"/>
      <c r="N637" s="778"/>
      <c r="O637" s="778"/>
      <c r="P637" s="778"/>
      <c r="Q637" s="778"/>
      <c r="R637" s="778"/>
      <c r="S637" s="778"/>
      <c r="T637" s="778"/>
      <c r="U637" s="778"/>
      <c r="V637" s="778"/>
      <c r="W637" s="778"/>
      <c r="X637" s="778"/>
      <c r="Y637" s="778"/>
      <c r="Z637" s="778"/>
      <c r="AA637" s="778"/>
      <c r="AB637" s="778"/>
      <c r="AC637" s="778"/>
      <c r="AD637" s="778"/>
      <c r="AE637" s="778"/>
      <c r="AF637" s="778"/>
      <c r="AG637" s="778"/>
      <c r="AH637" s="778"/>
      <c r="AI637" s="778"/>
      <c r="AJ637" s="778"/>
      <c r="AK637" s="778"/>
      <c r="AL637" s="778"/>
      <c r="AM637" s="778"/>
      <c r="AN637" s="778"/>
      <c r="AO637" s="778"/>
      <c r="AP637" s="778"/>
      <c r="AQ637" s="778"/>
      <c r="AR637" s="778"/>
      <c r="AS637" s="778"/>
      <c r="AT637" s="778"/>
      <c r="AU637" s="778"/>
      <c r="AV637" s="778"/>
      <c r="AW637" s="778"/>
      <c r="AX637" s="778"/>
      <c r="AY637" s="778"/>
      <c r="AZ637" s="778"/>
      <c r="BA637" s="778"/>
      <c r="BB637" s="778"/>
      <c r="BC637" s="778"/>
      <c r="BD637" s="778"/>
      <c r="BE637" s="778"/>
      <c r="BF637" s="778"/>
      <c r="BG637" s="778"/>
      <c r="BH637" s="778"/>
      <c r="BI637" s="778"/>
      <c r="BJ637" s="778"/>
      <c r="BK637" s="778"/>
      <c r="BL637" s="778"/>
      <c r="BM637" s="778"/>
      <c r="BN637" s="778"/>
      <c r="BO637" s="778"/>
      <c r="BP637" s="778"/>
      <c r="BQ637" s="778"/>
      <c r="BR637" s="778"/>
      <c r="BS637" s="778"/>
      <c r="BT637" s="778"/>
      <c r="BU637" s="778"/>
      <c r="BV637" s="778"/>
      <c r="BW637" s="778"/>
      <c r="BX637" s="778"/>
      <c r="BY637" s="778"/>
      <c r="BZ637" s="778"/>
      <c r="CA637" s="778"/>
      <c r="CB637" s="778"/>
      <c r="CC637" s="778"/>
      <c r="CD637" s="778"/>
      <c r="CE637" s="778"/>
      <c r="CF637" s="778"/>
      <c r="CG637" s="778"/>
      <c r="CH637" s="778"/>
      <c r="CI637" s="778"/>
      <c r="CJ637" s="778"/>
      <c r="CK637" s="778"/>
      <c r="CL637" s="778"/>
      <c r="CM637" s="778"/>
      <c r="CN637" s="778"/>
      <c r="CO637" s="778"/>
      <c r="CP637" s="778"/>
      <c r="CQ637" s="778"/>
      <c r="CR637" s="778"/>
      <c r="CS637" s="778"/>
      <c r="CT637" s="778"/>
      <c r="CU637" s="778"/>
      <c r="CV637" s="778"/>
      <c r="CW637" s="778"/>
      <c r="CX637" s="778"/>
      <c r="CY637" s="778"/>
      <c r="CZ637" s="778"/>
      <c r="DA637" s="778"/>
      <c r="DB637" s="778"/>
      <c r="DC637" s="778"/>
      <c r="DD637" s="778"/>
      <c r="DE637" s="778"/>
      <c r="DF637" s="778"/>
      <c r="DG637" s="778"/>
      <c r="DH637" s="778"/>
      <c r="DI637" s="778"/>
      <c r="DJ637" s="778"/>
      <c r="DK637" s="778"/>
      <c r="DL637" s="778"/>
      <c r="DM637" s="778"/>
      <c r="DN637" s="778"/>
      <c r="DO637" s="778"/>
      <c r="DP637" s="778"/>
      <c r="DQ637" s="778"/>
      <c r="DR637" s="778"/>
      <c r="DS637" s="778"/>
      <c r="DT637" s="779"/>
      <c r="DU637" s="779"/>
      <c r="DV637" s="779"/>
      <c r="DW637" s="779"/>
      <c r="DX637" s="779"/>
      <c r="DY637" s="779"/>
      <c r="DZ637" s="779"/>
      <c r="EA637" s="779"/>
      <c r="EB637" s="779"/>
      <c r="EC637" s="779"/>
      <c r="ED637" s="779"/>
      <c r="EE637" s="779"/>
      <c r="EF637" s="779"/>
      <c r="EG637" s="779"/>
      <c r="EH637" s="779"/>
      <c r="EI637" s="779"/>
      <c r="EJ637" s="779"/>
      <c r="EK637" s="779"/>
      <c r="EL637" s="779"/>
      <c r="EM637" s="779"/>
      <c r="EN637" s="779"/>
      <c r="EO637" s="779"/>
      <c r="EP637" s="779"/>
      <c r="EQ637" s="779"/>
      <c r="ER637" s="779"/>
      <c r="ES637" s="779"/>
      <c r="ET637" s="779"/>
      <c r="EU637" s="779"/>
      <c r="EV637" s="779"/>
      <c r="EW637" s="779"/>
      <c r="EX637" s="779"/>
      <c r="EY637" s="779"/>
      <c r="EZ637" s="779"/>
      <c r="FA637" s="779"/>
      <c r="FB637" s="779"/>
      <c r="FC637" s="779"/>
    </row>
    <row r="638" spans="1:159" ht="22">
      <c r="A638" s="778"/>
      <c r="B638" s="778"/>
      <c r="C638" s="778"/>
      <c r="D638" s="778"/>
      <c r="E638" s="778"/>
      <c r="F638" s="778"/>
      <c r="G638" s="778"/>
      <c r="H638" s="778"/>
      <c r="I638" s="778"/>
      <c r="J638" s="778"/>
      <c r="K638" s="778"/>
      <c r="L638" s="778"/>
      <c r="M638" s="778"/>
      <c r="N638" s="778"/>
      <c r="O638" s="778"/>
      <c r="P638" s="778"/>
      <c r="Q638" s="778"/>
      <c r="R638" s="778"/>
      <c r="S638" s="778"/>
      <c r="T638" s="778"/>
      <c r="U638" s="778"/>
      <c r="V638" s="778"/>
      <c r="W638" s="778"/>
      <c r="X638" s="778"/>
      <c r="Y638" s="778"/>
      <c r="Z638" s="778"/>
      <c r="AA638" s="778"/>
      <c r="AB638" s="778"/>
      <c r="AC638" s="778"/>
      <c r="AD638" s="778"/>
      <c r="AE638" s="778"/>
      <c r="AF638" s="778"/>
      <c r="AG638" s="778"/>
      <c r="AH638" s="778"/>
      <c r="AI638" s="778"/>
      <c r="AJ638" s="778"/>
      <c r="AK638" s="778"/>
      <c r="AL638" s="778"/>
      <c r="AM638" s="778"/>
      <c r="AN638" s="778"/>
      <c r="AO638" s="778"/>
      <c r="AP638" s="778"/>
      <c r="AQ638" s="778"/>
      <c r="AR638" s="778"/>
      <c r="AS638" s="778"/>
      <c r="AT638" s="778"/>
      <c r="AU638" s="778"/>
      <c r="AV638" s="778"/>
      <c r="AW638" s="778"/>
      <c r="AX638" s="778"/>
      <c r="AY638" s="778"/>
      <c r="AZ638" s="778"/>
      <c r="BA638" s="778"/>
      <c r="BB638" s="778"/>
      <c r="BC638" s="778"/>
      <c r="BD638" s="778"/>
      <c r="BE638" s="778"/>
      <c r="BF638" s="778"/>
      <c r="BG638" s="778"/>
      <c r="BH638" s="778"/>
      <c r="BI638" s="778"/>
      <c r="BJ638" s="778"/>
      <c r="BK638" s="778"/>
      <c r="BL638" s="778"/>
      <c r="BM638" s="778"/>
      <c r="BN638" s="778"/>
      <c r="BO638" s="778"/>
      <c r="BP638" s="778"/>
      <c r="BQ638" s="778"/>
      <c r="BR638" s="778"/>
      <c r="BS638" s="778"/>
      <c r="BT638" s="778"/>
      <c r="BU638" s="778"/>
      <c r="BV638" s="778"/>
      <c r="BW638" s="778"/>
      <c r="BX638" s="778"/>
      <c r="BY638" s="778"/>
      <c r="BZ638" s="778"/>
      <c r="CA638" s="778"/>
      <c r="CB638" s="778"/>
      <c r="CC638" s="778"/>
      <c r="CD638" s="778"/>
      <c r="CE638" s="778"/>
      <c r="CF638" s="778"/>
      <c r="CG638" s="778"/>
      <c r="CH638" s="778"/>
      <c r="CI638" s="778"/>
      <c r="CJ638" s="778"/>
      <c r="CK638" s="778"/>
      <c r="CL638" s="778"/>
      <c r="CM638" s="778"/>
      <c r="CN638" s="778"/>
      <c r="CO638" s="778"/>
      <c r="CP638" s="778"/>
      <c r="CQ638" s="778"/>
      <c r="CR638" s="778"/>
      <c r="CS638" s="778"/>
      <c r="CT638" s="778"/>
      <c r="CU638" s="778"/>
      <c r="CV638" s="778"/>
      <c r="CW638" s="778"/>
      <c r="CX638" s="778"/>
      <c r="CY638" s="778"/>
      <c r="CZ638" s="778"/>
      <c r="DA638" s="778"/>
      <c r="DB638" s="778"/>
      <c r="DC638" s="778"/>
      <c r="DD638" s="778"/>
      <c r="DE638" s="778"/>
      <c r="DF638" s="778"/>
      <c r="DG638" s="778"/>
      <c r="DH638" s="778"/>
      <c r="DI638" s="778"/>
      <c r="DJ638" s="778"/>
      <c r="DK638" s="778"/>
      <c r="DL638" s="778"/>
      <c r="DM638" s="778"/>
      <c r="DN638" s="778"/>
      <c r="DO638" s="778"/>
      <c r="DP638" s="778"/>
      <c r="DQ638" s="778"/>
      <c r="DR638" s="778"/>
      <c r="DS638" s="778"/>
      <c r="DT638" s="779"/>
      <c r="DU638" s="779"/>
      <c r="DV638" s="779"/>
      <c r="DW638" s="779"/>
      <c r="DX638" s="779"/>
      <c r="DY638" s="779"/>
      <c r="DZ638" s="779"/>
      <c r="EA638" s="779"/>
      <c r="EB638" s="779"/>
      <c r="EC638" s="779"/>
      <c r="ED638" s="779"/>
      <c r="EE638" s="779"/>
      <c r="EF638" s="779"/>
      <c r="EG638" s="779"/>
      <c r="EH638" s="779"/>
      <c r="EI638" s="779"/>
      <c r="EJ638" s="779"/>
      <c r="EK638" s="779"/>
      <c r="EL638" s="779"/>
      <c r="EM638" s="779"/>
      <c r="EN638" s="779"/>
      <c r="EO638" s="779"/>
      <c r="EP638" s="779"/>
      <c r="EQ638" s="779"/>
      <c r="ER638" s="779"/>
      <c r="ES638" s="779"/>
      <c r="ET638" s="779"/>
      <c r="EU638" s="779"/>
      <c r="EV638" s="779"/>
      <c r="EW638" s="779"/>
      <c r="EX638" s="779"/>
      <c r="EY638" s="779"/>
      <c r="EZ638" s="779"/>
      <c r="FA638" s="779"/>
      <c r="FB638" s="779"/>
      <c r="FC638" s="779"/>
    </row>
    <row r="639" spans="1:159" ht="22">
      <c r="A639" s="778"/>
      <c r="B639" s="778"/>
      <c r="C639" s="778"/>
      <c r="D639" s="778"/>
      <c r="E639" s="778"/>
      <c r="F639" s="778"/>
      <c r="G639" s="778"/>
      <c r="H639" s="778"/>
      <c r="I639" s="778"/>
      <c r="J639" s="778"/>
      <c r="K639" s="778"/>
      <c r="L639" s="778"/>
      <c r="M639" s="778"/>
      <c r="N639" s="778"/>
      <c r="O639" s="778"/>
      <c r="P639" s="778"/>
      <c r="Q639" s="778"/>
      <c r="R639" s="778"/>
      <c r="S639" s="778"/>
      <c r="T639" s="778"/>
      <c r="U639" s="778"/>
      <c r="V639" s="778"/>
      <c r="W639" s="778"/>
      <c r="X639" s="778"/>
      <c r="Y639" s="778"/>
      <c r="Z639" s="778"/>
      <c r="AA639" s="778"/>
      <c r="AB639" s="778"/>
      <c r="AC639" s="778"/>
      <c r="AD639" s="778"/>
      <c r="AE639" s="778"/>
      <c r="AF639" s="778"/>
      <c r="AG639" s="778"/>
      <c r="AH639" s="778"/>
      <c r="AI639" s="778"/>
      <c r="AJ639" s="778"/>
      <c r="AK639" s="778"/>
      <c r="AL639" s="778"/>
      <c r="AM639" s="778"/>
      <c r="AN639" s="778"/>
      <c r="AO639" s="778"/>
      <c r="AP639" s="778"/>
      <c r="AQ639" s="778"/>
      <c r="AR639" s="778"/>
      <c r="AS639" s="778"/>
      <c r="AT639" s="778"/>
      <c r="AU639" s="778"/>
      <c r="AV639" s="778"/>
      <c r="AW639" s="778"/>
      <c r="AX639" s="778"/>
      <c r="AY639" s="778"/>
      <c r="AZ639" s="778"/>
      <c r="BA639" s="778"/>
      <c r="BB639" s="778"/>
      <c r="BC639" s="778"/>
      <c r="BD639" s="778"/>
      <c r="BE639" s="778"/>
      <c r="BF639" s="778"/>
      <c r="BG639" s="778"/>
      <c r="BH639" s="778"/>
      <c r="BI639" s="778"/>
      <c r="BJ639" s="778"/>
      <c r="BK639" s="778"/>
      <c r="BL639" s="778"/>
      <c r="BM639" s="778"/>
      <c r="BN639" s="778"/>
      <c r="BO639" s="778"/>
      <c r="BP639" s="778"/>
      <c r="BQ639" s="778"/>
      <c r="BR639" s="778"/>
      <c r="BS639" s="778"/>
      <c r="BT639" s="778"/>
      <c r="BU639" s="778"/>
      <c r="BV639" s="778"/>
      <c r="BW639" s="778"/>
      <c r="BX639" s="778"/>
      <c r="BY639" s="778"/>
      <c r="BZ639" s="778"/>
      <c r="CA639" s="778"/>
      <c r="CB639" s="778"/>
      <c r="CC639" s="778"/>
      <c r="CD639" s="778"/>
      <c r="CE639" s="778"/>
      <c r="CF639" s="778"/>
      <c r="CG639" s="778"/>
      <c r="CH639" s="778"/>
      <c r="CI639" s="778"/>
      <c r="CJ639" s="778"/>
      <c r="CK639" s="778"/>
      <c r="CL639" s="778"/>
      <c r="CM639" s="778"/>
      <c r="CN639" s="778"/>
      <c r="CO639" s="778"/>
      <c r="CP639" s="778"/>
      <c r="CQ639" s="778"/>
      <c r="CR639" s="778"/>
      <c r="CS639" s="778"/>
      <c r="CT639" s="778"/>
      <c r="CU639" s="778"/>
      <c r="CV639" s="778"/>
      <c r="CW639" s="778"/>
      <c r="CX639" s="778"/>
      <c r="CY639" s="778"/>
      <c r="CZ639" s="778"/>
      <c r="DA639" s="778"/>
      <c r="DB639" s="778"/>
      <c r="DC639" s="778"/>
      <c r="DD639" s="778"/>
      <c r="DE639" s="778"/>
      <c r="DF639" s="778"/>
      <c r="DG639" s="778"/>
      <c r="DH639" s="778"/>
      <c r="DI639" s="778"/>
      <c r="DJ639" s="778"/>
      <c r="DK639" s="778"/>
      <c r="DL639" s="778"/>
      <c r="DM639" s="778"/>
      <c r="DN639" s="778"/>
      <c r="DO639" s="778"/>
      <c r="DP639" s="778"/>
      <c r="DQ639" s="778"/>
      <c r="DR639" s="778"/>
      <c r="DS639" s="778"/>
      <c r="DT639" s="779"/>
      <c r="DU639" s="779"/>
      <c r="DV639" s="779"/>
      <c r="DW639" s="779"/>
      <c r="DX639" s="779"/>
      <c r="DY639" s="779"/>
      <c r="DZ639" s="779"/>
      <c r="EA639" s="779"/>
      <c r="EB639" s="779"/>
      <c r="EC639" s="779"/>
      <c r="ED639" s="779"/>
      <c r="EE639" s="779"/>
      <c r="EF639" s="779"/>
      <c r="EG639" s="779"/>
      <c r="EH639" s="779"/>
      <c r="EI639" s="779"/>
      <c r="EJ639" s="779"/>
      <c r="EK639" s="779"/>
      <c r="EL639" s="779"/>
      <c r="EM639" s="779"/>
      <c r="EN639" s="779"/>
      <c r="EO639" s="779"/>
      <c r="EP639" s="779"/>
      <c r="EQ639" s="779"/>
      <c r="ER639" s="779"/>
      <c r="ES639" s="779"/>
      <c r="ET639" s="779"/>
      <c r="EU639" s="779"/>
      <c r="EV639" s="779"/>
      <c r="EW639" s="779"/>
      <c r="EX639" s="779"/>
      <c r="EY639" s="779"/>
      <c r="EZ639" s="779"/>
      <c r="FA639" s="779"/>
      <c r="FB639" s="779"/>
      <c r="FC639" s="779"/>
    </row>
    <row r="640" spans="1:159" ht="22">
      <c r="A640" s="778"/>
      <c r="B640" s="778"/>
      <c r="C640" s="778"/>
      <c r="D640" s="778"/>
      <c r="E640" s="778"/>
      <c r="F640" s="778"/>
      <c r="G640" s="778"/>
      <c r="H640" s="778"/>
      <c r="I640" s="778"/>
      <c r="J640" s="778"/>
      <c r="K640" s="778"/>
      <c r="L640" s="778"/>
      <c r="M640" s="778"/>
      <c r="N640" s="778"/>
      <c r="O640" s="778"/>
      <c r="P640" s="778"/>
      <c r="Q640" s="778"/>
      <c r="R640" s="778"/>
      <c r="S640" s="778"/>
      <c r="T640" s="778"/>
      <c r="U640" s="778"/>
      <c r="V640" s="778"/>
      <c r="W640" s="778"/>
      <c r="X640" s="778"/>
      <c r="Y640" s="778"/>
      <c r="Z640" s="778"/>
      <c r="AA640" s="778"/>
      <c r="AB640" s="778"/>
      <c r="AC640" s="778"/>
      <c r="AD640" s="778"/>
      <c r="AE640" s="778"/>
      <c r="AF640" s="778"/>
      <c r="AG640" s="778"/>
      <c r="AH640" s="778"/>
      <c r="AI640" s="778"/>
      <c r="AJ640" s="778"/>
      <c r="AK640" s="778"/>
      <c r="AL640" s="778"/>
      <c r="AM640" s="778"/>
      <c r="AN640" s="778"/>
      <c r="AO640" s="778"/>
      <c r="AP640" s="778"/>
      <c r="AQ640" s="778"/>
      <c r="AR640" s="778"/>
      <c r="AS640" s="778"/>
      <c r="AT640" s="778"/>
      <c r="AU640" s="778"/>
      <c r="AV640" s="778"/>
      <c r="AW640" s="778"/>
      <c r="AX640" s="778"/>
      <c r="AY640" s="778"/>
      <c r="AZ640" s="778"/>
      <c r="BA640" s="778"/>
      <c r="BB640" s="778"/>
      <c r="BC640" s="778"/>
      <c r="BD640" s="778"/>
      <c r="BE640" s="778"/>
      <c r="BF640" s="778"/>
      <c r="BG640" s="778"/>
      <c r="BH640" s="778"/>
      <c r="BI640" s="778"/>
      <c r="BJ640" s="778"/>
      <c r="BK640" s="778"/>
      <c r="BL640" s="778"/>
      <c r="BM640" s="778"/>
      <c r="BN640" s="778"/>
      <c r="BO640" s="778"/>
      <c r="BP640" s="778"/>
      <c r="BQ640" s="778"/>
      <c r="BR640" s="778"/>
      <c r="BS640" s="778"/>
      <c r="BT640" s="778"/>
      <c r="BU640" s="778"/>
      <c r="BV640" s="778"/>
      <c r="BW640" s="778"/>
      <c r="BX640" s="778"/>
      <c r="BY640" s="778"/>
      <c r="BZ640" s="778"/>
      <c r="CA640" s="778"/>
      <c r="CB640" s="778"/>
      <c r="CC640" s="778"/>
      <c r="CD640" s="778"/>
      <c r="CE640" s="778"/>
      <c r="CF640" s="778"/>
      <c r="CG640" s="778"/>
      <c r="CH640" s="778"/>
      <c r="CI640" s="778"/>
      <c r="CJ640" s="778"/>
      <c r="CK640" s="778"/>
      <c r="CL640" s="778"/>
      <c r="CM640" s="778"/>
      <c r="CN640" s="778"/>
      <c r="CO640" s="778"/>
      <c r="CP640" s="778"/>
      <c r="CQ640" s="778"/>
      <c r="CR640" s="778"/>
      <c r="CS640" s="778"/>
      <c r="CT640" s="778"/>
      <c r="CU640" s="778"/>
      <c r="CV640" s="778"/>
      <c r="CW640" s="778"/>
      <c r="CX640" s="778"/>
      <c r="CY640" s="778"/>
      <c r="CZ640" s="778"/>
      <c r="DA640" s="778"/>
      <c r="DB640" s="778"/>
      <c r="DC640" s="778"/>
      <c r="DD640" s="778"/>
      <c r="DE640" s="778"/>
      <c r="DF640" s="778"/>
      <c r="DG640" s="778"/>
      <c r="DH640" s="778"/>
      <c r="DI640" s="778"/>
      <c r="DJ640" s="778"/>
      <c r="DK640" s="778"/>
      <c r="DL640" s="778"/>
      <c r="DM640" s="778"/>
      <c r="DN640" s="778"/>
      <c r="DO640" s="778"/>
      <c r="DP640" s="778"/>
      <c r="DQ640" s="778"/>
      <c r="DR640" s="778"/>
      <c r="DS640" s="778"/>
      <c r="DT640" s="779"/>
      <c r="DU640" s="779"/>
      <c r="DV640" s="779"/>
      <c r="DW640" s="779"/>
      <c r="DX640" s="779"/>
      <c r="DY640" s="779"/>
      <c r="DZ640" s="779"/>
      <c r="EA640" s="779"/>
      <c r="EB640" s="779"/>
      <c r="EC640" s="779"/>
      <c r="ED640" s="779"/>
      <c r="EE640" s="779"/>
      <c r="EF640" s="779"/>
      <c r="EG640" s="779"/>
      <c r="EH640" s="779"/>
      <c r="EI640" s="779"/>
      <c r="EJ640" s="779"/>
      <c r="EK640" s="779"/>
      <c r="EL640" s="779"/>
      <c r="EM640" s="779"/>
      <c r="EN640" s="779"/>
      <c r="EO640" s="779"/>
      <c r="EP640" s="779"/>
      <c r="EQ640" s="779"/>
      <c r="ER640" s="779"/>
      <c r="ES640" s="779"/>
      <c r="ET640" s="779"/>
      <c r="EU640" s="779"/>
      <c r="EV640" s="779"/>
      <c r="EW640" s="779"/>
      <c r="EX640" s="779"/>
      <c r="EY640" s="779"/>
      <c r="EZ640" s="779"/>
      <c r="FA640" s="779"/>
      <c r="FB640" s="779"/>
      <c r="FC640" s="779"/>
    </row>
    <row r="641" spans="1:159" ht="22">
      <c r="A641" s="778"/>
      <c r="B641" s="778"/>
      <c r="C641" s="778"/>
      <c r="D641" s="778"/>
      <c r="E641" s="778"/>
      <c r="F641" s="778"/>
      <c r="G641" s="778"/>
      <c r="H641" s="778"/>
      <c r="I641" s="778"/>
      <c r="J641" s="778"/>
      <c r="K641" s="778"/>
      <c r="L641" s="778"/>
      <c r="M641" s="778"/>
      <c r="N641" s="778"/>
      <c r="O641" s="778"/>
      <c r="P641" s="778"/>
      <c r="Q641" s="778"/>
      <c r="R641" s="778"/>
      <c r="S641" s="778"/>
      <c r="T641" s="778"/>
      <c r="U641" s="778"/>
      <c r="V641" s="778"/>
      <c r="W641" s="778"/>
      <c r="X641" s="778"/>
      <c r="Y641" s="778"/>
      <c r="Z641" s="778"/>
      <c r="AA641" s="778"/>
      <c r="AB641" s="778"/>
      <c r="AC641" s="778"/>
      <c r="AD641" s="778"/>
      <c r="AE641" s="778"/>
      <c r="AF641" s="778"/>
      <c r="AG641" s="778"/>
      <c r="AH641" s="778"/>
      <c r="AI641" s="778"/>
      <c r="AJ641" s="778"/>
      <c r="AK641" s="778"/>
      <c r="AL641" s="778"/>
      <c r="AM641" s="778"/>
      <c r="AN641" s="778"/>
      <c r="AO641" s="778"/>
      <c r="AP641" s="778"/>
      <c r="AQ641" s="778"/>
      <c r="AR641" s="778"/>
      <c r="AS641" s="778"/>
      <c r="AT641" s="778"/>
      <c r="AU641" s="778"/>
      <c r="AV641" s="778"/>
      <c r="AW641" s="778"/>
      <c r="AX641" s="778"/>
      <c r="AY641" s="778"/>
      <c r="AZ641" s="778"/>
      <c r="BA641" s="778"/>
      <c r="BB641" s="778"/>
      <c r="BC641" s="778"/>
      <c r="BD641" s="778"/>
      <c r="BE641" s="778"/>
      <c r="BF641" s="778"/>
      <c r="BG641" s="778"/>
      <c r="BH641" s="778"/>
      <c r="BI641" s="778"/>
      <c r="BJ641" s="778"/>
      <c r="BK641" s="778"/>
      <c r="BL641" s="778"/>
      <c r="BM641" s="778"/>
      <c r="BN641" s="778"/>
      <c r="BO641" s="778"/>
      <c r="BP641" s="778"/>
      <c r="BQ641" s="778"/>
      <c r="BR641" s="778"/>
      <c r="BS641" s="778"/>
      <c r="BT641" s="778"/>
      <c r="BU641" s="778"/>
      <c r="BV641" s="778"/>
      <c r="BW641" s="778"/>
      <c r="BX641" s="778"/>
      <c r="BY641" s="778"/>
      <c r="BZ641" s="778"/>
      <c r="CA641" s="778"/>
      <c r="CB641" s="778"/>
      <c r="CC641" s="778"/>
      <c r="CD641" s="778"/>
      <c r="CE641" s="778"/>
      <c r="CF641" s="778"/>
      <c r="CG641" s="778"/>
      <c r="CH641" s="778"/>
      <c r="CI641" s="778"/>
      <c r="CJ641" s="778"/>
      <c r="CK641" s="778"/>
      <c r="CL641" s="778"/>
      <c r="CM641" s="778"/>
      <c r="CN641" s="778"/>
      <c r="CO641" s="778"/>
      <c r="CP641" s="778"/>
      <c r="CQ641" s="778"/>
      <c r="CR641" s="778"/>
      <c r="CS641" s="778"/>
      <c r="CT641" s="778"/>
      <c r="CU641" s="778"/>
      <c r="CV641" s="778"/>
      <c r="CW641" s="778"/>
      <c r="CX641" s="778"/>
      <c r="CY641" s="778"/>
      <c r="CZ641" s="778"/>
      <c r="DA641" s="778"/>
      <c r="DB641" s="778"/>
      <c r="DC641" s="778"/>
      <c r="DD641" s="778"/>
      <c r="DE641" s="778"/>
      <c r="DF641" s="778"/>
      <c r="DG641" s="778"/>
      <c r="DH641" s="778"/>
      <c r="DI641" s="778"/>
      <c r="DJ641" s="778"/>
      <c r="DK641" s="778"/>
      <c r="DL641" s="778"/>
      <c r="DM641" s="778"/>
      <c r="DN641" s="778"/>
      <c r="DO641" s="778"/>
      <c r="DP641" s="778"/>
      <c r="DQ641" s="778"/>
      <c r="DR641" s="778"/>
      <c r="DS641" s="778"/>
      <c r="DT641" s="779"/>
      <c r="DU641" s="779"/>
      <c r="DV641" s="779"/>
      <c r="DW641" s="779"/>
      <c r="DX641" s="779"/>
      <c r="DY641" s="779"/>
      <c r="DZ641" s="779"/>
      <c r="EA641" s="779"/>
      <c r="EB641" s="779"/>
      <c r="EC641" s="779"/>
      <c r="ED641" s="779"/>
      <c r="EE641" s="779"/>
      <c r="EF641" s="779"/>
      <c r="EG641" s="779"/>
      <c r="EH641" s="779"/>
      <c r="EI641" s="779"/>
      <c r="EJ641" s="779"/>
      <c r="EK641" s="779"/>
      <c r="EL641" s="779"/>
      <c r="EM641" s="779"/>
      <c r="EN641" s="779"/>
      <c r="EO641" s="779"/>
      <c r="EP641" s="779"/>
      <c r="EQ641" s="779"/>
      <c r="ER641" s="779"/>
      <c r="ES641" s="779"/>
      <c r="ET641" s="779"/>
      <c r="EU641" s="779"/>
      <c r="EV641" s="779"/>
      <c r="EW641" s="779"/>
      <c r="EX641" s="779"/>
      <c r="EY641" s="779"/>
      <c r="EZ641" s="779"/>
      <c r="FA641" s="779"/>
      <c r="FB641" s="779"/>
      <c r="FC641" s="779"/>
    </row>
    <row r="642" spans="1:159" ht="22">
      <c r="A642" s="778"/>
      <c r="B642" s="778"/>
      <c r="C642" s="778"/>
      <c r="D642" s="778"/>
      <c r="E642" s="778"/>
      <c r="F642" s="778"/>
      <c r="G642" s="778"/>
      <c r="H642" s="778"/>
      <c r="I642" s="778"/>
      <c r="J642" s="778"/>
      <c r="K642" s="778"/>
      <c r="L642" s="778"/>
      <c r="M642" s="778"/>
      <c r="N642" s="778"/>
      <c r="O642" s="778"/>
      <c r="P642" s="778"/>
      <c r="Q642" s="778"/>
      <c r="R642" s="778"/>
      <c r="S642" s="778"/>
      <c r="T642" s="778"/>
      <c r="U642" s="778"/>
      <c r="V642" s="778"/>
      <c r="W642" s="778"/>
      <c r="X642" s="778"/>
      <c r="Y642" s="778"/>
      <c r="Z642" s="778"/>
      <c r="AA642" s="778"/>
      <c r="AB642" s="778"/>
      <c r="AC642" s="778"/>
      <c r="AD642" s="778"/>
      <c r="AE642" s="778"/>
      <c r="AF642" s="778"/>
      <c r="AG642" s="778"/>
      <c r="AH642" s="778"/>
      <c r="AI642" s="778"/>
      <c r="AJ642" s="778"/>
      <c r="AK642" s="778"/>
      <c r="AL642" s="778"/>
      <c r="AM642" s="778"/>
      <c r="AN642" s="778"/>
      <c r="AO642" s="778"/>
      <c r="AP642" s="778"/>
      <c r="AQ642" s="778"/>
      <c r="AR642" s="778"/>
      <c r="AS642" s="778"/>
      <c r="AT642" s="778"/>
      <c r="AU642" s="778"/>
      <c r="AV642" s="778"/>
      <c r="AW642" s="778"/>
      <c r="AX642" s="778"/>
      <c r="AY642" s="778"/>
      <c r="AZ642" s="778"/>
      <c r="BA642" s="778"/>
      <c r="BB642" s="778"/>
      <c r="BC642" s="778"/>
      <c r="BD642" s="778"/>
      <c r="BE642" s="778"/>
      <c r="BF642" s="778"/>
      <c r="BG642" s="778"/>
      <c r="BH642" s="778"/>
      <c r="BI642" s="778"/>
      <c r="BJ642" s="778"/>
      <c r="BK642" s="778"/>
      <c r="BL642" s="778"/>
      <c r="BM642" s="778"/>
      <c r="BN642" s="778"/>
      <c r="BO642" s="778"/>
      <c r="BP642" s="778"/>
      <c r="BQ642" s="778"/>
      <c r="BR642" s="778"/>
      <c r="BS642" s="778"/>
      <c r="BT642" s="778"/>
      <c r="BU642" s="778"/>
      <c r="BV642" s="778"/>
      <c r="BW642" s="778"/>
      <c r="BX642" s="778"/>
      <c r="BY642" s="778"/>
      <c r="BZ642" s="778"/>
      <c r="CA642" s="778"/>
      <c r="CB642" s="778"/>
      <c r="CC642" s="778"/>
      <c r="CD642" s="778"/>
      <c r="CE642" s="778"/>
      <c r="CF642" s="778"/>
      <c r="CG642" s="778"/>
      <c r="CH642" s="778"/>
      <c r="CI642" s="778"/>
      <c r="CJ642" s="778"/>
      <c r="CK642" s="778"/>
      <c r="CL642" s="778"/>
      <c r="CM642" s="778"/>
      <c r="CN642" s="778"/>
      <c r="CO642" s="778"/>
      <c r="CP642" s="778"/>
      <c r="CQ642" s="778"/>
      <c r="CR642" s="778"/>
      <c r="CS642" s="778"/>
      <c r="CT642" s="778"/>
      <c r="CU642" s="778"/>
      <c r="CV642" s="778"/>
      <c r="CW642" s="778"/>
      <c r="CX642" s="778"/>
      <c r="CY642" s="778"/>
      <c r="CZ642" s="778"/>
      <c r="DA642" s="778"/>
      <c r="DB642" s="778"/>
      <c r="DC642" s="778"/>
      <c r="DD642" s="778"/>
      <c r="DE642" s="778"/>
      <c r="DF642" s="778"/>
      <c r="DG642" s="778"/>
      <c r="DH642" s="778"/>
      <c r="DI642" s="778"/>
      <c r="DJ642" s="778"/>
      <c r="DK642" s="778"/>
      <c r="DL642" s="778"/>
      <c r="DM642" s="778"/>
      <c r="DN642" s="778"/>
      <c r="DO642" s="778"/>
      <c r="DP642" s="778"/>
      <c r="DQ642" s="778"/>
      <c r="DR642" s="778"/>
      <c r="DS642" s="778"/>
      <c r="DT642" s="779"/>
      <c r="DU642" s="779"/>
      <c r="DV642" s="779"/>
      <c r="DW642" s="779"/>
      <c r="DX642" s="779"/>
      <c r="DY642" s="779"/>
      <c r="DZ642" s="779"/>
      <c r="EA642" s="779"/>
      <c r="EB642" s="779"/>
      <c r="EC642" s="779"/>
      <c r="ED642" s="779"/>
      <c r="EE642" s="779"/>
      <c r="EF642" s="779"/>
      <c r="EG642" s="779"/>
      <c r="EH642" s="779"/>
      <c r="EI642" s="779"/>
      <c r="EJ642" s="779"/>
      <c r="EK642" s="779"/>
      <c r="EL642" s="779"/>
      <c r="EM642" s="779"/>
      <c r="EN642" s="779"/>
      <c r="EO642" s="779"/>
      <c r="EP642" s="779"/>
      <c r="EQ642" s="779"/>
      <c r="ER642" s="779"/>
      <c r="ES642" s="779"/>
      <c r="ET642" s="779"/>
      <c r="EU642" s="779"/>
      <c r="EV642" s="779"/>
      <c r="EW642" s="779"/>
      <c r="EX642" s="779"/>
      <c r="EY642" s="779"/>
      <c r="EZ642" s="779"/>
      <c r="FA642" s="779"/>
      <c r="FB642" s="779"/>
      <c r="FC642" s="779"/>
    </row>
    <row r="643" spans="1:159" ht="22">
      <c r="A643" s="778"/>
      <c r="B643" s="778"/>
      <c r="C643" s="778"/>
      <c r="D643" s="778"/>
      <c r="E643" s="778"/>
      <c r="F643" s="778"/>
      <c r="G643" s="778"/>
      <c r="H643" s="778"/>
      <c r="I643" s="778"/>
      <c r="J643" s="778"/>
      <c r="K643" s="778"/>
      <c r="L643" s="778"/>
      <c r="M643" s="778"/>
      <c r="N643" s="778"/>
      <c r="O643" s="778"/>
      <c r="P643" s="778"/>
      <c r="Q643" s="778"/>
      <c r="R643" s="778"/>
      <c r="S643" s="778"/>
      <c r="T643" s="778"/>
      <c r="U643" s="778"/>
      <c r="V643" s="778"/>
      <c r="W643" s="778"/>
      <c r="X643" s="778"/>
      <c r="Y643" s="778"/>
      <c r="Z643" s="778"/>
      <c r="AA643" s="778"/>
      <c r="AB643" s="778"/>
      <c r="AC643" s="778"/>
      <c r="AD643" s="778"/>
      <c r="AE643" s="778"/>
      <c r="AF643" s="778"/>
      <c r="AG643" s="778"/>
      <c r="AH643" s="778"/>
      <c r="AI643" s="778"/>
      <c r="AJ643" s="778"/>
      <c r="AK643" s="778"/>
      <c r="AL643" s="778"/>
      <c r="AM643" s="778"/>
      <c r="AN643" s="778"/>
      <c r="AO643" s="778"/>
      <c r="AP643" s="778"/>
      <c r="AQ643" s="778"/>
      <c r="AR643" s="778"/>
      <c r="AS643" s="778"/>
      <c r="AT643" s="778"/>
      <c r="AU643" s="778"/>
      <c r="AV643" s="778"/>
      <c r="AW643" s="778"/>
      <c r="AX643" s="778"/>
      <c r="AY643" s="778"/>
      <c r="AZ643" s="778"/>
      <c r="BA643" s="778"/>
      <c r="BB643" s="778"/>
      <c r="BC643" s="778"/>
      <c r="BD643" s="778"/>
      <c r="BE643" s="778"/>
      <c r="BF643" s="778"/>
      <c r="BG643" s="778"/>
      <c r="BH643" s="778"/>
      <c r="BI643" s="778"/>
      <c r="BJ643" s="778"/>
      <c r="BK643" s="778"/>
      <c r="BL643" s="778"/>
      <c r="BM643" s="778"/>
      <c r="BN643" s="778"/>
      <c r="BO643" s="778"/>
      <c r="BP643" s="778"/>
      <c r="BQ643" s="778"/>
      <c r="BR643" s="778"/>
      <c r="BS643" s="778"/>
      <c r="BT643" s="778"/>
      <c r="BU643" s="778"/>
      <c r="BV643" s="778"/>
      <c r="BW643" s="778"/>
      <c r="BX643" s="778"/>
      <c r="BY643" s="778"/>
      <c r="BZ643" s="778"/>
      <c r="CA643" s="778"/>
      <c r="CB643" s="778"/>
      <c r="CC643" s="778"/>
      <c r="CD643" s="778"/>
      <c r="CE643" s="778"/>
      <c r="CF643" s="778"/>
      <c r="CG643" s="778"/>
      <c r="CH643" s="778"/>
      <c r="CI643" s="778"/>
      <c r="CJ643" s="778"/>
      <c r="CK643" s="778"/>
      <c r="CL643" s="778"/>
      <c r="CM643" s="778"/>
      <c r="CN643" s="778"/>
      <c r="CO643" s="778"/>
      <c r="CP643" s="778"/>
      <c r="CQ643" s="778"/>
      <c r="CR643" s="778"/>
      <c r="CS643" s="778"/>
      <c r="CT643" s="778"/>
      <c r="CU643" s="778"/>
      <c r="CV643" s="778"/>
      <c r="CW643" s="778"/>
      <c r="CX643" s="778"/>
      <c r="CY643" s="778"/>
      <c r="CZ643" s="778"/>
      <c r="DA643" s="778"/>
      <c r="DB643" s="778"/>
      <c r="DC643" s="778"/>
      <c r="DD643" s="778"/>
      <c r="DE643" s="778"/>
      <c r="DF643" s="778"/>
      <c r="DG643" s="778"/>
      <c r="DH643" s="778"/>
      <c r="DI643" s="778"/>
      <c r="DJ643" s="778"/>
      <c r="DK643" s="778"/>
      <c r="DL643" s="778"/>
      <c r="DM643" s="778"/>
      <c r="DN643" s="778"/>
      <c r="DO643" s="778"/>
      <c r="DP643" s="778"/>
      <c r="DQ643" s="778"/>
      <c r="DR643" s="778"/>
      <c r="DS643" s="778"/>
      <c r="DT643" s="779"/>
      <c r="DU643" s="779"/>
      <c r="DV643" s="779"/>
      <c r="DW643" s="779"/>
      <c r="DX643" s="779"/>
      <c r="DY643" s="779"/>
      <c r="DZ643" s="779"/>
      <c r="EA643" s="779"/>
      <c r="EB643" s="779"/>
      <c r="EC643" s="779"/>
      <c r="ED643" s="779"/>
      <c r="EE643" s="779"/>
      <c r="EF643" s="779"/>
      <c r="EG643" s="779"/>
      <c r="EH643" s="779"/>
      <c r="EI643" s="779"/>
      <c r="EJ643" s="779"/>
      <c r="EK643" s="779"/>
      <c r="EL643" s="779"/>
      <c r="EM643" s="779"/>
      <c r="EN643" s="779"/>
      <c r="EO643" s="779"/>
      <c r="EP643" s="779"/>
      <c r="EQ643" s="779"/>
      <c r="ER643" s="779"/>
      <c r="ES643" s="779"/>
      <c r="ET643" s="779"/>
      <c r="EU643" s="779"/>
      <c r="EV643" s="779"/>
      <c r="EW643" s="779"/>
      <c r="EX643" s="779"/>
      <c r="EY643" s="779"/>
      <c r="EZ643" s="779"/>
      <c r="FA643" s="779"/>
      <c r="FB643" s="779"/>
      <c r="FC643" s="779"/>
    </row>
    <row r="644" spans="1:159" ht="22">
      <c r="A644" s="778"/>
      <c r="B644" s="778"/>
      <c r="C644" s="778"/>
      <c r="D644" s="778"/>
      <c r="E644" s="778"/>
      <c r="F644" s="778"/>
      <c r="G644" s="778"/>
      <c r="H644" s="778"/>
      <c r="I644" s="778"/>
      <c r="J644" s="778"/>
      <c r="K644" s="778"/>
      <c r="L644" s="778"/>
      <c r="M644" s="778"/>
      <c r="N644" s="778"/>
      <c r="O644" s="778"/>
      <c r="P644" s="778"/>
      <c r="Q644" s="778"/>
      <c r="R644" s="778"/>
      <c r="S644" s="778"/>
      <c r="T644" s="778"/>
      <c r="U644" s="778"/>
      <c r="V644" s="778"/>
      <c r="W644" s="778"/>
      <c r="X644" s="778"/>
      <c r="Y644" s="778"/>
      <c r="Z644" s="778"/>
      <c r="AA644" s="778"/>
      <c r="AB644" s="778"/>
      <c r="AC644" s="778"/>
      <c r="AD644" s="778"/>
      <c r="AE644" s="778"/>
      <c r="AF644" s="778"/>
      <c r="AG644" s="778"/>
      <c r="AH644" s="778"/>
      <c r="AI644" s="778"/>
      <c r="AJ644" s="778"/>
      <c r="AK644" s="778"/>
      <c r="AL644" s="778"/>
      <c r="AM644" s="778"/>
      <c r="AN644" s="778"/>
      <c r="AO644" s="778"/>
      <c r="AP644" s="778"/>
      <c r="AQ644" s="778"/>
      <c r="AR644" s="778"/>
      <c r="AS644" s="778"/>
      <c r="AT644" s="778"/>
      <c r="AU644" s="778"/>
      <c r="AV644" s="778"/>
      <c r="AW644" s="778"/>
      <c r="AX644" s="778"/>
      <c r="AY644" s="778"/>
      <c r="AZ644" s="778"/>
      <c r="BA644" s="778"/>
      <c r="BB644" s="778"/>
      <c r="BC644" s="778"/>
      <c r="BD644" s="778"/>
      <c r="BE644" s="778"/>
      <c r="BF644" s="778"/>
      <c r="BG644" s="778"/>
      <c r="BH644" s="778"/>
      <c r="BI644" s="778"/>
      <c r="BJ644" s="778"/>
      <c r="BK644" s="778"/>
      <c r="BL644" s="778"/>
      <c r="BM644" s="778"/>
      <c r="BN644" s="778"/>
      <c r="BO644" s="778"/>
      <c r="BP644" s="778"/>
      <c r="BQ644" s="778"/>
      <c r="BR644" s="778"/>
      <c r="BS644" s="778"/>
      <c r="BT644" s="778"/>
      <c r="BU644" s="778"/>
      <c r="BV644" s="778"/>
      <c r="BW644" s="778"/>
      <c r="BX644" s="778"/>
      <c r="BY644" s="778"/>
      <c r="BZ644" s="778"/>
      <c r="CA644" s="778"/>
      <c r="CB644" s="778"/>
      <c r="CC644" s="778"/>
      <c r="CD644" s="778"/>
      <c r="CE644" s="778"/>
      <c r="CF644" s="778"/>
      <c r="CG644" s="778"/>
      <c r="CH644" s="778"/>
      <c r="CI644" s="778"/>
      <c r="CJ644" s="778"/>
      <c r="CK644" s="778"/>
      <c r="CL644" s="778"/>
      <c r="CM644" s="778"/>
      <c r="CN644" s="778"/>
      <c r="CO644" s="778"/>
      <c r="CP644" s="778"/>
      <c r="CQ644" s="778"/>
      <c r="CR644" s="778"/>
      <c r="CS644" s="778"/>
      <c r="CT644" s="778"/>
      <c r="CU644" s="778"/>
      <c r="CV644" s="778"/>
      <c r="CW644" s="778"/>
      <c r="CX644" s="778"/>
      <c r="CY644" s="778"/>
      <c r="CZ644" s="778"/>
      <c r="DA644" s="778"/>
      <c r="DB644" s="778"/>
      <c r="DC644" s="778"/>
      <c r="DD644" s="778"/>
      <c r="DE644" s="778"/>
      <c r="DF644" s="778"/>
      <c r="DG644" s="778"/>
      <c r="DH644" s="778"/>
      <c r="DI644" s="778"/>
      <c r="DJ644" s="778"/>
      <c r="DK644" s="778"/>
      <c r="DL644" s="778"/>
      <c r="DM644" s="778"/>
      <c r="DN644" s="778"/>
      <c r="DO644" s="778"/>
      <c r="DP644" s="778"/>
      <c r="DQ644" s="778"/>
      <c r="DR644" s="778"/>
      <c r="DS644" s="778"/>
      <c r="DT644" s="779"/>
      <c r="DU644" s="779"/>
      <c r="DV644" s="779"/>
      <c r="DW644" s="779"/>
      <c r="DX644" s="779"/>
      <c r="DY644" s="779"/>
      <c r="DZ644" s="779"/>
      <c r="EA644" s="779"/>
      <c r="EB644" s="779"/>
      <c r="EC644" s="779"/>
      <c r="ED644" s="779"/>
      <c r="EE644" s="779"/>
      <c r="EF644" s="779"/>
      <c r="EG644" s="779"/>
      <c r="EH644" s="779"/>
      <c r="EI644" s="779"/>
      <c r="EJ644" s="779"/>
      <c r="EK644" s="779"/>
      <c r="EL644" s="779"/>
      <c r="EM644" s="779"/>
      <c r="EN644" s="779"/>
      <c r="EO644" s="779"/>
      <c r="EP644" s="779"/>
      <c r="EQ644" s="779"/>
      <c r="ER644" s="779"/>
      <c r="ES644" s="779"/>
      <c r="ET644" s="779"/>
      <c r="EU644" s="779"/>
      <c r="EV644" s="779"/>
      <c r="EW644" s="779"/>
      <c r="EX644" s="779"/>
      <c r="EY644" s="779"/>
      <c r="EZ644" s="779"/>
      <c r="FA644" s="779"/>
      <c r="FB644" s="779"/>
      <c r="FC644" s="779"/>
    </row>
    <row r="645" spans="1:159" ht="22">
      <c r="A645" s="778"/>
      <c r="B645" s="778"/>
      <c r="C645" s="778"/>
      <c r="D645" s="778"/>
      <c r="E645" s="778"/>
      <c r="F645" s="778"/>
      <c r="G645" s="778"/>
      <c r="H645" s="778"/>
      <c r="I645" s="778"/>
      <c r="J645" s="778"/>
      <c r="K645" s="778"/>
      <c r="L645" s="778"/>
      <c r="M645" s="778"/>
      <c r="N645" s="778"/>
      <c r="O645" s="778"/>
      <c r="P645" s="778"/>
      <c r="Q645" s="778"/>
      <c r="R645" s="778"/>
      <c r="S645" s="778"/>
      <c r="T645" s="778"/>
      <c r="U645" s="778"/>
      <c r="V645" s="778"/>
      <c r="W645" s="778"/>
      <c r="X645" s="778"/>
      <c r="Y645" s="778"/>
      <c r="Z645" s="778"/>
      <c r="AA645" s="778"/>
      <c r="AB645" s="778"/>
      <c r="AC645" s="778"/>
      <c r="AD645" s="778"/>
      <c r="AE645" s="778"/>
      <c r="AF645" s="778"/>
      <c r="AG645" s="778"/>
      <c r="AH645" s="778"/>
      <c r="AI645" s="778"/>
      <c r="AJ645" s="778"/>
      <c r="AK645" s="778"/>
      <c r="AL645" s="778"/>
      <c r="AM645" s="778"/>
      <c r="AN645" s="778"/>
      <c r="AO645" s="778"/>
      <c r="AP645" s="778"/>
      <c r="AQ645" s="778"/>
      <c r="AR645" s="778"/>
      <c r="AS645" s="778"/>
      <c r="AT645" s="778"/>
      <c r="AU645" s="778"/>
      <c r="AV645" s="778"/>
      <c r="AW645" s="778"/>
      <c r="AX645" s="778"/>
      <c r="AY645" s="778"/>
      <c r="AZ645" s="778"/>
      <c r="BA645" s="778"/>
      <c r="BB645" s="778"/>
      <c r="BC645" s="778"/>
      <c r="BD645" s="778"/>
      <c r="BE645" s="778"/>
      <c r="BF645" s="778"/>
      <c r="BG645" s="778"/>
      <c r="BH645" s="778"/>
      <c r="BI645" s="778"/>
      <c r="BJ645" s="778"/>
      <c r="BK645" s="778"/>
      <c r="BL645" s="778"/>
      <c r="BM645" s="778"/>
      <c r="BN645" s="778"/>
      <c r="BO645" s="778"/>
      <c r="BP645" s="778"/>
      <c r="BQ645" s="778"/>
      <c r="BR645" s="778"/>
      <c r="BS645" s="778"/>
      <c r="BT645" s="778"/>
      <c r="BU645" s="778"/>
      <c r="BV645" s="778"/>
      <c r="BW645" s="778"/>
      <c r="BX645" s="778"/>
      <c r="BY645" s="778"/>
      <c r="BZ645" s="778"/>
      <c r="CA645" s="778"/>
      <c r="CB645" s="778"/>
      <c r="CC645" s="778"/>
      <c r="CD645" s="778"/>
      <c r="CE645" s="778"/>
      <c r="CF645" s="778"/>
      <c r="CG645" s="778"/>
      <c r="CH645" s="778"/>
      <c r="CI645" s="778"/>
      <c r="CJ645" s="778"/>
      <c r="CK645" s="778"/>
      <c r="CL645" s="778"/>
      <c r="CM645" s="778"/>
      <c r="CN645" s="778"/>
      <c r="CO645" s="778"/>
      <c r="CP645" s="778"/>
      <c r="CQ645" s="778"/>
      <c r="CR645" s="778"/>
      <c r="CS645" s="778"/>
      <c r="CT645" s="778"/>
      <c r="CU645" s="778"/>
      <c r="CV645" s="778"/>
      <c r="CW645" s="778"/>
      <c r="CX645" s="778"/>
      <c r="CY645" s="778"/>
      <c r="CZ645" s="778"/>
      <c r="DA645" s="778"/>
      <c r="DB645" s="778"/>
      <c r="DC645" s="778"/>
      <c r="DD645" s="778"/>
      <c r="DE645" s="778"/>
      <c r="DF645" s="778"/>
      <c r="DG645" s="778"/>
      <c r="DH645" s="778"/>
      <c r="DI645" s="778"/>
      <c r="DJ645" s="778"/>
      <c r="DK645" s="778"/>
      <c r="DL645" s="778"/>
      <c r="DM645" s="778"/>
      <c r="DN645" s="778"/>
      <c r="DO645" s="778"/>
      <c r="DP645" s="778"/>
      <c r="DQ645" s="778"/>
      <c r="DR645" s="778"/>
      <c r="DS645" s="778"/>
      <c r="DT645" s="779"/>
      <c r="DU645" s="779"/>
      <c r="DV645" s="779"/>
      <c r="DW645" s="779"/>
      <c r="DX645" s="779"/>
      <c r="DY645" s="779"/>
      <c r="DZ645" s="779"/>
      <c r="EA645" s="779"/>
      <c r="EB645" s="779"/>
      <c r="EC645" s="779"/>
      <c r="ED645" s="779"/>
      <c r="EE645" s="779"/>
      <c r="EF645" s="779"/>
      <c r="EG645" s="779"/>
      <c r="EH645" s="779"/>
      <c r="EI645" s="779"/>
      <c r="EJ645" s="779"/>
      <c r="EK645" s="779"/>
      <c r="EL645" s="779"/>
      <c r="EM645" s="779"/>
      <c r="EN645" s="779"/>
      <c r="EO645" s="779"/>
      <c r="EP645" s="779"/>
      <c r="EQ645" s="779"/>
      <c r="ER645" s="779"/>
      <c r="ES645" s="779"/>
      <c r="ET645" s="779"/>
      <c r="EU645" s="779"/>
      <c r="EV645" s="779"/>
      <c r="EW645" s="779"/>
      <c r="EX645" s="779"/>
      <c r="EY645" s="779"/>
      <c r="EZ645" s="779"/>
      <c r="FA645" s="779"/>
      <c r="FB645" s="779"/>
      <c r="FC645" s="779"/>
    </row>
    <row r="646" spans="1:159" ht="22">
      <c r="A646" s="778"/>
      <c r="B646" s="778"/>
      <c r="C646" s="778"/>
      <c r="D646" s="778"/>
      <c r="E646" s="778"/>
      <c r="F646" s="778"/>
      <c r="G646" s="778"/>
      <c r="H646" s="778"/>
      <c r="I646" s="778"/>
      <c r="J646" s="778"/>
      <c r="K646" s="778"/>
      <c r="L646" s="778"/>
      <c r="M646" s="778"/>
      <c r="N646" s="778"/>
      <c r="O646" s="778"/>
      <c r="P646" s="778"/>
      <c r="Q646" s="778"/>
      <c r="R646" s="778"/>
      <c r="S646" s="778"/>
      <c r="T646" s="778"/>
      <c r="U646" s="778"/>
      <c r="V646" s="778"/>
      <c r="W646" s="778"/>
      <c r="X646" s="778"/>
      <c r="Y646" s="778"/>
      <c r="Z646" s="778"/>
      <c r="AA646" s="778"/>
      <c r="AB646" s="778"/>
      <c r="AC646" s="778"/>
      <c r="AD646" s="778"/>
      <c r="AE646" s="778"/>
      <c r="AF646" s="778"/>
      <c r="AG646" s="778"/>
      <c r="AH646" s="778"/>
      <c r="AI646" s="778"/>
      <c r="AJ646" s="778"/>
      <c r="AK646" s="778"/>
      <c r="AL646" s="778"/>
      <c r="AM646" s="778"/>
      <c r="AN646" s="778"/>
      <c r="AO646" s="778"/>
      <c r="AP646" s="778"/>
      <c r="AQ646" s="778"/>
      <c r="AR646" s="778"/>
      <c r="AS646" s="778"/>
      <c r="AT646" s="778"/>
      <c r="AU646" s="778"/>
      <c r="AV646" s="778"/>
      <c r="AW646" s="778"/>
      <c r="AX646" s="778"/>
      <c r="AY646" s="778"/>
      <c r="AZ646" s="778"/>
      <c r="BA646" s="778"/>
      <c r="BB646" s="778"/>
      <c r="BC646" s="778"/>
      <c r="BD646" s="778"/>
      <c r="BE646" s="778"/>
      <c r="BF646" s="778"/>
      <c r="BG646" s="778"/>
      <c r="BH646" s="778"/>
      <c r="BI646" s="778"/>
      <c r="BJ646" s="778"/>
      <c r="BK646" s="778"/>
      <c r="BL646" s="778"/>
      <c r="BM646" s="778"/>
      <c r="BN646" s="778"/>
      <c r="BO646" s="778"/>
      <c r="BP646" s="778"/>
      <c r="BQ646" s="778"/>
      <c r="BR646" s="778"/>
      <c r="BS646" s="778"/>
      <c r="BT646" s="778"/>
      <c r="BU646" s="778"/>
      <c r="BV646" s="778"/>
      <c r="BW646" s="778"/>
      <c r="BX646" s="778"/>
      <c r="BY646" s="778"/>
      <c r="BZ646" s="778"/>
      <c r="CA646" s="778"/>
      <c r="CB646" s="778"/>
      <c r="CC646" s="778"/>
      <c r="CD646" s="778"/>
      <c r="CE646" s="778"/>
      <c r="CF646" s="778"/>
      <c r="CG646" s="778"/>
      <c r="CH646" s="778"/>
      <c r="CI646" s="778"/>
      <c r="CJ646" s="778"/>
      <c r="CK646" s="778"/>
      <c r="CL646" s="778"/>
      <c r="CM646" s="778"/>
      <c r="CN646" s="778"/>
      <c r="CO646" s="778"/>
      <c r="CP646" s="778"/>
      <c r="CQ646" s="778"/>
      <c r="CR646" s="778"/>
      <c r="CS646" s="778"/>
      <c r="CT646" s="778"/>
      <c r="CU646" s="778"/>
      <c r="CV646" s="778"/>
      <c r="CW646" s="778"/>
      <c r="CX646" s="778"/>
      <c r="CY646" s="778"/>
      <c r="CZ646" s="778"/>
      <c r="DA646" s="778"/>
      <c r="DB646" s="778"/>
      <c r="DC646" s="778"/>
      <c r="DD646" s="778"/>
      <c r="DE646" s="778"/>
      <c r="DF646" s="778"/>
      <c r="DG646" s="778"/>
      <c r="DH646" s="778"/>
      <c r="DI646" s="778"/>
      <c r="DJ646" s="778"/>
      <c r="DK646" s="778"/>
      <c r="DL646" s="778"/>
      <c r="DM646" s="778"/>
      <c r="DN646" s="778"/>
      <c r="DO646" s="778"/>
      <c r="DP646" s="778"/>
      <c r="DQ646" s="778"/>
      <c r="DR646" s="778"/>
      <c r="DS646" s="778"/>
      <c r="DT646" s="779"/>
      <c r="DU646" s="779"/>
      <c r="DV646" s="779"/>
      <c r="DW646" s="779"/>
      <c r="DX646" s="779"/>
      <c r="DY646" s="779"/>
      <c r="DZ646" s="779"/>
      <c r="EA646" s="779"/>
      <c r="EB646" s="779"/>
      <c r="EC646" s="779"/>
      <c r="ED646" s="779"/>
      <c r="EE646" s="779"/>
      <c r="EF646" s="779"/>
      <c r="EG646" s="779"/>
      <c r="EH646" s="779"/>
      <c r="EI646" s="779"/>
      <c r="EJ646" s="779"/>
      <c r="EK646" s="779"/>
      <c r="EL646" s="779"/>
      <c r="EM646" s="779"/>
      <c r="EN646" s="779"/>
      <c r="EO646" s="779"/>
      <c r="EP646" s="779"/>
      <c r="EQ646" s="779"/>
      <c r="ER646" s="779"/>
      <c r="ES646" s="779"/>
      <c r="ET646" s="779"/>
      <c r="EU646" s="779"/>
      <c r="EV646" s="779"/>
      <c r="EW646" s="779"/>
      <c r="EX646" s="779"/>
      <c r="EY646" s="779"/>
      <c r="EZ646" s="779"/>
      <c r="FA646" s="779"/>
      <c r="FB646" s="779"/>
      <c r="FC646" s="779"/>
    </row>
    <row r="647" spans="1:159" ht="22">
      <c r="A647" s="778"/>
      <c r="B647" s="778"/>
      <c r="C647" s="778"/>
      <c r="D647" s="778"/>
      <c r="E647" s="778"/>
      <c r="F647" s="778"/>
      <c r="G647" s="778"/>
      <c r="H647" s="778"/>
      <c r="I647" s="778"/>
      <c r="J647" s="778"/>
      <c r="K647" s="778"/>
      <c r="L647" s="778"/>
      <c r="M647" s="778"/>
      <c r="N647" s="778"/>
      <c r="O647" s="778"/>
      <c r="P647" s="778"/>
      <c r="Q647" s="778"/>
      <c r="R647" s="778"/>
      <c r="S647" s="778"/>
      <c r="T647" s="778"/>
      <c r="U647" s="778"/>
      <c r="V647" s="778"/>
      <c r="W647" s="778"/>
      <c r="X647" s="778"/>
      <c r="Y647" s="778"/>
      <c r="Z647" s="778"/>
      <c r="AA647" s="778"/>
      <c r="AB647" s="778"/>
      <c r="AC647" s="778"/>
      <c r="AD647" s="778"/>
      <c r="AE647" s="778"/>
      <c r="AF647" s="778"/>
      <c r="AG647" s="778"/>
      <c r="AH647" s="778"/>
      <c r="AI647" s="778"/>
      <c r="AJ647" s="778"/>
      <c r="AK647" s="778"/>
      <c r="AL647" s="778"/>
      <c r="AM647" s="778"/>
      <c r="AN647" s="778"/>
      <c r="AO647" s="778"/>
      <c r="AP647" s="778"/>
      <c r="AQ647" s="778"/>
      <c r="AR647" s="778"/>
      <c r="AS647" s="778"/>
      <c r="AT647" s="778"/>
      <c r="AU647" s="778"/>
      <c r="AV647" s="778"/>
      <c r="AW647" s="778"/>
      <c r="AX647" s="778"/>
      <c r="AY647" s="778"/>
      <c r="AZ647" s="778"/>
      <c r="BA647" s="778"/>
      <c r="BB647" s="778"/>
      <c r="BC647" s="778"/>
      <c r="BD647" s="778"/>
      <c r="BE647" s="778"/>
      <c r="BF647" s="778"/>
      <c r="BG647" s="778"/>
      <c r="BH647" s="778"/>
      <c r="BI647" s="778"/>
      <c r="BJ647" s="778"/>
      <c r="BK647" s="778"/>
      <c r="BL647" s="778"/>
      <c r="BM647" s="778"/>
      <c r="BN647" s="778"/>
      <c r="BO647" s="778"/>
      <c r="BP647" s="778"/>
      <c r="BQ647" s="778"/>
      <c r="BR647" s="778"/>
      <c r="BS647" s="778"/>
      <c r="BT647" s="778"/>
      <c r="BU647" s="778"/>
      <c r="BV647" s="778"/>
      <c r="BW647" s="778"/>
      <c r="BX647" s="778"/>
      <c r="BY647" s="778"/>
      <c r="BZ647" s="778"/>
      <c r="CA647" s="778"/>
      <c r="CB647" s="778"/>
      <c r="CC647" s="778"/>
      <c r="CD647" s="778"/>
      <c r="CE647" s="778"/>
      <c r="CF647" s="778"/>
      <c r="CG647" s="778"/>
      <c r="CH647" s="778"/>
      <c r="CI647" s="778"/>
      <c r="CJ647" s="778"/>
      <c r="CK647" s="778"/>
      <c r="CL647" s="778"/>
      <c r="CM647" s="778"/>
      <c r="CN647" s="778"/>
      <c r="CO647" s="778"/>
      <c r="CP647" s="778"/>
      <c r="CQ647" s="778"/>
      <c r="CR647" s="778"/>
      <c r="CS647" s="778"/>
      <c r="CT647" s="778"/>
      <c r="CU647" s="778"/>
      <c r="CV647" s="778"/>
      <c r="CW647" s="778"/>
      <c r="CX647" s="778"/>
      <c r="CY647" s="778"/>
      <c r="CZ647" s="778"/>
      <c r="DA647" s="778"/>
      <c r="DB647" s="778"/>
      <c r="DC647" s="778"/>
      <c r="DD647" s="778"/>
      <c r="DE647" s="778"/>
      <c r="DF647" s="778"/>
      <c r="DG647" s="778"/>
      <c r="DH647" s="778"/>
      <c r="DI647" s="778"/>
      <c r="DJ647" s="778"/>
      <c r="DK647" s="778"/>
      <c r="DL647" s="778"/>
      <c r="DM647" s="778"/>
      <c r="DN647" s="778"/>
      <c r="DO647" s="778"/>
      <c r="DP647" s="778"/>
      <c r="DQ647" s="778"/>
      <c r="DR647" s="778"/>
      <c r="DS647" s="778"/>
      <c r="DT647" s="779"/>
      <c r="DU647" s="779"/>
      <c r="DV647" s="779"/>
      <c r="DW647" s="779"/>
      <c r="DX647" s="779"/>
      <c r="DY647" s="779"/>
      <c r="DZ647" s="779"/>
      <c r="EA647" s="779"/>
      <c r="EB647" s="779"/>
      <c r="EC647" s="779"/>
      <c r="ED647" s="779"/>
      <c r="EE647" s="779"/>
      <c r="EF647" s="779"/>
      <c r="EG647" s="779"/>
      <c r="EH647" s="779"/>
      <c r="EI647" s="779"/>
      <c r="EJ647" s="779"/>
      <c r="EK647" s="779"/>
      <c r="EL647" s="779"/>
      <c r="EM647" s="779"/>
      <c r="EN647" s="779"/>
      <c r="EO647" s="779"/>
      <c r="EP647" s="779"/>
      <c r="EQ647" s="779"/>
      <c r="ER647" s="779"/>
      <c r="ES647" s="779"/>
      <c r="ET647" s="779"/>
      <c r="EU647" s="779"/>
      <c r="EV647" s="779"/>
      <c r="EW647" s="779"/>
      <c r="EX647" s="779"/>
      <c r="EY647" s="779"/>
      <c r="EZ647" s="779"/>
      <c r="FA647" s="779"/>
      <c r="FB647" s="779"/>
      <c r="FC647" s="779"/>
    </row>
    <row r="648" spans="1:159" ht="22">
      <c r="A648" s="778"/>
      <c r="B648" s="778"/>
      <c r="C648" s="778"/>
      <c r="D648" s="778"/>
      <c r="E648" s="778"/>
      <c r="F648" s="778"/>
      <c r="G648" s="778"/>
      <c r="H648" s="778"/>
      <c r="I648" s="778"/>
      <c r="J648" s="778"/>
      <c r="K648" s="778"/>
      <c r="L648" s="778"/>
      <c r="M648" s="778"/>
      <c r="N648" s="778"/>
      <c r="O648" s="778"/>
      <c r="P648" s="778"/>
      <c r="Q648" s="778"/>
      <c r="R648" s="778"/>
      <c r="S648" s="778"/>
      <c r="T648" s="778"/>
      <c r="U648" s="778"/>
      <c r="V648" s="778"/>
      <c r="W648" s="778"/>
      <c r="X648" s="778"/>
      <c r="Y648" s="778"/>
      <c r="Z648" s="778"/>
      <c r="AA648" s="778"/>
      <c r="AB648" s="778"/>
      <c r="AC648" s="778"/>
      <c r="AD648" s="778"/>
      <c r="AE648" s="778"/>
      <c r="AF648" s="778"/>
      <c r="AG648" s="778"/>
      <c r="AH648" s="778"/>
      <c r="AI648" s="778"/>
      <c r="AJ648" s="778"/>
      <c r="AK648" s="778"/>
      <c r="AL648" s="778"/>
      <c r="AM648" s="778"/>
      <c r="AN648" s="778"/>
      <c r="AO648" s="778"/>
      <c r="AP648" s="778"/>
      <c r="AQ648" s="778"/>
      <c r="AR648" s="778"/>
      <c r="AS648" s="778"/>
      <c r="AT648" s="778"/>
      <c r="AU648" s="778"/>
      <c r="AV648" s="778"/>
      <c r="AW648" s="778"/>
      <c r="AX648" s="778"/>
      <c r="AY648" s="778"/>
      <c r="AZ648" s="778"/>
      <c r="BA648" s="778"/>
      <c r="BB648" s="778"/>
      <c r="BC648" s="778"/>
      <c r="BD648" s="778"/>
      <c r="BE648" s="778"/>
      <c r="BF648" s="778"/>
      <c r="BG648" s="778"/>
      <c r="BH648" s="778"/>
      <c r="BI648" s="778"/>
      <c r="BJ648" s="778"/>
      <c r="BK648" s="778"/>
      <c r="BL648" s="778"/>
      <c r="BM648" s="778"/>
      <c r="BN648" s="778"/>
      <c r="BO648" s="778"/>
      <c r="BP648" s="778"/>
      <c r="BQ648" s="778"/>
      <c r="BR648" s="778"/>
      <c r="BS648" s="778"/>
      <c r="BT648" s="778"/>
      <c r="BU648" s="778"/>
      <c r="BV648" s="778"/>
      <c r="BW648" s="778"/>
      <c r="BX648" s="778"/>
      <c r="BY648" s="778"/>
      <c r="BZ648" s="778"/>
      <c r="CA648" s="778"/>
      <c r="CB648" s="778"/>
      <c r="CC648" s="778"/>
      <c r="CD648" s="778"/>
      <c r="CE648" s="778"/>
      <c r="CF648" s="778"/>
      <c r="CG648" s="778"/>
      <c r="CH648" s="778"/>
      <c r="CI648" s="778"/>
      <c r="CJ648" s="778"/>
      <c r="CK648" s="778"/>
      <c r="CL648" s="778"/>
      <c r="CM648" s="778"/>
      <c r="CN648" s="778"/>
      <c r="CO648" s="778"/>
      <c r="CP648" s="778"/>
      <c r="CQ648" s="778"/>
      <c r="CR648" s="778"/>
      <c r="CS648" s="778"/>
      <c r="CT648" s="778"/>
      <c r="CU648" s="778"/>
      <c r="CV648" s="778"/>
      <c r="CW648" s="778"/>
      <c r="CX648" s="778"/>
      <c r="CY648" s="778"/>
      <c r="CZ648" s="778"/>
      <c r="DA648" s="778"/>
      <c r="DB648" s="778"/>
      <c r="DC648" s="778"/>
      <c r="DD648" s="778"/>
      <c r="DE648" s="778"/>
      <c r="DF648" s="778"/>
      <c r="DG648" s="778"/>
      <c r="DH648" s="778"/>
      <c r="DI648" s="778"/>
      <c r="DJ648" s="778"/>
      <c r="DK648" s="778"/>
      <c r="DL648" s="778"/>
      <c r="DM648" s="778"/>
      <c r="DN648" s="778"/>
      <c r="DO648" s="778"/>
      <c r="DP648" s="778"/>
      <c r="DQ648" s="778"/>
      <c r="DR648" s="778"/>
      <c r="DS648" s="778"/>
      <c r="DT648" s="779"/>
      <c r="DU648" s="779"/>
      <c r="DV648" s="779"/>
      <c r="DW648" s="779"/>
      <c r="DX648" s="779"/>
      <c r="DY648" s="779"/>
      <c r="DZ648" s="779"/>
      <c r="EA648" s="779"/>
      <c r="EB648" s="779"/>
      <c r="EC648" s="779"/>
      <c r="ED648" s="779"/>
      <c r="EE648" s="779"/>
      <c r="EF648" s="779"/>
      <c r="EG648" s="779"/>
      <c r="EH648" s="779"/>
      <c r="EI648" s="779"/>
      <c r="EJ648" s="779"/>
      <c r="EK648" s="779"/>
      <c r="EL648" s="779"/>
      <c r="EM648" s="779"/>
      <c r="EN648" s="779"/>
      <c r="EO648" s="779"/>
      <c r="EP648" s="779"/>
      <c r="EQ648" s="779"/>
      <c r="ER648" s="779"/>
      <c r="ES648" s="779"/>
      <c r="ET648" s="779"/>
      <c r="EU648" s="779"/>
      <c r="EV648" s="779"/>
      <c r="EW648" s="779"/>
      <c r="EX648" s="779"/>
      <c r="EY648" s="779"/>
      <c r="EZ648" s="779"/>
      <c r="FA648" s="779"/>
      <c r="FB648" s="779"/>
      <c r="FC648" s="779"/>
    </row>
    <row r="649" spans="1:159" ht="22">
      <c r="A649" s="778"/>
      <c r="B649" s="778"/>
      <c r="C649" s="778"/>
      <c r="D649" s="778"/>
      <c r="E649" s="778"/>
      <c r="F649" s="778"/>
      <c r="G649" s="778"/>
      <c r="H649" s="778"/>
      <c r="I649" s="778"/>
      <c r="J649" s="778"/>
      <c r="K649" s="778"/>
      <c r="L649" s="778"/>
      <c r="M649" s="778"/>
      <c r="N649" s="778"/>
      <c r="O649" s="778"/>
      <c r="P649" s="778"/>
      <c r="Q649" s="778"/>
      <c r="R649" s="778"/>
      <c r="S649" s="778"/>
      <c r="T649" s="778"/>
      <c r="U649" s="778"/>
      <c r="V649" s="778"/>
      <c r="W649" s="778"/>
      <c r="X649" s="778"/>
      <c r="Y649" s="778"/>
      <c r="Z649" s="778"/>
      <c r="AA649" s="778"/>
      <c r="AB649" s="778"/>
      <c r="AC649" s="778"/>
      <c r="AD649" s="778"/>
      <c r="AE649" s="778"/>
      <c r="AF649" s="778"/>
      <c r="AG649" s="778"/>
      <c r="AH649" s="778"/>
      <c r="AI649" s="778"/>
      <c r="AJ649" s="778"/>
      <c r="AK649" s="778"/>
      <c r="AL649" s="778"/>
      <c r="AM649" s="778"/>
      <c r="AN649" s="778"/>
      <c r="AO649" s="778"/>
      <c r="AP649" s="778"/>
      <c r="AQ649" s="778"/>
      <c r="AR649" s="778"/>
      <c r="AS649" s="778"/>
      <c r="AT649" s="778"/>
      <c r="AU649" s="778"/>
      <c r="AV649" s="778"/>
      <c r="AW649" s="778"/>
      <c r="AX649" s="778"/>
      <c r="AY649" s="778"/>
      <c r="AZ649" s="778"/>
      <c r="BA649" s="778"/>
      <c r="BB649" s="778"/>
      <c r="BC649" s="778"/>
      <c r="BD649" s="778"/>
      <c r="BE649" s="778"/>
      <c r="BF649" s="778"/>
      <c r="BG649" s="778"/>
      <c r="BH649" s="778"/>
      <c r="BI649" s="778"/>
      <c r="BJ649" s="778"/>
      <c r="BK649" s="778"/>
      <c r="BL649" s="778"/>
      <c r="BM649" s="778"/>
      <c r="BN649" s="778"/>
      <c r="BO649" s="778"/>
      <c r="BP649" s="778"/>
      <c r="BQ649" s="778"/>
      <c r="BR649" s="778"/>
      <c r="BS649" s="778"/>
      <c r="BT649" s="778"/>
      <c r="BU649" s="778"/>
      <c r="BV649" s="778"/>
      <c r="BW649" s="778"/>
      <c r="BX649" s="778"/>
      <c r="BY649" s="778"/>
      <c r="BZ649" s="778"/>
      <c r="CA649" s="778"/>
      <c r="CB649" s="778"/>
      <c r="CC649" s="778"/>
      <c r="CD649" s="778"/>
      <c r="CE649" s="778"/>
      <c r="CF649" s="778"/>
      <c r="CG649" s="778"/>
      <c r="CH649" s="778"/>
      <c r="CI649" s="778"/>
      <c r="CJ649" s="778"/>
      <c r="CK649" s="778"/>
      <c r="CL649" s="778"/>
      <c r="CM649" s="778"/>
      <c r="CN649" s="778"/>
      <c r="CO649" s="778"/>
      <c r="CP649" s="778"/>
      <c r="CQ649" s="778"/>
      <c r="CR649" s="778"/>
      <c r="CS649" s="778"/>
      <c r="CT649" s="778"/>
      <c r="CU649" s="778"/>
      <c r="CV649" s="778"/>
      <c r="CW649" s="778"/>
      <c r="CX649" s="778"/>
      <c r="CY649" s="778"/>
      <c r="CZ649" s="778"/>
      <c r="DA649" s="778"/>
      <c r="DB649" s="778"/>
      <c r="DC649" s="778"/>
      <c r="DD649" s="778"/>
      <c r="DE649" s="778"/>
      <c r="DF649" s="778"/>
      <c r="DG649" s="778"/>
      <c r="DH649" s="778"/>
      <c r="DI649" s="778"/>
      <c r="DJ649" s="778"/>
      <c r="DK649" s="778"/>
      <c r="DL649" s="778"/>
      <c r="DM649" s="778"/>
      <c r="DN649" s="778"/>
      <c r="DO649" s="778"/>
      <c r="DP649" s="778"/>
      <c r="DQ649" s="778"/>
      <c r="DR649" s="778"/>
      <c r="DS649" s="778"/>
      <c r="DT649" s="779"/>
      <c r="DU649" s="779"/>
      <c r="DV649" s="779"/>
      <c r="DW649" s="779"/>
      <c r="DX649" s="779"/>
      <c r="DY649" s="779"/>
      <c r="DZ649" s="779"/>
      <c r="EA649" s="779"/>
      <c r="EB649" s="779"/>
      <c r="EC649" s="779"/>
      <c r="ED649" s="779"/>
      <c r="EE649" s="779"/>
      <c r="EF649" s="779"/>
      <c r="EG649" s="779"/>
      <c r="EH649" s="779"/>
      <c r="EI649" s="779"/>
      <c r="EJ649" s="779"/>
      <c r="EK649" s="779"/>
      <c r="EL649" s="779"/>
      <c r="EM649" s="779"/>
      <c r="EN649" s="779"/>
      <c r="EO649" s="779"/>
      <c r="EP649" s="779"/>
      <c r="EQ649" s="779"/>
      <c r="ER649" s="779"/>
      <c r="ES649" s="779"/>
      <c r="ET649" s="779"/>
      <c r="EU649" s="779"/>
      <c r="EV649" s="779"/>
      <c r="EW649" s="779"/>
      <c r="EX649" s="779"/>
      <c r="EY649" s="779"/>
      <c r="EZ649" s="779"/>
      <c r="FA649" s="779"/>
      <c r="FB649" s="779"/>
      <c r="FC649" s="779"/>
    </row>
    <row r="650" spans="1:159" ht="22">
      <c r="A650" s="778"/>
      <c r="B650" s="778"/>
      <c r="C650" s="778"/>
      <c r="D650" s="778"/>
      <c r="E650" s="778"/>
      <c r="F650" s="778"/>
      <c r="G650" s="778"/>
      <c r="H650" s="778"/>
      <c r="I650" s="778"/>
      <c r="J650" s="778"/>
      <c r="K650" s="778"/>
      <c r="L650" s="778"/>
      <c r="M650" s="778"/>
      <c r="N650" s="778"/>
      <c r="O650" s="778"/>
      <c r="P650" s="778"/>
      <c r="Q650" s="778"/>
      <c r="R650" s="778"/>
      <c r="S650" s="778"/>
      <c r="T650" s="778"/>
      <c r="U650" s="778"/>
      <c r="V650" s="778"/>
      <c r="W650" s="778"/>
      <c r="X650" s="778"/>
      <c r="Y650" s="778"/>
      <c r="Z650" s="778"/>
      <c r="AA650" s="778"/>
      <c r="AB650" s="778"/>
      <c r="AC650" s="778"/>
      <c r="AD650" s="778"/>
      <c r="AE650" s="778"/>
      <c r="AF650" s="778"/>
      <c r="AG650" s="778"/>
      <c r="AH650" s="778"/>
      <c r="AI650" s="778"/>
      <c r="AJ650" s="778"/>
      <c r="AK650" s="778"/>
      <c r="AL650" s="778"/>
      <c r="AM650" s="778"/>
      <c r="AN650" s="778"/>
      <c r="AO650" s="778"/>
      <c r="AP650" s="778"/>
      <c r="AQ650" s="778"/>
      <c r="AR650" s="778"/>
      <c r="AS650" s="778"/>
      <c r="AT650" s="778"/>
      <c r="AU650" s="778"/>
      <c r="AV650" s="778"/>
      <c r="AW650" s="778"/>
      <c r="AX650" s="778"/>
      <c r="AY650" s="778"/>
      <c r="AZ650" s="778"/>
      <c r="BA650" s="778"/>
      <c r="BB650" s="778"/>
      <c r="BC650" s="778"/>
      <c r="BD650" s="778"/>
      <c r="BE650" s="778"/>
      <c r="BF650" s="778"/>
      <c r="BG650" s="778"/>
      <c r="BH650" s="778"/>
      <c r="BI650" s="778"/>
      <c r="BJ650" s="778"/>
      <c r="BK650" s="778"/>
      <c r="BL650" s="778"/>
      <c r="BM650" s="778"/>
      <c r="BN650" s="778"/>
      <c r="BO650" s="778"/>
      <c r="BP650" s="778"/>
      <c r="BQ650" s="778"/>
      <c r="BR650" s="778"/>
      <c r="BS650" s="778"/>
      <c r="BT650" s="778"/>
      <c r="BU650" s="778"/>
      <c r="BV650" s="778"/>
      <c r="BW650" s="778"/>
      <c r="BX650" s="778"/>
      <c r="BY650" s="778"/>
      <c r="BZ650" s="778"/>
      <c r="CA650" s="778"/>
      <c r="CB650" s="778"/>
      <c r="CC650" s="778"/>
      <c r="CD650" s="778"/>
      <c r="CE650" s="778"/>
      <c r="CF650" s="778"/>
      <c r="CG650" s="778"/>
      <c r="CH650" s="778"/>
      <c r="CI650" s="778"/>
      <c r="CJ650" s="778"/>
      <c r="CK650" s="778"/>
      <c r="CL650" s="778"/>
      <c r="CM650" s="778"/>
      <c r="CN650" s="778"/>
      <c r="CO650" s="778"/>
      <c r="CP650" s="778"/>
      <c r="CQ650" s="778"/>
      <c r="CR650" s="778"/>
      <c r="CS650" s="778"/>
      <c r="CT650" s="778"/>
      <c r="CU650" s="778"/>
      <c r="CV650" s="778"/>
      <c r="CW650" s="778"/>
      <c r="CX650" s="778"/>
      <c r="CY650" s="778"/>
      <c r="CZ650" s="778"/>
      <c r="DA650" s="778"/>
      <c r="DB650" s="778"/>
      <c r="DC650" s="778"/>
      <c r="DD650" s="778"/>
      <c r="DE650" s="778"/>
      <c r="DF650" s="778"/>
      <c r="DG650" s="778"/>
      <c r="DH650" s="778"/>
      <c r="DI650" s="778"/>
      <c r="DJ650" s="778"/>
      <c r="DK650" s="778"/>
      <c r="DL650" s="778"/>
      <c r="DM650" s="778"/>
      <c r="DN650" s="778"/>
      <c r="DO650" s="778"/>
      <c r="DP650" s="778"/>
      <c r="DQ650" s="778"/>
      <c r="DR650" s="778"/>
      <c r="DS650" s="778"/>
      <c r="DT650" s="779"/>
      <c r="DU650" s="779"/>
      <c r="DV650" s="779"/>
      <c r="DW650" s="779"/>
      <c r="DX650" s="779"/>
      <c r="DY650" s="779"/>
      <c r="DZ650" s="779"/>
      <c r="EA650" s="779"/>
      <c r="EB650" s="779"/>
      <c r="EC650" s="779"/>
      <c r="ED650" s="779"/>
      <c r="EE650" s="779"/>
      <c r="EF650" s="779"/>
      <c r="EG650" s="779"/>
      <c r="EH650" s="779"/>
      <c r="EI650" s="779"/>
      <c r="EJ650" s="779"/>
      <c r="EK650" s="779"/>
      <c r="EL650" s="779"/>
      <c r="EM650" s="779"/>
      <c r="EN650" s="779"/>
      <c r="EO650" s="779"/>
      <c r="EP650" s="779"/>
      <c r="EQ650" s="779"/>
      <c r="ER650" s="779"/>
      <c r="ES650" s="779"/>
      <c r="ET650" s="779"/>
      <c r="EU650" s="779"/>
      <c r="EV650" s="779"/>
      <c r="EW650" s="779"/>
      <c r="EX650" s="779"/>
      <c r="EY650" s="779"/>
      <c r="EZ650" s="779"/>
      <c r="FA650" s="779"/>
      <c r="FB650" s="779"/>
      <c r="FC650" s="779"/>
    </row>
    <row r="651" spans="1:159" ht="22">
      <c r="A651" s="778"/>
      <c r="B651" s="778"/>
      <c r="C651" s="778"/>
      <c r="D651" s="778"/>
      <c r="E651" s="778"/>
      <c r="F651" s="778"/>
      <c r="G651" s="778"/>
      <c r="H651" s="778"/>
      <c r="I651" s="778"/>
      <c r="J651" s="778"/>
      <c r="K651" s="778"/>
      <c r="L651" s="778"/>
      <c r="M651" s="778"/>
      <c r="N651" s="778"/>
      <c r="O651" s="778"/>
      <c r="P651" s="778"/>
      <c r="Q651" s="778"/>
      <c r="R651" s="778"/>
      <c r="S651" s="778"/>
      <c r="T651" s="778"/>
      <c r="U651" s="778"/>
      <c r="V651" s="778"/>
      <c r="W651" s="778"/>
      <c r="X651" s="778"/>
      <c r="Y651" s="778"/>
      <c r="Z651" s="778"/>
      <c r="AA651" s="778"/>
      <c r="AB651" s="778"/>
      <c r="AC651" s="778"/>
      <c r="AD651" s="778"/>
      <c r="AE651" s="778"/>
      <c r="AF651" s="778"/>
      <c r="AG651" s="778"/>
      <c r="AH651" s="778"/>
      <c r="AI651" s="778"/>
      <c r="AJ651" s="778"/>
      <c r="AK651" s="778"/>
      <c r="AL651" s="778"/>
      <c r="AM651" s="778"/>
      <c r="AN651" s="778"/>
      <c r="AO651" s="778"/>
      <c r="AP651" s="778"/>
      <c r="AQ651" s="778"/>
      <c r="AR651" s="778"/>
      <c r="AS651" s="778"/>
      <c r="AT651" s="778"/>
      <c r="AU651" s="778"/>
      <c r="AV651" s="778"/>
      <c r="AW651" s="778"/>
      <c r="AX651" s="778"/>
      <c r="AY651" s="778"/>
      <c r="AZ651" s="778"/>
      <c r="BA651" s="778"/>
      <c r="BB651" s="778"/>
      <c r="BC651" s="778"/>
      <c r="BD651" s="778"/>
      <c r="BE651" s="778"/>
      <c r="BF651" s="778"/>
      <c r="BG651" s="778"/>
      <c r="BH651" s="778"/>
      <c r="BI651" s="778"/>
      <c r="BJ651" s="778"/>
      <c r="BK651" s="778"/>
      <c r="BL651" s="778"/>
      <c r="BM651" s="778"/>
      <c r="BN651" s="778"/>
      <c r="BO651" s="778"/>
      <c r="BP651" s="778"/>
      <c r="BQ651" s="778"/>
      <c r="BR651" s="778"/>
      <c r="BS651" s="778"/>
      <c r="BT651" s="778"/>
      <c r="BU651" s="778"/>
      <c r="BV651" s="778"/>
      <c r="BW651" s="778"/>
      <c r="BX651" s="778"/>
      <c r="BY651" s="778"/>
      <c r="BZ651" s="778"/>
      <c r="CA651" s="778"/>
      <c r="CB651" s="778"/>
      <c r="CC651" s="778"/>
      <c r="CD651" s="778"/>
      <c r="CE651" s="778"/>
      <c r="CF651" s="778"/>
      <c r="CG651" s="778"/>
      <c r="CH651" s="778"/>
      <c r="CI651" s="778"/>
      <c r="CJ651" s="778"/>
      <c r="CK651" s="778"/>
      <c r="CL651" s="778"/>
      <c r="CM651" s="778"/>
      <c r="CN651" s="778"/>
      <c r="CO651" s="778"/>
      <c r="CP651" s="778"/>
      <c r="CQ651" s="778"/>
      <c r="CR651" s="778"/>
      <c r="CS651" s="778"/>
      <c r="CT651" s="778"/>
      <c r="CU651" s="778"/>
      <c r="CV651" s="778"/>
      <c r="CW651" s="778"/>
      <c r="CX651" s="778"/>
      <c r="CY651" s="778"/>
      <c r="CZ651" s="778"/>
      <c r="DA651" s="778"/>
      <c r="DB651" s="778"/>
      <c r="DC651" s="778"/>
      <c r="DD651" s="778"/>
      <c r="DE651" s="778"/>
      <c r="DF651" s="778"/>
      <c r="DG651" s="778"/>
      <c r="DH651" s="778"/>
      <c r="DI651" s="778"/>
      <c r="DJ651" s="778"/>
      <c r="DK651" s="778"/>
      <c r="DL651" s="778"/>
      <c r="DM651" s="778"/>
      <c r="DN651" s="778"/>
      <c r="DO651" s="778"/>
      <c r="DP651" s="778"/>
      <c r="DQ651" s="778"/>
      <c r="DR651" s="778"/>
      <c r="DS651" s="778"/>
      <c r="DT651" s="779"/>
      <c r="DU651" s="779"/>
      <c r="DV651" s="779"/>
      <c r="DW651" s="779"/>
      <c r="DX651" s="779"/>
      <c r="DY651" s="779"/>
      <c r="DZ651" s="779"/>
      <c r="EA651" s="779"/>
      <c r="EB651" s="779"/>
      <c r="EC651" s="779"/>
      <c r="ED651" s="779"/>
      <c r="EE651" s="779"/>
      <c r="EF651" s="779"/>
      <c r="EG651" s="779"/>
      <c r="EH651" s="779"/>
      <c r="EI651" s="779"/>
      <c r="EJ651" s="779"/>
      <c r="EK651" s="779"/>
      <c r="EL651" s="779"/>
      <c r="EM651" s="779"/>
      <c r="EN651" s="779"/>
      <c r="EO651" s="779"/>
      <c r="EP651" s="779"/>
      <c r="EQ651" s="779"/>
      <c r="ER651" s="779"/>
      <c r="ES651" s="779"/>
      <c r="ET651" s="779"/>
      <c r="EU651" s="779"/>
      <c r="EV651" s="779"/>
      <c r="EW651" s="779"/>
      <c r="EX651" s="779"/>
      <c r="EY651" s="779"/>
      <c r="EZ651" s="779"/>
      <c r="FA651" s="779"/>
      <c r="FB651" s="779"/>
      <c r="FC651" s="779"/>
    </row>
    <row r="652" spans="1:159" ht="22">
      <c r="A652" s="778"/>
      <c r="B652" s="778"/>
      <c r="C652" s="778"/>
      <c r="D652" s="778"/>
      <c r="E652" s="778"/>
      <c r="F652" s="778"/>
      <c r="G652" s="778"/>
      <c r="H652" s="778"/>
      <c r="I652" s="778"/>
      <c r="J652" s="778"/>
      <c r="K652" s="778"/>
      <c r="L652" s="778"/>
      <c r="M652" s="778"/>
      <c r="N652" s="778"/>
      <c r="O652" s="778"/>
      <c r="P652" s="778"/>
      <c r="Q652" s="778"/>
      <c r="R652" s="778"/>
      <c r="S652" s="778"/>
      <c r="T652" s="778"/>
      <c r="U652" s="778"/>
      <c r="V652" s="778"/>
      <c r="W652" s="778"/>
      <c r="X652" s="778"/>
      <c r="Y652" s="778"/>
      <c r="Z652" s="778"/>
      <c r="AA652" s="778"/>
      <c r="AB652" s="778"/>
      <c r="AC652" s="778"/>
      <c r="AD652" s="778"/>
      <c r="AE652" s="778"/>
      <c r="AF652" s="778"/>
      <c r="AG652" s="778"/>
      <c r="AH652" s="778"/>
      <c r="AI652" s="778"/>
      <c r="AJ652" s="778"/>
      <c r="AK652" s="778"/>
      <c r="AL652" s="778"/>
      <c r="AM652" s="778"/>
      <c r="AN652" s="778"/>
      <c r="AO652" s="778"/>
      <c r="AP652" s="778"/>
      <c r="AQ652" s="778"/>
      <c r="AR652" s="778"/>
      <c r="AS652" s="778"/>
      <c r="AT652" s="778"/>
      <c r="AU652" s="778"/>
      <c r="AV652" s="778"/>
      <c r="AW652" s="778"/>
      <c r="AX652" s="778"/>
      <c r="AY652" s="778"/>
      <c r="AZ652" s="778"/>
      <c r="BA652" s="778"/>
      <c r="BB652" s="778"/>
      <c r="BC652" s="778"/>
      <c r="BD652" s="778"/>
      <c r="BE652" s="778"/>
      <c r="BF652" s="778"/>
      <c r="BG652" s="778"/>
      <c r="BH652" s="778"/>
      <c r="BI652" s="778"/>
      <c r="BJ652" s="778"/>
      <c r="BK652" s="778"/>
      <c r="BL652" s="778"/>
      <c r="BM652" s="778"/>
      <c r="BN652" s="778"/>
      <c r="BO652" s="778"/>
      <c r="BP652" s="778"/>
      <c r="BQ652" s="778"/>
      <c r="BR652" s="778"/>
      <c r="BS652" s="778"/>
      <c r="BT652" s="778"/>
      <c r="BU652" s="778"/>
      <c r="BV652" s="778"/>
      <c r="BW652" s="778"/>
      <c r="BX652" s="778"/>
      <c r="BY652" s="778"/>
      <c r="BZ652" s="778"/>
      <c r="CA652" s="778"/>
      <c r="CB652" s="778"/>
      <c r="CC652" s="778"/>
      <c r="CD652" s="778"/>
      <c r="CE652" s="778"/>
      <c r="CF652" s="778"/>
      <c r="CG652" s="778"/>
      <c r="CH652" s="778"/>
      <c r="CI652" s="778"/>
      <c r="CJ652" s="778"/>
      <c r="CK652" s="778"/>
      <c r="CL652" s="778"/>
      <c r="CM652" s="778"/>
      <c r="CN652" s="778"/>
      <c r="CO652" s="778"/>
      <c r="CP652" s="778"/>
      <c r="CQ652" s="778"/>
      <c r="CR652" s="778"/>
      <c r="CS652" s="778"/>
      <c r="CT652" s="778"/>
      <c r="CU652" s="778"/>
      <c r="CV652" s="778"/>
      <c r="CW652" s="778"/>
      <c r="CX652" s="778"/>
      <c r="CY652" s="778"/>
      <c r="CZ652" s="778"/>
      <c r="DA652" s="778"/>
      <c r="DB652" s="778"/>
      <c r="DC652" s="778"/>
      <c r="DD652" s="778"/>
      <c r="DE652" s="778"/>
      <c r="DF652" s="778"/>
      <c r="DG652" s="778"/>
      <c r="DH652" s="778"/>
      <c r="DI652" s="778"/>
      <c r="DJ652" s="778"/>
      <c r="DK652" s="778"/>
      <c r="DL652" s="778"/>
      <c r="DM652" s="778"/>
      <c r="DN652" s="778"/>
      <c r="DO652" s="778"/>
      <c r="DP652" s="778"/>
      <c r="DQ652" s="778"/>
      <c r="DR652" s="778"/>
      <c r="DS652" s="778"/>
      <c r="DT652" s="779"/>
      <c r="DU652" s="779"/>
      <c r="DV652" s="779"/>
      <c r="DW652" s="779"/>
      <c r="DX652" s="779"/>
      <c r="DY652" s="779"/>
      <c r="DZ652" s="779"/>
      <c r="EA652" s="779"/>
      <c r="EB652" s="779"/>
      <c r="EC652" s="779"/>
      <c r="ED652" s="779"/>
      <c r="EE652" s="779"/>
      <c r="EF652" s="779"/>
      <c r="EG652" s="779"/>
      <c r="EH652" s="779"/>
      <c r="EI652" s="779"/>
      <c r="EJ652" s="779"/>
      <c r="EK652" s="779"/>
      <c r="EL652" s="779"/>
      <c r="EM652" s="779"/>
      <c r="EN652" s="779"/>
      <c r="EO652" s="779"/>
      <c r="EP652" s="779"/>
      <c r="EQ652" s="779"/>
      <c r="ER652" s="779"/>
      <c r="ES652" s="779"/>
      <c r="ET652" s="779"/>
      <c r="EU652" s="779"/>
      <c r="EV652" s="779"/>
      <c r="EW652" s="779"/>
      <c r="EX652" s="779"/>
      <c r="EY652" s="779"/>
      <c r="EZ652" s="779"/>
      <c r="FA652" s="779"/>
      <c r="FB652" s="779"/>
      <c r="FC652" s="779"/>
    </row>
    <row r="653" spans="1:159" ht="22">
      <c r="A653" s="778"/>
      <c r="B653" s="778"/>
      <c r="C653" s="778"/>
      <c r="D653" s="778"/>
      <c r="E653" s="778"/>
      <c r="F653" s="778"/>
      <c r="G653" s="778"/>
      <c r="H653" s="778"/>
      <c r="I653" s="778"/>
      <c r="J653" s="778"/>
      <c r="K653" s="778"/>
      <c r="L653" s="778"/>
      <c r="M653" s="778"/>
      <c r="N653" s="778"/>
      <c r="O653" s="778"/>
      <c r="P653" s="778"/>
      <c r="Q653" s="778"/>
      <c r="R653" s="778"/>
      <c r="S653" s="778"/>
      <c r="T653" s="778"/>
      <c r="U653" s="778"/>
      <c r="V653" s="778"/>
      <c r="W653" s="778"/>
      <c r="X653" s="778"/>
      <c r="Y653" s="778"/>
      <c r="Z653" s="778"/>
      <c r="AA653" s="778"/>
      <c r="AB653" s="778"/>
      <c r="AC653" s="778"/>
      <c r="AD653" s="778"/>
      <c r="AE653" s="778"/>
      <c r="AF653" s="778"/>
      <c r="AG653" s="778"/>
      <c r="AH653" s="778"/>
      <c r="AI653" s="778"/>
      <c r="AJ653" s="778"/>
      <c r="AK653" s="778"/>
      <c r="AL653" s="778"/>
      <c r="AM653" s="778"/>
      <c r="AN653" s="778"/>
      <c r="AO653" s="778"/>
      <c r="AP653" s="778"/>
      <c r="AQ653" s="778"/>
      <c r="AR653" s="778"/>
      <c r="AS653" s="778"/>
      <c r="AT653" s="778"/>
      <c r="AU653" s="778"/>
      <c r="AV653" s="778"/>
      <c r="AW653" s="778"/>
      <c r="AX653" s="778"/>
      <c r="AY653" s="778"/>
      <c r="AZ653" s="778"/>
      <c r="BA653" s="778"/>
      <c r="BB653" s="778"/>
      <c r="BC653" s="778"/>
      <c r="BD653" s="778"/>
      <c r="BE653" s="778"/>
      <c r="BF653" s="778"/>
      <c r="BG653" s="778"/>
      <c r="BH653" s="778"/>
      <c r="BI653" s="778"/>
      <c r="BJ653" s="778"/>
      <c r="BK653" s="778"/>
      <c r="BL653" s="778"/>
      <c r="BM653" s="778"/>
      <c r="BN653" s="778"/>
      <c r="BO653" s="778"/>
      <c r="BP653" s="778"/>
      <c r="BQ653" s="778"/>
      <c r="BR653" s="778"/>
      <c r="BS653" s="778"/>
      <c r="BT653" s="778"/>
      <c r="BU653" s="778"/>
      <c r="BV653" s="778"/>
      <c r="BW653" s="778"/>
      <c r="BX653" s="778"/>
      <c r="BY653" s="778"/>
      <c r="BZ653" s="778"/>
      <c r="CA653" s="778"/>
      <c r="CB653" s="778"/>
      <c r="CC653" s="778"/>
      <c r="CD653" s="778"/>
      <c r="CE653" s="778"/>
      <c r="CF653" s="778"/>
      <c r="CG653" s="778"/>
      <c r="CH653" s="778"/>
      <c r="CI653" s="778"/>
      <c r="CJ653" s="778"/>
      <c r="CK653" s="778"/>
      <c r="CL653" s="778"/>
      <c r="CM653" s="778"/>
      <c r="CN653" s="778"/>
      <c r="CO653" s="778"/>
      <c r="CP653" s="778"/>
      <c r="CQ653" s="778"/>
      <c r="CR653" s="778"/>
      <c r="CS653" s="778"/>
      <c r="CT653" s="778"/>
      <c r="CU653" s="778"/>
      <c r="CV653" s="778"/>
      <c r="CW653" s="778"/>
      <c r="CX653" s="778"/>
      <c r="CY653" s="778"/>
      <c r="CZ653" s="778"/>
      <c r="DA653" s="778"/>
      <c r="DB653" s="778"/>
      <c r="DC653" s="778"/>
      <c r="DD653" s="778"/>
      <c r="DE653" s="778"/>
      <c r="DF653" s="778"/>
      <c r="DG653" s="778"/>
      <c r="DH653" s="778"/>
      <c r="DI653" s="778"/>
      <c r="DJ653" s="778"/>
      <c r="DK653" s="778"/>
      <c r="DL653" s="778"/>
      <c r="DM653" s="778"/>
      <c r="DN653" s="778"/>
      <c r="DO653" s="778"/>
      <c r="DP653" s="778"/>
      <c r="DQ653" s="778"/>
      <c r="DR653" s="778"/>
      <c r="DS653" s="778"/>
      <c r="DT653" s="779"/>
      <c r="DU653" s="779"/>
      <c r="DV653" s="779"/>
      <c r="DW653" s="779"/>
      <c r="DX653" s="779"/>
      <c r="DY653" s="779"/>
      <c r="DZ653" s="779"/>
      <c r="EA653" s="779"/>
      <c r="EB653" s="779"/>
      <c r="EC653" s="779"/>
      <c r="ED653" s="779"/>
      <c r="EE653" s="779"/>
      <c r="EF653" s="779"/>
      <c r="EG653" s="779"/>
      <c r="EH653" s="779"/>
      <c r="EI653" s="779"/>
      <c r="EJ653" s="779"/>
      <c r="EK653" s="779"/>
      <c r="EL653" s="779"/>
      <c r="EM653" s="779"/>
      <c r="EN653" s="779"/>
      <c r="EO653" s="779"/>
      <c r="EP653" s="779"/>
      <c r="EQ653" s="779"/>
      <c r="ER653" s="779"/>
      <c r="ES653" s="779"/>
      <c r="ET653" s="779"/>
      <c r="EU653" s="779"/>
      <c r="EV653" s="779"/>
      <c r="EW653" s="779"/>
      <c r="EX653" s="779"/>
      <c r="EY653" s="779"/>
      <c r="EZ653" s="779"/>
      <c r="FA653" s="779"/>
      <c r="FB653" s="779"/>
      <c r="FC653" s="779"/>
    </row>
    <row r="654" spans="1:159" ht="22">
      <c r="A654" s="778"/>
      <c r="B654" s="778"/>
      <c r="C654" s="778"/>
      <c r="D654" s="778"/>
      <c r="E654" s="778"/>
      <c r="F654" s="778"/>
      <c r="G654" s="778"/>
      <c r="H654" s="778"/>
      <c r="I654" s="778"/>
      <c r="J654" s="778"/>
      <c r="K654" s="778"/>
      <c r="L654" s="778"/>
      <c r="M654" s="778"/>
      <c r="N654" s="778"/>
      <c r="O654" s="778"/>
      <c r="P654" s="778"/>
      <c r="Q654" s="778"/>
      <c r="R654" s="778"/>
      <c r="S654" s="778"/>
      <c r="T654" s="778"/>
      <c r="U654" s="778"/>
      <c r="V654" s="778"/>
      <c r="W654" s="778"/>
      <c r="X654" s="778"/>
      <c r="Y654" s="778"/>
      <c r="Z654" s="778"/>
      <c r="AA654" s="778"/>
      <c r="AB654" s="778"/>
      <c r="AC654" s="778"/>
      <c r="AD654" s="778"/>
      <c r="AE654" s="778"/>
      <c r="AF654" s="778"/>
      <c r="AG654" s="778"/>
      <c r="AH654" s="778"/>
      <c r="AI654" s="778"/>
      <c r="AJ654" s="778"/>
      <c r="AK654" s="778"/>
      <c r="AL654" s="778"/>
      <c r="AM654" s="778"/>
      <c r="AN654" s="778"/>
      <c r="AO654" s="778"/>
      <c r="AP654" s="778"/>
      <c r="AQ654" s="778"/>
      <c r="AR654" s="778"/>
      <c r="AS654" s="778"/>
      <c r="AT654" s="778"/>
      <c r="AU654" s="778"/>
      <c r="AV654" s="778"/>
      <c r="AW654" s="778"/>
      <c r="AX654" s="778"/>
      <c r="AY654" s="778"/>
      <c r="AZ654" s="778"/>
      <c r="BA654" s="778"/>
      <c r="BB654" s="778"/>
      <c r="BC654" s="778"/>
      <c r="BD654" s="778"/>
      <c r="BE654" s="778"/>
      <c r="BF654" s="778"/>
      <c r="BG654" s="778"/>
      <c r="BH654" s="778"/>
      <c r="BI654" s="778"/>
      <c r="BJ654" s="778"/>
      <c r="BK654" s="778"/>
      <c r="BL654" s="778"/>
      <c r="BM654" s="778"/>
      <c r="BN654" s="778"/>
      <c r="BO654" s="778"/>
      <c r="BP654" s="778"/>
      <c r="BQ654" s="778"/>
      <c r="BR654" s="778"/>
      <c r="BS654" s="778"/>
      <c r="BT654" s="778"/>
      <c r="BU654" s="778"/>
      <c r="BV654" s="778"/>
      <c r="BW654" s="778"/>
      <c r="BX654" s="778"/>
      <c r="BY654" s="778"/>
      <c r="BZ654" s="778"/>
      <c r="CA654" s="778"/>
      <c r="CB654" s="778"/>
      <c r="CC654" s="778"/>
      <c r="CD654" s="778"/>
      <c r="CE654" s="778"/>
      <c r="CF654" s="778"/>
      <c r="CG654" s="778"/>
      <c r="CH654" s="778"/>
      <c r="CI654" s="778"/>
      <c r="CJ654" s="778"/>
      <c r="CK654" s="778"/>
      <c r="CL654" s="778"/>
      <c r="CM654" s="778"/>
      <c r="CN654" s="778"/>
      <c r="CO654" s="778"/>
      <c r="CP654" s="778"/>
      <c r="CQ654" s="778"/>
      <c r="CR654" s="778"/>
      <c r="CS654" s="778"/>
      <c r="CT654" s="778"/>
      <c r="CU654" s="778"/>
      <c r="CV654" s="778"/>
      <c r="CW654" s="778"/>
      <c r="CX654" s="778"/>
      <c r="CY654" s="778"/>
      <c r="CZ654" s="778"/>
      <c r="DA654" s="778"/>
      <c r="DB654" s="778"/>
      <c r="DC654" s="778"/>
      <c r="DD654" s="778"/>
      <c r="DE654" s="778"/>
      <c r="DF654" s="778"/>
      <c r="DG654" s="778"/>
      <c r="DH654" s="778"/>
      <c r="DI654" s="778"/>
      <c r="DJ654" s="778"/>
      <c r="DK654" s="778"/>
      <c r="DL654" s="778"/>
      <c r="DM654" s="778"/>
      <c r="DN654" s="778"/>
      <c r="DO654" s="778"/>
      <c r="DP654" s="778"/>
      <c r="DQ654" s="778"/>
      <c r="DR654" s="778"/>
      <c r="DS654" s="778"/>
      <c r="DT654" s="779"/>
      <c r="DU654" s="779"/>
      <c r="DV654" s="779"/>
      <c r="DW654" s="779"/>
      <c r="DX654" s="779"/>
      <c r="DY654" s="779"/>
      <c r="DZ654" s="779"/>
      <c r="EA654" s="779"/>
      <c r="EB654" s="779"/>
      <c r="EC654" s="779"/>
      <c r="ED654" s="779"/>
      <c r="EE654" s="779"/>
      <c r="EF654" s="779"/>
      <c r="EG654" s="779"/>
      <c r="EH654" s="779"/>
      <c r="EI654" s="779"/>
      <c r="EJ654" s="779"/>
      <c r="EK654" s="779"/>
      <c r="EL654" s="779"/>
      <c r="EM654" s="779"/>
      <c r="EN654" s="779"/>
      <c r="EO654" s="779"/>
      <c r="EP654" s="779"/>
      <c r="EQ654" s="779"/>
      <c r="ER654" s="779"/>
      <c r="ES654" s="779"/>
      <c r="ET654" s="779"/>
      <c r="EU654" s="779"/>
      <c r="EV654" s="779"/>
      <c r="EW654" s="779"/>
      <c r="EX654" s="779"/>
      <c r="EY654" s="779"/>
      <c r="EZ654" s="779"/>
      <c r="FA654" s="779"/>
      <c r="FB654" s="779"/>
      <c r="FC654" s="779"/>
    </row>
    <row r="655" spans="1:159" ht="22">
      <c r="A655" s="778"/>
      <c r="B655" s="778"/>
      <c r="C655" s="778"/>
      <c r="D655" s="778"/>
      <c r="E655" s="778"/>
      <c r="F655" s="778"/>
      <c r="G655" s="778"/>
      <c r="H655" s="778"/>
      <c r="I655" s="778"/>
      <c r="J655" s="778"/>
      <c r="K655" s="778"/>
      <c r="L655" s="778"/>
      <c r="M655" s="778"/>
      <c r="N655" s="778"/>
      <c r="O655" s="778"/>
      <c r="P655" s="778"/>
      <c r="Q655" s="778"/>
      <c r="R655" s="778"/>
      <c r="S655" s="778"/>
      <c r="T655" s="778"/>
      <c r="U655" s="778"/>
      <c r="V655" s="778"/>
      <c r="W655" s="778"/>
      <c r="X655" s="778"/>
      <c r="Y655" s="778"/>
      <c r="Z655" s="778"/>
      <c r="AA655" s="778"/>
      <c r="AB655" s="778"/>
      <c r="AC655" s="778"/>
      <c r="AD655" s="778"/>
      <c r="AE655" s="778"/>
      <c r="AF655" s="778"/>
      <c r="AG655" s="778"/>
      <c r="AH655" s="778"/>
      <c r="AI655" s="778"/>
      <c r="AJ655" s="778"/>
      <c r="AK655" s="778"/>
      <c r="AL655" s="778"/>
      <c r="AM655" s="778"/>
      <c r="AN655" s="778"/>
      <c r="AO655" s="778"/>
      <c r="AP655" s="778"/>
      <c r="AQ655" s="778"/>
      <c r="AR655" s="778"/>
      <c r="AS655" s="778"/>
      <c r="AT655" s="778"/>
      <c r="AU655" s="778"/>
      <c r="AV655" s="778"/>
      <c r="AW655" s="778"/>
      <c r="AX655" s="778"/>
      <c r="AY655" s="778"/>
      <c r="AZ655" s="778"/>
      <c r="BA655" s="778"/>
      <c r="BB655" s="778"/>
      <c r="BC655" s="778"/>
      <c r="BD655" s="778"/>
      <c r="BE655" s="778"/>
      <c r="BF655" s="778"/>
      <c r="BG655" s="778"/>
      <c r="BH655" s="778"/>
      <c r="BI655" s="778"/>
      <c r="BJ655" s="778"/>
      <c r="BK655" s="778"/>
      <c r="BL655" s="778"/>
      <c r="BM655" s="778"/>
      <c r="BN655" s="778"/>
      <c r="BO655" s="778"/>
      <c r="BP655" s="778"/>
      <c r="BQ655" s="778"/>
      <c r="BR655" s="778"/>
      <c r="BS655" s="778"/>
      <c r="BT655" s="778"/>
      <c r="BU655" s="778"/>
      <c r="BV655" s="778"/>
      <c r="BW655" s="778"/>
      <c r="BX655" s="778"/>
      <c r="BY655" s="778"/>
      <c r="BZ655" s="778"/>
      <c r="CA655" s="778"/>
      <c r="CB655" s="778"/>
      <c r="CC655" s="778"/>
      <c r="CD655" s="778"/>
      <c r="CE655" s="778"/>
      <c r="CF655" s="778"/>
      <c r="CG655" s="778"/>
      <c r="CH655" s="778"/>
      <c r="CI655" s="778"/>
      <c r="CJ655" s="778"/>
      <c r="CK655" s="778"/>
      <c r="CL655" s="778"/>
      <c r="CM655" s="778"/>
      <c r="CN655" s="778"/>
      <c r="CO655" s="778"/>
      <c r="CP655" s="778"/>
      <c r="CQ655" s="778"/>
      <c r="CR655" s="778"/>
      <c r="CS655" s="778"/>
      <c r="CT655" s="778"/>
      <c r="CU655" s="778"/>
      <c r="CV655" s="778"/>
      <c r="CW655" s="778"/>
      <c r="CX655" s="778"/>
      <c r="CY655" s="778"/>
      <c r="CZ655" s="778"/>
      <c r="DA655" s="778"/>
      <c r="DB655" s="778"/>
      <c r="DC655" s="778"/>
      <c r="DD655" s="778"/>
      <c r="DE655" s="778"/>
      <c r="DF655" s="778"/>
      <c r="DG655" s="778"/>
      <c r="DH655" s="778"/>
      <c r="DI655" s="778"/>
      <c r="DJ655" s="778"/>
      <c r="DK655" s="778"/>
      <c r="DL655" s="778"/>
      <c r="DM655" s="778"/>
      <c r="DN655" s="778"/>
      <c r="DO655" s="778"/>
      <c r="DP655" s="778"/>
      <c r="DQ655" s="778"/>
      <c r="DR655" s="778"/>
      <c r="DS655" s="778"/>
      <c r="DT655" s="779"/>
      <c r="DU655" s="779"/>
      <c r="DV655" s="779"/>
      <c r="DW655" s="779"/>
      <c r="DX655" s="779"/>
      <c r="DY655" s="779"/>
      <c r="DZ655" s="779"/>
      <c r="EA655" s="779"/>
      <c r="EB655" s="779"/>
      <c r="EC655" s="779"/>
      <c r="ED655" s="779"/>
      <c r="EE655" s="779"/>
      <c r="EF655" s="779"/>
      <c r="EG655" s="779"/>
      <c r="EH655" s="779"/>
      <c r="EI655" s="779"/>
      <c r="EJ655" s="779"/>
      <c r="EK655" s="779"/>
      <c r="EL655" s="779"/>
      <c r="EM655" s="779"/>
      <c r="EN655" s="779"/>
      <c r="EO655" s="779"/>
      <c r="EP655" s="779"/>
      <c r="EQ655" s="779"/>
      <c r="ER655" s="779"/>
      <c r="ES655" s="779"/>
      <c r="ET655" s="779"/>
      <c r="EU655" s="779"/>
      <c r="EV655" s="779"/>
      <c r="EW655" s="779"/>
      <c r="EX655" s="779"/>
      <c r="EY655" s="779"/>
      <c r="EZ655" s="779"/>
      <c r="FA655" s="779"/>
      <c r="FB655" s="779"/>
      <c r="FC655" s="779"/>
    </row>
    <row r="656" spans="1:159" ht="22">
      <c r="A656" s="778"/>
      <c r="B656" s="778"/>
      <c r="C656" s="778"/>
      <c r="D656" s="778"/>
      <c r="E656" s="778"/>
      <c r="F656" s="778"/>
      <c r="G656" s="778"/>
      <c r="H656" s="778"/>
      <c r="I656" s="778"/>
      <c r="J656" s="778"/>
      <c r="K656" s="778"/>
      <c r="L656" s="778"/>
      <c r="M656" s="778"/>
      <c r="N656" s="778"/>
      <c r="O656" s="778"/>
      <c r="P656" s="778"/>
      <c r="Q656" s="778"/>
      <c r="R656" s="778"/>
      <c r="S656" s="778"/>
      <c r="T656" s="778"/>
      <c r="U656" s="778"/>
      <c r="V656" s="778"/>
      <c r="W656" s="778"/>
      <c r="X656" s="778"/>
      <c r="Y656" s="778"/>
      <c r="Z656" s="778"/>
      <c r="AA656" s="778"/>
      <c r="AB656" s="778"/>
      <c r="AC656" s="778"/>
      <c r="AD656" s="778"/>
      <c r="AE656" s="778"/>
      <c r="AF656" s="778"/>
      <c r="AG656" s="778"/>
      <c r="AH656" s="778"/>
      <c r="AI656" s="778"/>
      <c r="AJ656" s="778"/>
      <c r="AK656" s="778"/>
      <c r="AL656" s="778"/>
      <c r="AM656" s="778"/>
      <c r="AN656" s="778"/>
      <c r="AO656" s="778"/>
      <c r="AP656" s="778"/>
      <c r="AQ656" s="778"/>
      <c r="AR656" s="778"/>
      <c r="AS656" s="778"/>
      <c r="AT656" s="778"/>
      <c r="AU656" s="778"/>
      <c r="AV656" s="778"/>
      <c r="AW656" s="778"/>
      <c r="AX656" s="778"/>
      <c r="AY656" s="778"/>
      <c r="AZ656" s="778"/>
      <c r="BA656" s="778"/>
      <c r="BB656" s="778"/>
      <c r="BC656" s="778"/>
      <c r="BD656" s="778"/>
      <c r="BE656" s="778"/>
      <c r="BF656" s="778"/>
      <c r="BG656" s="778"/>
      <c r="BH656" s="778"/>
      <c r="BI656" s="778"/>
      <c r="BJ656" s="778"/>
      <c r="BK656" s="778"/>
      <c r="BL656" s="778"/>
      <c r="BM656" s="778"/>
      <c r="BN656" s="778"/>
      <c r="BO656" s="778"/>
      <c r="BP656" s="778"/>
      <c r="BQ656" s="778"/>
      <c r="BR656" s="778"/>
      <c r="BS656" s="778"/>
      <c r="BT656" s="778"/>
      <c r="BU656" s="778"/>
      <c r="BV656" s="778"/>
      <c r="BW656" s="778"/>
      <c r="BX656" s="778"/>
      <c r="BY656" s="778"/>
      <c r="BZ656" s="778"/>
      <c r="CA656" s="778"/>
      <c r="CB656" s="778"/>
      <c r="CC656" s="778"/>
      <c r="CD656" s="778"/>
      <c r="CE656" s="778"/>
      <c r="CF656" s="778"/>
      <c r="CG656" s="778"/>
      <c r="CH656" s="778"/>
      <c r="CI656" s="778"/>
      <c r="CJ656" s="778"/>
      <c r="CK656" s="778"/>
      <c r="CL656" s="778"/>
      <c r="CM656" s="778"/>
      <c r="CN656" s="778"/>
      <c r="CO656" s="778"/>
      <c r="CP656" s="778"/>
      <c r="CQ656" s="778"/>
      <c r="CR656" s="778"/>
      <c r="CS656" s="778"/>
      <c r="CT656" s="778"/>
      <c r="CU656" s="778"/>
      <c r="CV656" s="778"/>
      <c r="CW656" s="778"/>
      <c r="CX656" s="778"/>
      <c r="CY656" s="778"/>
      <c r="CZ656" s="778"/>
      <c r="DA656" s="778"/>
      <c r="DB656" s="778"/>
      <c r="DC656" s="778"/>
      <c r="DD656" s="778"/>
      <c r="DE656" s="778"/>
      <c r="DF656" s="778"/>
      <c r="DG656" s="778"/>
      <c r="DH656" s="778"/>
      <c r="DI656" s="778"/>
      <c r="DJ656" s="778"/>
      <c r="DK656" s="778"/>
      <c r="DL656" s="778"/>
      <c r="DM656" s="778"/>
      <c r="DN656" s="778"/>
      <c r="DO656" s="778"/>
      <c r="DP656" s="778"/>
      <c r="DQ656" s="778"/>
      <c r="DR656" s="778"/>
      <c r="DS656" s="778"/>
      <c r="DT656" s="779"/>
      <c r="DU656" s="779"/>
      <c r="DV656" s="779"/>
      <c r="DW656" s="779"/>
      <c r="DX656" s="779"/>
      <c r="DY656" s="779"/>
      <c r="DZ656" s="779"/>
      <c r="EA656" s="779"/>
      <c r="EB656" s="779"/>
      <c r="EC656" s="779"/>
      <c r="ED656" s="779"/>
      <c r="EE656" s="779"/>
      <c r="EF656" s="779"/>
      <c r="EG656" s="779"/>
      <c r="EH656" s="779"/>
      <c r="EI656" s="779"/>
      <c r="EJ656" s="779"/>
      <c r="EK656" s="779"/>
      <c r="EL656" s="779"/>
      <c r="EM656" s="779"/>
      <c r="EN656" s="779"/>
      <c r="EO656" s="779"/>
      <c r="EP656" s="779"/>
      <c r="EQ656" s="779"/>
      <c r="ER656" s="779"/>
      <c r="ES656" s="779"/>
      <c r="ET656" s="779"/>
      <c r="EU656" s="779"/>
      <c r="EV656" s="779"/>
      <c r="EW656" s="779"/>
      <c r="EX656" s="779"/>
      <c r="EY656" s="779"/>
      <c r="EZ656" s="779"/>
      <c r="FA656" s="779"/>
      <c r="FB656" s="779"/>
      <c r="FC656" s="779"/>
    </row>
    <row r="657" spans="1:159" ht="22">
      <c r="A657" s="778"/>
      <c r="B657" s="778"/>
      <c r="C657" s="778"/>
      <c r="D657" s="778"/>
      <c r="E657" s="778"/>
      <c r="F657" s="778"/>
      <c r="G657" s="778"/>
      <c r="H657" s="778"/>
      <c r="I657" s="778"/>
      <c r="J657" s="778"/>
      <c r="K657" s="778"/>
      <c r="L657" s="778"/>
      <c r="M657" s="778"/>
      <c r="N657" s="778"/>
      <c r="O657" s="778"/>
      <c r="P657" s="778"/>
      <c r="Q657" s="778"/>
      <c r="R657" s="778"/>
      <c r="S657" s="778"/>
      <c r="T657" s="778"/>
      <c r="U657" s="778"/>
      <c r="V657" s="778"/>
      <c r="W657" s="778"/>
      <c r="X657" s="778"/>
      <c r="Y657" s="778"/>
      <c r="Z657" s="778"/>
      <c r="AA657" s="778"/>
      <c r="AB657" s="778"/>
      <c r="AC657" s="778"/>
      <c r="AD657" s="778"/>
      <c r="AE657" s="778"/>
      <c r="AF657" s="778"/>
      <c r="AG657" s="778"/>
      <c r="AH657" s="778"/>
      <c r="AI657" s="778"/>
      <c r="AJ657" s="778"/>
      <c r="AK657" s="778"/>
      <c r="AL657" s="778"/>
      <c r="AM657" s="778"/>
      <c r="AN657" s="778"/>
      <c r="AO657" s="778"/>
      <c r="AP657" s="778"/>
      <c r="AQ657" s="778"/>
      <c r="AR657" s="778"/>
      <c r="AS657" s="778"/>
      <c r="AT657" s="778"/>
      <c r="AU657" s="778"/>
      <c r="AV657" s="778"/>
      <c r="AW657" s="778"/>
      <c r="AX657" s="778"/>
      <c r="AY657" s="778"/>
      <c r="AZ657" s="778"/>
      <c r="BA657" s="778"/>
      <c r="BB657" s="778"/>
      <c r="BC657" s="778"/>
      <c r="BD657" s="778"/>
      <c r="BE657" s="778"/>
      <c r="BF657" s="778"/>
      <c r="BG657" s="778"/>
      <c r="BH657" s="778"/>
      <c r="BI657" s="778"/>
      <c r="BJ657" s="778"/>
      <c r="BK657" s="778"/>
      <c r="BL657" s="778"/>
      <c r="BM657" s="778"/>
      <c r="BN657" s="778"/>
      <c r="BO657" s="778"/>
      <c r="BP657" s="778"/>
      <c r="BQ657" s="778"/>
      <c r="BR657" s="778"/>
      <c r="BS657" s="778"/>
      <c r="BT657" s="778"/>
      <c r="BU657" s="778"/>
      <c r="BV657" s="778"/>
      <c r="BW657" s="778"/>
      <c r="BX657" s="778"/>
      <c r="BY657" s="778"/>
      <c r="BZ657" s="778"/>
      <c r="CA657" s="778"/>
      <c r="CB657" s="778"/>
      <c r="CC657" s="778"/>
      <c r="CD657" s="778"/>
      <c r="CE657" s="778"/>
      <c r="CF657" s="778"/>
      <c r="CG657" s="778"/>
      <c r="CH657" s="778"/>
      <c r="CI657" s="778"/>
      <c r="CJ657" s="778"/>
      <c r="CK657" s="778"/>
      <c r="CL657" s="778"/>
      <c r="CM657" s="778"/>
      <c r="CN657" s="778"/>
      <c r="CO657" s="778"/>
      <c r="CP657" s="778"/>
      <c r="CQ657" s="778"/>
      <c r="CR657" s="778"/>
      <c r="CS657" s="778"/>
      <c r="CT657" s="778"/>
      <c r="CU657" s="778"/>
      <c r="CV657" s="778"/>
      <c r="CW657" s="778"/>
      <c r="CX657" s="778"/>
      <c r="CY657" s="778"/>
      <c r="CZ657" s="778"/>
      <c r="DA657" s="778"/>
      <c r="DB657" s="778"/>
      <c r="DC657" s="778"/>
      <c r="DD657" s="778"/>
      <c r="DE657" s="778"/>
      <c r="DF657" s="778"/>
      <c r="DG657" s="778"/>
      <c r="DH657" s="778"/>
      <c r="DI657" s="778"/>
      <c r="DJ657" s="778"/>
      <c r="DK657" s="778"/>
      <c r="DL657" s="778"/>
      <c r="DM657" s="778"/>
      <c r="DN657" s="778"/>
      <c r="DO657" s="778"/>
      <c r="DP657" s="778"/>
      <c r="DQ657" s="778"/>
      <c r="DR657" s="778"/>
      <c r="DS657" s="778"/>
      <c r="DT657" s="779"/>
      <c r="DU657" s="779"/>
      <c r="DV657" s="779"/>
      <c r="DW657" s="779"/>
      <c r="DX657" s="779"/>
      <c r="DY657" s="779"/>
      <c r="DZ657" s="779"/>
      <c r="EA657" s="779"/>
      <c r="EB657" s="779"/>
      <c r="EC657" s="779"/>
      <c r="ED657" s="779"/>
      <c r="EE657" s="779"/>
      <c r="EF657" s="779"/>
      <c r="EG657" s="779"/>
      <c r="EH657" s="779"/>
      <c r="EI657" s="779"/>
      <c r="EJ657" s="779"/>
      <c r="EK657" s="779"/>
      <c r="EL657" s="779"/>
      <c r="EM657" s="779"/>
      <c r="EN657" s="779"/>
      <c r="EO657" s="779"/>
      <c r="EP657" s="779"/>
      <c r="EQ657" s="779"/>
      <c r="ER657" s="779"/>
      <c r="ES657" s="779"/>
      <c r="ET657" s="779"/>
      <c r="EU657" s="779"/>
      <c r="EV657" s="779"/>
      <c r="EW657" s="779"/>
      <c r="EX657" s="779"/>
      <c r="EY657" s="779"/>
      <c r="EZ657" s="779"/>
      <c r="FA657" s="779"/>
      <c r="FB657" s="779"/>
      <c r="FC657" s="779"/>
    </row>
    <row r="658" spans="1:159" ht="22">
      <c r="A658" s="778"/>
      <c r="B658" s="778"/>
      <c r="C658" s="778"/>
      <c r="D658" s="778"/>
      <c r="E658" s="778"/>
      <c r="F658" s="778"/>
      <c r="G658" s="778"/>
      <c r="H658" s="778"/>
      <c r="I658" s="778"/>
      <c r="J658" s="778"/>
      <c r="K658" s="778"/>
      <c r="L658" s="778"/>
      <c r="M658" s="778"/>
      <c r="N658" s="778"/>
      <c r="O658" s="778"/>
      <c r="P658" s="778"/>
      <c r="Q658" s="778"/>
      <c r="R658" s="778"/>
      <c r="S658" s="778"/>
      <c r="T658" s="778"/>
      <c r="U658" s="778"/>
      <c r="V658" s="778"/>
      <c r="W658" s="778"/>
      <c r="X658" s="778"/>
      <c r="Y658" s="778"/>
      <c r="Z658" s="778"/>
      <c r="AA658" s="778"/>
      <c r="AB658" s="778"/>
      <c r="AC658" s="778"/>
      <c r="AD658" s="778"/>
      <c r="AE658" s="778"/>
      <c r="AF658" s="778"/>
      <c r="AG658" s="778"/>
      <c r="AH658" s="778"/>
      <c r="AI658" s="778"/>
      <c r="AJ658" s="778"/>
      <c r="AK658" s="778"/>
      <c r="AL658" s="778"/>
      <c r="AM658" s="778"/>
      <c r="AN658" s="778"/>
      <c r="AO658" s="778"/>
      <c r="AP658" s="778"/>
      <c r="AQ658" s="778"/>
      <c r="AR658" s="778"/>
      <c r="AS658" s="778"/>
      <c r="AT658" s="778"/>
      <c r="AU658" s="778"/>
      <c r="AV658" s="778"/>
      <c r="AW658" s="778"/>
      <c r="AX658" s="778"/>
      <c r="AY658" s="778"/>
      <c r="AZ658" s="778"/>
      <c r="BA658" s="778"/>
      <c r="BB658" s="778"/>
      <c r="BC658" s="778"/>
      <c r="BD658" s="778"/>
      <c r="BE658" s="778"/>
      <c r="BF658" s="778"/>
      <c r="BG658" s="778"/>
      <c r="BH658" s="778"/>
      <c r="BI658" s="778"/>
      <c r="BJ658" s="778"/>
      <c r="BK658" s="778"/>
      <c r="BL658" s="778"/>
      <c r="BM658" s="778"/>
      <c r="BN658" s="778"/>
      <c r="BO658" s="778"/>
      <c r="BP658" s="778"/>
      <c r="BQ658" s="778"/>
      <c r="BR658" s="778"/>
      <c r="BS658" s="778"/>
      <c r="BT658" s="778"/>
      <c r="BU658" s="778"/>
      <c r="BV658" s="778"/>
      <c r="BW658" s="778"/>
      <c r="BX658" s="778"/>
      <c r="BY658" s="778"/>
      <c r="BZ658" s="778"/>
      <c r="CA658" s="778"/>
      <c r="CB658" s="778"/>
      <c r="CC658" s="778"/>
      <c r="CD658" s="778"/>
      <c r="CE658" s="778"/>
      <c r="CF658" s="778"/>
      <c r="CG658" s="778"/>
      <c r="CH658" s="778"/>
      <c r="CI658" s="778"/>
      <c r="CJ658" s="778"/>
      <c r="CK658" s="778"/>
      <c r="CL658" s="778"/>
      <c r="CM658" s="778"/>
      <c r="CN658" s="778"/>
      <c r="CO658" s="778"/>
      <c r="CP658" s="778"/>
      <c r="CQ658" s="778"/>
      <c r="CR658" s="778"/>
      <c r="CS658" s="778"/>
      <c r="CT658" s="778"/>
      <c r="CU658" s="778"/>
      <c r="CV658" s="778"/>
      <c r="CW658" s="778"/>
      <c r="CX658" s="778"/>
      <c r="CY658" s="778"/>
      <c r="CZ658" s="778"/>
      <c r="DA658" s="778"/>
      <c r="DB658" s="778"/>
      <c r="DC658" s="778"/>
      <c r="DD658" s="778"/>
      <c r="DE658" s="778"/>
      <c r="DF658" s="778"/>
      <c r="DG658" s="778"/>
      <c r="DH658" s="778"/>
      <c r="DI658" s="778"/>
      <c r="DJ658" s="778"/>
      <c r="DK658" s="778"/>
      <c r="DL658" s="778"/>
      <c r="DM658" s="778"/>
      <c r="DN658" s="778"/>
      <c r="DO658" s="778"/>
      <c r="DP658" s="778"/>
      <c r="DQ658" s="778"/>
      <c r="DR658" s="778"/>
      <c r="DS658" s="778"/>
      <c r="DT658" s="779"/>
      <c r="DU658" s="779"/>
      <c r="DV658" s="779"/>
      <c r="DW658" s="779"/>
      <c r="DX658" s="779"/>
      <c r="DY658" s="779"/>
      <c r="DZ658" s="779"/>
      <c r="EA658" s="779"/>
      <c r="EB658" s="779"/>
      <c r="EC658" s="779"/>
      <c r="ED658" s="779"/>
      <c r="EE658" s="779"/>
      <c r="EF658" s="779"/>
      <c r="EG658" s="779"/>
      <c r="EH658" s="779"/>
      <c r="EI658" s="779"/>
      <c r="EJ658" s="779"/>
      <c r="EK658" s="779"/>
      <c r="EL658" s="779"/>
      <c r="EM658" s="779"/>
      <c r="EN658" s="779"/>
      <c r="EO658" s="779"/>
      <c r="EP658" s="779"/>
      <c r="EQ658" s="779"/>
      <c r="ER658" s="779"/>
      <c r="ES658" s="779"/>
      <c r="ET658" s="779"/>
      <c r="EU658" s="779"/>
      <c r="EV658" s="779"/>
      <c r="EW658" s="779"/>
      <c r="EX658" s="779"/>
      <c r="EY658" s="779"/>
      <c r="EZ658" s="779"/>
      <c r="FA658" s="779"/>
      <c r="FB658" s="779"/>
      <c r="FC658" s="779"/>
    </row>
    <row r="659" spans="1:159" ht="22">
      <c r="A659" s="778"/>
      <c r="B659" s="778"/>
      <c r="C659" s="778"/>
      <c r="D659" s="778"/>
      <c r="E659" s="778"/>
      <c r="F659" s="778"/>
      <c r="G659" s="778"/>
      <c r="H659" s="778"/>
      <c r="I659" s="778"/>
      <c r="J659" s="778"/>
      <c r="K659" s="778"/>
      <c r="L659" s="778"/>
      <c r="M659" s="778"/>
      <c r="N659" s="778"/>
      <c r="O659" s="778"/>
      <c r="P659" s="778"/>
      <c r="Q659" s="778"/>
      <c r="R659" s="778"/>
      <c r="S659" s="778"/>
      <c r="T659" s="778"/>
      <c r="U659" s="778"/>
      <c r="V659" s="778"/>
      <c r="W659" s="778"/>
      <c r="X659" s="778"/>
      <c r="Y659" s="778"/>
      <c r="Z659" s="778"/>
      <c r="AA659" s="778"/>
      <c r="AB659" s="778"/>
      <c r="AC659" s="778"/>
      <c r="AD659" s="778"/>
      <c r="AE659" s="778"/>
      <c r="AF659" s="778"/>
      <c r="AG659" s="778"/>
      <c r="AH659" s="778"/>
      <c r="AI659" s="778"/>
      <c r="AJ659" s="778"/>
      <c r="AK659" s="778"/>
      <c r="AL659" s="778"/>
      <c r="AM659" s="778"/>
      <c r="AN659" s="778"/>
      <c r="AO659" s="778"/>
      <c r="AP659" s="778"/>
      <c r="AQ659" s="778"/>
      <c r="AR659" s="778"/>
      <c r="AS659" s="778"/>
      <c r="AT659" s="778"/>
      <c r="AU659" s="778"/>
      <c r="AV659" s="778"/>
      <c r="AW659" s="778"/>
      <c r="AX659" s="778"/>
      <c r="AY659" s="778"/>
      <c r="AZ659" s="778"/>
      <c r="BA659" s="778"/>
      <c r="BB659" s="778"/>
      <c r="BC659" s="778"/>
      <c r="BD659" s="778"/>
      <c r="BE659" s="778"/>
      <c r="BF659" s="778"/>
      <c r="BG659" s="778"/>
      <c r="BH659" s="778"/>
      <c r="BI659" s="778"/>
      <c r="BJ659" s="778"/>
      <c r="BK659" s="778"/>
      <c r="BL659" s="778"/>
      <c r="BM659" s="778"/>
      <c r="BN659" s="778"/>
      <c r="BO659" s="778"/>
      <c r="BP659" s="778"/>
      <c r="BQ659" s="778"/>
      <c r="BR659" s="778"/>
      <c r="BS659" s="778"/>
      <c r="BT659" s="778"/>
      <c r="BU659" s="778"/>
      <c r="BV659" s="778"/>
      <c r="BW659" s="778"/>
      <c r="BX659" s="778"/>
      <c r="BY659" s="778"/>
      <c r="BZ659" s="778"/>
      <c r="CA659" s="778"/>
      <c r="CB659" s="778"/>
      <c r="CC659" s="778"/>
      <c r="CD659" s="778"/>
      <c r="CE659" s="778"/>
      <c r="CF659" s="778"/>
      <c r="CG659" s="778"/>
      <c r="CH659" s="778"/>
      <c r="CI659" s="778"/>
      <c r="CJ659" s="778"/>
      <c r="CK659" s="778"/>
      <c r="CL659" s="778"/>
      <c r="CM659" s="778"/>
      <c r="CN659" s="778"/>
      <c r="CO659" s="778"/>
      <c r="CP659" s="778"/>
      <c r="CQ659" s="778"/>
      <c r="CR659" s="778"/>
      <c r="CS659" s="778"/>
      <c r="CT659" s="778"/>
      <c r="CU659" s="778"/>
      <c r="CV659" s="778"/>
      <c r="CW659" s="778"/>
      <c r="CX659" s="778"/>
      <c r="CY659" s="778"/>
      <c r="CZ659" s="778"/>
      <c r="DA659" s="778"/>
      <c r="DB659" s="778"/>
      <c r="DC659" s="778"/>
      <c r="DD659" s="778"/>
      <c r="DE659" s="778"/>
      <c r="DF659" s="778"/>
      <c r="DG659" s="778"/>
      <c r="DH659" s="778"/>
      <c r="DI659" s="778"/>
      <c r="DJ659" s="778"/>
      <c r="DK659" s="778"/>
      <c r="DL659" s="778"/>
      <c r="DM659" s="778"/>
      <c r="DN659" s="778"/>
      <c r="DO659" s="778"/>
      <c r="DP659" s="778"/>
      <c r="DQ659" s="778"/>
      <c r="DR659" s="778"/>
      <c r="DS659" s="778"/>
      <c r="DT659" s="779"/>
      <c r="DU659" s="779"/>
      <c r="DV659" s="779"/>
      <c r="DW659" s="779"/>
      <c r="DX659" s="779"/>
      <c r="DY659" s="779"/>
      <c r="DZ659" s="779"/>
      <c r="EA659" s="779"/>
      <c r="EB659" s="779"/>
      <c r="EC659" s="779"/>
      <c r="ED659" s="779"/>
      <c r="EE659" s="779"/>
      <c r="EF659" s="779"/>
      <c r="EG659" s="779"/>
      <c r="EH659" s="779"/>
      <c r="EI659" s="779"/>
      <c r="EJ659" s="779"/>
      <c r="EK659" s="779"/>
      <c r="EL659" s="779"/>
      <c r="EM659" s="779"/>
      <c r="EN659" s="779"/>
      <c r="EO659" s="779"/>
      <c r="EP659" s="779"/>
      <c r="EQ659" s="779"/>
      <c r="ER659" s="779"/>
      <c r="ES659" s="779"/>
      <c r="ET659" s="779"/>
      <c r="EU659" s="779"/>
      <c r="EV659" s="779"/>
      <c r="EW659" s="779"/>
      <c r="EX659" s="779"/>
      <c r="EY659" s="779"/>
      <c r="EZ659" s="779"/>
      <c r="FA659" s="779"/>
      <c r="FB659" s="779"/>
      <c r="FC659" s="779"/>
    </row>
    <row r="660" spans="1:159" ht="22">
      <c r="A660" s="778"/>
      <c r="B660" s="778"/>
      <c r="C660" s="778"/>
      <c r="D660" s="778"/>
      <c r="E660" s="778"/>
      <c r="F660" s="778"/>
      <c r="G660" s="778"/>
      <c r="H660" s="778"/>
      <c r="I660" s="778"/>
      <c r="J660" s="778"/>
      <c r="K660" s="778"/>
      <c r="L660" s="778"/>
      <c r="M660" s="778"/>
      <c r="N660" s="778"/>
      <c r="O660" s="778"/>
      <c r="P660" s="778"/>
      <c r="Q660" s="778"/>
      <c r="R660" s="778"/>
      <c r="S660" s="778"/>
      <c r="T660" s="778"/>
      <c r="U660" s="778"/>
      <c r="V660" s="778"/>
      <c r="W660" s="778"/>
      <c r="X660" s="778"/>
      <c r="Y660" s="778"/>
      <c r="Z660" s="778"/>
      <c r="AA660" s="778"/>
      <c r="AB660" s="778"/>
      <c r="AC660" s="778"/>
      <c r="AD660" s="778"/>
      <c r="AE660" s="778"/>
      <c r="AF660" s="778"/>
      <c r="AG660" s="778"/>
      <c r="AH660" s="778"/>
      <c r="AI660" s="778"/>
      <c r="AJ660" s="778"/>
      <c r="AK660" s="778"/>
      <c r="AL660" s="778"/>
      <c r="AM660" s="778"/>
      <c r="AN660" s="778"/>
      <c r="AO660" s="778"/>
      <c r="AP660" s="778"/>
      <c r="AQ660" s="778"/>
      <c r="AR660" s="778"/>
      <c r="AS660" s="778"/>
      <c r="AT660" s="778"/>
      <c r="AU660" s="778"/>
      <c r="AV660" s="778"/>
      <c r="AW660" s="778"/>
      <c r="AX660" s="778"/>
      <c r="AY660" s="778"/>
      <c r="AZ660" s="778"/>
      <c r="BA660" s="778"/>
      <c r="BB660" s="778"/>
      <c r="BC660" s="778"/>
      <c r="BD660" s="778"/>
      <c r="BE660" s="778"/>
      <c r="BF660" s="778"/>
      <c r="BG660" s="778"/>
      <c r="BH660" s="778"/>
      <c r="BI660" s="778"/>
      <c r="BJ660" s="778"/>
      <c r="BK660" s="778"/>
      <c r="BL660" s="778"/>
      <c r="BM660" s="778"/>
      <c r="BN660" s="778"/>
      <c r="BO660" s="778"/>
      <c r="BP660" s="778"/>
      <c r="BQ660" s="778"/>
      <c r="BR660" s="778"/>
      <c r="BS660" s="778"/>
      <c r="BT660" s="778"/>
      <c r="BU660" s="778"/>
      <c r="BV660" s="778"/>
      <c r="BW660" s="778"/>
      <c r="BX660" s="778"/>
      <c r="BY660" s="778"/>
      <c r="BZ660" s="778"/>
      <c r="CA660" s="778"/>
      <c r="CB660" s="778"/>
      <c r="CC660" s="778"/>
      <c r="CD660" s="778"/>
      <c r="CE660" s="778"/>
      <c r="CF660" s="778"/>
      <c r="CG660" s="778"/>
      <c r="CH660" s="778"/>
      <c r="CI660" s="778"/>
      <c r="CJ660" s="778"/>
      <c r="CK660" s="778"/>
      <c r="CL660" s="778"/>
      <c r="CM660" s="778"/>
      <c r="CN660" s="778"/>
      <c r="CO660" s="778"/>
      <c r="CP660" s="778"/>
      <c r="CQ660" s="778"/>
      <c r="CR660" s="778"/>
      <c r="CS660" s="778"/>
      <c r="CT660" s="778"/>
      <c r="CU660" s="778"/>
      <c r="CV660" s="778"/>
      <c r="CW660" s="778"/>
      <c r="CX660" s="778"/>
      <c r="CY660" s="778"/>
      <c r="CZ660" s="778"/>
      <c r="DA660" s="778"/>
      <c r="DB660" s="778"/>
      <c r="DC660" s="778"/>
      <c r="DD660" s="778"/>
      <c r="DE660" s="778"/>
      <c r="DF660" s="778"/>
      <c r="DG660" s="778"/>
      <c r="DH660" s="778"/>
      <c r="DI660" s="778"/>
      <c r="DJ660" s="778"/>
      <c r="DK660" s="778"/>
      <c r="DL660" s="778"/>
      <c r="DM660" s="778"/>
      <c r="DN660" s="778"/>
      <c r="DO660" s="778"/>
      <c r="DP660" s="778"/>
      <c r="DQ660" s="778"/>
      <c r="DR660" s="778"/>
      <c r="DS660" s="778"/>
      <c r="DT660" s="779"/>
      <c r="DU660" s="779"/>
      <c r="DV660" s="779"/>
      <c r="DW660" s="779"/>
      <c r="DX660" s="779"/>
      <c r="DY660" s="779"/>
      <c r="DZ660" s="779"/>
      <c r="EA660" s="779"/>
      <c r="EB660" s="779"/>
      <c r="EC660" s="779"/>
      <c r="ED660" s="779"/>
      <c r="EE660" s="779"/>
      <c r="EF660" s="779"/>
      <c r="EG660" s="779"/>
      <c r="EH660" s="779"/>
      <c r="EI660" s="779"/>
      <c r="EJ660" s="779"/>
      <c r="EK660" s="779"/>
      <c r="EL660" s="779"/>
      <c r="EM660" s="779"/>
      <c r="EN660" s="779"/>
      <c r="EO660" s="779"/>
      <c r="EP660" s="779"/>
      <c r="EQ660" s="779"/>
      <c r="ER660" s="779"/>
      <c r="ES660" s="779"/>
      <c r="ET660" s="779"/>
      <c r="EU660" s="779"/>
      <c r="EV660" s="779"/>
      <c r="EW660" s="779"/>
      <c r="EX660" s="779"/>
      <c r="EY660" s="779"/>
      <c r="EZ660" s="779"/>
      <c r="FA660" s="779"/>
      <c r="FB660" s="779"/>
      <c r="FC660" s="779"/>
    </row>
    <row r="661" spans="1:159" ht="22">
      <c r="A661" s="778"/>
      <c r="B661" s="778"/>
      <c r="C661" s="778"/>
      <c r="D661" s="778"/>
      <c r="E661" s="778"/>
      <c r="F661" s="778"/>
      <c r="G661" s="778"/>
      <c r="H661" s="778"/>
      <c r="I661" s="778"/>
      <c r="J661" s="778"/>
      <c r="K661" s="778"/>
      <c r="L661" s="778"/>
      <c r="M661" s="778"/>
      <c r="N661" s="778"/>
      <c r="O661" s="778"/>
      <c r="P661" s="778"/>
      <c r="Q661" s="778"/>
      <c r="R661" s="778"/>
      <c r="S661" s="778"/>
      <c r="T661" s="778"/>
      <c r="U661" s="778"/>
      <c r="V661" s="778"/>
      <c r="W661" s="778"/>
      <c r="X661" s="778"/>
      <c r="Y661" s="778"/>
      <c r="Z661" s="778"/>
      <c r="AA661" s="778"/>
      <c r="AB661" s="778"/>
      <c r="AC661" s="778"/>
      <c r="AD661" s="778"/>
      <c r="AE661" s="778"/>
      <c r="AF661" s="778"/>
      <c r="AG661" s="778"/>
      <c r="AH661" s="778"/>
      <c r="AI661" s="778"/>
      <c r="AJ661" s="778"/>
      <c r="AK661" s="778"/>
      <c r="AL661" s="778"/>
      <c r="AM661" s="778"/>
      <c r="AN661" s="778"/>
      <c r="AO661" s="778"/>
      <c r="AP661" s="778"/>
      <c r="AQ661" s="778"/>
      <c r="AR661" s="778"/>
      <c r="AS661" s="778"/>
      <c r="AT661" s="778"/>
      <c r="AU661" s="778"/>
      <c r="AV661" s="778"/>
      <c r="AW661" s="778"/>
      <c r="AX661" s="778"/>
      <c r="AY661" s="778"/>
      <c r="AZ661" s="778"/>
      <c r="BA661" s="778"/>
      <c r="BB661" s="778"/>
      <c r="BC661" s="778"/>
      <c r="BD661" s="778"/>
      <c r="BE661" s="778"/>
      <c r="BF661" s="778"/>
      <c r="BG661" s="778"/>
      <c r="BH661" s="778"/>
      <c r="BI661" s="778"/>
      <c r="BJ661" s="778"/>
      <c r="BK661" s="778"/>
      <c r="BL661" s="778"/>
      <c r="BM661" s="778"/>
      <c r="BN661" s="778"/>
      <c r="BO661" s="778"/>
      <c r="BP661" s="778"/>
      <c r="BQ661" s="778"/>
      <c r="BR661" s="778"/>
      <c r="BS661" s="778"/>
      <c r="BT661" s="778"/>
      <c r="BU661" s="778"/>
      <c r="BV661" s="778"/>
      <c r="BW661" s="778"/>
      <c r="BX661" s="778"/>
      <c r="BY661" s="778"/>
      <c r="BZ661" s="778"/>
      <c r="CA661" s="778"/>
      <c r="CB661" s="778"/>
      <c r="CC661" s="778"/>
      <c r="CD661" s="778"/>
      <c r="CE661" s="778"/>
      <c r="CF661" s="778"/>
      <c r="CG661" s="778"/>
      <c r="CH661" s="778"/>
      <c r="CI661" s="778"/>
      <c r="CJ661" s="778"/>
      <c r="CK661" s="778"/>
      <c r="CL661" s="778"/>
      <c r="CM661" s="778"/>
      <c r="CN661" s="778"/>
      <c r="CO661" s="778"/>
      <c r="CP661" s="778"/>
      <c r="CQ661" s="778"/>
      <c r="CR661" s="778"/>
      <c r="CS661" s="778"/>
      <c r="CT661" s="778"/>
      <c r="CU661" s="778"/>
      <c r="CV661" s="778"/>
      <c r="CW661" s="778"/>
      <c r="CX661" s="778"/>
      <c r="CY661" s="778"/>
      <c r="CZ661" s="778"/>
      <c r="DA661" s="778"/>
      <c r="DB661" s="778"/>
      <c r="DC661" s="778"/>
      <c r="DD661" s="778"/>
      <c r="DE661" s="778"/>
      <c r="DF661" s="778"/>
      <c r="DG661" s="778"/>
      <c r="DH661" s="778"/>
      <c r="DI661" s="778"/>
      <c r="DJ661" s="778"/>
      <c r="DK661" s="778"/>
      <c r="DL661" s="778"/>
      <c r="DM661" s="778"/>
      <c r="DN661" s="778"/>
      <c r="DO661" s="778"/>
      <c r="DP661" s="778"/>
      <c r="DQ661" s="778"/>
      <c r="DR661" s="778"/>
      <c r="DS661" s="778"/>
      <c r="DT661" s="779"/>
      <c r="DU661" s="779"/>
      <c r="DV661" s="779"/>
      <c r="DW661" s="779"/>
      <c r="DX661" s="779"/>
      <c r="DY661" s="779"/>
      <c r="DZ661" s="779"/>
      <c r="EA661" s="779"/>
      <c r="EB661" s="779"/>
      <c r="EC661" s="779"/>
      <c r="ED661" s="779"/>
      <c r="EE661" s="779"/>
      <c r="EF661" s="779"/>
      <c r="EG661" s="779"/>
      <c r="EH661" s="779"/>
      <c r="EI661" s="779"/>
      <c r="EJ661" s="779"/>
      <c r="EK661" s="779"/>
      <c r="EL661" s="779"/>
      <c r="EM661" s="779"/>
      <c r="EN661" s="779"/>
      <c r="EO661" s="779"/>
      <c r="EP661" s="779"/>
      <c r="EQ661" s="779"/>
      <c r="ER661" s="779"/>
      <c r="ES661" s="779"/>
      <c r="ET661" s="779"/>
      <c r="EU661" s="779"/>
      <c r="EV661" s="779"/>
      <c r="EW661" s="779"/>
      <c r="EX661" s="779"/>
      <c r="EY661" s="779"/>
      <c r="EZ661" s="779"/>
      <c r="FA661" s="779"/>
      <c r="FB661" s="779"/>
      <c r="FC661" s="779"/>
    </row>
    <row r="662" spans="1:159" ht="22">
      <c r="A662" s="778"/>
      <c r="B662" s="778"/>
      <c r="C662" s="778"/>
      <c r="D662" s="778"/>
      <c r="E662" s="778"/>
      <c r="F662" s="778"/>
      <c r="G662" s="778"/>
      <c r="H662" s="778"/>
      <c r="I662" s="778"/>
      <c r="J662" s="778"/>
      <c r="K662" s="778"/>
      <c r="L662" s="778"/>
      <c r="M662" s="778"/>
      <c r="N662" s="778"/>
      <c r="O662" s="778"/>
      <c r="P662" s="778"/>
      <c r="Q662" s="778"/>
      <c r="R662" s="778"/>
      <c r="S662" s="778"/>
      <c r="T662" s="778"/>
      <c r="U662" s="778"/>
      <c r="V662" s="778"/>
      <c r="W662" s="778"/>
      <c r="X662" s="778"/>
      <c r="Y662" s="778"/>
      <c r="Z662" s="778"/>
      <c r="AA662" s="778"/>
      <c r="AB662" s="778"/>
      <c r="AC662" s="778"/>
      <c r="AD662" s="778"/>
      <c r="AE662" s="778"/>
      <c r="AF662" s="778"/>
      <c r="AG662" s="778"/>
      <c r="AH662" s="778"/>
      <c r="AI662" s="778"/>
      <c r="AJ662" s="778"/>
      <c r="AK662" s="778"/>
      <c r="AL662" s="778"/>
      <c r="AM662" s="778"/>
      <c r="AN662" s="778"/>
      <c r="AO662" s="778"/>
      <c r="AP662" s="778"/>
      <c r="AQ662" s="778"/>
      <c r="AR662" s="778"/>
      <c r="AS662" s="778"/>
      <c r="AT662" s="778"/>
      <c r="AU662" s="778"/>
      <c r="AV662" s="778"/>
      <c r="AW662" s="778"/>
      <c r="AX662" s="778"/>
      <c r="AY662" s="778"/>
      <c r="AZ662" s="778"/>
      <c r="BA662" s="778"/>
      <c r="BB662" s="778"/>
      <c r="BC662" s="778"/>
      <c r="BD662" s="778"/>
      <c r="BE662" s="778"/>
      <c r="BF662" s="778"/>
      <c r="BG662" s="778"/>
      <c r="BH662" s="778"/>
      <c r="BI662" s="778"/>
      <c r="BJ662" s="778"/>
      <c r="BK662" s="778"/>
      <c r="BL662" s="778"/>
      <c r="BM662" s="778"/>
      <c r="BN662" s="778"/>
      <c r="BO662" s="778"/>
      <c r="BP662" s="778"/>
      <c r="BQ662" s="778"/>
      <c r="BR662" s="778"/>
      <c r="BS662" s="778"/>
      <c r="BT662" s="778"/>
      <c r="BU662" s="778"/>
      <c r="BV662" s="778"/>
      <c r="BW662" s="778"/>
      <c r="BX662" s="778"/>
      <c r="BY662" s="778"/>
      <c r="BZ662" s="778"/>
      <c r="CA662" s="778"/>
      <c r="CB662" s="778"/>
      <c r="CC662" s="778"/>
      <c r="CD662" s="778"/>
      <c r="CE662" s="778"/>
      <c r="CF662" s="778"/>
      <c r="CG662" s="778"/>
      <c r="CH662" s="778"/>
      <c r="CI662" s="778"/>
      <c r="CJ662" s="778"/>
      <c r="CK662" s="778"/>
      <c r="CL662" s="778"/>
      <c r="CM662" s="778"/>
      <c r="CN662" s="778"/>
      <c r="CO662" s="778"/>
      <c r="CP662" s="778"/>
      <c r="CQ662" s="778"/>
      <c r="CR662" s="778"/>
      <c r="CS662" s="778"/>
      <c r="CT662" s="778"/>
      <c r="CU662" s="778"/>
      <c r="CV662" s="778"/>
      <c r="CW662" s="778"/>
      <c r="CX662" s="778"/>
      <c r="CY662" s="778"/>
      <c r="CZ662" s="778"/>
      <c r="DA662" s="778"/>
      <c r="DB662" s="778"/>
      <c r="DC662" s="778"/>
      <c r="DD662" s="778"/>
      <c r="DE662" s="778"/>
      <c r="DF662" s="778"/>
      <c r="DG662" s="778"/>
      <c r="DH662" s="778"/>
      <c r="DI662" s="778"/>
      <c r="DJ662" s="778"/>
      <c r="DK662" s="778"/>
      <c r="DL662" s="778"/>
      <c r="DM662" s="778"/>
      <c r="DN662" s="778"/>
      <c r="DO662" s="778"/>
      <c r="DP662" s="778"/>
      <c r="DQ662" s="778"/>
      <c r="DR662" s="778"/>
      <c r="DS662" s="778"/>
      <c r="DT662" s="779"/>
      <c r="DU662" s="779"/>
      <c r="DV662" s="779"/>
      <c r="DW662" s="779"/>
      <c r="DX662" s="779"/>
      <c r="DY662" s="779"/>
      <c r="DZ662" s="779"/>
      <c r="EA662" s="779"/>
      <c r="EB662" s="779"/>
      <c r="EC662" s="779"/>
      <c r="ED662" s="779"/>
      <c r="EE662" s="779"/>
      <c r="EF662" s="779"/>
      <c r="EG662" s="779"/>
      <c r="EH662" s="779"/>
      <c r="EI662" s="779"/>
      <c r="EJ662" s="779"/>
      <c r="EK662" s="779"/>
      <c r="EL662" s="779"/>
      <c r="EM662" s="779"/>
      <c r="EN662" s="779"/>
      <c r="EO662" s="779"/>
      <c r="EP662" s="779"/>
      <c r="EQ662" s="779"/>
      <c r="ER662" s="779"/>
      <c r="ES662" s="779"/>
      <c r="ET662" s="779"/>
      <c r="EU662" s="779"/>
      <c r="EV662" s="779"/>
      <c r="EW662" s="779"/>
      <c r="EX662" s="779"/>
      <c r="EY662" s="779"/>
      <c r="EZ662" s="779"/>
      <c r="FA662" s="779"/>
      <c r="FB662" s="779"/>
      <c r="FC662" s="779"/>
    </row>
    <row r="663" spans="1:159" ht="22">
      <c r="A663" s="778"/>
      <c r="B663" s="778"/>
      <c r="C663" s="778"/>
      <c r="D663" s="778"/>
      <c r="E663" s="778"/>
      <c r="F663" s="778"/>
      <c r="G663" s="778"/>
      <c r="H663" s="778"/>
      <c r="I663" s="778"/>
      <c r="J663" s="778"/>
      <c r="K663" s="778"/>
      <c r="L663" s="778"/>
      <c r="M663" s="778"/>
      <c r="N663" s="778"/>
      <c r="O663" s="778"/>
      <c r="P663" s="778"/>
      <c r="Q663" s="778"/>
      <c r="R663" s="778"/>
      <c r="S663" s="778"/>
      <c r="T663" s="778"/>
      <c r="U663" s="778"/>
      <c r="V663" s="778"/>
      <c r="W663" s="778"/>
      <c r="X663" s="778"/>
      <c r="Y663" s="778"/>
      <c r="Z663" s="778"/>
      <c r="AA663" s="778"/>
      <c r="AB663" s="778"/>
      <c r="AC663" s="778"/>
      <c r="AD663" s="778"/>
      <c r="AE663" s="778"/>
      <c r="AF663" s="778"/>
      <c r="AG663" s="778"/>
      <c r="AH663" s="778"/>
      <c r="AI663" s="778"/>
      <c r="AJ663" s="778"/>
      <c r="AK663" s="778"/>
      <c r="AL663" s="778"/>
      <c r="AM663" s="778"/>
      <c r="AN663" s="778"/>
      <c r="AO663" s="778"/>
      <c r="AP663" s="778"/>
      <c r="AQ663" s="778"/>
      <c r="AR663" s="778"/>
      <c r="AS663" s="778"/>
      <c r="AT663" s="778"/>
      <c r="AU663" s="778"/>
      <c r="AV663" s="778"/>
      <c r="AW663" s="778"/>
      <c r="AX663" s="778"/>
      <c r="AY663" s="778"/>
      <c r="AZ663" s="778"/>
      <c r="BA663" s="778"/>
      <c r="BB663" s="778"/>
      <c r="BC663" s="778"/>
      <c r="BD663" s="778"/>
      <c r="BE663" s="778"/>
      <c r="BF663" s="778"/>
      <c r="BG663" s="778"/>
      <c r="BH663" s="778"/>
      <c r="BI663" s="778"/>
      <c r="BJ663" s="778"/>
      <c r="BK663" s="778"/>
      <c r="BL663" s="778"/>
      <c r="BM663" s="778"/>
      <c r="BN663" s="778"/>
      <c r="BO663" s="778"/>
      <c r="BP663" s="778"/>
      <c r="BQ663" s="778"/>
      <c r="BR663" s="778"/>
      <c r="BS663" s="778"/>
      <c r="BT663" s="778"/>
      <c r="BU663" s="778"/>
      <c r="BV663" s="778"/>
      <c r="BW663" s="778"/>
      <c r="BX663" s="778"/>
      <c r="BY663" s="778"/>
      <c r="BZ663" s="778"/>
      <c r="CA663" s="778"/>
      <c r="CB663" s="778"/>
      <c r="CC663" s="778"/>
      <c r="CD663" s="778"/>
      <c r="CE663" s="778"/>
      <c r="CF663" s="778"/>
      <c r="CG663" s="778"/>
      <c r="CH663" s="778"/>
      <c r="CI663" s="778"/>
      <c r="CJ663" s="778"/>
      <c r="CK663" s="778"/>
      <c r="CL663" s="778"/>
      <c r="CM663" s="778"/>
      <c r="CN663" s="778"/>
      <c r="CO663" s="778"/>
      <c r="CP663" s="778"/>
      <c r="CQ663" s="778"/>
      <c r="CR663" s="778"/>
      <c r="CS663" s="778"/>
      <c r="CT663" s="778"/>
      <c r="CU663" s="778"/>
      <c r="CV663" s="778"/>
      <c r="CW663" s="778"/>
      <c r="CX663" s="778"/>
      <c r="CY663" s="778"/>
      <c r="CZ663" s="778"/>
      <c r="DA663" s="778"/>
      <c r="DB663" s="778"/>
      <c r="DC663" s="778"/>
      <c r="DD663" s="778"/>
      <c r="DE663" s="778"/>
      <c r="DF663" s="778"/>
      <c r="DG663" s="778"/>
      <c r="DH663" s="778"/>
      <c r="DI663" s="778"/>
      <c r="DJ663" s="778"/>
      <c r="DK663" s="778"/>
      <c r="DL663" s="778"/>
      <c r="DM663" s="778"/>
      <c r="DN663" s="778"/>
      <c r="DO663" s="778"/>
      <c r="DP663" s="778"/>
      <c r="DQ663" s="778"/>
      <c r="DR663" s="778"/>
      <c r="DS663" s="778"/>
      <c r="DT663" s="779"/>
      <c r="DU663" s="779"/>
      <c r="DV663" s="779"/>
      <c r="DW663" s="779"/>
      <c r="DX663" s="779"/>
      <c r="DY663" s="779"/>
      <c r="DZ663" s="779"/>
      <c r="EA663" s="779"/>
      <c r="EB663" s="779"/>
      <c r="EC663" s="779"/>
      <c r="ED663" s="779"/>
      <c r="EE663" s="779"/>
      <c r="EF663" s="779"/>
      <c r="EG663" s="779"/>
      <c r="EH663" s="779"/>
      <c r="EI663" s="779"/>
      <c r="EJ663" s="779"/>
      <c r="EK663" s="779"/>
      <c r="EL663" s="779"/>
      <c r="EM663" s="779"/>
      <c r="EN663" s="779"/>
      <c r="EO663" s="779"/>
      <c r="EP663" s="779"/>
      <c r="EQ663" s="779"/>
      <c r="ER663" s="779"/>
      <c r="ES663" s="779"/>
      <c r="ET663" s="779"/>
      <c r="EU663" s="779"/>
      <c r="EV663" s="779"/>
      <c r="EW663" s="779"/>
      <c r="EX663" s="779"/>
      <c r="EY663" s="779"/>
      <c r="EZ663" s="779"/>
      <c r="FA663" s="779"/>
      <c r="FB663" s="779"/>
      <c r="FC663" s="779"/>
    </row>
    <row r="664" spans="1:159" ht="22">
      <c r="A664" s="778"/>
      <c r="B664" s="778"/>
      <c r="C664" s="778"/>
      <c r="D664" s="778"/>
      <c r="E664" s="778"/>
      <c r="F664" s="778"/>
      <c r="G664" s="778"/>
      <c r="H664" s="778"/>
      <c r="I664" s="778"/>
      <c r="J664" s="778"/>
      <c r="K664" s="778"/>
      <c r="L664" s="778"/>
      <c r="M664" s="778"/>
      <c r="N664" s="778"/>
      <c r="O664" s="778"/>
      <c r="P664" s="778"/>
      <c r="Q664" s="778"/>
      <c r="R664" s="778"/>
      <c r="S664" s="778"/>
      <c r="T664" s="778"/>
      <c r="U664" s="778"/>
      <c r="V664" s="778"/>
      <c r="W664" s="778"/>
      <c r="X664" s="778"/>
      <c r="Y664" s="778"/>
      <c r="Z664" s="778"/>
      <c r="AA664" s="778"/>
      <c r="AB664" s="778"/>
      <c r="AC664" s="778"/>
      <c r="AD664" s="778"/>
      <c r="AE664" s="778"/>
      <c r="AF664" s="778"/>
      <c r="AG664" s="778"/>
      <c r="AH664" s="778"/>
      <c r="AI664" s="778"/>
      <c r="AJ664" s="778"/>
      <c r="AK664" s="778"/>
      <c r="AL664" s="778"/>
      <c r="AM664" s="778"/>
      <c r="AN664" s="778"/>
      <c r="AO664" s="778"/>
      <c r="AP664" s="778"/>
      <c r="AQ664" s="778"/>
      <c r="AR664" s="778"/>
      <c r="AS664" s="778"/>
      <c r="AT664" s="778"/>
      <c r="AU664" s="778"/>
      <c r="AV664" s="778"/>
      <c r="AW664" s="778"/>
      <c r="AX664" s="778"/>
      <c r="AY664" s="778"/>
      <c r="AZ664" s="778"/>
      <c r="BA664" s="778"/>
      <c r="BB664" s="778"/>
      <c r="BC664" s="778"/>
      <c r="BD664" s="778"/>
      <c r="BE664" s="778"/>
      <c r="BF664" s="778"/>
      <c r="BG664" s="778"/>
      <c r="BH664" s="778"/>
      <c r="BI664" s="778"/>
      <c r="BJ664" s="778"/>
      <c r="BK664" s="778"/>
      <c r="BL664" s="778"/>
      <c r="BM664" s="778"/>
      <c r="BN664" s="778"/>
      <c r="BO664" s="778"/>
      <c r="BP664" s="778"/>
      <c r="BQ664" s="778"/>
      <c r="BR664" s="778"/>
      <c r="BS664" s="778"/>
      <c r="BT664" s="778"/>
      <c r="BU664" s="778"/>
      <c r="BV664" s="778"/>
      <c r="BW664" s="778"/>
      <c r="BX664" s="778"/>
      <c r="BY664" s="778"/>
      <c r="BZ664" s="778"/>
      <c r="CA664" s="778"/>
      <c r="CB664" s="778"/>
      <c r="CC664" s="778"/>
      <c r="CD664" s="778"/>
      <c r="CE664" s="778"/>
      <c r="CF664" s="778"/>
      <c r="CG664" s="778"/>
      <c r="CH664" s="778"/>
      <c r="CI664" s="778"/>
      <c r="CJ664" s="778"/>
      <c r="CK664" s="778"/>
      <c r="CL664" s="778"/>
      <c r="CM664" s="778"/>
      <c r="CN664" s="778"/>
      <c r="CO664" s="778"/>
      <c r="CP664" s="778"/>
      <c r="CQ664" s="778"/>
      <c r="CR664" s="778"/>
      <c r="CS664" s="778"/>
      <c r="CT664" s="778"/>
      <c r="CU664" s="778"/>
      <c r="CV664" s="778"/>
      <c r="CW664" s="778"/>
      <c r="CX664" s="778"/>
      <c r="CY664" s="778"/>
      <c r="CZ664" s="778"/>
      <c r="DA664" s="778"/>
      <c r="DB664" s="778"/>
      <c r="DC664" s="778"/>
      <c r="DD664" s="778"/>
      <c r="DE664" s="778"/>
      <c r="DF664" s="778"/>
      <c r="DG664" s="778"/>
      <c r="DH664" s="778"/>
      <c r="DI664" s="778"/>
      <c r="DJ664" s="778"/>
      <c r="DK664" s="778"/>
      <c r="DL664" s="778"/>
      <c r="DM664" s="778"/>
      <c r="DN664" s="778"/>
      <c r="DO664" s="778"/>
      <c r="DP664" s="778"/>
      <c r="DQ664" s="778"/>
      <c r="DR664" s="778"/>
      <c r="DS664" s="778"/>
      <c r="DT664" s="779"/>
      <c r="DU664" s="779"/>
      <c r="DV664" s="779"/>
      <c r="DW664" s="779"/>
      <c r="DX664" s="779"/>
      <c r="DY664" s="779"/>
      <c r="DZ664" s="779"/>
      <c r="EA664" s="779"/>
      <c r="EB664" s="779"/>
      <c r="EC664" s="779"/>
      <c r="ED664" s="779"/>
      <c r="EE664" s="779"/>
      <c r="EF664" s="779"/>
      <c r="EG664" s="779"/>
      <c r="EH664" s="779"/>
      <c r="EI664" s="779"/>
      <c r="EJ664" s="779"/>
      <c r="EK664" s="779"/>
      <c r="EL664" s="779"/>
      <c r="EM664" s="779"/>
      <c r="EN664" s="779"/>
      <c r="EO664" s="779"/>
      <c r="EP664" s="779"/>
      <c r="EQ664" s="779"/>
      <c r="ER664" s="779"/>
      <c r="ES664" s="779"/>
      <c r="ET664" s="779"/>
      <c r="EU664" s="779"/>
      <c r="EV664" s="779"/>
      <c r="EW664" s="779"/>
      <c r="EX664" s="779"/>
      <c r="EY664" s="779"/>
      <c r="EZ664" s="779"/>
      <c r="FA664" s="779"/>
      <c r="FB664" s="779"/>
      <c r="FC664" s="779"/>
    </row>
    <row r="665" spans="1:159" ht="22">
      <c r="A665" s="778"/>
      <c r="B665" s="778"/>
      <c r="C665" s="778"/>
      <c r="D665" s="778"/>
      <c r="E665" s="778"/>
      <c r="F665" s="778"/>
      <c r="G665" s="778"/>
      <c r="H665" s="778"/>
      <c r="I665" s="778"/>
      <c r="J665" s="778"/>
      <c r="K665" s="778"/>
      <c r="L665" s="778"/>
      <c r="M665" s="778"/>
      <c r="N665" s="778"/>
      <c r="O665" s="778"/>
      <c r="P665" s="778"/>
      <c r="Q665" s="778"/>
      <c r="R665" s="778"/>
      <c r="S665" s="778"/>
      <c r="T665" s="778"/>
      <c r="U665" s="778"/>
      <c r="V665" s="778"/>
      <c r="W665" s="778"/>
      <c r="X665" s="778"/>
      <c r="Y665" s="778"/>
      <c r="Z665" s="778"/>
      <c r="AA665" s="778"/>
      <c r="AB665" s="778"/>
      <c r="AC665" s="778"/>
      <c r="AD665" s="778"/>
      <c r="AE665" s="778"/>
      <c r="AF665" s="778"/>
      <c r="AG665" s="778"/>
      <c r="AH665" s="778"/>
      <c r="AI665" s="778"/>
      <c r="AJ665" s="778"/>
      <c r="AK665" s="778"/>
      <c r="AL665" s="778"/>
      <c r="AM665" s="778"/>
      <c r="AN665" s="778"/>
      <c r="AO665" s="778"/>
      <c r="AP665" s="778"/>
      <c r="AQ665" s="778"/>
      <c r="AR665" s="778"/>
      <c r="AS665" s="778"/>
      <c r="AT665" s="778"/>
      <c r="AU665" s="778"/>
      <c r="AV665" s="778"/>
      <c r="AW665" s="778"/>
      <c r="AX665" s="778"/>
      <c r="AY665" s="778"/>
      <c r="AZ665" s="778"/>
      <c r="BA665" s="778"/>
      <c r="BB665" s="778"/>
      <c r="BC665" s="778"/>
      <c r="BD665" s="778"/>
      <c r="BE665" s="778"/>
      <c r="BF665" s="778"/>
      <c r="BG665" s="778"/>
      <c r="BH665" s="778"/>
      <c r="BI665" s="778"/>
      <c r="BJ665" s="778"/>
      <c r="BK665" s="778"/>
      <c r="BL665" s="778"/>
      <c r="BM665" s="778"/>
      <c r="BN665" s="778"/>
      <c r="BO665" s="778"/>
      <c r="BP665" s="778"/>
      <c r="BQ665" s="778"/>
      <c r="BR665" s="778"/>
      <c r="BS665" s="778"/>
      <c r="BT665" s="778"/>
      <c r="BU665" s="778"/>
      <c r="BV665" s="778"/>
      <c r="BW665" s="778"/>
      <c r="BX665" s="778"/>
      <c r="BY665" s="778"/>
      <c r="BZ665" s="778"/>
      <c r="CA665" s="778"/>
      <c r="CB665" s="778"/>
      <c r="CC665" s="778"/>
      <c r="CD665" s="778"/>
      <c r="CE665" s="778"/>
      <c r="CF665" s="778"/>
      <c r="CG665" s="778"/>
      <c r="CH665" s="778"/>
      <c r="CI665" s="778"/>
      <c r="CJ665" s="778"/>
      <c r="CK665" s="778"/>
      <c r="CL665" s="778"/>
      <c r="CM665" s="778"/>
      <c r="CN665" s="778"/>
      <c r="CO665" s="778"/>
      <c r="CP665" s="778"/>
      <c r="CQ665" s="778"/>
      <c r="CR665" s="778"/>
      <c r="CS665" s="778"/>
      <c r="CT665" s="778"/>
      <c r="CU665" s="778"/>
      <c r="CV665" s="778"/>
      <c r="CW665" s="778"/>
      <c r="CX665" s="778"/>
      <c r="CY665" s="778"/>
      <c r="CZ665" s="778"/>
      <c r="DA665" s="778"/>
      <c r="DB665" s="778"/>
      <c r="DC665" s="778"/>
      <c r="DD665" s="778"/>
      <c r="DE665" s="778"/>
      <c r="DF665" s="778"/>
      <c r="DG665" s="778"/>
      <c r="DH665" s="778"/>
      <c r="DI665" s="778"/>
      <c r="DJ665" s="778"/>
      <c r="DK665" s="778"/>
      <c r="DL665" s="778"/>
      <c r="DM665" s="778"/>
      <c r="DN665" s="778"/>
      <c r="DO665" s="778"/>
      <c r="DP665" s="778"/>
      <c r="DQ665" s="778"/>
      <c r="DR665" s="778"/>
      <c r="DS665" s="778"/>
      <c r="DT665" s="779"/>
      <c r="DU665" s="779"/>
      <c r="DV665" s="779"/>
      <c r="DW665" s="779"/>
      <c r="DX665" s="779"/>
      <c r="DY665" s="779"/>
      <c r="DZ665" s="779"/>
      <c r="EA665" s="779"/>
      <c r="EB665" s="779"/>
      <c r="EC665" s="779"/>
      <c r="ED665" s="779"/>
      <c r="EE665" s="779"/>
      <c r="EF665" s="779"/>
      <c r="EG665" s="779"/>
      <c r="EH665" s="779"/>
      <c r="EI665" s="779"/>
      <c r="EJ665" s="779"/>
      <c r="EK665" s="779"/>
      <c r="EL665" s="779"/>
      <c r="EM665" s="779"/>
      <c r="EN665" s="779"/>
      <c r="EO665" s="779"/>
      <c r="EP665" s="779"/>
      <c r="EQ665" s="779"/>
      <c r="ER665" s="779"/>
      <c r="ES665" s="779"/>
      <c r="ET665" s="779"/>
      <c r="EU665" s="779"/>
      <c r="EV665" s="779"/>
      <c r="EW665" s="779"/>
      <c r="EX665" s="779"/>
      <c r="EY665" s="779"/>
      <c r="EZ665" s="779"/>
      <c r="FA665" s="779"/>
      <c r="FB665" s="779"/>
      <c r="FC665" s="779"/>
    </row>
    <row r="666" spans="1:159" ht="22">
      <c r="A666" s="778"/>
      <c r="B666" s="778"/>
      <c r="C666" s="778"/>
      <c r="D666" s="778"/>
      <c r="E666" s="778"/>
      <c r="F666" s="778"/>
      <c r="G666" s="778"/>
      <c r="H666" s="778"/>
      <c r="I666" s="778"/>
      <c r="J666" s="778"/>
      <c r="K666" s="778"/>
      <c r="L666" s="778"/>
      <c r="M666" s="778"/>
      <c r="N666" s="778"/>
      <c r="O666" s="778"/>
      <c r="P666" s="778"/>
      <c r="Q666" s="778"/>
      <c r="R666" s="778"/>
      <c r="S666" s="778"/>
      <c r="T666" s="778"/>
      <c r="U666" s="778"/>
      <c r="V666" s="778"/>
      <c r="W666" s="778"/>
      <c r="X666" s="778"/>
      <c r="Y666" s="778"/>
      <c r="Z666" s="778"/>
      <c r="AA666" s="778"/>
      <c r="AB666" s="778"/>
      <c r="AC666" s="778"/>
      <c r="AD666" s="778"/>
      <c r="AE666" s="778"/>
      <c r="AF666" s="778"/>
      <c r="AG666" s="778"/>
      <c r="AH666" s="778"/>
      <c r="AI666" s="778"/>
      <c r="AJ666" s="778"/>
      <c r="AK666" s="778"/>
      <c r="AL666" s="778"/>
      <c r="AM666" s="778"/>
      <c r="AN666" s="778"/>
      <c r="AO666" s="778"/>
      <c r="AP666" s="778"/>
      <c r="AQ666" s="778"/>
      <c r="AR666" s="778"/>
      <c r="AS666" s="778"/>
      <c r="AT666" s="778"/>
      <c r="AU666" s="778"/>
      <c r="AV666" s="778"/>
      <c r="AW666" s="778"/>
      <c r="AX666" s="778"/>
      <c r="AY666" s="778"/>
      <c r="AZ666" s="778"/>
      <c r="BA666" s="778"/>
      <c r="BB666" s="778"/>
      <c r="BC666" s="778"/>
      <c r="BD666" s="778"/>
      <c r="BE666" s="778"/>
      <c r="BF666" s="778"/>
      <c r="BG666" s="778"/>
      <c r="BH666" s="778"/>
      <c r="BI666" s="778"/>
      <c r="BJ666" s="778"/>
      <c r="BK666" s="778"/>
      <c r="BL666" s="778"/>
      <c r="BM666" s="778"/>
      <c r="BN666" s="778"/>
      <c r="BO666" s="778"/>
      <c r="BP666" s="778"/>
      <c r="BQ666" s="778"/>
      <c r="BR666" s="778"/>
      <c r="BS666" s="778"/>
      <c r="BT666" s="778"/>
      <c r="BU666" s="778"/>
      <c r="BV666" s="778"/>
      <c r="BW666" s="778"/>
      <c r="BX666" s="778"/>
      <c r="BY666" s="778"/>
      <c r="BZ666" s="778"/>
      <c r="CA666" s="778"/>
      <c r="CB666" s="778"/>
      <c r="CC666" s="778"/>
      <c r="CD666" s="778"/>
      <c r="CE666" s="778"/>
      <c r="CF666" s="778"/>
      <c r="CG666" s="778"/>
      <c r="CH666" s="778"/>
      <c r="CI666" s="778"/>
      <c r="CJ666" s="778"/>
      <c r="CK666" s="778"/>
      <c r="CL666" s="778"/>
      <c r="CM666" s="778"/>
      <c r="CN666" s="778"/>
      <c r="CO666" s="778"/>
      <c r="CP666" s="778"/>
      <c r="CQ666" s="778"/>
      <c r="CR666" s="778"/>
      <c r="CS666" s="778"/>
      <c r="CT666" s="778"/>
      <c r="CU666" s="778"/>
      <c r="CV666" s="778"/>
      <c r="CW666" s="778"/>
      <c r="CX666" s="778"/>
      <c r="CY666" s="778"/>
      <c r="CZ666" s="778"/>
      <c r="DA666" s="778"/>
      <c r="DB666" s="778"/>
      <c r="DC666" s="778"/>
      <c r="DD666" s="778"/>
      <c r="DE666" s="778"/>
      <c r="DF666" s="778"/>
      <c r="DG666" s="778"/>
      <c r="DH666" s="778"/>
      <c r="DI666" s="778"/>
      <c r="DJ666" s="778"/>
      <c r="DK666" s="778"/>
      <c r="DL666" s="778"/>
      <c r="DM666" s="778"/>
      <c r="DN666" s="778"/>
      <c r="DO666" s="778"/>
      <c r="DP666" s="778"/>
      <c r="DQ666" s="778"/>
      <c r="DR666" s="778"/>
      <c r="DS666" s="778"/>
      <c r="DT666" s="779"/>
      <c r="DU666" s="779"/>
      <c r="DV666" s="779"/>
      <c r="DW666" s="779"/>
      <c r="DX666" s="779"/>
      <c r="DY666" s="779"/>
      <c r="DZ666" s="779"/>
      <c r="EA666" s="779"/>
      <c r="EB666" s="779"/>
      <c r="EC666" s="779"/>
      <c r="ED666" s="779"/>
      <c r="EE666" s="779"/>
      <c r="EF666" s="779"/>
      <c r="EG666" s="779"/>
      <c r="EH666" s="779"/>
      <c r="EI666" s="779"/>
      <c r="EJ666" s="779"/>
      <c r="EK666" s="779"/>
      <c r="EL666" s="779"/>
      <c r="EM666" s="779"/>
      <c r="EN666" s="779"/>
      <c r="EO666" s="779"/>
      <c r="EP666" s="779"/>
      <c r="EQ666" s="779"/>
      <c r="ER666" s="779"/>
      <c r="ES666" s="779"/>
      <c r="ET666" s="779"/>
      <c r="EU666" s="779"/>
      <c r="EV666" s="779"/>
      <c r="EW666" s="779"/>
      <c r="EX666" s="779"/>
      <c r="EY666" s="779"/>
      <c r="EZ666" s="779"/>
      <c r="FA666" s="779"/>
      <c r="FB666" s="779"/>
      <c r="FC666" s="779"/>
    </row>
    <row r="667" spans="1:159" ht="22">
      <c r="A667" s="778"/>
      <c r="B667" s="778"/>
      <c r="C667" s="778"/>
      <c r="D667" s="778"/>
      <c r="E667" s="778"/>
      <c r="F667" s="778"/>
      <c r="G667" s="778"/>
      <c r="H667" s="778"/>
      <c r="I667" s="778"/>
      <c r="J667" s="778"/>
      <c r="K667" s="778"/>
      <c r="L667" s="778"/>
      <c r="M667" s="778"/>
      <c r="N667" s="778"/>
      <c r="O667" s="778"/>
      <c r="P667" s="778"/>
      <c r="Q667" s="778"/>
      <c r="R667" s="778"/>
      <c r="S667" s="778"/>
      <c r="T667" s="778"/>
      <c r="U667" s="778"/>
      <c r="V667" s="778"/>
      <c r="W667" s="778"/>
      <c r="X667" s="778"/>
      <c r="Y667" s="778"/>
      <c r="Z667" s="778"/>
      <c r="AA667" s="778"/>
      <c r="AB667" s="778"/>
      <c r="AC667" s="778"/>
      <c r="AD667" s="778"/>
      <c r="AE667" s="778"/>
      <c r="AF667" s="778"/>
      <c r="AG667" s="778"/>
      <c r="AH667" s="778"/>
      <c r="AI667" s="778"/>
      <c r="AJ667" s="778"/>
      <c r="AK667" s="778"/>
      <c r="AL667" s="778"/>
      <c r="AM667" s="778"/>
      <c r="AN667" s="778"/>
      <c r="AO667" s="778"/>
      <c r="AP667" s="778"/>
      <c r="AQ667" s="778"/>
      <c r="AR667" s="778"/>
      <c r="AS667" s="778"/>
      <c r="AT667" s="778"/>
      <c r="AU667" s="778"/>
      <c r="AV667" s="778"/>
      <c r="AW667" s="778"/>
      <c r="AX667" s="778"/>
      <c r="AY667" s="778"/>
      <c r="AZ667" s="778"/>
      <c r="BA667" s="778"/>
      <c r="BB667" s="778"/>
      <c r="BC667" s="778"/>
      <c r="BD667" s="778"/>
      <c r="BE667" s="778"/>
      <c r="BF667" s="778"/>
      <c r="BG667" s="778"/>
      <c r="BH667" s="778"/>
      <c r="BI667" s="778"/>
      <c r="BJ667" s="778"/>
      <c r="BK667" s="778"/>
      <c r="BL667" s="778"/>
      <c r="BM667" s="778"/>
      <c r="BN667" s="778"/>
      <c r="BO667" s="778"/>
      <c r="BP667" s="778"/>
      <c r="BQ667" s="778"/>
      <c r="BR667" s="778"/>
      <c r="BS667" s="778"/>
      <c r="BT667" s="778"/>
      <c r="BU667" s="778"/>
      <c r="BV667" s="778"/>
      <c r="BW667" s="778"/>
      <c r="BX667" s="778"/>
      <c r="BY667" s="778"/>
      <c r="BZ667" s="778"/>
      <c r="CA667" s="778"/>
      <c r="CB667" s="778"/>
      <c r="CC667" s="778"/>
      <c r="CD667" s="778"/>
      <c r="CE667" s="778"/>
      <c r="CF667" s="778"/>
      <c r="CG667" s="778"/>
      <c r="CH667" s="778"/>
      <c r="CI667" s="778"/>
      <c r="CJ667" s="778"/>
      <c r="CK667" s="778"/>
      <c r="CL667" s="778"/>
      <c r="CM667" s="778"/>
      <c r="CN667" s="778"/>
      <c r="CO667" s="778"/>
      <c r="CP667" s="778"/>
      <c r="CQ667" s="778"/>
      <c r="CR667" s="778"/>
      <c r="CS667" s="778"/>
      <c r="CT667" s="778"/>
      <c r="CU667" s="778"/>
      <c r="CV667" s="778"/>
      <c r="CW667" s="778"/>
      <c r="CX667" s="778"/>
      <c r="CY667" s="778"/>
      <c r="CZ667" s="778"/>
      <c r="DA667" s="778"/>
      <c r="DB667" s="778"/>
      <c r="DC667" s="778"/>
      <c r="DD667" s="778"/>
      <c r="DE667" s="778"/>
      <c r="DF667" s="778"/>
      <c r="DG667" s="778"/>
      <c r="DH667" s="778"/>
      <c r="DI667" s="778"/>
      <c r="DJ667" s="778"/>
      <c r="DK667" s="778"/>
      <c r="DL667" s="778"/>
      <c r="DM667" s="778"/>
      <c r="DN667" s="778"/>
      <c r="DO667" s="778"/>
      <c r="DP667" s="778"/>
      <c r="DQ667" s="778"/>
      <c r="DR667" s="778"/>
      <c r="DS667" s="778"/>
      <c r="DT667" s="779"/>
      <c r="DU667" s="779"/>
      <c r="DV667" s="779"/>
      <c r="DW667" s="779"/>
      <c r="DX667" s="779"/>
      <c r="DY667" s="779"/>
      <c r="DZ667" s="779"/>
      <c r="EA667" s="779"/>
      <c r="EB667" s="779"/>
      <c r="EC667" s="779"/>
      <c r="ED667" s="779"/>
      <c r="EE667" s="779"/>
      <c r="EF667" s="779"/>
      <c r="EG667" s="779"/>
      <c r="EH667" s="779"/>
      <c r="EI667" s="779"/>
      <c r="EJ667" s="779"/>
      <c r="EK667" s="779"/>
      <c r="EL667" s="779"/>
      <c r="EM667" s="779"/>
      <c r="EN667" s="779"/>
      <c r="EO667" s="779"/>
      <c r="EP667" s="779"/>
      <c r="EQ667" s="779"/>
      <c r="ER667" s="779"/>
      <c r="ES667" s="779"/>
      <c r="ET667" s="779"/>
      <c r="EU667" s="779"/>
      <c r="EV667" s="779"/>
      <c r="EW667" s="779"/>
      <c r="EX667" s="779"/>
      <c r="EY667" s="779"/>
      <c r="EZ667" s="779"/>
      <c r="FA667" s="779"/>
      <c r="FB667" s="779"/>
      <c r="FC667" s="779"/>
    </row>
    <row r="668" spans="1:159" ht="22">
      <c r="A668" s="778"/>
      <c r="B668" s="778"/>
      <c r="C668" s="778"/>
      <c r="D668" s="778"/>
      <c r="E668" s="778"/>
      <c r="F668" s="778"/>
      <c r="G668" s="778"/>
      <c r="H668" s="778"/>
      <c r="I668" s="778"/>
      <c r="J668" s="778"/>
      <c r="K668" s="778"/>
      <c r="L668" s="778"/>
      <c r="M668" s="778"/>
      <c r="N668" s="778"/>
      <c r="O668" s="778"/>
      <c r="P668" s="778"/>
      <c r="Q668" s="778"/>
      <c r="R668" s="778"/>
      <c r="S668" s="778"/>
      <c r="T668" s="778"/>
      <c r="U668" s="778"/>
      <c r="V668" s="778"/>
      <c r="W668" s="778"/>
      <c r="X668" s="778"/>
      <c r="Y668" s="778"/>
      <c r="Z668" s="778"/>
      <c r="AA668" s="778"/>
      <c r="AB668" s="778"/>
      <c r="AC668" s="778"/>
      <c r="AD668" s="778"/>
      <c r="AE668" s="778"/>
      <c r="AF668" s="778"/>
      <c r="AG668" s="778"/>
      <c r="AH668" s="778"/>
      <c r="AI668" s="778"/>
      <c r="AJ668" s="778"/>
      <c r="AK668" s="778"/>
      <c r="AL668" s="778"/>
      <c r="AM668" s="778"/>
      <c r="AN668" s="778"/>
      <c r="AO668" s="778"/>
      <c r="AP668" s="778"/>
      <c r="AQ668" s="778"/>
      <c r="AR668" s="778"/>
      <c r="AS668" s="778"/>
      <c r="AT668" s="778"/>
      <c r="AU668" s="778"/>
      <c r="AV668" s="778"/>
      <c r="AW668" s="778"/>
      <c r="AX668" s="778"/>
      <c r="AY668" s="778"/>
      <c r="AZ668" s="778"/>
      <c r="BA668" s="778"/>
      <c r="BB668" s="778"/>
      <c r="BC668" s="778"/>
      <c r="BD668" s="778"/>
      <c r="BE668" s="778"/>
      <c r="BF668" s="778"/>
      <c r="BG668" s="778"/>
      <c r="BH668" s="778"/>
      <c r="BI668" s="778"/>
      <c r="BJ668" s="778"/>
      <c r="BK668" s="778"/>
      <c r="BL668" s="778"/>
      <c r="BM668" s="778"/>
      <c r="BN668" s="778"/>
      <c r="BO668" s="778"/>
      <c r="BP668" s="778"/>
      <c r="BQ668" s="778"/>
      <c r="BR668" s="778"/>
      <c r="BS668" s="778"/>
      <c r="BT668" s="778"/>
      <c r="BU668" s="778"/>
      <c r="BV668" s="778"/>
      <c r="BW668" s="778"/>
      <c r="BX668" s="778"/>
      <c r="BY668" s="778"/>
      <c r="BZ668" s="778"/>
      <c r="CA668" s="778"/>
      <c r="CB668" s="778"/>
      <c r="CC668" s="778"/>
      <c r="CD668" s="778"/>
      <c r="CE668" s="778"/>
      <c r="CF668" s="778"/>
      <c r="CG668" s="778"/>
      <c r="CH668" s="778"/>
      <c r="CI668" s="778"/>
      <c r="CJ668" s="778"/>
      <c r="CK668" s="778"/>
      <c r="CL668" s="778"/>
      <c r="CM668" s="778"/>
      <c r="CN668" s="778"/>
      <c r="CO668" s="778"/>
      <c r="CP668" s="778"/>
      <c r="CQ668" s="778"/>
      <c r="CR668" s="778"/>
      <c r="CS668" s="778"/>
      <c r="CT668" s="778"/>
      <c r="CU668" s="778"/>
      <c r="CV668" s="778"/>
      <c r="CW668" s="778"/>
      <c r="CX668" s="778"/>
      <c r="CY668" s="778"/>
      <c r="CZ668" s="778"/>
      <c r="DA668" s="778"/>
      <c r="DB668" s="778"/>
      <c r="DC668" s="778"/>
      <c r="DD668" s="778"/>
      <c r="DE668" s="778"/>
      <c r="DF668" s="778"/>
      <c r="DG668" s="778"/>
      <c r="DH668" s="778"/>
      <c r="DI668" s="778"/>
      <c r="DJ668" s="778"/>
      <c r="DK668" s="778"/>
      <c r="DL668" s="778"/>
      <c r="DM668" s="778"/>
      <c r="DN668" s="778"/>
      <c r="DO668" s="778"/>
      <c r="DP668" s="778"/>
      <c r="DQ668" s="778"/>
      <c r="DR668" s="778"/>
      <c r="DS668" s="778"/>
      <c r="DT668" s="779"/>
      <c r="DU668" s="779"/>
      <c r="DV668" s="779"/>
      <c r="DW668" s="779"/>
      <c r="DX668" s="779"/>
      <c r="DY668" s="779"/>
      <c r="DZ668" s="779"/>
      <c r="EA668" s="779"/>
      <c r="EB668" s="779"/>
      <c r="EC668" s="779"/>
      <c r="ED668" s="779"/>
      <c r="EE668" s="779"/>
      <c r="EF668" s="779"/>
      <c r="EG668" s="779"/>
      <c r="EH668" s="779"/>
      <c r="EI668" s="779"/>
      <c r="EJ668" s="779"/>
      <c r="EK668" s="779"/>
      <c r="EL668" s="779"/>
      <c r="EM668" s="779"/>
      <c r="EN668" s="779"/>
      <c r="EO668" s="779"/>
      <c r="EP668" s="779"/>
      <c r="EQ668" s="779"/>
      <c r="ER668" s="779"/>
      <c r="ES668" s="779"/>
      <c r="ET668" s="779"/>
      <c r="EU668" s="779"/>
      <c r="EV668" s="779"/>
      <c r="EW668" s="779"/>
      <c r="EX668" s="779"/>
      <c r="EY668" s="779"/>
      <c r="EZ668" s="779"/>
      <c r="FA668" s="779"/>
      <c r="FB668" s="779"/>
      <c r="FC668" s="779"/>
    </row>
    <row r="669" spans="1:159" ht="22">
      <c r="A669" s="778"/>
      <c r="B669" s="778"/>
      <c r="C669" s="778"/>
      <c r="D669" s="778"/>
      <c r="E669" s="778"/>
      <c r="F669" s="778"/>
      <c r="G669" s="778"/>
      <c r="H669" s="778"/>
      <c r="I669" s="778"/>
      <c r="J669" s="778"/>
      <c r="K669" s="778"/>
      <c r="L669" s="778"/>
      <c r="M669" s="778"/>
      <c r="N669" s="778"/>
      <c r="O669" s="778"/>
      <c r="P669" s="778"/>
      <c r="Q669" s="778"/>
      <c r="R669" s="778"/>
      <c r="S669" s="778"/>
      <c r="T669" s="778"/>
      <c r="U669" s="778"/>
      <c r="V669" s="778"/>
      <c r="W669" s="778"/>
      <c r="X669" s="778"/>
      <c r="Y669" s="778"/>
      <c r="Z669" s="778"/>
      <c r="AA669" s="778"/>
      <c r="AB669" s="778"/>
      <c r="AC669" s="778"/>
      <c r="AD669" s="778"/>
      <c r="AE669" s="778"/>
      <c r="AF669" s="778"/>
      <c r="AG669" s="778"/>
      <c r="AH669" s="778"/>
      <c r="AI669" s="778"/>
      <c r="AJ669" s="778"/>
      <c r="AK669" s="778"/>
      <c r="AL669" s="778"/>
      <c r="AM669" s="778"/>
      <c r="AN669" s="778"/>
      <c r="AO669" s="778"/>
      <c r="AP669" s="778"/>
      <c r="AQ669" s="778"/>
      <c r="AR669" s="778"/>
      <c r="AS669" s="778"/>
      <c r="AT669" s="778"/>
      <c r="AU669" s="778"/>
      <c r="AV669" s="778"/>
      <c r="AW669" s="778"/>
      <c r="AX669" s="778"/>
      <c r="AY669" s="778"/>
      <c r="AZ669" s="778"/>
      <c r="BA669" s="778"/>
      <c r="BB669" s="778"/>
      <c r="BC669" s="778"/>
      <c r="BD669" s="778"/>
      <c r="BE669" s="778"/>
      <c r="BF669" s="778"/>
      <c r="BG669" s="778"/>
      <c r="BH669" s="778"/>
      <c r="BI669" s="778"/>
      <c r="BJ669" s="778"/>
      <c r="BK669" s="778"/>
      <c r="BL669" s="778"/>
      <c r="BM669" s="778"/>
      <c r="BN669" s="778"/>
      <c r="BO669" s="778"/>
      <c r="BP669" s="778"/>
      <c r="BQ669" s="778"/>
      <c r="BR669" s="778"/>
      <c r="BS669" s="778"/>
      <c r="BT669" s="778"/>
      <c r="BU669" s="778"/>
      <c r="BV669" s="778"/>
      <c r="BW669" s="778"/>
      <c r="BX669" s="778"/>
      <c r="BY669" s="778"/>
      <c r="BZ669" s="778"/>
      <c r="CA669" s="778"/>
      <c r="CB669" s="778"/>
      <c r="CC669" s="778"/>
      <c r="CD669" s="778"/>
      <c r="CE669" s="778"/>
      <c r="CF669" s="778"/>
      <c r="CG669" s="778"/>
      <c r="CH669" s="778"/>
      <c r="CI669" s="778"/>
      <c r="CJ669" s="778"/>
      <c r="CK669" s="778"/>
      <c r="CL669" s="778"/>
      <c r="CM669" s="778"/>
      <c r="CN669" s="778"/>
      <c r="CO669" s="778"/>
      <c r="CP669" s="778"/>
      <c r="CQ669" s="778"/>
      <c r="CR669" s="778"/>
      <c r="CS669" s="778"/>
      <c r="CT669" s="778"/>
      <c r="CU669" s="778"/>
      <c r="CV669" s="778"/>
      <c r="CW669" s="778"/>
      <c r="CX669" s="778"/>
      <c r="CY669" s="778"/>
      <c r="CZ669" s="778"/>
      <c r="DA669" s="778"/>
      <c r="DB669" s="778"/>
      <c r="DC669" s="778"/>
      <c r="DD669" s="778"/>
      <c r="DE669" s="778"/>
      <c r="DF669" s="778"/>
      <c r="DG669" s="778"/>
      <c r="DH669" s="778"/>
      <c r="DI669" s="778"/>
      <c r="DJ669" s="778"/>
      <c r="DK669" s="778"/>
      <c r="DL669" s="778"/>
      <c r="DM669" s="778"/>
      <c r="DN669" s="778"/>
      <c r="DO669" s="778"/>
      <c r="DP669" s="778"/>
      <c r="DQ669" s="778"/>
      <c r="DR669" s="778"/>
      <c r="DS669" s="778"/>
      <c r="DT669" s="779"/>
      <c r="DU669" s="779"/>
      <c r="DV669" s="779"/>
      <c r="DW669" s="779"/>
      <c r="DX669" s="779"/>
      <c r="DY669" s="779"/>
      <c r="DZ669" s="779"/>
      <c r="EA669" s="779"/>
      <c r="EB669" s="779"/>
      <c r="EC669" s="779"/>
      <c r="ED669" s="779"/>
      <c r="EE669" s="779"/>
      <c r="EF669" s="779"/>
      <c r="EG669" s="779"/>
      <c r="EH669" s="779"/>
      <c r="EI669" s="779"/>
      <c r="EJ669" s="779"/>
      <c r="EK669" s="779"/>
      <c r="EL669" s="779"/>
      <c r="EM669" s="779"/>
      <c r="EN669" s="779"/>
      <c r="EO669" s="779"/>
      <c r="EP669" s="779"/>
      <c r="EQ669" s="779"/>
      <c r="ER669" s="779"/>
      <c r="ES669" s="779"/>
      <c r="ET669" s="779"/>
      <c r="EU669" s="779"/>
      <c r="EV669" s="779"/>
      <c r="EW669" s="779"/>
      <c r="EX669" s="779"/>
      <c r="EY669" s="779"/>
      <c r="EZ669" s="779"/>
      <c r="FA669" s="779"/>
      <c r="FB669" s="779"/>
      <c r="FC669" s="779"/>
    </row>
    <row r="670" spans="1:159" ht="22">
      <c r="A670" s="778"/>
      <c r="B670" s="778"/>
      <c r="C670" s="778"/>
      <c r="D670" s="778"/>
      <c r="E670" s="778"/>
      <c r="F670" s="778"/>
      <c r="G670" s="778"/>
      <c r="H670" s="778"/>
      <c r="I670" s="778"/>
      <c r="J670" s="778"/>
      <c r="K670" s="778"/>
      <c r="L670" s="778"/>
      <c r="M670" s="778"/>
      <c r="N670" s="778"/>
      <c r="O670" s="778"/>
      <c r="P670" s="778"/>
      <c r="Q670" s="778"/>
      <c r="R670" s="778"/>
      <c r="S670" s="778"/>
      <c r="T670" s="778"/>
      <c r="U670" s="778"/>
      <c r="V670" s="778"/>
      <c r="W670" s="778"/>
      <c r="X670" s="778"/>
      <c r="Y670" s="778"/>
      <c r="Z670" s="778"/>
      <c r="AA670" s="778"/>
      <c r="AB670" s="778"/>
      <c r="AC670" s="778"/>
      <c r="AD670" s="778"/>
      <c r="AE670" s="778"/>
      <c r="AF670" s="778"/>
      <c r="AG670" s="778"/>
      <c r="AH670" s="778"/>
      <c r="AI670" s="778"/>
      <c r="AJ670" s="778"/>
      <c r="AK670" s="778"/>
      <c r="AL670" s="778"/>
      <c r="AM670" s="778"/>
      <c r="AN670" s="778"/>
      <c r="AO670" s="778"/>
      <c r="AP670" s="778"/>
      <c r="AQ670" s="778"/>
      <c r="AR670" s="778"/>
      <c r="AS670" s="778"/>
      <c r="AT670" s="778"/>
      <c r="AU670" s="778"/>
      <c r="AV670" s="778"/>
      <c r="AW670" s="778"/>
      <c r="AX670" s="778"/>
      <c r="AY670" s="778"/>
      <c r="AZ670" s="778"/>
      <c r="BA670" s="778"/>
      <c r="BB670" s="778"/>
      <c r="BC670" s="778"/>
      <c r="BD670" s="778"/>
      <c r="BE670" s="778"/>
      <c r="BF670" s="778"/>
      <c r="BG670" s="778"/>
      <c r="BH670" s="778"/>
      <c r="BI670" s="778"/>
      <c r="BJ670" s="778"/>
      <c r="BK670" s="778"/>
      <c r="BL670" s="778"/>
      <c r="BM670" s="778"/>
      <c r="BN670" s="778"/>
      <c r="BO670" s="778"/>
      <c r="BP670" s="778"/>
      <c r="BQ670" s="778"/>
      <c r="BR670" s="778"/>
      <c r="BS670" s="778"/>
      <c r="BT670" s="778"/>
      <c r="BU670" s="778"/>
      <c r="BV670" s="778"/>
      <c r="BW670" s="778"/>
      <c r="BX670" s="778"/>
      <c r="BY670" s="778"/>
      <c r="BZ670" s="778"/>
      <c r="CA670" s="778"/>
      <c r="CB670" s="778"/>
      <c r="CC670" s="778"/>
      <c r="CD670" s="778"/>
      <c r="CE670" s="778"/>
      <c r="CF670" s="778"/>
      <c r="CG670" s="778"/>
      <c r="CH670" s="778"/>
      <c r="CI670" s="778"/>
      <c r="CJ670" s="778"/>
      <c r="CK670" s="778"/>
      <c r="CL670" s="778"/>
      <c r="CM670" s="778"/>
      <c r="CN670" s="778"/>
      <c r="CO670" s="778"/>
      <c r="CP670" s="778"/>
      <c r="CQ670" s="778"/>
      <c r="CR670" s="778"/>
      <c r="CS670" s="778"/>
      <c r="CT670" s="778"/>
      <c r="CU670" s="778"/>
      <c r="CV670" s="778"/>
      <c r="CW670" s="778"/>
      <c r="CX670" s="778"/>
      <c r="CY670" s="778"/>
      <c r="CZ670" s="778"/>
      <c r="DA670" s="778"/>
      <c r="DB670" s="778"/>
      <c r="DC670" s="778"/>
      <c r="DD670" s="778"/>
      <c r="DE670" s="778"/>
      <c r="DF670" s="778"/>
      <c r="DG670" s="778"/>
      <c r="DH670" s="778"/>
      <c r="DI670" s="778"/>
      <c r="DJ670" s="778"/>
      <c r="DK670" s="778"/>
      <c r="DL670" s="778"/>
      <c r="DM670" s="778"/>
      <c r="DN670" s="778"/>
      <c r="DO670" s="778"/>
      <c r="DP670" s="778"/>
      <c r="DQ670" s="778"/>
      <c r="DR670" s="778"/>
      <c r="DS670" s="778"/>
      <c r="DT670" s="779"/>
      <c r="DU670" s="779"/>
      <c r="DV670" s="779"/>
      <c r="DW670" s="779"/>
      <c r="DX670" s="779"/>
      <c r="DY670" s="779"/>
      <c r="DZ670" s="779"/>
      <c r="EA670" s="779"/>
      <c r="EB670" s="779"/>
      <c r="EC670" s="779"/>
      <c r="ED670" s="779"/>
      <c r="EE670" s="779"/>
      <c r="EF670" s="779"/>
      <c r="EG670" s="779"/>
      <c r="EH670" s="779"/>
      <c r="EI670" s="779"/>
      <c r="EJ670" s="779"/>
      <c r="EK670" s="779"/>
      <c r="EL670" s="779"/>
      <c r="EM670" s="779"/>
      <c r="EN670" s="779"/>
      <c r="EO670" s="779"/>
      <c r="EP670" s="779"/>
      <c r="EQ670" s="779"/>
      <c r="ER670" s="779"/>
      <c r="ES670" s="779"/>
      <c r="ET670" s="779"/>
      <c r="EU670" s="779"/>
      <c r="EV670" s="779"/>
      <c r="EW670" s="779"/>
      <c r="EX670" s="779"/>
      <c r="EY670" s="779"/>
      <c r="EZ670" s="779"/>
      <c r="FA670" s="779"/>
      <c r="FB670" s="779"/>
      <c r="FC670" s="779"/>
    </row>
    <row r="671" spans="1:159" ht="22">
      <c r="A671" s="778"/>
      <c r="B671" s="778"/>
      <c r="C671" s="778"/>
      <c r="D671" s="778"/>
      <c r="E671" s="778"/>
      <c r="F671" s="778"/>
      <c r="G671" s="778"/>
      <c r="H671" s="778"/>
      <c r="I671" s="778"/>
      <c r="J671" s="778"/>
      <c r="K671" s="778"/>
      <c r="L671" s="778"/>
      <c r="M671" s="778"/>
      <c r="N671" s="778"/>
      <c r="O671" s="778"/>
      <c r="P671" s="778"/>
      <c r="Q671" s="778"/>
      <c r="R671" s="778"/>
      <c r="S671" s="778"/>
      <c r="T671" s="778"/>
      <c r="U671" s="778"/>
      <c r="V671" s="778"/>
      <c r="W671" s="778"/>
      <c r="X671" s="778"/>
      <c r="Y671" s="778"/>
      <c r="Z671" s="778"/>
      <c r="AA671" s="778"/>
      <c r="AB671" s="778"/>
      <c r="AC671" s="778"/>
      <c r="AD671" s="778"/>
      <c r="AE671" s="778"/>
      <c r="AF671" s="778"/>
      <c r="AG671" s="778"/>
      <c r="AH671" s="778"/>
      <c r="AI671" s="778"/>
      <c r="AJ671" s="778"/>
      <c r="AK671" s="778"/>
      <c r="AL671" s="778"/>
      <c r="AM671" s="778"/>
      <c r="AN671" s="778"/>
      <c r="AO671" s="778"/>
      <c r="AP671" s="778"/>
      <c r="AQ671" s="778"/>
      <c r="AR671" s="778"/>
      <c r="AS671" s="778"/>
      <c r="AT671" s="778"/>
      <c r="AU671" s="778"/>
      <c r="AV671" s="778"/>
      <c r="AW671" s="778"/>
      <c r="AX671" s="778"/>
      <c r="AY671" s="778"/>
      <c r="AZ671" s="778"/>
      <c r="BA671" s="778"/>
      <c r="BB671" s="778"/>
      <c r="BC671" s="778"/>
      <c r="BD671" s="778"/>
      <c r="BE671" s="778"/>
      <c r="BF671" s="778"/>
      <c r="BG671" s="778"/>
      <c r="BH671" s="778"/>
      <c r="BI671" s="778"/>
      <c r="BJ671" s="778"/>
      <c r="BK671" s="778"/>
      <c r="BL671" s="778"/>
      <c r="BM671" s="778"/>
      <c r="BN671" s="778"/>
      <c r="BO671" s="778"/>
      <c r="BP671" s="778"/>
      <c r="BQ671" s="778"/>
      <c r="BR671" s="778"/>
      <c r="BS671" s="778"/>
      <c r="BT671" s="778"/>
      <c r="BU671" s="778"/>
      <c r="BV671" s="778"/>
      <c r="BW671" s="778"/>
      <c r="BX671" s="778"/>
      <c r="BY671" s="778"/>
      <c r="BZ671" s="778"/>
      <c r="CA671" s="778"/>
      <c r="CB671" s="778"/>
      <c r="CC671" s="778"/>
      <c r="CD671" s="778"/>
      <c r="CE671" s="778"/>
      <c r="CF671" s="778"/>
      <c r="CG671" s="778"/>
      <c r="CH671" s="778"/>
      <c r="CI671" s="778"/>
      <c r="CJ671" s="778"/>
      <c r="CK671" s="778"/>
      <c r="CL671" s="778"/>
      <c r="CM671" s="778"/>
      <c r="CN671" s="778"/>
      <c r="CO671" s="778"/>
      <c r="CP671" s="778"/>
      <c r="CQ671" s="778"/>
      <c r="CR671" s="778"/>
      <c r="CS671" s="778"/>
      <c r="CT671" s="778"/>
      <c r="CU671" s="778"/>
      <c r="CV671" s="778"/>
      <c r="CW671" s="778"/>
      <c r="CX671" s="778"/>
      <c r="CY671" s="778"/>
      <c r="CZ671" s="778"/>
      <c r="DA671" s="778"/>
      <c r="DB671" s="778"/>
      <c r="DC671" s="778"/>
      <c r="DD671" s="778"/>
      <c r="DE671" s="778"/>
      <c r="DF671" s="778"/>
      <c r="DG671" s="778"/>
      <c r="DH671" s="778"/>
      <c r="DI671" s="778"/>
      <c r="DJ671" s="778"/>
      <c r="DK671" s="778"/>
      <c r="DL671" s="778"/>
      <c r="DM671" s="778"/>
      <c r="DN671" s="778"/>
      <c r="DO671" s="778"/>
      <c r="DP671" s="778"/>
      <c r="DQ671" s="778"/>
      <c r="DR671" s="778"/>
      <c r="DS671" s="778"/>
      <c r="DT671" s="779"/>
      <c r="DU671" s="779"/>
      <c r="DV671" s="779"/>
      <c r="DW671" s="779"/>
      <c r="DX671" s="779"/>
      <c r="DY671" s="779"/>
      <c r="DZ671" s="779"/>
      <c r="EA671" s="779"/>
      <c r="EB671" s="779"/>
      <c r="EC671" s="779"/>
      <c r="ED671" s="779"/>
      <c r="EE671" s="779"/>
      <c r="EF671" s="779"/>
      <c r="EG671" s="779"/>
      <c r="EH671" s="779"/>
      <c r="EI671" s="779"/>
      <c r="EJ671" s="779"/>
      <c r="EK671" s="779"/>
      <c r="EL671" s="779"/>
      <c r="EM671" s="779"/>
      <c r="EN671" s="779"/>
      <c r="EO671" s="779"/>
      <c r="EP671" s="779"/>
      <c r="EQ671" s="779"/>
      <c r="ER671" s="779"/>
      <c r="ES671" s="779"/>
      <c r="ET671" s="779"/>
      <c r="EU671" s="779"/>
      <c r="EV671" s="779"/>
      <c r="EW671" s="779"/>
      <c r="EX671" s="779"/>
      <c r="EY671" s="779"/>
      <c r="EZ671" s="779"/>
      <c r="FA671" s="779"/>
      <c r="FB671" s="779"/>
      <c r="FC671" s="779"/>
    </row>
    <row r="672" spans="1:159" ht="22">
      <c r="A672" s="778"/>
      <c r="B672" s="778"/>
      <c r="C672" s="778"/>
      <c r="D672" s="778"/>
      <c r="E672" s="778"/>
      <c r="F672" s="778"/>
      <c r="G672" s="778"/>
      <c r="H672" s="778"/>
      <c r="I672" s="778"/>
      <c r="J672" s="778"/>
      <c r="K672" s="778"/>
      <c r="L672" s="778"/>
      <c r="M672" s="778"/>
      <c r="N672" s="778"/>
      <c r="O672" s="778"/>
      <c r="P672" s="778"/>
      <c r="Q672" s="778"/>
      <c r="R672" s="778"/>
      <c r="S672" s="778"/>
      <c r="T672" s="778"/>
      <c r="U672" s="778"/>
      <c r="V672" s="778"/>
      <c r="W672" s="778"/>
      <c r="X672" s="778"/>
      <c r="Y672" s="778"/>
      <c r="Z672" s="778"/>
      <c r="AA672" s="778"/>
      <c r="AB672" s="778"/>
      <c r="AC672" s="778"/>
      <c r="AD672" s="778"/>
      <c r="AE672" s="778"/>
      <c r="AF672" s="778"/>
      <c r="AG672" s="778"/>
      <c r="AH672" s="778"/>
      <c r="AI672" s="778"/>
      <c r="AJ672" s="778"/>
      <c r="AK672" s="778"/>
      <c r="AL672" s="778"/>
      <c r="AM672" s="778"/>
      <c r="AN672" s="778"/>
      <c r="AO672" s="778"/>
      <c r="AP672" s="778"/>
      <c r="AQ672" s="778"/>
      <c r="AR672" s="778"/>
      <c r="AS672" s="778"/>
      <c r="AT672" s="778"/>
      <c r="AU672" s="778"/>
      <c r="AV672" s="778"/>
      <c r="AW672" s="778"/>
      <c r="AX672" s="778"/>
      <c r="AY672" s="778"/>
      <c r="AZ672" s="778"/>
      <c r="BA672" s="778"/>
      <c r="BB672" s="778"/>
      <c r="BC672" s="778"/>
      <c r="BD672" s="778"/>
      <c r="BE672" s="778"/>
      <c r="BF672" s="778"/>
      <c r="BG672" s="778"/>
      <c r="BH672" s="778"/>
      <c r="BI672" s="778"/>
      <c r="BJ672" s="778"/>
      <c r="BK672" s="778"/>
      <c r="BL672" s="778"/>
      <c r="BM672" s="778"/>
      <c r="BN672" s="778"/>
      <c r="BO672" s="778"/>
      <c r="BP672" s="778"/>
      <c r="BQ672" s="778"/>
      <c r="BR672" s="778"/>
      <c r="BS672" s="778"/>
      <c r="BT672" s="778"/>
      <c r="BU672" s="778"/>
      <c r="BV672" s="778"/>
      <c r="BW672" s="778"/>
      <c r="BX672" s="778"/>
      <c r="BY672" s="778"/>
      <c r="BZ672" s="778"/>
      <c r="CA672" s="778"/>
      <c r="CB672" s="778"/>
      <c r="CC672" s="778"/>
      <c r="CD672" s="778"/>
      <c r="CE672" s="778"/>
      <c r="CF672" s="778"/>
      <c r="CG672" s="778"/>
      <c r="CH672" s="778"/>
      <c r="CI672" s="778"/>
      <c r="CJ672" s="778"/>
      <c r="CK672" s="778"/>
      <c r="CL672" s="778"/>
      <c r="CM672" s="778"/>
      <c r="CN672" s="778"/>
      <c r="CO672" s="778"/>
      <c r="CP672" s="778"/>
      <c r="CQ672" s="778"/>
      <c r="CR672" s="778"/>
      <c r="CS672" s="778"/>
      <c r="CT672" s="778"/>
      <c r="CU672" s="778"/>
      <c r="CV672" s="778"/>
      <c r="CW672" s="778"/>
      <c r="CX672" s="778"/>
      <c r="CY672" s="778"/>
      <c r="CZ672" s="778"/>
      <c r="DA672" s="778"/>
      <c r="DB672" s="778"/>
      <c r="DC672" s="778"/>
      <c r="DD672" s="778"/>
      <c r="DE672" s="778"/>
      <c r="DF672" s="778"/>
      <c r="DG672" s="778"/>
      <c r="DH672" s="778"/>
      <c r="DI672" s="778"/>
      <c r="DJ672" s="778"/>
      <c r="DK672" s="778"/>
      <c r="DL672" s="778"/>
      <c r="DM672" s="778"/>
      <c r="DN672" s="778"/>
      <c r="DO672" s="778"/>
      <c r="DP672" s="778"/>
      <c r="DQ672" s="778"/>
      <c r="DR672" s="778"/>
      <c r="DS672" s="778"/>
      <c r="DT672" s="779"/>
      <c r="DU672" s="779"/>
      <c r="DV672" s="779"/>
      <c r="DW672" s="779"/>
      <c r="DX672" s="779"/>
      <c r="DY672" s="779"/>
      <c r="DZ672" s="779"/>
      <c r="EA672" s="779"/>
      <c r="EB672" s="779"/>
      <c r="EC672" s="779"/>
      <c r="ED672" s="779"/>
      <c r="EE672" s="779"/>
      <c r="EF672" s="779"/>
      <c r="EG672" s="779"/>
      <c r="EH672" s="779"/>
      <c r="EI672" s="779"/>
      <c r="EJ672" s="779"/>
      <c r="EK672" s="779"/>
      <c r="EL672" s="779"/>
      <c r="EM672" s="779"/>
      <c r="EN672" s="779"/>
      <c r="EO672" s="779"/>
      <c r="EP672" s="779"/>
      <c r="EQ672" s="779"/>
      <c r="ER672" s="779"/>
      <c r="ES672" s="779"/>
      <c r="ET672" s="779"/>
      <c r="EU672" s="779"/>
      <c r="EV672" s="779"/>
      <c r="EW672" s="779"/>
      <c r="EX672" s="779"/>
      <c r="EY672" s="779"/>
      <c r="EZ672" s="779"/>
      <c r="FA672" s="779"/>
      <c r="FB672" s="779"/>
      <c r="FC672" s="779"/>
    </row>
    <row r="673" spans="1:159" ht="22">
      <c r="A673" s="778"/>
      <c r="B673" s="778"/>
      <c r="C673" s="778"/>
      <c r="D673" s="778"/>
      <c r="E673" s="778"/>
      <c r="F673" s="778"/>
      <c r="G673" s="778"/>
      <c r="H673" s="778"/>
      <c r="I673" s="778"/>
      <c r="J673" s="778"/>
      <c r="K673" s="778"/>
      <c r="L673" s="778"/>
      <c r="M673" s="778"/>
      <c r="N673" s="778"/>
      <c r="O673" s="778"/>
      <c r="P673" s="778"/>
      <c r="Q673" s="778"/>
      <c r="R673" s="778"/>
      <c r="S673" s="778"/>
      <c r="T673" s="778"/>
      <c r="U673" s="778"/>
      <c r="V673" s="778"/>
      <c r="W673" s="778"/>
      <c r="X673" s="778"/>
      <c r="Y673" s="778"/>
      <c r="Z673" s="778"/>
      <c r="AA673" s="778"/>
      <c r="AB673" s="778"/>
      <c r="AC673" s="778"/>
      <c r="AD673" s="778"/>
      <c r="AE673" s="778"/>
      <c r="AF673" s="778"/>
      <c r="AG673" s="778"/>
      <c r="AH673" s="778"/>
      <c r="AI673" s="778"/>
      <c r="AJ673" s="778"/>
      <c r="AK673" s="778"/>
      <c r="AL673" s="778"/>
      <c r="AM673" s="778"/>
      <c r="AN673" s="778"/>
      <c r="AO673" s="778"/>
      <c r="AP673" s="778"/>
      <c r="AQ673" s="778"/>
      <c r="AR673" s="778"/>
      <c r="AS673" s="778"/>
      <c r="AT673" s="778"/>
      <c r="AU673" s="778"/>
      <c r="AV673" s="778"/>
      <c r="AW673" s="778"/>
      <c r="AX673" s="778"/>
      <c r="AY673" s="778"/>
      <c r="AZ673" s="778"/>
      <c r="BA673" s="778"/>
      <c r="BB673" s="778"/>
      <c r="BC673" s="778"/>
      <c r="BD673" s="778"/>
      <c r="BE673" s="778"/>
      <c r="BF673" s="778"/>
      <c r="BG673" s="778"/>
      <c r="BH673" s="778"/>
      <c r="BI673" s="778"/>
      <c r="BJ673" s="778"/>
      <c r="BK673" s="778"/>
      <c r="BL673" s="778"/>
      <c r="BM673" s="778"/>
      <c r="BN673" s="778"/>
      <c r="BO673" s="778"/>
      <c r="BP673" s="778"/>
      <c r="BQ673" s="778"/>
      <c r="BR673" s="778"/>
      <c r="BS673" s="778"/>
      <c r="BT673" s="778"/>
      <c r="BU673" s="778"/>
      <c r="BV673" s="778"/>
      <c r="BW673" s="778"/>
      <c r="BX673" s="778"/>
      <c r="BY673" s="778"/>
      <c r="BZ673" s="778"/>
      <c r="CA673" s="778"/>
      <c r="CB673" s="778"/>
      <c r="CC673" s="778"/>
      <c r="CD673" s="778"/>
      <c r="CE673" s="778"/>
      <c r="CF673" s="778"/>
      <c r="CG673" s="778"/>
      <c r="CH673" s="778"/>
      <c r="CI673" s="778"/>
      <c r="CJ673" s="778"/>
      <c r="CK673" s="778"/>
      <c r="CL673" s="778"/>
      <c r="CM673" s="778"/>
      <c r="CN673" s="778"/>
      <c r="CO673" s="778"/>
      <c r="CP673" s="778"/>
      <c r="CQ673" s="778"/>
      <c r="CR673" s="778"/>
      <c r="CS673" s="778"/>
      <c r="CT673" s="778"/>
      <c r="CU673" s="778"/>
      <c r="CV673" s="778"/>
      <c r="CW673" s="778"/>
      <c r="CX673" s="778"/>
      <c r="CY673" s="778"/>
      <c r="CZ673" s="778"/>
      <c r="DA673" s="778"/>
      <c r="DB673" s="778"/>
      <c r="DC673" s="778"/>
      <c r="DD673" s="778"/>
      <c r="DE673" s="778"/>
      <c r="DF673" s="778"/>
      <c r="DG673" s="778"/>
      <c r="DH673" s="778"/>
      <c r="DI673" s="778"/>
      <c r="DJ673" s="778"/>
      <c r="DK673" s="778"/>
      <c r="DL673" s="778"/>
      <c r="DM673" s="778"/>
      <c r="DN673" s="778"/>
      <c r="DO673" s="778"/>
      <c r="DP673" s="778"/>
      <c r="DQ673" s="778"/>
      <c r="DR673" s="778"/>
      <c r="DS673" s="778"/>
      <c r="DT673" s="779"/>
      <c r="DU673" s="779"/>
      <c r="DV673" s="779"/>
      <c r="DW673" s="779"/>
      <c r="DX673" s="779"/>
      <c r="DY673" s="779"/>
      <c r="DZ673" s="779"/>
      <c r="EA673" s="779"/>
      <c r="EB673" s="779"/>
      <c r="EC673" s="779"/>
      <c r="ED673" s="779"/>
      <c r="EE673" s="779"/>
      <c r="EF673" s="779"/>
      <c r="EG673" s="779"/>
      <c r="EH673" s="779"/>
      <c r="EI673" s="779"/>
      <c r="EJ673" s="779"/>
      <c r="EK673" s="779"/>
      <c r="EL673" s="779"/>
      <c r="EM673" s="779"/>
      <c r="EN673" s="779"/>
      <c r="EO673" s="779"/>
      <c r="EP673" s="779"/>
      <c r="EQ673" s="779"/>
      <c r="ER673" s="779"/>
      <c r="ES673" s="779"/>
      <c r="ET673" s="779"/>
      <c r="EU673" s="779"/>
      <c r="EV673" s="779"/>
      <c r="EW673" s="779"/>
      <c r="EX673" s="779"/>
      <c r="EY673" s="779"/>
      <c r="EZ673" s="779"/>
      <c r="FA673" s="779"/>
      <c r="FB673" s="779"/>
      <c r="FC673" s="779"/>
    </row>
    <row r="674" spans="1:159" ht="22">
      <c r="A674" s="778"/>
      <c r="B674" s="778"/>
      <c r="C674" s="778"/>
      <c r="D674" s="778"/>
      <c r="E674" s="778"/>
      <c r="F674" s="778"/>
      <c r="G674" s="778"/>
      <c r="H674" s="778"/>
      <c r="I674" s="778"/>
      <c r="J674" s="778"/>
      <c r="K674" s="778"/>
      <c r="L674" s="778"/>
      <c r="M674" s="778"/>
      <c r="N674" s="778"/>
      <c r="O674" s="778"/>
      <c r="P674" s="778"/>
      <c r="Q674" s="778"/>
      <c r="R674" s="778"/>
      <c r="S674" s="778"/>
      <c r="T674" s="778"/>
      <c r="U674" s="778"/>
      <c r="V674" s="778"/>
      <c r="W674" s="778"/>
      <c r="X674" s="778"/>
      <c r="Y674" s="778"/>
      <c r="Z674" s="778"/>
      <c r="AA674" s="778"/>
      <c r="AB674" s="778"/>
      <c r="AC674" s="778"/>
      <c r="AD674" s="778"/>
      <c r="AE674" s="778"/>
      <c r="AF674" s="778"/>
      <c r="AG674" s="778"/>
      <c r="AH674" s="778"/>
      <c r="AI674" s="778"/>
      <c r="AJ674" s="778"/>
      <c r="AK674" s="778"/>
      <c r="AL674" s="778"/>
      <c r="AM674" s="778"/>
      <c r="AN674" s="778"/>
      <c r="AO674" s="778"/>
      <c r="AP674" s="778"/>
      <c r="AQ674" s="778"/>
      <c r="AR674" s="778"/>
      <c r="AS674" s="778"/>
      <c r="AT674" s="778"/>
      <c r="AU674" s="778"/>
      <c r="AV674" s="778"/>
      <c r="AW674" s="778"/>
      <c r="AX674" s="778"/>
      <c r="AY674" s="778"/>
      <c r="AZ674" s="778"/>
      <c r="BA674" s="778"/>
      <c r="BB674" s="778"/>
      <c r="BC674" s="778"/>
      <c r="BD674" s="778"/>
      <c r="BE674" s="778"/>
      <c r="BF674" s="778"/>
      <c r="BG674" s="778"/>
      <c r="BH674" s="778"/>
      <c r="BI674" s="778"/>
      <c r="BJ674" s="778"/>
      <c r="BK674" s="778"/>
      <c r="BL674" s="778"/>
      <c r="BM674" s="778"/>
      <c r="BN674" s="778"/>
      <c r="BO674" s="778"/>
      <c r="BP674" s="778"/>
      <c r="BQ674" s="778"/>
      <c r="BR674" s="778"/>
      <c r="BS674" s="778"/>
      <c r="BT674" s="778"/>
      <c r="BU674" s="778"/>
      <c r="BV674" s="778"/>
      <c r="BW674" s="778"/>
      <c r="BX674" s="778"/>
      <c r="BY674" s="778"/>
      <c r="BZ674" s="778"/>
      <c r="CA674" s="778"/>
      <c r="CB674" s="778"/>
      <c r="CC674" s="778"/>
      <c r="CD674" s="778"/>
      <c r="CE674" s="778"/>
      <c r="CF674" s="778"/>
      <c r="CG674" s="778"/>
      <c r="CH674" s="778"/>
      <c r="CI674" s="778"/>
      <c r="CJ674" s="778"/>
      <c r="CK674" s="778"/>
      <c r="CL674" s="778"/>
      <c r="CM674" s="778"/>
      <c r="CN674" s="778"/>
      <c r="CO674" s="778"/>
      <c r="CP674" s="778"/>
      <c r="CQ674" s="778"/>
      <c r="CR674" s="778"/>
      <c r="CS674" s="778"/>
      <c r="CT674" s="778"/>
      <c r="CU674" s="778"/>
      <c r="CV674" s="778"/>
      <c r="CW674" s="778"/>
      <c r="CX674" s="778"/>
      <c r="CY674" s="778"/>
      <c r="CZ674" s="778"/>
      <c r="DA674" s="778"/>
      <c r="DB674" s="778"/>
      <c r="DC674" s="778"/>
      <c r="DD674" s="778"/>
      <c r="DE674" s="778"/>
      <c r="DF674" s="778"/>
      <c r="DG674" s="778"/>
      <c r="DH674" s="778"/>
      <c r="DI674" s="778"/>
      <c r="DJ674" s="778"/>
      <c r="DK674" s="778"/>
      <c r="DL674" s="778"/>
      <c r="DM674" s="778"/>
      <c r="DN674" s="778"/>
      <c r="DO674" s="778"/>
      <c r="DP674" s="778"/>
      <c r="DQ674" s="778"/>
      <c r="DR674" s="778"/>
      <c r="DS674" s="778"/>
      <c r="DT674" s="779"/>
      <c r="DU674" s="779"/>
      <c r="DV674" s="779"/>
      <c r="DW674" s="779"/>
      <c r="DX674" s="779"/>
      <c r="DY674" s="779"/>
      <c r="DZ674" s="779"/>
      <c r="EA674" s="779"/>
      <c r="EB674" s="779"/>
      <c r="EC674" s="779"/>
      <c r="ED674" s="779"/>
      <c r="EE674" s="779"/>
      <c r="EF674" s="779"/>
      <c r="EG674" s="779"/>
      <c r="EH674" s="779"/>
      <c r="EI674" s="779"/>
      <c r="EJ674" s="779"/>
      <c r="EK674" s="779"/>
      <c r="EL674" s="779"/>
      <c r="EM674" s="779"/>
      <c r="EN674" s="779"/>
      <c r="EO674" s="779"/>
      <c r="EP674" s="779"/>
      <c r="EQ674" s="779"/>
      <c r="ER674" s="779"/>
      <c r="ES674" s="779"/>
      <c r="ET674" s="779"/>
      <c r="EU674" s="779"/>
      <c r="EV674" s="779"/>
      <c r="EW674" s="779"/>
      <c r="EX674" s="779"/>
      <c r="EY674" s="779"/>
      <c r="EZ674" s="779"/>
      <c r="FA674" s="779"/>
      <c r="FB674" s="779"/>
      <c r="FC674" s="779"/>
    </row>
    <row r="675" spans="1:159" ht="22">
      <c r="A675" s="778"/>
      <c r="B675" s="778"/>
      <c r="C675" s="778"/>
      <c r="D675" s="778"/>
      <c r="E675" s="778"/>
      <c r="F675" s="778"/>
      <c r="G675" s="778"/>
      <c r="H675" s="778"/>
      <c r="I675" s="778"/>
      <c r="J675" s="778"/>
      <c r="K675" s="778"/>
      <c r="L675" s="778"/>
      <c r="M675" s="778"/>
      <c r="N675" s="778"/>
      <c r="O675" s="778"/>
      <c r="P675" s="778"/>
      <c r="Q675" s="778"/>
      <c r="R675" s="778"/>
      <c r="S675" s="778"/>
      <c r="T675" s="778"/>
      <c r="U675" s="778"/>
      <c r="V675" s="778"/>
      <c r="W675" s="778"/>
      <c r="X675" s="778"/>
      <c r="Y675" s="778"/>
      <c r="Z675" s="778"/>
      <c r="AA675" s="778"/>
      <c r="AB675" s="778"/>
      <c r="AC675" s="778"/>
      <c r="AD675" s="778"/>
      <c r="AE675" s="778"/>
      <c r="AF675" s="778"/>
      <c r="AG675" s="778"/>
      <c r="AH675" s="778"/>
      <c r="AI675" s="778"/>
      <c r="AJ675" s="778"/>
      <c r="AK675" s="778"/>
      <c r="AL675" s="778"/>
      <c r="AM675" s="778"/>
      <c r="AN675" s="778"/>
      <c r="AO675" s="778"/>
      <c r="AP675" s="778"/>
      <c r="AQ675" s="778"/>
      <c r="AR675" s="778"/>
      <c r="AS675" s="778"/>
      <c r="AT675" s="778"/>
      <c r="AU675" s="778"/>
      <c r="AV675" s="778"/>
      <c r="AW675" s="778"/>
      <c r="AX675" s="778"/>
      <c r="AY675" s="778"/>
      <c r="AZ675" s="778"/>
      <c r="BA675" s="778"/>
      <c r="BB675" s="778"/>
      <c r="BC675" s="778"/>
      <c r="BD675" s="778"/>
      <c r="BE675" s="778"/>
      <c r="BF675" s="778"/>
      <c r="BG675" s="778"/>
      <c r="BH675" s="778"/>
      <c r="BI675" s="778"/>
      <c r="BJ675" s="778"/>
      <c r="BK675" s="778"/>
      <c r="BL675" s="778"/>
      <c r="BM675" s="778"/>
      <c r="BN675" s="778"/>
      <c r="BO675" s="778"/>
      <c r="BP675" s="778"/>
      <c r="BQ675" s="778"/>
      <c r="BR675" s="778"/>
      <c r="BS675" s="778"/>
      <c r="BT675" s="778"/>
      <c r="BU675" s="778"/>
      <c r="BV675" s="778"/>
      <c r="BW675" s="778"/>
      <c r="BX675" s="778"/>
      <c r="BY675" s="778"/>
      <c r="BZ675" s="778"/>
      <c r="CA675" s="778"/>
      <c r="CB675" s="778"/>
      <c r="CC675" s="778"/>
      <c r="CD675" s="778"/>
      <c r="CE675" s="778"/>
      <c r="CF675" s="778"/>
      <c r="CG675" s="778"/>
      <c r="CH675" s="778"/>
      <c r="CI675" s="778"/>
      <c r="CJ675" s="778"/>
      <c r="CK675" s="778"/>
      <c r="CL675" s="778"/>
      <c r="CM675" s="778"/>
      <c r="CN675" s="778"/>
      <c r="CO675" s="778"/>
      <c r="CP675" s="778"/>
      <c r="CQ675" s="778"/>
      <c r="CR675" s="778"/>
      <c r="CS675" s="778"/>
      <c r="CT675" s="778"/>
      <c r="CU675" s="778"/>
      <c r="CV675" s="778"/>
      <c r="CW675" s="778"/>
      <c r="CX675" s="778"/>
      <c r="CY675" s="778"/>
      <c r="CZ675" s="778"/>
      <c r="DA675" s="778"/>
      <c r="DB675" s="778"/>
      <c r="DC675" s="778"/>
      <c r="DD675" s="778"/>
      <c r="DE675" s="778"/>
      <c r="DF675" s="778"/>
      <c r="DG675" s="778"/>
      <c r="DH675" s="778"/>
      <c r="DI675" s="778"/>
      <c r="DJ675" s="778"/>
      <c r="DK675" s="778"/>
      <c r="DL675" s="778"/>
      <c r="DM675" s="778"/>
      <c r="DN675" s="778"/>
      <c r="DO675" s="778"/>
      <c r="DP675" s="778"/>
      <c r="DQ675" s="778"/>
      <c r="DR675" s="778"/>
      <c r="DS675" s="778"/>
      <c r="DT675" s="779"/>
      <c r="DU675" s="779"/>
      <c r="DV675" s="779"/>
      <c r="DW675" s="779"/>
      <c r="DX675" s="779"/>
      <c r="DY675" s="779"/>
      <c r="DZ675" s="779"/>
      <c r="EA675" s="779"/>
      <c r="EB675" s="779"/>
      <c r="EC675" s="779"/>
      <c r="ED675" s="779"/>
      <c r="EE675" s="779"/>
      <c r="EF675" s="779"/>
      <c r="EG675" s="779"/>
      <c r="EH675" s="779"/>
      <c r="EI675" s="779"/>
      <c r="EJ675" s="779"/>
      <c r="EK675" s="779"/>
      <c r="EL675" s="779"/>
      <c r="EM675" s="779"/>
      <c r="EN675" s="779"/>
      <c r="EO675" s="779"/>
      <c r="EP675" s="779"/>
      <c r="EQ675" s="779"/>
      <c r="ER675" s="779"/>
      <c r="ES675" s="779"/>
      <c r="ET675" s="779"/>
      <c r="EU675" s="779"/>
      <c r="EV675" s="779"/>
      <c r="EW675" s="779"/>
      <c r="EX675" s="779"/>
      <c r="EY675" s="779"/>
      <c r="EZ675" s="779"/>
      <c r="FA675" s="779"/>
      <c r="FB675" s="779"/>
      <c r="FC675" s="779"/>
    </row>
    <row r="676" spans="1:159" ht="22">
      <c r="A676" s="778"/>
      <c r="B676" s="778"/>
      <c r="C676" s="778"/>
      <c r="D676" s="778"/>
      <c r="E676" s="778"/>
      <c r="F676" s="778"/>
      <c r="G676" s="778"/>
      <c r="H676" s="778"/>
      <c r="I676" s="778"/>
      <c r="J676" s="778"/>
      <c r="K676" s="778"/>
      <c r="L676" s="778"/>
      <c r="M676" s="778"/>
      <c r="N676" s="778"/>
      <c r="O676" s="778"/>
      <c r="P676" s="778"/>
      <c r="Q676" s="778"/>
      <c r="R676" s="778"/>
      <c r="S676" s="778"/>
      <c r="T676" s="778"/>
      <c r="U676" s="778"/>
      <c r="V676" s="778"/>
      <c r="W676" s="778"/>
      <c r="X676" s="778"/>
      <c r="Y676" s="778"/>
      <c r="Z676" s="778"/>
      <c r="AA676" s="778"/>
      <c r="AB676" s="778"/>
      <c r="AC676" s="778"/>
      <c r="AD676" s="778"/>
      <c r="AE676" s="778"/>
      <c r="AF676" s="778"/>
      <c r="AG676" s="778"/>
      <c r="AH676" s="778"/>
      <c r="AI676" s="778"/>
      <c r="AJ676" s="778"/>
      <c r="AK676" s="778"/>
      <c r="AL676" s="778"/>
      <c r="AM676" s="778"/>
      <c r="AN676" s="778"/>
      <c r="AO676" s="778"/>
      <c r="AP676" s="778"/>
      <c r="AQ676" s="778"/>
      <c r="AR676" s="778"/>
      <c r="AS676" s="778"/>
      <c r="AT676" s="778"/>
      <c r="AU676" s="778"/>
      <c r="AV676" s="778"/>
      <c r="AW676" s="778"/>
      <c r="AX676" s="778"/>
      <c r="AY676" s="778"/>
      <c r="AZ676" s="778"/>
      <c r="BA676" s="778"/>
      <c r="BB676" s="778"/>
      <c r="BC676" s="778"/>
      <c r="BD676" s="778"/>
      <c r="BE676" s="778"/>
      <c r="BF676" s="778"/>
      <c r="BG676" s="778"/>
      <c r="BH676" s="778"/>
      <c r="BI676" s="778"/>
      <c r="BJ676" s="778"/>
      <c r="BK676" s="778"/>
      <c r="BL676" s="778"/>
      <c r="BM676" s="778"/>
      <c r="BN676" s="778"/>
      <c r="BO676" s="778"/>
      <c r="BP676" s="778"/>
      <c r="BQ676" s="778"/>
      <c r="BR676" s="778"/>
      <c r="BS676" s="778"/>
      <c r="BT676" s="778"/>
      <c r="BU676" s="778"/>
      <c r="BV676" s="778"/>
      <c r="BW676" s="778"/>
      <c r="BX676" s="778"/>
      <c r="BY676" s="778"/>
      <c r="BZ676" s="778"/>
      <c r="CA676" s="778"/>
      <c r="CB676" s="778"/>
      <c r="CC676" s="778"/>
      <c r="CD676" s="778"/>
      <c r="CE676" s="778"/>
      <c r="CF676" s="778"/>
      <c r="CG676" s="778"/>
      <c r="CH676" s="778"/>
      <c r="CI676" s="778"/>
      <c r="CJ676" s="778"/>
      <c r="CK676" s="778"/>
      <c r="CL676" s="778"/>
      <c r="CM676" s="778"/>
      <c r="CN676" s="778"/>
      <c r="CO676" s="778"/>
      <c r="CP676" s="778"/>
      <c r="CQ676" s="778"/>
      <c r="CR676" s="778"/>
      <c r="CS676" s="778"/>
      <c r="CT676" s="778"/>
      <c r="CU676" s="778"/>
      <c r="CV676" s="778"/>
      <c r="CW676" s="778"/>
      <c r="CX676" s="778"/>
      <c r="CY676" s="778"/>
      <c r="CZ676" s="778"/>
      <c r="DA676" s="778"/>
      <c r="DB676" s="778"/>
      <c r="DC676" s="778"/>
      <c r="DD676" s="778"/>
      <c r="DE676" s="778"/>
      <c r="DF676" s="778"/>
      <c r="DG676" s="778"/>
      <c r="DH676" s="778"/>
      <c r="DI676" s="778"/>
      <c r="DJ676" s="778"/>
      <c r="DK676" s="778"/>
      <c r="DL676" s="778"/>
      <c r="DM676" s="778"/>
      <c r="DN676" s="778"/>
      <c r="DO676" s="778"/>
      <c r="DP676" s="778"/>
      <c r="DQ676" s="778"/>
      <c r="DR676" s="778"/>
      <c r="DS676" s="778"/>
      <c r="DT676" s="779"/>
      <c r="DU676" s="779"/>
      <c r="DV676" s="779"/>
      <c r="DW676" s="779"/>
      <c r="DX676" s="779"/>
      <c r="DY676" s="779"/>
      <c r="DZ676" s="779"/>
      <c r="EA676" s="779"/>
      <c r="EB676" s="779"/>
      <c r="EC676" s="779"/>
      <c r="ED676" s="779"/>
      <c r="EE676" s="779"/>
      <c r="EF676" s="779"/>
      <c r="EG676" s="779"/>
      <c r="EH676" s="779"/>
      <c r="EI676" s="779"/>
      <c r="EJ676" s="779"/>
      <c r="EK676" s="779"/>
      <c r="EL676" s="779"/>
      <c r="EM676" s="779"/>
      <c r="EN676" s="779"/>
      <c r="EO676" s="779"/>
      <c r="EP676" s="779"/>
      <c r="EQ676" s="779"/>
      <c r="ER676" s="779"/>
      <c r="ES676" s="779"/>
      <c r="ET676" s="779"/>
      <c r="EU676" s="779"/>
      <c r="EV676" s="779"/>
      <c r="EW676" s="779"/>
      <c r="EX676" s="779"/>
      <c r="EY676" s="779"/>
      <c r="EZ676" s="779"/>
      <c r="FA676" s="779"/>
      <c r="FB676" s="779"/>
      <c r="FC676" s="779"/>
    </row>
    <row r="677" spans="1:159" ht="22">
      <c r="A677" s="778"/>
      <c r="B677" s="778"/>
      <c r="C677" s="778"/>
      <c r="D677" s="778"/>
      <c r="E677" s="778"/>
      <c r="F677" s="778"/>
      <c r="G677" s="778"/>
      <c r="H677" s="778"/>
      <c r="I677" s="778"/>
      <c r="J677" s="778"/>
      <c r="K677" s="778"/>
      <c r="L677" s="778"/>
      <c r="M677" s="778"/>
      <c r="N677" s="778"/>
      <c r="O677" s="778"/>
      <c r="P677" s="778"/>
      <c r="Q677" s="778"/>
      <c r="R677" s="778"/>
      <c r="S677" s="778"/>
      <c r="T677" s="778"/>
      <c r="U677" s="778"/>
      <c r="V677" s="778"/>
      <c r="W677" s="778"/>
      <c r="X677" s="778"/>
      <c r="Y677" s="778"/>
      <c r="Z677" s="778"/>
      <c r="AA677" s="778"/>
      <c r="AB677" s="778"/>
      <c r="AC677" s="778"/>
      <c r="AD677" s="778"/>
      <c r="AE677" s="778"/>
      <c r="AF677" s="778"/>
      <c r="AG677" s="778"/>
      <c r="AH677" s="778"/>
      <c r="AI677" s="778"/>
      <c r="AJ677" s="778"/>
      <c r="AK677" s="778"/>
      <c r="AL677" s="778"/>
      <c r="AM677" s="778"/>
      <c r="AN677" s="778"/>
      <c r="AO677" s="778"/>
      <c r="AP677" s="778"/>
      <c r="AQ677" s="778"/>
      <c r="AR677" s="778"/>
      <c r="AS677" s="778"/>
      <c r="AT677" s="778"/>
      <c r="AU677" s="778"/>
      <c r="AV677" s="778"/>
      <c r="AW677" s="778"/>
      <c r="AX677" s="778"/>
      <c r="AY677" s="778"/>
      <c r="AZ677" s="778"/>
      <c r="BA677" s="778"/>
      <c r="BB677" s="778"/>
      <c r="BC677" s="778"/>
      <c r="BD677" s="778"/>
      <c r="BE677" s="778"/>
      <c r="BF677" s="778"/>
      <c r="BG677" s="778"/>
      <c r="BH677" s="778"/>
      <c r="BI677" s="778"/>
      <c r="BJ677" s="778"/>
      <c r="BK677" s="778"/>
      <c r="BL677" s="778"/>
      <c r="BM677" s="778"/>
      <c r="BN677" s="778"/>
      <c r="BO677" s="778"/>
      <c r="BP677" s="778"/>
      <c r="BQ677" s="778"/>
      <c r="BR677" s="778"/>
      <c r="BS677" s="778"/>
      <c r="BT677" s="778"/>
      <c r="BU677" s="778"/>
      <c r="BV677" s="778"/>
      <c r="BW677" s="778"/>
      <c r="BX677" s="778"/>
      <c r="BY677" s="778"/>
      <c r="BZ677" s="778"/>
      <c r="CA677" s="778"/>
      <c r="CB677" s="778"/>
      <c r="CC677" s="778"/>
      <c r="CD677" s="778"/>
      <c r="CE677" s="778"/>
      <c r="CF677" s="778"/>
      <c r="CG677" s="778"/>
      <c r="CH677" s="778"/>
      <c r="CI677" s="778"/>
      <c r="CJ677" s="778"/>
      <c r="CK677" s="778"/>
      <c r="CL677" s="778"/>
      <c r="CM677" s="778"/>
      <c r="CN677" s="778"/>
      <c r="CO677" s="778"/>
      <c r="CP677" s="778"/>
      <c r="CQ677" s="778"/>
      <c r="CR677" s="778"/>
      <c r="CS677" s="778"/>
      <c r="CT677" s="778"/>
      <c r="CU677" s="778"/>
      <c r="CV677" s="778"/>
      <c r="CW677" s="778"/>
      <c r="CX677" s="778"/>
      <c r="CY677" s="778"/>
      <c r="CZ677" s="778"/>
      <c r="DA677" s="778"/>
      <c r="DB677" s="778"/>
      <c r="DC677" s="778"/>
      <c r="DD677" s="778"/>
      <c r="DE677" s="778"/>
      <c r="DF677" s="778"/>
      <c r="DG677" s="778"/>
      <c r="DH677" s="778"/>
      <c r="DI677" s="778"/>
      <c r="DJ677" s="778"/>
      <c r="DK677" s="778"/>
      <c r="DL677" s="778"/>
      <c r="DM677" s="778"/>
      <c r="DN677" s="778"/>
      <c r="DO677" s="778"/>
      <c r="DP677" s="778"/>
      <c r="DQ677" s="778"/>
      <c r="DR677" s="778"/>
      <c r="DS677" s="778"/>
      <c r="DT677" s="779"/>
      <c r="DU677" s="779"/>
      <c r="DV677" s="779"/>
      <c r="DW677" s="779"/>
      <c r="DX677" s="779"/>
      <c r="DY677" s="779"/>
      <c r="DZ677" s="779"/>
      <c r="EA677" s="779"/>
      <c r="EB677" s="779"/>
      <c r="EC677" s="779"/>
      <c r="ED677" s="779"/>
      <c r="EE677" s="779"/>
      <c r="EF677" s="779"/>
      <c r="EG677" s="779"/>
      <c r="EH677" s="779"/>
      <c r="EI677" s="779"/>
      <c r="EJ677" s="779"/>
      <c r="EK677" s="779"/>
      <c r="EL677" s="779"/>
      <c r="EM677" s="779"/>
      <c r="EN677" s="779"/>
      <c r="EO677" s="779"/>
      <c r="EP677" s="779"/>
      <c r="EQ677" s="779"/>
      <c r="ER677" s="779"/>
      <c r="ES677" s="779"/>
      <c r="ET677" s="779"/>
      <c r="EU677" s="779"/>
      <c r="EV677" s="779"/>
      <c r="EW677" s="779"/>
      <c r="EX677" s="779"/>
      <c r="EY677" s="779"/>
      <c r="EZ677" s="779"/>
      <c r="FA677" s="779"/>
      <c r="FB677" s="779"/>
      <c r="FC677" s="779"/>
    </row>
    <row r="678" spans="1:159" ht="22">
      <c r="A678" s="778"/>
      <c r="B678" s="778"/>
      <c r="C678" s="778"/>
      <c r="D678" s="778"/>
      <c r="E678" s="778"/>
      <c r="F678" s="778"/>
      <c r="G678" s="778"/>
      <c r="H678" s="778"/>
      <c r="I678" s="778"/>
      <c r="J678" s="778"/>
      <c r="K678" s="778"/>
      <c r="L678" s="778"/>
      <c r="M678" s="778"/>
      <c r="N678" s="778"/>
      <c r="O678" s="778"/>
      <c r="P678" s="778"/>
      <c r="Q678" s="778"/>
      <c r="R678" s="778"/>
      <c r="S678" s="778"/>
      <c r="T678" s="778"/>
      <c r="U678" s="778"/>
      <c r="V678" s="778"/>
      <c r="W678" s="778"/>
      <c r="X678" s="778"/>
      <c r="Y678" s="778"/>
      <c r="Z678" s="778"/>
      <c r="AA678" s="778"/>
      <c r="AB678" s="778"/>
      <c r="AC678" s="778"/>
      <c r="AD678" s="778"/>
      <c r="AE678" s="778"/>
      <c r="AF678" s="778"/>
      <c r="AG678" s="778"/>
      <c r="AH678" s="778"/>
      <c r="AI678" s="778"/>
      <c r="AJ678" s="778"/>
      <c r="AK678" s="778"/>
      <c r="AL678" s="778"/>
      <c r="AM678" s="778"/>
      <c r="AN678" s="778"/>
      <c r="AO678" s="778"/>
      <c r="AP678" s="778"/>
      <c r="AQ678" s="778"/>
      <c r="AR678" s="778"/>
      <c r="AS678" s="778"/>
      <c r="AT678" s="778"/>
      <c r="AU678" s="778"/>
      <c r="AV678" s="778"/>
      <c r="AW678" s="778"/>
      <c r="AX678" s="778"/>
      <c r="AY678" s="778"/>
      <c r="AZ678" s="778"/>
      <c r="BA678" s="778"/>
      <c r="BB678" s="778"/>
      <c r="BC678" s="778"/>
      <c r="BD678" s="778"/>
      <c r="BE678" s="778"/>
      <c r="BF678" s="778"/>
      <c r="BG678" s="778"/>
      <c r="BH678" s="778"/>
      <c r="BI678" s="778"/>
      <c r="BJ678" s="778"/>
      <c r="BK678" s="778"/>
      <c r="BL678" s="778"/>
      <c r="BM678" s="778"/>
      <c r="BN678" s="778"/>
      <c r="BO678" s="778"/>
      <c r="BP678" s="778"/>
      <c r="BQ678" s="778"/>
      <c r="BR678" s="778"/>
      <c r="BS678" s="778"/>
      <c r="BT678" s="778"/>
      <c r="BU678" s="778"/>
      <c r="BV678" s="778"/>
      <c r="BW678" s="778"/>
      <c r="BX678" s="778"/>
      <c r="BY678" s="778"/>
      <c r="BZ678" s="778"/>
      <c r="CA678" s="778"/>
      <c r="CB678" s="778"/>
      <c r="CC678" s="778"/>
      <c r="CD678" s="778"/>
      <c r="CE678" s="778"/>
      <c r="CF678" s="778"/>
      <c r="CG678" s="778"/>
      <c r="CH678" s="778"/>
      <c r="CI678" s="778"/>
      <c r="CJ678" s="778"/>
      <c r="CK678" s="778"/>
      <c r="CL678" s="778"/>
      <c r="CM678" s="778"/>
      <c r="CN678" s="778"/>
      <c r="CO678" s="778"/>
      <c r="CP678" s="778"/>
      <c r="CQ678" s="778"/>
      <c r="CR678" s="778"/>
      <c r="CS678" s="778"/>
      <c r="CT678" s="778"/>
      <c r="CU678" s="778"/>
      <c r="CV678" s="778"/>
      <c r="CW678" s="778"/>
      <c r="CX678" s="778"/>
      <c r="CY678" s="778"/>
      <c r="CZ678" s="778"/>
      <c r="DA678" s="778"/>
      <c r="DB678" s="778"/>
      <c r="DC678" s="778"/>
      <c r="DD678" s="778"/>
      <c r="DE678" s="778"/>
      <c r="DF678" s="778"/>
      <c r="DG678" s="778"/>
      <c r="DH678" s="778"/>
      <c r="DI678" s="778"/>
      <c r="DJ678" s="778"/>
      <c r="DK678" s="778"/>
      <c r="DL678" s="778"/>
      <c r="DM678" s="778"/>
      <c r="DN678" s="778"/>
      <c r="DO678" s="778"/>
      <c r="DP678" s="778"/>
      <c r="DQ678" s="778"/>
      <c r="DR678" s="778"/>
      <c r="DS678" s="778"/>
      <c r="DT678" s="779"/>
      <c r="DU678" s="779"/>
      <c r="DV678" s="779"/>
      <c r="DW678" s="779"/>
      <c r="DX678" s="779"/>
      <c r="DY678" s="779"/>
      <c r="DZ678" s="779"/>
      <c r="EA678" s="779"/>
      <c r="EB678" s="779"/>
      <c r="EC678" s="779"/>
      <c r="ED678" s="779"/>
      <c r="EE678" s="779"/>
      <c r="EF678" s="779"/>
      <c r="EG678" s="779"/>
      <c r="EH678" s="779"/>
      <c r="EI678" s="779"/>
      <c r="EJ678" s="779"/>
      <c r="EK678" s="779"/>
      <c r="EL678" s="779"/>
      <c r="EM678" s="779"/>
      <c r="EN678" s="779"/>
      <c r="EO678" s="779"/>
      <c r="EP678" s="779"/>
      <c r="EQ678" s="779"/>
      <c r="ER678" s="779"/>
      <c r="ES678" s="779"/>
      <c r="ET678" s="779"/>
      <c r="EU678" s="779"/>
      <c r="EV678" s="779"/>
      <c r="EW678" s="779"/>
      <c r="EX678" s="779"/>
      <c r="EY678" s="779"/>
      <c r="EZ678" s="779"/>
      <c r="FA678" s="779"/>
      <c r="FB678" s="779"/>
      <c r="FC678" s="779"/>
    </row>
    <row r="679" spans="1:159" ht="22">
      <c r="A679" s="778"/>
      <c r="B679" s="778"/>
      <c r="C679" s="778"/>
      <c r="D679" s="778"/>
      <c r="E679" s="778"/>
      <c r="F679" s="778"/>
      <c r="G679" s="778"/>
      <c r="H679" s="778"/>
      <c r="I679" s="778"/>
      <c r="J679" s="778"/>
      <c r="K679" s="778"/>
      <c r="L679" s="778"/>
      <c r="M679" s="778"/>
      <c r="N679" s="778"/>
      <c r="O679" s="778"/>
      <c r="P679" s="778"/>
      <c r="Q679" s="778"/>
      <c r="R679" s="778"/>
      <c r="S679" s="778"/>
      <c r="T679" s="778"/>
      <c r="U679" s="778"/>
      <c r="V679" s="778"/>
      <c r="W679" s="778"/>
      <c r="X679" s="778"/>
      <c r="Y679" s="778"/>
      <c r="Z679" s="778"/>
      <c r="AA679" s="778"/>
      <c r="AB679" s="778"/>
      <c r="AC679" s="778"/>
      <c r="AD679" s="778"/>
      <c r="AE679" s="778"/>
      <c r="AF679" s="778"/>
      <c r="AG679" s="778"/>
      <c r="AH679" s="778"/>
      <c r="AI679" s="778"/>
      <c r="AJ679" s="778"/>
      <c r="AK679" s="778"/>
      <c r="AL679" s="778"/>
      <c r="AM679" s="778"/>
      <c r="AN679" s="778"/>
      <c r="AO679" s="778"/>
      <c r="AP679" s="778"/>
      <c r="AQ679" s="778"/>
      <c r="AR679" s="778"/>
      <c r="AS679" s="778"/>
      <c r="AT679" s="778"/>
      <c r="AU679" s="778"/>
      <c r="AV679" s="778"/>
      <c r="AW679" s="778"/>
      <c r="AX679" s="778"/>
      <c r="AY679" s="778"/>
      <c r="AZ679" s="778"/>
      <c r="BA679" s="778"/>
      <c r="BB679" s="778"/>
      <c r="BC679" s="778"/>
      <c r="BD679" s="778"/>
      <c r="BE679" s="778"/>
      <c r="BF679" s="778"/>
      <c r="BG679" s="778"/>
      <c r="BH679" s="778"/>
      <c r="BI679" s="778"/>
      <c r="BJ679" s="778"/>
      <c r="BK679" s="778"/>
      <c r="BL679" s="778"/>
      <c r="BM679" s="778"/>
      <c r="BN679" s="778"/>
      <c r="BO679" s="778"/>
      <c r="BP679" s="778"/>
      <c r="BQ679" s="778"/>
      <c r="BR679" s="778"/>
      <c r="BS679" s="778"/>
      <c r="BT679" s="778"/>
      <c r="BU679" s="778"/>
      <c r="BV679" s="778"/>
      <c r="BW679" s="778"/>
      <c r="BX679" s="778"/>
      <c r="BY679" s="778"/>
      <c r="BZ679" s="778"/>
      <c r="CA679" s="778"/>
      <c r="CB679" s="778"/>
      <c r="CC679" s="778"/>
      <c r="CD679" s="778"/>
      <c r="CE679" s="778"/>
      <c r="CF679" s="778"/>
      <c r="CG679" s="778"/>
      <c r="CH679" s="778"/>
      <c r="CI679" s="778"/>
      <c r="CJ679" s="778"/>
      <c r="CK679" s="778"/>
      <c r="CL679" s="778"/>
      <c r="CM679" s="778"/>
      <c r="CN679" s="778"/>
      <c r="CO679" s="778"/>
      <c r="CP679" s="778"/>
      <c r="CQ679" s="778"/>
      <c r="CR679" s="778"/>
      <c r="CS679" s="778"/>
      <c r="CT679" s="778"/>
      <c r="CU679" s="778"/>
      <c r="CV679" s="778"/>
      <c r="CW679" s="778"/>
      <c r="CX679" s="778"/>
      <c r="CY679" s="778"/>
      <c r="CZ679" s="778"/>
      <c r="DA679" s="778"/>
      <c r="DB679" s="778"/>
      <c r="DC679" s="778"/>
      <c r="DD679" s="778"/>
      <c r="DE679" s="778"/>
      <c r="DF679" s="778"/>
      <c r="DG679" s="778"/>
      <c r="DH679" s="778"/>
      <c r="DI679" s="778"/>
      <c r="DJ679" s="778"/>
      <c r="DK679" s="778"/>
      <c r="DL679" s="778"/>
      <c r="DM679" s="778"/>
      <c r="DN679" s="778"/>
      <c r="DO679" s="778"/>
      <c r="DP679" s="778"/>
      <c r="DQ679" s="778"/>
      <c r="DR679" s="778"/>
      <c r="DS679" s="778"/>
      <c r="DT679" s="779"/>
      <c r="DU679" s="779"/>
      <c r="DV679" s="779"/>
      <c r="DW679" s="779"/>
      <c r="DX679" s="779"/>
      <c r="DY679" s="779"/>
      <c r="DZ679" s="779"/>
      <c r="EA679" s="779"/>
      <c r="EB679" s="779"/>
      <c r="EC679" s="779"/>
      <c r="ED679" s="779"/>
      <c r="EE679" s="779"/>
      <c r="EF679" s="779"/>
      <c r="EG679" s="779"/>
      <c r="EH679" s="779"/>
      <c r="EI679" s="779"/>
      <c r="EJ679" s="779"/>
      <c r="EK679" s="779"/>
      <c r="EL679" s="779"/>
      <c r="EM679" s="779"/>
      <c r="EN679" s="779"/>
      <c r="EO679" s="779"/>
      <c r="EP679" s="779"/>
      <c r="EQ679" s="779"/>
      <c r="ER679" s="779"/>
      <c r="ES679" s="779"/>
      <c r="ET679" s="779"/>
      <c r="EU679" s="779"/>
      <c r="EV679" s="779"/>
      <c r="EW679" s="779"/>
      <c r="EX679" s="779"/>
      <c r="EY679" s="779"/>
      <c r="EZ679" s="779"/>
      <c r="FA679" s="779"/>
      <c r="FB679" s="779"/>
      <c r="FC679" s="779"/>
    </row>
    <row r="680" spans="1:159" ht="22">
      <c r="A680" s="778"/>
      <c r="B680" s="778"/>
      <c r="C680" s="778"/>
      <c r="D680" s="778"/>
      <c r="E680" s="778"/>
      <c r="F680" s="778"/>
      <c r="G680" s="778"/>
      <c r="H680" s="778"/>
      <c r="I680" s="778"/>
      <c r="J680" s="778"/>
      <c r="K680" s="778"/>
      <c r="L680" s="778"/>
      <c r="M680" s="778"/>
      <c r="N680" s="778"/>
      <c r="O680" s="778"/>
      <c r="P680" s="778"/>
      <c r="Q680" s="778"/>
      <c r="R680" s="778"/>
      <c r="S680" s="778"/>
      <c r="T680" s="778"/>
      <c r="U680" s="778"/>
      <c r="V680" s="778"/>
      <c r="W680" s="778"/>
      <c r="X680" s="778"/>
      <c r="Y680" s="778"/>
      <c r="Z680" s="778"/>
      <c r="AA680" s="778"/>
      <c r="AB680" s="778"/>
      <c r="AC680" s="778"/>
      <c r="AD680" s="778"/>
      <c r="AE680" s="778"/>
      <c r="AF680" s="778"/>
      <c r="AG680" s="778"/>
      <c r="AH680" s="778"/>
      <c r="AI680" s="778"/>
      <c r="AJ680" s="778"/>
      <c r="AK680" s="778"/>
      <c r="AL680" s="778"/>
      <c r="AM680" s="778"/>
      <c r="AN680" s="778"/>
      <c r="AO680" s="778"/>
      <c r="AP680" s="778"/>
      <c r="AQ680" s="778"/>
      <c r="AR680" s="778"/>
      <c r="AS680" s="778"/>
      <c r="AT680" s="778"/>
      <c r="AU680" s="778"/>
      <c r="AV680" s="778"/>
      <c r="AW680" s="778"/>
      <c r="AX680" s="778"/>
      <c r="AY680" s="778"/>
      <c r="AZ680" s="778"/>
      <c r="BA680" s="778"/>
      <c r="BB680" s="778"/>
      <c r="BC680" s="778"/>
      <c r="BD680" s="778"/>
      <c r="BE680" s="778"/>
      <c r="BF680" s="778"/>
      <c r="BG680" s="778"/>
      <c r="BH680" s="778"/>
      <c r="BI680" s="778"/>
      <c r="BJ680" s="778"/>
      <c r="BK680" s="778"/>
      <c r="BL680" s="778"/>
      <c r="BM680" s="778"/>
      <c r="BN680" s="778"/>
      <c r="BO680" s="778"/>
      <c r="BP680" s="778"/>
      <c r="BQ680" s="778"/>
      <c r="BR680" s="778"/>
      <c r="BS680" s="778"/>
      <c r="BT680" s="778"/>
      <c r="BU680" s="778"/>
      <c r="BV680" s="778"/>
      <c r="BW680" s="778"/>
      <c r="BX680" s="778"/>
      <c r="BY680" s="778"/>
      <c r="BZ680" s="778"/>
      <c r="CA680" s="778"/>
      <c r="CB680" s="778"/>
      <c r="CC680" s="778"/>
      <c r="CD680" s="778"/>
      <c r="CE680" s="778"/>
      <c r="CF680" s="778"/>
      <c r="CG680" s="778"/>
      <c r="CH680" s="778"/>
      <c r="CI680" s="778"/>
      <c r="CJ680" s="778"/>
      <c r="CK680" s="778"/>
      <c r="CL680" s="778"/>
      <c r="CM680" s="778"/>
      <c r="CN680" s="778"/>
      <c r="CO680" s="778"/>
      <c r="CP680" s="778"/>
      <c r="CQ680" s="778"/>
      <c r="CR680" s="778"/>
      <c r="CS680" s="778"/>
      <c r="CT680" s="778"/>
      <c r="CU680" s="778"/>
      <c r="CV680" s="778"/>
      <c r="CW680" s="778"/>
      <c r="CX680" s="778"/>
      <c r="CY680" s="778"/>
      <c r="CZ680" s="778"/>
      <c r="DA680" s="778"/>
      <c r="DB680" s="778"/>
      <c r="DC680" s="778"/>
      <c r="DD680" s="778"/>
      <c r="DE680" s="778"/>
      <c r="DF680" s="778"/>
      <c r="DG680" s="778"/>
      <c r="DH680" s="778"/>
      <c r="DI680" s="778"/>
      <c r="DJ680" s="778"/>
      <c r="DK680" s="778"/>
      <c r="DL680" s="778"/>
      <c r="DM680" s="778"/>
      <c r="DN680" s="778"/>
      <c r="DO680" s="778"/>
      <c r="DP680" s="778"/>
      <c r="DQ680" s="778"/>
      <c r="DR680" s="778"/>
      <c r="DS680" s="778"/>
      <c r="DT680" s="779"/>
      <c r="DU680" s="779"/>
      <c r="DV680" s="779"/>
      <c r="DW680" s="779"/>
      <c r="DX680" s="779"/>
      <c r="DY680" s="779"/>
      <c r="DZ680" s="779"/>
      <c r="EA680" s="779"/>
      <c r="EB680" s="779"/>
      <c r="EC680" s="779"/>
      <c r="ED680" s="779"/>
      <c r="EE680" s="779"/>
      <c r="EF680" s="779"/>
      <c r="EG680" s="779"/>
      <c r="EH680" s="779"/>
      <c r="EI680" s="779"/>
      <c r="EJ680" s="779"/>
      <c r="EK680" s="779"/>
      <c r="EL680" s="779"/>
      <c r="EM680" s="779"/>
      <c r="EN680" s="779"/>
      <c r="EO680" s="779"/>
      <c r="EP680" s="779"/>
      <c r="EQ680" s="779"/>
      <c r="ER680" s="779"/>
      <c r="ES680" s="779"/>
      <c r="ET680" s="779"/>
      <c r="EU680" s="779"/>
      <c r="EV680" s="779"/>
      <c r="EW680" s="779"/>
      <c r="EX680" s="779"/>
      <c r="EY680" s="779"/>
      <c r="EZ680" s="779"/>
      <c r="FA680" s="779"/>
      <c r="FB680" s="779"/>
      <c r="FC680" s="779"/>
    </row>
    <row r="681" spans="1:159" ht="22">
      <c r="A681" s="778"/>
      <c r="B681" s="778"/>
      <c r="C681" s="778"/>
      <c r="D681" s="778"/>
      <c r="E681" s="778"/>
      <c r="F681" s="778"/>
      <c r="G681" s="778"/>
      <c r="H681" s="778"/>
      <c r="I681" s="778"/>
      <c r="J681" s="778"/>
      <c r="K681" s="778"/>
      <c r="L681" s="778"/>
      <c r="M681" s="778"/>
      <c r="N681" s="778"/>
      <c r="O681" s="778"/>
      <c r="P681" s="778"/>
      <c r="Q681" s="778"/>
      <c r="R681" s="778"/>
      <c r="S681" s="778"/>
      <c r="T681" s="778"/>
      <c r="U681" s="778"/>
      <c r="V681" s="778"/>
      <c r="W681" s="778"/>
      <c r="X681" s="778"/>
      <c r="Y681" s="778"/>
      <c r="Z681" s="778"/>
      <c r="AA681" s="778"/>
      <c r="AB681" s="778"/>
      <c r="AC681" s="778"/>
      <c r="AD681" s="778"/>
      <c r="AE681" s="778"/>
      <c r="AF681" s="778"/>
      <c r="AG681" s="778"/>
      <c r="AH681" s="778"/>
      <c r="AI681" s="778"/>
      <c r="AJ681" s="778"/>
      <c r="AK681" s="778"/>
      <c r="AL681" s="778"/>
      <c r="AM681" s="778"/>
      <c r="AN681" s="778"/>
      <c r="AO681" s="778"/>
      <c r="AP681" s="778"/>
      <c r="AQ681" s="778"/>
      <c r="AR681" s="778"/>
      <c r="AS681" s="778"/>
      <c r="AT681" s="778"/>
      <c r="AU681" s="778"/>
      <c r="AV681" s="778"/>
      <c r="AW681" s="778"/>
      <c r="AX681" s="778"/>
      <c r="AY681" s="778"/>
      <c r="AZ681" s="778"/>
      <c r="BA681" s="778"/>
      <c r="BB681" s="778"/>
      <c r="BC681" s="778"/>
      <c r="BD681" s="778"/>
      <c r="BE681" s="778"/>
      <c r="BF681" s="778"/>
      <c r="BG681" s="778"/>
      <c r="BH681" s="778"/>
      <c r="BI681" s="778"/>
      <c r="BJ681" s="778"/>
      <c r="BK681" s="778"/>
      <c r="BL681" s="778"/>
      <c r="BM681" s="778"/>
      <c r="BN681" s="778"/>
      <c r="BO681" s="778"/>
      <c r="BP681" s="778"/>
      <c r="BQ681" s="778"/>
      <c r="BR681" s="778"/>
      <c r="BS681" s="778"/>
      <c r="BT681" s="778"/>
      <c r="BU681" s="778"/>
      <c r="BV681" s="778"/>
      <c r="BW681" s="778"/>
      <c r="BX681" s="778"/>
      <c r="BY681" s="778"/>
      <c r="BZ681" s="778"/>
      <c r="CA681" s="778"/>
      <c r="CB681" s="778"/>
      <c r="CC681" s="778"/>
      <c r="CD681" s="778"/>
      <c r="CE681" s="778"/>
      <c r="CF681" s="778"/>
      <c r="CG681" s="778"/>
      <c r="CH681" s="778"/>
      <c r="CI681" s="778"/>
      <c r="CJ681" s="778"/>
      <c r="CK681" s="778"/>
      <c r="CL681" s="778"/>
      <c r="CM681" s="778"/>
      <c r="CN681" s="778"/>
      <c r="CO681" s="778"/>
      <c r="CP681" s="778"/>
      <c r="CQ681" s="778"/>
      <c r="CR681" s="778"/>
      <c r="CS681" s="778"/>
      <c r="CT681" s="778"/>
      <c r="CU681" s="778"/>
      <c r="CV681" s="778"/>
      <c r="CW681" s="778"/>
      <c r="CX681" s="778"/>
      <c r="CY681" s="778"/>
      <c r="CZ681" s="778"/>
      <c r="DA681" s="778"/>
      <c r="DB681" s="778"/>
      <c r="DC681" s="778"/>
      <c r="DD681" s="778"/>
      <c r="DE681" s="778"/>
      <c r="DF681" s="778"/>
      <c r="DG681" s="778"/>
      <c r="DH681" s="778"/>
      <c r="DI681" s="778"/>
      <c r="DJ681" s="778"/>
      <c r="DK681" s="778"/>
      <c r="DL681" s="778"/>
      <c r="DM681" s="778"/>
      <c r="DN681" s="778"/>
      <c r="DO681" s="778"/>
      <c r="DP681" s="778"/>
      <c r="DQ681" s="778"/>
      <c r="DR681" s="778"/>
      <c r="DS681" s="778"/>
      <c r="DT681" s="779"/>
      <c r="DU681" s="779"/>
      <c r="DV681" s="779"/>
      <c r="DW681" s="779"/>
      <c r="DX681" s="779"/>
      <c r="DY681" s="779"/>
      <c r="DZ681" s="779"/>
      <c r="EA681" s="779"/>
      <c r="EB681" s="779"/>
      <c r="EC681" s="779"/>
      <c r="ED681" s="779"/>
      <c r="EE681" s="779"/>
      <c r="EF681" s="779"/>
      <c r="EG681" s="779"/>
      <c r="EH681" s="779"/>
      <c r="EI681" s="779"/>
      <c r="EJ681" s="779"/>
      <c r="EK681" s="779"/>
      <c r="EL681" s="779"/>
      <c r="EM681" s="779"/>
      <c r="EN681" s="779"/>
      <c r="EO681" s="779"/>
      <c r="EP681" s="779"/>
      <c r="EQ681" s="779"/>
      <c r="ER681" s="779"/>
      <c r="ES681" s="779"/>
      <c r="ET681" s="779"/>
      <c r="EU681" s="779"/>
      <c r="EV681" s="779"/>
      <c r="EW681" s="779"/>
      <c r="EX681" s="779"/>
      <c r="EY681" s="779"/>
      <c r="EZ681" s="779"/>
      <c r="FA681" s="779"/>
      <c r="FB681" s="779"/>
      <c r="FC681" s="779"/>
    </row>
    <row r="682" spans="1:159" ht="22">
      <c r="A682" s="778"/>
      <c r="B682" s="778"/>
      <c r="C682" s="778"/>
      <c r="D682" s="778"/>
      <c r="E682" s="778"/>
      <c r="F682" s="778"/>
      <c r="G682" s="778"/>
      <c r="H682" s="778"/>
      <c r="I682" s="778"/>
      <c r="J682" s="778"/>
      <c r="K682" s="778"/>
      <c r="L682" s="778"/>
      <c r="M682" s="778"/>
      <c r="N682" s="778"/>
      <c r="O682" s="778"/>
      <c r="P682" s="778"/>
      <c r="Q682" s="778"/>
      <c r="R682" s="778"/>
      <c r="S682" s="778"/>
      <c r="T682" s="778"/>
      <c r="U682" s="778"/>
      <c r="V682" s="778"/>
      <c r="W682" s="778"/>
      <c r="X682" s="778"/>
      <c r="Y682" s="778"/>
      <c r="Z682" s="778"/>
      <c r="AA682" s="778"/>
      <c r="AB682" s="778"/>
      <c r="AC682" s="778"/>
      <c r="AD682" s="778"/>
      <c r="AE682" s="778"/>
      <c r="AF682" s="778"/>
      <c r="AG682" s="778"/>
      <c r="AH682" s="778"/>
      <c r="AI682" s="778"/>
      <c r="AJ682" s="778"/>
      <c r="AK682" s="778"/>
      <c r="AL682" s="778"/>
      <c r="AM682" s="778"/>
      <c r="AN682" s="778"/>
      <c r="AO682" s="778"/>
      <c r="AP682" s="778"/>
      <c r="AQ682" s="778"/>
      <c r="AR682" s="778"/>
      <c r="AS682" s="778"/>
      <c r="AT682" s="778"/>
      <c r="AU682" s="778"/>
      <c r="AV682" s="778"/>
      <c r="AW682" s="778"/>
      <c r="AX682" s="778"/>
      <c r="AY682" s="778"/>
      <c r="AZ682" s="778"/>
      <c r="BA682" s="778"/>
      <c r="BB682" s="778"/>
      <c r="BC682" s="778"/>
      <c r="BD682" s="778"/>
      <c r="BE682" s="778"/>
      <c r="BF682" s="778"/>
      <c r="BG682" s="778"/>
      <c r="BH682" s="778"/>
      <c r="BI682" s="778"/>
      <c r="BJ682" s="778"/>
      <c r="BK682" s="778"/>
      <c r="BL682" s="778"/>
      <c r="BM682" s="778"/>
      <c r="BN682" s="778"/>
      <c r="BO682" s="778"/>
      <c r="BP682" s="778"/>
      <c r="BQ682" s="778"/>
      <c r="BR682" s="778"/>
      <c r="BS682" s="778"/>
      <c r="BT682" s="778"/>
      <c r="BU682" s="778"/>
      <c r="BV682" s="778"/>
      <c r="BW682" s="778"/>
      <c r="BX682" s="778"/>
      <c r="BY682" s="778"/>
      <c r="BZ682" s="778"/>
      <c r="CA682" s="778"/>
      <c r="CB682" s="778"/>
      <c r="CC682" s="778"/>
      <c r="CD682" s="778"/>
      <c r="CE682" s="778"/>
      <c r="CF682" s="778"/>
      <c r="CG682" s="778"/>
      <c r="CH682" s="778"/>
      <c r="CI682" s="778"/>
      <c r="CJ682" s="778"/>
      <c r="CK682" s="778"/>
      <c r="CL682" s="778"/>
      <c r="CM682" s="778"/>
      <c r="CN682" s="778"/>
      <c r="CO682" s="778"/>
      <c r="CP682" s="778"/>
      <c r="CQ682" s="778"/>
      <c r="CR682" s="778"/>
      <c r="CS682" s="778"/>
      <c r="CT682" s="778"/>
      <c r="CU682" s="778"/>
      <c r="CV682" s="778"/>
      <c r="CW682" s="778"/>
      <c r="CX682" s="778"/>
      <c r="CY682" s="778"/>
      <c r="CZ682" s="778"/>
      <c r="DA682" s="778"/>
      <c r="DB682" s="778"/>
      <c r="DC682" s="778"/>
      <c r="DD682" s="778"/>
      <c r="DE682" s="778"/>
      <c r="DF682" s="778"/>
      <c r="DG682" s="778"/>
      <c r="DH682" s="778"/>
      <c r="DI682" s="778"/>
      <c r="DJ682" s="778"/>
      <c r="DK682" s="778"/>
      <c r="DL682" s="778"/>
      <c r="DM682" s="778"/>
      <c r="DN682" s="778"/>
      <c r="DO682" s="778"/>
      <c r="DP682" s="778"/>
      <c r="DQ682" s="778"/>
      <c r="DR682" s="778"/>
      <c r="DS682" s="778"/>
      <c r="DT682" s="779"/>
      <c r="DU682" s="779"/>
      <c r="DV682" s="779"/>
      <c r="DW682" s="779"/>
      <c r="DX682" s="779"/>
      <c r="DY682" s="779"/>
      <c r="DZ682" s="779"/>
      <c r="EA682" s="779"/>
      <c r="EB682" s="779"/>
      <c r="EC682" s="779"/>
      <c r="ED682" s="779"/>
      <c r="EE682" s="779"/>
      <c r="EF682" s="779"/>
      <c r="EG682" s="779"/>
      <c r="EH682" s="779"/>
      <c r="EI682" s="779"/>
      <c r="EJ682" s="779"/>
      <c r="EK682" s="779"/>
      <c r="EL682" s="779"/>
      <c r="EM682" s="779"/>
      <c r="EN682" s="779"/>
      <c r="EO682" s="779"/>
      <c r="EP682" s="779"/>
      <c r="EQ682" s="779"/>
      <c r="ER682" s="779"/>
      <c r="ES682" s="779"/>
      <c r="ET682" s="779"/>
      <c r="EU682" s="779"/>
      <c r="EV682" s="779"/>
      <c r="EW682" s="779"/>
      <c r="EX682" s="779"/>
      <c r="EY682" s="779"/>
      <c r="EZ682" s="779"/>
      <c r="FA682" s="779"/>
      <c r="FB682" s="779"/>
      <c r="FC682" s="779"/>
    </row>
    <row r="683" spans="1:159" ht="22">
      <c r="A683" s="778"/>
      <c r="B683" s="778"/>
      <c r="C683" s="778"/>
      <c r="D683" s="778"/>
      <c r="E683" s="778"/>
      <c r="F683" s="778"/>
      <c r="G683" s="778"/>
      <c r="H683" s="778"/>
      <c r="I683" s="778"/>
      <c r="J683" s="778"/>
      <c r="K683" s="778"/>
      <c r="L683" s="778"/>
      <c r="M683" s="778"/>
      <c r="N683" s="778"/>
      <c r="O683" s="778"/>
      <c r="P683" s="778"/>
      <c r="Q683" s="778"/>
      <c r="R683" s="778"/>
      <c r="S683" s="778"/>
      <c r="T683" s="778"/>
      <c r="U683" s="778"/>
      <c r="V683" s="778"/>
      <c r="W683" s="778"/>
      <c r="X683" s="778"/>
      <c r="Y683" s="778"/>
      <c r="Z683" s="778"/>
      <c r="AA683" s="778"/>
      <c r="AB683" s="778"/>
      <c r="AC683" s="778"/>
      <c r="AD683" s="778"/>
      <c r="AE683" s="778"/>
      <c r="AF683" s="778"/>
      <c r="AG683" s="778"/>
      <c r="AH683" s="778"/>
      <c r="AI683" s="778"/>
      <c r="AJ683" s="778"/>
      <c r="AK683" s="778"/>
      <c r="AL683" s="778"/>
      <c r="AM683" s="778"/>
      <c r="AN683" s="778"/>
      <c r="AO683" s="778"/>
      <c r="AP683" s="778"/>
      <c r="AQ683" s="778"/>
      <c r="AR683" s="778"/>
      <c r="AS683" s="778"/>
      <c r="AT683" s="778"/>
      <c r="AU683" s="778"/>
      <c r="AV683" s="778"/>
      <c r="AW683" s="778"/>
      <c r="AX683" s="778"/>
      <c r="AY683" s="778"/>
      <c r="AZ683" s="778"/>
      <c r="BA683" s="778"/>
      <c r="BB683" s="778"/>
      <c r="BC683" s="778"/>
      <c r="BD683" s="778"/>
      <c r="BE683" s="778"/>
      <c r="BF683" s="778"/>
      <c r="BG683" s="778"/>
      <c r="BH683" s="778"/>
      <c r="BI683" s="778"/>
      <c r="BJ683" s="778"/>
      <c r="BK683" s="778"/>
      <c r="BL683" s="778"/>
      <c r="BM683" s="778"/>
      <c r="BN683" s="778"/>
      <c r="BO683" s="778"/>
      <c r="BP683" s="778"/>
      <c r="BQ683" s="778"/>
      <c r="BR683" s="778"/>
      <c r="BS683" s="778"/>
      <c r="BT683" s="778"/>
      <c r="BU683" s="778"/>
      <c r="BV683" s="778"/>
      <c r="BW683" s="778"/>
      <c r="BX683" s="778"/>
      <c r="BY683" s="778"/>
      <c r="BZ683" s="778"/>
      <c r="CA683" s="778"/>
      <c r="CB683" s="778"/>
      <c r="CC683" s="778"/>
      <c r="CD683" s="778"/>
      <c r="CE683" s="778"/>
      <c r="CF683" s="778"/>
      <c r="CG683" s="778"/>
      <c r="CH683" s="778"/>
      <c r="CI683" s="778"/>
      <c r="CJ683" s="778"/>
      <c r="CK683" s="778"/>
      <c r="CL683" s="778"/>
      <c r="CM683" s="778"/>
      <c r="CN683" s="778"/>
      <c r="CO683" s="778"/>
      <c r="CP683" s="778"/>
      <c r="CQ683" s="778"/>
      <c r="CR683" s="778"/>
      <c r="CS683" s="778"/>
      <c r="CT683" s="778"/>
      <c r="CU683" s="778"/>
      <c r="CV683" s="778"/>
      <c r="CW683" s="778"/>
      <c r="CX683" s="778"/>
      <c r="CY683" s="778"/>
      <c r="CZ683" s="778"/>
      <c r="DA683" s="778"/>
      <c r="DB683" s="778"/>
      <c r="DC683" s="778"/>
      <c r="DD683" s="778"/>
      <c r="DE683" s="778"/>
      <c r="DF683" s="778"/>
      <c r="DG683" s="778"/>
      <c r="DH683" s="778"/>
      <c r="DI683" s="778"/>
      <c r="DJ683" s="778"/>
      <c r="DK683" s="778"/>
      <c r="DL683" s="778"/>
      <c r="DM683" s="778"/>
      <c r="DN683" s="778"/>
      <c r="DO683" s="778"/>
      <c r="DP683" s="778"/>
      <c r="DQ683" s="778"/>
      <c r="DR683" s="778"/>
      <c r="DS683" s="778"/>
      <c r="DT683" s="779"/>
      <c r="DU683" s="779"/>
      <c r="DV683" s="779"/>
      <c r="DW683" s="779"/>
      <c r="DX683" s="779"/>
      <c r="DY683" s="779"/>
      <c r="DZ683" s="779"/>
      <c r="EA683" s="779"/>
      <c r="EB683" s="779"/>
      <c r="EC683" s="779"/>
      <c r="ED683" s="779"/>
      <c r="EE683" s="779"/>
      <c r="EF683" s="779"/>
      <c r="EG683" s="779"/>
      <c r="EH683" s="779"/>
      <c r="EI683" s="779"/>
      <c r="EJ683" s="779"/>
      <c r="EK683" s="779"/>
      <c r="EL683" s="779"/>
      <c r="EM683" s="779"/>
      <c r="EN683" s="779"/>
      <c r="EO683" s="779"/>
      <c r="EP683" s="779"/>
      <c r="EQ683" s="779"/>
      <c r="ER683" s="779"/>
      <c r="ES683" s="779"/>
      <c r="ET683" s="779"/>
      <c r="EU683" s="779"/>
      <c r="EV683" s="779"/>
      <c r="EW683" s="779"/>
      <c r="EX683" s="779"/>
      <c r="EY683" s="779"/>
      <c r="EZ683" s="779"/>
      <c r="FA683" s="779"/>
      <c r="FB683" s="779"/>
      <c r="FC683" s="779"/>
    </row>
    <row r="684" spans="1:159" ht="22">
      <c r="A684" s="778"/>
      <c r="B684" s="778"/>
      <c r="C684" s="778"/>
      <c r="D684" s="778"/>
      <c r="E684" s="778"/>
      <c r="F684" s="778"/>
      <c r="G684" s="778"/>
      <c r="H684" s="778"/>
      <c r="I684" s="778"/>
      <c r="J684" s="778"/>
      <c r="K684" s="778"/>
      <c r="L684" s="778"/>
      <c r="M684" s="778"/>
      <c r="N684" s="778"/>
      <c r="O684" s="778"/>
      <c r="P684" s="778"/>
      <c r="Q684" s="778"/>
      <c r="R684" s="778"/>
      <c r="S684" s="778"/>
      <c r="T684" s="778"/>
      <c r="U684" s="778"/>
      <c r="V684" s="778"/>
      <c r="W684" s="778"/>
      <c r="X684" s="778"/>
      <c r="Y684" s="778"/>
      <c r="Z684" s="778"/>
      <c r="AA684" s="778"/>
      <c r="AB684" s="778"/>
      <c r="AC684" s="778"/>
      <c r="AD684" s="778"/>
      <c r="AE684" s="778"/>
      <c r="AF684" s="778"/>
      <c r="AG684" s="778"/>
      <c r="AH684" s="778"/>
      <c r="AI684" s="778"/>
      <c r="AJ684" s="778"/>
      <c r="AK684" s="778"/>
      <c r="AL684" s="778"/>
      <c r="AM684" s="778"/>
      <c r="AN684" s="778"/>
      <c r="AO684" s="778"/>
      <c r="AP684" s="778"/>
      <c r="AQ684" s="778"/>
      <c r="AR684" s="778"/>
      <c r="AS684" s="778"/>
      <c r="AT684" s="778"/>
      <c r="AU684" s="778"/>
      <c r="AV684" s="778"/>
      <c r="AW684" s="778"/>
      <c r="AX684" s="778"/>
      <c r="AY684" s="778"/>
      <c r="AZ684" s="778"/>
      <c r="BA684" s="778"/>
      <c r="BB684" s="778"/>
      <c r="BC684" s="778"/>
      <c r="BD684" s="778"/>
      <c r="BE684" s="778"/>
      <c r="BF684" s="778"/>
      <c r="BG684" s="778"/>
      <c r="BH684" s="778"/>
      <c r="BI684" s="778"/>
      <c r="BJ684" s="778"/>
      <c r="BK684" s="778"/>
      <c r="BL684" s="778"/>
      <c r="BM684" s="778"/>
      <c r="BN684" s="778"/>
      <c r="BO684" s="778"/>
      <c r="BP684" s="778"/>
      <c r="BQ684" s="778"/>
      <c r="BR684" s="778"/>
      <c r="BS684" s="778"/>
      <c r="BT684" s="778"/>
      <c r="BU684" s="778"/>
      <c r="BV684" s="778"/>
      <c r="BW684" s="778"/>
      <c r="BX684" s="778"/>
      <c r="BY684" s="778"/>
      <c r="BZ684" s="778"/>
      <c r="CA684" s="778"/>
      <c r="CB684" s="778"/>
      <c r="CC684" s="778"/>
      <c r="CD684" s="778"/>
      <c r="CE684" s="778"/>
      <c r="CF684" s="778"/>
      <c r="CG684" s="778"/>
      <c r="CH684" s="778"/>
      <c r="CI684" s="778"/>
      <c r="CJ684" s="778"/>
      <c r="CK684" s="778"/>
      <c r="CL684" s="778"/>
      <c r="CM684" s="778"/>
      <c r="CN684" s="778"/>
      <c r="CO684" s="778"/>
      <c r="CP684" s="778"/>
      <c r="CQ684" s="778"/>
      <c r="CR684" s="778"/>
      <c r="CS684" s="778"/>
      <c r="CT684" s="778"/>
      <c r="CU684" s="778"/>
      <c r="CV684" s="778"/>
      <c r="CW684" s="778"/>
      <c r="CX684" s="778"/>
      <c r="CY684" s="778"/>
      <c r="CZ684" s="778"/>
      <c r="DA684" s="778"/>
      <c r="DB684" s="778"/>
      <c r="DC684" s="778"/>
      <c r="DD684" s="778"/>
      <c r="DE684" s="778"/>
      <c r="DF684" s="778"/>
      <c r="DG684" s="778"/>
      <c r="DH684" s="778"/>
      <c r="DI684" s="778"/>
      <c r="DJ684" s="778"/>
      <c r="DK684" s="778"/>
      <c r="DL684" s="778"/>
      <c r="DM684" s="778"/>
      <c r="DN684" s="778"/>
      <c r="DO684" s="778"/>
      <c r="DP684" s="778"/>
      <c r="DQ684" s="778"/>
      <c r="DR684" s="778"/>
      <c r="DS684" s="778"/>
      <c r="DT684" s="779"/>
      <c r="DU684" s="779"/>
      <c r="DV684" s="779"/>
      <c r="DW684" s="779"/>
      <c r="DX684" s="779"/>
      <c r="DY684" s="779"/>
      <c r="DZ684" s="779"/>
      <c r="EA684" s="779"/>
      <c r="EB684" s="779"/>
      <c r="EC684" s="779"/>
      <c r="ED684" s="779"/>
      <c r="EE684" s="779"/>
      <c r="EF684" s="779"/>
      <c r="EG684" s="779"/>
      <c r="EH684" s="779"/>
      <c r="EI684" s="779"/>
      <c r="EJ684" s="779"/>
      <c r="EK684" s="779"/>
      <c r="EL684" s="779"/>
      <c r="EM684" s="779"/>
      <c r="EN684" s="779"/>
      <c r="EO684" s="779"/>
      <c r="EP684" s="779"/>
      <c r="EQ684" s="779"/>
      <c r="ER684" s="779"/>
      <c r="ES684" s="779"/>
      <c r="ET684" s="779"/>
      <c r="EU684" s="779"/>
      <c r="EV684" s="779"/>
      <c r="EW684" s="779"/>
      <c r="EX684" s="779"/>
      <c r="EY684" s="779"/>
      <c r="EZ684" s="779"/>
      <c r="FA684" s="779"/>
      <c r="FB684" s="779"/>
      <c r="FC684" s="779"/>
    </row>
    <row r="685" spans="1:159" ht="22">
      <c r="A685" s="778"/>
      <c r="B685" s="778"/>
      <c r="C685" s="778"/>
      <c r="D685" s="778"/>
      <c r="E685" s="778"/>
      <c r="F685" s="778"/>
      <c r="G685" s="778"/>
      <c r="H685" s="778"/>
      <c r="I685" s="778"/>
      <c r="J685" s="778"/>
      <c r="K685" s="778"/>
      <c r="L685" s="778"/>
      <c r="M685" s="778"/>
      <c r="N685" s="778"/>
      <c r="O685" s="778"/>
      <c r="P685" s="778"/>
      <c r="Q685" s="778"/>
      <c r="R685" s="778"/>
      <c r="S685" s="778"/>
      <c r="T685" s="778"/>
      <c r="U685" s="778"/>
      <c r="V685" s="778"/>
      <c r="W685" s="778"/>
      <c r="X685" s="778"/>
      <c r="Y685" s="778"/>
      <c r="Z685" s="778"/>
      <c r="AA685" s="778"/>
      <c r="AB685" s="778"/>
      <c r="AC685" s="778"/>
      <c r="AD685" s="778"/>
      <c r="AE685" s="778"/>
      <c r="AF685" s="778"/>
      <c r="AG685" s="778"/>
      <c r="AH685" s="778"/>
      <c r="AI685" s="778"/>
      <c r="AJ685" s="778"/>
      <c r="AK685" s="778"/>
      <c r="AL685" s="778"/>
      <c r="AM685" s="778"/>
      <c r="AN685" s="778"/>
      <c r="AO685" s="778"/>
      <c r="AP685" s="778"/>
      <c r="AQ685" s="778"/>
      <c r="AR685" s="778"/>
      <c r="AS685" s="778"/>
      <c r="AT685" s="778"/>
      <c r="AU685" s="778"/>
      <c r="AV685" s="778"/>
      <c r="AW685" s="778"/>
      <c r="AX685" s="778"/>
      <c r="AY685" s="778"/>
      <c r="AZ685" s="778"/>
      <c r="BA685" s="778"/>
      <c r="BB685" s="778"/>
      <c r="BC685" s="778"/>
      <c r="BD685" s="778"/>
      <c r="BE685" s="778"/>
      <c r="BF685" s="778"/>
      <c r="BG685" s="778"/>
      <c r="BH685" s="778"/>
      <c r="BI685" s="778"/>
      <c r="BJ685" s="778"/>
      <c r="BK685" s="778"/>
      <c r="BL685" s="778"/>
      <c r="BM685" s="778"/>
      <c r="BN685" s="778"/>
      <c r="BO685" s="778"/>
      <c r="BP685" s="778"/>
      <c r="BQ685" s="778"/>
      <c r="BR685" s="778"/>
      <c r="BS685" s="778"/>
      <c r="BT685" s="778"/>
      <c r="BU685" s="778"/>
      <c r="BV685" s="778"/>
      <c r="BW685" s="778"/>
      <c r="BX685" s="778"/>
      <c r="BY685" s="778"/>
      <c r="BZ685" s="778"/>
      <c r="CA685" s="778"/>
      <c r="CB685" s="778"/>
      <c r="CC685" s="778"/>
      <c r="CD685" s="778"/>
      <c r="CE685" s="778"/>
      <c r="CF685" s="778"/>
      <c r="CG685" s="778"/>
      <c r="CH685" s="778"/>
      <c r="CI685" s="778"/>
      <c r="CJ685" s="778"/>
      <c r="CK685" s="778"/>
      <c r="CL685" s="778"/>
      <c r="CM685" s="778"/>
      <c r="CN685" s="778"/>
      <c r="CO685" s="778"/>
      <c r="CP685" s="778"/>
      <c r="CQ685" s="778"/>
      <c r="CR685" s="778"/>
      <c r="CS685" s="778"/>
      <c r="CT685" s="778"/>
      <c r="CU685" s="778"/>
      <c r="CV685" s="778"/>
      <c r="CW685" s="778"/>
      <c r="CX685" s="778"/>
      <c r="CY685" s="778"/>
      <c r="CZ685" s="778"/>
      <c r="DA685" s="778"/>
      <c r="DB685" s="778"/>
      <c r="DC685" s="778"/>
      <c r="DD685" s="778"/>
      <c r="DE685" s="778"/>
      <c r="DF685" s="778"/>
      <c r="DG685" s="778"/>
      <c r="DH685" s="778"/>
      <c r="DI685" s="778"/>
      <c r="DJ685" s="778"/>
      <c r="DK685" s="778"/>
      <c r="DL685" s="778"/>
      <c r="DM685" s="778"/>
      <c r="DN685" s="778"/>
      <c r="DO685" s="778"/>
      <c r="DP685" s="778"/>
      <c r="DQ685" s="778"/>
      <c r="DR685" s="778"/>
      <c r="DS685" s="778"/>
      <c r="DT685" s="779"/>
      <c r="DU685" s="779"/>
      <c r="DV685" s="779"/>
      <c r="DW685" s="779"/>
      <c r="DX685" s="779"/>
      <c r="DY685" s="779"/>
      <c r="DZ685" s="779"/>
      <c r="EA685" s="779"/>
      <c r="EB685" s="779"/>
      <c r="EC685" s="779"/>
      <c r="ED685" s="779"/>
      <c r="EE685" s="779"/>
      <c r="EF685" s="779"/>
      <c r="EG685" s="779"/>
      <c r="EH685" s="779"/>
      <c r="EI685" s="779"/>
      <c r="EJ685" s="779"/>
      <c r="EK685" s="779"/>
      <c r="EL685" s="779"/>
      <c r="EM685" s="779"/>
      <c r="EN685" s="779"/>
      <c r="EO685" s="779"/>
      <c r="EP685" s="779"/>
      <c r="EQ685" s="779"/>
      <c r="ER685" s="779"/>
      <c r="ES685" s="779"/>
      <c r="ET685" s="779"/>
      <c r="EU685" s="779"/>
      <c r="EV685" s="779"/>
      <c r="EW685" s="779"/>
      <c r="EX685" s="779"/>
      <c r="EY685" s="779"/>
      <c r="EZ685" s="779"/>
      <c r="FA685" s="779"/>
      <c r="FB685" s="779"/>
      <c r="FC685" s="779"/>
    </row>
    <row r="686" spans="1:159" ht="22">
      <c r="A686" s="778"/>
      <c r="B686" s="778"/>
      <c r="C686" s="778"/>
      <c r="D686" s="778"/>
      <c r="E686" s="778"/>
      <c r="F686" s="778"/>
      <c r="G686" s="778"/>
      <c r="H686" s="778"/>
      <c r="I686" s="778"/>
      <c r="J686" s="778"/>
      <c r="K686" s="778"/>
      <c r="L686" s="778"/>
      <c r="M686" s="778"/>
      <c r="N686" s="778"/>
      <c r="O686" s="778"/>
      <c r="P686" s="778"/>
      <c r="Q686" s="778"/>
      <c r="R686" s="778"/>
      <c r="S686" s="778"/>
      <c r="T686" s="778"/>
      <c r="U686" s="778"/>
      <c r="V686" s="778"/>
      <c r="W686" s="778"/>
      <c r="X686" s="778"/>
      <c r="Y686" s="778"/>
      <c r="Z686" s="778"/>
      <c r="AA686" s="778"/>
      <c r="AB686" s="778"/>
      <c r="AC686" s="778"/>
      <c r="AD686" s="778"/>
      <c r="AE686" s="778"/>
      <c r="AF686" s="778"/>
      <c r="AG686" s="778"/>
      <c r="AH686" s="778"/>
      <c r="AI686" s="778"/>
      <c r="AJ686" s="778"/>
      <c r="AK686" s="778"/>
      <c r="AL686" s="778"/>
      <c r="AM686" s="778"/>
      <c r="AN686" s="778"/>
      <c r="AO686" s="778"/>
      <c r="AP686" s="778"/>
      <c r="AQ686" s="778"/>
      <c r="AR686" s="778"/>
      <c r="AS686" s="778"/>
      <c r="AT686" s="778"/>
      <c r="AU686" s="778"/>
      <c r="AV686" s="778"/>
      <c r="AW686" s="778"/>
      <c r="AX686" s="778"/>
      <c r="AY686" s="778"/>
      <c r="AZ686" s="778"/>
      <c r="BA686" s="778"/>
      <c r="BB686" s="778"/>
      <c r="BC686" s="778"/>
      <c r="BD686" s="778"/>
      <c r="BE686" s="778"/>
      <c r="BF686" s="778"/>
      <c r="BG686" s="778"/>
      <c r="BH686" s="778"/>
      <c r="BI686" s="778"/>
      <c r="BJ686" s="778"/>
      <c r="BK686" s="778"/>
      <c r="BL686" s="778"/>
      <c r="BM686" s="778"/>
      <c r="BN686" s="778"/>
      <c r="BO686" s="778"/>
      <c r="BP686" s="778"/>
      <c r="BQ686" s="778"/>
      <c r="BR686" s="778"/>
      <c r="BS686" s="778"/>
      <c r="BT686" s="778"/>
      <c r="BU686" s="778"/>
      <c r="BV686" s="778"/>
      <c r="BW686" s="778"/>
      <c r="BX686" s="778"/>
      <c r="BY686" s="778"/>
      <c r="BZ686" s="778"/>
      <c r="CA686" s="778"/>
      <c r="CB686" s="778"/>
      <c r="CC686" s="778"/>
      <c r="CD686" s="778"/>
      <c r="CE686" s="778"/>
      <c r="CF686" s="778"/>
      <c r="CG686" s="778"/>
      <c r="CH686" s="778"/>
      <c r="CI686" s="778"/>
      <c r="CJ686" s="778"/>
      <c r="CK686" s="778"/>
      <c r="CL686" s="778"/>
      <c r="CM686" s="778"/>
      <c r="CN686" s="778"/>
      <c r="CO686" s="778"/>
      <c r="CP686" s="778"/>
      <c r="CQ686" s="778"/>
      <c r="CR686" s="778"/>
      <c r="CS686" s="778"/>
      <c r="CT686" s="778"/>
      <c r="CU686" s="778"/>
      <c r="CV686" s="778"/>
      <c r="CW686" s="778"/>
      <c r="CX686" s="778"/>
      <c r="CY686" s="778"/>
      <c r="CZ686" s="778"/>
      <c r="DA686" s="778"/>
      <c r="DB686" s="778"/>
      <c r="DC686" s="778"/>
      <c r="DD686" s="778"/>
      <c r="DE686" s="778"/>
      <c r="DF686" s="778"/>
      <c r="DG686" s="778"/>
      <c r="DH686" s="778"/>
      <c r="DI686" s="778"/>
      <c r="DJ686" s="778"/>
      <c r="DK686" s="778"/>
      <c r="DL686" s="778"/>
      <c r="DM686" s="778"/>
      <c r="DN686" s="778"/>
      <c r="DO686" s="778"/>
      <c r="DP686" s="778"/>
      <c r="DQ686" s="778"/>
      <c r="DR686" s="778"/>
      <c r="DS686" s="778"/>
      <c r="DT686" s="779"/>
      <c r="DU686" s="779"/>
      <c r="DV686" s="779"/>
      <c r="DW686" s="779"/>
      <c r="DX686" s="779"/>
      <c r="DY686" s="779"/>
      <c r="DZ686" s="779"/>
      <c r="EA686" s="779"/>
      <c r="EB686" s="779"/>
      <c r="EC686" s="779"/>
      <c r="ED686" s="779"/>
      <c r="EE686" s="779"/>
      <c r="EF686" s="779"/>
      <c r="EG686" s="779"/>
      <c r="EH686" s="779"/>
      <c r="EI686" s="779"/>
      <c r="EJ686" s="779"/>
      <c r="EK686" s="779"/>
      <c r="EL686" s="779"/>
      <c r="EM686" s="779"/>
      <c r="EN686" s="779"/>
      <c r="EO686" s="779"/>
      <c r="EP686" s="779"/>
      <c r="EQ686" s="779"/>
      <c r="ER686" s="779"/>
      <c r="ES686" s="779"/>
      <c r="ET686" s="779"/>
      <c r="EU686" s="779"/>
      <c r="EV686" s="779"/>
      <c r="EW686" s="779"/>
      <c r="EX686" s="779"/>
      <c r="EY686" s="779"/>
      <c r="EZ686" s="779"/>
      <c r="FA686" s="779"/>
      <c r="FB686" s="779"/>
      <c r="FC686" s="779"/>
    </row>
    <row r="687" spans="1:159" ht="22">
      <c r="A687" s="778"/>
      <c r="B687" s="778"/>
      <c r="C687" s="778"/>
      <c r="D687" s="778"/>
      <c r="E687" s="778"/>
      <c r="F687" s="778"/>
      <c r="G687" s="778"/>
      <c r="H687" s="778"/>
      <c r="I687" s="778"/>
      <c r="J687" s="778"/>
      <c r="K687" s="778"/>
      <c r="L687" s="778"/>
      <c r="M687" s="778"/>
      <c r="N687" s="778"/>
      <c r="O687" s="778"/>
      <c r="P687" s="778"/>
      <c r="Q687" s="778"/>
      <c r="R687" s="778"/>
      <c r="S687" s="778"/>
      <c r="T687" s="778"/>
      <c r="U687" s="778"/>
      <c r="V687" s="778"/>
      <c r="W687" s="778"/>
      <c r="X687" s="778"/>
      <c r="Y687" s="778"/>
      <c r="Z687" s="778"/>
      <c r="AA687" s="778"/>
      <c r="AB687" s="778"/>
      <c r="AC687" s="778"/>
      <c r="AD687" s="778"/>
      <c r="AE687" s="778"/>
      <c r="AF687" s="778"/>
      <c r="AG687" s="778"/>
      <c r="AH687" s="778"/>
      <c r="AI687" s="778"/>
      <c r="AJ687" s="778"/>
      <c r="AK687" s="778"/>
      <c r="AL687" s="778"/>
      <c r="AM687" s="778"/>
      <c r="AN687" s="778"/>
      <c r="AO687" s="778"/>
      <c r="AP687" s="778"/>
      <c r="AQ687" s="778"/>
      <c r="AR687" s="778"/>
      <c r="AS687" s="778"/>
      <c r="AT687" s="778"/>
      <c r="AU687" s="778"/>
      <c r="AV687" s="778"/>
      <c r="AW687" s="778"/>
      <c r="AX687" s="778"/>
      <c r="AY687" s="778"/>
      <c r="AZ687" s="778"/>
      <c r="BA687" s="778"/>
      <c r="BB687" s="778"/>
      <c r="BC687" s="778"/>
      <c r="BD687" s="778"/>
      <c r="BE687" s="778"/>
      <c r="BF687" s="778"/>
      <c r="BG687" s="778"/>
      <c r="BH687" s="778"/>
      <c r="BI687" s="778"/>
      <c r="BJ687" s="778"/>
      <c r="BK687" s="778"/>
      <c r="BL687" s="778"/>
      <c r="BM687" s="778"/>
      <c r="BN687" s="778"/>
      <c r="BO687" s="778"/>
      <c r="BP687" s="778"/>
      <c r="BQ687" s="778"/>
      <c r="BR687" s="778"/>
      <c r="BS687" s="778"/>
      <c r="BT687" s="778"/>
      <c r="BU687" s="778"/>
      <c r="BV687" s="778"/>
      <c r="BW687" s="778"/>
      <c r="BX687" s="778"/>
      <c r="BY687" s="778"/>
      <c r="BZ687" s="778"/>
      <c r="CA687" s="778"/>
      <c r="CB687" s="778"/>
      <c r="CC687" s="778"/>
      <c r="CD687" s="778"/>
      <c r="CE687" s="778"/>
      <c r="CF687" s="778"/>
      <c r="CG687" s="778"/>
      <c r="CH687" s="778"/>
      <c r="CI687" s="778"/>
      <c r="CJ687" s="778"/>
      <c r="CK687" s="778"/>
      <c r="CL687" s="778"/>
      <c r="CM687" s="778"/>
      <c r="CN687" s="778"/>
      <c r="CO687" s="778"/>
      <c r="CP687" s="778"/>
      <c r="CQ687" s="778"/>
      <c r="CR687" s="778"/>
      <c r="CS687" s="778"/>
      <c r="CT687" s="778"/>
      <c r="CU687" s="778"/>
      <c r="CV687" s="778"/>
      <c r="CW687" s="778"/>
      <c r="CX687" s="778"/>
      <c r="CY687" s="778"/>
      <c r="CZ687" s="778"/>
      <c r="DA687" s="778"/>
      <c r="DB687" s="778"/>
      <c r="DC687" s="778"/>
      <c r="DD687" s="778"/>
      <c r="DE687" s="778"/>
      <c r="DF687" s="778"/>
      <c r="DG687" s="778"/>
      <c r="DH687" s="778"/>
      <c r="DI687" s="778"/>
      <c r="DJ687" s="778"/>
      <c r="DK687" s="778"/>
      <c r="DL687" s="778"/>
      <c r="DM687" s="778"/>
      <c r="DN687" s="778"/>
      <c r="DO687" s="778"/>
      <c r="DP687" s="778"/>
      <c r="DQ687" s="778"/>
      <c r="DR687" s="778"/>
      <c r="DS687" s="778"/>
      <c r="DT687" s="779"/>
      <c r="DU687" s="779"/>
      <c r="DV687" s="779"/>
      <c r="DW687" s="779"/>
      <c r="DX687" s="779"/>
      <c r="DY687" s="779"/>
      <c r="DZ687" s="779"/>
      <c r="EA687" s="779"/>
      <c r="EB687" s="779"/>
      <c r="EC687" s="779"/>
      <c r="ED687" s="779"/>
      <c r="EE687" s="779"/>
      <c r="EF687" s="779"/>
      <c r="EG687" s="779"/>
      <c r="EH687" s="779"/>
      <c r="EI687" s="779"/>
      <c r="EJ687" s="779"/>
      <c r="EK687" s="779"/>
      <c r="EL687" s="779"/>
      <c r="EM687" s="779"/>
      <c r="EN687" s="779"/>
      <c r="EO687" s="779"/>
      <c r="EP687" s="779"/>
      <c r="EQ687" s="779"/>
      <c r="ER687" s="779"/>
      <c r="ES687" s="779"/>
      <c r="ET687" s="779"/>
      <c r="EU687" s="779"/>
      <c r="EV687" s="779"/>
      <c r="EW687" s="779"/>
      <c r="EX687" s="779"/>
      <c r="EY687" s="779"/>
      <c r="EZ687" s="779"/>
      <c r="FA687" s="779"/>
      <c r="FB687" s="779"/>
      <c r="FC687" s="779"/>
    </row>
    <row r="688" spans="1:159" ht="22">
      <c r="A688" s="778"/>
      <c r="B688" s="778"/>
      <c r="C688" s="778"/>
      <c r="D688" s="778"/>
      <c r="E688" s="778"/>
      <c r="F688" s="778"/>
      <c r="G688" s="778"/>
      <c r="H688" s="778"/>
      <c r="I688" s="778"/>
      <c r="J688" s="778"/>
      <c r="K688" s="778"/>
      <c r="L688" s="778"/>
      <c r="M688" s="778"/>
      <c r="N688" s="778"/>
      <c r="O688" s="778"/>
      <c r="P688" s="778"/>
      <c r="Q688" s="778"/>
      <c r="R688" s="778"/>
      <c r="S688" s="778"/>
      <c r="T688" s="778"/>
      <c r="U688" s="778"/>
      <c r="V688" s="778"/>
      <c r="W688" s="778"/>
      <c r="X688" s="778"/>
      <c r="Y688" s="778"/>
      <c r="Z688" s="778"/>
      <c r="AA688" s="778"/>
      <c r="AB688" s="778"/>
      <c r="AC688" s="778"/>
      <c r="AD688" s="778"/>
      <c r="AE688" s="778"/>
      <c r="AF688" s="778"/>
      <c r="AG688" s="778"/>
      <c r="AH688" s="778"/>
      <c r="AI688" s="778"/>
      <c r="AJ688" s="778"/>
      <c r="AK688" s="778"/>
      <c r="AL688" s="778"/>
      <c r="AM688" s="778"/>
      <c r="AN688" s="778"/>
      <c r="AO688" s="778"/>
      <c r="AP688" s="778"/>
      <c r="AQ688" s="778"/>
      <c r="AR688" s="778"/>
      <c r="AS688" s="778"/>
      <c r="AT688" s="778"/>
      <c r="AU688" s="778"/>
      <c r="AV688" s="778"/>
      <c r="AW688" s="778"/>
      <c r="AX688" s="778"/>
      <c r="AY688" s="778"/>
      <c r="AZ688" s="778"/>
      <c r="BA688" s="778"/>
      <c r="BB688" s="778"/>
      <c r="BC688" s="778"/>
      <c r="BD688" s="778"/>
      <c r="BE688" s="778"/>
      <c r="BF688" s="778"/>
      <c r="BG688" s="778"/>
      <c r="BH688" s="778"/>
      <c r="BI688" s="778"/>
      <c r="BJ688" s="778"/>
      <c r="BK688" s="778"/>
      <c r="BL688" s="778"/>
      <c r="BM688" s="778"/>
      <c r="BN688" s="778"/>
      <c r="BO688" s="778"/>
      <c r="BP688" s="778"/>
      <c r="BQ688" s="778"/>
      <c r="BR688" s="778"/>
      <c r="BS688" s="778"/>
      <c r="BT688" s="778"/>
      <c r="BU688" s="778"/>
      <c r="BV688" s="778"/>
      <c r="BW688" s="778"/>
      <c r="BX688" s="778"/>
      <c r="BY688" s="778"/>
      <c r="BZ688" s="778"/>
      <c r="CA688" s="778"/>
      <c r="CB688" s="778"/>
      <c r="CC688" s="778"/>
      <c r="CD688" s="778"/>
      <c r="CE688" s="778"/>
      <c r="CF688" s="778"/>
      <c r="CG688" s="778"/>
      <c r="CH688" s="778"/>
      <c r="CI688" s="778"/>
      <c r="CJ688" s="778"/>
      <c r="CK688" s="778"/>
      <c r="CL688" s="778"/>
      <c r="CM688" s="778"/>
      <c r="CN688" s="778"/>
      <c r="CO688" s="778"/>
      <c r="CP688" s="778"/>
      <c r="CQ688" s="778"/>
      <c r="CR688" s="778"/>
      <c r="CS688" s="778"/>
      <c r="CT688" s="778"/>
      <c r="CU688" s="778"/>
      <c r="CV688" s="778"/>
      <c r="CW688" s="778"/>
      <c r="CX688" s="778"/>
      <c r="CY688" s="778"/>
      <c r="CZ688" s="778"/>
      <c r="DA688" s="778"/>
      <c r="DB688" s="778"/>
      <c r="DC688" s="778"/>
      <c r="DD688" s="778"/>
      <c r="DE688" s="778"/>
      <c r="DF688" s="778"/>
      <c r="DG688" s="778"/>
      <c r="DH688" s="778"/>
      <c r="DI688" s="778"/>
      <c r="DJ688" s="778"/>
      <c r="DK688" s="778"/>
      <c r="DL688" s="778"/>
      <c r="DM688" s="778"/>
      <c r="DN688" s="778"/>
      <c r="DO688" s="778"/>
      <c r="DP688" s="778"/>
      <c r="DQ688" s="778"/>
      <c r="DR688" s="778"/>
      <c r="DS688" s="778"/>
      <c r="DT688" s="779"/>
      <c r="DU688" s="779"/>
      <c r="DV688" s="779"/>
      <c r="DW688" s="779"/>
      <c r="DX688" s="779"/>
      <c r="DY688" s="779"/>
      <c r="DZ688" s="779"/>
      <c r="EA688" s="779"/>
      <c r="EB688" s="779"/>
      <c r="EC688" s="779"/>
      <c r="ED688" s="779"/>
      <c r="EE688" s="779"/>
      <c r="EF688" s="779"/>
      <c r="EG688" s="779"/>
      <c r="EH688" s="779"/>
      <c r="EI688" s="779"/>
      <c r="EJ688" s="779"/>
      <c r="EK688" s="779"/>
      <c r="EL688" s="779"/>
      <c r="EM688" s="779"/>
      <c r="EN688" s="779"/>
      <c r="EO688" s="779"/>
      <c r="EP688" s="779"/>
      <c r="EQ688" s="779"/>
      <c r="ER688" s="779"/>
      <c r="ES688" s="779"/>
      <c r="ET688" s="779"/>
      <c r="EU688" s="779"/>
      <c r="EV688" s="779"/>
      <c r="EW688" s="779"/>
      <c r="EX688" s="779"/>
      <c r="EY688" s="779"/>
      <c r="EZ688" s="779"/>
      <c r="FA688" s="779"/>
      <c r="FB688" s="779"/>
      <c r="FC688" s="779"/>
    </row>
    <row r="689" spans="1:159" ht="22">
      <c r="A689" s="778"/>
      <c r="B689" s="778"/>
      <c r="C689" s="778"/>
      <c r="D689" s="778"/>
      <c r="E689" s="778"/>
      <c r="F689" s="778"/>
      <c r="G689" s="778"/>
      <c r="H689" s="778"/>
      <c r="I689" s="778"/>
      <c r="J689" s="778"/>
      <c r="K689" s="778"/>
      <c r="L689" s="778"/>
      <c r="M689" s="778"/>
      <c r="N689" s="778"/>
      <c r="O689" s="778"/>
      <c r="P689" s="778"/>
      <c r="Q689" s="778"/>
      <c r="R689" s="778"/>
      <c r="S689" s="778"/>
      <c r="T689" s="778"/>
      <c r="U689" s="778"/>
      <c r="V689" s="778"/>
      <c r="W689" s="778"/>
      <c r="X689" s="778"/>
      <c r="Y689" s="778"/>
      <c r="Z689" s="778"/>
      <c r="AA689" s="778"/>
      <c r="AB689" s="778"/>
      <c r="AC689" s="778"/>
      <c r="AD689" s="778"/>
      <c r="AE689" s="778"/>
      <c r="AF689" s="778"/>
      <c r="AG689" s="778"/>
      <c r="AH689" s="778"/>
      <c r="AI689" s="778"/>
      <c r="AJ689" s="778"/>
      <c r="AK689" s="778"/>
      <c r="AL689" s="778"/>
      <c r="AM689" s="778"/>
      <c r="AN689" s="778"/>
      <c r="AO689" s="778"/>
      <c r="AP689" s="778"/>
      <c r="AQ689" s="778"/>
      <c r="AR689" s="778"/>
      <c r="AS689" s="778"/>
      <c r="AT689" s="778"/>
      <c r="AU689" s="778"/>
      <c r="AV689" s="778"/>
      <c r="AW689" s="778"/>
      <c r="AX689" s="778"/>
      <c r="AY689" s="778"/>
      <c r="AZ689" s="778"/>
      <c r="BA689" s="778"/>
      <c r="BB689" s="778"/>
      <c r="BC689" s="778"/>
      <c r="BD689" s="778"/>
      <c r="BE689" s="778"/>
      <c r="BF689" s="778"/>
      <c r="BG689" s="778"/>
      <c r="BH689" s="778"/>
      <c r="BI689" s="778"/>
      <c r="BJ689" s="778"/>
      <c r="BK689" s="778"/>
      <c r="BL689" s="778"/>
      <c r="BM689" s="778"/>
      <c r="BN689" s="778"/>
      <c r="BO689" s="778"/>
      <c r="BP689" s="778"/>
      <c r="BQ689" s="778"/>
      <c r="BR689" s="778"/>
      <c r="BS689" s="778"/>
      <c r="BT689" s="778"/>
      <c r="BU689" s="778"/>
      <c r="BV689" s="778"/>
      <c r="BW689" s="778"/>
      <c r="BX689" s="778"/>
      <c r="BY689" s="778"/>
      <c r="BZ689" s="778"/>
      <c r="CA689" s="778"/>
      <c r="CB689" s="778"/>
      <c r="CC689" s="778"/>
      <c r="CD689" s="778"/>
      <c r="CE689" s="778"/>
      <c r="CF689" s="778"/>
      <c r="CG689" s="778"/>
      <c r="CH689" s="778"/>
      <c r="CI689" s="778"/>
      <c r="CJ689" s="778"/>
      <c r="CK689" s="778"/>
      <c r="CL689" s="778"/>
      <c r="CM689" s="778"/>
      <c r="CN689" s="778"/>
      <c r="CO689" s="778"/>
      <c r="CP689" s="778"/>
      <c r="CQ689" s="778"/>
      <c r="CR689" s="778"/>
      <c r="CS689" s="778"/>
      <c r="CT689" s="778"/>
      <c r="CU689" s="778"/>
      <c r="CV689" s="778"/>
      <c r="CW689" s="778"/>
      <c r="CX689" s="778"/>
      <c r="CY689" s="778"/>
      <c r="CZ689" s="778"/>
      <c r="DA689" s="778"/>
      <c r="DB689" s="778"/>
      <c r="DC689" s="778"/>
      <c r="DD689" s="778"/>
      <c r="DE689" s="778"/>
      <c r="DF689" s="778"/>
      <c r="DG689" s="778"/>
      <c r="DH689" s="778"/>
      <c r="DI689" s="778"/>
      <c r="DJ689" s="778"/>
      <c r="DK689" s="778"/>
      <c r="DL689" s="778"/>
      <c r="DM689" s="778"/>
      <c r="DN689" s="778"/>
      <c r="DO689" s="778"/>
      <c r="DP689" s="778"/>
      <c r="DQ689" s="778"/>
      <c r="DR689" s="778"/>
      <c r="DS689" s="778"/>
      <c r="DT689" s="779"/>
      <c r="DU689" s="779"/>
      <c r="DV689" s="779"/>
      <c r="DW689" s="779"/>
      <c r="DX689" s="779"/>
      <c r="DY689" s="779"/>
      <c r="DZ689" s="779"/>
      <c r="EA689" s="779"/>
      <c r="EB689" s="779"/>
      <c r="EC689" s="779"/>
      <c r="ED689" s="779"/>
      <c r="EE689" s="779"/>
      <c r="EF689" s="779"/>
      <c r="EG689" s="779"/>
      <c r="EH689" s="779"/>
      <c r="EI689" s="779"/>
      <c r="EJ689" s="779"/>
      <c r="EK689" s="779"/>
      <c r="EL689" s="779"/>
      <c r="EM689" s="779"/>
      <c r="EN689" s="779"/>
      <c r="EO689" s="779"/>
      <c r="EP689" s="779"/>
      <c r="EQ689" s="779"/>
      <c r="ER689" s="779"/>
      <c r="ES689" s="779"/>
      <c r="ET689" s="779"/>
      <c r="EU689" s="779"/>
      <c r="EV689" s="779"/>
      <c r="EW689" s="779"/>
      <c r="EX689" s="779"/>
      <c r="EY689" s="779"/>
      <c r="EZ689" s="779"/>
      <c r="FA689" s="779"/>
      <c r="FB689" s="779"/>
      <c r="FC689" s="779"/>
    </row>
    <row r="690" spans="1:159" ht="22">
      <c r="A690" s="778"/>
      <c r="B690" s="778"/>
      <c r="C690" s="778"/>
      <c r="D690" s="778"/>
      <c r="E690" s="778"/>
      <c r="F690" s="778"/>
      <c r="G690" s="778"/>
      <c r="H690" s="778"/>
      <c r="I690" s="778"/>
      <c r="J690" s="778"/>
      <c r="K690" s="778"/>
      <c r="L690" s="778"/>
      <c r="M690" s="778"/>
      <c r="N690" s="778"/>
      <c r="O690" s="778"/>
      <c r="P690" s="778"/>
      <c r="Q690" s="778"/>
      <c r="R690" s="778"/>
      <c r="S690" s="778"/>
      <c r="T690" s="778"/>
      <c r="U690" s="778"/>
      <c r="V690" s="778"/>
      <c r="W690" s="778"/>
      <c r="X690" s="778"/>
      <c r="Y690" s="778"/>
      <c r="Z690" s="778"/>
      <c r="AA690" s="778"/>
      <c r="AB690" s="778"/>
      <c r="AC690" s="778"/>
      <c r="AD690" s="778"/>
      <c r="AE690" s="778"/>
      <c r="AF690" s="778"/>
      <c r="AG690" s="778"/>
      <c r="AH690" s="778"/>
      <c r="AI690" s="778"/>
      <c r="AJ690" s="778"/>
      <c r="AK690" s="778"/>
      <c r="AL690" s="778"/>
      <c r="AM690" s="778"/>
      <c r="AN690" s="778"/>
      <c r="AO690" s="778"/>
      <c r="AP690" s="778"/>
      <c r="AQ690" s="778"/>
      <c r="AR690" s="778"/>
      <c r="AS690" s="778"/>
      <c r="AT690" s="778"/>
      <c r="AU690" s="778"/>
      <c r="AV690" s="778"/>
      <c r="AW690" s="778"/>
      <c r="AX690" s="778"/>
      <c r="AY690" s="778"/>
      <c r="AZ690" s="778"/>
      <c r="BA690" s="778"/>
      <c r="BB690" s="778"/>
      <c r="BC690" s="778"/>
      <c r="BD690" s="778"/>
      <c r="BE690" s="778"/>
      <c r="BF690" s="778"/>
      <c r="BG690" s="778"/>
      <c r="BH690" s="778"/>
      <c r="BI690" s="778"/>
      <c r="BJ690" s="778"/>
      <c r="BK690" s="778"/>
      <c r="BL690" s="778"/>
      <c r="BM690" s="778"/>
      <c r="BN690" s="778"/>
      <c r="BO690" s="778"/>
      <c r="BP690" s="778"/>
      <c r="BQ690" s="778"/>
      <c r="BR690" s="778"/>
      <c r="BS690" s="778"/>
      <c r="BT690" s="778"/>
      <c r="BU690" s="778"/>
      <c r="BV690" s="778"/>
      <c r="BW690" s="778"/>
      <c r="BX690" s="778"/>
      <c r="BY690" s="778"/>
      <c r="BZ690" s="778"/>
      <c r="CA690" s="778"/>
      <c r="CB690" s="778"/>
      <c r="CC690" s="778"/>
      <c r="CD690" s="778"/>
      <c r="CE690" s="778"/>
      <c r="CF690" s="778"/>
      <c r="CG690" s="778"/>
      <c r="CH690" s="778"/>
      <c r="CI690" s="778"/>
      <c r="CJ690" s="778"/>
      <c r="CK690" s="778"/>
      <c r="CL690" s="778"/>
      <c r="CM690" s="778"/>
      <c r="CN690" s="778"/>
      <c r="CO690" s="778"/>
      <c r="CP690" s="778"/>
      <c r="CQ690" s="778"/>
      <c r="CR690" s="778"/>
      <c r="CS690" s="778"/>
      <c r="CT690" s="778"/>
      <c r="CU690" s="778"/>
      <c r="CV690" s="778"/>
      <c r="CW690" s="778"/>
      <c r="CX690" s="778"/>
      <c r="CY690" s="778"/>
      <c r="CZ690" s="778"/>
      <c r="DA690" s="778"/>
      <c r="DB690" s="778"/>
      <c r="DC690" s="778"/>
      <c r="DD690" s="778"/>
      <c r="DE690" s="778"/>
      <c r="DF690" s="778"/>
      <c r="DG690" s="778"/>
      <c r="DH690" s="778"/>
      <c r="DI690" s="778"/>
      <c r="DJ690" s="778"/>
      <c r="DK690" s="778"/>
      <c r="DL690" s="778"/>
      <c r="DM690" s="778"/>
      <c r="DN690" s="778"/>
      <c r="DO690" s="778"/>
      <c r="DP690" s="778"/>
      <c r="DQ690" s="778"/>
      <c r="DR690" s="778"/>
      <c r="DS690" s="778"/>
      <c r="DT690" s="779"/>
      <c r="DU690" s="779"/>
      <c r="DV690" s="779"/>
      <c r="DW690" s="779"/>
      <c r="DX690" s="779"/>
      <c r="DY690" s="779"/>
      <c r="DZ690" s="779"/>
      <c r="EA690" s="779"/>
      <c r="EB690" s="779"/>
      <c r="EC690" s="779"/>
      <c r="ED690" s="779"/>
      <c r="EE690" s="779"/>
      <c r="EF690" s="779"/>
      <c r="EG690" s="779"/>
      <c r="EH690" s="779"/>
      <c r="EI690" s="779"/>
      <c r="EJ690" s="779"/>
      <c r="EK690" s="779"/>
      <c r="EL690" s="779"/>
      <c r="EM690" s="779"/>
      <c r="EN690" s="779"/>
      <c r="EO690" s="779"/>
      <c r="EP690" s="779"/>
      <c r="EQ690" s="779"/>
      <c r="ER690" s="779"/>
      <c r="ES690" s="779"/>
      <c r="ET690" s="779"/>
      <c r="EU690" s="779"/>
      <c r="EV690" s="779"/>
      <c r="EW690" s="779"/>
      <c r="EX690" s="779"/>
      <c r="EY690" s="779"/>
      <c r="EZ690" s="779"/>
      <c r="FA690" s="779"/>
      <c r="FB690" s="779"/>
      <c r="FC690" s="779"/>
    </row>
    <row r="691" spans="1:159" ht="22">
      <c r="A691" s="778"/>
      <c r="B691" s="778"/>
      <c r="C691" s="778"/>
      <c r="D691" s="778"/>
      <c r="E691" s="778"/>
      <c r="F691" s="778"/>
      <c r="G691" s="778"/>
      <c r="H691" s="778"/>
      <c r="I691" s="778"/>
      <c r="J691" s="778"/>
      <c r="K691" s="778"/>
      <c r="L691" s="778"/>
      <c r="M691" s="778"/>
      <c r="N691" s="778"/>
      <c r="O691" s="778"/>
      <c r="P691" s="778"/>
      <c r="Q691" s="778"/>
      <c r="R691" s="778"/>
      <c r="S691" s="778"/>
      <c r="T691" s="778"/>
      <c r="U691" s="778"/>
      <c r="V691" s="778"/>
      <c r="W691" s="778"/>
      <c r="X691" s="778"/>
      <c r="Y691" s="778"/>
      <c r="Z691" s="778"/>
      <c r="AA691" s="778"/>
      <c r="AB691" s="778"/>
      <c r="AC691" s="778"/>
      <c r="AD691" s="778"/>
      <c r="AE691" s="778"/>
      <c r="AF691" s="778"/>
      <c r="AG691" s="778"/>
      <c r="AH691" s="778"/>
      <c r="AI691" s="778"/>
      <c r="AJ691" s="778"/>
      <c r="AK691" s="778"/>
      <c r="AL691" s="778"/>
      <c r="AM691" s="778"/>
      <c r="AN691" s="778"/>
      <c r="AO691" s="778"/>
      <c r="AP691" s="778"/>
      <c r="AQ691" s="778"/>
      <c r="AR691" s="778"/>
      <c r="AS691" s="778"/>
      <c r="AT691" s="778"/>
      <c r="AU691" s="778"/>
      <c r="AV691" s="778"/>
      <c r="AW691" s="778"/>
      <c r="AX691" s="778"/>
      <c r="AY691" s="778"/>
      <c r="AZ691" s="778"/>
      <c r="BA691" s="778"/>
      <c r="BB691" s="778"/>
      <c r="BC691" s="778"/>
      <c r="BD691" s="778"/>
      <c r="BE691" s="778"/>
      <c r="BF691" s="778"/>
      <c r="BG691" s="778"/>
      <c r="BH691" s="778"/>
      <c r="BI691" s="778"/>
      <c r="BJ691" s="778"/>
      <c r="BK691" s="778"/>
      <c r="BL691" s="778"/>
      <c r="BM691" s="778"/>
      <c r="BN691" s="778"/>
      <c r="BO691" s="778"/>
      <c r="BP691" s="778"/>
      <c r="BQ691" s="778"/>
      <c r="BR691" s="778"/>
      <c r="BS691" s="778"/>
      <c r="BT691" s="778"/>
      <c r="BU691" s="778"/>
      <c r="BV691" s="778"/>
      <c r="BW691" s="778"/>
      <c r="BX691" s="778"/>
      <c r="BY691" s="778"/>
      <c r="BZ691" s="778"/>
      <c r="CA691" s="778"/>
      <c r="CB691" s="778"/>
      <c r="CC691" s="778"/>
      <c r="CD691" s="778"/>
      <c r="CE691" s="778"/>
      <c r="CF691" s="778"/>
      <c r="CG691" s="778"/>
      <c r="CH691" s="778"/>
      <c r="CI691" s="778"/>
      <c r="CJ691" s="778"/>
      <c r="CK691" s="778"/>
      <c r="CL691" s="778"/>
      <c r="CM691" s="778"/>
      <c r="CN691" s="778"/>
      <c r="CO691" s="778"/>
      <c r="CP691" s="778"/>
      <c r="CQ691" s="778"/>
      <c r="CR691" s="778"/>
      <c r="CS691" s="778"/>
      <c r="CT691" s="778"/>
      <c r="CU691" s="778"/>
      <c r="CV691" s="778"/>
      <c r="CW691" s="778"/>
      <c r="CX691" s="778"/>
      <c r="CY691" s="778"/>
      <c r="CZ691" s="778"/>
      <c r="DA691" s="778"/>
      <c r="DB691" s="778"/>
      <c r="DC691" s="778"/>
      <c r="DD691" s="778"/>
      <c r="DE691" s="778"/>
      <c r="DF691" s="778"/>
      <c r="DG691" s="778"/>
      <c r="DH691" s="778"/>
      <c r="DI691" s="778"/>
      <c r="DJ691" s="778"/>
      <c r="DK691" s="778"/>
      <c r="DL691" s="778"/>
      <c r="DM691" s="778"/>
      <c r="DN691" s="778"/>
      <c r="DO691" s="778"/>
      <c r="DP691" s="778"/>
      <c r="DQ691" s="778"/>
      <c r="DR691" s="778"/>
      <c r="DS691" s="778"/>
      <c r="DT691" s="779"/>
      <c r="DU691" s="779"/>
      <c r="DV691" s="779"/>
      <c r="DW691" s="779"/>
      <c r="DX691" s="779"/>
      <c r="DY691" s="779"/>
      <c r="DZ691" s="779"/>
      <c r="EA691" s="779"/>
      <c r="EB691" s="779"/>
      <c r="EC691" s="779"/>
      <c r="ED691" s="779"/>
      <c r="EE691" s="779"/>
      <c r="EF691" s="779"/>
      <c r="EG691" s="779"/>
      <c r="EH691" s="779"/>
      <c r="EI691" s="779"/>
      <c r="EJ691" s="779"/>
      <c r="EK691" s="779"/>
      <c r="EL691" s="779"/>
      <c r="EM691" s="779"/>
      <c r="EN691" s="779"/>
      <c r="EO691" s="779"/>
      <c r="EP691" s="779"/>
      <c r="EQ691" s="779"/>
      <c r="ER691" s="779"/>
      <c r="ES691" s="779"/>
      <c r="ET691" s="779"/>
      <c r="EU691" s="779"/>
      <c r="EV691" s="779"/>
      <c r="EW691" s="779"/>
      <c r="EX691" s="779"/>
      <c r="EY691" s="779"/>
      <c r="EZ691" s="779"/>
      <c r="FA691" s="779"/>
      <c r="FB691" s="779"/>
      <c r="FC691" s="779"/>
    </row>
    <row r="692" spans="1:159" ht="22">
      <c r="A692" s="778"/>
      <c r="B692" s="778"/>
      <c r="C692" s="778"/>
      <c r="D692" s="778"/>
      <c r="E692" s="778"/>
      <c r="F692" s="778"/>
      <c r="G692" s="778"/>
      <c r="H692" s="778"/>
      <c r="I692" s="778"/>
      <c r="J692" s="778"/>
      <c r="K692" s="778"/>
      <c r="L692" s="778"/>
      <c r="M692" s="778"/>
      <c r="N692" s="778"/>
      <c r="O692" s="778"/>
      <c r="P692" s="778"/>
      <c r="Q692" s="778"/>
      <c r="R692" s="778"/>
      <c r="S692" s="778"/>
      <c r="T692" s="778"/>
      <c r="U692" s="778"/>
      <c r="V692" s="778"/>
      <c r="W692" s="778"/>
      <c r="X692" s="778"/>
      <c r="Y692" s="778"/>
      <c r="Z692" s="778"/>
      <c r="AA692" s="778"/>
      <c r="AB692" s="778"/>
      <c r="AC692" s="778"/>
      <c r="AD692" s="778"/>
      <c r="AE692" s="778"/>
      <c r="AF692" s="778"/>
      <c r="AG692" s="778"/>
      <c r="AH692" s="778"/>
      <c r="AI692" s="778"/>
      <c r="AJ692" s="778"/>
      <c r="AK692" s="778"/>
      <c r="AL692" s="778"/>
      <c r="AM692" s="778"/>
      <c r="AN692" s="778"/>
      <c r="AO692" s="778"/>
      <c r="AP692" s="778"/>
      <c r="AQ692" s="778"/>
      <c r="AR692" s="778"/>
      <c r="AS692" s="778"/>
      <c r="AT692" s="778"/>
      <c r="AU692" s="778"/>
      <c r="AV692" s="778"/>
      <c r="AW692" s="778"/>
      <c r="AX692" s="778"/>
      <c r="AY692" s="778"/>
      <c r="AZ692" s="778"/>
      <c r="BA692" s="778"/>
      <c r="BB692" s="778"/>
      <c r="BC692" s="778"/>
      <c r="BD692" s="778"/>
      <c r="BE692" s="778"/>
      <c r="BF692" s="778"/>
      <c r="BG692" s="778"/>
      <c r="BH692" s="778"/>
      <c r="BI692" s="778"/>
      <c r="BJ692" s="778"/>
      <c r="BK692" s="778"/>
      <c r="BL692" s="778"/>
      <c r="BM692" s="778"/>
      <c r="BN692" s="778"/>
      <c r="BO692" s="778"/>
      <c r="BP692" s="778"/>
      <c r="BQ692" s="778"/>
      <c r="BR692" s="778"/>
      <c r="BS692" s="778"/>
      <c r="BT692" s="778"/>
      <c r="BU692" s="778"/>
      <c r="BV692" s="778"/>
      <c r="BW692" s="778"/>
      <c r="BX692" s="778"/>
      <c r="BY692" s="778"/>
      <c r="BZ692" s="778"/>
      <c r="CA692" s="778"/>
      <c r="CB692" s="778"/>
      <c r="CC692" s="778"/>
      <c r="CD692" s="778"/>
      <c r="CE692" s="778"/>
      <c r="CF692" s="778"/>
      <c r="CG692" s="778"/>
      <c r="CH692" s="778"/>
      <c r="CI692" s="778"/>
      <c r="CJ692" s="778"/>
      <c r="CK692" s="778"/>
      <c r="CL692" s="778"/>
      <c r="CM692" s="778"/>
      <c r="CN692" s="778"/>
      <c r="CO692" s="778"/>
      <c r="CP692" s="778"/>
      <c r="CQ692" s="778"/>
      <c r="CR692" s="778"/>
      <c r="CS692" s="778"/>
      <c r="CT692" s="778"/>
      <c r="CU692" s="778"/>
      <c r="CV692" s="778"/>
      <c r="CW692" s="778"/>
      <c r="CX692" s="778"/>
      <c r="CY692" s="778"/>
      <c r="CZ692" s="778"/>
      <c r="DA692" s="778"/>
      <c r="DB692" s="778"/>
      <c r="DC692" s="778"/>
      <c r="DD692" s="778"/>
      <c r="DE692" s="778"/>
      <c r="DF692" s="778"/>
      <c r="DG692" s="778"/>
      <c r="DH692" s="778"/>
      <c r="DI692" s="778"/>
      <c r="DJ692" s="778"/>
      <c r="DK692" s="778"/>
      <c r="DL692" s="778"/>
      <c r="DM692" s="778"/>
      <c r="DN692" s="778"/>
      <c r="DO692" s="778"/>
      <c r="DP692" s="778"/>
      <c r="DQ692" s="778"/>
      <c r="DR692" s="778"/>
      <c r="DS692" s="778"/>
      <c r="DT692" s="779"/>
      <c r="DU692" s="779"/>
      <c r="DV692" s="779"/>
      <c r="DW692" s="779"/>
      <c r="DX692" s="779"/>
      <c r="DY692" s="779"/>
      <c r="DZ692" s="779"/>
      <c r="EA692" s="779"/>
      <c r="EB692" s="779"/>
      <c r="EC692" s="779"/>
      <c r="ED692" s="779"/>
      <c r="EE692" s="779"/>
      <c r="EF692" s="779"/>
      <c r="EG692" s="779"/>
      <c r="EH692" s="779"/>
      <c r="EI692" s="779"/>
      <c r="EJ692" s="779"/>
      <c r="EK692" s="779"/>
      <c r="EL692" s="779"/>
      <c r="EM692" s="779"/>
      <c r="EN692" s="779"/>
      <c r="EO692" s="779"/>
      <c r="EP692" s="779"/>
      <c r="EQ692" s="779"/>
      <c r="ER692" s="779"/>
      <c r="ES692" s="779"/>
      <c r="ET692" s="779"/>
      <c r="EU692" s="779"/>
      <c r="EV692" s="779"/>
      <c r="EW692" s="779"/>
      <c r="EX692" s="779"/>
      <c r="EY692" s="779"/>
      <c r="EZ692" s="779"/>
      <c r="FA692" s="779"/>
      <c r="FB692" s="779"/>
      <c r="FC692" s="779"/>
    </row>
    <row r="693" spans="1:159" ht="22">
      <c r="A693" s="778"/>
      <c r="B693" s="778"/>
      <c r="C693" s="778"/>
      <c r="D693" s="778"/>
      <c r="E693" s="778"/>
      <c r="F693" s="778"/>
      <c r="G693" s="778"/>
      <c r="H693" s="778"/>
      <c r="I693" s="778"/>
      <c r="J693" s="778"/>
      <c r="K693" s="778"/>
      <c r="L693" s="778"/>
      <c r="M693" s="778"/>
      <c r="N693" s="778"/>
      <c r="O693" s="778"/>
      <c r="P693" s="778"/>
      <c r="Q693" s="778"/>
      <c r="R693" s="778"/>
      <c r="S693" s="778"/>
      <c r="T693" s="778"/>
      <c r="U693" s="778"/>
      <c r="V693" s="778"/>
      <c r="W693" s="778"/>
      <c r="X693" s="778"/>
      <c r="Y693" s="778"/>
      <c r="Z693" s="778"/>
      <c r="AA693" s="778"/>
      <c r="AB693" s="778"/>
      <c r="AC693" s="778"/>
      <c r="AD693" s="778"/>
      <c r="AE693" s="778"/>
      <c r="AF693" s="778"/>
      <c r="AG693" s="778"/>
      <c r="AH693" s="778"/>
      <c r="AI693" s="778"/>
      <c r="AJ693" s="778"/>
      <c r="AK693" s="778"/>
      <c r="AL693" s="778"/>
      <c r="AM693" s="778"/>
      <c r="AN693" s="778"/>
      <c r="AO693" s="778"/>
      <c r="AP693" s="778"/>
      <c r="AQ693" s="778"/>
      <c r="AR693" s="778"/>
      <c r="AS693" s="778"/>
      <c r="AT693" s="778"/>
      <c r="AU693" s="778"/>
      <c r="AV693" s="778"/>
      <c r="AW693" s="778"/>
      <c r="AX693" s="778"/>
      <c r="AY693" s="778"/>
      <c r="AZ693" s="778"/>
      <c r="BA693" s="778"/>
      <c r="BB693" s="778"/>
      <c r="BC693" s="778"/>
      <c r="BD693" s="778"/>
      <c r="BE693" s="778"/>
      <c r="BF693" s="778"/>
      <c r="BG693" s="778"/>
      <c r="BH693" s="778"/>
      <c r="BI693" s="778"/>
      <c r="BJ693" s="778"/>
      <c r="BK693" s="778"/>
      <c r="BL693" s="778"/>
      <c r="BM693" s="778"/>
      <c r="BN693" s="778"/>
      <c r="BO693" s="778"/>
      <c r="BP693" s="778"/>
      <c r="BQ693" s="778"/>
      <c r="BR693" s="778"/>
      <c r="BS693" s="778"/>
      <c r="BT693" s="778"/>
      <c r="BU693" s="778"/>
      <c r="BV693" s="778"/>
      <c r="BW693" s="778"/>
      <c r="BX693" s="778"/>
      <c r="BY693" s="778"/>
      <c r="BZ693" s="778"/>
      <c r="CA693" s="778"/>
      <c r="CB693" s="778"/>
      <c r="CC693" s="778"/>
      <c r="CD693" s="778"/>
      <c r="CE693" s="778"/>
      <c r="CF693" s="778"/>
      <c r="CG693" s="778"/>
      <c r="CH693" s="778"/>
      <c r="CI693" s="778"/>
      <c r="CJ693" s="778"/>
      <c r="CK693" s="778"/>
      <c r="CL693" s="778"/>
      <c r="CM693" s="778"/>
      <c r="CN693" s="778"/>
      <c r="CO693" s="778"/>
      <c r="CP693" s="778"/>
      <c r="CQ693" s="778"/>
      <c r="CR693" s="778"/>
      <c r="CS693" s="778"/>
      <c r="CT693" s="778"/>
      <c r="CU693" s="778"/>
      <c r="CV693" s="778"/>
      <c r="CW693" s="778"/>
      <c r="CX693" s="778"/>
      <c r="CY693" s="778"/>
      <c r="CZ693" s="778"/>
      <c r="DA693" s="778"/>
      <c r="DB693" s="778"/>
      <c r="DC693" s="778"/>
      <c r="DD693" s="778"/>
      <c r="DE693" s="778"/>
      <c r="DF693" s="778"/>
      <c r="DG693" s="778"/>
      <c r="DH693" s="778"/>
      <c r="DI693" s="778"/>
      <c r="DJ693" s="778"/>
      <c r="DK693" s="778"/>
      <c r="DL693" s="778"/>
      <c r="DM693" s="778"/>
      <c r="DN693" s="778"/>
      <c r="DO693" s="778"/>
      <c r="DP693" s="778"/>
      <c r="DQ693" s="778"/>
      <c r="DR693" s="778"/>
      <c r="DS693" s="778"/>
      <c r="DT693" s="779"/>
      <c r="DU693" s="779"/>
      <c r="DV693" s="779"/>
      <c r="DW693" s="779"/>
      <c r="DX693" s="779"/>
      <c r="DY693" s="779"/>
      <c r="DZ693" s="779"/>
      <c r="EA693" s="779"/>
      <c r="EB693" s="779"/>
      <c r="EC693" s="779"/>
      <c r="ED693" s="779"/>
      <c r="EE693" s="779"/>
      <c r="EF693" s="779"/>
      <c r="EG693" s="779"/>
      <c r="EH693" s="779"/>
      <c r="EI693" s="779"/>
      <c r="EJ693" s="779"/>
      <c r="EK693" s="779"/>
      <c r="EL693" s="779"/>
      <c r="EM693" s="779"/>
      <c r="EN693" s="779"/>
      <c r="EO693" s="779"/>
      <c r="EP693" s="779"/>
      <c r="EQ693" s="779"/>
      <c r="ER693" s="779"/>
      <c r="ES693" s="779"/>
      <c r="ET693" s="779"/>
      <c r="EU693" s="779"/>
      <c r="EV693" s="779"/>
      <c r="EW693" s="779"/>
      <c r="EX693" s="779"/>
      <c r="EY693" s="779"/>
      <c r="EZ693" s="779"/>
      <c r="FA693" s="779"/>
      <c r="FB693" s="779"/>
      <c r="FC693" s="779"/>
    </row>
    <row r="694" spans="1:159" ht="22">
      <c r="A694" s="778"/>
      <c r="B694" s="778"/>
      <c r="C694" s="778"/>
      <c r="D694" s="778"/>
      <c r="E694" s="778"/>
      <c r="F694" s="778"/>
      <c r="G694" s="778"/>
      <c r="H694" s="778"/>
      <c r="I694" s="778"/>
      <c r="J694" s="778"/>
      <c r="K694" s="778"/>
      <c r="L694" s="778"/>
      <c r="M694" s="778"/>
      <c r="N694" s="778"/>
      <c r="O694" s="778"/>
      <c r="P694" s="778"/>
      <c r="Q694" s="778"/>
      <c r="R694" s="778"/>
      <c r="S694" s="778"/>
      <c r="T694" s="778"/>
      <c r="U694" s="778"/>
      <c r="V694" s="778"/>
      <c r="W694" s="778"/>
      <c r="X694" s="778"/>
      <c r="Y694" s="778"/>
      <c r="Z694" s="778"/>
      <c r="AA694" s="778"/>
      <c r="AB694" s="778"/>
      <c r="AC694" s="778"/>
      <c r="AD694" s="778"/>
      <c r="AE694" s="778"/>
      <c r="AF694" s="778"/>
      <c r="AG694" s="778"/>
      <c r="AH694" s="778"/>
      <c r="AI694" s="778"/>
      <c r="AJ694" s="778"/>
      <c r="AK694" s="778"/>
      <c r="AL694" s="778"/>
      <c r="AM694" s="778"/>
      <c r="AN694" s="778"/>
      <c r="AO694" s="778"/>
      <c r="AP694" s="778"/>
      <c r="AQ694" s="778"/>
      <c r="AR694" s="778"/>
      <c r="AS694" s="778"/>
      <c r="AT694" s="778"/>
      <c r="AU694" s="778"/>
      <c r="AV694" s="778"/>
      <c r="AW694" s="778"/>
      <c r="AX694" s="778"/>
      <c r="AY694" s="778"/>
      <c r="AZ694" s="778"/>
      <c r="BA694" s="778"/>
      <c r="BB694" s="778"/>
      <c r="BC694" s="778"/>
      <c r="BD694" s="778"/>
      <c r="BE694" s="778"/>
      <c r="BF694" s="778"/>
      <c r="BG694" s="778"/>
      <c r="BH694" s="778"/>
      <c r="BI694" s="778"/>
      <c r="BJ694" s="778"/>
      <c r="BK694" s="778"/>
      <c r="BL694" s="778"/>
      <c r="BM694" s="778"/>
      <c r="BN694" s="778"/>
      <c r="BO694" s="778"/>
      <c r="BP694" s="778"/>
      <c r="BQ694" s="778"/>
      <c r="BR694" s="778"/>
      <c r="BS694" s="778"/>
      <c r="BT694" s="778"/>
      <c r="BU694" s="778"/>
      <c r="BV694" s="778"/>
      <c r="BW694" s="778"/>
      <c r="BX694" s="778"/>
      <c r="BY694" s="778"/>
      <c r="BZ694" s="778"/>
      <c r="CA694" s="778"/>
      <c r="CB694" s="778"/>
      <c r="CC694" s="778"/>
      <c r="CD694" s="778"/>
      <c r="CE694" s="778"/>
      <c r="CF694" s="778"/>
      <c r="CG694" s="778"/>
      <c r="CH694" s="778"/>
      <c r="CI694" s="778"/>
      <c r="CJ694" s="778"/>
      <c r="CK694" s="778"/>
      <c r="CL694" s="778"/>
      <c r="CM694" s="778"/>
      <c r="CN694" s="778"/>
      <c r="CO694" s="778"/>
      <c r="CP694" s="778"/>
      <c r="CQ694" s="778"/>
      <c r="CR694" s="778"/>
      <c r="CS694" s="778"/>
      <c r="CT694" s="778"/>
      <c r="CU694" s="778"/>
      <c r="CV694" s="778"/>
      <c r="CW694" s="778"/>
      <c r="CX694" s="778"/>
      <c r="CY694" s="778"/>
      <c r="CZ694" s="778"/>
      <c r="DA694" s="778"/>
      <c r="DB694" s="778"/>
      <c r="DC694" s="778"/>
      <c r="DD694" s="778"/>
      <c r="DE694" s="778"/>
      <c r="DF694" s="778"/>
      <c r="DG694" s="778"/>
      <c r="DH694" s="778"/>
      <c r="DI694" s="778"/>
      <c r="DJ694" s="778"/>
      <c r="DK694" s="778"/>
      <c r="DL694" s="778"/>
      <c r="DM694" s="778"/>
      <c r="DN694" s="778"/>
      <c r="DO694" s="778"/>
      <c r="DP694" s="778"/>
      <c r="DQ694" s="778"/>
      <c r="DR694" s="778"/>
      <c r="DS694" s="778"/>
      <c r="DT694" s="779"/>
      <c r="DU694" s="779"/>
      <c r="DV694" s="779"/>
      <c r="DW694" s="779"/>
      <c r="DX694" s="779"/>
      <c r="DY694" s="779"/>
      <c r="DZ694" s="779"/>
      <c r="EA694" s="779"/>
      <c r="EB694" s="779"/>
      <c r="EC694" s="779"/>
      <c r="ED694" s="779"/>
      <c r="EE694" s="779"/>
      <c r="EF694" s="779"/>
      <c r="EG694" s="779"/>
      <c r="EH694" s="779"/>
      <c r="EI694" s="779"/>
      <c r="EJ694" s="779"/>
      <c r="EK694" s="779"/>
      <c r="EL694" s="779"/>
      <c r="EM694" s="779"/>
      <c r="EN694" s="779"/>
      <c r="EO694" s="779"/>
      <c r="EP694" s="779"/>
      <c r="EQ694" s="779"/>
      <c r="ER694" s="779"/>
      <c r="ES694" s="779"/>
      <c r="ET694" s="779"/>
      <c r="EU694" s="779"/>
      <c r="EV694" s="779"/>
      <c r="EW694" s="779"/>
      <c r="EX694" s="779"/>
      <c r="EY694" s="779"/>
      <c r="EZ694" s="779"/>
      <c r="FA694" s="779"/>
      <c r="FB694" s="779"/>
      <c r="FC694" s="779"/>
    </row>
    <row r="695" spans="1:159" ht="22">
      <c r="A695" s="778"/>
      <c r="B695" s="778"/>
      <c r="C695" s="778"/>
      <c r="D695" s="778"/>
      <c r="E695" s="778"/>
      <c r="F695" s="778"/>
      <c r="G695" s="778"/>
      <c r="H695" s="778"/>
      <c r="I695" s="778"/>
      <c r="J695" s="778"/>
      <c r="K695" s="778"/>
      <c r="L695" s="778"/>
      <c r="M695" s="778"/>
      <c r="N695" s="778"/>
      <c r="O695" s="778"/>
      <c r="P695" s="778"/>
      <c r="Q695" s="778"/>
      <c r="R695" s="778"/>
      <c r="S695" s="778"/>
      <c r="T695" s="778"/>
      <c r="U695" s="778"/>
      <c r="V695" s="778"/>
      <c r="W695" s="778"/>
      <c r="X695" s="778"/>
      <c r="Y695" s="778"/>
      <c r="Z695" s="778"/>
      <c r="AA695" s="778"/>
      <c r="AB695" s="778"/>
      <c r="AC695" s="778"/>
      <c r="AD695" s="778"/>
      <c r="AE695" s="778"/>
      <c r="AF695" s="778"/>
      <c r="AG695" s="778"/>
      <c r="AH695" s="778"/>
      <c r="AI695" s="778"/>
      <c r="AJ695" s="778"/>
      <c r="AK695" s="778"/>
      <c r="AL695" s="778"/>
      <c r="AM695" s="778"/>
      <c r="AN695" s="778"/>
      <c r="AO695" s="778"/>
      <c r="AP695" s="778"/>
      <c r="AQ695" s="778"/>
      <c r="AR695" s="778"/>
      <c r="AS695" s="778"/>
      <c r="AT695" s="778"/>
      <c r="AU695" s="778"/>
      <c r="AV695" s="778"/>
      <c r="AW695" s="778"/>
      <c r="AX695" s="778"/>
      <c r="AY695" s="778"/>
      <c r="AZ695" s="778"/>
      <c r="BA695" s="778"/>
      <c r="BB695" s="778"/>
      <c r="BC695" s="778"/>
      <c r="BD695" s="778"/>
      <c r="BE695" s="778"/>
      <c r="BF695" s="778"/>
      <c r="BG695" s="778"/>
      <c r="BH695" s="778"/>
      <c r="BI695" s="778"/>
      <c r="BJ695" s="778"/>
      <c r="BK695" s="778"/>
      <c r="BL695" s="778"/>
      <c r="BM695" s="778"/>
      <c r="BN695" s="778"/>
      <c r="BO695" s="778"/>
      <c r="BP695" s="778"/>
      <c r="BQ695" s="778"/>
      <c r="BR695" s="778"/>
      <c r="BS695" s="778"/>
      <c r="BT695" s="778"/>
      <c r="BU695" s="778"/>
      <c r="BV695" s="778"/>
      <c r="BW695" s="778"/>
      <c r="BX695" s="778"/>
      <c r="BY695" s="778"/>
      <c r="BZ695" s="778"/>
      <c r="CA695" s="778"/>
      <c r="CB695" s="778"/>
      <c r="CC695" s="778"/>
      <c r="CD695" s="778"/>
      <c r="CE695" s="778"/>
      <c r="CF695" s="778"/>
      <c r="CG695" s="778"/>
      <c r="CH695" s="778"/>
      <c r="CI695" s="778"/>
      <c r="CJ695" s="778"/>
      <c r="CK695" s="778"/>
      <c r="CL695" s="778"/>
      <c r="CM695" s="778"/>
      <c r="CN695" s="778"/>
      <c r="CO695" s="778"/>
      <c r="CP695" s="778"/>
      <c r="CQ695" s="778"/>
      <c r="CR695" s="778"/>
      <c r="CS695" s="778"/>
      <c r="CT695" s="778"/>
      <c r="CU695" s="778"/>
      <c r="CV695" s="778"/>
      <c r="CW695" s="778"/>
      <c r="CX695" s="778"/>
      <c r="CY695" s="778"/>
      <c r="CZ695" s="778"/>
      <c r="DA695" s="778"/>
      <c r="DB695" s="778"/>
      <c r="DC695" s="778"/>
      <c r="DD695" s="778"/>
      <c r="DE695" s="778"/>
      <c r="DF695" s="778"/>
      <c r="DG695" s="778"/>
      <c r="DH695" s="778"/>
      <c r="DI695" s="778"/>
      <c r="DJ695" s="778"/>
      <c r="DK695" s="778"/>
      <c r="DL695" s="778"/>
      <c r="DM695" s="778"/>
      <c r="DN695" s="778"/>
      <c r="DO695" s="778"/>
      <c r="DP695" s="778"/>
      <c r="DQ695" s="778"/>
      <c r="DR695" s="778"/>
      <c r="DS695" s="778"/>
      <c r="DT695" s="779"/>
      <c r="DU695" s="779"/>
      <c r="DV695" s="779"/>
      <c r="DW695" s="779"/>
      <c r="DX695" s="779"/>
      <c r="DY695" s="779"/>
      <c r="DZ695" s="779"/>
      <c r="EA695" s="779"/>
      <c r="EB695" s="779"/>
      <c r="EC695" s="779"/>
      <c r="ED695" s="779"/>
      <c r="EE695" s="779"/>
      <c r="EF695" s="779"/>
      <c r="EG695" s="779"/>
      <c r="EH695" s="779"/>
      <c r="EI695" s="779"/>
      <c r="EJ695" s="779"/>
      <c r="EK695" s="779"/>
      <c r="EL695" s="779"/>
      <c r="EM695" s="779"/>
      <c r="EN695" s="779"/>
      <c r="EO695" s="779"/>
      <c r="EP695" s="779"/>
      <c r="EQ695" s="779"/>
      <c r="ER695" s="779"/>
      <c r="ES695" s="779"/>
      <c r="ET695" s="779"/>
      <c r="EU695" s="779"/>
      <c r="EV695" s="779"/>
      <c r="EW695" s="779"/>
      <c r="EX695" s="779"/>
      <c r="EY695" s="779"/>
      <c r="EZ695" s="779"/>
      <c r="FA695" s="779"/>
      <c r="FB695" s="779"/>
      <c r="FC695" s="779"/>
    </row>
    <row r="696" spans="1:159" ht="22">
      <c r="A696" s="778"/>
      <c r="B696" s="778"/>
      <c r="C696" s="778"/>
      <c r="D696" s="778"/>
      <c r="E696" s="778"/>
      <c r="F696" s="778"/>
      <c r="G696" s="778"/>
      <c r="H696" s="778"/>
      <c r="I696" s="778"/>
      <c r="J696" s="778"/>
      <c r="K696" s="778"/>
      <c r="L696" s="778"/>
      <c r="M696" s="778"/>
      <c r="N696" s="778"/>
      <c r="O696" s="778"/>
      <c r="P696" s="778"/>
      <c r="Q696" s="778"/>
      <c r="R696" s="778"/>
      <c r="S696" s="778"/>
      <c r="T696" s="778"/>
      <c r="U696" s="778"/>
      <c r="V696" s="778"/>
      <c r="W696" s="778"/>
      <c r="X696" s="778"/>
      <c r="Y696" s="778"/>
      <c r="Z696" s="778"/>
      <c r="AA696" s="778"/>
      <c r="AB696" s="778"/>
      <c r="AC696" s="778"/>
      <c r="AD696" s="778"/>
      <c r="AE696" s="778"/>
      <c r="AF696" s="778"/>
      <c r="AG696" s="778"/>
      <c r="AH696" s="778"/>
      <c r="AI696" s="778"/>
      <c r="AJ696" s="778"/>
      <c r="AK696" s="778"/>
      <c r="AL696" s="778"/>
      <c r="AM696" s="778"/>
      <c r="AN696" s="778"/>
      <c r="AO696" s="778"/>
      <c r="AP696" s="778"/>
      <c r="AQ696" s="778"/>
      <c r="AR696" s="778"/>
      <c r="AS696" s="778"/>
      <c r="AT696" s="778"/>
      <c r="AU696" s="778"/>
      <c r="AV696" s="778"/>
      <c r="AW696" s="778"/>
      <c r="AX696" s="778"/>
      <c r="AY696" s="778"/>
      <c r="AZ696" s="778"/>
      <c r="BA696" s="778"/>
      <c r="BB696" s="778"/>
      <c r="BC696" s="778"/>
      <c r="BD696" s="778"/>
      <c r="BE696" s="778"/>
      <c r="BF696" s="778"/>
      <c r="BG696" s="778"/>
      <c r="BH696" s="778"/>
      <c r="BI696" s="778"/>
      <c r="BJ696" s="778"/>
      <c r="BK696" s="778"/>
      <c r="BL696" s="778"/>
      <c r="BM696" s="778"/>
      <c r="BN696" s="778"/>
      <c r="BO696" s="778"/>
      <c r="BP696" s="778"/>
      <c r="BQ696" s="778"/>
      <c r="BR696" s="778"/>
      <c r="BS696" s="778"/>
      <c r="BT696" s="778"/>
      <c r="BU696" s="778"/>
      <c r="BV696" s="778"/>
      <c r="BW696" s="778"/>
      <c r="BX696" s="778"/>
      <c r="BY696" s="778"/>
      <c r="BZ696" s="778"/>
      <c r="CA696" s="778"/>
      <c r="CB696" s="778"/>
      <c r="CC696" s="778"/>
      <c r="CD696" s="778"/>
      <c r="CE696" s="778"/>
      <c r="CF696" s="778"/>
      <c r="CG696" s="778"/>
      <c r="CH696" s="778"/>
      <c r="CI696" s="778"/>
      <c r="CJ696" s="778"/>
      <c r="CK696" s="778"/>
      <c r="CL696" s="778"/>
      <c r="CM696" s="778"/>
      <c r="CN696" s="778"/>
      <c r="CO696" s="778"/>
      <c r="CP696" s="778"/>
      <c r="CQ696" s="778"/>
      <c r="CR696" s="778"/>
      <c r="CS696" s="778"/>
      <c r="CT696" s="778"/>
      <c r="CU696" s="778"/>
      <c r="CV696" s="778"/>
      <c r="CW696" s="778"/>
      <c r="CX696" s="778"/>
      <c r="CY696" s="778"/>
      <c r="CZ696" s="778"/>
      <c r="DA696" s="778"/>
      <c r="DB696" s="778"/>
      <c r="DC696" s="778"/>
      <c r="DD696" s="778"/>
      <c r="DE696" s="778"/>
      <c r="DF696" s="778"/>
      <c r="DG696" s="778"/>
      <c r="DH696" s="778"/>
      <c r="DI696" s="778"/>
      <c r="DJ696" s="778"/>
      <c r="DK696" s="778"/>
      <c r="DL696" s="778"/>
      <c r="DM696" s="778"/>
      <c r="DN696" s="778"/>
      <c r="DO696" s="778"/>
      <c r="DP696" s="778"/>
      <c r="DQ696" s="778"/>
      <c r="DR696" s="778"/>
      <c r="DS696" s="778"/>
      <c r="DT696" s="779"/>
      <c r="DU696" s="779"/>
      <c r="DV696" s="779"/>
      <c r="DW696" s="779"/>
      <c r="DX696" s="779"/>
      <c r="DY696" s="779"/>
      <c r="DZ696" s="779"/>
      <c r="EA696" s="779"/>
      <c r="EB696" s="779"/>
      <c r="EC696" s="779"/>
      <c r="ED696" s="779"/>
      <c r="EE696" s="779"/>
      <c r="EF696" s="779"/>
      <c r="EG696" s="779"/>
      <c r="EH696" s="779"/>
      <c r="EI696" s="779"/>
      <c r="EJ696" s="779"/>
      <c r="EK696" s="779"/>
      <c r="EL696" s="779"/>
      <c r="EM696" s="779"/>
      <c r="EN696" s="779"/>
      <c r="EO696" s="779"/>
      <c r="EP696" s="779"/>
      <c r="EQ696" s="779"/>
      <c r="ER696" s="779"/>
      <c r="ES696" s="779"/>
      <c r="ET696" s="779"/>
      <c r="EU696" s="779"/>
      <c r="EV696" s="779"/>
      <c r="EW696" s="779"/>
      <c r="EX696" s="779"/>
      <c r="EY696" s="779"/>
      <c r="EZ696" s="779"/>
      <c r="FA696" s="779"/>
      <c r="FB696" s="779"/>
      <c r="FC696" s="779"/>
    </row>
    <row r="697" spans="1:159" ht="22">
      <c r="A697" s="778"/>
      <c r="B697" s="778"/>
      <c r="C697" s="778"/>
      <c r="D697" s="778"/>
      <c r="E697" s="778"/>
      <c r="F697" s="778"/>
      <c r="G697" s="778"/>
      <c r="H697" s="778"/>
      <c r="I697" s="778"/>
      <c r="J697" s="778"/>
      <c r="K697" s="778"/>
      <c r="L697" s="778"/>
      <c r="M697" s="778"/>
      <c r="N697" s="778"/>
      <c r="O697" s="778"/>
      <c r="P697" s="778"/>
      <c r="Q697" s="778"/>
      <c r="R697" s="778"/>
      <c r="S697" s="778"/>
      <c r="T697" s="778"/>
      <c r="U697" s="778"/>
      <c r="V697" s="778"/>
      <c r="W697" s="778"/>
      <c r="X697" s="778"/>
      <c r="Y697" s="778"/>
      <c r="Z697" s="778"/>
      <c r="AA697" s="778"/>
      <c r="AB697" s="778"/>
      <c r="AC697" s="778"/>
      <c r="AD697" s="778"/>
      <c r="AE697" s="778"/>
      <c r="AF697" s="778"/>
      <c r="AG697" s="778"/>
      <c r="AH697" s="778"/>
      <c r="AI697" s="778"/>
      <c r="AJ697" s="778"/>
      <c r="AK697" s="778"/>
      <c r="AL697" s="778"/>
      <c r="AM697" s="778"/>
      <c r="AN697" s="778"/>
      <c r="AO697" s="778"/>
      <c r="AP697" s="778"/>
      <c r="AQ697" s="778"/>
      <c r="AR697" s="778"/>
      <c r="AS697" s="778"/>
      <c r="AT697" s="778"/>
      <c r="AU697" s="778"/>
      <c r="AV697" s="778"/>
      <c r="AW697" s="778"/>
      <c r="AX697" s="778"/>
      <c r="AY697" s="778"/>
      <c r="AZ697" s="778"/>
      <c r="BA697" s="778"/>
      <c r="BB697" s="778"/>
      <c r="BC697" s="778"/>
      <c r="BD697" s="778"/>
      <c r="BE697" s="778"/>
      <c r="BF697" s="778"/>
      <c r="BG697" s="778"/>
      <c r="BH697" s="778"/>
      <c r="BI697" s="778"/>
      <c r="BJ697" s="778"/>
      <c r="BK697" s="778"/>
      <c r="BL697" s="778"/>
      <c r="BM697" s="778"/>
      <c r="BN697" s="778"/>
      <c r="BO697" s="778"/>
      <c r="BP697" s="778"/>
      <c r="BQ697" s="778"/>
      <c r="BR697" s="778"/>
      <c r="BS697" s="778"/>
      <c r="BT697" s="778"/>
      <c r="BU697" s="778"/>
      <c r="BV697" s="778"/>
      <c r="BW697" s="778"/>
      <c r="BX697" s="778"/>
      <c r="BY697" s="778"/>
      <c r="BZ697" s="778"/>
      <c r="CA697" s="778"/>
      <c r="CB697" s="778"/>
      <c r="CC697" s="778"/>
      <c r="CD697" s="778"/>
      <c r="CE697" s="778"/>
      <c r="CF697" s="778"/>
      <c r="CG697" s="778"/>
      <c r="CH697" s="778"/>
      <c r="CI697" s="778"/>
      <c r="CJ697" s="778"/>
      <c r="CK697" s="778"/>
      <c r="CL697" s="778"/>
      <c r="CM697" s="778"/>
      <c r="CN697" s="778"/>
      <c r="CO697" s="778"/>
      <c r="CP697" s="778"/>
      <c r="CQ697" s="778"/>
      <c r="CR697" s="778"/>
      <c r="CS697" s="778"/>
      <c r="CT697" s="778"/>
      <c r="CU697" s="778"/>
      <c r="CV697" s="778"/>
      <c r="CW697" s="778"/>
      <c r="CX697" s="778"/>
      <c r="CY697" s="778"/>
      <c r="CZ697" s="778"/>
      <c r="DA697" s="778"/>
      <c r="DB697" s="778"/>
      <c r="DC697" s="778"/>
      <c r="DD697" s="778"/>
      <c r="DE697" s="778"/>
      <c r="DF697" s="778"/>
      <c r="DG697" s="778"/>
      <c r="DH697" s="778"/>
      <c r="DI697" s="778"/>
      <c r="DJ697" s="778"/>
      <c r="DK697" s="778"/>
      <c r="DL697" s="778"/>
      <c r="DM697" s="778"/>
      <c r="DN697" s="778"/>
      <c r="DO697" s="778"/>
      <c r="DP697" s="778"/>
      <c r="DQ697" s="778"/>
      <c r="DR697" s="778"/>
      <c r="DS697" s="778"/>
      <c r="DT697" s="779"/>
      <c r="DU697" s="779"/>
      <c r="DV697" s="779"/>
      <c r="DW697" s="779"/>
      <c r="DX697" s="779"/>
      <c r="DY697" s="779"/>
      <c r="DZ697" s="779"/>
      <c r="EA697" s="779"/>
      <c r="EB697" s="779"/>
      <c r="EC697" s="779"/>
      <c r="ED697" s="779"/>
      <c r="EE697" s="779"/>
      <c r="EF697" s="779"/>
      <c r="EG697" s="779"/>
      <c r="EH697" s="779"/>
      <c r="EI697" s="779"/>
      <c r="EJ697" s="779"/>
      <c r="EK697" s="779"/>
      <c r="EL697" s="779"/>
      <c r="EM697" s="779"/>
      <c r="EN697" s="779"/>
      <c r="EO697" s="779"/>
      <c r="EP697" s="779"/>
      <c r="EQ697" s="779"/>
      <c r="ER697" s="779"/>
      <c r="ES697" s="779"/>
      <c r="ET697" s="779"/>
      <c r="EU697" s="779"/>
      <c r="EV697" s="779"/>
      <c r="EW697" s="779"/>
      <c r="EX697" s="779"/>
      <c r="EY697" s="779"/>
      <c r="EZ697" s="779"/>
      <c r="FA697" s="779"/>
      <c r="FB697" s="779"/>
      <c r="FC697" s="779"/>
    </row>
    <row r="698" spans="1:159" ht="22">
      <c r="A698" s="778"/>
      <c r="B698" s="778"/>
      <c r="C698" s="778"/>
      <c r="D698" s="778"/>
      <c r="E698" s="778"/>
      <c r="F698" s="778"/>
      <c r="G698" s="778"/>
      <c r="H698" s="778"/>
      <c r="I698" s="778"/>
      <c r="J698" s="778"/>
      <c r="K698" s="778"/>
      <c r="L698" s="778"/>
      <c r="M698" s="778"/>
      <c r="N698" s="778"/>
      <c r="O698" s="778"/>
      <c r="P698" s="778"/>
      <c r="Q698" s="778"/>
      <c r="R698" s="778"/>
      <c r="S698" s="778"/>
      <c r="T698" s="778"/>
      <c r="U698" s="778"/>
      <c r="V698" s="778"/>
      <c r="W698" s="778"/>
      <c r="X698" s="778"/>
      <c r="Y698" s="778"/>
      <c r="Z698" s="778"/>
      <c r="AA698" s="778"/>
      <c r="AB698" s="778"/>
      <c r="AC698" s="778"/>
      <c r="AD698" s="778"/>
      <c r="AE698" s="778"/>
      <c r="AF698" s="778"/>
      <c r="AG698" s="778"/>
      <c r="AH698" s="778"/>
      <c r="AI698" s="778"/>
      <c r="AJ698" s="778"/>
      <c r="AK698" s="778"/>
      <c r="AL698" s="778"/>
      <c r="AM698" s="778"/>
      <c r="AN698" s="778"/>
      <c r="AO698" s="778"/>
      <c r="AP698" s="778"/>
      <c r="AQ698" s="778"/>
      <c r="AR698" s="778"/>
      <c r="AS698" s="778"/>
      <c r="AT698" s="778"/>
      <c r="AU698" s="778"/>
      <c r="AV698" s="778"/>
      <c r="AW698" s="778"/>
      <c r="AX698" s="778"/>
      <c r="AY698" s="778"/>
      <c r="AZ698" s="778"/>
      <c r="BA698" s="778"/>
      <c r="BB698" s="778"/>
      <c r="BC698" s="778"/>
      <c r="BD698" s="778"/>
      <c r="BE698" s="778"/>
      <c r="BF698" s="778"/>
      <c r="BG698" s="778"/>
      <c r="BH698" s="778"/>
      <c r="BI698" s="778"/>
      <c r="BJ698" s="778"/>
      <c r="BK698" s="778"/>
      <c r="BL698" s="778"/>
      <c r="BM698" s="778"/>
      <c r="BN698" s="778"/>
      <c r="BO698" s="778"/>
      <c r="BP698" s="778"/>
      <c r="BQ698" s="778"/>
      <c r="BR698" s="778"/>
      <c r="BS698" s="778"/>
      <c r="BT698" s="778"/>
      <c r="BU698" s="778"/>
      <c r="BV698" s="778"/>
      <c r="BW698" s="778"/>
      <c r="BX698" s="778"/>
      <c r="BY698" s="778"/>
      <c r="BZ698" s="778"/>
      <c r="CA698" s="778"/>
      <c r="CB698" s="778"/>
      <c r="CC698" s="778"/>
      <c r="CD698" s="778"/>
      <c r="CE698" s="778"/>
      <c r="CF698" s="778"/>
      <c r="CG698" s="778"/>
      <c r="CH698" s="778"/>
      <c r="CI698" s="778"/>
      <c r="CJ698" s="778"/>
      <c r="CK698" s="778"/>
      <c r="CL698" s="778"/>
      <c r="CM698" s="778"/>
      <c r="CN698" s="778"/>
      <c r="CO698" s="778"/>
      <c r="CP698" s="778"/>
      <c r="CQ698" s="778"/>
      <c r="CR698" s="778"/>
      <c r="CS698" s="778"/>
      <c r="CT698" s="778"/>
      <c r="CU698" s="778"/>
      <c r="CV698" s="778"/>
      <c r="CW698" s="778"/>
      <c r="CX698" s="778"/>
      <c r="CY698" s="778"/>
      <c r="CZ698" s="778"/>
      <c r="DA698" s="778"/>
      <c r="DB698" s="778"/>
      <c r="DC698" s="778"/>
      <c r="DD698" s="778"/>
      <c r="DE698" s="778"/>
      <c r="DF698" s="778"/>
      <c r="DG698" s="778"/>
      <c r="DH698" s="778"/>
      <c r="DI698" s="778"/>
      <c r="DJ698" s="778"/>
      <c r="DK698" s="778"/>
      <c r="DL698" s="778"/>
      <c r="DM698" s="778"/>
      <c r="DN698" s="778"/>
      <c r="DO698" s="778"/>
      <c r="DP698" s="778"/>
      <c r="DQ698" s="778"/>
      <c r="DR698" s="778"/>
      <c r="DS698" s="778"/>
      <c r="DT698" s="779"/>
      <c r="DU698" s="779"/>
      <c r="DV698" s="779"/>
      <c r="DW698" s="779"/>
      <c r="DX698" s="779"/>
      <c r="DY698" s="779"/>
      <c r="DZ698" s="779"/>
      <c r="EA698" s="779"/>
      <c r="EB698" s="779"/>
      <c r="EC698" s="779"/>
      <c r="ED698" s="779"/>
      <c r="EE698" s="779"/>
      <c r="EF698" s="779"/>
      <c r="EG698" s="779"/>
      <c r="EH698" s="779"/>
      <c r="EI698" s="779"/>
      <c r="EJ698" s="779"/>
      <c r="EK698" s="779"/>
      <c r="EL698" s="779"/>
      <c r="EM698" s="779"/>
      <c r="EN698" s="779"/>
      <c r="EO698" s="779"/>
      <c r="EP698" s="779"/>
      <c r="EQ698" s="779"/>
      <c r="ER698" s="779"/>
      <c r="ES698" s="779"/>
      <c r="ET698" s="779"/>
      <c r="EU698" s="779"/>
      <c r="EV698" s="779"/>
      <c r="EW698" s="779"/>
      <c r="EX698" s="779"/>
      <c r="EY698" s="779"/>
      <c r="EZ698" s="779"/>
      <c r="FA698" s="779"/>
      <c r="FB698" s="779"/>
      <c r="FC698" s="779"/>
    </row>
    <row r="699" spans="1:159" ht="22">
      <c r="A699" s="778"/>
      <c r="B699" s="778"/>
      <c r="C699" s="778"/>
      <c r="D699" s="778"/>
      <c r="E699" s="778"/>
      <c r="F699" s="778"/>
      <c r="G699" s="778"/>
      <c r="H699" s="778"/>
      <c r="I699" s="778"/>
      <c r="J699" s="778"/>
      <c r="K699" s="778"/>
      <c r="L699" s="778"/>
      <c r="M699" s="778"/>
      <c r="N699" s="778"/>
      <c r="O699" s="778"/>
      <c r="P699" s="778"/>
      <c r="Q699" s="778"/>
      <c r="R699" s="778"/>
      <c r="S699" s="778"/>
      <c r="T699" s="778"/>
      <c r="U699" s="778"/>
      <c r="V699" s="778"/>
      <c r="W699" s="778"/>
      <c r="X699" s="778"/>
      <c r="Y699" s="778"/>
      <c r="Z699" s="778"/>
      <c r="AA699" s="778"/>
      <c r="AB699" s="778"/>
      <c r="AC699" s="778"/>
      <c r="AD699" s="778"/>
      <c r="AE699" s="778"/>
      <c r="AF699" s="778"/>
      <c r="AG699" s="778"/>
      <c r="AH699" s="778"/>
      <c r="AI699" s="778"/>
      <c r="AJ699" s="778"/>
      <c r="AK699" s="778"/>
      <c r="AL699" s="778"/>
      <c r="AM699" s="778"/>
      <c r="AN699" s="778"/>
      <c r="AO699" s="778"/>
      <c r="AP699" s="778"/>
      <c r="AQ699" s="778"/>
      <c r="AR699" s="778"/>
      <c r="AS699" s="778"/>
      <c r="AT699" s="778"/>
      <c r="AU699" s="778"/>
      <c r="AV699" s="778"/>
      <c r="AW699" s="778"/>
      <c r="AX699" s="778"/>
      <c r="AY699" s="778"/>
      <c r="AZ699" s="778"/>
      <c r="BA699" s="778"/>
      <c r="BB699" s="778"/>
      <c r="BC699" s="778"/>
      <c r="BD699" s="778"/>
      <c r="BE699" s="778"/>
      <c r="BF699" s="778"/>
      <c r="BG699" s="778"/>
      <c r="BH699" s="778"/>
      <c r="BI699" s="778"/>
      <c r="BJ699" s="778"/>
      <c r="BK699" s="778"/>
      <c r="BL699" s="778"/>
      <c r="BM699" s="778"/>
      <c r="BN699" s="778"/>
      <c r="BO699" s="778"/>
      <c r="BP699" s="778"/>
      <c r="BQ699" s="778"/>
      <c r="BR699" s="778"/>
      <c r="BS699" s="778"/>
      <c r="BT699" s="778"/>
      <c r="BU699" s="778"/>
      <c r="BV699" s="778"/>
      <c r="BW699" s="778"/>
      <c r="BX699" s="778"/>
      <c r="BY699" s="778"/>
      <c r="BZ699" s="778"/>
      <c r="CA699" s="778"/>
      <c r="CB699" s="778"/>
      <c r="CC699" s="778"/>
      <c r="CD699" s="778"/>
      <c r="CE699" s="778"/>
      <c r="CF699" s="778"/>
      <c r="CG699" s="778"/>
      <c r="CH699" s="778"/>
      <c r="CI699" s="778"/>
      <c r="CJ699" s="778"/>
      <c r="CK699" s="778"/>
      <c r="CL699" s="778"/>
      <c r="CM699" s="778"/>
      <c r="CN699" s="778"/>
      <c r="CO699" s="778"/>
      <c r="CP699" s="778"/>
      <c r="CQ699" s="778"/>
      <c r="CR699" s="778"/>
      <c r="CS699" s="778"/>
      <c r="CT699" s="778"/>
      <c r="CU699" s="778"/>
      <c r="CV699" s="778"/>
      <c r="CW699" s="778"/>
      <c r="CX699" s="778"/>
      <c r="CY699" s="778"/>
      <c r="CZ699" s="778"/>
      <c r="DA699" s="778"/>
      <c r="DB699" s="778"/>
      <c r="DC699" s="778"/>
      <c r="DD699" s="778"/>
      <c r="DE699" s="778"/>
      <c r="DF699" s="778"/>
      <c r="DG699" s="778"/>
      <c r="DH699" s="778"/>
      <c r="DI699" s="778"/>
      <c r="DJ699" s="778"/>
      <c r="DK699" s="778"/>
      <c r="DL699" s="778"/>
      <c r="DM699" s="778"/>
      <c r="DN699" s="778"/>
      <c r="DO699" s="778"/>
      <c r="DP699" s="778"/>
      <c r="DQ699" s="778"/>
      <c r="DR699" s="778"/>
      <c r="DS699" s="778"/>
      <c r="DT699" s="779"/>
      <c r="DU699" s="779"/>
      <c r="DV699" s="779"/>
      <c r="DW699" s="779"/>
      <c r="DX699" s="779"/>
      <c r="DY699" s="779"/>
      <c r="DZ699" s="779"/>
      <c r="EA699" s="779"/>
      <c r="EB699" s="779"/>
      <c r="EC699" s="779"/>
      <c r="ED699" s="779"/>
      <c r="EE699" s="779"/>
      <c r="EF699" s="779"/>
      <c r="EG699" s="779"/>
      <c r="EH699" s="779"/>
      <c r="EI699" s="779"/>
      <c r="EJ699" s="779"/>
      <c r="EK699" s="779"/>
      <c r="EL699" s="779"/>
      <c r="EM699" s="779"/>
      <c r="EN699" s="779"/>
      <c r="EO699" s="779"/>
      <c r="EP699" s="779"/>
      <c r="EQ699" s="779"/>
      <c r="ER699" s="779"/>
      <c r="ES699" s="779"/>
      <c r="ET699" s="779"/>
      <c r="EU699" s="779"/>
      <c r="EV699" s="779"/>
      <c r="EW699" s="779"/>
      <c r="EX699" s="779"/>
      <c r="EY699" s="779"/>
      <c r="EZ699" s="779"/>
      <c r="FA699" s="779"/>
      <c r="FB699" s="779"/>
      <c r="FC699" s="779"/>
    </row>
    <row r="700" spans="1:159" ht="22">
      <c r="A700" s="778"/>
      <c r="B700" s="778"/>
      <c r="C700" s="778"/>
      <c r="D700" s="778"/>
      <c r="E700" s="778"/>
      <c r="F700" s="778"/>
      <c r="G700" s="778"/>
      <c r="H700" s="778"/>
      <c r="I700" s="778"/>
      <c r="J700" s="778"/>
      <c r="K700" s="778"/>
      <c r="L700" s="778"/>
      <c r="M700" s="778"/>
      <c r="N700" s="778"/>
      <c r="O700" s="778"/>
      <c r="P700" s="778"/>
      <c r="Q700" s="778"/>
      <c r="R700" s="778"/>
      <c r="S700" s="778"/>
      <c r="T700" s="778"/>
      <c r="U700" s="778"/>
      <c r="V700" s="778"/>
      <c r="W700" s="778"/>
      <c r="X700" s="778"/>
      <c r="Y700" s="778"/>
      <c r="Z700" s="778"/>
      <c r="AA700" s="778"/>
      <c r="AB700" s="778"/>
      <c r="AC700" s="778"/>
      <c r="AD700" s="778"/>
      <c r="AE700" s="778"/>
      <c r="AF700" s="778"/>
      <c r="AG700" s="778"/>
      <c r="AH700" s="778"/>
      <c r="AI700" s="778"/>
      <c r="AJ700" s="778"/>
      <c r="AK700" s="778"/>
      <c r="AL700" s="778"/>
      <c r="AM700" s="778"/>
      <c r="AN700" s="778"/>
      <c r="AO700" s="778"/>
      <c r="AP700" s="778"/>
      <c r="AQ700" s="778"/>
      <c r="AR700" s="778"/>
      <c r="AS700" s="778"/>
      <c r="AT700" s="778"/>
      <c r="AU700" s="778"/>
      <c r="AV700" s="778"/>
      <c r="AW700" s="778"/>
      <c r="AX700" s="778"/>
      <c r="AY700" s="778"/>
      <c r="AZ700" s="778"/>
      <c r="BA700" s="778"/>
      <c r="BB700" s="778"/>
      <c r="BC700" s="778"/>
      <c r="BD700" s="778"/>
      <c r="BE700" s="778"/>
      <c r="BF700" s="778"/>
      <c r="BG700" s="778"/>
      <c r="BH700" s="778"/>
      <c r="BI700" s="778"/>
      <c r="BJ700" s="778"/>
      <c r="BK700" s="778"/>
      <c r="BL700" s="778"/>
      <c r="BM700" s="778"/>
      <c r="BN700" s="778"/>
      <c r="BO700" s="778"/>
      <c r="BP700" s="778"/>
      <c r="BQ700" s="778"/>
      <c r="BR700" s="778"/>
      <c r="BS700" s="778"/>
      <c r="BT700" s="778"/>
      <c r="BU700" s="778"/>
      <c r="BV700" s="778"/>
      <c r="BW700" s="778"/>
      <c r="BX700" s="778"/>
      <c r="BY700" s="778"/>
      <c r="BZ700" s="778"/>
      <c r="CA700" s="778"/>
      <c r="CB700" s="778"/>
      <c r="CC700" s="778"/>
      <c r="CD700" s="778"/>
      <c r="CE700" s="778"/>
      <c r="CF700" s="778"/>
      <c r="CG700" s="778"/>
      <c r="CH700" s="778"/>
      <c r="CI700" s="778"/>
      <c r="CJ700" s="778"/>
      <c r="CK700" s="778"/>
      <c r="CL700" s="778"/>
      <c r="CM700" s="778"/>
      <c r="CN700" s="778"/>
      <c r="CO700" s="778"/>
      <c r="CP700" s="778"/>
      <c r="CQ700" s="778"/>
      <c r="CR700" s="778"/>
      <c r="CS700" s="778"/>
      <c r="CT700" s="778"/>
      <c r="CU700" s="778"/>
      <c r="CV700" s="778"/>
      <c r="CW700" s="778"/>
      <c r="CX700" s="778"/>
      <c r="CY700" s="778"/>
      <c r="CZ700" s="778"/>
      <c r="DA700" s="778"/>
      <c r="DB700" s="778"/>
      <c r="DC700" s="778"/>
      <c r="DD700" s="778"/>
      <c r="DE700" s="778"/>
      <c r="DF700" s="778"/>
      <c r="DG700" s="778"/>
      <c r="DH700" s="778"/>
      <c r="DI700" s="778"/>
      <c r="DJ700" s="778"/>
      <c r="DK700" s="778"/>
      <c r="DL700" s="778"/>
      <c r="DM700" s="778"/>
      <c r="DN700" s="778"/>
      <c r="DO700" s="778"/>
      <c r="DP700" s="778"/>
      <c r="DQ700" s="778"/>
      <c r="DR700" s="778"/>
      <c r="DS700" s="778"/>
      <c r="DT700" s="779"/>
      <c r="DU700" s="779"/>
      <c r="DV700" s="779"/>
      <c r="DW700" s="779"/>
      <c r="DX700" s="779"/>
      <c r="DY700" s="779"/>
      <c r="DZ700" s="779"/>
      <c r="EA700" s="779"/>
      <c r="EB700" s="779"/>
      <c r="EC700" s="779"/>
      <c r="ED700" s="779"/>
      <c r="EE700" s="779"/>
      <c r="EF700" s="779"/>
      <c r="EG700" s="779"/>
      <c r="EH700" s="779"/>
      <c r="EI700" s="779"/>
      <c r="EJ700" s="779"/>
      <c r="EK700" s="779"/>
      <c r="EL700" s="779"/>
      <c r="EM700" s="779"/>
      <c r="EN700" s="779"/>
      <c r="EO700" s="779"/>
      <c r="EP700" s="779"/>
      <c r="EQ700" s="779"/>
      <c r="ER700" s="779"/>
      <c r="ES700" s="779"/>
      <c r="ET700" s="779"/>
      <c r="EU700" s="779"/>
      <c r="EV700" s="779"/>
      <c r="EW700" s="779"/>
      <c r="EX700" s="779"/>
      <c r="EY700" s="779"/>
      <c r="EZ700" s="779"/>
      <c r="FA700" s="779"/>
      <c r="FB700" s="779"/>
      <c r="FC700" s="779"/>
    </row>
    <row r="701" spans="1:159" ht="22">
      <c r="A701" s="778"/>
      <c r="B701" s="778"/>
      <c r="C701" s="778"/>
      <c r="D701" s="778"/>
      <c r="E701" s="778"/>
      <c r="F701" s="778"/>
      <c r="G701" s="778"/>
      <c r="H701" s="778"/>
      <c r="I701" s="778"/>
      <c r="J701" s="778"/>
      <c r="K701" s="778"/>
      <c r="L701" s="778"/>
      <c r="M701" s="778"/>
      <c r="N701" s="778"/>
      <c r="O701" s="778"/>
      <c r="P701" s="778"/>
      <c r="Q701" s="778"/>
      <c r="R701" s="778"/>
      <c r="S701" s="778"/>
      <c r="T701" s="778"/>
      <c r="U701" s="778"/>
      <c r="V701" s="778"/>
      <c r="W701" s="778"/>
      <c r="X701" s="778"/>
      <c r="Y701" s="778"/>
      <c r="Z701" s="778"/>
      <c r="AA701" s="778"/>
      <c r="AB701" s="778"/>
      <c r="AC701" s="778"/>
      <c r="AD701" s="778"/>
      <c r="AE701" s="778"/>
      <c r="AF701" s="778"/>
      <c r="AG701" s="778"/>
      <c r="AH701" s="778"/>
      <c r="AI701" s="778"/>
      <c r="AJ701" s="778"/>
      <c r="AK701" s="778"/>
      <c r="AL701" s="778"/>
      <c r="AM701" s="778"/>
      <c r="AN701" s="778"/>
      <c r="AO701" s="778"/>
      <c r="AP701" s="778"/>
      <c r="AQ701" s="778"/>
      <c r="AR701" s="778"/>
      <c r="AS701" s="778"/>
      <c r="AT701" s="778"/>
      <c r="AU701" s="778"/>
      <c r="AV701" s="778"/>
      <c r="AW701" s="778"/>
      <c r="AX701" s="778"/>
      <c r="AY701" s="778"/>
      <c r="AZ701" s="778"/>
      <c r="BA701" s="778"/>
      <c r="BB701" s="778"/>
      <c r="BC701" s="778"/>
      <c r="BD701" s="778"/>
      <c r="BE701" s="778"/>
      <c r="BF701" s="778"/>
      <c r="BG701" s="778"/>
      <c r="BH701" s="778"/>
      <c r="BI701" s="778"/>
      <c r="BJ701" s="778"/>
      <c r="BK701" s="778"/>
      <c r="BL701" s="778"/>
      <c r="BM701" s="778"/>
      <c r="BN701" s="778"/>
      <c r="BO701" s="778"/>
      <c r="BP701" s="778"/>
      <c r="BQ701" s="778"/>
      <c r="BR701" s="778"/>
      <c r="BS701" s="778"/>
      <c r="BT701" s="778"/>
      <c r="BU701" s="778"/>
      <c r="BV701" s="778"/>
      <c r="BW701" s="778"/>
      <c r="BX701" s="778"/>
      <c r="BY701" s="778"/>
      <c r="BZ701" s="778"/>
      <c r="CA701" s="778"/>
      <c r="CB701" s="778"/>
      <c r="CC701" s="778"/>
      <c r="CD701" s="778"/>
      <c r="CE701" s="778"/>
      <c r="CF701" s="778"/>
      <c r="CG701" s="778"/>
      <c r="CH701" s="778"/>
      <c r="CI701" s="778"/>
      <c r="CJ701" s="778"/>
      <c r="CK701" s="778"/>
      <c r="CL701" s="778"/>
      <c r="CM701" s="778"/>
      <c r="CN701" s="778"/>
      <c r="CO701" s="778"/>
      <c r="CP701" s="778"/>
      <c r="CQ701" s="778"/>
      <c r="CR701" s="778"/>
      <c r="CS701" s="778"/>
      <c r="CT701" s="778"/>
      <c r="CU701" s="778"/>
      <c r="CV701" s="778"/>
      <c r="CW701" s="778"/>
      <c r="CX701" s="778"/>
      <c r="CY701" s="778"/>
      <c r="CZ701" s="778"/>
      <c r="DA701" s="778"/>
      <c r="DB701" s="778"/>
      <c r="DC701" s="778"/>
      <c r="DD701" s="778"/>
      <c r="DE701" s="778"/>
      <c r="DF701" s="778"/>
      <c r="DG701" s="778"/>
      <c r="DH701" s="778"/>
      <c r="DI701" s="778"/>
      <c r="DJ701" s="778"/>
      <c r="DK701" s="778"/>
      <c r="DL701" s="778"/>
      <c r="DM701" s="778"/>
      <c r="DN701" s="778"/>
      <c r="DO701" s="778"/>
      <c r="DP701" s="778"/>
      <c r="DQ701" s="778"/>
      <c r="DR701" s="778"/>
      <c r="DS701" s="778"/>
      <c r="DT701" s="779"/>
      <c r="DU701" s="779"/>
      <c r="DV701" s="779"/>
      <c r="DW701" s="779"/>
      <c r="DX701" s="779"/>
      <c r="DY701" s="779"/>
      <c r="DZ701" s="779"/>
      <c r="EA701" s="779"/>
      <c r="EB701" s="779"/>
      <c r="EC701" s="779"/>
      <c r="ED701" s="779"/>
      <c r="EE701" s="779"/>
      <c r="EF701" s="779"/>
      <c r="EG701" s="779"/>
      <c r="EH701" s="779"/>
      <c r="EI701" s="779"/>
      <c r="EJ701" s="779"/>
      <c r="EK701" s="779"/>
      <c r="EL701" s="779"/>
      <c r="EM701" s="779"/>
      <c r="EN701" s="779"/>
      <c r="EO701" s="779"/>
      <c r="EP701" s="779"/>
      <c r="EQ701" s="779"/>
      <c r="ER701" s="779"/>
      <c r="ES701" s="779"/>
      <c r="ET701" s="779"/>
      <c r="EU701" s="779"/>
      <c r="EV701" s="779"/>
      <c r="EW701" s="779"/>
      <c r="EX701" s="779"/>
      <c r="EY701" s="779"/>
      <c r="EZ701" s="779"/>
      <c r="FA701" s="779"/>
      <c r="FB701" s="779"/>
      <c r="FC701" s="779"/>
    </row>
    <row r="702" spans="1:159" ht="22">
      <c r="A702" s="778"/>
      <c r="B702" s="778"/>
      <c r="C702" s="778"/>
      <c r="D702" s="778"/>
      <c r="E702" s="778"/>
      <c r="F702" s="778"/>
      <c r="G702" s="778"/>
      <c r="H702" s="778"/>
      <c r="I702" s="778"/>
      <c r="J702" s="778"/>
      <c r="K702" s="778"/>
      <c r="L702" s="778"/>
      <c r="M702" s="778"/>
      <c r="N702" s="778"/>
      <c r="O702" s="778"/>
      <c r="P702" s="778"/>
      <c r="Q702" s="778"/>
      <c r="R702" s="778"/>
      <c r="S702" s="778"/>
      <c r="T702" s="778"/>
      <c r="U702" s="778"/>
      <c r="V702" s="778"/>
      <c r="W702" s="778"/>
      <c r="X702" s="778"/>
      <c r="Y702" s="778"/>
      <c r="Z702" s="778"/>
      <c r="AA702" s="778"/>
      <c r="AB702" s="778"/>
      <c r="AC702" s="778"/>
      <c r="AD702" s="778"/>
      <c r="AE702" s="778"/>
      <c r="AF702" s="778"/>
      <c r="AG702" s="778"/>
      <c r="AH702" s="778"/>
      <c r="AI702" s="778"/>
      <c r="AJ702" s="778"/>
      <c r="AK702" s="778"/>
      <c r="AL702" s="778"/>
      <c r="AM702" s="778"/>
      <c r="AN702" s="778"/>
      <c r="AO702" s="778"/>
      <c r="AP702" s="778"/>
      <c r="AQ702" s="778"/>
      <c r="AR702" s="778"/>
      <c r="AS702" s="778"/>
      <c r="AT702" s="778"/>
      <c r="AU702" s="778"/>
      <c r="AV702" s="778"/>
      <c r="AW702" s="778"/>
      <c r="AX702" s="778"/>
      <c r="AY702" s="778"/>
      <c r="AZ702" s="778"/>
      <c r="BA702" s="778"/>
      <c r="BB702" s="778"/>
      <c r="BC702" s="778"/>
      <c r="BD702" s="778"/>
      <c r="BE702" s="778"/>
      <c r="BF702" s="778"/>
      <c r="BG702" s="778"/>
      <c r="BH702" s="778"/>
      <c r="BI702" s="778"/>
      <c r="BJ702" s="778"/>
      <c r="BK702" s="778"/>
      <c r="BL702" s="778"/>
      <c r="BM702" s="778"/>
      <c r="BN702" s="778"/>
      <c r="BO702" s="778"/>
      <c r="BP702" s="778"/>
      <c r="BQ702" s="778"/>
      <c r="BR702" s="778"/>
      <c r="BS702" s="778"/>
      <c r="BT702" s="778"/>
      <c r="BU702" s="778"/>
      <c r="BV702" s="778"/>
      <c r="BW702" s="778"/>
      <c r="BX702" s="778"/>
      <c r="BY702" s="778"/>
      <c r="BZ702" s="778"/>
      <c r="CA702" s="778"/>
      <c r="CB702" s="778"/>
      <c r="CC702" s="778"/>
      <c r="CD702" s="778"/>
      <c r="CE702" s="778"/>
      <c r="CF702" s="778"/>
      <c r="CG702" s="778"/>
      <c r="CH702" s="778"/>
      <c r="CI702" s="778"/>
      <c r="CJ702" s="778"/>
      <c r="CK702" s="778"/>
      <c r="CL702" s="778"/>
      <c r="CM702" s="778"/>
      <c r="CN702" s="778"/>
      <c r="CO702" s="778"/>
      <c r="CP702" s="778"/>
      <c r="CQ702" s="778"/>
      <c r="CR702" s="778"/>
      <c r="CS702" s="778"/>
      <c r="CT702" s="778"/>
      <c r="CU702" s="778"/>
      <c r="CV702" s="778"/>
      <c r="CW702" s="778"/>
      <c r="CX702" s="778"/>
      <c r="CY702" s="778"/>
      <c r="CZ702" s="778"/>
      <c r="DA702" s="778"/>
      <c r="DB702" s="778"/>
      <c r="DC702" s="778"/>
      <c r="DD702" s="778"/>
      <c r="DE702" s="778"/>
      <c r="DF702" s="778"/>
      <c r="DG702" s="778"/>
      <c r="DH702" s="778"/>
      <c r="DI702" s="778"/>
      <c r="DJ702" s="778"/>
      <c r="DK702" s="778"/>
      <c r="DL702" s="778"/>
      <c r="DM702" s="778"/>
      <c r="DN702" s="778"/>
      <c r="DO702" s="778"/>
      <c r="DP702" s="778"/>
      <c r="DQ702" s="778"/>
      <c r="DR702" s="778"/>
      <c r="DS702" s="778"/>
      <c r="DT702" s="779"/>
      <c r="DU702" s="779"/>
      <c r="DV702" s="779"/>
      <c r="DW702" s="779"/>
      <c r="DX702" s="779"/>
      <c r="DY702" s="779"/>
      <c r="DZ702" s="779"/>
      <c r="EA702" s="779"/>
      <c r="EB702" s="779"/>
      <c r="EC702" s="779"/>
      <c r="ED702" s="779"/>
      <c r="EE702" s="779"/>
      <c r="EF702" s="779"/>
      <c r="EG702" s="779"/>
      <c r="EH702" s="779"/>
      <c r="EI702" s="779"/>
      <c r="EJ702" s="779"/>
      <c r="EK702" s="779"/>
      <c r="EL702" s="779"/>
      <c r="EM702" s="779"/>
      <c r="EN702" s="779"/>
      <c r="EO702" s="779"/>
      <c r="EP702" s="779"/>
      <c r="EQ702" s="779"/>
      <c r="ER702" s="779"/>
      <c r="ES702" s="779"/>
      <c r="ET702" s="779"/>
      <c r="EU702" s="779"/>
      <c r="EV702" s="779"/>
      <c r="EW702" s="779"/>
      <c r="EX702" s="779"/>
      <c r="EY702" s="779"/>
      <c r="EZ702" s="779"/>
      <c r="FA702" s="779"/>
      <c r="FB702" s="779"/>
      <c r="FC702" s="779"/>
    </row>
    <row r="703" spans="1:159" ht="22">
      <c r="A703" s="778"/>
      <c r="B703" s="778"/>
      <c r="C703" s="778"/>
      <c r="D703" s="778"/>
      <c r="E703" s="778"/>
      <c r="F703" s="778"/>
      <c r="G703" s="778"/>
      <c r="H703" s="778"/>
      <c r="I703" s="778"/>
      <c r="J703" s="778"/>
      <c r="K703" s="778"/>
      <c r="L703" s="778"/>
      <c r="M703" s="778"/>
      <c r="N703" s="778"/>
      <c r="O703" s="778"/>
      <c r="P703" s="778"/>
      <c r="Q703" s="778"/>
      <c r="R703" s="778"/>
      <c r="S703" s="778"/>
      <c r="T703" s="778"/>
      <c r="U703" s="778"/>
      <c r="V703" s="778"/>
      <c r="W703" s="778"/>
      <c r="X703" s="778"/>
      <c r="Y703" s="778"/>
      <c r="Z703" s="778"/>
      <c r="AA703" s="778"/>
      <c r="AB703" s="778"/>
      <c r="AC703" s="778"/>
      <c r="AD703" s="778"/>
      <c r="AE703" s="778"/>
      <c r="AF703" s="778"/>
      <c r="AG703" s="778"/>
      <c r="AH703" s="778"/>
      <c r="AI703" s="778"/>
      <c r="AJ703" s="778"/>
      <c r="AK703" s="778"/>
      <c r="AL703" s="778"/>
      <c r="AM703" s="778"/>
      <c r="AN703" s="778"/>
      <c r="AO703" s="778"/>
      <c r="AP703" s="778"/>
      <c r="AQ703" s="778"/>
      <c r="AR703" s="778"/>
      <c r="AS703" s="778"/>
      <c r="AT703" s="778"/>
      <c r="AU703" s="778"/>
      <c r="AV703" s="778"/>
      <c r="AW703" s="778"/>
      <c r="AX703" s="778"/>
      <c r="AY703" s="778"/>
      <c r="AZ703" s="778"/>
      <c r="BA703" s="778"/>
      <c r="BB703" s="778"/>
      <c r="BC703" s="778"/>
      <c r="BD703" s="778"/>
      <c r="BE703" s="778"/>
      <c r="BF703" s="778"/>
      <c r="BG703" s="778"/>
      <c r="BH703" s="778"/>
      <c r="BI703" s="778"/>
      <c r="BJ703" s="778"/>
      <c r="BK703" s="778"/>
      <c r="BL703" s="778"/>
      <c r="BM703" s="778"/>
      <c r="BN703" s="778"/>
      <c r="BO703" s="778"/>
      <c r="BP703" s="778"/>
      <c r="BQ703" s="778"/>
      <c r="BR703" s="778"/>
      <c r="BS703" s="778"/>
      <c r="BT703" s="778"/>
      <c r="BU703" s="778"/>
      <c r="BV703" s="778"/>
      <c r="BW703" s="778"/>
      <c r="BX703" s="778"/>
      <c r="BY703" s="778"/>
      <c r="BZ703" s="778"/>
      <c r="CA703" s="778"/>
      <c r="CB703" s="778"/>
      <c r="CC703" s="778"/>
      <c r="CD703" s="778"/>
      <c r="CE703" s="778"/>
      <c r="CF703" s="778"/>
      <c r="CG703" s="778"/>
      <c r="CH703" s="778"/>
      <c r="CI703" s="778"/>
      <c r="CJ703" s="778"/>
      <c r="CK703" s="778"/>
      <c r="CL703" s="778"/>
      <c r="CM703" s="778"/>
      <c r="CN703" s="778"/>
      <c r="CO703" s="778"/>
      <c r="CP703" s="778"/>
      <c r="CQ703" s="778"/>
      <c r="CR703" s="778"/>
      <c r="CS703" s="778"/>
      <c r="CT703" s="778"/>
      <c r="CU703" s="778"/>
      <c r="CV703" s="778"/>
      <c r="CW703" s="778"/>
      <c r="CX703" s="778"/>
      <c r="CY703" s="778"/>
      <c r="CZ703" s="778"/>
      <c r="DA703" s="778"/>
      <c r="DB703" s="778"/>
      <c r="DC703" s="778"/>
      <c r="DD703" s="778"/>
      <c r="DE703" s="778"/>
      <c r="DF703" s="778"/>
      <c r="DG703" s="778"/>
      <c r="DH703" s="778"/>
      <c r="DI703" s="778"/>
      <c r="DJ703" s="778"/>
      <c r="DK703" s="778"/>
      <c r="DL703" s="778"/>
      <c r="DM703" s="778"/>
      <c r="DN703" s="778"/>
      <c r="DO703" s="778"/>
      <c r="DP703" s="778"/>
      <c r="DQ703" s="778"/>
      <c r="DR703" s="778"/>
      <c r="DS703" s="778"/>
      <c r="DT703" s="779"/>
      <c r="DU703" s="779"/>
      <c r="DV703" s="779"/>
      <c r="DW703" s="779"/>
      <c r="DX703" s="779"/>
      <c r="DY703" s="779"/>
      <c r="DZ703" s="779"/>
      <c r="EA703" s="779"/>
      <c r="EB703" s="779"/>
      <c r="EC703" s="779"/>
      <c r="ED703" s="779"/>
      <c r="EE703" s="779"/>
      <c r="EF703" s="779"/>
      <c r="EG703" s="779"/>
      <c r="EH703" s="779"/>
      <c r="EI703" s="779"/>
      <c r="EJ703" s="779"/>
      <c r="EK703" s="779"/>
      <c r="EL703" s="779"/>
      <c r="EM703" s="779"/>
      <c r="EN703" s="779"/>
      <c r="EO703" s="779"/>
      <c r="EP703" s="779"/>
      <c r="EQ703" s="779"/>
      <c r="ER703" s="779"/>
      <c r="ES703" s="779"/>
      <c r="ET703" s="779"/>
      <c r="EU703" s="779"/>
      <c r="EV703" s="779"/>
      <c r="EW703" s="779"/>
      <c r="EX703" s="779"/>
      <c r="EY703" s="779"/>
      <c r="EZ703" s="779"/>
      <c r="FA703" s="779"/>
      <c r="FB703" s="779"/>
      <c r="FC703" s="779"/>
    </row>
    <row r="704" spans="1:159" ht="22">
      <c r="A704" s="778"/>
      <c r="B704" s="778"/>
      <c r="C704" s="778"/>
      <c r="D704" s="778"/>
      <c r="E704" s="778"/>
      <c r="F704" s="778"/>
      <c r="G704" s="778"/>
      <c r="H704" s="778"/>
      <c r="I704" s="778"/>
      <c r="J704" s="778"/>
      <c r="K704" s="778"/>
      <c r="L704" s="778"/>
      <c r="M704" s="778"/>
      <c r="N704" s="778"/>
      <c r="O704" s="778"/>
      <c r="P704" s="778"/>
      <c r="Q704" s="778"/>
      <c r="R704" s="778"/>
      <c r="S704" s="778"/>
      <c r="T704" s="778"/>
      <c r="U704" s="778"/>
      <c r="V704" s="778"/>
      <c r="W704" s="778"/>
      <c r="X704" s="778"/>
      <c r="Y704" s="778"/>
      <c r="Z704" s="778"/>
      <c r="AA704" s="778"/>
      <c r="AB704" s="778"/>
      <c r="AC704" s="778"/>
      <c r="AD704" s="778"/>
      <c r="AE704" s="778"/>
      <c r="AF704" s="778"/>
      <c r="AG704" s="778"/>
      <c r="AH704" s="778"/>
      <c r="AI704" s="778"/>
      <c r="AJ704" s="778"/>
      <c r="AK704" s="778"/>
      <c r="AL704" s="778"/>
      <c r="AM704" s="778"/>
      <c r="AN704" s="778"/>
      <c r="AO704" s="778"/>
      <c r="AP704" s="778"/>
      <c r="AQ704" s="778"/>
      <c r="AR704" s="778"/>
      <c r="AS704" s="778"/>
      <c r="AT704" s="778"/>
      <c r="AU704" s="778"/>
      <c r="AV704" s="778"/>
      <c r="AW704" s="778"/>
      <c r="AX704" s="778"/>
      <c r="AY704" s="778"/>
      <c r="AZ704" s="778"/>
      <c r="BA704" s="778"/>
      <c r="BB704" s="778"/>
      <c r="BC704" s="778"/>
      <c r="BD704" s="778"/>
      <c r="BE704" s="778"/>
      <c r="BF704" s="778"/>
      <c r="BG704" s="778"/>
      <c r="BH704" s="778"/>
      <c r="BI704" s="778"/>
      <c r="BJ704" s="778"/>
      <c r="BK704" s="778"/>
      <c r="BL704" s="778"/>
      <c r="BM704" s="778"/>
      <c r="BN704" s="778"/>
      <c r="BO704" s="778"/>
      <c r="BP704" s="778"/>
      <c r="BQ704" s="778"/>
      <c r="BR704" s="778"/>
      <c r="BS704" s="778"/>
      <c r="BT704" s="778"/>
      <c r="BU704" s="778"/>
      <c r="BV704" s="778"/>
      <c r="BW704" s="778"/>
      <c r="BX704" s="778"/>
      <c r="BY704" s="778"/>
      <c r="BZ704" s="778"/>
      <c r="CA704" s="778"/>
      <c r="CB704" s="778"/>
      <c r="CC704" s="778"/>
      <c r="CD704" s="778"/>
      <c r="CE704" s="778"/>
      <c r="CF704" s="778"/>
      <c r="CG704" s="778"/>
      <c r="CH704" s="778"/>
      <c r="CI704" s="778"/>
      <c r="CJ704" s="778"/>
      <c r="CK704" s="778"/>
      <c r="CL704" s="778"/>
      <c r="CM704" s="778"/>
      <c r="CN704" s="778"/>
      <c r="CO704" s="778"/>
      <c r="CP704" s="778"/>
      <c r="CQ704" s="778"/>
      <c r="CR704" s="778"/>
      <c r="CS704" s="778"/>
      <c r="CT704" s="778"/>
      <c r="CU704" s="778"/>
      <c r="CV704" s="778"/>
      <c r="CW704" s="778"/>
      <c r="CX704" s="778"/>
      <c r="CY704" s="778"/>
      <c r="CZ704" s="778"/>
      <c r="DA704" s="778"/>
      <c r="DB704" s="778"/>
      <c r="DC704" s="778"/>
      <c r="DD704" s="778"/>
      <c r="DE704" s="778"/>
      <c r="DF704" s="778"/>
      <c r="DG704" s="778"/>
      <c r="DH704" s="778"/>
      <c r="DI704" s="778"/>
      <c r="DJ704" s="778"/>
      <c r="DK704" s="778"/>
      <c r="DL704" s="778"/>
      <c r="DM704" s="778"/>
      <c r="DN704" s="778"/>
      <c r="DO704" s="778"/>
      <c r="DP704" s="778"/>
      <c r="DQ704" s="778"/>
      <c r="DR704" s="778"/>
      <c r="DS704" s="778"/>
      <c r="DT704" s="779"/>
      <c r="DU704" s="779"/>
      <c r="DV704" s="779"/>
      <c r="DW704" s="779"/>
      <c r="DX704" s="779"/>
      <c r="DY704" s="779"/>
      <c r="DZ704" s="779"/>
      <c r="EA704" s="779"/>
      <c r="EB704" s="779"/>
      <c r="EC704" s="779"/>
      <c r="ED704" s="779"/>
      <c r="EE704" s="779"/>
      <c r="EF704" s="779"/>
      <c r="EG704" s="779"/>
      <c r="EH704" s="779"/>
      <c r="EI704" s="779"/>
      <c r="EJ704" s="779"/>
      <c r="EK704" s="779"/>
      <c r="EL704" s="779"/>
      <c r="EM704" s="779"/>
      <c r="EN704" s="779"/>
      <c r="EO704" s="779"/>
      <c r="EP704" s="779"/>
      <c r="EQ704" s="779"/>
      <c r="ER704" s="779"/>
      <c r="ES704" s="779"/>
      <c r="ET704" s="779"/>
      <c r="EU704" s="779"/>
      <c r="EV704" s="779"/>
      <c r="EW704" s="779"/>
      <c r="EX704" s="779"/>
      <c r="EY704" s="779"/>
      <c r="EZ704" s="779"/>
      <c r="FA704" s="779"/>
      <c r="FB704" s="779"/>
      <c r="FC704" s="779"/>
    </row>
    <row r="705" spans="1:159" ht="22">
      <c r="A705" s="778"/>
      <c r="B705" s="778"/>
      <c r="C705" s="778"/>
      <c r="D705" s="778"/>
      <c r="E705" s="778"/>
      <c r="F705" s="778"/>
      <c r="G705" s="778"/>
      <c r="H705" s="778"/>
      <c r="I705" s="778"/>
      <c r="J705" s="778"/>
      <c r="K705" s="778"/>
      <c r="L705" s="778"/>
      <c r="M705" s="778"/>
      <c r="N705" s="778"/>
      <c r="O705" s="778"/>
      <c r="P705" s="778"/>
      <c r="Q705" s="778"/>
      <c r="R705" s="778"/>
      <c r="S705" s="778"/>
      <c r="T705" s="778"/>
      <c r="U705" s="778"/>
      <c r="V705" s="778"/>
      <c r="W705" s="778"/>
      <c r="X705" s="778"/>
      <c r="Y705" s="778"/>
      <c r="Z705" s="778"/>
      <c r="AA705" s="778"/>
      <c r="AB705" s="778"/>
      <c r="AC705" s="778"/>
      <c r="AD705" s="778"/>
      <c r="AE705" s="778"/>
      <c r="AF705" s="778"/>
      <c r="AG705" s="778"/>
      <c r="AH705" s="778"/>
      <c r="AI705" s="778"/>
      <c r="AJ705" s="778"/>
      <c r="AK705" s="778"/>
      <c r="AL705" s="778"/>
      <c r="AM705" s="778"/>
      <c r="AN705" s="778"/>
      <c r="AO705" s="778"/>
      <c r="AP705" s="778"/>
      <c r="AQ705" s="778"/>
      <c r="AR705" s="778"/>
      <c r="AS705" s="778"/>
      <c r="AT705" s="778"/>
      <c r="AU705" s="778"/>
      <c r="AV705" s="778"/>
      <c r="AW705" s="778"/>
      <c r="AX705" s="778"/>
      <c r="AY705" s="778"/>
      <c r="AZ705" s="778"/>
      <c r="BA705" s="778"/>
      <c r="BB705" s="778"/>
      <c r="BC705" s="778"/>
      <c r="BD705" s="778"/>
      <c r="BE705" s="778"/>
      <c r="BF705" s="778"/>
      <c r="BG705" s="778"/>
      <c r="BH705" s="778"/>
      <c r="BI705" s="778"/>
      <c r="BJ705" s="778"/>
      <c r="BK705" s="778"/>
      <c r="BL705" s="778"/>
      <c r="BM705" s="778"/>
      <c r="BN705" s="778"/>
      <c r="BO705" s="778"/>
      <c r="BP705" s="778"/>
      <c r="BQ705" s="778"/>
      <c r="BR705" s="778"/>
      <c r="BS705" s="778"/>
      <c r="BT705" s="778"/>
      <c r="BU705" s="778"/>
      <c r="BV705" s="778"/>
      <c r="BW705" s="778"/>
      <c r="BX705" s="778"/>
      <c r="BY705" s="778"/>
      <c r="BZ705" s="778"/>
      <c r="CA705" s="778"/>
      <c r="CB705" s="778"/>
      <c r="CC705" s="778"/>
      <c r="CD705" s="778"/>
      <c r="CE705" s="778"/>
      <c r="CF705" s="778"/>
      <c r="CG705" s="778"/>
      <c r="CH705" s="778"/>
      <c r="CI705" s="778"/>
      <c r="CJ705" s="778"/>
      <c r="CK705" s="778"/>
      <c r="CL705" s="778"/>
      <c r="CM705" s="778"/>
      <c r="CN705" s="778"/>
      <c r="CO705" s="778"/>
      <c r="CP705" s="778"/>
      <c r="CQ705" s="778"/>
      <c r="CR705" s="778"/>
      <c r="CS705" s="778"/>
      <c r="CT705" s="778"/>
      <c r="CU705" s="778"/>
      <c r="CV705" s="778"/>
      <c r="CW705" s="778"/>
      <c r="CX705" s="778"/>
      <c r="CY705" s="778"/>
      <c r="CZ705" s="778"/>
      <c r="DA705" s="778"/>
      <c r="DB705" s="778"/>
      <c r="DC705" s="778"/>
      <c r="DD705" s="778"/>
      <c r="DE705" s="778"/>
      <c r="DF705" s="778"/>
      <c r="DG705" s="778"/>
      <c r="DH705" s="778"/>
      <c r="DI705" s="778"/>
      <c r="DJ705" s="778"/>
      <c r="DK705" s="778"/>
      <c r="DL705" s="778"/>
      <c r="DM705" s="778"/>
      <c r="DN705" s="778"/>
      <c r="DO705" s="778"/>
      <c r="DP705" s="778"/>
      <c r="DQ705" s="778"/>
      <c r="DR705" s="778"/>
      <c r="DS705" s="778"/>
      <c r="DT705" s="779"/>
      <c r="DU705" s="779"/>
      <c r="DV705" s="779"/>
      <c r="DW705" s="779"/>
      <c r="DX705" s="779"/>
      <c r="DY705" s="779"/>
      <c r="DZ705" s="779"/>
      <c r="EA705" s="779"/>
      <c r="EB705" s="779"/>
      <c r="EC705" s="779"/>
      <c r="ED705" s="779"/>
      <c r="EE705" s="779"/>
      <c r="EF705" s="779"/>
      <c r="EG705" s="779"/>
      <c r="EH705" s="779"/>
      <c r="EI705" s="779"/>
      <c r="EJ705" s="779"/>
      <c r="EK705" s="779"/>
      <c r="EL705" s="779"/>
      <c r="EM705" s="779"/>
      <c r="EN705" s="779"/>
      <c r="EO705" s="779"/>
      <c r="EP705" s="779"/>
      <c r="EQ705" s="779"/>
      <c r="ER705" s="779"/>
      <c r="ES705" s="779"/>
      <c r="ET705" s="779"/>
      <c r="EU705" s="779"/>
      <c r="EV705" s="779"/>
      <c r="EW705" s="779"/>
      <c r="EX705" s="779"/>
      <c r="EY705" s="779"/>
      <c r="EZ705" s="779"/>
      <c r="FA705" s="779"/>
      <c r="FB705" s="779"/>
      <c r="FC705" s="779"/>
    </row>
    <row r="706" spans="1:159" ht="22">
      <c r="A706" s="778"/>
      <c r="B706" s="778"/>
      <c r="C706" s="778"/>
      <c r="D706" s="778"/>
      <c r="E706" s="778"/>
      <c r="F706" s="778"/>
      <c r="G706" s="778"/>
      <c r="H706" s="778"/>
      <c r="I706" s="778"/>
      <c r="J706" s="778"/>
      <c r="K706" s="778"/>
      <c r="L706" s="778"/>
      <c r="M706" s="778"/>
      <c r="N706" s="778"/>
      <c r="O706" s="778"/>
      <c r="P706" s="778"/>
      <c r="Q706" s="778"/>
      <c r="R706" s="778"/>
      <c r="S706" s="778"/>
      <c r="T706" s="778"/>
      <c r="U706" s="778"/>
      <c r="V706" s="778"/>
      <c r="W706" s="778"/>
      <c r="X706" s="778"/>
      <c r="Y706" s="778"/>
      <c r="Z706" s="778"/>
      <c r="AA706" s="778"/>
      <c r="AB706" s="778"/>
      <c r="AC706" s="778"/>
      <c r="AD706" s="778"/>
      <c r="AE706" s="778"/>
      <c r="AF706" s="778"/>
      <c r="AG706" s="778"/>
      <c r="AH706" s="778"/>
      <c r="AI706" s="778"/>
      <c r="AJ706" s="778"/>
      <c r="AK706" s="778"/>
      <c r="AL706" s="778"/>
      <c r="AM706" s="778"/>
      <c r="AN706" s="778"/>
      <c r="AO706" s="778"/>
      <c r="AP706" s="778"/>
      <c r="AQ706" s="778"/>
      <c r="AR706" s="778"/>
      <c r="AS706" s="778"/>
      <c r="AT706" s="778"/>
      <c r="AU706" s="778"/>
      <c r="AV706" s="778"/>
      <c r="AW706" s="778"/>
      <c r="AX706" s="778"/>
      <c r="AY706" s="778"/>
      <c r="AZ706" s="778"/>
      <c r="BA706" s="778"/>
      <c r="BB706" s="778"/>
      <c r="BC706" s="778"/>
      <c r="BD706" s="778"/>
      <c r="BE706" s="778"/>
      <c r="BF706" s="778"/>
      <c r="BG706" s="778"/>
      <c r="BH706" s="778"/>
      <c r="BI706" s="778"/>
      <c r="BJ706" s="778"/>
      <c r="BK706" s="778"/>
      <c r="BL706" s="778"/>
      <c r="BM706" s="778"/>
      <c r="BN706" s="778"/>
      <c r="BO706" s="778"/>
      <c r="BP706" s="778"/>
      <c r="BQ706" s="778"/>
      <c r="BR706" s="778"/>
      <c r="BS706" s="778"/>
      <c r="BT706" s="778"/>
      <c r="BU706" s="778"/>
      <c r="BV706" s="778"/>
      <c r="BW706" s="778"/>
      <c r="BX706" s="778"/>
      <c r="BY706" s="778"/>
      <c r="BZ706" s="778"/>
      <c r="CA706" s="778"/>
      <c r="CB706" s="778"/>
      <c r="CC706" s="778"/>
      <c r="CD706" s="778"/>
      <c r="CE706" s="778"/>
      <c r="CF706" s="778"/>
      <c r="CG706" s="778"/>
      <c r="CH706" s="778"/>
      <c r="CI706" s="778"/>
      <c r="CJ706" s="778"/>
      <c r="CK706" s="778"/>
      <c r="CL706" s="778"/>
      <c r="CM706" s="778"/>
      <c r="CN706" s="778"/>
      <c r="CO706" s="778"/>
      <c r="CP706" s="778"/>
      <c r="CQ706" s="778"/>
      <c r="CR706" s="778"/>
      <c r="CS706" s="778"/>
      <c r="CT706" s="778"/>
      <c r="CU706" s="778"/>
      <c r="CV706" s="778"/>
      <c r="CW706" s="778"/>
      <c r="CX706" s="778"/>
      <c r="CY706" s="778"/>
      <c r="CZ706" s="778"/>
      <c r="DA706" s="778"/>
      <c r="DB706" s="778"/>
      <c r="DC706" s="778"/>
      <c r="DD706" s="778"/>
      <c r="DE706" s="778"/>
      <c r="DF706" s="778"/>
      <c r="DG706" s="778"/>
      <c r="DH706" s="778"/>
      <c r="DI706" s="778"/>
      <c r="DJ706" s="778"/>
      <c r="DK706" s="778"/>
      <c r="DL706" s="778"/>
      <c r="DM706" s="778"/>
      <c r="DN706" s="778"/>
      <c r="DO706" s="778"/>
      <c r="DP706" s="778"/>
      <c r="DQ706" s="778"/>
      <c r="DR706" s="778"/>
      <c r="DS706" s="778"/>
      <c r="DT706" s="779"/>
      <c r="DU706" s="779"/>
      <c r="DV706" s="779"/>
      <c r="DW706" s="779"/>
      <c r="DX706" s="779"/>
      <c r="DY706" s="779"/>
      <c r="DZ706" s="779"/>
      <c r="EA706" s="779"/>
      <c r="EB706" s="779"/>
      <c r="EC706" s="779"/>
      <c r="ED706" s="779"/>
      <c r="EE706" s="779"/>
      <c r="EF706" s="779"/>
      <c r="EG706" s="779"/>
      <c r="EH706" s="779"/>
      <c r="EI706" s="779"/>
      <c r="EJ706" s="779"/>
      <c r="EK706" s="779"/>
      <c r="EL706" s="779"/>
      <c r="EM706" s="779"/>
      <c r="EN706" s="779"/>
      <c r="EO706" s="779"/>
      <c r="EP706" s="779"/>
      <c r="EQ706" s="779"/>
      <c r="ER706" s="779"/>
      <c r="ES706" s="779"/>
      <c r="ET706" s="779"/>
      <c r="EU706" s="779"/>
      <c r="EV706" s="779"/>
      <c r="EW706" s="779"/>
      <c r="EX706" s="779"/>
      <c r="EY706" s="779"/>
      <c r="EZ706" s="779"/>
      <c r="FA706" s="779"/>
      <c r="FB706" s="779"/>
      <c r="FC706" s="779"/>
    </row>
    <row r="707" spans="1:159" ht="22">
      <c r="A707" s="778"/>
      <c r="B707" s="778"/>
      <c r="C707" s="778"/>
      <c r="D707" s="778"/>
      <c r="E707" s="778"/>
      <c r="F707" s="778"/>
      <c r="G707" s="778"/>
      <c r="H707" s="778"/>
      <c r="I707" s="778"/>
      <c r="J707" s="778"/>
      <c r="K707" s="778"/>
      <c r="L707" s="778"/>
      <c r="M707" s="778"/>
      <c r="N707" s="778"/>
      <c r="O707" s="778"/>
      <c r="P707" s="778"/>
      <c r="Q707" s="778"/>
      <c r="R707" s="778"/>
      <c r="S707" s="778"/>
      <c r="T707" s="778"/>
      <c r="U707" s="778"/>
      <c r="V707" s="778"/>
      <c r="W707" s="778"/>
      <c r="X707" s="778"/>
      <c r="Y707" s="778"/>
      <c r="Z707" s="778"/>
      <c r="AA707" s="778"/>
      <c r="AB707" s="778"/>
      <c r="AC707" s="778"/>
      <c r="AD707" s="778"/>
      <c r="AE707" s="778"/>
      <c r="AF707" s="778"/>
      <c r="AG707" s="778"/>
      <c r="AH707" s="778"/>
      <c r="AI707" s="778"/>
      <c r="AJ707" s="778"/>
      <c r="AK707" s="778"/>
      <c r="AL707" s="778"/>
      <c r="AM707" s="778"/>
      <c r="AN707" s="778"/>
      <c r="AO707" s="778"/>
      <c r="AP707" s="778"/>
      <c r="AQ707" s="778"/>
      <c r="AR707" s="778"/>
      <c r="AS707" s="778"/>
      <c r="AT707" s="778"/>
      <c r="AU707" s="778"/>
      <c r="AV707" s="778"/>
      <c r="AW707" s="778"/>
      <c r="AX707" s="778"/>
      <c r="AY707" s="778"/>
      <c r="AZ707" s="778"/>
      <c r="BA707" s="778"/>
      <c r="BB707" s="778"/>
      <c r="BC707" s="778"/>
      <c r="BD707" s="778"/>
      <c r="BE707" s="778"/>
      <c r="BF707" s="778"/>
      <c r="BG707" s="778"/>
      <c r="BH707" s="778"/>
      <c r="BI707" s="778"/>
      <c r="BJ707" s="778"/>
      <c r="BK707" s="778"/>
      <c r="BL707" s="778"/>
      <c r="BM707" s="778"/>
      <c r="BN707" s="778"/>
      <c r="BO707" s="778"/>
      <c r="BP707" s="778"/>
      <c r="BQ707" s="778"/>
      <c r="BR707" s="778"/>
      <c r="BS707" s="778"/>
      <c r="BT707" s="778"/>
      <c r="BU707" s="778"/>
      <c r="BV707" s="778"/>
      <c r="BW707" s="778"/>
      <c r="BX707" s="778"/>
      <c r="BY707" s="778"/>
      <c r="BZ707" s="778"/>
      <c r="CA707" s="778"/>
      <c r="CB707" s="778"/>
      <c r="CC707" s="778"/>
      <c r="CD707" s="778"/>
      <c r="CE707" s="778"/>
      <c r="CF707" s="778"/>
      <c r="CG707" s="778"/>
      <c r="CH707" s="778"/>
      <c r="CI707" s="778"/>
      <c r="CJ707" s="778"/>
      <c r="CK707" s="778"/>
      <c r="CL707" s="778"/>
      <c r="CM707" s="778"/>
      <c r="CN707" s="778"/>
      <c r="CO707" s="778"/>
      <c r="CP707" s="778"/>
      <c r="CQ707" s="778"/>
      <c r="CR707" s="778"/>
      <c r="CS707" s="778"/>
      <c r="CT707" s="778"/>
      <c r="CU707" s="778"/>
      <c r="CV707" s="778"/>
      <c r="CW707" s="778"/>
      <c r="CX707" s="778"/>
      <c r="CY707" s="778"/>
      <c r="CZ707" s="778"/>
      <c r="DA707" s="778"/>
      <c r="DB707" s="778"/>
      <c r="DC707" s="778"/>
      <c r="DD707" s="778"/>
      <c r="DE707" s="778"/>
      <c r="DF707" s="778"/>
      <c r="DG707" s="778"/>
      <c r="DH707" s="778"/>
      <c r="DI707" s="778"/>
      <c r="DJ707" s="778"/>
      <c r="DK707" s="778"/>
      <c r="DL707" s="778"/>
      <c r="DM707" s="778"/>
      <c r="DN707" s="778"/>
      <c r="DO707" s="778"/>
      <c r="DP707" s="778"/>
      <c r="DQ707" s="778"/>
      <c r="DR707" s="778"/>
      <c r="DS707" s="778"/>
      <c r="DT707" s="779"/>
      <c r="DU707" s="779"/>
      <c r="DV707" s="779"/>
      <c r="DW707" s="779"/>
      <c r="DX707" s="779"/>
      <c r="DY707" s="779"/>
      <c r="DZ707" s="779"/>
      <c r="EA707" s="779"/>
      <c r="EB707" s="779"/>
      <c r="EC707" s="779"/>
      <c r="ED707" s="779"/>
      <c r="EE707" s="779"/>
      <c r="EF707" s="779"/>
      <c r="EG707" s="779"/>
      <c r="EH707" s="779"/>
      <c r="EI707" s="779"/>
      <c r="EJ707" s="779"/>
      <c r="EK707" s="779"/>
      <c r="EL707" s="779"/>
      <c r="EM707" s="779"/>
      <c r="EN707" s="779"/>
      <c r="EO707" s="779"/>
      <c r="EP707" s="779"/>
      <c r="EQ707" s="779"/>
      <c r="ER707" s="779"/>
      <c r="ES707" s="779"/>
      <c r="ET707" s="779"/>
      <c r="EU707" s="779"/>
      <c r="EV707" s="779"/>
      <c r="EW707" s="779"/>
      <c r="EX707" s="779"/>
      <c r="EY707" s="779"/>
      <c r="EZ707" s="779"/>
      <c r="FA707" s="779"/>
      <c r="FB707" s="779"/>
      <c r="FC707" s="779"/>
    </row>
    <row r="708" spans="1:159" ht="22">
      <c r="A708" s="778"/>
      <c r="B708" s="778"/>
      <c r="C708" s="778"/>
      <c r="D708" s="778"/>
      <c r="E708" s="778"/>
      <c r="F708" s="778"/>
      <c r="G708" s="778"/>
      <c r="H708" s="778"/>
      <c r="I708" s="778"/>
      <c r="J708" s="778"/>
      <c r="K708" s="778"/>
      <c r="L708" s="778"/>
      <c r="M708" s="778"/>
      <c r="N708" s="778"/>
      <c r="O708" s="778"/>
      <c r="P708" s="778"/>
      <c r="Q708" s="778"/>
      <c r="R708" s="778"/>
      <c r="S708" s="778"/>
      <c r="T708" s="778"/>
      <c r="U708" s="778"/>
      <c r="V708" s="778"/>
      <c r="W708" s="778"/>
      <c r="X708" s="778"/>
      <c r="Y708" s="778"/>
      <c r="Z708" s="778"/>
      <c r="AA708" s="778"/>
      <c r="AB708" s="778"/>
      <c r="AC708" s="778"/>
      <c r="AD708" s="778"/>
      <c r="AE708" s="778"/>
      <c r="AF708" s="778"/>
      <c r="AG708" s="778"/>
      <c r="AH708" s="778"/>
      <c r="AI708" s="778"/>
      <c r="AJ708" s="778"/>
      <c r="AK708" s="778"/>
      <c r="AL708" s="778"/>
      <c r="AM708" s="778"/>
      <c r="AN708" s="778"/>
      <c r="AO708" s="778"/>
      <c r="AP708" s="778"/>
      <c r="AQ708" s="778"/>
      <c r="AR708" s="778"/>
      <c r="AS708" s="778"/>
      <c r="AT708" s="778"/>
      <c r="AU708" s="778"/>
      <c r="AV708" s="778"/>
      <c r="AW708" s="778"/>
      <c r="AX708" s="778"/>
      <c r="AY708" s="778"/>
      <c r="AZ708" s="778"/>
      <c r="BA708" s="778"/>
      <c r="BB708" s="778"/>
      <c r="BC708" s="778"/>
      <c r="BD708" s="778"/>
      <c r="BE708" s="778"/>
      <c r="BF708" s="778"/>
      <c r="BG708" s="778"/>
      <c r="BH708" s="778"/>
      <c r="BI708" s="778"/>
      <c r="BJ708" s="778"/>
      <c r="BK708" s="778"/>
      <c r="BL708" s="778"/>
      <c r="BM708" s="778"/>
      <c r="BN708" s="778"/>
      <c r="BO708" s="778"/>
      <c r="BP708" s="778"/>
      <c r="BQ708" s="778"/>
      <c r="BR708" s="778"/>
      <c r="BS708" s="778"/>
      <c r="BT708" s="778"/>
      <c r="BU708" s="778"/>
      <c r="BV708" s="778"/>
      <c r="BW708" s="778"/>
      <c r="BX708" s="778"/>
      <c r="BY708" s="778"/>
      <c r="BZ708" s="778"/>
      <c r="CA708" s="778"/>
      <c r="CB708" s="778"/>
      <c r="CC708" s="778"/>
      <c r="CD708" s="778"/>
      <c r="CE708" s="778"/>
      <c r="CF708" s="778"/>
      <c r="CG708" s="778"/>
      <c r="CH708" s="778"/>
      <c r="CI708" s="778"/>
      <c r="CJ708" s="778"/>
      <c r="CK708" s="778"/>
      <c r="CL708" s="778"/>
      <c r="CM708" s="778"/>
      <c r="CN708" s="778"/>
      <c r="CO708" s="778"/>
      <c r="CP708" s="778"/>
      <c r="CQ708" s="778"/>
      <c r="CR708" s="778"/>
      <c r="CS708" s="778"/>
      <c r="CT708" s="778"/>
      <c r="CU708" s="778"/>
      <c r="CV708" s="778"/>
      <c r="CW708" s="778"/>
      <c r="CX708" s="778"/>
      <c r="CY708" s="778"/>
      <c r="CZ708" s="778"/>
      <c r="DA708" s="778"/>
      <c r="DB708" s="778"/>
      <c r="DC708" s="778"/>
      <c r="DD708" s="778"/>
      <c r="DE708" s="778"/>
      <c r="DF708" s="778"/>
      <c r="DG708" s="778"/>
      <c r="DH708" s="778"/>
      <c r="DI708" s="778"/>
      <c r="DJ708" s="778"/>
      <c r="DK708" s="778"/>
      <c r="DL708" s="778"/>
      <c r="DM708" s="778"/>
      <c r="DN708" s="778"/>
      <c r="DO708" s="778"/>
      <c r="DP708" s="778"/>
      <c r="DQ708" s="778"/>
      <c r="DR708" s="778"/>
      <c r="DS708" s="778"/>
      <c r="DT708" s="779"/>
      <c r="DU708" s="779"/>
      <c r="DV708" s="779"/>
      <c r="DW708" s="779"/>
      <c r="DX708" s="779"/>
      <c r="DY708" s="779"/>
      <c r="DZ708" s="779"/>
      <c r="EA708" s="779"/>
      <c r="EB708" s="779"/>
      <c r="EC708" s="779"/>
      <c r="ED708" s="779"/>
      <c r="EE708" s="779"/>
      <c r="EF708" s="779"/>
      <c r="EG708" s="779"/>
      <c r="EH708" s="779"/>
      <c r="EI708" s="779"/>
      <c r="EJ708" s="779"/>
      <c r="EK708" s="779"/>
      <c r="EL708" s="779"/>
      <c r="EM708" s="779"/>
      <c r="EN708" s="779"/>
      <c r="EO708" s="779"/>
      <c r="EP708" s="779"/>
      <c r="EQ708" s="779"/>
      <c r="ER708" s="779"/>
      <c r="ES708" s="779"/>
      <c r="ET708" s="779"/>
      <c r="EU708" s="779"/>
      <c r="EV708" s="779"/>
      <c r="EW708" s="779"/>
      <c r="EX708" s="779"/>
      <c r="EY708" s="779"/>
      <c r="EZ708" s="779"/>
      <c r="FA708" s="779"/>
      <c r="FB708" s="779"/>
      <c r="FC708" s="779"/>
    </row>
    <row r="709" spans="1:159" ht="22">
      <c r="A709" s="778"/>
      <c r="B709" s="778"/>
      <c r="C709" s="778"/>
      <c r="D709" s="778"/>
      <c r="E709" s="778"/>
      <c r="F709" s="778"/>
      <c r="G709" s="778"/>
      <c r="H709" s="778"/>
      <c r="I709" s="778"/>
      <c r="J709" s="778"/>
      <c r="K709" s="778"/>
      <c r="L709" s="778"/>
      <c r="M709" s="778"/>
      <c r="N709" s="778"/>
      <c r="O709" s="778"/>
      <c r="P709" s="778"/>
      <c r="Q709" s="778"/>
      <c r="R709" s="778"/>
      <c r="S709" s="778"/>
      <c r="T709" s="778"/>
      <c r="U709" s="778"/>
      <c r="V709" s="778"/>
      <c r="W709" s="778"/>
      <c r="X709" s="778"/>
      <c r="Y709" s="778"/>
      <c r="Z709" s="778"/>
      <c r="AA709" s="778"/>
      <c r="AB709" s="778"/>
      <c r="AC709" s="778"/>
      <c r="AD709" s="778"/>
      <c r="AE709" s="778"/>
      <c r="AF709" s="778"/>
      <c r="AG709" s="778"/>
      <c r="AH709" s="778"/>
      <c r="AI709" s="778"/>
      <c r="AJ709" s="778"/>
      <c r="AK709" s="778"/>
      <c r="AL709" s="778"/>
      <c r="AM709" s="778"/>
      <c r="AN709" s="778"/>
      <c r="AO709" s="778"/>
      <c r="AP709" s="778"/>
      <c r="AQ709" s="778"/>
      <c r="AR709" s="778"/>
      <c r="AS709" s="778"/>
      <c r="AT709" s="778"/>
      <c r="AU709" s="778"/>
      <c r="AV709" s="778"/>
      <c r="AW709" s="778"/>
      <c r="AX709" s="778"/>
      <c r="AY709" s="778"/>
      <c r="AZ709" s="778"/>
      <c r="BA709" s="778"/>
      <c r="BB709" s="778"/>
      <c r="BC709" s="778"/>
      <c r="BD709" s="778"/>
      <c r="BE709" s="778"/>
      <c r="BF709" s="778"/>
      <c r="BG709" s="778"/>
      <c r="BH709" s="778"/>
      <c r="BI709" s="778"/>
      <c r="BJ709" s="778"/>
      <c r="BK709" s="778"/>
      <c r="BL709" s="778"/>
      <c r="BM709" s="778"/>
      <c r="BN709" s="778"/>
      <c r="BO709" s="778"/>
      <c r="BP709" s="778"/>
      <c r="BQ709" s="778"/>
      <c r="BR709" s="778"/>
      <c r="BS709" s="778"/>
      <c r="BT709" s="778"/>
      <c r="BU709" s="778"/>
      <c r="BV709" s="778"/>
      <c r="BW709" s="778"/>
      <c r="BX709" s="778"/>
      <c r="BY709" s="778"/>
      <c r="BZ709" s="778"/>
      <c r="CA709" s="778"/>
      <c r="CB709" s="778"/>
      <c r="CC709" s="778"/>
      <c r="CD709" s="778"/>
      <c r="CE709" s="778"/>
      <c r="CF709" s="778"/>
      <c r="CG709" s="778"/>
      <c r="CH709" s="778"/>
      <c r="CI709" s="778"/>
      <c r="CJ709" s="778"/>
      <c r="CK709" s="778"/>
      <c r="CL709" s="778"/>
      <c r="CM709" s="778"/>
      <c r="CN709" s="778"/>
      <c r="CO709" s="778"/>
      <c r="CP709" s="778"/>
      <c r="CQ709" s="778"/>
      <c r="CR709" s="778"/>
      <c r="CS709" s="778"/>
      <c r="CT709" s="778"/>
      <c r="CU709" s="778"/>
      <c r="CV709" s="778"/>
      <c r="CW709" s="778"/>
      <c r="CX709" s="778"/>
      <c r="CY709" s="778"/>
      <c r="CZ709" s="778"/>
      <c r="DA709" s="778"/>
      <c r="DB709" s="778"/>
      <c r="DC709" s="778"/>
      <c r="DD709" s="778"/>
      <c r="DE709" s="778"/>
      <c r="DF709" s="778"/>
      <c r="DG709" s="778"/>
      <c r="DH709" s="778"/>
      <c r="DI709" s="778"/>
      <c r="DJ709" s="778"/>
      <c r="DK709" s="778"/>
      <c r="DL709" s="778"/>
      <c r="DM709" s="778"/>
      <c r="DN709" s="778"/>
      <c r="DO709" s="778"/>
      <c r="DP709" s="778"/>
      <c r="DQ709" s="778"/>
      <c r="DR709" s="778"/>
      <c r="DS709" s="778"/>
      <c r="DT709" s="779"/>
      <c r="DU709" s="779"/>
      <c r="DV709" s="779"/>
      <c r="DW709" s="779"/>
      <c r="DX709" s="779"/>
      <c r="DY709" s="779"/>
      <c r="DZ709" s="779"/>
      <c r="EA709" s="779"/>
      <c r="EB709" s="779"/>
      <c r="EC709" s="779"/>
      <c r="ED709" s="779"/>
      <c r="EE709" s="779"/>
      <c r="EF709" s="779"/>
      <c r="EG709" s="779"/>
      <c r="EH709" s="779"/>
      <c r="EI709" s="779"/>
      <c r="EJ709" s="779"/>
      <c r="EK709" s="779"/>
      <c r="EL709" s="779"/>
      <c r="EM709" s="779"/>
      <c r="EN709" s="779"/>
      <c r="EO709" s="779"/>
      <c r="EP709" s="779"/>
      <c r="EQ709" s="779"/>
      <c r="ER709" s="779"/>
      <c r="ES709" s="779"/>
      <c r="ET709" s="779"/>
      <c r="EU709" s="779"/>
      <c r="EV709" s="779"/>
      <c r="EW709" s="779"/>
      <c r="EX709" s="779"/>
      <c r="EY709" s="779"/>
      <c r="EZ709" s="779"/>
      <c r="FA709" s="779"/>
      <c r="FB709" s="779"/>
      <c r="FC709" s="779"/>
    </row>
    <row r="710" spans="1:159" ht="22">
      <c r="A710" s="778"/>
      <c r="B710" s="778"/>
      <c r="C710" s="778"/>
      <c r="D710" s="778"/>
      <c r="E710" s="778"/>
      <c r="F710" s="778"/>
      <c r="G710" s="778"/>
      <c r="H710" s="778"/>
      <c r="I710" s="778"/>
      <c r="J710" s="778"/>
      <c r="K710" s="778"/>
      <c r="L710" s="778"/>
      <c r="M710" s="778"/>
      <c r="N710" s="778"/>
      <c r="O710" s="778"/>
      <c r="P710" s="778"/>
      <c r="Q710" s="778"/>
      <c r="R710" s="778"/>
      <c r="S710" s="778"/>
      <c r="T710" s="778"/>
      <c r="U710" s="778"/>
      <c r="V710" s="778"/>
      <c r="W710" s="778"/>
      <c r="X710" s="778"/>
      <c r="Y710" s="778"/>
      <c r="Z710" s="778"/>
      <c r="AA710" s="778"/>
      <c r="AB710" s="778"/>
      <c r="AC710" s="778"/>
      <c r="AD710" s="778"/>
      <c r="AE710" s="778"/>
      <c r="AF710" s="778"/>
      <c r="AG710" s="778"/>
      <c r="AH710" s="778"/>
      <c r="AI710" s="778"/>
      <c r="AJ710" s="778"/>
      <c r="AK710" s="778"/>
      <c r="AL710" s="778"/>
      <c r="AM710" s="778"/>
      <c r="AN710" s="778"/>
      <c r="AO710" s="778"/>
      <c r="AP710" s="778"/>
      <c r="AQ710" s="778"/>
      <c r="AR710" s="778"/>
      <c r="AS710" s="778"/>
      <c r="AT710" s="778"/>
      <c r="AU710" s="778"/>
      <c r="AV710" s="778"/>
      <c r="AW710" s="778"/>
      <c r="AX710" s="778"/>
      <c r="AY710" s="778"/>
      <c r="AZ710" s="778"/>
      <c r="BA710" s="778"/>
      <c r="BB710" s="778"/>
      <c r="BC710" s="778"/>
      <c r="BD710" s="778"/>
      <c r="BE710" s="778"/>
      <c r="BF710" s="778"/>
      <c r="BG710" s="778"/>
      <c r="BH710" s="778"/>
      <c r="BI710" s="778"/>
      <c r="BJ710" s="778"/>
      <c r="BK710" s="778"/>
      <c r="BL710" s="778"/>
      <c r="BM710" s="778"/>
      <c r="BN710" s="778"/>
      <c r="BO710" s="778"/>
      <c r="BP710" s="778"/>
      <c r="BQ710" s="778"/>
      <c r="BR710" s="778"/>
      <c r="BS710" s="778"/>
      <c r="BT710" s="778"/>
      <c r="BU710" s="778"/>
      <c r="BV710" s="778"/>
      <c r="BW710" s="778"/>
      <c r="BX710" s="778"/>
      <c r="BY710" s="778"/>
      <c r="BZ710" s="778"/>
      <c r="CA710" s="778"/>
      <c r="CB710" s="778"/>
      <c r="CC710" s="778"/>
      <c r="CD710" s="778"/>
      <c r="CE710" s="778"/>
      <c r="CF710" s="778"/>
      <c r="CG710" s="778"/>
      <c r="CH710" s="778"/>
      <c r="CI710" s="778"/>
      <c r="CJ710" s="778"/>
      <c r="CK710" s="778"/>
      <c r="CL710" s="778"/>
      <c r="CM710" s="778"/>
      <c r="CN710" s="778"/>
      <c r="CO710" s="778"/>
      <c r="CP710" s="778"/>
      <c r="CQ710" s="778"/>
      <c r="CR710" s="778"/>
      <c r="CS710" s="778"/>
      <c r="CT710" s="778"/>
      <c r="CU710" s="778"/>
      <c r="CV710" s="778"/>
      <c r="CW710" s="778"/>
      <c r="CX710" s="778"/>
      <c r="CY710" s="778"/>
      <c r="CZ710" s="778"/>
      <c r="DA710" s="778"/>
      <c r="DB710" s="778"/>
      <c r="DC710" s="778"/>
      <c r="DD710" s="778"/>
      <c r="DE710" s="778"/>
      <c r="DF710" s="778"/>
      <c r="DG710" s="778"/>
      <c r="DH710" s="778"/>
      <c r="DI710" s="778"/>
      <c r="DJ710" s="778"/>
      <c r="DK710" s="778"/>
      <c r="DL710" s="778"/>
      <c r="DM710" s="778"/>
      <c r="DN710" s="778"/>
      <c r="DO710" s="778"/>
      <c r="DP710" s="778"/>
      <c r="DQ710" s="778"/>
      <c r="DR710" s="778"/>
      <c r="DS710" s="778"/>
      <c r="DT710" s="779"/>
      <c r="DU710" s="779"/>
      <c r="DV710" s="779"/>
      <c r="DW710" s="779"/>
      <c r="DX710" s="779"/>
      <c r="DY710" s="779"/>
      <c r="DZ710" s="779"/>
      <c r="EA710" s="779"/>
      <c r="EB710" s="779"/>
      <c r="EC710" s="779"/>
      <c r="ED710" s="779"/>
      <c r="EE710" s="779"/>
      <c r="EF710" s="779"/>
      <c r="EG710" s="779"/>
      <c r="EH710" s="779"/>
      <c r="EI710" s="779"/>
      <c r="EJ710" s="779"/>
      <c r="EK710" s="779"/>
      <c r="EL710" s="779"/>
      <c r="EM710" s="779"/>
      <c r="EN710" s="779"/>
      <c r="EO710" s="779"/>
      <c r="EP710" s="779"/>
      <c r="EQ710" s="779"/>
      <c r="ER710" s="779"/>
      <c r="ES710" s="779"/>
      <c r="ET710" s="779"/>
      <c r="EU710" s="779"/>
      <c r="EV710" s="779"/>
      <c r="EW710" s="779"/>
      <c r="EX710" s="779"/>
      <c r="EY710" s="779"/>
      <c r="EZ710" s="779"/>
      <c r="FA710" s="779"/>
      <c r="FB710" s="779"/>
      <c r="FC710" s="779"/>
    </row>
    <row r="711" spans="1:159" ht="22">
      <c r="A711" s="778"/>
      <c r="B711" s="778"/>
      <c r="C711" s="778"/>
      <c r="D711" s="778"/>
      <c r="E711" s="778"/>
      <c r="F711" s="778"/>
      <c r="G711" s="778"/>
      <c r="H711" s="778"/>
      <c r="I711" s="778"/>
      <c r="J711" s="778"/>
      <c r="K711" s="778"/>
      <c r="L711" s="778"/>
      <c r="M711" s="778"/>
      <c r="N711" s="778"/>
      <c r="O711" s="778"/>
      <c r="P711" s="778"/>
      <c r="Q711" s="778"/>
      <c r="R711" s="778"/>
      <c r="S711" s="778"/>
      <c r="T711" s="778"/>
      <c r="U711" s="778"/>
      <c r="V711" s="778"/>
      <c r="W711" s="778"/>
      <c r="X711" s="778"/>
      <c r="Y711" s="778"/>
      <c r="Z711" s="778"/>
      <c r="AA711" s="778"/>
      <c r="AB711" s="778"/>
      <c r="AC711" s="778"/>
      <c r="AD711" s="778"/>
      <c r="AE711" s="778"/>
      <c r="AF711" s="778"/>
      <c r="AG711" s="778"/>
      <c r="AH711" s="778"/>
      <c r="AI711" s="778"/>
      <c r="AJ711" s="778"/>
      <c r="AK711" s="778"/>
      <c r="AL711" s="778"/>
      <c r="AM711" s="778"/>
      <c r="AN711" s="778"/>
      <c r="AO711" s="778"/>
      <c r="AP711" s="778"/>
      <c r="AQ711" s="778"/>
      <c r="AR711" s="778"/>
      <c r="AS711" s="778"/>
      <c r="AT711" s="778"/>
      <c r="AU711" s="778"/>
      <c r="AV711" s="778"/>
      <c r="AW711" s="778"/>
      <c r="AX711" s="778"/>
      <c r="AY711" s="778"/>
      <c r="AZ711" s="778"/>
      <c r="BA711" s="778"/>
      <c r="BB711" s="778"/>
      <c r="BC711" s="778"/>
      <c r="BD711" s="778"/>
      <c r="BE711" s="778"/>
      <c r="BF711" s="778"/>
      <c r="BG711" s="778"/>
      <c r="BH711" s="778"/>
      <c r="BI711" s="778"/>
      <c r="BJ711" s="778"/>
      <c r="BK711" s="778"/>
      <c r="BL711" s="778"/>
      <c r="BM711" s="778"/>
      <c r="BN711" s="778"/>
      <c r="BO711" s="778"/>
      <c r="BP711" s="778"/>
      <c r="BQ711" s="778"/>
      <c r="BR711" s="778"/>
      <c r="BS711" s="778"/>
      <c r="BT711" s="778"/>
      <c r="BU711" s="778"/>
      <c r="BV711" s="778"/>
      <c r="BW711" s="778"/>
      <c r="BX711" s="778"/>
      <c r="BY711" s="778"/>
      <c r="BZ711" s="778"/>
      <c r="CA711" s="778"/>
      <c r="CB711" s="778"/>
      <c r="CC711" s="778"/>
      <c r="CD711" s="778"/>
      <c r="CE711" s="778"/>
      <c r="CF711" s="778"/>
      <c r="CG711" s="778"/>
      <c r="CH711" s="778"/>
      <c r="CI711" s="778"/>
      <c r="CJ711" s="778"/>
      <c r="CK711" s="778"/>
      <c r="CL711" s="778"/>
      <c r="CM711" s="778"/>
      <c r="CN711" s="778"/>
      <c r="CO711" s="778"/>
      <c r="CP711" s="778"/>
      <c r="CQ711" s="778"/>
      <c r="CR711" s="778"/>
      <c r="CS711" s="778"/>
      <c r="CT711" s="778"/>
      <c r="CU711" s="778"/>
      <c r="CV711" s="778"/>
      <c r="CW711" s="778"/>
      <c r="CX711" s="778"/>
      <c r="CY711" s="778"/>
      <c r="CZ711" s="778"/>
      <c r="DA711" s="778"/>
      <c r="DB711" s="778"/>
      <c r="DC711" s="778"/>
      <c r="DD711" s="778"/>
      <c r="DE711" s="778"/>
      <c r="DF711" s="778"/>
      <c r="DG711" s="778"/>
      <c r="DH711" s="778"/>
      <c r="DI711" s="778"/>
      <c r="DJ711" s="778"/>
      <c r="DK711" s="778"/>
      <c r="DL711" s="778"/>
      <c r="DM711" s="778"/>
      <c r="DN711" s="778"/>
      <c r="DO711" s="778"/>
      <c r="DP711" s="778"/>
      <c r="DQ711" s="778"/>
      <c r="DR711" s="778"/>
      <c r="DS711" s="778"/>
      <c r="DT711" s="779"/>
      <c r="DU711" s="779"/>
      <c r="DV711" s="779"/>
      <c r="DW711" s="779"/>
      <c r="DX711" s="779"/>
      <c r="DY711" s="779"/>
      <c r="DZ711" s="779"/>
      <c r="EA711" s="779"/>
      <c r="EB711" s="779"/>
      <c r="EC711" s="779"/>
      <c r="ED711" s="779"/>
      <c r="EE711" s="779"/>
      <c r="EF711" s="779"/>
      <c r="EG711" s="779"/>
      <c r="EH711" s="779"/>
      <c r="EI711" s="779"/>
      <c r="EJ711" s="779"/>
      <c r="EK711" s="779"/>
      <c r="EL711" s="779"/>
      <c r="EM711" s="779"/>
      <c r="EN711" s="779"/>
      <c r="EO711" s="779"/>
      <c r="EP711" s="779"/>
      <c r="EQ711" s="779"/>
      <c r="ER711" s="779"/>
      <c r="ES711" s="779"/>
      <c r="ET711" s="779"/>
      <c r="EU711" s="779"/>
      <c r="EV711" s="779"/>
      <c r="EW711" s="779"/>
      <c r="EX711" s="779"/>
      <c r="EY711" s="779"/>
      <c r="EZ711" s="779"/>
      <c r="FA711" s="779"/>
      <c r="FB711" s="779"/>
      <c r="FC711" s="779"/>
    </row>
    <row r="712" spans="1:159" ht="22">
      <c r="A712" s="778"/>
      <c r="B712" s="778"/>
      <c r="C712" s="778"/>
      <c r="D712" s="778"/>
      <c r="E712" s="778"/>
      <c r="F712" s="778"/>
      <c r="G712" s="778"/>
      <c r="H712" s="778"/>
      <c r="I712" s="778"/>
      <c r="J712" s="778"/>
      <c r="K712" s="778"/>
      <c r="L712" s="778"/>
      <c r="M712" s="778"/>
      <c r="N712" s="778"/>
      <c r="O712" s="778"/>
      <c r="P712" s="778"/>
      <c r="Q712" s="778"/>
      <c r="R712" s="778"/>
      <c r="S712" s="778"/>
      <c r="T712" s="778"/>
      <c r="U712" s="778"/>
      <c r="V712" s="778"/>
      <c r="W712" s="778"/>
      <c r="X712" s="778"/>
      <c r="Y712" s="778"/>
      <c r="Z712" s="778"/>
      <c r="AA712" s="778"/>
      <c r="AB712" s="778"/>
      <c r="AC712" s="778"/>
      <c r="AD712" s="778"/>
      <c r="AE712" s="778"/>
      <c r="AF712" s="778"/>
      <c r="AG712" s="778"/>
      <c r="AH712" s="778"/>
      <c r="AI712" s="778"/>
      <c r="AJ712" s="778"/>
      <c r="AK712" s="778"/>
      <c r="AL712" s="778"/>
      <c r="AM712" s="778"/>
      <c r="AN712" s="778"/>
      <c r="AO712" s="778"/>
      <c r="AP712" s="778"/>
      <c r="AQ712" s="778"/>
      <c r="AR712" s="778"/>
      <c r="AS712" s="778"/>
      <c r="AT712" s="778"/>
      <c r="AU712" s="778"/>
      <c r="AV712" s="778"/>
      <c r="AW712" s="778"/>
      <c r="AX712" s="778"/>
      <c r="AY712" s="778"/>
      <c r="AZ712" s="778"/>
      <c r="BA712" s="778"/>
      <c r="BB712" s="778"/>
      <c r="BC712" s="778"/>
      <c r="BD712" s="778"/>
      <c r="BE712" s="778"/>
      <c r="BF712" s="778"/>
      <c r="BG712" s="778"/>
      <c r="BH712" s="778"/>
      <c r="BI712" s="778"/>
      <c r="BJ712" s="778"/>
      <c r="BK712" s="778"/>
      <c r="BL712" s="778"/>
      <c r="BM712" s="778"/>
      <c r="BN712" s="778"/>
      <c r="BO712" s="778"/>
      <c r="BP712" s="778"/>
      <c r="BQ712" s="778"/>
      <c r="BR712" s="778"/>
      <c r="BS712" s="778"/>
      <c r="BT712" s="778"/>
      <c r="BU712" s="778"/>
      <c r="BV712" s="778"/>
      <c r="BW712" s="778"/>
      <c r="BX712" s="778"/>
      <c r="BY712" s="778"/>
      <c r="BZ712" s="778"/>
      <c r="CA712" s="778"/>
      <c r="CB712" s="778"/>
      <c r="CC712" s="778"/>
      <c r="CD712" s="778"/>
      <c r="CE712" s="778"/>
      <c r="CF712" s="778"/>
      <c r="CG712" s="778"/>
      <c r="CH712" s="778"/>
      <c r="CI712" s="778"/>
      <c r="CJ712" s="778"/>
      <c r="CK712" s="778"/>
      <c r="CL712" s="778"/>
      <c r="CM712" s="778"/>
      <c r="CN712" s="778"/>
      <c r="CO712" s="778"/>
      <c r="CP712" s="778"/>
      <c r="CQ712" s="778"/>
      <c r="CR712" s="778"/>
      <c r="CS712" s="778"/>
      <c r="CT712" s="778"/>
      <c r="CU712" s="778"/>
      <c r="CV712" s="778"/>
      <c r="CW712" s="778"/>
      <c r="CX712" s="778"/>
      <c r="CY712" s="778"/>
      <c r="CZ712" s="778"/>
      <c r="DA712" s="778"/>
      <c r="DB712" s="778"/>
      <c r="DC712" s="778"/>
      <c r="DD712" s="778"/>
      <c r="DE712" s="778"/>
      <c r="DF712" s="778"/>
      <c r="DG712" s="778"/>
      <c r="DH712" s="778"/>
      <c r="DI712" s="778"/>
      <c r="DJ712" s="778"/>
      <c r="DK712" s="778"/>
      <c r="DL712" s="778"/>
      <c r="DM712" s="778"/>
      <c r="DN712" s="778"/>
      <c r="DO712" s="778"/>
      <c r="DP712" s="778"/>
      <c r="DQ712" s="778"/>
      <c r="DR712" s="778"/>
      <c r="DS712" s="778"/>
      <c r="DT712" s="779"/>
      <c r="DU712" s="779"/>
      <c r="DV712" s="779"/>
      <c r="DW712" s="779"/>
      <c r="DX712" s="779"/>
      <c r="DY712" s="779"/>
      <c r="DZ712" s="779"/>
      <c r="EA712" s="779"/>
      <c r="EB712" s="779"/>
      <c r="EC712" s="779"/>
      <c r="ED712" s="779"/>
      <c r="EE712" s="779"/>
      <c r="EF712" s="779"/>
      <c r="EG712" s="779"/>
      <c r="EH712" s="779"/>
      <c r="EI712" s="779"/>
      <c r="EJ712" s="779"/>
      <c r="EK712" s="779"/>
      <c r="EL712" s="779"/>
      <c r="EM712" s="779"/>
      <c r="EN712" s="779"/>
      <c r="EO712" s="779"/>
      <c r="EP712" s="779"/>
      <c r="EQ712" s="779"/>
      <c r="ER712" s="779"/>
      <c r="ES712" s="779"/>
      <c r="ET712" s="779"/>
      <c r="EU712" s="779"/>
      <c r="EV712" s="779"/>
      <c r="EW712" s="779"/>
      <c r="EX712" s="779"/>
      <c r="EY712" s="779"/>
      <c r="EZ712" s="779"/>
      <c r="FA712" s="779"/>
      <c r="FB712" s="779"/>
      <c r="FC712" s="779"/>
    </row>
    <row r="713" spans="1:159" ht="22">
      <c r="A713" s="778"/>
      <c r="B713" s="778"/>
      <c r="C713" s="778"/>
      <c r="D713" s="778"/>
      <c r="E713" s="778"/>
      <c r="F713" s="778"/>
      <c r="G713" s="778"/>
      <c r="H713" s="778"/>
      <c r="I713" s="778"/>
      <c r="J713" s="778"/>
      <c r="K713" s="778"/>
      <c r="L713" s="778"/>
      <c r="M713" s="778"/>
      <c r="N713" s="778"/>
      <c r="O713" s="778"/>
      <c r="P713" s="778"/>
      <c r="Q713" s="778"/>
      <c r="R713" s="778"/>
      <c r="S713" s="778"/>
      <c r="T713" s="778"/>
      <c r="U713" s="778"/>
      <c r="V713" s="778"/>
      <c r="W713" s="778"/>
      <c r="X713" s="778"/>
      <c r="Y713" s="778"/>
      <c r="Z713" s="778"/>
      <c r="AA713" s="778"/>
      <c r="AB713" s="778"/>
      <c r="AC713" s="778"/>
      <c r="AD713" s="778"/>
      <c r="AE713" s="778"/>
      <c r="AF713" s="778"/>
      <c r="AG713" s="778"/>
      <c r="AH713" s="778"/>
      <c r="AI713" s="778"/>
      <c r="AJ713" s="778"/>
      <c r="AK713" s="778"/>
      <c r="AL713" s="778"/>
      <c r="AM713" s="778"/>
      <c r="AN713" s="778"/>
      <c r="AO713" s="778"/>
      <c r="AP713" s="778"/>
      <c r="AQ713" s="778"/>
      <c r="AR713" s="778"/>
      <c r="AS713" s="778"/>
      <c r="AT713" s="778"/>
      <c r="AU713" s="778"/>
      <c r="AV713" s="778"/>
      <c r="AW713" s="778"/>
      <c r="AX713" s="778"/>
      <c r="AY713" s="778"/>
      <c r="AZ713" s="778"/>
      <c r="BA713" s="778"/>
      <c r="BB713" s="778"/>
      <c r="BC713" s="778"/>
      <c r="BD713" s="778"/>
      <c r="BE713" s="778"/>
      <c r="BF713" s="778"/>
      <c r="BG713" s="778"/>
      <c r="BH713" s="778"/>
      <c r="BI713" s="778"/>
      <c r="BJ713" s="778"/>
      <c r="BK713" s="778"/>
      <c r="BL713" s="778"/>
      <c r="BM713" s="778"/>
      <c r="BN713" s="778"/>
      <c r="BO713" s="778"/>
      <c r="BP713" s="778"/>
      <c r="BQ713" s="778"/>
      <c r="BR713" s="778"/>
      <c r="BS713" s="778"/>
      <c r="BT713" s="778"/>
      <c r="BU713" s="778"/>
      <c r="BV713" s="778"/>
      <c r="BW713" s="778"/>
      <c r="BX713" s="778"/>
      <c r="BY713" s="778"/>
      <c r="BZ713" s="778"/>
      <c r="CA713" s="778"/>
      <c r="CB713" s="778"/>
      <c r="CC713" s="778"/>
      <c r="CD713" s="778"/>
      <c r="CE713" s="778"/>
      <c r="CF713" s="778"/>
      <c r="CG713" s="778"/>
      <c r="CH713" s="778"/>
      <c r="CI713" s="778"/>
      <c r="CJ713" s="778"/>
      <c r="CK713" s="778"/>
      <c r="CL713" s="778"/>
      <c r="CM713" s="778"/>
      <c r="CN713" s="778"/>
      <c r="CO713" s="778"/>
      <c r="CP713" s="778"/>
      <c r="CQ713" s="778"/>
      <c r="CR713" s="778"/>
      <c r="CS713" s="778"/>
      <c r="CT713" s="778"/>
      <c r="CU713" s="778"/>
      <c r="CV713" s="778"/>
      <c r="CW713" s="778"/>
      <c r="CX713" s="778"/>
      <c r="CY713" s="778"/>
      <c r="CZ713" s="778"/>
      <c r="DA713" s="778"/>
      <c r="DB713" s="778"/>
      <c r="DC713" s="778"/>
      <c r="DD713" s="778"/>
      <c r="DE713" s="778"/>
      <c r="DF713" s="778"/>
      <c r="DG713" s="778"/>
      <c r="DH713" s="778"/>
      <c r="DI713" s="778"/>
      <c r="DJ713" s="778"/>
      <c r="DK713" s="778"/>
      <c r="DL713" s="778"/>
      <c r="DM713" s="778"/>
      <c r="DN713" s="778"/>
      <c r="DO713" s="778"/>
      <c r="DP713" s="778"/>
      <c r="DQ713" s="778"/>
      <c r="DR713" s="778"/>
      <c r="DS713" s="778"/>
      <c r="DT713" s="779"/>
      <c r="DU713" s="779"/>
      <c r="DV713" s="779"/>
      <c r="DW713" s="779"/>
      <c r="DX713" s="779"/>
      <c r="DY713" s="779"/>
      <c r="DZ713" s="779"/>
      <c r="EA713" s="779"/>
      <c r="EB713" s="779"/>
      <c r="EC713" s="779"/>
      <c r="ED713" s="779"/>
      <c r="EE713" s="779"/>
      <c r="EF713" s="779"/>
      <c r="EG713" s="779"/>
      <c r="EH713" s="779"/>
      <c r="EI713" s="779"/>
      <c r="EJ713" s="779"/>
      <c r="EK713" s="779"/>
      <c r="EL713" s="779"/>
      <c r="EM713" s="779"/>
      <c r="EN713" s="779"/>
      <c r="EO713" s="779"/>
      <c r="EP713" s="779"/>
      <c r="EQ713" s="779"/>
      <c r="ER713" s="779"/>
      <c r="ES713" s="779"/>
      <c r="ET713" s="779"/>
      <c r="EU713" s="779"/>
      <c r="EV713" s="779"/>
      <c r="EW713" s="779"/>
      <c r="EX713" s="779"/>
      <c r="EY713" s="779"/>
      <c r="EZ713" s="779"/>
      <c r="FA713" s="779"/>
      <c r="FB713" s="779"/>
      <c r="FC713" s="779"/>
    </row>
    <row r="714" spans="1:159" ht="22">
      <c r="A714" s="778"/>
      <c r="B714" s="778"/>
      <c r="C714" s="778"/>
      <c r="D714" s="778"/>
      <c r="E714" s="778"/>
      <c r="F714" s="778"/>
      <c r="G714" s="778"/>
      <c r="H714" s="778"/>
      <c r="I714" s="778"/>
      <c r="J714" s="778"/>
      <c r="K714" s="778"/>
      <c r="L714" s="778"/>
      <c r="M714" s="778"/>
      <c r="N714" s="778"/>
      <c r="O714" s="778"/>
      <c r="P714" s="778"/>
      <c r="Q714" s="778"/>
      <c r="R714" s="778"/>
      <c r="S714" s="778"/>
      <c r="T714" s="778"/>
      <c r="U714" s="778"/>
      <c r="V714" s="778"/>
      <c r="W714" s="778"/>
      <c r="X714" s="778"/>
      <c r="Y714" s="778"/>
      <c r="Z714" s="778"/>
      <c r="AA714" s="778"/>
      <c r="AB714" s="778"/>
      <c r="AC714" s="778"/>
      <c r="AD714" s="778"/>
      <c r="AE714" s="778"/>
      <c r="AF714" s="778"/>
      <c r="AG714" s="778"/>
      <c r="AH714" s="778"/>
      <c r="AI714" s="778"/>
      <c r="AJ714" s="778"/>
      <c r="AK714" s="778"/>
      <c r="AL714" s="778"/>
      <c r="AM714" s="778"/>
      <c r="AN714" s="778"/>
      <c r="AO714" s="778"/>
      <c r="AP714" s="778"/>
      <c r="AQ714" s="778"/>
      <c r="AR714" s="778"/>
      <c r="AS714" s="778"/>
      <c r="AT714" s="778"/>
      <c r="AU714" s="778"/>
      <c r="AV714" s="778"/>
      <c r="AW714" s="778"/>
      <c r="AX714" s="778"/>
      <c r="AY714" s="778"/>
      <c r="AZ714" s="778"/>
      <c r="BA714" s="778"/>
      <c r="BB714" s="778"/>
      <c r="BC714" s="778"/>
      <c r="BD714" s="778"/>
      <c r="BE714" s="778"/>
      <c r="BF714" s="778"/>
      <c r="BG714" s="778"/>
      <c r="BH714" s="778"/>
      <c r="BI714" s="778"/>
      <c r="BJ714" s="778"/>
      <c r="BK714" s="778"/>
      <c r="BL714" s="778"/>
      <c r="BM714" s="778"/>
      <c r="BN714" s="778"/>
      <c r="BO714" s="778"/>
      <c r="BP714" s="778"/>
      <c r="BQ714" s="778"/>
      <c r="BR714" s="778"/>
      <c r="BS714" s="778"/>
      <c r="BT714" s="778"/>
      <c r="BU714" s="778"/>
      <c r="BV714" s="778"/>
      <c r="BW714" s="778"/>
      <c r="BX714" s="778"/>
      <c r="BY714" s="778"/>
      <c r="BZ714" s="778"/>
      <c r="CA714" s="778"/>
      <c r="CB714" s="778"/>
      <c r="CC714" s="778"/>
      <c r="CD714" s="778"/>
      <c r="CE714" s="778"/>
      <c r="CF714" s="778"/>
      <c r="CG714" s="778"/>
      <c r="CH714" s="778"/>
      <c r="CI714" s="778"/>
      <c r="CJ714" s="778"/>
      <c r="CK714" s="778"/>
      <c r="CL714" s="778"/>
      <c r="CM714" s="778"/>
      <c r="CN714" s="778"/>
      <c r="CO714" s="778"/>
      <c r="CP714" s="778"/>
      <c r="CQ714" s="778"/>
      <c r="CR714" s="778"/>
      <c r="CS714" s="778"/>
      <c r="CT714" s="778"/>
      <c r="CU714" s="778"/>
      <c r="CV714" s="778"/>
      <c r="CW714" s="778"/>
      <c r="CX714" s="778"/>
      <c r="CY714" s="778"/>
      <c r="CZ714" s="778"/>
      <c r="DA714" s="778"/>
      <c r="DB714" s="778"/>
      <c r="DC714" s="778"/>
      <c r="DD714" s="778"/>
      <c r="DE714" s="778"/>
      <c r="DF714" s="778"/>
      <c r="DG714" s="778"/>
      <c r="DH714" s="778"/>
      <c r="DI714" s="778"/>
      <c r="DJ714" s="778"/>
      <c r="DK714" s="778"/>
      <c r="DL714" s="778"/>
      <c r="DM714" s="778"/>
      <c r="DN714" s="778"/>
      <c r="DO714" s="778"/>
      <c r="DP714" s="778"/>
      <c r="DQ714" s="778"/>
      <c r="DR714" s="778"/>
      <c r="DS714" s="778"/>
      <c r="DT714" s="779"/>
      <c r="DU714" s="779"/>
      <c r="DV714" s="779"/>
      <c r="DW714" s="779"/>
      <c r="DX714" s="779"/>
      <c r="DY714" s="779"/>
      <c r="DZ714" s="779"/>
      <c r="EA714" s="779"/>
      <c r="EB714" s="779"/>
      <c r="EC714" s="779"/>
      <c r="ED714" s="779"/>
      <c r="EE714" s="779"/>
      <c r="EF714" s="779"/>
      <c r="EG714" s="779"/>
      <c r="EH714" s="779"/>
      <c r="EI714" s="779"/>
      <c r="EJ714" s="779"/>
      <c r="EK714" s="779"/>
      <c r="EL714" s="779"/>
      <c r="EM714" s="779"/>
      <c r="EN714" s="779"/>
      <c r="EO714" s="779"/>
      <c r="EP714" s="779"/>
      <c r="EQ714" s="779"/>
      <c r="ER714" s="779"/>
      <c r="ES714" s="779"/>
      <c r="ET714" s="779"/>
      <c r="EU714" s="779"/>
      <c r="EV714" s="779"/>
      <c r="EW714" s="779"/>
      <c r="EX714" s="779"/>
      <c r="EY714" s="779"/>
      <c r="EZ714" s="779"/>
      <c r="FA714" s="779"/>
      <c r="FB714" s="779"/>
      <c r="FC714" s="779"/>
    </row>
    <row r="715" spans="1:159" ht="22">
      <c r="A715" s="778"/>
      <c r="B715" s="778"/>
      <c r="C715" s="778"/>
      <c r="D715" s="778"/>
      <c r="E715" s="778"/>
      <c r="F715" s="778"/>
      <c r="G715" s="778"/>
      <c r="H715" s="778"/>
      <c r="I715" s="778"/>
      <c r="J715" s="778"/>
      <c r="K715" s="778"/>
      <c r="L715" s="778"/>
      <c r="M715" s="778"/>
      <c r="N715" s="778"/>
      <c r="O715" s="778"/>
      <c r="P715" s="778"/>
      <c r="Q715" s="778"/>
      <c r="R715" s="778"/>
      <c r="S715" s="778"/>
      <c r="T715" s="778"/>
      <c r="U715" s="778"/>
      <c r="V715" s="778"/>
      <c r="W715" s="778"/>
      <c r="X715" s="778"/>
      <c r="Y715" s="778"/>
      <c r="Z715" s="778"/>
      <c r="AA715" s="778"/>
      <c r="AB715" s="778"/>
      <c r="AC715" s="778"/>
      <c r="AD715" s="778"/>
      <c r="AE715" s="778"/>
      <c r="AF715" s="778"/>
      <c r="AG715" s="778"/>
      <c r="AH715" s="778"/>
      <c r="AI715" s="778"/>
      <c r="AJ715" s="778"/>
      <c r="AK715" s="778"/>
      <c r="AL715" s="778"/>
      <c r="AM715" s="778"/>
      <c r="AN715" s="778"/>
      <c r="AO715" s="778"/>
      <c r="AP715" s="778"/>
      <c r="AQ715" s="778"/>
      <c r="AR715" s="778"/>
      <c r="AS715" s="778"/>
      <c r="AT715" s="778"/>
      <c r="AU715" s="778"/>
      <c r="AV715" s="778"/>
      <c r="AW715" s="778"/>
      <c r="AX715" s="778"/>
      <c r="AY715" s="778"/>
      <c r="AZ715" s="778"/>
      <c r="BA715" s="778"/>
      <c r="BB715" s="778"/>
      <c r="BC715" s="778"/>
      <c r="BD715" s="778"/>
      <c r="BE715" s="778"/>
      <c r="BF715" s="778"/>
      <c r="BG715" s="778"/>
      <c r="BH715" s="778"/>
      <c r="BI715" s="778"/>
      <c r="BJ715" s="778"/>
      <c r="BK715" s="778"/>
      <c r="BL715" s="778"/>
      <c r="BM715" s="778"/>
      <c r="BN715" s="778"/>
      <c r="BO715" s="778"/>
      <c r="BP715" s="778"/>
      <c r="BQ715" s="778"/>
      <c r="BR715" s="778"/>
      <c r="BS715" s="778"/>
      <c r="BT715" s="778"/>
      <c r="BU715" s="778"/>
      <c r="BV715" s="778"/>
      <c r="BW715" s="778"/>
      <c r="BX715" s="778"/>
      <c r="BY715" s="778"/>
      <c r="BZ715" s="778"/>
      <c r="CA715" s="778"/>
      <c r="CB715" s="778"/>
      <c r="CC715" s="778"/>
      <c r="CD715" s="778"/>
      <c r="CE715" s="778"/>
      <c r="CF715" s="778"/>
      <c r="CG715" s="778"/>
      <c r="CH715" s="778"/>
      <c r="CI715" s="778"/>
      <c r="CJ715" s="778"/>
      <c r="CK715" s="778"/>
      <c r="CL715" s="778"/>
      <c r="CM715" s="778"/>
      <c r="CN715" s="778"/>
      <c r="CO715" s="778"/>
      <c r="CP715" s="778"/>
      <c r="CQ715" s="778"/>
      <c r="CR715" s="778"/>
      <c r="CS715" s="778"/>
      <c r="CT715" s="778"/>
      <c r="CU715" s="778"/>
      <c r="CV715" s="778"/>
      <c r="CW715" s="778"/>
      <c r="CX715" s="778"/>
      <c r="CY715" s="778"/>
      <c r="CZ715" s="778"/>
      <c r="DA715" s="778"/>
      <c r="DB715" s="778"/>
      <c r="DC715" s="778"/>
      <c r="DD715" s="778"/>
      <c r="DE715" s="778"/>
      <c r="DF715" s="778"/>
      <c r="DG715" s="778"/>
      <c r="DH715" s="778"/>
      <c r="DI715" s="778"/>
      <c r="DJ715" s="778"/>
      <c r="DK715" s="778"/>
      <c r="DL715" s="778"/>
      <c r="DM715" s="778"/>
      <c r="DN715" s="778"/>
      <c r="DO715" s="778"/>
      <c r="DP715" s="778"/>
      <c r="DQ715" s="778"/>
      <c r="DR715" s="778"/>
      <c r="DS715" s="778"/>
      <c r="DT715" s="779"/>
      <c r="DU715" s="779"/>
      <c r="DV715" s="779"/>
      <c r="DW715" s="779"/>
      <c r="DX715" s="779"/>
      <c r="DY715" s="779"/>
      <c r="DZ715" s="779"/>
      <c r="EA715" s="779"/>
      <c r="EB715" s="779"/>
      <c r="EC715" s="779"/>
      <c r="ED715" s="779"/>
      <c r="EE715" s="779"/>
      <c r="EF715" s="779"/>
      <c r="EG715" s="779"/>
      <c r="EH715" s="779"/>
      <c r="EI715" s="779"/>
      <c r="EJ715" s="779"/>
      <c r="EK715" s="779"/>
      <c r="EL715" s="779"/>
      <c r="EM715" s="779"/>
      <c r="EN715" s="779"/>
      <c r="EO715" s="779"/>
      <c r="EP715" s="779"/>
      <c r="EQ715" s="779"/>
      <c r="ER715" s="779"/>
      <c r="ES715" s="779"/>
      <c r="ET715" s="779"/>
      <c r="EU715" s="779"/>
      <c r="EV715" s="779"/>
      <c r="EW715" s="779"/>
      <c r="EX715" s="779"/>
      <c r="EY715" s="779"/>
      <c r="EZ715" s="779"/>
      <c r="FA715" s="779"/>
      <c r="FB715" s="779"/>
      <c r="FC715" s="779"/>
    </row>
    <row r="716" spans="1:159" ht="22">
      <c r="A716" s="778"/>
      <c r="B716" s="778"/>
      <c r="C716" s="778"/>
      <c r="D716" s="778"/>
      <c r="E716" s="778"/>
      <c r="F716" s="778"/>
      <c r="G716" s="778"/>
      <c r="H716" s="778"/>
      <c r="I716" s="778"/>
      <c r="J716" s="778"/>
      <c r="K716" s="778"/>
      <c r="L716" s="778"/>
      <c r="M716" s="778"/>
      <c r="N716" s="778"/>
      <c r="O716" s="778"/>
      <c r="P716" s="778"/>
      <c r="Q716" s="778"/>
      <c r="R716" s="778"/>
      <c r="S716" s="778"/>
      <c r="T716" s="778"/>
      <c r="U716" s="778"/>
      <c r="V716" s="778"/>
      <c r="W716" s="778"/>
      <c r="X716" s="778"/>
      <c r="Y716" s="778"/>
      <c r="Z716" s="778"/>
      <c r="AA716" s="778"/>
      <c r="AB716" s="778"/>
      <c r="AC716" s="778"/>
      <c r="AD716" s="778"/>
      <c r="AE716" s="778"/>
      <c r="AF716" s="778"/>
      <c r="AG716" s="778"/>
      <c r="AH716" s="778"/>
      <c r="AI716" s="778"/>
      <c r="AJ716" s="778"/>
      <c r="AK716" s="778"/>
      <c r="AL716" s="778"/>
      <c r="AM716" s="778"/>
      <c r="AN716" s="778"/>
      <c r="AO716" s="778"/>
      <c r="AP716" s="778"/>
      <c r="AQ716" s="778"/>
      <c r="AR716" s="778"/>
      <c r="AS716" s="778"/>
      <c r="AT716" s="778"/>
      <c r="AU716" s="778"/>
      <c r="AV716" s="778"/>
      <c r="AW716" s="778"/>
      <c r="AX716" s="778"/>
      <c r="AY716" s="778"/>
      <c r="AZ716" s="778"/>
      <c r="BA716" s="778"/>
      <c r="BB716" s="778"/>
      <c r="BC716" s="778"/>
      <c r="BD716" s="778"/>
      <c r="BE716" s="778"/>
      <c r="BF716" s="778"/>
      <c r="BG716" s="778"/>
      <c r="BH716" s="778"/>
      <c r="BI716" s="778"/>
      <c r="BJ716" s="778"/>
      <c r="BK716" s="778"/>
      <c r="BL716" s="778"/>
      <c r="BM716" s="778"/>
      <c r="BN716" s="778"/>
      <c r="BO716" s="778"/>
      <c r="BP716" s="778"/>
      <c r="BQ716" s="778"/>
      <c r="BR716" s="778"/>
      <c r="BS716" s="778"/>
      <c r="BT716" s="778"/>
      <c r="BU716" s="778"/>
      <c r="BV716" s="778"/>
      <c r="BW716" s="778"/>
      <c r="BX716" s="778"/>
      <c r="BY716" s="778"/>
      <c r="BZ716" s="778"/>
      <c r="CA716" s="778"/>
      <c r="CB716" s="778"/>
      <c r="CC716" s="778"/>
      <c r="CD716" s="778"/>
      <c r="CE716" s="778"/>
      <c r="CF716" s="778"/>
      <c r="CG716" s="778"/>
      <c r="CH716" s="778"/>
      <c r="CI716" s="778"/>
      <c r="CJ716" s="778"/>
      <c r="CK716" s="778"/>
      <c r="CL716" s="778"/>
      <c r="CM716" s="778"/>
      <c r="CN716" s="778"/>
      <c r="CO716" s="778"/>
      <c r="CP716" s="778"/>
      <c r="CQ716" s="778"/>
      <c r="CR716" s="778"/>
      <c r="CS716" s="778"/>
      <c r="CT716" s="778"/>
      <c r="CU716" s="778"/>
      <c r="CV716" s="778"/>
      <c r="CW716" s="778"/>
      <c r="CX716" s="778"/>
      <c r="CY716" s="778"/>
      <c r="CZ716" s="778"/>
      <c r="DA716" s="778"/>
      <c r="DB716" s="778"/>
      <c r="DC716" s="778"/>
      <c r="DD716" s="778"/>
      <c r="DE716" s="778"/>
      <c r="DF716" s="778"/>
      <c r="DG716" s="778"/>
      <c r="DH716" s="778"/>
      <c r="DI716" s="778"/>
      <c r="DJ716" s="778"/>
      <c r="DK716" s="778"/>
      <c r="DL716" s="778"/>
      <c r="DM716" s="778"/>
      <c r="DN716" s="778"/>
      <c r="DO716" s="778"/>
      <c r="DP716" s="778"/>
      <c r="DQ716" s="778"/>
      <c r="DR716" s="778"/>
      <c r="DS716" s="778"/>
      <c r="DT716" s="779"/>
      <c r="DU716" s="779"/>
      <c r="DV716" s="779"/>
      <c r="DW716" s="779"/>
      <c r="DX716" s="779"/>
      <c r="DY716" s="779"/>
      <c r="DZ716" s="779"/>
      <c r="EA716" s="779"/>
      <c r="EB716" s="779"/>
      <c r="EC716" s="779"/>
      <c r="ED716" s="779"/>
      <c r="EE716" s="779"/>
      <c r="EF716" s="779"/>
      <c r="EG716" s="779"/>
      <c r="EH716" s="779"/>
      <c r="EI716" s="779"/>
      <c r="EJ716" s="779"/>
      <c r="EK716" s="779"/>
      <c r="EL716" s="779"/>
      <c r="EM716" s="779"/>
      <c r="EN716" s="779"/>
      <c r="EO716" s="779"/>
      <c r="EP716" s="779"/>
      <c r="EQ716" s="779"/>
      <c r="ER716" s="779"/>
      <c r="ES716" s="779"/>
      <c r="ET716" s="779"/>
      <c r="EU716" s="779"/>
      <c r="EV716" s="779"/>
      <c r="EW716" s="779"/>
      <c r="EX716" s="779"/>
      <c r="EY716" s="779"/>
      <c r="EZ716" s="779"/>
      <c r="FA716" s="779"/>
      <c r="FB716" s="779"/>
      <c r="FC716" s="779"/>
    </row>
    <row r="717" spans="1:159" ht="22">
      <c r="A717" s="778"/>
      <c r="B717" s="778"/>
      <c r="C717" s="778"/>
      <c r="D717" s="778"/>
      <c r="E717" s="778"/>
      <c r="F717" s="778"/>
      <c r="G717" s="778"/>
      <c r="H717" s="778"/>
      <c r="I717" s="778"/>
      <c r="J717" s="778"/>
      <c r="K717" s="778"/>
      <c r="L717" s="778"/>
      <c r="M717" s="778"/>
      <c r="N717" s="778"/>
      <c r="O717" s="778"/>
      <c r="P717" s="778"/>
      <c r="Q717" s="778"/>
      <c r="R717" s="778"/>
      <c r="S717" s="778"/>
      <c r="T717" s="778"/>
      <c r="U717" s="778"/>
      <c r="V717" s="778"/>
      <c r="W717" s="778"/>
      <c r="X717" s="778"/>
      <c r="Y717" s="778"/>
      <c r="Z717" s="778"/>
      <c r="AA717" s="778"/>
      <c r="AB717" s="778"/>
      <c r="AC717" s="778"/>
      <c r="AD717" s="778"/>
      <c r="AE717" s="778"/>
      <c r="AF717" s="778"/>
      <c r="AG717" s="778"/>
      <c r="AH717" s="778"/>
      <c r="AI717" s="778"/>
      <c r="AJ717" s="778"/>
      <c r="AK717" s="778"/>
      <c r="AL717" s="778"/>
      <c r="AM717" s="778"/>
      <c r="AN717" s="778"/>
      <c r="AO717" s="778"/>
      <c r="AP717" s="778"/>
      <c r="AQ717" s="778"/>
      <c r="AR717" s="778"/>
      <c r="AS717" s="778"/>
      <c r="AT717" s="778"/>
      <c r="AU717" s="778"/>
      <c r="AV717" s="778"/>
      <c r="AW717" s="778"/>
      <c r="AX717" s="778"/>
      <c r="AY717" s="778"/>
      <c r="AZ717" s="778"/>
      <c r="BA717" s="778"/>
      <c r="BB717" s="778"/>
      <c r="BC717" s="778"/>
      <c r="BD717" s="778"/>
      <c r="BE717" s="778"/>
      <c r="BF717" s="778"/>
      <c r="BG717" s="778"/>
      <c r="BH717" s="778"/>
      <c r="BI717" s="778"/>
      <c r="BJ717" s="778"/>
      <c r="BK717" s="778"/>
      <c r="BL717" s="778"/>
      <c r="BM717" s="778"/>
      <c r="BN717" s="778"/>
      <c r="BO717" s="778"/>
      <c r="BP717" s="778"/>
      <c r="BQ717" s="778"/>
      <c r="BR717" s="778"/>
      <c r="BS717" s="778"/>
      <c r="BT717" s="778"/>
      <c r="BU717" s="778"/>
      <c r="BV717" s="778"/>
      <c r="BW717" s="778"/>
      <c r="BX717" s="778"/>
      <c r="BY717" s="778"/>
      <c r="BZ717" s="778"/>
      <c r="CA717" s="778"/>
      <c r="CB717" s="778"/>
      <c r="CC717" s="778"/>
      <c r="CD717" s="778"/>
      <c r="CE717" s="778"/>
      <c r="CF717" s="778"/>
      <c r="CG717" s="778"/>
      <c r="CH717" s="778"/>
      <c r="CI717" s="778"/>
      <c r="CJ717" s="778"/>
      <c r="CK717" s="778"/>
      <c r="CL717" s="778"/>
      <c r="CM717" s="778"/>
      <c r="CN717" s="778"/>
      <c r="CO717" s="778"/>
      <c r="CP717" s="778"/>
      <c r="CQ717" s="778"/>
      <c r="CR717" s="778"/>
      <c r="CS717" s="778"/>
      <c r="CT717" s="778"/>
      <c r="CU717" s="778"/>
      <c r="CV717" s="778"/>
      <c r="CW717" s="778"/>
      <c r="CX717" s="778"/>
      <c r="CY717" s="778"/>
      <c r="CZ717" s="778"/>
      <c r="DA717" s="778"/>
      <c r="DB717" s="778"/>
      <c r="DC717" s="778"/>
      <c r="DD717" s="778"/>
      <c r="DE717" s="778"/>
      <c r="DF717" s="778"/>
      <c r="DG717" s="778"/>
      <c r="DH717" s="778"/>
      <c r="DI717" s="778"/>
      <c r="DJ717" s="778"/>
      <c r="DK717" s="778"/>
      <c r="DL717" s="778"/>
      <c r="DM717" s="778"/>
      <c r="DN717" s="778"/>
      <c r="DO717" s="778"/>
      <c r="DP717" s="778"/>
      <c r="DQ717" s="778"/>
      <c r="DR717" s="778"/>
      <c r="DS717" s="778"/>
      <c r="DT717" s="779"/>
      <c r="DU717" s="779"/>
      <c r="DV717" s="779"/>
      <c r="DW717" s="779"/>
      <c r="DX717" s="779"/>
      <c r="DY717" s="779"/>
      <c r="DZ717" s="779"/>
      <c r="EA717" s="779"/>
      <c r="EB717" s="779"/>
      <c r="EC717" s="779"/>
      <c r="ED717" s="779"/>
      <c r="EE717" s="779"/>
      <c r="EF717" s="779"/>
      <c r="EG717" s="779"/>
      <c r="EH717" s="779"/>
      <c r="EI717" s="779"/>
      <c r="EJ717" s="779"/>
      <c r="EK717" s="779"/>
      <c r="EL717" s="779"/>
      <c r="EM717" s="779"/>
      <c r="EN717" s="779"/>
      <c r="EO717" s="779"/>
      <c r="EP717" s="779"/>
      <c r="EQ717" s="779"/>
      <c r="ER717" s="779"/>
      <c r="ES717" s="779"/>
      <c r="ET717" s="779"/>
      <c r="EU717" s="779"/>
      <c r="EV717" s="779"/>
      <c r="EW717" s="779"/>
      <c r="EX717" s="779"/>
      <c r="EY717" s="779"/>
      <c r="EZ717" s="779"/>
      <c r="FA717" s="779"/>
      <c r="FB717" s="779"/>
      <c r="FC717" s="779"/>
    </row>
    <row r="718" spans="1:159" ht="22">
      <c r="A718" s="778"/>
      <c r="B718" s="778"/>
      <c r="C718" s="778"/>
      <c r="D718" s="778"/>
      <c r="E718" s="778"/>
      <c r="F718" s="778"/>
      <c r="G718" s="778"/>
      <c r="H718" s="778"/>
      <c r="I718" s="778"/>
      <c r="J718" s="778"/>
      <c r="K718" s="778"/>
      <c r="L718" s="778"/>
      <c r="M718" s="778"/>
      <c r="N718" s="778"/>
      <c r="O718" s="778"/>
      <c r="P718" s="778"/>
      <c r="Q718" s="778"/>
      <c r="R718" s="778"/>
      <c r="S718" s="778"/>
      <c r="T718" s="778"/>
      <c r="U718" s="778"/>
      <c r="V718" s="778"/>
      <c r="W718" s="778"/>
      <c r="X718" s="778"/>
      <c r="Y718" s="778"/>
      <c r="Z718" s="778"/>
      <c r="AA718" s="778"/>
      <c r="AB718" s="778"/>
      <c r="AC718" s="778"/>
      <c r="AD718" s="778"/>
      <c r="AE718" s="778"/>
      <c r="AF718" s="778"/>
      <c r="AG718" s="778"/>
      <c r="AH718" s="778"/>
      <c r="AI718" s="778"/>
      <c r="AJ718" s="778"/>
      <c r="AK718" s="778"/>
      <c r="AL718" s="778"/>
      <c r="AM718" s="778"/>
      <c r="AN718" s="778"/>
      <c r="AO718" s="778"/>
      <c r="AP718" s="778"/>
      <c r="AQ718" s="778"/>
      <c r="AR718" s="778"/>
      <c r="AS718" s="778"/>
      <c r="AT718" s="778"/>
      <c r="AU718" s="778"/>
      <c r="AV718" s="778"/>
      <c r="AW718" s="778"/>
      <c r="AX718" s="778"/>
      <c r="AY718" s="778"/>
      <c r="AZ718" s="778"/>
      <c r="BA718" s="778"/>
      <c r="BB718" s="778"/>
      <c r="BC718" s="778"/>
      <c r="BD718" s="778"/>
      <c r="BE718" s="778"/>
      <c r="BF718" s="778"/>
      <c r="BG718" s="778"/>
      <c r="BH718" s="778"/>
      <c r="BI718" s="778"/>
      <c r="BJ718" s="778"/>
      <c r="BK718" s="778"/>
      <c r="BL718" s="778"/>
      <c r="BM718" s="778"/>
      <c r="BN718" s="778"/>
      <c r="BO718" s="778"/>
      <c r="BP718" s="778"/>
      <c r="BQ718" s="778"/>
      <c r="BR718" s="778"/>
      <c r="BS718" s="778"/>
      <c r="BT718" s="778"/>
      <c r="BU718" s="778"/>
      <c r="BV718" s="778"/>
      <c r="BW718" s="778"/>
      <c r="BX718" s="778"/>
      <c r="BY718" s="778"/>
      <c r="BZ718" s="778"/>
      <c r="CA718" s="778"/>
      <c r="CB718" s="778"/>
      <c r="CC718" s="778"/>
      <c r="CD718" s="778"/>
      <c r="CE718" s="778"/>
      <c r="CF718" s="778"/>
      <c r="CG718" s="778"/>
      <c r="CH718" s="778"/>
      <c r="CI718" s="778"/>
      <c r="CJ718" s="778"/>
      <c r="CK718" s="778"/>
      <c r="CL718" s="778"/>
      <c r="CM718" s="778"/>
      <c r="CN718" s="778"/>
      <c r="CO718" s="778"/>
      <c r="CP718" s="778"/>
      <c r="CQ718" s="778"/>
      <c r="CR718" s="778"/>
      <c r="CS718" s="778"/>
      <c r="CT718" s="778"/>
      <c r="CU718" s="778"/>
      <c r="CV718" s="778"/>
      <c r="CW718" s="778"/>
      <c r="CX718" s="778"/>
      <c r="CY718" s="778"/>
      <c r="CZ718" s="778"/>
      <c r="DA718" s="778"/>
      <c r="DB718" s="778"/>
      <c r="DC718" s="778"/>
      <c r="DD718" s="778"/>
      <c r="DE718" s="778"/>
      <c r="DF718" s="778"/>
      <c r="DG718" s="778"/>
      <c r="DH718" s="778"/>
      <c r="DI718" s="778"/>
      <c r="DJ718" s="778"/>
      <c r="DK718" s="778"/>
      <c r="DL718" s="778"/>
      <c r="DM718" s="778"/>
      <c r="DN718" s="778"/>
      <c r="DO718" s="778"/>
      <c r="DP718" s="778"/>
      <c r="DQ718" s="778"/>
      <c r="DR718" s="778"/>
      <c r="DS718" s="778"/>
      <c r="DT718" s="779"/>
      <c r="DU718" s="779"/>
      <c r="DV718" s="779"/>
      <c r="DW718" s="779"/>
      <c r="DX718" s="779"/>
      <c r="DY718" s="779"/>
      <c r="DZ718" s="779"/>
      <c r="EA718" s="779"/>
      <c r="EB718" s="779"/>
      <c r="EC718" s="779"/>
      <c r="ED718" s="779"/>
      <c r="EE718" s="779"/>
      <c r="EF718" s="779"/>
      <c r="EG718" s="779"/>
      <c r="EH718" s="779"/>
      <c r="EI718" s="779"/>
      <c r="EJ718" s="779"/>
      <c r="EK718" s="779"/>
      <c r="EL718" s="779"/>
      <c r="EM718" s="779"/>
      <c r="EN718" s="779"/>
      <c r="EO718" s="779"/>
      <c r="EP718" s="779"/>
      <c r="EQ718" s="779"/>
      <c r="ER718" s="779"/>
      <c r="ES718" s="779"/>
      <c r="ET718" s="779"/>
      <c r="EU718" s="779"/>
      <c r="EV718" s="779"/>
      <c r="EW718" s="779"/>
      <c r="EX718" s="779"/>
      <c r="EY718" s="779"/>
      <c r="EZ718" s="779"/>
      <c r="FA718" s="779"/>
      <c r="FB718" s="779"/>
      <c r="FC718" s="779"/>
    </row>
    <row r="719" spans="1:159" ht="22">
      <c r="A719" s="778"/>
      <c r="B719" s="778"/>
      <c r="C719" s="778"/>
      <c r="D719" s="778"/>
      <c r="E719" s="778"/>
      <c r="F719" s="778"/>
      <c r="G719" s="778"/>
      <c r="H719" s="778"/>
      <c r="I719" s="778"/>
      <c r="J719" s="778"/>
      <c r="K719" s="778"/>
      <c r="L719" s="778"/>
      <c r="M719" s="778"/>
      <c r="N719" s="778"/>
      <c r="O719" s="778"/>
      <c r="P719" s="778"/>
      <c r="Q719" s="778"/>
      <c r="R719" s="778"/>
      <c r="S719" s="778"/>
      <c r="T719" s="778"/>
      <c r="U719" s="778"/>
      <c r="V719" s="778"/>
      <c r="W719" s="778"/>
      <c r="X719" s="778"/>
      <c r="Y719" s="778"/>
      <c r="Z719" s="778"/>
      <c r="AA719" s="778"/>
      <c r="AB719" s="778"/>
      <c r="AC719" s="778"/>
      <c r="AD719" s="778"/>
      <c r="AE719" s="778"/>
      <c r="AF719" s="778"/>
      <c r="AG719" s="778"/>
      <c r="AH719" s="778"/>
      <c r="AI719" s="778"/>
      <c r="AJ719" s="778"/>
      <c r="AK719" s="778"/>
      <c r="AL719" s="778"/>
      <c r="AM719" s="778"/>
      <c r="AN719" s="778"/>
      <c r="AO719" s="778"/>
      <c r="AP719" s="778"/>
      <c r="AQ719" s="778"/>
      <c r="AR719" s="778"/>
      <c r="AS719" s="778"/>
      <c r="AT719" s="778"/>
      <c r="AU719" s="778"/>
      <c r="AV719" s="778"/>
      <c r="AW719" s="778"/>
      <c r="AX719" s="778"/>
      <c r="AY719" s="778"/>
      <c r="AZ719" s="778"/>
      <c r="BA719" s="778"/>
      <c r="BB719" s="778"/>
      <c r="BC719" s="778"/>
      <c r="BD719" s="778"/>
      <c r="BE719" s="778"/>
      <c r="BF719" s="778"/>
      <c r="BG719" s="778"/>
      <c r="BH719" s="778"/>
      <c r="BI719" s="778"/>
      <c r="BJ719" s="778"/>
      <c r="BK719" s="778"/>
      <c r="BL719" s="778"/>
      <c r="BM719" s="778"/>
      <c r="BN719" s="778"/>
      <c r="BO719" s="778"/>
      <c r="BP719" s="778"/>
      <c r="BQ719" s="778"/>
      <c r="BR719" s="778"/>
      <c r="BS719" s="778"/>
      <c r="BT719" s="778"/>
      <c r="BU719" s="778"/>
      <c r="BV719" s="778"/>
      <c r="BW719" s="778"/>
      <c r="BX719" s="778"/>
      <c r="BY719" s="778"/>
      <c r="BZ719" s="778"/>
      <c r="CA719" s="778"/>
      <c r="CB719" s="778"/>
      <c r="CC719" s="778"/>
      <c r="CD719" s="778"/>
      <c r="CE719" s="778"/>
      <c r="CF719" s="778"/>
      <c r="CG719" s="778"/>
      <c r="CH719" s="778"/>
      <c r="CI719" s="778"/>
      <c r="CJ719" s="778"/>
      <c r="CK719" s="778"/>
      <c r="CL719" s="778"/>
      <c r="CM719" s="778"/>
      <c r="CN719" s="778"/>
      <c r="CO719" s="778"/>
      <c r="CP719" s="778"/>
      <c r="CQ719" s="778"/>
      <c r="CR719" s="778"/>
      <c r="CS719" s="778"/>
      <c r="CT719" s="778"/>
      <c r="CU719" s="778"/>
      <c r="CV719" s="778"/>
      <c r="CW719" s="778"/>
      <c r="CX719" s="778"/>
      <c r="CY719" s="778"/>
      <c r="CZ719" s="778"/>
      <c r="DA719" s="778"/>
      <c r="DB719" s="778"/>
      <c r="DC719" s="778"/>
      <c r="DD719" s="778"/>
      <c r="DE719" s="778"/>
      <c r="DF719" s="778"/>
      <c r="DG719" s="778"/>
      <c r="DH719" s="778"/>
      <c r="DI719" s="778"/>
      <c r="DJ719" s="778"/>
      <c r="DK719" s="778"/>
      <c r="DL719" s="778"/>
      <c r="DM719" s="778"/>
      <c r="DN719" s="778"/>
      <c r="DO719" s="778"/>
      <c r="DP719" s="778"/>
      <c r="DQ719" s="778"/>
      <c r="DR719" s="778"/>
      <c r="DS719" s="778"/>
      <c r="DT719" s="779"/>
      <c r="DU719" s="779"/>
      <c r="DV719" s="779"/>
      <c r="DW719" s="779"/>
      <c r="DX719" s="779"/>
      <c r="DY719" s="779"/>
      <c r="DZ719" s="779"/>
      <c r="EA719" s="779"/>
      <c r="EB719" s="779"/>
      <c r="EC719" s="779"/>
      <c r="ED719" s="779"/>
      <c r="EE719" s="779"/>
      <c r="EF719" s="779"/>
      <c r="EG719" s="779"/>
      <c r="EH719" s="779"/>
      <c r="EI719" s="779"/>
      <c r="EJ719" s="779"/>
      <c r="EK719" s="779"/>
      <c r="EL719" s="779"/>
      <c r="EM719" s="779"/>
      <c r="EN719" s="779"/>
      <c r="EO719" s="779"/>
      <c r="EP719" s="779"/>
      <c r="EQ719" s="779"/>
      <c r="ER719" s="779"/>
      <c r="ES719" s="779"/>
      <c r="ET719" s="779"/>
      <c r="EU719" s="779"/>
      <c r="EV719" s="779"/>
      <c r="EW719" s="779"/>
      <c r="EX719" s="779"/>
      <c r="EY719" s="779"/>
      <c r="EZ719" s="779"/>
      <c r="FA719" s="779"/>
      <c r="FB719" s="779"/>
      <c r="FC719" s="779"/>
    </row>
    <row r="720" spans="1:159" ht="22">
      <c r="A720" s="778"/>
      <c r="B720" s="778"/>
      <c r="C720" s="778"/>
      <c r="D720" s="778"/>
      <c r="E720" s="778"/>
      <c r="F720" s="778"/>
      <c r="G720" s="778"/>
      <c r="H720" s="778"/>
      <c r="I720" s="778"/>
      <c r="J720" s="778"/>
      <c r="K720" s="778"/>
      <c r="L720" s="778"/>
      <c r="M720" s="778"/>
      <c r="N720" s="778"/>
      <c r="O720" s="778"/>
      <c r="P720" s="778"/>
      <c r="Q720" s="778"/>
      <c r="R720" s="778"/>
      <c r="S720" s="778"/>
      <c r="T720" s="778"/>
      <c r="U720" s="778"/>
      <c r="V720" s="778"/>
      <c r="W720" s="778"/>
      <c r="X720" s="778"/>
      <c r="Y720" s="778"/>
      <c r="Z720" s="778"/>
      <c r="AA720" s="778"/>
      <c r="AB720" s="778"/>
      <c r="AC720" s="778"/>
      <c r="AD720" s="778"/>
      <c r="AE720" s="778"/>
      <c r="AF720" s="778"/>
      <c r="AG720" s="778"/>
      <c r="AH720" s="778"/>
      <c r="AI720" s="778"/>
      <c r="AJ720" s="778"/>
      <c r="AK720" s="778"/>
      <c r="AL720" s="778"/>
      <c r="AM720" s="778"/>
      <c r="AN720" s="778"/>
      <c r="AO720" s="778"/>
      <c r="AP720" s="778"/>
      <c r="AQ720" s="778"/>
      <c r="AR720" s="778"/>
      <c r="AS720" s="778"/>
      <c r="AT720" s="778"/>
      <c r="AU720" s="778"/>
      <c r="AV720" s="778"/>
      <c r="AW720" s="778"/>
      <c r="AX720" s="778"/>
      <c r="AY720" s="778"/>
      <c r="AZ720" s="778"/>
      <c r="BA720" s="778"/>
      <c r="BB720" s="778"/>
      <c r="BC720" s="778"/>
      <c r="BD720" s="778"/>
      <c r="BE720" s="778"/>
      <c r="BF720" s="778"/>
      <c r="BG720" s="778"/>
      <c r="BH720" s="778"/>
      <c r="BI720" s="778"/>
      <c r="BJ720" s="778"/>
      <c r="BK720" s="778"/>
      <c r="BL720" s="778"/>
      <c r="BM720" s="778"/>
      <c r="BN720" s="778"/>
      <c r="BO720" s="778"/>
      <c r="BP720" s="778"/>
      <c r="BQ720" s="778"/>
      <c r="BR720" s="778"/>
      <c r="BS720" s="778"/>
      <c r="BT720" s="778"/>
      <c r="BU720" s="778"/>
      <c r="BV720" s="778"/>
      <c r="BW720" s="778"/>
      <c r="BX720" s="778"/>
      <c r="BY720" s="778"/>
      <c r="BZ720" s="778"/>
      <c r="CA720" s="778"/>
      <c r="CB720" s="778"/>
      <c r="CC720" s="778"/>
      <c r="CD720" s="778"/>
      <c r="CE720" s="778"/>
      <c r="CF720" s="778"/>
      <c r="CG720" s="778"/>
      <c r="CH720" s="778"/>
      <c r="CI720" s="778"/>
      <c r="CJ720" s="778"/>
      <c r="CK720" s="778"/>
      <c r="CL720" s="778"/>
      <c r="CM720" s="778"/>
      <c r="CN720" s="778"/>
      <c r="CO720" s="778"/>
      <c r="CP720" s="778"/>
      <c r="CQ720" s="778"/>
      <c r="CR720" s="778"/>
      <c r="CS720" s="778"/>
      <c r="CT720" s="778"/>
      <c r="CU720" s="778"/>
      <c r="CV720" s="778"/>
      <c r="CW720" s="778"/>
      <c r="CX720" s="778"/>
      <c r="CY720" s="778"/>
      <c r="CZ720" s="778"/>
      <c r="DA720" s="778"/>
      <c r="DB720" s="778"/>
      <c r="DC720" s="778"/>
      <c r="DD720" s="778"/>
      <c r="DE720" s="778"/>
      <c r="DF720" s="778"/>
      <c r="DG720" s="778"/>
      <c r="DH720" s="778"/>
      <c r="DI720" s="778"/>
      <c r="DJ720" s="778"/>
      <c r="DK720" s="778"/>
      <c r="DL720" s="778"/>
      <c r="DM720" s="778"/>
      <c r="DN720" s="778"/>
      <c r="DO720" s="778"/>
      <c r="DP720" s="778"/>
      <c r="DQ720" s="778"/>
      <c r="DR720" s="778"/>
      <c r="DS720" s="778"/>
      <c r="DT720" s="779"/>
      <c r="DU720" s="779"/>
      <c r="DV720" s="779"/>
      <c r="DW720" s="779"/>
      <c r="DX720" s="779"/>
      <c r="DY720" s="779"/>
      <c r="DZ720" s="779"/>
      <c r="EA720" s="779"/>
      <c r="EB720" s="779"/>
      <c r="EC720" s="779"/>
      <c r="ED720" s="779"/>
      <c r="EE720" s="779"/>
      <c r="EF720" s="779"/>
      <c r="EG720" s="779"/>
      <c r="EH720" s="779"/>
      <c r="EI720" s="779"/>
      <c r="EJ720" s="779"/>
      <c r="EK720" s="779"/>
      <c r="EL720" s="779"/>
      <c r="EM720" s="779"/>
      <c r="EN720" s="779"/>
      <c r="EO720" s="779"/>
      <c r="EP720" s="779"/>
      <c r="EQ720" s="779"/>
      <c r="ER720" s="779"/>
      <c r="ES720" s="779"/>
      <c r="ET720" s="779"/>
      <c r="EU720" s="779"/>
      <c r="EV720" s="779"/>
      <c r="EW720" s="779"/>
      <c r="EX720" s="779"/>
      <c r="EY720" s="779"/>
      <c r="EZ720" s="779"/>
      <c r="FA720" s="779"/>
      <c r="FB720" s="779"/>
      <c r="FC720" s="779"/>
    </row>
    <row r="721" spans="1:159" ht="22">
      <c r="A721" s="778"/>
      <c r="B721" s="778"/>
      <c r="C721" s="778"/>
      <c r="D721" s="778"/>
      <c r="E721" s="778"/>
      <c r="F721" s="778"/>
      <c r="G721" s="778"/>
      <c r="H721" s="778"/>
      <c r="I721" s="778"/>
      <c r="J721" s="778"/>
      <c r="K721" s="778"/>
      <c r="L721" s="778"/>
      <c r="M721" s="778"/>
      <c r="N721" s="778"/>
      <c r="O721" s="778"/>
      <c r="P721" s="778"/>
      <c r="Q721" s="778"/>
      <c r="R721" s="778"/>
      <c r="S721" s="778"/>
      <c r="T721" s="778"/>
      <c r="U721" s="778"/>
      <c r="V721" s="778"/>
      <c r="W721" s="778"/>
      <c r="X721" s="778"/>
      <c r="Y721" s="778"/>
      <c r="Z721" s="778"/>
      <c r="AA721" s="778"/>
      <c r="AB721" s="778"/>
      <c r="AC721" s="778"/>
      <c r="AD721" s="778"/>
      <c r="AE721" s="778"/>
      <c r="AF721" s="778"/>
      <c r="AG721" s="778"/>
      <c r="AH721" s="778"/>
      <c r="AI721" s="778"/>
      <c r="AJ721" s="778"/>
      <c r="AK721" s="778"/>
      <c r="AL721" s="778"/>
      <c r="AM721" s="778"/>
      <c r="AN721" s="778"/>
      <c r="AO721" s="778"/>
      <c r="AP721" s="778"/>
      <c r="AQ721" s="778"/>
      <c r="AR721" s="778"/>
      <c r="AS721" s="778"/>
      <c r="AT721" s="778"/>
      <c r="AU721" s="778"/>
      <c r="AV721" s="778"/>
      <c r="AW721" s="778"/>
      <c r="AX721" s="778"/>
      <c r="AY721" s="778"/>
      <c r="AZ721" s="778"/>
      <c r="BA721" s="778"/>
      <c r="BB721" s="778"/>
      <c r="BC721" s="778"/>
      <c r="BD721" s="778"/>
      <c r="BE721" s="778"/>
      <c r="BF721" s="778"/>
      <c r="BG721" s="778"/>
      <c r="BH721" s="778"/>
      <c r="BI721" s="778"/>
      <c r="BJ721" s="778"/>
      <c r="BK721" s="778"/>
      <c r="BL721" s="778"/>
      <c r="BM721" s="778"/>
      <c r="BN721" s="778"/>
      <c r="BO721" s="778"/>
      <c r="BP721" s="778"/>
      <c r="BQ721" s="778"/>
      <c r="BR721" s="778"/>
      <c r="BS721" s="778"/>
      <c r="BT721" s="778"/>
      <c r="BU721" s="778"/>
      <c r="BV721" s="778"/>
      <c r="BW721" s="778"/>
      <c r="BX721" s="778"/>
      <c r="BY721" s="778"/>
      <c r="BZ721" s="778"/>
      <c r="CA721" s="778"/>
      <c r="CB721" s="778"/>
      <c r="CC721" s="778"/>
      <c r="CD721" s="778"/>
      <c r="CE721" s="778"/>
      <c r="CF721" s="778"/>
      <c r="CG721" s="778"/>
      <c r="CH721" s="778"/>
      <c r="CI721" s="778"/>
      <c r="CJ721" s="778"/>
      <c r="CK721" s="778"/>
      <c r="CL721" s="778"/>
      <c r="CM721" s="778"/>
      <c r="CN721" s="778"/>
      <c r="CO721" s="778"/>
      <c r="CP721" s="778"/>
      <c r="CQ721" s="778"/>
      <c r="CR721" s="778"/>
      <c r="CS721" s="778"/>
      <c r="CT721" s="778"/>
      <c r="CU721" s="778"/>
      <c r="CV721" s="778"/>
      <c r="CW721" s="778"/>
      <c r="CX721" s="778"/>
      <c r="CY721" s="778"/>
      <c r="CZ721" s="778"/>
      <c r="DA721" s="778"/>
      <c r="DB721" s="778"/>
      <c r="DC721" s="778"/>
      <c r="DD721" s="778"/>
      <c r="DE721" s="778"/>
      <c r="DF721" s="778"/>
      <c r="DG721" s="778"/>
      <c r="DH721" s="778"/>
      <c r="DI721" s="778"/>
      <c r="DJ721" s="778"/>
      <c r="DK721" s="778"/>
      <c r="DL721" s="778"/>
      <c r="DM721" s="778"/>
      <c r="DN721" s="778"/>
      <c r="DO721" s="778"/>
      <c r="DP721" s="778"/>
      <c r="DQ721" s="778"/>
      <c r="DR721" s="778"/>
      <c r="DS721" s="778"/>
      <c r="DT721" s="779"/>
      <c r="DU721" s="779"/>
      <c r="DV721" s="779"/>
      <c r="DW721" s="779"/>
      <c r="DX721" s="779"/>
      <c r="DY721" s="779"/>
      <c r="DZ721" s="779"/>
      <c r="EA721" s="779"/>
      <c r="EB721" s="779"/>
      <c r="EC721" s="779"/>
      <c r="ED721" s="779"/>
      <c r="EE721" s="779"/>
      <c r="EF721" s="779"/>
      <c r="EG721" s="779"/>
      <c r="EH721" s="779"/>
      <c r="EI721" s="779"/>
      <c r="EJ721" s="779"/>
      <c r="EK721" s="779"/>
      <c r="EL721" s="779"/>
      <c r="EM721" s="779"/>
      <c r="EN721" s="779"/>
      <c r="EO721" s="779"/>
      <c r="EP721" s="779"/>
      <c r="EQ721" s="779"/>
      <c r="ER721" s="779"/>
      <c r="ES721" s="779"/>
      <c r="ET721" s="779"/>
      <c r="EU721" s="779"/>
      <c r="EV721" s="779"/>
      <c r="EW721" s="779"/>
      <c r="EX721" s="779"/>
      <c r="EY721" s="779"/>
      <c r="EZ721" s="779"/>
      <c r="FA721" s="779"/>
      <c r="FB721" s="779"/>
      <c r="FC721" s="779"/>
    </row>
    <row r="722" spans="1:159" ht="22">
      <c r="A722" s="778"/>
      <c r="B722" s="778"/>
      <c r="C722" s="778"/>
      <c r="D722" s="778"/>
      <c r="E722" s="778"/>
      <c r="F722" s="778"/>
      <c r="G722" s="778"/>
      <c r="H722" s="778"/>
      <c r="I722" s="778"/>
      <c r="J722" s="778"/>
      <c r="K722" s="778"/>
      <c r="L722" s="778"/>
      <c r="M722" s="778"/>
      <c r="N722" s="778"/>
      <c r="O722" s="778"/>
      <c r="P722" s="778"/>
      <c r="Q722" s="778"/>
      <c r="R722" s="778"/>
      <c r="S722" s="778"/>
      <c r="T722" s="778"/>
      <c r="U722" s="778"/>
      <c r="V722" s="778"/>
      <c r="W722" s="778"/>
      <c r="X722" s="778"/>
      <c r="Y722" s="778"/>
      <c r="Z722" s="778"/>
      <c r="AA722" s="778"/>
      <c r="AB722" s="778"/>
      <c r="AC722" s="778"/>
      <c r="AD722" s="778"/>
      <c r="AE722" s="778"/>
      <c r="AF722" s="778"/>
      <c r="AG722" s="778"/>
      <c r="AH722" s="778"/>
      <c r="AI722" s="778"/>
      <c r="AJ722" s="778"/>
      <c r="AK722" s="778"/>
      <c r="AL722" s="778"/>
      <c r="AM722" s="778"/>
      <c r="AN722" s="778"/>
      <c r="AO722" s="778"/>
      <c r="AP722" s="778"/>
      <c r="AQ722" s="778"/>
      <c r="AR722" s="778"/>
      <c r="AS722" s="778"/>
      <c r="AT722" s="778"/>
      <c r="AU722" s="778"/>
      <c r="AV722" s="778"/>
      <c r="AW722" s="778"/>
      <c r="AX722" s="778"/>
      <c r="AY722" s="778"/>
      <c r="AZ722" s="778"/>
      <c r="BA722" s="778"/>
      <c r="BB722" s="778"/>
      <c r="BC722" s="778"/>
      <c r="BD722" s="778"/>
      <c r="BE722" s="778"/>
      <c r="BF722" s="778"/>
      <c r="BG722" s="778"/>
      <c r="BH722" s="778"/>
      <c r="BI722" s="778"/>
      <c r="BJ722" s="778"/>
      <c r="BK722" s="778"/>
      <c r="BL722" s="778"/>
      <c r="BM722" s="778"/>
      <c r="BN722" s="778"/>
      <c r="BO722" s="778"/>
      <c r="BP722" s="778"/>
      <c r="BQ722" s="778"/>
      <c r="BR722" s="778"/>
      <c r="BS722" s="778"/>
      <c r="BT722" s="778"/>
      <c r="BU722" s="778"/>
      <c r="BV722" s="778"/>
      <c r="BW722" s="778"/>
      <c r="BX722" s="778"/>
      <c r="BY722" s="778"/>
      <c r="BZ722" s="778"/>
      <c r="CA722" s="778"/>
      <c r="CB722" s="778"/>
      <c r="CC722" s="778"/>
      <c r="CD722" s="778"/>
      <c r="CE722" s="778"/>
      <c r="CF722" s="778"/>
      <c r="CG722" s="778"/>
      <c r="CH722" s="778"/>
      <c r="CI722" s="778"/>
      <c r="CJ722" s="778"/>
      <c r="CK722" s="778"/>
      <c r="CL722" s="778"/>
      <c r="CM722" s="778"/>
      <c r="CN722" s="778"/>
      <c r="CO722" s="778"/>
      <c r="CP722" s="778"/>
      <c r="CQ722" s="778"/>
      <c r="CR722" s="778"/>
      <c r="CS722" s="778"/>
      <c r="CT722" s="778"/>
      <c r="CU722" s="778"/>
      <c r="CV722" s="778"/>
      <c r="CW722" s="778"/>
      <c r="CX722" s="778"/>
      <c r="CY722" s="778"/>
      <c r="CZ722" s="778"/>
      <c r="DA722" s="778"/>
      <c r="DB722" s="778"/>
      <c r="DC722" s="778"/>
      <c r="DD722" s="778"/>
      <c r="DE722" s="778"/>
      <c r="DF722" s="778"/>
      <c r="DG722" s="778"/>
      <c r="DH722" s="778"/>
      <c r="DI722" s="778"/>
      <c r="DJ722" s="778"/>
      <c r="DK722" s="778"/>
      <c r="DL722" s="778"/>
      <c r="DM722" s="778"/>
      <c r="DN722" s="778"/>
      <c r="DO722" s="778"/>
      <c r="DP722" s="778"/>
      <c r="DQ722" s="778"/>
      <c r="DR722" s="778"/>
      <c r="DS722" s="778"/>
      <c r="DT722" s="779"/>
      <c r="DU722" s="779"/>
      <c r="DV722" s="779"/>
      <c r="DW722" s="779"/>
      <c r="DX722" s="779"/>
      <c r="DY722" s="779"/>
      <c r="DZ722" s="779"/>
      <c r="EA722" s="779"/>
      <c r="EB722" s="779"/>
      <c r="EC722" s="779"/>
      <c r="ED722" s="779"/>
      <c r="EE722" s="779"/>
      <c r="EF722" s="779"/>
      <c r="EG722" s="779"/>
      <c r="EH722" s="779"/>
      <c r="EI722" s="779"/>
      <c r="EJ722" s="779"/>
      <c r="EK722" s="779"/>
      <c r="EL722" s="779"/>
      <c r="EM722" s="779"/>
      <c r="EN722" s="779"/>
      <c r="EO722" s="779"/>
      <c r="EP722" s="779"/>
      <c r="EQ722" s="779"/>
      <c r="ER722" s="779"/>
      <c r="ES722" s="779"/>
      <c r="ET722" s="779"/>
      <c r="EU722" s="779"/>
      <c r="EV722" s="779"/>
      <c r="EW722" s="779"/>
      <c r="EX722" s="779"/>
      <c r="EY722" s="779"/>
      <c r="EZ722" s="779"/>
      <c r="FA722" s="779"/>
      <c r="FB722" s="779"/>
      <c r="FC722" s="779"/>
    </row>
    <row r="723" spans="1:159" ht="22">
      <c r="A723" s="778"/>
      <c r="B723" s="778"/>
      <c r="C723" s="778"/>
      <c r="D723" s="778"/>
      <c r="E723" s="778"/>
      <c r="F723" s="778"/>
      <c r="G723" s="778"/>
      <c r="H723" s="778"/>
      <c r="I723" s="778"/>
      <c r="J723" s="778"/>
      <c r="K723" s="778"/>
      <c r="L723" s="778"/>
      <c r="M723" s="778"/>
      <c r="N723" s="778"/>
      <c r="O723" s="778"/>
      <c r="P723" s="778"/>
      <c r="Q723" s="778"/>
      <c r="R723" s="778"/>
      <c r="S723" s="778"/>
      <c r="T723" s="778"/>
      <c r="U723" s="778"/>
      <c r="V723" s="778"/>
      <c r="W723" s="778"/>
      <c r="X723" s="778"/>
      <c r="Y723" s="778"/>
      <c r="Z723" s="778"/>
      <c r="AA723" s="778"/>
      <c r="AB723" s="778"/>
      <c r="AC723" s="778"/>
      <c r="AD723" s="778"/>
      <c r="AE723" s="778"/>
      <c r="AF723" s="778"/>
      <c r="AG723" s="778"/>
      <c r="AH723" s="778"/>
      <c r="AI723" s="778"/>
      <c r="AJ723" s="778"/>
      <c r="AK723" s="778"/>
      <c r="AL723" s="778"/>
      <c r="AM723" s="778"/>
      <c r="AN723" s="778"/>
      <c r="AO723" s="778"/>
      <c r="AP723" s="778"/>
      <c r="AQ723" s="778"/>
      <c r="AR723" s="778"/>
      <c r="AS723" s="778"/>
      <c r="AT723" s="778"/>
      <c r="AU723" s="778"/>
      <c r="AV723" s="778"/>
      <c r="AW723" s="778"/>
      <c r="AX723" s="778"/>
      <c r="AY723" s="778"/>
      <c r="AZ723" s="778"/>
      <c r="BA723" s="778"/>
      <c r="BB723" s="778"/>
      <c r="BC723" s="778"/>
      <c r="BD723" s="778"/>
      <c r="BE723" s="778"/>
      <c r="BF723" s="778"/>
      <c r="BG723" s="778"/>
      <c r="BH723" s="778"/>
      <c r="BI723" s="778"/>
      <c r="BJ723" s="778"/>
      <c r="BK723" s="778"/>
      <c r="BL723" s="778"/>
      <c r="BM723" s="778"/>
      <c r="BN723" s="778"/>
      <c r="BO723" s="778"/>
      <c r="BP723" s="778"/>
      <c r="BQ723" s="778"/>
      <c r="BR723" s="778"/>
      <c r="BS723" s="778"/>
      <c r="BT723" s="778"/>
      <c r="BU723" s="778"/>
      <c r="BV723" s="778"/>
      <c r="BW723" s="778"/>
      <c r="BX723" s="778"/>
      <c r="BY723" s="778"/>
      <c r="BZ723" s="778"/>
      <c r="CA723" s="778"/>
      <c r="CB723" s="778"/>
      <c r="CC723" s="778"/>
      <c r="CD723" s="778"/>
      <c r="CE723" s="778"/>
      <c r="CF723" s="778"/>
      <c r="CG723" s="778"/>
      <c r="CH723" s="778"/>
      <c r="CI723" s="778"/>
      <c r="CJ723" s="778"/>
      <c r="CK723" s="778"/>
      <c r="CL723" s="778"/>
      <c r="CM723" s="778"/>
      <c r="CN723" s="778"/>
      <c r="CO723" s="778"/>
      <c r="CP723" s="778"/>
      <c r="CQ723" s="778"/>
      <c r="CR723" s="778"/>
      <c r="CS723" s="778"/>
      <c r="CT723" s="778"/>
      <c r="CU723" s="778"/>
      <c r="CV723" s="778"/>
      <c r="CW723" s="778"/>
      <c r="CX723" s="778"/>
      <c r="CY723" s="778"/>
      <c r="CZ723" s="778"/>
      <c r="DA723" s="778"/>
      <c r="DB723" s="778"/>
      <c r="DC723" s="778"/>
      <c r="DD723" s="778"/>
      <c r="DE723" s="778"/>
      <c r="DF723" s="778"/>
      <c r="DG723" s="778"/>
      <c r="DH723" s="778"/>
      <c r="DI723" s="778"/>
      <c r="DJ723" s="778"/>
      <c r="DK723" s="778"/>
      <c r="DL723" s="778"/>
      <c r="DM723" s="778"/>
      <c r="DN723" s="778"/>
      <c r="DO723" s="778"/>
      <c r="DP723" s="778"/>
      <c r="DQ723" s="778"/>
      <c r="DR723" s="778"/>
      <c r="DS723" s="778"/>
      <c r="DT723" s="779"/>
      <c r="DU723" s="779"/>
      <c r="DV723" s="779"/>
      <c r="DW723" s="779"/>
      <c r="DX723" s="779"/>
      <c r="DY723" s="779"/>
      <c r="DZ723" s="779"/>
      <c r="EA723" s="779"/>
      <c r="EB723" s="779"/>
      <c r="EC723" s="779"/>
      <c r="ED723" s="779"/>
      <c r="EE723" s="779"/>
      <c r="EF723" s="779"/>
      <c r="EG723" s="779"/>
      <c r="EH723" s="779"/>
      <c r="EI723" s="779"/>
      <c r="EJ723" s="779"/>
      <c r="EK723" s="779"/>
      <c r="EL723" s="779"/>
      <c r="EM723" s="779"/>
      <c r="EN723" s="779"/>
      <c r="EO723" s="779"/>
      <c r="EP723" s="779"/>
      <c r="EQ723" s="779"/>
      <c r="ER723" s="779"/>
      <c r="ES723" s="779"/>
      <c r="ET723" s="779"/>
      <c r="EU723" s="779"/>
      <c r="EV723" s="779"/>
      <c r="EW723" s="779"/>
      <c r="EX723" s="779"/>
      <c r="EY723" s="779"/>
      <c r="EZ723" s="779"/>
      <c r="FA723" s="779"/>
      <c r="FB723" s="779"/>
      <c r="FC723" s="779"/>
    </row>
    <row r="724" spans="1:159" ht="22">
      <c r="A724" s="778"/>
      <c r="B724" s="778"/>
      <c r="C724" s="778"/>
      <c r="D724" s="778"/>
      <c r="E724" s="778"/>
      <c r="F724" s="778"/>
      <c r="G724" s="778"/>
      <c r="H724" s="778"/>
      <c r="I724" s="778"/>
      <c r="J724" s="778"/>
      <c r="K724" s="778"/>
      <c r="L724" s="778"/>
      <c r="M724" s="778"/>
      <c r="N724" s="778"/>
      <c r="O724" s="778"/>
      <c r="P724" s="778"/>
      <c r="Q724" s="778"/>
      <c r="R724" s="778"/>
      <c r="S724" s="778"/>
      <c r="T724" s="778"/>
      <c r="U724" s="778"/>
      <c r="V724" s="778"/>
      <c r="W724" s="778"/>
      <c r="X724" s="778"/>
      <c r="Y724" s="778"/>
      <c r="Z724" s="778"/>
      <c r="AA724" s="778"/>
      <c r="AB724" s="778"/>
      <c r="AC724" s="778"/>
      <c r="AD724" s="778"/>
      <c r="AE724" s="778"/>
      <c r="AF724" s="778"/>
      <c r="AG724" s="778"/>
      <c r="AH724" s="778"/>
      <c r="AI724" s="778"/>
      <c r="AJ724" s="778"/>
      <c r="AK724" s="778"/>
      <c r="AL724" s="778"/>
      <c r="AM724" s="778"/>
      <c r="AN724" s="778"/>
      <c r="AO724" s="778"/>
      <c r="AP724" s="778"/>
      <c r="AQ724" s="778"/>
      <c r="AR724" s="778"/>
      <c r="AS724" s="778"/>
      <c r="AT724" s="778"/>
      <c r="AU724" s="778"/>
      <c r="AV724" s="778"/>
      <c r="AW724" s="778"/>
      <c r="AX724" s="778"/>
      <c r="AY724" s="778"/>
      <c r="AZ724" s="778"/>
      <c r="BA724" s="778"/>
      <c r="BB724" s="778"/>
      <c r="BC724" s="778"/>
      <c r="BD724" s="778"/>
      <c r="BE724" s="778"/>
      <c r="BF724" s="778"/>
      <c r="BG724" s="778"/>
      <c r="BH724" s="778"/>
      <c r="BI724" s="778"/>
      <c r="BJ724" s="778"/>
      <c r="BK724" s="778"/>
      <c r="BL724" s="778"/>
      <c r="BM724" s="778"/>
      <c r="BN724" s="778"/>
      <c r="BO724" s="778"/>
      <c r="BP724" s="778"/>
      <c r="BQ724" s="778"/>
      <c r="BR724" s="778"/>
      <c r="BS724" s="778"/>
      <c r="BT724" s="778"/>
      <c r="BU724" s="778"/>
      <c r="BV724" s="778"/>
      <c r="BW724" s="778"/>
      <c r="BX724" s="778"/>
      <c r="BY724" s="778"/>
      <c r="BZ724" s="778"/>
      <c r="CA724" s="778"/>
      <c r="CB724" s="778"/>
      <c r="CC724" s="778"/>
      <c r="CD724" s="778"/>
      <c r="CE724" s="778"/>
      <c r="CF724" s="778"/>
      <c r="CG724" s="778"/>
      <c r="CH724" s="778"/>
      <c r="CI724" s="778"/>
      <c r="CJ724" s="778"/>
      <c r="CK724" s="778"/>
      <c r="CL724" s="778"/>
      <c r="CM724" s="778"/>
      <c r="CN724" s="778"/>
      <c r="CO724" s="778"/>
      <c r="CP724" s="778"/>
      <c r="CQ724" s="778"/>
      <c r="CR724" s="778"/>
      <c r="CS724" s="778"/>
      <c r="CT724" s="778"/>
      <c r="CU724" s="778"/>
      <c r="CV724" s="778"/>
      <c r="CW724" s="778"/>
      <c r="CX724" s="778"/>
      <c r="CY724" s="778"/>
      <c r="CZ724" s="778"/>
      <c r="DA724" s="778"/>
      <c r="DB724" s="778"/>
      <c r="DC724" s="778"/>
      <c r="DD724" s="778"/>
      <c r="DE724" s="778"/>
      <c r="DF724" s="778"/>
      <c r="DG724" s="778"/>
      <c r="DH724" s="778"/>
      <c r="DI724" s="778"/>
      <c r="DJ724" s="778"/>
      <c r="DK724" s="778"/>
      <c r="DL724" s="778"/>
      <c r="DM724" s="778"/>
      <c r="DN724" s="778"/>
      <c r="DO724" s="778"/>
      <c r="DP724" s="778"/>
      <c r="DQ724" s="778"/>
      <c r="DR724" s="778"/>
      <c r="DS724" s="778"/>
      <c r="DT724" s="779"/>
      <c r="DU724" s="779"/>
      <c r="DV724" s="779"/>
      <c r="DW724" s="779"/>
      <c r="DX724" s="779"/>
      <c r="DY724" s="779"/>
      <c r="DZ724" s="779"/>
      <c r="EA724" s="779"/>
      <c r="EB724" s="779"/>
      <c r="EC724" s="779"/>
      <c r="ED724" s="779"/>
      <c r="EE724" s="779"/>
      <c r="EF724" s="779"/>
      <c r="EG724" s="779"/>
      <c r="EH724" s="779"/>
      <c r="EI724" s="779"/>
      <c r="EJ724" s="779"/>
      <c r="EK724" s="779"/>
      <c r="EL724" s="779"/>
      <c r="EM724" s="779"/>
      <c r="EN724" s="779"/>
      <c r="EO724" s="779"/>
      <c r="EP724" s="779"/>
      <c r="EQ724" s="779"/>
      <c r="ER724" s="779"/>
      <c r="ES724" s="779"/>
      <c r="ET724" s="779"/>
      <c r="EU724" s="779"/>
      <c r="EV724" s="779"/>
      <c r="EW724" s="779"/>
      <c r="EX724" s="779"/>
      <c r="EY724" s="779"/>
      <c r="EZ724" s="779"/>
      <c r="FA724" s="779"/>
      <c r="FB724" s="779"/>
      <c r="FC724" s="779"/>
    </row>
    <row r="725" spans="1:159" ht="22">
      <c r="A725" s="778"/>
      <c r="B725" s="778"/>
      <c r="C725" s="778"/>
      <c r="D725" s="778"/>
      <c r="E725" s="778"/>
      <c r="F725" s="778"/>
      <c r="G725" s="778"/>
      <c r="H725" s="778"/>
      <c r="I725" s="778"/>
      <c r="J725" s="778"/>
      <c r="K725" s="778"/>
      <c r="L725" s="778"/>
      <c r="M725" s="778"/>
      <c r="N725" s="778"/>
      <c r="O725" s="778"/>
      <c r="P725" s="778"/>
      <c r="Q725" s="778"/>
      <c r="R725" s="778"/>
      <c r="S725" s="778"/>
      <c r="T725" s="778"/>
      <c r="U725" s="778"/>
      <c r="V725" s="778"/>
      <c r="W725" s="778"/>
      <c r="X725" s="778"/>
      <c r="Y725" s="778"/>
      <c r="Z725" s="778"/>
      <c r="AA725" s="778"/>
      <c r="AB725" s="778"/>
      <c r="AC725" s="778"/>
      <c r="AD725" s="778"/>
      <c r="AE725" s="778"/>
      <c r="AF725" s="778"/>
      <c r="AG725" s="778"/>
      <c r="AH725" s="778"/>
      <c r="AI725" s="778"/>
      <c r="AJ725" s="778"/>
      <c r="AK725" s="778"/>
      <c r="AL725" s="778"/>
      <c r="AM725" s="778"/>
      <c r="AN725" s="778"/>
      <c r="AO725" s="778"/>
      <c r="AP725" s="778"/>
      <c r="AQ725" s="778"/>
      <c r="AR725" s="778"/>
      <c r="AS725" s="778"/>
      <c r="AT725" s="778"/>
      <c r="AU725" s="778"/>
      <c r="AV725" s="778"/>
      <c r="AW725" s="778"/>
      <c r="AX725" s="778"/>
      <c r="AY725" s="778"/>
      <c r="AZ725" s="778"/>
      <c r="BA725" s="778"/>
      <c r="BB725" s="778"/>
      <c r="BC725" s="778"/>
      <c r="BD725" s="778"/>
      <c r="BE725" s="778"/>
      <c r="BF725" s="778"/>
      <c r="BG725" s="778"/>
      <c r="BH725" s="778"/>
      <c r="BI725" s="778"/>
      <c r="BJ725" s="778"/>
      <c r="BK725" s="778"/>
      <c r="BL725" s="778"/>
      <c r="BM725" s="778"/>
      <c r="BN725" s="778"/>
      <c r="BO725" s="778"/>
      <c r="BP725" s="778"/>
      <c r="BQ725" s="778"/>
      <c r="BR725" s="778"/>
      <c r="BS725" s="778"/>
      <c r="BT725" s="778"/>
      <c r="BU725" s="778"/>
      <c r="BV725" s="778"/>
      <c r="BW725" s="778"/>
      <c r="BX725" s="778"/>
      <c r="BY725" s="778"/>
      <c r="BZ725" s="778"/>
      <c r="CA725" s="778"/>
      <c r="CB725" s="778"/>
      <c r="CC725" s="778"/>
      <c r="CD725" s="778"/>
      <c r="CE725" s="778"/>
      <c r="CF725" s="778"/>
      <c r="CG725" s="778"/>
      <c r="CH725" s="778"/>
      <c r="CI725" s="778"/>
      <c r="CJ725" s="778"/>
      <c r="CK725" s="778"/>
      <c r="CL725" s="778"/>
      <c r="CM725" s="778"/>
      <c r="CN725" s="778"/>
      <c r="CO725" s="778"/>
      <c r="CP725" s="778"/>
      <c r="CQ725" s="778"/>
      <c r="CR725" s="778"/>
      <c r="CS725" s="778"/>
      <c r="CT725" s="778"/>
      <c r="CU725" s="778"/>
      <c r="CV725" s="778"/>
      <c r="CW725" s="778"/>
      <c r="CX725" s="778"/>
      <c r="CY725" s="778"/>
      <c r="CZ725" s="778"/>
      <c r="DA725" s="778"/>
      <c r="DB725" s="778"/>
      <c r="DC725" s="778"/>
      <c r="DD725" s="778"/>
      <c r="DE725" s="778"/>
      <c r="DF725" s="778"/>
      <c r="DG725" s="778"/>
      <c r="DH725" s="778"/>
      <c r="DI725" s="778"/>
      <c r="DJ725" s="778"/>
      <c r="DK725" s="778"/>
      <c r="DL725" s="778"/>
      <c r="DM725" s="778"/>
      <c r="DN725" s="778"/>
      <c r="DO725" s="778"/>
      <c r="DP725" s="778"/>
      <c r="DQ725" s="778"/>
      <c r="DR725" s="778"/>
      <c r="DS725" s="778"/>
      <c r="DT725" s="779"/>
      <c r="DU725" s="779"/>
      <c r="DV725" s="779"/>
      <c r="DW725" s="779"/>
      <c r="DX725" s="779"/>
      <c r="DY725" s="779"/>
      <c r="DZ725" s="779"/>
      <c r="EA725" s="779"/>
      <c r="EB725" s="779"/>
      <c r="EC725" s="779"/>
      <c r="ED725" s="779"/>
      <c r="EE725" s="779"/>
      <c r="EF725" s="779"/>
      <c r="EG725" s="779"/>
      <c r="EH725" s="779"/>
      <c r="EI725" s="779"/>
      <c r="EJ725" s="779"/>
      <c r="EK725" s="779"/>
      <c r="EL725" s="779"/>
      <c r="EM725" s="779"/>
      <c r="EN725" s="779"/>
      <c r="EO725" s="779"/>
      <c r="EP725" s="779"/>
      <c r="EQ725" s="779"/>
      <c r="ER725" s="779"/>
      <c r="ES725" s="779"/>
      <c r="ET725" s="779"/>
      <c r="EU725" s="779"/>
      <c r="EV725" s="779"/>
      <c r="EW725" s="779"/>
      <c r="EX725" s="779"/>
      <c r="EY725" s="779"/>
      <c r="EZ725" s="779"/>
      <c r="FA725" s="779"/>
      <c r="FB725" s="779"/>
      <c r="FC725" s="779"/>
    </row>
    <row r="726" spans="1:159" ht="22">
      <c r="A726" s="778"/>
      <c r="B726" s="778"/>
      <c r="C726" s="778"/>
      <c r="D726" s="778"/>
      <c r="E726" s="778"/>
      <c r="F726" s="778"/>
      <c r="G726" s="778"/>
      <c r="H726" s="778"/>
      <c r="I726" s="778"/>
      <c r="J726" s="778"/>
      <c r="K726" s="778"/>
      <c r="L726" s="778"/>
      <c r="M726" s="778"/>
      <c r="N726" s="778"/>
      <c r="O726" s="778"/>
      <c r="P726" s="778"/>
      <c r="Q726" s="778"/>
      <c r="R726" s="778"/>
      <c r="S726" s="778"/>
      <c r="T726" s="778"/>
      <c r="U726" s="778"/>
      <c r="V726" s="778"/>
      <c r="W726" s="778"/>
      <c r="X726" s="778"/>
      <c r="Y726" s="778"/>
      <c r="Z726" s="778"/>
      <c r="AA726" s="778"/>
      <c r="AB726" s="778"/>
      <c r="AC726" s="778"/>
      <c r="AD726" s="778"/>
      <c r="AE726" s="778"/>
      <c r="AF726" s="778"/>
      <c r="AG726" s="778"/>
      <c r="AH726" s="778"/>
      <c r="AI726" s="778"/>
      <c r="AJ726" s="778"/>
      <c r="AK726" s="778"/>
      <c r="AL726" s="778"/>
      <c r="AM726" s="778"/>
      <c r="AN726" s="778"/>
      <c r="AO726" s="778"/>
      <c r="AP726" s="778"/>
      <c r="AQ726" s="778"/>
      <c r="AR726" s="778"/>
      <c r="AS726" s="778"/>
      <c r="AT726" s="778"/>
      <c r="AU726" s="778"/>
      <c r="AV726" s="778"/>
      <c r="AW726" s="778"/>
      <c r="AX726" s="778"/>
      <c r="AY726" s="778"/>
      <c r="AZ726" s="778"/>
      <c r="BA726" s="778"/>
      <c r="BB726" s="778"/>
      <c r="BC726" s="778"/>
      <c r="BD726" s="778"/>
      <c r="BE726" s="778"/>
      <c r="BF726" s="778"/>
      <c r="BG726" s="778"/>
      <c r="BH726" s="778"/>
      <c r="BI726" s="778"/>
      <c r="BJ726" s="778"/>
      <c r="BK726" s="778"/>
      <c r="BL726" s="778"/>
      <c r="BM726" s="778"/>
      <c r="BN726" s="778"/>
      <c r="BO726" s="778"/>
      <c r="BP726" s="778"/>
      <c r="BQ726" s="778"/>
      <c r="BR726" s="778"/>
      <c r="BS726" s="778"/>
      <c r="BT726" s="778"/>
      <c r="BU726" s="778"/>
      <c r="BV726" s="778"/>
      <c r="BW726" s="778"/>
      <c r="BX726" s="778"/>
      <c r="BY726" s="778"/>
      <c r="BZ726" s="778"/>
      <c r="CA726" s="778"/>
      <c r="CB726" s="778"/>
      <c r="CC726" s="778"/>
      <c r="CD726" s="778"/>
      <c r="CE726" s="778"/>
      <c r="CF726" s="778"/>
      <c r="CG726" s="778"/>
      <c r="CH726" s="778"/>
      <c r="CI726" s="778"/>
      <c r="CJ726" s="778"/>
      <c r="CK726" s="778"/>
      <c r="CL726" s="778"/>
      <c r="CM726" s="778"/>
      <c r="CN726" s="778"/>
      <c r="CO726" s="778"/>
      <c r="CP726" s="778"/>
      <c r="CQ726" s="778"/>
      <c r="CR726" s="778"/>
      <c r="CS726" s="778"/>
      <c r="CT726" s="778"/>
      <c r="CU726" s="778"/>
      <c r="CV726" s="778"/>
      <c r="CW726" s="778"/>
      <c r="CX726" s="778"/>
      <c r="CY726" s="778"/>
      <c r="CZ726" s="778"/>
      <c r="DA726" s="778"/>
      <c r="DB726" s="778"/>
      <c r="DC726" s="778"/>
      <c r="DD726" s="778"/>
      <c r="DE726" s="778"/>
      <c r="DF726" s="778"/>
      <c r="DG726" s="778"/>
      <c r="DH726" s="778"/>
      <c r="DI726" s="778"/>
      <c r="DJ726" s="778"/>
      <c r="DK726" s="778"/>
      <c r="DL726" s="778"/>
      <c r="DM726" s="778"/>
      <c r="DN726" s="778"/>
      <c r="DO726" s="778"/>
      <c r="DP726" s="778"/>
      <c r="DQ726" s="778"/>
      <c r="DR726" s="778"/>
      <c r="DS726" s="778"/>
      <c r="DT726" s="779"/>
      <c r="DU726" s="779"/>
      <c r="DV726" s="779"/>
      <c r="DW726" s="779"/>
      <c r="DX726" s="779"/>
      <c r="DY726" s="779"/>
      <c r="DZ726" s="779"/>
      <c r="EA726" s="779"/>
      <c r="EB726" s="779"/>
      <c r="EC726" s="779"/>
      <c r="ED726" s="779"/>
      <c r="EE726" s="779"/>
      <c r="EF726" s="779"/>
      <c r="EG726" s="779"/>
      <c r="EH726" s="779"/>
      <c r="EI726" s="779"/>
      <c r="EJ726" s="779"/>
      <c r="EK726" s="779"/>
      <c r="EL726" s="779"/>
      <c r="EM726" s="779"/>
      <c r="EN726" s="779"/>
      <c r="EO726" s="779"/>
      <c r="EP726" s="779"/>
      <c r="EQ726" s="779"/>
      <c r="ER726" s="779"/>
      <c r="ES726" s="779"/>
      <c r="ET726" s="779"/>
      <c r="EU726" s="779"/>
      <c r="EV726" s="779"/>
      <c r="EW726" s="779"/>
      <c r="EX726" s="779"/>
      <c r="EY726" s="779"/>
      <c r="EZ726" s="779"/>
      <c r="FA726" s="779"/>
      <c r="FB726" s="779"/>
      <c r="FC726" s="779"/>
    </row>
    <row r="727" spans="1:159" ht="22">
      <c r="A727" s="778"/>
      <c r="B727" s="778"/>
      <c r="C727" s="778"/>
      <c r="D727" s="778"/>
      <c r="E727" s="778"/>
      <c r="F727" s="778"/>
      <c r="G727" s="778"/>
      <c r="H727" s="778"/>
      <c r="I727" s="778"/>
      <c r="J727" s="778"/>
      <c r="K727" s="778"/>
      <c r="L727" s="778"/>
      <c r="M727" s="778"/>
      <c r="N727" s="778"/>
      <c r="O727" s="778"/>
      <c r="P727" s="778"/>
      <c r="Q727" s="778"/>
      <c r="R727" s="778"/>
      <c r="S727" s="778"/>
      <c r="T727" s="778"/>
      <c r="U727" s="778"/>
      <c r="V727" s="778"/>
      <c r="W727" s="778"/>
      <c r="X727" s="778"/>
      <c r="Y727" s="778"/>
      <c r="Z727" s="778"/>
      <c r="AA727" s="778"/>
      <c r="AB727" s="778"/>
      <c r="AC727" s="778"/>
      <c r="AD727" s="778"/>
      <c r="AE727" s="778"/>
      <c r="AF727" s="778"/>
      <c r="AG727" s="778"/>
      <c r="AH727" s="778"/>
      <c r="AI727" s="778"/>
      <c r="AJ727" s="778"/>
      <c r="AK727" s="778"/>
      <c r="AL727" s="778"/>
      <c r="AM727" s="778"/>
      <c r="AN727" s="778"/>
      <c r="AO727" s="778"/>
      <c r="AP727" s="778"/>
      <c r="AQ727" s="778"/>
      <c r="AR727" s="778"/>
      <c r="AS727" s="778"/>
      <c r="AT727" s="778"/>
      <c r="AU727" s="778"/>
      <c r="AV727" s="778"/>
      <c r="AW727" s="778"/>
      <c r="AX727" s="778"/>
      <c r="AY727" s="778"/>
      <c r="AZ727" s="778"/>
      <c r="BA727" s="778"/>
      <c r="BB727" s="778"/>
      <c r="BC727" s="778"/>
      <c r="BD727" s="778"/>
      <c r="BE727" s="778"/>
      <c r="BF727" s="778"/>
      <c r="BG727" s="778"/>
      <c r="BH727" s="778"/>
      <c r="BI727" s="778"/>
      <c r="BJ727" s="778"/>
      <c r="BK727" s="778"/>
      <c r="BL727" s="778"/>
      <c r="BM727" s="778"/>
      <c r="BN727" s="778"/>
      <c r="BO727" s="778"/>
      <c r="BP727" s="778"/>
      <c r="BQ727" s="778"/>
      <c r="BR727" s="778"/>
      <c r="BS727" s="778"/>
      <c r="BT727" s="778"/>
      <c r="BU727" s="778"/>
      <c r="BV727" s="778"/>
      <c r="BW727" s="778"/>
      <c r="BX727" s="778"/>
      <c r="BY727" s="778"/>
      <c r="BZ727" s="778"/>
      <c r="CA727" s="778"/>
      <c r="CB727" s="778"/>
      <c r="CC727" s="778"/>
      <c r="CD727" s="778"/>
      <c r="CE727" s="778"/>
      <c r="CF727" s="778"/>
      <c r="CG727" s="778"/>
      <c r="CH727" s="778"/>
      <c r="CI727" s="778"/>
      <c r="CJ727" s="778"/>
      <c r="CK727" s="778"/>
      <c r="CL727" s="778"/>
      <c r="CM727" s="778"/>
      <c r="CN727" s="778"/>
      <c r="CO727" s="778"/>
      <c r="CP727" s="778"/>
      <c r="CQ727" s="778"/>
      <c r="CR727" s="778"/>
      <c r="CS727" s="778"/>
      <c r="CT727" s="778"/>
      <c r="CU727" s="778"/>
      <c r="CV727" s="778"/>
      <c r="CW727" s="778"/>
      <c r="CX727" s="778"/>
      <c r="CY727" s="778"/>
      <c r="CZ727" s="778"/>
      <c r="DA727" s="778"/>
      <c r="DB727" s="778"/>
      <c r="DC727" s="778"/>
      <c r="DD727" s="778"/>
      <c r="DE727" s="778"/>
      <c r="DF727" s="778"/>
      <c r="DG727" s="778"/>
      <c r="DH727" s="778"/>
      <c r="DI727" s="778"/>
      <c r="DJ727" s="778"/>
      <c r="DK727" s="778"/>
      <c r="DL727" s="778"/>
      <c r="DM727" s="778"/>
      <c r="DN727" s="778"/>
      <c r="DO727" s="778"/>
      <c r="DP727" s="778"/>
      <c r="DQ727" s="778"/>
      <c r="DR727" s="778"/>
      <c r="DS727" s="778"/>
      <c r="DT727" s="779"/>
      <c r="DU727" s="779"/>
      <c r="DV727" s="779"/>
      <c r="DW727" s="779"/>
      <c r="DX727" s="779"/>
      <c r="DY727" s="779"/>
      <c r="DZ727" s="779"/>
      <c r="EA727" s="779"/>
      <c r="EB727" s="779"/>
      <c r="EC727" s="779"/>
      <c r="ED727" s="779"/>
      <c r="EE727" s="779"/>
      <c r="EF727" s="779"/>
      <c r="EG727" s="779"/>
      <c r="EH727" s="779"/>
      <c r="EI727" s="779"/>
      <c r="EJ727" s="779"/>
      <c r="EK727" s="779"/>
      <c r="EL727" s="779"/>
      <c r="EM727" s="779"/>
      <c r="EN727" s="779"/>
      <c r="EO727" s="779"/>
      <c r="EP727" s="779"/>
      <c r="EQ727" s="779"/>
      <c r="ER727" s="779"/>
      <c r="ES727" s="779"/>
      <c r="ET727" s="779"/>
      <c r="EU727" s="779"/>
      <c r="EV727" s="779"/>
      <c r="EW727" s="779"/>
      <c r="EX727" s="779"/>
      <c r="EY727" s="779"/>
      <c r="EZ727" s="779"/>
      <c r="FA727" s="779"/>
      <c r="FB727" s="779"/>
      <c r="FC727" s="779"/>
    </row>
    <row r="728" spans="1:159" ht="22">
      <c r="A728" s="778"/>
      <c r="B728" s="778"/>
      <c r="C728" s="778"/>
      <c r="D728" s="778"/>
      <c r="E728" s="778"/>
      <c r="F728" s="778"/>
      <c r="G728" s="778"/>
      <c r="H728" s="778"/>
      <c r="I728" s="778"/>
      <c r="J728" s="778"/>
      <c r="K728" s="778"/>
      <c r="L728" s="778"/>
      <c r="M728" s="778"/>
      <c r="N728" s="778"/>
      <c r="O728" s="778"/>
      <c r="P728" s="778"/>
      <c r="Q728" s="778"/>
      <c r="R728" s="778"/>
      <c r="S728" s="778"/>
      <c r="T728" s="778"/>
      <c r="U728" s="778"/>
      <c r="V728" s="778"/>
      <c r="W728" s="778"/>
      <c r="X728" s="778"/>
      <c r="Y728" s="778"/>
      <c r="Z728" s="778"/>
      <c r="AA728" s="778"/>
      <c r="AB728" s="778"/>
      <c r="AC728" s="778"/>
      <c r="AD728" s="778"/>
      <c r="AE728" s="778"/>
      <c r="AF728" s="778"/>
      <c r="AG728" s="778"/>
      <c r="AH728" s="778"/>
      <c r="AI728" s="778"/>
      <c r="AJ728" s="778"/>
      <c r="AK728" s="778"/>
      <c r="AL728" s="778"/>
      <c r="AM728" s="778"/>
      <c r="AN728" s="778"/>
      <c r="AO728" s="778"/>
      <c r="AP728" s="778"/>
      <c r="AQ728" s="778"/>
      <c r="AR728" s="778"/>
      <c r="AS728" s="778"/>
      <c r="AT728" s="778"/>
      <c r="AU728" s="778"/>
      <c r="AV728" s="778"/>
      <c r="AW728" s="778"/>
      <c r="AX728" s="778"/>
      <c r="AY728" s="778"/>
      <c r="AZ728" s="778"/>
      <c r="BA728" s="778"/>
      <c r="BB728" s="778"/>
      <c r="BC728" s="778"/>
      <c r="BD728" s="778"/>
      <c r="BE728" s="778"/>
      <c r="BF728" s="778"/>
      <c r="BG728" s="778"/>
      <c r="BH728" s="778"/>
      <c r="BI728" s="778"/>
      <c r="BJ728" s="778"/>
      <c r="BK728" s="778"/>
      <c r="BL728" s="778"/>
      <c r="BM728" s="778"/>
      <c r="BN728" s="778"/>
      <c r="BO728" s="778"/>
      <c r="BP728" s="778"/>
      <c r="BQ728" s="778"/>
      <c r="BR728" s="778"/>
      <c r="BS728" s="778"/>
      <c r="BT728" s="778"/>
      <c r="BU728" s="778"/>
      <c r="BV728" s="778"/>
      <c r="BW728" s="778"/>
      <c r="BX728" s="778"/>
      <c r="BY728" s="778"/>
      <c r="BZ728" s="778"/>
      <c r="CA728" s="778"/>
      <c r="CB728" s="778"/>
      <c r="CC728" s="778"/>
      <c r="CD728" s="778"/>
      <c r="CE728" s="778"/>
      <c r="CF728" s="778"/>
      <c r="CG728" s="778"/>
      <c r="CH728" s="778"/>
      <c r="CI728" s="778"/>
      <c r="CJ728" s="778"/>
      <c r="CK728" s="778"/>
      <c r="CL728" s="778"/>
      <c r="CM728" s="778"/>
      <c r="CN728" s="778"/>
      <c r="CO728" s="778"/>
      <c r="CP728" s="778"/>
      <c r="CQ728" s="778"/>
      <c r="CR728" s="778"/>
      <c r="CS728" s="778"/>
      <c r="CT728" s="778"/>
      <c r="CU728" s="778"/>
      <c r="CV728" s="778"/>
      <c r="CW728" s="778"/>
      <c r="CX728" s="778"/>
      <c r="CY728" s="778"/>
      <c r="CZ728" s="778"/>
      <c r="DA728" s="778"/>
      <c r="DB728" s="778"/>
      <c r="DC728" s="778"/>
      <c r="DD728" s="778"/>
      <c r="DE728" s="778"/>
      <c r="DF728" s="778"/>
      <c r="DG728" s="778"/>
      <c r="DH728" s="778"/>
      <c r="DI728" s="778"/>
      <c r="DJ728" s="778"/>
      <c r="DK728" s="778"/>
      <c r="DL728" s="778"/>
      <c r="DM728" s="778"/>
      <c r="DN728" s="778"/>
      <c r="DO728" s="778"/>
      <c r="DP728" s="778"/>
      <c r="DQ728" s="778"/>
      <c r="DR728" s="778"/>
      <c r="DS728" s="778"/>
      <c r="DT728" s="779"/>
      <c r="DU728" s="779"/>
      <c r="DV728" s="779"/>
      <c r="DW728" s="779"/>
      <c r="DX728" s="779"/>
      <c r="DY728" s="779"/>
      <c r="DZ728" s="779"/>
      <c r="EA728" s="779"/>
      <c r="EB728" s="779"/>
      <c r="EC728" s="779"/>
      <c r="ED728" s="779"/>
      <c r="EE728" s="779"/>
      <c r="EF728" s="779"/>
      <c r="EG728" s="779"/>
      <c r="EH728" s="779"/>
      <c r="EI728" s="779"/>
      <c r="EJ728" s="779"/>
      <c r="EK728" s="779"/>
      <c r="EL728" s="779"/>
      <c r="EM728" s="779"/>
      <c r="EN728" s="779"/>
      <c r="EO728" s="779"/>
      <c r="EP728" s="779"/>
      <c r="EQ728" s="779"/>
      <c r="ER728" s="779"/>
      <c r="ES728" s="779"/>
      <c r="ET728" s="779"/>
      <c r="EU728" s="779"/>
      <c r="EV728" s="779"/>
      <c r="EW728" s="779"/>
      <c r="EX728" s="779"/>
      <c r="EY728" s="779"/>
      <c r="EZ728" s="779"/>
      <c r="FA728" s="779"/>
      <c r="FB728" s="779"/>
      <c r="FC728" s="779"/>
    </row>
    <row r="729" spans="1:159" ht="22">
      <c r="A729" s="778"/>
      <c r="B729" s="778"/>
      <c r="C729" s="778"/>
      <c r="D729" s="778"/>
      <c r="E729" s="778"/>
      <c r="F729" s="778"/>
      <c r="G729" s="778"/>
      <c r="H729" s="778"/>
      <c r="I729" s="778"/>
      <c r="J729" s="778"/>
      <c r="K729" s="778"/>
      <c r="L729" s="778"/>
      <c r="M729" s="778"/>
      <c r="N729" s="778"/>
      <c r="O729" s="778"/>
      <c r="P729" s="778"/>
      <c r="Q729" s="778"/>
      <c r="R729" s="778"/>
      <c r="S729" s="778"/>
      <c r="T729" s="778"/>
      <c r="U729" s="778"/>
      <c r="V729" s="778"/>
      <c r="W729" s="778"/>
      <c r="X729" s="778"/>
      <c r="Y729" s="778"/>
      <c r="Z729" s="778"/>
      <c r="AA729" s="778"/>
      <c r="AB729" s="778"/>
      <c r="AC729" s="778"/>
      <c r="AD729" s="778"/>
      <c r="AE729" s="778"/>
      <c r="AF729" s="778"/>
      <c r="AG729" s="778"/>
      <c r="AH729" s="778"/>
      <c r="AI729" s="778"/>
      <c r="AJ729" s="778"/>
      <c r="AK729" s="778"/>
      <c r="AL729" s="778"/>
      <c r="AM729" s="778"/>
      <c r="AN729" s="778"/>
      <c r="AO729" s="778"/>
      <c r="AP729" s="778"/>
      <c r="AQ729" s="778"/>
      <c r="AR729" s="778"/>
      <c r="AS729" s="778"/>
      <c r="AT729" s="778"/>
      <c r="AU729" s="778"/>
      <c r="AV729" s="778"/>
      <c r="AW729" s="778"/>
      <c r="AX729" s="778"/>
      <c r="AY729" s="778"/>
      <c r="AZ729" s="778"/>
      <c r="BA729" s="778"/>
      <c r="BB729" s="778"/>
      <c r="BC729" s="778"/>
      <c r="BD729" s="778"/>
      <c r="BE729" s="778"/>
      <c r="BF729" s="778"/>
      <c r="BG729" s="778"/>
      <c r="BH729" s="778"/>
      <c r="BI729" s="778"/>
      <c r="BJ729" s="778"/>
      <c r="BK729" s="778"/>
      <c r="BL729" s="778"/>
      <c r="BM729" s="778"/>
      <c r="BN729" s="778"/>
      <c r="BO729" s="778"/>
      <c r="BP729" s="778"/>
      <c r="BQ729" s="778"/>
      <c r="BR729" s="778"/>
      <c r="BS729" s="778"/>
      <c r="BT729" s="778"/>
      <c r="BU729" s="778"/>
      <c r="BV729" s="778"/>
      <c r="BW729" s="778"/>
      <c r="BX729" s="778"/>
      <c r="BY729" s="778"/>
      <c r="BZ729" s="778"/>
      <c r="CA729" s="778"/>
      <c r="CB729" s="778"/>
      <c r="CC729" s="778"/>
      <c r="CD729" s="778"/>
      <c r="CE729" s="778"/>
      <c r="CF729" s="778"/>
      <c r="CG729" s="778"/>
      <c r="CH729" s="778"/>
      <c r="CI729" s="778"/>
      <c r="CJ729" s="778"/>
      <c r="CK729" s="778"/>
      <c r="CL729" s="778"/>
      <c r="CM729" s="778"/>
      <c r="CN729" s="778"/>
      <c r="CO729" s="778"/>
      <c r="CP729" s="778"/>
      <c r="CQ729" s="778"/>
      <c r="CR729" s="778"/>
      <c r="CS729" s="778"/>
      <c r="CT729" s="778"/>
      <c r="CU729" s="778"/>
      <c r="CV729" s="778"/>
      <c r="CW729" s="778"/>
      <c r="CX729" s="778"/>
      <c r="CY729" s="778"/>
      <c r="CZ729" s="778"/>
      <c r="DA729" s="778"/>
      <c r="DB729" s="778"/>
      <c r="DC729" s="778"/>
      <c r="DD729" s="778"/>
      <c r="DE729" s="778"/>
      <c r="DF729" s="778"/>
      <c r="DG729" s="778"/>
      <c r="DH729" s="778"/>
      <c r="DI729" s="778"/>
      <c r="DJ729" s="778"/>
      <c r="DK729" s="778"/>
      <c r="DL729" s="778"/>
      <c r="DM729" s="778"/>
      <c r="DN729" s="778"/>
      <c r="DO729" s="778"/>
      <c r="DP729" s="778"/>
      <c r="DQ729" s="778"/>
      <c r="DR729" s="778"/>
      <c r="DS729" s="778"/>
      <c r="DT729" s="779"/>
      <c r="DU729" s="779"/>
      <c r="DV729" s="779"/>
      <c r="DW729" s="779"/>
      <c r="DX729" s="779"/>
      <c r="DY729" s="779"/>
      <c r="DZ729" s="779"/>
      <c r="EA729" s="779"/>
      <c r="EB729" s="779"/>
      <c r="EC729" s="779"/>
      <c r="ED729" s="779"/>
      <c r="EE729" s="779"/>
      <c r="EF729" s="779"/>
      <c r="EG729" s="779"/>
      <c r="EH729" s="779"/>
      <c r="EI729" s="779"/>
      <c r="EJ729" s="779"/>
      <c r="EK729" s="779"/>
      <c r="EL729" s="779"/>
      <c r="EM729" s="779"/>
      <c r="EN729" s="779"/>
      <c r="EO729" s="779"/>
      <c r="EP729" s="779"/>
      <c r="EQ729" s="779"/>
      <c r="ER729" s="779"/>
      <c r="ES729" s="779"/>
      <c r="ET729" s="779"/>
      <c r="EU729" s="779"/>
      <c r="EV729" s="779"/>
      <c r="EW729" s="779"/>
      <c r="EX729" s="779"/>
      <c r="EY729" s="779"/>
      <c r="EZ729" s="779"/>
      <c r="FA729" s="779"/>
      <c r="FB729" s="779"/>
      <c r="FC729" s="779"/>
    </row>
    <row r="730" spans="1:159" ht="22">
      <c r="A730" s="778"/>
      <c r="B730" s="778"/>
      <c r="C730" s="778"/>
      <c r="D730" s="778"/>
      <c r="E730" s="778"/>
      <c r="F730" s="778"/>
      <c r="G730" s="778"/>
      <c r="H730" s="778"/>
      <c r="I730" s="778"/>
      <c r="J730" s="778"/>
      <c r="K730" s="778"/>
      <c r="L730" s="778"/>
      <c r="M730" s="778"/>
      <c r="N730" s="778"/>
      <c r="O730" s="778"/>
      <c r="P730" s="778"/>
      <c r="Q730" s="778"/>
      <c r="R730" s="778"/>
      <c r="S730" s="778"/>
      <c r="T730" s="778"/>
      <c r="U730" s="778"/>
      <c r="V730" s="778"/>
      <c r="W730" s="778"/>
      <c r="X730" s="778"/>
      <c r="Y730" s="778"/>
      <c r="Z730" s="778"/>
      <c r="AA730" s="778"/>
      <c r="AB730" s="778"/>
      <c r="AC730" s="778"/>
      <c r="AD730" s="778"/>
      <c r="AE730" s="778"/>
      <c r="AF730" s="778"/>
      <c r="AG730" s="778"/>
      <c r="AH730" s="778"/>
      <c r="AI730" s="778"/>
      <c r="AJ730" s="778"/>
      <c r="AK730" s="778"/>
      <c r="AL730" s="778"/>
      <c r="AM730" s="778"/>
      <c r="AN730" s="778"/>
      <c r="AO730" s="778"/>
      <c r="AP730" s="778"/>
      <c r="AQ730" s="778"/>
      <c r="AR730" s="778"/>
      <c r="AS730" s="778"/>
      <c r="AT730" s="778"/>
      <c r="AU730" s="778"/>
      <c r="AV730" s="778"/>
      <c r="AW730" s="778"/>
      <c r="AX730" s="778"/>
      <c r="AY730" s="778"/>
      <c r="AZ730" s="778"/>
      <c r="BA730" s="778"/>
      <c r="BB730" s="778"/>
      <c r="BC730" s="778"/>
      <c r="BD730" s="778"/>
      <c r="BE730" s="778"/>
      <c r="BF730" s="778"/>
      <c r="BG730" s="778"/>
      <c r="BH730" s="778"/>
      <c r="BI730" s="778"/>
      <c r="BJ730" s="778"/>
      <c r="BK730" s="778"/>
      <c r="BL730" s="778"/>
      <c r="BM730" s="778"/>
      <c r="BN730" s="778"/>
      <c r="BO730" s="778"/>
      <c r="BP730" s="778"/>
      <c r="BQ730" s="778"/>
      <c r="BR730" s="778"/>
      <c r="BS730" s="778"/>
      <c r="BT730" s="778"/>
      <c r="BU730" s="778"/>
      <c r="BV730" s="778"/>
      <c r="BW730" s="778"/>
      <c r="BX730" s="778"/>
      <c r="BY730" s="778"/>
      <c r="BZ730" s="778"/>
      <c r="CA730" s="778"/>
      <c r="CB730" s="778"/>
      <c r="CC730" s="778"/>
      <c r="CD730" s="778"/>
      <c r="CE730" s="778"/>
      <c r="CF730" s="778"/>
      <c r="CG730" s="778"/>
      <c r="CH730" s="778"/>
      <c r="CI730" s="778"/>
      <c r="CJ730" s="778"/>
      <c r="CK730" s="778"/>
      <c r="CL730" s="778"/>
      <c r="CM730" s="778"/>
      <c r="CN730" s="778"/>
      <c r="CO730" s="778"/>
      <c r="CP730" s="778"/>
      <c r="CQ730" s="778"/>
      <c r="CR730" s="778"/>
      <c r="CS730" s="778"/>
      <c r="CT730" s="778"/>
      <c r="CU730" s="778"/>
      <c r="CV730" s="778"/>
      <c r="CW730" s="778"/>
      <c r="CX730" s="778"/>
      <c r="CY730" s="778"/>
      <c r="CZ730" s="778"/>
      <c r="DA730" s="778"/>
      <c r="DB730" s="778"/>
      <c r="DC730" s="778"/>
      <c r="DD730" s="778"/>
      <c r="DE730" s="778"/>
      <c r="DF730" s="778"/>
      <c r="DG730" s="778"/>
      <c r="DH730" s="778"/>
      <c r="DI730" s="778"/>
      <c r="DJ730" s="778"/>
      <c r="DK730" s="778"/>
      <c r="DL730" s="778"/>
      <c r="DM730" s="778"/>
      <c r="DN730" s="778"/>
      <c r="DO730" s="778"/>
      <c r="DP730" s="778"/>
      <c r="DQ730" s="778"/>
      <c r="DR730" s="778"/>
      <c r="DS730" s="778"/>
      <c r="DT730" s="779"/>
      <c r="DU730" s="779"/>
      <c r="DV730" s="779"/>
      <c r="DW730" s="779"/>
      <c r="DX730" s="779"/>
      <c r="DY730" s="779"/>
      <c r="DZ730" s="779"/>
      <c r="EA730" s="779"/>
      <c r="EB730" s="779"/>
      <c r="EC730" s="779"/>
      <c r="ED730" s="779"/>
      <c r="EE730" s="779"/>
      <c r="EF730" s="779"/>
      <c r="EG730" s="779"/>
      <c r="EH730" s="779"/>
      <c r="EI730" s="779"/>
      <c r="EJ730" s="779"/>
      <c r="EK730" s="779"/>
      <c r="EL730" s="779"/>
      <c r="EM730" s="779"/>
      <c r="EN730" s="779"/>
      <c r="EO730" s="779"/>
      <c r="EP730" s="779"/>
      <c r="EQ730" s="779"/>
      <c r="ER730" s="779"/>
      <c r="ES730" s="779"/>
      <c r="ET730" s="779"/>
      <c r="EU730" s="779"/>
      <c r="EV730" s="779"/>
      <c r="EW730" s="779"/>
      <c r="EX730" s="779"/>
      <c r="EY730" s="779"/>
      <c r="EZ730" s="779"/>
      <c r="FA730" s="779"/>
      <c r="FB730" s="779"/>
      <c r="FC730" s="779"/>
    </row>
    <row r="731" spans="1:159" ht="22">
      <c r="A731" s="778"/>
      <c r="B731" s="778"/>
      <c r="C731" s="778"/>
      <c r="D731" s="778"/>
      <c r="E731" s="778"/>
      <c r="F731" s="778"/>
      <c r="G731" s="778"/>
      <c r="H731" s="778"/>
      <c r="I731" s="778"/>
      <c r="J731" s="778"/>
      <c r="K731" s="778"/>
      <c r="L731" s="778"/>
      <c r="M731" s="778"/>
      <c r="N731" s="778"/>
      <c r="O731" s="778"/>
      <c r="P731" s="778"/>
      <c r="Q731" s="778"/>
      <c r="R731" s="778"/>
      <c r="S731" s="778"/>
      <c r="T731" s="778"/>
      <c r="U731" s="778"/>
      <c r="V731" s="778"/>
      <c r="W731" s="778"/>
      <c r="X731" s="778"/>
      <c r="Y731" s="778"/>
      <c r="Z731" s="778"/>
      <c r="AA731" s="778"/>
      <c r="AB731" s="778"/>
      <c r="AC731" s="778"/>
      <c r="AD731" s="778"/>
      <c r="AE731" s="778"/>
      <c r="AF731" s="778"/>
      <c r="AG731" s="778"/>
      <c r="AH731" s="778"/>
      <c r="AI731" s="778"/>
      <c r="AJ731" s="778"/>
      <c r="AK731" s="778"/>
      <c r="AL731" s="778"/>
      <c r="AM731" s="778"/>
      <c r="AN731" s="778"/>
      <c r="AO731" s="778"/>
      <c r="AP731" s="778"/>
      <c r="AQ731" s="778"/>
      <c r="AR731" s="778"/>
      <c r="AS731" s="778"/>
      <c r="AT731" s="778"/>
      <c r="AU731" s="778"/>
      <c r="AV731" s="778"/>
      <c r="AW731" s="778"/>
      <c r="AX731" s="778"/>
      <c r="AY731" s="778"/>
      <c r="AZ731" s="778"/>
      <c r="BA731" s="778"/>
      <c r="BB731" s="778"/>
      <c r="BC731" s="778"/>
      <c r="BD731" s="778"/>
      <c r="BE731" s="778"/>
      <c r="BF731" s="778"/>
      <c r="BG731" s="778"/>
      <c r="BH731" s="778"/>
      <c r="BI731" s="778"/>
      <c r="BJ731" s="778"/>
      <c r="BK731" s="778"/>
      <c r="BL731" s="778"/>
      <c r="BM731" s="778"/>
      <c r="BN731" s="778"/>
      <c r="BO731" s="778"/>
      <c r="BP731" s="778"/>
      <c r="BQ731" s="778"/>
      <c r="BR731" s="778"/>
      <c r="BS731" s="778"/>
      <c r="BT731" s="778"/>
      <c r="BU731" s="778"/>
      <c r="BV731" s="778"/>
      <c r="BW731" s="778"/>
      <c r="BX731" s="778"/>
      <c r="BY731" s="778"/>
      <c r="BZ731" s="778"/>
      <c r="CA731" s="778"/>
      <c r="CB731" s="778"/>
      <c r="CC731" s="778"/>
      <c r="CD731" s="778"/>
      <c r="CE731" s="778"/>
      <c r="CF731" s="778"/>
      <c r="CG731" s="778"/>
      <c r="CH731" s="778"/>
      <c r="CI731" s="778"/>
      <c r="CJ731" s="778"/>
      <c r="CK731" s="778"/>
      <c r="CL731" s="778"/>
      <c r="CM731" s="778"/>
      <c r="CN731" s="778"/>
      <c r="CO731" s="778"/>
      <c r="CP731" s="778"/>
      <c r="CQ731" s="778"/>
      <c r="CR731" s="778"/>
      <c r="CS731" s="778"/>
      <c r="CT731" s="778"/>
      <c r="CU731" s="778"/>
      <c r="CV731" s="778"/>
      <c r="CW731" s="778"/>
      <c r="CX731" s="778"/>
      <c r="CY731" s="778"/>
      <c r="CZ731" s="778"/>
      <c r="DA731" s="778"/>
      <c r="DB731" s="778"/>
      <c r="DC731" s="778"/>
      <c r="DD731" s="778"/>
      <c r="DE731" s="778"/>
      <c r="DF731" s="778"/>
      <c r="DG731" s="778"/>
      <c r="DH731" s="778"/>
      <c r="DI731" s="778"/>
      <c r="DJ731" s="778"/>
      <c r="DK731" s="778"/>
      <c r="DL731" s="778"/>
      <c r="DM731" s="778"/>
      <c r="DN731" s="778"/>
      <c r="DO731" s="778"/>
      <c r="DP731" s="778"/>
      <c r="DQ731" s="778"/>
      <c r="DR731" s="778"/>
      <c r="DS731" s="778"/>
      <c r="DT731" s="779"/>
      <c r="DU731" s="779"/>
      <c r="DV731" s="779"/>
      <c r="DW731" s="779"/>
      <c r="DX731" s="779"/>
      <c r="DY731" s="779"/>
      <c r="DZ731" s="779"/>
      <c r="EA731" s="779"/>
      <c r="EB731" s="779"/>
      <c r="EC731" s="779"/>
      <c r="ED731" s="779"/>
      <c r="EE731" s="779"/>
      <c r="EF731" s="779"/>
      <c r="EG731" s="779"/>
      <c r="EH731" s="779"/>
      <c r="EI731" s="779"/>
      <c r="EJ731" s="779"/>
      <c r="EK731" s="779"/>
      <c r="EL731" s="779"/>
      <c r="EM731" s="779"/>
      <c r="EN731" s="779"/>
      <c r="EO731" s="779"/>
      <c r="EP731" s="779"/>
      <c r="EQ731" s="779"/>
      <c r="ER731" s="779"/>
      <c r="ES731" s="779"/>
      <c r="ET731" s="779"/>
      <c r="EU731" s="779"/>
      <c r="EV731" s="779"/>
      <c r="EW731" s="779"/>
      <c r="EX731" s="779"/>
      <c r="EY731" s="779"/>
      <c r="EZ731" s="779"/>
      <c r="FA731" s="779"/>
      <c r="FB731" s="779"/>
      <c r="FC731" s="779"/>
    </row>
    <row r="732" spans="1:159" ht="22">
      <c r="A732" s="778"/>
      <c r="B732" s="778"/>
      <c r="C732" s="778"/>
      <c r="D732" s="778"/>
      <c r="E732" s="778"/>
      <c r="F732" s="778"/>
      <c r="G732" s="778"/>
      <c r="H732" s="778"/>
      <c r="I732" s="778"/>
      <c r="J732" s="778"/>
      <c r="K732" s="778"/>
      <c r="L732" s="778"/>
      <c r="M732" s="778"/>
      <c r="N732" s="778"/>
      <c r="O732" s="778"/>
      <c r="P732" s="778"/>
      <c r="Q732" s="778"/>
      <c r="R732" s="778"/>
      <c r="S732" s="778"/>
      <c r="T732" s="778"/>
      <c r="U732" s="778"/>
      <c r="V732" s="778"/>
      <c r="W732" s="778"/>
      <c r="X732" s="778"/>
      <c r="Y732" s="778"/>
      <c r="Z732" s="778"/>
      <c r="AA732" s="778"/>
      <c r="AB732" s="778"/>
      <c r="AC732" s="778"/>
      <c r="AD732" s="778"/>
      <c r="AE732" s="778"/>
      <c r="AF732" s="778"/>
      <c r="AG732" s="778"/>
      <c r="AH732" s="778"/>
      <c r="AI732" s="778"/>
      <c r="AJ732" s="778"/>
      <c r="AK732" s="778"/>
      <c r="AL732" s="778"/>
      <c r="AM732" s="778"/>
      <c r="AN732" s="778"/>
      <c r="AO732" s="778"/>
      <c r="AP732" s="778"/>
      <c r="AQ732" s="778"/>
      <c r="AR732" s="778"/>
      <c r="AS732" s="778"/>
      <c r="AT732" s="778"/>
      <c r="AU732" s="778"/>
      <c r="AV732" s="778"/>
      <c r="AW732" s="778"/>
      <c r="AX732" s="778"/>
      <c r="AY732" s="778"/>
      <c r="AZ732" s="778"/>
      <c r="BA732" s="778"/>
      <c r="BB732" s="778"/>
      <c r="BC732" s="778"/>
      <c r="BD732" s="778"/>
      <c r="BE732" s="778"/>
      <c r="BF732" s="778"/>
      <c r="BG732" s="778"/>
      <c r="BH732" s="778"/>
      <c r="BI732" s="778"/>
      <c r="BJ732" s="778"/>
      <c r="BK732" s="778"/>
      <c r="BL732" s="778"/>
      <c r="BM732" s="778"/>
      <c r="BN732" s="778"/>
      <c r="BO732" s="778"/>
      <c r="BP732" s="778"/>
      <c r="BQ732" s="778"/>
      <c r="BR732" s="778"/>
      <c r="BS732" s="778"/>
      <c r="BT732" s="778"/>
      <c r="BU732" s="778"/>
      <c r="BV732" s="778"/>
      <c r="BW732" s="778"/>
      <c r="BX732" s="778"/>
      <c r="BY732" s="778"/>
      <c r="BZ732" s="778"/>
      <c r="CA732" s="778"/>
      <c r="CB732" s="778"/>
      <c r="CC732" s="778"/>
      <c r="CD732" s="778"/>
      <c r="CE732" s="778"/>
      <c r="CF732" s="778"/>
      <c r="CG732" s="778"/>
      <c r="CH732" s="778"/>
      <c r="CI732" s="778"/>
      <c r="CJ732" s="778"/>
      <c r="CK732" s="778"/>
      <c r="CL732" s="778"/>
      <c r="CM732" s="778"/>
      <c r="CN732" s="778"/>
      <c r="CO732" s="778"/>
      <c r="CP732" s="778"/>
      <c r="CQ732" s="778"/>
      <c r="CR732" s="778"/>
      <c r="CS732" s="778"/>
      <c r="CT732" s="778"/>
      <c r="CU732" s="778"/>
      <c r="CV732" s="778"/>
      <c r="CW732" s="778"/>
      <c r="CX732" s="778"/>
      <c r="CY732" s="778"/>
      <c r="CZ732" s="778"/>
      <c r="DA732" s="778"/>
      <c r="DB732" s="778"/>
      <c r="DC732" s="778"/>
      <c r="DD732" s="778"/>
      <c r="DE732" s="778"/>
      <c r="DF732" s="778"/>
      <c r="DG732" s="778"/>
      <c r="DH732" s="778"/>
      <c r="DI732" s="778"/>
      <c r="DJ732" s="778"/>
      <c r="DK732" s="778"/>
      <c r="DL732" s="778"/>
      <c r="DM732" s="778"/>
      <c r="DN732" s="778"/>
      <c r="DO732" s="778"/>
      <c r="DP732" s="778"/>
      <c r="DQ732" s="778"/>
      <c r="DR732" s="778"/>
      <c r="DS732" s="778"/>
      <c r="DT732" s="779"/>
      <c r="DU732" s="779"/>
      <c r="DV732" s="779"/>
      <c r="DW732" s="779"/>
      <c r="DX732" s="779"/>
      <c r="DY732" s="779"/>
      <c r="DZ732" s="779"/>
      <c r="EA732" s="779"/>
      <c r="EB732" s="779"/>
      <c r="EC732" s="779"/>
      <c r="ED732" s="779"/>
      <c r="EE732" s="779"/>
      <c r="EF732" s="779"/>
      <c r="EG732" s="779"/>
      <c r="EH732" s="779"/>
      <c r="EI732" s="779"/>
      <c r="EJ732" s="779"/>
      <c r="EK732" s="779"/>
      <c r="EL732" s="779"/>
      <c r="EM732" s="779"/>
      <c r="EN732" s="779"/>
      <c r="EO732" s="779"/>
      <c r="EP732" s="779"/>
      <c r="EQ732" s="779"/>
      <c r="ER732" s="779"/>
      <c r="ES732" s="779"/>
      <c r="ET732" s="779"/>
      <c r="EU732" s="779"/>
      <c r="EV732" s="779"/>
      <c r="EW732" s="779"/>
      <c r="EX732" s="779"/>
      <c r="EY732" s="779"/>
      <c r="EZ732" s="779"/>
      <c r="FA732" s="779"/>
      <c r="FB732" s="779"/>
      <c r="FC732" s="779"/>
    </row>
    <row r="733" spans="1:159" ht="22">
      <c r="A733" s="778"/>
      <c r="B733" s="778"/>
      <c r="C733" s="778"/>
      <c r="D733" s="778"/>
      <c r="E733" s="778"/>
      <c r="F733" s="778"/>
      <c r="G733" s="778"/>
      <c r="H733" s="778"/>
      <c r="I733" s="778"/>
      <c r="J733" s="778"/>
      <c r="K733" s="778"/>
      <c r="L733" s="778"/>
      <c r="M733" s="778"/>
      <c r="N733" s="778"/>
      <c r="O733" s="778"/>
      <c r="P733" s="778"/>
      <c r="Q733" s="778"/>
      <c r="R733" s="778"/>
      <c r="S733" s="778"/>
      <c r="T733" s="778"/>
      <c r="U733" s="778"/>
      <c r="V733" s="778"/>
      <c r="W733" s="778"/>
      <c r="X733" s="778"/>
      <c r="Y733" s="778"/>
      <c r="Z733" s="778"/>
      <c r="AA733" s="778"/>
      <c r="AB733" s="778"/>
      <c r="AC733" s="778"/>
      <c r="AD733" s="778"/>
      <c r="AE733" s="778"/>
      <c r="AF733" s="778"/>
      <c r="AG733" s="778"/>
      <c r="AH733" s="778"/>
      <c r="AI733" s="778"/>
      <c r="AJ733" s="778"/>
      <c r="AK733" s="778"/>
      <c r="AL733" s="778"/>
      <c r="AM733" s="778"/>
      <c r="AN733" s="778"/>
      <c r="AO733" s="778"/>
      <c r="AP733" s="778"/>
      <c r="AQ733" s="778"/>
      <c r="AR733" s="778"/>
      <c r="AS733" s="778"/>
      <c r="AT733" s="778"/>
      <c r="AU733" s="778"/>
      <c r="AV733" s="778"/>
      <c r="AW733" s="778"/>
      <c r="AX733" s="778"/>
      <c r="AY733" s="778"/>
      <c r="AZ733" s="778"/>
      <c r="BA733" s="778"/>
      <c r="BB733" s="778"/>
      <c r="BC733" s="778"/>
      <c r="BD733" s="778"/>
      <c r="BE733" s="778"/>
      <c r="BF733" s="778"/>
      <c r="BG733" s="778"/>
      <c r="BH733" s="778"/>
      <c r="BI733" s="778"/>
      <c r="BJ733" s="778"/>
      <c r="BK733" s="778"/>
      <c r="BL733" s="778"/>
      <c r="BM733" s="778"/>
      <c r="BN733" s="778"/>
      <c r="BO733" s="778"/>
      <c r="BP733" s="778"/>
      <c r="BQ733" s="778"/>
      <c r="BR733" s="778"/>
      <c r="BS733" s="778"/>
      <c r="BT733" s="778"/>
      <c r="BU733" s="778"/>
      <c r="BV733" s="778"/>
      <c r="BW733" s="778"/>
      <c r="BX733" s="778"/>
      <c r="BY733" s="778"/>
      <c r="BZ733" s="778"/>
      <c r="CA733" s="778"/>
      <c r="CB733" s="778"/>
      <c r="CC733" s="778"/>
      <c r="CD733" s="778"/>
      <c r="CE733" s="778"/>
      <c r="CF733" s="778"/>
      <c r="CG733" s="778"/>
      <c r="CH733" s="778"/>
      <c r="CI733" s="778"/>
      <c r="CJ733" s="778"/>
      <c r="CK733" s="778"/>
      <c r="CL733" s="778"/>
      <c r="CM733" s="778"/>
      <c r="CN733" s="778"/>
      <c r="CO733" s="778"/>
      <c r="CP733" s="778"/>
      <c r="CQ733" s="778"/>
      <c r="CR733" s="778"/>
      <c r="CS733" s="778"/>
      <c r="CT733" s="778"/>
      <c r="CU733" s="778"/>
      <c r="CV733" s="778"/>
      <c r="CW733" s="778"/>
      <c r="CX733" s="778"/>
      <c r="CY733" s="778"/>
      <c r="CZ733" s="778"/>
      <c r="DA733" s="778"/>
      <c r="DB733" s="778"/>
      <c r="DC733" s="778"/>
      <c r="DD733" s="778"/>
      <c r="DE733" s="778"/>
      <c r="DF733" s="778"/>
      <c r="DG733" s="778"/>
      <c r="DH733" s="778"/>
      <c r="DI733" s="778"/>
      <c r="DJ733" s="778"/>
      <c r="DK733" s="778"/>
      <c r="DL733" s="778"/>
      <c r="DM733" s="778"/>
      <c r="DN733" s="778"/>
      <c r="DO733" s="778"/>
      <c r="DP733" s="778"/>
      <c r="DQ733" s="778"/>
      <c r="DR733" s="778"/>
      <c r="DS733" s="778"/>
      <c r="DT733" s="779"/>
      <c r="DU733" s="779"/>
      <c r="DV733" s="779"/>
      <c r="DW733" s="779"/>
      <c r="DX733" s="779"/>
      <c r="DY733" s="779"/>
      <c r="DZ733" s="779"/>
      <c r="EA733" s="779"/>
      <c r="EB733" s="779"/>
      <c r="EC733" s="779"/>
      <c r="ED733" s="779"/>
      <c r="EE733" s="779"/>
      <c r="EF733" s="779"/>
      <c r="EG733" s="779"/>
      <c r="EH733" s="779"/>
      <c r="EI733" s="779"/>
      <c r="EJ733" s="779"/>
      <c r="EK733" s="779"/>
      <c r="EL733" s="779"/>
      <c r="EM733" s="779"/>
      <c r="EN733" s="779"/>
      <c r="EO733" s="779"/>
      <c r="EP733" s="779"/>
      <c r="EQ733" s="779"/>
      <c r="ER733" s="779"/>
      <c r="ES733" s="779"/>
      <c r="ET733" s="779"/>
      <c r="EU733" s="779"/>
      <c r="EV733" s="779"/>
      <c r="EW733" s="779"/>
      <c r="EX733" s="779"/>
      <c r="EY733" s="779"/>
      <c r="EZ733" s="779"/>
      <c r="FA733" s="779"/>
      <c r="FB733" s="779"/>
      <c r="FC733" s="779"/>
    </row>
    <row r="734" spans="1:159" ht="22">
      <c r="A734" s="778"/>
      <c r="B734" s="778"/>
      <c r="C734" s="778"/>
      <c r="D734" s="778"/>
      <c r="E734" s="778"/>
      <c r="F734" s="778"/>
      <c r="G734" s="778"/>
      <c r="H734" s="778"/>
      <c r="I734" s="778"/>
      <c r="J734" s="778"/>
      <c r="K734" s="778"/>
      <c r="L734" s="778"/>
      <c r="M734" s="778"/>
      <c r="N734" s="778"/>
      <c r="O734" s="778"/>
      <c r="P734" s="778"/>
      <c r="Q734" s="778"/>
      <c r="R734" s="778"/>
      <c r="S734" s="778"/>
      <c r="T734" s="778"/>
      <c r="U734" s="778"/>
      <c r="V734" s="778"/>
      <c r="W734" s="778"/>
      <c r="X734" s="778"/>
      <c r="Y734" s="778"/>
      <c r="Z734" s="778"/>
      <c r="AA734" s="778"/>
      <c r="AB734" s="778"/>
      <c r="AC734" s="778"/>
      <c r="AD734" s="778"/>
      <c r="AE734" s="778"/>
      <c r="AF734" s="778"/>
      <c r="AG734" s="778"/>
      <c r="AH734" s="778"/>
      <c r="AI734" s="778"/>
      <c r="AJ734" s="778"/>
      <c r="AK734" s="778"/>
      <c r="AL734" s="778"/>
      <c r="AM734" s="778"/>
      <c r="AN734" s="778"/>
      <c r="AO734" s="778"/>
      <c r="AP734" s="778"/>
      <c r="AQ734" s="778"/>
      <c r="AR734" s="778"/>
      <c r="AS734" s="778"/>
      <c r="AT734" s="778"/>
      <c r="AU734" s="778"/>
      <c r="AV734" s="778"/>
      <c r="AW734" s="778"/>
      <c r="AX734" s="778"/>
      <c r="AY734" s="778"/>
      <c r="AZ734" s="778"/>
      <c r="BA734" s="778"/>
      <c r="BB734" s="778"/>
      <c r="BC734" s="778"/>
      <c r="BD734" s="778"/>
      <c r="BE734" s="778"/>
      <c r="BF734" s="778"/>
      <c r="BG734" s="778"/>
      <c r="BH734" s="778"/>
      <c r="BI734" s="778"/>
      <c r="BJ734" s="778"/>
      <c r="BK734" s="778"/>
      <c r="BL734" s="778"/>
      <c r="BM734" s="778"/>
      <c r="BN734" s="778"/>
      <c r="BO734" s="778"/>
      <c r="BP734" s="778"/>
      <c r="BQ734" s="778"/>
      <c r="BR734" s="778"/>
      <c r="BS734" s="778"/>
      <c r="BT734" s="778"/>
      <c r="BU734" s="778"/>
      <c r="BV734" s="778"/>
      <c r="BW734" s="778"/>
      <c r="BX734" s="778"/>
      <c r="BY734" s="778"/>
      <c r="BZ734" s="778"/>
      <c r="CA734" s="778"/>
      <c r="CB734" s="778"/>
      <c r="CC734" s="778"/>
      <c r="CD734" s="778"/>
      <c r="CE734" s="778"/>
      <c r="CF734" s="778"/>
      <c r="CG734" s="778"/>
      <c r="CH734" s="778"/>
      <c r="CI734" s="778"/>
      <c r="CJ734" s="778"/>
      <c r="CK734" s="778"/>
      <c r="CL734" s="778"/>
      <c r="CM734" s="778"/>
      <c r="CN734" s="778"/>
      <c r="CO734" s="778"/>
      <c r="CP734" s="778"/>
      <c r="CQ734" s="778"/>
      <c r="CR734" s="778"/>
      <c r="CS734" s="778"/>
      <c r="CT734" s="778"/>
      <c r="CU734" s="778"/>
      <c r="CV734" s="778"/>
      <c r="CW734" s="778"/>
      <c r="CX734" s="778"/>
      <c r="CY734" s="778"/>
      <c r="CZ734" s="778"/>
      <c r="DA734" s="778"/>
      <c r="DB734" s="778"/>
      <c r="DC734" s="778"/>
      <c r="DD734" s="778"/>
      <c r="DE734" s="778"/>
      <c r="DF734" s="778"/>
      <c r="DG734" s="778"/>
      <c r="DH734" s="778"/>
      <c r="DI734" s="778"/>
      <c r="DJ734" s="778"/>
      <c r="DK734" s="778"/>
      <c r="DL734" s="778"/>
      <c r="DM734" s="778"/>
      <c r="DN734" s="778"/>
      <c r="DO734" s="778"/>
      <c r="DP734" s="778"/>
      <c r="DQ734" s="778"/>
      <c r="DR734" s="778"/>
      <c r="DS734" s="778"/>
      <c r="DT734" s="779"/>
      <c r="DU734" s="779"/>
      <c r="DV734" s="779"/>
      <c r="DW734" s="779"/>
      <c r="DX734" s="779"/>
      <c r="DY734" s="779"/>
      <c r="DZ734" s="779"/>
      <c r="EA734" s="779"/>
      <c r="EB734" s="779"/>
      <c r="EC734" s="779"/>
      <c r="ED734" s="779"/>
      <c r="EE734" s="779"/>
      <c r="EF734" s="779"/>
      <c r="EG734" s="779"/>
      <c r="EH734" s="779"/>
      <c r="EI734" s="779"/>
      <c r="EJ734" s="779"/>
      <c r="EK734" s="779"/>
      <c r="EL734" s="779"/>
      <c r="EM734" s="779"/>
      <c r="EN734" s="779"/>
      <c r="EO734" s="779"/>
      <c r="EP734" s="779"/>
      <c r="EQ734" s="779"/>
      <c r="ER734" s="779"/>
      <c r="ES734" s="779"/>
      <c r="ET734" s="779"/>
      <c r="EU734" s="779"/>
      <c r="EV734" s="779"/>
      <c r="EW734" s="779"/>
      <c r="EX734" s="779"/>
      <c r="EY734" s="779"/>
      <c r="EZ734" s="779"/>
      <c r="FA734" s="779"/>
      <c r="FB734" s="779"/>
      <c r="FC734" s="779"/>
    </row>
    <row r="735" spans="1:159" ht="22">
      <c r="A735" s="778"/>
      <c r="B735" s="778"/>
      <c r="C735" s="778"/>
      <c r="D735" s="778"/>
      <c r="E735" s="778"/>
      <c r="F735" s="778"/>
      <c r="G735" s="778"/>
      <c r="H735" s="778"/>
      <c r="I735" s="778"/>
      <c r="J735" s="778"/>
      <c r="K735" s="778"/>
      <c r="L735" s="778"/>
      <c r="M735" s="778"/>
      <c r="N735" s="778"/>
      <c r="O735" s="778"/>
      <c r="P735" s="778"/>
      <c r="Q735" s="778"/>
      <c r="R735" s="778"/>
      <c r="S735" s="778"/>
      <c r="T735" s="778"/>
      <c r="U735" s="778"/>
      <c r="V735" s="778"/>
      <c r="W735" s="778"/>
      <c r="X735" s="778"/>
      <c r="Y735" s="778"/>
      <c r="Z735" s="778"/>
      <c r="AA735" s="778"/>
      <c r="AB735" s="778"/>
      <c r="AC735" s="778"/>
      <c r="AD735" s="778"/>
      <c r="AE735" s="778"/>
      <c r="AF735" s="778"/>
      <c r="AG735" s="778"/>
      <c r="AH735" s="778"/>
      <c r="AI735" s="778"/>
      <c r="AJ735" s="778"/>
      <c r="AK735" s="778"/>
      <c r="AL735" s="778"/>
      <c r="AM735" s="778"/>
      <c r="AN735" s="778"/>
      <c r="AO735" s="778"/>
      <c r="AP735" s="778"/>
      <c r="AQ735" s="778"/>
      <c r="AR735" s="778"/>
      <c r="AS735" s="778"/>
      <c r="AT735" s="778"/>
      <c r="AU735" s="778"/>
      <c r="AV735" s="778"/>
      <c r="AW735" s="778"/>
      <c r="AX735" s="778"/>
      <c r="AY735" s="778"/>
      <c r="AZ735" s="778"/>
      <c r="BA735" s="778"/>
      <c r="BB735" s="778"/>
      <c r="BC735" s="778"/>
      <c r="BD735" s="778"/>
      <c r="BE735" s="778"/>
      <c r="BF735" s="778"/>
      <c r="BG735" s="778"/>
      <c r="BH735" s="778"/>
      <c r="BI735" s="778"/>
      <c r="BJ735" s="778"/>
      <c r="BK735" s="778"/>
      <c r="BL735" s="778"/>
      <c r="BM735" s="778"/>
      <c r="BN735" s="778"/>
      <c r="BO735" s="778"/>
      <c r="BP735" s="778"/>
      <c r="BQ735" s="778"/>
      <c r="BR735" s="778"/>
      <c r="BS735" s="778"/>
      <c r="BT735" s="778"/>
      <c r="BU735" s="778"/>
      <c r="BV735" s="778"/>
      <c r="BW735" s="778"/>
      <c r="BX735" s="778"/>
      <c r="BY735" s="778"/>
      <c r="BZ735" s="778"/>
      <c r="CA735" s="778"/>
      <c r="CB735" s="778"/>
      <c r="CC735" s="778"/>
      <c r="CD735" s="778"/>
      <c r="CE735" s="778"/>
      <c r="CF735" s="778"/>
      <c r="CG735" s="778"/>
      <c r="CH735" s="778"/>
      <c r="CI735" s="778"/>
      <c r="CJ735" s="778"/>
      <c r="CK735" s="778"/>
      <c r="CL735" s="778"/>
      <c r="CM735" s="778"/>
      <c r="CN735" s="778"/>
      <c r="CO735" s="778"/>
      <c r="CP735" s="778"/>
      <c r="CQ735" s="778"/>
      <c r="CR735" s="778"/>
      <c r="CS735" s="778"/>
      <c r="CT735" s="778"/>
      <c r="CU735" s="778"/>
      <c r="CV735" s="778"/>
      <c r="CW735" s="778"/>
      <c r="CX735" s="778"/>
      <c r="CY735" s="778"/>
      <c r="CZ735" s="778"/>
      <c r="DA735" s="778"/>
      <c r="DB735" s="778"/>
      <c r="DC735" s="778"/>
      <c r="DD735" s="778"/>
      <c r="DE735" s="778"/>
      <c r="DF735" s="778"/>
      <c r="DG735" s="778"/>
      <c r="DH735" s="778"/>
      <c r="DI735" s="778"/>
      <c r="DJ735" s="778"/>
      <c r="DK735" s="778"/>
      <c r="DL735" s="778"/>
      <c r="DM735" s="778"/>
      <c r="DN735" s="778"/>
      <c r="DO735" s="778"/>
      <c r="DP735" s="778"/>
      <c r="DQ735" s="778"/>
      <c r="DR735" s="778"/>
      <c r="DS735" s="778"/>
      <c r="DT735" s="779"/>
      <c r="DU735" s="779"/>
      <c r="DV735" s="779"/>
      <c r="DW735" s="779"/>
      <c r="DX735" s="779"/>
      <c r="DY735" s="779"/>
      <c r="DZ735" s="779"/>
      <c r="EA735" s="779"/>
      <c r="EB735" s="779"/>
      <c r="EC735" s="779"/>
      <c r="ED735" s="779"/>
      <c r="EE735" s="779"/>
      <c r="EF735" s="779"/>
      <c r="EG735" s="779"/>
      <c r="EH735" s="779"/>
      <c r="EI735" s="779"/>
      <c r="EJ735" s="779"/>
      <c r="EK735" s="779"/>
      <c r="EL735" s="779"/>
      <c r="EM735" s="779"/>
      <c r="EN735" s="779"/>
      <c r="EO735" s="779"/>
      <c r="EP735" s="779"/>
      <c r="EQ735" s="779"/>
      <c r="ER735" s="779"/>
      <c r="ES735" s="779"/>
      <c r="ET735" s="779"/>
      <c r="EU735" s="779"/>
      <c r="EV735" s="779"/>
      <c r="EW735" s="779"/>
      <c r="EX735" s="779"/>
      <c r="EY735" s="779"/>
      <c r="EZ735" s="779"/>
      <c r="FA735" s="779"/>
      <c r="FB735" s="779"/>
      <c r="FC735" s="779"/>
    </row>
    <row r="736" spans="1:159" ht="22">
      <c r="A736" s="778"/>
      <c r="B736" s="778"/>
      <c r="C736" s="778"/>
      <c r="D736" s="778"/>
      <c r="E736" s="778"/>
      <c r="F736" s="778"/>
      <c r="G736" s="778"/>
      <c r="H736" s="778"/>
      <c r="I736" s="778"/>
      <c r="J736" s="778"/>
      <c r="K736" s="778"/>
      <c r="L736" s="778"/>
      <c r="M736" s="778"/>
      <c r="N736" s="778"/>
      <c r="O736" s="778"/>
      <c r="P736" s="778"/>
      <c r="Q736" s="778"/>
      <c r="R736" s="778"/>
      <c r="S736" s="778"/>
      <c r="T736" s="778"/>
      <c r="U736" s="778"/>
      <c r="V736" s="778"/>
      <c r="W736" s="778"/>
      <c r="X736" s="778"/>
      <c r="Y736" s="778"/>
      <c r="Z736" s="778"/>
      <c r="AA736" s="778"/>
      <c r="AB736" s="778"/>
      <c r="AC736" s="778"/>
      <c r="AD736" s="778"/>
      <c r="AE736" s="778"/>
      <c r="AF736" s="778"/>
      <c r="AG736" s="778"/>
      <c r="AH736" s="778"/>
      <c r="AI736" s="778"/>
      <c r="AJ736" s="778"/>
      <c r="AK736" s="778"/>
      <c r="AL736" s="778"/>
      <c r="AM736" s="778"/>
      <c r="AN736" s="778"/>
      <c r="AO736" s="778"/>
      <c r="AP736" s="778"/>
      <c r="AQ736" s="778"/>
      <c r="AR736" s="778"/>
      <c r="AS736" s="778"/>
      <c r="AT736" s="778"/>
      <c r="AU736" s="778"/>
      <c r="AV736" s="778"/>
      <c r="AW736" s="778"/>
      <c r="AX736" s="778"/>
      <c r="AY736" s="778"/>
      <c r="AZ736" s="778"/>
      <c r="BA736" s="778"/>
      <c r="BB736" s="778"/>
      <c r="BC736" s="778"/>
      <c r="BD736" s="778"/>
      <c r="BE736" s="778"/>
      <c r="BF736" s="778"/>
      <c r="BG736" s="778"/>
      <c r="BH736" s="778"/>
      <c r="BI736" s="778"/>
      <c r="BJ736" s="778"/>
      <c r="BK736" s="778"/>
      <c r="BL736" s="778"/>
      <c r="BM736" s="778"/>
      <c r="BN736" s="778"/>
      <c r="BO736" s="778"/>
      <c r="BP736" s="778"/>
      <c r="BQ736" s="778"/>
      <c r="BR736" s="778"/>
      <c r="BS736" s="778"/>
      <c r="BT736" s="778"/>
      <c r="BU736" s="778"/>
      <c r="BV736" s="778"/>
      <c r="BW736" s="778"/>
      <c r="BX736" s="778"/>
      <c r="BY736" s="778"/>
      <c r="BZ736" s="778"/>
      <c r="CA736" s="778"/>
      <c r="CB736" s="778"/>
      <c r="CC736" s="778"/>
      <c r="CD736" s="778"/>
      <c r="CE736" s="778"/>
      <c r="CF736" s="778"/>
      <c r="CG736" s="778"/>
      <c r="CH736" s="778"/>
      <c r="CI736" s="778"/>
      <c r="CJ736" s="778"/>
      <c r="CK736" s="778"/>
      <c r="CL736" s="778"/>
      <c r="CM736" s="778"/>
      <c r="CN736" s="778"/>
      <c r="CO736" s="778"/>
      <c r="CP736" s="778"/>
      <c r="CQ736" s="778"/>
      <c r="CR736" s="778"/>
      <c r="CS736" s="778"/>
      <c r="CT736" s="778"/>
      <c r="CU736" s="778"/>
      <c r="CV736" s="778"/>
      <c r="CW736" s="778"/>
      <c r="CX736" s="778"/>
      <c r="CY736" s="778"/>
      <c r="CZ736" s="778"/>
      <c r="DA736" s="778"/>
      <c r="DB736" s="778"/>
      <c r="DC736" s="778"/>
      <c r="DD736" s="778"/>
      <c r="DE736" s="778"/>
      <c r="DF736" s="778"/>
      <c r="DG736" s="778"/>
      <c r="DH736" s="778"/>
      <c r="DI736" s="778"/>
      <c r="DJ736" s="778"/>
      <c r="DK736" s="778"/>
      <c r="DL736" s="778"/>
      <c r="DM736" s="778"/>
      <c r="DN736" s="778"/>
      <c r="DO736" s="778"/>
      <c r="DP736" s="778"/>
      <c r="DQ736" s="778"/>
      <c r="DR736" s="778"/>
      <c r="DS736" s="778"/>
      <c r="DT736" s="779"/>
      <c r="DU736" s="779"/>
      <c r="DV736" s="779"/>
      <c r="DW736" s="779"/>
      <c r="DX736" s="779"/>
      <c r="DY736" s="779"/>
      <c r="DZ736" s="779"/>
      <c r="EA736" s="779"/>
      <c r="EB736" s="779"/>
      <c r="EC736" s="779"/>
      <c r="ED736" s="779"/>
      <c r="EE736" s="779"/>
      <c r="EF736" s="779"/>
      <c r="EG736" s="779"/>
      <c r="EH736" s="779"/>
      <c r="EI736" s="779"/>
      <c r="EJ736" s="779"/>
      <c r="EK736" s="779"/>
      <c r="EL736" s="779"/>
      <c r="EM736" s="779"/>
      <c r="EN736" s="779"/>
      <c r="EO736" s="779"/>
      <c r="EP736" s="779"/>
      <c r="EQ736" s="779"/>
      <c r="ER736" s="779"/>
      <c r="ES736" s="779"/>
      <c r="ET736" s="779"/>
      <c r="EU736" s="779"/>
      <c r="EV736" s="779"/>
      <c r="EW736" s="779"/>
      <c r="EX736" s="779"/>
      <c r="EY736" s="779"/>
      <c r="EZ736" s="779"/>
      <c r="FA736" s="779"/>
      <c r="FB736" s="779"/>
      <c r="FC736" s="779"/>
    </row>
    <row r="737" spans="1:159" ht="22">
      <c r="A737" s="778"/>
      <c r="B737" s="778"/>
      <c r="C737" s="778"/>
      <c r="D737" s="778"/>
      <c r="E737" s="778"/>
      <c r="F737" s="778"/>
      <c r="G737" s="778"/>
      <c r="H737" s="778"/>
      <c r="I737" s="778"/>
      <c r="J737" s="778"/>
      <c r="K737" s="778"/>
      <c r="L737" s="778"/>
      <c r="M737" s="778"/>
      <c r="N737" s="778"/>
      <c r="O737" s="778"/>
      <c r="P737" s="778"/>
      <c r="Q737" s="778"/>
      <c r="R737" s="778"/>
      <c r="S737" s="778"/>
      <c r="T737" s="778"/>
      <c r="U737" s="778"/>
      <c r="V737" s="778"/>
      <c r="W737" s="778"/>
      <c r="X737" s="778"/>
      <c r="Y737" s="778"/>
      <c r="Z737" s="778"/>
      <c r="AA737" s="778"/>
      <c r="AB737" s="778"/>
      <c r="AC737" s="778"/>
      <c r="AD737" s="778"/>
      <c r="AE737" s="778"/>
      <c r="AF737" s="778"/>
      <c r="AG737" s="778"/>
      <c r="AH737" s="778"/>
      <c r="AI737" s="778"/>
      <c r="AJ737" s="778"/>
      <c r="AK737" s="778"/>
      <c r="AL737" s="778"/>
      <c r="AM737" s="778"/>
      <c r="AN737" s="778"/>
      <c r="AO737" s="778"/>
      <c r="AP737" s="778"/>
      <c r="AQ737" s="778"/>
      <c r="AR737" s="778"/>
      <c r="AS737" s="778"/>
      <c r="AT737" s="778"/>
      <c r="AU737" s="778"/>
      <c r="AV737" s="778"/>
      <c r="AW737" s="778"/>
      <c r="AX737" s="778"/>
      <c r="AY737" s="778"/>
      <c r="AZ737" s="778"/>
      <c r="BA737" s="778"/>
      <c r="BB737" s="778"/>
      <c r="BC737" s="778"/>
      <c r="BD737" s="778"/>
      <c r="BE737" s="778"/>
      <c r="BF737" s="778"/>
      <c r="BG737" s="778"/>
      <c r="BH737" s="778"/>
      <c r="BI737" s="778"/>
      <c r="BJ737" s="778"/>
      <c r="BK737" s="778"/>
      <c r="BL737" s="778"/>
      <c r="BM737" s="778"/>
      <c r="BN737" s="778"/>
      <c r="BO737" s="778"/>
      <c r="BP737" s="778"/>
      <c r="BQ737" s="778"/>
      <c r="BR737" s="778"/>
      <c r="BS737" s="778"/>
      <c r="BT737" s="778"/>
      <c r="BU737" s="778"/>
      <c r="BV737" s="778"/>
      <c r="BW737" s="778"/>
      <c r="BX737" s="778"/>
      <c r="BY737" s="778"/>
      <c r="BZ737" s="778"/>
      <c r="CA737" s="778"/>
      <c r="CB737" s="778"/>
      <c r="CC737" s="778"/>
      <c r="CD737" s="778"/>
      <c r="CE737" s="778"/>
      <c r="CF737" s="778"/>
      <c r="CG737" s="778"/>
      <c r="CH737" s="778"/>
      <c r="CI737" s="778"/>
      <c r="CJ737" s="778"/>
      <c r="CK737" s="778"/>
      <c r="CL737" s="778"/>
      <c r="CM737" s="778"/>
      <c r="CN737" s="778"/>
      <c r="CO737" s="778"/>
      <c r="CP737" s="778"/>
      <c r="CQ737" s="778"/>
      <c r="CR737" s="778"/>
      <c r="CS737" s="778"/>
      <c r="CT737" s="778"/>
      <c r="CU737" s="778"/>
      <c r="CV737" s="778"/>
      <c r="CW737" s="778"/>
      <c r="CX737" s="778"/>
      <c r="CY737" s="778"/>
      <c r="CZ737" s="778"/>
      <c r="DA737" s="778"/>
      <c r="DB737" s="778"/>
      <c r="DC737" s="778"/>
      <c r="DD737" s="778"/>
      <c r="DE737" s="778"/>
      <c r="DF737" s="778"/>
      <c r="DG737" s="778"/>
      <c r="DH737" s="778"/>
      <c r="DI737" s="778"/>
      <c r="DJ737" s="778"/>
      <c r="DK737" s="778"/>
      <c r="DL737" s="778"/>
      <c r="DM737" s="778"/>
      <c r="DN737" s="778"/>
      <c r="DO737" s="778"/>
      <c r="DP737" s="778"/>
      <c r="DQ737" s="778"/>
      <c r="DR737" s="778"/>
      <c r="DS737" s="778"/>
      <c r="DT737" s="779"/>
      <c r="DU737" s="779"/>
      <c r="DV737" s="779"/>
      <c r="DW737" s="779"/>
      <c r="DX737" s="779"/>
      <c r="DY737" s="779"/>
      <c r="DZ737" s="779"/>
      <c r="EA737" s="779"/>
      <c r="EB737" s="779"/>
      <c r="EC737" s="779"/>
      <c r="ED737" s="779"/>
      <c r="EE737" s="779"/>
      <c r="EF737" s="779"/>
      <c r="EG737" s="779"/>
      <c r="EH737" s="779"/>
      <c r="EI737" s="779"/>
      <c r="EJ737" s="779"/>
      <c r="EK737" s="779"/>
      <c r="EL737" s="779"/>
      <c r="EM737" s="779"/>
      <c r="EN737" s="779"/>
      <c r="EO737" s="779"/>
      <c r="EP737" s="779"/>
      <c r="EQ737" s="779"/>
      <c r="ER737" s="779"/>
      <c r="ES737" s="779"/>
      <c r="ET737" s="779"/>
      <c r="EU737" s="779"/>
      <c r="EV737" s="779"/>
      <c r="EW737" s="779"/>
      <c r="EX737" s="779"/>
      <c r="EY737" s="779"/>
      <c r="EZ737" s="779"/>
      <c r="FA737" s="779"/>
      <c r="FB737" s="779"/>
      <c r="FC737" s="779"/>
    </row>
    <row r="738" spans="1:159" ht="22">
      <c r="A738" s="778"/>
      <c r="B738" s="778"/>
      <c r="C738" s="778"/>
      <c r="D738" s="778"/>
      <c r="E738" s="778"/>
      <c r="F738" s="778"/>
      <c r="G738" s="778"/>
      <c r="H738" s="778"/>
      <c r="I738" s="778"/>
      <c r="J738" s="778"/>
      <c r="K738" s="778"/>
      <c r="L738" s="778"/>
      <c r="M738" s="778"/>
      <c r="N738" s="778"/>
      <c r="O738" s="778"/>
      <c r="P738" s="778"/>
      <c r="Q738" s="778"/>
      <c r="R738" s="778"/>
      <c r="S738" s="778"/>
      <c r="T738" s="778"/>
      <c r="U738" s="778"/>
      <c r="V738" s="778"/>
      <c r="W738" s="778"/>
      <c r="X738" s="778"/>
      <c r="Y738" s="778"/>
      <c r="Z738" s="778"/>
      <c r="AA738" s="778"/>
      <c r="AB738" s="778"/>
      <c r="AC738" s="778"/>
      <c r="AD738" s="778"/>
      <c r="AE738" s="778"/>
      <c r="AF738" s="778"/>
      <c r="AG738" s="778"/>
      <c r="AH738" s="778"/>
      <c r="AI738" s="778"/>
      <c r="AJ738" s="778"/>
      <c r="AK738" s="778"/>
      <c r="AL738" s="778"/>
      <c r="AM738" s="778"/>
      <c r="AN738" s="778"/>
      <c r="AO738" s="778"/>
      <c r="AP738" s="778"/>
      <c r="AQ738" s="778"/>
      <c r="AR738" s="778"/>
      <c r="AS738" s="778"/>
      <c r="AT738" s="778"/>
      <c r="AU738" s="778"/>
      <c r="AV738" s="778"/>
      <c r="AW738" s="778"/>
      <c r="AX738" s="778"/>
      <c r="AY738" s="778"/>
      <c r="AZ738" s="778"/>
      <c r="BA738" s="778"/>
      <c r="BB738" s="778"/>
      <c r="BC738" s="778"/>
      <c r="BD738" s="778"/>
      <c r="BE738" s="778"/>
      <c r="BF738" s="778"/>
      <c r="BG738" s="778"/>
      <c r="BH738" s="778"/>
      <c r="BI738" s="778"/>
      <c r="BJ738" s="778"/>
      <c r="BK738" s="778"/>
      <c r="BL738" s="778"/>
      <c r="BM738" s="778"/>
      <c r="BN738" s="778"/>
      <c r="BO738" s="778"/>
      <c r="BP738" s="778"/>
      <c r="BQ738" s="778"/>
      <c r="BR738" s="778"/>
      <c r="BS738" s="778"/>
      <c r="BT738" s="778"/>
      <c r="BU738" s="778"/>
      <c r="BV738" s="778"/>
      <c r="BW738" s="778"/>
      <c r="BX738" s="778"/>
      <c r="BY738" s="778"/>
      <c r="BZ738" s="778"/>
      <c r="CA738" s="778"/>
      <c r="CB738" s="778"/>
      <c r="CC738" s="778"/>
      <c r="CD738" s="778"/>
      <c r="CE738" s="778"/>
      <c r="CF738" s="778"/>
      <c r="CG738" s="778"/>
      <c r="CH738" s="778"/>
      <c r="CI738" s="778"/>
      <c r="CJ738" s="778"/>
      <c r="CK738" s="778"/>
      <c r="CL738" s="778"/>
      <c r="CM738" s="778"/>
      <c r="CN738" s="778"/>
      <c r="CO738" s="778"/>
      <c r="CP738" s="778"/>
      <c r="CQ738" s="778"/>
      <c r="CR738" s="778"/>
      <c r="CS738" s="778"/>
      <c r="CT738" s="778"/>
      <c r="CU738" s="778"/>
      <c r="CV738" s="778"/>
      <c r="CW738" s="778"/>
      <c r="CX738" s="778"/>
      <c r="CY738" s="778"/>
      <c r="CZ738" s="778"/>
      <c r="DA738" s="778"/>
      <c r="DB738" s="778"/>
      <c r="DC738" s="778"/>
      <c r="DD738" s="778"/>
      <c r="DE738" s="778"/>
      <c r="DF738" s="778"/>
      <c r="DG738" s="778"/>
      <c r="DH738" s="778"/>
      <c r="DI738" s="778"/>
      <c r="DJ738" s="778"/>
      <c r="DK738" s="778"/>
      <c r="DL738" s="778"/>
      <c r="DM738" s="778"/>
      <c r="DN738" s="778"/>
      <c r="DO738" s="778"/>
      <c r="DP738" s="778"/>
      <c r="DQ738" s="778"/>
      <c r="DR738" s="778"/>
      <c r="DS738" s="778"/>
      <c r="DT738" s="779"/>
      <c r="DU738" s="779"/>
      <c r="DV738" s="779"/>
      <c r="DW738" s="779"/>
      <c r="DX738" s="779"/>
      <c r="DY738" s="779"/>
      <c r="DZ738" s="779"/>
      <c r="EA738" s="779"/>
      <c r="EB738" s="779"/>
      <c r="EC738" s="779"/>
      <c r="ED738" s="779"/>
      <c r="EE738" s="779"/>
      <c r="EF738" s="779"/>
      <c r="EG738" s="779"/>
      <c r="EH738" s="779"/>
      <c r="EI738" s="779"/>
      <c r="EJ738" s="779"/>
      <c r="EK738" s="779"/>
      <c r="EL738" s="779"/>
      <c r="EM738" s="779"/>
      <c r="EN738" s="779"/>
      <c r="EO738" s="779"/>
      <c r="EP738" s="779"/>
      <c r="EQ738" s="779"/>
      <c r="ER738" s="779"/>
      <c r="ES738" s="779"/>
      <c r="ET738" s="779"/>
      <c r="EU738" s="779"/>
      <c r="EV738" s="779"/>
      <c r="EW738" s="779"/>
      <c r="EX738" s="779"/>
      <c r="EY738" s="779"/>
      <c r="EZ738" s="779"/>
      <c r="FA738" s="779"/>
      <c r="FB738" s="779"/>
      <c r="FC738" s="779"/>
    </row>
    <row r="739" spans="1:159" ht="22">
      <c r="A739" s="778"/>
      <c r="B739" s="778"/>
      <c r="C739" s="778"/>
      <c r="D739" s="778"/>
      <c r="E739" s="778"/>
      <c r="F739" s="778"/>
      <c r="G739" s="778"/>
      <c r="H739" s="778"/>
      <c r="I739" s="778"/>
      <c r="J739" s="778"/>
      <c r="K739" s="778"/>
      <c r="L739" s="778"/>
      <c r="M739" s="778"/>
      <c r="N739" s="778"/>
      <c r="O739" s="778"/>
      <c r="P739" s="778"/>
      <c r="Q739" s="778"/>
      <c r="R739" s="778"/>
      <c r="S739" s="778"/>
      <c r="T739" s="778"/>
      <c r="U739" s="778"/>
      <c r="V739" s="778"/>
      <c r="W739" s="778"/>
      <c r="X739" s="778"/>
      <c r="Y739" s="778"/>
      <c r="Z739" s="778"/>
      <c r="AA739" s="778"/>
      <c r="AB739" s="778"/>
      <c r="AC739" s="778"/>
      <c r="AD739" s="778"/>
      <c r="AE739" s="778"/>
      <c r="AF739" s="778"/>
      <c r="AG739" s="778"/>
      <c r="AH739" s="778"/>
      <c r="AI739" s="778"/>
      <c r="AJ739" s="778"/>
      <c r="AK739" s="778"/>
      <c r="AL739" s="778"/>
      <c r="AM739" s="778"/>
      <c r="AN739" s="778"/>
      <c r="AO739" s="778"/>
      <c r="AP739" s="778"/>
      <c r="AQ739" s="778"/>
      <c r="AR739" s="778"/>
      <c r="AS739" s="778"/>
      <c r="AT739" s="778"/>
      <c r="AU739" s="778"/>
      <c r="AV739" s="778"/>
      <c r="AW739" s="778"/>
      <c r="AX739" s="778"/>
      <c r="AY739" s="778"/>
      <c r="AZ739" s="778"/>
      <c r="BA739" s="778"/>
      <c r="BB739" s="778"/>
      <c r="BC739" s="778"/>
      <c r="BD739" s="778"/>
      <c r="BE739" s="778"/>
      <c r="BF739" s="778"/>
      <c r="BG739" s="778"/>
      <c r="BH739" s="778"/>
      <c r="BI739" s="778"/>
      <c r="BJ739" s="778"/>
      <c r="BK739" s="778"/>
      <c r="BL739" s="778"/>
      <c r="BM739" s="778"/>
      <c r="BN739" s="778"/>
      <c r="BO739" s="778"/>
      <c r="BP739" s="778"/>
      <c r="BQ739" s="778"/>
      <c r="BR739" s="778"/>
      <c r="BS739" s="778"/>
      <c r="BT739" s="778"/>
      <c r="BU739" s="778"/>
      <c r="BV739" s="778"/>
      <c r="BW739" s="778"/>
      <c r="BX739" s="778"/>
      <c r="BY739" s="778"/>
      <c r="BZ739" s="778"/>
      <c r="CA739" s="778"/>
      <c r="CB739" s="778"/>
      <c r="CC739" s="778"/>
      <c r="CD739" s="778"/>
      <c r="CE739" s="778"/>
      <c r="CF739" s="778"/>
      <c r="CG739" s="778"/>
      <c r="CH739" s="778"/>
      <c r="CI739" s="778"/>
      <c r="CJ739" s="778"/>
      <c r="CK739" s="778"/>
      <c r="CL739" s="778"/>
      <c r="CM739" s="778"/>
      <c r="CN739" s="778"/>
      <c r="CO739" s="778"/>
      <c r="CP739" s="778"/>
      <c r="CQ739" s="778"/>
      <c r="CR739" s="778"/>
      <c r="CS739" s="778"/>
      <c r="CT739" s="778"/>
      <c r="CU739" s="778"/>
      <c r="CV739" s="778"/>
      <c r="CW739" s="778"/>
      <c r="CX739" s="778"/>
      <c r="CY739" s="778"/>
      <c r="CZ739" s="778"/>
      <c r="DA739" s="778"/>
      <c r="DB739" s="778"/>
      <c r="DC739" s="778"/>
      <c r="DD739" s="778"/>
      <c r="DE739" s="778"/>
      <c r="DF739" s="778"/>
      <c r="DG739" s="778"/>
      <c r="DH739" s="778"/>
      <c r="DI739" s="778"/>
      <c r="DJ739" s="778"/>
      <c r="DK739" s="778"/>
      <c r="DL739" s="778"/>
      <c r="DM739" s="778"/>
      <c r="DN739" s="778"/>
      <c r="DO739" s="778"/>
      <c r="DP739" s="778"/>
      <c r="DQ739" s="778"/>
      <c r="DR739" s="778"/>
      <c r="DS739" s="778"/>
      <c r="DT739" s="779"/>
      <c r="DU739" s="779"/>
      <c r="DV739" s="779"/>
      <c r="DW739" s="779"/>
      <c r="DX739" s="779"/>
      <c r="DY739" s="779"/>
      <c r="DZ739" s="779"/>
      <c r="EA739" s="779"/>
      <c r="EB739" s="779"/>
      <c r="EC739" s="779"/>
      <c r="ED739" s="779"/>
      <c r="EE739" s="779"/>
      <c r="EF739" s="779"/>
      <c r="EG739" s="779"/>
      <c r="EH739" s="779"/>
      <c r="EI739" s="779"/>
      <c r="EJ739" s="779"/>
      <c r="EK739" s="779"/>
      <c r="EL739" s="779"/>
      <c r="EM739" s="779"/>
      <c r="EN739" s="779"/>
      <c r="EO739" s="779"/>
      <c r="EP739" s="779"/>
      <c r="EQ739" s="779"/>
      <c r="ER739" s="779"/>
      <c r="ES739" s="779"/>
      <c r="ET739" s="779"/>
      <c r="EU739" s="779"/>
      <c r="EV739" s="779"/>
      <c r="EW739" s="779"/>
      <c r="EX739" s="779"/>
      <c r="EY739" s="779"/>
      <c r="EZ739" s="779"/>
      <c r="FA739" s="779"/>
      <c r="FB739" s="779"/>
      <c r="FC739" s="779"/>
    </row>
    <row r="740" spans="1:159" ht="22">
      <c r="A740" s="778"/>
      <c r="B740" s="778"/>
      <c r="C740" s="778"/>
      <c r="D740" s="778"/>
      <c r="E740" s="778"/>
      <c r="F740" s="778"/>
      <c r="G740" s="778"/>
      <c r="H740" s="778"/>
      <c r="I740" s="778"/>
      <c r="J740" s="778"/>
      <c r="K740" s="778"/>
      <c r="L740" s="778"/>
      <c r="M740" s="778"/>
      <c r="N740" s="778"/>
      <c r="O740" s="778"/>
      <c r="P740" s="778"/>
      <c r="Q740" s="778"/>
      <c r="R740" s="778"/>
      <c r="S740" s="778"/>
      <c r="T740" s="778"/>
      <c r="U740" s="778"/>
      <c r="V740" s="778"/>
      <c r="W740" s="778"/>
      <c r="X740" s="778"/>
      <c r="Y740" s="778"/>
      <c r="Z740" s="778"/>
      <c r="AA740" s="778"/>
      <c r="AB740" s="778"/>
      <c r="AC740" s="778"/>
      <c r="AD740" s="778"/>
      <c r="AE740" s="778"/>
      <c r="AF740" s="778"/>
      <c r="AG740" s="778"/>
      <c r="AH740" s="778"/>
      <c r="AI740" s="778"/>
      <c r="AJ740" s="778"/>
      <c r="AK740" s="778"/>
      <c r="AL740" s="778"/>
      <c r="AM740" s="778"/>
      <c r="AN740" s="778"/>
      <c r="AO740" s="778"/>
      <c r="AP740" s="778"/>
      <c r="AQ740" s="778"/>
      <c r="AR740" s="778"/>
      <c r="AS740" s="778"/>
      <c r="AT740" s="778"/>
      <c r="AU740" s="778"/>
      <c r="AV740" s="778"/>
      <c r="AW740" s="778"/>
      <c r="AX740" s="778"/>
      <c r="AY740" s="778"/>
      <c r="AZ740" s="778"/>
      <c r="BA740" s="778"/>
      <c r="BB740" s="778"/>
      <c r="BC740" s="778"/>
      <c r="BD740" s="778"/>
      <c r="BE740" s="778"/>
      <c r="BF740" s="778"/>
      <c r="BG740" s="778"/>
      <c r="BH740" s="778"/>
      <c r="BI740" s="778"/>
      <c r="BJ740" s="778"/>
      <c r="BK740" s="778"/>
      <c r="BL740" s="778"/>
      <c r="BM740" s="778"/>
      <c r="BN740" s="778"/>
      <c r="BO740" s="778"/>
      <c r="BP740" s="778"/>
      <c r="BQ740" s="778"/>
      <c r="BR740" s="778"/>
      <c r="BS740" s="778"/>
      <c r="BT740" s="778"/>
      <c r="BU740" s="778"/>
      <c r="BV740" s="778"/>
      <c r="BW740" s="778"/>
      <c r="BX740" s="778"/>
      <c r="BY740" s="778"/>
      <c r="BZ740" s="778"/>
      <c r="CA740" s="778"/>
      <c r="CB740" s="778"/>
      <c r="CC740" s="778"/>
      <c r="CD740" s="778"/>
      <c r="CE740" s="778"/>
      <c r="CF740" s="778"/>
      <c r="CG740" s="778"/>
      <c r="CH740" s="778"/>
      <c r="CI740" s="778"/>
      <c r="CJ740" s="778"/>
      <c r="CK740" s="778"/>
      <c r="CL740" s="778"/>
      <c r="CM740" s="778"/>
      <c r="CN740" s="778"/>
      <c r="CO740" s="778"/>
      <c r="CP740" s="778"/>
      <c r="CQ740" s="778"/>
      <c r="CR740" s="778"/>
      <c r="CS740" s="778"/>
      <c r="CT740" s="778"/>
      <c r="CU740" s="778"/>
      <c r="CV740" s="778"/>
      <c r="CW740" s="778"/>
      <c r="CX740" s="778"/>
      <c r="CY740" s="778"/>
      <c r="CZ740" s="778"/>
      <c r="DA740" s="778"/>
      <c r="DB740" s="778"/>
      <c r="DC740" s="778"/>
      <c r="DD740" s="778"/>
      <c r="DE740" s="778"/>
      <c r="DF740" s="778"/>
      <c r="DG740" s="778"/>
      <c r="DH740" s="778"/>
      <c r="DI740" s="778"/>
      <c r="DJ740" s="778"/>
      <c r="DK740" s="778"/>
      <c r="DL740" s="778"/>
      <c r="DM740" s="778"/>
      <c r="DN740" s="778"/>
      <c r="DO740" s="778"/>
      <c r="DP740" s="778"/>
      <c r="DQ740" s="778"/>
      <c r="DR740" s="778"/>
      <c r="DS740" s="778"/>
      <c r="DT740" s="779"/>
      <c r="DU740" s="779"/>
      <c r="DV740" s="779"/>
      <c r="DW740" s="779"/>
      <c r="DX740" s="779"/>
      <c r="DY740" s="779"/>
      <c r="DZ740" s="779"/>
      <c r="EA740" s="779"/>
      <c r="EB740" s="779"/>
      <c r="EC740" s="779"/>
      <c r="ED740" s="779"/>
      <c r="EE740" s="779"/>
      <c r="EF740" s="779"/>
      <c r="EG740" s="779"/>
      <c r="EH740" s="779"/>
      <c r="EI740" s="779"/>
      <c r="EJ740" s="779"/>
      <c r="EK740" s="779"/>
      <c r="EL740" s="779"/>
      <c r="EM740" s="779"/>
      <c r="EN740" s="779"/>
      <c r="EO740" s="779"/>
      <c r="EP740" s="779"/>
      <c r="EQ740" s="779"/>
      <c r="ER740" s="779"/>
      <c r="ES740" s="779"/>
      <c r="ET740" s="779"/>
      <c r="EU740" s="779"/>
      <c r="EV740" s="779"/>
      <c r="EW740" s="779"/>
      <c r="EX740" s="779"/>
      <c r="EY740" s="779"/>
      <c r="EZ740" s="779"/>
      <c r="FA740" s="779"/>
      <c r="FB740" s="779"/>
      <c r="FC740" s="779"/>
    </row>
    <row r="741" spans="1:159" ht="22">
      <c r="A741" s="778"/>
      <c r="B741" s="778"/>
      <c r="C741" s="778"/>
      <c r="D741" s="778"/>
      <c r="E741" s="778"/>
      <c r="F741" s="778"/>
      <c r="G741" s="778"/>
      <c r="H741" s="778"/>
      <c r="I741" s="778"/>
      <c r="J741" s="778"/>
      <c r="K741" s="778"/>
      <c r="L741" s="778"/>
      <c r="M741" s="778"/>
      <c r="N741" s="778"/>
      <c r="O741" s="778"/>
      <c r="P741" s="778"/>
      <c r="Q741" s="778"/>
      <c r="R741" s="778"/>
      <c r="S741" s="778"/>
      <c r="T741" s="778"/>
      <c r="U741" s="778"/>
      <c r="V741" s="778"/>
      <c r="W741" s="778"/>
      <c r="X741" s="778"/>
      <c r="Y741" s="778"/>
      <c r="Z741" s="778"/>
      <c r="AA741" s="778"/>
      <c r="AB741" s="778"/>
      <c r="AC741" s="778"/>
      <c r="AD741" s="778"/>
      <c r="AE741" s="778"/>
      <c r="AF741" s="778"/>
      <c r="AG741" s="778"/>
      <c r="AH741" s="778"/>
      <c r="AI741" s="778"/>
      <c r="AJ741" s="778"/>
      <c r="AK741" s="778"/>
      <c r="AL741" s="778"/>
      <c r="AM741" s="778"/>
      <c r="AN741" s="778"/>
      <c r="AO741" s="778"/>
      <c r="AP741" s="778"/>
      <c r="AQ741" s="778"/>
      <c r="AR741" s="778"/>
      <c r="AS741" s="778"/>
      <c r="AT741" s="778"/>
      <c r="AU741" s="778"/>
      <c r="AV741" s="778"/>
      <c r="AW741" s="778"/>
      <c r="AX741" s="778"/>
      <c r="AY741" s="778"/>
      <c r="AZ741" s="778"/>
      <c r="BA741" s="778"/>
      <c r="BB741" s="778"/>
      <c r="BC741" s="778"/>
      <c r="BD741" s="778"/>
      <c r="BE741" s="778"/>
      <c r="BF741" s="778"/>
      <c r="BG741" s="778"/>
      <c r="BH741" s="778"/>
      <c r="BI741" s="778"/>
      <c r="BJ741" s="778"/>
      <c r="BK741" s="778"/>
      <c r="BL741" s="778"/>
      <c r="BM741" s="778"/>
      <c r="BN741" s="778"/>
      <c r="BO741" s="778"/>
      <c r="BP741" s="778"/>
      <c r="BQ741" s="778"/>
      <c r="BR741" s="778"/>
      <c r="BS741" s="778"/>
      <c r="BT741" s="778"/>
      <c r="BU741" s="778"/>
      <c r="BV741" s="778"/>
      <c r="BW741" s="778"/>
      <c r="BX741" s="778"/>
      <c r="BY741" s="778"/>
      <c r="BZ741" s="778"/>
      <c r="CA741" s="778"/>
      <c r="CB741" s="778"/>
      <c r="CC741" s="778"/>
      <c r="CD741" s="778"/>
      <c r="CE741" s="778"/>
      <c r="CF741" s="778"/>
      <c r="CG741" s="778"/>
      <c r="CH741" s="778"/>
      <c r="CI741" s="778"/>
      <c r="CJ741" s="778"/>
      <c r="CK741" s="778"/>
      <c r="CL741" s="778"/>
      <c r="CM741" s="778"/>
      <c r="CN741" s="778"/>
      <c r="CO741" s="778"/>
      <c r="CP741" s="778"/>
      <c r="CQ741" s="778"/>
      <c r="CR741" s="778"/>
      <c r="CS741" s="778"/>
      <c r="CT741" s="778"/>
      <c r="CU741" s="778"/>
      <c r="CV741" s="778"/>
      <c r="CW741" s="778"/>
      <c r="CX741" s="778"/>
      <c r="CY741" s="778"/>
      <c r="CZ741" s="778"/>
      <c r="DA741" s="778"/>
      <c r="DB741" s="778"/>
      <c r="DC741" s="778"/>
      <c r="DD741" s="778"/>
      <c r="DE741" s="778"/>
      <c r="DF741" s="778"/>
      <c r="DG741" s="778"/>
      <c r="DH741" s="778"/>
      <c r="DI741" s="778"/>
      <c r="DJ741" s="778"/>
      <c r="DK741" s="778"/>
      <c r="DL741" s="778"/>
      <c r="DM741" s="778"/>
      <c r="DN741" s="778"/>
      <c r="DO741" s="778"/>
      <c r="DP741" s="778"/>
      <c r="DQ741" s="778"/>
      <c r="DR741" s="778"/>
      <c r="DS741" s="778"/>
      <c r="DT741" s="779"/>
      <c r="DU741" s="779"/>
      <c r="DV741" s="779"/>
      <c r="DW741" s="779"/>
      <c r="DX741" s="779"/>
      <c r="DY741" s="779"/>
      <c r="DZ741" s="779"/>
      <c r="EA741" s="779"/>
      <c r="EB741" s="779"/>
      <c r="EC741" s="779"/>
      <c r="ED741" s="779"/>
      <c r="EE741" s="779"/>
      <c r="EF741" s="779"/>
      <c r="EG741" s="779"/>
      <c r="EH741" s="779"/>
      <c r="EI741" s="779"/>
      <c r="EJ741" s="779"/>
      <c r="EK741" s="779"/>
      <c r="EL741" s="779"/>
      <c r="EM741" s="779"/>
      <c r="EN741" s="779"/>
      <c r="EO741" s="779"/>
      <c r="EP741" s="779"/>
      <c r="EQ741" s="779"/>
      <c r="ER741" s="779"/>
      <c r="ES741" s="779"/>
      <c r="ET741" s="779"/>
      <c r="EU741" s="779"/>
      <c r="EV741" s="779"/>
      <c r="EW741" s="779"/>
      <c r="EX741" s="779"/>
      <c r="EY741" s="779"/>
      <c r="EZ741" s="779"/>
      <c r="FA741" s="779"/>
      <c r="FB741" s="779"/>
      <c r="FC741" s="779"/>
    </row>
    <row r="742" spans="1:159" ht="22">
      <c r="A742" s="778"/>
      <c r="B742" s="778"/>
      <c r="C742" s="778"/>
      <c r="D742" s="778"/>
      <c r="E742" s="778"/>
      <c r="F742" s="778"/>
      <c r="G742" s="778"/>
      <c r="H742" s="778"/>
      <c r="I742" s="778"/>
      <c r="J742" s="778"/>
      <c r="K742" s="778"/>
      <c r="L742" s="778"/>
      <c r="M742" s="778"/>
      <c r="N742" s="778"/>
      <c r="O742" s="778"/>
      <c r="P742" s="778"/>
      <c r="Q742" s="778"/>
      <c r="R742" s="778"/>
      <c r="S742" s="778"/>
      <c r="T742" s="778"/>
      <c r="U742" s="778"/>
      <c r="V742" s="778"/>
      <c r="W742" s="778"/>
      <c r="X742" s="778"/>
      <c r="Y742" s="778"/>
      <c r="Z742" s="778"/>
      <c r="AA742" s="778"/>
      <c r="AB742" s="778"/>
      <c r="AC742" s="778"/>
      <c r="AD742" s="778"/>
      <c r="AE742" s="778"/>
      <c r="AF742" s="778"/>
      <c r="AG742" s="778"/>
      <c r="AH742" s="778"/>
      <c r="AI742" s="778"/>
      <c r="AJ742" s="778"/>
      <c r="AK742" s="778"/>
      <c r="AL742" s="778"/>
      <c r="AM742" s="778"/>
      <c r="AN742" s="778"/>
      <c r="AO742" s="778"/>
      <c r="AP742" s="778"/>
      <c r="AQ742" s="778"/>
      <c r="AR742" s="778"/>
      <c r="AS742" s="778"/>
      <c r="AT742" s="778"/>
      <c r="AU742" s="778"/>
      <c r="AV742" s="778"/>
      <c r="AW742" s="778"/>
      <c r="AX742" s="778"/>
      <c r="AY742" s="778"/>
      <c r="AZ742" s="778"/>
      <c r="BA742" s="778"/>
      <c r="BB742" s="778"/>
      <c r="BC742" s="778"/>
      <c r="BD742" s="778"/>
      <c r="BE742" s="778"/>
      <c r="BF742" s="778"/>
      <c r="BG742" s="778"/>
      <c r="BH742" s="778"/>
      <c r="BI742" s="778"/>
      <c r="BJ742" s="778"/>
      <c r="BK742" s="778"/>
      <c r="BL742" s="778"/>
      <c r="BM742" s="778"/>
      <c r="BN742" s="778"/>
      <c r="BO742" s="778"/>
      <c r="BP742" s="778"/>
      <c r="BQ742" s="778"/>
      <c r="BR742" s="778"/>
      <c r="BS742" s="778"/>
      <c r="BT742" s="778"/>
      <c r="BU742" s="778"/>
      <c r="BV742" s="778"/>
      <c r="BW742" s="778"/>
      <c r="BX742" s="778"/>
      <c r="BY742" s="778"/>
      <c r="BZ742" s="778"/>
      <c r="CA742" s="778"/>
      <c r="CB742" s="778"/>
      <c r="CC742" s="778"/>
      <c r="CD742" s="778"/>
      <c r="CE742" s="778"/>
      <c r="CF742" s="778"/>
      <c r="CG742" s="778"/>
      <c r="CH742" s="778"/>
      <c r="CI742" s="778"/>
      <c r="CJ742" s="778"/>
      <c r="CK742" s="778"/>
      <c r="CL742" s="778"/>
      <c r="CM742" s="778"/>
      <c r="CN742" s="778"/>
      <c r="CO742" s="778"/>
      <c r="CP742" s="778"/>
      <c r="CQ742" s="778"/>
      <c r="CR742" s="778"/>
      <c r="CS742" s="778"/>
      <c r="CT742" s="778"/>
      <c r="CU742" s="778"/>
      <c r="CV742" s="778"/>
      <c r="CW742" s="778"/>
      <c r="CX742" s="778"/>
      <c r="CY742" s="778"/>
      <c r="CZ742" s="778"/>
      <c r="DA742" s="778"/>
      <c r="DB742" s="778"/>
      <c r="DC742" s="778"/>
      <c r="DD742" s="778"/>
      <c r="DE742" s="778"/>
      <c r="DF742" s="778"/>
      <c r="DG742" s="778"/>
      <c r="DH742" s="778"/>
      <c r="DI742" s="778"/>
      <c r="DJ742" s="778"/>
      <c r="DK742" s="778"/>
      <c r="DL742" s="778"/>
      <c r="DM742" s="778"/>
      <c r="DN742" s="778"/>
      <c r="DO742" s="778"/>
      <c r="DP742" s="778"/>
      <c r="DQ742" s="778"/>
      <c r="DR742" s="778"/>
      <c r="DS742" s="778"/>
      <c r="DT742" s="779"/>
      <c r="DU742" s="779"/>
      <c r="DV742" s="779"/>
      <c r="DW742" s="779"/>
      <c r="DX742" s="779"/>
      <c r="DY742" s="779"/>
      <c r="DZ742" s="779"/>
      <c r="EA742" s="779"/>
      <c r="EB742" s="779"/>
      <c r="EC742" s="779"/>
      <c r="ED742" s="779"/>
      <c r="EE742" s="779"/>
      <c r="EF742" s="779"/>
      <c r="EG742" s="779"/>
      <c r="EH742" s="779"/>
      <c r="EI742" s="779"/>
      <c r="EJ742" s="779"/>
      <c r="EK742" s="779"/>
      <c r="EL742" s="779"/>
      <c r="EM742" s="779"/>
      <c r="EN742" s="779"/>
      <c r="EO742" s="779"/>
      <c r="EP742" s="779"/>
      <c r="EQ742" s="779"/>
      <c r="ER742" s="779"/>
      <c r="ES742" s="779"/>
      <c r="ET742" s="779"/>
      <c r="EU742" s="779"/>
      <c r="EV742" s="779"/>
      <c r="EW742" s="779"/>
      <c r="EX742" s="779"/>
      <c r="EY742" s="779"/>
      <c r="EZ742" s="779"/>
      <c r="FA742" s="779"/>
      <c r="FB742" s="779"/>
      <c r="FC742" s="779"/>
    </row>
    <row r="743" spans="1:159" ht="22">
      <c r="A743" s="778"/>
      <c r="B743" s="778"/>
      <c r="C743" s="778"/>
      <c r="D743" s="778"/>
      <c r="E743" s="778"/>
      <c r="F743" s="778"/>
      <c r="G743" s="778"/>
      <c r="H743" s="778"/>
      <c r="I743" s="778"/>
      <c r="J743" s="778"/>
      <c r="K743" s="778"/>
      <c r="L743" s="778"/>
      <c r="M743" s="778"/>
      <c r="N743" s="778"/>
      <c r="O743" s="778"/>
      <c r="P743" s="778"/>
      <c r="Q743" s="778"/>
      <c r="R743" s="778"/>
      <c r="S743" s="778"/>
      <c r="T743" s="778"/>
      <c r="U743" s="778"/>
      <c r="V743" s="778"/>
      <c r="W743" s="778"/>
      <c r="X743" s="778"/>
      <c r="Y743" s="778"/>
      <c r="Z743" s="778"/>
      <c r="AA743" s="778"/>
      <c r="AB743" s="778"/>
      <c r="AC743" s="778"/>
      <c r="AD743" s="778"/>
      <c r="AE743" s="778"/>
      <c r="AF743" s="778"/>
      <c r="AG743" s="778"/>
      <c r="AH743" s="778"/>
      <c r="AI743" s="778"/>
      <c r="AJ743" s="778"/>
      <c r="AK743" s="778"/>
      <c r="AL743" s="778"/>
      <c r="AM743" s="778"/>
      <c r="AN743" s="778"/>
      <c r="AO743" s="778"/>
      <c r="AP743" s="778"/>
      <c r="AQ743" s="778"/>
      <c r="AR743" s="778"/>
      <c r="AS743" s="778"/>
      <c r="AT743" s="778"/>
      <c r="AU743" s="778"/>
      <c r="AV743" s="778"/>
      <c r="AW743" s="778"/>
      <c r="AX743" s="778"/>
      <c r="AY743" s="778"/>
      <c r="AZ743" s="778"/>
      <c r="BA743" s="778"/>
      <c r="BB743" s="778"/>
      <c r="BC743" s="778"/>
      <c r="BD743" s="778"/>
      <c r="BE743" s="778"/>
      <c r="BF743" s="778"/>
      <c r="BG743" s="778"/>
      <c r="BH743" s="778"/>
      <c r="BI743" s="778"/>
      <c r="BJ743" s="778"/>
      <c r="BK743" s="778"/>
      <c r="BL743" s="778"/>
      <c r="BM743" s="778"/>
      <c r="BN743" s="778"/>
      <c r="BO743" s="778"/>
      <c r="BP743" s="778"/>
      <c r="BQ743" s="778"/>
      <c r="BR743" s="778"/>
      <c r="BS743" s="778"/>
      <c r="BT743" s="778"/>
      <c r="BU743" s="778"/>
      <c r="BV743" s="778"/>
      <c r="BW743" s="778"/>
      <c r="BX743" s="778"/>
      <c r="BY743" s="778"/>
      <c r="BZ743" s="778"/>
      <c r="CA743" s="778"/>
      <c r="CB743" s="778"/>
      <c r="CC743" s="778"/>
      <c r="CD743" s="778"/>
      <c r="CE743" s="778"/>
      <c r="CF743" s="778"/>
      <c r="CG743" s="778"/>
      <c r="CH743" s="778"/>
      <c r="CI743" s="778"/>
      <c r="CJ743" s="778"/>
      <c r="CK743" s="778"/>
      <c r="CL743" s="778"/>
      <c r="CM743" s="778"/>
      <c r="CN743" s="778"/>
      <c r="CO743" s="778"/>
      <c r="CP743" s="778"/>
      <c r="CQ743" s="778"/>
      <c r="CR743" s="778"/>
      <c r="CS743" s="778"/>
      <c r="CT743" s="778"/>
      <c r="CU743" s="778"/>
      <c r="CV743" s="778"/>
      <c r="CW743" s="778"/>
      <c r="CX743" s="778"/>
      <c r="CY743" s="778"/>
      <c r="CZ743" s="778"/>
      <c r="DA743" s="778"/>
      <c r="DB743" s="778"/>
      <c r="DC743" s="778"/>
      <c r="DD743" s="778"/>
      <c r="DE743" s="778"/>
      <c r="DF743" s="778"/>
      <c r="DG743" s="778"/>
      <c r="DH743" s="778"/>
      <c r="DI743" s="778"/>
      <c r="DJ743" s="778"/>
      <c r="DK743" s="778"/>
      <c r="DL743" s="778"/>
      <c r="DM743" s="778"/>
      <c r="DN743" s="778"/>
      <c r="DO743" s="778"/>
      <c r="DP743" s="778"/>
      <c r="DQ743" s="778"/>
      <c r="DR743" s="778"/>
      <c r="DS743" s="778"/>
      <c r="DT743" s="779"/>
      <c r="DU743" s="779"/>
      <c r="DV743" s="779"/>
      <c r="DW743" s="779"/>
      <c r="DX743" s="779"/>
      <c r="DY743" s="779"/>
      <c r="DZ743" s="779"/>
      <c r="EA743" s="779"/>
      <c r="EB743" s="779"/>
      <c r="EC743" s="779"/>
      <c r="ED743" s="779"/>
      <c r="EE743" s="779"/>
      <c r="EF743" s="779"/>
      <c r="EG743" s="779"/>
      <c r="EH743" s="779"/>
      <c r="EI743" s="779"/>
      <c r="EJ743" s="779"/>
      <c r="EK743" s="779"/>
      <c r="EL743" s="779"/>
      <c r="EM743" s="779"/>
      <c r="EN743" s="779"/>
      <c r="EO743" s="779"/>
      <c r="EP743" s="779"/>
      <c r="EQ743" s="779"/>
      <c r="ER743" s="779"/>
      <c r="ES743" s="779"/>
      <c r="ET743" s="779"/>
      <c r="EU743" s="779"/>
      <c r="EV743" s="779"/>
      <c r="EW743" s="779"/>
      <c r="EX743" s="779"/>
      <c r="EY743" s="779"/>
      <c r="EZ743" s="779"/>
      <c r="FA743" s="779"/>
      <c r="FB743" s="779"/>
      <c r="FC743" s="779"/>
    </row>
    <row r="744" spans="1:159" ht="22">
      <c r="A744" s="778"/>
      <c r="B744" s="778"/>
      <c r="C744" s="778"/>
      <c r="D744" s="778"/>
      <c r="E744" s="778"/>
      <c r="F744" s="778"/>
      <c r="G744" s="778"/>
      <c r="H744" s="778"/>
      <c r="I744" s="778"/>
      <c r="J744" s="778"/>
      <c r="K744" s="778"/>
      <c r="L744" s="778"/>
      <c r="M744" s="778"/>
      <c r="N744" s="778"/>
      <c r="O744" s="778"/>
      <c r="P744" s="778"/>
      <c r="Q744" s="778"/>
      <c r="R744" s="778"/>
      <c r="S744" s="778"/>
      <c r="T744" s="778"/>
      <c r="U744" s="778"/>
      <c r="V744" s="778"/>
      <c r="W744" s="778"/>
      <c r="X744" s="778"/>
      <c r="Y744" s="778"/>
      <c r="Z744" s="778"/>
      <c r="AA744" s="778"/>
      <c r="AB744" s="778"/>
      <c r="AC744" s="778"/>
      <c r="AD744" s="778"/>
      <c r="AE744" s="778"/>
      <c r="AF744" s="778"/>
      <c r="AG744" s="778"/>
      <c r="AH744" s="778"/>
      <c r="AI744" s="778"/>
      <c r="AJ744" s="778"/>
      <c r="AK744" s="778"/>
      <c r="AL744" s="778"/>
      <c r="AM744" s="778"/>
      <c r="AN744" s="778"/>
      <c r="AO744" s="778"/>
      <c r="AP744" s="778"/>
      <c r="AQ744" s="778"/>
      <c r="AR744" s="778"/>
      <c r="AS744" s="778"/>
      <c r="AT744" s="778"/>
      <c r="AU744" s="778"/>
      <c r="AV744" s="778"/>
      <c r="AW744" s="778"/>
      <c r="AX744" s="778"/>
      <c r="AY744" s="778"/>
      <c r="AZ744" s="778"/>
      <c r="BA744" s="778"/>
      <c r="BB744" s="778"/>
      <c r="BC744" s="778"/>
      <c r="BD744" s="778"/>
      <c r="BE744" s="778"/>
      <c r="BF744" s="778"/>
      <c r="BG744" s="778"/>
      <c r="BH744" s="778"/>
      <c r="BI744" s="778"/>
      <c r="BJ744" s="778"/>
      <c r="BK744" s="778"/>
      <c r="BL744" s="778"/>
      <c r="BM744" s="778"/>
      <c r="BN744" s="778"/>
      <c r="BO744" s="778"/>
      <c r="BP744" s="778"/>
      <c r="BQ744" s="778"/>
      <c r="BR744" s="778"/>
      <c r="BS744" s="778"/>
      <c r="BT744" s="778"/>
      <c r="BU744" s="778"/>
      <c r="BV744" s="778"/>
      <c r="BW744" s="778"/>
      <c r="BX744" s="778"/>
      <c r="BY744" s="778"/>
      <c r="BZ744" s="778"/>
      <c r="CA744" s="778"/>
      <c r="CB744" s="778"/>
      <c r="CC744" s="778"/>
      <c r="CD744" s="778"/>
      <c r="CE744" s="778"/>
      <c r="CF744" s="778"/>
      <c r="CG744" s="778"/>
      <c r="CH744" s="778"/>
      <c r="CI744" s="778"/>
      <c r="CJ744" s="778"/>
      <c r="CK744" s="778"/>
      <c r="CL744" s="778"/>
      <c r="CM744" s="778"/>
      <c r="CN744" s="778"/>
      <c r="CO744" s="778"/>
      <c r="CP744" s="778"/>
      <c r="CQ744" s="778"/>
      <c r="CR744" s="778"/>
      <c r="CS744" s="778"/>
      <c r="CT744" s="778"/>
      <c r="CU744" s="778"/>
      <c r="CV744" s="778"/>
      <c r="CW744" s="778"/>
      <c r="CX744" s="778"/>
      <c r="CY744" s="778"/>
      <c r="CZ744" s="778"/>
      <c r="DA744" s="778"/>
      <c r="DB744" s="778"/>
      <c r="DC744" s="778"/>
      <c r="DD744" s="778"/>
      <c r="DE744" s="778"/>
      <c r="DF744" s="778"/>
      <c r="DG744" s="778"/>
      <c r="DH744" s="778"/>
      <c r="DI744" s="778"/>
      <c r="DJ744" s="778"/>
      <c r="DK744" s="778"/>
      <c r="DL744" s="778"/>
      <c r="DM744" s="778"/>
      <c r="DN744" s="778"/>
      <c r="DO744" s="778"/>
      <c r="DP744" s="778"/>
      <c r="DQ744" s="778"/>
      <c r="DR744" s="778"/>
      <c r="DS744" s="778"/>
      <c r="DT744" s="779"/>
      <c r="DU744" s="779"/>
      <c r="DV744" s="779"/>
      <c r="DW744" s="779"/>
      <c r="DX744" s="779"/>
      <c r="DY744" s="779"/>
      <c r="DZ744" s="779"/>
      <c r="EA744" s="779"/>
      <c r="EB744" s="779"/>
      <c r="EC744" s="779"/>
      <c r="ED744" s="779"/>
      <c r="EE744" s="779"/>
      <c r="EF744" s="779"/>
      <c r="EG744" s="779"/>
      <c r="EH744" s="779"/>
      <c r="EI744" s="779"/>
      <c r="EJ744" s="779"/>
      <c r="EK744" s="779"/>
      <c r="EL744" s="779"/>
      <c r="EM744" s="779"/>
      <c r="EN744" s="779"/>
      <c r="EO744" s="779"/>
      <c r="EP744" s="779"/>
      <c r="EQ744" s="779"/>
      <c r="ER744" s="779"/>
      <c r="ES744" s="779"/>
      <c r="ET744" s="779"/>
      <c r="EU744" s="779"/>
      <c r="EV744" s="779"/>
      <c r="EW744" s="779"/>
      <c r="EX744" s="779"/>
      <c r="EY744" s="779"/>
      <c r="EZ744" s="779"/>
      <c r="FA744" s="779"/>
      <c r="FB744" s="779"/>
      <c r="FC744" s="779"/>
    </row>
    <row r="745" spans="1:159" ht="22">
      <c r="A745" s="778"/>
      <c r="B745" s="778"/>
      <c r="C745" s="778"/>
      <c r="D745" s="778"/>
      <c r="E745" s="778"/>
      <c r="F745" s="778"/>
      <c r="G745" s="778"/>
      <c r="H745" s="778"/>
      <c r="I745" s="778"/>
      <c r="J745" s="778"/>
      <c r="K745" s="778"/>
      <c r="L745" s="778"/>
      <c r="M745" s="778"/>
      <c r="N745" s="778"/>
      <c r="O745" s="778"/>
      <c r="P745" s="778"/>
      <c r="Q745" s="778"/>
      <c r="R745" s="778"/>
      <c r="S745" s="778"/>
      <c r="T745" s="778"/>
      <c r="U745" s="778"/>
      <c r="V745" s="778"/>
      <c r="W745" s="778"/>
      <c r="X745" s="778"/>
      <c r="Y745" s="778"/>
      <c r="Z745" s="778"/>
      <c r="AA745" s="778"/>
      <c r="AB745" s="778"/>
      <c r="AC745" s="778"/>
      <c r="AD745" s="778"/>
      <c r="AE745" s="778"/>
      <c r="AF745" s="778"/>
      <c r="AG745" s="778"/>
      <c r="AH745" s="778"/>
      <c r="AI745" s="778"/>
      <c r="AJ745" s="778"/>
      <c r="AK745" s="778"/>
      <c r="AL745" s="778"/>
      <c r="AM745" s="778"/>
      <c r="AN745" s="778"/>
      <c r="AO745" s="778"/>
      <c r="AP745" s="778"/>
      <c r="AQ745" s="778"/>
      <c r="AR745" s="778"/>
      <c r="AS745" s="778"/>
      <c r="AT745" s="778"/>
      <c r="AU745" s="778"/>
      <c r="AV745" s="778"/>
      <c r="AW745" s="778"/>
      <c r="AX745" s="778"/>
      <c r="AY745" s="778"/>
      <c r="AZ745" s="778"/>
      <c r="BA745" s="778"/>
      <c r="BB745" s="778"/>
      <c r="BC745" s="778"/>
      <c r="BD745" s="778"/>
      <c r="BE745" s="778"/>
      <c r="BF745" s="778"/>
      <c r="BG745" s="778"/>
      <c r="BH745" s="778"/>
      <c r="BI745" s="778"/>
      <c r="BJ745" s="778"/>
      <c r="BK745" s="778"/>
      <c r="BL745" s="778"/>
      <c r="BM745" s="778"/>
      <c r="BN745" s="778"/>
      <c r="BO745" s="778"/>
      <c r="BP745" s="778"/>
      <c r="BQ745" s="778"/>
      <c r="BR745" s="778"/>
      <c r="BS745" s="778"/>
      <c r="BT745" s="778"/>
      <c r="BU745" s="778"/>
      <c r="BV745" s="778"/>
      <c r="BW745" s="778"/>
      <c r="BX745" s="778"/>
      <c r="BY745" s="778"/>
      <c r="BZ745" s="778"/>
      <c r="CA745" s="778"/>
      <c r="CB745" s="778"/>
      <c r="CC745" s="778"/>
      <c r="CD745" s="778"/>
      <c r="CE745" s="778"/>
      <c r="CF745" s="778"/>
      <c r="CG745" s="778"/>
      <c r="CH745" s="778"/>
      <c r="CI745" s="778"/>
      <c r="CJ745" s="778"/>
      <c r="CK745" s="778"/>
      <c r="CL745" s="778"/>
      <c r="CM745" s="778"/>
      <c r="CN745" s="778"/>
      <c r="CO745" s="778"/>
      <c r="CP745" s="778"/>
      <c r="CQ745" s="778"/>
      <c r="CR745" s="778"/>
      <c r="CS745" s="778"/>
      <c r="CT745" s="778"/>
      <c r="CU745" s="778"/>
      <c r="CV745" s="778"/>
      <c r="CW745" s="778"/>
      <c r="CX745" s="778"/>
      <c r="CY745" s="778"/>
      <c r="CZ745" s="778"/>
      <c r="DA745" s="778"/>
      <c r="DB745" s="778"/>
      <c r="DC745" s="778"/>
      <c r="DD745" s="778"/>
      <c r="DE745" s="778"/>
      <c r="DF745" s="778"/>
      <c r="DG745" s="778"/>
      <c r="DH745" s="778"/>
      <c r="DI745" s="778"/>
      <c r="DJ745" s="778"/>
      <c r="DK745" s="778"/>
      <c r="DL745" s="778"/>
      <c r="DM745" s="778"/>
      <c r="DN745" s="778"/>
      <c r="DO745" s="778"/>
      <c r="DP745" s="778"/>
      <c r="DQ745" s="778"/>
      <c r="DR745" s="778"/>
      <c r="DS745" s="778"/>
      <c r="DT745" s="779"/>
      <c r="DU745" s="779"/>
      <c r="DV745" s="779"/>
      <c r="DW745" s="779"/>
      <c r="DX745" s="779"/>
      <c r="DY745" s="779"/>
      <c r="DZ745" s="779"/>
      <c r="EA745" s="779"/>
      <c r="EB745" s="779"/>
      <c r="EC745" s="779"/>
      <c r="ED745" s="779"/>
      <c r="EE745" s="779"/>
      <c r="EF745" s="779"/>
      <c r="EG745" s="779"/>
      <c r="EH745" s="779"/>
      <c r="EI745" s="779"/>
      <c r="EJ745" s="779"/>
      <c r="EK745" s="779"/>
      <c r="EL745" s="779"/>
      <c r="EM745" s="779"/>
      <c r="EN745" s="779"/>
      <c r="EO745" s="779"/>
      <c r="EP745" s="779"/>
      <c r="EQ745" s="779"/>
      <c r="ER745" s="779"/>
      <c r="ES745" s="779"/>
      <c r="ET745" s="779"/>
      <c r="EU745" s="779"/>
      <c r="EV745" s="779"/>
      <c r="EW745" s="779"/>
      <c r="EX745" s="779"/>
      <c r="EY745" s="779"/>
      <c r="EZ745" s="779"/>
      <c r="FA745" s="779"/>
      <c r="FB745" s="779"/>
      <c r="FC745" s="779"/>
    </row>
    <row r="746" spans="1:159" ht="22">
      <c r="A746" s="778"/>
      <c r="B746" s="778"/>
      <c r="C746" s="778"/>
      <c r="D746" s="778"/>
      <c r="E746" s="778"/>
      <c r="F746" s="778"/>
      <c r="G746" s="778"/>
      <c r="H746" s="778"/>
      <c r="I746" s="778"/>
      <c r="J746" s="778"/>
      <c r="K746" s="778"/>
      <c r="L746" s="778"/>
      <c r="M746" s="778"/>
      <c r="N746" s="778"/>
      <c r="O746" s="778"/>
      <c r="P746" s="778"/>
      <c r="Q746" s="778"/>
      <c r="R746" s="778"/>
      <c r="S746" s="778"/>
      <c r="T746" s="778"/>
      <c r="U746" s="778"/>
      <c r="V746" s="778"/>
      <c r="W746" s="778"/>
      <c r="X746" s="778"/>
      <c r="Y746" s="778"/>
      <c r="Z746" s="778"/>
      <c r="AA746" s="778"/>
      <c r="AB746" s="778"/>
      <c r="AC746" s="778"/>
      <c r="AD746" s="778"/>
      <c r="AE746" s="778"/>
      <c r="AF746" s="778"/>
      <c r="AG746" s="778"/>
      <c r="AH746" s="778"/>
      <c r="AI746" s="778"/>
      <c r="AJ746" s="778"/>
      <c r="AK746" s="778"/>
      <c r="AL746" s="778"/>
      <c r="AM746" s="778"/>
      <c r="AN746" s="778"/>
      <c r="AO746" s="778"/>
      <c r="AP746" s="778"/>
      <c r="AQ746" s="778"/>
      <c r="AR746" s="778"/>
      <c r="AS746" s="778"/>
      <c r="AT746" s="778"/>
      <c r="AU746" s="778"/>
      <c r="AV746" s="778"/>
      <c r="AW746" s="778"/>
      <c r="AX746" s="778"/>
      <c r="AY746" s="778"/>
      <c r="AZ746" s="778"/>
      <c r="BA746" s="778"/>
      <c r="BB746" s="778"/>
      <c r="BC746" s="778"/>
      <c r="BD746" s="778"/>
      <c r="BE746" s="778"/>
      <c r="BF746" s="778"/>
      <c r="BG746" s="778"/>
      <c r="BH746" s="778"/>
      <c r="BI746" s="778"/>
      <c r="BJ746" s="778"/>
      <c r="BK746" s="778"/>
      <c r="BL746" s="778"/>
      <c r="BM746" s="778"/>
      <c r="BN746" s="778"/>
      <c r="BO746" s="778"/>
      <c r="BP746" s="778"/>
      <c r="BQ746" s="778"/>
      <c r="BR746" s="778"/>
      <c r="BS746" s="778"/>
      <c r="BT746" s="778"/>
      <c r="BU746" s="778"/>
      <c r="BV746" s="778"/>
      <c r="BW746" s="778"/>
      <c r="BX746" s="778"/>
      <c r="BY746" s="778"/>
      <c r="BZ746" s="778"/>
      <c r="CA746" s="778"/>
      <c r="CB746" s="778"/>
      <c r="CC746" s="778"/>
      <c r="CD746" s="778"/>
      <c r="CE746" s="778"/>
      <c r="CF746" s="778"/>
      <c r="CG746" s="778"/>
      <c r="CH746" s="778"/>
      <c r="CI746" s="778"/>
      <c r="CJ746" s="778"/>
      <c r="CK746" s="778"/>
      <c r="CL746" s="778"/>
      <c r="CM746" s="778"/>
      <c r="CN746" s="778"/>
      <c r="CO746" s="778"/>
      <c r="CP746" s="778"/>
      <c r="CQ746" s="778"/>
      <c r="CR746" s="778"/>
      <c r="CS746" s="778"/>
      <c r="CT746" s="778"/>
      <c r="CU746" s="778"/>
      <c r="CV746" s="778"/>
      <c r="CW746" s="778"/>
      <c r="CX746" s="778"/>
      <c r="CY746" s="778"/>
      <c r="CZ746" s="778"/>
      <c r="DA746" s="778"/>
      <c r="DB746" s="778"/>
      <c r="DC746" s="778"/>
      <c r="DD746" s="778"/>
      <c r="DE746" s="778"/>
      <c r="DF746" s="778"/>
      <c r="DG746" s="778"/>
      <c r="DH746" s="778"/>
      <c r="DI746" s="778"/>
      <c r="DJ746" s="778"/>
      <c r="DK746" s="778"/>
      <c r="DL746" s="778"/>
      <c r="DM746" s="778"/>
      <c r="DN746" s="778"/>
      <c r="DO746" s="778"/>
      <c r="DP746" s="778"/>
      <c r="DQ746" s="778"/>
      <c r="DR746" s="778"/>
      <c r="DS746" s="778"/>
      <c r="DT746" s="779"/>
      <c r="DU746" s="779"/>
      <c r="DV746" s="779"/>
      <c r="DW746" s="779"/>
      <c r="DX746" s="779"/>
      <c r="DY746" s="779"/>
      <c r="DZ746" s="779"/>
      <c r="EA746" s="779"/>
      <c r="EB746" s="779"/>
      <c r="EC746" s="779"/>
      <c r="ED746" s="779"/>
      <c r="EE746" s="779"/>
      <c r="EF746" s="779"/>
      <c r="EG746" s="779"/>
      <c r="EH746" s="779"/>
      <c r="EI746" s="779"/>
      <c r="EJ746" s="779"/>
      <c r="EK746" s="779"/>
      <c r="EL746" s="779"/>
      <c r="EM746" s="779"/>
      <c r="EN746" s="779"/>
      <c r="EO746" s="779"/>
      <c r="EP746" s="779"/>
      <c r="EQ746" s="779"/>
      <c r="ER746" s="779"/>
      <c r="ES746" s="779"/>
      <c r="ET746" s="779"/>
      <c r="EU746" s="779"/>
      <c r="EV746" s="779"/>
      <c r="EW746" s="779"/>
      <c r="EX746" s="779"/>
      <c r="EY746" s="779"/>
      <c r="EZ746" s="779"/>
      <c r="FA746" s="779"/>
      <c r="FB746" s="779"/>
      <c r="FC746" s="779"/>
    </row>
    <row r="747" spans="1:159" ht="22">
      <c r="A747" s="778"/>
      <c r="B747" s="778"/>
      <c r="C747" s="778"/>
      <c r="D747" s="778"/>
      <c r="E747" s="778"/>
      <c r="F747" s="778"/>
      <c r="G747" s="778"/>
      <c r="H747" s="778"/>
      <c r="I747" s="778"/>
      <c r="J747" s="778"/>
      <c r="K747" s="778"/>
      <c r="L747" s="778"/>
      <c r="M747" s="778"/>
      <c r="N747" s="778"/>
      <c r="O747" s="778"/>
      <c r="P747" s="778"/>
      <c r="Q747" s="778"/>
      <c r="R747" s="778"/>
      <c r="S747" s="778"/>
      <c r="T747" s="778"/>
      <c r="U747" s="778"/>
      <c r="V747" s="778"/>
      <c r="W747" s="778"/>
      <c r="X747" s="778"/>
      <c r="Y747" s="778"/>
      <c r="Z747" s="778"/>
      <c r="AA747" s="778"/>
      <c r="AB747" s="778"/>
      <c r="AC747" s="778"/>
      <c r="AD747" s="778"/>
      <c r="AE747" s="778"/>
      <c r="AF747" s="778"/>
      <c r="AG747" s="778"/>
      <c r="AH747" s="778"/>
      <c r="AI747" s="778"/>
      <c r="AJ747" s="778"/>
      <c r="AK747" s="778"/>
      <c r="AL747" s="778"/>
      <c r="AM747" s="778"/>
      <c r="AN747" s="778"/>
      <c r="AO747" s="778"/>
      <c r="AP747" s="778"/>
      <c r="AQ747" s="778"/>
      <c r="AR747" s="778"/>
      <c r="AS747" s="778"/>
      <c r="AT747" s="778"/>
      <c r="AU747" s="778"/>
      <c r="AV747" s="778"/>
      <c r="AW747" s="778"/>
      <c r="AX747" s="778"/>
      <c r="AY747" s="778"/>
      <c r="AZ747" s="778"/>
      <c r="BA747" s="778"/>
      <c r="BB747" s="778"/>
      <c r="BC747" s="778"/>
      <c r="BD747" s="778"/>
      <c r="BE747" s="778"/>
      <c r="BF747" s="778"/>
      <c r="BG747" s="778"/>
      <c r="BH747" s="778"/>
      <c r="BI747" s="778"/>
      <c r="BJ747" s="778"/>
      <c r="BK747" s="778"/>
      <c r="BL747" s="778"/>
      <c r="BM747" s="778"/>
      <c r="BN747" s="778"/>
      <c r="BO747" s="778"/>
      <c r="BP747" s="778"/>
      <c r="BQ747" s="778"/>
      <c r="BR747" s="778"/>
      <c r="BS747" s="778"/>
      <c r="BT747" s="778"/>
      <c r="BU747" s="778"/>
      <c r="BV747" s="778"/>
      <c r="BW747" s="778"/>
      <c r="BX747" s="778"/>
      <c r="BY747" s="778"/>
      <c r="BZ747" s="778"/>
      <c r="CA747" s="778"/>
      <c r="CB747" s="778"/>
      <c r="CC747" s="778"/>
      <c r="CD747" s="778"/>
      <c r="CE747" s="778"/>
      <c r="CF747" s="778"/>
      <c r="CG747" s="778"/>
      <c r="CH747" s="778"/>
      <c r="CI747" s="778"/>
      <c r="CJ747" s="778"/>
      <c r="CK747" s="778"/>
      <c r="CL747" s="778"/>
      <c r="CM747" s="778"/>
      <c r="CN747" s="778"/>
      <c r="CO747" s="778"/>
      <c r="CP747" s="778"/>
      <c r="CQ747" s="778"/>
      <c r="CR747" s="778"/>
      <c r="CS747" s="778"/>
      <c r="CT747" s="778"/>
      <c r="CU747" s="778"/>
      <c r="CV747" s="778"/>
      <c r="CW747" s="778"/>
      <c r="CX747" s="778"/>
      <c r="CY747" s="778"/>
      <c r="CZ747" s="778"/>
      <c r="DA747" s="778"/>
      <c r="DB747" s="778"/>
      <c r="DC747" s="778"/>
      <c r="DD747" s="778"/>
      <c r="DE747" s="778"/>
      <c r="DF747" s="778"/>
      <c r="DG747" s="778"/>
      <c r="DH747" s="778"/>
      <c r="DI747" s="778"/>
      <c r="DJ747" s="778"/>
      <c r="DK747" s="778"/>
      <c r="DL747" s="778"/>
      <c r="DM747" s="778"/>
      <c r="DN747" s="778"/>
      <c r="DO747" s="778"/>
      <c r="DP747" s="778"/>
      <c r="DQ747" s="778"/>
      <c r="DR747" s="778"/>
      <c r="DS747" s="778"/>
      <c r="DT747" s="779"/>
      <c r="DU747" s="779"/>
      <c r="DV747" s="779"/>
      <c r="DW747" s="779"/>
      <c r="DX747" s="779"/>
      <c r="DY747" s="779"/>
      <c r="DZ747" s="779"/>
      <c r="EA747" s="779"/>
      <c r="EB747" s="779"/>
      <c r="EC747" s="779"/>
      <c r="ED747" s="779"/>
      <c r="EE747" s="779"/>
      <c r="EF747" s="779"/>
      <c r="EG747" s="779"/>
      <c r="EH747" s="779"/>
      <c r="EI747" s="779"/>
      <c r="EJ747" s="779"/>
      <c r="EK747" s="779"/>
      <c r="EL747" s="779"/>
      <c r="EM747" s="779"/>
      <c r="EN747" s="779"/>
      <c r="EO747" s="779"/>
      <c r="EP747" s="779"/>
      <c r="EQ747" s="779"/>
      <c r="ER747" s="779"/>
      <c r="ES747" s="779"/>
      <c r="ET747" s="779"/>
      <c r="EU747" s="779"/>
      <c r="EV747" s="779"/>
      <c r="EW747" s="779"/>
      <c r="EX747" s="779"/>
      <c r="EY747" s="779"/>
      <c r="EZ747" s="779"/>
      <c r="FA747" s="779"/>
      <c r="FB747" s="779"/>
      <c r="FC747" s="779"/>
    </row>
    <row r="748" spans="1:159" ht="22">
      <c r="A748" s="778"/>
      <c r="B748" s="778"/>
      <c r="C748" s="778"/>
      <c r="D748" s="778"/>
      <c r="E748" s="778"/>
      <c r="F748" s="778"/>
      <c r="G748" s="778"/>
      <c r="H748" s="778"/>
      <c r="I748" s="778"/>
      <c r="J748" s="778"/>
      <c r="K748" s="778"/>
      <c r="L748" s="778"/>
      <c r="M748" s="778"/>
      <c r="N748" s="778"/>
      <c r="O748" s="778"/>
      <c r="P748" s="778"/>
      <c r="Q748" s="778"/>
      <c r="R748" s="778"/>
      <c r="S748" s="778"/>
      <c r="T748" s="778"/>
      <c r="U748" s="778"/>
      <c r="V748" s="778"/>
      <c r="W748" s="778"/>
      <c r="X748" s="778"/>
      <c r="Y748" s="778"/>
      <c r="Z748" s="778"/>
      <c r="AA748" s="778"/>
      <c r="AB748" s="778"/>
      <c r="AC748" s="778"/>
      <c r="AD748" s="778"/>
      <c r="AE748" s="778"/>
      <c r="AF748" s="778"/>
      <c r="AG748" s="778"/>
      <c r="AH748" s="778"/>
      <c r="AI748" s="778"/>
      <c r="AJ748" s="778"/>
      <c r="AK748" s="778"/>
      <c r="AL748" s="778"/>
      <c r="AM748" s="778"/>
      <c r="AN748" s="778"/>
      <c r="AO748" s="778"/>
      <c r="AP748" s="778"/>
      <c r="AQ748" s="778"/>
      <c r="AR748" s="778"/>
      <c r="AS748" s="778"/>
      <c r="AT748" s="778"/>
      <c r="AU748" s="778"/>
      <c r="AV748" s="778"/>
      <c r="AW748" s="778"/>
      <c r="AX748" s="778"/>
      <c r="AY748" s="778"/>
      <c r="AZ748" s="778"/>
      <c r="BA748" s="778"/>
      <c r="BB748" s="778"/>
      <c r="BC748" s="778"/>
      <c r="BD748" s="778"/>
      <c r="BE748" s="778"/>
      <c r="BF748" s="778"/>
      <c r="BG748" s="778"/>
      <c r="BH748" s="778"/>
      <c r="BI748" s="778"/>
      <c r="BJ748" s="778"/>
      <c r="BK748" s="778"/>
      <c r="BL748" s="778"/>
      <c r="BM748" s="778"/>
      <c r="BN748" s="778"/>
      <c r="BO748" s="778"/>
      <c r="BP748" s="778"/>
      <c r="BQ748" s="778"/>
      <c r="BR748" s="778"/>
      <c r="BS748" s="778"/>
      <c r="BT748" s="778"/>
      <c r="BU748" s="778"/>
      <c r="BV748" s="778"/>
      <c r="BW748" s="778"/>
      <c r="BX748" s="778"/>
      <c r="BY748" s="778"/>
      <c r="BZ748" s="778"/>
      <c r="CA748" s="778"/>
      <c r="CB748" s="778"/>
      <c r="CC748" s="778"/>
      <c r="CD748" s="778"/>
      <c r="CE748" s="778"/>
      <c r="CF748" s="778"/>
      <c r="CG748" s="778"/>
      <c r="CH748" s="778"/>
      <c r="CI748" s="778"/>
      <c r="CJ748" s="778"/>
      <c r="CK748" s="778"/>
      <c r="CL748" s="778"/>
      <c r="CM748" s="778"/>
      <c r="CN748" s="778"/>
      <c r="CO748" s="778"/>
      <c r="CP748" s="778"/>
      <c r="CQ748" s="778"/>
      <c r="CR748" s="778"/>
      <c r="CS748" s="778"/>
      <c r="CT748" s="778"/>
      <c r="CU748" s="778"/>
      <c r="CV748" s="778"/>
      <c r="CW748" s="778"/>
      <c r="CX748" s="778"/>
      <c r="CY748" s="778"/>
      <c r="CZ748" s="778"/>
      <c r="DA748" s="778"/>
      <c r="DB748" s="778"/>
      <c r="DC748" s="778"/>
      <c r="DD748" s="778"/>
      <c r="DE748" s="778"/>
      <c r="DF748" s="778"/>
      <c r="DG748" s="778"/>
      <c r="DH748" s="778"/>
      <c r="DI748" s="778"/>
      <c r="DJ748" s="778"/>
      <c r="DK748" s="778"/>
      <c r="DL748" s="778"/>
      <c r="DM748" s="778"/>
      <c r="DN748" s="778"/>
      <c r="DO748" s="778"/>
      <c r="DP748" s="778"/>
      <c r="DQ748" s="778"/>
      <c r="DR748" s="778"/>
      <c r="DS748" s="778"/>
      <c r="DT748" s="779"/>
      <c r="DU748" s="779"/>
      <c r="DV748" s="779"/>
      <c r="DW748" s="779"/>
      <c r="DX748" s="779"/>
      <c r="DY748" s="779"/>
      <c r="DZ748" s="779"/>
      <c r="EA748" s="779"/>
      <c r="EB748" s="779"/>
      <c r="EC748" s="779"/>
      <c r="ED748" s="779"/>
      <c r="EE748" s="779"/>
      <c r="EF748" s="779"/>
      <c r="EG748" s="779"/>
      <c r="EH748" s="779"/>
      <c r="EI748" s="779"/>
      <c r="EJ748" s="779"/>
      <c r="EK748" s="779"/>
      <c r="EL748" s="779"/>
      <c r="EM748" s="779"/>
      <c r="EN748" s="779"/>
      <c r="EO748" s="779"/>
      <c r="EP748" s="779"/>
      <c r="EQ748" s="779"/>
      <c r="ER748" s="779"/>
      <c r="ES748" s="779"/>
      <c r="ET748" s="779"/>
      <c r="EU748" s="779"/>
      <c r="EV748" s="779"/>
      <c r="EW748" s="779"/>
      <c r="EX748" s="779"/>
      <c r="EY748" s="779"/>
      <c r="EZ748" s="779"/>
      <c r="FA748" s="779"/>
      <c r="FB748" s="779"/>
      <c r="FC748" s="779"/>
    </row>
    <row r="749" spans="1:159" ht="22">
      <c r="A749" s="778"/>
      <c r="B749" s="778"/>
      <c r="C749" s="778"/>
      <c r="D749" s="778"/>
      <c r="E749" s="778"/>
      <c r="F749" s="778"/>
      <c r="G749" s="778"/>
      <c r="H749" s="778"/>
      <c r="I749" s="778"/>
      <c r="J749" s="778"/>
      <c r="K749" s="778"/>
      <c r="L749" s="778"/>
      <c r="M749" s="778"/>
      <c r="N749" s="778"/>
      <c r="O749" s="778"/>
      <c r="P749" s="778"/>
      <c r="Q749" s="778"/>
      <c r="R749" s="778"/>
      <c r="S749" s="778"/>
      <c r="T749" s="778"/>
      <c r="U749" s="778"/>
      <c r="V749" s="778"/>
      <c r="W749" s="778"/>
      <c r="X749" s="778"/>
      <c r="Y749" s="778"/>
      <c r="Z749" s="778"/>
      <c r="AA749" s="778"/>
      <c r="AB749" s="778"/>
      <c r="AC749" s="778"/>
      <c r="AD749" s="778"/>
      <c r="AE749" s="778"/>
      <c r="AF749" s="778"/>
      <c r="AG749" s="778"/>
      <c r="AH749" s="778"/>
      <c r="AI749" s="778"/>
      <c r="AJ749" s="778"/>
      <c r="AK749" s="778"/>
      <c r="AL749" s="778"/>
      <c r="AM749" s="778"/>
      <c r="AN749" s="778"/>
      <c r="AO749" s="778"/>
      <c r="AP749" s="778"/>
      <c r="AQ749" s="778"/>
      <c r="AR749" s="778"/>
      <c r="AS749" s="778"/>
      <c r="AT749" s="778"/>
      <c r="AU749" s="778"/>
      <c r="AV749" s="778"/>
      <c r="AW749" s="778"/>
      <c r="AX749" s="778"/>
      <c r="AY749" s="778"/>
      <c r="AZ749" s="778"/>
      <c r="BA749" s="778"/>
      <c r="BB749" s="778"/>
      <c r="BC749" s="778"/>
      <c r="BD749" s="778"/>
      <c r="BE749" s="778"/>
      <c r="BF749" s="778"/>
      <c r="BG749" s="778"/>
      <c r="BH749" s="778"/>
      <c r="BI749" s="778"/>
      <c r="BJ749" s="778"/>
      <c r="BK749" s="778"/>
      <c r="BL749" s="778"/>
      <c r="BM749" s="778"/>
      <c r="BN749" s="778"/>
      <c r="BO749" s="778"/>
      <c r="BP749" s="778"/>
      <c r="BQ749" s="778"/>
      <c r="BR749" s="778"/>
      <c r="BS749" s="778"/>
      <c r="BT749" s="778"/>
      <c r="BU749" s="778"/>
      <c r="BV749" s="778"/>
      <c r="BW749" s="778"/>
      <c r="BX749" s="778"/>
      <c r="BY749" s="778"/>
      <c r="BZ749" s="778"/>
      <c r="CA749" s="778"/>
      <c r="CB749" s="778"/>
      <c r="CC749" s="778"/>
      <c r="CD749" s="778"/>
      <c r="CE749" s="778"/>
      <c r="CF749" s="778"/>
      <c r="CG749" s="778"/>
      <c r="CH749" s="778"/>
      <c r="CI749" s="778"/>
      <c r="CJ749" s="778"/>
      <c r="CK749" s="778"/>
      <c r="CL749" s="778"/>
      <c r="CM749" s="778"/>
      <c r="CN749" s="778"/>
      <c r="CO749" s="778"/>
      <c r="CP749" s="778"/>
      <c r="CQ749" s="778"/>
      <c r="CR749" s="778"/>
      <c r="CS749" s="778"/>
      <c r="CT749" s="778"/>
      <c r="CU749" s="778"/>
      <c r="CV749" s="778"/>
      <c r="CW749" s="778"/>
      <c r="CX749" s="778"/>
      <c r="CY749" s="778"/>
      <c r="CZ749" s="778"/>
      <c r="DA749" s="778"/>
      <c r="DB749" s="778"/>
      <c r="DC749" s="778"/>
      <c r="DD749" s="778"/>
      <c r="DE749" s="778"/>
      <c r="DF749" s="778"/>
      <c r="DG749" s="778"/>
      <c r="DH749" s="778"/>
      <c r="DI749" s="778"/>
      <c r="DJ749" s="778"/>
      <c r="DK749" s="778"/>
      <c r="DL749" s="778"/>
      <c r="DM749" s="778"/>
      <c r="DN749" s="778"/>
      <c r="DO749" s="778"/>
      <c r="DP749" s="778"/>
      <c r="DQ749" s="778"/>
      <c r="DR749" s="778"/>
      <c r="DS749" s="778"/>
      <c r="DT749" s="779"/>
      <c r="DU749" s="779"/>
      <c r="DV749" s="779"/>
      <c r="DW749" s="779"/>
      <c r="DX749" s="779"/>
      <c r="DY749" s="779"/>
      <c r="DZ749" s="779"/>
      <c r="EA749" s="779"/>
      <c r="EB749" s="779"/>
      <c r="EC749" s="779"/>
      <c r="ED749" s="779"/>
      <c r="EE749" s="779"/>
      <c r="EF749" s="779"/>
      <c r="EG749" s="779"/>
      <c r="EH749" s="779"/>
      <c r="EI749" s="779"/>
      <c r="EJ749" s="779"/>
      <c r="EK749" s="779"/>
      <c r="EL749" s="779"/>
      <c r="EM749" s="779"/>
      <c r="EN749" s="779"/>
      <c r="EO749" s="779"/>
      <c r="EP749" s="779"/>
      <c r="EQ749" s="779"/>
      <c r="ER749" s="779"/>
      <c r="ES749" s="779"/>
      <c r="ET749" s="779"/>
      <c r="EU749" s="779"/>
      <c r="EV749" s="779"/>
      <c r="EW749" s="779"/>
      <c r="EX749" s="779"/>
      <c r="EY749" s="779"/>
      <c r="EZ749" s="779"/>
      <c r="FA749" s="779"/>
      <c r="FB749" s="779"/>
      <c r="FC749" s="779"/>
    </row>
    <row r="750" spans="1:159" ht="22">
      <c r="A750" s="778"/>
      <c r="B750" s="778"/>
      <c r="C750" s="778"/>
      <c r="D750" s="778"/>
      <c r="E750" s="778"/>
      <c r="F750" s="778"/>
      <c r="G750" s="778"/>
      <c r="H750" s="778"/>
      <c r="I750" s="778"/>
      <c r="J750" s="778"/>
      <c r="K750" s="778"/>
      <c r="L750" s="778"/>
      <c r="M750" s="778"/>
      <c r="N750" s="778"/>
      <c r="O750" s="778"/>
      <c r="P750" s="778"/>
      <c r="Q750" s="778"/>
      <c r="R750" s="778"/>
      <c r="S750" s="778"/>
      <c r="T750" s="778"/>
      <c r="U750" s="778"/>
      <c r="V750" s="778"/>
      <c r="W750" s="778"/>
      <c r="X750" s="778"/>
      <c r="Y750" s="778"/>
      <c r="Z750" s="778"/>
      <c r="AA750" s="778"/>
      <c r="AB750" s="778"/>
      <c r="AC750" s="778"/>
      <c r="AD750" s="778"/>
      <c r="AE750" s="778"/>
      <c r="AF750" s="778"/>
      <c r="AG750" s="778"/>
      <c r="AH750" s="778"/>
      <c r="AI750" s="778"/>
      <c r="AJ750" s="778"/>
      <c r="AK750" s="778"/>
      <c r="AL750" s="778"/>
      <c r="AM750" s="778"/>
      <c r="AN750" s="778"/>
      <c r="AO750" s="778"/>
      <c r="AP750" s="778"/>
      <c r="AQ750" s="778"/>
      <c r="AR750" s="778"/>
      <c r="AS750" s="778"/>
      <c r="AT750" s="778"/>
      <c r="AU750" s="778"/>
      <c r="AV750" s="778"/>
      <c r="AW750" s="778"/>
      <c r="AX750" s="778"/>
      <c r="AY750" s="778"/>
      <c r="AZ750" s="778"/>
      <c r="BA750" s="778"/>
      <c r="BB750" s="778"/>
      <c r="BC750" s="778"/>
      <c r="BD750" s="778"/>
      <c r="BE750" s="778"/>
      <c r="BF750" s="778"/>
      <c r="BG750" s="778"/>
      <c r="BH750" s="778"/>
      <c r="BI750" s="778"/>
      <c r="BJ750" s="778"/>
      <c r="BK750" s="778"/>
      <c r="BL750" s="778"/>
      <c r="BM750" s="778"/>
      <c r="BN750" s="778"/>
      <c r="BO750" s="778"/>
      <c r="BP750" s="778"/>
      <c r="BQ750" s="778"/>
      <c r="BR750" s="778"/>
      <c r="BS750" s="778"/>
      <c r="BT750" s="778"/>
      <c r="BU750" s="778"/>
      <c r="BV750" s="778"/>
      <c r="BW750" s="778"/>
      <c r="BX750" s="778"/>
      <c r="BY750" s="778"/>
      <c r="BZ750" s="778"/>
      <c r="CA750" s="778"/>
      <c r="CB750" s="778"/>
      <c r="CC750" s="778"/>
      <c r="CD750" s="778"/>
      <c r="CE750" s="778"/>
      <c r="CF750" s="778"/>
      <c r="CG750" s="778"/>
      <c r="CH750" s="778"/>
      <c r="CI750" s="778"/>
      <c r="CJ750" s="778"/>
      <c r="CK750" s="778"/>
      <c r="CL750" s="778"/>
      <c r="CM750" s="778"/>
      <c r="CN750" s="778"/>
      <c r="CO750" s="778"/>
      <c r="CP750" s="778"/>
      <c r="CQ750" s="778"/>
      <c r="CR750" s="778"/>
      <c r="CS750" s="778"/>
      <c r="CT750" s="778"/>
      <c r="CU750" s="778"/>
      <c r="CV750" s="778"/>
      <c r="CW750" s="778"/>
      <c r="CX750" s="778"/>
      <c r="CY750" s="778"/>
      <c r="CZ750" s="778"/>
      <c r="DA750" s="778"/>
      <c r="DB750" s="778"/>
      <c r="DC750" s="778"/>
      <c r="DD750" s="778"/>
      <c r="DE750" s="778"/>
      <c r="DF750" s="778"/>
      <c r="DG750" s="778"/>
      <c r="DH750" s="778"/>
      <c r="DI750" s="778"/>
      <c r="DJ750" s="778"/>
      <c r="DK750" s="778"/>
      <c r="DL750" s="778"/>
      <c r="DM750" s="778"/>
      <c r="DN750" s="778"/>
      <c r="DO750" s="778"/>
      <c r="DP750" s="778"/>
      <c r="DQ750" s="778"/>
      <c r="DR750" s="778"/>
      <c r="DS750" s="778"/>
      <c r="DT750" s="779"/>
      <c r="DU750" s="779"/>
      <c r="DV750" s="779"/>
      <c r="DW750" s="779"/>
      <c r="DX750" s="779"/>
      <c r="DY750" s="779"/>
      <c r="DZ750" s="779"/>
      <c r="EA750" s="779"/>
      <c r="EB750" s="779"/>
      <c r="EC750" s="779"/>
      <c r="ED750" s="779"/>
      <c r="EE750" s="779"/>
      <c r="EF750" s="779"/>
      <c r="EG750" s="779"/>
      <c r="EH750" s="779"/>
      <c r="EI750" s="779"/>
      <c r="EJ750" s="779"/>
      <c r="EK750" s="779"/>
      <c r="EL750" s="779"/>
      <c r="EM750" s="779"/>
      <c r="EN750" s="779"/>
      <c r="EO750" s="779"/>
      <c r="EP750" s="779"/>
      <c r="EQ750" s="779"/>
      <c r="ER750" s="779"/>
      <c r="ES750" s="779"/>
      <c r="ET750" s="779"/>
      <c r="EU750" s="779"/>
      <c r="EV750" s="779"/>
      <c r="EW750" s="779"/>
      <c r="EX750" s="779"/>
      <c r="EY750" s="779"/>
      <c r="EZ750" s="779"/>
      <c r="FA750" s="779"/>
      <c r="FB750" s="779"/>
      <c r="FC750" s="779"/>
    </row>
    <row r="751" spans="1:159" ht="22">
      <c r="A751" s="778"/>
      <c r="B751" s="778"/>
      <c r="C751" s="778"/>
      <c r="D751" s="778"/>
      <c r="E751" s="778"/>
      <c r="F751" s="778"/>
      <c r="G751" s="778"/>
      <c r="H751" s="778"/>
      <c r="I751" s="778"/>
      <c r="J751" s="778"/>
      <c r="K751" s="778"/>
      <c r="L751" s="778"/>
      <c r="M751" s="778"/>
      <c r="N751" s="778"/>
      <c r="O751" s="778"/>
      <c r="P751" s="778"/>
      <c r="Q751" s="778"/>
      <c r="R751" s="778"/>
      <c r="S751" s="778"/>
      <c r="T751" s="778"/>
      <c r="U751" s="778"/>
      <c r="V751" s="778"/>
      <c r="W751" s="778"/>
      <c r="X751" s="778"/>
      <c r="Y751" s="778"/>
      <c r="Z751" s="778"/>
      <c r="AA751" s="778"/>
      <c r="AB751" s="778"/>
      <c r="AC751" s="778"/>
      <c r="AD751" s="778"/>
      <c r="AE751" s="778"/>
      <c r="AF751" s="778"/>
      <c r="AG751" s="778"/>
      <c r="AH751" s="778"/>
      <c r="AI751" s="778"/>
      <c r="AJ751" s="778"/>
      <c r="AK751" s="778"/>
      <c r="AL751" s="778"/>
      <c r="AM751" s="778"/>
      <c r="AN751" s="778"/>
      <c r="AO751" s="778"/>
      <c r="AP751" s="778"/>
      <c r="AQ751" s="778"/>
      <c r="AR751" s="778"/>
      <c r="AS751" s="778"/>
      <c r="AT751" s="778"/>
      <c r="AU751" s="778"/>
      <c r="AV751" s="778"/>
      <c r="AW751" s="778"/>
      <c r="AX751" s="778"/>
      <c r="AY751" s="778"/>
      <c r="AZ751" s="778"/>
      <c r="BA751" s="778"/>
      <c r="BB751" s="778"/>
      <c r="BC751" s="778"/>
      <c r="BD751" s="778"/>
      <c r="BE751" s="778"/>
      <c r="BF751" s="778"/>
      <c r="BG751" s="778"/>
      <c r="BH751" s="778"/>
      <c r="BI751" s="778"/>
      <c r="BJ751" s="778"/>
      <c r="BK751" s="778"/>
      <c r="BL751" s="778"/>
      <c r="BM751" s="778"/>
      <c r="BN751" s="778"/>
      <c r="BO751" s="778"/>
      <c r="BP751" s="778"/>
      <c r="BQ751" s="778"/>
      <c r="BR751" s="778"/>
      <c r="BS751" s="778"/>
      <c r="BT751" s="778"/>
      <c r="BU751" s="778"/>
      <c r="BV751" s="778"/>
      <c r="BW751" s="778"/>
      <c r="BX751" s="778"/>
      <c r="BY751" s="778"/>
      <c r="BZ751" s="778"/>
      <c r="CA751" s="778"/>
      <c r="CB751" s="778"/>
      <c r="CC751" s="778"/>
      <c r="CD751" s="778"/>
      <c r="CE751" s="778"/>
      <c r="CF751" s="778"/>
      <c r="CG751" s="778"/>
      <c r="CH751" s="778"/>
      <c r="CI751" s="778"/>
      <c r="CJ751" s="778"/>
      <c r="CK751" s="778"/>
      <c r="CL751" s="778"/>
      <c r="CM751" s="778"/>
      <c r="CN751" s="778"/>
      <c r="CO751" s="778"/>
      <c r="CP751" s="778"/>
      <c r="CQ751" s="778"/>
      <c r="CR751" s="778"/>
      <c r="CS751" s="778"/>
      <c r="CT751" s="778"/>
      <c r="CU751" s="778"/>
      <c r="CV751" s="778"/>
      <c r="CW751" s="778"/>
      <c r="CX751" s="778"/>
      <c r="CY751" s="778"/>
      <c r="CZ751" s="778"/>
      <c r="DA751" s="778"/>
      <c r="DB751" s="778"/>
      <c r="DC751" s="778"/>
      <c r="DD751" s="778"/>
      <c r="DE751" s="778"/>
      <c r="DF751" s="778"/>
      <c r="DG751" s="778"/>
      <c r="DH751" s="778"/>
      <c r="DI751" s="778"/>
      <c r="DJ751" s="778"/>
      <c r="DK751" s="778"/>
      <c r="DL751" s="778"/>
      <c r="DM751" s="778"/>
      <c r="DN751" s="778"/>
      <c r="DO751" s="778"/>
      <c r="DP751" s="778"/>
      <c r="DQ751" s="778"/>
      <c r="DR751" s="778"/>
      <c r="DS751" s="778"/>
      <c r="DT751" s="779"/>
      <c r="DU751" s="779"/>
      <c r="DV751" s="779"/>
      <c r="DW751" s="779"/>
      <c r="DX751" s="779"/>
      <c r="DY751" s="779"/>
      <c r="DZ751" s="779"/>
      <c r="EA751" s="779"/>
      <c r="EB751" s="779"/>
      <c r="EC751" s="779"/>
      <c r="ED751" s="779"/>
      <c r="EE751" s="779"/>
      <c r="EF751" s="779"/>
      <c r="EG751" s="779"/>
      <c r="EH751" s="779"/>
      <c r="EI751" s="779"/>
      <c r="EJ751" s="779"/>
      <c r="EK751" s="779"/>
      <c r="EL751" s="779"/>
      <c r="EM751" s="779"/>
      <c r="EN751" s="779"/>
      <c r="EO751" s="779"/>
      <c r="EP751" s="779"/>
      <c r="EQ751" s="779"/>
      <c r="ER751" s="779"/>
      <c r="ES751" s="779"/>
      <c r="ET751" s="779"/>
      <c r="EU751" s="779"/>
      <c r="EV751" s="779"/>
      <c r="EW751" s="779"/>
      <c r="EX751" s="779"/>
      <c r="EY751" s="779"/>
      <c r="EZ751" s="779"/>
      <c r="FA751" s="779"/>
      <c r="FB751" s="779"/>
      <c r="FC751" s="779"/>
    </row>
    <row r="752" spans="1:159" ht="22">
      <c r="A752" s="778"/>
      <c r="B752" s="778"/>
      <c r="C752" s="778"/>
      <c r="D752" s="778"/>
      <c r="E752" s="778"/>
      <c r="F752" s="778"/>
      <c r="G752" s="778"/>
      <c r="H752" s="778"/>
      <c r="I752" s="778"/>
      <c r="J752" s="778"/>
      <c r="K752" s="778"/>
      <c r="L752" s="778"/>
      <c r="M752" s="778"/>
      <c r="N752" s="778"/>
      <c r="O752" s="778"/>
      <c r="P752" s="778"/>
      <c r="Q752" s="778"/>
      <c r="R752" s="778"/>
      <c r="S752" s="778"/>
      <c r="T752" s="778"/>
      <c r="U752" s="778"/>
      <c r="V752" s="778"/>
      <c r="W752" s="778"/>
      <c r="X752" s="778"/>
      <c r="Y752" s="778"/>
      <c r="Z752" s="778"/>
      <c r="AA752" s="778"/>
      <c r="AB752" s="778"/>
      <c r="AC752" s="778"/>
      <c r="AD752" s="778"/>
      <c r="AE752" s="778"/>
      <c r="AF752" s="778"/>
      <c r="AG752" s="778"/>
      <c r="AH752" s="778"/>
      <c r="AI752" s="778"/>
      <c r="AJ752" s="778"/>
      <c r="AK752" s="778"/>
      <c r="AL752" s="778"/>
      <c r="AM752" s="778"/>
      <c r="AN752" s="778"/>
      <c r="AO752" s="778"/>
      <c r="AP752" s="778"/>
      <c r="AQ752" s="778"/>
      <c r="AR752" s="778"/>
      <c r="AS752" s="778"/>
      <c r="AT752" s="778"/>
      <c r="AU752" s="778"/>
      <c r="AV752" s="778"/>
      <c r="AW752" s="778"/>
      <c r="AX752" s="778"/>
      <c r="AY752" s="778"/>
      <c r="AZ752" s="778"/>
      <c r="BA752" s="778"/>
      <c r="BB752" s="778"/>
      <c r="BC752" s="778"/>
      <c r="BD752" s="778"/>
      <c r="BE752" s="778"/>
      <c r="BF752" s="778"/>
      <c r="BG752" s="778"/>
      <c r="BH752" s="778"/>
      <c r="BI752" s="778"/>
      <c r="BJ752" s="778"/>
      <c r="BK752" s="778"/>
      <c r="BL752" s="778"/>
      <c r="BM752" s="778"/>
      <c r="BN752" s="778"/>
      <c r="BO752" s="778"/>
      <c r="BP752" s="778"/>
      <c r="BQ752" s="778"/>
      <c r="BR752" s="778"/>
      <c r="BS752" s="778"/>
      <c r="BT752" s="778"/>
      <c r="BU752" s="778"/>
      <c r="BV752" s="778"/>
      <c r="BW752" s="778"/>
      <c r="BX752" s="778"/>
      <c r="BY752" s="778"/>
      <c r="BZ752" s="778"/>
      <c r="CA752" s="778"/>
      <c r="CB752" s="778"/>
      <c r="CC752" s="778"/>
      <c r="CD752" s="778"/>
      <c r="CE752" s="778"/>
      <c r="CF752" s="778"/>
      <c r="CG752" s="778"/>
      <c r="CH752" s="778"/>
      <c r="CI752" s="778"/>
      <c r="CJ752" s="778"/>
      <c r="CK752" s="778"/>
      <c r="CL752" s="778"/>
      <c r="CM752" s="778"/>
      <c r="CN752" s="778"/>
      <c r="CO752" s="778"/>
      <c r="CP752" s="778"/>
      <c r="CQ752" s="778"/>
      <c r="CR752" s="778"/>
      <c r="CS752" s="778"/>
      <c r="CT752" s="778"/>
      <c r="CU752" s="778"/>
      <c r="CV752" s="778"/>
      <c r="CW752" s="778"/>
      <c r="CX752" s="778"/>
      <c r="CY752" s="778"/>
      <c r="CZ752" s="778"/>
      <c r="DA752" s="778"/>
      <c r="DB752" s="778"/>
      <c r="DC752" s="778"/>
      <c r="DD752" s="778"/>
      <c r="DE752" s="778"/>
      <c r="DF752" s="778"/>
      <c r="DG752" s="778"/>
      <c r="DH752" s="778"/>
      <c r="DI752" s="778"/>
      <c r="DJ752" s="778"/>
      <c r="DK752" s="778"/>
      <c r="DL752" s="778"/>
      <c r="DM752" s="778"/>
      <c r="DN752" s="778"/>
      <c r="DO752" s="778"/>
      <c r="DP752" s="778"/>
      <c r="DQ752" s="778"/>
      <c r="DR752" s="778"/>
      <c r="DS752" s="778"/>
      <c r="DT752" s="779"/>
      <c r="DU752" s="779"/>
      <c r="DV752" s="779"/>
      <c r="DW752" s="779"/>
      <c r="DX752" s="779"/>
      <c r="DY752" s="779"/>
      <c r="DZ752" s="779"/>
      <c r="EA752" s="779"/>
      <c r="EB752" s="779"/>
      <c r="EC752" s="779"/>
      <c r="ED752" s="779"/>
      <c r="EE752" s="779"/>
      <c r="EF752" s="779"/>
      <c r="EG752" s="779"/>
      <c r="EH752" s="779"/>
      <c r="EI752" s="779"/>
      <c r="EJ752" s="779"/>
      <c r="EK752" s="779"/>
      <c r="EL752" s="779"/>
      <c r="EM752" s="779"/>
      <c r="EN752" s="779"/>
      <c r="EO752" s="779"/>
      <c r="EP752" s="779"/>
      <c r="EQ752" s="779"/>
      <c r="ER752" s="779"/>
      <c r="ES752" s="779"/>
      <c r="ET752" s="779"/>
      <c r="EU752" s="779"/>
      <c r="EV752" s="779"/>
      <c r="EW752" s="779"/>
      <c r="EX752" s="779"/>
      <c r="EY752" s="779"/>
      <c r="EZ752" s="779"/>
      <c r="FA752" s="779"/>
      <c r="FB752" s="779"/>
      <c r="FC752" s="779"/>
    </row>
    <row r="753" spans="1:159" ht="22">
      <c r="A753" s="778"/>
      <c r="B753" s="778"/>
      <c r="C753" s="778"/>
      <c r="D753" s="778"/>
      <c r="E753" s="778"/>
      <c r="F753" s="778"/>
      <c r="G753" s="778"/>
      <c r="H753" s="778"/>
      <c r="I753" s="778"/>
      <c r="J753" s="778"/>
      <c r="K753" s="778"/>
      <c r="L753" s="778"/>
      <c r="M753" s="778"/>
      <c r="N753" s="778"/>
      <c r="O753" s="778"/>
      <c r="P753" s="778"/>
      <c r="Q753" s="778"/>
      <c r="R753" s="778"/>
      <c r="S753" s="778"/>
      <c r="T753" s="778"/>
      <c r="U753" s="778"/>
      <c r="V753" s="778"/>
      <c r="W753" s="778"/>
      <c r="X753" s="778"/>
      <c r="Y753" s="778"/>
      <c r="Z753" s="778"/>
      <c r="AA753" s="778"/>
      <c r="AB753" s="778"/>
      <c r="AC753" s="778"/>
      <c r="AD753" s="778"/>
      <c r="AE753" s="778"/>
      <c r="AF753" s="778"/>
      <c r="AG753" s="778"/>
      <c r="AH753" s="778"/>
      <c r="AI753" s="778"/>
      <c r="AJ753" s="778"/>
      <c r="AK753" s="778"/>
      <c r="AL753" s="778"/>
      <c r="AM753" s="778"/>
      <c r="AN753" s="778"/>
      <c r="AO753" s="778"/>
      <c r="AP753" s="778"/>
      <c r="AQ753" s="778"/>
      <c r="AR753" s="778"/>
      <c r="AS753" s="778"/>
      <c r="AT753" s="778"/>
      <c r="AU753" s="778"/>
      <c r="AV753" s="778"/>
      <c r="AW753" s="778"/>
      <c r="AX753" s="778"/>
      <c r="AY753" s="778"/>
      <c r="AZ753" s="778"/>
      <c r="BA753" s="778"/>
      <c r="BB753" s="778"/>
      <c r="BC753" s="778"/>
      <c r="BD753" s="778"/>
      <c r="BE753" s="778"/>
      <c r="BF753" s="778"/>
      <c r="BG753" s="778"/>
      <c r="BH753" s="778"/>
      <c r="BI753" s="778"/>
      <c r="BJ753" s="778"/>
      <c r="BK753" s="778"/>
      <c r="BL753" s="778"/>
      <c r="BM753" s="778"/>
      <c r="BN753" s="778"/>
      <c r="BO753" s="778"/>
      <c r="BP753" s="778"/>
      <c r="BQ753" s="778"/>
      <c r="BR753" s="778"/>
      <c r="BS753" s="778"/>
      <c r="BT753" s="778"/>
      <c r="BU753" s="778"/>
      <c r="BV753" s="778"/>
      <c r="BW753" s="778"/>
      <c r="BX753" s="778"/>
      <c r="BY753" s="778"/>
      <c r="BZ753" s="778"/>
      <c r="CA753" s="778"/>
      <c r="CB753" s="778"/>
      <c r="CC753" s="778"/>
      <c r="CD753" s="778"/>
      <c r="CE753" s="778"/>
      <c r="CF753" s="778"/>
      <c r="CG753" s="778"/>
      <c r="CH753" s="778"/>
      <c r="CI753" s="778"/>
      <c r="CJ753" s="778"/>
      <c r="CK753" s="778"/>
      <c r="CL753" s="778"/>
      <c r="CM753" s="778"/>
      <c r="CN753" s="778"/>
      <c r="CO753" s="778"/>
      <c r="CP753" s="778"/>
      <c r="CQ753" s="778"/>
      <c r="CR753" s="778"/>
      <c r="CS753" s="778"/>
      <c r="CT753" s="778"/>
      <c r="CU753" s="778"/>
      <c r="CV753" s="778"/>
      <c r="CW753" s="778"/>
      <c r="CX753" s="778"/>
      <c r="CY753" s="778"/>
      <c r="CZ753" s="778"/>
      <c r="DA753" s="778"/>
      <c r="DB753" s="778"/>
      <c r="DC753" s="778"/>
      <c r="DD753" s="778"/>
      <c r="DE753" s="778"/>
      <c r="DF753" s="778"/>
      <c r="DG753" s="778"/>
      <c r="DH753" s="778"/>
      <c r="DI753" s="778"/>
      <c r="DJ753" s="778"/>
      <c r="DK753" s="778"/>
      <c r="DL753" s="778"/>
      <c r="DM753" s="778"/>
      <c r="DN753" s="778"/>
      <c r="DO753" s="778"/>
      <c r="DP753" s="778"/>
      <c r="DQ753" s="778"/>
      <c r="DR753" s="778"/>
      <c r="DS753" s="778"/>
      <c r="DT753" s="779"/>
      <c r="DU753" s="779"/>
      <c r="DV753" s="779"/>
      <c r="DW753" s="779"/>
      <c r="DX753" s="779"/>
      <c r="DY753" s="779"/>
      <c r="DZ753" s="779"/>
      <c r="EA753" s="779"/>
      <c r="EB753" s="779"/>
      <c r="EC753" s="779"/>
      <c r="ED753" s="779"/>
      <c r="EE753" s="779"/>
      <c r="EF753" s="779"/>
      <c r="EG753" s="779"/>
      <c r="EH753" s="779"/>
      <c r="EI753" s="779"/>
      <c r="EJ753" s="779"/>
      <c r="EK753" s="779"/>
      <c r="EL753" s="779"/>
      <c r="EM753" s="779"/>
      <c r="EN753" s="779"/>
      <c r="EO753" s="779"/>
      <c r="EP753" s="779"/>
      <c r="EQ753" s="779"/>
      <c r="ER753" s="779"/>
      <c r="ES753" s="779"/>
      <c r="ET753" s="779"/>
      <c r="EU753" s="779"/>
      <c r="EV753" s="779"/>
      <c r="EW753" s="779"/>
      <c r="EX753" s="779"/>
      <c r="EY753" s="779"/>
      <c r="EZ753" s="779"/>
      <c r="FA753" s="779"/>
      <c r="FB753" s="779"/>
      <c r="FC753" s="779"/>
    </row>
    <row r="754" spans="1:159" ht="22">
      <c r="A754" s="778"/>
      <c r="B754" s="778"/>
      <c r="C754" s="778"/>
      <c r="D754" s="778"/>
      <c r="E754" s="778"/>
      <c r="F754" s="778"/>
      <c r="G754" s="778"/>
      <c r="H754" s="778"/>
      <c r="I754" s="778"/>
      <c r="J754" s="778"/>
      <c r="K754" s="778"/>
      <c r="L754" s="778"/>
      <c r="M754" s="778"/>
      <c r="N754" s="778"/>
      <c r="O754" s="778"/>
      <c r="P754" s="778"/>
      <c r="Q754" s="778"/>
      <c r="R754" s="778"/>
      <c r="S754" s="778"/>
      <c r="T754" s="778"/>
      <c r="U754" s="778"/>
      <c r="V754" s="778"/>
      <c r="W754" s="778"/>
      <c r="X754" s="778"/>
      <c r="Y754" s="778"/>
      <c r="Z754" s="778"/>
      <c r="AA754" s="778"/>
      <c r="AB754" s="778"/>
      <c r="AC754" s="778"/>
      <c r="AD754" s="778"/>
      <c r="AE754" s="778"/>
      <c r="AF754" s="778"/>
      <c r="AG754" s="778"/>
      <c r="AH754" s="778"/>
      <c r="AI754" s="778"/>
      <c r="AJ754" s="778"/>
      <c r="AK754" s="778"/>
      <c r="AL754" s="778"/>
      <c r="AM754" s="778"/>
      <c r="AN754" s="778"/>
      <c r="AO754" s="778"/>
      <c r="AP754" s="778"/>
      <c r="AQ754" s="778"/>
      <c r="AR754" s="778"/>
      <c r="AS754" s="778"/>
      <c r="AT754" s="778"/>
      <c r="AU754" s="778"/>
      <c r="AV754" s="778"/>
      <c r="AW754" s="778"/>
      <c r="AX754" s="778"/>
      <c r="AY754" s="778"/>
      <c r="AZ754" s="778"/>
      <c r="BA754" s="778"/>
      <c r="BB754" s="778"/>
      <c r="BC754" s="778"/>
      <c r="BD754" s="778"/>
      <c r="BE754" s="778"/>
      <c r="BF754" s="778"/>
      <c r="BG754" s="778"/>
      <c r="BH754" s="778"/>
      <c r="BI754" s="778"/>
      <c r="BJ754" s="778"/>
      <c r="BK754" s="778"/>
      <c r="BL754" s="778"/>
      <c r="BM754" s="778"/>
      <c r="BN754" s="778"/>
      <c r="BO754" s="778"/>
      <c r="BP754" s="778"/>
      <c r="BQ754" s="778"/>
      <c r="BR754" s="778"/>
      <c r="BS754" s="778"/>
      <c r="BT754" s="778"/>
      <c r="BU754" s="778"/>
      <c r="BV754" s="778"/>
      <c r="BW754" s="778"/>
      <c r="BX754" s="778"/>
      <c r="BY754" s="778"/>
      <c r="BZ754" s="778"/>
      <c r="CA754" s="778"/>
      <c r="CB754" s="778"/>
      <c r="CC754" s="778"/>
      <c r="CD754" s="778"/>
      <c r="CE754" s="778"/>
      <c r="CF754" s="778"/>
      <c r="CG754" s="778"/>
      <c r="CH754" s="778"/>
      <c r="CI754" s="778"/>
      <c r="CJ754" s="778"/>
      <c r="CK754" s="778"/>
      <c r="CL754" s="778"/>
      <c r="CM754" s="778"/>
      <c r="CN754" s="778"/>
      <c r="CO754" s="778"/>
      <c r="CP754" s="778"/>
      <c r="CQ754" s="778"/>
      <c r="CR754" s="778"/>
      <c r="CS754" s="778"/>
      <c r="CT754" s="778"/>
      <c r="CU754" s="778"/>
      <c r="CV754" s="778"/>
      <c r="CW754" s="778"/>
      <c r="CX754" s="778"/>
      <c r="CY754" s="778"/>
      <c r="CZ754" s="778"/>
      <c r="DA754" s="778"/>
      <c r="DB754" s="778"/>
      <c r="DC754" s="778"/>
      <c r="DD754" s="778"/>
      <c r="DE754" s="778"/>
      <c r="DF754" s="778"/>
      <c r="DG754" s="778"/>
      <c r="DH754" s="778"/>
      <c r="DI754" s="778"/>
      <c r="DJ754" s="778"/>
      <c r="DK754" s="778"/>
      <c r="DL754" s="778"/>
      <c r="DM754" s="778"/>
      <c r="DN754" s="778"/>
      <c r="DO754" s="778"/>
      <c r="DP754" s="778"/>
      <c r="DQ754" s="778"/>
      <c r="DR754" s="778"/>
      <c r="DS754" s="778"/>
      <c r="DT754" s="779"/>
      <c r="DU754" s="779"/>
      <c r="DV754" s="779"/>
      <c r="DW754" s="779"/>
      <c r="DX754" s="779"/>
      <c r="DY754" s="779"/>
      <c r="DZ754" s="779"/>
      <c r="EA754" s="779"/>
      <c r="EB754" s="779"/>
      <c r="EC754" s="779"/>
      <c r="ED754" s="779"/>
      <c r="EE754" s="779"/>
      <c r="EF754" s="779"/>
      <c r="EG754" s="779"/>
      <c r="EH754" s="779"/>
      <c r="EI754" s="779"/>
      <c r="EJ754" s="779"/>
      <c r="EK754" s="779"/>
      <c r="EL754" s="779"/>
      <c r="EM754" s="779"/>
      <c r="EN754" s="779"/>
      <c r="EO754" s="779"/>
      <c r="EP754" s="779"/>
      <c r="EQ754" s="779"/>
      <c r="ER754" s="779"/>
      <c r="ES754" s="779"/>
      <c r="ET754" s="779"/>
      <c r="EU754" s="779"/>
      <c r="EV754" s="779"/>
      <c r="EW754" s="779"/>
      <c r="EX754" s="779"/>
      <c r="EY754" s="779"/>
      <c r="EZ754" s="779"/>
      <c r="FA754" s="779"/>
      <c r="FB754" s="779"/>
      <c r="FC754" s="779"/>
    </row>
    <row r="755" spans="1:159" ht="22">
      <c r="A755" s="778"/>
      <c r="B755" s="778"/>
      <c r="C755" s="778"/>
      <c r="D755" s="778"/>
      <c r="E755" s="778"/>
      <c r="F755" s="778"/>
      <c r="G755" s="778"/>
      <c r="H755" s="778"/>
      <c r="I755" s="778"/>
      <c r="J755" s="778"/>
      <c r="K755" s="778"/>
      <c r="L755" s="778"/>
      <c r="M755" s="778"/>
      <c r="N755" s="778"/>
      <c r="O755" s="778"/>
      <c r="P755" s="778"/>
      <c r="Q755" s="778"/>
      <c r="R755" s="778"/>
      <c r="S755" s="778"/>
      <c r="T755" s="778"/>
      <c r="U755" s="778"/>
      <c r="V755" s="778"/>
      <c r="W755" s="778"/>
      <c r="X755" s="778"/>
      <c r="Y755" s="778"/>
      <c r="Z755" s="778"/>
      <c r="AA755" s="778"/>
      <c r="AB755" s="778"/>
      <c r="AC755" s="778"/>
      <c r="AD755" s="778"/>
      <c r="AE755" s="778"/>
      <c r="AF755" s="778"/>
      <c r="AG755" s="778"/>
      <c r="AH755" s="778"/>
      <c r="AI755" s="778"/>
      <c r="AJ755" s="778"/>
      <c r="AK755" s="778"/>
      <c r="AL755" s="778"/>
      <c r="AM755" s="778"/>
      <c r="AN755" s="778"/>
      <c r="AO755" s="778"/>
      <c r="AP755" s="778"/>
      <c r="AQ755" s="778"/>
      <c r="AR755" s="778"/>
      <c r="AS755" s="778"/>
      <c r="AT755" s="778"/>
      <c r="AU755" s="778"/>
      <c r="AV755" s="778"/>
      <c r="AW755" s="778"/>
      <c r="AX755" s="778"/>
      <c r="AY755" s="778"/>
      <c r="AZ755" s="778"/>
      <c r="BA755" s="778"/>
      <c r="BB755" s="778"/>
      <c r="BC755" s="778"/>
      <c r="BD755" s="778"/>
      <c r="BE755" s="778"/>
      <c r="BF755" s="778"/>
      <c r="BG755" s="778"/>
      <c r="BH755" s="778"/>
      <c r="BI755" s="778"/>
      <c r="BJ755" s="778"/>
      <c r="BK755" s="778"/>
      <c r="BL755" s="778"/>
      <c r="BM755" s="778"/>
      <c r="BN755" s="778"/>
      <c r="BO755" s="778"/>
      <c r="BP755" s="778"/>
      <c r="BQ755" s="778"/>
      <c r="BR755" s="778"/>
      <c r="BS755" s="778"/>
      <c r="BT755" s="778"/>
      <c r="BU755" s="778"/>
      <c r="BV755" s="778"/>
      <c r="BW755" s="778"/>
      <c r="BX755" s="778"/>
      <c r="BY755" s="778"/>
      <c r="BZ755" s="778"/>
      <c r="CA755" s="778"/>
      <c r="CB755" s="778"/>
      <c r="CC755" s="778"/>
      <c r="CD755" s="778"/>
      <c r="CE755" s="778"/>
      <c r="CF755" s="778"/>
      <c r="CG755" s="778"/>
      <c r="CH755" s="778"/>
      <c r="CI755" s="778"/>
      <c r="CJ755" s="778"/>
      <c r="CK755" s="778"/>
      <c r="CL755" s="778"/>
      <c r="CM755" s="778"/>
      <c r="CN755" s="778"/>
      <c r="CO755" s="778"/>
      <c r="CP755" s="778"/>
      <c r="CQ755" s="778"/>
      <c r="CR755" s="778"/>
      <c r="CS755" s="778"/>
      <c r="CT755" s="778"/>
      <c r="CU755" s="778"/>
      <c r="CV755" s="778"/>
      <c r="CW755" s="778"/>
      <c r="CX755" s="778"/>
      <c r="CY755" s="778"/>
      <c r="CZ755" s="778"/>
      <c r="DA755" s="778"/>
      <c r="DB755" s="778"/>
      <c r="DC755" s="778"/>
      <c r="DD755" s="778"/>
      <c r="DE755" s="778"/>
      <c r="DF755" s="778"/>
      <c r="DG755" s="778"/>
      <c r="DH755" s="778"/>
      <c r="DI755" s="778"/>
      <c r="DJ755" s="778"/>
      <c r="DK755" s="778"/>
      <c r="DL755" s="778"/>
      <c r="DM755" s="778"/>
      <c r="DN755" s="778"/>
      <c r="DO755" s="778"/>
      <c r="DP755" s="778"/>
      <c r="DQ755" s="778"/>
      <c r="DR755" s="778"/>
      <c r="DS755" s="778"/>
      <c r="DT755" s="779"/>
      <c r="DU755" s="779"/>
      <c r="DV755" s="779"/>
      <c r="DW755" s="779"/>
      <c r="DX755" s="779"/>
      <c r="DY755" s="779"/>
      <c r="DZ755" s="779"/>
      <c r="EA755" s="779"/>
      <c r="EB755" s="779"/>
      <c r="EC755" s="779"/>
      <c r="ED755" s="779"/>
      <c r="EE755" s="779"/>
      <c r="EF755" s="779"/>
      <c r="EG755" s="779"/>
      <c r="EH755" s="779"/>
      <c r="EI755" s="779"/>
      <c r="EJ755" s="779"/>
      <c r="EK755" s="779"/>
      <c r="EL755" s="779"/>
      <c r="EM755" s="779"/>
      <c r="EN755" s="779"/>
      <c r="EO755" s="779"/>
      <c r="EP755" s="779"/>
      <c r="EQ755" s="779"/>
      <c r="ER755" s="779"/>
      <c r="ES755" s="779"/>
      <c r="ET755" s="779"/>
      <c r="EU755" s="779"/>
      <c r="EV755" s="779"/>
      <c r="EW755" s="779"/>
      <c r="EX755" s="779"/>
      <c r="EY755" s="779"/>
      <c r="EZ755" s="779"/>
      <c r="FA755" s="779"/>
      <c r="FB755" s="779"/>
      <c r="FC755" s="779"/>
    </row>
    <row r="756" spans="1:159" ht="22">
      <c r="A756" s="778"/>
      <c r="B756" s="778"/>
      <c r="C756" s="778"/>
      <c r="D756" s="778"/>
      <c r="E756" s="778"/>
      <c r="F756" s="778"/>
      <c r="G756" s="778"/>
      <c r="H756" s="778"/>
      <c r="I756" s="778"/>
      <c r="J756" s="778"/>
      <c r="K756" s="778"/>
      <c r="L756" s="778"/>
      <c r="M756" s="778"/>
      <c r="N756" s="778"/>
      <c r="O756" s="778"/>
      <c r="P756" s="778"/>
      <c r="Q756" s="778"/>
      <c r="R756" s="778"/>
      <c r="S756" s="778"/>
      <c r="T756" s="778"/>
      <c r="U756" s="778"/>
      <c r="V756" s="778"/>
      <c r="W756" s="778"/>
      <c r="X756" s="778"/>
      <c r="Y756" s="778"/>
      <c r="Z756" s="778"/>
      <c r="AA756" s="778"/>
      <c r="AB756" s="778"/>
      <c r="AC756" s="778"/>
      <c r="AD756" s="778"/>
      <c r="AE756" s="778"/>
      <c r="AF756" s="778"/>
      <c r="AG756" s="778"/>
      <c r="AH756" s="778"/>
      <c r="AI756" s="778"/>
      <c r="AJ756" s="778"/>
      <c r="AK756" s="778"/>
      <c r="AL756" s="778"/>
      <c r="AM756" s="778"/>
      <c r="AN756" s="778"/>
      <c r="AO756" s="778"/>
      <c r="AP756" s="778"/>
      <c r="AQ756" s="778"/>
      <c r="AR756" s="778"/>
      <c r="AS756" s="778"/>
      <c r="AT756" s="778"/>
      <c r="AU756" s="778"/>
      <c r="AV756" s="778"/>
      <c r="AW756" s="778"/>
      <c r="AX756" s="778"/>
      <c r="AY756" s="778"/>
      <c r="AZ756" s="778"/>
      <c r="BA756" s="778"/>
      <c r="BB756" s="778"/>
      <c r="BC756" s="778"/>
      <c r="BD756" s="778"/>
      <c r="BE756" s="778"/>
      <c r="BF756" s="778"/>
      <c r="BG756" s="778"/>
      <c r="BH756" s="778"/>
      <c r="BI756" s="778"/>
      <c r="BJ756" s="778"/>
      <c r="BK756" s="778"/>
      <c r="BL756" s="778"/>
      <c r="BM756" s="778"/>
      <c r="BN756" s="778"/>
      <c r="BO756" s="778"/>
      <c r="BP756" s="778"/>
      <c r="BQ756" s="778"/>
      <c r="BR756" s="778"/>
      <c r="BS756" s="778"/>
      <c r="BT756" s="778"/>
      <c r="BU756" s="778"/>
      <c r="BV756" s="778"/>
      <c r="BW756" s="778"/>
      <c r="BX756" s="778"/>
      <c r="BY756" s="778"/>
      <c r="BZ756" s="778"/>
      <c r="CA756" s="778"/>
      <c r="CB756" s="778"/>
      <c r="CC756" s="778"/>
      <c r="CD756" s="778"/>
      <c r="CE756" s="778"/>
      <c r="CF756" s="778"/>
      <c r="CG756" s="778"/>
      <c r="CH756" s="778"/>
      <c r="CI756" s="778"/>
      <c r="CJ756" s="778"/>
      <c r="CK756" s="778"/>
      <c r="CL756" s="778"/>
      <c r="CM756" s="778"/>
      <c r="CN756" s="778"/>
      <c r="CO756" s="778"/>
      <c r="CP756" s="778"/>
      <c r="CQ756" s="778"/>
      <c r="CR756" s="778"/>
      <c r="CS756" s="778"/>
      <c r="CT756" s="778"/>
      <c r="CU756" s="778"/>
      <c r="CV756" s="778"/>
      <c r="CW756" s="778"/>
      <c r="CX756" s="778"/>
      <c r="CY756" s="778"/>
      <c r="CZ756" s="778"/>
      <c r="DA756" s="778"/>
      <c r="DB756" s="778"/>
      <c r="DC756" s="778"/>
      <c r="DD756" s="778"/>
      <c r="DE756" s="778"/>
      <c r="DF756" s="778"/>
      <c r="DG756" s="778"/>
      <c r="DH756" s="778"/>
      <c r="DI756" s="778"/>
      <c r="DJ756" s="778"/>
      <c r="DK756" s="778"/>
      <c r="DL756" s="778"/>
      <c r="DM756" s="778"/>
      <c r="DN756" s="778"/>
      <c r="DO756" s="778"/>
      <c r="DP756" s="778"/>
      <c r="DQ756" s="778"/>
      <c r="DR756" s="778"/>
      <c r="DS756" s="778"/>
      <c r="DT756" s="779"/>
      <c r="DU756" s="779"/>
      <c r="DV756" s="779"/>
      <c r="DW756" s="779"/>
      <c r="DX756" s="779"/>
      <c r="DY756" s="779"/>
      <c r="DZ756" s="779"/>
      <c r="EA756" s="779"/>
      <c r="EB756" s="779"/>
      <c r="EC756" s="779"/>
      <c r="ED756" s="779"/>
      <c r="EE756" s="779"/>
      <c r="EF756" s="779"/>
      <c r="EG756" s="779"/>
      <c r="EH756" s="779"/>
      <c r="EI756" s="779"/>
      <c r="EJ756" s="779"/>
      <c r="EK756" s="779"/>
      <c r="EL756" s="779"/>
      <c r="EM756" s="779"/>
      <c r="EN756" s="779"/>
      <c r="EO756" s="779"/>
      <c r="EP756" s="779"/>
      <c r="EQ756" s="779"/>
      <c r="ER756" s="779"/>
      <c r="ES756" s="779"/>
      <c r="ET756" s="779"/>
      <c r="EU756" s="779"/>
      <c r="EV756" s="779"/>
      <c r="EW756" s="779"/>
      <c r="EX756" s="779"/>
      <c r="EY756" s="779"/>
      <c r="EZ756" s="779"/>
      <c r="FA756" s="779"/>
      <c r="FB756" s="779"/>
      <c r="FC756" s="779"/>
    </row>
    <row r="757" spans="1:159" ht="22">
      <c r="A757" s="778"/>
      <c r="B757" s="778"/>
      <c r="C757" s="778"/>
      <c r="D757" s="778"/>
      <c r="E757" s="778"/>
      <c r="F757" s="778"/>
      <c r="G757" s="778"/>
      <c r="H757" s="778"/>
      <c r="I757" s="778"/>
      <c r="J757" s="778"/>
      <c r="K757" s="778"/>
      <c r="L757" s="778"/>
      <c r="M757" s="778"/>
      <c r="N757" s="778"/>
      <c r="O757" s="778"/>
      <c r="P757" s="778"/>
      <c r="Q757" s="778"/>
      <c r="R757" s="778"/>
      <c r="S757" s="778"/>
      <c r="T757" s="778"/>
      <c r="U757" s="778"/>
      <c r="V757" s="778"/>
      <c r="W757" s="778"/>
      <c r="X757" s="778"/>
      <c r="Y757" s="778"/>
      <c r="Z757" s="778"/>
      <c r="AA757" s="778"/>
      <c r="AB757" s="778"/>
      <c r="AC757" s="778"/>
      <c r="AD757" s="778"/>
      <c r="AE757" s="778"/>
      <c r="AF757" s="778"/>
      <c r="AG757" s="778"/>
      <c r="AH757" s="778"/>
      <c r="AI757" s="778"/>
      <c r="AJ757" s="778"/>
      <c r="AK757" s="778"/>
      <c r="AL757" s="778"/>
      <c r="AM757" s="778"/>
      <c r="AN757" s="778"/>
      <c r="AO757" s="778"/>
      <c r="AP757" s="778"/>
      <c r="AQ757" s="778"/>
      <c r="AR757" s="778"/>
      <c r="AS757" s="778"/>
      <c r="AT757" s="778"/>
      <c r="AU757" s="778"/>
      <c r="AV757" s="778"/>
      <c r="AW757" s="778"/>
      <c r="AX757" s="778"/>
      <c r="AY757" s="778"/>
      <c r="AZ757" s="778"/>
      <c r="BA757" s="778"/>
      <c r="BB757" s="778"/>
      <c r="BC757" s="778"/>
      <c r="BD757" s="778"/>
      <c r="BE757" s="778"/>
      <c r="BF757" s="778"/>
      <c r="BG757" s="778"/>
      <c r="BH757" s="778"/>
      <c r="BI757" s="778"/>
      <c r="BJ757" s="778"/>
      <c r="BK757" s="778"/>
      <c r="BL757" s="778"/>
      <c r="BM757" s="778"/>
      <c r="BN757" s="778"/>
      <c r="BO757" s="778"/>
      <c r="BP757" s="778"/>
      <c r="BQ757" s="778"/>
      <c r="BR757" s="778"/>
      <c r="BS757" s="778"/>
      <c r="BT757" s="778"/>
      <c r="BU757" s="778"/>
      <c r="BV757" s="778"/>
      <c r="BW757" s="778"/>
      <c r="BX757" s="778"/>
      <c r="BY757" s="778"/>
      <c r="BZ757" s="778"/>
      <c r="CA757" s="778"/>
      <c r="CB757" s="778"/>
      <c r="CC757" s="778"/>
      <c r="CD757" s="778"/>
      <c r="CE757" s="778"/>
      <c r="CF757" s="778"/>
      <c r="CG757" s="778"/>
      <c r="CH757" s="778"/>
      <c r="CI757" s="778"/>
      <c r="CJ757" s="778"/>
      <c r="CK757" s="778"/>
      <c r="CL757" s="778"/>
      <c r="CM757" s="778"/>
      <c r="CN757" s="778"/>
      <c r="CO757" s="778"/>
      <c r="CP757" s="778"/>
      <c r="CQ757" s="778"/>
      <c r="CR757" s="778"/>
      <c r="CS757" s="778"/>
      <c r="CT757" s="778"/>
      <c r="CU757" s="778"/>
      <c r="CV757" s="778"/>
      <c r="CW757" s="778"/>
      <c r="CX757" s="778"/>
      <c r="CY757" s="778"/>
      <c r="CZ757" s="778"/>
      <c r="DA757" s="778"/>
      <c r="DB757" s="778"/>
      <c r="DC757" s="778"/>
      <c r="DD757" s="778"/>
      <c r="DE757" s="778"/>
      <c r="DF757" s="778"/>
      <c r="DG757" s="778"/>
      <c r="DH757" s="778"/>
      <c r="DI757" s="778"/>
      <c r="DJ757" s="778"/>
      <c r="DK757" s="778"/>
      <c r="DL757" s="778"/>
      <c r="DM757" s="778"/>
      <c r="DN757" s="778"/>
      <c r="DO757" s="778"/>
      <c r="DP757" s="778"/>
      <c r="DQ757" s="778"/>
      <c r="DR757" s="778"/>
      <c r="DS757" s="778"/>
      <c r="DT757" s="779"/>
      <c r="DU757" s="779"/>
      <c r="DV757" s="779"/>
      <c r="DW757" s="779"/>
      <c r="DX757" s="779"/>
      <c r="DY757" s="779"/>
      <c r="DZ757" s="779"/>
      <c r="EA757" s="779"/>
      <c r="EB757" s="779"/>
      <c r="EC757" s="779"/>
      <c r="ED757" s="779"/>
      <c r="EE757" s="779"/>
      <c r="EF757" s="779"/>
      <c r="EG757" s="779"/>
      <c r="EH757" s="779"/>
      <c r="EI757" s="779"/>
      <c r="EJ757" s="779"/>
      <c r="EK757" s="779"/>
      <c r="EL757" s="779"/>
      <c r="EM757" s="779"/>
      <c r="EN757" s="779"/>
      <c r="EO757" s="779"/>
      <c r="EP757" s="779"/>
      <c r="EQ757" s="779"/>
      <c r="ER757" s="779"/>
      <c r="ES757" s="779"/>
      <c r="ET757" s="779"/>
      <c r="EU757" s="779"/>
      <c r="EV757" s="779"/>
      <c r="EW757" s="779"/>
      <c r="EX757" s="779"/>
      <c r="EY757" s="779"/>
      <c r="EZ757" s="779"/>
      <c r="FA757" s="779"/>
      <c r="FB757" s="779"/>
      <c r="FC757" s="779"/>
    </row>
    <row r="758" spans="1:159" ht="22">
      <c r="A758" s="778"/>
      <c r="B758" s="778"/>
      <c r="C758" s="778"/>
      <c r="D758" s="778"/>
      <c r="E758" s="778"/>
      <c r="F758" s="778"/>
      <c r="G758" s="778"/>
      <c r="H758" s="778"/>
      <c r="I758" s="778"/>
      <c r="J758" s="778"/>
      <c r="K758" s="778"/>
      <c r="L758" s="778"/>
      <c r="M758" s="778"/>
      <c r="N758" s="778"/>
      <c r="O758" s="778"/>
      <c r="P758" s="778"/>
      <c r="Q758" s="778"/>
      <c r="R758" s="778"/>
      <c r="S758" s="778"/>
      <c r="T758" s="778"/>
      <c r="U758" s="778"/>
      <c r="V758" s="778"/>
      <c r="W758" s="778"/>
      <c r="X758" s="778"/>
      <c r="Y758" s="778"/>
      <c r="Z758" s="778"/>
      <c r="AA758" s="778"/>
      <c r="AB758" s="778"/>
      <c r="AC758" s="778"/>
      <c r="AD758" s="778"/>
      <c r="AE758" s="778"/>
      <c r="AF758" s="778"/>
      <c r="AG758" s="778"/>
      <c r="AH758" s="778"/>
      <c r="AI758" s="778"/>
      <c r="AJ758" s="778"/>
      <c r="AK758" s="778"/>
      <c r="AL758" s="778"/>
      <c r="AM758" s="778"/>
      <c r="AN758" s="778"/>
      <c r="AO758" s="778"/>
      <c r="AP758" s="778"/>
      <c r="AQ758" s="778"/>
      <c r="AR758" s="778"/>
      <c r="AS758" s="778"/>
      <c r="AT758" s="778"/>
      <c r="AU758" s="778"/>
      <c r="AV758" s="778"/>
      <c r="AW758" s="778"/>
      <c r="AX758" s="778"/>
      <c r="AY758" s="778"/>
      <c r="AZ758" s="778"/>
      <c r="BA758" s="778"/>
      <c r="BB758" s="778"/>
      <c r="BC758" s="778"/>
      <c r="BD758" s="778"/>
      <c r="BE758" s="778"/>
      <c r="BF758" s="778"/>
      <c r="BG758" s="778"/>
      <c r="BH758" s="778"/>
      <c r="BI758" s="778"/>
      <c r="BJ758" s="778"/>
      <c r="BK758" s="778"/>
      <c r="BL758" s="778"/>
      <c r="BM758" s="778"/>
      <c r="BN758" s="778"/>
      <c r="BO758" s="778"/>
      <c r="BP758" s="778"/>
      <c r="BQ758" s="778"/>
      <c r="BR758" s="778"/>
      <c r="BS758" s="778"/>
      <c r="BT758" s="778"/>
      <c r="BU758" s="778"/>
      <c r="BV758" s="778"/>
      <c r="BW758" s="778"/>
      <c r="BX758" s="778"/>
      <c r="BY758" s="778"/>
      <c r="BZ758" s="778"/>
      <c r="CA758" s="778"/>
      <c r="CB758" s="778"/>
      <c r="CC758" s="778"/>
      <c r="CD758" s="778"/>
      <c r="CE758" s="778"/>
      <c r="CF758" s="778"/>
      <c r="CG758" s="778"/>
      <c r="CH758" s="778"/>
      <c r="CI758" s="778"/>
      <c r="CJ758" s="778"/>
      <c r="CK758" s="778"/>
      <c r="CL758" s="778"/>
      <c r="CM758" s="778"/>
      <c r="CN758" s="778"/>
      <c r="CO758" s="778"/>
      <c r="CP758" s="778"/>
      <c r="CQ758" s="778"/>
      <c r="CR758" s="778"/>
      <c r="CS758" s="778"/>
      <c r="CT758" s="778"/>
      <c r="CU758" s="778"/>
      <c r="CV758" s="778"/>
      <c r="CW758" s="778"/>
      <c r="CX758" s="778"/>
      <c r="CY758" s="778"/>
      <c r="CZ758" s="778"/>
      <c r="DA758" s="778"/>
      <c r="DB758" s="778"/>
      <c r="DC758" s="778"/>
      <c r="DD758" s="778"/>
      <c r="DE758" s="778"/>
      <c r="DF758" s="778"/>
      <c r="DG758" s="778"/>
      <c r="DH758" s="778"/>
      <c r="DI758" s="778"/>
      <c r="DJ758" s="778"/>
      <c r="DK758" s="778"/>
      <c r="DL758" s="778"/>
      <c r="DM758" s="778"/>
      <c r="DN758" s="778"/>
      <c r="DO758" s="778"/>
      <c r="DP758" s="778"/>
      <c r="DQ758" s="778"/>
      <c r="DR758" s="778"/>
      <c r="DS758" s="778"/>
      <c r="DT758" s="779"/>
      <c r="DU758" s="779"/>
      <c r="DV758" s="779"/>
      <c r="DW758" s="779"/>
      <c r="DX758" s="779"/>
      <c r="DY758" s="779"/>
      <c r="DZ758" s="779"/>
      <c r="EA758" s="779"/>
      <c r="EB758" s="779"/>
      <c r="EC758" s="779"/>
      <c r="ED758" s="779"/>
      <c r="EE758" s="779"/>
      <c r="EF758" s="779"/>
      <c r="EG758" s="779"/>
      <c r="EH758" s="779"/>
      <c r="EI758" s="779"/>
      <c r="EJ758" s="779"/>
      <c r="EK758" s="779"/>
      <c r="EL758" s="779"/>
      <c r="EM758" s="779"/>
      <c r="EN758" s="779"/>
      <c r="EO758" s="779"/>
      <c r="EP758" s="779"/>
      <c r="EQ758" s="779"/>
      <c r="ER758" s="779"/>
      <c r="ES758" s="779"/>
      <c r="ET758" s="779"/>
      <c r="EU758" s="779"/>
      <c r="EV758" s="779"/>
      <c r="EW758" s="779"/>
      <c r="EX758" s="779"/>
      <c r="EY758" s="779"/>
      <c r="EZ758" s="779"/>
      <c r="FA758" s="779"/>
      <c r="FB758" s="779"/>
      <c r="FC758" s="779"/>
    </row>
    <row r="759" spans="1:159" ht="22">
      <c r="A759" s="778"/>
      <c r="B759" s="778"/>
      <c r="C759" s="778"/>
      <c r="D759" s="778"/>
      <c r="E759" s="778"/>
      <c r="F759" s="778"/>
      <c r="G759" s="778"/>
      <c r="H759" s="778"/>
      <c r="I759" s="778"/>
      <c r="J759" s="778"/>
      <c r="K759" s="778"/>
      <c r="L759" s="778"/>
      <c r="M759" s="778"/>
      <c r="N759" s="778"/>
      <c r="O759" s="778"/>
      <c r="P759" s="778"/>
      <c r="Q759" s="778"/>
      <c r="R759" s="778"/>
      <c r="S759" s="778"/>
      <c r="T759" s="778"/>
      <c r="U759" s="778"/>
      <c r="V759" s="778"/>
      <c r="W759" s="778"/>
      <c r="X759" s="778"/>
      <c r="Y759" s="778"/>
      <c r="Z759" s="778"/>
      <c r="AA759" s="778"/>
      <c r="AB759" s="778"/>
      <c r="AC759" s="778"/>
      <c r="AD759" s="778"/>
      <c r="AE759" s="778"/>
      <c r="AF759" s="778"/>
      <c r="AG759" s="778"/>
      <c r="AH759" s="778"/>
      <c r="AI759" s="778"/>
      <c r="AJ759" s="778"/>
      <c r="AK759" s="778"/>
      <c r="AL759" s="778"/>
      <c r="AM759" s="778"/>
      <c r="AN759" s="778"/>
      <c r="AO759" s="778"/>
      <c r="AP759" s="778"/>
      <c r="AQ759" s="778"/>
      <c r="AR759" s="778"/>
      <c r="AS759" s="778"/>
      <c r="AT759" s="778"/>
      <c r="AU759" s="778"/>
      <c r="AV759" s="778"/>
      <c r="AW759" s="778"/>
      <c r="AX759" s="778"/>
      <c r="AY759" s="778"/>
      <c r="AZ759" s="778"/>
      <c r="BA759" s="778"/>
      <c r="BB759" s="778"/>
      <c r="BC759" s="778"/>
      <c r="BD759" s="778"/>
      <c r="BE759" s="778"/>
      <c r="BF759" s="778"/>
      <c r="BG759" s="778"/>
      <c r="BH759" s="778"/>
      <c r="BI759" s="778"/>
      <c r="BJ759" s="778"/>
      <c r="BK759" s="778"/>
      <c r="BL759" s="778"/>
      <c r="BM759" s="778"/>
      <c r="BN759" s="778"/>
      <c r="BO759" s="778"/>
      <c r="BP759" s="778"/>
      <c r="BQ759" s="778"/>
      <c r="BR759" s="778"/>
      <c r="BS759" s="778"/>
      <c r="BT759" s="778"/>
      <c r="BU759" s="778"/>
      <c r="BV759" s="778"/>
      <c r="BW759" s="778"/>
      <c r="BX759" s="778"/>
      <c r="BY759" s="778"/>
      <c r="BZ759" s="778"/>
      <c r="CA759" s="778"/>
      <c r="CB759" s="778"/>
      <c r="CC759" s="778"/>
      <c r="CD759" s="778"/>
      <c r="CE759" s="778"/>
      <c r="CF759" s="778"/>
      <c r="CG759" s="778"/>
      <c r="CH759" s="778"/>
      <c r="CI759" s="778"/>
      <c r="CJ759" s="778"/>
      <c r="CK759" s="778"/>
      <c r="CL759" s="778"/>
      <c r="CM759" s="778"/>
      <c r="CN759" s="778"/>
      <c r="CO759" s="778"/>
      <c r="CP759" s="778"/>
      <c r="CQ759" s="778"/>
      <c r="CR759" s="778"/>
      <c r="CS759" s="778"/>
      <c r="CT759" s="778"/>
      <c r="CU759" s="778"/>
      <c r="CV759" s="778"/>
      <c r="CW759" s="778"/>
      <c r="CX759" s="778"/>
      <c r="CY759" s="778"/>
      <c r="CZ759" s="778"/>
      <c r="DA759" s="778"/>
      <c r="DB759" s="778"/>
      <c r="DC759" s="778"/>
      <c r="DD759" s="778"/>
      <c r="DE759" s="778"/>
      <c r="DF759" s="778"/>
      <c r="DG759" s="778"/>
      <c r="DH759" s="778"/>
      <c r="DI759" s="778"/>
      <c r="DJ759" s="778"/>
      <c r="DK759" s="778"/>
      <c r="DL759" s="778"/>
      <c r="DM759" s="778"/>
      <c r="DN759" s="778"/>
      <c r="DO759" s="778"/>
      <c r="DP759" s="778"/>
      <c r="DQ759" s="778"/>
      <c r="DR759" s="778"/>
      <c r="DS759" s="778"/>
      <c r="DT759" s="779"/>
      <c r="DU759" s="779"/>
      <c r="DV759" s="779"/>
      <c r="DW759" s="779"/>
      <c r="DX759" s="779"/>
      <c r="DY759" s="779"/>
      <c r="DZ759" s="779"/>
      <c r="EA759" s="779"/>
      <c r="EB759" s="779"/>
      <c r="EC759" s="779"/>
      <c r="ED759" s="779"/>
      <c r="EE759" s="779"/>
      <c r="EF759" s="779"/>
      <c r="EG759" s="779"/>
      <c r="EH759" s="779"/>
      <c r="EI759" s="779"/>
      <c r="EJ759" s="779"/>
      <c r="EK759" s="779"/>
      <c r="EL759" s="779"/>
      <c r="EM759" s="779"/>
      <c r="EN759" s="779"/>
      <c r="EO759" s="779"/>
      <c r="EP759" s="779"/>
      <c r="EQ759" s="779"/>
      <c r="ER759" s="779"/>
      <c r="ES759" s="779"/>
      <c r="ET759" s="779"/>
      <c r="EU759" s="779"/>
      <c r="EV759" s="779"/>
      <c r="EW759" s="779"/>
      <c r="EX759" s="779"/>
      <c r="EY759" s="779"/>
      <c r="EZ759" s="779"/>
      <c r="FA759" s="779"/>
      <c r="FB759" s="779"/>
      <c r="FC759" s="779"/>
    </row>
    <row r="760" spans="1:159" ht="22">
      <c r="A760" s="778"/>
      <c r="B760" s="778"/>
      <c r="C760" s="778"/>
      <c r="D760" s="778"/>
      <c r="E760" s="778"/>
      <c r="F760" s="778"/>
      <c r="G760" s="778"/>
      <c r="H760" s="778"/>
      <c r="I760" s="778"/>
      <c r="J760" s="778"/>
      <c r="K760" s="778"/>
      <c r="L760" s="778"/>
      <c r="M760" s="778"/>
      <c r="N760" s="778"/>
      <c r="O760" s="778"/>
      <c r="P760" s="778"/>
      <c r="Q760" s="778"/>
      <c r="R760" s="778"/>
      <c r="S760" s="778"/>
      <c r="T760" s="778"/>
      <c r="U760" s="778"/>
      <c r="V760" s="778"/>
      <c r="W760" s="778"/>
      <c r="X760" s="778"/>
      <c r="Y760" s="778"/>
      <c r="Z760" s="778"/>
      <c r="AA760" s="778"/>
      <c r="AB760" s="778"/>
      <c r="AC760" s="778"/>
      <c r="AD760" s="778"/>
      <c r="AE760" s="778"/>
      <c r="AF760" s="778"/>
      <c r="AG760" s="778"/>
      <c r="AH760" s="778"/>
      <c r="AI760" s="778"/>
      <c r="AJ760" s="778"/>
      <c r="AK760" s="778"/>
      <c r="AL760" s="778"/>
      <c r="AM760" s="778"/>
      <c r="AN760" s="778"/>
      <c r="AO760" s="778"/>
      <c r="AP760" s="778"/>
      <c r="AQ760" s="778"/>
      <c r="AR760" s="778"/>
      <c r="AS760" s="778"/>
      <c r="AT760" s="778"/>
      <c r="AU760" s="778"/>
      <c r="AV760" s="778"/>
      <c r="AW760" s="778"/>
      <c r="AX760" s="778"/>
      <c r="AY760" s="778"/>
      <c r="AZ760" s="778"/>
      <c r="BA760" s="778"/>
      <c r="BB760" s="778"/>
      <c r="BC760" s="778"/>
      <c r="BD760" s="778"/>
      <c r="BE760" s="778"/>
      <c r="BF760" s="778"/>
      <c r="BG760" s="778"/>
      <c r="BH760" s="778"/>
      <c r="BI760" s="778"/>
      <c r="BJ760" s="778"/>
      <c r="BK760" s="778"/>
      <c r="BL760" s="778"/>
      <c r="BM760" s="778"/>
      <c r="BN760" s="778"/>
      <c r="BO760" s="778"/>
      <c r="BP760" s="778"/>
      <c r="BQ760" s="778"/>
      <c r="BR760" s="778"/>
      <c r="BS760" s="778"/>
      <c r="BT760" s="778"/>
      <c r="BU760" s="778"/>
      <c r="BV760" s="778"/>
      <c r="BW760" s="778"/>
      <c r="BX760" s="778"/>
      <c r="BY760" s="778"/>
      <c r="BZ760" s="778"/>
      <c r="CA760" s="778"/>
      <c r="CB760" s="778"/>
      <c r="CC760" s="778"/>
      <c r="CD760" s="778"/>
      <c r="CE760" s="778"/>
      <c r="CF760" s="778"/>
      <c r="CG760" s="778"/>
      <c r="CH760" s="778"/>
      <c r="CI760" s="778"/>
      <c r="CJ760" s="778"/>
      <c r="CK760" s="778"/>
      <c r="CL760" s="778"/>
      <c r="CM760" s="778"/>
      <c r="CN760" s="778"/>
      <c r="CO760" s="778"/>
      <c r="CP760" s="778"/>
      <c r="CQ760" s="778"/>
      <c r="CR760" s="778"/>
      <c r="CS760" s="778"/>
      <c r="CT760" s="778"/>
      <c r="CU760" s="778"/>
      <c r="CV760" s="778"/>
      <c r="CW760" s="778"/>
      <c r="CX760" s="778"/>
      <c r="CY760" s="778"/>
      <c r="CZ760" s="778"/>
      <c r="DA760" s="778"/>
      <c r="DB760" s="778"/>
      <c r="DC760" s="778"/>
      <c r="DD760" s="778"/>
      <c r="DE760" s="778"/>
      <c r="DF760" s="778"/>
      <c r="DG760" s="778"/>
      <c r="DH760" s="778"/>
      <c r="DI760" s="778"/>
      <c r="DJ760" s="778"/>
      <c r="DK760" s="778"/>
      <c r="DL760" s="778"/>
      <c r="DM760" s="778"/>
      <c r="DN760" s="778"/>
      <c r="DO760" s="778"/>
      <c r="DP760" s="778"/>
      <c r="DQ760" s="778"/>
      <c r="DR760" s="778"/>
      <c r="DS760" s="778"/>
      <c r="DT760" s="779"/>
      <c r="DU760" s="779"/>
      <c r="DV760" s="779"/>
      <c r="DW760" s="779"/>
      <c r="DX760" s="779"/>
      <c r="DY760" s="779"/>
      <c r="DZ760" s="779"/>
      <c r="EA760" s="779"/>
      <c r="EB760" s="779"/>
      <c r="EC760" s="779"/>
      <c r="ED760" s="779"/>
      <c r="EE760" s="779"/>
      <c r="EF760" s="779"/>
      <c r="EG760" s="779"/>
      <c r="EH760" s="779"/>
      <c r="EI760" s="779"/>
      <c r="EJ760" s="779"/>
      <c r="EK760" s="779"/>
      <c r="EL760" s="779"/>
      <c r="EM760" s="779"/>
      <c r="EN760" s="779"/>
      <c r="EO760" s="779"/>
      <c r="EP760" s="779"/>
      <c r="EQ760" s="779"/>
      <c r="ER760" s="779"/>
      <c r="ES760" s="779"/>
      <c r="ET760" s="779"/>
      <c r="EU760" s="779"/>
      <c r="EV760" s="779"/>
      <c r="EW760" s="779"/>
      <c r="EX760" s="779"/>
      <c r="EY760" s="779"/>
      <c r="EZ760" s="779"/>
      <c r="FA760" s="779"/>
      <c r="FB760" s="779"/>
      <c r="FC760" s="779"/>
    </row>
    <row r="761" spans="1:159" ht="22">
      <c r="A761" s="778"/>
      <c r="B761" s="778"/>
      <c r="C761" s="778"/>
      <c r="D761" s="778"/>
      <c r="E761" s="778"/>
      <c r="F761" s="778"/>
      <c r="G761" s="778"/>
      <c r="H761" s="778"/>
      <c r="I761" s="778"/>
      <c r="J761" s="778"/>
      <c r="K761" s="778"/>
      <c r="L761" s="778"/>
      <c r="M761" s="778"/>
      <c r="N761" s="778"/>
      <c r="O761" s="778"/>
      <c r="P761" s="778"/>
      <c r="Q761" s="778"/>
      <c r="R761" s="778"/>
      <c r="S761" s="778"/>
      <c r="T761" s="778"/>
      <c r="U761" s="778"/>
      <c r="V761" s="778"/>
      <c r="W761" s="778"/>
      <c r="X761" s="778"/>
      <c r="Y761" s="778"/>
      <c r="Z761" s="778"/>
      <c r="AA761" s="778"/>
      <c r="AB761" s="778"/>
      <c r="AC761" s="778"/>
      <c r="AD761" s="778"/>
      <c r="AE761" s="778"/>
      <c r="AF761" s="778"/>
      <c r="AG761" s="778"/>
      <c r="AH761" s="778"/>
      <c r="AI761" s="778"/>
      <c r="AJ761" s="778"/>
      <c r="AK761" s="778"/>
      <c r="AL761" s="778"/>
      <c r="AM761" s="778"/>
      <c r="AN761" s="778"/>
      <c r="AO761" s="778"/>
      <c r="AP761" s="778"/>
      <c r="AQ761" s="778"/>
      <c r="AR761" s="778"/>
      <c r="AS761" s="778"/>
      <c r="AT761" s="778"/>
      <c r="AU761" s="778"/>
      <c r="AV761" s="778"/>
      <c r="AW761" s="778"/>
      <c r="AX761" s="778"/>
      <c r="AY761" s="778"/>
      <c r="AZ761" s="778"/>
      <c r="BA761" s="778"/>
      <c r="BB761" s="778"/>
      <c r="BC761" s="778"/>
      <c r="BD761" s="778"/>
      <c r="BE761" s="778"/>
      <c r="BF761" s="778"/>
      <c r="BG761" s="778"/>
      <c r="BH761" s="778"/>
      <c r="BI761" s="778"/>
      <c r="BJ761" s="778"/>
      <c r="BK761" s="778"/>
      <c r="BL761" s="778"/>
      <c r="BM761" s="778"/>
      <c r="BN761" s="778"/>
      <c r="BO761" s="778"/>
      <c r="BP761" s="778"/>
      <c r="BQ761" s="778"/>
      <c r="BR761" s="778"/>
      <c r="BS761" s="778"/>
      <c r="BT761" s="778"/>
      <c r="BU761" s="778"/>
      <c r="BV761" s="778"/>
      <c r="BW761" s="778"/>
      <c r="BX761" s="778"/>
      <c r="BY761" s="778"/>
      <c r="BZ761" s="778"/>
      <c r="CA761" s="778"/>
      <c r="CB761" s="778"/>
      <c r="CC761" s="778"/>
      <c r="CD761" s="778"/>
      <c r="CE761" s="778"/>
      <c r="CF761" s="778"/>
      <c r="CG761" s="778"/>
      <c r="CH761" s="778"/>
      <c r="CI761" s="778"/>
      <c r="CJ761" s="778"/>
      <c r="CK761" s="778"/>
      <c r="CL761" s="778"/>
      <c r="CM761" s="778"/>
      <c r="CN761" s="778"/>
      <c r="CO761" s="778"/>
      <c r="CP761" s="778"/>
      <c r="CQ761" s="778"/>
      <c r="CR761" s="778"/>
      <c r="CS761" s="778"/>
      <c r="CT761" s="778"/>
      <c r="CU761" s="778"/>
      <c r="CV761" s="778"/>
      <c r="CW761" s="778"/>
      <c r="CX761" s="778"/>
      <c r="CY761" s="778"/>
      <c r="CZ761" s="778"/>
      <c r="DA761" s="778"/>
      <c r="DB761" s="778"/>
      <c r="DC761" s="778"/>
      <c r="DD761" s="778"/>
      <c r="DE761" s="778"/>
      <c r="DF761" s="778"/>
      <c r="DG761" s="778"/>
      <c r="DH761" s="778"/>
      <c r="DI761" s="778"/>
      <c r="DJ761" s="778"/>
      <c r="DK761" s="778"/>
      <c r="DL761" s="778"/>
      <c r="DM761" s="778"/>
      <c r="DN761" s="778"/>
      <c r="DO761" s="778"/>
      <c r="DP761" s="778"/>
      <c r="DQ761" s="778"/>
      <c r="DR761" s="778"/>
      <c r="DS761" s="778"/>
      <c r="DT761" s="779"/>
      <c r="DU761" s="779"/>
      <c r="DV761" s="779"/>
      <c r="DW761" s="779"/>
      <c r="DX761" s="779"/>
      <c r="DY761" s="779"/>
      <c r="DZ761" s="779"/>
      <c r="EA761" s="779"/>
      <c r="EB761" s="779"/>
      <c r="EC761" s="779"/>
      <c r="ED761" s="779"/>
      <c r="EE761" s="779"/>
      <c r="EF761" s="779"/>
      <c r="EG761" s="779"/>
      <c r="EH761" s="779"/>
      <c r="EI761" s="779"/>
      <c r="EJ761" s="779"/>
      <c r="EK761" s="779"/>
      <c r="EL761" s="779"/>
      <c r="EM761" s="779"/>
      <c r="EN761" s="779"/>
      <c r="EO761" s="779"/>
      <c r="EP761" s="779"/>
      <c r="EQ761" s="779"/>
      <c r="ER761" s="779"/>
      <c r="ES761" s="779"/>
      <c r="ET761" s="779"/>
      <c r="EU761" s="779"/>
      <c r="EV761" s="779"/>
      <c r="EW761" s="779"/>
      <c r="EX761" s="779"/>
      <c r="EY761" s="779"/>
      <c r="EZ761" s="779"/>
      <c r="FA761" s="779"/>
      <c r="FB761" s="779"/>
      <c r="FC761" s="779"/>
    </row>
    <row r="762" spans="1:159" ht="22">
      <c r="A762" s="778"/>
      <c r="B762" s="778"/>
      <c r="C762" s="778"/>
      <c r="D762" s="778"/>
      <c r="E762" s="778"/>
      <c r="F762" s="778"/>
      <c r="G762" s="778"/>
      <c r="H762" s="778"/>
      <c r="I762" s="778"/>
      <c r="J762" s="778"/>
      <c r="K762" s="778"/>
      <c r="L762" s="778"/>
      <c r="M762" s="778"/>
      <c r="N762" s="778"/>
      <c r="O762" s="778"/>
      <c r="P762" s="778"/>
      <c r="Q762" s="778"/>
      <c r="R762" s="778"/>
      <c r="S762" s="778"/>
      <c r="T762" s="778"/>
      <c r="U762" s="778"/>
      <c r="V762" s="778"/>
      <c r="W762" s="778"/>
      <c r="X762" s="778"/>
      <c r="Y762" s="778"/>
      <c r="Z762" s="778"/>
      <c r="AA762" s="778"/>
      <c r="AB762" s="778"/>
      <c r="AC762" s="778"/>
      <c r="AD762" s="778"/>
      <c r="AE762" s="778"/>
      <c r="AF762" s="778"/>
      <c r="AG762" s="778"/>
      <c r="AH762" s="778"/>
      <c r="AI762" s="778"/>
      <c r="AJ762" s="778"/>
      <c r="AK762" s="778"/>
      <c r="AL762" s="778"/>
      <c r="AM762" s="778"/>
      <c r="AN762" s="778"/>
      <c r="AO762" s="778"/>
      <c r="AP762" s="778"/>
      <c r="AQ762" s="778"/>
      <c r="AR762" s="778"/>
      <c r="AS762" s="778"/>
      <c r="AT762" s="778"/>
      <c r="AU762" s="778"/>
      <c r="AV762" s="778"/>
      <c r="AW762" s="778"/>
      <c r="AX762" s="778"/>
      <c r="AY762" s="778"/>
      <c r="AZ762" s="778"/>
      <c r="BA762" s="778"/>
      <c r="BB762" s="778"/>
      <c r="BC762" s="778"/>
      <c r="BD762" s="778"/>
      <c r="BE762" s="778"/>
      <c r="BF762" s="778"/>
      <c r="BG762" s="778"/>
      <c r="BH762" s="778"/>
      <c r="BI762" s="778"/>
      <c r="BJ762" s="778"/>
      <c r="BK762" s="778"/>
      <c r="BL762" s="778"/>
      <c r="BM762" s="778"/>
      <c r="BN762" s="778"/>
      <c r="BO762" s="778"/>
      <c r="BP762" s="778"/>
      <c r="BQ762" s="778"/>
      <c r="BR762" s="778"/>
      <c r="BS762" s="778"/>
      <c r="BT762" s="778"/>
      <c r="BU762" s="778"/>
      <c r="BV762" s="778"/>
      <c r="BW762" s="778"/>
      <c r="BX762" s="778"/>
      <c r="BY762" s="778"/>
      <c r="BZ762" s="778"/>
      <c r="CA762" s="778"/>
      <c r="CB762" s="778"/>
      <c r="CC762" s="778"/>
      <c r="CD762" s="778"/>
      <c r="CE762" s="778"/>
      <c r="CF762" s="778"/>
      <c r="CG762" s="778"/>
      <c r="CH762" s="778"/>
      <c r="CI762" s="778"/>
      <c r="CJ762" s="778"/>
      <c r="CK762" s="778"/>
      <c r="CL762" s="778"/>
      <c r="CM762" s="778"/>
      <c r="CN762" s="778"/>
      <c r="CO762" s="778"/>
      <c r="CP762" s="778"/>
      <c r="CQ762" s="778"/>
      <c r="CR762" s="778"/>
      <c r="CS762" s="778"/>
      <c r="CT762" s="778"/>
      <c r="CU762" s="778"/>
      <c r="CV762" s="778"/>
      <c r="CW762" s="778"/>
      <c r="CX762" s="778"/>
      <c r="CY762" s="778"/>
      <c r="CZ762" s="778"/>
      <c r="DA762" s="778"/>
      <c r="DB762" s="778"/>
      <c r="DC762" s="778"/>
      <c r="DD762" s="778"/>
      <c r="DE762" s="778"/>
      <c r="DF762" s="778"/>
      <c r="DG762" s="778"/>
      <c r="DH762" s="778"/>
      <c r="DI762" s="778"/>
      <c r="DJ762" s="778"/>
      <c r="DK762" s="778"/>
      <c r="DL762" s="778"/>
      <c r="DM762" s="778"/>
      <c r="DN762" s="778"/>
      <c r="DO762" s="778"/>
      <c r="DP762" s="778"/>
      <c r="DQ762" s="778"/>
      <c r="DR762" s="778"/>
      <c r="DS762" s="778"/>
      <c r="DT762" s="779"/>
      <c r="DU762" s="779"/>
      <c r="DV762" s="779"/>
      <c r="DW762" s="779"/>
      <c r="DX762" s="779"/>
      <c r="DY762" s="779"/>
      <c r="DZ762" s="779"/>
      <c r="EA762" s="779"/>
      <c r="EB762" s="779"/>
      <c r="EC762" s="779"/>
      <c r="ED762" s="779"/>
      <c r="EE762" s="779"/>
      <c r="EF762" s="779"/>
      <c r="EG762" s="779"/>
      <c r="EH762" s="779"/>
      <c r="EI762" s="779"/>
      <c r="EJ762" s="779"/>
      <c r="EK762" s="779"/>
      <c r="EL762" s="779"/>
      <c r="EM762" s="779"/>
      <c r="EN762" s="779"/>
      <c r="EO762" s="779"/>
      <c r="EP762" s="779"/>
      <c r="EQ762" s="779"/>
      <c r="ER762" s="779"/>
      <c r="ES762" s="779"/>
      <c r="ET762" s="779"/>
      <c r="EU762" s="779"/>
      <c r="EV762" s="779"/>
      <c r="EW762" s="779"/>
      <c r="EX762" s="779"/>
      <c r="EY762" s="779"/>
      <c r="EZ762" s="779"/>
      <c r="FA762" s="779"/>
      <c r="FB762" s="779"/>
      <c r="FC762" s="779"/>
    </row>
    <row r="763" spans="1:159" ht="22">
      <c r="A763" s="778"/>
      <c r="B763" s="778"/>
      <c r="C763" s="778"/>
      <c r="D763" s="778"/>
      <c r="E763" s="778"/>
      <c r="F763" s="778"/>
      <c r="G763" s="778"/>
      <c r="H763" s="778"/>
      <c r="I763" s="778"/>
      <c r="J763" s="778"/>
      <c r="K763" s="778"/>
      <c r="L763" s="778"/>
      <c r="M763" s="778"/>
      <c r="N763" s="778"/>
      <c r="O763" s="778"/>
      <c r="P763" s="778"/>
      <c r="Q763" s="778"/>
      <c r="R763" s="778"/>
      <c r="S763" s="778"/>
      <c r="T763" s="778"/>
      <c r="U763" s="778"/>
      <c r="V763" s="778"/>
      <c r="W763" s="778"/>
      <c r="X763" s="778"/>
      <c r="Y763" s="778"/>
      <c r="Z763" s="778"/>
      <c r="AA763" s="778"/>
      <c r="AB763" s="778"/>
      <c r="AC763" s="778"/>
      <c r="AD763" s="778"/>
      <c r="AE763" s="778"/>
      <c r="AF763" s="778"/>
      <c r="AG763" s="778"/>
      <c r="AH763" s="778"/>
      <c r="AI763" s="778"/>
      <c r="AJ763" s="778"/>
      <c r="AK763" s="778"/>
      <c r="AL763" s="778"/>
      <c r="AM763" s="778"/>
      <c r="AN763" s="778"/>
      <c r="AO763" s="778"/>
      <c r="AP763" s="778"/>
      <c r="AQ763" s="778"/>
      <c r="AR763" s="778"/>
      <c r="AS763" s="778"/>
      <c r="AT763" s="778"/>
      <c r="AU763" s="778"/>
      <c r="AV763" s="778"/>
      <c r="AW763" s="778"/>
      <c r="AX763" s="778"/>
      <c r="AY763" s="778"/>
      <c r="AZ763" s="778"/>
      <c r="BA763" s="778"/>
      <c r="BB763" s="778"/>
      <c r="BC763" s="778"/>
      <c r="BD763" s="778"/>
      <c r="BE763" s="778"/>
      <c r="BF763" s="778"/>
      <c r="BG763" s="778"/>
      <c r="BH763" s="778"/>
      <c r="BI763" s="778"/>
      <c r="BJ763" s="778"/>
      <c r="BK763" s="778"/>
      <c r="BL763" s="778"/>
      <c r="BM763" s="778"/>
      <c r="BN763" s="778"/>
      <c r="BO763" s="778"/>
      <c r="BP763" s="778"/>
      <c r="BQ763" s="778"/>
      <c r="BR763" s="778"/>
      <c r="BS763" s="778"/>
      <c r="BT763" s="778"/>
      <c r="BU763" s="778"/>
      <c r="BV763" s="778"/>
      <c r="BW763" s="778"/>
      <c r="BX763" s="778"/>
      <c r="BY763" s="778"/>
      <c r="BZ763" s="778"/>
      <c r="CA763" s="778"/>
      <c r="CB763" s="778"/>
      <c r="CC763" s="778"/>
      <c r="CD763" s="778"/>
      <c r="CE763" s="778"/>
      <c r="CF763" s="778"/>
      <c r="CG763" s="778"/>
      <c r="CH763" s="778"/>
      <c r="CI763" s="778"/>
      <c r="CJ763" s="778"/>
      <c r="CK763" s="778"/>
      <c r="CL763" s="778"/>
      <c r="CM763" s="778"/>
      <c r="CN763" s="778"/>
      <c r="CO763" s="778"/>
      <c r="CP763" s="778"/>
      <c r="CQ763" s="778"/>
      <c r="CR763" s="778"/>
      <c r="CS763" s="778"/>
      <c r="CT763" s="778"/>
      <c r="CU763" s="778"/>
      <c r="CV763" s="778"/>
      <c r="CW763" s="778"/>
      <c r="CX763" s="778"/>
      <c r="CY763" s="778"/>
      <c r="CZ763" s="778"/>
      <c r="DA763" s="778"/>
      <c r="DB763" s="778"/>
      <c r="DC763" s="778"/>
      <c r="DD763" s="778"/>
      <c r="DE763" s="778"/>
      <c r="DF763" s="778"/>
      <c r="DG763" s="778"/>
      <c r="DH763" s="778"/>
      <c r="DI763" s="778"/>
      <c r="DJ763" s="778"/>
      <c r="DK763" s="778"/>
      <c r="DL763" s="778"/>
      <c r="DM763" s="778"/>
      <c r="DN763" s="778"/>
      <c r="DO763" s="778"/>
      <c r="DP763" s="778"/>
      <c r="DQ763" s="778"/>
      <c r="DR763" s="778"/>
      <c r="DS763" s="778"/>
      <c r="DT763" s="779"/>
      <c r="DU763" s="779"/>
      <c r="DV763" s="779"/>
      <c r="DW763" s="779"/>
      <c r="DX763" s="779"/>
      <c r="DY763" s="779"/>
      <c r="DZ763" s="779"/>
      <c r="EA763" s="779"/>
      <c r="EB763" s="779"/>
      <c r="EC763" s="779"/>
      <c r="ED763" s="779"/>
      <c r="EE763" s="779"/>
      <c r="EF763" s="779"/>
      <c r="EG763" s="779"/>
      <c r="EH763" s="779"/>
      <c r="EI763" s="779"/>
      <c r="EJ763" s="779"/>
      <c r="EK763" s="779"/>
      <c r="EL763" s="779"/>
      <c r="EM763" s="779"/>
      <c r="EN763" s="779"/>
      <c r="EO763" s="779"/>
      <c r="EP763" s="779"/>
      <c r="EQ763" s="779"/>
      <c r="ER763" s="779"/>
      <c r="ES763" s="779"/>
      <c r="ET763" s="779"/>
      <c r="EU763" s="779"/>
      <c r="EV763" s="779"/>
      <c r="EW763" s="779"/>
      <c r="EX763" s="779"/>
      <c r="EY763" s="779"/>
      <c r="EZ763" s="779"/>
      <c r="FA763" s="779"/>
      <c r="FB763" s="779"/>
      <c r="FC763" s="779"/>
    </row>
    <row r="764" spans="1:159" ht="22">
      <c r="A764" s="778"/>
      <c r="B764" s="778"/>
      <c r="C764" s="778"/>
      <c r="D764" s="778"/>
      <c r="E764" s="778"/>
      <c r="F764" s="778"/>
      <c r="G764" s="778"/>
      <c r="H764" s="778"/>
      <c r="I764" s="778"/>
      <c r="J764" s="778"/>
      <c r="K764" s="778"/>
      <c r="L764" s="778"/>
      <c r="M764" s="778"/>
      <c r="N764" s="778"/>
      <c r="O764" s="778"/>
      <c r="P764" s="778"/>
      <c r="Q764" s="778"/>
      <c r="R764" s="778"/>
      <c r="S764" s="778"/>
      <c r="T764" s="778"/>
      <c r="U764" s="778"/>
      <c r="V764" s="778"/>
      <c r="W764" s="778"/>
      <c r="X764" s="778"/>
      <c r="Y764" s="778"/>
      <c r="Z764" s="778"/>
      <c r="AA764" s="778"/>
      <c r="AB764" s="778"/>
      <c r="AC764" s="778"/>
      <c r="AD764" s="778"/>
      <c r="AE764" s="778"/>
      <c r="AF764" s="778"/>
      <c r="AG764" s="778"/>
      <c r="AH764" s="778"/>
      <c r="AI764" s="778"/>
      <c r="AJ764" s="778"/>
      <c r="AK764" s="778"/>
      <c r="AL764" s="778"/>
      <c r="AM764" s="778"/>
      <c r="AN764" s="778"/>
      <c r="AO764" s="778"/>
      <c r="AP764" s="778"/>
      <c r="AQ764" s="778"/>
      <c r="AR764" s="778"/>
      <c r="AS764" s="778"/>
      <c r="AT764" s="778"/>
      <c r="AU764" s="778"/>
      <c r="AV764" s="778"/>
      <c r="AW764" s="778"/>
      <c r="AX764" s="778"/>
      <c r="AY764" s="778"/>
      <c r="AZ764" s="778"/>
      <c r="BA764" s="778"/>
      <c r="BB764" s="778"/>
      <c r="BC764" s="778"/>
      <c r="BD764" s="778"/>
      <c r="BE764" s="778"/>
      <c r="BF764" s="778"/>
      <c r="BG764" s="778"/>
      <c r="BH764" s="778"/>
      <c r="BI764" s="778"/>
      <c r="BJ764" s="778"/>
      <c r="BK764" s="778"/>
      <c r="BL764" s="778"/>
      <c r="BM764" s="778"/>
      <c r="BN764" s="778"/>
      <c r="BO764" s="778"/>
      <c r="BP764" s="778"/>
      <c r="BQ764" s="778"/>
      <c r="BR764" s="778"/>
      <c r="BS764" s="778"/>
      <c r="BT764" s="778"/>
      <c r="BU764" s="778"/>
      <c r="BV764" s="778"/>
      <c r="BW764" s="778"/>
      <c r="BX764" s="778"/>
      <c r="BY764" s="778"/>
      <c r="BZ764" s="778"/>
      <c r="CA764" s="778"/>
      <c r="CB764" s="778"/>
      <c r="CC764" s="778"/>
      <c r="CD764" s="778"/>
      <c r="CE764" s="778"/>
      <c r="CF764" s="778"/>
      <c r="CG764" s="778"/>
      <c r="CH764" s="778"/>
      <c r="CI764" s="778"/>
      <c r="CJ764" s="778"/>
      <c r="CK764" s="778"/>
      <c r="CL764" s="778"/>
      <c r="CM764" s="778"/>
      <c r="CN764" s="778"/>
      <c r="CO764" s="778"/>
      <c r="CP764" s="778"/>
      <c r="CQ764" s="778"/>
      <c r="CR764" s="778"/>
      <c r="CS764" s="778"/>
      <c r="CT764" s="778"/>
      <c r="CU764" s="778"/>
      <c r="CV764" s="778"/>
      <c r="CW764" s="778"/>
      <c r="CX764" s="778"/>
      <c r="CY764" s="778"/>
      <c r="CZ764" s="778"/>
      <c r="DA764" s="778"/>
      <c r="DB764" s="778"/>
      <c r="DC764" s="778"/>
      <c r="DD764" s="778"/>
      <c r="DE764" s="778"/>
      <c r="DF764" s="778"/>
      <c r="DG764" s="778"/>
      <c r="DH764" s="778"/>
      <c r="DI764" s="778"/>
      <c r="DJ764" s="778"/>
      <c r="DK764" s="778"/>
      <c r="DL764" s="778"/>
      <c r="DM764" s="778"/>
      <c r="DN764" s="778"/>
      <c r="DO764" s="778"/>
      <c r="DP764" s="778"/>
      <c r="DQ764" s="778"/>
      <c r="DR764" s="778"/>
      <c r="DS764" s="778"/>
      <c r="DT764" s="779"/>
      <c r="DU764" s="779"/>
      <c r="DV764" s="779"/>
      <c r="DW764" s="779"/>
      <c r="DX764" s="779"/>
      <c r="DY764" s="779"/>
      <c r="DZ764" s="779"/>
      <c r="EA764" s="779"/>
      <c r="EB764" s="779"/>
      <c r="EC764" s="779"/>
      <c r="ED764" s="779"/>
      <c r="EE764" s="779"/>
      <c r="EF764" s="779"/>
      <c r="EG764" s="779"/>
      <c r="EH764" s="779"/>
      <c r="EI764" s="779"/>
      <c r="EJ764" s="779"/>
      <c r="EK764" s="779"/>
      <c r="EL764" s="779"/>
      <c r="EM764" s="779"/>
      <c r="EN764" s="779"/>
      <c r="EO764" s="779"/>
      <c r="EP764" s="779"/>
      <c r="EQ764" s="779"/>
      <c r="ER764" s="779"/>
      <c r="ES764" s="779"/>
      <c r="ET764" s="779"/>
      <c r="EU764" s="779"/>
      <c r="EV764" s="779"/>
      <c r="EW764" s="779"/>
      <c r="EX764" s="779"/>
      <c r="EY764" s="779"/>
      <c r="EZ764" s="779"/>
      <c r="FA764" s="779"/>
      <c r="FB764" s="779"/>
      <c r="FC764" s="779"/>
    </row>
    <row r="765" spans="1:159" ht="22">
      <c r="A765" s="778"/>
      <c r="B765" s="778"/>
      <c r="C765" s="778"/>
      <c r="D765" s="778"/>
      <c r="E765" s="778"/>
      <c r="F765" s="778"/>
      <c r="G765" s="778"/>
      <c r="H765" s="778"/>
      <c r="I765" s="778"/>
      <c r="J765" s="778"/>
      <c r="K765" s="778"/>
      <c r="L765" s="778"/>
      <c r="M765" s="778"/>
      <c r="N765" s="778"/>
      <c r="O765" s="778"/>
      <c r="P765" s="778"/>
      <c r="Q765" s="778"/>
      <c r="R765" s="778"/>
      <c r="S765" s="778"/>
      <c r="T765" s="778"/>
      <c r="U765" s="778"/>
      <c r="V765" s="778"/>
      <c r="W765" s="778"/>
      <c r="X765" s="778"/>
      <c r="Y765" s="778"/>
      <c r="Z765" s="778"/>
      <c r="AA765" s="778"/>
      <c r="AB765" s="778"/>
      <c r="AC765" s="778"/>
      <c r="AD765" s="778"/>
      <c r="AE765" s="778"/>
      <c r="AF765" s="778"/>
      <c r="AG765" s="778"/>
      <c r="AH765" s="778"/>
      <c r="AI765" s="778"/>
      <c r="AJ765" s="778"/>
      <c r="AK765" s="778"/>
      <c r="AL765" s="778"/>
      <c r="AM765" s="778"/>
      <c r="AN765" s="778"/>
      <c r="AO765" s="778"/>
      <c r="AP765" s="778"/>
      <c r="AQ765" s="778"/>
      <c r="AR765" s="778"/>
      <c r="AS765" s="778"/>
      <c r="AT765" s="778"/>
      <c r="AU765" s="778"/>
      <c r="AV765" s="778"/>
      <c r="AW765" s="778"/>
      <c r="AX765" s="778"/>
      <c r="AY765" s="778"/>
      <c r="AZ765" s="778"/>
      <c r="BA765" s="778"/>
      <c r="BB765" s="778"/>
      <c r="BC765" s="778"/>
      <c r="BD765" s="778"/>
      <c r="BE765" s="778"/>
      <c r="BF765" s="778"/>
      <c r="BG765" s="778"/>
      <c r="BH765" s="778"/>
      <c r="BI765" s="778"/>
      <c r="BJ765" s="778"/>
      <c r="BK765" s="778"/>
      <c r="BL765" s="778"/>
      <c r="BM765" s="778"/>
      <c r="BN765" s="778"/>
      <c r="BO765" s="778"/>
      <c r="BP765" s="778"/>
      <c r="BQ765" s="778"/>
      <c r="BR765" s="778"/>
      <c r="BS765" s="778"/>
      <c r="BT765" s="778"/>
      <c r="BU765" s="778"/>
      <c r="BV765" s="778"/>
      <c r="BW765" s="778"/>
      <c r="BX765" s="778"/>
      <c r="BY765" s="778"/>
      <c r="BZ765" s="778"/>
      <c r="CA765" s="778"/>
      <c r="CB765" s="778"/>
      <c r="CC765" s="778"/>
      <c r="CD765" s="778"/>
      <c r="CE765" s="778"/>
      <c r="CF765" s="778"/>
      <c r="CG765" s="778"/>
      <c r="CH765" s="778"/>
      <c r="CI765" s="778"/>
      <c r="CJ765" s="778"/>
      <c r="CK765" s="778"/>
      <c r="CL765" s="778"/>
      <c r="CM765" s="778"/>
      <c r="CN765" s="778"/>
      <c r="CO765" s="778"/>
      <c r="CP765" s="778"/>
      <c r="CQ765" s="778"/>
      <c r="CR765" s="778"/>
      <c r="CS765" s="778"/>
      <c r="CT765" s="778"/>
      <c r="CU765" s="778"/>
      <c r="CV765" s="778"/>
      <c r="CW765" s="778"/>
      <c r="CX765" s="778"/>
      <c r="CY765" s="778"/>
      <c r="CZ765" s="778"/>
      <c r="DA765" s="778"/>
      <c r="DB765" s="778"/>
      <c r="DC765" s="778"/>
      <c r="DD765" s="778"/>
      <c r="DE765" s="778"/>
      <c r="DF765" s="778"/>
      <c r="DG765" s="778"/>
      <c r="DH765" s="778"/>
      <c r="DI765" s="778"/>
      <c r="DJ765" s="778"/>
      <c r="DK765" s="778"/>
      <c r="DL765" s="778"/>
      <c r="DM765" s="778"/>
      <c r="DN765" s="778"/>
      <c r="DO765" s="778"/>
      <c r="DP765" s="778"/>
      <c r="DQ765" s="778"/>
      <c r="DR765" s="778"/>
      <c r="DS765" s="778"/>
      <c r="DT765" s="779"/>
      <c r="DU765" s="779"/>
      <c r="DV765" s="779"/>
      <c r="DW765" s="779"/>
      <c r="DX765" s="779"/>
      <c r="DY765" s="779"/>
      <c r="DZ765" s="779"/>
      <c r="EA765" s="779"/>
      <c r="EB765" s="779"/>
      <c r="EC765" s="779"/>
      <c r="ED765" s="779"/>
      <c r="EE765" s="779"/>
      <c r="EF765" s="779"/>
      <c r="EG765" s="779"/>
      <c r="EH765" s="779"/>
      <c r="EI765" s="779"/>
      <c r="EJ765" s="779"/>
      <c r="EK765" s="779"/>
      <c r="EL765" s="779"/>
      <c r="EM765" s="779"/>
      <c r="EN765" s="779"/>
      <c r="EO765" s="779"/>
      <c r="EP765" s="779"/>
      <c r="EQ765" s="779"/>
      <c r="ER765" s="779"/>
      <c r="ES765" s="779"/>
      <c r="ET765" s="779"/>
      <c r="EU765" s="779"/>
      <c r="EV765" s="779"/>
      <c r="EW765" s="779"/>
      <c r="EX765" s="779"/>
      <c r="EY765" s="779"/>
      <c r="EZ765" s="779"/>
      <c r="FA765" s="779"/>
      <c r="FB765" s="779"/>
      <c r="FC765" s="779"/>
    </row>
    <row r="766" spans="1:159" ht="22">
      <c r="A766" s="778"/>
      <c r="B766" s="778"/>
      <c r="C766" s="778"/>
      <c r="D766" s="778"/>
      <c r="E766" s="778"/>
      <c r="F766" s="778"/>
      <c r="G766" s="778"/>
      <c r="H766" s="778"/>
      <c r="I766" s="778"/>
      <c r="J766" s="778"/>
      <c r="K766" s="778"/>
      <c r="L766" s="778"/>
      <c r="M766" s="778"/>
      <c r="N766" s="778"/>
      <c r="O766" s="778"/>
      <c r="P766" s="778"/>
      <c r="Q766" s="778"/>
      <c r="R766" s="778"/>
      <c r="S766" s="778"/>
      <c r="T766" s="778"/>
      <c r="U766" s="778"/>
      <c r="V766" s="778"/>
      <c r="W766" s="778"/>
      <c r="X766" s="778"/>
      <c r="Y766" s="778"/>
      <c r="Z766" s="778"/>
      <c r="AA766" s="778"/>
      <c r="AB766" s="778"/>
      <c r="AC766" s="778"/>
      <c r="AD766" s="778"/>
      <c r="AE766" s="778"/>
      <c r="AF766" s="778"/>
      <c r="AG766" s="778"/>
      <c r="AH766" s="778"/>
      <c r="AI766" s="778"/>
      <c r="AJ766" s="778"/>
      <c r="AK766" s="778"/>
      <c r="AL766" s="778"/>
      <c r="AM766" s="778"/>
      <c r="AN766" s="778"/>
      <c r="AO766" s="778"/>
      <c r="AP766" s="778"/>
      <c r="AQ766" s="778"/>
      <c r="AR766" s="778"/>
      <c r="AS766" s="778"/>
      <c r="AT766" s="778"/>
      <c r="AU766" s="778"/>
      <c r="AV766" s="778"/>
      <c r="AW766" s="778"/>
      <c r="AX766" s="778"/>
      <c r="AY766" s="778"/>
      <c r="AZ766" s="778"/>
      <c r="BA766" s="778"/>
      <c r="BB766" s="778"/>
      <c r="BC766" s="778"/>
      <c r="BD766" s="778"/>
      <c r="BE766" s="778"/>
      <c r="BF766" s="778"/>
      <c r="BG766" s="778"/>
      <c r="BH766" s="778"/>
      <c r="BI766" s="778"/>
      <c r="BJ766" s="778"/>
      <c r="BK766" s="778"/>
      <c r="BL766" s="778"/>
      <c r="BM766" s="778"/>
      <c r="BN766" s="778"/>
      <c r="BO766" s="778"/>
      <c r="BP766" s="778"/>
      <c r="BQ766" s="778"/>
      <c r="BR766" s="778"/>
      <c r="BS766" s="778"/>
      <c r="BT766" s="778"/>
      <c r="BU766" s="778"/>
      <c r="BV766" s="778"/>
      <c r="BW766" s="778"/>
      <c r="BX766" s="778"/>
      <c r="BY766" s="778"/>
      <c r="BZ766" s="778"/>
      <c r="CA766" s="778"/>
      <c r="CB766" s="778"/>
      <c r="CC766" s="778"/>
      <c r="CD766" s="778"/>
      <c r="CE766" s="778"/>
      <c r="CF766" s="778"/>
      <c r="CG766" s="778"/>
      <c r="CH766" s="778"/>
      <c r="CI766" s="778"/>
      <c r="CJ766" s="778"/>
      <c r="CK766" s="778"/>
      <c r="CL766" s="778"/>
      <c r="CM766" s="778"/>
      <c r="CN766" s="778"/>
      <c r="CO766" s="778"/>
      <c r="CP766" s="778"/>
      <c r="CQ766" s="778"/>
      <c r="CR766" s="778"/>
      <c r="CS766" s="778"/>
      <c r="CT766" s="778"/>
      <c r="CU766" s="778"/>
      <c r="CV766" s="778"/>
      <c r="CW766" s="778"/>
      <c r="CX766" s="778"/>
      <c r="CY766" s="778"/>
      <c r="CZ766" s="778"/>
      <c r="DA766" s="778"/>
      <c r="DB766" s="778"/>
      <c r="DC766" s="778"/>
      <c r="DD766" s="778"/>
      <c r="DE766" s="778"/>
      <c r="DF766" s="778"/>
      <c r="DG766" s="778"/>
      <c r="DH766" s="778"/>
      <c r="DI766" s="778"/>
      <c r="DJ766" s="778"/>
      <c r="DK766" s="778"/>
      <c r="DL766" s="778"/>
      <c r="DM766" s="778"/>
      <c r="DN766" s="778"/>
      <c r="DO766" s="778"/>
      <c r="DP766" s="778"/>
      <c r="DQ766" s="778"/>
      <c r="DR766" s="778"/>
      <c r="DS766" s="778"/>
      <c r="DT766" s="779"/>
      <c r="DU766" s="779"/>
      <c r="DV766" s="779"/>
      <c r="DW766" s="779"/>
      <c r="DX766" s="779"/>
      <c r="DY766" s="779"/>
      <c r="DZ766" s="779"/>
      <c r="EA766" s="779"/>
      <c r="EB766" s="779"/>
      <c r="EC766" s="779"/>
      <c r="ED766" s="779"/>
      <c r="EE766" s="779"/>
      <c r="EF766" s="779"/>
      <c r="EG766" s="779"/>
      <c r="EH766" s="779"/>
      <c r="EI766" s="779"/>
      <c r="EJ766" s="779"/>
      <c r="EK766" s="779"/>
      <c r="EL766" s="779"/>
      <c r="EM766" s="779"/>
      <c r="EN766" s="779"/>
      <c r="EO766" s="779"/>
      <c r="EP766" s="779"/>
      <c r="EQ766" s="779"/>
      <c r="ER766" s="779"/>
      <c r="ES766" s="779"/>
      <c r="ET766" s="779"/>
      <c r="EU766" s="779"/>
      <c r="EV766" s="779"/>
      <c r="EW766" s="779"/>
      <c r="EX766" s="779"/>
      <c r="EY766" s="779"/>
      <c r="EZ766" s="779"/>
      <c r="FA766" s="779"/>
      <c r="FB766" s="779"/>
      <c r="FC766" s="779"/>
    </row>
    <row r="767" spans="1:159" ht="22">
      <c r="A767" s="778"/>
      <c r="B767" s="778"/>
      <c r="C767" s="778"/>
      <c r="D767" s="778"/>
      <c r="E767" s="778"/>
      <c r="F767" s="778"/>
      <c r="G767" s="778"/>
      <c r="H767" s="778"/>
      <c r="I767" s="778"/>
      <c r="J767" s="778"/>
      <c r="K767" s="778"/>
      <c r="L767" s="778"/>
      <c r="M767" s="778"/>
      <c r="N767" s="778"/>
      <c r="O767" s="778"/>
      <c r="P767" s="778"/>
      <c r="Q767" s="778"/>
      <c r="R767" s="778"/>
      <c r="S767" s="778"/>
      <c r="T767" s="778"/>
      <c r="U767" s="778"/>
      <c r="V767" s="778"/>
      <c r="W767" s="778"/>
      <c r="X767" s="778"/>
      <c r="Y767" s="778"/>
      <c r="Z767" s="778"/>
      <c r="AA767" s="778"/>
      <c r="AB767" s="778"/>
      <c r="AC767" s="778"/>
      <c r="AD767" s="778"/>
      <c r="AE767" s="778"/>
      <c r="AF767" s="778"/>
      <c r="AG767" s="778"/>
      <c r="AH767" s="778"/>
      <c r="AI767" s="778"/>
      <c r="AJ767" s="778"/>
      <c r="AK767" s="778"/>
      <c r="AL767" s="778"/>
      <c r="AM767" s="778"/>
      <c r="AN767" s="778"/>
      <c r="AO767" s="778"/>
      <c r="AP767" s="778"/>
      <c r="AQ767" s="778"/>
      <c r="AR767" s="778"/>
      <c r="AS767" s="778"/>
      <c r="AT767" s="778"/>
      <c r="AU767" s="778"/>
      <c r="AV767" s="778"/>
      <c r="AW767" s="778"/>
      <c r="AX767" s="778"/>
      <c r="AY767" s="778"/>
      <c r="AZ767" s="778"/>
      <c r="BA767" s="778"/>
      <c r="BB767" s="778"/>
      <c r="BC767" s="778"/>
      <c r="BD767" s="778"/>
      <c r="BE767" s="778"/>
      <c r="BF767" s="778"/>
      <c r="BG767" s="778"/>
      <c r="BH767" s="778"/>
      <c r="BI767" s="778"/>
      <c r="BJ767" s="778"/>
      <c r="BK767" s="778"/>
      <c r="BL767" s="778"/>
      <c r="BM767" s="778"/>
      <c r="BN767" s="778"/>
      <c r="BO767" s="778"/>
      <c r="BP767" s="778"/>
      <c r="BQ767" s="778"/>
      <c r="BR767" s="778"/>
      <c r="BS767" s="778"/>
      <c r="BT767" s="778"/>
      <c r="BU767" s="778"/>
      <c r="BV767" s="778"/>
      <c r="BW767" s="778"/>
      <c r="BX767" s="778"/>
      <c r="BY767" s="778"/>
      <c r="BZ767" s="778"/>
      <c r="CA767" s="778"/>
      <c r="CB767" s="778"/>
      <c r="CC767" s="778"/>
      <c r="CD767" s="778"/>
      <c r="CE767" s="778"/>
      <c r="CF767" s="778"/>
      <c r="CG767" s="778"/>
      <c r="CH767" s="778"/>
      <c r="CI767" s="778"/>
      <c r="CJ767" s="778"/>
      <c r="CK767" s="778"/>
      <c r="CL767" s="778"/>
      <c r="CM767" s="778"/>
      <c r="CN767" s="778"/>
      <c r="CO767" s="778"/>
      <c r="CP767" s="778"/>
      <c r="CQ767" s="778"/>
      <c r="CR767" s="778"/>
      <c r="CS767" s="778"/>
      <c r="CT767" s="778"/>
      <c r="CU767" s="778"/>
      <c r="CV767" s="778"/>
      <c r="CW767" s="778"/>
      <c r="CX767" s="778"/>
      <c r="CY767" s="778"/>
      <c r="CZ767" s="778"/>
      <c r="DA767" s="778"/>
      <c r="DB767" s="778"/>
      <c r="DC767" s="778"/>
      <c r="DD767" s="778"/>
      <c r="DE767" s="778"/>
      <c r="DF767" s="778"/>
      <c r="DG767" s="778"/>
      <c r="DH767" s="778"/>
      <c r="DI767" s="778"/>
      <c r="DJ767" s="778"/>
      <c r="DK767" s="778"/>
      <c r="DL767" s="778"/>
      <c r="DM767" s="778"/>
      <c r="DN767" s="778"/>
      <c r="DO767" s="778"/>
      <c r="DP767" s="778"/>
      <c r="DQ767" s="778"/>
      <c r="DR767" s="778"/>
      <c r="DS767" s="778"/>
      <c r="DT767" s="779"/>
      <c r="DU767" s="779"/>
      <c r="DV767" s="779"/>
      <c r="DW767" s="779"/>
      <c r="DX767" s="779"/>
      <c r="DY767" s="779"/>
      <c r="DZ767" s="779"/>
      <c r="EA767" s="779"/>
      <c r="EB767" s="779"/>
      <c r="EC767" s="779"/>
      <c r="ED767" s="779"/>
      <c r="EE767" s="779"/>
      <c r="EF767" s="779"/>
      <c r="EG767" s="779"/>
      <c r="EH767" s="779"/>
      <c r="EI767" s="779"/>
      <c r="EJ767" s="779"/>
      <c r="EK767" s="779"/>
      <c r="EL767" s="779"/>
      <c r="EM767" s="779"/>
      <c r="EN767" s="779"/>
      <c r="EO767" s="779"/>
      <c r="EP767" s="779"/>
      <c r="EQ767" s="779"/>
      <c r="ER767" s="779"/>
      <c r="ES767" s="779"/>
      <c r="ET767" s="779"/>
      <c r="EU767" s="779"/>
      <c r="EV767" s="779"/>
      <c r="EW767" s="779"/>
      <c r="EX767" s="779"/>
      <c r="EY767" s="779"/>
      <c r="EZ767" s="779"/>
      <c r="FA767" s="779"/>
      <c r="FB767" s="779"/>
      <c r="FC767" s="779"/>
    </row>
    <row r="768" spans="1:159" ht="22">
      <c r="A768" s="778"/>
      <c r="B768" s="778"/>
      <c r="C768" s="778"/>
      <c r="D768" s="778"/>
      <c r="E768" s="778"/>
      <c r="F768" s="778"/>
      <c r="G768" s="778"/>
      <c r="H768" s="778"/>
      <c r="I768" s="778"/>
      <c r="J768" s="778"/>
      <c r="K768" s="778"/>
      <c r="L768" s="778"/>
      <c r="M768" s="778"/>
      <c r="N768" s="778"/>
      <c r="O768" s="778"/>
      <c r="P768" s="778"/>
      <c r="Q768" s="778"/>
      <c r="R768" s="778"/>
      <c r="S768" s="778"/>
      <c r="T768" s="778"/>
      <c r="U768" s="778"/>
      <c r="V768" s="778"/>
      <c r="W768" s="778"/>
      <c r="X768" s="778"/>
      <c r="Y768" s="778"/>
      <c r="Z768" s="778"/>
      <c r="AA768" s="778"/>
      <c r="AB768" s="778"/>
      <c r="AC768" s="778"/>
      <c r="AD768" s="778"/>
      <c r="AE768" s="778"/>
      <c r="AF768" s="778"/>
      <c r="AG768" s="778"/>
      <c r="AH768" s="778"/>
      <c r="AI768" s="778"/>
      <c r="AJ768" s="778"/>
      <c r="AK768" s="778"/>
      <c r="AL768" s="778"/>
      <c r="AM768" s="778"/>
      <c r="AN768" s="778"/>
      <c r="AO768" s="778"/>
      <c r="AP768" s="778"/>
      <c r="AQ768" s="778"/>
      <c r="AR768" s="778"/>
      <c r="AS768" s="778"/>
      <c r="AT768" s="778"/>
      <c r="AU768" s="778"/>
      <c r="AV768" s="778"/>
      <c r="AW768" s="778"/>
      <c r="AX768" s="778"/>
      <c r="AY768" s="778"/>
      <c r="AZ768" s="778"/>
      <c r="BA768" s="778"/>
      <c r="BB768" s="778"/>
      <c r="BC768" s="778"/>
      <c r="BD768" s="778"/>
      <c r="BE768" s="778"/>
      <c r="BF768" s="778"/>
      <c r="BG768" s="778"/>
      <c r="BH768" s="778"/>
      <c r="BI768" s="778"/>
      <c r="BJ768" s="778"/>
      <c r="BK768" s="778"/>
      <c r="BL768" s="778"/>
      <c r="BM768" s="778"/>
      <c r="BN768" s="778"/>
      <c r="BO768" s="778"/>
      <c r="BP768" s="778"/>
      <c r="BQ768" s="778"/>
      <c r="BR768" s="778"/>
      <c r="BS768" s="778"/>
      <c r="BT768" s="778"/>
      <c r="BU768" s="778"/>
      <c r="BV768" s="778"/>
      <c r="BW768" s="778"/>
      <c r="BX768" s="778"/>
      <c r="BY768" s="778"/>
      <c r="BZ768" s="778"/>
      <c r="CA768" s="778"/>
      <c r="CB768" s="778"/>
      <c r="CC768" s="778"/>
      <c r="CD768" s="778"/>
      <c r="CE768" s="778"/>
      <c r="CF768" s="778"/>
      <c r="CG768" s="778"/>
      <c r="CH768" s="778"/>
      <c r="CI768" s="778"/>
      <c r="CJ768" s="778"/>
      <c r="CK768" s="778"/>
      <c r="CL768" s="778"/>
      <c r="CM768" s="778"/>
      <c r="CN768" s="778"/>
      <c r="CO768" s="778"/>
      <c r="CP768" s="778"/>
      <c r="CQ768" s="778"/>
      <c r="CR768" s="778"/>
      <c r="CS768" s="778"/>
      <c r="CT768" s="778"/>
      <c r="CU768" s="778"/>
      <c r="CV768" s="778"/>
      <c r="CW768" s="778"/>
      <c r="CX768" s="778"/>
      <c r="CY768" s="778"/>
      <c r="CZ768" s="778"/>
      <c r="DA768" s="778"/>
      <c r="DB768" s="778"/>
      <c r="DC768" s="778"/>
      <c r="DD768" s="778"/>
      <c r="DE768" s="778"/>
      <c r="DF768" s="778"/>
      <c r="DG768" s="778"/>
      <c r="DH768" s="778"/>
      <c r="DI768" s="778"/>
      <c r="DJ768" s="778"/>
      <c r="DK768" s="778"/>
      <c r="DL768" s="778"/>
      <c r="DM768" s="778"/>
      <c r="DN768" s="778"/>
      <c r="DO768" s="778"/>
      <c r="DP768" s="778"/>
      <c r="DQ768" s="778"/>
      <c r="DR768" s="778"/>
      <c r="DS768" s="778"/>
      <c r="DT768" s="779"/>
      <c r="DU768" s="779"/>
      <c r="DV768" s="779"/>
      <c r="DW768" s="779"/>
      <c r="DX768" s="779"/>
      <c r="DY768" s="779"/>
      <c r="DZ768" s="779"/>
      <c r="EA768" s="779"/>
      <c r="EB768" s="779"/>
      <c r="EC768" s="779"/>
      <c r="ED768" s="779"/>
      <c r="EE768" s="779"/>
      <c r="EF768" s="779"/>
      <c r="EG768" s="779"/>
      <c r="EH768" s="779"/>
      <c r="EI768" s="779"/>
      <c r="EJ768" s="779"/>
      <c r="EK768" s="779"/>
      <c r="EL768" s="779"/>
      <c r="EM768" s="779"/>
      <c r="EN768" s="779"/>
      <c r="EO768" s="779"/>
      <c r="EP768" s="779"/>
      <c r="EQ768" s="779"/>
      <c r="ER768" s="779"/>
      <c r="ES768" s="779"/>
      <c r="ET768" s="779"/>
      <c r="EU768" s="779"/>
      <c r="EV768" s="779"/>
      <c r="EW768" s="779"/>
      <c r="EX768" s="779"/>
      <c r="EY768" s="779"/>
      <c r="EZ768" s="779"/>
      <c r="FA768" s="779"/>
      <c r="FB768" s="779"/>
      <c r="FC768" s="779"/>
    </row>
    <row r="769" spans="1:159" ht="22">
      <c r="A769" s="778"/>
      <c r="B769" s="778"/>
      <c r="C769" s="778"/>
      <c r="D769" s="778"/>
      <c r="E769" s="778"/>
      <c r="F769" s="778"/>
      <c r="G769" s="778"/>
      <c r="H769" s="778"/>
      <c r="I769" s="778"/>
      <c r="J769" s="778"/>
      <c r="K769" s="778"/>
      <c r="L769" s="778"/>
      <c r="M769" s="778"/>
      <c r="N769" s="778"/>
      <c r="O769" s="778"/>
      <c r="P769" s="778"/>
      <c r="Q769" s="778"/>
      <c r="R769" s="778"/>
      <c r="S769" s="778"/>
      <c r="T769" s="778"/>
      <c r="U769" s="778"/>
      <c r="V769" s="778"/>
      <c r="W769" s="778"/>
      <c r="X769" s="778"/>
      <c r="Y769" s="778"/>
      <c r="Z769" s="778"/>
      <c r="AA769" s="778"/>
      <c r="AB769" s="778"/>
      <c r="AC769" s="778"/>
      <c r="AD769" s="778"/>
      <c r="AE769" s="778"/>
      <c r="AF769" s="778"/>
      <c r="AG769" s="778"/>
      <c r="AH769" s="778"/>
      <c r="AI769" s="778"/>
      <c r="AJ769" s="778"/>
      <c r="AK769" s="778"/>
      <c r="AL769" s="778"/>
      <c r="AM769" s="778"/>
      <c r="AN769" s="778"/>
      <c r="AO769" s="778"/>
      <c r="AP769" s="778"/>
      <c r="AQ769" s="778"/>
      <c r="AR769" s="778"/>
      <c r="AS769" s="778"/>
      <c r="AT769" s="778"/>
      <c r="AU769" s="778"/>
      <c r="AV769" s="778"/>
      <c r="AW769" s="778"/>
      <c r="AX769" s="778"/>
      <c r="AY769" s="778"/>
      <c r="AZ769" s="778"/>
      <c r="BA769" s="778"/>
      <c r="BB769" s="778"/>
      <c r="BC769" s="778"/>
      <c r="BD769" s="778"/>
      <c r="BE769" s="778"/>
      <c r="BF769" s="778"/>
      <c r="BG769" s="778"/>
      <c r="BH769" s="778"/>
      <c r="BI769" s="778"/>
      <c r="BJ769" s="778"/>
      <c r="BK769" s="778"/>
      <c r="BL769" s="778"/>
      <c r="BM769" s="778"/>
      <c r="BN769" s="778"/>
      <c r="BO769" s="778"/>
      <c r="BP769" s="778"/>
      <c r="BQ769" s="778"/>
      <c r="BR769" s="778"/>
      <c r="BS769" s="778"/>
      <c r="BT769" s="778"/>
      <c r="BU769" s="778"/>
      <c r="BV769" s="778"/>
      <c r="BW769" s="778"/>
      <c r="BX769" s="778"/>
      <c r="BY769" s="778"/>
      <c r="BZ769" s="778"/>
      <c r="CA769" s="778"/>
      <c r="CB769" s="778"/>
      <c r="CC769" s="778"/>
      <c r="CD769" s="778"/>
      <c r="CE769" s="778"/>
      <c r="CF769" s="778"/>
      <c r="CG769" s="778"/>
      <c r="CH769" s="778"/>
      <c r="CI769" s="778"/>
      <c r="CJ769" s="778"/>
      <c r="CK769" s="778"/>
      <c r="CL769" s="778"/>
      <c r="CM769" s="778"/>
      <c r="CN769" s="778"/>
      <c r="CO769" s="778"/>
      <c r="CP769" s="778"/>
      <c r="CQ769" s="778"/>
      <c r="CR769" s="778"/>
      <c r="CS769" s="778"/>
      <c r="CT769" s="778"/>
      <c r="CU769" s="778"/>
      <c r="CV769" s="778"/>
      <c r="CW769" s="778"/>
      <c r="CX769" s="778"/>
      <c r="CY769" s="778"/>
      <c r="CZ769" s="778"/>
      <c r="DA769" s="778"/>
      <c r="DB769" s="778"/>
      <c r="DC769" s="778"/>
      <c r="DD769" s="778"/>
      <c r="DE769" s="778"/>
      <c r="DF769" s="778"/>
      <c r="DG769" s="778"/>
      <c r="DH769" s="778"/>
      <c r="DI769" s="778"/>
      <c r="DJ769" s="778"/>
      <c r="DK769" s="778"/>
      <c r="DL769" s="778"/>
      <c r="DM769" s="778"/>
      <c r="DN769" s="778"/>
      <c r="DO769" s="778"/>
      <c r="DP769" s="778"/>
      <c r="DQ769" s="778"/>
      <c r="DR769" s="778"/>
      <c r="DS769" s="778"/>
      <c r="DT769" s="779"/>
      <c r="DU769" s="779"/>
      <c r="DV769" s="779"/>
      <c r="DW769" s="779"/>
      <c r="DX769" s="779"/>
      <c r="DY769" s="779"/>
      <c r="DZ769" s="779"/>
      <c r="EA769" s="779"/>
      <c r="EB769" s="779"/>
      <c r="EC769" s="779"/>
      <c r="ED769" s="779"/>
      <c r="EE769" s="779"/>
      <c r="EF769" s="779"/>
      <c r="EG769" s="779"/>
      <c r="EH769" s="779"/>
      <c r="EI769" s="779"/>
      <c r="EJ769" s="779"/>
      <c r="EK769" s="779"/>
      <c r="EL769" s="779"/>
      <c r="EM769" s="779"/>
      <c r="EN769" s="779"/>
      <c r="EO769" s="779"/>
      <c r="EP769" s="779"/>
      <c r="EQ769" s="779"/>
      <c r="ER769" s="779"/>
      <c r="ES769" s="779"/>
      <c r="ET769" s="779"/>
      <c r="EU769" s="779"/>
      <c r="EV769" s="779"/>
      <c r="EW769" s="779"/>
      <c r="EX769" s="779"/>
      <c r="EY769" s="779"/>
      <c r="EZ769" s="779"/>
      <c r="FA769" s="779"/>
      <c r="FB769" s="779"/>
      <c r="FC769" s="779"/>
    </row>
    <row r="770" spans="1:159" ht="22">
      <c r="A770" s="778"/>
      <c r="B770" s="778"/>
      <c r="C770" s="778"/>
      <c r="D770" s="778"/>
      <c r="E770" s="778"/>
      <c r="F770" s="778"/>
      <c r="G770" s="778"/>
      <c r="H770" s="778"/>
      <c r="I770" s="778"/>
      <c r="J770" s="778"/>
      <c r="K770" s="778"/>
      <c r="L770" s="778"/>
      <c r="M770" s="778"/>
      <c r="N770" s="778"/>
      <c r="O770" s="778"/>
      <c r="P770" s="778"/>
      <c r="Q770" s="778"/>
      <c r="R770" s="778"/>
      <c r="S770" s="778"/>
      <c r="T770" s="778"/>
      <c r="U770" s="778"/>
      <c r="V770" s="778"/>
      <c r="W770" s="778"/>
      <c r="X770" s="778"/>
      <c r="Y770" s="778"/>
      <c r="Z770" s="778"/>
      <c r="AA770" s="778"/>
      <c r="AB770" s="778"/>
      <c r="AC770" s="778"/>
      <c r="AD770" s="778"/>
      <c r="AE770" s="778"/>
      <c r="AF770" s="778"/>
      <c r="AG770" s="778"/>
      <c r="AH770" s="778"/>
      <c r="AI770" s="778"/>
      <c r="AJ770" s="778"/>
      <c r="AK770" s="778"/>
      <c r="AL770" s="778"/>
      <c r="AM770" s="778"/>
      <c r="AN770" s="778"/>
      <c r="AO770" s="778"/>
      <c r="AP770" s="778"/>
      <c r="AQ770" s="778"/>
      <c r="AR770" s="778"/>
      <c r="AS770" s="778"/>
      <c r="AT770" s="778"/>
      <c r="AU770" s="778"/>
      <c r="AV770" s="778"/>
      <c r="AW770" s="778"/>
      <c r="AX770" s="778"/>
      <c r="AY770" s="778"/>
      <c r="AZ770" s="778"/>
      <c r="BA770" s="778"/>
      <c r="BB770" s="778"/>
      <c r="BC770" s="778"/>
      <c r="BD770" s="778"/>
      <c r="BE770" s="778"/>
      <c r="BF770" s="778"/>
      <c r="BG770" s="778"/>
      <c r="BH770" s="778"/>
      <c r="BI770" s="778"/>
      <c r="BJ770" s="778"/>
      <c r="BK770" s="778"/>
      <c r="BL770" s="778"/>
      <c r="BM770" s="778"/>
      <c r="BN770" s="778"/>
      <c r="BO770" s="778"/>
      <c r="BP770" s="778"/>
      <c r="BQ770" s="778"/>
      <c r="BR770" s="778"/>
      <c r="BS770" s="778"/>
      <c r="BT770" s="778"/>
      <c r="BU770" s="778"/>
      <c r="BV770" s="778"/>
      <c r="BW770" s="778"/>
      <c r="BX770" s="778"/>
      <c r="BY770" s="778"/>
      <c r="BZ770" s="778"/>
      <c r="CA770" s="778"/>
      <c r="CB770" s="778"/>
      <c r="CC770" s="778"/>
      <c r="CD770" s="778"/>
      <c r="CE770" s="778"/>
      <c r="CF770" s="778"/>
      <c r="CG770" s="778"/>
      <c r="CH770" s="778"/>
      <c r="CI770" s="778"/>
      <c r="CJ770" s="778"/>
      <c r="CK770" s="778"/>
      <c r="CL770" s="778"/>
      <c r="CM770" s="778"/>
      <c r="CN770" s="778"/>
      <c r="CO770" s="778"/>
      <c r="CP770" s="778"/>
      <c r="CQ770" s="778"/>
      <c r="CR770" s="778"/>
      <c r="CS770" s="778"/>
      <c r="CT770" s="778"/>
      <c r="CU770" s="778"/>
      <c r="CV770" s="778"/>
      <c r="CW770" s="778"/>
      <c r="CX770" s="778"/>
      <c r="CY770" s="778"/>
      <c r="CZ770" s="778"/>
      <c r="DA770" s="778"/>
      <c r="DB770" s="778"/>
      <c r="DC770" s="778"/>
      <c r="DD770" s="778"/>
      <c r="DE770" s="778"/>
      <c r="DF770" s="778"/>
      <c r="DG770" s="778"/>
      <c r="DH770" s="778"/>
      <c r="DI770" s="778"/>
      <c r="DJ770" s="778"/>
      <c r="DK770" s="778"/>
      <c r="DL770" s="778"/>
      <c r="DM770" s="778"/>
      <c r="DN770" s="778"/>
      <c r="DO770" s="778"/>
      <c r="DP770" s="778"/>
      <c r="DQ770" s="778"/>
      <c r="DR770" s="778"/>
      <c r="DS770" s="778"/>
      <c r="DT770" s="779"/>
      <c r="DU770" s="779"/>
      <c r="DV770" s="779"/>
      <c r="DW770" s="779"/>
      <c r="DX770" s="779"/>
      <c r="DY770" s="779"/>
      <c r="DZ770" s="779"/>
      <c r="EA770" s="779"/>
      <c r="EB770" s="779"/>
      <c r="EC770" s="779"/>
      <c r="ED770" s="779"/>
      <c r="EE770" s="779"/>
      <c r="EF770" s="779"/>
      <c r="EG770" s="779"/>
      <c r="EH770" s="779"/>
      <c r="EI770" s="779"/>
      <c r="EJ770" s="779"/>
      <c r="EK770" s="779"/>
      <c r="EL770" s="779"/>
      <c r="EM770" s="779"/>
      <c r="EN770" s="779"/>
      <c r="EO770" s="779"/>
      <c r="EP770" s="779"/>
      <c r="EQ770" s="779"/>
      <c r="ER770" s="779"/>
      <c r="ES770" s="779"/>
      <c r="ET770" s="779"/>
      <c r="EU770" s="779"/>
      <c r="EV770" s="779"/>
      <c r="EW770" s="779"/>
      <c r="EX770" s="779"/>
      <c r="EY770" s="779"/>
      <c r="EZ770" s="779"/>
      <c r="FA770" s="779"/>
      <c r="FB770" s="779"/>
      <c r="FC770" s="779"/>
    </row>
    <row r="771" spans="1:159" ht="22">
      <c r="A771" s="778"/>
      <c r="B771" s="778"/>
      <c r="C771" s="778"/>
      <c r="D771" s="778"/>
      <c r="E771" s="778"/>
      <c r="F771" s="778"/>
      <c r="G771" s="778"/>
      <c r="H771" s="778"/>
      <c r="I771" s="778"/>
      <c r="J771" s="778"/>
      <c r="K771" s="778"/>
      <c r="L771" s="778"/>
      <c r="M771" s="778"/>
      <c r="N771" s="778"/>
      <c r="O771" s="778"/>
      <c r="P771" s="778"/>
      <c r="Q771" s="778"/>
      <c r="R771" s="778"/>
      <c r="S771" s="778"/>
      <c r="T771" s="778"/>
      <c r="U771" s="778"/>
      <c r="V771" s="778"/>
      <c r="W771" s="778"/>
      <c r="X771" s="778"/>
      <c r="Y771" s="778"/>
      <c r="Z771" s="778"/>
      <c r="AA771" s="778"/>
      <c r="AB771" s="778"/>
      <c r="AC771" s="778"/>
      <c r="AD771" s="778"/>
      <c r="AE771" s="778"/>
      <c r="AF771" s="778"/>
      <c r="AG771" s="778"/>
      <c r="AH771" s="778"/>
      <c r="AI771" s="778"/>
      <c r="AJ771" s="778"/>
      <c r="AK771" s="778"/>
      <c r="AL771" s="778"/>
      <c r="AM771" s="778"/>
      <c r="AN771" s="778"/>
      <c r="AO771" s="778"/>
      <c r="AP771" s="778"/>
      <c r="AQ771" s="778"/>
      <c r="AR771" s="778"/>
      <c r="AS771" s="778"/>
      <c r="AT771" s="778"/>
      <c r="AU771" s="778"/>
      <c r="AV771" s="778"/>
      <c r="AW771" s="778"/>
      <c r="AX771" s="778"/>
      <c r="AY771" s="778"/>
      <c r="AZ771" s="778"/>
      <c r="BA771" s="778"/>
      <c r="BB771" s="778"/>
      <c r="BC771" s="778"/>
      <c r="BD771" s="778"/>
      <c r="BE771" s="778"/>
      <c r="BF771" s="778"/>
      <c r="BG771" s="778"/>
      <c r="BH771" s="778"/>
      <c r="BI771" s="778"/>
      <c r="BJ771" s="778"/>
      <c r="BK771" s="778"/>
      <c r="BL771" s="778"/>
      <c r="BM771" s="778"/>
      <c r="BN771" s="778"/>
      <c r="BO771" s="778"/>
      <c r="BP771" s="778"/>
      <c r="BQ771" s="778"/>
      <c r="BR771" s="778"/>
      <c r="BS771" s="778"/>
      <c r="BT771" s="778"/>
      <c r="BU771" s="778"/>
      <c r="BV771" s="778"/>
      <c r="BW771" s="778"/>
      <c r="BX771" s="778"/>
      <c r="BY771" s="778"/>
      <c r="BZ771" s="778"/>
      <c r="CA771" s="778"/>
      <c r="CB771" s="778"/>
      <c r="CC771" s="778"/>
      <c r="CD771" s="778"/>
      <c r="CE771" s="778"/>
      <c r="CF771" s="778"/>
      <c r="CG771" s="778"/>
      <c r="CH771" s="778"/>
      <c r="CI771" s="778"/>
      <c r="CJ771" s="778"/>
      <c r="CK771" s="778"/>
      <c r="CL771" s="778"/>
      <c r="CM771" s="778"/>
      <c r="CN771" s="778"/>
      <c r="CO771" s="778"/>
      <c r="CP771" s="778"/>
      <c r="CQ771" s="778"/>
      <c r="CR771" s="778"/>
      <c r="CS771" s="778"/>
      <c r="CT771" s="778"/>
      <c r="CU771" s="778"/>
      <c r="CV771" s="778"/>
      <c r="CW771" s="778"/>
      <c r="CX771" s="778"/>
      <c r="CY771" s="778"/>
      <c r="CZ771" s="778"/>
      <c r="DA771" s="778"/>
      <c r="DB771" s="778"/>
      <c r="DC771" s="778"/>
      <c r="DD771" s="778"/>
      <c r="DE771" s="778"/>
      <c r="DF771" s="778"/>
      <c r="DG771" s="778"/>
      <c r="DH771" s="778"/>
      <c r="DI771" s="778"/>
      <c r="DJ771" s="778"/>
      <c r="DK771" s="778"/>
      <c r="DL771" s="778"/>
      <c r="DM771" s="778"/>
      <c r="DN771" s="778"/>
      <c r="DO771" s="778"/>
      <c r="DP771" s="778"/>
      <c r="DQ771" s="778"/>
      <c r="DR771" s="778"/>
      <c r="DS771" s="778"/>
      <c r="DT771" s="779"/>
      <c r="DU771" s="779"/>
      <c r="DV771" s="779"/>
      <c r="DW771" s="779"/>
      <c r="DX771" s="779"/>
      <c r="DY771" s="779"/>
      <c r="DZ771" s="779"/>
      <c r="EA771" s="779"/>
      <c r="EB771" s="779"/>
      <c r="EC771" s="779"/>
      <c r="ED771" s="779"/>
      <c r="EE771" s="779"/>
      <c r="EF771" s="779"/>
      <c r="EG771" s="779"/>
      <c r="EH771" s="779"/>
      <c r="EI771" s="779"/>
      <c r="EJ771" s="779"/>
      <c r="EK771" s="779"/>
      <c r="EL771" s="779"/>
      <c r="EM771" s="779"/>
      <c r="EN771" s="779"/>
      <c r="EO771" s="779"/>
      <c r="EP771" s="779"/>
      <c r="EQ771" s="779"/>
      <c r="ER771" s="779"/>
      <c r="ES771" s="779"/>
      <c r="ET771" s="779"/>
      <c r="EU771" s="779"/>
      <c r="EV771" s="779"/>
      <c r="EW771" s="779"/>
      <c r="EX771" s="779"/>
      <c r="EY771" s="779"/>
      <c r="EZ771" s="779"/>
      <c r="FA771" s="779"/>
      <c r="FB771" s="779"/>
      <c r="FC771" s="779"/>
    </row>
    <row r="772" spans="1:159" ht="22">
      <c r="A772" s="778"/>
      <c r="B772" s="778"/>
      <c r="C772" s="778"/>
      <c r="D772" s="778"/>
      <c r="E772" s="778"/>
      <c r="F772" s="778"/>
      <c r="G772" s="778"/>
      <c r="H772" s="778"/>
      <c r="I772" s="778"/>
      <c r="J772" s="778"/>
      <c r="K772" s="778"/>
      <c r="L772" s="778"/>
      <c r="M772" s="778"/>
      <c r="N772" s="778"/>
      <c r="O772" s="778"/>
      <c r="P772" s="778"/>
      <c r="Q772" s="778"/>
      <c r="R772" s="778"/>
      <c r="S772" s="778"/>
      <c r="T772" s="778"/>
      <c r="U772" s="778"/>
      <c r="V772" s="778"/>
      <c r="W772" s="778"/>
      <c r="X772" s="778"/>
      <c r="Y772" s="778"/>
      <c r="Z772" s="778"/>
      <c r="AA772" s="778"/>
      <c r="AB772" s="778"/>
      <c r="AC772" s="778"/>
      <c r="AD772" s="778"/>
      <c r="AE772" s="778"/>
      <c r="AF772" s="778"/>
      <c r="AG772" s="778"/>
      <c r="AH772" s="778"/>
      <c r="AI772" s="778"/>
      <c r="AJ772" s="778"/>
      <c r="AK772" s="778"/>
      <c r="AL772" s="778"/>
      <c r="AM772" s="778"/>
      <c r="AN772" s="778"/>
      <c r="AO772" s="778"/>
      <c r="AP772" s="778"/>
      <c r="AQ772" s="778"/>
      <c r="AR772" s="778"/>
      <c r="AS772" s="778"/>
      <c r="AT772" s="778"/>
      <c r="AU772" s="778"/>
      <c r="AV772" s="778"/>
      <c r="AW772" s="778"/>
      <c r="AX772" s="778"/>
      <c r="AY772" s="778"/>
      <c r="AZ772" s="778"/>
      <c r="BA772" s="778"/>
      <c r="BB772" s="778"/>
      <c r="BC772" s="778"/>
      <c r="BD772" s="778"/>
      <c r="BE772" s="778"/>
      <c r="BF772" s="778"/>
      <c r="BG772" s="778"/>
      <c r="BH772" s="778"/>
      <c r="BI772" s="778"/>
      <c r="BJ772" s="778"/>
      <c r="BK772" s="778"/>
      <c r="BL772" s="778"/>
      <c r="BM772" s="778"/>
      <c r="BN772" s="778"/>
      <c r="BO772" s="778"/>
      <c r="BP772" s="778"/>
      <c r="BQ772" s="778"/>
      <c r="BR772" s="778"/>
      <c r="BS772" s="778"/>
      <c r="BT772" s="778"/>
      <c r="BU772" s="778"/>
      <c r="BV772" s="778"/>
      <c r="BW772" s="778"/>
      <c r="BX772" s="778"/>
      <c r="BY772" s="778"/>
      <c r="BZ772" s="778"/>
      <c r="CA772" s="778"/>
      <c r="CB772" s="778"/>
      <c r="CC772" s="778"/>
      <c r="CD772" s="778"/>
      <c r="CE772" s="778"/>
      <c r="CF772" s="778"/>
      <c r="CG772" s="778"/>
      <c r="CH772" s="778"/>
      <c r="CI772" s="778"/>
      <c r="CJ772" s="778"/>
      <c r="CK772" s="778"/>
      <c r="CL772" s="778"/>
      <c r="CM772" s="778"/>
      <c r="CN772" s="778"/>
      <c r="CO772" s="778"/>
      <c r="CP772" s="778"/>
      <c r="CQ772" s="778"/>
      <c r="CR772" s="778"/>
      <c r="CS772" s="778"/>
      <c r="CT772" s="778"/>
      <c r="CU772" s="778"/>
      <c r="CV772" s="778"/>
      <c r="CW772" s="778"/>
      <c r="CX772" s="778"/>
      <c r="CY772" s="778"/>
      <c r="CZ772" s="778"/>
      <c r="DA772" s="778"/>
      <c r="DB772" s="778"/>
      <c r="DC772" s="778"/>
      <c r="DD772" s="778"/>
      <c r="DE772" s="778"/>
      <c r="DF772" s="778"/>
      <c r="DG772" s="778"/>
      <c r="DH772" s="778"/>
      <c r="DI772" s="778"/>
      <c r="DJ772" s="778"/>
      <c r="DK772" s="778"/>
      <c r="DL772" s="778"/>
      <c r="DM772" s="778"/>
      <c r="DN772" s="778"/>
      <c r="DO772" s="778"/>
      <c r="DP772" s="778"/>
      <c r="DQ772" s="778"/>
      <c r="DR772" s="778"/>
      <c r="DS772" s="778"/>
      <c r="DT772" s="779"/>
      <c r="DU772" s="779"/>
      <c r="DV772" s="779"/>
      <c r="DW772" s="779"/>
      <c r="DX772" s="779"/>
      <c r="DY772" s="779"/>
      <c r="DZ772" s="779"/>
      <c r="EA772" s="779"/>
      <c r="EB772" s="779"/>
      <c r="EC772" s="779"/>
      <c r="ED772" s="779"/>
      <c r="EE772" s="779"/>
      <c r="EF772" s="779"/>
      <c r="EG772" s="779"/>
      <c r="EH772" s="779"/>
      <c r="EI772" s="779"/>
      <c r="EJ772" s="779"/>
      <c r="EK772" s="779"/>
      <c r="EL772" s="779"/>
      <c r="EM772" s="779"/>
      <c r="EN772" s="779"/>
      <c r="EO772" s="779"/>
      <c r="EP772" s="779"/>
      <c r="EQ772" s="779"/>
      <c r="ER772" s="779"/>
      <c r="ES772" s="779"/>
      <c r="ET772" s="779"/>
      <c r="EU772" s="779"/>
      <c r="EV772" s="779"/>
      <c r="EW772" s="779"/>
      <c r="EX772" s="779"/>
      <c r="EY772" s="779"/>
      <c r="EZ772" s="779"/>
      <c r="FA772" s="779"/>
      <c r="FB772" s="779"/>
      <c r="FC772" s="779"/>
    </row>
    <row r="773" spans="1:159" ht="22">
      <c r="A773" s="778"/>
      <c r="B773" s="778"/>
      <c r="C773" s="778"/>
      <c r="D773" s="778"/>
      <c r="E773" s="778"/>
      <c r="F773" s="778"/>
      <c r="G773" s="778"/>
      <c r="H773" s="778"/>
      <c r="I773" s="778"/>
      <c r="J773" s="778"/>
      <c r="K773" s="778"/>
      <c r="L773" s="778"/>
      <c r="M773" s="778"/>
      <c r="N773" s="778"/>
      <c r="O773" s="778"/>
      <c r="P773" s="778"/>
      <c r="Q773" s="778"/>
      <c r="R773" s="778"/>
      <c r="S773" s="778"/>
      <c r="T773" s="778"/>
      <c r="U773" s="778"/>
      <c r="V773" s="778"/>
      <c r="W773" s="778"/>
      <c r="X773" s="778"/>
      <c r="Y773" s="778"/>
      <c r="Z773" s="778"/>
      <c r="AA773" s="778"/>
      <c r="AB773" s="778"/>
      <c r="AC773" s="778"/>
      <c r="AD773" s="778"/>
      <c r="AE773" s="778"/>
      <c r="AF773" s="778"/>
      <c r="AG773" s="778"/>
      <c r="AH773" s="778"/>
      <c r="AI773" s="778"/>
      <c r="AJ773" s="778"/>
      <c r="AK773" s="778"/>
      <c r="AL773" s="778"/>
      <c r="AM773" s="778"/>
      <c r="AN773" s="778"/>
      <c r="AO773" s="778"/>
      <c r="AP773" s="778"/>
      <c r="AQ773" s="778"/>
      <c r="AR773" s="778"/>
      <c r="AS773" s="778"/>
      <c r="AT773" s="778"/>
      <c r="AU773" s="778"/>
      <c r="AV773" s="778"/>
      <c r="AW773" s="778"/>
      <c r="AX773" s="778"/>
      <c r="AY773" s="778"/>
      <c r="AZ773" s="778"/>
      <c r="BA773" s="778"/>
      <c r="BB773" s="778"/>
      <c r="BC773" s="778"/>
      <c r="BD773" s="778"/>
      <c r="BE773" s="778"/>
      <c r="BF773" s="778"/>
      <c r="BG773" s="778"/>
      <c r="BH773" s="778"/>
      <c r="BI773" s="778"/>
      <c r="BJ773" s="778"/>
      <c r="BK773" s="778"/>
      <c r="BL773" s="778"/>
      <c r="BM773" s="778"/>
      <c r="BN773" s="778"/>
      <c r="BO773" s="778"/>
      <c r="BP773" s="778"/>
      <c r="BQ773" s="778"/>
      <c r="BR773" s="778"/>
      <c r="BS773" s="778"/>
      <c r="BT773" s="778"/>
      <c r="BU773" s="778"/>
      <c r="BV773" s="778"/>
      <c r="BW773" s="778"/>
      <c r="BX773" s="778"/>
      <c r="BY773" s="778"/>
      <c r="BZ773" s="778"/>
      <c r="CA773" s="778"/>
      <c r="CB773" s="778"/>
      <c r="CC773" s="778"/>
      <c r="CD773" s="778"/>
      <c r="CE773" s="778"/>
      <c r="CF773" s="778"/>
      <c r="CG773" s="778"/>
      <c r="CH773" s="778"/>
      <c r="CI773" s="778"/>
      <c r="CJ773" s="778"/>
      <c r="CK773" s="778"/>
      <c r="CL773" s="778"/>
      <c r="CM773" s="778"/>
      <c r="CN773" s="778"/>
      <c r="CO773" s="778"/>
      <c r="CP773" s="778"/>
      <c r="CQ773" s="778"/>
      <c r="CR773" s="778"/>
      <c r="CS773" s="778"/>
      <c r="CT773" s="778"/>
      <c r="CU773" s="778"/>
      <c r="CV773" s="778"/>
      <c r="CW773" s="778"/>
      <c r="CX773" s="778"/>
      <c r="CY773" s="778"/>
      <c r="CZ773" s="778"/>
      <c r="DA773" s="778"/>
      <c r="DB773" s="778"/>
      <c r="DC773" s="778"/>
      <c r="DD773" s="778"/>
      <c r="DE773" s="778"/>
      <c r="DF773" s="778"/>
      <c r="DG773" s="778"/>
      <c r="DH773" s="778"/>
      <c r="DI773" s="778"/>
      <c r="DJ773" s="778"/>
      <c r="DK773" s="778"/>
      <c r="DL773" s="778"/>
      <c r="DM773" s="778"/>
      <c r="DN773" s="778"/>
      <c r="DO773" s="778"/>
      <c r="DP773" s="778"/>
      <c r="DQ773" s="778"/>
      <c r="DR773" s="778"/>
      <c r="DS773" s="778"/>
      <c r="DT773" s="779"/>
      <c r="DU773" s="779"/>
      <c r="DV773" s="779"/>
      <c r="DW773" s="779"/>
      <c r="DX773" s="779"/>
      <c r="DY773" s="779"/>
      <c r="DZ773" s="779"/>
      <c r="EA773" s="779"/>
      <c r="EB773" s="779"/>
      <c r="EC773" s="779"/>
      <c r="ED773" s="779"/>
      <c r="EE773" s="779"/>
      <c r="EF773" s="779"/>
      <c r="EG773" s="779"/>
      <c r="EH773" s="779"/>
      <c r="EI773" s="779"/>
      <c r="EJ773" s="779"/>
      <c r="EK773" s="779"/>
      <c r="EL773" s="779"/>
      <c r="EM773" s="779"/>
      <c r="EN773" s="779"/>
      <c r="EO773" s="779"/>
      <c r="EP773" s="779"/>
      <c r="EQ773" s="779"/>
      <c r="ER773" s="779"/>
      <c r="ES773" s="779"/>
      <c r="ET773" s="779"/>
      <c r="EU773" s="779"/>
      <c r="EV773" s="779"/>
      <c r="EW773" s="779"/>
      <c r="EX773" s="779"/>
      <c r="EY773" s="779"/>
      <c r="EZ773" s="779"/>
      <c r="FA773" s="779"/>
      <c r="FB773" s="779"/>
      <c r="FC773" s="779"/>
    </row>
    <row r="774" spans="1:159" ht="22">
      <c r="A774" s="778"/>
      <c r="B774" s="778"/>
      <c r="C774" s="778"/>
      <c r="D774" s="778"/>
      <c r="E774" s="778"/>
      <c r="F774" s="778"/>
      <c r="G774" s="778"/>
      <c r="H774" s="778"/>
      <c r="I774" s="778"/>
      <c r="J774" s="778"/>
      <c r="K774" s="778"/>
      <c r="L774" s="778"/>
      <c r="M774" s="778"/>
      <c r="N774" s="778"/>
      <c r="O774" s="778"/>
      <c r="P774" s="778"/>
      <c r="Q774" s="778"/>
      <c r="R774" s="778"/>
      <c r="S774" s="778"/>
      <c r="T774" s="778"/>
      <c r="U774" s="778"/>
      <c r="V774" s="778"/>
      <c r="W774" s="778"/>
      <c r="X774" s="778"/>
      <c r="Y774" s="778"/>
      <c r="Z774" s="778"/>
      <c r="AA774" s="778"/>
      <c r="AB774" s="778"/>
      <c r="AC774" s="778"/>
      <c r="AD774" s="778"/>
      <c r="AE774" s="778"/>
      <c r="AF774" s="778"/>
      <c r="AG774" s="778"/>
      <c r="AH774" s="778"/>
      <c r="AI774" s="778"/>
      <c r="AJ774" s="778"/>
      <c r="AK774" s="778"/>
      <c r="AL774" s="778"/>
      <c r="AM774" s="778"/>
      <c r="AN774" s="778"/>
      <c r="AO774" s="778"/>
      <c r="AP774" s="778"/>
      <c r="AQ774" s="778"/>
      <c r="AR774" s="778"/>
      <c r="AS774" s="778"/>
      <c r="AT774" s="778"/>
      <c r="AU774" s="778"/>
      <c r="AV774" s="778"/>
      <c r="AW774" s="778"/>
      <c r="AX774" s="778"/>
      <c r="AY774" s="778"/>
      <c r="AZ774" s="778"/>
      <c r="BA774" s="778"/>
      <c r="BB774" s="778"/>
      <c r="BC774" s="778"/>
      <c r="BD774" s="778"/>
      <c r="BE774" s="778"/>
      <c r="BF774" s="778"/>
      <c r="BG774" s="778"/>
      <c r="BH774" s="778"/>
      <c r="BI774" s="778"/>
      <c r="BJ774" s="778"/>
      <c r="BK774" s="778"/>
      <c r="BL774" s="778"/>
      <c r="BM774" s="778"/>
      <c r="BN774" s="778"/>
      <c r="BO774" s="778"/>
      <c r="BP774" s="778"/>
      <c r="BQ774" s="778"/>
      <c r="BR774" s="778"/>
      <c r="BS774" s="778"/>
      <c r="BT774" s="778"/>
      <c r="BU774" s="778"/>
      <c r="BV774" s="778"/>
      <c r="BW774" s="778"/>
      <c r="BX774" s="778"/>
      <c r="BY774" s="778"/>
      <c r="BZ774" s="778"/>
      <c r="CA774" s="778"/>
      <c r="CB774" s="778"/>
      <c r="CC774" s="778"/>
      <c r="CD774" s="778"/>
      <c r="CE774" s="778"/>
      <c r="CF774" s="778"/>
      <c r="CG774" s="778"/>
      <c r="CH774" s="778"/>
      <c r="CI774" s="778"/>
      <c r="CJ774" s="778"/>
      <c r="CK774" s="778"/>
      <c r="CL774" s="778"/>
      <c r="CM774" s="778"/>
      <c r="CN774" s="778"/>
      <c r="CO774" s="778"/>
      <c r="CP774" s="778"/>
      <c r="CQ774" s="778"/>
      <c r="CR774" s="778"/>
      <c r="CS774" s="778"/>
      <c r="CT774" s="778"/>
      <c r="CU774" s="778"/>
      <c r="CV774" s="778"/>
      <c r="CW774" s="778"/>
      <c r="CX774" s="778"/>
      <c r="CY774" s="778"/>
      <c r="CZ774" s="778"/>
      <c r="DA774" s="778"/>
      <c r="DB774" s="778"/>
      <c r="DC774" s="778"/>
      <c r="DD774" s="778"/>
      <c r="DE774" s="778"/>
      <c r="DF774" s="778"/>
      <c r="DG774" s="778"/>
      <c r="DH774" s="778"/>
      <c r="DI774" s="778"/>
      <c r="DJ774" s="778"/>
      <c r="DK774" s="778"/>
      <c r="DL774" s="778"/>
      <c r="DM774" s="778"/>
      <c r="DN774" s="778"/>
      <c r="DO774" s="778"/>
      <c r="DP774" s="778"/>
      <c r="DQ774" s="778"/>
      <c r="DR774" s="778"/>
      <c r="DS774" s="778"/>
      <c r="DT774" s="779"/>
      <c r="DU774" s="779"/>
      <c r="DV774" s="779"/>
      <c r="DW774" s="779"/>
      <c r="DX774" s="779"/>
      <c r="DY774" s="779"/>
      <c r="DZ774" s="779"/>
      <c r="EA774" s="779"/>
      <c r="EB774" s="779"/>
      <c r="EC774" s="779"/>
      <c r="ED774" s="779"/>
      <c r="EE774" s="779"/>
      <c r="EF774" s="779"/>
      <c r="EG774" s="779"/>
      <c r="EH774" s="779"/>
      <c r="EI774" s="779"/>
      <c r="EJ774" s="779"/>
      <c r="EK774" s="779"/>
      <c r="EL774" s="779"/>
      <c r="EM774" s="779"/>
      <c r="EN774" s="779"/>
      <c r="EO774" s="779"/>
      <c r="EP774" s="779"/>
      <c r="EQ774" s="779"/>
      <c r="ER774" s="779"/>
      <c r="ES774" s="779"/>
      <c r="ET774" s="779"/>
      <c r="EU774" s="779"/>
      <c r="EV774" s="779"/>
      <c r="EW774" s="779"/>
      <c r="EX774" s="779"/>
      <c r="EY774" s="779"/>
      <c r="EZ774" s="779"/>
      <c r="FA774" s="779"/>
      <c r="FB774" s="779"/>
      <c r="FC774" s="779"/>
    </row>
    <row r="775" spans="1:159" ht="22">
      <c r="A775" s="778"/>
      <c r="B775" s="778"/>
      <c r="C775" s="778"/>
      <c r="D775" s="778"/>
      <c r="E775" s="778"/>
      <c r="F775" s="778"/>
      <c r="G775" s="778"/>
      <c r="H775" s="778"/>
      <c r="I775" s="778"/>
      <c r="J775" s="778"/>
      <c r="K775" s="778"/>
      <c r="L775" s="778"/>
      <c r="M775" s="778"/>
      <c r="N775" s="778"/>
      <c r="O775" s="778"/>
      <c r="P775" s="778"/>
      <c r="Q775" s="778"/>
      <c r="R775" s="778"/>
      <c r="S775" s="778"/>
      <c r="T775" s="778"/>
      <c r="U775" s="778"/>
      <c r="V775" s="778"/>
      <c r="W775" s="778"/>
      <c r="X775" s="778"/>
      <c r="Y775" s="778"/>
      <c r="Z775" s="778"/>
      <c r="AA775" s="778"/>
      <c r="AB775" s="778"/>
      <c r="AC775" s="778"/>
      <c r="AD775" s="778"/>
      <c r="AE775" s="778"/>
      <c r="AF775" s="778"/>
      <c r="AG775" s="778"/>
      <c r="AH775" s="778"/>
      <c r="AI775" s="778"/>
      <c r="AJ775" s="778"/>
      <c r="AK775" s="778"/>
      <c r="AL775" s="778"/>
      <c r="AM775" s="778"/>
      <c r="AN775" s="778"/>
      <c r="AO775" s="778"/>
      <c r="AP775" s="778"/>
      <c r="AQ775" s="778"/>
      <c r="AR775" s="778"/>
      <c r="AS775" s="778"/>
      <c r="AT775" s="778"/>
      <c r="AU775" s="778"/>
      <c r="AV775" s="778"/>
      <c r="AW775" s="778"/>
      <c r="AX775" s="778"/>
      <c r="AY775" s="778"/>
      <c r="AZ775" s="778"/>
      <c r="BA775" s="778"/>
      <c r="BB775" s="778"/>
      <c r="BC775" s="778"/>
      <c r="BD775" s="778"/>
      <c r="BE775" s="778"/>
      <c r="BF775" s="778"/>
      <c r="BG775" s="778"/>
      <c r="BH775" s="778"/>
      <c r="BI775" s="778"/>
      <c r="BJ775" s="778"/>
      <c r="BK775" s="778"/>
      <c r="BL775" s="778"/>
      <c r="BM775" s="778"/>
      <c r="BN775" s="778"/>
      <c r="BO775" s="778"/>
      <c r="BP775" s="778"/>
      <c r="BQ775" s="778"/>
      <c r="BR775" s="778"/>
      <c r="BS775" s="778"/>
      <c r="BT775" s="778"/>
      <c r="BU775" s="778"/>
      <c r="BV775" s="778"/>
      <c r="BW775" s="778"/>
      <c r="BX775" s="778"/>
      <c r="BY775" s="778"/>
      <c r="BZ775" s="778"/>
      <c r="CA775" s="778"/>
      <c r="CB775" s="778"/>
      <c r="CC775" s="778"/>
      <c r="CD775" s="778"/>
      <c r="CE775" s="778"/>
      <c r="CF775" s="778"/>
      <c r="CG775" s="778"/>
      <c r="CH775" s="778"/>
      <c r="CI775" s="778"/>
      <c r="CJ775" s="778"/>
      <c r="CK775" s="778"/>
      <c r="CL775" s="778"/>
      <c r="CM775" s="778"/>
      <c r="CN775" s="778"/>
      <c r="CO775" s="778"/>
      <c r="CP775" s="778"/>
      <c r="CQ775" s="778"/>
      <c r="CR775" s="778"/>
      <c r="CS775" s="778"/>
      <c r="CT775" s="778"/>
      <c r="CU775" s="778"/>
      <c r="CV775" s="778"/>
      <c r="CW775" s="778"/>
      <c r="CX775" s="778"/>
      <c r="CY775" s="778"/>
      <c r="CZ775" s="778"/>
      <c r="DA775" s="778"/>
      <c r="DB775" s="778"/>
      <c r="DC775" s="778"/>
      <c r="DD775" s="778"/>
      <c r="DE775" s="778"/>
      <c r="DF775" s="778"/>
      <c r="DG775" s="778"/>
      <c r="DH775" s="778"/>
      <c r="DI775" s="778"/>
      <c r="DJ775" s="778"/>
      <c r="DK775" s="778"/>
      <c r="DL775" s="778"/>
      <c r="DM775" s="778"/>
      <c r="DN775" s="778"/>
      <c r="DO775" s="778"/>
      <c r="DP775" s="778"/>
      <c r="DQ775" s="778"/>
      <c r="DR775" s="778"/>
      <c r="DS775" s="778"/>
      <c r="DT775" s="779"/>
      <c r="DU775" s="779"/>
      <c r="DV775" s="779"/>
      <c r="DW775" s="779"/>
      <c r="DX775" s="779"/>
      <c r="DY775" s="779"/>
      <c r="DZ775" s="779"/>
      <c r="EA775" s="779"/>
      <c r="EB775" s="779"/>
      <c r="EC775" s="779"/>
      <c r="ED775" s="779"/>
      <c r="EE775" s="779"/>
      <c r="EF775" s="779"/>
      <c r="EG775" s="779"/>
      <c r="EH775" s="779"/>
      <c r="EI775" s="779"/>
      <c r="EJ775" s="779"/>
      <c r="EK775" s="779"/>
      <c r="EL775" s="779"/>
      <c r="EM775" s="779"/>
      <c r="EN775" s="779"/>
      <c r="EO775" s="779"/>
      <c r="EP775" s="779"/>
      <c r="EQ775" s="779"/>
      <c r="ER775" s="779"/>
      <c r="ES775" s="779"/>
      <c r="ET775" s="779"/>
      <c r="EU775" s="779"/>
      <c r="EV775" s="779"/>
      <c r="EW775" s="779"/>
      <c r="EX775" s="779"/>
      <c r="EY775" s="779"/>
      <c r="EZ775" s="779"/>
      <c r="FA775" s="779"/>
      <c r="FB775" s="779"/>
      <c r="FC775" s="779"/>
    </row>
    <row r="776" spans="1:159" ht="22">
      <c r="A776" s="778"/>
      <c r="B776" s="778"/>
      <c r="C776" s="778"/>
      <c r="D776" s="778"/>
      <c r="E776" s="778"/>
      <c r="F776" s="778"/>
      <c r="G776" s="778"/>
      <c r="H776" s="778"/>
      <c r="I776" s="778"/>
      <c r="J776" s="778"/>
      <c r="K776" s="778"/>
      <c r="L776" s="778"/>
      <c r="M776" s="778"/>
      <c r="N776" s="778"/>
      <c r="O776" s="778"/>
      <c r="P776" s="778"/>
      <c r="Q776" s="778"/>
      <c r="R776" s="778"/>
      <c r="S776" s="778"/>
      <c r="T776" s="778"/>
      <c r="U776" s="778"/>
      <c r="V776" s="778"/>
      <c r="W776" s="778"/>
      <c r="X776" s="778"/>
      <c r="Y776" s="778"/>
      <c r="Z776" s="778"/>
      <c r="AA776" s="778"/>
      <c r="AB776" s="778"/>
      <c r="AC776" s="778"/>
      <c r="AD776" s="778"/>
      <c r="AE776" s="778"/>
      <c r="AF776" s="778"/>
      <c r="AG776" s="778"/>
      <c r="AH776" s="778"/>
      <c r="AI776" s="778"/>
      <c r="AJ776" s="778"/>
      <c r="AK776" s="778"/>
      <c r="AL776" s="778"/>
      <c r="AM776" s="778"/>
      <c r="AN776" s="778"/>
      <c r="AO776" s="778"/>
      <c r="AP776" s="778"/>
      <c r="AQ776" s="778"/>
      <c r="AR776" s="778"/>
      <c r="AS776" s="778"/>
      <c r="AT776" s="778"/>
      <c r="AU776" s="778"/>
      <c r="AV776" s="778"/>
      <c r="AW776" s="778"/>
      <c r="AX776" s="778"/>
      <c r="AY776" s="778"/>
      <c r="AZ776" s="778"/>
      <c r="BA776" s="778"/>
      <c r="BB776" s="778"/>
      <c r="BC776" s="778"/>
      <c r="BD776" s="778"/>
      <c r="BE776" s="778"/>
      <c r="BF776" s="778"/>
      <c r="BG776" s="778"/>
      <c r="BH776" s="778"/>
      <c r="BI776" s="778"/>
      <c r="BJ776" s="778"/>
      <c r="BK776" s="778"/>
      <c r="BL776" s="778"/>
      <c r="BM776" s="778"/>
      <c r="BN776" s="778"/>
      <c r="BO776" s="778"/>
      <c r="BP776" s="778"/>
      <c r="BQ776" s="778"/>
      <c r="BR776" s="778"/>
      <c r="BS776" s="778"/>
      <c r="BT776" s="778"/>
      <c r="BU776" s="778"/>
      <c r="BV776" s="778"/>
      <c r="BW776" s="778"/>
      <c r="BX776" s="778"/>
      <c r="BY776" s="778"/>
      <c r="BZ776" s="778"/>
      <c r="CA776" s="778"/>
      <c r="CB776" s="778"/>
      <c r="CC776" s="778"/>
      <c r="CD776" s="778"/>
      <c r="CE776" s="778"/>
      <c r="CF776" s="778"/>
      <c r="CG776" s="778"/>
      <c r="CH776" s="778"/>
      <c r="CI776" s="778"/>
      <c r="CJ776" s="778"/>
      <c r="CK776" s="778"/>
      <c r="CL776" s="778"/>
      <c r="CM776" s="778"/>
      <c r="CN776" s="778"/>
      <c r="CO776" s="778"/>
      <c r="CP776" s="778"/>
      <c r="CQ776" s="778"/>
      <c r="CR776" s="778"/>
      <c r="CS776" s="778"/>
      <c r="CT776" s="778"/>
      <c r="CU776" s="778"/>
      <c r="CV776" s="778"/>
      <c r="CW776" s="778"/>
      <c r="CX776" s="778"/>
      <c r="CY776" s="778"/>
      <c r="CZ776" s="778"/>
      <c r="DA776" s="778"/>
      <c r="DB776" s="778"/>
      <c r="DC776" s="778"/>
      <c r="DD776" s="778"/>
      <c r="DE776" s="778"/>
      <c r="DF776" s="778"/>
      <c r="DG776" s="778"/>
      <c r="DH776" s="778"/>
      <c r="DI776" s="778"/>
      <c r="DJ776" s="778"/>
      <c r="DK776" s="778"/>
      <c r="DL776" s="778"/>
      <c r="DM776" s="778"/>
      <c r="DN776" s="778"/>
      <c r="DO776" s="778"/>
      <c r="DP776" s="778"/>
      <c r="DQ776" s="778"/>
      <c r="DR776" s="778"/>
      <c r="DS776" s="778"/>
      <c r="DT776" s="779"/>
      <c r="DU776" s="779"/>
      <c r="DV776" s="779"/>
      <c r="DW776" s="779"/>
      <c r="DX776" s="779"/>
      <c r="DY776" s="779"/>
      <c r="DZ776" s="779"/>
      <c r="EA776" s="779"/>
      <c r="EB776" s="779"/>
      <c r="EC776" s="779"/>
      <c r="ED776" s="779"/>
      <c r="EE776" s="779"/>
      <c r="EF776" s="779"/>
      <c r="EG776" s="779"/>
      <c r="EH776" s="779"/>
      <c r="EI776" s="779"/>
      <c r="EJ776" s="779"/>
      <c r="EK776" s="779"/>
      <c r="EL776" s="779"/>
      <c r="EM776" s="779"/>
      <c r="EN776" s="779"/>
      <c r="EO776" s="779"/>
      <c r="EP776" s="779"/>
      <c r="EQ776" s="779"/>
      <c r="ER776" s="779"/>
      <c r="ES776" s="779"/>
      <c r="ET776" s="779"/>
      <c r="EU776" s="779"/>
      <c r="EV776" s="779"/>
      <c r="EW776" s="779"/>
      <c r="EX776" s="779"/>
      <c r="EY776" s="779"/>
      <c r="EZ776" s="779"/>
      <c r="FA776" s="779"/>
      <c r="FB776" s="779"/>
      <c r="FC776" s="779"/>
    </row>
    <row r="777" spans="1:159" ht="22">
      <c r="A777" s="778"/>
      <c r="B777" s="778"/>
      <c r="C777" s="778"/>
      <c r="D777" s="778"/>
      <c r="E777" s="778"/>
      <c r="F777" s="778"/>
      <c r="G777" s="778"/>
      <c r="H777" s="778"/>
      <c r="I777" s="778"/>
      <c r="J777" s="778"/>
      <c r="K777" s="778"/>
      <c r="L777" s="778"/>
      <c r="M777" s="778"/>
      <c r="N777" s="778"/>
      <c r="O777" s="778"/>
      <c r="P777" s="778"/>
      <c r="Q777" s="778"/>
      <c r="R777" s="778"/>
      <c r="S777" s="778"/>
      <c r="T777" s="778"/>
      <c r="U777" s="778"/>
      <c r="V777" s="778"/>
      <c r="W777" s="778"/>
      <c r="X777" s="778"/>
      <c r="Y777" s="778"/>
      <c r="Z777" s="778"/>
      <c r="AA777" s="778"/>
      <c r="AB777" s="778"/>
      <c r="AC777" s="778"/>
      <c r="AD777" s="778"/>
      <c r="AE777" s="778"/>
      <c r="AF777" s="778"/>
      <c r="AG777" s="778"/>
      <c r="AH777" s="778"/>
      <c r="AI777" s="778"/>
      <c r="AJ777" s="778"/>
      <c r="AK777" s="778"/>
      <c r="AL777" s="778"/>
      <c r="AM777" s="778"/>
      <c r="AN777" s="778"/>
      <c r="AO777" s="778"/>
      <c r="AP777" s="778"/>
      <c r="AQ777" s="778"/>
      <c r="AR777" s="778"/>
      <c r="AS777" s="778"/>
      <c r="AT777" s="778"/>
      <c r="AU777" s="778"/>
      <c r="AV777" s="778"/>
      <c r="AW777" s="778"/>
      <c r="AX777" s="778"/>
      <c r="AY777" s="778"/>
      <c r="AZ777" s="778"/>
      <c r="BA777" s="778"/>
      <c r="BB777" s="778"/>
      <c r="BC777" s="778"/>
      <c r="BD777" s="778"/>
      <c r="BE777" s="778"/>
      <c r="BF777" s="778"/>
      <c r="BG777" s="778"/>
      <c r="BH777" s="778"/>
      <c r="BI777" s="778"/>
      <c r="BJ777" s="778"/>
      <c r="BK777" s="778"/>
      <c r="BL777" s="778"/>
      <c r="BM777" s="778"/>
      <c r="BN777" s="778"/>
      <c r="BO777" s="778"/>
      <c r="BP777" s="778"/>
      <c r="BQ777" s="778"/>
      <c r="BR777" s="778"/>
      <c r="BS777" s="778"/>
      <c r="BT777" s="778"/>
      <c r="BU777" s="778"/>
      <c r="BV777" s="778"/>
      <c r="BW777" s="778"/>
      <c r="BX777" s="778"/>
      <c r="BY777" s="778"/>
      <c r="BZ777" s="778"/>
      <c r="CA777" s="778"/>
      <c r="CB777" s="778"/>
      <c r="CC777" s="778"/>
      <c r="CD777" s="778"/>
      <c r="CE777" s="778"/>
      <c r="CF777" s="778"/>
      <c r="CG777" s="778"/>
      <c r="CH777" s="778"/>
      <c r="CI777" s="778"/>
      <c r="CJ777" s="778"/>
      <c r="CK777" s="778"/>
      <c r="CL777" s="778"/>
      <c r="CM777" s="778"/>
      <c r="CN777" s="778"/>
      <c r="CO777" s="778"/>
      <c r="CP777" s="778"/>
      <c r="CQ777" s="778"/>
      <c r="CR777" s="778"/>
      <c r="CS777" s="778"/>
      <c r="CT777" s="778"/>
      <c r="CU777" s="778"/>
      <c r="CV777" s="778"/>
      <c r="CW777" s="778"/>
      <c r="CX777" s="778"/>
      <c r="CY777" s="778"/>
      <c r="CZ777" s="778"/>
      <c r="DA777" s="778"/>
      <c r="DB777" s="778"/>
      <c r="DC777" s="778"/>
      <c r="DD777" s="778"/>
      <c r="DE777" s="778"/>
      <c r="DF777" s="778"/>
      <c r="DG777" s="778"/>
      <c r="DH777" s="778"/>
      <c r="DI777" s="778"/>
      <c r="DJ777" s="778"/>
      <c r="DK777" s="778"/>
      <c r="DL777" s="778"/>
      <c r="DM777" s="778"/>
      <c r="DN777" s="778"/>
      <c r="DO777" s="778"/>
      <c r="DP777" s="778"/>
      <c r="DQ777" s="778"/>
      <c r="DR777" s="778"/>
      <c r="DS777" s="778"/>
      <c r="DT777" s="779"/>
      <c r="DU777" s="779"/>
      <c r="DV777" s="779"/>
      <c r="DW777" s="779"/>
      <c r="DX777" s="779"/>
      <c r="DY777" s="779"/>
      <c r="DZ777" s="779"/>
      <c r="EA777" s="779"/>
      <c r="EB777" s="779"/>
      <c r="EC777" s="779"/>
      <c r="ED777" s="779"/>
      <c r="EE777" s="779"/>
      <c r="EF777" s="779"/>
      <c r="EG777" s="779"/>
      <c r="EH777" s="779"/>
      <c r="EI777" s="779"/>
      <c r="EJ777" s="779"/>
      <c r="EK777" s="779"/>
      <c r="EL777" s="779"/>
      <c r="EM777" s="779"/>
      <c r="EN777" s="779"/>
      <c r="EO777" s="779"/>
      <c r="EP777" s="779"/>
      <c r="EQ777" s="779"/>
      <c r="ER777" s="779"/>
      <c r="ES777" s="779"/>
      <c r="ET777" s="779"/>
      <c r="EU777" s="779"/>
      <c r="EV777" s="779"/>
      <c r="EW777" s="779"/>
      <c r="EX777" s="779"/>
      <c r="EY777" s="779"/>
      <c r="EZ777" s="779"/>
      <c r="FA777" s="779"/>
      <c r="FB777" s="779"/>
      <c r="FC777" s="779"/>
    </row>
    <row r="778" spans="1:159" ht="22">
      <c r="A778" s="778"/>
      <c r="B778" s="778"/>
      <c r="C778" s="778"/>
      <c r="D778" s="778"/>
      <c r="E778" s="778"/>
      <c r="F778" s="778"/>
      <c r="G778" s="778"/>
      <c r="H778" s="778"/>
      <c r="I778" s="778"/>
      <c r="J778" s="778"/>
      <c r="K778" s="778"/>
      <c r="L778" s="778"/>
      <c r="M778" s="778"/>
      <c r="N778" s="778"/>
      <c r="O778" s="778"/>
      <c r="P778" s="778"/>
      <c r="Q778" s="778"/>
      <c r="R778" s="778"/>
      <c r="S778" s="778"/>
      <c r="T778" s="778"/>
      <c r="U778" s="778"/>
      <c r="V778" s="778"/>
      <c r="W778" s="778"/>
      <c r="X778" s="778"/>
      <c r="Y778" s="778"/>
      <c r="Z778" s="778"/>
      <c r="AA778" s="778"/>
      <c r="AB778" s="778"/>
      <c r="AC778" s="778"/>
      <c r="AD778" s="778"/>
      <c r="AE778" s="778"/>
      <c r="AF778" s="778"/>
      <c r="AG778" s="778"/>
      <c r="AH778" s="778"/>
      <c r="AI778" s="778"/>
      <c r="AJ778" s="778"/>
      <c r="AK778" s="778"/>
      <c r="AL778" s="778"/>
      <c r="AM778" s="778"/>
      <c r="AN778" s="778"/>
      <c r="AO778" s="778"/>
      <c r="AP778" s="778"/>
      <c r="AQ778" s="778"/>
      <c r="AR778" s="778"/>
      <c r="AS778" s="778"/>
      <c r="AT778" s="778"/>
      <c r="AU778" s="778"/>
      <c r="AV778" s="778"/>
      <c r="AW778" s="778"/>
      <c r="AX778" s="778"/>
      <c r="AY778" s="778"/>
      <c r="AZ778" s="778"/>
      <c r="BA778" s="778"/>
      <c r="BB778" s="778"/>
      <c r="BC778" s="778"/>
      <c r="BD778" s="778"/>
      <c r="BE778" s="778"/>
      <c r="BF778" s="778"/>
      <c r="BG778" s="778"/>
      <c r="BH778" s="778"/>
      <c r="BI778" s="778"/>
      <c r="BJ778" s="778"/>
      <c r="BK778" s="778"/>
      <c r="BL778" s="778"/>
      <c r="BM778" s="778"/>
      <c r="BN778" s="778"/>
      <c r="BO778" s="778"/>
      <c r="BP778" s="778"/>
      <c r="BQ778" s="778"/>
      <c r="BR778" s="778"/>
      <c r="BS778" s="778"/>
      <c r="BT778" s="778"/>
      <c r="BU778" s="778"/>
      <c r="BV778" s="778"/>
      <c r="BW778" s="778"/>
      <c r="BX778" s="778"/>
      <c r="BY778" s="778"/>
      <c r="BZ778" s="778"/>
      <c r="CA778" s="778"/>
      <c r="CB778" s="778"/>
      <c r="CC778" s="778"/>
      <c r="CD778" s="778"/>
      <c r="CE778" s="778"/>
      <c r="CF778" s="778"/>
      <c r="CG778" s="778"/>
      <c r="CH778" s="778"/>
      <c r="CI778" s="778"/>
      <c r="CJ778" s="778"/>
      <c r="CK778" s="778"/>
      <c r="CL778" s="778"/>
      <c r="CM778" s="778"/>
      <c r="CN778" s="778"/>
      <c r="CO778" s="778"/>
      <c r="CP778" s="778"/>
      <c r="CQ778" s="778"/>
      <c r="CR778" s="778"/>
      <c r="CS778" s="778"/>
      <c r="CT778" s="778"/>
      <c r="CU778" s="778"/>
      <c r="CV778" s="778"/>
      <c r="CW778" s="778"/>
      <c r="CX778" s="778"/>
      <c r="CY778" s="778"/>
      <c r="CZ778" s="778"/>
      <c r="DA778" s="778"/>
      <c r="DB778" s="778"/>
      <c r="DC778" s="778"/>
      <c r="DD778" s="778"/>
      <c r="DE778" s="778"/>
      <c r="DF778" s="778"/>
      <c r="DG778" s="778"/>
      <c r="DH778" s="778"/>
      <c r="DI778" s="778"/>
      <c r="DJ778" s="778"/>
      <c r="DK778" s="778"/>
      <c r="DL778" s="778"/>
      <c r="DM778" s="778"/>
      <c r="DN778" s="778"/>
      <c r="DO778" s="778"/>
      <c r="DP778" s="778"/>
      <c r="DQ778" s="778"/>
      <c r="DR778" s="778"/>
      <c r="DS778" s="778"/>
      <c r="DT778" s="779"/>
      <c r="DU778" s="779"/>
      <c r="DV778" s="779"/>
      <c r="DW778" s="779"/>
      <c r="DX778" s="779"/>
      <c r="DY778" s="779"/>
      <c r="DZ778" s="779"/>
      <c r="EA778" s="779"/>
      <c r="EB778" s="779"/>
      <c r="EC778" s="779"/>
      <c r="ED778" s="779"/>
      <c r="EE778" s="779"/>
      <c r="EF778" s="779"/>
      <c r="EG778" s="779"/>
      <c r="EH778" s="779"/>
      <c r="EI778" s="779"/>
      <c r="EJ778" s="779"/>
      <c r="EK778" s="779"/>
      <c r="EL778" s="779"/>
      <c r="EM778" s="779"/>
      <c r="EN778" s="779"/>
      <c r="EO778" s="779"/>
      <c r="EP778" s="779"/>
      <c r="EQ778" s="779"/>
      <c r="ER778" s="779"/>
      <c r="ES778" s="779"/>
      <c r="ET778" s="779"/>
      <c r="EU778" s="779"/>
      <c r="EV778" s="779"/>
      <c r="EW778" s="779"/>
      <c r="EX778" s="779"/>
      <c r="EY778" s="779"/>
      <c r="EZ778" s="779"/>
      <c r="FA778" s="779"/>
      <c r="FB778" s="779"/>
      <c r="FC778" s="779"/>
    </row>
    <row r="779" spans="1:159" ht="22">
      <c r="A779" s="778"/>
      <c r="B779" s="778"/>
      <c r="C779" s="778"/>
      <c r="D779" s="778"/>
      <c r="E779" s="778"/>
      <c r="F779" s="778"/>
      <c r="G779" s="778"/>
      <c r="H779" s="778"/>
      <c r="I779" s="778"/>
      <c r="J779" s="778"/>
      <c r="K779" s="778"/>
      <c r="L779" s="778"/>
      <c r="M779" s="778"/>
      <c r="N779" s="778"/>
      <c r="O779" s="778"/>
      <c r="P779" s="778"/>
      <c r="Q779" s="778"/>
      <c r="R779" s="778"/>
      <c r="S779" s="778"/>
      <c r="T779" s="778"/>
      <c r="U779" s="778"/>
      <c r="V779" s="778"/>
      <c r="W779" s="778"/>
      <c r="X779" s="778"/>
      <c r="Y779" s="778"/>
      <c r="Z779" s="778"/>
      <c r="AA779" s="778"/>
      <c r="AB779" s="778"/>
      <c r="AC779" s="778"/>
      <c r="AD779" s="778"/>
      <c r="AE779" s="778"/>
      <c r="AF779" s="778"/>
      <c r="AG779" s="778"/>
      <c r="AH779" s="778"/>
      <c r="AI779" s="778"/>
      <c r="AJ779" s="778"/>
      <c r="AK779" s="778"/>
      <c r="AL779" s="778"/>
      <c r="AM779" s="778"/>
      <c r="AN779" s="778"/>
      <c r="AO779" s="778"/>
      <c r="AP779" s="778"/>
      <c r="AQ779" s="778"/>
      <c r="AR779" s="778"/>
      <c r="AS779" s="778"/>
      <c r="AT779" s="778"/>
      <c r="AU779" s="778"/>
      <c r="AV779" s="778"/>
      <c r="AW779" s="778"/>
      <c r="AX779" s="778"/>
      <c r="AY779" s="778"/>
      <c r="AZ779" s="778"/>
      <c r="BA779" s="778"/>
      <c r="BB779" s="778"/>
      <c r="BC779" s="778"/>
      <c r="BD779" s="778"/>
      <c r="BE779" s="778"/>
      <c r="BF779" s="778"/>
      <c r="BG779" s="778"/>
      <c r="BH779" s="778"/>
      <c r="BI779" s="778"/>
      <c r="BJ779" s="778"/>
      <c r="BK779" s="778"/>
      <c r="BL779" s="778"/>
      <c r="BM779" s="778"/>
      <c r="BN779" s="778"/>
      <c r="BO779" s="778"/>
      <c r="BP779" s="778"/>
      <c r="BQ779" s="778"/>
      <c r="BR779" s="778"/>
      <c r="BS779" s="778"/>
      <c r="BT779" s="778"/>
      <c r="BU779" s="778"/>
      <c r="BV779" s="778"/>
      <c r="BW779" s="778"/>
      <c r="BX779" s="778"/>
      <c r="BY779" s="778"/>
      <c r="BZ779" s="778"/>
      <c r="CA779" s="778"/>
      <c r="CB779" s="778"/>
      <c r="CC779" s="778"/>
      <c r="CD779" s="778"/>
      <c r="CE779" s="778"/>
      <c r="CF779" s="778"/>
      <c r="CG779" s="778"/>
      <c r="CH779" s="778"/>
      <c r="CI779" s="778"/>
      <c r="CJ779" s="778"/>
      <c r="CK779" s="778"/>
      <c r="CL779" s="778"/>
      <c r="CM779" s="778"/>
      <c r="CN779" s="778"/>
      <c r="CO779" s="778"/>
      <c r="CP779" s="778"/>
      <c r="CQ779" s="778"/>
      <c r="CR779" s="778"/>
      <c r="CS779" s="778"/>
      <c r="CT779" s="778"/>
      <c r="CU779" s="778"/>
      <c r="CV779" s="778"/>
      <c r="CW779" s="778"/>
      <c r="CX779" s="778"/>
      <c r="CY779" s="778"/>
      <c r="CZ779" s="778"/>
      <c r="DA779" s="778"/>
      <c r="DB779" s="778"/>
      <c r="DC779" s="778"/>
      <c r="DD779" s="778"/>
      <c r="DE779" s="778"/>
      <c r="DF779" s="778"/>
      <c r="DG779" s="778"/>
      <c r="DH779" s="778"/>
      <c r="DI779" s="778"/>
      <c r="DJ779" s="778"/>
      <c r="DK779" s="778"/>
      <c r="DL779" s="778"/>
      <c r="DM779" s="778"/>
      <c r="DN779" s="778"/>
      <c r="DO779" s="778"/>
      <c r="DP779" s="778"/>
      <c r="DQ779" s="778"/>
      <c r="DR779" s="778"/>
      <c r="DS779" s="778"/>
      <c r="DT779" s="779"/>
      <c r="DU779" s="779"/>
      <c r="DV779" s="779"/>
      <c r="DW779" s="779"/>
      <c r="DX779" s="779"/>
      <c r="DY779" s="779"/>
      <c r="DZ779" s="779"/>
      <c r="EA779" s="779"/>
      <c r="EB779" s="779"/>
      <c r="EC779" s="779"/>
      <c r="ED779" s="779"/>
      <c r="EE779" s="779"/>
      <c r="EF779" s="779"/>
      <c r="EG779" s="779"/>
      <c r="EH779" s="779"/>
      <c r="EI779" s="779"/>
      <c r="EJ779" s="779"/>
      <c r="EK779" s="779"/>
      <c r="EL779" s="779"/>
      <c r="EM779" s="779"/>
      <c r="EN779" s="779"/>
      <c r="EO779" s="779"/>
      <c r="EP779" s="779"/>
      <c r="EQ779" s="779"/>
      <c r="ER779" s="779"/>
      <c r="ES779" s="779"/>
      <c r="ET779" s="779"/>
      <c r="EU779" s="779"/>
      <c r="EV779" s="779"/>
      <c r="EW779" s="779"/>
      <c r="EX779" s="779"/>
      <c r="EY779" s="779"/>
      <c r="EZ779" s="779"/>
      <c r="FA779" s="779"/>
      <c r="FB779" s="779"/>
      <c r="FC779" s="779"/>
    </row>
    <row r="780" spans="1:159" ht="22">
      <c r="A780" s="778"/>
      <c r="B780" s="778"/>
      <c r="C780" s="778"/>
      <c r="D780" s="778"/>
      <c r="E780" s="778"/>
      <c r="F780" s="778"/>
      <c r="G780" s="778"/>
      <c r="H780" s="778"/>
      <c r="I780" s="778"/>
      <c r="J780" s="778"/>
      <c r="K780" s="778"/>
      <c r="L780" s="778"/>
      <c r="M780" s="778"/>
      <c r="N780" s="778"/>
      <c r="O780" s="778"/>
      <c r="P780" s="778"/>
      <c r="Q780" s="778"/>
      <c r="R780" s="778"/>
      <c r="S780" s="778"/>
      <c r="T780" s="778"/>
      <c r="U780" s="778"/>
      <c r="V780" s="778"/>
      <c r="W780" s="778"/>
      <c r="X780" s="778"/>
      <c r="Y780" s="778"/>
      <c r="Z780" s="778"/>
      <c r="AA780" s="778"/>
      <c r="AB780" s="778"/>
      <c r="AC780" s="778"/>
      <c r="AD780" s="778"/>
      <c r="AE780" s="778"/>
      <c r="AF780" s="778"/>
      <c r="AG780" s="778"/>
      <c r="AH780" s="778"/>
      <c r="AI780" s="778"/>
      <c r="AJ780" s="778"/>
      <c r="AK780" s="778"/>
      <c r="AL780" s="778"/>
      <c r="AM780" s="778"/>
      <c r="AN780" s="778"/>
      <c r="AO780" s="778"/>
      <c r="AP780" s="778"/>
      <c r="AQ780" s="778"/>
      <c r="AR780" s="778"/>
      <c r="AS780" s="778"/>
      <c r="AT780" s="778"/>
      <c r="AU780" s="778"/>
      <c r="AV780" s="778"/>
      <c r="AW780" s="778"/>
      <c r="AX780" s="778"/>
      <c r="AY780" s="778"/>
      <c r="AZ780" s="778"/>
      <c r="BA780" s="778"/>
      <c r="BB780" s="778"/>
      <c r="BC780" s="778"/>
      <c r="BD780" s="778"/>
      <c r="BE780" s="778"/>
      <c r="BF780" s="778"/>
      <c r="BG780" s="778"/>
      <c r="BH780" s="778"/>
      <c r="BI780" s="778"/>
      <c r="BJ780" s="778"/>
      <c r="BK780" s="778"/>
      <c r="BL780" s="778"/>
      <c r="BM780" s="778"/>
      <c r="BN780" s="778"/>
      <c r="BO780" s="778"/>
      <c r="BP780" s="778"/>
      <c r="BQ780" s="778"/>
      <c r="BR780" s="778"/>
      <c r="BS780" s="778"/>
      <c r="BT780" s="778"/>
      <c r="BU780" s="778"/>
      <c r="BV780" s="778"/>
      <c r="BW780" s="778"/>
      <c r="BX780" s="778"/>
      <c r="BY780" s="778"/>
      <c r="BZ780" s="778"/>
      <c r="CA780" s="778"/>
      <c r="CB780" s="778"/>
      <c r="CC780" s="778"/>
      <c r="CD780" s="778"/>
      <c r="CE780" s="778"/>
      <c r="CF780" s="778"/>
      <c r="CG780" s="778"/>
      <c r="CH780" s="778"/>
      <c r="CI780" s="778"/>
      <c r="CJ780" s="778"/>
      <c r="CK780" s="778"/>
      <c r="CL780" s="778"/>
      <c r="CM780" s="778"/>
      <c r="CN780" s="778"/>
      <c r="CO780" s="778"/>
      <c r="CP780" s="778"/>
      <c r="CQ780" s="778"/>
      <c r="CR780" s="778"/>
      <c r="CS780" s="778"/>
      <c r="CT780" s="778"/>
      <c r="CU780" s="778"/>
      <c r="CV780" s="778"/>
      <c r="CW780" s="778"/>
      <c r="CX780" s="778"/>
      <c r="CY780" s="778"/>
      <c r="CZ780" s="778"/>
      <c r="DA780" s="778"/>
      <c r="DB780" s="778"/>
      <c r="DC780" s="778"/>
      <c r="DD780" s="778"/>
      <c r="DE780" s="778"/>
      <c r="DF780" s="778"/>
      <c r="DG780" s="778"/>
      <c r="DH780" s="778"/>
      <c r="DI780" s="778"/>
      <c r="DJ780" s="778"/>
      <c r="DK780" s="778"/>
      <c r="DL780" s="778"/>
      <c r="DM780" s="778"/>
      <c r="DN780" s="778"/>
      <c r="DO780" s="778"/>
      <c r="DP780" s="778"/>
      <c r="DQ780" s="778"/>
      <c r="DR780" s="778"/>
      <c r="DS780" s="778"/>
      <c r="DT780" s="779"/>
      <c r="DU780" s="779"/>
      <c r="DV780" s="779"/>
      <c r="DW780" s="779"/>
      <c r="DX780" s="779"/>
      <c r="DY780" s="779"/>
      <c r="DZ780" s="779"/>
      <c r="EA780" s="779"/>
      <c r="EB780" s="779"/>
      <c r="EC780" s="779"/>
      <c r="ED780" s="779"/>
      <c r="EE780" s="779"/>
      <c r="EF780" s="779"/>
      <c r="EG780" s="779"/>
      <c r="EH780" s="779"/>
      <c r="EI780" s="779"/>
      <c r="EJ780" s="779"/>
      <c r="EK780" s="779"/>
      <c r="EL780" s="779"/>
      <c r="EM780" s="779"/>
      <c r="EN780" s="779"/>
      <c r="EO780" s="779"/>
      <c r="EP780" s="779"/>
      <c r="EQ780" s="779"/>
      <c r="ER780" s="779"/>
      <c r="ES780" s="779"/>
      <c r="ET780" s="779"/>
      <c r="EU780" s="779"/>
      <c r="EV780" s="779"/>
      <c r="EW780" s="779"/>
      <c r="EX780" s="779"/>
      <c r="EY780" s="779"/>
      <c r="EZ780" s="779"/>
      <c r="FA780" s="779"/>
      <c r="FB780" s="779"/>
      <c r="FC780" s="779"/>
    </row>
    <row r="781" spans="1:159" ht="22">
      <c r="A781" s="778"/>
      <c r="B781" s="778"/>
      <c r="C781" s="778"/>
      <c r="D781" s="778"/>
      <c r="E781" s="778"/>
      <c r="F781" s="778"/>
      <c r="G781" s="778"/>
      <c r="H781" s="778"/>
      <c r="I781" s="778"/>
      <c r="J781" s="778"/>
      <c r="K781" s="778"/>
      <c r="L781" s="778"/>
      <c r="M781" s="778"/>
      <c r="N781" s="778"/>
      <c r="O781" s="778"/>
      <c r="P781" s="778"/>
      <c r="Q781" s="778"/>
      <c r="R781" s="778"/>
      <c r="S781" s="778"/>
      <c r="T781" s="778"/>
      <c r="U781" s="778"/>
      <c r="V781" s="778"/>
      <c r="W781" s="778"/>
      <c r="X781" s="778"/>
      <c r="Y781" s="778"/>
      <c r="Z781" s="778"/>
      <c r="AA781" s="778"/>
      <c r="AB781" s="778"/>
      <c r="AC781" s="778"/>
      <c r="AD781" s="778"/>
      <c r="AE781" s="778"/>
      <c r="AF781" s="778"/>
      <c r="AG781" s="778"/>
      <c r="AH781" s="778"/>
      <c r="AI781" s="778"/>
      <c r="AJ781" s="778"/>
      <c r="AK781" s="778"/>
      <c r="AL781" s="778"/>
      <c r="AM781" s="778"/>
      <c r="AN781" s="778"/>
      <c r="AO781" s="778"/>
      <c r="AP781" s="778"/>
      <c r="AQ781" s="778"/>
      <c r="AR781" s="778"/>
      <c r="AS781" s="778"/>
      <c r="AT781" s="778"/>
      <c r="AU781" s="778"/>
      <c r="AV781" s="778"/>
      <c r="AW781" s="778"/>
      <c r="AX781" s="778"/>
      <c r="AY781" s="778"/>
      <c r="AZ781" s="778"/>
      <c r="BA781" s="778"/>
      <c r="BB781" s="778"/>
      <c r="BC781" s="778"/>
      <c r="BD781" s="778"/>
      <c r="BE781" s="778"/>
      <c r="BF781" s="778"/>
      <c r="BG781" s="778"/>
      <c r="BH781" s="778"/>
      <c r="BI781" s="778"/>
      <c r="BJ781" s="778"/>
      <c r="BK781" s="778"/>
      <c r="BL781" s="778"/>
      <c r="BM781" s="778"/>
      <c r="BN781" s="778"/>
      <c r="BO781" s="778"/>
      <c r="BP781" s="778"/>
      <c r="BQ781" s="778"/>
      <c r="BR781" s="778"/>
      <c r="BS781" s="778"/>
      <c r="BT781" s="778"/>
      <c r="BU781" s="778"/>
      <c r="BV781" s="778"/>
      <c r="BW781" s="778"/>
      <c r="BX781" s="778"/>
      <c r="BY781" s="778"/>
      <c r="BZ781" s="778"/>
      <c r="CA781" s="778"/>
      <c r="CB781" s="778"/>
      <c r="CC781" s="778"/>
      <c r="CD781" s="778"/>
      <c r="CE781" s="778"/>
      <c r="CF781" s="778"/>
      <c r="CG781" s="778"/>
      <c r="CH781" s="778"/>
      <c r="CI781" s="778"/>
      <c r="CJ781" s="778"/>
      <c r="CK781" s="778"/>
      <c r="CL781" s="778"/>
      <c r="CM781" s="778"/>
      <c r="CN781" s="778"/>
      <c r="CO781" s="778"/>
      <c r="CP781" s="778"/>
      <c r="CQ781" s="778"/>
      <c r="CR781" s="778"/>
      <c r="CS781" s="778"/>
      <c r="CT781" s="778"/>
      <c r="CU781" s="778"/>
      <c r="CV781" s="778"/>
      <c r="CW781" s="778"/>
      <c r="CX781" s="778"/>
      <c r="CY781" s="778"/>
      <c r="CZ781" s="778"/>
      <c r="DA781" s="778"/>
      <c r="DB781" s="778"/>
      <c r="DC781" s="778"/>
      <c r="DD781" s="778"/>
      <c r="DE781" s="778"/>
      <c r="DF781" s="778"/>
      <c r="DG781" s="778"/>
      <c r="DH781" s="778"/>
      <c r="DI781" s="778"/>
      <c r="DJ781" s="778"/>
      <c r="DK781" s="778"/>
      <c r="DL781" s="778"/>
      <c r="DM781" s="778"/>
      <c r="DN781" s="778"/>
      <c r="DO781" s="778"/>
      <c r="DP781" s="778"/>
      <c r="DQ781" s="778"/>
      <c r="DR781" s="778"/>
      <c r="DS781" s="778"/>
      <c r="DT781" s="779"/>
      <c r="DU781" s="779"/>
      <c r="DV781" s="779"/>
      <c r="DW781" s="779"/>
      <c r="DX781" s="779"/>
      <c r="DY781" s="779"/>
      <c r="DZ781" s="779"/>
      <c r="EA781" s="779"/>
      <c r="EB781" s="779"/>
      <c r="EC781" s="779"/>
      <c r="ED781" s="779"/>
      <c r="EE781" s="779"/>
      <c r="EF781" s="779"/>
      <c r="EG781" s="779"/>
      <c r="EH781" s="779"/>
      <c r="EI781" s="779"/>
      <c r="EJ781" s="779"/>
      <c r="EK781" s="779"/>
      <c r="EL781" s="779"/>
      <c r="EM781" s="779"/>
      <c r="EN781" s="779"/>
      <c r="EO781" s="779"/>
      <c r="EP781" s="779"/>
      <c r="EQ781" s="779"/>
      <c r="ER781" s="779"/>
      <c r="ES781" s="779"/>
      <c r="ET781" s="779"/>
      <c r="EU781" s="779"/>
      <c r="EV781" s="779"/>
      <c r="EW781" s="779"/>
      <c r="EX781" s="779"/>
      <c r="EY781" s="779"/>
      <c r="EZ781" s="779"/>
      <c r="FA781" s="779"/>
      <c r="FB781" s="779"/>
      <c r="FC781" s="779"/>
    </row>
    <row r="782" spans="1:159" ht="22">
      <c r="A782" s="778"/>
      <c r="B782" s="778"/>
      <c r="C782" s="778"/>
      <c r="D782" s="778"/>
      <c r="E782" s="778"/>
      <c r="F782" s="778"/>
      <c r="G782" s="778"/>
      <c r="H782" s="778"/>
      <c r="I782" s="778"/>
      <c r="J782" s="778"/>
      <c r="K782" s="778"/>
      <c r="L782" s="778"/>
      <c r="M782" s="778"/>
      <c r="N782" s="778"/>
      <c r="O782" s="778"/>
      <c r="P782" s="778"/>
      <c r="Q782" s="778"/>
      <c r="R782" s="778"/>
      <c r="S782" s="778"/>
      <c r="T782" s="778"/>
      <c r="U782" s="778"/>
      <c r="V782" s="778"/>
      <c r="W782" s="778"/>
      <c r="X782" s="778"/>
      <c r="Y782" s="778"/>
      <c r="Z782" s="778"/>
      <c r="AA782" s="778"/>
      <c r="AB782" s="778"/>
      <c r="AC782" s="778"/>
      <c r="AD782" s="778"/>
      <c r="AE782" s="778"/>
      <c r="AF782" s="778"/>
      <c r="AG782" s="778"/>
      <c r="AH782" s="778"/>
      <c r="AI782" s="778"/>
      <c r="AJ782" s="778"/>
      <c r="AK782" s="778"/>
      <c r="AL782" s="778"/>
      <c r="AM782" s="778"/>
      <c r="AN782" s="778"/>
      <c r="AO782" s="778"/>
      <c r="AP782" s="778"/>
      <c r="AQ782" s="778"/>
      <c r="AR782" s="778"/>
      <c r="AS782" s="778"/>
      <c r="AT782" s="778"/>
      <c r="AU782" s="778"/>
      <c r="AV782" s="778"/>
      <c r="AW782" s="778"/>
      <c r="AX782" s="778"/>
      <c r="AY782" s="778"/>
      <c r="AZ782" s="778"/>
      <c r="BA782" s="778"/>
      <c r="BB782" s="778"/>
      <c r="BC782" s="778"/>
      <c r="BD782" s="778"/>
      <c r="BE782" s="778"/>
      <c r="BF782" s="778"/>
      <c r="BG782" s="778"/>
      <c r="BH782" s="778"/>
      <c r="BI782" s="778"/>
      <c r="BJ782" s="778"/>
      <c r="BK782" s="778"/>
      <c r="BL782" s="778"/>
      <c r="BM782" s="778"/>
      <c r="BN782" s="778"/>
      <c r="BO782" s="778"/>
      <c r="BP782" s="778"/>
      <c r="BQ782" s="778"/>
      <c r="BR782" s="778"/>
      <c r="BS782" s="778"/>
      <c r="BT782" s="778"/>
      <c r="BU782" s="778"/>
      <c r="BV782" s="778"/>
      <c r="BW782" s="778"/>
      <c r="BX782" s="778"/>
      <c r="BY782" s="778"/>
      <c r="BZ782" s="778"/>
      <c r="CA782" s="778"/>
      <c r="CB782" s="778"/>
      <c r="CC782" s="778"/>
      <c r="CD782" s="778"/>
      <c r="CE782" s="778"/>
      <c r="CF782" s="778"/>
      <c r="CG782" s="778"/>
      <c r="CH782" s="778"/>
      <c r="CI782" s="778"/>
      <c r="CJ782" s="778"/>
      <c r="CK782" s="778"/>
      <c r="CL782" s="778"/>
      <c r="CM782" s="778"/>
      <c r="CN782" s="778"/>
      <c r="CO782" s="778"/>
      <c r="CP782" s="778"/>
      <c r="CQ782" s="778"/>
      <c r="CR782" s="778"/>
      <c r="CS782" s="778"/>
      <c r="CT782" s="778"/>
      <c r="CU782" s="778"/>
      <c r="CV782" s="778"/>
      <c r="CW782" s="778"/>
      <c r="CX782" s="778"/>
      <c r="CY782" s="778"/>
      <c r="CZ782" s="778"/>
      <c r="DA782" s="778"/>
      <c r="DB782" s="778"/>
      <c r="DC782" s="778"/>
      <c r="DD782" s="778"/>
      <c r="DE782" s="778"/>
      <c r="DF782" s="778"/>
      <c r="DG782" s="778"/>
      <c r="DH782" s="778"/>
      <c r="DI782" s="778"/>
      <c r="DJ782" s="778"/>
      <c r="DK782" s="778"/>
      <c r="DL782" s="778"/>
      <c r="DM782" s="778"/>
      <c r="DN782" s="778"/>
      <c r="DO782" s="778"/>
      <c r="DP782" s="778"/>
      <c r="DQ782" s="778"/>
      <c r="DR782" s="778"/>
      <c r="DS782" s="778"/>
      <c r="DT782" s="779"/>
      <c r="DU782" s="779"/>
      <c r="DV782" s="779"/>
      <c r="DW782" s="779"/>
      <c r="DX782" s="779"/>
      <c r="DY782" s="779"/>
      <c r="DZ782" s="779"/>
      <c r="EA782" s="779"/>
      <c r="EB782" s="779"/>
      <c r="EC782" s="779"/>
      <c r="ED782" s="779"/>
      <c r="EE782" s="779"/>
      <c r="EF782" s="779"/>
      <c r="EG782" s="779"/>
      <c r="EH782" s="779"/>
      <c r="EI782" s="779"/>
      <c r="EJ782" s="779"/>
      <c r="EK782" s="779"/>
      <c r="EL782" s="779"/>
      <c r="EM782" s="779"/>
      <c r="EN782" s="779"/>
      <c r="EO782" s="779"/>
      <c r="EP782" s="779"/>
      <c r="EQ782" s="779"/>
      <c r="ER782" s="779"/>
      <c r="ES782" s="779"/>
      <c r="ET782" s="779"/>
      <c r="EU782" s="779"/>
      <c r="EV782" s="779"/>
      <c r="EW782" s="779"/>
      <c r="EX782" s="779"/>
      <c r="EY782" s="779"/>
      <c r="EZ782" s="779"/>
      <c r="FA782" s="779"/>
      <c r="FB782" s="779"/>
      <c r="FC782" s="779"/>
    </row>
    <row r="783" spans="1:159" ht="22">
      <c r="A783" s="778"/>
      <c r="B783" s="778"/>
      <c r="C783" s="778"/>
      <c r="D783" s="778"/>
      <c r="E783" s="778"/>
      <c r="F783" s="778"/>
      <c r="G783" s="778"/>
      <c r="H783" s="778"/>
      <c r="I783" s="778"/>
      <c r="J783" s="778"/>
      <c r="K783" s="778"/>
      <c r="L783" s="778"/>
      <c r="M783" s="778"/>
      <c r="N783" s="778"/>
      <c r="O783" s="778"/>
      <c r="P783" s="778"/>
      <c r="Q783" s="778"/>
      <c r="R783" s="778"/>
      <c r="S783" s="778"/>
      <c r="T783" s="778"/>
      <c r="U783" s="778"/>
      <c r="V783" s="778"/>
      <c r="W783" s="778"/>
      <c r="X783" s="778"/>
      <c r="Y783" s="778"/>
      <c r="Z783" s="778"/>
      <c r="AA783" s="778"/>
      <c r="AB783" s="778"/>
      <c r="AC783" s="778"/>
      <c r="AD783" s="778"/>
      <c r="AE783" s="778"/>
      <c r="AF783" s="778"/>
      <c r="AG783" s="778"/>
      <c r="AH783" s="778"/>
      <c r="AI783" s="778"/>
      <c r="AJ783" s="778"/>
      <c r="AK783" s="778"/>
      <c r="AL783" s="778"/>
      <c r="AM783" s="778"/>
      <c r="AN783" s="778"/>
      <c r="AO783" s="778"/>
      <c r="AP783" s="778"/>
      <c r="AQ783" s="778"/>
      <c r="AR783" s="778"/>
      <c r="AS783" s="778"/>
      <c r="AT783" s="778"/>
      <c r="AU783" s="778"/>
      <c r="AV783" s="778"/>
      <c r="AW783" s="778"/>
      <c r="AX783" s="778"/>
      <c r="AY783" s="778"/>
      <c r="AZ783" s="778"/>
      <c r="BA783" s="778"/>
      <c r="BB783" s="778"/>
      <c r="BC783" s="778"/>
      <c r="BD783" s="778"/>
      <c r="BE783" s="778"/>
      <c r="BF783" s="778"/>
      <c r="BG783" s="778"/>
      <c r="BH783" s="778"/>
      <c r="BI783" s="778"/>
      <c r="BJ783" s="778"/>
      <c r="BK783" s="778"/>
      <c r="BL783" s="778"/>
      <c r="BM783" s="778"/>
      <c r="BN783" s="778"/>
      <c r="BO783" s="778"/>
      <c r="BP783" s="778"/>
      <c r="BQ783" s="778"/>
      <c r="BR783" s="778"/>
      <c r="BS783" s="778"/>
      <c r="BT783" s="778"/>
      <c r="BU783" s="778"/>
      <c r="BV783" s="778"/>
      <c r="BW783" s="778"/>
      <c r="BX783" s="778"/>
      <c r="BY783" s="778"/>
      <c r="BZ783" s="778"/>
      <c r="CA783" s="778"/>
      <c r="CB783" s="778"/>
      <c r="CC783" s="778"/>
      <c r="CD783" s="778"/>
      <c r="CE783" s="778"/>
      <c r="CF783" s="778"/>
      <c r="CG783" s="778"/>
      <c r="CH783" s="778"/>
      <c r="CI783" s="778"/>
      <c r="CJ783" s="778"/>
      <c r="CK783" s="778"/>
      <c r="CL783" s="778"/>
      <c r="CM783" s="778"/>
      <c r="CN783" s="778"/>
      <c r="CO783" s="778"/>
      <c r="CP783" s="778"/>
      <c r="CQ783" s="778"/>
      <c r="CR783" s="778"/>
      <c r="CS783" s="778"/>
      <c r="CT783" s="778"/>
      <c r="CU783" s="778"/>
      <c r="CV783" s="778"/>
      <c r="CW783" s="778"/>
      <c r="CX783" s="778"/>
      <c r="CY783" s="778"/>
      <c r="CZ783" s="778"/>
      <c r="DA783" s="778"/>
      <c r="DB783" s="778"/>
      <c r="DC783" s="778"/>
      <c r="DD783" s="778"/>
      <c r="DE783" s="778"/>
      <c r="DF783" s="778"/>
      <c r="DG783" s="778"/>
      <c r="DH783" s="778"/>
      <c r="DI783" s="778"/>
      <c r="DJ783" s="778"/>
      <c r="DK783" s="778"/>
      <c r="DL783" s="778"/>
      <c r="DM783" s="778"/>
      <c r="DN783" s="778"/>
      <c r="DO783" s="778"/>
      <c r="DP783" s="778"/>
      <c r="DQ783" s="778"/>
      <c r="DR783" s="778"/>
      <c r="DS783" s="778"/>
      <c r="DT783" s="779"/>
      <c r="DU783" s="779"/>
      <c r="DV783" s="779"/>
      <c r="DW783" s="779"/>
      <c r="DX783" s="779"/>
      <c r="DY783" s="779"/>
      <c r="DZ783" s="779"/>
      <c r="EA783" s="779"/>
      <c r="EB783" s="779"/>
      <c r="EC783" s="779"/>
      <c r="ED783" s="779"/>
      <c r="EE783" s="779"/>
      <c r="EF783" s="779"/>
      <c r="EG783" s="779"/>
      <c r="EH783" s="779"/>
      <c r="EI783" s="779"/>
      <c r="EJ783" s="779"/>
      <c r="EK783" s="779"/>
      <c r="EL783" s="779"/>
      <c r="EM783" s="779"/>
      <c r="EN783" s="779"/>
      <c r="EO783" s="779"/>
      <c r="EP783" s="779"/>
      <c r="EQ783" s="779"/>
      <c r="ER783" s="779"/>
      <c r="ES783" s="779"/>
      <c r="ET783" s="779"/>
      <c r="EU783" s="779"/>
      <c r="EV783" s="779"/>
      <c r="EW783" s="779"/>
      <c r="EX783" s="779"/>
      <c r="EY783" s="779"/>
      <c r="EZ783" s="779"/>
      <c r="FA783" s="779"/>
      <c r="FB783" s="779"/>
      <c r="FC783" s="779"/>
    </row>
    <row r="784" spans="1:159" ht="22">
      <c r="A784" s="778"/>
      <c r="B784" s="778"/>
      <c r="C784" s="778"/>
      <c r="D784" s="778"/>
      <c r="E784" s="778"/>
      <c r="F784" s="778"/>
      <c r="G784" s="778"/>
      <c r="H784" s="778"/>
      <c r="I784" s="778"/>
      <c r="J784" s="778"/>
      <c r="K784" s="778"/>
      <c r="L784" s="778"/>
      <c r="M784" s="778"/>
      <c r="N784" s="778"/>
      <c r="O784" s="778"/>
      <c r="P784" s="778"/>
      <c r="Q784" s="778"/>
      <c r="R784" s="778"/>
      <c r="S784" s="778"/>
      <c r="T784" s="778"/>
      <c r="U784" s="778"/>
      <c r="V784" s="778"/>
      <c r="W784" s="778"/>
      <c r="X784" s="778"/>
      <c r="Y784" s="778"/>
      <c r="Z784" s="778"/>
      <c r="AA784" s="778"/>
      <c r="AB784" s="778"/>
      <c r="AC784" s="778"/>
      <c r="AD784" s="778"/>
      <c r="AE784" s="778"/>
      <c r="AF784" s="778"/>
      <c r="AG784" s="778"/>
      <c r="AH784" s="778"/>
      <c r="AI784" s="778"/>
      <c r="AJ784" s="778"/>
      <c r="AK784" s="778"/>
      <c r="AL784" s="778"/>
      <c r="AM784" s="778"/>
      <c r="AN784" s="778"/>
      <c r="AO784" s="778"/>
      <c r="AP784" s="778"/>
      <c r="AQ784" s="778"/>
      <c r="AR784" s="778"/>
      <c r="AS784" s="778"/>
      <c r="AT784" s="778"/>
      <c r="AU784" s="778"/>
      <c r="AV784" s="778"/>
      <c r="AW784" s="778"/>
      <c r="AX784" s="778"/>
      <c r="AY784" s="778"/>
      <c r="AZ784" s="778"/>
      <c r="BA784" s="778"/>
      <c r="BB784" s="778"/>
      <c r="BC784" s="778"/>
      <c r="BD784" s="778"/>
      <c r="BE784" s="778"/>
      <c r="BF784" s="778"/>
      <c r="BG784" s="778"/>
      <c r="BH784" s="778"/>
      <c r="BI784" s="778"/>
      <c r="BJ784" s="778"/>
      <c r="BK784" s="778"/>
      <c r="BL784" s="778"/>
      <c r="BM784" s="778"/>
      <c r="BN784" s="778"/>
      <c r="BO784" s="778"/>
      <c r="BP784" s="778"/>
      <c r="BQ784" s="778"/>
      <c r="BR784" s="778"/>
      <c r="BS784" s="778"/>
      <c r="BT784" s="778"/>
      <c r="BU784" s="778"/>
      <c r="BV784" s="778"/>
      <c r="BW784" s="778"/>
      <c r="BX784" s="778"/>
      <c r="BY784" s="778"/>
      <c r="BZ784" s="778"/>
      <c r="CA784" s="778"/>
      <c r="CB784" s="778"/>
      <c r="CC784" s="778"/>
      <c r="CD784" s="778"/>
      <c r="CE784" s="778"/>
      <c r="CF784" s="778"/>
      <c r="CG784" s="778"/>
      <c r="CH784" s="778"/>
      <c r="CI784" s="778"/>
      <c r="CJ784" s="778"/>
      <c r="CK784" s="778"/>
      <c r="CL784" s="778"/>
      <c r="CM784" s="778"/>
      <c r="CN784" s="778"/>
      <c r="CO784" s="778"/>
      <c r="CP784" s="778"/>
      <c r="CQ784" s="778"/>
      <c r="CR784" s="778"/>
      <c r="CS784" s="778"/>
      <c r="CT784" s="778"/>
      <c r="CU784" s="778"/>
      <c r="CV784" s="778"/>
      <c r="CW784" s="778"/>
      <c r="CX784" s="778"/>
      <c r="CY784" s="778"/>
      <c r="CZ784" s="778"/>
      <c r="DA784" s="778"/>
      <c r="DB784" s="778"/>
      <c r="DC784" s="778"/>
      <c r="DD784" s="778"/>
      <c r="DE784" s="778"/>
      <c r="DF784" s="778"/>
      <c r="DG784" s="778"/>
      <c r="DH784" s="778"/>
      <c r="DI784" s="778"/>
      <c r="DJ784" s="778"/>
      <c r="DK784" s="778"/>
      <c r="DL784" s="778"/>
      <c r="DM784" s="778"/>
      <c r="DN784" s="778"/>
      <c r="DO784" s="778"/>
      <c r="DP784" s="778"/>
      <c r="DQ784" s="778"/>
      <c r="DR784" s="778"/>
      <c r="DS784" s="778"/>
      <c r="DT784" s="779"/>
      <c r="DU784" s="779"/>
      <c r="DV784" s="779"/>
      <c r="DW784" s="779"/>
      <c r="DX784" s="779"/>
      <c r="DY784" s="779"/>
      <c r="DZ784" s="779"/>
      <c r="EA784" s="779"/>
      <c r="EB784" s="779"/>
      <c r="EC784" s="779"/>
      <c r="ED784" s="779"/>
      <c r="EE784" s="779"/>
      <c r="EF784" s="779"/>
      <c r="EG784" s="779"/>
      <c r="EH784" s="779"/>
      <c r="EI784" s="779"/>
      <c r="EJ784" s="779"/>
      <c r="EK784" s="779"/>
      <c r="EL784" s="779"/>
      <c r="EM784" s="779"/>
      <c r="EN784" s="779"/>
      <c r="EO784" s="779"/>
      <c r="EP784" s="779"/>
      <c r="EQ784" s="779"/>
      <c r="ER784" s="779"/>
      <c r="ES784" s="779"/>
      <c r="ET784" s="779"/>
      <c r="EU784" s="779"/>
      <c r="EV784" s="779"/>
      <c r="EW784" s="779"/>
      <c r="EX784" s="779"/>
      <c r="EY784" s="779"/>
      <c r="EZ784" s="779"/>
      <c r="FA784" s="779"/>
      <c r="FB784" s="779"/>
      <c r="FC784" s="779"/>
    </row>
    <row r="785" spans="1:159" ht="22">
      <c r="A785" s="778"/>
      <c r="B785" s="778"/>
      <c r="C785" s="778"/>
      <c r="D785" s="778"/>
      <c r="E785" s="778"/>
      <c r="F785" s="778"/>
      <c r="G785" s="778"/>
      <c r="H785" s="778"/>
      <c r="I785" s="778"/>
      <c r="J785" s="778"/>
      <c r="K785" s="778"/>
      <c r="L785" s="778"/>
      <c r="M785" s="778"/>
      <c r="N785" s="778"/>
      <c r="O785" s="778"/>
      <c r="P785" s="778"/>
      <c r="Q785" s="778"/>
      <c r="R785" s="778"/>
      <c r="S785" s="778"/>
      <c r="T785" s="778"/>
      <c r="U785" s="778"/>
      <c r="V785" s="778"/>
      <c r="W785" s="778"/>
      <c r="X785" s="778"/>
      <c r="Y785" s="778"/>
      <c r="Z785" s="778"/>
      <c r="AA785" s="778"/>
      <c r="AB785" s="778"/>
      <c r="AC785" s="778"/>
      <c r="AD785" s="778"/>
      <c r="AE785" s="778"/>
      <c r="AF785" s="778"/>
      <c r="AG785" s="778"/>
      <c r="AH785" s="778"/>
      <c r="AI785" s="778"/>
      <c r="AJ785" s="778"/>
      <c r="AK785" s="778"/>
      <c r="AL785" s="778"/>
      <c r="AM785" s="778"/>
      <c r="AN785" s="778"/>
      <c r="AO785" s="778"/>
      <c r="AP785" s="778"/>
      <c r="AQ785" s="778"/>
      <c r="AR785" s="778"/>
      <c r="AS785" s="778"/>
      <c r="AT785" s="778"/>
      <c r="AU785" s="778"/>
      <c r="AV785" s="778"/>
      <c r="AW785" s="778"/>
      <c r="AX785" s="778"/>
      <c r="AY785" s="778"/>
      <c r="AZ785" s="778"/>
      <c r="BA785" s="778"/>
      <c r="BB785" s="778"/>
      <c r="BC785" s="778"/>
      <c r="BD785" s="778"/>
      <c r="BE785" s="778"/>
      <c r="BF785" s="778"/>
      <c r="BG785" s="778"/>
      <c r="BH785" s="778"/>
      <c r="BI785" s="778"/>
      <c r="BJ785" s="778"/>
      <c r="BK785" s="778"/>
      <c r="BL785" s="778"/>
      <c r="BM785" s="778"/>
      <c r="BN785" s="778"/>
      <c r="BO785" s="778"/>
      <c r="BP785" s="778"/>
      <c r="BQ785" s="778"/>
      <c r="BR785" s="778"/>
      <c r="BS785" s="778"/>
      <c r="BT785" s="778"/>
      <c r="BU785" s="778"/>
      <c r="BV785" s="778"/>
      <c r="BW785" s="778"/>
      <c r="BX785" s="778"/>
      <c r="BY785" s="778"/>
      <c r="BZ785" s="778"/>
      <c r="CA785" s="778"/>
      <c r="CB785" s="778"/>
      <c r="CC785" s="778"/>
      <c r="CD785" s="778"/>
      <c r="CE785" s="778"/>
      <c r="CF785" s="778"/>
      <c r="CG785" s="778"/>
      <c r="CH785" s="778"/>
      <c r="CI785" s="778"/>
      <c r="CJ785" s="778"/>
      <c r="CK785" s="778"/>
      <c r="CL785" s="778"/>
      <c r="CM785" s="778"/>
      <c r="CN785" s="778"/>
      <c r="CO785" s="778"/>
      <c r="CP785" s="778"/>
      <c r="CQ785" s="778"/>
      <c r="CR785" s="778"/>
      <c r="CS785" s="778"/>
      <c r="CT785" s="778"/>
      <c r="CU785" s="778"/>
      <c r="CV785" s="778"/>
      <c r="CW785" s="778"/>
      <c r="CX785" s="778"/>
      <c r="CY785" s="778"/>
      <c r="CZ785" s="778"/>
      <c r="DA785" s="778"/>
      <c r="DB785" s="778"/>
      <c r="DC785" s="778"/>
      <c r="DD785" s="778"/>
      <c r="DE785" s="778"/>
      <c r="DF785" s="778"/>
      <c r="DG785" s="778"/>
      <c r="DH785" s="778"/>
      <c r="DI785" s="778"/>
      <c r="DJ785" s="778"/>
      <c r="DK785" s="778"/>
      <c r="DL785" s="778"/>
      <c r="DM785" s="778"/>
      <c r="DN785" s="778"/>
      <c r="DO785" s="778"/>
      <c r="DP785" s="778"/>
      <c r="DQ785" s="778"/>
      <c r="DR785" s="778"/>
      <c r="DS785" s="778"/>
      <c r="DT785" s="779"/>
      <c r="DU785" s="779"/>
      <c r="DV785" s="779"/>
      <c r="DW785" s="779"/>
      <c r="DX785" s="779"/>
      <c r="DY785" s="779"/>
      <c r="DZ785" s="779"/>
      <c r="EA785" s="779"/>
      <c r="EB785" s="779"/>
      <c r="EC785" s="779"/>
      <c r="ED785" s="779"/>
      <c r="EE785" s="779"/>
      <c r="EF785" s="779"/>
      <c r="EG785" s="779"/>
      <c r="EH785" s="779"/>
      <c r="EI785" s="779"/>
      <c r="EJ785" s="779"/>
      <c r="EK785" s="779"/>
      <c r="EL785" s="779"/>
      <c r="EM785" s="779"/>
      <c r="EN785" s="779"/>
      <c r="EO785" s="779"/>
      <c r="EP785" s="779"/>
      <c r="EQ785" s="779"/>
      <c r="ER785" s="779"/>
      <c r="ES785" s="779"/>
      <c r="ET785" s="779"/>
      <c r="EU785" s="779"/>
      <c r="EV785" s="779"/>
      <c r="EW785" s="779"/>
      <c r="EX785" s="779"/>
      <c r="EY785" s="779"/>
      <c r="EZ785" s="779"/>
      <c r="FA785" s="779"/>
      <c r="FB785" s="779"/>
      <c r="FC785" s="779"/>
    </row>
    <row r="786" spans="1:159" ht="22">
      <c r="A786" s="778"/>
      <c r="B786" s="778"/>
      <c r="C786" s="778"/>
      <c r="D786" s="778"/>
      <c r="E786" s="778"/>
      <c r="F786" s="778"/>
      <c r="G786" s="778"/>
      <c r="H786" s="778"/>
      <c r="I786" s="778"/>
      <c r="J786" s="778"/>
      <c r="K786" s="778"/>
      <c r="L786" s="778"/>
      <c r="M786" s="778"/>
      <c r="N786" s="778"/>
      <c r="O786" s="778"/>
      <c r="P786" s="778"/>
      <c r="Q786" s="778"/>
      <c r="R786" s="778"/>
      <c r="S786" s="778"/>
      <c r="T786" s="778"/>
      <c r="U786" s="778"/>
      <c r="V786" s="778"/>
      <c r="W786" s="778"/>
      <c r="X786" s="778"/>
      <c r="Y786" s="778"/>
      <c r="Z786" s="778"/>
      <c r="AA786" s="778"/>
      <c r="AB786" s="778"/>
      <c r="AC786" s="778"/>
      <c r="AD786" s="778"/>
      <c r="AE786" s="778"/>
      <c r="AF786" s="778"/>
      <c r="AG786" s="778"/>
      <c r="AH786" s="778"/>
      <c r="AI786" s="778"/>
      <c r="AJ786" s="778"/>
      <c r="AK786" s="778"/>
      <c r="AL786" s="778"/>
      <c r="AM786" s="778"/>
      <c r="AN786" s="778"/>
      <c r="AO786" s="778"/>
      <c r="AP786" s="778"/>
      <c r="AQ786" s="778"/>
      <c r="AR786" s="778"/>
      <c r="AS786" s="778"/>
      <c r="AT786" s="778"/>
      <c r="AU786" s="778"/>
      <c r="AV786" s="778"/>
      <c r="AW786" s="778"/>
      <c r="AX786" s="778"/>
      <c r="AY786" s="778"/>
      <c r="AZ786" s="778"/>
      <c r="BA786" s="778"/>
      <c r="BB786" s="778"/>
      <c r="BC786" s="778"/>
      <c r="BD786" s="778"/>
      <c r="BE786" s="778"/>
      <c r="BF786" s="778"/>
      <c r="BG786" s="778"/>
      <c r="BH786" s="778"/>
      <c r="BI786" s="778"/>
      <c r="BJ786" s="778"/>
      <c r="BK786" s="778"/>
      <c r="BL786" s="778"/>
      <c r="BM786" s="778"/>
      <c r="BN786" s="778"/>
      <c r="BO786" s="778"/>
      <c r="BP786" s="778"/>
      <c r="BQ786" s="778"/>
      <c r="BR786" s="778"/>
      <c r="BS786" s="778"/>
      <c r="BT786" s="778"/>
      <c r="BU786" s="778"/>
      <c r="BV786" s="778"/>
      <c r="BW786" s="778"/>
      <c r="BX786" s="778"/>
      <c r="BY786" s="778"/>
      <c r="BZ786" s="778"/>
      <c r="CA786" s="778"/>
      <c r="CB786" s="778"/>
      <c r="CC786" s="778"/>
      <c r="CD786" s="778"/>
      <c r="CE786" s="778"/>
      <c r="CF786" s="778"/>
      <c r="CG786" s="778"/>
      <c r="CH786" s="778"/>
      <c r="CI786" s="778"/>
      <c r="CJ786" s="778"/>
      <c r="CK786" s="778"/>
      <c r="CL786" s="778"/>
      <c r="CM786" s="778"/>
      <c r="CN786" s="778"/>
      <c r="CO786" s="778"/>
      <c r="CP786" s="778"/>
      <c r="CQ786" s="778"/>
      <c r="CR786" s="778"/>
      <c r="CS786" s="778"/>
      <c r="CT786" s="778"/>
      <c r="CU786" s="778"/>
      <c r="CV786" s="778"/>
      <c r="CW786" s="778"/>
      <c r="CX786" s="778"/>
      <c r="CY786" s="778"/>
      <c r="CZ786" s="778"/>
      <c r="DA786" s="778"/>
      <c r="DB786" s="778"/>
      <c r="DC786" s="778"/>
      <c r="DD786" s="778"/>
      <c r="DE786" s="778"/>
      <c r="DF786" s="778"/>
      <c r="DG786" s="778"/>
      <c r="DH786" s="778"/>
      <c r="DI786" s="778"/>
      <c r="DJ786" s="778"/>
      <c r="DK786" s="778"/>
      <c r="DL786" s="778"/>
      <c r="DM786" s="778"/>
      <c r="DN786" s="778"/>
      <c r="DO786" s="778"/>
      <c r="DP786" s="778"/>
      <c r="DQ786" s="778"/>
      <c r="DR786" s="778"/>
      <c r="DS786" s="778"/>
      <c r="DT786" s="779"/>
      <c r="DU786" s="779"/>
      <c r="DV786" s="779"/>
      <c r="DW786" s="779"/>
      <c r="DX786" s="779"/>
      <c r="DY786" s="779"/>
      <c r="DZ786" s="779"/>
      <c r="EA786" s="779"/>
      <c r="EB786" s="779"/>
      <c r="EC786" s="779"/>
      <c r="ED786" s="779"/>
      <c r="EE786" s="779"/>
      <c r="EF786" s="779"/>
      <c r="EG786" s="779"/>
      <c r="EH786" s="779"/>
      <c r="EI786" s="779"/>
      <c r="EJ786" s="779"/>
      <c r="EK786" s="779"/>
      <c r="EL786" s="779"/>
      <c r="EM786" s="779"/>
      <c r="EN786" s="779"/>
      <c r="EO786" s="779"/>
      <c r="EP786" s="779"/>
      <c r="EQ786" s="779"/>
      <c r="ER786" s="779"/>
      <c r="ES786" s="779"/>
      <c r="ET786" s="779"/>
      <c r="EU786" s="779"/>
      <c r="EV786" s="779"/>
      <c r="EW786" s="779"/>
      <c r="EX786" s="779"/>
      <c r="EY786" s="779"/>
      <c r="EZ786" s="779"/>
      <c r="FA786" s="779"/>
      <c r="FB786" s="779"/>
      <c r="FC786" s="779"/>
    </row>
    <row r="787" spans="1:159" ht="22">
      <c r="A787" s="778"/>
      <c r="B787" s="778"/>
      <c r="C787" s="778"/>
      <c r="D787" s="778"/>
      <c r="E787" s="778"/>
      <c r="F787" s="778"/>
      <c r="G787" s="778"/>
      <c r="H787" s="778"/>
      <c r="I787" s="778"/>
      <c r="J787" s="778"/>
      <c r="K787" s="778"/>
      <c r="L787" s="778"/>
      <c r="M787" s="778"/>
      <c r="N787" s="778"/>
      <c r="O787" s="778"/>
      <c r="P787" s="778"/>
      <c r="Q787" s="778"/>
      <c r="R787" s="778"/>
      <c r="S787" s="778"/>
      <c r="T787" s="778"/>
      <c r="U787" s="778"/>
      <c r="V787" s="778"/>
      <c r="W787" s="778"/>
      <c r="X787" s="778"/>
      <c r="Y787" s="778"/>
      <c r="Z787" s="778"/>
      <c r="AA787" s="778"/>
      <c r="AB787" s="778"/>
      <c r="AC787" s="778"/>
      <c r="AD787" s="778"/>
      <c r="AE787" s="778"/>
      <c r="AF787" s="778"/>
      <c r="AG787" s="778"/>
      <c r="AH787" s="778"/>
      <c r="AI787" s="778"/>
      <c r="AJ787" s="778"/>
      <c r="AK787" s="778"/>
      <c r="AL787" s="778"/>
      <c r="AM787" s="778"/>
      <c r="AN787" s="778"/>
      <c r="AO787" s="778"/>
      <c r="AP787" s="778"/>
      <c r="AQ787" s="778"/>
      <c r="AR787" s="778"/>
      <c r="AS787" s="778"/>
      <c r="AT787" s="778"/>
      <c r="AU787" s="778"/>
      <c r="AV787" s="778"/>
      <c r="AW787" s="778"/>
      <c r="AX787" s="778"/>
      <c r="AY787" s="778"/>
      <c r="AZ787" s="778"/>
      <c r="BA787" s="778"/>
      <c r="BB787" s="778"/>
      <c r="BC787" s="778"/>
      <c r="BD787" s="778"/>
      <c r="BE787" s="778"/>
      <c r="BF787" s="778"/>
      <c r="BG787" s="778"/>
      <c r="BH787" s="778"/>
      <c r="BI787" s="778"/>
      <c r="BJ787" s="778"/>
      <c r="BK787" s="778"/>
      <c r="BL787" s="778"/>
      <c r="BM787" s="778"/>
      <c r="BN787" s="778"/>
      <c r="BO787" s="778"/>
      <c r="BP787" s="778"/>
      <c r="BQ787" s="778"/>
      <c r="BR787" s="778"/>
      <c r="BS787" s="778"/>
      <c r="BT787" s="778"/>
      <c r="BU787" s="778"/>
      <c r="BV787" s="778"/>
      <c r="BW787" s="778"/>
      <c r="BX787" s="778"/>
      <c r="BY787" s="778"/>
      <c r="BZ787" s="778"/>
      <c r="CA787" s="778"/>
      <c r="CB787" s="778"/>
      <c r="CC787" s="778"/>
      <c r="CD787" s="778"/>
      <c r="CE787" s="778"/>
      <c r="CF787" s="778"/>
      <c r="CG787" s="778"/>
      <c r="CH787" s="778"/>
      <c r="CI787" s="778"/>
      <c r="CJ787" s="778"/>
      <c r="CK787" s="778"/>
      <c r="CL787" s="778"/>
      <c r="CM787" s="778"/>
      <c r="CN787" s="778"/>
      <c r="CO787" s="778"/>
      <c r="CP787" s="778"/>
      <c r="CQ787" s="778"/>
      <c r="CR787" s="778"/>
      <c r="CS787" s="778"/>
      <c r="CT787" s="778"/>
      <c r="CU787" s="778"/>
      <c r="CV787" s="778"/>
      <c r="CW787" s="778"/>
      <c r="CX787" s="778"/>
      <c r="CY787" s="778"/>
      <c r="CZ787" s="778"/>
      <c r="DA787" s="778"/>
      <c r="DB787" s="778"/>
      <c r="DC787" s="778"/>
      <c r="DD787" s="778"/>
      <c r="DE787" s="778"/>
      <c r="DF787" s="778"/>
      <c r="DG787" s="778"/>
      <c r="DH787" s="778"/>
      <c r="DI787" s="778"/>
      <c r="DJ787" s="778"/>
      <c r="DK787" s="778"/>
      <c r="DL787" s="778"/>
      <c r="DM787" s="778"/>
      <c r="DN787" s="778"/>
      <c r="DO787" s="778"/>
      <c r="DP787" s="778"/>
      <c r="DQ787" s="778"/>
      <c r="DR787" s="778"/>
      <c r="DS787" s="778"/>
      <c r="DT787" s="779"/>
      <c r="DU787" s="779"/>
      <c r="DV787" s="779"/>
      <c r="DW787" s="779"/>
      <c r="DX787" s="779"/>
      <c r="DY787" s="779"/>
      <c r="DZ787" s="779"/>
      <c r="EA787" s="779"/>
      <c r="EB787" s="779"/>
      <c r="EC787" s="779"/>
      <c r="ED787" s="779"/>
      <c r="EE787" s="779"/>
      <c r="EF787" s="779"/>
      <c r="EG787" s="779"/>
      <c r="EH787" s="779"/>
      <c r="EI787" s="779"/>
      <c r="EJ787" s="779"/>
      <c r="EK787" s="779"/>
      <c r="EL787" s="779"/>
      <c r="EM787" s="779"/>
      <c r="EN787" s="779"/>
      <c r="EO787" s="779"/>
      <c r="EP787" s="779"/>
      <c r="EQ787" s="779"/>
      <c r="ER787" s="779"/>
      <c r="ES787" s="779"/>
      <c r="ET787" s="779"/>
      <c r="EU787" s="779"/>
      <c r="EV787" s="779"/>
      <c r="EW787" s="779"/>
      <c r="EX787" s="779"/>
      <c r="EY787" s="779"/>
      <c r="EZ787" s="779"/>
      <c r="FA787" s="779"/>
      <c r="FB787" s="779"/>
      <c r="FC787" s="779"/>
    </row>
    <row r="788" spans="1:159" ht="22">
      <c r="A788" s="778"/>
      <c r="B788" s="778"/>
      <c r="C788" s="778"/>
      <c r="D788" s="778"/>
      <c r="E788" s="778"/>
      <c r="F788" s="778"/>
      <c r="G788" s="778"/>
      <c r="H788" s="778"/>
      <c r="I788" s="778"/>
      <c r="J788" s="778"/>
      <c r="K788" s="778"/>
      <c r="L788" s="778"/>
      <c r="M788" s="778"/>
      <c r="N788" s="778"/>
      <c r="O788" s="778"/>
      <c r="P788" s="778"/>
      <c r="Q788" s="778"/>
      <c r="R788" s="778"/>
      <c r="S788" s="778"/>
      <c r="T788" s="778"/>
      <c r="U788" s="778"/>
      <c r="V788" s="778"/>
      <c r="W788" s="778"/>
      <c r="X788" s="778"/>
      <c r="Y788" s="778"/>
      <c r="Z788" s="778"/>
      <c r="AA788" s="778"/>
      <c r="AB788" s="778"/>
      <c r="AC788" s="778"/>
      <c r="AD788" s="778"/>
      <c r="AE788" s="778"/>
      <c r="AF788" s="778"/>
      <c r="AG788" s="778"/>
      <c r="AH788" s="778"/>
      <c r="AI788" s="778"/>
      <c r="AJ788" s="778"/>
      <c r="AK788" s="778"/>
      <c r="AL788" s="778"/>
      <c r="AM788" s="778"/>
      <c r="AN788" s="778"/>
      <c r="AO788" s="778"/>
      <c r="AP788" s="778"/>
      <c r="AQ788" s="778"/>
      <c r="AR788" s="778"/>
      <c r="AS788" s="778"/>
      <c r="AT788" s="778"/>
      <c r="AU788" s="778"/>
      <c r="AV788" s="778"/>
      <c r="AW788" s="778"/>
      <c r="AX788" s="778"/>
      <c r="AY788" s="778"/>
      <c r="AZ788" s="778"/>
      <c r="BA788" s="778"/>
      <c r="BB788" s="778"/>
      <c r="BC788" s="778"/>
      <c r="BD788" s="778"/>
      <c r="BE788" s="778"/>
      <c r="BF788" s="778"/>
      <c r="BG788" s="778"/>
      <c r="BH788" s="778"/>
      <c r="BI788" s="778"/>
      <c r="BJ788" s="778"/>
      <c r="BK788" s="778"/>
      <c r="BL788" s="778"/>
      <c r="BM788" s="778"/>
      <c r="BN788" s="778"/>
      <c r="BO788" s="778"/>
      <c r="BP788" s="778"/>
      <c r="BQ788" s="778"/>
      <c r="BR788" s="778"/>
      <c r="BS788" s="778"/>
      <c r="BT788" s="778"/>
      <c r="BU788" s="778"/>
      <c r="BV788" s="778"/>
      <c r="BW788" s="778"/>
      <c r="BX788" s="778"/>
      <c r="BY788" s="778"/>
      <c r="BZ788" s="778"/>
      <c r="CA788" s="778"/>
      <c r="CB788" s="778"/>
      <c r="CC788" s="778"/>
      <c r="CD788" s="778"/>
      <c r="CE788" s="778"/>
      <c r="CF788" s="778"/>
      <c r="CG788" s="778"/>
      <c r="CH788" s="778"/>
      <c r="CI788" s="778"/>
      <c r="CJ788" s="778"/>
      <c r="CK788" s="778"/>
      <c r="CL788" s="778"/>
      <c r="CM788" s="778"/>
      <c r="CN788" s="778"/>
      <c r="CO788" s="778"/>
      <c r="CP788" s="778"/>
      <c r="CQ788" s="778"/>
      <c r="CR788" s="778"/>
      <c r="CS788" s="778"/>
      <c r="CT788" s="778"/>
      <c r="CU788" s="778"/>
      <c r="CV788" s="778"/>
      <c r="CW788" s="778"/>
      <c r="CX788" s="778"/>
      <c r="CY788" s="778"/>
      <c r="CZ788" s="778"/>
      <c r="DA788" s="778"/>
      <c r="DB788" s="778"/>
      <c r="DC788" s="778"/>
      <c r="DD788" s="778"/>
      <c r="DE788" s="778"/>
      <c r="DF788" s="778"/>
      <c r="DG788" s="778"/>
      <c r="DH788" s="778"/>
      <c r="DI788" s="778"/>
      <c r="DJ788" s="778"/>
      <c r="DK788" s="778"/>
      <c r="DL788" s="778"/>
      <c r="DM788" s="778"/>
      <c r="DN788" s="778"/>
      <c r="DO788" s="778"/>
      <c r="DP788" s="778"/>
      <c r="DQ788" s="778"/>
      <c r="DR788" s="778"/>
      <c r="DS788" s="778"/>
      <c r="DT788" s="779"/>
      <c r="DU788" s="779"/>
      <c r="DV788" s="779"/>
      <c r="DW788" s="779"/>
      <c r="DX788" s="779"/>
      <c r="DY788" s="779"/>
      <c r="DZ788" s="779"/>
      <c r="EA788" s="779"/>
      <c r="EB788" s="779"/>
      <c r="EC788" s="779"/>
      <c r="ED788" s="779"/>
      <c r="EE788" s="779"/>
      <c r="EF788" s="779"/>
      <c r="EG788" s="779"/>
      <c r="EH788" s="779"/>
      <c r="EI788" s="779"/>
      <c r="EJ788" s="779"/>
      <c r="EK788" s="779"/>
      <c r="EL788" s="779"/>
      <c r="EM788" s="779"/>
      <c r="EN788" s="779"/>
      <c r="EO788" s="779"/>
      <c r="EP788" s="779"/>
      <c r="EQ788" s="779"/>
      <c r="ER788" s="779"/>
      <c r="ES788" s="779"/>
      <c r="ET788" s="779"/>
      <c r="EU788" s="779"/>
      <c r="EV788" s="779"/>
      <c r="EW788" s="779"/>
      <c r="EX788" s="779"/>
      <c r="EY788" s="779"/>
      <c r="EZ788" s="779"/>
      <c r="FA788" s="779"/>
      <c r="FB788" s="779"/>
      <c r="FC788" s="779"/>
    </row>
    <row r="789" spans="1:159" ht="22">
      <c r="A789" s="778"/>
      <c r="B789" s="778"/>
      <c r="C789" s="778"/>
      <c r="D789" s="778"/>
      <c r="E789" s="778"/>
      <c r="F789" s="778"/>
      <c r="G789" s="778"/>
      <c r="H789" s="778"/>
      <c r="I789" s="778"/>
      <c r="J789" s="778"/>
      <c r="K789" s="778"/>
      <c r="L789" s="778"/>
      <c r="M789" s="778"/>
      <c r="N789" s="778"/>
      <c r="O789" s="778"/>
      <c r="P789" s="778"/>
      <c r="Q789" s="778"/>
      <c r="R789" s="778"/>
      <c r="S789" s="778"/>
      <c r="T789" s="778"/>
      <c r="U789" s="778"/>
      <c r="V789" s="778"/>
      <c r="W789" s="778"/>
      <c r="X789" s="778"/>
      <c r="Y789" s="778"/>
      <c r="Z789" s="778"/>
      <c r="AA789" s="778"/>
      <c r="AB789" s="778"/>
      <c r="AC789" s="778"/>
      <c r="AD789" s="778"/>
      <c r="AE789" s="778"/>
      <c r="AF789" s="778"/>
      <c r="AG789" s="778"/>
      <c r="AH789" s="778"/>
      <c r="AI789" s="778"/>
      <c r="AJ789" s="778"/>
      <c r="AK789" s="778"/>
      <c r="AL789" s="778"/>
      <c r="AM789" s="778"/>
      <c r="AN789" s="778"/>
      <c r="AO789" s="778"/>
      <c r="AP789" s="778"/>
      <c r="AQ789" s="778"/>
      <c r="AR789" s="778"/>
      <c r="AS789" s="778"/>
      <c r="AT789" s="778"/>
      <c r="AU789" s="778"/>
      <c r="AV789" s="778"/>
      <c r="AW789" s="778"/>
      <c r="AX789" s="778"/>
      <c r="AY789" s="778"/>
      <c r="AZ789" s="778"/>
      <c r="BA789" s="778"/>
      <c r="BB789" s="778"/>
      <c r="BC789" s="778"/>
      <c r="BD789" s="778"/>
      <c r="BE789" s="778"/>
      <c r="BF789" s="778"/>
      <c r="BG789" s="778"/>
      <c r="BH789" s="778"/>
      <c r="BI789" s="778"/>
      <c r="BJ789" s="778"/>
      <c r="BK789" s="778"/>
      <c r="BL789" s="778"/>
      <c r="BM789" s="778"/>
      <c r="BN789" s="778"/>
      <c r="BO789" s="778"/>
      <c r="BP789" s="778"/>
      <c r="BQ789" s="778"/>
      <c r="BR789" s="778"/>
      <c r="BS789" s="778"/>
      <c r="BT789" s="778"/>
      <c r="BU789" s="778"/>
      <c r="BV789" s="778"/>
      <c r="BW789" s="778"/>
      <c r="BX789" s="778"/>
      <c r="BY789" s="778"/>
      <c r="BZ789" s="778"/>
      <c r="CA789" s="778"/>
      <c r="CB789" s="778"/>
      <c r="CC789" s="778"/>
      <c r="CD789" s="778"/>
      <c r="CE789" s="778"/>
      <c r="CF789" s="778"/>
      <c r="CG789" s="778"/>
      <c r="CH789" s="778"/>
      <c r="CI789" s="778"/>
      <c r="CJ789" s="778"/>
      <c r="CK789" s="778"/>
      <c r="CL789" s="778"/>
      <c r="CM789" s="778"/>
      <c r="CN789" s="778"/>
      <c r="CO789" s="778"/>
      <c r="CP789" s="778"/>
      <c r="CQ789" s="778"/>
      <c r="CR789" s="778"/>
      <c r="CS789" s="778"/>
      <c r="CT789" s="778"/>
      <c r="CU789" s="778"/>
      <c r="CV789" s="778"/>
      <c r="CW789" s="778"/>
      <c r="CX789" s="778"/>
      <c r="CY789" s="778"/>
      <c r="CZ789" s="778"/>
      <c r="DA789" s="778"/>
      <c r="DB789" s="778"/>
      <c r="DC789" s="778"/>
      <c r="DD789" s="778"/>
      <c r="DE789" s="778"/>
      <c r="DF789" s="778"/>
      <c r="DG789" s="778"/>
      <c r="DH789" s="778"/>
      <c r="DI789" s="778"/>
      <c r="DJ789" s="778"/>
      <c r="DK789" s="778"/>
      <c r="DL789" s="778"/>
      <c r="DM789" s="778"/>
      <c r="DN789" s="778"/>
      <c r="DO789" s="778"/>
      <c r="DP789" s="778"/>
      <c r="DQ789" s="778"/>
      <c r="DR789" s="778"/>
      <c r="DS789" s="778"/>
      <c r="DT789" s="779"/>
      <c r="DU789" s="779"/>
      <c r="DV789" s="779"/>
      <c r="DW789" s="779"/>
      <c r="DX789" s="779"/>
      <c r="DY789" s="779"/>
      <c r="DZ789" s="779"/>
      <c r="EA789" s="779"/>
      <c r="EB789" s="779"/>
      <c r="EC789" s="779"/>
      <c r="ED789" s="779"/>
      <c r="EE789" s="779"/>
      <c r="EF789" s="779"/>
      <c r="EG789" s="779"/>
      <c r="EH789" s="779"/>
      <c r="EI789" s="779"/>
      <c r="EJ789" s="779"/>
      <c r="EK789" s="779"/>
      <c r="EL789" s="779"/>
      <c r="EM789" s="779"/>
      <c r="EN789" s="779"/>
      <c r="EO789" s="779"/>
      <c r="EP789" s="779"/>
      <c r="EQ789" s="779"/>
      <c r="ER789" s="779"/>
      <c r="ES789" s="779"/>
      <c r="ET789" s="779"/>
      <c r="EU789" s="779"/>
      <c r="EV789" s="779"/>
      <c r="EW789" s="779"/>
      <c r="EX789" s="779"/>
      <c r="EY789" s="779"/>
      <c r="EZ789" s="779"/>
      <c r="FA789" s="779"/>
      <c r="FB789" s="779"/>
      <c r="FC789" s="779"/>
    </row>
    <row r="790" spans="1:159" ht="22">
      <c r="A790" s="778"/>
      <c r="B790" s="778"/>
      <c r="C790" s="778"/>
      <c r="D790" s="778"/>
      <c r="E790" s="778"/>
      <c r="F790" s="778"/>
      <c r="G790" s="778"/>
      <c r="H790" s="778"/>
      <c r="I790" s="778"/>
      <c r="J790" s="778"/>
      <c r="K790" s="778"/>
      <c r="L790" s="778"/>
      <c r="M790" s="778"/>
      <c r="N790" s="778"/>
      <c r="O790" s="778"/>
      <c r="P790" s="778"/>
      <c r="Q790" s="778"/>
      <c r="R790" s="778"/>
      <c r="S790" s="778"/>
      <c r="T790" s="778"/>
      <c r="U790" s="778"/>
      <c r="V790" s="778"/>
      <c r="W790" s="778"/>
      <c r="X790" s="778"/>
      <c r="Y790" s="778"/>
      <c r="Z790" s="778"/>
      <c r="AA790" s="778"/>
      <c r="AB790" s="778"/>
      <c r="AC790" s="778"/>
      <c r="AD790" s="778"/>
      <c r="AE790" s="778"/>
      <c r="AF790" s="778"/>
      <c r="AG790" s="778"/>
      <c r="AH790" s="778"/>
      <c r="AI790" s="778"/>
      <c r="AJ790" s="778"/>
      <c r="AK790" s="778"/>
      <c r="AL790" s="778"/>
      <c r="AM790" s="778"/>
      <c r="AN790" s="778"/>
      <c r="AO790" s="778"/>
      <c r="AP790" s="778"/>
      <c r="AQ790" s="778"/>
      <c r="AR790" s="778"/>
      <c r="AS790" s="778"/>
      <c r="AT790" s="778"/>
      <c r="AU790" s="778"/>
      <c r="AV790" s="778"/>
      <c r="AW790" s="778"/>
      <c r="AX790" s="778"/>
      <c r="AY790" s="778"/>
      <c r="AZ790" s="778"/>
      <c r="BA790" s="778"/>
      <c r="BB790" s="778"/>
      <c r="BC790" s="778"/>
      <c r="BD790" s="778"/>
      <c r="BE790" s="778"/>
      <c r="BF790" s="778"/>
      <c r="BG790" s="778"/>
      <c r="BH790" s="778"/>
      <c r="BI790" s="778"/>
      <c r="BJ790" s="778"/>
      <c r="BK790" s="778"/>
      <c r="BL790" s="778"/>
      <c r="BM790" s="778"/>
      <c r="BN790" s="778"/>
      <c r="BO790" s="778"/>
      <c r="BP790" s="778"/>
      <c r="BQ790" s="778"/>
      <c r="BR790" s="778"/>
      <c r="BS790" s="778"/>
      <c r="BT790" s="778"/>
      <c r="BU790" s="778"/>
      <c r="BV790" s="778"/>
      <c r="BW790" s="778"/>
      <c r="BX790" s="778"/>
      <c r="BY790" s="778"/>
      <c r="BZ790" s="778"/>
      <c r="CA790" s="778"/>
      <c r="CB790" s="778"/>
      <c r="CC790" s="778"/>
      <c r="CD790" s="778"/>
      <c r="CE790" s="778"/>
      <c r="CF790" s="778"/>
      <c r="CG790" s="778"/>
      <c r="CH790" s="778"/>
      <c r="CI790" s="778"/>
      <c r="CJ790" s="778"/>
      <c r="CK790" s="778"/>
      <c r="CL790" s="778"/>
      <c r="CM790" s="778"/>
      <c r="CN790" s="778"/>
      <c r="CO790" s="778"/>
      <c r="CP790" s="778"/>
      <c r="CQ790" s="778"/>
      <c r="CR790" s="778"/>
      <c r="CS790" s="778"/>
      <c r="CT790" s="778"/>
      <c r="CU790" s="778"/>
      <c r="CV790" s="778"/>
      <c r="CW790" s="778"/>
      <c r="CX790" s="778"/>
      <c r="CY790" s="778"/>
      <c r="CZ790" s="778"/>
      <c r="DA790" s="778"/>
      <c r="DB790" s="778"/>
      <c r="DC790" s="778"/>
      <c r="DD790" s="778"/>
      <c r="DE790" s="778"/>
      <c r="DF790" s="778"/>
      <c r="DG790" s="778"/>
      <c r="DH790" s="778"/>
      <c r="DI790" s="778"/>
      <c r="DJ790" s="778"/>
      <c r="DK790" s="778"/>
      <c r="DL790" s="778"/>
      <c r="DM790" s="778"/>
      <c r="DN790" s="778"/>
      <c r="DO790" s="778"/>
      <c r="DP790" s="778"/>
      <c r="DQ790" s="778"/>
      <c r="DR790" s="778"/>
      <c r="DS790" s="778"/>
      <c r="DT790" s="779"/>
      <c r="DU790" s="779"/>
      <c r="DV790" s="779"/>
      <c r="DW790" s="779"/>
      <c r="DX790" s="779"/>
      <c r="DY790" s="779"/>
      <c r="DZ790" s="779"/>
      <c r="EA790" s="779"/>
      <c r="EB790" s="779"/>
      <c r="EC790" s="779"/>
      <c r="ED790" s="779"/>
      <c r="EE790" s="779"/>
      <c r="EF790" s="779"/>
      <c r="EG790" s="779"/>
      <c r="EH790" s="779"/>
      <c r="EI790" s="779"/>
      <c r="EJ790" s="779"/>
      <c r="EK790" s="779"/>
      <c r="EL790" s="779"/>
      <c r="EM790" s="779"/>
      <c r="EN790" s="779"/>
      <c r="EO790" s="779"/>
      <c r="EP790" s="779"/>
      <c r="EQ790" s="779"/>
      <c r="ER790" s="779"/>
      <c r="ES790" s="779"/>
      <c r="ET790" s="779"/>
      <c r="EU790" s="779"/>
      <c r="EV790" s="779"/>
      <c r="EW790" s="779"/>
      <c r="EX790" s="779"/>
      <c r="EY790" s="779"/>
      <c r="EZ790" s="779"/>
      <c r="FA790" s="779"/>
      <c r="FB790" s="779"/>
      <c r="FC790" s="779"/>
    </row>
    <row r="791" spans="1:159" ht="22">
      <c r="A791" s="778"/>
      <c r="B791" s="778"/>
      <c r="C791" s="778"/>
      <c r="D791" s="778"/>
      <c r="E791" s="778"/>
      <c r="F791" s="778"/>
      <c r="G791" s="778"/>
      <c r="H791" s="778"/>
      <c r="I791" s="778"/>
      <c r="J791" s="778"/>
      <c r="K791" s="778"/>
      <c r="L791" s="778"/>
      <c r="M791" s="778"/>
      <c r="N791" s="778"/>
      <c r="O791" s="778"/>
      <c r="P791" s="778"/>
      <c r="Q791" s="778"/>
      <c r="R791" s="778"/>
      <c r="S791" s="778"/>
      <c r="T791" s="778"/>
      <c r="U791" s="778"/>
      <c r="V791" s="778"/>
      <c r="W791" s="778"/>
      <c r="X791" s="778"/>
      <c r="Y791" s="778"/>
      <c r="Z791" s="778"/>
      <c r="AA791" s="778"/>
      <c r="AB791" s="778"/>
      <c r="AC791" s="778"/>
      <c r="AD791" s="778"/>
      <c r="AE791" s="778"/>
      <c r="AF791" s="778"/>
      <c r="AG791" s="778"/>
      <c r="AH791" s="778"/>
      <c r="AI791" s="778"/>
      <c r="AJ791" s="778"/>
      <c r="AK791" s="778"/>
      <c r="AL791" s="778"/>
      <c r="AM791" s="778"/>
      <c r="AN791" s="778"/>
      <c r="AO791" s="778"/>
      <c r="AP791" s="778"/>
      <c r="AQ791" s="778"/>
      <c r="AR791" s="778"/>
      <c r="AS791" s="778"/>
      <c r="AT791" s="778"/>
      <c r="AU791" s="778"/>
      <c r="AV791" s="778"/>
      <c r="AW791" s="778"/>
      <c r="AX791" s="778"/>
      <c r="AY791" s="778"/>
      <c r="AZ791" s="778"/>
      <c r="BA791" s="778"/>
      <c r="BB791" s="778"/>
      <c r="BC791" s="778"/>
      <c r="BD791" s="778"/>
      <c r="BE791" s="778"/>
      <c r="BF791" s="778"/>
      <c r="BG791" s="778"/>
      <c r="BH791" s="778"/>
      <c r="BI791" s="778"/>
      <c r="BJ791" s="778"/>
      <c r="BK791" s="778"/>
      <c r="BL791" s="778"/>
      <c r="BM791" s="778"/>
      <c r="BN791" s="778"/>
      <c r="BO791" s="778"/>
      <c r="BP791" s="778"/>
      <c r="BQ791" s="778"/>
      <c r="BR791" s="778"/>
      <c r="BS791" s="778"/>
      <c r="BT791" s="778"/>
      <c r="BU791" s="778"/>
      <c r="BV791" s="778"/>
      <c r="BW791" s="778"/>
      <c r="BX791" s="778"/>
      <c r="BY791" s="778"/>
      <c r="BZ791" s="778"/>
      <c r="CA791" s="778"/>
      <c r="CB791" s="778"/>
      <c r="CC791" s="778"/>
      <c r="CD791" s="778"/>
      <c r="CE791" s="778"/>
      <c r="CF791" s="778"/>
      <c r="CG791" s="778"/>
      <c r="CH791" s="778"/>
      <c r="CI791" s="778"/>
      <c r="CJ791" s="778"/>
      <c r="CK791" s="778"/>
      <c r="CL791" s="778"/>
      <c r="CM791" s="778"/>
      <c r="CN791" s="778"/>
      <c r="CO791" s="778"/>
      <c r="CP791" s="778"/>
      <c r="CQ791" s="778"/>
      <c r="CR791" s="778"/>
      <c r="CS791" s="778"/>
      <c r="CT791" s="778"/>
      <c r="CU791" s="778"/>
      <c r="CV791" s="778"/>
      <c r="CW791" s="778"/>
      <c r="CX791" s="778"/>
      <c r="CY791" s="778"/>
      <c r="CZ791" s="778"/>
      <c r="DA791" s="778"/>
      <c r="DB791" s="778"/>
      <c r="DC791" s="778"/>
      <c r="DD791" s="778"/>
      <c r="DE791" s="778"/>
      <c r="DF791" s="778"/>
      <c r="DG791" s="778"/>
      <c r="DH791" s="778"/>
      <c r="DI791" s="778"/>
      <c r="DJ791" s="778"/>
      <c r="DK791" s="778"/>
      <c r="DL791" s="778"/>
      <c r="DM791" s="778"/>
      <c r="DN791" s="778"/>
      <c r="DO791" s="778"/>
      <c r="DP791" s="778"/>
      <c r="DQ791" s="778"/>
      <c r="DR791" s="778"/>
      <c r="DS791" s="778"/>
      <c r="DT791" s="779"/>
      <c r="DU791" s="779"/>
      <c r="DV791" s="779"/>
      <c r="DW791" s="779"/>
      <c r="DX791" s="779"/>
      <c r="DY791" s="779"/>
      <c r="DZ791" s="779"/>
      <c r="EA791" s="779"/>
      <c r="EB791" s="779"/>
      <c r="EC791" s="779"/>
      <c r="ED791" s="779"/>
      <c r="EE791" s="779"/>
      <c r="EF791" s="779"/>
      <c r="EG791" s="779"/>
      <c r="EH791" s="779"/>
      <c r="EI791" s="779"/>
      <c r="EJ791" s="779"/>
      <c r="EK791" s="779"/>
      <c r="EL791" s="779"/>
      <c r="EM791" s="779"/>
      <c r="EN791" s="779"/>
      <c r="EO791" s="779"/>
      <c r="EP791" s="779"/>
      <c r="EQ791" s="779"/>
      <c r="ER791" s="779"/>
      <c r="ES791" s="779"/>
      <c r="ET791" s="779"/>
      <c r="EU791" s="779"/>
      <c r="EV791" s="779"/>
      <c r="EW791" s="779"/>
      <c r="EX791" s="779"/>
      <c r="EY791" s="779"/>
      <c r="EZ791" s="779"/>
      <c r="FA791" s="779"/>
      <c r="FB791" s="779"/>
      <c r="FC791" s="779"/>
    </row>
    <row r="792" spans="1:159" ht="22">
      <c r="A792" s="778"/>
      <c r="B792" s="778"/>
      <c r="C792" s="778"/>
      <c r="D792" s="778"/>
      <c r="E792" s="778"/>
      <c r="F792" s="778"/>
      <c r="G792" s="778"/>
      <c r="H792" s="778"/>
      <c r="I792" s="778"/>
      <c r="J792" s="778"/>
      <c r="K792" s="778"/>
      <c r="L792" s="778"/>
      <c r="M792" s="778"/>
      <c r="N792" s="778"/>
      <c r="O792" s="778"/>
      <c r="P792" s="778"/>
      <c r="Q792" s="778"/>
      <c r="R792" s="778"/>
      <c r="S792" s="778"/>
      <c r="T792" s="778"/>
      <c r="U792" s="778"/>
      <c r="V792" s="778"/>
      <c r="W792" s="778"/>
      <c r="X792" s="778"/>
      <c r="Y792" s="778"/>
      <c r="Z792" s="778"/>
      <c r="AA792" s="778"/>
      <c r="AB792" s="778"/>
      <c r="AC792" s="778"/>
      <c r="AD792" s="778"/>
      <c r="AE792" s="778"/>
      <c r="AF792" s="778"/>
      <c r="AG792" s="778"/>
      <c r="AH792" s="778"/>
      <c r="AI792" s="778"/>
      <c r="AJ792" s="778"/>
      <c r="AK792" s="778"/>
      <c r="AL792" s="778"/>
      <c r="AM792" s="778"/>
      <c r="AN792" s="778"/>
      <c r="AO792" s="778"/>
      <c r="AP792" s="778"/>
      <c r="AQ792" s="778"/>
      <c r="AR792" s="778"/>
      <c r="AS792" s="778"/>
      <c r="AT792" s="778"/>
      <c r="AU792" s="778"/>
      <c r="AV792" s="778"/>
      <c r="AW792" s="778"/>
      <c r="AX792" s="778"/>
      <c r="AY792" s="778"/>
      <c r="AZ792" s="778"/>
      <c r="BA792" s="778"/>
      <c r="BB792" s="778"/>
      <c r="BC792" s="778"/>
      <c r="BD792" s="778"/>
      <c r="BE792" s="778"/>
      <c r="BF792" s="778"/>
      <c r="BG792" s="778"/>
      <c r="BH792" s="778"/>
      <c r="BI792" s="778"/>
      <c r="BJ792" s="778"/>
      <c r="BK792" s="778"/>
      <c r="BL792" s="778"/>
      <c r="BM792" s="778"/>
      <c r="BN792" s="778"/>
      <c r="BO792" s="778"/>
      <c r="BP792" s="778"/>
      <c r="BQ792" s="778"/>
      <c r="BR792" s="778"/>
      <c r="BS792" s="778"/>
      <c r="BT792" s="778"/>
      <c r="BU792" s="778"/>
      <c r="BV792" s="778"/>
      <c r="BW792" s="778"/>
      <c r="BX792" s="778"/>
      <c r="BY792" s="778"/>
      <c r="BZ792" s="778"/>
      <c r="CA792" s="778"/>
      <c r="CB792" s="778"/>
      <c r="CC792" s="778"/>
      <c r="CD792" s="778"/>
      <c r="CE792" s="778"/>
      <c r="CF792" s="778"/>
      <c r="CG792" s="778"/>
      <c r="CH792" s="778"/>
      <c r="CI792" s="778"/>
      <c r="CJ792" s="778"/>
      <c r="CK792" s="778"/>
      <c r="CL792" s="778"/>
      <c r="CM792" s="778"/>
      <c r="CN792" s="778"/>
      <c r="CO792" s="778"/>
      <c r="CP792" s="778"/>
      <c r="CQ792" s="778"/>
      <c r="CR792" s="778"/>
      <c r="CS792" s="778"/>
      <c r="CT792" s="778"/>
      <c r="CU792" s="778"/>
      <c r="CV792" s="778"/>
      <c r="CW792" s="778"/>
      <c r="CX792" s="778"/>
      <c r="CY792" s="778"/>
      <c r="CZ792" s="778"/>
      <c r="DA792" s="778"/>
      <c r="DB792" s="778"/>
      <c r="DC792" s="778"/>
      <c r="DD792" s="778"/>
      <c r="DE792" s="778"/>
      <c r="DF792" s="778"/>
      <c r="DG792" s="778"/>
      <c r="DH792" s="778"/>
      <c r="DI792" s="778"/>
      <c r="DJ792" s="778"/>
      <c r="DK792" s="778"/>
      <c r="DL792" s="778"/>
      <c r="DM792" s="778"/>
      <c r="DN792" s="778"/>
      <c r="DO792" s="778"/>
      <c r="DP792" s="778"/>
      <c r="DQ792" s="778"/>
      <c r="DR792" s="778"/>
      <c r="DS792" s="778"/>
      <c r="DT792" s="779"/>
      <c r="DU792" s="779"/>
      <c r="DV792" s="779"/>
      <c r="DW792" s="779"/>
      <c r="DX792" s="779"/>
      <c r="DY792" s="779"/>
      <c r="DZ792" s="779"/>
      <c r="EA792" s="779"/>
      <c r="EB792" s="779"/>
      <c r="EC792" s="779"/>
      <c r="ED792" s="779"/>
      <c r="EE792" s="779"/>
      <c r="EF792" s="779"/>
      <c r="EG792" s="779"/>
      <c r="EH792" s="779"/>
      <c r="EI792" s="779"/>
      <c r="EJ792" s="779"/>
      <c r="EK792" s="779"/>
      <c r="EL792" s="779"/>
      <c r="EM792" s="779"/>
      <c r="EN792" s="779"/>
      <c r="EO792" s="779"/>
      <c r="EP792" s="779"/>
      <c r="EQ792" s="779"/>
      <c r="ER792" s="779"/>
      <c r="ES792" s="779"/>
      <c r="ET792" s="779"/>
      <c r="EU792" s="779"/>
      <c r="EV792" s="779"/>
      <c r="EW792" s="779"/>
      <c r="EX792" s="779"/>
      <c r="EY792" s="779"/>
      <c r="EZ792" s="779"/>
      <c r="FA792" s="779"/>
      <c r="FB792" s="779"/>
      <c r="FC792" s="779"/>
    </row>
    <row r="793" spans="1:159" ht="22">
      <c r="A793" s="778"/>
      <c r="B793" s="778"/>
      <c r="C793" s="778"/>
      <c r="D793" s="778"/>
      <c r="E793" s="778"/>
      <c r="F793" s="778"/>
      <c r="G793" s="778"/>
      <c r="H793" s="778"/>
      <c r="I793" s="778"/>
      <c r="J793" s="778"/>
      <c r="K793" s="778"/>
      <c r="L793" s="778"/>
      <c r="M793" s="778"/>
      <c r="N793" s="778"/>
      <c r="O793" s="778"/>
      <c r="P793" s="778"/>
      <c r="Q793" s="778"/>
      <c r="R793" s="778"/>
      <c r="S793" s="778"/>
      <c r="T793" s="778"/>
      <c r="U793" s="778"/>
      <c r="V793" s="778"/>
      <c r="W793" s="778"/>
      <c r="X793" s="778"/>
      <c r="Y793" s="778"/>
      <c r="Z793" s="778"/>
      <c r="AA793" s="778"/>
      <c r="AB793" s="778"/>
      <c r="AC793" s="778"/>
      <c r="AD793" s="778"/>
      <c r="AE793" s="778"/>
      <c r="AF793" s="778"/>
      <c r="AG793" s="778"/>
      <c r="AH793" s="778"/>
      <c r="AI793" s="778"/>
      <c r="AJ793" s="778"/>
      <c r="AK793" s="778"/>
      <c r="AL793" s="778"/>
      <c r="AM793" s="778"/>
      <c r="AN793" s="778"/>
      <c r="AO793" s="778"/>
      <c r="AP793" s="778"/>
      <c r="AQ793" s="778"/>
      <c r="AR793" s="778"/>
      <c r="AS793" s="778"/>
      <c r="AT793" s="778"/>
      <c r="AU793" s="778"/>
      <c r="AV793" s="778"/>
      <c r="AW793" s="778"/>
      <c r="AX793" s="778"/>
      <c r="AY793" s="778"/>
      <c r="AZ793" s="778"/>
      <c r="BA793" s="778"/>
      <c r="BB793" s="778"/>
      <c r="BC793" s="778"/>
      <c r="BD793" s="778"/>
      <c r="BE793" s="778"/>
      <c r="BF793" s="778"/>
      <c r="BG793" s="778"/>
      <c r="BH793" s="778"/>
      <c r="BI793" s="778"/>
      <c r="BJ793" s="778"/>
      <c r="BK793" s="778"/>
      <c r="BL793" s="778"/>
      <c r="BM793" s="778"/>
      <c r="BN793" s="778"/>
      <c r="BO793" s="778"/>
      <c r="BP793" s="778"/>
      <c r="BQ793" s="778"/>
      <c r="BR793" s="778"/>
      <c r="BS793" s="778"/>
      <c r="BT793" s="778"/>
      <c r="BU793" s="778"/>
      <c r="BV793" s="778"/>
      <c r="BW793" s="778"/>
      <c r="BX793" s="778"/>
      <c r="BY793" s="778"/>
      <c r="BZ793" s="778"/>
      <c r="CA793" s="778"/>
      <c r="CB793" s="778"/>
      <c r="CC793" s="778"/>
      <c r="CD793" s="778"/>
      <c r="CE793" s="778"/>
      <c r="CF793" s="778"/>
      <c r="CG793" s="778"/>
      <c r="CH793" s="778"/>
      <c r="CI793" s="778"/>
      <c r="CJ793" s="778"/>
      <c r="CK793" s="778"/>
      <c r="CL793" s="778"/>
      <c r="CM793" s="778"/>
      <c r="CN793" s="778"/>
      <c r="CO793" s="778"/>
      <c r="CP793" s="778"/>
      <c r="CQ793" s="778"/>
      <c r="CR793" s="778"/>
      <c r="CS793" s="778"/>
      <c r="CT793" s="778"/>
      <c r="CU793" s="778"/>
      <c r="CV793" s="778"/>
      <c r="CW793" s="778"/>
      <c r="CX793" s="778"/>
      <c r="CY793" s="778"/>
      <c r="CZ793" s="778"/>
      <c r="DA793" s="778"/>
      <c r="DB793" s="778"/>
      <c r="DC793" s="778"/>
      <c r="DD793" s="778"/>
      <c r="DE793" s="778"/>
      <c r="DF793" s="778"/>
      <c r="DG793" s="778"/>
      <c r="DH793" s="778"/>
      <c r="DI793" s="778"/>
      <c r="DJ793" s="778"/>
      <c r="DK793" s="778"/>
      <c r="DL793" s="778"/>
      <c r="DM793" s="778"/>
      <c r="DN793" s="778"/>
      <c r="DO793" s="778"/>
      <c r="DP793" s="778"/>
      <c r="DQ793" s="778"/>
      <c r="DR793" s="778"/>
      <c r="DS793" s="778"/>
      <c r="DT793" s="779"/>
      <c r="DU793" s="779"/>
      <c r="DV793" s="779"/>
      <c r="DW793" s="779"/>
      <c r="DX793" s="779"/>
      <c r="DY793" s="779"/>
      <c r="DZ793" s="779"/>
      <c r="EA793" s="779"/>
      <c r="EB793" s="779"/>
      <c r="EC793" s="779"/>
      <c r="ED793" s="779"/>
      <c r="EE793" s="779"/>
      <c r="EF793" s="779"/>
      <c r="EG793" s="779"/>
      <c r="EH793" s="779"/>
      <c r="EI793" s="779"/>
      <c r="EJ793" s="779"/>
      <c r="EK793" s="779"/>
      <c r="EL793" s="779"/>
      <c r="EM793" s="779"/>
      <c r="EN793" s="779"/>
      <c r="EO793" s="779"/>
      <c r="EP793" s="779"/>
      <c r="EQ793" s="779"/>
      <c r="ER793" s="779"/>
      <c r="ES793" s="779"/>
      <c r="ET793" s="779"/>
      <c r="EU793" s="779"/>
      <c r="EV793" s="779"/>
      <c r="EW793" s="779"/>
      <c r="EX793" s="779"/>
      <c r="EY793" s="779"/>
      <c r="EZ793" s="779"/>
      <c r="FA793" s="779"/>
      <c r="FB793" s="779"/>
      <c r="FC793" s="779"/>
    </row>
    <row r="794" spans="1:159" ht="22">
      <c r="A794" s="778"/>
      <c r="B794" s="778"/>
      <c r="C794" s="778"/>
      <c r="D794" s="778"/>
      <c r="E794" s="778"/>
      <c r="F794" s="778"/>
      <c r="G794" s="778"/>
      <c r="H794" s="778"/>
      <c r="I794" s="778"/>
      <c r="J794" s="778"/>
      <c r="K794" s="778"/>
      <c r="L794" s="778"/>
      <c r="M794" s="778"/>
      <c r="N794" s="778"/>
      <c r="O794" s="778"/>
      <c r="P794" s="778"/>
      <c r="Q794" s="778"/>
      <c r="R794" s="778"/>
      <c r="S794" s="778"/>
      <c r="T794" s="778"/>
      <c r="U794" s="778"/>
      <c r="V794" s="778"/>
      <c r="W794" s="778"/>
      <c r="X794" s="778"/>
      <c r="Y794" s="778"/>
      <c r="Z794" s="778"/>
      <c r="AA794" s="778"/>
      <c r="AB794" s="778"/>
      <c r="AC794" s="778"/>
      <c r="AD794" s="778"/>
      <c r="AE794" s="778"/>
      <c r="AF794" s="778"/>
      <c r="AG794" s="778"/>
      <c r="AH794" s="778"/>
      <c r="AI794" s="778"/>
      <c r="AJ794" s="778"/>
      <c r="AK794" s="778"/>
      <c r="AL794" s="778"/>
      <c r="AM794" s="778"/>
      <c r="AN794" s="778"/>
      <c r="AO794" s="778"/>
      <c r="AP794" s="778"/>
      <c r="AQ794" s="778"/>
      <c r="AR794" s="778"/>
      <c r="AS794" s="778"/>
      <c r="AT794" s="778"/>
      <c r="AU794" s="778"/>
      <c r="AV794" s="778"/>
      <c r="AW794" s="778"/>
      <c r="AX794" s="778"/>
      <c r="AY794" s="778"/>
      <c r="AZ794" s="778"/>
      <c r="BA794" s="778"/>
      <c r="BB794" s="778"/>
      <c r="BC794" s="778"/>
      <c r="BD794" s="778"/>
      <c r="BE794" s="778"/>
      <c r="BF794" s="778"/>
      <c r="BG794" s="778"/>
      <c r="BH794" s="778"/>
      <c r="BI794" s="778"/>
      <c r="BJ794" s="778"/>
      <c r="BK794" s="778"/>
      <c r="BL794" s="778"/>
      <c r="BM794" s="778"/>
      <c r="BN794" s="778"/>
      <c r="BO794" s="778"/>
      <c r="BP794" s="778"/>
      <c r="BQ794" s="778"/>
      <c r="BR794" s="778"/>
      <c r="BS794" s="778"/>
      <c r="BT794" s="778"/>
      <c r="BU794" s="778"/>
      <c r="BV794" s="778"/>
      <c r="BW794" s="778"/>
      <c r="BX794" s="778"/>
      <c r="BY794" s="778"/>
      <c r="BZ794" s="778"/>
      <c r="CA794" s="778"/>
      <c r="CB794" s="778"/>
      <c r="CC794" s="778"/>
      <c r="CD794" s="778"/>
      <c r="CE794" s="778"/>
      <c r="CF794" s="778"/>
      <c r="CG794" s="778"/>
      <c r="CH794" s="778"/>
      <c r="CI794" s="778"/>
      <c r="CJ794" s="778"/>
      <c r="CK794" s="778"/>
      <c r="CL794" s="778"/>
      <c r="CM794" s="778"/>
      <c r="CN794" s="778"/>
      <c r="CO794" s="778"/>
      <c r="CP794" s="778"/>
      <c r="CQ794" s="778"/>
      <c r="CR794" s="778"/>
      <c r="CS794" s="778"/>
      <c r="CT794" s="778"/>
      <c r="CU794" s="778"/>
      <c r="CV794" s="778"/>
      <c r="CW794" s="778"/>
      <c r="CX794" s="778"/>
      <c r="CY794" s="778"/>
      <c r="CZ794" s="778"/>
      <c r="DA794" s="778"/>
      <c r="DB794" s="778"/>
      <c r="DC794" s="778"/>
      <c r="DD794" s="778"/>
      <c r="DE794" s="778"/>
      <c r="DF794" s="778"/>
      <c r="DG794" s="778"/>
      <c r="DH794" s="778"/>
      <c r="DI794" s="778"/>
      <c r="DJ794" s="778"/>
      <c r="DK794" s="778"/>
      <c r="DL794" s="778"/>
      <c r="DM794" s="778"/>
      <c r="DN794" s="778"/>
      <c r="DO794" s="778"/>
      <c r="DP794" s="778"/>
      <c r="DQ794" s="778"/>
      <c r="DR794" s="778"/>
      <c r="DS794" s="778"/>
      <c r="DT794" s="779"/>
      <c r="DU794" s="779"/>
      <c r="DV794" s="779"/>
      <c r="DW794" s="779"/>
      <c r="DX794" s="779"/>
      <c r="DY794" s="779"/>
      <c r="DZ794" s="779"/>
      <c r="EA794" s="779"/>
      <c r="EB794" s="779"/>
      <c r="EC794" s="779"/>
      <c r="ED794" s="779"/>
      <c r="EE794" s="779"/>
      <c r="EF794" s="779"/>
      <c r="EG794" s="779"/>
      <c r="EH794" s="779"/>
      <c r="EI794" s="779"/>
      <c r="EJ794" s="779"/>
      <c r="EK794" s="779"/>
      <c r="EL794" s="779"/>
      <c r="EM794" s="779"/>
      <c r="EN794" s="779"/>
      <c r="EO794" s="779"/>
      <c r="EP794" s="779"/>
      <c r="EQ794" s="779"/>
      <c r="ER794" s="779"/>
      <c r="ES794" s="779"/>
      <c r="ET794" s="779"/>
      <c r="EU794" s="779"/>
      <c r="EV794" s="779"/>
      <c r="EW794" s="779"/>
      <c r="EX794" s="779"/>
      <c r="EY794" s="779"/>
      <c r="EZ794" s="779"/>
      <c r="FA794" s="779"/>
      <c r="FB794" s="779"/>
      <c r="FC794" s="779"/>
    </row>
    <row r="795" spans="1:159" ht="22">
      <c r="A795" s="778"/>
      <c r="B795" s="778"/>
      <c r="C795" s="778"/>
      <c r="D795" s="778"/>
      <c r="E795" s="778"/>
      <c r="F795" s="778"/>
      <c r="G795" s="778"/>
      <c r="H795" s="778"/>
      <c r="I795" s="778"/>
      <c r="J795" s="778"/>
      <c r="K795" s="778"/>
      <c r="L795" s="778"/>
      <c r="M795" s="778"/>
      <c r="N795" s="778"/>
      <c r="O795" s="778"/>
      <c r="P795" s="778"/>
      <c r="Q795" s="778"/>
      <c r="R795" s="778"/>
      <c r="S795" s="778"/>
      <c r="T795" s="778"/>
      <c r="U795" s="778"/>
      <c r="V795" s="778"/>
      <c r="W795" s="778"/>
      <c r="X795" s="778"/>
      <c r="Y795" s="778"/>
      <c r="Z795" s="778"/>
      <c r="AA795" s="778"/>
      <c r="AB795" s="778"/>
      <c r="AC795" s="778"/>
      <c r="AD795" s="778"/>
      <c r="AE795" s="778"/>
      <c r="AF795" s="778"/>
      <c r="AG795" s="778"/>
      <c r="AH795" s="778"/>
      <c r="AI795" s="778"/>
      <c r="AJ795" s="778"/>
      <c r="AK795" s="778"/>
      <c r="AL795" s="778"/>
      <c r="AM795" s="778"/>
      <c r="AN795" s="778"/>
      <c r="AO795" s="778"/>
      <c r="AP795" s="778"/>
      <c r="AQ795" s="778"/>
      <c r="AR795" s="778"/>
      <c r="AS795" s="778"/>
      <c r="AT795" s="778"/>
      <c r="AU795" s="778"/>
      <c r="AV795" s="778"/>
      <c r="AW795" s="778"/>
      <c r="AX795" s="778"/>
      <c r="AY795" s="778"/>
      <c r="AZ795" s="778"/>
      <c r="BA795" s="778"/>
      <c r="BB795" s="778"/>
      <c r="BC795" s="778"/>
      <c r="BD795" s="778"/>
      <c r="BE795" s="778"/>
      <c r="BF795" s="778"/>
      <c r="BG795" s="778"/>
      <c r="BH795" s="778"/>
      <c r="BI795" s="778"/>
      <c r="BJ795" s="778"/>
      <c r="BK795" s="778"/>
      <c r="BL795" s="778"/>
      <c r="BM795" s="778"/>
      <c r="BN795" s="778"/>
      <c r="BO795" s="778"/>
      <c r="BP795" s="778"/>
      <c r="BQ795" s="778"/>
      <c r="BR795" s="778"/>
      <c r="BS795" s="778"/>
      <c r="BT795" s="778"/>
      <c r="BU795" s="778"/>
      <c r="BV795" s="778"/>
      <c r="BW795" s="778"/>
      <c r="BX795" s="778"/>
      <c r="BY795" s="778"/>
      <c r="BZ795" s="778"/>
      <c r="CA795" s="778"/>
      <c r="CB795" s="778"/>
      <c r="CC795" s="778"/>
      <c r="CD795" s="778"/>
      <c r="CE795" s="778"/>
      <c r="CF795" s="778"/>
      <c r="CG795" s="778"/>
      <c r="CH795" s="778"/>
      <c r="CI795" s="778"/>
      <c r="CJ795" s="778"/>
      <c r="CK795" s="778"/>
      <c r="CL795" s="778"/>
      <c r="CM795" s="778"/>
      <c r="CN795" s="778"/>
      <c r="CO795" s="778"/>
      <c r="CP795" s="778"/>
      <c r="CQ795" s="778"/>
      <c r="CR795" s="778"/>
      <c r="CS795" s="778"/>
      <c r="CT795" s="778"/>
      <c r="CU795" s="778"/>
      <c r="CV795" s="778"/>
      <c r="CW795" s="778"/>
      <c r="CX795" s="778"/>
      <c r="CY795" s="778"/>
      <c r="CZ795" s="778"/>
      <c r="DA795" s="778"/>
      <c r="DB795" s="778"/>
      <c r="DC795" s="778"/>
      <c r="DD795" s="778"/>
      <c r="DE795" s="778"/>
      <c r="DF795" s="778"/>
      <c r="DG795" s="778"/>
      <c r="DH795" s="778"/>
      <c r="DI795" s="778"/>
      <c r="DJ795" s="778"/>
      <c r="DK795" s="778"/>
      <c r="DL795" s="778"/>
      <c r="DM795" s="778"/>
      <c r="DN795" s="778"/>
      <c r="DO795" s="778"/>
      <c r="DP795" s="778"/>
      <c r="DQ795" s="778"/>
      <c r="DR795" s="778"/>
      <c r="DS795" s="778"/>
      <c r="DT795" s="779"/>
      <c r="DU795" s="779"/>
      <c r="DV795" s="779"/>
      <c r="DW795" s="779"/>
      <c r="DX795" s="779"/>
      <c r="DY795" s="779"/>
      <c r="DZ795" s="779"/>
      <c r="EA795" s="779"/>
      <c r="EB795" s="779"/>
      <c r="EC795" s="779"/>
      <c r="ED795" s="779"/>
      <c r="EE795" s="779"/>
      <c r="EF795" s="779"/>
      <c r="EG795" s="779"/>
      <c r="EH795" s="779"/>
      <c r="EI795" s="779"/>
      <c r="EJ795" s="779"/>
      <c r="EK795" s="779"/>
      <c r="EL795" s="779"/>
      <c r="EM795" s="779"/>
      <c r="EN795" s="779"/>
      <c r="EO795" s="779"/>
      <c r="EP795" s="779"/>
      <c r="EQ795" s="779"/>
      <c r="ER795" s="779"/>
      <c r="ES795" s="779"/>
      <c r="ET795" s="779"/>
      <c r="EU795" s="779"/>
      <c r="EV795" s="779"/>
      <c r="EW795" s="779"/>
      <c r="EX795" s="779"/>
      <c r="EY795" s="779"/>
      <c r="EZ795" s="779"/>
      <c r="FA795" s="779"/>
      <c r="FB795" s="779"/>
      <c r="FC795" s="779"/>
    </row>
    <row r="796" spans="1:159" ht="22">
      <c r="A796" s="778"/>
      <c r="B796" s="778"/>
      <c r="C796" s="778"/>
      <c r="D796" s="778"/>
      <c r="E796" s="778"/>
      <c r="F796" s="778"/>
      <c r="G796" s="778"/>
      <c r="H796" s="778"/>
      <c r="I796" s="778"/>
      <c r="J796" s="778"/>
      <c r="K796" s="778"/>
      <c r="L796" s="778"/>
      <c r="M796" s="778"/>
      <c r="N796" s="778"/>
      <c r="O796" s="778"/>
      <c r="P796" s="778"/>
      <c r="Q796" s="778"/>
      <c r="R796" s="778"/>
      <c r="S796" s="778"/>
      <c r="T796" s="778"/>
      <c r="U796" s="778"/>
      <c r="V796" s="778"/>
      <c r="W796" s="778"/>
      <c r="X796" s="778"/>
      <c r="Y796" s="778"/>
      <c r="Z796" s="778"/>
      <c r="AA796" s="778"/>
      <c r="AB796" s="778"/>
      <c r="AC796" s="778"/>
      <c r="AD796" s="778"/>
      <c r="AE796" s="778"/>
      <c r="AF796" s="778"/>
      <c r="AG796" s="778"/>
      <c r="AH796" s="778"/>
      <c r="AI796" s="778"/>
      <c r="AJ796" s="778"/>
      <c r="AK796" s="778"/>
      <c r="AL796" s="778"/>
      <c r="AM796" s="778"/>
      <c r="AN796" s="778"/>
      <c r="AO796" s="778"/>
      <c r="AP796" s="778"/>
      <c r="AQ796" s="778"/>
      <c r="AR796" s="778"/>
      <c r="AS796" s="778"/>
      <c r="AT796" s="778"/>
      <c r="AU796" s="778"/>
      <c r="AV796" s="778"/>
      <c r="AW796" s="778"/>
      <c r="AX796" s="778"/>
      <c r="AY796" s="778"/>
      <c r="AZ796" s="778"/>
      <c r="BA796" s="778"/>
      <c r="BB796" s="778"/>
      <c r="BC796" s="778"/>
      <c r="BD796" s="778"/>
      <c r="BE796" s="778"/>
      <c r="BF796" s="778"/>
      <c r="BG796" s="778"/>
      <c r="BH796" s="778"/>
      <c r="BI796" s="778"/>
      <c r="BJ796" s="778"/>
      <c r="BK796" s="778"/>
      <c r="BL796" s="778"/>
      <c r="BM796" s="778"/>
      <c r="BN796" s="778"/>
      <c r="BO796" s="778"/>
      <c r="BP796" s="778"/>
      <c r="BQ796" s="778"/>
      <c r="BR796" s="778"/>
      <c r="BS796" s="778"/>
      <c r="BT796" s="778"/>
      <c r="BU796" s="778"/>
      <c r="BV796" s="778"/>
      <c r="BW796" s="778"/>
      <c r="BX796" s="778"/>
      <c r="BY796" s="778"/>
      <c r="BZ796" s="778"/>
      <c r="CA796" s="778"/>
      <c r="CB796" s="778"/>
      <c r="CC796" s="778"/>
      <c r="CD796" s="778"/>
      <c r="CE796" s="778"/>
      <c r="CF796" s="778"/>
      <c r="CG796" s="778"/>
      <c r="CH796" s="778"/>
      <c r="CI796" s="778"/>
      <c r="CJ796" s="778"/>
      <c r="CK796" s="778"/>
      <c r="CL796" s="778"/>
      <c r="CM796" s="778"/>
      <c r="CN796" s="778"/>
      <c r="CO796" s="778"/>
      <c r="CP796" s="778"/>
      <c r="CQ796" s="778"/>
      <c r="CR796" s="778"/>
      <c r="CS796" s="778"/>
      <c r="CT796" s="778"/>
      <c r="CU796" s="778"/>
      <c r="CV796" s="778"/>
      <c r="CW796" s="778"/>
      <c r="CX796" s="778"/>
      <c r="CY796" s="778"/>
      <c r="CZ796" s="778"/>
      <c r="DA796" s="778"/>
      <c r="DB796" s="778"/>
      <c r="DC796" s="778"/>
      <c r="DD796" s="778"/>
      <c r="DE796" s="778"/>
      <c r="DF796" s="778"/>
      <c r="DG796" s="778"/>
      <c r="DH796" s="778"/>
      <c r="DI796" s="778"/>
      <c r="DJ796" s="778"/>
      <c r="DK796" s="778"/>
      <c r="DL796" s="778"/>
      <c r="DM796" s="778"/>
      <c r="DN796" s="778"/>
      <c r="DO796" s="778"/>
      <c r="DP796" s="778"/>
      <c r="DQ796" s="778"/>
      <c r="DR796" s="778"/>
      <c r="DS796" s="778"/>
      <c r="DT796" s="779"/>
      <c r="DU796" s="779"/>
      <c r="DV796" s="779"/>
      <c r="DW796" s="779"/>
      <c r="DX796" s="779"/>
      <c r="DY796" s="779"/>
      <c r="DZ796" s="779"/>
      <c r="EA796" s="779"/>
      <c r="EB796" s="779"/>
      <c r="EC796" s="779"/>
      <c r="ED796" s="779"/>
      <c r="EE796" s="779"/>
      <c r="EF796" s="779"/>
      <c r="EG796" s="779"/>
      <c r="EH796" s="779"/>
      <c r="EI796" s="779"/>
      <c r="EJ796" s="779"/>
      <c r="EK796" s="779"/>
      <c r="EL796" s="779"/>
      <c r="EM796" s="779"/>
      <c r="EN796" s="779"/>
      <c r="EO796" s="779"/>
      <c r="EP796" s="779"/>
      <c r="EQ796" s="779"/>
      <c r="ER796" s="779"/>
      <c r="ES796" s="779"/>
      <c r="ET796" s="779"/>
      <c r="EU796" s="779"/>
      <c r="EV796" s="779"/>
      <c r="EW796" s="779"/>
      <c r="EX796" s="779"/>
      <c r="EY796" s="779"/>
      <c r="EZ796" s="779"/>
      <c r="FA796" s="779"/>
      <c r="FB796" s="779"/>
      <c r="FC796" s="779"/>
    </row>
    <row r="797" spans="1:159" ht="22">
      <c r="A797" s="778"/>
      <c r="B797" s="778"/>
      <c r="C797" s="778"/>
      <c r="D797" s="778"/>
      <c r="E797" s="778"/>
      <c r="F797" s="778"/>
      <c r="G797" s="778"/>
      <c r="H797" s="778"/>
      <c r="I797" s="778"/>
      <c r="J797" s="778"/>
      <c r="K797" s="778"/>
      <c r="L797" s="778"/>
      <c r="M797" s="778"/>
      <c r="N797" s="778"/>
      <c r="O797" s="778"/>
      <c r="P797" s="778"/>
      <c r="Q797" s="778"/>
      <c r="R797" s="778"/>
      <c r="S797" s="778"/>
      <c r="T797" s="778"/>
      <c r="U797" s="778"/>
      <c r="V797" s="778"/>
      <c r="W797" s="778"/>
      <c r="X797" s="778"/>
      <c r="Y797" s="778"/>
      <c r="Z797" s="778"/>
      <c r="AA797" s="778"/>
      <c r="AB797" s="778"/>
      <c r="AC797" s="778"/>
      <c r="AD797" s="778"/>
      <c r="AE797" s="778"/>
      <c r="AF797" s="778"/>
      <c r="AG797" s="778"/>
      <c r="AH797" s="778"/>
      <c r="AI797" s="778"/>
      <c r="AJ797" s="778"/>
      <c r="AK797" s="778"/>
      <c r="AL797" s="778"/>
      <c r="AM797" s="778"/>
      <c r="AN797" s="778"/>
      <c r="AO797" s="778"/>
      <c r="AP797" s="778"/>
      <c r="AQ797" s="778"/>
      <c r="AR797" s="778"/>
      <c r="AS797" s="778"/>
      <c r="AT797" s="778"/>
      <c r="AU797" s="778"/>
      <c r="AV797" s="778"/>
      <c r="AW797" s="778"/>
      <c r="AX797" s="778"/>
      <c r="AY797" s="778"/>
      <c r="AZ797" s="778"/>
      <c r="BA797" s="778"/>
      <c r="BB797" s="778"/>
      <c r="BC797" s="778"/>
      <c r="BD797" s="778"/>
      <c r="BE797" s="778"/>
      <c r="BF797" s="778"/>
      <c r="BG797" s="778"/>
      <c r="BH797" s="778"/>
      <c r="BI797" s="778"/>
      <c r="BJ797" s="778"/>
      <c r="BK797" s="778"/>
      <c r="BL797" s="778"/>
      <c r="BM797" s="778"/>
      <c r="BN797" s="778"/>
      <c r="BO797" s="778"/>
      <c r="BP797" s="778"/>
      <c r="BQ797" s="778"/>
      <c r="BR797" s="778"/>
      <c r="BS797" s="778"/>
      <c r="BT797" s="778"/>
      <c r="BU797" s="778"/>
      <c r="BV797" s="778"/>
      <c r="BW797" s="778"/>
      <c r="BX797" s="778"/>
      <c r="BY797" s="778"/>
      <c r="BZ797" s="778"/>
      <c r="CA797" s="778"/>
      <c r="CB797" s="778"/>
      <c r="CC797" s="778"/>
      <c r="CD797" s="778"/>
      <c r="CE797" s="778"/>
      <c r="CF797" s="778"/>
      <c r="CG797" s="778"/>
      <c r="CH797" s="778"/>
      <c r="CI797" s="778"/>
      <c r="CJ797" s="778"/>
      <c r="CK797" s="778"/>
      <c r="CL797" s="778"/>
      <c r="CM797" s="778"/>
      <c r="CN797" s="778"/>
      <c r="CO797" s="778"/>
      <c r="CP797" s="778"/>
      <c r="CQ797" s="778"/>
      <c r="CR797" s="778"/>
      <c r="CS797" s="778"/>
      <c r="CT797" s="778"/>
      <c r="CU797" s="778"/>
      <c r="CV797" s="778"/>
      <c r="CW797" s="778"/>
      <c r="CX797" s="778"/>
      <c r="CY797" s="778"/>
      <c r="CZ797" s="778"/>
      <c r="DA797" s="778"/>
      <c r="DB797" s="778"/>
      <c r="DC797" s="778"/>
      <c r="DD797" s="778"/>
      <c r="DE797" s="778"/>
      <c r="DF797" s="778"/>
      <c r="DG797" s="778"/>
      <c r="DH797" s="778"/>
      <c r="DI797" s="778"/>
      <c r="DJ797" s="778"/>
      <c r="DK797" s="778"/>
      <c r="DL797" s="778"/>
      <c r="DM797" s="778"/>
      <c r="DN797" s="778"/>
      <c r="DO797" s="778"/>
      <c r="DP797" s="778"/>
      <c r="DQ797" s="778"/>
      <c r="DR797" s="778"/>
      <c r="DS797" s="778"/>
      <c r="DT797" s="779"/>
      <c r="DU797" s="779"/>
      <c r="DV797" s="779"/>
      <c r="DW797" s="779"/>
      <c r="DX797" s="779"/>
      <c r="DY797" s="779"/>
      <c r="DZ797" s="779"/>
      <c r="EA797" s="779"/>
      <c r="EB797" s="779"/>
      <c r="EC797" s="779"/>
      <c r="ED797" s="779"/>
      <c r="EE797" s="779"/>
      <c r="EF797" s="779"/>
      <c r="EG797" s="779"/>
      <c r="EH797" s="779"/>
      <c r="EI797" s="779"/>
      <c r="EJ797" s="779"/>
      <c r="EK797" s="779"/>
      <c r="EL797" s="779"/>
      <c r="EM797" s="779"/>
      <c r="EN797" s="779"/>
      <c r="EO797" s="779"/>
      <c r="EP797" s="779"/>
      <c r="EQ797" s="779"/>
      <c r="ER797" s="779"/>
      <c r="ES797" s="779"/>
      <c r="ET797" s="779"/>
      <c r="EU797" s="779"/>
      <c r="EV797" s="779"/>
      <c r="EW797" s="779"/>
      <c r="EX797" s="779"/>
      <c r="EY797" s="779"/>
      <c r="EZ797" s="779"/>
      <c r="FA797" s="779"/>
      <c r="FB797" s="779"/>
      <c r="FC797" s="779"/>
    </row>
    <row r="798" spans="1:159" ht="22">
      <c r="A798" s="778"/>
      <c r="B798" s="778"/>
      <c r="C798" s="778"/>
      <c r="D798" s="778"/>
      <c r="E798" s="778"/>
      <c r="F798" s="778"/>
      <c r="G798" s="778"/>
      <c r="H798" s="778"/>
      <c r="I798" s="778"/>
      <c r="J798" s="778"/>
      <c r="K798" s="778"/>
      <c r="L798" s="778"/>
      <c r="M798" s="778"/>
      <c r="N798" s="778"/>
      <c r="O798" s="778"/>
      <c r="P798" s="778"/>
      <c r="Q798" s="778"/>
      <c r="R798" s="778"/>
      <c r="S798" s="778"/>
      <c r="T798" s="778"/>
      <c r="U798" s="778"/>
      <c r="V798" s="778"/>
      <c r="W798" s="778"/>
      <c r="X798" s="778"/>
      <c r="Y798" s="778"/>
      <c r="Z798" s="778"/>
      <c r="AA798" s="778"/>
      <c r="AB798" s="778"/>
      <c r="AC798" s="778"/>
      <c r="AD798" s="778"/>
      <c r="AE798" s="778"/>
      <c r="AF798" s="778"/>
      <c r="AG798" s="778"/>
      <c r="AH798" s="778"/>
      <c r="AI798" s="778"/>
      <c r="AJ798" s="778"/>
      <c r="AK798" s="778"/>
      <c r="AL798" s="778"/>
      <c r="AM798" s="778"/>
      <c r="AN798" s="778"/>
      <c r="AO798" s="778"/>
      <c r="AP798" s="778"/>
      <c r="AQ798" s="778"/>
      <c r="AR798" s="778"/>
      <c r="AS798" s="778"/>
      <c r="AT798" s="778"/>
      <c r="AU798" s="778"/>
      <c r="AV798" s="778"/>
      <c r="AW798" s="778"/>
      <c r="AX798" s="778"/>
      <c r="AY798" s="778"/>
      <c r="AZ798" s="778"/>
      <c r="BA798" s="778"/>
      <c r="BB798" s="778"/>
      <c r="BC798" s="778"/>
      <c r="BD798" s="778"/>
      <c r="BE798" s="778"/>
      <c r="BF798" s="778"/>
      <c r="BG798" s="778"/>
      <c r="BH798" s="778"/>
      <c r="BI798" s="778"/>
      <c r="BJ798" s="778"/>
      <c r="BK798" s="778"/>
      <c r="BL798" s="778"/>
      <c r="BM798" s="778"/>
      <c r="BN798" s="778"/>
      <c r="BO798" s="778"/>
      <c r="BP798" s="778"/>
      <c r="BQ798" s="778"/>
      <c r="BR798" s="778"/>
      <c r="BS798" s="778"/>
      <c r="BT798" s="778"/>
      <c r="BU798" s="778"/>
      <c r="BV798" s="778"/>
      <c r="BW798" s="778"/>
      <c r="BX798" s="778"/>
      <c r="BY798" s="778"/>
      <c r="BZ798" s="778"/>
      <c r="CA798" s="778"/>
      <c r="CB798" s="778"/>
      <c r="CC798" s="778"/>
      <c r="CD798" s="778"/>
      <c r="CE798" s="778"/>
      <c r="CF798" s="778"/>
      <c r="CG798" s="778"/>
      <c r="CH798" s="778"/>
      <c r="CI798" s="778"/>
      <c r="CJ798" s="778"/>
      <c r="CK798" s="778"/>
      <c r="CL798" s="778"/>
      <c r="CM798" s="778"/>
      <c r="CN798" s="778"/>
      <c r="CO798" s="778"/>
      <c r="CP798" s="778"/>
      <c r="CQ798" s="778"/>
      <c r="CR798" s="778"/>
      <c r="CS798" s="778"/>
      <c r="CT798" s="778"/>
      <c r="CU798" s="778"/>
      <c r="CV798" s="778"/>
      <c r="CW798" s="778"/>
      <c r="CX798" s="778"/>
      <c r="CY798" s="778"/>
      <c r="CZ798" s="778"/>
      <c r="DA798" s="778"/>
      <c r="DB798" s="778"/>
      <c r="DC798" s="778"/>
      <c r="DD798" s="778"/>
      <c r="DE798" s="778"/>
      <c r="DF798" s="778"/>
      <c r="DG798" s="778"/>
      <c r="DH798" s="778"/>
      <c r="DI798" s="778"/>
      <c r="DJ798" s="778"/>
      <c r="DK798" s="778"/>
      <c r="DL798" s="778"/>
      <c r="DM798" s="778"/>
      <c r="DN798" s="778"/>
      <c r="DO798" s="778"/>
      <c r="DP798" s="778"/>
      <c r="DQ798" s="778"/>
      <c r="DR798" s="778"/>
      <c r="DS798" s="778"/>
      <c r="DT798" s="779"/>
      <c r="DU798" s="779"/>
      <c r="DV798" s="779"/>
      <c r="DW798" s="779"/>
      <c r="DX798" s="779"/>
      <c r="DY798" s="779"/>
      <c r="DZ798" s="779"/>
      <c r="EA798" s="779"/>
      <c r="EB798" s="779"/>
      <c r="EC798" s="779"/>
      <c r="ED798" s="779"/>
      <c r="EE798" s="779"/>
      <c r="EF798" s="779"/>
      <c r="EG798" s="779"/>
      <c r="EH798" s="779"/>
      <c r="EI798" s="779"/>
      <c r="EJ798" s="779"/>
      <c r="EK798" s="779"/>
      <c r="EL798" s="779"/>
      <c r="EM798" s="779"/>
      <c r="EN798" s="779"/>
      <c r="EO798" s="779"/>
      <c r="EP798" s="779"/>
      <c r="EQ798" s="779"/>
      <c r="ER798" s="779"/>
      <c r="ES798" s="779"/>
      <c r="ET798" s="779"/>
      <c r="EU798" s="779"/>
      <c r="EV798" s="779"/>
      <c r="EW798" s="779"/>
      <c r="EX798" s="779"/>
      <c r="EY798" s="779"/>
      <c r="EZ798" s="779"/>
      <c r="FA798" s="779"/>
      <c r="FB798" s="779"/>
      <c r="FC798" s="779"/>
    </row>
    <row r="799" spans="1:159" ht="22">
      <c r="A799" s="778"/>
      <c r="B799" s="778"/>
      <c r="C799" s="778"/>
      <c r="D799" s="778"/>
      <c r="E799" s="778"/>
      <c r="F799" s="778"/>
      <c r="G799" s="778"/>
      <c r="H799" s="778"/>
      <c r="I799" s="778"/>
      <c r="J799" s="778"/>
      <c r="K799" s="778"/>
      <c r="L799" s="778"/>
      <c r="M799" s="778"/>
      <c r="N799" s="778"/>
      <c r="O799" s="778"/>
      <c r="P799" s="778"/>
      <c r="Q799" s="778"/>
      <c r="R799" s="778"/>
      <c r="S799" s="778"/>
      <c r="T799" s="778"/>
      <c r="U799" s="778"/>
      <c r="V799" s="778"/>
      <c r="W799" s="778"/>
      <c r="X799" s="778"/>
      <c r="Y799" s="778"/>
      <c r="Z799" s="778"/>
      <c r="AA799" s="778"/>
      <c r="AB799" s="778"/>
      <c r="AC799" s="778"/>
      <c r="AD799" s="778"/>
      <c r="AE799" s="778"/>
      <c r="AF799" s="778"/>
      <c r="AG799" s="778"/>
      <c r="AH799" s="778"/>
      <c r="AI799" s="778"/>
      <c r="AJ799" s="778"/>
      <c r="AK799" s="778"/>
      <c r="AL799" s="778"/>
      <c r="AM799" s="778"/>
      <c r="AN799" s="778"/>
      <c r="AO799" s="778"/>
      <c r="AP799" s="778"/>
      <c r="AQ799" s="778"/>
      <c r="AR799" s="778"/>
      <c r="AS799" s="778"/>
      <c r="AT799" s="778"/>
      <c r="AU799" s="778"/>
      <c r="AV799" s="778"/>
      <c r="AW799" s="778"/>
      <c r="AX799" s="778"/>
      <c r="AY799" s="778"/>
      <c r="AZ799" s="778"/>
      <c r="BA799" s="778"/>
      <c r="BB799" s="778"/>
      <c r="BC799" s="778"/>
      <c r="BD799" s="778"/>
      <c r="BE799" s="778"/>
      <c r="BF799" s="778"/>
      <c r="BG799" s="778"/>
      <c r="BH799" s="778"/>
      <c r="BI799" s="778"/>
      <c r="BJ799" s="778"/>
      <c r="BK799" s="778"/>
      <c r="BL799" s="778"/>
      <c r="BM799" s="778"/>
      <c r="BN799" s="778"/>
      <c r="BO799" s="778"/>
      <c r="BP799" s="778"/>
      <c r="BQ799" s="778"/>
      <c r="BR799" s="778"/>
      <c r="BS799" s="778"/>
      <c r="BT799" s="778"/>
      <c r="BU799" s="778"/>
      <c r="BV799" s="778"/>
      <c r="BW799" s="778"/>
      <c r="BX799" s="778"/>
      <c r="BY799" s="778"/>
      <c r="BZ799" s="778"/>
      <c r="CA799" s="778"/>
      <c r="CB799" s="778"/>
      <c r="CC799" s="778"/>
      <c r="CD799" s="778"/>
      <c r="CE799" s="778"/>
      <c r="CF799" s="778"/>
      <c r="CG799" s="778"/>
      <c r="CH799" s="778"/>
      <c r="CI799" s="778"/>
      <c r="CJ799" s="778"/>
      <c r="CK799" s="778"/>
      <c r="CL799" s="778"/>
      <c r="CM799" s="778"/>
      <c r="CN799" s="778"/>
      <c r="CO799" s="778"/>
      <c r="CP799" s="778"/>
      <c r="CQ799" s="778"/>
      <c r="CR799" s="778"/>
      <c r="CS799" s="778"/>
      <c r="CT799" s="778"/>
      <c r="CU799" s="778"/>
      <c r="CV799" s="778"/>
      <c r="CW799" s="778"/>
      <c r="CX799" s="778"/>
      <c r="CY799" s="778"/>
      <c r="CZ799" s="778"/>
      <c r="DA799" s="778"/>
      <c r="DB799" s="778"/>
      <c r="DC799" s="778"/>
      <c r="DD799" s="778"/>
      <c r="DE799" s="778"/>
      <c r="DF799" s="778"/>
      <c r="DG799" s="778"/>
      <c r="DH799" s="778"/>
      <c r="DI799" s="778"/>
      <c r="DJ799" s="778"/>
      <c r="DK799" s="778"/>
      <c r="DL799" s="778"/>
      <c r="DM799" s="778"/>
      <c r="DN799" s="778"/>
      <c r="DO799" s="778"/>
      <c r="DP799" s="778"/>
      <c r="DQ799" s="778"/>
      <c r="DR799" s="778"/>
      <c r="DS799" s="778"/>
      <c r="DT799" s="779"/>
      <c r="DU799" s="779"/>
      <c r="DV799" s="779"/>
      <c r="DW799" s="779"/>
      <c r="DX799" s="779"/>
      <c r="DY799" s="779"/>
      <c r="DZ799" s="779"/>
      <c r="EA799" s="779"/>
      <c r="EB799" s="779"/>
      <c r="EC799" s="779"/>
      <c r="ED799" s="779"/>
      <c r="EE799" s="779"/>
      <c r="EF799" s="779"/>
      <c r="EG799" s="779"/>
      <c r="EH799" s="779"/>
      <c r="EI799" s="779"/>
      <c r="EJ799" s="779"/>
      <c r="EK799" s="779"/>
      <c r="EL799" s="779"/>
      <c r="EM799" s="779"/>
      <c r="EN799" s="779"/>
      <c r="EO799" s="779"/>
      <c r="EP799" s="779"/>
      <c r="EQ799" s="779"/>
      <c r="ER799" s="779"/>
      <c r="ES799" s="779"/>
      <c r="ET799" s="779"/>
      <c r="EU799" s="779"/>
      <c r="EV799" s="779"/>
      <c r="EW799" s="779"/>
      <c r="EX799" s="779"/>
      <c r="EY799" s="779"/>
      <c r="EZ799" s="779"/>
      <c r="FA799" s="779"/>
      <c r="FB799" s="779"/>
      <c r="FC799" s="779"/>
    </row>
    <row r="800" spans="1:159" ht="22">
      <c r="A800" s="778"/>
      <c r="B800" s="778"/>
      <c r="C800" s="778"/>
      <c r="D800" s="778"/>
      <c r="E800" s="778"/>
      <c r="F800" s="778"/>
      <c r="G800" s="778"/>
      <c r="H800" s="778"/>
      <c r="I800" s="778"/>
      <c r="J800" s="778"/>
      <c r="K800" s="778"/>
      <c r="L800" s="778"/>
      <c r="M800" s="778"/>
      <c r="N800" s="778"/>
      <c r="O800" s="778"/>
      <c r="P800" s="778"/>
      <c r="Q800" s="778"/>
      <c r="R800" s="778"/>
      <c r="S800" s="778"/>
      <c r="T800" s="778"/>
      <c r="U800" s="778"/>
      <c r="V800" s="778"/>
      <c r="W800" s="778"/>
      <c r="X800" s="778"/>
      <c r="Y800" s="778"/>
      <c r="Z800" s="778"/>
      <c r="AA800" s="778"/>
      <c r="AB800" s="778"/>
      <c r="AC800" s="778"/>
      <c r="AD800" s="778"/>
      <c r="AE800" s="778"/>
      <c r="AF800" s="778"/>
      <c r="AG800" s="778"/>
      <c r="AH800" s="778"/>
      <c r="AI800" s="778"/>
      <c r="AJ800" s="778"/>
      <c r="AK800" s="778"/>
      <c r="AL800" s="778"/>
      <c r="AM800" s="778"/>
      <c r="AN800" s="778"/>
      <c r="AO800" s="778"/>
      <c r="AP800" s="778"/>
      <c r="AQ800" s="778"/>
      <c r="AR800" s="778"/>
      <c r="AS800" s="778"/>
      <c r="AT800" s="778"/>
      <c r="AU800" s="778"/>
      <c r="AV800" s="778"/>
      <c r="AW800" s="778"/>
      <c r="AX800" s="778"/>
      <c r="AY800" s="778"/>
      <c r="AZ800" s="778"/>
      <c r="BA800" s="778"/>
      <c r="BB800" s="778"/>
      <c r="BC800" s="778"/>
      <c r="BD800" s="778"/>
      <c r="BE800" s="778"/>
      <c r="BF800" s="778"/>
      <c r="BG800" s="778"/>
      <c r="BH800" s="778"/>
      <c r="BI800" s="778"/>
      <c r="BJ800" s="778"/>
      <c r="BK800" s="778"/>
      <c r="BL800" s="778"/>
      <c r="BM800" s="778"/>
      <c r="BN800" s="778"/>
      <c r="BO800" s="778"/>
      <c r="BP800" s="778"/>
      <c r="BQ800" s="778"/>
      <c r="BR800" s="778"/>
      <c r="BS800" s="778"/>
      <c r="BT800" s="778"/>
      <c r="BU800" s="778"/>
      <c r="BV800" s="778"/>
      <c r="BW800" s="778"/>
      <c r="BX800" s="778"/>
      <c r="BY800" s="778"/>
      <c r="BZ800" s="778"/>
      <c r="CA800" s="778"/>
      <c r="CB800" s="778"/>
      <c r="CC800" s="778"/>
      <c r="CD800" s="778"/>
      <c r="CE800" s="778"/>
      <c r="CF800" s="778"/>
      <c r="CG800" s="778"/>
      <c r="CH800" s="778"/>
      <c r="CI800" s="778"/>
      <c r="CJ800" s="778"/>
      <c r="CK800" s="778"/>
      <c r="CL800" s="778"/>
      <c r="CM800" s="778"/>
      <c r="CN800" s="778"/>
      <c r="CO800" s="778"/>
      <c r="CP800" s="778"/>
      <c r="CQ800" s="778"/>
      <c r="CR800" s="778"/>
      <c r="CS800" s="778"/>
      <c r="CT800" s="778"/>
      <c r="CU800" s="778"/>
      <c r="CV800" s="778"/>
      <c r="CW800" s="778"/>
      <c r="CX800" s="778"/>
      <c r="CY800" s="778"/>
      <c r="CZ800" s="778"/>
      <c r="DA800" s="778"/>
      <c r="DB800" s="778"/>
      <c r="DC800" s="778"/>
      <c r="DD800" s="778"/>
      <c r="DE800" s="778"/>
      <c r="DF800" s="778"/>
      <c r="DG800" s="778"/>
      <c r="DH800" s="778"/>
      <c r="DI800" s="778"/>
      <c r="DJ800" s="778"/>
      <c r="DK800" s="778"/>
      <c r="DL800" s="778"/>
      <c r="DM800" s="778"/>
      <c r="DN800" s="778"/>
      <c r="DO800" s="778"/>
      <c r="DP800" s="778"/>
      <c r="DQ800" s="778"/>
      <c r="DR800" s="778"/>
      <c r="DS800" s="778"/>
      <c r="DT800" s="779"/>
      <c r="DU800" s="779"/>
      <c r="DV800" s="779"/>
      <c r="DW800" s="779"/>
      <c r="DX800" s="779"/>
      <c r="DY800" s="779"/>
      <c r="DZ800" s="779"/>
      <c r="EA800" s="779"/>
      <c r="EB800" s="779"/>
      <c r="EC800" s="779"/>
      <c r="ED800" s="779"/>
      <c r="EE800" s="779"/>
      <c r="EF800" s="779"/>
      <c r="EG800" s="779"/>
      <c r="EH800" s="779"/>
      <c r="EI800" s="779"/>
      <c r="EJ800" s="779"/>
      <c r="EK800" s="779"/>
      <c r="EL800" s="779"/>
      <c r="EM800" s="779"/>
      <c r="EN800" s="779"/>
      <c r="EO800" s="779"/>
      <c r="EP800" s="779"/>
      <c r="EQ800" s="779"/>
      <c r="ER800" s="779"/>
      <c r="ES800" s="779"/>
      <c r="ET800" s="779"/>
      <c r="EU800" s="779"/>
      <c r="EV800" s="779"/>
      <c r="EW800" s="779"/>
      <c r="EX800" s="779"/>
      <c r="EY800" s="779"/>
      <c r="EZ800" s="779"/>
      <c r="FA800" s="779"/>
      <c r="FB800" s="779"/>
      <c r="FC800" s="779"/>
    </row>
    <row r="801" spans="1:159" ht="22">
      <c r="A801" s="778"/>
      <c r="B801" s="778"/>
      <c r="C801" s="778"/>
      <c r="D801" s="778"/>
      <c r="E801" s="778"/>
      <c r="F801" s="778"/>
      <c r="G801" s="778"/>
      <c r="H801" s="778"/>
      <c r="I801" s="778"/>
      <c r="J801" s="778"/>
      <c r="K801" s="778"/>
      <c r="L801" s="778"/>
      <c r="M801" s="778"/>
      <c r="N801" s="778"/>
      <c r="O801" s="778"/>
      <c r="P801" s="778"/>
      <c r="Q801" s="778"/>
      <c r="R801" s="778"/>
      <c r="S801" s="778"/>
      <c r="T801" s="778"/>
      <c r="U801" s="778"/>
      <c r="V801" s="778"/>
      <c r="W801" s="778"/>
      <c r="X801" s="778"/>
      <c r="Y801" s="778"/>
      <c r="Z801" s="778"/>
      <c r="AA801" s="778"/>
      <c r="AB801" s="778"/>
      <c r="AC801" s="778"/>
      <c r="AD801" s="778"/>
      <c r="AE801" s="778"/>
      <c r="AF801" s="778"/>
      <c r="AG801" s="778"/>
      <c r="AH801" s="778"/>
      <c r="AI801" s="778"/>
      <c r="AJ801" s="778"/>
      <c r="AK801" s="778"/>
      <c r="AL801" s="778"/>
      <c r="AM801" s="778"/>
      <c r="AN801" s="778"/>
      <c r="AO801" s="778"/>
      <c r="AP801" s="778"/>
      <c r="AQ801" s="778"/>
      <c r="AR801" s="778"/>
      <c r="AS801" s="778"/>
      <c r="AT801" s="778"/>
      <c r="AU801" s="778"/>
      <c r="AV801" s="778"/>
      <c r="AW801" s="778"/>
      <c r="AX801" s="778"/>
      <c r="AY801" s="778"/>
      <c r="AZ801" s="778"/>
      <c r="BA801" s="778"/>
      <c r="BB801" s="778"/>
      <c r="BC801" s="778"/>
      <c r="BD801" s="778"/>
      <c r="BE801" s="778"/>
      <c r="BF801" s="778"/>
      <c r="BG801" s="778"/>
      <c r="BH801" s="778"/>
      <c r="BI801" s="778"/>
      <c r="BJ801" s="778"/>
      <c r="BK801" s="778"/>
      <c r="BL801" s="778"/>
      <c r="BM801" s="778"/>
      <c r="BN801" s="778"/>
      <c r="BO801" s="778"/>
      <c r="BP801" s="778"/>
      <c r="BQ801" s="778"/>
      <c r="BR801" s="778"/>
      <c r="BS801" s="778"/>
      <c r="BT801" s="778"/>
      <c r="BU801" s="778"/>
      <c r="BV801" s="778"/>
      <c r="BW801" s="778"/>
      <c r="BX801" s="778"/>
      <c r="BY801" s="778"/>
      <c r="BZ801" s="778"/>
      <c r="CA801" s="778"/>
      <c r="CB801" s="778"/>
      <c r="CC801" s="778"/>
      <c r="CD801" s="778"/>
      <c r="CE801" s="778"/>
      <c r="CF801" s="778"/>
      <c r="CG801" s="778"/>
      <c r="CH801" s="778"/>
      <c r="CI801" s="778"/>
      <c r="CJ801" s="778"/>
      <c r="CK801" s="778"/>
      <c r="CL801" s="778"/>
      <c r="CM801" s="778"/>
      <c r="CN801" s="778"/>
      <c r="CO801" s="778"/>
      <c r="CP801" s="778"/>
      <c r="CQ801" s="778"/>
      <c r="CR801" s="778"/>
      <c r="CS801" s="778"/>
      <c r="CT801" s="778"/>
      <c r="CU801" s="778"/>
      <c r="CV801" s="778"/>
      <c r="CW801" s="778"/>
      <c r="CX801" s="778"/>
      <c r="CY801" s="778"/>
      <c r="CZ801" s="778"/>
      <c r="DA801" s="778"/>
      <c r="DB801" s="778"/>
      <c r="DC801" s="778"/>
      <c r="DD801" s="778"/>
      <c r="DE801" s="778"/>
      <c r="DF801" s="778"/>
      <c r="DG801" s="778"/>
      <c r="DH801" s="778"/>
      <c r="DI801" s="778"/>
      <c r="DJ801" s="778"/>
      <c r="DK801" s="778"/>
      <c r="DL801" s="778"/>
      <c r="DM801" s="778"/>
      <c r="DN801" s="778"/>
      <c r="DO801" s="778"/>
      <c r="DP801" s="778"/>
      <c r="DQ801" s="778"/>
      <c r="DR801" s="778"/>
      <c r="DS801" s="778"/>
      <c r="DT801" s="779"/>
      <c r="DU801" s="779"/>
      <c r="DV801" s="779"/>
      <c r="DW801" s="779"/>
      <c r="DX801" s="779"/>
      <c r="DY801" s="779"/>
      <c r="DZ801" s="779"/>
      <c r="EA801" s="779"/>
      <c r="EB801" s="779"/>
      <c r="EC801" s="779"/>
      <c r="ED801" s="779"/>
      <c r="EE801" s="779"/>
      <c r="EF801" s="779"/>
      <c r="EG801" s="779"/>
      <c r="EH801" s="779"/>
      <c r="EI801" s="779"/>
      <c r="EJ801" s="779"/>
      <c r="EK801" s="779"/>
      <c r="EL801" s="779"/>
      <c r="EM801" s="779"/>
      <c r="EN801" s="779"/>
      <c r="EO801" s="779"/>
      <c r="EP801" s="779"/>
      <c r="EQ801" s="779"/>
      <c r="ER801" s="779"/>
      <c r="ES801" s="779"/>
      <c r="ET801" s="779"/>
      <c r="EU801" s="779"/>
      <c r="EV801" s="779"/>
      <c r="EW801" s="779"/>
      <c r="EX801" s="779"/>
      <c r="EY801" s="779"/>
      <c r="EZ801" s="779"/>
      <c r="FA801" s="779"/>
      <c r="FB801" s="779"/>
      <c r="FC801" s="779"/>
    </row>
    <row r="802" spans="1:159" ht="22">
      <c r="A802" s="778"/>
      <c r="B802" s="778"/>
      <c r="C802" s="778"/>
      <c r="D802" s="778"/>
      <c r="E802" s="778"/>
      <c r="F802" s="778"/>
      <c r="G802" s="778"/>
      <c r="H802" s="778"/>
      <c r="I802" s="778"/>
      <c r="J802" s="778"/>
      <c r="K802" s="778"/>
      <c r="L802" s="778"/>
      <c r="M802" s="778"/>
      <c r="N802" s="778"/>
      <c r="O802" s="778"/>
      <c r="P802" s="778"/>
      <c r="Q802" s="778"/>
      <c r="R802" s="778"/>
      <c r="S802" s="778"/>
      <c r="T802" s="778"/>
      <c r="U802" s="778"/>
      <c r="V802" s="778"/>
      <c r="W802" s="778"/>
      <c r="X802" s="778"/>
      <c r="Y802" s="778"/>
      <c r="Z802" s="778"/>
      <c r="AA802" s="778"/>
      <c r="AB802" s="778"/>
      <c r="AC802" s="778"/>
      <c r="AD802" s="778"/>
      <c r="AE802" s="778"/>
      <c r="AF802" s="778"/>
      <c r="AG802" s="778"/>
      <c r="AH802" s="778"/>
      <c r="AI802" s="778"/>
      <c r="AJ802" s="778"/>
      <c r="AK802" s="778"/>
      <c r="AL802" s="778"/>
      <c r="AM802" s="778"/>
      <c r="AN802" s="778"/>
      <c r="AO802" s="778"/>
      <c r="AP802" s="778"/>
      <c r="AQ802" s="778"/>
      <c r="AR802" s="778"/>
      <c r="AS802" s="778"/>
      <c r="AT802" s="778"/>
      <c r="AU802" s="778"/>
      <c r="AV802" s="778"/>
      <c r="AW802" s="778"/>
      <c r="AX802" s="778"/>
      <c r="AY802" s="778"/>
      <c r="AZ802" s="778"/>
      <c r="BA802" s="778"/>
      <c r="BB802" s="778"/>
      <c r="BC802" s="778"/>
      <c r="BD802" s="778"/>
      <c r="BE802" s="778"/>
      <c r="BF802" s="778"/>
      <c r="BG802" s="778"/>
      <c r="BH802" s="778"/>
      <c r="BI802" s="778"/>
      <c r="BJ802" s="778"/>
      <c r="BK802" s="778"/>
      <c r="BL802" s="778"/>
      <c r="BM802" s="778"/>
      <c r="BN802" s="778"/>
      <c r="BO802" s="778"/>
      <c r="BP802" s="778"/>
      <c r="BQ802" s="778"/>
      <c r="BR802" s="778"/>
      <c r="BS802" s="778"/>
      <c r="BT802" s="778"/>
      <c r="BU802" s="778"/>
      <c r="BV802" s="778"/>
      <c r="BW802" s="778"/>
      <c r="BX802" s="778"/>
      <c r="BY802" s="778"/>
      <c r="BZ802" s="778"/>
      <c r="CA802" s="778"/>
      <c r="CB802" s="778"/>
      <c r="CC802" s="778"/>
      <c r="CD802" s="778"/>
      <c r="CE802" s="778"/>
      <c r="CF802" s="778"/>
      <c r="CG802" s="778"/>
      <c r="CH802" s="778"/>
      <c r="CI802" s="778"/>
      <c r="CJ802" s="778"/>
      <c r="CK802" s="778"/>
      <c r="CL802" s="778"/>
      <c r="CM802" s="778"/>
      <c r="CN802" s="778"/>
      <c r="CO802" s="778"/>
      <c r="CP802" s="778"/>
      <c r="CQ802" s="778"/>
      <c r="CR802" s="778"/>
      <c r="CS802" s="778"/>
      <c r="CT802" s="778"/>
      <c r="CU802" s="778"/>
      <c r="CV802" s="778"/>
      <c r="CW802" s="778"/>
      <c r="CX802" s="778"/>
      <c r="CY802" s="778"/>
      <c r="CZ802" s="778"/>
      <c r="DA802" s="778"/>
      <c r="DB802" s="778"/>
      <c r="DC802" s="778"/>
      <c r="DD802" s="778"/>
      <c r="DE802" s="778"/>
      <c r="DF802" s="778"/>
      <c r="DG802" s="778"/>
      <c r="DH802" s="778"/>
      <c r="DI802" s="778"/>
      <c r="DJ802" s="778"/>
      <c r="DK802" s="778"/>
      <c r="DL802" s="778"/>
      <c r="DM802" s="778"/>
      <c r="DN802" s="778"/>
      <c r="DO802" s="778"/>
      <c r="DP802" s="778"/>
      <c r="DQ802" s="778"/>
      <c r="DR802" s="778"/>
      <c r="DS802" s="778"/>
      <c r="DT802" s="779"/>
      <c r="DU802" s="779"/>
      <c r="DV802" s="779"/>
      <c r="DW802" s="779"/>
      <c r="DX802" s="779"/>
      <c r="DY802" s="779"/>
      <c r="DZ802" s="779"/>
      <c r="EA802" s="779"/>
      <c r="EB802" s="779"/>
      <c r="EC802" s="779"/>
      <c r="ED802" s="779"/>
      <c r="EE802" s="779"/>
      <c r="EF802" s="779"/>
      <c r="EG802" s="779"/>
      <c r="EH802" s="779"/>
      <c r="EI802" s="779"/>
      <c r="EJ802" s="779"/>
      <c r="EK802" s="779"/>
      <c r="EL802" s="779"/>
      <c r="EM802" s="779"/>
      <c r="EN802" s="779"/>
      <c r="EO802" s="779"/>
      <c r="EP802" s="779"/>
      <c r="EQ802" s="779"/>
      <c r="ER802" s="779"/>
      <c r="ES802" s="779"/>
      <c r="ET802" s="779"/>
      <c r="EU802" s="779"/>
      <c r="EV802" s="779"/>
      <c r="EW802" s="779"/>
      <c r="EX802" s="779"/>
      <c r="EY802" s="779"/>
      <c r="EZ802" s="779"/>
      <c r="FA802" s="779"/>
      <c r="FB802" s="779"/>
      <c r="FC802" s="779"/>
    </row>
    <row r="803" spans="1:159" ht="22">
      <c r="A803" s="778"/>
      <c r="B803" s="778"/>
      <c r="C803" s="778"/>
      <c r="D803" s="778"/>
      <c r="E803" s="778"/>
      <c r="F803" s="778"/>
      <c r="G803" s="778"/>
      <c r="H803" s="778"/>
      <c r="I803" s="778"/>
      <c r="J803" s="778"/>
      <c r="K803" s="778"/>
      <c r="L803" s="778"/>
      <c r="M803" s="778"/>
      <c r="N803" s="778"/>
      <c r="O803" s="778"/>
      <c r="P803" s="778"/>
      <c r="Q803" s="778"/>
      <c r="R803" s="778"/>
      <c r="S803" s="778"/>
      <c r="T803" s="778"/>
      <c r="U803" s="778"/>
      <c r="V803" s="778"/>
      <c r="W803" s="778"/>
      <c r="X803" s="778"/>
      <c r="Y803" s="778"/>
      <c r="Z803" s="778"/>
      <c r="AA803" s="778"/>
      <c r="AB803" s="778"/>
      <c r="AC803" s="778"/>
      <c r="AD803" s="778"/>
      <c r="AE803" s="778"/>
      <c r="AF803" s="778"/>
      <c r="AG803" s="778"/>
      <c r="AH803" s="778"/>
      <c r="AI803" s="778"/>
      <c r="AJ803" s="778"/>
      <c r="AK803" s="778"/>
      <c r="AL803" s="778"/>
      <c r="AM803" s="778"/>
      <c r="AN803" s="778"/>
      <c r="AO803" s="778"/>
      <c r="AP803" s="778"/>
      <c r="AQ803" s="778"/>
      <c r="AR803" s="778"/>
      <c r="AS803" s="778"/>
      <c r="AT803" s="778"/>
      <c r="AU803" s="778"/>
      <c r="AV803" s="778"/>
      <c r="AW803" s="778"/>
      <c r="AX803" s="778"/>
      <c r="AY803" s="778"/>
      <c r="AZ803" s="778"/>
      <c r="BA803" s="778"/>
      <c r="BB803" s="778"/>
      <c r="BC803" s="778"/>
      <c r="BD803" s="778"/>
      <c r="BE803" s="778"/>
      <c r="BF803" s="778"/>
      <c r="BG803" s="778"/>
      <c r="BH803" s="778"/>
      <c r="BI803" s="778"/>
      <c r="BJ803" s="778"/>
      <c r="BK803" s="778"/>
      <c r="BL803" s="778"/>
      <c r="BM803" s="778"/>
      <c r="BN803" s="778"/>
      <c r="BO803" s="778"/>
      <c r="BP803" s="778"/>
      <c r="BQ803" s="778"/>
      <c r="BR803" s="778"/>
      <c r="BS803" s="778"/>
      <c r="BT803" s="778"/>
      <c r="BU803" s="778"/>
      <c r="BV803" s="778"/>
      <c r="BW803" s="778"/>
      <c r="BX803" s="778"/>
      <c r="BY803" s="778"/>
      <c r="BZ803" s="778"/>
      <c r="CA803" s="778"/>
      <c r="CB803" s="778"/>
      <c r="CC803" s="778"/>
      <c r="CD803" s="778"/>
      <c r="CE803" s="778"/>
      <c r="CF803" s="778"/>
      <c r="CG803" s="778"/>
      <c r="CH803" s="778"/>
      <c r="CI803" s="778"/>
      <c r="CJ803" s="778"/>
      <c r="CK803" s="778"/>
      <c r="CL803" s="778"/>
      <c r="CM803" s="778"/>
      <c r="CN803" s="778"/>
      <c r="CO803" s="778"/>
      <c r="CP803" s="778"/>
      <c r="CQ803" s="778"/>
      <c r="CR803" s="778"/>
      <c r="CS803" s="778"/>
      <c r="CT803" s="778"/>
      <c r="CU803" s="778"/>
      <c r="CV803" s="778"/>
      <c r="CW803" s="778"/>
      <c r="CX803" s="778"/>
      <c r="CY803" s="778"/>
      <c r="CZ803" s="778"/>
      <c r="DA803" s="778"/>
      <c r="DB803" s="778"/>
      <c r="DC803" s="778"/>
      <c r="DD803" s="778"/>
      <c r="DE803" s="778"/>
      <c r="DF803" s="778"/>
      <c r="DG803" s="778"/>
      <c r="DH803" s="778"/>
      <c r="DI803" s="778"/>
      <c r="DJ803" s="778"/>
      <c r="DK803" s="778"/>
      <c r="DL803" s="778"/>
      <c r="DM803" s="778"/>
      <c r="DN803" s="778"/>
      <c r="DO803" s="778"/>
      <c r="DP803" s="778"/>
      <c r="DQ803" s="778"/>
      <c r="DR803" s="778"/>
      <c r="DS803" s="778"/>
      <c r="DT803" s="779"/>
      <c r="DU803" s="779"/>
      <c r="DV803" s="779"/>
      <c r="DW803" s="779"/>
      <c r="DX803" s="779"/>
      <c r="DY803" s="779"/>
      <c r="DZ803" s="779"/>
      <c r="EA803" s="779"/>
      <c r="EB803" s="779"/>
      <c r="EC803" s="779"/>
      <c r="ED803" s="779"/>
      <c r="EE803" s="779"/>
      <c r="EF803" s="779"/>
      <c r="EG803" s="779"/>
      <c r="EH803" s="779"/>
      <c r="EI803" s="779"/>
      <c r="EJ803" s="779"/>
      <c r="EK803" s="779"/>
      <c r="EL803" s="779"/>
      <c r="EM803" s="779"/>
      <c r="EN803" s="779"/>
      <c r="EO803" s="779"/>
      <c r="EP803" s="779"/>
      <c r="EQ803" s="779"/>
      <c r="ER803" s="779"/>
      <c r="ES803" s="779"/>
      <c r="ET803" s="779"/>
      <c r="EU803" s="779"/>
      <c r="EV803" s="779"/>
      <c r="EW803" s="779"/>
      <c r="EX803" s="779"/>
      <c r="EY803" s="779"/>
      <c r="EZ803" s="779"/>
      <c r="FA803" s="779"/>
      <c r="FB803" s="779"/>
      <c r="FC803" s="779"/>
    </row>
    <row r="804" spans="1:159" ht="22">
      <c r="A804" s="778"/>
      <c r="B804" s="778"/>
      <c r="C804" s="778"/>
      <c r="D804" s="778"/>
      <c r="E804" s="778"/>
      <c r="F804" s="778"/>
      <c r="G804" s="778"/>
      <c r="H804" s="778"/>
      <c r="I804" s="778"/>
      <c r="J804" s="778"/>
      <c r="K804" s="778"/>
      <c r="L804" s="778"/>
      <c r="M804" s="778"/>
      <c r="N804" s="778"/>
      <c r="O804" s="778"/>
      <c r="P804" s="778"/>
      <c r="Q804" s="778"/>
      <c r="R804" s="778"/>
      <c r="S804" s="778"/>
      <c r="T804" s="778"/>
      <c r="U804" s="778"/>
      <c r="V804" s="778"/>
      <c r="W804" s="778"/>
      <c r="X804" s="778"/>
      <c r="Y804" s="778"/>
      <c r="Z804" s="778"/>
      <c r="AA804" s="778"/>
      <c r="AB804" s="778"/>
      <c r="AC804" s="778"/>
      <c r="AD804" s="778"/>
      <c r="AE804" s="778"/>
      <c r="AF804" s="778"/>
      <c r="AG804" s="778"/>
      <c r="AH804" s="778"/>
      <c r="AI804" s="778"/>
      <c r="AJ804" s="778"/>
      <c r="AK804" s="778"/>
      <c r="AL804" s="778"/>
      <c r="AM804" s="778"/>
      <c r="AN804" s="778"/>
      <c r="AO804" s="778"/>
      <c r="AP804" s="778"/>
      <c r="AQ804" s="778"/>
      <c r="AR804" s="778"/>
      <c r="AS804" s="778"/>
      <c r="AT804" s="778"/>
      <c r="AU804" s="778"/>
      <c r="AV804" s="778"/>
      <c r="AW804" s="778"/>
      <c r="AX804" s="778"/>
      <c r="AY804" s="778"/>
      <c r="AZ804" s="778"/>
      <c r="BA804" s="778"/>
      <c r="BB804" s="778"/>
      <c r="BC804" s="778"/>
      <c r="BD804" s="778"/>
      <c r="BE804" s="778"/>
      <c r="BF804" s="778"/>
      <c r="BG804" s="778"/>
      <c r="BH804" s="778"/>
      <c r="BI804" s="778"/>
      <c r="BJ804" s="778"/>
      <c r="BK804" s="778"/>
      <c r="BL804" s="778"/>
      <c r="BM804" s="778"/>
      <c r="BN804" s="778"/>
      <c r="BO804" s="778"/>
      <c r="BP804" s="778"/>
      <c r="BQ804" s="778"/>
      <c r="BR804" s="778"/>
      <c r="BS804" s="778"/>
      <c r="BT804" s="778"/>
      <c r="BU804" s="778"/>
      <c r="BV804" s="778"/>
      <c r="BW804" s="778"/>
      <c r="BX804" s="778"/>
      <c r="BY804" s="778"/>
      <c r="BZ804" s="778"/>
      <c r="CA804" s="778"/>
      <c r="CB804" s="778"/>
      <c r="CC804" s="778"/>
      <c r="CD804" s="778"/>
      <c r="CE804" s="778"/>
      <c r="CF804" s="778"/>
      <c r="CG804" s="778"/>
      <c r="CH804" s="778"/>
      <c r="CI804" s="778"/>
      <c r="CJ804" s="778"/>
      <c r="CK804" s="778"/>
      <c r="CL804" s="778"/>
      <c r="CM804" s="778"/>
      <c r="CN804" s="778"/>
      <c r="CO804" s="778"/>
      <c r="CP804" s="778"/>
      <c r="CQ804" s="778"/>
      <c r="CR804" s="778"/>
      <c r="CS804" s="778"/>
      <c r="CT804" s="778"/>
      <c r="CU804" s="778"/>
      <c r="CV804" s="778"/>
      <c r="CW804" s="778"/>
      <c r="CX804" s="778"/>
      <c r="CY804" s="778"/>
      <c r="CZ804" s="778"/>
      <c r="DA804" s="778"/>
      <c r="DB804" s="778"/>
      <c r="DC804" s="778"/>
      <c r="DD804" s="778"/>
      <c r="DE804" s="778"/>
      <c r="DF804" s="778"/>
      <c r="DG804" s="778"/>
      <c r="DH804" s="778"/>
      <c r="DI804" s="778"/>
      <c r="DJ804" s="778"/>
      <c r="DK804" s="778"/>
      <c r="DL804" s="778"/>
      <c r="DM804" s="778"/>
      <c r="DN804" s="778"/>
      <c r="DO804" s="778"/>
      <c r="DP804" s="778"/>
      <c r="DQ804" s="778"/>
      <c r="DR804" s="778"/>
      <c r="DS804" s="778"/>
      <c r="DT804" s="779"/>
      <c r="DU804" s="779"/>
      <c r="DV804" s="779"/>
      <c r="DW804" s="779"/>
      <c r="DX804" s="779"/>
      <c r="DY804" s="779"/>
      <c r="DZ804" s="779"/>
      <c r="EA804" s="779"/>
      <c r="EB804" s="779"/>
      <c r="EC804" s="779"/>
      <c r="ED804" s="779"/>
      <c r="EE804" s="779"/>
      <c r="EF804" s="779"/>
      <c r="EG804" s="779"/>
      <c r="EH804" s="779"/>
      <c r="EI804" s="779"/>
      <c r="EJ804" s="779"/>
      <c r="EK804" s="779"/>
      <c r="EL804" s="779"/>
      <c r="EM804" s="779"/>
      <c r="EN804" s="779"/>
      <c r="EO804" s="779"/>
      <c r="EP804" s="779"/>
      <c r="EQ804" s="779"/>
      <c r="ER804" s="779"/>
      <c r="ES804" s="779"/>
      <c r="ET804" s="779"/>
      <c r="EU804" s="779"/>
      <c r="EV804" s="779"/>
      <c r="EW804" s="779"/>
      <c r="EX804" s="779"/>
      <c r="EY804" s="779"/>
      <c r="EZ804" s="779"/>
      <c r="FA804" s="779"/>
      <c r="FB804" s="779"/>
      <c r="FC804" s="779"/>
    </row>
    <row r="805" spans="1:159" ht="22">
      <c r="A805" s="778"/>
      <c r="B805" s="778"/>
      <c r="C805" s="778"/>
      <c r="D805" s="778"/>
      <c r="E805" s="778"/>
      <c r="F805" s="778"/>
      <c r="G805" s="778"/>
      <c r="H805" s="778"/>
      <c r="I805" s="778"/>
      <c r="J805" s="778"/>
      <c r="K805" s="778"/>
      <c r="L805" s="778"/>
      <c r="M805" s="778"/>
      <c r="N805" s="778"/>
      <c r="O805" s="778"/>
      <c r="P805" s="778"/>
      <c r="Q805" s="778"/>
      <c r="R805" s="778"/>
      <c r="S805" s="778"/>
      <c r="T805" s="778"/>
      <c r="U805" s="778"/>
      <c r="V805" s="778"/>
      <c r="W805" s="778"/>
      <c r="X805" s="778"/>
      <c r="Y805" s="778"/>
      <c r="Z805" s="778"/>
      <c r="AA805" s="778"/>
      <c r="AB805" s="778"/>
      <c r="AC805" s="778"/>
      <c r="AD805" s="778"/>
      <c r="AE805" s="778"/>
      <c r="AF805" s="778"/>
      <c r="AG805" s="778"/>
      <c r="AH805" s="778"/>
      <c r="AI805" s="778"/>
      <c r="AJ805" s="778"/>
      <c r="AK805" s="778"/>
      <c r="AL805" s="778"/>
      <c r="AM805" s="778"/>
      <c r="AN805" s="778"/>
      <c r="AO805" s="778"/>
      <c r="AP805" s="778"/>
      <c r="AQ805" s="778"/>
      <c r="AR805" s="778"/>
      <c r="AS805" s="778"/>
      <c r="AT805" s="778"/>
      <c r="AU805" s="778"/>
      <c r="AV805" s="778"/>
      <c r="AW805" s="778"/>
      <c r="AX805" s="778"/>
      <c r="AY805" s="778"/>
      <c r="AZ805" s="778"/>
      <c r="BA805" s="778"/>
      <c r="BB805" s="778"/>
      <c r="BC805" s="778"/>
      <c r="BD805" s="778"/>
      <c r="BE805" s="778"/>
      <c r="BF805" s="778"/>
      <c r="BG805" s="778"/>
      <c r="BH805" s="778"/>
      <c r="BI805" s="778"/>
      <c r="BJ805" s="778"/>
      <c r="BK805" s="778"/>
      <c r="BL805" s="778"/>
      <c r="BM805" s="778"/>
      <c r="BN805" s="778"/>
      <c r="BO805" s="778"/>
      <c r="BP805" s="778"/>
      <c r="BQ805" s="778"/>
      <c r="BR805" s="778"/>
      <c r="BS805" s="778"/>
      <c r="BT805" s="778"/>
      <c r="BU805" s="778"/>
      <c r="BV805" s="778"/>
      <c r="BW805" s="778"/>
      <c r="BX805" s="778"/>
      <c r="BY805" s="778"/>
      <c r="BZ805" s="778"/>
      <c r="CA805" s="778"/>
      <c r="CB805" s="778"/>
      <c r="CC805" s="778"/>
      <c r="CD805" s="778"/>
      <c r="CE805" s="778"/>
      <c r="CF805" s="778"/>
      <c r="CG805" s="778"/>
      <c r="CH805" s="778"/>
      <c r="CI805" s="778"/>
      <c r="CJ805" s="778"/>
      <c r="CK805" s="778"/>
      <c r="CL805" s="778"/>
      <c r="CM805" s="778"/>
      <c r="CN805" s="778"/>
      <c r="CO805" s="778"/>
      <c r="CP805" s="778"/>
      <c r="CQ805" s="778"/>
      <c r="CR805" s="778"/>
      <c r="CS805" s="778"/>
      <c r="CT805" s="778"/>
      <c r="CU805" s="778"/>
      <c r="CV805" s="778"/>
      <c r="CW805" s="778"/>
      <c r="CX805" s="778"/>
      <c r="CY805" s="778"/>
      <c r="CZ805" s="778"/>
      <c r="DA805" s="778"/>
      <c r="DB805" s="778"/>
      <c r="DC805" s="778"/>
      <c r="DD805" s="778"/>
      <c r="DE805" s="778"/>
      <c r="DF805" s="778"/>
      <c r="DG805" s="778"/>
      <c r="DH805" s="778"/>
      <c r="DI805" s="778"/>
      <c r="DJ805" s="778"/>
      <c r="DK805" s="778"/>
      <c r="DL805" s="778"/>
      <c r="DM805" s="778"/>
      <c r="DN805" s="778"/>
      <c r="DO805" s="778"/>
      <c r="DP805" s="778"/>
      <c r="DQ805" s="778"/>
      <c r="DR805" s="778"/>
      <c r="DS805" s="778"/>
      <c r="DT805" s="779"/>
      <c r="DU805" s="779"/>
      <c r="DV805" s="779"/>
      <c r="DW805" s="779"/>
      <c r="DX805" s="779"/>
      <c r="DY805" s="779"/>
      <c r="DZ805" s="779"/>
      <c r="EA805" s="779"/>
      <c r="EB805" s="779"/>
      <c r="EC805" s="779"/>
      <c r="ED805" s="779"/>
      <c r="EE805" s="779"/>
      <c r="EF805" s="779"/>
      <c r="EG805" s="779"/>
      <c r="EH805" s="779"/>
      <c r="EI805" s="779"/>
      <c r="EJ805" s="779"/>
      <c r="EK805" s="779"/>
      <c r="EL805" s="779"/>
      <c r="EM805" s="779"/>
      <c r="EN805" s="779"/>
      <c r="EO805" s="779"/>
      <c r="EP805" s="779"/>
      <c r="EQ805" s="779"/>
      <c r="ER805" s="779"/>
      <c r="ES805" s="779"/>
      <c r="ET805" s="779"/>
      <c r="EU805" s="779"/>
      <c r="EV805" s="779"/>
      <c r="EW805" s="779"/>
      <c r="EX805" s="779"/>
      <c r="EY805" s="779"/>
      <c r="EZ805" s="779"/>
      <c r="FA805" s="779"/>
      <c r="FB805" s="779"/>
      <c r="FC805" s="779"/>
    </row>
    <row r="806" spans="1:159" ht="22">
      <c r="A806" s="778"/>
      <c r="B806" s="778"/>
      <c r="C806" s="778"/>
      <c r="D806" s="778"/>
      <c r="E806" s="778"/>
      <c r="F806" s="778"/>
      <c r="G806" s="778"/>
      <c r="H806" s="778"/>
      <c r="I806" s="778"/>
      <c r="J806" s="778"/>
      <c r="K806" s="778"/>
      <c r="L806" s="778"/>
      <c r="M806" s="778"/>
      <c r="N806" s="778"/>
      <c r="O806" s="778"/>
      <c r="P806" s="778"/>
      <c r="Q806" s="778"/>
      <c r="R806" s="778"/>
      <c r="S806" s="778"/>
      <c r="T806" s="778"/>
      <c r="U806" s="778"/>
      <c r="V806" s="778"/>
      <c r="W806" s="778"/>
      <c r="X806" s="778"/>
      <c r="Y806" s="778"/>
      <c r="Z806" s="778"/>
      <c r="AA806" s="778"/>
      <c r="AB806" s="778"/>
      <c r="AC806" s="778"/>
      <c r="AD806" s="778"/>
      <c r="AE806" s="778"/>
      <c r="AF806" s="778"/>
      <c r="AG806" s="778"/>
      <c r="AH806" s="778"/>
      <c r="AI806" s="778"/>
      <c r="AJ806" s="778"/>
      <c r="AK806" s="778"/>
      <c r="AL806" s="778"/>
      <c r="AM806" s="778"/>
      <c r="AN806" s="778"/>
      <c r="AO806" s="778"/>
      <c r="AP806" s="778"/>
      <c r="AQ806" s="778"/>
      <c r="AR806" s="778"/>
      <c r="AS806" s="778"/>
      <c r="AT806" s="778"/>
      <c r="AU806" s="778"/>
      <c r="AV806" s="778"/>
      <c r="AW806" s="778"/>
      <c r="AX806" s="778"/>
      <c r="AY806" s="778"/>
      <c r="AZ806" s="778"/>
      <c r="BA806" s="778"/>
      <c r="BB806" s="778"/>
      <c r="BC806" s="778"/>
      <c r="BD806" s="778"/>
      <c r="BE806" s="778"/>
      <c r="BF806" s="778"/>
      <c r="BG806" s="778"/>
      <c r="BH806" s="778"/>
      <c r="BI806" s="778"/>
      <c r="BJ806" s="778"/>
      <c r="BK806" s="778"/>
      <c r="BL806" s="778"/>
      <c r="BM806" s="778"/>
      <c r="BN806" s="778"/>
      <c r="BO806" s="778"/>
      <c r="BP806" s="778"/>
      <c r="BQ806" s="778"/>
      <c r="BR806" s="778"/>
      <c r="BS806" s="778"/>
      <c r="BT806" s="778"/>
      <c r="BU806" s="778"/>
      <c r="BV806" s="778"/>
      <c r="BW806" s="778"/>
      <c r="BX806" s="778"/>
      <c r="BY806" s="778"/>
      <c r="BZ806" s="778"/>
      <c r="CA806" s="778"/>
      <c r="CB806" s="778"/>
      <c r="CC806" s="778"/>
      <c r="CD806" s="778"/>
      <c r="CE806" s="778"/>
      <c r="CF806" s="778"/>
      <c r="CG806" s="778"/>
      <c r="CH806" s="778"/>
      <c r="CI806" s="778"/>
      <c r="CJ806" s="778"/>
      <c r="CK806" s="778"/>
      <c r="CL806" s="778"/>
      <c r="CM806" s="778"/>
      <c r="CN806" s="778"/>
      <c r="CO806" s="778"/>
      <c r="CP806" s="778"/>
      <c r="CQ806" s="778"/>
      <c r="CR806" s="778"/>
      <c r="CS806" s="778"/>
      <c r="CT806" s="778"/>
      <c r="CU806" s="778"/>
      <c r="CV806" s="778"/>
      <c r="CW806" s="778"/>
      <c r="CX806" s="778"/>
      <c r="CY806" s="778"/>
      <c r="CZ806" s="778"/>
      <c r="DA806" s="778"/>
      <c r="DB806" s="778"/>
      <c r="DC806" s="778"/>
      <c r="DD806" s="778"/>
      <c r="DE806" s="778"/>
      <c r="DF806" s="778"/>
      <c r="DG806" s="778"/>
      <c r="DH806" s="778"/>
      <c r="DI806" s="778"/>
      <c r="DJ806" s="778"/>
      <c r="DK806" s="778"/>
      <c r="DL806" s="778"/>
      <c r="DM806" s="778"/>
      <c r="DN806" s="778"/>
      <c r="DO806" s="778"/>
      <c r="DP806" s="778"/>
      <c r="DQ806" s="778"/>
      <c r="DR806" s="778"/>
      <c r="DS806" s="778"/>
      <c r="DT806" s="779"/>
      <c r="DU806" s="779"/>
      <c r="DV806" s="779"/>
      <c r="DW806" s="779"/>
      <c r="DX806" s="779"/>
      <c r="DY806" s="779"/>
      <c r="DZ806" s="779"/>
      <c r="EA806" s="779"/>
      <c r="EB806" s="779"/>
      <c r="EC806" s="779"/>
      <c r="ED806" s="779"/>
      <c r="EE806" s="779"/>
      <c r="EF806" s="779"/>
      <c r="EG806" s="779"/>
      <c r="EH806" s="779"/>
      <c r="EI806" s="779"/>
      <c r="EJ806" s="779"/>
      <c r="EK806" s="779"/>
      <c r="EL806" s="779"/>
      <c r="EM806" s="779"/>
      <c r="EN806" s="779"/>
      <c r="EO806" s="779"/>
      <c r="EP806" s="779"/>
      <c r="EQ806" s="779"/>
      <c r="ER806" s="779"/>
      <c r="ES806" s="779"/>
      <c r="ET806" s="779"/>
      <c r="EU806" s="779"/>
      <c r="EV806" s="779"/>
      <c r="EW806" s="779"/>
      <c r="EX806" s="779"/>
      <c r="EY806" s="779"/>
      <c r="EZ806" s="779"/>
      <c r="FA806" s="779"/>
      <c r="FB806" s="779"/>
      <c r="FC806" s="779"/>
    </row>
    <row r="807" spans="1:159" ht="22">
      <c r="A807" s="778"/>
      <c r="B807" s="778"/>
      <c r="C807" s="778"/>
      <c r="D807" s="778"/>
      <c r="E807" s="778"/>
      <c r="F807" s="778"/>
      <c r="G807" s="778"/>
      <c r="H807" s="778"/>
      <c r="I807" s="778"/>
      <c r="J807" s="778"/>
      <c r="K807" s="778"/>
      <c r="L807" s="778"/>
      <c r="M807" s="778"/>
      <c r="N807" s="778"/>
      <c r="O807" s="778"/>
      <c r="P807" s="778"/>
      <c r="Q807" s="778"/>
      <c r="R807" s="778"/>
      <c r="S807" s="778"/>
      <c r="T807" s="778"/>
      <c r="U807" s="778"/>
      <c r="V807" s="778"/>
      <c r="W807" s="778"/>
      <c r="X807" s="778"/>
      <c r="Y807" s="778"/>
      <c r="Z807" s="778"/>
      <c r="AA807" s="778"/>
      <c r="AB807" s="778"/>
      <c r="AC807" s="778"/>
      <c r="AD807" s="778"/>
      <c r="AE807" s="778"/>
      <c r="AF807" s="778"/>
      <c r="AG807" s="778"/>
      <c r="AH807" s="778"/>
      <c r="AI807" s="778"/>
      <c r="AJ807" s="778"/>
      <c r="AK807" s="778"/>
      <c r="AL807" s="778"/>
      <c r="AM807" s="778"/>
      <c r="AN807" s="778"/>
      <c r="AO807" s="778"/>
      <c r="AP807" s="778"/>
      <c r="AQ807" s="778"/>
      <c r="AR807" s="778"/>
      <c r="AS807" s="778"/>
      <c r="AT807" s="778"/>
      <c r="AU807" s="778"/>
      <c r="AV807" s="778"/>
      <c r="AW807" s="778"/>
      <c r="AX807" s="778"/>
      <c r="AY807" s="778"/>
      <c r="AZ807" s="778"/>
      <c r="BA807" s="778"/>
      <c r="BB807" s="778"/>
      <c r="BC807" s="778"/>
      <c r="BD807" s="778"/>
      <c r="BE807" s="778"/>
      <c r="BF807" s="778"/>
      <c r="BG807" s="778"/>
      <c r="BH807" s="778"/>
      <c r="BI807" s="778"/>
      <c r="BJ807" s="778"/>
      <c r="BK807" s="778"/>
      <c r="BL807" s="778"/>
      <c r="BM807" s="778"/>
      <c r="BN807" s="778"/>
      <c r="BO807" s="778"/>
      <c r="BP807" s="778"/>
      <c r="BQ807" s="778"/>
      <c r="BR807" s="778"/>
      <c r="BS807" s="778"/>
      <c r="BT807" s="778"/>
      <c r="BU807" s="778"/>
      <c r="BV807" s="778"/>
      <c r="BW807" s="778"/>
      <c r="BX807" s="778"/>
      <c r="BY807" s="778"/>
      <c r="BZ807" s="778"/>
      <c r="CA807" s="778"/>
      <c r="CB807" s="778"/>
      <c r="CC807" s="778"/>
      <c r="CD807" s="778"/>
      <c r="CE807" s="778"/>
      <c r="CF807" s="778"/>
      <c r="CG807" s="778"/>
      <c r="CH807" s="778"/>
      <c r="CI807" s="778"/>
      <c r="CJ807" s="778"/>
      <c r="CK807" s="778"/>
      <c r="CL807" s="778"/>
      <c r="CM807" s="778"/>
      <c r="CN807" s="778"/>
      <c r="CO807" s="778"/>
      <c r="CP807" s="778"/>
      <c r="CQ807" s="778"/>
      <c r="CR807" s="778"/>
      <c r="CS807" s="778"/>
      <c r="CT807" s="778"/>
      <c r="CU807" s="778"/>
      <c r="CV807" s="778"/>
      <c r="CW807" s="778"/>
      <c r="CX807" s="778"/>
      <c r="CY807" s="778"/>
      <c r="CZ807" s="778"/>
      <c r="DA807" s="778"/>
      <c r="DB807" s="778"/>
      <c r="DC807" s="778"/>
      <c r="DD807" s="778"/>
      <c r="DE807" s="778"/>
      <c r="DF807" s="778"/>
      <c r="DG807" s="778"/>
      <c r="DH807" s="778"/>
      <c r="DI807" s="778"/>
      <c r="DJ807" s="778"/>
      <c r="DK807" s="778"/>
      <c r="DL807" s="778"/>
      <c r="DM807" s="778"/>
      <c r="DN807" s="778"/>
      <c r="DO807" s="778"/>
      <c r="DP807" s="778"/>
      <c r="DQ807" s="778"/>
      <c r="DR807" s="778"/>
      <c r="DS807" s="778"/>
      <c r="DT807" s="779"/>
      <c r="DU807" s="779"/>
      <c r="DV807" s="779"/>
      <c r="DW807" s="779"/>
      <c r="DX807" s="779"/>
      <c r="DY807" s="779"/>
      <c r="DZ807" s="779"/>
      <c r="EA807" s="779"/>
      <c r="EB807" s="779"/>
      <c r="EC807" s="779"/>
      <c r="ED807" s="779"/>
      <c r="EE807" s="779"/>
      <c r="EF807" s="779"/>
      <c r="EG807" s="779"/>
      <c r="EH807" s="779"/>
      <c r="EI807" s="779"/>
      <c r="EJ807" s="779"/>
      <c r="EK807" s="779"/>
      <c r="EL807" s="779"/>
      <c r="EM807" s="779"/>
      <c r="EN807" s="779"/>
      <c r="EO807" s="779"/>
      <c r="EP807" s="779"/>
      <c r="EQ807" s="779"/>
      <c r="ER807" s="779"/>
      <c r="ES807" s="779"/>
      <c r="ET807" s="779"/>
      <c r="EU807" s="779"/>
      <c r="EV807" s="779"/>
      <c r="EW807" s="779"/>
      <c r="EX807" s="779"/>
      <c r="EY807" s="779"/>
      <c r="EZ807" s="779"/>
      <c r="FA807" s="779"/>
      <c r="FB807" s="779"/>
      <c r="FC807" s="779"/>
    </row>
    <row r="808" spans="1:159" ht="22">
      <c r="A808" s="778"/>
      <c r="B808" s="778"/>
      <c r="C808" s="778"/>
      <c r="D808" s="778"/>
      <c r="E808" s="778"/>
      <c r="F808" s="778"/>
      <c r="G808" s="778"/>
      <c r="H808" s="778"/>
      <c r="I808" s="778"/>
      <c r="J808" s="778"/>
      <c r="K808" s="778"/>
      <c r="L808" s="778"/>
      <c r="M808" s="778"/>
      <c r="N808" s="778"/>
      <c r="O808" s="778"/>
      <c r="P808" s="778"/>
      <c r="Q808" s="778"/>
      <c r="R808" s="778"/>
      <c r="S808" s="778"/>
      <c r="T808" s="778"/>
      <c r="U808" s="778"/>
      <c r="V808" s="778"/>
      <c r="W808" s="778"/>
      <c r="X808" s="778"/>
      <c r="Y808" s="778"/>
      <c r="Z808" s="778"/>
      <c r="AA808" s="778"/>
      <c r="AB808" s="778"/>
      <c r="AC808" s="778"/>
      <c r="AD808" s="778"/>
      <c r="AE808" s="778"/>
      <c r="AF808" s="778"/>
      <c r="AG808" s="778"/>
      <c r="AH808" s="778"/>
      <c r="AI808" s="778"/>
      <c r="AJ808" s="778"/>
      <c r="AK808" s="778"/>
      <c r="AL808" s="778"/>
      <c r="AM808" s="778"/>
      <c r="AN808" s="778"/>
      <c r="AO808" s="778"/>
      <c r="AP808" s="778"/>
      <c r="AQ808" s="778"/>
      <c r="AR808" s="778"/>
      <c r="AS808" s="778"/>
      <c r="AT808" s="778"/>
      <c r="AU808" s="778"/>
      <c r="AV808" s="778"/>
      <c r="AW808" s="778"/>
      <c r="AX808" s="778"/>
      <c r="AY808" s="778"/>
      <c r="AZ808" s="778"/>
      <c r="BA808" s="778"/>
      <c r="BB808" s="778"/>
      <c r="BC808" s="778"/>
      <c r="BD808" s="778"/>
      <c r="BE808" s="778"/>
      <c r="BF808" s="778"/>
      <c r="BG808" s="778"/>
      <c r="BH808" s="778"/>
      <c r="BI808" s="778"/>
      <c r="BJ808" s="778"/>
      <c r="BK808" s="778"/>
      <c r="BL808" s="778"/>
      <c r="BM808" s="778"/>
      <c r="BN808" s="778"/>
      <c r="BO808" s="778"/>
      <c r="BP808" s="778"/>
      <c r="BQ808" s="778"/>
      <c r="BR808" s="778"/>
      <c r="BS808" s="778"/>
      <c r="BT808" s="778"/>
      <c r="BU808" s="778"/>
      <c r="BV808" s="778"/>
      <c r="BW808" s="778"/>
      <c r="BX808" s="778"/>
      <c r="BY808" s="778"/>
      <c r="BZ808" s="778"/>
      <c r="CA808" s="778"/>
      <c r="CB808" s="778"/>
      <c r="CC808" s="778"/>
      <c r="CD808" s="778"/>
      <c r="CE808" s="778"/>
      <c r="CF808" s="778"/>
      <c r="CG808" s="778"/>
      <c r="CH808" s="778"/>
      <c r="CI808" s="778"/>
      <c r="CJ808" s="778"/>
      <c r="CK808" s="778"/>
      <c r="CL808" s="778"/>
      <c r="CM808" s="778"/>
      <c r="CN808" s="778"/>
      <c r="CO808" s="778"/>
      <c r="CP808" s="778"/>
      <c r="CQ808" s="778"/>
      <c r="CR808" s="778"/>
      <c r="CS808" s="778"/>
      <c r="CT808" s="778"/>
      <c r="CU808" s="778"/>
      <c r="CV808" s="778"/>
      <c r="CW808" s="778"/>
      <c r="CX808" s="778"/>
      <c r="CY808" s="778"/>
      <c r="CZ808" s="778"/>
      <c r="DA808" s="778"/>
      <c r="DB808" s="778"/>
      <c r="DC808" s="778"/>
      <c r="DD808" s="778"/>
      <c r="DE808" s="778"/>
      <c r="DF808" s="778"/>
      <c r="DG808" s="778"/>
      <c r="DH808" s="778"/>
      <c r="DI808" s="778"/>
      <c r="DJ808" s="778"/>
      <c r="DK808" s="778"/>
      <c r="DL808" s="778"/>
      <c r="DM808" s="778"/>
      <c r="DN808" s="778"/>
      <c r="DO808" s="778"/>
      <c r="DP808" s="778"/>
      <c r="DQ808" s="778"/>
      <c r="DR808" s="778"/>
      <c r="DS808" s="778"/>
      <c r="DT808" s="779"/>
      <c r="DU808" s="779"/>
      <c r="DV808" s="779"/>
      <c r="DW808" s="779"/>
      <c r="DX808" s="779"/>
      <c r="DY808" s="779"/>
      <c r="DZ808" s="779"/>
      <c r="EA808" s="779"/>
      <c r="EB808" s="779"/>
      <c r="EC808" s="779"/>
      <c r="ED808" s="779"/>
      <c r="EE808" s="779"/>
      <c r="EF808" s="779"/>
      <c r="EG808" s="779"/>
      <c r="EH808" s="779"/>
      <c r="EI808" s="779"/>
      <c r="EJ808" s="779"/>
      <c r="EK808" s="779"/>
      <c r="EL808" s="779"/>
      <c r="EM808" s="779"/>
      <c r="EN808" s="779"/>
      <c r="EO808" s="779"/>
      <c r="EP808" s="779"/>
      <c r="EQ808" s="779"/>
      <c r="ER808" s="779"/>
      <c r="ES808" s="779"/>
      <c r="ET808" s="779"/>
      <c r="EU808" s="779"/>
      <c r="EV808" s="779"/>
      <c r="EW808" s="779"/>
      <c r="EX808" s="779"/>
      <c r="EY808" s="779"/>
      <c r="EZ808" s="779"/>
      <c r="FA808" s="779"/>
      <c r="FB808" s="779"/>
      <c r="FC808" s="779"/>
    </row>
    <row r="809" spans="1:159" ht="22">
      <c r="A809" s="778"/>
      <c r="B809" s="778"/>
      <c r="C809" s="778"/>
      <c r="D809" s="778"/>
      <c r="E809" s="778"/>
      <c r="F809" s="778"/>
      <c r="G809" s="778"/>
      <c r="H809" s="778"/>
      <c r="I809" s="778"/>
      <c r="J809" s="778"/>
      <c r="K809" s="778"/>
      <c r="L809" s="778"/>
      <c r="M809" s="778"/>
      <c r="N809" s="778"/>
      <c r="O809" s="778"/>
      <c r="P809" s="778"/>
      <c r="Q809" s="778"/>
      <c r="R809" s="778"/>
      <c r="S809" s="778"/>
      <c r="T809" s="778"/>
      <c r="U809" s="778"/>
      <c r="V809" s="778"/>
      <c r="W809" s="778"/>
      <c r="X809" s="778"/>
      <c r="Y809" s="778"/>
      <c r="Z809" s="778"/>
      <c r="AA809" s="778"/>
      <c r="AB809" s="778"/>
      <c r="AC809" s="778"/>
      <c r="AD809" s="778"/>
      <c r="AE809" s="778"/>
      <c r="AF809" s="778"/>
      <c r="AG809" s="778"/>
      <c r="AH809" s="778"/>
      <c r="AI809" s="778"/>
      <c r="AJ809" s="778"/>
      <c r="AK809" s="778"/>
      <c r="AL809" s="778"/>
      <c r="AM809" s="778"/>
      <c r="AN809" s="778"/>
      <c r="AO809" s="778"/>
      <c r="AP809" s="778"/>
      <c r="AQ809" s="778"/>
      <c r="AR809" s="778"/>
      <c r="AS809" s="778"/>
      <c r="AT809" s="778"/>
      <c r="AU809" s="778"/>
      <c r="AV809" s="778"/>
      <c r="AW809" s="778"/>
      <c r="AX809" s="778"/>
      <c r="AY809" s="778"/>
      <c r="AZ809" s="778"/>
      <c r="BA809" s="778"/>
      <c r="BB809" s="778"/>
      <c r="BC809" s="778"/>
      <c r="BD809" s="778"/>
      <c r="BE809" s="778"/>
      <c r="BF809" s="778"/>
      <c r="BG809" s="778"/>
      <c r="BH809" s="778"/>
      <c r="BI809" s="778"/>
      <c r="BJ809" s="778"/>
      <c r="BK809" s="778"/>
      <c r="BL809" s="778"/>
      <c r="BM809" s="778"/>
      <c r="BN809" s="778"/>
      <c r="BO809" s="778"/>
      <c r="BP809" s="778"/>
      <c r="BQ809" s="778"/>
      <c r="BR809" s="778"/>
      <c r="BS809" s="778"/>
      <c r="BT809" s="778"/>
      <c r="BU809" s="778"/>
      <c r="BV809" s="778"/>
      <c r="BW809" s="778"/>
      <c r="BX809" s="778"/>
      <c r="BY809" s="778"/>
      <c r="BZ809" s="778"/>
      <c r="CA809" s="778"/>
      <c r="CB809" s="778"/>
      <c r="CC809" s="778"/>
      <c r="CD809" s="778"/>
      <c r="CE809" s="778"/>
      <c r="CF809" s="778"/>
      <c r="CG809" s="778"/>
      <c r="CH809" s="778"/>
      <c r="CI809" s="778"/>
      <c r="CJ809" s="778"/>
      <c r="CK809" s="778"/>
      <c r="CL809" s="778"/>
      <c r="CM809" s="778"/>
      <c r="CN809" s="778"/>
      <c r="CO809" s="778"/>
      <c r="CP809" s="778"/>
      <c r="CQ809" s="778"/>
      <c r="CR809" s="778"/>
      <c r="CS809" s="778"/>
      <c r="CT809" s="778"/>
      <c r="CU809" s="778"/>
      <c r="CV809" s="778"/>
      <c r="CW809" s="778"/>
      <c r="CX809" s="778"/>
      <c r="CY809" s="778"/>
      <c r="CZ809" s="778"/>
      <c r="DA809" s="778"/>
      <c r="DB809" s="778"/>
      <c r="DC809" s="778"/>
      <c r="DD809" s="778"/>
      <c r="DE809" s="778"/>
      <c r="DF809" s="778"/>
      <c r="DG809" s="778"/>
      <c r="DH809" s="778"/>
      <c r="DI809" s="778"/>
      <c r="DJ809" s="778"/>
      <c r="DK809" s="778"/>
      <c r="DL809" s="778"/>
      <c r="DM809" s="778"/>
      <c r="DN809" s="778"/>
      <c r="DO809" s="778"/>
      <c r="DP809" s="778"/>
      <c r="DQ809" s="778"/>
      <c r="DR809" s="778"/>
      <c r="DS809" s="778"/>
      <c r="DT809" s="779"/>
      <c r="DU809" s="779"/>
      <c r="DV809" s="779"/>
      <c r="DW809" s="779"/>
      <c r="DX809" s="779"/>
      <c r="DY809" s="779"/>
      <c r="DZ809" s="779"/>
      <c r="EA809" s="779"/>
      <c r="EB809" s="779"/>
      <c r="EC809" s="779"/>
      <c r="ED809" s="779"/>
      <c r="EE809" s="779"/>
      <c r="EF809" s="779"/>
      <c r="EG809" s="779"/>
      <c r="EH809" s="779"/>
      <c r="EI809" s="779"/>
      <c r="EJ809" s="779"/>
      <c r="EK809" s="779"/>
      <c r="EL809" s="779"/>
      <c r="EM809" s="779"/>
      <c r="EN809" s="779"/>
      <c r="EO809" s="779"/>
      <c r="EP809" s="779"/>
      <c r="EQ809" s="779"/>
      <c r="ER809" s="779"/>
      <c r="ES809" s="779"/>
      <c r="ET809" s="779"/>
      <c r="EU809" s="779"/>
      <c r="EV809" s="779"/>
      <c r="EW809" s="779"/>
      <c r="EX809" s="779"/>
      <c r="EY809" s="779"/>
      <c r="EZ809" s="779"/>
      <c r="FA809" s="779"/>
      <c r="FB809" s="779"/>
      <c r="FC809" s="779"/>
    </row>
    <row r="810" spans="1:159" ht="22">
      <c r="A810" s="778"/>
      <c r="B810" s="778"/>
      <c r="C810" s="778"/>
      <c r="D810" s="778"/>
      <c r="E810" s="778"/>
      <c r="F810" s="778"/>
      <c r="G810" s="778"/>
      <c r="H810" s="778"/>
      <c r="I810" s="778"/>
      <c r="J810" s="778"/>
      <c r="K810" s="778"/>
      <c r="L810" s="778"/>
      <c r="M810" s="778"/>
      <c r="N810" s="778"/>
      <c r="O810" s="778"/>
      <c r="P810" s="778"/>
      <c r="Q810" s="778"/>
      <c r="R810" s="778"/>
      <c r="S810" s="778"/>
      <c r="T810" s="778"/>
      <c r="U810" s="778"/>
      <c r="V810" s="778"/>
      <c r="W810" s="778"/>
      <c r="X810" s="778"/>
      <c r="Y810" s="778"/>
      <c r="Z810" s="778"/>
      <c r="AA810" s="778"/>
      <c r="AB810" s="778"/>
      <c r="AC810" s="778"/>
      <c r="AD810" s="778"/>
      <c r="AE810" s="778"/>
      <c r="AF810" s="778"/>
      <c r="AG810" s="778"/>
      <c r="AH810" s="778"/>
      <c r="AI810" s="778"/>
      <c r="AJ810" s="778"/>
      <c r="AK810" s="778"/>
      <c r="AL810" s="778"/>
      <c r="AM810" s="778"/>
      <c r="AN810" s="778"/>
      <c r="AO810" s="778"/>
      <c r="AP810" s="778"/>
      <c r="AQ810" s="778"/>
      <c r="AR810" s="778"/>
      <c r="AS810" s="778"/>
      <c r="AT810" s="778"/>
      <c r="AU810" s="778"/>
      <c r="AV810" s="778"/>
      <c r="AW810" s="778"/>
      <c r="AX810" s="778"/>
      <c r="AY810" s="778"/>
      <c r="AZ810" s="778"/>
      <c r="BA810" s="778"/>
      <c r="BB810" s="778"/>
      <c r="BC810" s="778"/>
      <c r="BD810" s="778"/>
      <c r="BE810" s="778"/>
      <c r="BF810" s="778"/>
      <c r="BG810" s="778"/>
      <c r="BH810" s="778"/>
      <c r="BI810" s="778"/>
      <c r="BJ810" s="778"/>
      <c r="BK810" s="778"/>
      <c r="BL810" s="778"/>
      <c r="BM810" s="778"/>
      <c r="BN810" s="778"/>
      <c r="BO810" s="778"/>
      <c r="BP810" s="778"/>
      <c r="BQ810" s="778"/>
      <c r="BR810" s="778"/>
      <c r="BS810" s="778"/>
      <c r="BT810" s="778"/>
      <c r="BU810" s="778"/>
      <c r="BV810" s="778"/>
      <c r="BW810" s="778"/>
      <c r="BX810" s="778"/>
      <c r="BY810" s="778"/>
      <c r="BZ810" s="778"/>
      <c r="CA810" s="778"/>
      <c r="CB810" s="778"/>
      <c r="CC810" s="778"/>
      <c r="CD810" s="778"/>
      <c r="CE810" s="778"/>
      <c r="CF810" s="778"/>
      <c r="CG810" s="778"/>
      <c r="CH810" s="778"/>
      <c r="CI810" s="778"/>
      <c r="CJ810" s="778"/>
      <c r="CK810" s="778"/>
      <c r="CL810" s="778"/>
      <c r="CM810" s="778"/>
      <c r="CN810" s="778"/>
      <c r="CO810" s="778"/>
      <c r="CP810" s="778"/>
      <c r="CQ810" s="778"/>
      <c r="CR810" s="778"/>
      <c r="CS810" s="778"/>
      <c r="CT810" s="778"/>
      <c r="CU810" s="778"/>
      <c r="CV810" s="778"/>
      <c r="CW810" s="778"/>
      <c r="CX810" s="778"/>
      <c r="CY810" s="778"/>
      <c r="CZ810" s="778"/>
      <c r="DA810" s="778"/>
      <c r="DB810" s="778"/>
      <c r="DC810" s="778"/>
      <c r="DD810" s="778"/>
      <c r="DE810" s="778"/>
      <c r="DF810" s="778"/>
      <c r="DG810" s="778"/>
      <c r="DH810" s="778"/>
      <c r="DI810" s="778"/>
      <c r="DJ810" s="778"/>
      <c r="DK810" s="778"/>
      <c r="DL810" s="778"/>
      <c r="DM810" s="778"/>
      <c r="DN810" s="778"/>
      <c r="DO810" s="778"/>
      <c r="DP810" s="778"/>
      <c r="DQ810" s="778"/>
      <c r="DR810" s="778"/>
      <c r="DS810" s="778"/>
      <c r="DT810" s="779"/>
      <c r="DU810" s="779"/>
      <c r="DV810" s="779"/>
      <c r="DW810" s="779"/>
      <c r="DX810" s="779"/>
      <c r="DY810" s="779"/>
      <c r="DZ810" s="779"/>
      <c r="EA810" s="779"/>
      <c r="EB810" s="779"/>
      <c r="EC810" s="779"/>
      <c r="ED810" s="779"/>
      <c r="EE810" s="779"/>
      <c r="EF810" s="779"/>
      <c r="EG810" s="779"/>
      <c r="EH810" s="779"/>
      <c r="EI810" s="779"/>
      <c r="EJ810" s="779"/>
      <c r="EK810" s="779"/>
      <c r="EL810" s="779"/>
      <c r="EM810" s="779"/>
      <c r="EN810" s="779"/>
      <c r="EO810" s="779"/>
      <c r="EP810" s="779"/>
      <c r="EQ810" s="779"/>
      <c r="ER810" s="779"/>
      <c r="ES810" s="779"/>
      <c r="ET810" s="779"/>
      <c r="EU810" s="779"/>
      <c r="EV810" s="779"/>
      <c r="EW810" s="779"/>
      <c r="EX810" s="779"/>
      <c r="EY810" s="779"/>
      <c r="EZ810" s="779"/>
      <c r="FA810" s="779"/>
      <c r="FB810" s="779"/>
      <c r="FC810" s="779"/>
    </row>
    <row r="811" spans="1:159" ht="22">
      <c r="A811" s="778"/>
      <c r="B811" s="778"/>
      <c r="C811" s="778"/>
      <c r="D811" s="778"/>
      <c r="E811" s="778"/>
      <c r="F811" s="778"/>
      <c r="G811" s="778"/>
      <c r="H811" s="778"/>
      <c r="I811" s="778"/>
      <c r="J811" s="778"/>
      <c r="K811" s="778"/>
      <c r="L811" s="778"/>
      <c r="M811" s="778"/>
      <c r="N811" s="778"/>
      <c r="O811" s="778"/>
      <c r="P811" s="778"/>
      <c r="Q811" s="778"/>
      <c r="R811" s="778"/>
      <c r="S811" s="778"/>
      <c r="T811" s="778"/>
      <c r="U811" s="778"/>
      <c r="V811" s="778"/>
      <c r="W811" s="778"/>
      <c r="X811" s="778"/>
      <c r="Y811" s="778"/>
      <c r="Z811" s="778"/>
      <c r="AA811" s="778"/>
      <c r="AB811" s="778"/>
      <c r="AC811" s="778"/>
      <c r="AD811" s="778"/>
      <c r="AE811" s="778"/>
      <c r="AF811" s="778"/>
      <c r="AG811" s="778"/>
      <c r="AH811" s="778"/>
      <c r="AI811" s="778"/>
      <c r="AJ811" s="778"/>
      <c r="AK811" s="778"/>
      <c r="AL811" s="778"/>
      <c r="AM811" s="778"/>
      <c r="AN811" s="778"/>
      <c r="AO811" s="778"/>
      <c r="AP811" s="778"/>
      <c r="AQ811" s="778"/>
      <c r="AR811" s="778"/>
      <c r="AS811" s="778"/>
      <c r="AT811" s="778"/>
      <c r="AU811" s="778"/>
      <c r="AV811" s="778"/>
      <c r="AW811" s="778"/>
      <c r="AX811" s="778"/>
      <c r="AY811" s="778"/>
      <c r="AZ811" s="778"/>
      <c r="BA811" s="778"/>
      <c r="BB811" s="778"/>
      <c r="BC811" s="778"/>
      <c r="BD811" s="778"/>
      <c r="BE811" s="778"/>
      <c r="BF811" s="778"/>
      <c r="BG811" s="778"/>
      <c r="BH811" s="778"/>
      <c r="BI811" s="778"/>
      <c r="BJ811" s="778"/>
      <c r="BK811" s="778"/>
      <c r="BL811" s="778"/>
      <c r="BM811" s="778"/>
      <c r="BN811" s="778"/>
      <c r="BO811" s="778"/>
      <c r="BP811" s="778"/>
      <c r="BQ811" s="778"/>
      <c r="BR811" s="778"/>
      <c r="BS811" s="778"/>
      <c r="BT811" s="778"/>
      <c r="BU811" s="778"/>
      <c r="BV811" s="778"/>
      <c r="BW811" s="778"/>
      <c r="BX811" s="778"/>
      <c r="BY811" s="778"/>
      <c r="BZ811" s="778"/>
      <c r="CA811" s="778"/>
      <c r="CB811" s="778"/>
      <c r="CC811" s="778"/>
      <c r="CD811" s="778"/>
      <c r="CE811" s="778"/>
      <c r="CF811" s="778"/>
      <c r="CG811" s="778"/>
      <c r="CH811" s="778"/>
      <c r="CI811" s="778"/>
      <c r="CJ811" s="778"/>
      <c r="CK811" s="778"/>
      <c r="CL811" s="778"/>
      <c r="CM811" s="778"/>
      <c r="CN811" s="778"/>
      <c r="CO811" s="778"/>
      <c r="CP811" s="778"/>
      <c r="CQ811" s="778"/>
      <c r="CR811" s="778"/>
      <c r="CS811" s="778"/>
      <c r="CT811" s="778"/>
      <c r="CU811" s="778"/>
      <c r="CV811" s="778"/>
      <c r="CW811" s="778"/>
      <c r="CX811" s="778"/>
      <c r="CY811" s="778"/>
      <c r="CZ811" s="778"/>
      <c r="DA811" s="778"/>
      <c r="DB811" s="778"/>
      <c r="DC811" s="778"/>
      <c r="DD811" s="778"/>
      <c r="DE811" s="778"/>
      <c r="DF811" s="778"/>
      <c r="DG811" s="778"/>
      <c r="DH811" s="778"/>
      <c r="DI811" s="778"/>
      <c r="DJ811" s="778"/>
      <c r="DK811" s="778"/>
      <c r="DL811" s="778"/>
      <c r="DM811" s="778"/>
      <c r="DN811" s="778"/>
      <c r="DO811" s="778"/>
      <c r="DP811" s="778"/>
      <c r="DQ811" s="778"/>
      <c r="DR811" s="778"/>
      <c r="DS811" s="778"/>
      <c r="DT811" s="779"/>
      <c r="DU811" s="779"/>
      <c r="DV811" s="779"/>
      <c r="DW811" s="779"/>
      <c r="DX811" s="779"/>
      <c r="DY811" s="779"/>
      <c r="DZ811" s="779"/>
      <c r="EA811" s="779"/>
      <c r="EB811" s="779"/>
      <c r="EC811" s="779"/>
      <c r="ED811" s="779"/>
      <c r="EE811" s="779"/>
      <c r="EF811" s="779"/>
      <c r="EG811" s="779"/>
      <c r="EH811" s="779"/>
      <c r="EI811" s="779"/>
      <c r="EJ811" s="779"/>
      <c r="EK811" s="779"/>
      <c r="EL811" s="779"/>
      <c r="EM811" s="779"/>
      <c r="EN811" s="779"/>
      <c r="EO811" s="779"/>
      <c r="EP811" s="779"/>
      <c r="EQ811" s="779"/>
      <c r="ER811" s="779"/>
      <c r="ES811" s="779"/>
      <c r="ET811" s="779"/>
      <c r="EU811" s="779"/>
      <c r="EV811" s="779"/>
      <c r="EW811" s="779"/>
      <c r="EX811" s="779"/>
      <c r="EY811" s="779"/>
      <c r="EZ811" s="779"/>
      <c r="FA811" s="779"/>
      <c r="FB811" s="779"/>
      <c r="FC811" s="779"/>
    </row>
    <row r="812" spans="1:159" ht="22">
      <c r="A812" s="778"/>
      <c r="B812" s="778"/>
      <c r="C812" s="778"/>
      <c r="D812" s="778"/>
      <c r="E812" s="778"/>
      <c r="F812" s="778"/>
      <c r="G812" s="778"/>
      <c r="H812" s="778"/>
      <c r="I812" s="778"/>
      <c r="J812" s="778"/>
      <c r="K812" s="778"/>
      <c r="L812" s="778"/>
      <c r="M812" s="778"/>
      <c r="N812" s="778"/>
      <c r="O812" s="778"/>
      <c r="P812" s="778"/>
      <c r="Q812" s="778"/>
      <c r="R812" s="778"/>
      <c r="S812" s="778"/>
      <c r="T812" s="778"/>
      <c r="U812" s="778"/>
      <c r="V812" s="778"/>
      <c r="W812" s="778"/>
      <c r="X812" s="778"/>
      <c r="Y812" s="778"/>
      <c r="Z812" s="778"/>
      <c r="AA812" s="778"/>
      <c r="AB812" s="778"/>
      <c r="AC812" s="778"/>
      <c r="AD812" s="778"/>
      <c r="AE812" s="778"/>
      <c r="AF812" s="778"/>
      <c r="AG812" s="778"/>
      <c r="AH812" s="778"/>
      <c r="AI812" s="778"/>
      <c r="AJ812" s="778"/>
      <c r="AK812" s="778"/>
      <c r="AL812" s="778"/>
      <c r="AM812" s="778"/>
      <c r="AN812" s="778"/>
      <c r="AO812" s="778"/>
      <c r="AP812" s="778"/>
      <c r="AQ812" s="778"/>
      <c r="AR812" s="778"/>
      <c r="AS812" s="778"/>
      <c r="AT812" s="778"/>
      <c r="AU812" s="778"/>
      <c r="AV812" s="778"/>
      <c r="AW812" s="778"/>
      <c r="AX812" s="778"/>
      <c r="AY812" s="778"/>
      <c r="AZ812" s="778"/>
      <c r="BA812" s="778"/>
      <c r="BB812" s="778"/>
      <c r="BC812" s="778"/>
      <c r="BD812" s="778"/>
      <c r="BE812" s="778"/>
      <c r="BF812" s="778"/>
      <c r="BG812" s="778"/>
      <c r="BH812" s="778"/>
      <c r="BI812" s="778"/>
      <c r="BJ812" s="778"/>
      <c r="BK812" s="778"/>
      <c r="BL812" s="778"/>
      <c r="BM812" s="778"/>
      <c r="BN812" s="778"/>
      <c r="BO812" s="778"/>
      <c r="BP812" s="778"/>
      <c r="BQ812" s="778"/>
      <c r="BR812" s="778"/>
      <c r="BS812" s="778"/>
      <c r="BT812" s="778"/>
      <c r="BU812" s="778"/>
      <c r="BV812" s="778"/>
      <c r="BW812" s="778"/>
      <c r="BX812" s="778"/>
      <c r="BY812" s="778"/>
      <c r="BZ812" s="778"/>
      <c r="CA812" s="778"/>
      <c r="CB812" s="778"/>
      <c r="CC812" s="778"/>
      <c r="CD812" s="778"/>
      <c r="CE812" s="778"/>
      <c r="CF812" s="778"/>
      <c r="CG812" s="778"/>
      <c r="CH812" s="778"/>
      <c r="CI812" s="778"/>
      <c r="CJ812" s="778"/>
      <c r="CK812" s="778"/>
      <c r="CL812" s="778"/>
      <c r="CM812" s="778"/>
      <c r="CN812" s="778"/>
      <c r="CO812" s="778"/>
      <c r="CP812" s="778"/>
      <c r="CQ812" s="778"/>
      <c r="CR812" s="778"/>
      <c r="CS812" s="778"/>
      <c r="CT812" s="778"/>
      <c r="CU812" s="778"/>
      <c r="CV812" s="778"/>
      <c r="CW812" s="778"/>
      <c r="CX812" s="778"/>
      <c r="CY812" s="778"/>
      <c r="CZ812" s="778"/>
      <c r="DA812" s="778"/>
      <c r="DB812" s="778"/>
      <c r="DC812" s="778"/>
      <c r="DD812" s="778"/>
      <c r="DE812" s="778"/>
      <c r="DF812" s="778"/>
      <c r="DG812" s="778"/>
      <c r="DH812" s="778"/>
      <c r="DI812" s="778"/>
      <c r="DJ812" s="778"/>
      <c r="DK812" s="778"/>
      <c r="DL812" s="778"/>
      <c r="DM812" s="778"/>
      <c r="DN812" s="778"/>
      <c r="DO812" s="778"/>
      <c r="DP812" s="778"/>
      <c r="DQ812" s="778"/>
      <c r="DR812" s="778"/>
      <c r="DS812" s="778"/>
      <c r="DT812" s="779"/>
      <c r="DU812" s="779"/>
      <c r="DV812" s="779"/>
      <c r="DW812" s="779"/>
      <c r="DX812" s="779"/>
      <c r="DY812" s="779"/>
      <c r="DZ812" s="779"/>
      <c r="EA812" s="779"/>
      <c r="EB812" s="779"/>
      <c r="EC812" s="779"/>
      <c r="ED812" s="779"/>
      <c r="EE812" s="779"/>
      <c r="EF812" s="779"/>
      <c r="EG812" s="779"/>
      <c r="EH812" s="779"/>
      <c r="EI812" s="779"/>
      <c r="EJ812" s="779"/>
      <c r="EK812" s="779"/>
      <c r="EL812" s="779"/>
      <c r="EM812" s="779"/>
      <c r="EN812" s="779"/>
      <c r="EO812" s="779"/>
      <c r="EP812" s="779"/>
      <c r="EQ812" s="779"/>
      <c r="ER812" s="779"/>
      <c r="ES812" s="779"/>
      <c r="ET812" s="779"/>
      <c r="EU812" s="779"/>
      <c r="EV812" s="779"/>
      <c r="EW812" s="779"/>
      <c r="EX812" s="779"/>
      <c r="EY812" s="779"/>
      <c r="EZ812" s="779"/>
      <c r="FA812" s="779"/>
      <c r="FB812" s="779"/>
      <c r="FC812" s="779"/>
    </row>
    <row r="813" spans="1:159" ht="22">
      <c r="A813" s="778"/>
      <c r="B813" s="778"/>
      <c r="C813" s="778"/>
      <c r="D813" s="778"/>
      <c r="E813" s="778"/>
      <c r="F813" s="778"/>
      <c r="G813" s="778"/>
      <c r="H813" s="778"/>
      <c r="I813" s="778"/>
      <c r="J813" s="778"/>
      <c r="K813" s="778"/>
      <c r="L813" s="778"/>
      <c r="M813" s="778"/>
      <c r="N813" s="778"/>
      <c r="O813" s="778"/>
      <c r="P813" s="778"/>
      <c r="Q813" s="778"/>
      <c r="R813" s="778"/>
      <c r="S813" s="778"/>
      <c r="T813" s="778"/>
      <c r="U813" s="778"/>
      <c r="V813" s="778"/>
      <c r="W813" s="778"/>
      <c r="X813" s="778"/>
      <c r="Y813" s="778"/>
      <c r="Z813" s="778"/>
      <c r="AA813" s="778"/>
      <c r="AB813" s="778"/>
      <c r="AC813" s="778"/>
      <c r="AD813" s="778"/>
      <c r="AE813" s="778"/>
      <c r="AF813" s="778"/>
      <c r="AG813" s="778"/>
      <c r="AH813" s="778"/>
      <c r="AI813" s="778"/>
      <c r="AJ813" s="778"/>
      <c r="AK813" s="778"/>
      <c r="AL813" s="778"/>
      <c r="AM813" s="778"/>
      <c r="AN813" s="778"/>
      <c r="AO813" s="778"/>
      <c r="AP813" s="778"/>
      <c r="AQ813" s="778"/>
      <c r="AR813" s="778"/>
      <c r="AS813" s="778"/>
      <c r="AT813" s="778"/>
      <c r="AU813" s="778"/>
      <c r="AV813" s="778"/>
      <c r="AW813" s="778"/>
      <c r="AX813" s="778"/>
      <c r="AY813" s="778"/>
      <c r="AZ813" s="778"/>
      <c r="BA813" s="778"/>
      <c r="BB813" s="778"/>
      <c r="BC813" s="778"/>
      <c r="BD813" s="778"/>
      <c r="BE813" s="778"/>
      <c r="BF813" s="778"/>
      <c r="BG813" s="778"/>
      <c r="BH813" s="778"/>
      <c r="BI813" s="778"/>
      <c r="BJ813" s="778"/>
      <c r="BK813" s="778"/>
      <c r="BL813" s="778"/>
      <c r="BM813" s="778"/>
      <c r="BN813" s="778"/>
      <c r="BO813" s="778"/>
      <c r="BP813" s="778"/>
      <c r="BQ813" s="778"/>
      <c r="BR813" s="778"/>
      <c r="BS813" s="778"/>
      <c r="BT813" s="778"/>
      <c r="BU813" s="778"/>
      <c r="BV813" s="778"/>
      <c r="BW813" s="778"/>
      <c r="BX813" s="778"/>
      <c r="BY813" s="778"/>
      <c r="BZ813" s="778"/>
      <c r="CA813" s="778"/>
      <c r="CB813" s="778"/>
      <c r="CC813" s="778"/>
      <c r="CD813" s="778"/>
      <c r="CE813" s="778"/>
      <c r="CF813" s="778"/>
      <c r="CG813" s="778"/>
      <c r="CH813" s="778"/>
      <c r="CI813" s="778"/>
      <c r="CJ813" s="778"/>
      <c r="CK813" s="778"/>
      <c r="CL813" s="778"/>
      <c r="CM813" s="778"/>
      <c r="CN813" s="778"/>
      <c r="CO813" s="778"/>
      <c r="CP813" s="778"/>
      <c r="CQ813" s="778"/>
      <c r="CR813" s="778"/>
      <c r="CS813" s="778"/>
      <c r="CT813" s="778"/>
      <c r="CU813" s="778"/>
      <c r="CV813" s="778"/>
      <c r="CW813" s="778"/>
      <c r="CX813" s="778"/>
      <c r="CY813" s="778"/>
      <c r="CZ813" s="778"/>
      <c r="DA813" s="778"/>
      <c r="DB813" s="778"/>
      <c r="DC813" s="778"/>
      <c r="DD813" s="778"/>
      <c r="DE813" s="778"/>
      <c r="DF813" s="778"/>
      <c r="DG813" s="778"/>
      <c r="DH813" s="778"/>
      <c r="DI813" s="778"/>
      <c r="DJ813" s="778"/>
      <c r="DK813" s="778"/>
      <c r="DL813" s="778"/>
      <c r="DM813" s="778"/>
      <c r="DN813" s="778"/>
      <c r="DO813" s="778"/>
      <c r="DP813" s="778"/>
      <c r="DQ813" s="778"/>
      <c r="DR813" s="778"/>
      <c r="DS813" s="778"/>
      <c r="DT813" s="779"/>
      <c r="DU813" s="779"/>
      <c r="DV813" s="779"/>
      <c r="DW813" s="779"/>
      <c r="DX813" s="779"/>
      <c r="DY813" s="779"/>
      <c r="DZ813" s="779"/>
      <c r="EA813" s="779"/>
      <c r="EB813" s="779"/>
      <c r="EC813" s="779"/>
      <c r="ED813" s="779"/>
      <c r="EE813" s="779"/>
      <c r="EF813" s="779"/>
      <c r="EG813" s="779"/>
      <c r="EH813" s="779"/>
      <c r="EI813" s="779"/>
      <c r="EJ813" s="779"/>
      <c r="EK813" s="779"/>
      <c r="EL813" s="779"/>
      <c r="EM813" s="779"/>
      <c r="EN813" s="779"/>
      <c r="EO813" s="779"/>
      <c r="EP813" s="779"/>
      <c r="EQ813" s="779"/>
      <c r="ER813" s="779"/>
      <c r="ES813" s="779"/>
      <c r="ET813" s="779"/>
      <c r="EU813" s="779"/>
      <c r="EV813" s="779"/>
      <c r="EW813" s="779"/>
      <c r="EX813" s="779"/>
      <c r="EY813" s="779"/>
      <c r="EZ813" s="779"/>
      <c r="FA813" s="779"/>
      <c r="FB813" s="779"/>
      <c r="FC813" s="779"/>
    </row>
    <row r="814" spans="1:159" ht="22">
      <c r="A814" s="778"/>
      <c r="B814" s="778"/>
      <c r="C814" s="778"/>
      <c r="D814" s="778"/>
      <c r="E814" s="778"/>
      <c r="F814" s="778"/>
      <c r="G814" s="778"/>
      <c r="H814" s="778"/>
      <c r="I814" s="778"/>
      <c r="J814" s="778"/>
      <c r="K814" s="778"/>
      <c r="L814" s="778"/>
      <c r="M814" s="778"/>
      <c r="N814" s="778"/>
      <c r="O814" s="778"/>
      <c r="P814" s="778"/>
      <c r="Q814" s="778"/>
      <c r="R814" s="778"/>
      <c r="S814" s="778"/>
      <c r="T814" s="778"/>
      <c r="U814" s="778"/>
      <c r="V814" s="778"/>
      <c r="W814" s="778"/>
      <c r="X814" s="778"/>
      <c r="Y814" s="778"/>
      <c r="Z814" s="778"/>
      <c r="AA814" s="778"/>
      <c r="AB814" s="778"/>
      <c r="AC814" s="778"/>
      <c r="AD814" s="778"/>
      <c r="AE814" s="778"/>
      <c r="AF814" s="778"/>
      <c r="AG814" s="778"/>
      <c r="AH814" s="778"/>
      <c r="AI814" s="778"/>
      <c r="AJ814" s="778"/>
      <c r="AK814" s="778"/>
      <c r="AL814" s="778"/>
      <c r="AM814" s="778"/>
      <c r="AN814" s="778"/>
      <c r="AO814" s="778"/>
      <c r="AP814" s="778"/>
      <c r="AQ814" s="778"/>
      <c r="AR814" s="778"/>
      <c r="AS814" s="778"/>
      <c r="AT814" s="778"/>
      <c r="AU814" s="778"/>
      <c r="AV814" s="778"/>
      <c r="AW814" s="778"/>
      <c r="AX814" s="778"/>
      <c r="AY814" s="778"/>
      <c r="AZ814" s="778"/>
      <c r="BA814" s="778"/>
      <c r="BB814" s="778"/>
      <c r="BC814" s="778"/>
      <c r="BD814" s="778"/>
      <c r="BE814" s="778"/>
      <c r="BF814" s="778"/>
      <c r="BG814" s="778"/>
      <c r="BH814" s="778"/>
      <c r="BI814" s="778"/>
      <c r="BJ814" s="778"/>
      <c r="BK814" s="778"/>
      <c r="BL814" s="778"/>
      <c r="BM814" s="778"/>
      <c r="BN814" s="778"/>
      <c r="BO814" s="778"/>
      <c r="BP814" s="778"/>
      <c r="BQ814" s="778"/>
      <c r="BR814" s="778"/>
      <c r="BS814" s="778"/>
      <c r="BT814" s="778"/>
      <c r="BU814" s="778"/>
      <c r="BV814" s="778"/>
      <c r="BW814" s="778"/>
      <c r="BX814" s="778"/>
      <c r="BY814" s="778"/>
      <c r="BZ814" s="778"/>
      <c r="CA814" s="778"/>
      <c r="CB814" s="778"/>
      <c r="CC814" s="778"/>
      <c r="CD814" s="778"/>
      <c r="CE814" s="778"/>
      <c r="CF814" s="778"/>
      <c r="CG814" s="778"/>
      <c r="CH814" s="778"/>
      <c r="CI814" s="778"/>
      <c r="CJ814" s="778"/>
      <c r="CK814" s="778"/>
      <c r="CL814" s="778"/>
      <c r="CM814" s="778"/>
      <c r="CN814" s="778"/>
      <c r="CO814" s="778"/>
      <c r="CP814" s="778"/>
      <c r="CQ814" s="778"/>
      <c r="CR814" s="778"/>
      <c r="CS814" s="778"/>
      <c r="CT814" s="778"/>
      <c r="CU814" s="778"/>
      <c r="CV814" s="778"/>
      <c r="CW814" s="778"/>
      <c r="CX814" s="778"/>
      <c r="CY814" s="778"/>
      <c r="CZ814" s="778"/>
      <c r="DA814" s="778"/>
      <c r="DB814" s="778"/>
      <c r="DC814" s="778"/>
      <c r="DD814" s="778"/>
      <c r="DE814" s="778"/>
      <c r="DF814" s="778"/>
      <c r="DG814" s="778"/>
      <c r="DH814" s="778"/>
      <c r="DI814" s="778"/>
      <c r="DJ814" s="778"/>
      <c r="DK814" s="778"/>
      <c r="DL814" s="778"/>
      <c r="DM814" s="778"/>
      <c r="DN814" s="778"/>
      <c r="DO814" s="778"/>
      <c r="DP814" s="778"/>
      <c r="DQ814" s="778"/>
      <c r="DR814" s="778"/>
      <c r="DS814" s="778"/>
      <c r="DT814" s="779"/>
      <c r="DU814" s="779"/>
      <c r="DV814" s="779"/>
      <c r="DW814" s="779"/>
      <c r="DX814" s="779"/>
      <c r="DY814" s="779"/>
      <c r="DZ814" s="779"/>
      <c r="EA814" s="779"/>
      <c r="EB814" s="779"/>
      <c r="EC814" s="779"/>
      <c r="ED814" s="779"/>
      <c r="EE814" s="779"/>
      <c r="EF814" s="779"/>
      <c r="EG814" s="779"/>
      <c r="EH814" s="779"/>
      <c r="EI814" s="779"/>
      <c r="EJ814" s="779"/>
      <c r="EK814" s="779"/>
      <c r="EL814" s="779"/>
      <c r="EM814" s="779"/>
      <c r="EN814" s="779"/>
      <c r="EO814" s="779"/>
      <c r="EP814" s="779"/>
      <c r="EQ814" s="779"/>
      <c r="ER814" s="779"/>
      <c r="ES814" s="779"/>
      <c r="ET814" s="779"/>
      <c r="EU814" s="779"/>
      <c r="EV814" s="779"/>
      <c r="EW814" s="779"/>
      <c r="EX814" s="779"/>
      <c r="EY814" s="779"/>
      <c r="EZ814" s="779"/>
      <c r="FA814" s="779"/>
      <c r="FB814" s="779"/>
      <c r="FC814" s="779"/>
    </row>
    <row r="815" spans="1:159" ht="22">
      <c r="A815" s="778"/>
      <c r="B815" s="778"/>
      <c r="C815" s="778"/>
      <c r="D815" s="778"/>
      <c r="E815" s="778"/>
      <c r="F815" s="778"/>
      <c r="G815" s="778"/>
      <c r="H815" s="778"/>
      <c r="I815" s="778"/>
      <c r="J815" s="778"/>
      <c r="K815" s="778"/>
      <c r="L815" s="778"/>
      <c r="M815" s="778"/>
      <c r="N815" s="778"/>
      <c r="O815" s="778"/>
      <c r="P815" s="778"/>
      <c r="Q815" s="778"/>
      <c r="R815" s="778"/>
      <c r="S815" s="778"/>
      <c r="T815" s="778"/>
      <c r="U815" s="778"/>
      <c r="V815" s="778"/>
      <c r="W815" s="778"/>
      <c r="X815" s="778"/>
      <c r="Y815" s="778"/>
      <c r="Z815" s="778"/>
      <c r="AA815" s="778"/>
      <c r="AB815" s="778"/>
      <c r="AC815" s="778"/>
      <c r="AD815" s="778"/>
      <c r="AE815" s="778"/>
      <c r="AF815" s="778"/>
      <c r="AG815" s="778"/>
      <c r="AH815" s="778"/>
      <c r="AI815" s="778"/>
      <c r="AJ815" s="778"/>
      <c r="AK815" s="778"/>
      <c r="AL815" s="778"/>
      <c r="AM815" s="778"/>
      <c r="AN815" s="778"/>
      <c r="AO815" s="778"/>
      <c r="AP815" s="778"/>
      <c r="AQ815" s="778"/>
      <c r="AR815" s="778"/>
      <c r="AS815" s="778"/>
      <c r="AT815" s="778"/>
      <c r="AU815" s="778"/>
      <c r="AV815" s="778"/>
      <c r="AW815" s="778"/>
      <c r="AX815" s="778"/>
      <c r="AY815" s="778"/>
      <c r="AZ815" s="778"/>
      <c r="BA815" s="778"/>
      <c r="BB815" s="778"/>
      <c r="BC815" s="778"/>
      <c r="BD815" s="778"/>
      <c r="BE815" s="778"/>
      <c r="BF815" s="778"/>
      <c r="BG815" s="778"/>
      <c r="BH815" s="778"/>
      <c r="BI815" s="778"/>
      <c r="BJ815" s="778"/>
      <c r="BK815" s="778"/>
      <c r="BL815" s="778"/>
      <c r="BM815" s="778"/>
      <c r="BN815" s="778"/>
      <c r="BO815" s="778"/>
      <c r="BP815" s="778"/>
      <c r="BQ815" s="778"/>
      <c r="BR815" s="778"/>
      <c r="BS815" s="778"/>
      <c r="BT815" s="778"/>
      <c r="BU815" s="778"/>
      <c r="BV815" s="778"/>
      <c r="BW815" s="778"/>
      <c r="BX815" s="778"/>
      <c r="BY815" s="778"/>
      <c r="BZ815" s="778"/>
      <c r="CA815" s="778"/>
      <c r="CB815" s="778"/>
      <c r="CC815" s="778"/>
      <c r="CD815" s="778"/>
      <c r="CE815" s="778"/>
      <c r="CF815" s="778"/>
      <c r="CG815" s="778"/>
      <c r="CH815" s="778"/>
      <c r="CI815" s="778"/>
      <c r="CJ815" s="778"/>
      <c r="CK815" s="778"/>
      <c r="CL815" s="778"/>
      <c r="CM815" s="778"/>
      <c r="CN815" s="778"/>
      <c r="CO815" s="778"/>
      <c r="CP815" s="778"/>
      <c r="CQ815" s="778"/>
      <c r="CR815" s="778"/>
      <c r="CS815" s="778"/>
      <c r="CT815" s="778"/>
      <c r="CU815" s="778"/>
      <c r="CV815" s="778"/>
      <c r="CW815" s="778"/>
      <c r="CX815" s="778"/>
      <c r="CY815" s="778"/>
      <c r="CZ815" s="778"/>
      <c r="DA815" s="778"/>
      <c r="DB815" s="778"/>
      <c r="DC815" s="778"/>
      <c r="DD815" s="778"/>
      <c r="DE815" s="778"/>
      <c r="DF815" s="778"/>
      <c r="DG815" s="778"/>
      <c r="DH815" s="778"/>
      <c r="DI815" s="778"/>
      <c r="DJ815" s="778"/>
      <c r="DK815" s="778"/>
      <c r="DL815" s="778"/>
      <c r="DM815" s="778"/>
      <c r="DN815" s="778"/>
      <c r="DO815" s="778"/>
      <c r="DP815" s="778"/>
      <c r="DQ815" s="778"/>
      <c r="DR815" s="778"/>
      <c r="DS815" s="778"/>
      <c r="DT815" s="779"/>
      <c r="DU815" s="779"/>
      <c r="DV815" s="779"/>
      <c r="DW815" s="779"/>
      <c r="DX815" s="779"/>
      <c r="DY815" s="779"/>
      <c r="DZ815" s="779"/>
      <c r="EA815" s="779"/>
      <c r="EB815" s="779"/>
      <c r="EC815" s="779"/>
      <c r="ED815" s="779"/>
      <c r="EE815" s="779"/>
      <c r="EF815" s="779"/>
      <c r="EG815" s="779"/>
      <c r="EH815" s="779"/>
      <c r="EI815" s="779"/>
      <c r="EJ815" s="779"/>
      <c r="EK815" s="779"/>
      <c r="EL815" s="779"/>
      <c r="EM815" s="779"/>
      <c r="EN815" s="779"/>
      <c r="EO815" s="779"/>
      <c r="EP815" s="779"/>
      <c r="EQ815" s="779"/>
      <c r="ER815" s="779"/>
      <c r="ES815" s="779"/>
      <c r="ET815" s="779"/>
      <c r="EU815" s="779"/>
      <c r="EV815" s="779"/>
      <c r="EW815" s="779"/>
      <c r="EX815" s="779"/>
      <c r="EY815" s="779"/>
      <c r="EZ815" s="779"/>
      <c r="FA815" s="779"/>
      <c r="FB815" s="779"/>
      <c r="FC815" s="779"/>
    </row>
    <row r="816" spans="1:159" ht="22">
      <c r="A816" s="778"/>
      <c r="B816" s="778"/>
      <c r="C816" s="778"/>
      <c r="D816" s="778"/>
      <c r="E816" s="778"/>
      <c r="F816" s="778"/>
      <c r="G816" s="778"/>
      <c r="H816" s="778"/>
      <c r="I816" s="778"/>
      <c r="J816" s="778"/>
      <c r="K816" s="778"/>
      <c r="L816" s="778"/>
      <c r="M816" s="778"/>
      <c r="N816" s="778"/>
      <c r="O816" s="778"/>
      <c r="P816" s="778"/>
      <c r="Q816" s="778"/>
      <c r="R816" s="778"/>
      <c r="S816" s="778"/>
      <c r="T816" s="778"/>
      <c r="U816" s="778"/>
      <c r="V816" s="778"/>
      <c r="W816" s="778"/>
      <c r="X816" s="778"/>
      <c r="Y816" s="778"/>
      <c r="Z816" s="778"/>
      <c r="AA816" s="778"/>
      <c r="AB816" s="778"/>
      <c r="AC816" s="778"/>
      <c r="AD816" s="778"/>
      <c r="AE816" s="778"/>
      <c r="AF816" s="778"/>
      <c r="AG816" s="778"/>
      <c r="AH816" s="778"/>
      <c r="AI816" s="778"/>
      <c r="AJ816" s="778"/>
      <c r="AK816" s="778"/>
      <c r="AL816" s="778"/>
      <c r="AM816" s="778"/>
      <c r="AN816" s="778"/>
      <c r="AO816" s="778"/>
      <c r="AP816" s="778"/>
      <c r="AQ816" s="778"/>
      <c r="AR816" s="778"/>
      <c r="AS816" s="778"/>
      <c r="AT816" s="778"/>
      <c r="AU816" s="778"/>
      <c r="AV816" s="778"/>
      <c r="AW816" s="778"/>
      <c r="AX816" s="778"/>
      <c r="AY816" s="778"/>
      <c r="AZ816" s="778"/>
      <c r="BA816" s="778"/>
      <c r="BB816" s="778"/>
      <c r="BC816" s="778"/>
      <c r="BD816" s="778"/>
      <c r="BE816" s="778"/>
      <c r="BF816" s="778"/>
      <c r="BG816" s="778"/>
      <c r="BH816" s="778"/>
      <c r="BI816" s="778"/>
      <c r="BJ816" s="778"/>
      <c r="BK816" s="778"/>
      <c r="BL816" s="778"/>
      <c r="BM816" s="778"/>
      <c r="BN816" s="778"/>
      <c r="BO816" s="778"/>
      <c r="BP816" s="778"/>
      <c r="BQ816" s="778"/>
      <c r="BR816" s="778"/>
      <c r="BS816" s="778"/>
      <c r="BT816" s="778"/>
      <c r="BU816" s="778"/>
      <c r="BV816" s="778"/>
      <c r="BW816" s="778"/>
      <c r="BX816" s="778"/>
      <c r="BY816" s="778"/>
      <c r="BZ816" s="778"/>
      <c r="CA816" s="778"/>
      <c r="CB816" s="778"/>
      <c r="CC816" s="778"/>
      <c r="CD816" s="778"/>
      <c r="CE816" s="778"/>
      <c r="CF816" s="778"/>
      <c r="CG816" s="778"/>
      <c r="CH816" s="778"/>
      <c r="CI816" s="778"/>
      <c r="CJ816" s="778"/>
      <c r="CK816" s="778"/>
      <c r="CL816" s="778"/>
      <c r="CM816" s="778"/>
      <c r="CN816" s="778"/>
      <c r="CO816" s="778"/>
      <c r="CP816" s="778"/>
      <c r="CQ816" s="778"/>
      <c r="CR816" s="778"/>
      <c r="CS816" s="778"/>
      <c r="CT816" s="778"/>
      <c r="CU816" s="778"/>
      <c r="CV816" s="778"/>
      <c r="CW816" s="778"/>
      <c r="CX816" s="778"/>
      <c r="CY816" s="778"/>
      <c r="CZ816" s="778"/>
      <c r="DA816" s="778"/>
      <c r="DB816" s="778"/>
      <c r="DC816" s="778"/>
      <c r="DD816" s="778"/>
      <c r="DE816" s="778"/>
      <c r="DF816" s="778"/>
      <c r="DG816" s="778"/>
      <c r="DH816" s="778"/>
      <c r="DI816" s="778"/>
      <c r="DJ816" s="778"/>
      <c r="DK816" s="778"/>
      <c r="DL816" s="778"/>
      <c r="DM816" s="778"/>
      <c r="DN816" s="778"/>
      <c r="DO816" s="778"/>
      <c r="DP816" s="778"/>
      <c r="DQ816" s="778"/>
      <c r="DR816" s="778"/>
      <c r="DS816" s="778"/>
      <c r="DT816" s="779"/>
      <c r="DU816" s="779"/>
      <c r="DV816" s="779"/>
      <c r="DW816" s="779"/>
      <c r="DX816" s="779"/>
      <c r="DY816" s="779"/>
      <c r="DZ816" s="779"/>
      <c r="EA816" s="779"/>
      <c r="EB816" s="779"/>
      <c r="EC816" s="779"/>
      <c r="ED816" s="779"/>
      <c r="EE816" s="779"/>
      <c r="EF816" s="779"/>
      <c r="EG816" s="779"/>
      <c r="EH816" s="779"/>
      <c r="EI816" s="779"/>
      <c r="EJ816" s="779"/>
      <c r="EK816" s="779"/>
      <c r="EL816" s="779"/>
      <c r="EM816" s="779"/>
      <c r="EN816" s="779"/>
      <c r="EO816" s="779"/>
      <c r="EP816" s="779"/>
      <c r="EQ816" s="779"/>
      <c r="ER816" s="779"/>
      <c r="ES816" s="779"/>
      <c r="ET816" s="779"/>
      <c r="EU816" s="779"/>
      <c r="EV816" s="779"/>
      <c r="EW816" s="779"/>
      <c r="EX816" s="779"/>
      <c r="EY816" s="779"/>
      <c r="EZ816" s="779"/>
      <c r="FA816" s="779"/>
      <c r="FB816" s="779"/>
      <c r="FC816" s="779"/>
    </row>
    <row r="817" spans="1:159" ht="22">
      <c r="A817" s="778"/>
      <c r="B817" s="778"/>
      <c r="C817" s="778"/>
      <c r="D817" s="778"/>
      <c r="E817" s="778"/>
      <c r="F817" s="778"/>
      <c r="G817" s="778"/>
      <c r="H817" s="778"/>
      <c r="I817" s="778"/>
      <c r="J817" s="778"/>
      <c r="K817" s="778"/>
      <c r="L817" s="778"/>
      <c r="M817" s="778"/>
      <c r="N817" s="778"/>
      <c r="O817" s="778"/>
      <c r="P817" s="778"/>
      <c r="Q817" s="778"/>
      <c r="R817" s="778"/>
      <c r="S817" s="778"/>
      <c r="T817" s="778"/>
      <c r="U817" s="778"/>
      <c r="V817" s="778"/>
      <c r="W817" s="778"/>
      <c r="X817" s="778"/>
      <c r="Y817" s="778"/>
      <c r="Z817" s="778"/>
      <c r="AA817" s="778"/>
      <c r="AB817" s="778"/>
      <c r="AC817" s="778"/>
      <c r="AD817" s="778"/>
      <c r="AE817" s="778"/>
      <c r="AF817" s="778"/>
      <c r="AG817" s="778"/>
      <c r="AH817" s="778"/>
      <c r="AI817" s="778"/>
      <c r="AJ817" s="778"/>
      <c r="AK817" s="778"/>
      <c r="AL817" s="778"/>
      <c r="AM817" s="778"/>
      <c r="AN817" s="778"/>
      <c r="AO817" s="778"/>
      <c r="AP817" s="778"/>
      <c r="AQ817" s="778"/>
      <c r="AR817" s="778"/>
      <c r="AS817" s="778"/>
      <c r="AT817" s="778"/>
      <c r="AU817" s="778"/>
      <c r="AV817" s="778"/>
      <c r="AW817" s="778"/>
      <c r="AX817" s="778"/>
      <c r="AY817" s="778"/>
      <c r="AZ817" s="778"/>
      <c r="BA817" s="778"/>
      <c r="BB817" s="778"/>
      <c r="BC817" s="778"/>
      <c r="BD817" s="778"/>
      <c r="BE817" s="778"/>
      <c r="BF817" s="778"/>
      <c r="BG817" s="778"/>
      <c r="BH817" s="778"/>
      <c r="BI817" s="778"/>
      <c r="BJ817" s="778"/>
      <c r="BK817" s="778"/>
      <c r="BL817" s="778"/>
      <c r="BM817" s="778"/>
      <c r="BN817" s="778"/>
      <c r="BO817" s="778"/>
      <c r="BP817" s="778"/>
      <c r="BQ817" s="778"/>
      <c r="BR817" s="778"/>
      <c r="BS817" s="778"/>
      <c r="BT817" s="778"/>
      <c r="BU817" s="778"/>
      <c r="BV817" s="778"/>
      <c r="BW817" s="778"/>
      <c r="BX817" s="778"/>
      <c r="BY817" s="778"/>
      <c r="BZ817" s="778"/>
      <c r="CA817" s="778"/>
      <c r="CB817" s="778"/>
      <c r="CC817" s="778"/>
      <c r="CD817" s="778"/>
      <c r="CE817" s="778"/>
      <c r="CF817" s="778"/>
      <c r="CG817" s="778"/>
      <c r="CH817" s="778"/>
      <c r="CI817" s="778"/>
      <c r="CJ817" s="778"/>
      <c r="CK817" s="778"/>
      <c r="CL817" s="778"/>
      <c r="CM817" s="778"/>
      <c r="CN817" s="778"/>
      <c r="CO817" s="778"/>
      <c r="CP817" s="778"/>
      <c r="CQ817" s="778"/>
      <c r="CR817" s="778"/>
      <c r="CS817" s="778"/>
      <c r="CT817" s="778"/>
      <c r="CU817" s="778"/>
      <c r="CV817" s="778"/>
      <c r="CW817" s="778"/>
      <c r="CX817" s="778"/>
      <c r="CY817" s="778"/>
      <c r="CZ817" s="778"/>
      <c r="DA817" s="778"/>
      <c r="DB817" s="778"/>
      <c r="DC817" s="778"/>
      <c r="DD817" s="778"/>
      <c r="DE817" s="778"/>
      <c r="DF817" s="778"/>
      <c r="DG817" s="778"/>
      <c r="DH817" s="778"/>
      <c r="DI817" s="778"/>
      <c r="DJ817" s="778"/>
      <c r="DK817" s="778"/>
      <c r="DL817" s="778"/>
      <c r="DM817" s="778"/>
      <c r="DN817" s="778"/>
      <c r="DO817" s="778"/>
      <c r="DP817" s="778"/>
      <c r="DQ817" s="778"/>
      <c r="DR817" s="778"/>
      <c r="DS817" s="778"/>
      <c r="DT817" s="779"/>
      <c r="DU817" s="779"/>
      <c r="DV817" s="779"/>
      <c r="DW817" s="779"/>
      <c r="DX817" s="779"/>
      <c r="DY817" s="779"/>
      <c r="DZ817" s="779"/>
      <c r="EA817" s="779"/>
      <c r="EB817" s="779"/>
      <c r="EC817" s="779"/>
      <c r="ED817" s="779"/>
      <c r="EE817" s="779"/>
      <c r="EF817" s="779"/>
      <c r="EG817" s="779"/>
      <c r="EH817" s="779"/>
      <c r="EI817" s="779"/>
      <c r="EJ817" s="779"/>
      <c r="EK817" s="779"/>
      <c r="EL817" s="779"/>
      <c r="EM817" s="779"/>
      <c r="EN817" s="779"/>
      <c r="EO817" s="779"/>
      <c r="EP817" s="779"/>
      <c r="EQ817" s="779"/>
      <c r="ER817" s="779"/>
      <c r="ES817" s="779"/>
      <c r="ET817" s="779"/>
      <c r="EU817" s="779"/>
      <c r="EV817" s="779"/>
      <c r="EW817" s="779"/>
      <c r="EX817" s="779"/>
      <c r="EY817" s="779"/>
      <c r="EZ817" s="779"/>
      <c r="FA817" s="779"/>
      <c r="FB817" s="779"/>
      <c r="FC817" s="779"/>
    </row>
    <row r="818" spans="1:159" ht="22">
      <c r="A818" s="778"/>
      <c r="B818" s="778"/>
      <c r="C818" s="778"/>
      <c r="D818" s="778"/>
      <c r="E818" s="778"/>
      <c r="F818" s="778"/>
      <c r="G818" s="778"/>
      <c r="H818" s="778"/>
      <c r="I818" s="778"/>
      <c r="J818" s="778"/>
      <c r="K818" s="778"/>
      <c r="L818" s="778"/>
      <c r="M818" s="778"/>
      <c r="N818" s="778"/>
      <c r="O818" s="778"/>
      <c r="P818" s="778"/>
      <c r="Q818" s="778"/>
      <c r="R818" s="778"/>
      <c r="S818" s="778"/>
      <c r="T818" s="778"/>
      <c r="U818" s="778"/>
      <c r="V818" s="778"/>
      <c r="W818" s="778"/>
      <c r="X818" s="778"/>
      <c r="Y818" s="778"/>
      <c r="Z818" s="778"/>
      <c r="AA818" s="778"/>
      <c r="AB818" s="778"/>
      <c r="AC818" s="778"/>
      <c r="AD818" s="778"/>
      <c r="AE818" s="778"/>
      <c r="AF818" s="778"/>
      <c r="AG818" s="778"/>
      <c r="AH818" s="778"/>
      <c r="AI818" s="778"/>
      <c r="AJ818" s="778"/>
      <c r="AK818" s="778"/>
      <c r="AL818" s="778"/>
      <c r="AM818" s="778"/>
      <c r="AN818" s="778"/>
      <c r="AO818" s="778"/>
      <c r="AP818" s="778"/>
      <c r="AQ818" s="778"/>
      <c r="AR818" s="778"/>
      <c r="AS818" s="778"/>
      <c r="AT818" s="778"/>
      <c r="AU818" s="778"/>
      <c r="AV818" s="778"/>
      <c r="AW818" s="778"/>
      <c r="AX818" s="778"/>
      <c r="AY818" s="778"/>
      <c r="AZ818" s="778"/>
      <c r="BA818" s="778"/>
      <c r="BB818" s="778"/>
      <c r="BC818" s="778"/>
      <c r="BD818" s="778"/>
      <c r="BE818" s="778"/>
      <c r="BF818" s="778"/>
      <c r="BG818" s="778"/>
      <c r="BH818" s="778"/>
      <c r="BI818" s="778"/>
      <c r="BJ818" s="778"/>
      <c r="BK818" s="778"/>
      <c r="BL818" s="778"/>
      <c r="BM818" s="778"/>
      <c r="BN818" s="778"/>
      <c r="BO818" s="778"/>
      <c r="BP818" s="778"/>
      <c r="BQ818" s="778"/>
      <c r="BR818" s="778"/>
      <c r="BS818" s="778"/>
      <c r="BT818" s="778"/>
      <c r="BU818" s="778"/>
      <c r="BV818" s="778"/>
      <c r="BW818" s="778"/>
      <c r="BX818" s="778"/>
      <c r="BY818" s="778"/>
      <c r="BZ818" s="778"/>
      <c r="CA818" s="778"/>
      <c r="CB818" s="778"/>
      <c r="CC818" s="778"/>
      <c r="CD818" s="778"/>
      <c r="CE818" s="778"/>
      <c r="CF818" s="778"/>
      <c r="CG818" s="778"/>
      <c r="CH818" s="778"/>
      <c r="CI818" s="778"/>
      <c r="CJ818" s="778"/>
      <c r="CK818" s="778"/>
      <c r="CL818" s="778"/>
      <c r="CM818" s="778"/>
      <c r="CN818" s="778"/>
      <c r="CO818" s="778"/>
      <c r="CP818" s="778"/>
      <c r="CQ818" s="778"/>
      <c r="CR818" s="778"/>
      <c r="CS818" s="778"/>
      <c r="CT818" s="778"/>
      <c r="CU818" s="778"/>
      <c r="CV818" s="778"/>
      <c r="CW818" s="778"/>
      <c r="CX818" s="778"/>
      <c r="CY818" s="778"/>
      <c r="CZ818" s="778"/>
      <c r="DA818" s="778"/>
      <c r="DB818" s="778"/>
      <c r="DC818" s="778"/>
      <c r="DD818" s="778"/>
      <c r="DE818" s="778"/>
      <c r="DF818" s="778"/>
      <c r="DG818" s="778"/>
      <c r="DH818" s="778"/>
      <c r="DI818" s="778"/>
      <c r="DJ818" s="778"/>
      <c r="DK818" s="778"/>
      <c r="DL818" s="778"/>
      <c r="DM818" s="778"/>
      <c r="DN818" s="778"/>
      <c r="DO818" s="778"/>
      <c r="DP818" s="778"/>
      <c r="DQ818" s="778"/>
      <c r="DR818" s="778"/>
      <c r="DS818" s="778"/>
      <c r="DT818" s="779"/>
      <c r="DU818" s="779"/>
      <c r="DV818" s="779"/>
      <c r="DW818" s="779"/>
      <c r="DX818" s="779"/>
      <c r="DY818" s="779"/>
      <c r="DZ818" s="779"/>
      <c r="EA818" s="779"/>
      <c r="EB818" s="779"/>
      <c r="EC818" s="779"/>
      <c r="ED818" s="779"/>
      <c r="EE818" s="779"/>
      <c r="EF818" s="779"/>
      <c r="EG818" s="779"/>
      <c r="EH818" s="779"/>
      <c r="EI818" s="779"/>
      <c r="EJ818" s="779"/>
      <c r="EK818" s="779"/>
      <c r="EL818" s="779"/>
      <c r="EM818" s="779"/>
      <c r="EN818" s="779"/>
      <c r="EO818" s="779"/>
      <c r="EP818" s="779"/>
      <c r="EQ818" s="779"/>
      <c r="ER818" s="779"/>
      <c r="ES818" s="779"/>
      <c r="ET818" s="779"/>
      <c r="EU818" s="779"/>
      <c r="EV818" s="779"/>
      <c r="EW818" s="779"/>
      <c r="EX818" s="779"/>
      <c r="EY818" s="779"/>
      <c r="EZ818" s="779"/>
      <c r="FA818" s="779"/>
      <c r="FB818" s="779"/>
      <c r="FC818" s="779"/>
    </row>
    <row r="819" spans="1:159" ht="22">
      <c r="A819" s="778"/>
      <c r="B819" s="778"/>
      <c r="C819" s="778"/>
      <c r="D819" s="778"/>
      <c r="E819" s="778"/>
      <c r="F819" s="778"/>
      <c r="G819" s="778"/>
      <c r="H819" s="778"/>
      <c r="I819" s="778"/>
      <c r="J819" s="778"/>
      <c r="K819" s="778"/>
      <c r="L819" s="778"/>
      <c r="M819" s="778"/>
      <c r="N819" s="778"/>
      <c r="O819" s="778"/>
      <c r="P819" s="778"/>
      <c r="Q819" s="778"/>
      <c r="R819" s="778"/>
      <c r="S819" s="778"/>
      <c r="T819" s="778"/>
      <c r="U819" s="778"/>
      <c r="V819" s="778"/>
      <c r="W819" s="778"/>
      <c r="X819" s="778"/>
      <c r="Y819" s="778"/>
      <c r="Z819" s="778"/>
      <c r="AA819" s="778"/>
      <c r="AB819" s="778"/>
      <c r="AC819" s="778"/>
      <c r="AD819" s="778"/>
      <c r="AE819" s="778"/>
      <c r="AF819" s="778"/>
      <c r="AG819" s="778"/>
      <c r="AH819" s="778"/>
      <c r="AI819" s="778"/>
      <c r="AJ819" s="778"/>
      <c r="AK819" s="778"/>
      <c r="AL819" s="778"/>
      <c r="AM819" s="778"/>
      <c r="AN819" s="778"/>
      <c r="AO819" s="778"/>
      <c r="AP819" s="778"/>
      <c r="AQ819" s="778"/>
      <c r="AR819" s="778"/>
      <c r="AS819" s="778"/>
      <c r="AT819" s="778"/>
      <c r="AU819" s="778"/>
      <c r="AV819" s="778"/>
      <c r="AW819" s="778"/>
      <c r="AX819" s="778"/>
      <c r="AY819" s="778"/>
      <c r="AZ819" s="778"/>
      <c r="BA819" s="778"/>
      <c r="BB819" s="778"/>
      <c r="BC819" s="778"/>
      <c r="BD819" s="778"/>
      <c r="BE819" s="778"/>
      <c r="BF819" s="778"/>
      <c r="BG819" s="778"/>
      <c r="BH819" s="778"/>
      <c r="BI819" s="778"/>
      <c r="BJ819" s="778"/>
      <c r="BK819" s="778"/>
      <c r="BL819" s="778"/>
      <c r="BM819" s="778"/>
      <c r="BN819" s="778"/>
      <c r="BO819" s="778"/>
      <c r="BP819" s="778"/>
      <c r="BQ819" s="778"/>
      <c r="BR819" s="778"/>
      <c r="BS819" s="778"/>
      <c r="BT819" s="778"/>
      <c r="BU819" s="778"/>
      <c r="BV819" s="778"/>
      <c r="BW819" s="778"/>
      <c r="BX819" s="778"/>
      <c r="BY819" s="778"/>
      <c r="BZ819" s="778"/>
      <c r="CA819" s="778"/>
      <c r="CB819" s="778"/>
      <c r="CC819" s="778"/>
      <c r="CD819" s="778"/>
      <c r="CE819" s="778"/>
      <c r="CF819" s="778"/>
      <c r="CG819" s="778"/>
      <c r="CH819" s="778"/>
      <c r="CI819" s="778"/>
      <c r="CJ819" s="778"/>
      <c r="CK819" s="778"/>
      <c r="CL819" s="778"/>
      <c r="CM819" s="778"/>
      <c r="CN819" s="778"/>
      <c r="CO819" s="778"/>
      <c r="CP819" s="778"/>
      <c r="CQ819" s="778"/>
      <c r="CR819" s="778"/>
      <c r="CS819" s="778"/>
      <c r="CT819" s="778"/>
      <c r="CU819" s="778"/>
      <c r="CV819" s="778"/>
      <c r="CW819" s="778"/>
      <c r="CX819" s="778"/>
      <c r="CY819" s="778"/>
      <c r="CZ819" s="778"/>
      <c r="DA819" s="778"/>
      <c r="DB819" s="778"/>
      <c r="DC819" s="778"/>
      <c r="DD819" s="778"/>
      <c r="DE819" s="778"/>
      <c r="DF819" s="778"/>
      <c r="DG819" s="778"/>
      <c r="DH819" s="778"/>
      <c r="DI819" s="778"/>
      <c r="DJ819" s="778"/>
      <c r="DK819" s="778"/>
      <c r="DL819" s="778"/>
      <c r="DM819" s="778"/>
      <c r="DN819" s="778"/>
      <c r="DO819" s="778"/>
      <c r="DP819" s="778"/>
      <c r="DQ819" s="778"/>
      <c r="DR819" s="778"/>
      <c r="DS819" s="778"/>
      <c r="DT819" s="779"/>
      <c r="DU819" s="779"/>
      <c r="DV819" s="779"/>
      <c r="DW819" s="779"/>
      <c r="DX819" s="779"/>
      <c r="DY819" s="779"/>
      <c r="DZ819" s="779"/>
      <c r="EA819" s="779"/>
      <c r="EB819" s="779"/>
      <c r="EC819" s="779"/>
      <c r="ED819" s="779"/>
      <c r="EE819" s="779"/>
      <c r="EF819" s="779"/>
      <c r="EG819" s="779"/>
      <c r="EH819" s="779"/>
      <c r="EI819" s="779"/>
      <c r="EJ819" s="779"/>
      <c r="EK819" s="779"/>
      <c r="EL819" s="779"/>
      <c r="EM819" s="779"/>
      <c r="EN819" s="779"/>
      <c r="EO819" s="779"/>
      <c r="EP819" s="779"/>
      <c r="EQ819" s="779"/>
      <c r="ER819" s="779"/>
      <c r="ES819" s="779"/>
      <c r="ET819" s="779"/>
      <c r="EU819" s="779"/>
      <c r="EV819" s="779"/>
      <c r="EW819" s="779"/>
      <c r="EX819" s="779"/>
      <c r="EY819" s="779"/>
      <c r="EZ819" s="779"/>
      <c r="FA819" s="779"/>
      <c r="FB819" s="779"/>
      <c r="FC819" s="779"/>
    </row>
    <row r="820" spans="1:159" ht="22">
      <c r="A820" s="778"/>
      <c r="B820" s="778"/>
      <c r="C820" s="778"/>
      <c r="D820" s="778"/>
      <c r="E820" s="778"/>
      <c r="F820" s="778"/>
      <c r="G820" s="778"/>
      <c r="H820" s="778"/>
      <c r="I820" s="778"/>
      <c r="J820" s="778"/>
      <c r="K820" s="778"/>
      <c r="L820" s="778"/>
      <c r="M820" s="778"/>
      <c r="N820" s="778"/>
      <c r="O820" s="778"/>
      <c r="P820" s="778"/>
      <c r="Q820" s="778"/>
      <c r="R820" s="778"/>
      <c r="S820" s="778"/>
      <c r="T820" s="778"/>
      <c r="U820" s="778"/>
      <c r="V820" s="778"/>
      <c r="W820" s="778"/>
      <c r="X820" s="778"/>
      <c r="Y820" s="778"/>
      <c r="Z820" s="778"/>
      <c r="AA820" s="778"/>
      <c r="AB820" s="778"/>
      <c r="AC820" s="778"/>
      <c r="AD820" s="778"/>
      <c r="AE820" s="778"/>
      <c r="AF820" s="778"/>
      <c r="AG820" s="778"/>
      <c r="AH820" s="778"/>
      <c r="AI820" s="778"/>
      <c r="AJ820" s="778"/>
      <c r="AK820" s="778"/>
      <c r="AL820" s="778"/>
      <c r="AM820" s="778"/>
      <c r="AN820" s="778"/>
      <c r="AO820" s="778"/>
      <c r="AP820" s="778"/>
      <c r="AQ820" s="778"/>
      <c r="AR820" s="778"/>
      <c r="AS820" s="778"/>
      <c r="AT820" s="778"/>
      <c r="AU820" s="778"/>
      <c r="AV820" s="778"/>
      <c r="AW820" s="778"/>
      <c r="AX820" s="778"/>
      <c r="AY820" s="778"/>
      <c r="AZ820" s="778"/>
      <c r="BA820" s="778"/>
      <c r="BB820" s="778"/>
      <c r="BC820" s="778"/>
      <c r="BD820" s="778"/>
      <c r="BE820" s="778"/>
      <c r="BF820" s="778"/>
      <c r="BG820" s="778"/>
      <c r="BH820" s="778"/>
      <c r="BI820" s="778"/>
      <c r="BJ820" s="778"/>
      <c r="BK820" s="778"/>
      <c r="BL820" s="778"/>
      <c r="BM820" s="778"/>
      <c r="BN820" s="778"/>
      <c r="BO820" s="778"/>
      <c r="BP820" s="778"/>
      <c r="BQ820" s="778"/>
      <c r="BR820" s="778"/>
      <c r="BS820" s="778"/>
      <c r="BT820" s="778"/>
      <c r="BU820" s="778"/>
      <c r="BV820" s="778"/>
      <c r="BW820" s="778"/>
      <c r="BX820" s="778"/>
      <c r="BY820" s="778"/>
      <c r="BZ820" s="778"/>
      <c r="CA820" s="778"/>
      <c r="CB820" s="778"/>
      <c r="CC820" s="778"/>
      <c r="CD820" s="778"/>
      <c r="CE820" s="778"/>
      <c r="CF820" s="778"/>
      <c r="CG820" s="778"/>
      <c r="CH820" s="778"/>
      <c r="CI820" s="778"/>
      <c r="CJ820" s="778"/>
      <c r="CK820" s="778"/>
      <c r="CL820" s="778"/>
      <c r="CM820" s="778"/>
      <c r="CN820" s="778"/>
      <c r="CO820" s="778"/>
      <c r="CP820" s="778"/>
      <c r="CQ820" s="778"/>
      <c r="CR820" s="778"/>
      <c r="CS820" s="778"/>
      <c r="CT820" s="778"/>
      <c r="CU820" s="778"/>
      <c r="CV820" s="778"/>
      <c r="CW820" s="778"/>
      <c r="CX820" s="778"/>
      <c r="CY820" s="778"/>
      <c r="CZ820" s="778"/>
      <c r="DA820" s="778"/>
      <c r="DB820" s="778"/>
      <c r="DC820" s="778"/>
      <c r="DD820" s="778"/>
      <c r="DE820" s="778"/>
      <c r="DF820" s="778"/>
      <c r="DG820" s="778"/>
      <c r="DH820" s="778"/>
      <c r="DI820" s="778"/>
      <c r="DJ820" s="778"/>
      <c r="DK820" s="778"/>
      <c r="DL820" s="778"/>
      <c r="DM820" s="778"/>
      <c r="DN820" s="778"/>
      <c r="DO820" s="778"/>
      <c r="DP820" s="778"/>
      <c r="DQ820" s="778"/>
      <c r="DR820" s="778"/>
      <c r="DS820" s="778"/>
      <c r="DT820" s="779"/>
      <c r="DU820" s="779"/>
      <c r="DV820" s="779"/>
      <c r="DW820" s="779"/>
      <c r="DX820" s="779"/>
      <c r="DY820" s="779"/>
      <c r="DZ820" s="779"/>
      <c r="EA820" s="779"/>
      <c r="EB820" s="779"/>
      <c r="EC820" s="779"/>
      <c r="ED820" s="779"/>
      <c r="EE820" s="779"/>
      <c r="EF820" s="779"/>
      <c r="EG820" s="779"/>
      <c r="EH820" s="779"/>
      <c r="EI820" s="779"/>
      <c r="EJ820" s="779"/>
      <c r="EK820" s="779"/>
      <c r="EL820" s="779"/>
      <c r="EM820" s="779"/>
      <c r="EN820" s="779"/>
      <c r="EO820" s="779"/>
      <c r="EP820" s="779"/>
      <c r="EQ820" s="779"/>
      <c r="ER820" s="779"/>
      <c r="ES820" s="779"/>
      <c r="ET820" s="779"/>
      <c r="EU820" s="779"/>
      <c r="EV820" s="779"/>
      <c r="EW820" s="779"/>
      <c r="EX820" s="779"/>
      <c r="EY820" s="779"/>
      <c r="EZ820" s="779"/>
      <c r="FA820" s="779"/>
      <c r="FB820" s="779"/>
      <c r="FC820" s="779"/>
    </row>
    <row r="821" spans="1:159" ht="22">
      <c r="A821" s="778"/>
      <c r="B821" s="778"/>
      <c r="C821" s="778"/>
      <c r="D821" s="778"/>
      <c r="E821" s="778"/>
      <c r="F821" s="778"/>
      <c r="G821" s="778"/>
      <c r="H821" s="778"/>
      <c r="I821" s="778"/>
      <c r="J821" s="778"/>
      <c r="K821" s="778"/>
      <c r="L821" s="778"/>
      <c r="M821" s="778"/>
      <c r="N821" s="778"/>
      <c r="O821" s="778"/>
      <c r="P821" s="778"/>
      <c r="Q821" s="778"/>
      <c r="R821" s="778"/>
      <c r="S821" s="778"/>
      <c r="T821" s="778"/>
      <c r="U821" s="778"/>
      <c r="V821" s="778"/>
      <c r="W821" s="778"/>
      <c r="X821" s="778"/>
      <c r="Y821" s="778"/>
      <c r="Z821" s="778"/>
      <c r="AA821" s="778"/>
      <c r="AB821" s="778"/>
      <c r="AC821" s="778"/>
      <c r="AD821" s="778"/>
      <c r="AE821" s="778"/>
      <c r="AF821" s="778"/>
      <c r="AG821" s="778"/>
      <c r="AH821" s="778"/>
      <c r="AI821" s="778"/>
      <c r="AJ821" s="778"/>
      <c r="AK821" s="778"/>
      <c r="AL821" s="778"/>
      <c r="AM821" s="778"/>
      <c r="AN821" s="778"/>
      <c r="AO821" s="778"/>
      <c r="AP821" s="778"/>
      <c r="AQ821" s="778"/>
      <c r="AR821" s="778"/>
      <c r="AS821" s="778"/>
      <c r="AT821" s="778"/>
      <c r="AU821" s="778"/>
      <c r="AV821" s="778"/>
      <c r="AW821" s="778"/>
      <c r="AX821" s="778"/>
      <c r="AY821" s="778"/>
      <c r="AZ821" s="778"/>
      <c r="BA821" s="778"/>
      <c r="BB821" s="778"/>
      <c r="BC821" s="778"/>
      <c r="BD821" s="778"/>
      <c r="BE821" s="778"/>
      <c r="BF821" s="778"/>
      <c r="BG821" s="778"/>
      <c r="BH821" s="778"/>
      <c r="BI821" s="778"/>
      <c r="BJ821" s="778"/>
      <c r="BK821" s="778"/>
      <c r="BL821" s="778"/>
      <c r="BM821" s="778"/>
      <c r="BN821" s="778"/>
      <c r="BO821" s="778"/>
      <c r="BP821" s="778"/>
      <c r="BQ821" s="778"/>
      <c r="BR821" s="778"/>
      <c r="BS821" s="778"/>
      <c r="BT821" s="778"/>
      <c r="BU821" s="778"/>
      <c r="BV821" s="778"/>
      <c r="BW821" s="778"/>
      <c r="BX821" s="778"/>
      <c r="BY821" s="778"/>
      <c r="BZ821" s="778"/>
      <c r="CA821" s="778"/>
      <c r="CB821" s="778"/>
      <c r="CC821" s="778"/>
      <c r="CD821" s="778"/>
      <c r="CE821" s="778"/>
      <c r="CF821" s="778"/>
      <c r="CG821" s="778"/>
      <c r="CH821" s="778"/>
      <c r="CI821" s="778"/>
      <c r="CJ821" s="778"/>
      <c r="CK821" s="778"/>
      <c r="CL821" s="778"/>
      <c r="CM821" s="778"/>
      <c r="CN821" s="778"/>
      <c r="CO821" s="778"/>
      <c r="CP821" s="778"/>
      <c r="CQ821" s="778"/>
      <c r="CR821" s="778"/>
      <c r="CS821" s="778"/>
      <c r="CT821" s="778"/>
      <c r="CU821" s="778"/>
      <c r="CV821" s="778"/>
      <c r="CW821" s="778"/>
      <c r="CX821" s="778"/>
      <c r="CY821" s="778"/>
      <c r="CZ821" s="778"/>
      <c r="DA821" s="778"/>
      <c r="DB821" s="778"/>
      <c r="DC821" s="778"/>
      <c r="DD821" s="778"/>
      <c r="DE821" s="778"/>
      <c r="DF821" s="778"/>
      <c r="DG821" s="778"/>
      <c r="DH821" s="778"/>
      <c r="DI821" s="778"/>
      <c r="DJ821" s="778"/>
      <c r="DK821" s="778"/>
      <c r="DL821" s="778"/>
      <c r="DM821" s="778"/>
      <c r="DN821" s="778"/>
      <c r="DO821" s="778"/>
      <c r="DP821" s="778"/>
      <c r="DQ821" s="778"/>
      <c r="DR821" s="778"/>
      <c r="DS821" s="778"/>
      <c r="DT821" s="779"/>
      <c r="DU821" s="779"/>
      <c r="DV821" s="779"/>
      <c r="DW821" s="779"/>
      <c r="DX821" s="779"/>
      <c r="DY821" s="779"/>
      <c r="DZ821" s="779"/>
      <c r="EA821" s="779"/>
      <c r="EB821" s="779"/>
      <c r="EC821" s="779"/>
      <c r="ED821" s="779"/>
      <c r="EE821" s="779"/>
      <c r="EF821" s="779"/>
      <c r="EG821" s="779"/>
      <c r="EH821" s="779"/>
      <c r="EI821" s="779"/>
      <c r="EJ821" s="779"/>
      <c r="EK821" s="779"/>
      <c r="EL821" s="779"/>
      <c r="EM821" s="779"/>
      <c r="EN821" s="779"/>
      <c r="EO821" s="779"/>
      <c r="EP821" s="779"/>
      <c r="EQ821" s="779"/>
      <c r="ER821" s="779"/>
      <c r="ES821" s="779"/>
      <c r="ET821" s="779"/>
      <c r="EU821" s="779"/>
      <c r="EV821" s="779"/>
      <c r="EW821" s="779"/>
      <c r="EX821" s="779"/>
      <c r="EY821" s="779"/>
      <c r="EZ821" s="779"/>
      <c r="FA821" s="779"/>
      <c r="FB821" s="779"/>
      <c r="FC821" s="779"/>
    </row>
    <row r="822" spans="1:159" ht="22">
      <c r="A822" s="778"/>
      <c r="B822" s="778"/>
      <c r="C822" s="778"/>
      <c r="D822" s="778"/>
      <c r="E822" s="778"/>
      <c r="F822" s="778"/>
      <c r="G822" s="778"/>
      <c r="H822" s="778"/>
      <c r="I822" s="778"/>
      <c r="J822" s="778"/>
      <c r="K822" s="778"/>
      <c r="L822" s="778"/>
      <c r="M822" s="778"/>
      <c r="N822" s="778"/>
      <c r="O822" s="778"/>
      <c r="P822" s="778"/>
      <c r="Q822" s="778"/>
      <c r="R822" s="778"/>
      <c r="S822" s="778"/>
      <c r="T822" s="778"/>
      <c r="U822" s="778"/>
      <c r="V822" s="778"/>
      <c r="W822" s="778"/>
      <c r="X822" s="778"/>
      <c r="Y822" s="778"/>
      <c r="Z822" s="778"/>
      <c r="AA822" s="778"/>
      <c r="AB822" s="778"/>
      <c r="AC822" s="778"/>
      <c r="AD822" s="778"/>
      <c r="AE822" s="778"/>
      <c r="AF822" s="778"/>
      <c r="AG822" s="778"/>
      <c r="AH822" s="778"/>
      <c r="AI822" s="778"/>
      <c r="AJ822" s="778"/>
      <c r="AK822" s="778"/>
      <c r="AL822" s="778"/>
      <c r="AM822" s="778"/>
      <c r="AN822" s="778"/>
      <c r="AO822" s="778"/>
      <c r="AP822" s="778"/>
      <c r="AQ822" s="778"/>
      <c r="AR822" s="778"/>
      <c r="AS822" s="778"/>
      <c r="AT822" s="778"/>
      <c r="AU822" s="778"/>
      <c r="AV822" s="778"/>
      <c r="AW822" s="778"/>
      <c r="AX822" s="778"/>
      <c r="AY822" s="778"/>
      <c r="AZ822" s="778"/>
      <c r="BA822" s="778"/>
      <c r="BB822" s="778"/>
      <c r="BC822" s="778"/>
      <c r="BD822" s="778"/>
      <c r="BE822" s="778"/>
      <c r="BF822" s="778"/>
      <c r="BG822" s="778"/>
      <c r="BH822" s="778"/>
      <c r="BI822" s="778"/>
      <c r="BJ822" s="778"/>
      <c r="BK822" s="778"/>
      <c r="BL822" s="778"/>
      <c r="BM822" s="778"/>
      <c r="BN822" s="778"/>
      <c r="BO822" s="778"/>
      <c r="BP822" s="778"/>
      <c r="BQ822" s="778"/>
      <c r="BR822" s="778"/>
      <c r="BS822" s="778"/>
      <c r="BT822" s="778"/>
      <c r="BU822" s="778"/>
      <c r="BV822" s="778"/>
      <c r="BW822" s="778"/>
      <c r="BX822" s="778"/>
      <c r="BY822" s="778"/>
      <c r="BZ822" s="778"/>
      <c r="CA822" s="778"/>
      <c r="CB822" s="778"/>
      <c r="CC822" s="778"/>
      <c r="CD822" s="778"/>
      <c r="CE822" s="778"/>
      <c r="CF822" s="778"/>
      <c r="CG822" s="778"/>
      <c r="CH822" s="778"/>
      <c r="CI822" s="778"/>
      <c r="CJ822" s="778"/>
      <c r="CK822" s="778"/>
      <c r="CL822" s="778"/>
      <c r="CM822" s="778"/>
      <c r="CN822" s="778"/>
      <c r="CO822" s="778"/>
      <c r="CP822" s="778"/>
      <c r="CQ822" s="778"/>
      <c r="CR822" s="778"/>
      <c r="CS822" s="778"/>
      <c r="CT822" s="778"/>
      <c r="CU822" s="778"/>
      <c r="CV822" s="778"/>
      <c r="CW822" s="778"/>
      <c r="CX822" s="778"/>
      <c r="CY822" s="778"/>
      <c r="CZ822" s="778"/>
      <c r="DA822" s="778"/>
      <c r="DB822" s="778"/>
      <c r="DC822" s="778"/>
      <c r="DD822" s="778"/>
      <c r="DE822" s="778"/>
      <c r="DF822" s="778"/>
      <c r="DG822" s="778"/>
      <c r="DH822" s="778"/>
      <c r="DI822" s="778"/>
      <c r="DJ822" s="778"/>
      <c r="DK822" s="778"/>
      <c r="DL822" s="778"/>
      <c r="DM822" s="778"/>
      <c r="DN822" s="778"/>
      <c r="DO822" s="778"/>
      <c r="DP822" s="778"/>
      <c r="DQ822" s="778"/>
      <c r="DR822" s="778"/>
      <c r="DS822" s="778"/>
      <c r="DT822" s="779"/>
      <c r="DU822" s="779"/>
      <c r="DV822" s="779"/>
      <c r="DW822" s="779"/>
      <c r="DX822" s="779"/>
      <c r="DY822" s="779"/>
      <c r="DZ822" s="779"/>
      <c r="EA822" s="779"/>
      <c r="EB822" s="779"/>
      <c r="EC822" s="779"/>
      <c r="ED822" s="779"/>
      <c r="EE822" s="779"/>
      <c r="EF822" s="779"/>
      <c r="EG822" s="779"/>
      <c r="EH822" s="779"/>
      <c r="EI822" s="779"/>
      <c r="EJ822" s="779"/>
      <c r="EK822" s="779"/>
      <c r="EL822" s="779"/>
      <c r="EM822" s="779"/>
      <c r="EN822" s="779"/>
      <c r="EO822" s="779"/>
      <c r="EP822" s="779"/>
      <c r="EQ822" s="779"/>
      <c r="ER822" s="779"/>
      <c r="ES822" s="779"/>
      <c r="ET822" s="779"/>
      <c r="EU822" s="779"/>
      <c r="EV822" s="779"/>
      <c r="EW822" s="779"/>
      <c r="EX822" s="779"/>
      <c r="EY822" s="779"/>
      <c r="EZ822" s="779"/>
      <c r="FA822" s="779"/>
      <c r="FB822" s="779"/>
      <c r="FC822" s="779"/>
    </row>
    <row r="823" spans="1:159" ht="22">
      <c r="A823" s="778"/>
      <c r="B823" s="778"/>
      <c r="C823" s="778"/>
      <c r="D823" s="778"/>
      <c r="E823" s="778"/>
      <c r="F823" s="778"/>
      <c r="G823" s="778"/>
      <c r="H823" s="778"/>
      <c r="I823" s="778"/>
      <c r="J823" s="778"/>
      <c r="K823" s="778"/>
      <c r="L823" s="778"/>
      <c r="M823" s="778"/>
      <c r="N823" s="778"/>
      <c r="O823" s="778"/>
      <c r="P823" s="778"/>
      <c r="Q823" s="778"/>
      <c r="R823" s="778"/>
      <c r="S823" s="778"/>
      <c r="T823" s="778"/>
      <c r="U823" s="778"/>
      <c r="V823" s="778"/>
      <c r="W823" s="778"/>
      <c r="X823" s="778"/>
      <c r="Y823" s="778"/>
      <c r="Z823" s="778"/>
      <c r="AA823" s="778"/>
      <c r="AB823" s="778"/>
      <c r="AC823" s="778"/>
      <c r="AD823" s="778"/>
      <c r="AE823" s="778"/>
      <c r="AF823" s="778"/>
      <c r="AG823" s="778"/>
      <c r="AH823" s="778"/>
      <c r="AI823" s="778"/>
      <c r="AJ823" s="778"/>
      <c r="AK823" s="778"/>
      <c r="AL823" s="778"/>
      <c r="AM823" s="778"/>
      <c r="AN823" s="778"/>
      <c r="AO823" s="778"/>
      <c r="AP823" s="778"/>
      <c r="AQ823" s="778"/>
      <c r="AR823" s="778"/>
      <c r="AS823" s="778"/>
      <c r="AT823" s="778"/>
      <c r="AU823" s="778"/>
      <c r="AV823" s="778"/>
      <c r="AW823" s="778"/>
      <c r="AX823" s="778"/>
      <c r="AY823" s="778"/>
      <c r="AZ823" s="778"/>
      <c r="BA823" s="778"/>
      <c r="BB823" s="778"/>
      <c r="BC823" s="778"/>
      <c r="BD823" s="778"/>
      <c r="BE823" s="778"/>
      <c r="BF823" s="778"/>
      <c r="BG823" s="778"/>
      <c r="BH823" s="778"/>
      <c r="BI823" s="778"/>
      <c r="BJ823" s="778"/>
      <c r="BK823" s="778"/>
      <c r="BL823" s="778"/>
      <c r="BM823" s="778"/>
      <c r="BN823" s="778"/>
      <c r="BO823" s="778"/>
      <c r="BP823" s="778"/>
      <c r="BQ823" s="778"/>
      <c r="BR823" s="778"/>
      <c r="BS823" s="778"/>
      <c r="BT823" s="778"/>
      <c r="BU823" s="778"/>
      <c r="BV823" s="778"/>
      <c r="BW823" s="778"/>
      <c r="BX823" s="778"/>
      <c r="BY823" s="778"/>
      <c r="BZ823" s="778"/>
      <c r="CA823" s="778"/>
      <c r="CB823" s="778"/>
      <c r="CC823" s="778"/>
      <c r="CD823" s="778"/>
      <c r="CE823" s="778"/>
      <c r="CF823" s="778"/>
      <c r="CG823" s="778"/>
      <c r="CH823" s="778"/>
      <c r="CI823" s="778"/>
      <c r="CJ823" s="778"/>
      <c r="CK823" s="778"/>
      <c r="CL823" s="778"/>
      <c r="CM823" s="778"/>
      <c r="CN823" s="778"/>
      <c r="CO823" s="778"/>
      <c r="CP823" s="778"/>
      <c r="CQ823" s="778"/>
      <c r="CR823" s="778"/>
      <c r="CS823" s="778"/>
      <c r="CT823" s="778"/>
      <c r="CU823" s="778"/>
      <c r="CV823" s="778"/>
      <c r="CW823" s="778"/>
      <c r="CX823" s="778"/>
      <c r="CY823" s="778"/>
      <c r="CZ823" s="778"/>
      <c r="DA823" s="778"/>
      <c r="DB823" s="778"/>
      <c r="DC823" s="778"/>
      <c r="DD823" s="778"/>
      <c r="DE823" s="778"/>
      <c r="DF823" s="778"/>
      <c r="DG823" s="778"/>
      <c r="DH823" s="778"/>
      <c r="DI823" s="778"/>
      <c r="DJ823" s="778"/>
      <c r="DK823" s="778"/>
      <c r="DL823" s="778"/>
      <c r="DM823" s="778"/>
      <c r="DN823" s="778"/>
      <c r="DO823" s="778"/>
      <c r="DP823" s="778"/>
      <c r="DQ823" s="778"/>
      <c r="DR823" s="778"/>
      <c r="DS823" s="778"/>
      <c r="DT823" s="779"/>
      <c r="DU823" s="779"/>
      <c r="DV823" s="779"/>
      <c r="DW823" s="779"/>
      <c r="DX823" s="779"/>
      <c r="DY823" s="779"/>
      <c r="DZ823" s="779"/>
      <c r="EA823" s="779"/>
      <c r="EB823" s="779"/>
      <c r="EC823" s="779"/>
      <c r="ED823" s="779"/>
      <c r="EE823" s="779"/>
      <c r="EF823" s="779"/>
      <c r="EG823" s="779"/>
      <c r="EH823" s="779"/>
      <c r="EI823" s="779"/>
      <c r="EJ823" s="779"/>
      <c r="EK823" s="779"/>
      <c r="EL823" s="779"/>
      <c r="EM823" s="779"/>
      <c r="EN823" s="779"/>
      <c r="EO823" s="779"/>
      <c r="EP823" s="779"/>
      <c r="EQ823" s="779"/>
      <c r="ER823" s="779"/>
      <c r="ES823" s="779"/>
      <c r="ET823" s="779"/>
      <c r="EU823" s="779"/>
      <c r="EV823" s="779"/>
      <c r="EW823" s="779"/>
      <c r="EX823" s="779"/>
      <c r="EY823" s="779"/>
      <c r="EZ823" s="779"/>
      <c r="FA823" s="779"/>
      <c r="FB823" s="779"/>
      <c r="FC823" s="779"/>
    </row>
    <row r="824" spans="1:159" ht="22">
      <c r="A824" s="778"/>
      <c r="B824" s="778"/>
      <c r="C824" s="778"/>
      <c r="D824" s="778"/>
      <c r="E824" s="778"/>
      <c r="F824" s="778"/>
      <c r="G824" s="778"/>
      <c r="H824" s="778"/>
      <c r="I824" s="778"/>
      <c r="J824" s="778"/>
      <c r="K824" s="778"/>
      <c r="L824" s="778"/>
      <c r="M824" s="778"/>
      <c r="N824" s="778"/>
      <c r="O824" s="778"/>
      <c r="P824" s="778"/>
      <c r="Q824" s="778"/>
      <c r="R824" s="778"/>
      <c r="S824" s="778"/>
      <c r="T824" s="778"/>
      <c r="U824" s="778"/>
      <c r="V824" s="778"/>
      <c r="W824" s="778"/>
      <c r="X824" s="778"/>
      <c r="Y824" s="778"/>
      <c r="Z824" s="778"/>
      <c r="AA824" s="778"/>
      <c r="AB824" s="778"/>
      <c r="AC824" s="778"/>
      <c r="AD824" s="778"/>
      <c r="AE824" s="778"/>
      <c r="AF824" s="778"/>
      <c r="AG824" s="778"/>
      <c r="AH824" s="778"/>
      <c r="AI824" s="778"/>
      <c r="AJ824" s="778"/>
      <c r="AK824" s="778"/>
      <c r="AL824" s="778"/>
      <c r="AM824" s="778"/>
      <c r="AN824" s="778"/>
      <c r="AO824" s="778"/>
      <c r="AP824" s="778"/>
      <c r="AQ824" s="778"/>
      <c r="AR824" s="778"/>
      <c r="AS824" s="778"/>
      <c r="AT824" s="778"/>
      <c r="AU824" s="778"/>
      <c r="AV824" s="778"/>
      <c r="AW824" s="778"/>
      <c r="AX824" s="778"/>
      <c r="AY824" s="778"/>
      <c r="AZ824" s="778"/>
      <c r="BA824" s="778"/>
      <c r="BB824" s="778"/>
      <c r="BC824" s="778"/>
      <c r="BD824" s="778"/>
      <c r="BE824" s="778"/>
      <c r="BF824" s="778"/>
      <c r="BG824" s="778"/>
      <c r="BH824" s="778"/>
      <c r="BI824" s="778"/>
      <c r="BJ824" s="778"/>
      <c r="BK824" s="778"/>
      <c r="BL824" s="778"/>
      <c r="BM824" s="778"/>
      <c r="BN824" s="778"/>
      <c r="BO824" s="778"/>
      <c r="BP824" s="778"/>
      <c r="BQ824" s="778"/>
      <c r="BR824" s="778"/>
      <c r="BS824" s="778"/>
      <c r="BT824" s="778"/>
      <c r="BU824" s="778"/>
      <c r="BV824" s="778"/>
      <c r="BW824" s="778"/>
      <c r="BX824" s="778"/>
      <c r="BY824" s="778"/>
      <c r="BZ824" s="778"/>
      <c r="CA824" s="778"/>
      <c r="CB824" s="778"/>
      <c r="CC824" s="778"/>
      <c r="CD824" s="778"/>
      <c r="CE824" s="778"/>
      <c r="CF824" s="778"/>
      <c r="CG824" s="778"/>
      <c r="CH824" s="778"/>
      <c r="CI824" s="778"/>
      <c r="CJ824" s="778"/>
      <c r="CK824" s="778"/>
      <c r="CL824" s="778"/>
      <c r="CM824" s="778"/>
      <c r="CN824" s="778"/>
      <c r="CO824" s="778"/>
      <c r="CP824" s="778"/>
      <c r="CQ824" s="778"/>
      <c r="CR824" s="778"/>
      <c r="CS824" s="778"/>
      <c r="CT824" s="778"/>
      <c r="CU824" s="778"/>
      <c r="CV824" s="778"/>
      <c r="CW824" s="778"/>
      <c r="CX824" s="778"/>
      <c r="CY824" s="778"/>
      <c r="CZ824" s="778"/>
      <c r="DA824" s="778"/>
      <c r="DB824" s="778"/>
      <c r="DC824" s="778"/>
      <c r="DD824" s="778"/>
      <c r="DE824" s="778"/>
      <c r="DF824" s="778"/>
      <c r="DG824" s="778"/>
      <c r="DH824" s="778"/>
      <c r="DI824" s="778"/>
      <c r="DJ824" s="778"/>
      <c r="DK824" s="778"/>
      <c r="DL824" s="778"/>
      <c r="DM824" s="778"/>
      <c r="DN824" s="778"/>
      <c r="DO824" s="778"/>
      <c r="DP824" s="778"/>
      <c r="DQ824" s="778"/>
      <c r="DR824" s="778"/>
      <c r="DS824" s="778"/>
      <c r="DT824" s="779"/>
      <c r="DU824" s="779"/>
      <c r="DV824" s="779"/>
      <c r="DW824" s="779"/>
      <c r="DX824" s="779"/>
      <c r="DY824" s="779"/>
      <c r="DZ824" s="779"/>
      <c r="EA824" s="779"/>
      <c r="EB824" s="779"/>
      <c r="EC824" s="779"/>
      <c r="ED824" s="779"/>
      <c r="EE824" s="779"/>
      <c r="EF824" s="779"/>
      <c r="EG824" s="779"/>
      <c r="EH824" s="779"/>
      <c r="EI824" s="779"/>
      <c r="EJ824" s="779"/>
      <c r="EK824" s="779"/>
      <c r="EL824" s="779"/>
      <c r="EM824" s="779"/>
      <c r="EN824" s="779"/>
      <c r="EO824" s="779"/>
      <c r="EP824" s="779"/>
      <c r="EQ824" s="779"/>
      <c r="ER824" s="779"/>
      <c r="ES824" s="779"/>
      <c r="ET824" s="779"/>
      <c r="EU824" s="779"/>
      <c r="EV824" s="779"/>
      <c r="EW824" s="779"/>
      <c r="EX824" s="779"/>
      <c r="EY824" s="779"/>
      <c r="EZ824" s="779"/>
      <c r="FA824" s="779"/>
      <c r="FB824" s="779"/>
      <c r="FC824" s="779"/>
    </row>
    <row r="825" spans="1:159" ht="22">
      <c r="A825" s="778"/>
      <c r="B825" s="778"/>
      <c r="C825" s="778"/>
      <c r="D825" s="778"/>
      <c r="E825" s="778"/>
      <c r="F825" s="778"/>
      <c r="G825" s="778"/>
      <c r="H825" s="778"/>
      <c r="I825" s="778"/>
      <c r="J825" s="778"/>
      <c r="K825" s="778"/>
      <c r="L825" s="778"/>
      <c r="M825" s="778"/>
      <c r="N825" s="778"/>
      <c r="O825" s="778"/>
      <c r="P825" s="778"/>
      <c r="Q825" s="778"/>
      <c r="R825" s="778"/>
      <c r="S825" s="778"/>
      <c r="T825" s="778"/>
      <c r="U825" s="778"/>
      <c r="V825" s="778"/>
      <c r="W825" s="778"/>
      <c r="X825" s="778"/>
      <c r="Y825" s="778"/>
      <c r="Z825" s="778"/>
      <c r="AA825" s="778"/>
      <c r="AB825" s="778"/>
      <c r="AC825" s="778"/>
      <c r="AD825" s="778"/>
      <c r="AE825" s="778"/>
      <c r="AF825" s="778"/>
      <c r="AG825" s="778"/>
      <c r="AH825" s="778"/>
      <c r="AI825" s="778"/>
      <c r="AJ825" s="778"/>
      <c r="AK825" s="778"/>
      <c r="AL825" s="778"/>
      <c r="AM825" s="778"/>
      <c r="AN825" s="778"/>
      <c r="AO825" s="778"/>
      <c r="AP825" s="778"/>
      <c r="AQ825" s="778"/>
      <c r="AR825" s="778"/>
      <c r="AS825" s="778"/>
      <c r="AT825" s="778"/>
      <c r="AU825" s="778"/>
      <c r="AV825" s="778"/>
      <c r="AW825" s="778"/>
      <c r="AX825" s="778"/>
      <c r="AY825" s="778"/>
      <c r="AZ825" s="778"/>
      <c r="BA825" s="778"/>
      <c r="BB825" s="778"/>
      <c r="BC825" s="778"/>
      <c r="BD825" s="778"/>
      <c r="BE825" s="778"/>
      <c r="BF825" s="778"/>
      <c r="BG825" s="778"/>
      <c r="BH825" s="778"/>
      <c r="BI825" s="778"/>
      <c r="BJ825" s="778"/>
      <c r="BK825" s="778"/>
      <c r="BL825" s="778"/>
      <c r="BM825" s="778"/>
      <c r="BN825" s="778"/>
      <c r="BO825" s="778"/>
      <c r="BP825" s="778"/>
      <c r="BQ825" s="778"/>
      <c r="BR825" s="778"/>
      <c r="BS825" s="778"/>
      <c r="BT825" s="778"/>
      <c r="BU825" s="778"/>
      <c r="BV825" s="778"/>
      <c r="BW825" s="778"/>
      <c r="BX825" s="778"/>
      <c r="BY825" s="778"/>
      <c r="BZ825" s="778"/>
      <c r="CA825" s="778"/>
      <c r="CB825" s="778"/>
      <c r="CC825" s="778"/>
      <c r="CD825" s="778"/>
      <c r="CE825" s="778"/>
      <c r="CF825" s="778"/>
      <c r="CG825" s="778"/>
      <c r="CH825" s="778"/>
      <c r="CI825" s="778"/>
      <c r="CJ825" s="778"/>
      <c r="CK825" s="778"/>
      <c r="CL825" s="778"/>
      <c r="CM825" s="778"/>
      <c r="CN825" s="778"/>
      <c r="CO825" s="778"/>
      <c r="CP825" s="778"/>
      <c r="CQ825" s="778"/>
      <c r="CR825" s="778"/>
      <c r="CS825" s="778"/>
      <c r="CT825" s="778"/>
      <c r="CU825" s="778"/>
      <c r="CV825" s="778"/>
      <c r="CW825" s="778"/>
      <c r="CX825" s="778"/>
      <c r="CY825" s="778"/>
      <c r="CZ825" s="778"/>
      <c r="DA825" s="778"/>
      <c r="DB825" s="778"/>
      <c r="DC825" s="778"/>
      <c r="DD825" s="778"/>
      <c r="DE825" s="778"/>
      <c r="DF825" s="778"/>
      <c r="DG825" s="778"/>
      <c r="DH825" s="778"/>
      <c r="DI825" s="778"/>
      <c r="DJ825" s="778"/>
      <c r="DK825" s="778"/>
      <c r="DL825" s="778"/>
      <c r="DM825" s="778"/>
      <c r="DN825" s="778"/>
      <c r="DO825" s="778"/>
      <c r="DP825" s="778"/>
      <c r="DQ825" s="778"/>
      <c r="DR825" s="778"/>
      <c r="DS825" s="778"/>
      <c r="DT825" s="779"/>
      <c r="DU825" s="779"/>
      <c r="DV825" s="779"/>
      <c r="DW825" s="779"/>
      <c r="DX825" s="779"/>
      <c r="DY825" s="779"/>
      <c r="DZ825" s="779"/>
      <c r="EA825" s="779"/>
      <c r="EB825" s="779"/>
      <c r="EC825" s="779"/>
      <c r="ED825" s="779"/>
      <c r="EE825" s="779"/>
      <c r="EF825" s="779"/>
      <c r="EG825" s="779"/>
      <c r="EH825" s="779"/>
      <c r="EI825" s="779"/>
      <c r="EJ825" s="779"/>
      <c r="EK825" s="779"/>
      <c r="EL825" s="779"/>
      <c r="EM825" s="779"/>
      <c r="EN825" s="779"/>
      <c r="EO825" s="779"/>
      <c r="EP825" s="779"/>
      <c r="EQ825" s="779"/>
      <c r="ER825" s="779"/>
      <c r="ES825" s="779"/>
      <c r="ET825" s="779"/>
      <c r="EU825" s="779"/>
      <c r="EV825" s="779"/>
      <c r="EW825" s="779"/>
      <c r="EX825" s="779"/>
      <c r="EY825" s="779"/>
      <c r="EZ825" s="779"/>
      <c r="FA825" s="779"/>
      <c r="FB825" s="779"/>
      <c r="FC825" s="779"/>
    </row>
    <row r="826" spans="1:159" ht="22">
      <c r="A826" s="778"/>
      <c r="B826" s="778"/>
      <c r="C826" s="778"/>
      <c r="D826" s="778"/>
      <c r="E826" s="778"/>
      <c r="F826" s="778"/>
      <c r="G826" s="778"/>
      <c r="H826" s="778"/>
      <c r="I826" s="778"/>
      <c r="J826" s="778"/>
      <c r="K826" s="778"/>
      <c r="L826" s="778"/>
      <c r="M826" s="778"/>
      <c r="N826" s="778"/>
      <c r="O826" s="778"/>
      <c r="P826" s="778"/>
      <c r="Q826" s="778"/>
      <c r="R826" s="778"/>
      <c r="S826" s="778"/>
      <c r="T826" s="778"/>
      <c r="U826" s="778"/>
      <c r="V826" s="778"/>
      <c r="W826" s="778"/>
      <c r="X826" s="778"/>
      <c r="Y826" s="778"/>
      <c r="Z826" s="778"/>
      <c r="AA826" s="778"/>
      <c r="AB826" s="778"/>
      <c r="AC826" s="778"/>
      <c r="AD826" s="778"/>
      <c r="AE826" s="778"/>
      <c r="AF826" s="778"/>
      <c r="AG826" s="778"/>
      <c r="AH826" s="778"/>
      <c r="AI826" s="778"/>
      <c r="AJ826" s="778"/>
      <c r="AK826" s="778"/>
      <c r="AL826" s="778"/>
      <c r="AM826" s="778"/>
      <c r="AN826" s="778"/>
      <c r="AO826" s="778"/>
      <c r="AP826" s="778"/>
      <c r="AQ826" s="778"/>
      <c r="AR826" s="778"/>
      <c r="AS826" s="778"/>
      <c r="AT826" s="778"/>
      <c r="AU826" s="778"/>
      <c r="AV826" s="778"/>
      <c r="AW826" s="778"/>
      <c r="AX826" s="778"/>
      <c r="AY826" s="778"/>
      <c r="AZ826" s="778"/>
      <c r="BA826" s="778"/>
      <c r="BB826" s="778"/>
      <c r="BC826" s="778"/>
      <c r="BD826" s="778"/>
      <c r="BE826" s="778"/>
      <c r="BF826" s="778"/>
      <c r="BG826" s="778"/>
      <c r="BH826" s="778"/>
      <c r="BI826" s="778"/>
      <c r="BJ826" s="778"/>
      <c r="BK826" s="778"/>
      <c r="BL826" s="778"/>
      <c r="BM826" s="778"/>
      <c r="BN826" s="778"/>
      <c r="BO826" s="778"/>
      <c r="BP826" s="778"/>
      <c r="BQ826" s="778"/>
      <c r="BR826" s="778"/>
      <c r="BS826" s="778"/>
      <c r="BT826" s="778"/>
      <c r="BU826" s="778"/>
      <c r="BV826" s="778"/>
      <c r="BW826" s="778"/>
      <c r="BX826" s="778"/>
      <c r="BY826" s="778"/>
      <c r="BZ826" s="778"/>
      <c r="CA826" s="778"/>
      <c r="CB826" s="778"/>
      <c r="CC826" s="778"/>
      <c r="CD826" s="778"/>
      <c r="CE826" s="778"/>
      <c r="CF826" s="778"/>
      <c r="CG826" s="778"/>
      <c r="CH826" s="778"/>
      <c r="CI826" s="778"/>
      <c r="CJ826" s="778"/>
      <c r="CK826" s="778"/>
      <c r="CL826" s="778"/>
      <c r="CM826" s="778"/>
      <c r="CN826" s="778"/>
      <c r="CO826" s="778"/>
      <c r="CP826" s="778"/>
      <c r="CQ826" s="778"/>
      <c r="CR826" s="778"/>
      <c r="CS826" s="778"/>
      <c r="CT826" s="778"/>
      <c r="CU826" s="778"/>
      <c r="CV826" s="778"/>
      <c r="CW826" s="778"/>
      <c r="CX826" s="778"/>
      <c r="CY826" s="778"/>
      <c r="CZ826" s="778"/>
      <c r="DA826" s="778"/>
      <c r="DB826" s="778"/>
      <c r="DC826" s="778"/>
      <c r="DD826" s="778"/>
      <c r="DE826" s="778"/>
      <c r="DF826" s="778"/>
      <c r="DG826" s="778"/>
      <c r="DH826" s="778"/>
      <c r="DI826" s="778"/>
      <c r="DJ826" s="778"/>
      <c r="DK826" s="778"/>
      <c r="DL826" s="778"/>
      <c r="DM826" s="778"/>
      <c r="DN826" s="778"/>
      <c r="DO826" s="778"/>
      <c r="DP826" s="778"/>
      <c r="DQ826" s="778"/>
      <c r="DR826" s="778"/>
      <c r="DS826" s="778"/>
      <c r="DT826" s="779"/>
      <c r="DU826" s="779"/>
      <c r="DV826" s="779"/>
      <c r="DW826" s="779"/>
      <c r="DX826" s="779"/>
      <c r="DY826" s="779"/>
      <c r="DZ826" s="779"/>
      <c r="EA826" s="779"/>
      <c r="EB826" s="779"/>
      <c r="EC826" s="779"/>
      <c r="ED826" s="779"/>
      <c r="EE826" s="779"/>
      <c r="EF826" s="779"/>
      <c r="EG826" s="779"/>
      <c r="EH826" s="779"/>
      <c r="EI826" s="779"/>
      <c r="EJ826" s="779"/>
      <c r="EK826" s="779"/>
      <c r="EL826" s="779"/>
      <c r="EM826" s="779"/>
      <c r="EN826" s="779"/>
      <c r="EO826" s="779"/>
      <c r="EP826" s="779"/>
      <c r="EQ826" s="779"/>
      <c r="ER826" s="779"/>
      <c r="ES826" s="779"/>
      <c r="ET826" s="779"/>
      <c r="EU826" s="779"/>
      <c r="EV826" s="779"/>
      <c r="EW826" s="779"/>
      <c r="EX826" s="779"/>
      <c r="EY826" s="779"/>
      <c r="EZ826" s="779"/>
      <c r="FA826" s="779"/>
      <c r="FB826" s="779"/>
      <c r="FC826" s="779"/>
    </row>
    <row r="827" spans="1:159" ht="22">
      <c r="A827" s="778"/>
      <c r="B827" s="778"/>
      <c r="C827" s="778"/>
      <c r="D827" s="778"/>
      <c r="E827" s="778"/>
      <c r="F827" s="778"/>
      <c r="G827" s="778"/>
      <c r="H827" s="778"/>
      <c r="I827" s="778"/>
      <c r="J827" s="778"/>
      <c r="K827" s="778"/>
      <c r="L827" s="778"/>
      <c r="M827" s="778"/>
      <c r="N827" s="778"/>
      <c r="O827" s="778"/>
      <c r="P827" s="778"/>
      <c r="Q827" s="778"/>
      <c r="R827" s="778"/>
      <c r="S827" s="778"/>
      <c r="T827" s="778"/>
      <c r="U827" s="778"/>
      <c r="V827" s="778"/>
      <c r="W827" s="778"/>
      <c r="X827" s="778"/>
      <c r="Y827" s="778"/>
      <c r="Z827" s="778"/>
      <c r="AA827" s="778"/>
      <c r="AB827" s="778"/>
      <c r="AC827" s="778"/>
      <c r="AD827" s="778"/>
      <c r="AE827" s="778"/>
      <c r="AF827" s="778"/>
      <c r="AG827" s="778"/>
      <c r="AH827" s="778"/>
      <c r="AI827" s="778"/>
      <c r="AJ827" s="778"/>
      <c r="AK827" s="778"/>
      <c r="AL827" s="778"/>
      <c r="AM827" s="778"/>
      <c r="AN827" s="778"/>
      <c r="AO827" s="778"/>
      <c r="AP827" s="778"/>
      <c r="AQ827" s="778"/>
      <c r="AR827" s="778"/>
      <c r="AS827" s="778"/>
      <c r="AT827" s="778"/>
      <c r="AU827" s="778"/>
      <c r="AV827" s="778"/>
      <c r="AW827" s="778"/>
      <c r="AX827" s="778"/>
      <c r="AY827" s="778"/>
      <c r="AZ827" s="778"/>
      <c r="BA827" s="778"/>
      <c r="BB827" s="778"/>
      <c r="BC827" s="778"/>
      <c r="BD827" s="778"/>
      <c r="BE827" s="778"/>
      <c r="BF827" s="778"/>
      <c r="BG827" s="778"/>
      <c r="BH827" s="778"/>
      <c r="BI827" s="778"/>
      <c r="BJ827" s="778"/>
      <c r="BK827" s="778"/>
      <c r="BL827" s="778"/>
      <c r="BM827" s="778"/>
      <c r="BN827" s="778"/>
      <c r="BO827" s="778"/>
      <c r="BP827" s="778"/>
      <c r="BQ827" s="778"/>
      <c r="BR827" s="778"/>
      <c r="BS827" s="778"/>
      <c r="BT827" s="778"/>
      <c r="BU827" s="778"/>
      <c r="BV827" s="778"/>
      <c r="BW827" s="778"/>
      <c r="BX827" s="778"/>
      <c r="BY827" s="778"/>
      <c r="BZ827" s="778"/>
      <c r="CA827" s="778"/>
      <c r="CB827" s="778"/>
      <c r="CC827" s="778"/>
      <c r="CD827" s="778"/>
      <c r="CE827" s="778"/>
      <c r="CF827" s="778"/>
      <c r="CG827" s="778"/>
      <c r="CH827" s="778"/>
      <c r="CI827" s="778"/>
      <c r="CJ827" s="778"/>
      <c r="CK827" s="778"/>
      <c r="CL827" s="778"/>
      <c r="CM827" s="778"/>
      <c r="CN827" s="778"/>
      <c r="CO827" s="778"/>
      <c r="CP827" s="778"/>
      <c r="CQ827" s="778"/>
      <c r="CR827" s="778"/>
      <c r="CS827" s="778"/>
      <c r="CT827" s="778"/>
      <c r="CU827" s="778"/>
      <c r="CV827" s="778"/>
      <c r="CW827" s="778"/>
      <c r="CX827" s="778"/>
      <c r="CY827" s="778"/>
      <c r="CZ827" s="778"/>
      <c r="DA827" s="778"/>
      <c r="DB827" s="778"/>
      <c r="DC827" s="778"/>
      <c r="DD827" s="778"/>
      <c r="DE827" s="778"/>
      <c r="DF827" s="778"/>
      <c r="DG827" s="778"/>
      <c r="DH827" s="778"/>
      <c r="DI827" s="778"/>
      <c r="DJ827" s="778"/>
      <c r="DK827" s="778"/>
      <c r="DL827" s="778"/>
      <c r="DM827" s="778"/>
      <c r="DN827" s="778"/>
      <c r="DO827" s="778"/>
      <c r="DP827" s="778"/>
      <c r="DQ827" s="778"/>
      <c r="DR827" s="778"/>
      <c r="DS827" s="778"/>
      <c r="DT827" s="779"/>
      <c r="DU827" s="779"/>
      <c r="DV827" s="779"/>
      <c r="DW827" s="779"/>
      <c r="DX827" s="779"/>
      <c r="DY827" s="779"/>
      <c r="DZ827" s="779"/>
      <c r="EA827" s="779"/>
      <c r="EB827" s="779"/>
      <c r="EC827" s="779"/>
      <c r="ED827" s="779"/>
      <c r="EE827" s="779"/>
      <c r="EF827" s="779"/>
      <c r="EG827" s="779"/>
      <c r="EH827" s="779"/>
      <c r="EI827" s="779"/>
      <c r="EJ827" s="779"/>
      <c r="EK827" s="779"/>
      <c r="EL827" s="779"/>
      <c r="EM827" s="779"/>
      <c r="EN827" s="779"/>
      <c r="EO827" s="779"/>
      <c r="EP827" s="779"/>
      <c r="EQ827" s="779"/>
      <c r="ER827" s="779"/>
      <c r="ES827" s="779"/>
      <c r="ET827" s="779"/>
      <c r="EU827" s="779"/>
      <c r="EV827" s="779"/>
      <c r="EW827" s="779"/>
      <c r="EX827" s="779"/>
      <c r="EY827" s="779"/>
      <c r="EZ827" s="779"/>
      <c r="FA827" s="779"/>
      <c r="FB827" s="779"/>
      <c r="FC827" s="779"/>
    </row>
    <row r="828" spans="1:159" ht="22">
      <c r="A828" s="778"/>
      <c r="B828" s="778"/>
      <c r="C828" s="778"/>
      <c r="D828" s="778"/>
      <c r="E828" s="778"/>
      <c r="F828" s="778"/>
      <c r="G828" s="778"/>
      <c r="H828" s="778"/>
      <c r="I828" s="778"/>
      <c r="J828" s="778"/>
      <c r="K828" s="778"/>
      <c r="L828" s="778"/>
      <c r="M828" s="778"/>
      <c r="N828" s="778"/>
      <c r="O828" s="778"/>
      <c r="P828" s="778"/>
      <c r="Q828" s="778"/>
      <c r="R828" s="778"/>
      <c r="S828" s="778"/>
      <c r="T828" s="778"/>
      <c r="U828" s="778"/>
      <c r="V828" s="778"/>
      <c r="W828" s="778"/>
      <c r="X828" s="778"/>
      <c r="Y828" s="778"/>
      <c r="Z828" s="778"/>
      <c r="AA828" s="778"/>
      <c r="AB828" s="778"/>
      <c r="AC828" s="778"/>
      <c r="AD828" s="778"/>
      <c r="AE828" s="778"/>
      <c r="AF828" s="778"/>
      <c r="AG828" s="778"/>
      <c r="AH828" s="778"/>
      <c r="AI828" s="778"/>
      <c r="AJ828" s="778"/>
      <c r="AK828" s="778"/>
      <c r="AL828" s="778"/>
      <c r="AM828" s="778"/>
      <c r="AN828" s="778"/>
      <c r="AO828" s="778"/>
      <c r="AP828" s="778"/>
      <c r="AQ828" s="778"/>
      <c r="AR828" s="778"/>
      <c r="AS828" s="778"/>
      <c r="AT828" s="778"/>
      <c r="AU828" s="778"/>
      <c r="AV828" s="778"/>
      <c r="AW828" s="778"/>
      <c r="AX828" s="778"/>
      <c r="AY828" s="778"/>
      <c r="AZ828" s="778"/>
      <c r="BA828" s="778"/>
      <c r="BB828" s="778"/>
      <c r="BC828" s="778"/>
      <c r="BD828" s="778"/>
      <c r="BE828" s="778"/>
      <c r="BF828" s="778"/>
      <c r="BG828" s="778"/>
      <c r="BH828" s="778"/>
      <c r="BI828" s="778"/>
      <c r="BJ828" s="778"/>
      <c r="BK828" s="778"/>
      <c r="BL828" s="778"/>
      <c r="BM828" s="778"/>
      <c r="BN828" s="778"/>
      <c r="BO828" s="778"/>
      <c r="BP828" s="778"/>
      <c r="BQ828" s="778"/>
      <c r="BR828" s="778"/>
      <c r="BS828" s="778"/>
      <c r="BT828" s="778"/>
      <c r="BU828" s="778"/>
      <c r="BV828" s="778"/>
      <c r="BW828" s="778"/>
      <c r="BX828" s="778"/>
      <c r="BY828" s="778"/>
      <c r="BZ828" s="778"/>
      <c r="CA828" s="778"/>
      <c r="CB828" s="778"/>
      <c r="CC828" s="778"/>
      <c r="CD828" s="778"/>
      <c r="CE828" s="778"/>
      <c r="CF828" s="778"/>
      <c r="CG828" s="778"/>
      <c r="CH828" s="778"/>
      <c r="CI828" s="778"/>
      <c r="CJ828" s="778"/>
      <c r="CK828" s="778"/>
      <c r="CL828" s="778"/>
      <c r="CM828" s="778"/>
      <c r="CN828" s="778"/>
      <c r="CO828" s="778"/>
      <c r="CP828" s="778"/>
      <c r="CQ828" s="778"/>
      <c r="CR828" s="778"/>
      <c r="CS828" s="778"/>
      <c r="CT828" s="778"/>
      <c r="CU828" s="778"/>
      <c r="CV828" s="778"/>
      <c r="CW828" s="778"/>
      <c r="CX828" s="778"/>
      <c r="CY828" s="778"/>
      <c r="CZ828" s="778"/>
      <c r="DA828" s="778"/>
      <c r="DB828" s="778"/>
      <c r="DC828" s="778"/>
      <c r="DD828" s="778"/>
      <c r="DE828" s="778"/>
      <c r="DF828" s="778"/>
      <c r="DG828" s="778"/>
      <c r="DH828" s="778"/>
      <c r="DI828" s="778"/>
      <c r="DJ828" s="778"/>
      <c r="DK828" s="778"/>
      <c r="DL828" s="778"/>
      <c r="DM828" s="778"/>
      <c r="DN828" s="778"/>
      <c r="DO828" s="778"/>
      <c r="DP828" s="778"/>
      <c r="DQ828" s="778"/>
      <c r="DR828" s="778"/>
      <c r="DS828" s="778"/>
      <c r="DT828" s="779"/>
      <c r="DU828" s="779"/>
      <c r="DV828" s="779"/>
      <c r="DW828" s="779"/>
      <c r="DX828" s="779"/>
      <c r="DY828" s="779"/>
      <c r="DZ828" s="779"/>
      <c r="EA828" s="779"/>
      <c r="EB828" s="779"/>
      <c r="EC828" s="779"/>
      <c r="ED828" s="779"/>
      <c r="EE828" s="779"/>
      <c r="EF828" s="779"/>
      <c r="EG828" s="779"/>
      <c r="EH828" s="779"/>
      <c r="EI828" s="779"/>
      <c r="EJ828" s="779"/>
      <c r="EK828" s="779"/>
      <c r="EL828" s="779"/>
      <c r="EM828" s="779"/>
      <c r="EN828" s="779"/>
      <c r="EO828" s="779"/>
      <c r="EP828" s="779"/>
      <c r="EQ828" s="779"/>
      <c r="ER828" s="779"/>
      <c r="ES828" s="779"/>
      <c r="ET828" s="779"/>
      <c r="EU828" s="779"/>
      <c r="EV828" s="779"/>
      <c r="EW828" s="779"/>
      <c r="EX828" s="779"/>
      <c r="EY828" s="779"/>
      <c r="EZ828" s="779"/>
      <c r="FA828" s="779"/>
      <c r="FB828" s="779"/>
      <c r="FC828" s="779"/>
    </row>
    <row r="829" spans="1:159" ht="22">
      <c r="A829" s="778"/>
      <c r="B829" s="778"/>
      <c r="C829" s="778"/>
      <c r="D829" s="778"/>
      <c r="E829" s="778"/>
      <c r="F829" s="778"/>
      <c r="G829" s="778"/>
      <c r="H829" s="778"/>
      <c r="I829" s="778"/>
      <c r="J829" s="778"/>
      <c r="K829" s="778"/>
      <c r="L829" s="778"/>
      <c r="M829" s="778"/>
      <c r="N829" s="778"/>
      <c r="O829" s="778"/>
      <c r="P829" s="778"/>
      <c r="Q829" s="778"/>
      <c r="R829" s="778"/>
      <c r="S829" s="778"/>
      <c r="T829" s="778"/>
      <c r="U829" s="778"/>
      <c r="V829" s="778"/>
      <c r="W829" s="778"/>
      <c r="X829" s="778"/>
      <c r="Y829" s="778"/>
      <c r="Z829" s="778"/>
      <c r="AA829" s="778"/>
      <c r="AB829" s="778"/>
      <c r="AC829" s="778"/>
      <c r="AD829" s="778"/>
      <c r="AE829" s="778"/>
      <c r="AF829" s="778"/>
      <c r="AG829" s="778"/>
      <c r="AH829" s="778"/>
      <c r="AI829" s="778"/>
      <c r="AJ829" s="778"/>
      <c r="AK829" s="778"/>
      <c r="AL829" s="778"/>
      <c r="AM829" s="778"/>
      <c r="AN829" s="778"/>
      <c r="AO829" s="778"/>
      <c r="AP829" s="778"/>
      <c r="AQ829" s="778"/>
      <c r="AR829" s="778"/>
      <c r="AS829" s="778"/>
      <c r="AT829" s="778"/>
      <c r="AU829" s="778"/>
      <c r="AV829" s="778"/>
      <c r="AW829" s="778"/>
      <c r="AX829" s="778"/>
      <c r="AY829" s="778"/>
      <c r="AZ829" s="778"/>
      <c r="BA829" s="778"/>
      <c r="BB829" s="778"/>
      <c r="BC829" s="778"/>
      <c r="BD829" s="778"/>
      <c r="BE829" s="778"/>
      <c r="BF829" s="778"/>
      <c r="BG829" s="778"/>
      <c r="BH829" s="778"/>
      <c r="BI829" s="778"/>
      <c r="BJ829" s="778"/>
      <c r="BK829" s="778"/>
      <c r="BL829" s="778"/>
      <c r="BM829" s="778"/>
      <c r="BN829" s="778"/>
      <c r="BO829" s="778"/>
      <c r="BP829" s="778"/>
      <c r="BQ829" s="778"/>
      <c r="BR829" s="778"/>
      <c r="BS829" s="778"/>
      <c r="BT829" s="778"/>
      <c r="BU829" s="778"/>
      <c r="BV829" s="778"/>
      <c r="BW829" s="778"/>
      <c r="BX829" s="778"/>
      <c r="BY829" s="778"/>
      <c r="BZ829" s="778"/>
      <c r="CA829" s="778"/>
      <c r="CB829" s="778"/>
      <c r="CC829" s="778"/>
      <c r="CD829" s="778"/>
      <c r="CE829" s="778"/>
      <c r="CF829" s="778"/>
      <c r="CG829" s="778"/>
      <c r="CH829" s="778"/>
      <c r="CI829" s="778"/>
      <c r="CJ829" s="778"/>
      <c r="CK829" s="778"/>
      <c r="CL829" s="778"/>
      <c r="CM829" s="778"/>
      <c r="CN829" s="778"/>
      <c r="CO829" s="778"/>
      <c r="CP829" s="778"/>
      <c r="CQ829" s="778"/>
      <c r="CR829" s="778"/>
      <c r="CS829" s="778"/>
      <c r="CT829" s="778"/>
      <c r="CU829" s="778"/>
      <c r="CV829" s="778"/>
      <c r="CW829" s="778"/>
      <c r="CX829" s="778"/>
      <c r="CY829" s="778"/>
      <c r="CZ829" s="778"/>
      <c r="DA829" s="778"/>
      <c r="DB829" s="778"/>
      <c r="DC829" s="778"/>
      <c r="DD829" s="778"/>
      <c r="DE829" s="778"/>
      <c r="DF829" s="778"/>
      <c r="DG829" s="778"/>
      <c r="DH829" s="778"/>
      <c r="DI829" s="778"/>
      <c r="DJ829" s="778"/>
      <c r="DK829" s="778"/>
      <c r="DL829" s="778"/>
      <c r="DM829" s="778"/>
      <c r="DN829" s="778"/>
      <c r="DO829" s="778"/>
      <c r="DP829" s="778"/>
      <c r="DQ829" s="778"/>
      <c r="DR829" s="778"/>
      <c r="DS829" s="778"/>
      <c r="DT829" s="779"/>
      <c r="DU829" s="779"/>
      <c r="DV829" s="779"/>
      <c r="DW829" s="779"/>
      <c r="DX829" s="779"/>
      <c r="DY829" s="779"/>
      <c r="DZ829" s="779"/>
      <c r="EA829" s="779"/>
      <c r="EB829" s="779"/>
      <c r="EC829" s="779"/>
      <c r="ED829" s="779"/>
      <c r="EE829" s="779"/>
      <c r="EF829" s="779"/>
      <c r="EG829" s="779"/>
      <c r="EH829" s="779"/>
      <c r="EI829" s="779"/>
      <c r="EJ829" s="779"/>
      <c r="EK829" s="779"/>
      <c r="EL829" s="779"/>
      <c r="EM829" s="779"/>
      <c r="EN829" s="779"/>
      <c r="EO829" s="779"/>
      <c r="EP829" s="779"/>
      <c r="EQ829" s="779"/>
      <c r="ER829" s="779"/>
      <c r="ES829" s="779"/>
      <c r="ET829" s="779"/>
      <c r="EU829" s="779"/>
      <c r="EV829" s="779"/>
      <c r="EW829" s="779"/>
      <c r="EX829" s="779"/>
      <c r="EY829" s="779"/>
      <c r="EZ829" s="779"/>
      <c r="FA829" s="779"/>
      <c r="FB829" s="779"/>
      <c r="FC829" s="779"/>
    </row>
    <row r="830" spans="1:159" ht="22">
      <c r="A830" s="778"/>
      <c r="B830" s="778"/>
      <c r="C830" s="778"/>
      <c r="D830" s="778"/>
      <c r="E830" s="778"/>
      <c r="F830" s="778"/>
      <c r="G830" s="778"/>
      <c r="H830" s="778"/>
      <c r="I830" s="778"/>
      <c r="J830" s="778"/>
      <c r="K830" s="778"/>
      <c r="L830" s="778"/>
      <c r="M830" s="778"/>
      <c r="N830" s="778"/>
      <c r="O830" s="778"/>
      <c r="P830" s="778"/>
      <c r="Q830" s="778"/>
      <c r="R830" s="778"/>
      <c r="S830" s="778"/>
      <c r="T830" s="778"/>
      <c r="U830" s="778"/>
      <c r="V830" s="778"/>
      <c r="W830" s="778"/>
      <c r="X830" s="778"/>
      <c r="Y830" s="778"/>
      <c r="Z830" s="778"/>
      <c r="AA830" s="778"/>
      <c r="AB830" s="778"/>
      <c r="AC830" s="778"/>
      <c r="AD830" s="778"/>
      <c r="AE830" s="778"/>
      <c r="AF830" s="778"/>
      <c r="AG830" s="778"/>
      <c r="AH830" s="778"/>
      <c r="AI830" s="778"/>
      <c r="AJ830" s="778"/>
      <c r="AK830" s="778"/>
      <c r="AL830" s="778"/>
      <c r="AM830" s="778"/>
      <c r="AN830" s="778"/>
      <c r="AO830" s="778"/>
      <c r="AP830" s="778"/>
      <c r="AQ830" s="778"/>
      <c r="AR830" s="778"/>
      <c r="AS830" s="778"/>
      <c r="AT830" s="778"/>
      <c r="AU830" s="778"/>
      <c r="AV830" s="778"/>
      <c r="AW830" s="778"/>
      <c r="AX830" s="778"/>
      <c r="AY830" s="778"/>
      <c r="AZ830" s="778"/>
      <c r="BA830" s="778"/>
      <c r="BB830" s="778"/>
      <c r="BC830" s="778"/>
      <c r="BD830" s="778"/>
      <c r="BE830" s="778"/>
      <c r="BF830" s="778"/>
      <c r="BG830" s="778"/>
      <c r="BH830" s="778"/>
      <c r="BI830" s="778"/>
      <c r="BJ830" s="778"/>
      <c r="BK830" s="778"/>
      <c r="BL830" s="778"/>
      <c r="BM830" s="778"/>
      <c r="BN830" s="778"/>
      <c r="BO830" s="778"/>
      <c r="BP830" s="778"/>
      <c r="BQ830" s="778"/>
      <c r="BR830" s="778"/>
      <c r="BS830" s="778"/>
      <c r="BT830" s="778"/>
      <c r="BU830" s="778"/>
      <c r="BV830" s="778"/>
      <c r="BW830" s="778"/>
      <c r="BX830" s="778"/>
      <c r="BY830" s="778"/>
      <c r="BZ830" s="778"/>
      <c r="CA830" s="778"/>
      <c r="CB830" s="778"/>
      <c r="CC830" s="778"/>
      <c r="CD830" s="778"/>
      <c r="CE830" s="778"/>
      <c r="CF830" s="778"/>
      <c r="CG830" s="778"/>
      <c r="CH830" s="778"/>
      <c r="CI830" s="778"/>
      <c r="CJ830" s="778"/>
      <c r="CK830" s="778"/>
      <c r="CL830" s="778"/>
      <c r="CM830" s="778"/>
      <c r="CN830" s="778"/>
      <c r="CO830" s="778"/>
      <c r="CP830" s="778"/>
      <c r="CQ830" s="778"/>
      <c r="CR830" s="778"/>
      <c r="CS830" s="778"/>
      <c r="CT830" s="778"/>
      <c r="CU830" s="778"/>
      <c r="CV830" s="778"/>
      <c r="CW830" s="778"/>
      <c r="CX830" s="778"/>
      <c r="CY830" s="778"/>
      <c r="CZ830" s="778"/>
      <c r="DA830" s="778"/>
      <c r="DB830" s="778"/>
      <c r="DC830" s="778"/>
      <c r="DD830" s="778"/>
      <c r="DE830" s="778"/>
      <c r="DF830" s="778"/>
      <c r="DG830" s="778"/>
      <c r="DH830" s="778"/>
      <c r="DI830" s="778"/>
      <c r="DJ830" s="778"/>
      <c r="DK830" s="778"/>
      <c r="DL830" s="778"/>
      <c r="DM830" s="778"/>
      <c r="DN830" s="778"/>
      <c r="DO830" s="778"/>
      <c r="DP830" s="778"/>
      <c r="DQ830" s="778"/>
      <c r="DR830" s="778"/>
      <c r="DS830" s="778"/>
      <c r="DT830" s="779"/>
      <c r="DU830" s="779"/>
      <c r="DV830" s="779"/>
      <c r="DW830" s="779"/>
      <c r="DX830" s="779"/>
      <c r="DY830" s="779"/>
      <c r="DZ830" s="779"/>
      <c r="EA830" s="779"/>
      <c r="EB830" s="779"/>
      <c r="EC830" s="779"/>
      <c r="ED830" s="779"/>
      <c r="EE830" s="779"/>
      <c r="EF830" s="779"/>
      <c r="EG830" s="779"/>
      <c r="EH830" s="779"/>
      <c r="EI830" s="779"/>
      <c r="EJ830" s="779"/>
      <c r="EK830" s="779"/>
      <c r="EL830" s="779"/>
      <c r="EM830" s="779"/>
      <c r="EN830" s="779"/>
      <c r="EO830" s="779"/>
      <c r="EP830" s="779"/>
      <c r="EQ830" s="779"/>
      <c r="ER830" s="779"/>
      <c r="ES830" s="779"/>
      <c r="ET830" s="779"/>
      <c r="EU830" s="779"/>
      <c r="EV830" s="779"/>
      <c r="EW830" s="779"/>
      <c r="EX830" s="779"/>
      <c r="EY830" s="779"/>
      <c r="EZ830" s="779"/>
      <c r="FA830" s="779"/>
      <c r="FB830" s="779"/>
      <c r="FC830" s="779"/>
    </row>
    <row r="831" spans="1:159" ht="22">
      <c r="A831" s="778"/>
      <c r="B831" s="778"/>
      <c r="C831" s="778"/>
      <c r="D831" s="778"/>
      <c r="E831" s="778"/>
      <c r="F831" s="778"/>
      <c r="G831" s="778"/>
      <c r="H831" s="778"/>
      <c r="I831" s="778"/>
      <c r="J831" s="778"/>
      <c r="K831" s="778"/>
      <c r="L831" s="778"/>
      <c r="M831" s="778"/>
      <c r="N831" s="778"/>
      <c r="O831" s="778"/>
      <c r="P831" s="778"/>
      <c r="Q831" s="778"/>
      <c r="R831" s="778"/>
      <c r="S831" s="778"/>
      <c r="T831" s="778"/>
      <c r="U831" s="778"/>
      <c r="V831" s="778"/>
      <c r="W831" s="778"/>
      <c r="X831" s="778"/>
      <c r="Y831" s="778"/>
      <c r="Z831" s="778"/>
      <c r="AA831" s="778"/>
      <c r="AB831" s="778"/>
      <c r="AC831" s="778"/>
      <c r="AD831" s="778"/>
      <c r="AE831" s="778"/>
      <c r="AF831" s="778"/>
      <c r="AG831" s="778"/>
      <c r="AH831" s="778"/>
      <c r="AI831" s="778"/>
      <c r="AJ831" s="778"/>
      <c r="AK831" s="778"/>
      <c r="AL831" s="778"/>
      <c r="AM831" s="778"/>
      <c r="AN831" s="778"/>
      <c r="AO831" s="778"/>
      <c r="AP831" s="778"/>
      <c r="AQ831" s="778"/>
      <c r="AR831" s="778"/>
      <c r="AS831" s="778"/>
      <c r="AT831" s="778"/>
      <c r="AU831" s="778"/>
      <c r="AV831" s="778"/>
      <c r="AW831" s="778"/>
      <c r="AX831" s="778"/>
      <c r="AY831" s="778"/>
      <c r="AZ831" s="778"/>
      <c r="BA831" s="778"/>
      <c r="BB831" s="778"/>
      <c r="BC831" s="778"/>
      <c r="BD831" s="778"/>
      <c r="BE831" s="778"/>
      <c r="BF831" s="778"/>
      <c r="BG831" s="778"/>
      <c r="BH831" s="778"/>
      <c r="BI831" s="778"/>
      <c r="BJ831" s="778"/>
      <c r="BK831" s="778"/>
      <c r="BL831" s="778"/>
      <c r="BM831" s="778"/>
      <c r="BN831" s="778"/>
      <c r="BO831" s="778"/>
      <c r="BP831" s="778"/>
      <c r="BQ831" s="778"/>
      <c r="BR831" s="778"/>
      <c r="BS831" s="778"/>
      <c r="BT831" s="778"/>
      <c r="BU831" s="778"/>
      <c r="BV831" s="778"/>
      <c r="BW831" s="778"/>
      <c r="BX831" s="778"/>
      <c r="BY831" s="778"/>
      <c r="BZ831" s="778"/>
      <c r="CA831" s="778"/>
      <c r="CB831" s="778"/>
      <c r="CC831" s="778"/>
      <c r="CD831" s="778"/>
      <c r="CE831" s="778"/>
      <c r="CF831" s="778"/>
      <c r="CG831" s="778"/>
      <c r="CH831" s="778"/>
      <c r="CI831" s="778"/>
      <c r="CJ831" s="778"/>
      <c r="CK831" s="778"/>
      <c r="CL831" s="778"/>
      <c r="CM831" s="778"/>
      <c r="CN831" s="778"/>
      <c r="CO831" s="778"/>
      <c r="CP831" s="778"/>
      <c r="CQ831" s="778"/>
      <c r="CR831" s="778"/>
      <c r="CS831" s="778"/>
      <c r="CT831" s="778"/>
      <c r="CU831" s="778"/>
      <c r="CV831" s="778"/>
      <c r="CW831" s="778"/>
      <c r="CX831" s="778"/>
      <c r="CY831" s="778"/>
      <c r="CZ831" s="778"/>
      <c r="DA831" s="778"/>
      <c r="DB831" s="778"/>
      <c r="DC831" s="778"/>
      <c r="DD831" s="778"/>
      <c r="DE831" s="778"/>
      <c r="DF831" s="778"/>
      <c r="DG831" s="778"/>
      <c r="DH831" s="778"/>
      <c r="DI831" s="778"/>
      <c r="DJ831" s="778"/>
      <c r="DK831" s="778"/>
      <c r="DL831" s="778"/>
      <c r="DM831" s="778"/>
      <c r="DN831" s="778"/>
      <c r="DO831" s="778"/>
      <c r="DP831" s="778"/>
      <c r="DQ831" s="778"/>
      <c r="DR831" s="778"/>
      <c r="DS831" s="778"/>
      <c r="DT831" s="779"/>
      <c r="DU831" s="779"/>
      <c r="DV831" s="779"/>
      <c r="DW831" s="779"/>
      <c r="DX831" s="779"/>
      <c r="DY831" s="779"/>
      <c r="DZ831" s="779"/>
      <c r="EA831" s="779"/>
      <c r="EB831" s="779"/>
      <c r="EC831" s="779"/>
      <c r="ED831" s="779"/>
      <c r="EE831" s="779"/>
      <c r="EF831" s="779"/>
      <c r="EG831" s="779"/>
      <c r="EH831" s="779"/>
      <c r="EI831" s="779"/>
      <c r="EJ831" s="779"/>
      <c r="EK831" s="779"/>
      <c r="EL831" s="779"/>
      <c r="EM831" s="779"/>
      <c r="EN831" s="779"/>
      <c r="EO831" s="779"/>
      <c r="EP831" s="779"/>
      <c r="EQ831" s="779"/>
      <c r="ER831" s="779"/>
      <c r="ES831" s="779"/>
      <c r="ET831" s="779"/>
      <c r="EU831" s="779"/>
      <c r="EV831" s="779"/>
      <c r="EW831" s="779"/>
      <c r="EX831" s="779"/>
      <c r="EY831" s="779"/>
      <c r="EZ831" s="779"/>
      <c r="FA831" s="779"/>
      <c r="FB831" s="779"/>
      <c r="FC831" s="779"/>
    </row>
    <row r="832" spans="1:159" ht="22">
      <c r="A832" s="778"/>
      <c r="B832" s="778"/>
      <c r="C832" s="778"/>
      <c r="D832" s="778"/>
      <c r="E832" s="778"/>
      <c r="F832" s="778"/>
      <c r="G832" s="778"/>
      <c r="H832" s="778"/>
      <c r="I832" s="778"/>
      <c r="J832" s="778"/>
      <c r="K832" s="778"/>
      <c r="L832" s="778"/>
      <c r="M832" s="778"/>
      <c r="N832" s="778"/>
      <c r="O832" s="778"/>
      <c r="P832" s="778"/>
      <c r="Q832" s="778"/>
      <c r="R832" s="778"/>
      <c r="S832" s="778"/>
      <c r="T832" s="778"/>
      <c r="U832" s="778"/>
      <c r="V832" s="778"/>
      <c r="W832" s="778"/>
      <c r="X832" s="778"/>
      <c r="Y832" s="778"/>
      <c r="Z832" s="778"/>
      <c r="AA832" s="778"/>
      <c r="AB832" s="778"/>
      <c r="AC832" s="778"/>
      <c r="AD832" s="778"/>
      <c r="AE832" s="778"/>
      <c r="AF832" s="778"/>
      <c r="AG832" s="778"/>
      <c r="AH832" s="778"/>
      <c r="AI832" s="778"/>
      <c r="AJ832" s="778"/>
      <c r="AK832" s="778"/>
      <c r="AL832" s="778"/>
      <c r="AM832" s="778"/>
      <c r="AN832" s="778"/>
      <c r="AO832" s="778"/>
      <c r="AP832" s="778"/>
      <c r="AQ832" s="778"/>
      <c r="AR832" s="778"/>
      <c r="AS832" s="778"/>
      <c r="AT832" s="778"/>
      <c r="AU832" s="778"/>
      <c r="AV832" s="778"/>
      <c r="AW832" s="778"/>
      <c r="AX832" s="778"/>
      <c r="AY832" s="778"/>
      <c r="AZ832" s="778"/>
      <c r="BA832" s="778"/>
      <c r="BB832" s="778"/>
      <c r="BC832" s="778"/>
      <c r="BD832" s="778"/>
      <c r="BE832" s="778"/>
      <c r="BF832" s="778"/>
      <c r="BG832" s="778"/>
      <c r="BH832" s="778"/>
      <c r="BI832" s="778"/>
      <c r="BJ832" s="778"/>
      <c r="BK832" s="778"/>
      <c r="BL832" s="778"/>
      <c r="BM832" s="778"/>
      <c r="BN832" s="778"/>
      <c r="BO832" s="778"/>
      <c r="BP832" s="778"/>
      <c r="BQ832" s="778"/>
      <c r="BR832" s="778"/>
      <c r="BS832" s="778"/>
      <c r="BT832" s="778"/>
      <c r="BU832" s="778"/>
      <c r="BV832" s="778"/>
      <c r="BW832" s="778"/>
      <c r="BX832" s="778"/>
      <c r="BY832" s="778"/>
      <c r="BZ832" s="778"/>
      <c r="CA832" s="778"/>
      <c r="CB832" s="778"/>
      <c r="CC832" s="778"/>
      <c r="CD832" s="778"/>
      <c r="CE832" s="778"/>
      <c r="CF832" s="778"/>
      <c r="CG832" s="778"/>
      <c r="CH832" s="778"/>
      <c r="CI832" s="778"/>
      <c r="CJ832" s="778"/>
      <c r="CK832" s="778"/>
      <c r="CL832" s="778"/>
      <c r="CM832" s="778"/>
      <c r="CN832" s="778"/>
      <c r="CO832" s="778"/>
      <c r="CP832" s="778"/>
      <c r="CQ832" s="778"/>
      <c r="CR832" s="778"/>
      <c r="CS832" s="778"/>
      <c r="CT832" s="778"/>
      <c r="CU832" s="778"/>
      <c r="CV832" s="778"/>
      <c r="CW832" s="778"/>
      <c r="CX832" s="778"/>
      <c r="CY832" s="778"/>
      <c r="CZ832" s="778"/>
      <c r="DA832" s="778"/>
      <c r="DB832" s="778"/>
      <c r="DC832" s="778"/>
      <c r="DD832" s="778"/>
      <c r="DE832" s="778"/>
      <c r="DF832" s="778"/>
      <c r="DG832" s="778"/>
      <c r="DH832" s="778"/>
      <c r="DI832" s="778"/>
      <c r="DJ832" s="778"/>
      <c r="DK832" s="778"/>
      <c r="DL832" s="778"/>
      <c r="DM832" s="778"/>
      <c r="DN832" s="778"/>
      <c r="DO832" s="778"/>
      <c r="DP832" s="778"/>
      <c r="DQ832" s="778"/>
      <c r="DR832" s="778"/>
      <c r="DS832" s="778"/>
      <c r="DT832" s="779"/>
      <c r="DU832" s="779"/>
      <c r="DV832" s="779"/>
      <c r="DW832" s="779"/>
      <c r="DX832" s="779"/>
      <c r="DY832" s="779"/>
      <c r="DZ832" s="779"/>
      <c r="EA832" s="779"/>
      <c r="EB832" s="779"/>
      <c r="EC832" s="779"/>
      <c r="ED832" s="779"/>
      <c r="EE832" s="779"/>
      <c r="EF832" s="779"/>
      <c r="EG832" s="779"/>
      <c r="EH832" s="779"/>
      <c r="EI832" s="779"/>
      <c r="EJ832" s="779"/>
      <c r="EK832" s="779"/>
      <c r="EL832" s="779"/>
      <c r="EM832" s="779"/>
      <c r="EN832" s="779"/>
      <c r="EO832" s="779"/>
      <c r="EP832" s="779"/>
      <c r="EQ832" s="779"/>
      <c r="ER832" s="779"/>
      <c r="ES832" s="779"/>
      <c r="ET832" s="779"/>
      <c r="EU832" s="779"/>
      <c r="EV832" s="779"/>
      <c r="EW832" s="779"/>
      <c r="EX832" s="779"/>
      <c r="EY832" s="779"/>
      <c r="EZ832" s="779"/>
      <c r="FA832" s="779"/>
      <c r="FB832" s="779"/>
      <c r="FC832" s="779"/>
    </row>
    <row r="833" spans="1:159" ht="22">
      <c r="A833" s="778"/>
      <c r="B833" s="778"/>
      <c r="C833" s="778"/>
      <c r="D833" s="778"/>
      <c r="E833" s="778"/>
      <c r="F833" s="778"/>
      <c r="G833" s="778"/>
      <c r="H833" s="778"/>
      <c r="I833" s="778"/>
      <c r="J833" s="778"/>
      <c r="K833" s="778"/>
      <c r="L833" s="778"/>
      <c r="M833" s="778"/>
      <c r="N833" s="778"/>
      <c r="O833" s="778"/>
      <c r="P833" s="778"/>
      <c r="Q833" s="778"/>
      <c r="R833" s="778"/>
      <c r="S833" s="778"/>
      <c r="T833" s="778"/>
      <c r="U833" s="778"/>
      <c r="V833" s="778"/>
      <c r="W833" s="778"/>
      <c r="X833" s="778"/>
      <c r="Y833" s="778"/>
      <c r="Z833" s="778"/>
      <c r="AA833" s="778"/>
      <c r="AB833" s="778"/>
      <c r="AC833" s="778"/>
      <c r="AD833" s="778"/>
      <c r="AE833" s="778"/>
      <c r="AF833" s="778"/>
      <c r="AG833" s="778"/>
      <c r="AH833" s="778"/>
      <c r="AI833" s="778"/>
      <c r="AJ833" s="778"/>
      <c r="AK833" s="778"/>
      <c r="AL833" s="778"/>
      <c r="AM833" s="778"/>
      <c r="AN833" s="778"/>
      <c r="AO833" s="778"/>
      <c r="AP833" s="778"/>
      <c r="AQ833" s="778"/>
      <c r="AR833" s="778"/>
      <c r="AS833" s="778"/>
      <c r="AT833" s="778"/>
      <c r="AU833" s="778"/>
      <c r="AV833" s="778"/>
      <c r="AW833" s="778"/>
      <c r="AX833" s="778"/>
      <c r="AY833" s="778"/>
      <c r="AZ833" s="778"/>
      <c r="BA833" s="778"/>
      <c r="BB833" s="778"/>
      <c r="BC833" s="778"/>
      <c r="BD833" s="778"/>
      <c r="BE833" s="778"/>
      <c r="BF833" s="778"/>
      <c r="BG833" s="778"/>
      <c r="BH833" s="778"/>
      <c r="BI833" s="778"/>
      <c r="BJ833" s="778"/>
      <c r="BK833" s="778"/>
      <c r="BL833" s="778"/>
      <c r="BM833" s="778"/>
      <c r="BN833" s="778"/>
      <c r="BO833" s="778"/>
      <c r="BP833" s="778"/>
      <c r="BQ833" s="778"/>
      <c r="BR833" s="778"/>
      <c r="BS833" s="778"/>
      <c r="BT833" s="778"/>
      <c r="BU833" s="778"/>
      <c r="BV833" s="778"/>
      <c r="BW833" s="778"/>
      <c r="BX833" s="778"/>
      <c r="BY833" s="778"/>
      <c r="BZ833" s="778"/>
      <c r="CA833" s="778"/>
      <c r="CB833" s="778"/>
      <c r="CC833" s="778"/>
      <c r="CD833" s="778"/>
      <c r="CE833" s="778"/>
      <c r="CF833" s="778"/>
      <c r="CG833" s="778"/>
      <c r="CH833" s="778"/>
      <c r="CI833" s="778"/>
      <c r="CJ833" s="778"/>
      <c r="CK833" s="778"/>
      <c r="CL833" s="778"/>
      <c r="CM833" s="778"/>
      <c r="CN833" s="778"/>
      <c r="CO833" s="778"/>
      <c r="CP833" s="778"/>
      <c r="CQ833" s="778"/>
      <c r="CR833" s="778"/>
      <c r="CS833" s="778"/>
      <c r="CT833" s="778"/>
      <c r="CU833" s="778"/>
      <c r="CV833" s="778"/>
      <c r="CW833" s="778"/>
      <c r="CX833" s="778"/>
      <c r="CY833" s="778"/>
      <c r="CZ833" s="778"/>
      <c r="DA833" s="778"/>
      <c r="DB833" s="778"/>
      <c r="DC833" s="778"/>
      <c r="DD833" s="778"/>
      <c r="DE833" s="778"/>
      <c r="DF833" s="778"/>
      <c r="DG833" s="778"/>
      <c r="DH833" s="778"/>
      <c r="DI833" s="778"/>
      <c r="DJ833" s="778"/>
      <c r="DK833" s="778"/>
      <c r="DL833" s="778"/>
      <c r="DM833" s="778"/>
      <c r="DN833" s="778"/>
      <c r="DO833" s="778"/>
      <c r="DP833" s="778"/>
      <c r="DQ833" s="778"/>
      <c r="DR833" s="778"/>
      <c r="DS833" s="778"/>
      <c r="DT833" s="779"/>
      <c r="DU833" s="779"/>
      <c r="DV833" s="779"/>
      <c r="DW833" s="779"/>
      <c r="DX833" s="779"/>
      <c r="DY833" s="779"/>
      <c r="DZ833" s="779"/>
      <c r="EA833" s="779"/>
      <c r="EB833" s="779"/>
      <c r="EC833" s="779"/>
      <c r="ED833" s="779"/>
      <c r="EE833" s="779"/>
      <c r="EF833" s="779"/>
      <c r="EG833" s="779"/>
      <c r="EH833" s="779"/>
      <c r="EI833" s="779"/>
      <c r="EJ833" s="779"/>
      <c r="EK833" s="779"/>
      <c r="EL833" s="779"/>
      <c r="EM833" s="779"/>
      <c r="EN833" s="779"/>
      <c r="EO833" s="779"/>
      <c r="EP833" s="779"/>
      <c r="EQ833" s="779"/>
      <c r="ER833" s="779"/>
      <c r="ES833" s="779"/>
      <c r="ET833" s="779"/>
      <c r="EU833" s="779"/>
      <c r="EV833" s="779"/>
      <c r="EW833" s="779"/>
      <c r="EX833" s="779"/>
      <c r="EY833" s="779"/>
      <c r="EZ833" s="779"/>
      <c r="FA833" s="779"/>
      <c r="FB833" s="779"/>
      <c r="FC833" s="779"/>
    </row>
    <row r="834" spans="1:159" ht="22">
      <c r="A834" s="778"/>
      <c r="B834" s="778"/>
      <c r="C834" s="778"/>
      <c r="D834" s="778"/>
      <c r="E834" s="778"/>
      <c r="F834" s="778"/>
      <c r="G834" s="778"/>
      <c r="H834" s="778"/>
      <c r="I834" s="778"/>
      <c r="J834" s="778"/>
      <c r="K834" s="778"/>
      <c r="L834" s="778"/>
      <c r="M834" s="778"/>
      <c r="N834" s="778"/>
      <c r="O834" s="778"/>
      <c r="P834" s="778"/>
      <c r="Q834" s="778"/>
      <c r="R834" s="778"/>
      <c r="S834" s="778"/>
      <c r="T834" s="778"/>
      <c r="U834" s="778"/>
      <c r="V834" s="778"/>
      <c r="W834" s="778"/>
      <c r="X834" s="778"/>
      <c r="Y834" s="778"/>
      <c r="Z834" s="778"/>
      <c r="AA834" s="778"/>
      <c r="AB834" s="778"/>
      <c r="AC834" s="778"/>
      <c r="AD834" s="778"/>
      <c r="AE834" s="778"/>
      <c r="AF834" s="778"/>
      <c r="AG834" s="778"/>
      <c r="AH834" s="778"/>
      <c r="AI834" s="778"/>
      <c r="AJ834" s="778"/>
      <c r="AK834" s="778"/>
      <c r="AL834" s="778"/>
      <c r="AM834" s="778"/>
      <c r="AN834" s="778"/>
      <c r="AO834" s="778"/>
      <c r="AP834" s="778"/>
      <c r="AQ834" s="778"/>
      <c r="AR834" s="778"/>
      <c r="AS834" s="778"/>
      <c r="AT834" s="778"/>
      <c r="AU834" s="778"/>
      <c r="AV834" s="778"/>
      <c r="AW834" s="778"/>
      <c r="AX834" s="778"/>
      <c r="AY834" s="778"/>
      <c r="AZ834" s="778"/>
      <c r="BA834" s="778"/>
      <c r="BB834" s="778"/>
      <c r="BC834" s="778"/>
      <c r="BD834" s="778"/>
      <c r="BE834" s="778"/>
      <c r="BF834" s="778"/>
      <c r="BG834" s="778"/>
      <c r="BH834" s="778"/>
      <c r="BI834" s="778"/>
      <c r="BJ834" s="778"/>
      <c r="BK834" s="778"/>
      <c r="BL834" s="778"/>
      <c r="BM834" s="778"/>
      <c r="BN834" s="778"/>
      <c r="BO834" s="778"/>
      <c r="BP834" s="778"/>
      <c r="BQ834" s="778"/>
      <c r="BR834" s="778"/>
      <c r="BS834" s="778"/>
      <c r="BT834" s="778"/>
      <c r="BU834" s="778"/>
      <c r="BV834" s="778"/>
      <c r="BW834" s="778"/>
      <c r="BX834" s="778"/>
      <c r="BY834" s="778"/>
      <c r="BZ834" s="778"/>
      <c r="CA834" s="778"/>
      <c r="CB834" s="778"/>
      <c r="CC834" s="778"/>
      <c r="CD834" s="778"/>
      <c r="CE834" s="778"/>
      <c r="CF834" s="778"/>
      <c r="CG834" s="778"/>
      <c r="CH834" s="778"/>
      <c r="CI834" s="778"/>
      <c r="CJ834" s="778"/>
      <c r="CK834" s="778"/>
      <c r="CL834" s="778"/>
      <c r="CM834" s="778"/>
      <c r="CN834" s="778"/>
      <c r="CO834" s="778"/>
      <c r="CP834" s="778"/>
      <c r="CQ834" s="778"/>
      <c r="CR834" s="778"/>
      <c r="CS834" s="778"/>
      <c r="CT834" s="778"/>
      <c r="CU834" s="778"/>
      <c r="CV834" s="778"/>
      <c r="CW834" s="778"/>
      <c r="CX834" s="778"/>
      <c r="CY834" s="778"/>
      <c r="CZ834" s="778"/>
      <c r="DA834" s="778"/>
      <c r="DB834" s="778"/>
      <c r="DC834" s="778"/>
      <c r="DD834" s="778"/>
      <c r="DE834" s="778"/>
      <c r="DF834" s="778"/>
      <c r="DG834" s="778"/>
      <c r="DH834" s="778"/>
      <c r="DI834" s="778"/>
      <c r="DJ834" s="778"/>
      <c r="DK834" s="778"/>
      <c r="DL834" s="778"/>
      <c r="DM834" s="778"/>
      <c r="DN834" s="778"/>
      <c r="DO834" s="778"/>
      <c r="DP834" s="778"/>
      <c r="DQ834" s="778"/>
      <c r="DR834" s="778"/>
      <c r="DS834" s="778"/>
      <c r="DT834" s="779"/>
      <c r="DU834" s="779"/>
      <c r="DV834" s="779"/>
      <c r="DW834" s="779"/>
      <c r="DX834" s="779"/>
      <c r="DY834" s="779"/>
      <c r="DZ834" s="779"/>
      <c r="EA834" s="779"/>
      <c r="EB834" s="779"/>
      <c r="EC834" s="779"/>
      <c r="ED834" s="779"/>
      <c r="EE834" s="779"/>
      <c r="EF834" s="779"/>
      <c r="EG834" s="779"/>
      <c r="EH834" s="779"/>
      <c r="EI834" s="779"/>
      <c r="EJ834" s="779"/>
      <c r="EK834" s="779"/>
      <c r="EL834" s="779"/>
      <c r="EM834" s="779"/>
      <c r="EN834" s="779"/>
      <c r="EO834" s="779"/>
      <c r="EP834" s="779"/>
      <c r="EQ834" s="779"/>
      <c r="ER834" s="779"/>
      <c r="ES834" s="779"/>
      <c r="ET834" s="779"/>
      <c r="EU834" s="779"/>
      <c r="EV834" s="779"/>
      <c r="EW834" s="779"/>
      <c r="EX834" s="779"/>
      <c r="EY834" s="779"/>
      <c r="EZ834" s="779"/>
      <c r="FA834" s="779"/>
      <c r="FB834" s="779"/>
      <c r="FC834" s="779"/>
    </row>
    <row r="835" spans="1:159" ht="22">
      <c r="A835" s="778"/>
      <c r="B835" s="778"/>
      <c r="C835" s="778"/>
      <c r="D835" s="778"/>
      <c r="E835" s="778"/>
      <c r="F835" s="778"/>
      <c r="G835" s="778"/>
      <c r="H835" s="778"/>
      <c r="I835" s="778"/>
      <c r="J835" s="778"/>
      <c r="K835" s="778"/>
      <c r="L835" s="778"/>
      <c r="M835" s="778"/>
      <c r="N835" s="778"/>
      <c r="O835" s="778"/>
      <c r="P835" s="778"/>
      <c r="Q835" s="778"/>
      <c r="R835" s="778"/>
      <c r="S835" s="778"/>
      <c r="T835" s="778"/>
      <c r="U835" s="778"/>
      <c r="V835" s="778"/>
      <c r="W835" s="778"/>
      <c r="X835" s="778"/>
      <c r="Y835" s="778"/>
      <c r="Z835" s="778"/>
      <c r="AA835" s="778"/>
      <c r="AB835" s="778"/>
      <c r="AC835" s="778"/>
      <c r="AD835" s="778"/>
      <c r="AE835" s="778"/>
      <c r="AF835" s="778"/>
      <c r="AG835" s="778"/>
      <c r="AH835" s="778"/>
      <c r="AI835" s="778"/>
      <c r="AJ835" s="778"/>
      <c r="AK835" s="778"/>
      <c r="AL835" s="778"/>
      <c r="AM835" s="778"/>
      <c r="AN835" s="778"/>
      <c r="AO835" s="778"/>
      <c r="AP835" s="778"/>
      <c r="AQ835" s="778"/>
      <c r="AR835" s="778"/>
      <c r="AS835" s="778"/>
      <c r="AT835" s="778"/>
      <c r="AU835" s="778"/>
      <c r="AV835" s="778"/>
      <c r="AW835" s="778"/>
      <c r="AX835" s="778"/>
      <c r="AY835" s="778"/>
      <c r="AZ835" s="778"/>
      <c r="BA835" s="778"/>
      <c r="BB835" s="778"/>
      <c r="BC835" s="778"/>
      <c r="BD835" s="778"/>
      <c r="BE835" s="778"/>
      <c r="BF835" s="778"/>
      <c r="BG835" s="778"/>
      <c r="BH835" s="778"/>
      <c r="BI835" s="778"/>
      <c r="BJ835" s="778"/>
      <c r="BK835" s="778"/>
      <c r="BL835" s="778"/>
      <c r="BM835" s="778"/>
      <c r="BN835" s="778"/>
      <c r="BO835" s="778"/>
      <c r="BP835" s="778"/>
      <c r="BQ835" s="778"/>
      <c r="BR835" s="778"/>
      <c r="BS835" s="778"/>
      <c r="BT835" s="778"/>
      <c r="BU835" s="778"/>
      <c r="BV835" s="778"/>
      <c r="BW835" s="778"/>
      <c r="BX835" s="778"/>
      <c r="BY835" s="778"/>
      <c r="BZ835" s="778"/>
      <c r="CA835" s="778"/>
      <c r="CB835" s="778"/>
      <c r="CC835" s="778"/>
      <c r="CD835" s="778"/>
      <c r="CE835" s="778"/>
      <c r="CF835" s="778"/>
      <c r="CG835" s="778"/>
      <c r="CH835" s="778"/>
      <c r="CI835" s="778"/>
      <c r="CJ835" s="778"/>
      <c r="CK835" s="778"/>
      <c r="CL835" s="778"/>
      <c r="CM835" s="778"/>
      <c r="CN835" s="778"/>
      <c r="CO835" s="778"/>
      <c r="CP835" s="778"/>
      <c r="CQ835" s="778"/>
      <c r="CR835" s="778"/>
      <c r="CS835" s="778"/>
      <c r="CT835" s="778"/>
      <c r="CU835" s="778"/>
      <c r="CV835" s="778"/>
      <c r="CW835" s="778"/>
      <c r="CX835" s="778"/>
      <c r="CY835" s="778"/>
      <c r="CZ835" s="778"/>
      <c r="DA835" s="778"/>
      <c r="DB835" s="778"/>
      <c r="DC835" s="778"/>
      <c r="DD835" s="778"/>
      <c r="DE835" s="778"/>
      <c r="DF835" s="778"/>
      <c r="DG835" s="778"/>
      <c r="DH835" s="778"/>
      <c r="DI835" s="778"/>
      <c r="DJ835" s="778"/>
      <c r="DK835" s="778"/>
      <c r="DL835" s="778"/>
      <c r="DM835" s="778"/>
      <c r="DN835" s="778"/>
      <c r="DO835" s="778"/>
      <c r="DP835" s="778"/>
      <c r="DQ835" s="778"/>
      <c r="DR835" s="778"/>
      <c r="DS835" s="778"/>
      <c r="DT835" s="779"/>
      <c r="DU835" s="779"/>
      <c r="DV835" s="779"/>
      <c r="DW835" s="779"/>
      <c r="DX835" s="779"/>
      <c r="DY835" s="779"/>
      <c r="DZ835" s="779"/>
      <c r="EA835" s="779"/>
      <c r="EB835" s="779"/>
      <c r="EC835" s="779"/>
      <c r="ED835" s="779"/>
      <c r="EE835" s="779"/>
      <c r="EF835" s="779"/>
      <c r="EG835" s="779"/>
      <c r="EH835" s="779"/>
      <c r="EI835" s="779"/>
      <c r="EJ835" s="779"/>
      <c r="EK835" s="779"/>
      <c r="EL835" s="779"/>
      <c r="EM835" s="779"/>
      <c r="EN835" s="779"/>
      <c r="EO835" s="779"/>
      <c r="EP835" s="779"/>
      <c r="EQ835" s="779"/>
      <c r="ER835" s="779"/>
      <c r="ES835" s="779"/>
      <c r="ET835" s="779"/>
      <c r="EU835" s="779"/>
      <c r="EV835" s="779"/>
      <c r="EW835" s="779"/>
      <c r="EX835" s="779"/>
      <c r="EY835" s="779"/>
      <c r="EZ835" s="779"/>
      <c r="FA835" s="779"/>
      <c r="FB835" s="779"/>
      <c r="FC835" s="779"/>
    </row>
    <row r="836" spans="1:159" ht="22">
      <c r="A836" s="778"/>
      <c r="B836" s="778"/>
      <c r="C836" s="778"/>
      <c r="D836" s="778"/>
      <c r="E836" s="778"/>
      <c r="F836" s="778"/>
      <c r="G836" s="778"/>
      <c r="H836" s="778"/>
      <c r="I836" s="778"/>
      <c r="J836" s="778"/>
      <c r="K836" s="778"/>
      <c r="L836" s="778"/>
      <c r="M836" s="778"/>
      <c r="N836" s="778"/>
      <c r="O836" s="778"/>
      <c r="P836" s="778"/>
      <c r="Q836" s="778"/>
      <c r="R836" s="778"/>
      <c r="S836" s="778"/>
      <c r="T836" s="778"/>
      <c r="U836" s="778"/>
      <c r="V836" s="778"/>
      <c r="W836" s="778"/>
      <c r="X836" s="778"/>
      <c r="Y836" s="778"/>
      <c r="Z836" s="778"/>
      <c r="AA836" s="778"/>
      <c r="AB836" s="778"/>
      <c r="AC836" s="778"/>
      <c r="AD836" s="778"/>
      <c r="AE836" s="778"/>
      <c r="AF836" s="778"/>
      <c r="AG836" s="778"/>
      <c r="AH836" s="778"/>
      <c r="AI836" s="778"/>
      <c r="AJ836" s="778"/>
      <c r="AK836" s="778"/>
      <c r="AL836" s="778"/>
      <c r="AM836" s="778"/>
      <c r="AN836" s="778"/>
      <c r="AO836" s="778"/>
      <c r="AP836" s="778"/>
      <c r="AQ836" s="778"/>
      <c r="AR836" s="778"/>
      <c r="AS836" s="778"/>
      <c r="AT836" s="778"/>
      <c r="AU836" s="778"/>
      <c r="AV836" s="778"/>
      <c r="AW836" s="778"/>
      <c r="AX836" s="778"/>
      <c r="AY836" s="778"/>
      <c r="AZ836" s="778"/>
      <c r="BA836" s="778"/>
      <c r="BB836" s="778"/>
      <c r="BC836" s="778"/>
      <c r="BD836" s="778"/>
      <c r="BE836" s="778"/>
      <c r="BF836" s="778"/>
      <c r="BG836" s="778"/>
      <c r="BH836" s="778"/>
      <c r="BI836" s="778"/>
      <c r="BJ836" s="778"/>
      <c r="BK836" s="778"/>
      <c r="BL836" s="778"/>
      <c r="BM836" s="778"/>
      <c r="BN836" s="778"/>
      <c r="BO836" s="778"/>
      <c r="BP836" s="778"/>
      <c r="BQ836" s="778"/>
      <c r="BR836" s="778"/>
      <c r="BS836" s="778"/>
      <c r="BT836" s="778"/>
      <c r="BU836" s="778"/>
      <c r="BV836" s="778"/>
      <c r="BW836" s="778"/>
      <c r="BX836" s="778"/>
      <c r="BY836" s="778"/>
      <c r="BZ836" s="778"/>
      <c r="CA836" s="778"/>
      <c r="CB836" s="778"/>
      <c r="CC836" s="778"/>
      <c r="CD836" s="778"/>
      <c r="CE836" s="778"/>
      <c r="CF836" s="778"/>
      <c r="CG836" s="778"/>
      <c r="CH836" s="778"/>
      <c r="CI836" s="778"/>
      <c r="CJ836" s="778"/>
      <c r="CK836" s="778"/>
      <c r="CL836" s="778"/>
      <c r="CM836" s="778"/>
      <c r="CN836" s="778"/>
      <c r="CO836" s="778"/>
      <c r="CP836" s="778"/>
      <c r="CQ836" s="778"/>
      <c r="CR836" s="778"/>
      <c r="CS836" s="778"/>
      <c r="CT836" s="778"/>
      <c r="CU836" s="778"/>
      <c r="CV836" s="778"/>
      <c r="CW836" s="778"/>
      <c r="CX836" s="778"/>
      <c r="CY836" s="778"/>
      <c r="CZ836" s="778"/>
      <c r="DA836" s="778"/>
      <c r="DB836" s="778"/>
      <c r="DC836" s="778"/>
      <c r="DD836" s="778"/>
      <c r="DE836" s="778"/>
      <c r="DF836" s="778"/>
      <c r="DG836" s="778"/>
      <c r="DH836" s="778"/>
      <c r="DI836" s="778"/>
      <c r="DJ836" s="778"/>
      <c r="DK836" s="778"/>
      <c r="DL836" s="778"/>
      <c r="DM836" s="778"/>
      <c r="DN836" s="778"/>
      <c r="DO836" s="778"/>
      <c r="DP836" s="778"/>
      <c r="DQ836" s="778"/>
      <c r="DR836" s="778"/>
      <c r="DS836" s="778"/>
      <c r="DT836" s="779"/>
      <c r="DU836" s="779"/>
      <c r="DV836" s="779"/>
      <c r="DW836" s="779"/>
      <c r="DX836" s="779"/>
      <c r="DY836" s="779"/>
      <c r="DZ836" s="779"/>
      <c r="EA836" s="779"/>
      <c r="EB836" s="779"/>
      <c r="EC836" s="779"/>
      <c r="ED836" s="779"/>
      <c r="EE836" s="779"/>
      <c r="EF836" s="779"/>
      <c r="EG836" s="779"/>
      <c r="EH836" s="779"/>
      <c r="EI836" s="779"/>
      <c r="EJ836" s="779"/>
      <c r="EK836" s="779"/>
      <c r="EL836" s="779"/>
      <c r="EM836" s="779"/>
      <c r="EN836" s="779"/>
      <c r="EO836" s="779"/>
      <c r="EP836" s="779"/>
      <c r="EQ836" s="779"/>
      <c r="ER836" s="779"/>
      <c r="ES836" s="779"/>
      <c r="ET836" s="779"/>
      <c r="EU836" s="779"/>
      <c r="EV836" s="779"/>
      <c r="EW836" s="779"/>
      <c r="EX836" s="779"/>
      <c r="EY836" s="779"/>
      <c r="EZ836" s="779"/>
      <c r="FA836" s="779"/>
      <c r="FB836" s="779"/>
      <c r="FC836" s="779"/>
    </row>
    <row r="837" spans="1:159" ht="22">
      <c r="A837" s="778"/>
      <c r="B837" s="778"/>
      <c r="C837" s="778"/>
      <c r="D837" s="778"/>
      <c r="E837" s="778"/>
      <c r="F837" s="778"/>
      <c r="G837" s="778"/>
      <c r="H837" s="778"/>
      <c r="I837" s="778"/>
      <c r="J837" s="778"/>
      <c r="K837" s="778"/>
      <c r="L837" s="778"/>
      <c r="M837" s="778"/>
      <c r="N837" s="778"/>
      <c r="O837" s="778"/>
      <c r="P837" s="778"/>
      <c r="Q837" s="778"/>
      <c r="R837" s="778"/>
      <c r="S837" s="778"/>
      <c r="T837" s="778"/>
      <c r="U837" s="778"/>
      <c r="V837" s="778"/>
      <c r="W837" s="778"/>
      <c r="X837" s="778"/>
      <c r="Y837" s="778"/>
      <c r="Z837" s="778"/>
      <c r="AA837" s="778"/>
      <c r="AB837" s="778"/>
      <c r="AC837" s="778"/>
      <c r="AD837" s="778"/>
      <c r="AE837" s="778"/>
      <c r="AF837" s="778"/>
      <c r="AG837" s="778"/>
      <c r="AH837" s="778"/>
      <c r="AI837" s="778"/>
      <c r="AJ837" s="778"/>
      <c r="AK837" s="778"/>
      <c r="AL837" s="778"/>
      <c r="AM837" s="778"/>
      <c r="AN837" s="778"/>
      <c r="AO837" s="778"/>
      <c r="AP837" s="778"/>
      <c r="AQ837" s="778"/>
      <c r="AR837" s="778"/>
      <c r="AS837" s="778"/>
      <c r="AT837" s="778"/>
      <c r="AU837" s="778"/>
      <c r="AV837" s="778"/>
      <c r="AW837" s="778"/>
      <c r="AX837" s="778"/>
      <c r="AY837" s="778"/>
      <c r="AZ837" s="778"/>
      <c r="BA837" s="778"/>
      <c r="BB837" s="778"/>
      <c r="BC837" s="778"/>
      <c r="BD837" s="778"/>
      <c r="BE837" s="778"/>
      <c r="BF837" s="778"/>
      <c r="BG837" s="778"/>
      <c r="BH837" s="778"/>
      <c r="BI837" s="778"/>
      <c r="BJ837" s="778"/>
      <c r="BK837" s="778"/>
      <c r="BL837" s="778"/>
      <c r="BM837" s="778"/>
      <c r="BN837" s="778"/>
      <c r="BO837" s="778"/>
      <c r="BP837" s="778"/>
      <c r="BQ837" s="778"/>
      <c r="BR837" s="778"/>
      <c r="BS837" s="778"/>
      <c r="BT837" s="778"/>
      <c r="BU837" s="778"/>
      <c r="BV837" s="778"/>
      <c r="BW837" s="778"/>
      <c r="BX837" s="778"/>
      <c r="BY837" s="778"/>
      <c r="BZ837" s="778"/>
      <c r="CA837" s="778"/>
      <c r="CB837" s="778"/>
      <c r="CC837" s="778"/>
      <c r="CD837" s="778"/>
      <c r="CE837" s="778"/>
      <c r="CF837" s="778"/>
      <c r="CG837" s="778"/>
      <c r="CH837" s="778"/>
      <c r="CI837" s="778"/>
      <c r="CJ837" s="778"/>
      <c r="CK837" s="778"/>
      <c r="CL837" s="778"/>
      <c r="CM837" s="778"/>
      <c r="CN837" s="778"/>
      <c r="CO837" s="778"/>
      <c r="CP837" s="778"/>
      <c r="CQ837" s="778"/>
      <c r="CR837" s="778"/>
      <c r="CS837" s="778"/>
      <c r="CT837" s="778"/>
      <c r="CU837" s="778"/>
      <c r="CV837" s="778"/>
      <c r="CW837" s="778"/>
      <c r="CX837" s="778"/>
      <c r="CY837" s="778"/>
      <c r="CZ837" s="778"/>
      <c r="DA837" s="778"/>
      <c r="DB837" s="778"/>
      <c r="DC837" s="778"/>
      <c r="DD837" s="778"/>
      <c r="DE837" s="778"/>
      <c r="DF837" s="778"/>
      <c r="DG837" s="778"/>
      <c r="DH837" s="778"/>
      <c r="DI837" s="778"/>
      <c r="DJ837" s="778"/>
      <c r="DK837" s="778"/>
      <c r="DL837" s="778"/>
      <c r="DM837" s="778"/>
      <c r="DN837" s="778"/>
      <c r="DO837" s="778"/>
      <c r="DP837" s="778"/>
      <c r="DQ837" s="778"/>
      <c r="DR837" s="778"/>
      <c r="DS837" s="778"/>
      <c r="DT837" s="779"/>
      <c r="DU837" s="779"/>
      <c r="DV837" s="779"/>
      <c r="DW837" s="779"/>
      <c r="DX837" s="779"/>
      <c r="DY837" s="779"/>
      <c r="DZ837" s="779"/>
      <c r="EA837" s="779"/>
      <c r="EB837" s="779"/>
      <c r="EC837" s="779"/>
      <c r="ED837" s="779"/>
      <c r="EE837" s="779"/>
      <c r="EF837" s="779"/>
      <c r="EG837" s="779"/>
      <c r="EH837" s="779"/>
      <c r="EI837" s="779"/>
      <c r="EJ837" s="779"/>
      <c r="EK837" s="779"/>
      <c r="EL837" s="779"/>
      <c r="EM837" s="779"/>
      <c r="EN837" s="779"/>
      <c r="EO837" s="779"/>
      <c r="EP837" s="779"/>
      <c r="EQ837" s="779"/>
      <c r="ER837" s="779"/>
      <c r="ES837" s="779"/>
      <c r="ET837" s="779"/>
      <c r="EU837" s="779"/>
      <c r="EV837" s="779"/>
      <c r="EW837" s="779"/>
      <c r="EX837" s="779"/>
      <c r="EY837" s="779"/>
      <c r="EZ837" s="779"/>
      <c r="FA837" s="779"/>
      <c r="FB837" s="779"/>
      <c r="FC837" s="779"/>
    </row>
    <row r="838" spans="1:159" ht="22">
      <c r="A838" s="778"/>
      <c r="B838" s="778"/>
      <c r="C838" s="778"/>
      <c r="D838" s="778"/>
      <c r="E838" s="778"/>
      <c r="F838" s="778"/>
      <c r="G838" s="778"/>
      <c r="H838" s="778"/>
      <c r="I838" s="778"/>
      <c r="J838" s="778"/>
      <c r="K838" s="778"/>
      <c r="L838" s="778"/>
      <c r="M838" s="778"/>
      <c r="N838" s="778"/>
      <c r="O838" s="778"/>
      <c r="P838" s="778"/>
      <c r="Q838" s="778"/>
      <c r="R838" s="778"/>
      <c r="S838" s="778"/>
      <c r="T838" s="778"/>
      <c r="U838" s="778"/>
      <c r="V838" s="778"/>
      <c r="W838" s="778"/>
      <c r="X838" s="778"/>
      <c r="Y838" s="778"/>
      <c r="Z838" s="778"/>
      <c r="AA838" s="778"/>
      <c r="AB838" s="778"/>
      <c r="AC838" s="778"/>
      <c r="AD838" s="778"/>
      <c r="AE838" s="778"/>
      <c r="AF838" s="778"/>
      <c r="AG838" s="778"/>
      <c r="AH838" s="778"/>
      <c r="AI838" s="778"/>
      <c r="AJ838" s="778"/>
      <c r="AK838" s="778"/>
      <c r="AL838" s="778"/>
      <c r="AM838" s="778"/>
      <c r="AN838" s="778"/>
      <c r="AO838" s="778"/>
      <c r="AP838" s="778"/>
      <c r="AQ838" s="778"/>
      <c r="AR838" s="778"/>
      <c r="AS838" s="778"/>
      <c r="AT838" s="778"/>
      <c r="AU838" s="778"/>
      <c r="AV838" s="778"/>
      <c r="AW838" s="778"/>
      <c r="AX838" s="778"/>
      <c r="AY838" s="778"/>
      <c r="AZ838" s="778"/>
      <c r="BA838" s="778"/>
      <c r="BB838" s="778"/>
      <c r="BC838" s="778"/>
      <c r="BD838" s="778"/>
      <c r="BE838" s="778"/>
      <c r="BF838" s="778"/>
      <c r="BG838" s="778"/>
      <c r="BH838" s="778"/>
      <c r="BI838" s="778"/>
      <c r="BJ838" s="778"/>
      <c r="BK838" s="778"/>
      <c r="BL838" s="778"/>
      <c r="BM838" s="778"/>
      <c r="BN838" s="778"/>
      <c r="BO838" s="778"/>
      <c r="BP838" s="778"/>
      <c r="BQ838" s="778"/>
      <c r="BR838" s="778"/>
      <c r="BS838" s="778"/>
      <c r="BT838" s="778"/>
      <c r="BU838" s="778"/>
      <c r="BV838" s="778"/>
      <c r="BW838" s="778"/>
      <c r="BX838" s="778"/>
      <c r="BY838" s="778"/>
      <c r="BZ838" s="778"/>
      <c r="CA838" s="778"/>
      <c r="CB838" s="778"/>
      <c r="CC838" s="778"/>
      <c r="CD838" s="778"/>
      <c r="CE838" s="778"/>
      <c r="CF838" s="778"/>
      <c r="CG838" s="778"/>
      <c r="CH838" s="778"/>
      <c r="CI838" s="778"/>
      <c r="CJ838" s="778"/>
      <c r="CK838" s="778"/>
      <c r="CL838" s="778"/>
      <c r="CM838" s="778"/>
      <c r="CN838" s="778"/>
      <c r="CO838" s="778"/>
      <c r="CP838" s="778"/>
      <c r="CQ838" s="778"/>
      <c r="CR838" s="778"/>
      <c r="CS838" s="778"/>
      <c r="CT838" s="778"/>
      <c r="CU838" s="778"/>
      <c r="CV838" s="778"/>
      <c r="CW838" s="778"/>
      <c r="CX838" s="778"/>
      <c r="CY838" s="778"/>
      <c r="CZ838" s="778"/>
      <c r="DA838" s="778"/>
      <c r="DB838" s="778"/>
      <c r="DC838" s="778"/>
      <c r="DD838" s="778"/>
      <c r="DE838" s="778"/>
      <c r="DF838" s="778"/>
      <c r="DG838" s="778"/>
      <c r="DH838" s="778"/>
      <c r="DI838" s="778"/>
      <c r="DJ838" s="778"/>
      <c r="DK838" s="778"/>
      <c r="DL838" s="778"/>
      <c r="DM838" s="778"/>
      <c r="DN838" s="778"/>
      <c r="DO838" s="778"/>
      <c r="DP838" s="778"/>
      <c r="DQ838" s="778"/>
      <c r="DR838" s="778"/>
      <c r="DS838" s="778"/>
      <c r="DT838" s="779"/>
      <c r="DU838" s="779"/>
      <c r="DV838" s="779"/>
      <c r="DW838" s="779"/>
      <c r="DX838" s="779"/>
      <c r="DY838" s="779"/>
      <c r="DZ838" s="779"/>
      <c r="EA838" s="779"/>
      <c r="EB838" s="779"/>
      <c r="EC838" s="779"/>
      <c r="ED838" s="779"/>
      <c r="EE838" s="779"/>
      <c r="EF838" s="779"/>
      <c r="EG838" s="779"/>
      <c r="EH838" s="779"/>
      <c r="EI838" s="779"/>
      <c r="EJ838" s="779"/>
      <c r="EK838" s="779"/>
      <c r="EL838" s="779"/>
      <c r="EM838" s="779"/>
      <c r="EN838" s="779"/>
      <c r="EO838" s="779"/>
      <c r="EP838" s="779"/>
      <c r="EQ838" s="779"/>
      <c r="ER838" s="779"/>
      <c r="ES838" s="779"/>
      <c r="ET838" s="779"/>
      <c r="EU838" s="779"/>
      <c r="EV838" s="779"/>
      <c r="EW838" s="779"/>
      <c r="EX838" s="779"/>
      <c r="EY838" s="779"/>
      <c r="EZ838" s="779"/>
      <c r="FA838" s="779"/>
      <c r="FB838" s="779"/>
      <c r="FC838" s="779"/>
    </row>
    <row r="839" spans="1:159" ht="22">
      <c r="A839" s="778"/>
      <c r="B839" s="778"/>
      <c r="C839" s="778"/>
      <c r="D839" s="778"/>
      <c r="E839" s="778"/>
      <c r="F839" s="778"/>
      <c r="G839" s="778"/>
      <c r="H839" s="778"/>
      <c r="I839" s="778"/>
      <c r="J839" s="778"/>
      <c r="K839" s="778"/>
      <c r="L839" s="778"/>
      <c r="M839" s="778"/>
      <c r="N839" s="778"/>
      <c r="O839" s="778"/>
      <c r="P839" s="778"/>
      <c r="Q839" s="778"/>
      <c r="R839" s="778"/>
      <c r="S839" s="778"/>
      <c r="T839" s="778"/>
      <c r="U839" s="778"/>
      <c r="V839" s="778"/>
      <c r="W839" s="778"/>
      <c r="X839" s="778"/>
      <c r="Y839" s="778"/>
      <c r="Z839" s="778"/>
      <c r="AA839" s="778"/>
      <c r="AB839" s="778"/>
      <c r="AC839" s="778"/>
      <c r="AD839" s="778"/>
      <c r="AE839" s="778"/>
      <c r="AF839" s="778"/>
      <c r="AG839" s="778"/>
      <c r="AH839" s="778"/>
      <c r="AI839" s="778"/>
      <c r="AJ839" s="778"/>
      <c r="AK839" s="778"/>
      <c r="AL839" s="778"/>
      <c r="AM839" s="778"/>
      <c r="AN839" s="778"/>
      <c r="AO839" s="778"/>
      <c r="AP839" s="778"/>
      <c r="AQ839" s="778"/>
      <c r="AR839" s="778"/>
      <c r="AS839" s="778"/>
      <c r="AT839" s="778"/>
      <c r="AU839" s="778"/>
      <c r="AV839" s="778"/>
      <c r="AW839" s="778"/>
      <c r="AX839" s="778"/>
      <c r="AY839" s="778"/>
      <c r="AZ839" s="778"/>
      <c r="BA839" s="778"/>
      <c r="BB839" s="778"/>
      <c r="BC839" s="778"/>
      <c r="BD839" s="778"/>
      <c r="BE839" s="778"/>
      <c r="BF839" s="778"/>
      <c r="BG839" s="778"/>
      <c r="BH839" s="778"/>
      <c r="BI839" s="778"/>
      <c r="BJ839" s="778"/>
      <c r="BK839" s="778"/>
      <c r="BL839" s="778"/>
      <c r="BM839" s="778"/>
      <c r="BN839" s="778"/>
      <c r="BO839" s="778"/>
      <c r="BP839" s="778"/>
      <c r="BQ839" s="778"/>
      <c r="BR839" s="778"/>
      <c r="BS839" s="778"/>
      <c r="BT839" s="778"/>
      <c r="BU839" s="778"/>
      <c r="BV839" s="778"/>
      <c r="BW839" s="778"/>
      <c r="BX839" s="778"/>
      <c r="BY839" s="778"/>
      <c r="BZ839" s="778"/>
      <c r="CA839" s="778"/>
      <c r="CB839" s="778"/>
      <c r="CC839" s="778"/>
      <c r="CD839" s="778"/>
      <c r="CE839" s="778"/>
      <c r="CF839" s="778"/>
      <c r="CG839" s="778"/>
      <c r="CH839" s="778"/>
      <c r="CI839" s="778"/>
      <c r="CJ839" s="778"/>
      <c r="CK839" s="778"/>
      <c r="CL839" s="778"/>
      <c r="CM839" s="778"/>
      <c r="CN839" s="778"/>
      <c r="CO839" s="778"/>
      <c r="CP839" s="778"/>
      <c r="CQ839" s="778"/>
      <c r="CR839" s="778"/>
      <c r="CS839" s="778"/>
      <c r="CT839" s="778"/>
      <c r="CU839" s="778"/>
      <c r="CV839" s="778"/>
      <c r="CW839" s="778"/>
      <c r="CX839" s="778"/>
      <c r="CY839" s="778"/>
      <c r="CZ839" s="778"/>
      <c r="DA839" s="778"/>
      <c r="DB839" s="778"/>
      <c r="DC839" s="778"/>
      <c r="DD839" s="778"/>
      <c r="DE839" s="778"/>
      <c r="DF839" s="778"/>
      <c r="DG839" s="778"/>
      <c r="DH839" s="778"/>
      <c r="DI839" s="778"/>
      <c r="DJ839" s="778"/>
      <c r="DK839" s="778"/>
      <c r="DL839" s="778"/>
      <c r="DM839" s="778"/>
      <c r="DN839" s="778"/>
      <c r="DO839" s="778"/>
      <c r="DP839" s="778"/>
      <c r="DQ839" s="778"/>
      <c r="DR839" s="778"/>
      <c r="DS839" s="778"/>
      <c r="DT839" s="779"/>
      <c r="DU839" s="779"/>
      <c r="DV839" s="779"/>
      <c r="DW839" s="779"/>
      <c r="DX839" s="779"/>
      <c r="DY839" s="779"/>
      <c r="DZ839" s="779"/>
      <c r="EA839" s="779"/>
      <c r="EB839" s="779"/>
      <c r="EC839" s="779"/>
      <c r="ED839" s="779"/>
      <c r="EE839" s="779"/>
      <c r="EF839" s="779"/>
      <c r="EG839" s="779"/>
      <c r="EH839" s="779"/>
      <c r="EI839" s="779"/>
      <c r="EJ839" s="779"/>
      <c r="EK839" s="779"/>
      <c r="EL839" s="779"/>
      <c r="EM839" s="779"/>
      <c r="EN839" s="779"/>
      <c r="EO839" s="779"/>
      <c r="EP839" s="779"/>
      <c r="EQ839" s="779"/>
      <c r="ER839" s="779"/>
      <c r="ES839" s="779"/>
      <c r="ET839" s="779"/>
      <c r="EU839" s="779"/>
      <c r="EV839" s="779"/>
      <c r="EW839" s="779"/>
      <c r="EX839" s="779"/>
      <c r="EY839" s="779"/>
      <c r="EZ839" s="779"/>
      <c r="FA839" s="779"/>
      <c r="FB839" s="779"/>
      <c r="FC839" s="779"/>
    </row>
    <row r="840" spans="1:159" ht="22">
      <c r="A840" s="778"/>
      <c r="B840" s="778"/>
      <c r="C840" s="778"/>
      <c r="D840" s="778"/>
      <c r="E840" s="778"/>
      <c r="F840" s="778"/>
      <c r="G840" s="778"/>
      <c r="H840" s="778"/>
      <c r="I840" s="778"/>
      <c r="J840" s="778"/>
      <c r="K840" s="778"/>
      <c r="L840" s="778"/>
      <c r="M840" s="778"/>
      <c r="N840" s="778"/>
      <c r="O840" s="778"/>
      <c r="P840" s="778"/>
      <c r="Q840" s="778"/>
      <c r="R840" s="778"/>
      <c r="S840" s="778"/>
      <c r="T840" s="778"/>
      <c r="U840" s="778"/>
      <c r="V840" s="778"/>
      <c r="W840" s="778"/>
      <c r="X840" s="778"/>
      <c r="Y840" s="778"/>
      <c r="Z840" s="778"/>
      <c r="AA840" s="778"/>
      <c r="AB840" s="778"/>
      <c r="AC840" s="778"/>
      <c r="AD840" s="778"/>
      <c r="AE840" s="778"/>
      <c r="AF840" s="778"/>
      <c r="AG840" s="778"/>
      <c r="AH840" s="778"/>
      <c r="AI840" s="778"/>
      <c r="AJ840" s="778"/>
      <c r="AK840" s="778"/>
      <c r="AL840" s="778"/>
      <c r="AM840" s="778"/>
      <c r="AN840" s="778"/>
      <c r="AO840" s="778"/>
      <c r="AP840" s="778"/>
      <c r="AQ840" s="778"/>
      <c r="AR840" s="778"/>
      <c r="AS840" s="778"/>
      <c r="AT840" s="778"/>
      <c r="AU840" s="778"/>
      <c r="AV840" s="778"/>
      <c r="AW840" s="778"/>
      <c r="AX840" s="778"/>
      <c r="AY840" s="778"/>
      <c r="AZ840" s="778"/>
      <c r="BA840" s="778"/>
      <c r="BB840" s="778"/>
      <c r="BC840" s="778"/>
      <c r="BD840" s="778"/>
      <c r="BE840" s="778"/>
      <c r="BF840" s="778"/>
      <c r="BG840" s="778"/>
      <c r="BH840" s="778"/>
      <c r="BI840" s="778"/>
      <c r="BJ840" s="778"/>
      <c r="BK840" s="778"/>
      <c r="BL840" s="778"/>
      <c r="BM840" s="778"/>
      <c r="BN840" s="778"/>
      <c r="BO840" s="778"/>
      <c r="BP840" s="778"/>
      <c r="BQ840" s="778"/>
      <c r="BR840" s="778"/>
      <c r="BS840" s="778"/>
      <c r="BT840" s="778"/>
      <c r="BU840" s="778"/>
      <c r="BV840" s="778"/>
      <c r="BW840" s="778"/>
      <c r="BX840" s="778"/>
      <c r="BY840" s="778"/>
      <c r="BZ840" s="778"/>
      <c r="CA840" s="778"/>
      <c r="CB840" s="778"/>
      <c r="CC840" s="778"/>
      <c r="CD840" s="778"/>
      <c r="CE840" s="778"/>
      <c r="CF840" s="778"/>
      <c r="CG840" s="778"/>
      <c r="CH840" s="778"/>
      <c r="CI840" s="778"/>
      <c r="CJ840" s="778"/>
      <c r="CK840" s="778"/>
      <c r="CL840" s="778"/>
      <c r="CM840" s="778"/>
      <c r="CN840" s="778"/>
      <c r="CO840" s="778"/>
      <c r="CP840" s="778"/>
      <c r="CQ840" s="778"/>
      <c r="CR840" s="778"/>
      <c r="CS840" s="778"/>
      <c r="CT840" s="778"/>
      <c r="CU840" s="778"/>
      <c r="CV840" s="778"/>
      <c r="CW840" s="778"/>
      <c r="CX840" s="778"/>
      <c r="CY840" s="778"/>
      <c r="CZ840" s="778"/>
      <c r="DA840" s="778"/>
      <c r="DB840" s="778"/>
      <c r="DC840" s="778"/>
      <c r="DD840" s="778"/>
      <c r="DE840" s="778"/>
      <c r="DF840" s="778"/>
      <c r="DG840" s="778"/>
      <c r="DH840" s="778"/>
      <c r="DI840" s="778"/>
      <c r="DJ840" s="778"/>
      <c r="DK840" s="778"/>
      <c r="DL840" s="778"/>
      <c r="DM840" s="778"/>
      <c r="DN840" s="778"/>
      <c r="DO840" s="778"/>
      <c r="DP840" s="778"/>
      <c r="DQ840" s="778"/>
      <c r="DR840" s="778"/>
      <c r="DS840" s="778"/>
      <c r="DT840" s="779"/>
      <c r="DU840" s="779"/>
      <c r="DV840" s="779"/>
      <c r="DW840" s="779"/>
      <c r="DX840" s="779"/>
      <c r="DY840" s="779"/>
      <c r="DZ840" s="779"/>
      <c r="EA840" s="779"/>
      <c r="EB840" s="779"/>
      <c r="EC840" s="779"/>
      <c r="ED840" s="779"/>
      <c r="EE840" s="779"/>
      <c r="EF840" s="779"/>
      <c r="EG840" s="779"/>
      <c r="EH840" s="779"/>
      <c r="EI840" s="779"/>
      <c r="EJ840" s="779"/>
      <c r="EK840" s="779"/>
      <c r="EL840" s="779"/>
      <c r="EM840" s="779"/>
      <c r="EN840" s="779"/>
      <c r="EO840" s="779"/>
      <c r="EP840" s="779"/>
      <c r="EQ840" s="779"/>
      <c r="ER840" s="779"/>
      <c r="ES840" s="779"/>
      <c r="ET840" s="779"/>
      <c r="EU840" s="779"/>
      <c r="EV840" s="779"/>
      <c r="EW840" s="779"/>
      <c r="EX840" s="779"/>
      <c r="EY840" s="779"/>
      <c r="EZ840" s="779"/>
      <c r="FA840" s="779"/>
      <c r="FB840" s="779"/>
      <c r="FC840" s="779"/>
    </row>
    <row r="841" spans="1:159" ht="22">
      <c r="A841" s="778"/>
      <c r="B841" s="778"/>
      <c r="C841" s="778"/>
      <c r="D841" s="778"/>
      <c r="E841" s="778"/>
      <c r="F841" s="778"/>
      <c r="G841" s="778"/>
      <c r="H841" s="778"/>
      <c r="I841" s="778"/>
      <c r="J841" s="778"/>
      <c r="K841" s="778"/>
      <c r="L841" s="778"/>
      <c r="M841" s="778"/>
      <c r="N841" s="778"/>
      <c r="O841" s="778"/>
      <c r="P841" s="778"/>
      <c r="Q841" s="778"/>
      <c r="R841" s="778"/>
      <c r="S841" s="778"/>
      <c r="T841" s="778"/>
      <c r="U841" s="778"/>
      <c r="V841" s="778"/>
      <c r="W841" s="778"/>
      <c r="X841" s="778"/>
      <c r="Y841" s="778"/>
      <c r="Z841" s="778"/>
      <c r="AA841" s="778"/>
      <c r="AB841" s="778"/>
      <c r="AC841" s="778"/>
      <c r="AD841" s="778"/>
      <c r="AE841" s="778"/>
      <c r="AF841" s="778"/>
      <c r="AG841" s="778"/>
      <c r="AH841" s="778"/>
      <c r="AI841" s="778"/>
      <c r="AJ841" s="778"/>
      <c r="AK841" s="778"/>
      <c r="AL841" s="778"/>
      <c r="AM841" s="778"/>
      <c r="AN841" s="778"/>
      <c r="AO841" s="778"/>
      <c r="AP841" s="778"/>
      <c r="AQ841" s="778"/>
      <c r="AR841" s="778"/>
      <c r="AS841" s="778"/>
      <c r="AT841" s="778"/>
      <c r="AU841" s="778"/>
      <c r="AV841" s="778"/>
      <c r="AW841" s="778"/>
      <c r="AX841" s="778"/>
      <c r="AY841" s="778"/>
      <c r="AZ841" s="778"/>
      <c r="BA841" s="778"/>
      <c r="BB841" s="778"/>
      <c r="BC841" s="778"/>
      <c r="BD841" s="778"/>
      <c r="BE841" s="778"/>
      <c r="BF841" s="778"/>
      <c r="BG841" s="778"/>
      <c r="BH841" s="778"/>
      <c r="BI841" s="778"/>
      <c r="BJ841" s="778"/>
      <c r="BK841" s="778"/>
      <c r="BL841" s="778"/>
      <c r="BM841" s="778"/>
      <c r="BN841" s="778"/>
      <c r="BO841" s="778"/>
      <c r="BP841" s="778"/>
      <c r="BQ841" s="778"/>
      <c r="BR841" s="778"/>
      <c r="BS841" s="778"/>
      <c r="BT841" s="778"/>
      <c r="BU841" s="778"/>
      <c r="BV841" s="778"/>
      <c r="BW841" s="778"/>
      <c r="BX841" s="778"/>
      <c r="BY841" s="778"/>
      <c r="BZ841" s="778"/>
      <c r="CA841" s="778"/>
      <c r="CB841" s="778"/>
      <c r="CC841" s="778"/>
      <c r="CD841" s="778"/>
      <c r="CE841" s="778"/>
      <c r="CF841" s="778"/>
      <c r="CG841" s="778"/>
      <c r="CH841" s="778"/>
      <c r="CI841" s="778"/>
      <c r="CJ841" s="778"/>
      <c r="CK841" s="778"/>
      <c r="CL841" s="778"/>
      <c r="CM841" s="778"/>
      <c r="CN841" s="778"/>
      <c r="CO841" s="778"/>
      <c r="CP841" s="778"/>
      <c r="CQ841" s="778"/>
      <c r="CR841" s="778"/>
      <c r="CS841" s="778"/>
      <c r="CT841" s="778"/>
      <c r="CU841" s="778"/>
      <c r="CV841" s="778"/>
      <c r="CW841" s="778"/>
      <c r="CX841" s="778"/>
      <c r="CY841" s="778"/>
      <c r="CZ841" s="778"/>
      <c r="DA841" s="778"/>
      <c r="DB841" s="778"/>
      <c r="DC841" s="778"/>
      <c r="DD841" s="778"/>
      <c r="DE841" s="778"/>
      <c r="DF841" s="778"/>
      <c r="DG841" s="778"/>
      <c r="DH841" s="778"/>
      <c r="DI841" s="778"/>
      <c r="DJ841" s="778"/>
      <c r="DK841" s="778"/>
      <c r="DL841" s="778"/>
      <c r="DM841" s="778"/>
      <c r="DN841" s="778"/>
      <c r="DO841" s="778"/>
      <c r="DP841" s="778"/>
      <c r="DQ841" s="778"/>
      <c r="DR841" s="778"/>
      <c r="DS841" s="778"/>
      <c r="DT841" s="779"/>
      <c r="DU841" s="779"/>
      <c r="DV841" s="779"/>
      <c r="DW841" s="779"/>
      <c r="DX841" s="779"/>
      <c r="DY841" s="779"/>
      <c r="DZ841" s="779"/>
      <c r="EA841" s="779"/>
      <c r="EB841" s="779"/>
      <c r="EC841" s="779"/>
      <c r="ED841" s="779"/>
      <c r="EE841" s="779"/>
      <c r="EF841" s="779"/>
      <c r="EG841" s="779"/>
      <c r="EH841" s="779"/>
      <c r="EI841" s="779"/>
      <c r="EJ841" s="779"/>
      <c r="EK841" s="779"/>
      <c r="EL841" s="779"/>
      <c r="EM841" s="779"/>
      <c r="EN841" s="779"/>
      <c r="EO841" s="779"/>
      <c r="EP841" s="779"/>
      <c r="EQ841" s="779"/>
      <c r="ER841" s="779"/>
      <c r="ES841" s="779"/>
      <c r="ET841" s="779"/>
      <c r="EU841" s="779"/>
      <c r="EV841" s="779"/>
      <c r="EW841" s="779"/>
      <c r="EX841" s="779"/>
      <c r="EY841" s="779"/>
      <c r="EZ841" s="779"/>
      <c r="FA841" s="779"/>
      <c r="FB841" s="779"/>
      <c r="FC841" s="779"/>
    </row>
    <row r="842" spans="1:159" ht="22">
      <c r="A842" s="778"/>
      <c r="B842" s="778"/>
      <c r="C842" s="778"/>
      <c r="D842" s="778"/>
      <c r="E842" s="778"/>
      <c r="F842" s="778"/>
      <c r="G842" s="778"/>
      <c r="H842" s="778"/>
      <c r="I842" s="778"/>
      <c r="J842" s="778"/>
      <c r="K842" s="778"/>
      <c r="L842" s="778"/>
      <c r="M842" s="778"/>
      <c r="N842" s="778"/>
      <c r="O842" s="778"/>
      <c r="P842" s="778"/>
      <c r="Q842" s="778"/>
      <c r="R842" s="778"/>
      <c r="S842" s="778"/>
      <c r="T842" s="778"/>
      <c r="U842" s="778"/>
      <c r="V842" s="778"/>
      <c r="W842" s="778"/>
      <c r="X842" s="778"/>
      <c r="Y842" s="778"/>
      <c r="Z842" s="778"/>
      <c r="AA842" s="778"/>
      <c r="AB842" s="778"/>
      <c r="AC842" s="778"/>
      <c r="AD842" s="778"/>
      <c r="AE842" s="778"/>
      <c r="AF842" s="778"/>
      <c r="AG842" s="778"/>
      <c r="AH842" s="778"/>
      <c r="AI842" s="778"/>
      <c r="AJ842" s="778"/>
      <c r="AK842" s="778"/>
      <c r="AL842" s="778"/>
      <c r="AM842" s="778"/>
      <c r="AN842" s="778"/>
      <c r="AO842" s="778"/>
      <c r="AP842" s="778"/>
      <c r="AQ842" s="778"/>
      <c r="AR842" s="778"/>
      <c r="AS842" s="778"/>
      <c r="AT842" s="778"/>
      <c r="AU842" s="778"/>
      <c r="AV842" s="778"/>
      <c r="AW842" s="778"/>
      <c r="AX842" s="778"/>
      <c r="AY842" s="778"/>
      <c r="AZ842" s="778"/>
      <c r="BA842" s="778"/>
      <c r="BB842" s="778"/>
      <c r="BC842" s="778"/>
      <c r="BD842" s="778"/>
      <c r="BE842" s="778"/>
      <c r="BF842" s="778"/>
      <c r="BG842" s="778"/>
      <c r="BH842" s="778"/>
      <c r="BI842" s="778"/>
      <c r="BJ842" s="778"/>
      <c r="BK842" s="778"/>
      <c r="BL842" s="778"/>
      <c r="BM842" s="778"/>
      <c r="BN842" s="778"/>
      <c r="BO842" s="778"/>
      <c r="BP842" s="778"/>
      <c r="BQ842" s="778"/>
      <c r="BR842" s="778"/>
      <c r="BS842" s="778"/>
      <c r="BT842" s="778"/>
      <c r="BU842" s="778"/>
      <c r="BV842" s="778"/>
      <c r="BW842" s="778"/>
      <c r="BX842" s="778"/>
      <c r="BY842" s="778"/>
      <c r="BZ842" s="778"/>
      <c r="CA842" s="778"/>
      <c r="CB842" s="778"/>
      <c r="CC842" s="778"/>
      <c r="CD842" s="778"/>
      <c r="CE842" s="778"/>
      <c r="CF842" s="778"/>
      <c r="CG842" s="778"/>
      <c r="CH842" s="778"/>
      <c r="CI842" s="778"/>
      <c r="CJ842" s="778"/>
      <c r="CK842" s="778"/>
      <c r="CL842" s="778"/>
      <c r="CM842" s="778"/>
      <c r="CN842" s="778"/>
      <c r="CO842" s="778"/>
      <c r="CP842" s="778"/>
      <c r="CQ842" s="778"/>
      <c r="CR842" s="778"/>
      <c r="CS842" s="778"/>
      <c r="CT842" s="778"/>
      <c r="CU842" s="778"/>
      <c r="CV842" s="778"/>
      <c r="CW842" s="778"/>
      <c r="CX842" s="778"/>
      <c r="CY842" s="778"/>
      <c r="CZ842" s="778"/>
      <c r="DA842" s="778"/>
      <c r="DB842" s="778"/>
      <c r="DC842" s="778"/>
      <c r="DD842" s="778"/>
      <c r="DE842" s="778"/>
      <c r="DF842" s="778"/>
      <c r="DG842" s="778"/>
      <c r="DH842" s="778"/>
      <c r="DI842" s="778"/>
      <c r="DJ842" s="778"/>
      <c r="DK842" s="778"/>
      <c r="DL842" s="778"/>
      <c r="DM842" s="778"/>
      <c r="DN842" s="778"/>
      <c r="DO842" s="778"/>
      <c r="DP842" s="778"/>
      <c r="DQ842" s="778"/>
      <c r="DR842" s="778"/>
      <c r="DS842" s="778"/>
      <c r="DT842" s="779"/>
      <c r="DU842" s="779"/>
      <c r="DV842" s="779"/>
      <c r="DW842" s="779"/>
      <c r="DX842" s="779"/>
      <c r="DY842" s="779"/>
      <c r="DZ842" s="779"/>
      <c r="EA842" s="779"/>
      <c r="EB842" s="779"/>
      <c r="EC842" s="779"/>
      <c r="ED842" s="779"/>
      <c r="EE842" s="779"/>
      <c r="EF842" s="779"/>
      <c r="EG842" s="779"/>
      <c r="EH842" s="779"/>
      <c r="EI842" s="779"/>
      <c r="EJ842" s="779"/>
      <c r="EK842" s="779"/>
      <c r="EL842" s="779"/>
      <c r="EM842" s="779"/>
      <c r="EN842" s="779"/>
      <c r="EO842" s="779"/>
      <c r="EP842" s="779"/>
      <c r="EQ842" s="779"/>
      <c r="ER842" s="779"/>
      <c r="ES842" s="779"/>
      <c r="ET842" s="779"/>
      <c r="EU842" s="779"/>
      <c r="EV842" s="779"/>
      <c r="EW842" s="779"/>
      <c r="EX842" s="779"/>
      <c r="EY842" s="779"/>
      <c r="EZ842" s="779"/>
      <c r="FA842" s="779"/>
      <c r="FB842" s="779"/>
      <c r="FC842" s="779"/>
    </row>
    <row r="843" spans="1:159" ht="22">
      <c r="A843" s="778"/>
      <c r="B843" s="778"/>
      <c r="C843" s="778"/>
      <c r="D843" s="778"/>
      <c r="E843" s="778"/>
      <c r="F843" s="778"/>
      <c r="G843" s="778"/>
      <c r="H843" s="778"/>
      <c r="I843" s="778"/>
      <c r="J843" s="778"/>
      <c r="K843" s="778"/>
      <c r="L843" s="778"/>
      <c r="M843" s="778"/>
      <c r="N843" s="778"/>
      <c r="O843" s="778"/>
      <c r="P843" s="778"/>
      <c r="Q843" s="778"/>
      <c r="R843" s="778"/>
      <c r="S843" s="778"/>
      <c r="T843" s="778"/>
      <c r="U843" s="778"/>
      <c r="V843" s="778"/>
      <c r="W843" s="778"/>
      <c r="X843" s="778"/>
      <c r="Y843" s="778"/>
      <c r="Z843" s="778"/>
      <c r="AA843" s="778"/>
      <c r="AB843" s="778"/>
      <c r="AC843" s="778"/>
      <c r="AD843" s="778"/>
      <c r="AE843" s="778"/>
      <c r="AF843" s="778"/>
      <c r="AG843" s="778"/>
      <c r="AH843" s="778"/>
      <c r="AI843" s="778"/>
      <c r="AJ843" s="778"/>
      <c r="AK843" s="778"/>
      <c r="AL843" s="778"/>
      <c r="AM843" s="778"/>
      <c r="AN843" s="778"/>
      <c r="AO843" s="778"/>
      <c r="AP843" s="778"/>
      <c r="AQ843" s="778"/>
      <c r="AR843" s="778"/>
      <c r="AS843" s="778"/>
      <c r="AT843" s="778"/>
      <c r="AU843" s="778"/>
      <c r="AV843" s="778"/>
      <c r="AW843" s="778"/>
      <c r="AX843" s="778"/>
      <c r="AY843" s="778"/>
      <c r="AZ843" s="778"/>
      <c r="BA843" s="778"/>
      <c r="BB843" s="778"/>
      <c r="BC843" s="778"/>
      <c r="BD843" s="778"/>
      <c r="BE843" s="778"/>
      <c r="BF843" s="778"/>
      <c r="BG843" s="778"/>
      <c r="BH843" s="778"/>
      <c r="BI843" s="778"/>
      <c r="BJ843" s="778"/>
      <c r="BK843" s="778"/>
      <c r="BL843" s="778"/>
      <c r="BM843" s="778"/>
      <c r="BN843" s="778"/>
      <c r="BO843" s="778"/>
      <c r="BP843" s="778"/>
      <c r="BQ843" s="778"/>
      <c r="BR843" s="778"/>
      <c r="BS843" s="778"/>
      <c r="BT843" s="778"/>
      <c r="BU843" s="778"/>
      <c r="BV843" s="778"/>
      <c r="BW843" s="778"/>
      <c r="BX843" s="778"/>
      <c r="BY843" s="778"/>
      <c r="BZ843" s="778"/>
      <c r="CA843" s="778"/>
      <c r="CB843" s="778"/>
      <c r="CC843" s="778"/>
      <c r="CD843" s="778"/>
      <c r="CE843" s="778"/>
      <c r="CF843" s="778"/>
      <c r="CG843" s="778"/>
      <c r="CH843" s="778"/>
      <c r="CI843" s="778"/>
      <c r="CJ843" s="778"/>
      <c r="CK843" s="778"/>
      <c r="CL843" s="778"/>
      <c r="CM843" s="778"/>
      <c r="CN843" s="778"/>
      <c r="CO843" s="778"/>
      <c r="CP843" s="778"/>
      <c r="CQ843" s="778"/>
      <c r="CR843" s="778"/>
      <c r="CS843" s="778"/>
      <c r="CT843" s="778"/>
      <c r="CU843" s="778"/>
      <c r="CV843" s="778"/>
      <c r="CW843" s="778"/>
      <c r="CX843" s="778"/>
      <c r="CY843" s="778"/>
      <c r="CZ843" s="778"/>
      <c r="DA843" s="778"/>
      <c r="DB843" s="778"/>
      <c r="DC843" s="778"/>
      <c r="DD843" s="778"/>
      <c r="DE843" s="778"/>
      <c r="DF843" s="778"/>
      <c r="DG843" s="778"/>
      <c r="DH843" s="778"/>
      <c r="DI843" s="778"/>
      <c r="DJ843" s="778"/>
      <c r="DK843" s="778"/>
      <c r="DL843" s="778"/>
      <c r="DM843" s="778"/>
      <c r="DN843" s="778"/>
      <c r="DO843" s="778"/>
      <c r="DP843" s="778"/>
      <c r="DQ843" s="778"/>
      <c r="DR843" s="778"/>
      <c r="DS843" s="778"/>
      <c r="DT843" s="779"/>
      <c r="DU843" s="779"/>
      <c r="DV843" s="779"/>
      <c r="DW843" s="779"/>
      <c r="DX843" s="779"/>
      <c r="DY843" s="779"/>
      <c r="DZ843" s="779"/>
      <c r="EA843" s="779"/>
      <c r="EB843" s="779"/>
      <c r="EC843" s="779"/>
      <c r="ED843" s="779"/>
      <c r="EE843" s="779"/>
      <c r="EF843" s="779"/>
      <c r="EG843" s="779"/>
      <c r="EH843" s="779"/>
      <c r="EI843" s="779"/>
      <c r="EJ843" s="779"/>
      <c r="EK843" s="779"/>
      <c r="EL843" s="779"/>
      <c r="EM843" s="779"/>
      <c r="EN843" s="779"/>
      <c r="EO843" s="779"/>
      <c r="EP843" s="779"/>
      <c r="EQ843" s="779"/>
      <c r="ER843" s="779"/>
      <c r="ES843" s="779"/>
      <c r="ET843" s="779"/>
      <c r="EU843" s="779"/>
      <c r="EV843" s="779"/>
      <c r="EW843" s="779"/>
      <c r="EX843" s="779"/>
      <c r="EY843" s="779"/>
      <c r="EZ843" s="779"/>
      <c r="FA843" s="779"/>
      <c r="FB843" s="779"/>
      <c r="FC843" s="779"/>
    </row>
    <row r="844" spans="1:159" ht="22">
      <c r="A844" s="778"/>
      <c r="B844" s="778"/>
      <c r="C844" s="778"/>
      <c r="D844" s="778"/>
      <c r="E844" s="778"/>
      <c r="F844" s="778"/>
      <c r="G844" s="778"/>
      <c r="H844" s="778"/>
      <c r="I844" s="778"/>
      <c r="J844" s="778"/>
      <c r="K844" s="778"/>
      <c r="L844" s="778"/>
      <c r="M844" s="778"/>
      <c r="N844" s="778"/>
      <c r="O844" s="778"/>
      <c r="P844" s="778"/>
      <c r="Q844" s="778"/>
      <c r="R844" s="778"/>
      <c r="S844" s="778"/>
      <c r="T844" s="778"/>
      <c r="U844" s="778"/>
      <c r="V844" s="778"/>
      <c r="W844" s="778"/>
      <c r="X844" s="778"/>
      <c r="Y844" s="778"/>
      <c r="Z844" s="778"/>
      <c r="AA844" s="778"/>
      <c r="AB844" s="778"/>
      <c r="AC844" s="778"/>
      <c r="AD844" s="778"/>
      <c r="AE844" s="778"/>
      <c r="AF844" s="778"/>
      <c r="AG844" s="778"/>
      <c r="AH844" s="778"/>
      <c r="AI844" s="778"/>
      <c r="AJ844" s="778"/>
      <c r="AK844" s="778"/>
      <c r="AL844" s="778"/>
      <c r="AM844" s="778"/>
      <c r="AN844" s="778"/>
      <c r="AO844" s="778"/>
      <c r="AP844" s="778"/>
      <c r="AQ844" s="778"/>
      <c r="AR844" s="778"/>
      <c r="AS844" s="778"/>
      <c r="AT844" s="778"/>
      <c r="AU844" s="778"/>
      <c r="AV844" s="778"/>
      <c r="AW844" s="778"/>
      <c r="AX844" s="778"/>
      <c r="AY844" s="778"/>
      <c r="AZ844" s="778"/>
      <c r="BA844" s="778"/>
      <c r="BB844" s="778"/>
      <c r="BC844" s="778"/>
      <c r="BD844" s="778"/>
      <c r="BE844" s="778"/>
      <c r="BF844" s="778"/>
      <c r="BG844" s="778"/>
      <c r="BH844" s="778"/>
      <c r="BI844" s="778"/>
      <c r="BJ844" s="778"/>
      <c r="BK844" s="778"/>
      <c r="BL844" s="778"/>
      <c r="BM844" s="778"/>
      <c r="BN844" s="778"/>
      <c r="BO844" s="778"/>
      <c r="BP844" s="778"/>
      <c r="BQ844" s="778"/>
      <c r="BR844" s="778"/>
      <c r="BS844" s="778"/>
      <c r="BT844" s="778"/>
      <c r="BU844" s="778"/>
      <c r="BV844" s="778"/>
      <c r="BW844" s="778"/>
      <c r="BX844" s="778"/>
      <c r="BY844" s="778"/>
      <c r="BZ844" s="778"/>
      <c r="CA844" s="778"/>
      <c r="CB844" s="778"/>
      <c r="CC844" s="778"/>
      <c r="CD844" s="778"/>
      <c r="CE844" s="778"/>
      <c r="CF844" s="778"/>
      <c r="CG844" s="778"/>
      <c r="CH844" s="778"/>
      <c r="CI844" s="778"/>
      <c r="CJ844" s="778"/>
      <c r="CK844" s="778"/>
      <c r="CL844" s="778"/>
      <c r="CM844" s="778"/>
      <c r="CN844" s="778"/>
      <c r="CO844" s="778"/>
      <c r="CP844" s="778"/>
      <c r="CQ844" s="778"/>
      <c r="CR844" s="778"/>
      <c r="CS844" s="778"/>
      <c r="CT844" s="778"/>
      <c r="CU844" s="778"/>
      <c r="CV844" s="778"/>
      <c r="CW844" s="778"/>
      <c r="CX844" s="778"/>
      <c r="CY844" s="778"/>
      <c r="CZ844" s="778"/>
      <c r="DA844" s="778"/>
      <c r="DB844" s="778"/>
      <c r="DC844" s="778"/>
      <c r="DD844" s="778"/>
      <c r="DE844" s="778"/>
      <c r="DF844" s="778"/>
      <c r="DG844" s="778"/>
      <c r="DH844" s="778"/>
      <c r="DI844" s="778"/>
      <c r="DJ844" s="778"/>
      <c r="DK844" s="778"/>
      <c r="DL844" s="778"/>
      <c r="DM844" s="778"/>
      <c r="DN844" s="778"/>
      <c r="DO844" s="778"/>
      <c r="DP844" s="778"/>
      <c r="DQ844" s="778"/>
      <c r="DR844" s="778"/>
      <c r="DS844" s="778"/>
      <c r="DT844" s="779"/>
      <c r="DU844" s="779"/>
      <c r="DV844" s="779"/>
      <c r="DW844" s="779"/>
      <c r="DX844" s="779"/>
      <c r="DY844" s="779"/>
      <c r="DZ844" s="779"/>
      <c r="EA844" s="779"/>
      <c r="EB844" s="779"/>
      <c r="EC844" s="779"/>
      <c r="ED844" s="779"/>
      <c r="EE844" s="779"/>
      <c r="EF844" s="779"/>
      <c r="EG844" s="779"/>
      <c r="EH844" s="779"/>
      <c r="EI844" s="779"/>
      <c r="EJ844" s="779"/>
      <c r="EK844" s="779"/>
      <c r="EL844" s="779"/>
      <c r="EM844" s="779"/>
      <c r="EN844" s="779"/>
      <c r="EO844" s="779"/>
      <c r="EP844" s="779"/>
      <c r="EQ844" s="779"/>
      <c r="ER844" s="779"/>
      <c r="ES844" s="779"/>
      <c r="ET844" s="779"/>
      <c r="EU844" s="779"/>
      <c r="EV844" s="779"/>
      <c r="EW844" s="779"/>
      <c r="EX844" s="779"/>
      <c r="EY844" s="779"/>
      <c r="EZ844" s="779"/>
      <c r="FA844" s="779"/>
      <c r="FB844" s="779"/>
      <c r="FC844" s="779"/>
    </row>
    <row r="845" spans="1:159" ht="22">
      <c r="A845" s="778"/>
      <c r="B845" s="778"/>
      <c r="C845" s="778"/>
      <c r="D845" s="778"/>
      <c r="E845" s="778"/>
      <c r="F845" s="778"/>
      <c r="G845" s="778"/>
      <c r="H845" s="778"/>
      <c r="I845" s="778"/>
      <c r="J845" s="778"/>
      <c r="K845" s="778"/>
      <c r="L845" s="778"/>
      <c r="M845" s="778"/>
      <c r="N845" s="778"/>
      <c r="O845" s="778"/>
      <c r="P845" s="778"/>
      <c r="Q845" s="778"/>
      <c r="R845" s="778"/>
      <c r="S845" s="778"/>
      <c r="T845" s="778"/>
      <c r="U845" s="778"/>
      <c r="V845" s="778"/>
      <c r="W845" s="778"/>
      <c r="X845" s="778"/>
      <c r="Y845" s="778"/>
      <c r="Z845" s="778"/>
      <c r="AA845" s="778"/>
      <c r="AB845" s="778"/>
      <c r="AC845" s="778"/>
      <c r="AD845" s="778"/>
      <c r="AE845" s="778"/>
      <c r="AF845" s="778"/>
      <c r="AG845" s="778"/>
      <c r="AH845" s="778"/>
      <c r="AI845" s="778"/>
      <c r="AJ845" s="778"/>
      <c r="AK845" s="778"/>
      <c r="AL845" s="778"/>
      <c r="AM845" s="778"/>
      <c r="AN845" s="778"/>
      <c r="AO845" s="778"/>
      <c r="AP845" s="778"/>
      <c r="AQ845" s="778"/>
      <c r="AR845" s="778"/>
      <c r="AS845" s="778"/>
      <c r="AT845" s="778"/>
      <c r="AU845" s="778"/>
      <c r="AV845" s="778"/>
      <c r="AW845" s="778"/>
      <c r="AX845" s="778"/>
      <c r="AY845" s="778"/>
      <c r="AZ845" s="778"/>
      <c r="BA845" s="778"/>
      <c r="BB845" s="778"/>
      <c r="BC845" s="778"/>
      <c r="BD845" s="778"/>
      <c r="BE845" s="778"/>
      <c r="BF845" s="778"/>
      <c r="BG845" s="778"/>
      <c r="BH845" s="778"/>
      <c r="BI845" s="778"/>
      <c r="BJ845" s="778"/>
      <c r="BK845" s="778"/>
      <c r="BL845" s="778"/>
      <c r="BM845" s="778"/>
      <c r="BN845" s="778"/>
      <c r="BO845" s="778"/>
      <c r="BP845" s="778"/>
      <c r="BQ845" s="778"/>
      <c r="BR845" s="778"/>
      <c r="BS845" s="778"/>
      <c r="BT845" s="778"/>
      <c r="BU845" s="778"/>
      <c r="BV845" s="778"/>
      <c r="BW845" s="778"/>
      <c r="BX845" s="778"/>
      <c r="BY845" s="778"/>
      <c r="BZ845" s="778"/>
      <c r="CA845" s="778"/>
      <c r="CB845" s="778"/>
      <c r="CC845" s="778"/>
      <c r="CD845" s="778"/>
      <c r="CE845" s="778"/>
      <c r="CF845" s="778"/>
      <c r="CG845" s="778"/>
      <c r="CH845" s="778"/>
      <c r="CI845" s="778"/>
      <c r="CJ845" s="778"/>
      <c r="CK845" s="778"/>
      <c r="CL845" s="778"/>
      <c r="CM845" s="778"/>
      <c r="CN845" s="778"/>
      <c r="CO845" s="778"/>
      <c r="CP845" s="778"/>
      <c r="CQ845" s="778"/>
      <c r="CR845" s="778"/>
      <c r="CS845" s="778"/>
      <c r="CT845" s="778"/>
      <c r="CU845" s="778"/>
      <c r="CV845" s="778"/>
      <c r="CW845" s="778"/>
      <c r="CX845" s="778"/>
      <c r="CY845" s="778"/>
      <c r="CZ845" s="778"/>
      <c r="DA845" s="778"/>
      <c r="DB845" s="778"/>
      <c r="DC845" s="778"/>
      <c r="DD845" s="778"/>
      <c r="DE845" s="778"/>
      <c r="DF845" s="778"/>
      <c r="DG845" s="778"/>
      <c r="DH845" s="778"/>
      <c r="DI845" s="778"/>
      <c r="DJ845" s="778"/>
      <c r="DK845" s="778"/>
      <c r="DL845" s="778"/>
      <c r="DM845" s="778"/>
      <c r="DN845" s="778"/>
      <c r="DO845" s="778"/>
      <c r="DP845" s="778"/>
      <c r="DQ845" s="778"/>
      <c r="DR845" s="778"/>
      <c r="DS845" s="778"/>
      <c r="DT845" s="779"/>
      <c r="DU845" s="779"/>
      <c r="DV845" s="779"/>
      <c r="DW845" s="779"/>
      <c r="DX845" s="779"/>
      <c r="DY845" s="779"/>
      <c r="DZ845" s="779"/>
      <c r="EA845" s="779"/>
      <c r="EB845" s="779"/>
      <c r="EC845" s="779"/>
      <c r="ED845" s="779"/>
      <c r="EE845" s="779"/>
      <c r="EF845" s="779"/>
      <c r="EG845" s="779"/>
      <c r="EH845" s="779"/>
      <c r="EI845" s="779"/>
      <c r="EJ845" s="779"/>
      <c r="EK845" s="779"/>
      <c r="EL845" s="779"/>
      <c r="EM845" s="779"/>
      <c r="EN845" s="779"/>
      <c r="EO845" s="779"/>
      <c r="EP845" s="779"/>
      <c r="EQ845" s="779"/>
      <c r="ER845" s="779"/>
      <c r="ES845" s="779"/>
      <c r="ET845" s="779"/>
      <c r="EU845" s="779"/>
      <c r="EV845" s="779"/>
      <c r="EW845" s="779"/>
      <c r="EX845" s="779"/>
      <c r="EY845" s="779"/>
      <c r="EZ845" s="779"/>
      <c r="FA845" s="779"/>
      <c r="FB845" s="779"/>
      <c r="FC845" s="779"/>
    </row>
    <row r="846" spans="1:159" ht="22">
      <c r="A846" s="778"/>
      <c r="B846" s="778"/>
      <c r="C846" s="778"/>
      <c r="D846" s="778"/>
      <c r="E846" s="778"/>
      <c r="F846" s="778"/>
      <c r="G846" s="778"/>
      <c r="H846" s="778"/>
      <c r="I846" s="778"/>
      <c r="J846" s="778"/>
      <c r="K846" s="778"/>
      <c r="L846" s="778"/>
      <c r="M846" s="778"/>
      <c r="N846" s="778"/>
      <c r="O846" s="778"/>
      <c r="P846" s="778"/>
      <c r="Q846" s="778"/>
      <c r="R846" s="778"/>
      <c r="S846" s="778"/>
      <c r="T846" s="778"/>
      <c r="U846" s="778"/>
      <c r="V846" s="778"/>
      <c r="W846" s="778"/>
      <c r="X846" s="778"/>
      <c r="Y846" s="778"/>
      <c r="Z846" s="778"/>
      <c r="AA846" s="778"/>
      <c r="AB846" s="778"/>
      <c r="AC846" s="778"/>
      <c r="AD846" s="778"/>
      <c r="AE846" s="778"/>
      <c r="AF846" s="778"/>
      <c r="AG846" s="778"/>
      <c r="AH846" s="778"/>
      <c r="AI846" s="778"/>
      <c r="AJ846" s="778"/>
      <c r="AK846" s="778"/>
      <c r="AL846" s="778"/>
      <c r="AM846" s="778"/>
      <c r="AN846" s="778"/>
      <c r="AO846" s="778"/>
      <c r="AP846" s="778"/>
      <c r="AQ846" s="778"/>
      <c r="AR846" s="778"/>
      <c r="AS846" s="778"/>
      <c r="AT846" s="778"/>
      <c r="AU846" s="778"/>
      <c r="AV846" s="778"/>
      <c r="AW846" s="778"/>
      <c r="AX846" s="778"/>
      <c r="AY846" s="778"/>
      <c r="AZ846" s="778"/>
      <c r="BA846" s="778"/>
      <c r="BB846" s="778"/>
      <c r="BC846" s="778"/>
      <c r="BD846" s="778"/>
      <c r="BE846" s="778"/>
      <c r="BF846" s="778"/>
      <c r="BG846" s="778"/>
      <c r="BH846" s="778"/>
      <c r="BI846" s="778"/>
      <c r="BJ846" s="778"/>
      <c r="BK846" s="778"/>
      <c r="BL846" s="778"/>
      <c r="BM846" s="778"/>
      <c r="BN846" s="778"/>
      <c r="BO846" s="778"/>
      <c r="BP846" s="778"/>
      <c r="BQ846" s="778"/>
      <c r="BR846" s="778"/>
      <c r="BS846" s="778"/>
      <c r="BT846" s="778"/>
      <c r="BU846" s="778"/>
      <c r="BV846" s="778"/>
      <c r="BW846" s="778"/>
      <c r="BX846" s="778"/>
      <c r="BY846" s="778"/>
      <c r="BZ846" s="778"/>
      <c r="CA846" s="778"/>
      <c r="CB846" s="778"/>
      <c r="CC846" s="778"/>
      <c r="CD846" s="778"/>
      <c r="CE846" s="778"/>
      <c r="CF846" s="778"/>
      <c r="CG846" s="778"/>
      <c r="CH846" s="778"/>
      <c r="CI846" s="778"/>
      <c r="CJ846" s="778"/>
      <c r="CK846" s="778"/>
      <c r="CL846" s="778"/>
      <c r="CM846" s="778"/>
      <c r="CN846" s="778"/>
      <c r="CO846" s="778"/>
      <c r="CP846" s="778"/>
      <c r="CQ846" s="778"/>
      <c r="CR846" s="778"/>
      <c r="CS846" s="778"/>
      <c r="CT846" s="778"/>
      <c r="CU846" s="778"/>
      <c r="CV846" s="778"/>
      <c r="CW846" s="778"/>
      <c r="CX846" s="778"/>
      <c r="CY846" s="778"/>
      <c r="CZ846" s="778"/>
      <c r="DA846" s="778"/>
      <c r="DB846" s="778"/>
      <c r="DC846" s="778"/>
      <c r="DD846" s="778"/>
      <c r="DE846" s="778"/>
      <c r="DF846" s="778"/>
      <c r="DG846" s="778"/>
      <c r="DH846" s="778"/>
      <c r="DI846" s="778"/>
      <c r="DJ846" s="778"/>
      <c r="DK846" s="778"/>
      <c r="DL846" s="778"/>
      <c r="DM846" s="778"/>
      <c r="DN846" s="778"/>
      <c r="DO846" s="778"/>
      <c r="DP846" s="778"/>
      <c r="DQ846" s="778"/>
      <c r="DR846" s="778"/>
      <c r="DS846" s="778"/>
      <c r="DT846" s="779"/>
      <c r="DU846" s="779"/>
      <c r="DV846" s="779"/>
      <c r="DW846" s="779"/>
      <c r="DX846" s="779"/>
      <c r="DY846" s="779"/>
      <c r="DZ846" s="779"/>
      <c r="EA846" s="779"/>
      <c r="EB846" s="779"/>
      <c r="EC846" s="779"/>
      <c r="ED846" s="779"/>
      <c r="EE846" s="779"/>
      <c r="EF846" s="779"/>
      <c r="EG846" s="779"/>
      <c r="EH846" s="779"/>
      <c r="EI846" s="779"/>
      <c r="EJ846" s="779"/>
      <c r="EK846" s="779"/>
      <c r="EL846" s="779"/>
      <c r="EM846" s="779"/>
      <c r="EN846" s="779"/>
      <c r="EO846" s="779"/>
      <c r="EP846" s="779"/>
      <c r="EQ846" s="779"/>
      <c r="ER846" s="779"/>
      <c r="ES846" s="779"/>
      <c r="ET846" s="779"/>
      <c r="EU846" s="779"/>
      <c r="EV846" s="779"/>
      <c r="EW846" s="779"/>
      <c r="EX846" s="779"/>
      <c r="EY846" s="779"/>
      <c r="EZ846" s="779"/>
      <c r="FA846" s="779"/>
      <c r="FB846" s="779"/>
      <c r="FC846" s="779"/>
    </row>
    <row r="847" spans="1:159" ht="22">
      <c r="A847" s="778"/>
      <c r="B847" s="778"/>
      <c r="C847" s="778"/>
      <c r="D847" s="778"/>
      <c r="E847" s="778"/>
      <c r="F847" s="778"/>
      <c r="G847" s="778"/>
      <c r="H847" s="778"/>
      <c r="I847" s="778"/>
      <c r="J847" s="778"/>
      <c r="K847" s="778"/>
      <c r="L847" s="778"/>
      <c r="M847" s="778"/>
      <c r="N847" s="778"/>
      <c r="O847" s="778"/>
      <c r="P847" s="778"/>
      <c r="Q847" s="778"/>
      <c r="R847" s="778"/>
      <c r="S847" s="778"/>
      <c r="T847" s="778"/>
      <c r="U847" s="778"/>
      <c r="V847" s="778"/>
      <c r="W847" s="778"/>
      <c r="X847" s="778"/>
      <c r="Y847" s="778"/>
      <c r="Z847" s="778"/>
      <c r="AA847" s="778"/>
      <c r="AB847" s="778"/>
      <c r="AC847" s="778"/>
      <c r="AD847" s="778"/>
      <c r="AE847" s="778"/>
      <c r="AF847" s="778"/>
      <c r="AG847" s="778"/>
      <c r="AH847" s="778"/>
      <c r="AI847" s="778"/>
      <c r="AJ847" s="778"/>
      <c r="AK847" s="778"/>
      <c r="AL847" s="778"/>
      <c r="AM847" s="778"/>
      <c r="AN847" s="778"/>
      <c r="AO847" s="778"/>
      <c r="AP847" s="778"/>
      <c r="AQ847" s="778"/>
      <c r="AR847" s="778"/>
      <c r="AS847" s="778"/>
      <c r="AT847" s="778"/>
      <c r="AU847" s="778"/>
      <c r="AV847" s="778"/>
      <c r="AW847" s="778"/>
      <c r="AX847" s="778"/>
      <c r="AY847" s="778"/>
      <c r="AZ847" s="778"/>
      <c r="BA847" s="778"/>
      <c r="BB847" s="778"/>
      <c r="BC847" s="778"/>
      <c r="BD847" s="778"/>
      <c r="BE847" s="778"/>
      <c r="BF847" s="778"/>
      <c r="BG847" s="778"/>
      <c r="BH847" s="778"/>
      <c r="BI847" s="778"/>
      <c r="BJ847" s="778"/>
      <c r="BK847" s="778"/>
      <c r="BL847" s="778"/>
      <c r="BM847" s="778"/>
      <c r="BN847" s="778"/>
      <c r="BO847" s="778"/>
      <c r="BP847" s="778"/>
      <c r="BQ847" s="778"/>
      <c r="BR847" s="778"/>
      <c r="BS847" s="778"/>
      <c r="BT847" s="778"/>
      <c r="BU847" s="778"/>
      <c r="BV847" s="778"/>
      <c r="BW847" s="778"/>
      <c r="BX847" s="778"/>
      <c r="BY847" s="778"/>
      <c r="BZ847" s="778"/>
      <c r="CA847" s="778"/>
      <c r="CB847" s="778"/>
      <c r="CC847" s="778"/>
      <c r="CD847" s="778"/>
      <c r="CE847" s="778"/>
      <c r="CF847" s="778"/>
      <c r="CG847" s="778"/>
      <c r="CH847" s="778"/>
      <c r="CI847" s="778"/>
      <c r="CJ847" s="778"/>
      <c r="CK847" s="778"/>
      <c r="CL847" s="778"/>
      <c r="CM847" s="778"/>
      <c r="CN847" s="778"/>
      <c r="CO847" s="778"/>
      <c r="CP847" s="778"/>
      <c r="CQ847" s="778"/>
      <c r="CR847" s="778"/>
      <c r="CS847" s="778"/>
      <c r="CT847" s="778"/>
      <c r="CU847" s="778"/>
      <c r="CV847" s="778"/>
      <c r="CW847" s="778"/>
      <c r="CX847" s="778"/>
      <c r="CY847" s="778"/>
      <c r="CZ847" s="778"/>
      <c r="DA847" s="778"/>
      <c r="DB847" s="778"/>
      <c r="DC847" s="778"/>
      <c r="DD847" s="778"/>
      <c r="DE847" s="778"/>
      <c r="DF847" s="778"/>
      <c r="DG847" s="778"/>
      <c r="DH847" s="778"/>
      <c r="DI847" s="778"/>
      <c r="DJ847" s="778"/>
      <c r="DK847" s="778"/>
      <c r="DL847" s="778"/>
      <c r="DM847" s="778"/>
      <c r="DN847" s="778"/>
      <c r="DO847" s="778"/>
      <c r="DP847" s="778"/>
      <c r="DQ847" s="778"/>
      <c r="DR847" s="778"/>
      <c r="DS847" s="778"/>
      <c r="DT847" s="779"/>
      <c r="DU847" s="779"/>
      <c r="DV847" s="779"/>
      <c r="DW847" s="779"/>
      <c r="DX847" s="779"/>
      <c r="DY847" s="779"/>
      <c r="DZ847" s="779"/>
      <c r="EA847" s="779"/>
      <c r="EB847" s="779"/>
      <c r="EC847" s="779"/>
      <c r="ED847" s="779"/>
      <c r="EE847" s="779"/>
      <c r="EF847" s="779"/>
      <c r="EG847" s="779"/>
      <c r="EH847" s="779"/>
      <c r="EI847" s="779"/>
      <c r="EJ847" s="779"/>
      <c r="EK847" s="779"/>
      <c r="EL847" s="779"/>
      <c r="EM847" s="779"/>
      <c r="EN847" s="779"/>
      <c r="EO847" s="779"/>
      <c r="EP847" s="779"/>
      <c r="EQ847" s="779"/>
      <c r="ER847" s="779"/>
      <c r="ES847" s="779"/>
      <c r="ET847" s="779"/>
      <c r="EU847" s="779"/>
      <c r="EV847" s="779"/>
      <c r="EW847" s="779"/>
      <c r="EX847" s="779"/>
      <c r="EY847" s="779"/>
      <c r="EZ847" s="779"/>
      <c r="FA847" s="779"/>
      <c r="FB847" s="779"/>
      <c r="FC847" s="779"/>
    </row>
    <row r="848" spans="1:159" ht="22">
      <c r="A848" s="778"/>
      <c r="B848" s="778"/>
      <c r="C848" s="778"/>
      <c r="D848" s="778"/>
      <c r="E848" s="778"/>
      <c r="F848" s="778"/>
      <c r="G848" s="778"/>
      <c r="H848" s="778"/>
      <c r="I848" s="778"/>
      <c r="J848" s="778"/>
      <c r="K848" s="778"/>
      <c r="L848" s="778"/>
      <c r="M848" s="778"/>
      <c r="N848" s="778"/>
      <c r="O848" s="778"/>
      <c r="P848" s="778"/>
      <c r="Q848" s="778"/>
      <c r="R848" s="778"/>
      <c r="S848" s="778"/>
      <c r="T848" s="778"/>
      <c r="U848" s="778"/>
      <c r="V848" s="778"/>
      <c r="W848" s="778"/>
      <c r="X848" s="778"/>
      <c r="Y848" s="778"/>
      <c r="Z848" s="778"/>
      <c r="AA848" s="778"/>
      <c r="AB848" s="778"/>
      <c r="AC848" s="778"/>
      <c r="AD848" s="778"/>
      <c r="AE848" s="778"/>
      <c r="AF848" s="778"/>
      <c r="AG848" s="778"/>
      <c r="AH848" s="778"/>
      <c r="AI848" s="778"/>
      <c r="AJ848" s="778"/>
      <c r="AK848" s="778"/>
      <c r="AL848" s="778"/>
      <c r="AM848" s="778"/>
      <c r="AN848" s="778"/>
      <c r="AO848" s="778"/>
      <c r="AP848" s="778"/>
      <c r="AQ848" s="778"/>
      <c r="AR848" s="778"/>
      <c r="AS848" s="778"/>
      <c r="AT848" s="778"/>
      <c r="AU848" s="778"/>
      <c r="AV848" s="778"/>
      <c r="AW848" s="778"/>
      <c r="AX848" s="778"/>
      <c r="AY848" s="778"/>
      <c r="AZ848" s="778"/>
      <c r="BA848" s="778"/>
      <c r="BB848" s="778"/>
      <c r="BC848" s="778"/>
      <c r="BD848" s="778"/>
      <c r="BE848" s="778"/>
      <c r="BF848" s="778"/>
      <c r="BG848" s="778"/>
      <c r="BH848" s="778"/>
      <c r="BI848" s="778"/>
      <c r="BJ848" s="778"/>
      <c r="BK848" s="778"/>
      <c r="BL848" s="778"/>
      <c r="BM848" s="778"/>
      <c r="BN848" s="778"/>
      <c r="BO848" s="778"/>
      <c r="BP848" s="778"/>
      <c r="BQ848" s="778"/>
      <c r="BR848" s="778"/>
      <c r="BS848" s="778"/>
      <c r="BT848" s="778"/>
      <c r="BU848" s="778"/>
      <c r="BV848" s="778"/>
      <c r="BW848" s="778"/>
      <c r="BX848" s="778"/>
      <c r="BY848" s="778"/>
      <c r="BZ848" s="778"/>
      <c r="CA848" s="778"/>
      <c r="CB848" s="778"/>
      <c r="CC848" s="778"/>
      <c r="CD848" s="778"/>
      <c r="CE848" s="778"/>
      <c r="CF848" s="778"/>
      <c r="CG848" s="778"/>
      <c r="CH848" s="778"/>
      <c r="CI848" s="778"/>
      <c r="CJ848" s="778"/>
      <c r="CK848" s="778"/>
      <c r="CL848" s="778"/>
      <c r="CM848" s="778"/>
      <c r="CN848" s="778"/>
      <c r="CO848" s="778"/>
      <c r="CP848" s="778"/>
      <c r="CQ848" s="778"/>
      <c r="CR848" s="778"/>
      <c r="CS848" s="778"/>
      <c r="CT848" s="778"/>
      <c r="CU848" s="778"/>
      <c r="CV848" s="778"/>
      <c r="CW848" s="778"/>
      <c r="CX848" s="778"/>
      <c r="CY848" s="778"/>
      <c r="CZ848" s="778"/>
      <c r="DA848" s="778"/>
      <c r="DB848" s="778"/>
      <c r="DC848" s="778"/>
      <c r="DD848" s="778"/>
      <c r="DE848" s="778"/>
      <c r="DF848" s="778"/>
      <c r="DG848" s="778"/>
      <c r="DH848" s="778"/>
      <c r="DI848" s="778"/>
      <c r="DJ848" s="778"/>
      <c r="DK848" s="778"/>
      <c r="DL848" s="778"/>
      <c r="DM848" s="778"/>
      <c r="DN848" s="778"/>
      <c r="DO848" s="778"/>
      <c r="DP848" s="778"/>
      <c r="DQ848" s="778"/>
      <c r="DR848" s="778"/>
      <c r="DS848" s="778"/>
      <c r="DT848" s="779"/>
      <c r="DU848" s="779"/>
      <c r="DV848" s="779"/>
      <c r="DW848" s="779"/>
      <c r="DX848" s="779"/>
      <c r="DY848" s="779"/>
      <c r="DZ848" s="779"/>
      <c r="EA848" s="779"/>
      <c r="EB848" s="779"/>
      <c r="EC848" s="779"/>
      <c r="ED848" s="779"/>
      <c r="EE848" s="779"/>
      <c r="EF848" s="779"/>
      <c r="EG848" s="779"/>
      <c r="EH848" s="779"/>
      <c r="EI848" s="779"/>
      <c r="EJ848" s="779"/>
      <c r="EK848" s="779"/>
      <c r="EL848" s="779"/>
      <c r="EM848" s="779"/>
      <c r="EN848" s="779"/>
      <c r="EO848" s="779"/>
      <c r="EP848" s="779"/>
      <c r="EQ848" s="779"/>
      <c r="ER848" s="779"/>
      <c r="ES848" s="779"/>
      <c r="ET848" s="779"/>
      <c r="EU848" s="779"/>
      <c r="EV848" s="779"/>
      <c r="EW848" s="779"/>
      <c r="EX848" s="779"/>
      <c r="EY848" s="779"/>
      <c r="EZ848" s="779"/>
      <c r="FA848" s="779"/>
      <c r="FB848" s="779"/>
      <c r="FC848" s="779"/>
    </row>
    <row r="849" spans="1:159" ht="22">
      <c r="A849" s="778"/>
      <c r="B849" s="778"/>
      <c r="C849" s="778"/>
      <c r="D849" s="778"/>
      <c r="E849" s="778"/>
      <c r="F849" s="778"/>
      <c r="G849" s="778"/>
      <c r="H849" s="778"/>
      <c r="I849" s="778"/>
      <c r="J849" s="778"/>
      <c r="K849" s="778"/>
      <c r="L849" s="778"/>
      <c r="M849" s="778"/>
      <c r="N849" s="778"/>
      <c r="O849" s="778"/>
      <c r="P849" s="778"/>
      <c r="Q849" s="778"/>
      <c r="R849" s="778"/>
      <c r="S849" s="778"/>
      <c r="T849" s="778"/>
      <c r="U849" s="778"/>
      <c r="V849" s="778"/>
      <c r="W849" s="778"/>
      <c r="X849" s="778"/>
      <c r="Y849" s="778"/>
      <c r="Z849" s="778"/>
      <c r="AA849" s="778"/>
      <c r="AB849" s="778"/>
      <c r="AC849" s="778"/>
      <c r="AD849" s="778"/>
      <c r="AE849" s="778"/>
      <c r="AF849" s="778"/>
      <c r="AG849" s="778"/>
      <c r="AH849" s="778"/>
      <c r="AI849" s="778"/>
      <c r="AJ849" s="778"/>
      <c r="AK849" s="778"/>
      <c r="AL849" s="778"/>
      <c r="AM849" s="778"/>
      <c r="AN849" s="778"/>
      <c r="AO849" s="778"/>
      <c r="AP849" s="778"/>
      <c r="AQ849" s="778"/>
      <c r="AR849" s="778"/>
      <c r="AS849" s="778"/>
      <c r="AT849" s="778"/>
      <c r="AU849" s="778"/>
      <c r="AV849" s="778"/>
      <c r="AW849" s="778"/>
      <c r="AX849" s="778"/>
      <c r="AY849" s="778"/>
      <c r="AZ849" s="778"/>
      <c r="BA849" s="778"/>
      <c r="BB849" s="778"/>
      <c r="BC849" s="778"/>
      <c r="BD849" s="778"/>
      <c r="BE849" s="778"/>
      <c r="BF849" s="778"/>
      <c r="BG849" s="778"/>
      <c r="BH849" s="778"/>
      <c r="BI849" s="778"/>
      <c r="BJ849" s="778"/>
      <c r="BK849" s="778"/>
      <c r="BL849" s="778"/>
      <c r="BM849" s="778"/>
      <c r="BN849" s="778"/>
      <c r="BO849" s="778"/>
      <c r="BP849" s="778"/>
      <c r="BQ849" s="778"/>
      <c r="BR849" s="778"/>
      <c r="BS849" s="778"/>
      <c r="BT849" s="778"/>
      <c r="BU849" s="778"/>
      <c r="BV849" s="778"/>
      <c r="BW849" s="778"/>
      <c r="BX849" s="778"/>
      <c r="BY849" s="778"/>
      <c r="BZ849" s="778"/>
      <c r="CA849" s="778"/>
      <c r="CB849" s="778"/>
      <c r="CC849" s="778"/>
      <c r="CD849" s="778"/>
      <c r="CE849" s="778"/>
      <c r="CF849" s="778"/>
      <c r="CG849" s="778"/>
      <c r="CH849" s="778"/>
      <c r="CI849" s="778"/>
      <c r="CJ849" s="778"/>
      <c r="CK849" s="778"/>
      <c r="CL849" s="778"/>
      <c r="CM849" s="778"/>
      <c r="CN849" s="778"/>
      <c r="CO849" s="778"/>
      <c r="CP849" s="778"/>
      <c r="CQ849" s="778"/>
      <c r="CR849" s="778"/>
      <c r="CS849" s="778"/>
      <c r="CT849" s="778"/>
      <c r="CU849" s="778"/>
      <c r="CV849" s="778"/>
      <c r="CW849" s="778"/>
      <c r="CX849" s="778"/>
      <c r="CY849" s="778"/>
      <c r="CZ849" s="778"/>
      <c r="DA849" s="778"/>
      <c r="DB849" s="778"/>
      <c r="DC849" s="778"/>
      <c r="DD849" s="778"/>
      <c r="DE849" s="778"/>
      <c r="DF849" s="778"/>
      <c r="DG849" s="778"/>
      <c r="DH849" s="778"/>
      <c r="DI849" s="778"/>
      <c r="DJ849" s="778"/>
      <c r="DK849" s="778"/>
      <c r="DL849" s="778"/>
      <c r="DM849" s="778"/>
      <c r="DN849" s="778"/>
      <c r="DO849" s="778"/>
      <c r="DP849" s="778"/>
      <c r="DQ849" s="778"/>
      <c r="DR849" s="778"/>
      <c r="DS849" s="778"/>
      <c r="DT849" s="779"/>
      <c r="DU849" s="779"/>
      <c r="DV849" s="779"/>
      <c r="DW849" s="779"/>
      <c r="DX849" s="779"/>
      <c r="DY849" s="779"/>
      <c r="DZ849" s="779"/>
      <c r="EA849" s="779"/>
      <c r="EB849" s="779"/>
      <c r="EC849" s="779"/>
      <c r="ED849" s="779"/>
      <c r="EE849" s="779"/>
      <c r="EF849" s="779"/>
      <c r="EG849" s="779"/>
      <c r="EH849" s="779"/>
      <c r="EI849" s="779"/>
      <c r="EJ849" s="779"/>
      <c r="EK849" s="779"/>
      <c r="EL849" s="779"/>
      <c r="EM849" s="779"/>
      <c r="EN849" s="779"/>
      <c r="EO849" s="779"/>
      <c r="EP849" s="779"/>
      <c r="EQ849" s="779"/>
      <c r="ER849" s="779"/>
      <c r="ES849" s="779"/>
      <c r="ET849" s="779"/>
      <c r="EU849" s="779"/>
      <c r="EV849" s="779"/>
      <c r="EW849" s="779"/>
      <c r="EX849" s="779"/>
      <c r="EY849" s="779"/>
      <c r="EZ849" s="779"/>
      <c r="FA849" s="779"/>
      <c r="FB849" s="779"/>
      <c r="FC849" s="779"/>
    </row>
    <row r="850" spans="1:159" ht="22">
      <c r="A850" s="778"/>
      <c r="B850" s="778"/>
      <c r="C850" s="778"/>
      <c r="D850" s="778"/>
      <c r="E850" s="778"/>
      <c r="F850" s="778"/>
      <c r="G850" s="778"/>
      <c r="H850" s="778"/>
      <c r="I850" s="778"/>
      <c r="J850" s="778"/>
      <c r="K850" s="778"/>
      <c r="L850" s="778"/>
      <c r="M850" s="778"/>
      <c r="N850" s="778"/>
      <c r="O850" s="778"/>
      <c r="P850" s="778"/>
      <c r="Q850" s="778"/>
      <c r="R850" s="778"/>
      <c r="S850" s="778"/>
      <c r="T850" s="778"/>
      <c r="U850" s="778"/>
      <c r="V850" s="778"/>
      <c r="W850" s="778"/>
      <c r="X850" s="778"/>
      <c r="Y850" s="778"/>
      <c r="Z850" s="778"/>
      <c r="AA850" s="778"/>
      <c r="AB850" s="778"/>
      <c r="AC850" s="778"/>
      <c r="AD850" s="778"/>
      <c r="AE850" s="778"/>
      <c r="AF850" s="778"/>
      <c r="AG850" s="778"/>
      <c r="AH850" s="778"/>
      <c r="AI850" s="778"/>
      <c r="AJ850" s="778"/>
      <c r="AK850" s="778"/>
      <c r="AL850" s="778"/>
      <c r="AM850" s="778"/>
      <c r="AN850" s="778"/>
      <c r="AO850" s="778"/>
      <c r="AP850" s="778"/>
      <c r="AQ850" s="778"/>
      <c r="AR850" s="778"/>
      <c r="AS850" s="778"/>
      <c r="AT850" s="778"/>
      <c r="AU850" s="778"/>
      <c r="AV850" s="778"/>
      <c r="AW850" s="778"/>
      <c r="AX850" s="778"/>
      <c r="AY850" s="778"/>
      <c r="AZ850" s="778"/>
      <c r="BA850" s="778"/>
      <c r="BB850" s="778"/>
      <c r="BC850" s="778"/>
      <c r="BD850" s="778"/>
      <c r="BE850" s="778"/>
      <c r="BF850" s="778"/>
      <c r="BG850" s="778"/>
      <c r="BH850" s="778"/>
      <c r="BI850" s="778"/>
      <c r="BJ850" s="778"/>
      <c r="BK850" s="778"/>
      <c r="BL850" s="778"/>
      <c r="BM850" s="778"/>
      <c r="BN850" s="778"/>
      <c r="BO850" s="778"/>
      <c r="BP850" s="778"/>
      <c r="BQ850" s="778"/>
      <c r="BR850" s="778"/>
      <c r="BS850" s="778"/>
      <c r="BT850" s="778"/>
      <c r="BU850" s="778"/>
      <c r="BV850" s="778"/>
      <c r="BW850" s="778"/>
      <c r="BX850" s="778"/>
      <c r="BY850" s="778"/>
      <c r="BZ850" s="778"/>
      <c r="CA850" s="778"/>
      <c r="CB850" s="778"/>
      <c r="CC850" s="778"/>
      <c r="CD850" s="778"/>
      <c r="CE850" s="778"/>
      <c r="CF850" s="778"/>
      <c r="CG850" s="778"/>
      <c r="CH850" s="778"/>
      <c r="CI850" s="778"/>
      <c r="CJ850" s="778"/>
      <c r="CK850" s="778"/>
      <c r="CL850" s="778"/>
      <c r="CM850" s="778"/>
      <c r="CN850" s="778"/>
      <c r="CO850" s="778"/>
      <c r="CP850" s="778"/>
      <c r="CQ850" s="778"/>
      <c r="CR850" s="778"/>
      <c r="CS850" s="778"/>
      <c r="CT850" s="778"/>
      <c r="CU850" s="778"/>
      <c r="CV850" s="778"/>
      <c r="CW850" s="778"/>
      <c r="CX850" s="778"/>
      <c r="CY850" s="778"/>
      <c r="CZ850" s="778"/>
      <c r="DA850" s="778"/>
      <c r="DB850" s="778"/>
      <c r="DC850" s="778"/>
      <c r="DD850" s="778"/>
      <c r="DE850" s="778"/>
      <c r="DF850" s="778"/>
      <c r="DG850" s="778"/>
      <c r="DH850" s="778"/>
      <c r="DI850" s="778"/>
      <c r="DJ850" s="778"/>
      <c r="DK850" s="778"/>
      <c r="DL850" s="778"/>
      <c r="DM850" s="778"/>
      <c r="DN850" s="778"/>
      <c r="DO850" s="778"/>
      <c r="DP850" s="778"/>
      <c r="DQ850" s="778"/>
      <c r="DR850" s="778"/>
      <c r="DS850" s="778"/>
      <c r="DT850" s="779"/>
      <c r="DU850" s="779"/>
      <c r="DV850" s="779"/>
      <c r="DW850" s="779"/>
      <c r="DX850" s="779"/>
      <c r="DY850" s="779"/>
      <c r="DZ850" s="779"/>
      <c r="EA850" s="779"/>
      <c r="EB850" s="779"/>
      <c r="EC850" s="779"/>
      <c r="ED850" s="779"/>
      <c r="EE850" s="779"/>
      <c r="EF850" s="779"/>
      <c r="EG850" s="779"/>
      <c r="EH850" s="779"/>
      <c r="EI850" s="779"/>
      <c r="EJ850" s="779"/>
      <c r="EK850" s="779"/>
      <c r="EL850" s="779"/>
      <c r="EM850" s="779"/>
      <c r="EN850" s="779"/>
      <c r="EO850" s="779"/>
      <c r="EP850" s="779"/>
      <c r="EQ850" s="779"/>
      <c r="ER850" s="779"/>
      <c r="ES850" s="779"/>
      <c r="ET850" s="779"/>
      <c r="EU850" s="779"/>
      <c r="EV850" s="779"/>
      <c r="EW850" s="779"/>
      <c r="EX850" s="779"/>
      <c r="EY850" s="779"/>
      <c r="EZ850" s="779"/>
      <c r="FA850" s="779"/>
      <c r="FB850" s="779"/>
      <c r="FC850" s="779"/>
    </row>
    <row r="851" spans="1:159" ht="22">
      <c r="A851" s="778"/>
      <c r="B851" s="778"/>
      <c r="C851" s="778"/>
      <c r="D851" s="778"/>
      <c r="E851" s="778"/>
      <c r="F851" s="778"/>
      <c r="G851" s="778"/>
      <c r="H851" s="778"/>
      <c r="I851" s="778"/>
      <c r="J851" s="778"/>
      <c r="K851" s="778"/>
      <c r="L851" s="778"/>
      <c r="M851" s="778"/>
      <c r="N851" s="778"/>
      <c r="O851" s="778"/>
      <c r="P851" s="778"/>
      <c r="Q851" s="778"/>
      <c r="R851" s="778"/>
      <c r="S851" s="778"/>
      <c r="T851" s="778"/>
      <c r="U851" s="778"/>
      <c r="V851" s="778"/>
      <c r="W851" s="778"/>
      <c r="X851" s="778"/>
      <c r="Y851" s="778"/>
      <c r="Z851" s="778"/>
      <c r="AA851" s="778"/>
      <c r="AB851" s="778"/>
      <c r="AC851" s="778"/>
      <c r="AD851" s="778"/>
      <c r="AE851" s="778"/>
      <c r="AF851" s="778"/>
      <c r="AG851" s="778"/>
      <c r="AH851" s="778"/>
      <c r="AI851" s="778"/>
      <c r="AJ851" s="778"/>
      <c r="AK851" s="778"/>
      <c r="AL851" s="778"/>
      <c r="AM851" s="778"/>
      <c r="AN851" s="778"/>
      <c r="AO851" s="778"/>
      <c r="AP851" s="778"/>
      <c r="AQ851" s="778"/>
      <c r="AR851" s="778"/>
      <c r="AS851" s="778"/>
      <c r="AT851" s="778"/>
      <c r="AU851" s="778"/>
      <c r="AV851" s="778"/>
      <c r="AW851" s="778"/>
      <c r="AX851" s="778"/>
      <c r="AY851" s="778"/>
      <c r="AZ851" s="778"/>
      <c r="BA851" s="778"/>
      <c r="BB851" s="778"/>
      <c r="BC851" s="778"/>
      <c r="BD851" s="778"/>
      <c r="BE851" s="778"/>
      <c r="BF851" s="778"/>
      <c r="BG851" s="778"/>
      <c r="BH851" s="778"/>
      <c r="BI851" s="778"/>
      <c r="BJ851" s="778"/>
      <c r="BK851" s="778"/>
      <c r="BL851" s="778"/>
      <c r="BM851" s="778"/>
      <c r="BN851" s="778"/>
      <c r="BO851" s="778"/>
      <c r="BP851" s="778"/>
      <c r="BQ851" s="778"/>
      <c r="BR851" s="778"/>
      <c r="BS851" s="778"/>
      <c r="BT851" s="778"/>
      <c r="BU851" s="778"/>
      <c r="BV851" s="778"/>
      <c r="BW851" s="778"/>
      <c r="BX851" s="778"/>
      <c r="BY851" s="778"/>
      <c r="BZ851" s="778"/>
      <c r="CA851" s="778"/>
      <c r="CB851" s="778"/>
      <c r="CC851" s="778"/>
      <c r="CD851" s="778"/>
      <c r="CE851" s="778"/>
      <c r="CF851" s="778"/>
      <c r="CG851" s="778"/>
      <c r="CH851" s="778"/>
      <c r="CI851" s="778"/>
      <c r="CJ851" s="778"/>
      <c r="CK851" s="778"/>
      <c r="CL851" s="778"/>
      <c r="CM851" s="778"/>
      <c r="CN851" s="778"/>
      <c r="CO851" s="778"/>
      <c r="CP851" s="778"/>
      <c r="CQ851" s="778"/>
      <c r="CR851" s="778"/>
      <c r="CS851" s="778"/>
      <c r="CT851" s="778"/>
      <c r="CU851" s="778"/>
      <c r="CV851" s="778"/>
      <c r="CW851" s="778"/>
      <c r="CX851" s="778"/>
      <c r="CY851" s="778"/>
      <c r="CZ851" s="778"/>
      <c r="DA851" s="778"/>
      <c r="DB851" s="778"/>
      <c r="DC851" s="778"/>
      <c r="DD851" s="778"/>
      <c r="DE851" s="778"/>
      <c r="DF851" s="778"/>
      <c r="DG851" s="778"/>
      <c r="DH851" s="778"/>
      <c r="DI851" s="778"/>
      <c r="DJ851" s="778"/>
      <c r="DK851" s="778"/>
      <c r="DL851" s="778"/>
      <c r="DM851" s="778"/>
      <c r="DN851" s="778"/>
      <c r="DO851" s="778"/>
      <c r="DP851" s="778"/>
      <c r="DQ851" s="778"/>
      <c r="DR851" s="778"/>
      <c r="DS851" s="778"/>
      <c r="DT851" s="779"/>
      <c r="DU851" s="779"/>
      <c r="DV851" s="779"/>
      <c r="DW851" s="779"/>
      <c r="DX851" s="779"/>
      <c r="DY851" s="779"/>
      <c r="DZ851" s="779"/>
      <c r="EA851" s="779"/>
      <c r="EB851" s="779"/>
      <c r="EC851" s="779"/>
      <c r="ED851" s="779"/>
      <c r="EE851" s="779"/>
      <c r="EF851" s="779"/>
      <c r="EG851" s="779"/>
      <c r="EH851" s="779"/>
      <c r="EI851" s="779"/>
      <c r="EJ851" s="779"/>
      <c r="EK851" s="779"/>
      <c r="EL851" s="779"/>
      <c r="EM851" s="779"/>
      <c r="EN851" s="779"/>
      <c r="EO851" s="779"/>
      <c r="EP851" s="779"/>
      <c r="EQ851" s="779"/>
      <c r="ER851" s="779"/>
      <c r="ES851" s="779"/>
      <c r="ET851" s="779"/>
      <c r="EU851" s="779"/>
      <c r="EV851" s="779"/>
      <c r="EW851" s="779"/>
      <c r="EX851" s="779"/>
      <c r="EY851" s="779"/>
      <c r="EZ851" s="779"/>
      <c r="FA851" s="779"/>
      <c r="FB851" s="779"/>
      <c r="FC851" s="779"/>
    </row>
    <row r="852" spans="1:159" ht="22">
      <c r="A852" s="778"/>
      <c r="B852" s="778"/>
      <c r="C852" s="778"/>
      <c r="D852" s="778"/>
      <c r="E852" s="778"/>
      <c r="F852" s="778"/>
      <c r="G852" s="778"/>
      <c r="H852" s="778"/>
      <c r="I852" s="778"/>
      <c r="J852" s="778"/>
      <c r="K852" s="778"/>
      <c r="L852" s="778"/>
      <c r="M852" s="778"/>
      <c r="N852" s="778"/>
      <c r="O852" s="778"/>
      <c r="P852" s="778"/>
      <c r="Q852" s="778"/>
      <c r="R852" s="778"/>
      <c r="S852" s="778"/>
      <c r="T852" s="778"/>
      <c r="U852" s="778"/>
      <c r="V852" s="778"/>
      <c r="W852" s="778"/>
      <c r="X852" s="778"/>
      <c r="Y852" s="778"/>
      <c r="Z852" s="778"/>
      <c r="AA852" s="778"/>
      <c r="AB852" s="778"/>
      <c r="AC852" s="778"/>
      <c r="AD852" s="778"/>
      <c r="AE852" s="778"/>
      <c r="AF852" s="778"/>
      <c r="AG852" s="778"/>
      <c r="AH852" s="778"/>
      <c r="AI852" s="778"/>
      <c r="AJ852" s="778"/>
      <c r="AK852" s="778"/>
      <c r="AL852" s="778"/>
      <c r="AM852" s="778"/>
      <c r="AN852" s="778"/>
      <c r="AO852" s="778"/>
      <c r="AP852" s="778"/>
      <c r="AQ852" s="778"/>
      <c r="AR852" s="778"/>
      <c r="AS852" s="778"/>
      <c r="AT852" s="778"/>
      <c r="AU852" s="778"/>
      <c r="AV852" s="778"/>
      <c r="AW852" s="778"/>
      <c r="AX852" s="778"/>
      <c r="AY852" s="778"/>
      <c r="AZ852" s="778"/>
      <c r="BA852" s="778"/>
      <c r="BB852" s="778"/>
      <c r="BC852" s="778"/>
      <c r="BD852" s="778"/>
      <c r="BE852" s="778"/>
      <c r="BF852" s="778"/>
      <c r="BG852" s="778"/>
      <c r="BH852" s="778"/>
      <c r="BI852" s="778"/>
      <c r="BJ852" s="778"/>
      <c r="BK852" s="778"/>
      <c r="BL852" s="778"/>
      <c r="BM852" s="778"/>
      <c r="BN852" s="778"/>
      <c r="BO852" s="778"/>
      <c r="BP852" s="778"/>
      <c r="BQ852" s="778"/>
      <c r="BR852" s="778"/>
      <c r="BS852" s="778"/>
      <c r="BT852" s="778"/>
      <c r="BU852" s="778"/>
      <c r="BV852" s="778"/>
      <c r="BW852" s="778"/>
      <c r="BX852" s="778"/>
      <c r="BY852" s="778"/>
      <c r="BZ852" s="778"/>
      <c r="CA852" s="778"/>
      <c r="CB852" s="778"/>
      <c r="CC852" s="778"/>
      <c r="CD852" s="778"/>
      <c r="CE852" s="778"/>
      <c r="CF852" s="778"/>
      <c r="CG852" s="778"/>
      <c r="CH852" s="778"/>
      <c r="CI852" s="778"/>
      <c r="CJ852" s="778"/>
      <c r="CK852" s="778"/>
      <c r="CL852" s="778"/>
      <c r="CM852" s="778"/>
      <c r="CN852" s="778"/>
      <c r="CO852" s="778"/>
      <c r="CP852" s="778"/>
      <c r="CQ852" s="778"/>
      <c r="CR852" s="778"/>
      <c r="CS852" s="778"/>
      <c r="CT852" s="778"/>
      <c r="CU852" s="778"/>
      <c r="CV852" s="778"/>
      <c r="CW852" s="778"/>
      <c r="CX852" s="778"/>
      <c r="CY852" s="778"/>
      <c r="CZ852" s="778"/>
      <c r="DA852" s="778"/>
      <c r="DB852" s="778"/>
      <c r="DC852" s="778"/>
      <c r="DD852" s="778"/>
      <c r="DE852" s="778"/>
      <c r="DF852" s="778"/>
      <c r="DG852" s="778"/>
      <c r="DH852" s="778"/>
      <c r="DI852" s="778"/>
      <c r="DJ852" s="778"/>
      <c r="DK852" s="778"/>
      <c r="DL852" s="778"/>
      <c r="DM852" s="778"/>
      <c r="DN852" s="778"/>
      <c r="DO852" s="778"/>
      <c r="DP852" s="778"/>
      <c r="DQ852" s="778"/>
      <c r="DR852" s="778"/>
      <c r="DS852" s="778"/>
      <c r="DT852" s="779"/>
      <c r="DU852" s="779"/>
      <c r="DV852" s="779"/>
      <c r="DW852" s="779"/>
      <c r="DX852" s="779"/>
      <c r="DY852" s="779"/>
      <c r="DZ852" s="779"/>
      <c r="EA852" s="779"/>
      <c r="EB852" s="779"/>
      <c r="EC852" s="779"/>
      <c r="ED852" s="779"/>
      <c r="EE852" s="779"/>
      <c r="EF852" s="779"/>
      <c r="EG852" s="779"/>
      <c r="EH852" s="779"/>
      <c r="EI852" s="779"/>
      <c r="EJ852" s="779"/>
      <c r="EK852" s="779"/>
      <c r="EL852" s="779"/>
      <c r="EM852" s="779"/>
      <c r="EN852" s="779"/>
      <c r="EO852" s="779"/>
      <c r="EP852" s="779"/>
      <c r="EQ852" s="779"/>
      <c r="ER852" s="779"/>
      <c r="ES852" s="779"/>
      <c r="ET852" s="779"/>
      <c r="EU852" s="779"/>
      <c r="EV852" s="779"/>
      <c r="EW852" s="779"/>
      <c r="EX852" s="779"/>
      <c r="EY852" s="779"/>
      <c r="EZ852" s="779"/>
      <c r="FA852" s="779"/>
      <c r="FB852" s="779"/>
      <c r="FC852" s="779"/>
    </row>
    <row r="853" spans="1:159" ht="22">
      <c r="A853" s="778"/>
      <c r="B853" s="778"/>
      <c r="C853" s="778"/>
      <c r="D853" s="778"/>
      <c r="E853" s="778"/>
      <c r="F853" s="778"/>
      <c r="G853" s="778"/>
      <c r="H853" s="778"/>
      <c r="I853" s="778"/>
      <c r="J853" s="778"/>
      <c r="K853" s="778"/>
      <c r="L853" s="778"/>
      <c r="M853" s="778"/>
      <c r="N853" s="778"/>
      <c r="O853" s="778"/>
      <c r="P853" s="778"/>
      <c r="Q853" s="778"/>
      <c r="R853" s="778"/>
      <c r="S853" s="778"/>
      <c r="T853" s="778"/>
      <c r="U853" s="778"/>
      <c r="V853" s="778"/>
      <c r="W853" s="778"/>
      <c r="X853" s="778"/>
      <c r="Y853" s="778"/>
      <c r="Z853" s="778"/>
      <c r="AA853" s="778"/>
      <c r="AB853" s="778"/>
      <c r="AC853" s="778"/>
      <c r="AD853" s="778"/>
      <c r="AE853" s="778"/>
      <c r="AF853" s="778"/>
      <c r="AG853" s="778"/>
      <c r="AH853" s="778"/>
      <c r="AI853" s="778"/>
      <c r="AJ853" s="778"/>
      <c r="AK853" s="778"/>
      <c r="AL853" s="778"/>
      <c r="AM853" s="778"/>
      <c r="AN853" s="778"/>
      <c r="AO853" s="778"/>
      <c r="AP853" s="778"/>
      <c r="AQ853" s="778"/>
      <c r="AR853" s="778"/>
      <c r="AS853" s="778"/>
      <c r="AT853" s="778"/>
      <c r="AU853" s="778"/>
      <c r="AV853" s="778"/>
      <c r="AW853" s="778"/>
      <c r="AX853" s="778"/>
      <c r="AY853" s="778"/>
      <c r="AZ853" s="778"/>
      <c r="BA853" s="778"/>
      <c r="BB853" s="778"/>
      <c r="BC853" s="778"/>
      <c r="BD853" s="778"/>
      <c r="BE853" s="778"/>
      <c r="BF853" s="778"/>
      <c r="BG853" s="778"/>
      <c r="BH853" s="778"/>
      <c r="BI853" s="778"/>
      <c r="BJ853" s="778"/>
      <c r="BK853" s="778"/>
      <c r="BL853" s="778"/>
      <c r="BM853" s="778"/>
      <c r="BN853" s="778"/>
      <c r="BO853" s="778"/>
      <c r="BP853" s="778"/>
      <c r="BQ853" s="778"/>
      <c r="BR853" s="778"/>
      <c r="BS853" s="778"/>
      <c r="BT853" s="778"/>
      <c r="BU853" s="778"/>
      <c r="BV853" s="778"/>
      <c r="BW853" s="778"/>
      <c r="BX853" s="778"/>
      <c r="BY853" s="778"/>
      <c r="BZ853" s="778"/>
      <c r="CA853" s="778"/>
      <c r="CB853" s="778"/>
      <c r="CC853" s="778"/>
      <c r="CD853" s="778"/>
      <c r="CE853" s="778"/>
      <c r="CF853" s="778"/>
      <c r="CG853" s="778"/>
      <c r="CH853" s="778"/>
      <c r="CI853" s="778"/>
      <c r="CJ853" s="778"/>
      <c r="CK853" s="778"/>
      <c r="CL853" s="778"/>
      <c r="CM853" s="778"/>
      <c r="CN853" s="778"/>
      <c r="CO853" s="778"/>
      <c r="CP853" s="778"/>
      <c r="CQ853" s="778"/>
      <c r="CR853" s="778"/>
      <c r="CS853" s="778"/>
      <c r="CT853" s="778"/>
      <c r="CU853" s="778"/>
      <c r="CV853" s="778"/>
      <c r="CW853" s="778"/>
      <c r="CX853" s="778"/>
      <c r="CY853" s="778"/>
      <c r="CZ853" s="778"/>
      <c r="DA853" s="778"/>
      <c r="DB853" s="778"/>
      <c r="DC853" s="778"/>
      <c r="DD853" s="778"/>
      <c r="DE853" s="778"/>
      <c r="DF853" s="778"/>
      <c r="DG853" s="778"/>
      <c r="DH853" s="778"/>
      <c r="DI853" s="778"/>
      <c r="DJ853" s="778"/>
      <c r="DK853" s="778"/>
      <c r="DL853" s="778"/>
      <c r="DM853" s="778"/>
      <c r="DN853" s="778"/>
      <c r="DO853" s="778"/>
      <c r="DP853" s="778"/>
      <c r="DQ853" s="778"/>
      <c r="DR853" s="778"/>
      <c r="DS853" s="778"/>
      <c r="DT853" s="779"/>
      <c r="DU853" s="779"/>
      <c r="DV853" s="779"/>
      <c r="DW853" s="779"/>
      <c r="DX853" s="779"/>
      <c r="DY853" s="779"/>
      <c r="DZ853" s="779"/>
      <c r="EA853" s="779"/>
      <c r="EB853" s="779"/>
      <c r="EC853" s="779"/>
      <c r="ED853" s="779"/>
      <c r="EE853" s="779"/>
      <c r="EF853" s="779"/>
      <c r="EG853" s="779"/>
      <c r="EH853" s="779"/>
      <c r="EI853" s="779"/>
      <c r="EJ853" s="779"/>
      <c r="EK853" s="779"/>
      <c r="EL853" s="779"/>
      <c r="EM853" s="779"/>
      <c r="EN853" s="779"/>
      <c r="EO853" s="779"/>
      <c r="EP853" s="779"/>
      <c r="EQ853" s="779"/>
      <c r="ER853" s="779"/>
      <c r="ES853" s="779"/>
      <c r="ET853" s="779"/>
      <c r="EU853" s="779"/>
      <c r="EV853" s="779"/>
      <c r="EW853" s="779"/>
      <c r="EX853" s="779"/>
      <c r="EY853" s="779"/>
      <c r="EZ853" s="779"/>
      <c r="FA853" s="779"/>
      <c r="FB853" s="779"/>
      <c r="FC853" s="779"/>
    </row>
    <row r="854" spans="1:159" ht="22">
      <c r="A854" s="778"/>
      <c r="B854" s="778"/>
      <c r="C854" s="778"/>
      <c r="D854" s="778"/>
      <c r="E854" s="778"/>
      <c r="F854" s="778"/>
      <c r="G854" s="778"/>
      <c r="H854" s="778"/>
      <c r="I854" s="778"/>
      <c r="J854" s="778"/>
      <c r="K854" s="778"/>
      <c r="L854" s="778"/>
      <c r="M854" s="778"/>
      <c r="N854" s="778"/>
      <c r="O854" s="778"/>
      <c r="P854" s="778"/>
      <c r="Q854" s="778"/>
      <c r="R854" s="778"/>
      <c r="S854" s="778"/>
      <c r="T854" s="778"/>
      <c r="U854" s="778"/>
      <c r="V854" s="778"/>
      <c r="W854" s="778"/>
      <c r="X854" s="778"/>
      <c r="Y854" s="778"/>
      <c r="Z854" s="778"/>
      <c r="AA854" s="778"/>
      <c r="AB854" s="778"/>
      <c r="AC854" s="778"/>
      <c r="AD854" s="778"/>
      <c r="AE854" s="778"/>
      <c r="AF854" s="778"/>
      <c r="AG854" s="778"/>
      <c r="AH854" s="778"/>
      <c r="AI854" s="778"/>
      <c r="AJ854" s="778"/>
      <c r="AK854" s="778"/>
      <c r="AL854" s="778"/>
      <c r="AM854" s="778"/>
      <c r="AN854" s="778"/>
      <c r="AO854" s="778"/>
      <c r="AP854" s="778"/>
      <c r="AQ854" s="778"/>
      <c r="AR854" s="778"/>
      <c r="AS854" s="778"/>
      <c r="AT854" s="778"/>
      <c r="AU854" s="778"/>
      <c r="AV854" s="778"/>
      <c r="AW854" s="778"/>
      <c r="AX854" s="778"/>
      <c r="AY854" s="778"/>
      <c r="AZ854" s="778"/>
      <c r="BA854" s="778"/>
      <c r="BB854" s="778"/>
      <c r="BC854" s="778"/>
      <c r="BD854" s="778"/>
      <c r="BE854" s="778"/>
      <c r="BF854" s="778"/>
      <c r="BG854" s="778"/>
      <c r="BH854" s="778"/>
      <c r="BI854" s="778"/>
      <c r="BJ854" s="778"/>
      <c r="BK854" s="778"/>
      <c r="BL854" s="778"/>
      <c r="BM854" s="778"/>
      <c r="BN854" s="778"/>
      <c r="BO854" s="778"/>
      <c r="BP854" s="778"/>
      <c r="BQ854" s="778"/>
      <c r="BR854" s="778"/>
      <c r="BS854" s="778"/>
      <c r="BT854" s="778"/>
      <c r="BU854" s="778"/>
      <c r="BV854" s="778"/>
      <c r="BW854" s="778"/>
      <c r="BX854" s="778"/>
      <c r="BY854" s="778"/>
      <c r="BZ854" s="778"/>
      <c r="CA854" s="778"/>
      <c r="CB854" s="778"/>
      <c r="CC854" s="778"/>
      <c r="CD854" s="778"/>
      <c r="CE854" s="778"/>
      <c r="CF854" s="778"/>
      <c r="CG854" s="778"/>
      <c r="CH854" s="778"/>
      <c r="CI854" s="778"/>
      <c r="CJ854" s="778"/>
      <c r="CK854" s="778"/>
      <c r="CL854" s="778"/>
      <c r="CM854" s="778"/>
      <c r="CN854" s="778"/>
      <c r="CO854" s="778"/>
      <c r="CP854" s="778"/>
      <c r="CQ854" s="778"/>
      <c r="CR854" s="778"/>
      <c r="CS854" s="778"/>
      <c r="CT854" s="778"/>
      <c r="CU854" s="778"/>
      <c r="CV854" s="778"/>
      <c r="CW854" s="778"/>
      <c r="CX854" s="778"/>
      <c r="CY854" s="778"/>
      <c r="CZ854" s="778"/>
      <c r="DA854" s="778"/>
      <c r="DB854" s="778"/>
      <c r="DC854" s="778"/>
      <c r="DD854" s="778"/>
      <c r="DE854" s="778"/>
      <c r="DF854" s="778"/>
      <c r="DG854" s="778"/>
      <c r="DH854" s="778"/>
      <c r="DI854" s="778"/>
      <c r="DJ854" s="778"/>
      <c r="DK854" s="778"/>
      <c r="DL854" s="778"/>
      <c r="DM854" s="778"/>
      <c r="DN854" s="778"/>
      <c r="DO854" s="778"/>
      <c r="DP854" s="778"/>
      <c r="DQ854" s="778"/>
      <c r="DR854" s="778"/>
      <c r="DS854" s="778"/>
      <c r="DT854" s="779"/>
      <c r="DU854" s="779"/>
      <c r="DV854" s="779"/>
      <c r="DW854" s="779"/>
      <c r="DX854" s="779"/>
      <c r="DY854" s="779"/>
      <c r="DZ854" s="779"/>
      <c r="EA854" s="779"/>
      <c r="EB854" s="779"/>
      <c r="EC854" s="779"/>
      <c r="ED854" s="779"/>
      <c r="EE854" s="779"/>
      <c r="EF854" s="779"/>
      <c r="EG854" s="779"/>
      <c r="EH854" s="779"/>
      <c r="EI854" s="779"/>
      <c r="EJ854" s="779"/>
      <c r="EK854" s="779"/>
      <c r="EL854" s="779"/>
      <c r="EM854" s="779"/>
      <c r="EN854" s="779"/>
      <c r="EO854" s="779"/>
      <c r="EP854" s="779"/>
      <c r="EQ854" s="779"/>
      <c r="ER854" s="779"/>
      <c r="ES854" s="779"/>
      <c r="ET854" s="779"/>
      <c r="EU854" s="779"/>
      <c r="EV854" s="779"/>
      <c r="EW854" s="779"/>
      <c r="EX854" s="779"/>
      <c r="EY854" s="779"/>
      <c r="EZ854" s="779"/>
      <c r="FA854" s="779"/>
      <c r="FB854" s="779"/>
      <c r="FC854" s="779"/>
    </row>
    <row r="855" spans="1:159" ht="22">
      <c r="A855" s="778"/>
      <c r="B855" s="778"/>
      <c r="C855" s="778"/>
      <c r="D855" s="778"/>
      <c r="E855" s="778"/>
      <c r="F855" s="778"/>
      <c r="G855" s="778"/>
      <c r="H855" s="778"/>
      <c r="I855" s="778"/>
      <c r="J855" s="778"/>
      <c r="K855" s="778"/>
      <c r="L855" s="778"/>
      <c r="M855" s="778"/>
      <c r="N855" s="778"/>
      <c r="O855" s="778"/>
      <c r="P855" s="778"/>
      <c r="Q855" s="778"/>
      <c r="R855" s="778"/>
      <c r="S855" s="778"/>
      <c r="T855" s="778"/>
      <c r="U855" s="778"/>
      <c r="V855" s="778"/>
      <c r="W855" s="778"/>
      <c r="X855" s="778"/>
      <c r="Y855" s="778"/>
      <c r="Z855" s="778"/>
      <c r="AA855" s="778"/>
      <c r="AB855" s="778"/>
      <c r="AC855" s="778"/>
      <c r="AD855" s="778"/>
      <c r="AE855" s="778"/>
      <c r="AF855" s="778"/>
      <c r="AG855" s="778"/>
      <c r="AH855" s="778"/>
      <c r="AI855" s="778"/>
      <c r="AJ855" s="778"/>
      <c r="AK855" s="778"/>
      <c r="AL855" s="778"/>
      <c r="AM855" s="778"/>
      <c r="AN855" s="778"/>
      <c r="AO855" s="778"/>
      <c r="AP855" s="778"/>
      <c r="AQ855" s="778"/>
      <c r="AR855" s="778"/>
      <c r="AS855" s="778"/>
      <c r="AT855" s="778"/>
      <c r="AU855" s="778"/>
      <c r="AV855" s="778"/>
      <c r="AW855" s="778"/>
      <c r="AX855" s="778"/>
      <c r="AY855" s="778"/>
      <c r="AZ855" s="778"/>
      <c r="BA855" s="778"/>
      <c r="BB855" s="778"/>
      <c r="BC855" s="778"/>
      <c r="BD855" s="778"/>
      <c r="BE855" s="778"/>
      <c r="BF855" s="778"/>
      <c r="BG855" s="778"/>
      <c r="BH855" s="778"/>
      <c r="BI855" s="778"/>
      <c r="BJ855" s="778"/>
      <c r="BK855" s="778"/>
      <c r="BL855" s="778"/>
      <c r="BM855" s="778"/>
      <c r="BN855" s="778"/>
      <c r="BO855" s="778"/>
      <c r="BP855" s="778"/>
      <c r="BQ855" s="778"/>
      <c r="BR855" s="778"/>
      <c r="BS855" s="778"/>
      <c r="BT855" s="778"/>
      <c r="BU855" s="778"/>
      <c r="BV855" s="778"/>
      <c r="BW855" s="778"/>
      <c r="BX855" s="778"/>
      <c r="BY855" s="778"/>
      <c r="BZ855" s="778"/>
      <c r="CA855" s="778"/>
      <c r="CB855" s="778"/>
      <c r="CC855" s="778"/>
      <c r="CD855" s="778"/>
      <c r="CE855" s="778"/>
      <c r="CF855" s="778"/>
      <c r="CG855" s="778"/>
      <c r="CH855" s="778"/>
      <c r="CI855" s="778"/>
      <c r="CJ855" s="778"/>
      <c r="CK855" s="778"/>
      <c r="CL855" s="778"/>
      <c r="CM855" s="778"/>
      <c r="CN855" s="778"/>
      <c r="CO855" s="778"/>
      <c r="CP855" s="778"/>
      <c r="CQ855" s="778"/>
      <c r="CR855" s="778"/>
      <c r="CS855" s="778"/>
      <c r="CT855" s="778"/>
      <c r="CU855" s="778"/>
      <c r="CV855" s="778"/>
      <c r="CW855" s="778"/>
      <c r="CX855" s="778"/>
      <c r="CY855" s="778"/>
      <c r="CZ855" s="778"/>
      <c r="DA855" s="778"/>
      <c r="DB855" s="778"/>
      <c r="DC855" s="778"/>
      <c r="DD855" s="778"/>
      <c r="DE855" s="778"/>
      <c r="DF855" s="778"/>
      <c r="DG855" s="778"/>
      <c r="DH855" s="778"/>
      <c r="DI855" s="778"/>
      <c r="DJ855" s="778"/>
      <c r="DK855" s="778"/>
      <c r="DL855" s="778"/>
      <c r="DM855" s="778"/>
      <c r="DN855" s="778"/>
      <c r="DO855" s="778"/>
      <c r="DP855" s="778"/>
      <c r="DQ855" s="778"/>
      <c r="DR855" s="778"/>
      <c r="DS855" s="778"/>
      <c r="DT855" s="779"/>
      <c r="DU855" s="779"/>
      <c r="DV855" s="779"/>
      <c r="DW855" s="779"/>
      <c r="DX855" s="779"/>
      <c r="DY855" s="779"/>
      <c r="DZ855" s="779"/>
      <c r="EA855" s="779"/>
      <c r="EB855" s="779"/>
      <c r="EC855" s="779"/>
      <c r="ED855" s="779"/>
      <c r="EE855" s="779"/>
      <c r="EF855" s="779"/>
      <c r="EG855" s="779"/>
      <c r="EH855" s="779"/>
      <c r="EI855" s="779"/>
      <c r="EJ855" s="779"/>
      <c r="EK855" s="779"/>
      <c r="EL855" s="779"/>
      <c r="EM855" s="779"/>
      <c r="EN855" s="779"/>
      <c r="EO855" s="779"/>
      <c r="EP855" s="779"/>
      <c r="EQ855" s="779"/>
      <c r="ER855" s="779"/>
      <c r="ES855" s="779"/>
      <c r="ET855" s="779"/>
      <c r="EU855" s="779"/>
      <c r="EV855" s="779"/>
      <c r="EW855" s="779"/>
      <c r="EX855" s="779"/>
      <c r="EY855" s="779"/>
      <c r="EZ855" s="779"/>
      <c r="FA855" s="779"/>
      <c r="FB855" s="779"/>
      <c r="FC855" s="779"/>
    </row>
    <row r="856" spans="1:159" ht="22">
      <c r="A856" s="778"/>
      <c r="B856" s="778"/>
      <c r="C856" s="778"/>
      <c r="D856" s="778"/>
      <c r="E856" s="778"/>
      <c r="F856" s="778"/>
      <c r="G856" s="778"/>
      <c r="H856" s="778"/>
      <c r="I856" s="778"/>
      <c r="J856" s="778"/>
      <c r="K856" s="778"/>
      <c r="L856" s="778"/>
      <c r="M856" s="778"/>
      <c r="N856" s="778"/>
      <c r="O856" s="778"/>
      <c r="P856" s="778"/>
      <c r="Q856" s="778"/>
      <c r="R856" s="778"/>
      <c r="S856" s="778"/>
      <c r="T856" s="778"/>
      <c r="U856" s="778"/>
      <c r="V856" s="778"/>
      <c r="W856" s="778"/>
      <c r="X856" s="778"/>
      <c r="Y856" s="778"/>
      <c r="Z856" s="778"/>
      <c r="AA856" s="778"/>
      <c r="AB856" s="778"/>
      <c r="AC856" s="778"/>
      <c r="AD856" s="778"/>
      <c r="AE856" s="778"/>
      <c r="AF856" s="778"/>
      <c r="AG856" s="778"/>
      <c r="AH856" s="778"/>
      <c r="AI856" s="778"/>
      <c r="AJ856" s="778"/>
      <c r="AK856" s="778"/>
      <c r="AL856" s="778"/>
      <c r="AM856" s="778"/>
      <c r="AN856" s="778"/>
      <c r="AO856" s="778"/>
      <c r="AP856" s="778"/>
      <c r="AQ856" s="778"/>
      <c r="AR856" s="778"/>
      <c r="AS856" s="778"/>
      <c r="AT856" s="778"/>
      <c r="AU856" s="778"/>
      <c r="AV856" s="778"/>
      <c r="AW856" s="778"/>
      <c r="AX856" s="778"/>
      <c r="AY856" s="778"/>
      <c r="AZ856" s="778"/>
      <c r="BA856" s="778"/>
      <c r="BB856" s="778"/>
      <c r="BC856" s="778"/>
      <c r="BD856" s="778"/>
      <c r="BE856" s="778"/>
      <c r="BF856" s="778"/>
      <c r="BG856" s="778"/>
      <c r="BH856" s="778"/>
      <c r="BI856" s="778"/>
      <c r="BJ856" s="778"/>
      <c r="BK856" s="778"/>
      <c r="BL856" s="778"/>
      <c r="BM856" s="778"/>
      <c r="BN856" s="778"/>
      <c r="BO856" s="778"/>
      <c r="BP856" s="778"/>
      <c r="BQ856" s="778"/>
      <c r="BR856" s="778"/>
      <c r="BS856" s="778"/>
      <c r="BT856" s="778"/>
      <c r="BU856" s="778"/>
      <c r="BV856" s="778"/>
      <c r="BW856" s="778"/>
      <c r="BX856" s="778"/>
      <c r="BY856" s="778"/>
      <c r="BZ856" s="778"/>
      <c r="CA856" s="778"/>
      <c r="CB856" s="778"/>
      <c r="CC856" s="778"/>
      <c r="CD856" s="778"/>
      <c r="CE856" s="778"/>
      <c r="CF856" s="778"/>
      <c r="CG856" s="778"/>
      <c r="CH856" s="778"/>
      <c r="CI856" s="778"/>
      <c r="CJ856" s="778"/>
      <c r="CK856" s="778"/>
      <c r="CL856" s="778"/>
      <c r="CM856" s="778"/>
      <c r="CN856" s="778"/>
      <c r="CO856" s="778"/>
      <c r="CP856" s="778"/>
      <c r="CQ856" s="778"/>
      <c r="CR856" s="778"/>
      <c r="CS856" s="778"/>
      <c r="CT856" s="778"/>
      <c r="CU856" s="778"/>
      <c r="CV856" s="778"/>
      <c r="CW856" s="778"/>
      <c r="CX856" s="778"/>
      <c r="CY856" s="778"/>
      <c r="CZ856" s="778"/>
      <c r="DA856" s="778"/>
      <c r="DB856" s="778"/>
      <c r="DC856" s="778"/>
      <c r="DD856" s="778"/>
      <c r="DE856" s="778"/>
      <c r="DF856" s="778"/>
      <c r="DG856" s="778"/>
      <c r="DH856" s="778"/>
      <c r="DI856" s="778"/>
      <c r="DJ856" s="778"/>
      <c r="DK856" s="778"/>
      <c r="DL856" s="778"/>
      <c r="DM856" s="778"/>
      <c r="DN856" s="778"/>
      <c r="DO856" s="778"/>
      <c r="DP856" s="778"/>
      <c r="DQ856" s="778"/>
      <c r="DR856" s="778"/>
      <c r="DS856" s="778"/>
      <c r="DT856" s="779"/>
      <c r="DU856" s="779"/>
      <c r="DV856" s="779"/>
      <c r="DW856" s="779"/>
      <c r="DX856" s="779"/>
      <c r="DY856" s="779"/>
      <c r="DZ856" s="779"/>
      <c r="EA856" s="779"/>
      <c r="EB856" s="779"/>
      <c r="EC856" s="779"/>
      <c r="ED856" s="779"/>
      <c r="EE856" s="779"/>
      <c r="EF856" s="779"/>
      <c r="EG856" s="779"/>
      <c r="EH856" s="779"/>
      <c r="EI856" s="779"/>
      <c r="EJ856" s="779"/>
      <c r="EK856" s="779"/>
      <c r="EL856" s="779"/>
      <c r="EM856" s="779"/>
      <c r="EN856" s="779"/>
      <c r="EO856" s="779"/>
      <c r="EP856" s="779"/>
      <c r="EQ856" s="779"/>
      <c r="ER856" s="779"/>
      <c r="ES856" s="779"/>
      <c r="ET856" s="779"/>
      <c r="EU856" s="779"/>
      <c r="EV856" s="779"/>
      <c r="EW856" s="779"/>
      <c r="EX856" s="779"/>
      <c r="EY856" s="779"/>
      <c r="EZ856" s="779"/>
      <c r="FA856" s="779"/>
      <c r="FB856" s="779"/>
      <c r="FC856" s="779"/>
    </row>
    <row r="857" spans="1:159" ht="22">
      <c r="A857" s="778"/>
      <c r="B857" s="778"/>
      <c r="C857" s="778"/>
      <c r="D857" s="778"/>
      <c r="E857" s="778"/>
      <c r="F857" s="778"/>
      <c r="G857" s="778"/>
      <c r="H857" s="778"/>
      <c r="I857" s="778"/>
      <c r="J857" s="778"/>
      <c r="K857" s="778"/>
      <c r="L857" s="778"/>
      <c r="M857" s="778"/>
      <c r="N857" s="778"/>
      <c r="O857" s="778"/>
      <c r="P857" s="778"/>
      <c r="Q857" s="778"/>
      <c r="R857" s="778"/>
      <c r="S857" s="778"/>
      <c r="T857" s="778"/>
      <c r="U857" s="778"/>
      <c r="V857" s="778"/>
      <c r="W857" s="778"/>
      <c r="X857" s="778"/>
      <c r="Y857" s="778"/>
      <c r="Z857" s="778"/>
      <c r="AA857" s="778"/>
      <c r="AB857" s="778"/>
      <c r="AC857" s="778"/>
      <c r="AD857" s="778"/>
      <c r="AE857" s="778"/>
      <c r="AF857" s="778"/>
      <c r="AG857" s="778"/>
      <c r="AH857" s="778"/>
      <c r="AI857" s="778"/>
      <c r="AJ857" s="778"/>
      <c r="AK857" s="778"/>
      <c r="AL857" s="778"/>
      <c r="AM857" s="778"/>
      <c r="AN857" s="778"/>
      <c r="AO857" s="778"/>
      <c r="AP857" s="778"/>
      <c r="AQ857" s="778"/>
      <c r="AR857" s="778"/>
      <c r="AS857" s="778"/>
      <c r="AT857" s="778"/>
      <c r="AU857" s="778"/>
      <c r="AV857" s="778"/>
      <c r="AW857" s="778"/>
      <c r="AX857" s="778"/>
      <c r="AY857" s="778"/>
      <c r="AZ857" s="778"/>
      <c r="BA857" s="778"/>
      <c r="BB857" s="778"/>
      <c r="BC857" s="778"/>
      <c r="BD857" s="778"/>
      <c r="BE857" s="778"/>
      <c r="BF857" s="778"/>
      <c r="BG857" s="778"/>
      <c r="BH857" s="778"/>
      <c r="BI857" s="778"/>
      <c r="BJ857" s="778"/>
      <c r="BK857" s="778"/>
      <c r="BL857" s="778"/>
      <c r="BM857" s="778"/>
      <c r="BN857" s="778"/>
      <c r="BO857" s="778"/>
      <c r="BP857" s="778"/>
      <c r="BQ857" s="778"/>
      <c r="BR857" s="778"/>
      <c r="BS857" s="778"/>
      <c r="BT857" s="778"/>
      <c r="BU857" s="778"/>
      <c r="BV857" s="778"/>
      <c r="BW857" s="778"/>
      <c r="BX857" s="778"/>
      <c r="BY857" s="778"/>
      <c r="BZ857" s="778"/>
      <c r="CA857" s="778"/>
      <c r="CB857" s="778"/>
      <c r="CC857" s="778"/>
      <c r="CD857" s="778"/>
      <c r="CE857" s="778"/>
      <c r="CF857" s="778"/>
      <c r="CG857" s="778"/>
      <c r="CH857" s="778"/>
      <c r="CI857" s="778"/>
      <c r="CJ857" s="778"/>
      <c r="CK857" s="778"/>
      <c r="CL857" s="778"/>
      <c r="CM857" s="778"/>
      <c r="CN857" s="778"/>
      <c r="CO857" s="778"/>
      <c r="CP857" s="778"/>
      <c r="CQ857" s="778"/>
      <c r="CR857" s="778"/>
      <c r="CS857" s="778"/>
      <c r="CT857" s="778"/>
      <c r="CU857" s="778"/>
      <c r="CV857" s="778"/>
      <c r="CW857" s="778"/>
      <c r="CX857" s="778"/>
      <c r="CY857" s="778"/>
      <c r="CZ857" s="778"/>
      <c r="DA857" s="778"/>
      <c r="DB857" s="778"/>
      <c r="DC857" s="778"/>
      <c r="DD857" s="778"/>
      <c r="DE857" s="778"/>
      <c r="DF857" s="778"/>
      <c r="DG857" s="778"/>
      <c r="DH857" s="778"/>
      <c r="DI857" s="778"/>
      <c r="DJ857" s="778"/>
      <c r="DK857" s="778"/>
      <c r="DL857" s="778"/>
      <c r="DM857" s="778"/>
      <c r="DN857" s="778"/>
      <c r="DO857" s="778"/>
      <c r="DP857" s="778"/>
      <c r="DQ857" s="778"/>
      <c r="DR857" s="778"/>
      <c r="DS857" s="778"/>
      <c r="DT857" s="779"/>
      <c r="DU857" s="779"/>
      <c r="DV857" s="779"/>
      <c r="DW857" s="779"/>
      <c r="DX857" s="779"/>
      <c r="DY857" s="779"/>
      <c r="DZ857" s="779"/>
      <c r="EA857" s="779"/>
      <c r="EB857" s="779"/>
      <c r="EC857" s="779"/>
      <c r="ED857" s="779"/>
      <c r="EE857" s="779"/>
      <c r="EF857" s="779"/>
      <c r="EG857" s="779"/>
      <c r="EH857" s="779"/>
      <c r="EI857" s="779"/>
      <c r="EJ857" s="779"/>
      <c r="EK857" s="779"/>
      <c r="EL857" s="779"/>
      <c r="EM857" s="779"/>
      <c r="EN857" s="779"/>
      <c r="EO857" s="779"/>
      <c r="EP857" s="779"/>
      <c r="EQ857" s="779"/>
      <c r="ER857" s="779"/>
      <c r="ES857" s="779"/>
      <c r="ET857" s="779"/>
      <c r="EU857" s="779"/>
      <c r="EV857" s="779"/>
      <c r="EW857" s="779"/>
      <c r="EX857" s="779"/>
      <c r="EY857" s="779"/>
      <c r="EZ857" s="779"/>
      <c r="FA857" s="779"/>
      <c r="FB857" s="779"/>
      <c r="FC857" s="779"/>
    </row>
    <row r="858" spans="1:159" ht="22">
      <c r="A858" s="778"/>
      <c r="B858" s="778"/>
      <c r="C858" s="778"/>
      <c r="D858" s="778"/>
      <c r="E858" s="778"/>
      <c r="F858" s="778"/>
      <c r="G858" s="778"/>
      <c r="H858" s="778"/>
      <c r="I858" s="778"/>
      <c r="J858" s="778"/>
      <c r="K858" s="778"/>
      <c r="L858" s="778"/>
      <c r="M858" s="778"/>
      <c r="N858" s="778"/>
      <c r="O858" s="778"/>
      <c r="P858" s="778"/>
      <c r="Q858" s="778"/>
      <c r="R858" s="778"/>
      <c r="S858" s="778"/>
      <c r="T858" s="778"/>
      <c r="U858" s="778"/>
      <c r="V858" s="778"/>
      <c r="W858" s="778"/>
      <c r="X858" s="778"/>
      <c r="Y858" s="778"/>
      <c r="Z858" s="778"/>
      <c r="AA858" s="778"/>
      <c r="AB858" s="778"/>
      <c r="AC858" s="778"/>
      <c r="AD858" s="778"/>
      <c r="AE858" s="778"/>
      <c r="AF858" s="778"/>
      <c r="AG858" s="778"/>
      <c r="AH858" s="778"/>
      <c r="AI858" s="778"/>
      <c r="AJ858" s="778"/>
      <c r="AK858" s="778"/>
      <c r="AL858" s="778"/>
      <c r="AM858" s="778"/>
      <c r="AN858" s="778"/>
      <c r="AO858" s="778"/>
      <c r="AP858" s="778"/>
      <c r="AQ858" s="778"/>
      <c r="AR858" s="778"/>
      <c r="AS858" s="778"/>
      <c r="AT858" s="778"/>
      <c r="AU858" s="778"/>
      <c r="AV858" s="778"/>
      <c r="AW858" s="778"/>
      <c r="AX858" s="778"/>
      <c r="AY858" s="778"/>
      <c r="AZ858" s="778"/>
      <c r="BA858" s="778"/>
      <c r="BB858" s="778"/>
      <c r="BC858" s="778"/>
      <c r="BD858" s="778"/>
      <c r="BE858" s="778"/>
      <c r="BF858" s="778"/>
      <c r="BG858" s="778"/>
      <c r="BH858" s="778"/>
      <c r="BI858" s="778"/>
      <c r="BJ858" s="778"/>
      <c r="BK858" s="778"/>
      <c r="BL858" s="778"/>
      <c r="BM858" s="778"/>
      <c r="BN858" s="778"/>
      <c r="BO858" s="778"/>
      <c r="BP858" s="778"/>
      <c r="BQ858" s="778"/>
      <c r="BR858" s="778"/>
      <c r="BS858" s="778"/>
      <c r="BT858" s="778"/>
      <c r="BU858" s="778"/>
      <c r="BV858" s="778"/>
      <c r="BW858" s="778"/>
      <c r="BX858" s="778"/>
      <c r="BY858" s="778"/>
      <c r="BZ858" s="778"/>
      <c r="CA858" s="778"/>
      <c r="CB858" s="778"/>
      <c r="CC858" s="778"/>
      <c r="CD858" s="778"/>
      <c r="CE858" s="778"/>
      <c r="CF858" s="778"/>
      <c r="CG858" s="778"/>
      <c r="CH858" s="778"/>
      <c r="CI858" s="778"/>
      <c r="CJ858" s="778"/>
      <c r="CK858" s="778"/>
      <c r="CL858" s="778"/>
      <c r="CM858" s="778"/>
      <c r="CN858" s="778"/>
      <c r="CO858" s="778"/>
      <c r="CP858" s="778"/>
      <c r="CQ858" s="778"/>
      <c r="CR858" s="778"/>
      <c r="CS858" s="778"/>
      <c r="CT858" s="778"/>
      <c r="CU858" s="778"/>
      <c r="CV858" s="778"/>
      <c r="CW858" s="778"/>
      <c r="CX858" s="778"/>
      <c r="CY858" s="778"/>
      <c r="CZ858" s="778"/>
      <c r="DA858" s="778"/>
      <c r="DB858" s="778"/>
      <c r="DC858" s="778"/>
      <c r="DD858" s="778"/>
      <c r="DE858" s="778"/>
      <c r="DF858" s="778"/>
      <c r="DG858" s="778"/>
      <c r="DH858" s="778"/>
      <c r="DI858" s="778"/>
      <c r="DJ858" s="778"/>
      <c r="DK858" s="778"/>
      <c r="DL858" s="778"/>
      <c r="DM858" s="778"/>
      <c r="DN858" s="778"/>
      <c r="DO858" s="778"/>
      <c r="DP858" s="778"/>
      <c r="DQ858" s="778"/>
      <c r="DR858" s="778"/>
      <c r="DS858" s="778"/>
      <c r="DT858" s="779"/>
      <c r="DU858" s="779"/>
      <c r="DV858" s="779"/>
      <c r="DW858" s="779"/>
      <c r="DX858" s="779"/>
      <c r="DY858" s="779"/>
      <c r="DZ858" s="779"/>
      <c r="EA858" s="779"/>
      <c r="EB858" s="779"/>
      <c r="EC858" s="779"/>
      <c r="ED858" s="779"/>
      <c r="EE858" s="779"/>
      <c r="EF858" s="779"/>
      <c r="EG858" s="779"/>
      <c r="EH858" s="779"/>
      <c r="EI858" s="779"/>
      <c r="EJ858" s="779"/>
      <c r="EK858" s="779"/>
      <c r="EL858" s="779"/>
      <c r="EM858" s="779"/>
      <c r="EN858" s="779"/>
      <c r="EO858" s="779"/>
      <c r="EP858" s="779"/>
      <c r="EQ858" s="779"/>
      <c r="ER858" s="779"/>
      <c r="ES858" s="779"/>
      <c r="ET858" s="779"/>
      <c r="EU858" s="779"/>
      <c r="EV858" s="779"/>
      <c r="EW858" s="779"/>
      <c r="EX858" s="779"/>
      <c r="EY858" s="779"/>
      <c r="EZ858" s="779"/>
      <c r="FA858" s="779"/>
      <c r="FB858" s="779"/>
      <c r="FC858" s="779"/>
    </row>
    <row r="859" spans="1:159" ht="22">
      <c r="A859" s="778"/>
      <c r="B859" s="778"/>
      <c r="C859" s="778"/>
      <c r="D859" s="778"/>
      <c r="E859" s="778"/>
      <c r="F859" s="778"/>
      <c r="G859" s="778"/>
      <c r="H859" s="778"/>
      <c r="I859" s="778"/>
      <c r="J859" s="778"/>
      <c r="K859" s="778"/>
      <c r="L859" s="778"/>
      <c r="M859" s="778"/>
      <c r="N859" s="778"/>
      <c r="O859" s="778"/>
      <c r="P859" s="778"/>
      <c r="Q859" s="778"/>
      <c r="R859" s="778"/>
      <c r="S859" s="778"/>
      <c r="T859" s="778"/>
      <c r="U859" s="778"/>
      <c r="V859" s="778"/>
      <c r="W859" s="778"/>
      <c r="X859" s="778"/>
      <c r="Y859" s="778"/>
      <c r="Z859" s="778"/>
      <c r="AA859" s="778"/>
      <c r="AB859" s="778"/>
      <c r="AC859" s="778"/>
      <c r="AD859" s="778"/>
      <c r="AE859" s="778"/>
      <c r="AF859" s="778"/>
      <c r="AG859" s="778"/>
      <c r="AH859" s="778"/>
      <c r="AI859" s="778"/>
      <c r="AJ859" s="778"/>
      <c r="AK859" s="778"/>
      <c r="AL859" s="778"/>
      <c r="AM859" s="778"/>
      <c r="AN859" s="778"/>
      <c r="AO859" s="778"/>
      <c r="AP859" s="778"/>
      <c r="AQ859" s="778"/>
      <c r="AR859" s="778"/>
      <c r="AS859" s="778"/>
      <c r="AT859" s="778"/>
      <c r="AU859" s="778"/>
      <c r="AV859" s="778"/>
      <c r="AW859" s="778"/>
      <c r="AX859" s="778"/>
      <c r="AY859" s="778"/>
      <c r="AZ859" s="778"/>
      <c r="BA859" s="778"/>
      <c r="BB859" s="778"/>
      <c r="BC859" s="778"/>
      <c r="BD859" s="778"/>
      <c r="BE859" s="778"/>
      <c r="BF859" s="778"/>
      <c r="BG859" s="778"/>
      <c r="BH859" s="778"/>
      <c r="BI859" s="778"/>
      <c r="BJ859" s="778"/>
      <c r="BK859" s="778"/>
      <c r="BL859" s="778"/>
      <c r="BM859" s="778"/>
      <c r="BN859" s="778"/>
      <c r="BO859" s="778"/>
      <c r="BP859" s="778"/>
      <c r="BQ859" s="778"/>
      <c r="BR859" s="778"/>
      <c r="BS859" s="778"/>
      <c r="BT859" s="778"/>
      <c r="BU859" s="778"/>
      <c r="BV859" s="778"/>
      <c r="BW859" s="778"/>
      <c r="BX859" s="778"/>
      <c r="BY859" s="778"/>
      <c r="BZ859" s="778"/>
      <c r="CA859" s="778"/>
      <c r="CB859" s="778"/>
      <c r="CC859" s="778"/>
      <c r="CD859" s="778"/>
      <c r="CE859" s="778"/>
      <c r="CF859" s="778"/>
      <c r="CG859" s="778"/>
      <c r="CH859" s="778"/>
      <c r="CI859" s="778"/>
      <c r="CJ859" s="778"/>
      <c r="CK859" s="778"/>
      <c r="CL859" s="778"/>
      <c r="CM859" s="778"/>
      <c r="CN859" s="778"/>
      <c r="CO859" s="778"/>
      <c r="CP859" s="778"/>
      <c r="CQ859" s="778"/>
      <c r="CR859" s="778"/>
      <c r="CS859" s="778"/>
      <c r="CT859" s="778"/>
      <c r="CU859" s="778"/>
      <c r="CV859" s="778"/>
      <c r="CW859" s="778"/>
      <c r="CX859" s="778"/>
      <c r="CY859" s="778"/>
      <c r="CZ859" s="778"/>
      <c r="DA859" s="778"/>
      <c r="DB859" s="778"/>
      <c r="DC859" s="778"/>
      <c r="DD859" s="778"/>
      <c r="DE859" s="778"/>
      <c r="DF859" s="778"/>
      <c r="DG859" s="778"/>
      <c r="DH859" s="778"/>
      <c r="DI859" s="778"/>
      <c r="DJ859" s="778"/>
      <c r="DK859" s="778"/>
      <c r="DL859" s="778"/>
      <c r="DM859" s="778"/>
      <c r="DN859" s="778"/>
      <c r="DO859" s="778"/>
      <c r="DP859" s="778"/>
      <c r="DQ859" s="778"/>
      <c r="DR859" s="778"/>
      <c r="DS859" s="778"/>
      <c r="DT859" s="779"/>
      <c r="DU859" s="779"/>
      <c r="DV859" s="779"/>
      <c r="DW859" s="779"/>
      <c r="DX859" s="779"/>
      <c r="DY859" s="779"/>
      <c r="DZ859" s="779"/>
      <c r="EA859" s="779"/>
      <c r="EB859" s="779"/>
      <c r="EC859" s="779"/>
      <c r="ED859" s="779"/>
      <c r="EE859" s="779"/>
      <c r="EF859" s="779"/>
      <c r="EG859" s="779"/>
      <c r="EH859" s="779"/>
      <c r="EI859" s="779"/>
      <c r="EJ859" s="779"/>
      <c r="EK859" s="779"/>
      <c r="EL859" s="779"/>
      <c r="EM859" s="779"/>
      <c r="EN859" s="779"/>
      <c r="EO859" s="779"/>
      <c r="EP859" s="779"/>
      <c r="EQ859" s="779"/>
      <c r="ER859" s="779"/>
      <c r="ES859" s="779"/>
      <c r="ET859" s="779"/>
      <c r="EU859" s="779"/>
      <c r="EV859" s="779"/>
      <c r="EW859" s="779"/>
      <c r="EX859" s="779"/>
      <c r="EY859" s="779"/>
      <c r="EZ859" s="779"/>
      <c r="FA859" s="779"/>
      <c r="FB859" s="779"/>
      <c r="FC859" s="779"/>
    </row>
    <row r="860" spans="1:159" ht="22">
      <c r="A860" s="778"/>
      <c r="B860" s="778"/>
      <c r="C860" s="778"/>
      <c r="D860" s="778"/>
      <c r="E860" s="778"/>
      <c r="F860" s="778"/>
      <c r="G860" s="778"/>
      <c r="H860" s="778"/>
      <c r="I860" s="778"/>
      <c r="J860" s="778"/>
      <c r="K860" s="778"/>
      <c r="L860" s="778"/>
      <c r="M860" s="778"/>
      <c r="N860" s="778"/>
      <c r="O860" s="778"/>
      <c r="P860" s="778"/>
      <c r="Q860" s="778"/>
      <c r="R860" s="778"/>
      <c r="S860" s="778"/>
      <c r="T860" s="778"/>
      <c r="U860" s="778"/>
      <c r="V860" s="778"/>
      <c r="W860" s="778"/>
      <c r="X860" s="778"/>
      <c r="Y860" s="778"/>
      <c r="Z860" s="778"/>
      <c r="AA860" s="778"/>
      <c r="AB860" s="778"/>
      <c r="AC860" s="778"/>
      <c r="AD860" s="778"/>
      <c r="AE860" s="778"/>
      <c r="AF860" s="778"/>
      <c r="AG860" s="778"/>
      <c r="AH860" s="778"/>
      <c r="AI860" s="778"/>
      <c r="AJ860" s="778"/>
      <c r="AK860" s="778"/>
      <c r="AL860" s="778"/>
      <c r="AM860" s="778"/>
      <c r="AN860" s="778"/>
      <c r="AO860" s="778"/>
      <c r="AP860" s="778"/>
      <c r="AQ860" s="778"/>
      <c r="AR860" s="778"/>
      <c r="AS860" s="778"/>
      <c r="AT860" s="778"/>
      <c r="AU860" s="778"/>
      <c r="AV860" s="778"/>
      <c r="AW860" s="778"/>
      <c r="AX860" s="778"/>
      <c r="AY860" s="778"/>
      <c r="AZ860" s="778"/>
      <c r="BA860" s="778"/>
      <c r="BB860" s="778"/>
      <c r="BC860" s="778"/>
      <c r="BD860" s="778"/>
      <c r="BE860" s="778"/>
      <c r="BF860" s="778"/>
      <c r="BG860" s="778"/>
      <c r="BH860" s="778"/>
      <c r="BI860" s="778"/>
      <c r="BJ860" s="778"/>
      <c r="BK860" s="778"/>
      <c r="BL860" s="778"/>
      <c r="BM860" s="778"/>
      <c r="BN860" s="778"/>
      <c r="BO860" s="778"/>
      <c r="BP860" s="778"/>
      <c r="BQ860" s="778"/>
      <c r="BR860" s="778"/>
      <c r="BS860" s="778"/>
      <c r="BT860" s="778"/>
      <c r="BU860" s="778"/>
      <c r="BV860" s="778"/>
      <c r="BW860" s="778"/>
      <c r="BX860" s="778"/>
      <c r="BY860" s="778"/>
      <c r="BZ860" s="778"/>
      <c r="CA860" s="778"/>
      <c r="CB860" s="778"/>
      <c r="CC860" s="778"/>
      <c r="CD860" s="778"/>
      <c r="CE860" s="778"/>
      <c r="CF860" s="778"/>
      <c r="CG860" s="778"/>
      <c r="CH860" s="778"/>
      <c r="CI860" s="778"/>
      <c r="CJ860" s="778"/>
      <c r="CK860" s="778"/>
      <c r="CL860" s="778"/>
      <c r="CM860" s="778"/>
      <c r="CN860" s="778"/>
      <c r="CO860" s="778"/>
      <c r="CP860" s="778"/>
      <c r="CQ860" s="778"/>
      <c r="CR860" s="778"/>
      <c r="CS860" s="778"/>
      <c r="CT860" s="778"/>
      <c r="CU860" s="778"/>
      <c r="CV860" s="778"/>
      <c r="CW860" s="778"/>
      <c r="CX860" s="778"/>
      <c r="CY860" s="778"/>
      <c r="CZ860" s="778"/>
      <c r="DA860" s="778"/>
      <c r="DB860" s="778"/>
      <c r="DC860" s="778"/>
      <c r="DD860" s="778"/>
      <c r="DE860" s="778"/>
      <c r="DF860" s="778"/>
      <c r="DG860" s="778"/>
      <c r="DH860" s="778"/>
      <c r="DI860" s="778"/>
      <c r="DJ860" s="778"/>
      <c r="DK860" s="778"/>
      <c r="DL860" s="778"/>
      <c r="DM860" s="778"/>
      <c r="DN860" s="778"/>
      <c r="DO860" s="778"/>
      <c r="DP860" s="778"/>
      <c r="DQ860" s="778"/>
      <c r="DR860" s="778"/>
      <c r="DS860" s="778"/>
      <c r="DT860" s="779"/>
      <c r="DU860" s="779"/>
      <c r="DV860" s="779"/>
      <c r="DW860" s="779"/>
      <c r="DX860" s="779"/>
      <c r="DY860" s="779"/>
      <c r="DZ860" s="779"/>
      <c r="EA860" s="779"/>
      <c r="EB860" s="779"/>
      <c r="EC860" s="779"/>
      <c r="ED860" s="779"/>
      <c r="EE860" s="779"/>
      <c r="EF860" s="779"/>
      <c r="EG860" s="779"/>
      <c r="EH860" s="779"/>
      <c r="EI860" s="779"/>
      <c r="EJ860" s="779"/>
      <c r="EK860" s="779"/>
      <c r="EL860" s="779"/>
      <c r="EM860" s="779"/>
      <c r="EN860" s="779"/>
      <c r="EO860" s="779"/>
      <c r="EP860" s="779"/>
      <c r="EQ860" s="779"/>
      <c r="ER860" s="779"/>
      <c r="ES860" s="779"/>
      <c r="ET860" s="779"/>
      <c r="EU860" s="779"/>
      <c r="EV860" s="779"/>
      <c r="EW860" s="779"/>
      <c r="EX860" s="779"/>
      <c r="EY860" s="779"/>
      <c r="EZ860" s="779"/>
      <c r="FA860" s="779"/>
      <c r="FB860" s="779"/>
      <c r="FC860" s="779"/>
    </row>
    <row r="861" spans="1:159" ht="22">
      <c r="A861" s="778"/>
      <c r="B861" s="778"/>
      <c r="C861" s="778"/>
      <c r="D861" s="778"/>
      <c r="E861" s="778"/>
      <c r="F861" s="778"/>
      <c r="G861" s="778"/>
      <c r="H861" s="778"/>
      <c r="I861" s="778"/>
      <c r="J861" s="778"/>
      <c r="K861" s="778"/>
      <c r="L861" s="778"/>
      <c r="M861" s="778"/>
      <c r="N861" s="778"/>
      <c r="O861" s="778"/>
      <c r="P861" s="778"/>
      <c r="Q861" s="778"/>
      <c r="R861" s="778"/>
      <c r="S861" s="778"/>
      <c r="T861" s="778"/>
      <c r="U861" s="778"/>
      <c r="V861" s="778"/>
      <c r="W861" s="778"/>
      <c r="X861" s="778"/>
      <c r="Y861" s="778"/>
      <c r="Z861" s="778"/>
      <c r="AA861" s="778"/>
      <c r="AB861" s="778"/>
      <c r="AC861" s="778"/>
      <c r="AD861" s="778"/>
      <c r="AE861" s="778"/>
      <c r="AF861" s="778"/>
      <c r="AG861" s="778"/>
      <c r="AH861" s="778"/>
      <c r="AI861" s="778"/>
      <c r="AJ861" s="778"/>
      <c r="AK861" s="778"/>
      <c r="AL861" s="778"/>
      <c r="AM861" s="778"/>
      <c r="AN861" s="778"/>
      <c r="AO861" s="778"/>
      <c r="AP861" s="778"/>
      <c r="AQ861" s="778"/>
      <c r="AR861" s="778"/>
      <c r="AS861" s="778"/>
      <c r="AT861" s="778"/>
      <c r="AU861" s="778"/>
      <c r="AV861" s="778"/>
      <c r="AW861" s="778"/>
      <c r="AX861" s="778"/>
      <c r="AY861" s="778"/>
      <c r="AZ861" s="778"/>
      <c r="BA861" s="778"/>
      <c r="BB861" s="778"/>
      <c r="BC861" s="778"/>
      <c r="BD861" s="778"/>
      <c r="BE861" s="778"/>
      <c r="BF861" s="778"/>
      <c r="BG861" s="778"/>
      <c r="BH861" s="778"/>
      <c r="BI861" s="778"/>
      <c r="BJ861" s="778"/>
      <c r="BK861" s="778"/>
      <c r="BL861" s="778"/>
      <c r="BM861" s="778"/>
      <c r="BN861" s="778"/>
      <c r="BO861" s="778"/>
      <c r="BP861" s="778"/>
      <c r="BQ861" s="778"/>
      <c r="BR861" s="778"/>
      <c r="BS861" s="778"/>
      <c r="BT861" s="778"/>
      <c r="BU861" s="778"/>
      <c r="BV861" s="778"/>
      <c r="BW861" s="778"/>
      <c r="BX861" s="778"/>
      <c r="BY861" s="778"/>
      <c r="BZ861" s="778"/>
      <c r="CA861" s="778"/>
      <c r="CB861" s="778"/>
      <c r="CC861" s="778"/>
      <c r="CD861" s="778"/>
      <c r="CE861" s="778"/>
      <c r="CF861" s="778"/>
      <c r="CG861" s="778"/>
      <c r="CH861" s="778"/>
      <c r="CI861" s="778"/>
      <c r="CJ861" s="778"/>
      <c r="CK861" s="778"/>
      <c r="CL861" s="778"/>
      <c r="CM861" s="778"/>
      <c r="CN861" s="778"/>
      <c r="CO861" s="778"/>
      <c r="CP861" s="778"/>
      <c r="CQ861" s="778"/>
      <c r="CR861" s="778"/>
      <c r="CS861" s="778"/>
      <c r="CT861" s="778"/>
      <c r="CU861" s="778"/>
      <c r="CV861" s="778"/>
      <c r="CW861" s="778"/>
      <c r="CX861" s="778"/>
      <c r="CY861" s="778"/>
      <c r="CZ861" s="778"/>
      <c r="DA861" s="778"/>
      <c r="DB861" s="778"/>
      <c r="DC861" s="778"/>
      <c r="DD861" s="778"/>
      <c r="DE861" s="778"/>
      <c r="DF861" s="778"/>
      <c r="DG861" s="778"/>
      <c r="DH861" s="778"/>
      <c r="DI861" s="778"/>
      <c r="DJ861" s="778"/>
      <c r="DK861" s="778"/>
      <c r="DL861" s="778"/>
      <c r="DM861" s="778"/>
      <c r="DN861" s="778"/>
      <c r="DO861" s="778"/>
      <c r="DP861" s="778"/>
      <c r="DQ861" s="778"/>
      <c r="DR861" s="778"/>
      <c r="DS861" s="778"/>
      <c r="DT861" s="779"/>
      <c r="DU861" s="779"/>
      <c r="DV861" s="779"/>
      <c r="DW861" s="779"/>
      <c r="DX861" s="779"/>
      <c r="DY861" s="779"/>
      <c r="DZ861" s="779"/>
      <c r="EA861" s="779"/>
      <c r="EB861" s="779"/>
      <c r="EC861" s="779"/>
      <c r="ED861" s="779"/>
      <c r="EE861" s="779"/>
      <c r="EF861" s="779"/>
      <c r="EG861" s="779"/>
      <c r="EH861" s="779"/>
      <c r="EI861" s="779"/>
      <c r="EJ861" s="779"/>
      <c r="EK861" s="779"/>
      <c r="EL861" s="779"/>
      <c r="EM861" s="779"/>
      <c r="EN861" s="779"/>
      <c r="EO861" s="779"/>
      <c r="EP861" s="779"/>
      <c r="EQ861" s="779"/>
      <c r="ER861" s="779"/>
      <c r="ES861" s="779"/>
      <c r="ET861" s="779"/>
      <c r="EU861" s="779"/>
      <c r="EV861" s="779"/>
      <c r="EW861" s="779"/>
      <c r="EX861" s="779"/>
      <c r="EY861" s="779"/>
      <c r="EZ861" s="779"/>
      <c r="FA861" s="779"/>
      <c r="FB861" s="779"/>
      <c r="FC861" s="779"/>
    </row>
    <row r="862" spans="1:159" ht="22">
      <c r="A862" s="778"/>
      <c r="B862" s="778"/>
      <c r="C862" s="778"/>
      <c r="D862" s="778"/>
      <c r="E862" s="778"/>
      <c r="F862" s="778"/>
      <c r="G862" s="778"/>
      <c r="H862" s="778"/>
      <c r="I862" s="778"/>
      <c r="J862" s="778"/>
      <c r="K862" s="778"/>
      <c r="L862" s="778"/>
      <c r="M862" s="778"/>
      <c r="N862" s="778"/>
      <c r="O862" s="778"/>
      <c r="P862" s="778"/>
      <c r="Q862" s="778"/>
      <c r="R862" s="778"/>
      <c r="S862" s="778"/>
      <c r="T862" s="778"/>
      <c r="U862" s="778"/>
      <c r="V862" s="778"/>
      <c r="W862" s="778"/>
      <c r="X862" s="778"/>
      <c r="Y862" s="778"/>
      <c r="Z862" s="778"/>
      <c r="AA862" s="778"/>
      <c r="AB862" s="778"/>
      <c r="AC862" s="778"/>
      <c r="AD862" s="778"/>
      <c r="AE862" s="778"/>
      <c r="AF862" s="778"/>
      <c r="AG862" s="778"/>
      <c r="AH862" s="778"/>
      <c r="AI862" s="778"/>
      <c r="AJ862" s="778"/>
      <c r="AK862" s="778"/>
      <c r="AL862" s="778"/>
      <c r="AM862" s="778"/>
      <c r="AN862" s="778"/>
      <c r="AO862" s="778"/>
      <c r="AP862" s="778"/>
      <c r="AQ862" s="778"/>
      <c r="AR862" s="778"/>
      <c r="AS862" s="778"/>
      <c r="AT862" s="778"/>
      <c r="AU862" s="778"/>
      <c r="AV862" s="778"/>
      <c r="AW862" s="778"/>
      <c r="AX862" s="778"/>
      <c r="AY862" s="778"/>
      <c r="AZ862" s="778"/>
      <c r="BA862" s="778"/>
      <c r="BB862" s="778"/>
      <c r="BC862" s="778"/>
      <c r="BD862" s="778"/>
      <c r="BE862" s="778"/>
      <c r="BF862" s="778"/>
      <c r="BG862" s="778"/>
      <c r="BH862" s="778"/>
      <c r="BI862" s="778"/>
      <c r="BJ862" s="778"/>
      <c r="BK862" s="778"/>
      <c r="BL862" s="778"/>
      <c r="BM862" s="778"/>
      <c r="BN862" s="778"/>
      <c r="BO862" s="778"/>
      <c r="BP862" s="778"/>
      <c r="BQ862" s="778"/>
      <c r="BR862" s="778"/>
      <c r="BS862" s="778"/>
      <c r="BT862" s="778"/>
      <c r="BU862" s="778"/>
      <c r="BV862" s="778"/>
      <c r="BW862" s="778"/>
      <c r="BX862" s="778"/>
      <c r="BY862" s="778"/>
      <c r="BZ862" s="778"/>
      <c r="CA862" s="778"/>
      <c r="CB862" s="778"/>
      <c r="CC862" s="778"/>
      <c r="CD862" s="778"/>
      <c r="CE862" s="778"/>
      <c r="CF862" s="778"/>
      <c r="CG862" s="778"/>
      <c r="CH862" s="778"/>
      <c r="CI862" s="778"/>
      <c r="CJ862" s="778"/>
      <c r="CK862" s="778"/>
      <c r="CL862" s="778"/>
      <c r="CM862" s="778"/>
      <c r="CN862" s="778"/>
      <c r="CO862" s="778"/>
      <c r="CP862" s="778"/>
      <c r="CQ862" s="778"/>
      <c r="CR862" s="778"/>
      <c r="CS862" s="778"/>
      <c r="CT862" s="778"/>
      <c r="CU862" s="778"/>
      <c r="CV862" s="778"/>
      <c r="CW862" s="778"/>
      <c r="CX862" s="778"/>
      <c r="CY862" s="778"/>
      <c r="CZ862" s="778"/>
      <c r="DA862" s="778"/>
      <c r="DB862" s="778"/>
      <c r="DC862" s="778"/>
      <c r="DD862" s="778"/>
      <c r="DE862" s="778"/>
      <c r="DF862" s="778"/>
      <c r="DG862" s="778"/>
      <c r="DH862" s="778"/>
      <c r="DI862" s="778"/>
      <c r="DJ862" s="778"/>
      <c r="DK862" s="778"/>
      <c r="DL862" s="778"/>
      <c r="DM862" s="778"/>
      <c r="DN862" s="778"/>
      <c r="DO862" s="778"/>
      <c r="DP862" s="778"/>
      <c r="DQ862" s="778"/>
      <c r="DR862" s="778"/>
      <c r="DS862" s="778"/>
      <c r="DT862" s="779"/>
      <c r="DU862" s="779"/>
      <c r="DV862" s="779"/>
      <c r="DW862" s="779"/>
      <c r="DX862" s="779"/>
      <c r="DY862" s="779"/>
      <c r="DZ862" s="779"/>
      <c r="EA862" s="779"/>
      <c r="EB862" s="779"/>
      <c r="EC862" s="779"/>
      <c r="ED862" s="779"/>
      <c r="EE862" s="779"/>
      <c r="EF862" s="779"/>
      <c r="EG862" s="779"/>
      <c r="EH862" s="779"/>
      <c r="EI862" s="779"/>
      <c r="EJ862" s="779"/>
      <c r="EK862" s="779"/>
      <c r="EL862" s="779"/>
      <c r="EM862" s="779"/>
      <c r="EN862" s="779"/>
      <c r="EO862" s="779"/>
      <c r="EP862" s="779"/>
      <c r="EQ862" s="779"/>
      <c r="ER862" s="779"/>
      <c r="ES862" s="779"/>
      <c r="ET862" s="779"/>
      <c r="EU862" s="779"/>
      <c r="EV862" s="779"/>
      <c r="EW862" s="779"/>
      <c r="EX862" s="779"/>
      <c r="EY862" s="779"/>
      <c r="EZ862" s="779"/>
      <c r="FA862" s="779"/>
      <c r="FB862" s="779"/>
      <c r="FC862" s="779"/>
    </row>
    <row r="863" spans="1:159" ht="22">
      <c r="A863" s="778"/>
      <c r="B863" s="778"/>
      <c r="C863" s="778"/>
      <c r="D863" s="778"/>
      <c r="E863" s="778"/>
      <c r="F863" s="778"/>
      <c r="G863" s="778"/>
      <c r="H863" s="778"/>
      <c r="I863" s="778"/>
      <c r="J863" s="778"/>
      <c r="K863" s="778"/>
      <c r="L863" s="778"/>
      <c r="M863" s="778"/>
      <c r="N863" s="778"/>
      <c r="O863" s="778"/>
      <c r="P863" s="778"/>
      <c r="Q863" s="778"/>
      <c r="R863" s="778"/>
      <c r="S863" s="778"/>
      <c r="T863" s="778"/>
      <c r="U863" s="778"/>
      <c r="V863" s="778"/>
      <c r="W863" s="778"/>
      <c r="X863" s="778"/>
      <c r="Y863" s="778"/>
      <c r="Z863" s="778"/>
      <c r="AA863" s="778"/>
      <c r="AB863" s="778"/>
      <c r="AC863" s="778"/>
      <c r="AD863" s="778"/>
      <c r="AE863" s="778"/>
      <c r="AF863" s="778"/>
      <c r="AG863" s="778"/>
      <c r="AH863" s="778"/>
      <c r="AI863" s="778"/>
      <c r="AJ863" s="778"/>
      <c r="AK863" s="778"/>
      <c r="AL863" s="778"/>
      <c r="AM863" s="778"/>
      <c r="AN863" s="778"/>
      <c r="AO863" s="778"/>
      <c r="AP863" s="778"/>
      <c r="AQ863" s="778"/>
      <c r="AR863" s="778"/>
      <c r="AS863" s="778"/>
      <c r="AT863" s="778"/>
      <c r="AU863" s="778"/>
      <c r="AV863" s="778"/>
      <c r="AW863" s="778"/>
      <c r="AX863" s="778"/>
      <c r="AY863" s="778"/>
      <c r="AZ863" s="778"/>
      <c r="BA863" s="778"/>
      <c r="BB863" s="778"/>
      <c r="BC863" s="778"/>
      <c r="BD863" s="778"/>
      <c r="BE863" s="778"/>
      <c r="BF863" s="778"/>
      <c r="BG863" s="778"/>
      <c r="BH863" s="778"/>
      <c r="BI863" s="778"/>
      <c r="BJ863" s="778"/>
      <c r="BK863" s="778"/>
      <c r="BL863" s="778"/>
      <c r="BM863" s="778"/>
      <c r="BN863" s="778"/>
      <c r="BO863" s="778"/>
      <c r="BP863" s="778"/>
      <c r="BQ863" s="778"/>
      <c r="BR863" s="778"/>
      <c r="BS863" s="778"/>
      <c r="BT863" s="778"/>
      <c r="BU863" s="778"/>
      <c r="BV863" s="778"/>
      <c r="BW863" s="778"/>
      <c r="BX863" s="778"/>
      <c r="BY863" s="778"/>
      <c r="BZ863" s="778"/>
      <c r="CA863" s="778"/>
      <c r="CB863" s="778"/>
      <c r="CC863" s="778"/>
      <c r="CD863" s="778"/>
      <c r="CE863" s="778"/>
      <c r="CF863" s="778"/>
      <c r="CG863" s="778"/>
      <c r="CH863" s="778"/>
      <c r="CI863" s="778"/>
      <c r="CJ863" s="778"/>
      <c r="CK863" s="778"/>
      <c r="CL863" s="778"/>
      <c r="CM863" s="778"/>
      <c r="CN863" s="778"/>
      <c r="CO863" s="778"/>
      <c r="CP863" s="778"/>
      <c r="CQ863" s="778"/>
      <c r="CR863" s="778"/>
      <c r="CS863" s="778"/>
      <c r="CT863" s="778"/>
      <c r="CU863" s="778"/>
      <c r="CV863" s="778"/>
      <c r="CW863" s="778"/>
      <c r="CX863" s="778"/>
      <c r="CY863" s="778"/>
      <c r="CZ863" s="778"/>
      <c r="DA863" s="778"/>
      <c r="DB863" s="778"/>
      <c r="DC863" s="778"/>
      <c r="DD863" s="778"/>
      <c r="DE863" s="778"/>
      <c r="DF863" s="778"/>
      <c r="DG863" s="778"/>
      <c r="DH863" s="778"/>
      <c r="DI863" s="778"/>
      <c r="DJ863" s="778"/>
      <c r="DK863" s="778"/>
      <c r="DL863" s="778"/>
      <c r="DM863" s="778"/>
      <c r="DN863" s="778"/>
      <c r="DO863" s="778"/>
      <c r="DP863" s="778"/>
      <c r="DQ863" s="778"/>
      <c r="DR863" s="778"/>
      <c r="DS863" s="778"/>
      <c r="DT863" s="779"/>
      <c r="DU863" s="779"/>
      <c r="DV863" s="779"/>
      <c r="DW863" s="779"/>
      <c r="DX863" s="779"/>
      <c r="DY863" s="779"/>
      <c r="DZ863" s="779"/>
      <c r="EA863" s="779"/>
      <c r="EB863" s="779"/>
      <c r="EC863" s="779"/>
      <c r="ED863" s="779"/>
      <c r="EE863" s="779"/>
      <c r="EF863" s="779"/>
      <c r="EG863" s="779"/>
      <c r="EH863" s="779"/>
      <c r="EI863" s="779"/>
      <c r="EJ863" s="779"/>
      <c r="EK863" s="779"/>
      <c r="EL863" s="779"/>
      <c r="EM863" s="779"/>
      <c r="EN863" s="779"/>
      <c r="EO863" s="779"/>
      <c r="EP863" s="779"/>
      <c r="EQ863" s="779"/>
      <c r="ER863" s="779"/>
      <c r="ES863" s="779"/>
      <c r="ET863" s="779"/>
      <c r="EU863" s="779"/>
      <c r="EV863" s="779"/>
      <c r="EW863" s="779"/>
      <c r="EX863" s="779"/>
      <c r="EY863" s="779"/>
      <c r="EZ863" s="779"/>
      <c r="FA863" s="779"/>
      <c r="FB863" s="779"/>
      <c r="FC863" s="779"/>
    </row>
    <row r="864" spans="1:159" ht="22">
      <c r="A864" s="778"/>
      <c r="B864" s="778"/>
      <c r="C864" s="778"/>
      <c r="D864" s="778"/>
      <c r="E864" s="778"/>
      <c r="F864" s="778"/>
      <c r="G864" s="778"/>
      <c r="H864" s="778"/>
      <c r="I864" s="778"/>
      <c r="J864" s="778"/>
      <c r="K864" s="778"/>
      <c r="L864" s="778"/>
      <c r="M864" s="778"/>
      <c r="N864" s="778"/>
      <c r="O864" s="778"/>
      <c r="P864" s="778"/>
      <c r="Q864" s="778"/>
      <c r="R864" s="778"/>
      <c r="S864" s="778"/>
      <c r="T864" s="778"/>
      <c r="U864" s="778"/>
      <c r="V864" s="778"/>
      <c r="W864" s="778"/>
      <c r="X864" s="778"/>
      <c r="Y864" s="778"/>
      <c r="Z864" s="778"/>
      <c r="AA864" s="778"/>
      <c r="AB864" s="778"/>
      <c r="AC864" s="778"/>
      <c r="AD864" s="778"/>
      <c r="AE864" s="778"/>
      <c r="AF864" s="778"/>
      <c r="AG864" s="778"/>
      <c r="AH864" s="778"/>
      <c r="AI864" s="778"/>
      <c r="AJ864" s="778"/>
      <c r="AK864" s="778"/>
      <c r="AL864" s="778"/>
      <c r="AM864" s="778"/>
      <c r="AN864" s="778"/>
      <c r="AO864" s="778"/>
      <c r="AP864" s="778"/>
      <c r="AQ864" s="778"/>
      <c r="AR864" s="778"/>
      <c r="AS864" s="778"/>
      <c r="AT864" s="778"/>
      <c r="AU864" s="778"/>
      <c r="AV864" s="778"/>
      <c r="AW864" s="778"/>
      <c r="AX864" s="778"/>
      <c r="AY864" s="778"/>
      <c r="AZ864" s="778"/>
      <c r="BA864" s="778"/>
      <c r="BB864" s="778"/>
      <c r="BC864" s="778"/>
      <c r="BD864" s="778"/>
      <c r="BE864" s="778"/>
      <c r="BF864" s="778"/>
      <c r="BG864" s="778"/>
      <c r="BH864" s="778"/>
      <c r="BI864" s="778"/>
      <c r="BJ864" s="778"/>
      <c r="BK864" s="778"/>
      <c r="BL864" s="778"/>
      <c r="BM864" s="778"/>
      <c r="BN864" s="778"/>
      <c r="BO864" s="778"/>
      <c r="BP864" s="778"/>
      <c r="BQ864" s="778"/>
      <c r="BR864" s="778"/>
      <c r="BS864" s="778"/>
      <c r="BT864" s="778"/>
      <c r="BU864" s="778"/>
      <c r="BV864" s="778"/>
      <c r="BW864" s="778"/>
      <c r="BX864" s="778"/>
      <c r="BY864" s="778"/>
      <c r="BZ864" s="778"/>
      <c r="CA864" s="778"/>
      <c r="CB864" s="778"/>
      <c r="CC864" s="778"/>
      <c r="CD864" s="778"/>
      <c r="CE864" s="778"/>
      <c r="CF864" s="778"/>
      <c r="CG864" s="778"/>
      <c r="CH864" s="778"/>
      <c r="CI864" s="778"/>
      <c r="CJ864" s="778"/>
      <c r="CK864" s="778"/>
      <c r="CL864" s="778"/>
      <c r="CM864" s="778"/>
      <c r="CN864" s="778"/>
      <c r="CO864" s="778"/>
      <c r="CP864" s="778"/>
      <c r="CQ864" s="778"/>
      <c r="CR864" s="778"/>
      <c r="CS864" s="778"/>
      <c r="CT864" s="778"/>
      <c r="CU864" s="778"/>
      <c r="CV864" s="778"/>
      <c r="CW864" s="778"/>
      <c r="CX864" s="778"/>
      <c r="CY864" s="778"/>
      <c r="CZ864" s="778"/>
      <c r="DA864" s="778"/>
      <c r="DB864" s="778"/>
      <c r="DC864" s="778"/>
      <c r="DD864" s="778"/>
      <c r="DE864" s="778"/>
      <c r="DF864" s="778"/>
      <c r="DG864" s="778"/>
      <c r="DH864" s="778"/>
      <c r="DI864" s="778"/>
      <c r="DJ864" s="778"/>
      <c r="DK864" s="778"/>
      <c r="DL864" s="778"/>
      <c r="DM864" s="778"/>
      <c r="DN864" s="778"/>
      <c r="DO864" s="778"/>
      <c r="DP864" s="778"/>
      <c r="DQ864" s="778"/>
      <c r="DR864" s="778"/>
      <c r="DS864" s="778"/>
      <c r="DT864" s="779"/>
      <c r="DU864" s="779"/>
      <c r="DV864" s="779"/>
      <c r="DW864" s="779"/>
      <c r="DX864" s="779"/>
      <c r="DY864" s="779"/>
      <c r="DZ864" s="779"/>
      <c r="EA864" s="779"/>
      <c r="EB864" s="779"/>
      <c r="EC864" s="779"/>
      <c r="ED864" s="779"/>
      <c r="EE864" s="779"/>
      <c r="EF864" s="779"/>
      <c r="EG864" s="779"/>
      <c r="EH864" s="779"/>
      <c r="EI864" s="779"/>
      <c r="EJ864" s="779"/>
      <c r="EK864" s="779"/>
      <c r="EL864" s="779"/>
      <c r="EM864" s="779"/>
      <c r="EN864" s="779"/>
      <c r="EO864" s="779"/>
      <c r="EP864" s="779"/>
      <c r="EQ864" s="779"/>
      <c r="ER864" s="779"/>
      <c r="ES864" s="779"/>
      <c r="ET864" s="779"/>
      <c r="EU864" s="779"/>
      <c r="EV864" s="779"/>
      <c r="EW864" s="779"/>
      <c r="EX864" s="779"/>
      <c r="EY864" s="779"/>
      <c r="EZ864" s="779"/>
      <c r="FA864" s="779"/>
      <c r="FB864" s="779"/>
      <c r="FC864" s="779"/>
    </row>
    <row r="865" spans="1:159" ht="22">
      <c r="A865" s="778"/>
      <c r="B865" s="778"/>
      <c r="C865" s="778"/>
      <c r="D865" s="778"/>
      <c r="E865" s="778"/>
      <c r="F865" s="778"/>
      <c r="G865" s="778"/>
      <c r="H865" s="778"/>
      <c r="I865" s="778"/>
      <c r="J865" s="778"/>
      <c r="K865" s="778"/>
      <c r="L865" s="778"/>
      <c r="M865" s="778"/>
      <c r="N865" s="778"/>
      <c r="O865" s="778"/>
      <c r="P865" s="778"/>
      <c r="Q865" s="778"/>
      <c r="R865" s="778"/>
      <c r="S865" s="778"/>
      <c r="T865" s="778"/>
      <c r="U865" s="778"/>
      <c r="V865" s="778"/>
      <c r="W865" s="778"/>
      <c r="X865" s="778"/>
      <c r="Y865" s="778"/>
      <c r="Z865" s="778"/>
      <c r="AA865" s="778"/>
      <c r="AB865" s="778"/>
      <c r="AC865" s="778"/>
      <c r="AD865" s="778"/>
      <c r="AE865" s="778"/>
      <c r="AF865" s="778"/>
      <c r="AG865" s="778"/>
      <c r="AH865" s="778"/>
      <c r="AI865" s="778"/>
      <c r="AJ865" s="778"/>
      <c r="AK865" s="778"/>
      <c r="AL865" s="778"/>
      <c r="AM865" s="778"/>
      <c r="AN865" s="778"/>
      <c r="AO865" s="778"/>
      <c r="AP865" s="778"/>
      <c r="AQ865" s="778"/>
      <c r="AR865" s="778"/>
      <c r="AS865" s="778"/>
      <c r="AT865" s="778"/>
      <c r="AU865" s="778"/>
      <c r="AV865" s="778"/>
      <c r="AW865" s="778"/>
      <c r="AX865" s="778"/>
      <c r="AY865" s="778"/>
      <c r="AZ865" s="778"/>
      <c r="BA865" s="778"/>
      <c r="BB865" s="778"/>
      <c r="BC865" s="778"/>
      <c r="BD865" s="778"/>
      <c r="BE865" s="778"/>
      <c r="BF865" s="778"/>
      <c r="BG865" s="778"/>
      <c r="BH865" s="778"/>
      <c r="BI865" s="778"/>
      <c r="BJ865" s="778"/>
      <c r="BK865" s="778"/>
      <c r="BL865" s="778"/>
      <c r="BM865" s="778"/>
      <c r="BN865" s="778"/>
      <c r="BO865" s="778"/>
      <c r="BP865" s="778"/>
      <c r="BQ865" s="778"/>
      <c r="BR865" s="778"/>
      <c r="BS865" s="778"/>
      <c r="BT865" s="778"/>
      <c r="BU865" s="778"/>
      <c r="BV865" s="778"/>
      <c r="BW865" s="778"/>
      <c r="BX865" s="778"/>
      <c r="BY865" s="778"/>
      <c r="BZ865" s="778"/>
      <c r="CA865" s="778"/>
      <c r="CB865" s="778"/>
      <c r="CC865" s="778"/>
      <c r="CD865" s="778"/>
      <c r="CE865" s="778"/>
      <c r="CF865" s="778"/>
      <c r="CG865" s="778"/>
      <c r="CH865" s="778"/>
      <c r="CI865" s="778"/>
      <c r="CJ865" s="778"/>
      <c r="CK865" s="778"/>
      <c r="CL865" s="778"/>
      <c r="CM865" s="778"/>
      <c r="CN865" s="778"/>
      <c r="CO865" s="778"/>
      <c r="CP865" s="778"/>
      <c r="CQ865" s="778"/>
      <c r="CR865" s="778"/>
      <c r="CS865" s="778"/>
      <c r="CT865" s="778"/>
      <c r="CU865" s="778"/>
      <c r="CV865" s="778"/>
      <c r="CW865" s="778"/>
      <c r="CX865" s="778"/>
      <c r="CY865" s="778"/>
      <c r="CZ865" s="778"/>
      <c r="DA865" s="778"/>
      <c r="DB865" s="778"/>
      <c r="DC865" s="778"/>
      <c r="DD865" s="778"/>
      <c r="DE865" s="778"/>
      <c r="DF865" s="778"/>
      <c r="DG865" s="778"/>
      <c r="DH865" s="778"/>
      <c r="DI865" s="778"/>
      <c r="DJ865" s="778"/>
      <c r="DK865" s="778"/>
      <c r="DL865" s="778"/>
      <c r="DM865" s="778"/>
      <c r="DN865" s="778"/>
      <c r="DO865" s="778"/>
      <c r="DP865" s="778"/>
      <c r="DQ865" s="778"/>
      <c r="DR865" s="778"/>
      <c r="DS865" s="778"/>
      <c r="DT865" s="779"/>
      <c r="DU865" s="779"/>
      <c r="DV865" s="779"/>
      <c r="DW865" s="779"/>
      <c r="DX865" s="779"/>
      <c r="DY865" s="779"/>
      <c r="DZ865" s="779"/>
      <c r="EA865" s="779"/>
      <c r="EB865" s="779"/>
      <c r="EC865" s="779"/>
      <c r="ED865" s="779"/>
      <c r="EE865" s="779"/>
      <c r="EF865" s="779"/>
      <c r="EG865" s="779"/>
      <c r="EH865" s="779"/>
      <c r="EI865" s="779"/>
      <c r="EJ865" s="779"/>
      <c r="EK865" s="779"/>
      <c r="EL865" s="779"/>
      <c r="EM865" s="779"/>
      <c r="EN865" s="779"/>
      <c r="EO865" s="779"/>
      <c r="EP865" s="779"/>
      <c r="EQ865" s="779"/>
      <c r="ER865" s="779"/>
      <c r="ES865" s="779"/>
      <c r="ET865" s="779"/>
      <c r="EU865" s="779"/>
      <c r="EV865" s="779"/>
      <c r="EW865" s="779"/>
      <c r="EX865" s="779"/>
      <c r="EY865" s="779"/>
      <c r="EZ865" s="779"/>
      <c r="FA865" s="779"/>
      <c r="FB865" s="779"/>
      <c r="FC865" s="779"/>
    </row>
    <row r="866" spans="1:159" ht="22">
      <c r="A866" s="778"/>
      <c r="B866" s="778"/>
      <c r="C866" s="778"/>
      <c r="D866" s="778"/>
      <c r="E866" s="778"/>
      <c r="F866" s="778"/>
      <c r="G866" s="778"/>
      <c r="H866" s="778"/>
      <c r="I866" s="778"/>
      <c r="J866" s="778"/>
      <c r="K866" s="778"/>
      <c r="L866" s="778"/>
      <c r="M866" s="778"/>
      <c r="N866" s="778"/>
      <c r="O866" s="778"/>
      <c r="P866" s="778"/>
      <c r="Q866" s="778"/>
      <c r="R866" s="778"/>
      <c r="S866" s="778"/>
      <c r="T866" s="778"/>
      <c r="U866" s="778"/>
      <c r="V866" s="778"/>
      <c r="W866" s="778"/>
      <c r="X866" s="778"/>
      <c r="Y866" s="778"/>
      <c r="Z866" s="778"/>
      <c r="AA866" s="778"/>
      <c r="AB866" s="778"/>
      <c r="AC866" s="778"/>
      <c r="AD866" s="778"/>
      <c r="AE866" s="778"/>
      <c r="AF866" s="778"/>
      <c r="AG866" s="778"/>
      <c r="AH866" s="778"/>
      <c r="AI866" s="778"/>
      <c r="AJ866" s="778"/>
      <c r="AK866" s="778"/>
      <c r="AL866" s="778"/>
      <c r="AM866" s="778"/>
      <c r="AN866" s="778"/>
      <c r="AO866" s="778"/>
      <c r="AP866" s="778"/>
      <c r="AQ866" s="778"/>
      <c r="AR866" s="778"/>
      <c r="AS866" s="778"/>
      <c r="AT866" s="778"/>
      <c r="AU866" s="778"/>
      <c r="AV866" s="778"/>
      <c r="AW866" s="778"/>
      <c r="AX866" s="778"/>
      <c r="AY866" s="778"/>
      <c r="AZ866" s="778"/>
      <c r="BA866" s="778"/>
      <c r="BB866" s="778"/>
      <c r="BC866" s="778"/>
      <c r="BD866" s="778"/>
      <c r="BE866" s="778"/>
      <c r="BF866" s="778"/>
      <c r="BG866" s="778"/>
      <c r="BH866" s="778"/>
      <c r="BI866" s="778"/>
      <c r="BJ866" s="778"/>
      <c r="BK866" s="778"/>
      <c r="BL866" s="778"/>
      <c r="BM866" s="778"/>
      <c r="BN866" s="778"/>
      <c r="BO866" s="778"/>
      <c r="BP866" s="778"/>
      <c r="BQ866" s="778"/>
      <c r="BR866" s="778"/>
      <c r="BS866" s="778"/>
      <c r="BT866" s="778"/>
      <c r="BU866" s="778"/>
      <c r="BV866" s="778"/>
      <c r="BW866" s="778"/>
      <c r="BX866" s="778"/>
      <c r="BY866" s="778"/>
      <c r="BZ866" s="778"/>
      <c r="CA866" s="778"/>
      <c r="CB866" s="778"/>
      <c r="CC866" s="778"/>
      <c r="CD866" s="778"/>
      <c r="CE866" s="778"/>
      <c r="CF866" s="778"/>
      <c r="CG866" s="778"/>
      <c r="CH866" s="778"/>
      <c r="CI866" s="778"/>
      <c r="CJ866" s="778"/>
      <c r="CK866" s="778"/>
      <c r="CL866" s="778"/>
      <c r="CM866" s="778"/>
      <c r="CN866" s="778"/>
      <c r="CO866" s="778"/>
      <c r="CP866" s="778"/>
      <c r="CQ866" s="778"/>
      <c r="CR866" s="778"/>
      <c r="CS866" s="778"/>
      <c r="CT866" s="778"/>
      <c r="CU866" s="778"/>
      <c r="CV866" s="778"/>
      <c r="CW866" s="778"/>
      <c r="CX866" s="778"/>
      <c r="CY866" s="778"/>
      <c r="CZ866" s="778"/>
      <c r="DA866" s="778"/>
      <c r="DB866" s="778"/>
      <c r="DC866" s="778"/>
      <c r="DD866" s="778"/>
      <c r="DE866" s="778"/>
      <c r="DF866" s="778"/>
      <c r="DG866" s="778"/>
      <c r="DH866" s="778"/>
      <c r="DI866" s="778"/>
      <c r="DJ866" s="778"/>
      <c r="DK866" s="778"/>
      <c r="DL866" s="778"/>
      <c r="DM866" s="778"/>
      <c r="DN866" s="778"/>
      <c r="DO866" s="778"/>
      <c r="DP866" s="778"/>
      <c r="DQ866" s="778"/>
      <c r="DR866" s="778"/>
      <c r="DS866" s="778"/>
      <c r="DT866" s="779"/>
      <c r="DU866" s="779"/>
      <c r="DV866" s="779"/>
      <c r="DW866" s="779"/>
      <c r="DX866" s="779"/>
      <c r="DY866" s="779"/>
      <c r="DZ866" s="779"/>
      <c r="EA866" s="779"/>
      <c r="EB866" s="779"/>
      <c r="EC866" s="779"/>
      <c r="ED866" s="779"/>
      <c r="EE866" s="779"/>
      <c r="EF866" s="779"/>
      <c r="EG866" s="779"/>
      <c r="EH866" s="779"/>
      <c r="EI866" s="779"/>
      <c r="EJ866" s="779"/>
      <c r="EK866" s="779"/>
      <c r="EL866" s="779"/>
      <c r="EM866" s="779"/>
      <c r="EN866" s="779"/>
      <c r="EO866" s="779"/>
      <c r="EP866" s="779"/>
      <c r="EQ866" s="779"/>
      <c r="ER866" s="779"/>
      <c r="ES866" s="779"/>
      <c r="ET866" s="779"/>
      <c r="EU866" s="779"/>
      <c r="EV866" s="779"/>
      <c r="EW866" s="779"/>
      <c r="EX866" s="779"/>
      <c r="EY866" s="779"/>
      <c r="EZ866" s="779"/>
      <c r="FA866" s="779"/>
      <c r="FB866" s="779"/>
      <c r="FC866" s="779"/>
    </row>
    <row r="867" spans="1:159" ht="22">
      <c r="A867" s="778"/>
      <c r="B867" s="778"/>
      <c r="C867" s="778"/>
      <c r="D867" s="778"/>
      <c r="E867" s="778"/>
      <c r="F867" s="778"/>
      <c r="G867" s="778"/>
      <c r="H867" s="778"/>
      <c r="I867" s="778"/>
      <c r="J867" s="778"/>
      <c r="K867" s="778"/>
      <c r="L867" s="778"/>
      <c r="M867" s="778"/>
      <c r="N867" s="778"/>
      <c r="O867" s="778"/>
      <c r="P867" s="778"/>
      <c r="Q867" s="778"/>
      <c r="R867" s="778"/>
      <c r="S867" s="778"/>
      <c r="T867" s="778"/>
      <c r="U867" s="778"/>
      <c r="V867" s="778"/>
      <c r="W867" s="778"/>
      <c r="X867" s="778"/>
      <c r="Y867" s="778"/>
      <c r="Z867" s="778"/>
      <c r="AA867" s="778"/>
      <c r="AB867" s="778"/>
      <c r="AC867" s="778"/>
      <c r="AD867" s="778"/>
      <c r="AE867" s="778"/>
      <c r="AF867" s="778"/>
      <c r="AG867" s="778"/>
      <c r="AH867" s="778"/>
      <c r="AI867" s="778"/>
      <c r="AJ867" s="778"/>
      <c r="AK867" s="778"/>
      <c r="AL867" s="778"/>
      <c r="AM867" s="778"/>
      <c r="AN867" s="778"/>
      <c r="AO867" s="778"/>
      <c r="AP867" s="778"/>
      <c r="AQ867" s="778"/>
      <c r="AR867" s="778"/>
      <c r="AS867" s="778"/>
      <c r="AT867" s="778"/>
      <c r="AU867" s="778"/>
      <c r="AV867" s="778"/>
      <c r="AW867" s="778"/>
      <c r="AX867" s="778"/>
      <c r="AY867" s="778"/>
      <c r="AZ867" s="778"/>
      <c r="BA867" s="778"/>
      <c r="BB867" s="778"/>
      <c r="BC867" s="778"/>
      <c r="BD867" s="778"/>
      <c r="BE867" s="778"/>
      <c r="BF867" s="778"/>
      <c r="BG867" s="778"/>
      <c r="BH867" s="778"/>
      <c r="BI867" s="778"/>
      <c r="BJ867" s="778"/>
      <c r="BK867" s="778"/>
      <c r="BL867" s="778"/>
      <c r="BM867" s="778"/>
      <c r="BN867" s="778"/>
      <c r="BO867" s="778"/>
      <c r="BP867" s="778"/>
      <c r="BQ867" s="778"/>
      <c r="BR867" s="778"/>
      <c r="BS867" s="778"/>
      <c r="BT867" s="778"/>
      <c r="BU867" s="778"/>
      <c r="BV867" s="778"/>
      <c r="BW867" s="778"/>
      <c r="BX867" s="778"/>
      <c r="BY867" s="778"/>
      <c r="BZ867" s="778"/>
      <c r="CA867" s="778"/>
      <c r="CB867" s="778"/>
      <c r="CC867" s="778"/>
      <c r="CD867" s="778"/>
      <c r="CE867" s="778"/>
      <c r="CF867" s="778"/>
      <c r="CG867" s="778"/>
      <c r="CH867" s="778"/>
      <c r="CI867" s="778"/>
      <c r="CJ867" s="778"/>
      <c r="CK867" s="778"/>
      <c r="CL867" s="778"/>
      <c r="CM867" s="778"/>
      <c r="CN867" s="778"/>
      <c r="CO867" s="778"/>
      <c r="CP867" s="778"/>
      <c r="CQ867" s="778"/>
      <c r="CR867" s="778"/>
      <c r="CS867" s="778"/>
      <c r="CT867" s="778"/>
      <c r="CU867" s="778"/>
      <c r="CV867" s="778"/>
      <c r="CW867" s="778"/>
      <c r="CX867" s="778"/>
      <c r="CY867" s="778"/>
      <c r="CZ867" s="778"/>
      <c r="DA867" s="778"/>
      <c r="DB867" s="778"/>
      <c r="DC867" s="778"/>
      <c r="DD867" s="778"/>
      <c r="DE867" s="778"/>
      <c r="DF867" s="778"/>
      <c r="DG867" s="778"/>
      <c r="DH867" s="778"/>
      <c r="DI867" s="778"/>
      <c r="DJ867" s="778"/>
      <c r="DK867" s="778"/>
      <c r="DL867" s="778"/>
      <c r="DM867" s="778"/>
      <c r="DN867" s="778"/>
      <c r="DO867" s="778"/>
      <c r="DP867" s="778"/>
      <c r="DQ867" s="778"/>
      <c r="DR867" s="778"/>
      <c r="DS867" s="778"/>
      <c r="DT867" s="779"/>
      <c r="DU867" s="779"/>
      <c r="DV867" s="779"/>
      <c r="DW867" s="779"/>
      <c r="DX867" s="779"/>
      <c r="DY867" s="779"/>
      <c r="DZ867" s="779"/>
      <c r="EA867" s="779"/>
      <c r="EB867" s="779"/>
      <c r="EC867" s="779"/>
      <c r="ED867" s="779"/>
      <c r="EE867" s="779"/>
      <c r="EF867" s="779"/>
      <c r="EG867" s="779"/>
      <c r="EH867" s="779"/>
      <c r="EI867" s="779"/>
      <c r="EJ867" s="779"/>
      <c r="EK867" s="779"/>
      <c r="EL867" s="779"/>
      <c r="EM867" s="779"/>
      <c r="EN867" s="779"/>
      <c r="EO867" s="779"/>
      <c r="EP867" s="779"/>
      <c r="EQ867" s="779"/>
      <c r="ER867" s="779"/>
      <c r="ES867" s="779"/>
      <c r="ET867" s="779"/>
      <c r="EU867" s="779"/>
      <c r="EV867" s="779"/>
      <c r="EW867" s="779"/>
      <c r="EX867" s="779"/>
      <c r="EY867" s="779"/>
      <c r="EZ867" s="779"/>
      <c r="FA867" s="779"/>
      <c r="FB867" s="779"/>
      <c r="FC867" s="779"/>
    </row>
    <row r="868" spans="1:159" ht="22">
      <c r="A868" s="778"/>
      <c r="B868" s="778"/>
      <c r="C868" s="778"/>
      <c r="D868" s="778"/>
      <c r="E868" s="778"/>
      <c r="F868" s="778"/>
      <c r="G868" s="778"/>
      <c r="H868" s="778"/>
      <c r="I868" s="778"/>
      <c r="J868" s="778"/>
      <c r="K868" s="778"/>
      <c r="L868" s="778"/>
      <c r="M868" s="778"/>
      <c r="N868" s="778"/>
      <c r="O868" s="778"/>
      <c r="P868" s="778"/>
      <c r="Q868" s="778"/>
      <c r="R868" s="778"/>
      <c r="S868" s="778"/>
      <c r="T868" s="778"/>
      <c r="U868" s="778"/>
      <c r="V868" s="778"/>
      <c r="W868" s="778"/>
      <c r="X868" s="778"/>
      <c r="Y868" s="778"/>
      <c r="Z868" s="778"/>
      <c r="AA868" s="778"/>
      <c r="AB868" s="778"/>
      <c r="AC868" s="778"/>
      <c r="AD868" s="778"/>
      <c r="AE868" s="778"/>
      <c r="AF868" s="778"/>
      <c r="AG868" s="778"/>
      <c r="AH868" s="778"/>
      <c r="AI868" s="778"/>
      <c r="AJ868" s="778"/>
      <c r="AK868" s="778"/>
      <c r="AL868" s="778"/>
      <c r="AM868" s="778"/>
      <c r="AN868" s="778"/>
      <c r="AO868" s="778"/>
      <c r="AP868" s="778"/>
      <c r="AQ868" s="778"/>
      <c r="AR868" s="778"/>
      <c r="AS868" s="778"/>
      <c r="AT868" s="778"/>
      <c r="AU868" s="778"/>
      <c r="AV868" s="778"/>
      <c r="AW868" s="778"/>
      <c r="AX868" s="778"/>
      <c r="AY868" s="778"/>
      <c r="AZ868" s="778"/>
      <c r="BA868" s="778"/>
      <c r="BB868" s="778"/>
      <c r="BC868" s="778"/>
      <c r="BD868" s="778"/>
      <c r="BE868" s="778"/>
      <c r="BF868" s="778"/>
      <c r="BG868" s="778"/>
      <c r="BH868" s="778"/>
      <c r="BI868" s="778"/>
      <c r="BJ868" s="778"/>
      <c r="BK868" s="778"/>
      <c r="BL868" s="778"/>
      <c r="BM868" s="778"/>
      <c r="BN868" s="778"/>
      <c r="BO868" s="778"/>
      <c r="BP868" s="778"/>
      <c r="BQ868" s="778"/>
      <c r="BR868" s="778"/>
      <c r="BS868" s="778"/>
      <c r="BT868" s="778"/>
      <c r="BU868" s="778"/>
      <c r="BV868" s="778"/>
      <c r="BW868" s="778"/>
      <c r="BX868" s="778"/>
      <c r="BY868" s="778"/>
      <c r="BZ868" s="778"/>
      <c r="CA868" s="778"/>
      <c r="CB868" s="778"/>
      <c r="CC868" s="778"/>
      <c r="CD868" s="778"/>
      <c r="CE868" s="778"/>
      <c r="CF868" s="778"/>
      <c r="CG868" s="778"/>
      <c r="CH868" s="778"/>
      <c r="CI868" s="778"/>
      <c r="CJ868" s="778"/>
      <c r="CK868" s="778"/>
      <c r="CL868" s="778"/>
      <c r="CM868" s="778"/>
      <c r="CN868" s="778"/>
      <c r="CO868" s="778"/>
      <c r="CP868" s="778"/>
      <c r="CQ868" s="778"/>
      <c r="CR868" s="778"/>
      <c r="CS868" s="778"/>
      <c r="CT868" s="778"/>
      <c r="CU868" s="778"/>
      <c r="CV868" s="778"/>
      <c r="CW868" s="778"/>
      <c r="CX868" s="778"/>
      <c r="CY868" s="778"/>
      <c r="CZ868" s="778"/>
      <c r="DA868" s="778"/>
      <c r="DB868" s="778"/>
      <c r="DC868" s="778"/>
      <c r="DD868" s="778"/>
      <c r="DE868" s="778"/>
      <c r="DF868" s="778"/>
      <c r="DG868" s="778"/>
      <c r="DH868" s="778"/>
      <c r="DI868" s="778"/>
      <c r="DJ868" s="778"/>
      <c r="DK868" s="778"/>
      <c r="DL868" s="778"/>
      <c r="DM868" s="778"/>
      <c r="DN868" s="778"/>
      <c r="DO868" s="778"/>
      <c r="DP868" s="778"/>
      <c r="DQ868" s="778"/>
      <c r="DR868" s="778"/>
      <c r="DS868" s="778"/>
      <c r="DT868" s="779"/>
      <c r="DU868" s="779"/>
      <c r="DV868" s="779"/>
      <c r="DW868" s="779"/>
      <c r="DX868" s="779"/>
      <c r="DY868" s="779"/>
      <c r="DZ868" s="779"/>
      <c r="EA868" s="779"/>
      <c r="EB868" s="779"/>
      <c r="EC868" s="779"/>
      <c r="ED868" s="779"/>
      <c r="EE868" s="779"/>
      <c r="EF868" s="779"/>
      <c r="EG868" s="779"/>
      <c r="EH868" s="779"/>
      <c r="EI868" s="779"/>
      <c r="EJ868" s="779"/>
      <c r="EK868" s="779"/>
      <c r="EL868" s="779"/>
      <c r="EM868" s="779"/>
      <c r="EN868" s="779"/>
      <c r="EO868" s="779"/>
      <c r="EP868" s="779"/>
      <c r="EQ868" s="779"/>
      <c r="ER868" s="779"/>
      <c r="ES868" s="779"/>
      <c r="ET868" s="779"/>
      <c r="EU868" s="779"/>
      <c r="EV868" s="779"/>
      <c r="EW868" s="779"/>
      <c r="EX868" s="779"/>
      <c r="EY868" s="779"/>
      <c r="EZ868" s="779"/>
      <c r="FA868" s="779"/>
      <c r="FB868" s="779"/>
      <c r="FC868" s="779"/>
    </row>
    <row r="869" spans="1:159" ht="22">
      <c r="A869" s="778"/>
      <c r="B869" s="778"/>
      <c r="C869" s="778"/>
      <c r="D869" s="778"/>
      <c r="E869" s="778"/>
      <c r="F869" s="778"/>
      <c r="G869" s="778"/>
      <c r="H869" s="778"/>
      <c r="I869" s="778"/>
      <c r="J869" s="778"/>
      <c r="K869" s="778"/>
      <c r="L869" s="778"/>
      <c r="M869" s="778"/>
      <c r="N869" s="778"/>
      <c r="O869" s="778"/>
      <c r="P869" s="778"/>
      <c r="Q869" s="778"/>
      <c r="R869" s="778"/>
      <c r="S869" s="778"/>
      <c r="T869" s="778"/>
      <c r="U869" s="778"/>
      <c r="V869" s="778"/>
      <c r="W869" s="778"/>
      <c r="X869" s="778"/>
      <c r="Y869" s="778"/>
      <c r="Z869" s="778"/>
      <c r="AA869" s="778"/>
      <c r="AB869" s="778"/>
      <c r="AC869" s="778"/>
      <c r="AD869" s="778"/>
      <c r="AE869" s="778"/>
      <c r="AF869" s="778"/>
      <c r="AG869" s="778"/>
      <c r="AH869" s="778"/>
      <c r="AI869" s="778"/>
      <c r="AJ869" s="778"/>
      <c r="AK869" s="778"/>
      <c r="AL869" s="778"/>
      <c r="AM869" s="778"/>
      <c r="AN869" s="778"/>
      <c r="AO869" s="778"/>
      <c r="AP869" s="778"/>
      <c r="AQ869" s="778"/>
      <c r="AR869" s="778"/>
      <c r="AS869" s="778"/>
      <c r="AT869" s="778"/>
      <c r="AU869" s="778"/>
      <c r="AV869" s="778"/>
      <c r="AW869" s="778"/>
      <c r="AX869" s="778"/>
      <c r="AY869" s="778"/>
      <c r="AZ869" s="778"/>
      <c r="BA869" s="778"/>
      <c r="BB869" s="778"/>
      <c r="BC869" s="778"/>
      <c r="BD869" s="778"/>
      <c r="BE869" s="778"/>
      <c r="BF869" s="778"/>
      <c r="BG869" s="778"/>
      <c r="BH869" s="778"/>
      <c r="BI869" s="778"/>
      <c r="BJ869" s="778"/>
      <c r="BK869" s="778"/>
      <c r="BL869" s="778"/>
      <c r="BM869" s="778"/>
      <c r="BN869" s="778"/>
      <c r="BO869" s="778"/>
      <c r="BP869" s="778"/>
      <c r="BQ869" s="778"/>
      <c r="BR869" s="778"/>
      <c r="BS869" s="778"/>
      <c r="BT869" s="778"/>
      <c r="BU869" s="778"/>
      <c r="BV869" s="778"/>
      <c r="BW869" s="778"/>
      <c r="BX869" s="778"/>
      <c r="BY869" s="778"/>
      <c r="BZ869" s="778"/>
      <c r="CA869" s="778"/>
      <c r="CB869" s="778"/>
      <c r="CC869" s="778"/>
      <c r="CD869" s="778"/>
      <c r="CE869" s="778"/>
      <c r="CF869" s="778"/>
      <c r="CG869" s="778"/>
      <c r="CH869" s="778"/>
      <c r="CI869" s="778"/>
      <c r="CJ869" s="778"/>
      <c r="CK869" s="778"/>
      <c r="CL869" s="778"/>
      <c r="CM869" s="778"/>
      <c r="CN869" s="778"/>
      <c r="CO869" s="778"/>
      <c r="CP869" s="778"/>
      <c r="CQ869" s="778"/>
      <c r="CR869" s="778"/>
      <c r="CS869" s="778"/>
      <c r="CT869" s="778"/>
      <c r="CU869" s="778"/>
      <c r="CV869" s="778"/>
      <c r="CW869" s="778"/>
      <c r="CX869" s="778"/>
      <c r="CY869" s="778"/>
      <c r="CZ869" s="778"/>
      <c r="DA869" s="778"/>
      <c r="DB869" s="778"/>
      <c r="DC869" s="778"/>
      <c r="DD869" s="778"/>
      <c r="DE869" s="778"/>
      <c r="DF869" s="778"/>
      <c r="DG869" s="778"/>
      <c r="DH869" s="778"/>
      <c r="DI869" s="778"/>
      <c r="DJ869" s="778"/>
      <c r="DK869" s="778"/>
      <c r="DL869" s="778"/>
      <c r="DM869" s="778"/>
      <c r="DN869" s="778"/>
      <c r="DO869" s="778"/>
      <c r="DP869" s="778"/>
      <c r="DQ869" s="778"/>
      <c r="DR869" s="778"/>
      <c r="DS869" s="778"/>
      <c r="DT869" s="779"/>
      <c r="DU869" s="779"/>
      <c r="DV869" s="779"/>
      <c r="DW869" s="779"/>
      <c r="DX869" s="779"/>
      <c r="DY869" s="779"/>
      <c r="DZ869" s="779"/>
      <c r="EA869" s="779"/>
      <c r="EB869" s="779"/>
      <c r="EC869" s="779"/>
      <c r="ED869" s="779"/>
      <c r="EE869" s="779"/>
      <c r="EF869" s="779"/>
      <c r="EG869" s="779"/>
      <c r="EH869" s="779"/>
      <c r="EI869" s="779"/>
      <c r="EJ869" s="779"/>
      <c r="EK869" s="779"/>
      <c r="EL869" s="779"/>
      <c r="EM869" s="779"/>
      <c r="EN869" s="779"/>
      <c r="EO869" s="779"/>
      <c r="EP869" s="779"/>
      <c r="EQ869" s="779"/>
      <c r="ER869" s="779"/>
      <c r="ES869" s="779"/>
      <c r="ET869" s="779"/>
      <c r="EU869" s="779"/>
      <c r="EV869" s="779"/>
      <c r="EW869" s="779"/>
      <c r="EX869" s="779"/>
      <c r="EY869" s="779"/>
      <c r="EZ869" s="779"/>
      <c r="FA869" s="779"/>
      <c r="FB869" s="779"/>
      <c r="FC869" s="779"/>
    </row>
    <row r="870" spans="1:159" ht="22">
      <c r="A870" s="778"/>
      <c r="B870" s="778"/>
      <c r="C870" s="778"/>
      <c r="D870" s="778"/>
      <c r="E870" s="778"/>
      <c r="F870" s="778"/>
      <c r="G870" s="778"/>
      <c r="H870" s="778"/>
      <c r="I870" s="778"/>
      <c r="J870" s="778"/>
      <c r="K870" s="778"/>
      <c r="L870" s="778"/>
      <c r="M870" s="778"/>
      <c r="N870" s="778"/>
      <c r="O870" s="778"/>
      <c r="P870" s="778"/>
      <c r="Q870" s="778"/>
      <c r="R870" s="778"/>
      <c r="S870" s="778"/>
      <c r="T870" s="778"/>
      <c r="U870" s="778"/>
      <c r="V870" s="778"/>
      <c r="W870" s="778"/>
      <c r="X870" s="778"/>
      <c r="Y870" s="778"/>
      <c r="Z870" s="778"/>
      <c r="AA870" s="778"/>
      <c r="AB870" s="778"/>
      <c r="AC870" s="778"/>
      <c r="AD870" s="778"/>
      <c r="AE870" s="778"/>
      <c r="AF870" s="778"/>
      <c r="AG870" s="778"/>
      <c r="AH870" s="778"/>
      <c r="AI870" s="778"/>
      <c r="AJ870" s="778"/>
      <c r="AK870" s="778"/>
      <c r="AL870" s="778"/>
      <c r="AM870" s="778"/>
      <c r="AN870" s="778"/>
      <c r="AO870" s="778"/>
      <c r="AP870" s="778"/>
      <c r="AQ870" s="778"/>
      <c r="AR870" s="778"/>
      <c r="AS870" s="778"/>
      <c r="AT870" s="778"/>
      <c r="AU870" s="778"/>
      <c r="AV870" s="778"/>
      <c r="AW870" s="778"/>
      <c r="AX870" s="778"/>
      <c r="AY870" s="778"/>
      <c r="AZ870" s="778"/>
      <c r="BA870" s="778"/>
      <c r="BB870" s="778"/>
      <c r="BC870" s="778"/>
      <c r="BD870" s="778"/>
      <c r="BE870" s="778"/>
      <c r="BF870" s="778"/>
      <c r="BG870" s="778"/>
      <c r="BH870" s="778"/>
      <c r="BI870" s="778"/>
      <c r="BJ870" s="778"/>
      <c r="BK870" s="778"/>
      <c r="BL870" s="778"/>
      <c r="BM870" s="778"/>
      <c r="BN870" s="778"/>
      <c r="BO870" s="778"/>
      <c r="BP870" s="778"/>
      <c r="BQ870" s="778"/>
      <c r="BR870" s="778"/>
      <c r="BS870" s="778"/>
      <c r="BT870" s="778"/>
      <c r="BU870" s="778"/>
      <c r="BV870" s="778"/>
      <c r="BW870" s="778"/>
      <c r="BX870" s="778"/>
      <c r="BY870" s="778"/>
      <c r="BZ870" s="778"/>
      <c r="CA870" s="778"/>
      <c r="CB870" s="778"/>
      <c r="CC870" s="778"/>
      <c r="CD870" s="778"/>
      <c r="CE870" s="778"/>
      <c r="CF870" s="778"/>
      <c r="CG870" s="778"/>
      <c r="CH870" s="778"/>
      <c r="CI870" s="778"/>
      <c r="CJ870" s="778"/>
      <c r="CK870" s="778"/>
      <c r="CL870" s="778"/>
      <c r="CM870" s="778"/>
      <c r="CN870" s="778"/>
      <c r="CO870" s="778"/>
      <c r="CP870" s="778"/>
      <c r="CQ870" s="778"/>
      <c r="CR870" s="778"/>
      <c r="CS870" s="778"/>
      <c r="CT870" s="778"/>
      <c r="CU870" s="778"/>
      <c r="CV870" s="778"/>
      <c r="CW870" s="778"/>
      <c r="CX870" s="778"/>
      <c r="CY870" s="778"/>
      <c r="CZ870" s="778"/>
      <c r="DA870" s="778"/>
      <c r="DB870" s="778"/>
      <c r="DC870" s="778"/>
      <c r="DD870" s="778"/>
      <c r="DE870" s="778"/>
      <c r="DF870" s="778"/>
      <c r="DG870" s="778"/>
      <c r="DH870" s="778"/>
      <c r="DI870" s="778"/>
      <c r="DJ870" s="778"/>
      <c r="DK870" s="778"/>
      <c r="DL870" s="778"/>
      <c r="DM870" s="778"/>
      <c r="DN870" s="778"/>
      <c r="DO870" s="778"/>
      <c r="DP870" s="778"/>
      <c r="DQ870" s="778"/>
      <c r="DR870" s="778"/>
      <c r="DS870" s="778"/>
      <c r="DT870" s="779"/>
      <c r="DU870" s="779"/>
      <c r="DV870" s="779"/>
      <c r="DW870" s="779"/>
      <c r="DX870" s="779"/>
      <c r="DY870" s="779"/>
      <c r="DZ870" s="779"/>
      <c r="EA870" s="779"/>
      <c r="EB870" s="779"/>
      <c r="EC870" s="779"/>
      <c r="ED870" s="779"/>
      <c r="EE870" s="779"/>
      <c r="EF870" s="779"/>
      <c r="EG870" s="779"/>
      <c r="EH870" s="779"/>
      <c r="EI870" s="779"/>
      <c r="EJ870" s="779"/>
      <c r="EK870" s="779"/>
      <c r="EL870" s="779"/>
      <c r="EM870" s="779"/>
      <c r="EN870" s="779"/>
      <c r="EO870" s="779"/>
      <c r="EP870" s="779"/>
      <c r="EQ870" s="779"/>
      <c r="ER870" s="779"/>
      <c r="ES870" s="779"/>
      <c r="ET870" s="779"/>
      <c r="EU870" s="779"/>
      <c r="EV870" s="779"/>
      <c r="EW870" s="779"/>
      <c r="EX870" s="779"/>
      <c r="EY870" s="779"/>
      <c r="EZ870" s="779"/>
      <c r="FA870" s="779"/>
      <c r="FB870" s="779"/>
      <c r="FC870" s="779"/>
    </row>
    <row r="871" spans="1:159" ht="22">
      <c r="A871" s="778"/>
      <c r="B871" s="778"/>
      <c r="C871" s="778"/>
      <c r="D871" s="778"/>
      <c r="E871" s="778"/>
      <c r="F871" s="778"/>
      <c r="G871" s="778"/>
      <c r="H871" s="778"/>
      <c r="I871" s="778"/>
      <c r="J871" s="778"/>
      <c r="K871" s="778"/>
      <c r="L871" s="778"/>
      <c r="M871" s="778"/>
      <c r="N871" s="778"/>
      <c r="O871" s="778"/>
      <c r="P871" s="778"/>
      <c r="Q871" s="778"/>
      <c r="R871" s="778"/>
      <c r="S871" s="778"/>
      <c r="T871" s="778"/>
      <c r="U871" s="778"/>
      <c r="V871" s="778"/>
      <c r="W871" s="778"/>
      <c r="X871" s="778"/>
      <c r="Y871" s="778"/>
      <c r="Z871" s="778"/>
      <c r="AA871" s="778"/>
      <c r="AB871" s="778"/>
      <c r="AC871" s="778"/>
      <c r="AD871" s="778"/>
      <c r="AE871" s="778"/>
      <c r="AF871" s="778"/>
      <c r="AG871" s="778"/>
      <c r="AH871" s="778"/>
      <c r="AI871" s="778"/>
      <c r="AJ871" s="778"/>
      <c r="AK871" s="778"/>
      <c r="AL871" s="778"/>
      <c r="AM871" s="778"/>
      <c r="AN871" s="778"/>
      <c r="AO871" s="778"/>
      <c r="AP871" s="778"/>
      <c r="AQ871" s="778"/>
      <c r="AR871" s="778"/>
      <c r="AS871" s="778"/>
      <c r="AT871" s="778"/>
      <c r="AU871" s="778"/>
      <c r="AV871" s="778"/>
      <c r="AW871" s="778"/>
      <c r="AX871" s="778"/>
      <c r="AY871" s="778"/>
      <c r="AZ871" s="778"/>
      <c r="BA871" s="778"/>
      <c r="BB871" s="778"/>
      <c r="BC871" s="778"/>
      <c r="BD871" s="778"/>
      <c r="BE871" s="778"/>
      <c r="BF871" s="778"/>
      <c r="BG871" s="778"/>
      <c r="BH871" s="778"/>
      <c r="BI871" s="778"/>
      <c r="BJ871" s="778"/>
      <c r="BK871" s="778"/>
      <c r="BL871" s="778"/>
      <c r="BM871" s="778"/>
      <c r="BN871" s="778"/>
      <c r="BO871" s="778"/>
      <c r="BP871" s="778"/>
      <c r="BQ871" s="778"/>
      <c r="BR871" s="778"/>
      <c r="BS871" s="778"/>
      <c r="BT871" s="778"/>
      <c r="BU871" s="778"/>
      <c r="BV871" s="778"/>
      <c r="BW871" s="778"/>
      <c r="BX871" s="778"/>
      <c r="BY871" s="778"/>
      <c r="BZ871" s="778"/>
      <c r="CA871" s="778"/>
      <c r="CB871" s="778"/>
      <c r="CC871" s="778"/>
      <c r="CD871" s="778"/>
      <c r="CE871" s="778"/>
      <c r="CF871" s="778"/>
      <c r="CG871" s="778"/>
      <c r="CH871" s="778"/>
      <c r="CI871" s="778"/>
      <c r="CJ871" s="778"/>
      <c r="CK871" s="778"/>
      <c r="CL871" s="778"/>
      <c r="CM871" s="778"/>
      <c r="CN871" s="778"/>
      <c r="CO871" s="778"/>
      <c r="CP871" s="778"/>
      <c r="CQ871" s="778"/>
      <c r="CR871" s="778"/>
      <c r="CS871" s="778"/>
      <c r="CT871" s="778"/>
      <c r="CU871" s="778"/>
      <c r="CV871" s="778"/>
      <c r="CW871" s="778"/>
      <c r="CX871" s="778"/>
      <c r="CY871" s="778"/>
      <c r="CZ871" s="778"/>
      <c r="DA871" s="778"/>
      <c r="DB871" s="778"/>
      <c r="DC871" s="778"/>
      <c r="DD871" s="778"/>
      <c r="DE871" s="778"/>
      <c r="DF871" s="778"/>
      <c r="DG871" s="778"/>
      <c r="DH871" s="778"/>
      <c r="DI871" s="778"/>
      <c r="DJ871" s="778"/>
      <c r="DK871" s="778"/>
      <c r="DL871" s="778"/>
      <c r="DM871" s="778"/>
      <c r="DN871" s="778"/>
      <c r="DO871" s="778"/>
      <c r="DP871" s="778"/>
      <c r="DQ871" s="778"/>
      <c r="DR871" s="778"/>
      <c r="DS871" s="778"/>
      <c r="DT871" s="779"/>
      <c r="DU871" s="779"/>
      <c r="DV871" s="779"/>
      <c r="DW871" s="779"/>
      <c r="DX871" s="779"/>
      <c r="DY871" s="779"/>
      <c r="DZ871" s="779"/>
      <c r="EA871" s="779"/>
      <c r="EB871" s="779"/>
      <c r="EC871" s="779"/>
      <c r="ED871" s="779"/>
      <c r="EE871" s="779"/>
      <c r="EF871" s="779"/>
      <c r="EG871" s="779"/>
      <c r="EH871" s="779"/>
      <c r="EI871" s="779"/>
      <c r="EJ871" s="779"/>
      <c r="EK871" s="779"/>
      <c r="EL871" s="779"/>
      <c r="EM871" s="779"/>
      <c r="EN871" s="779"/>
      <c r="EO871" s="779"/>
      <c r="EP871" s="779"/>
      <c r="EQ871" s="779"/>
      <c r="ER871" s="779"/>
      <c r="ES871" s="779"/>
      <c r="ET871" s="779"/>
      <c r="EU871" s="779"/>
      <c r="EV871" s="779"/>
      <c r="EW871" s="779"/>
      <c r="EX871" s="779"/>
      <c r="EY871" s="779"/>
      <c r="EZ871" s="779"/>
      <c r="FA871" s="779"/>
      <c r="FB871" s="779"/>
      <c r="FC871" s="779"/>
    </row>
    <row r="872" spans="1:159" ht="22">
      <c r="A872" s="778"/>
      <c r="B872" s="778"/>
      <c r="C872" s="778"/>
      <c r="D872" s="778"/>
      <c r="E872" s="778"/>
      <c r="F872" s="778"/>
      <c r="G872" s="778"/>
      <c r="H872" s="778"/>
      <c r="I872" s="778"/>
      <c r="J872" s="778"/>
      <c r="K872" s="778"/>
      <c r="L872" s="778"/>
      <c r="M872" s="778"/>
      <c r="N872" s="778"/>
      <c r="O872" s="778"/>
      <c r="P872" s="778"/>
      <c r="Q872" s="778"/>
      <c r="R872" s="778"/>
      <c r="S872" s="778"/>
      <c r="T872" s="778"/>
      <c r="U872" s="778"/>
      <c r="V872" s="778"/>
      <c r="W872" s="778"/>
      <c r="X872" s="778"/>
      <c r="Y872" s="778"/>
      <c r="Z872" s="778"/>
      <c r="AA872" s="778"/>
      <c r="AB872" s="778"/>
      <c r="AC872" s="778"/>
      <c r="AD872" s="778"/>
      <c r="AE872" s="778"/>
      <c r="AF872" s="778"/>
      <c r="AG872" s="778"/>
      <c r="AH872" s="778"/>
      <c r="AI872" s="778"/>
      <c r="AJ872" s="778"/>
      <c r="AK872" s="778"/>
      <c r="AL872" s="778"/>
      <c r="AM872" s="778"/>
      <c r="AN872" s="778"/>
      <c r="AO872" s="778"/>
      <c r="AP872" s="778"/>
      <c r="AQ872" s="778"/>
      <c r="AR872" s="778"/>
      <c r="AS872" s="778"/>
      <c r="AT872" s="778"/>
      <c r="AU872" s="778"/>
      <c r="AV872" s="778"/>
      <c r="AW872" s="778"/>
      <c r="AX872" s="778"/>
      <c r="AY872" s="778"/>
      <c r="AZ872" s="778"/>
      <c r="BA872" s="778"/>
      <c r="BB872" s="778"/>
      <c r="BC872" s="778"/>
      <c r="BD872" s="778"/>
      <c r="BE872" s="778"/>
      <c r="BF872" s="778"/>
      <c r="BG872" s="778"/>
      <c r="BH872" s="778"/>
      <c r="BI872" s="778"/>
      <c r="BJ872" s="778"/>
      <c r="BK872" s="778"/>
      <c r="BL872" s="778"/>
      <c r="BM872" s="778"/>
      <c r="BN872" s="778"/>
      <c r="BO872" s="778"/>
      <c r="BP872" s="778"/>
      <c r="BQ872" s="778"/>
      <c r="BR872" s="778"/>
      <c r="BS872" s="778"/>
      <c r="BT872" s="778"/>
      <c r="BU872" s="778"/>
      <c r="BV872" s="778"/>
      <c r="BW872" s="778"/>
      <c r="BX872" s="778"/>
      <c r="BY872" s="778"/>
      <c r="BZ872" s="778"/>
      <c r="CA872" s="778"/>
      <c r="CB872" s="778"/>
      <c r="CC872" s="778"/>
      <c r="CD872" s="778"/>
      <c r="CE872" s="778"/>
      <c r="CF872" s="778"/>
      <c r="CG872" s="778"/>
      <c r="CH872" s="778"/>
      <c r="CI872" s="778"/>
      <c r="CJ872" s="778"/>
      <c r="CK872" s="778"/>
      <c r="CL872" s="778"/>
      <c r="CM872" s="778"/>
      <c r="CN872" s="778"/>
      <c r="CO872" s="778"/>
      <c r="CP872" s="778"/>
      <c r="CQ872" s="778"/>
      <c r="CR872" s="778"/>
      <c r="CS872" s="778"/>
      <c r="CT872" s="778"/>
      <c r="CU872" s="778"/>
      <c r="CV872" s="778"/>
      <c r="CW872" s="778"/>
      <c r="CX872" s="778"/>
      <c r="CY872" s="778"/>
      <c r="CZ872" s="778"/>
      <c r="DA872" s="778"/>
      <c r="DB872" s="778"/>
      <c r="DC872" s="778"/>
      <c r="DD872" s="778"/>
      <c r="DE872" s="778"/>
      <c r="DF872" s="778"/>
      <c r="DG872" s="778"/>
      <c r="DH872" s="778"/>
      <c r="DI872" s="778"/>
      <c r="DJ872" s="778"/>
      <c r="DK872" s="778"/>
      <c r="DL872" s="778"/>
      <c r="DM872" s="778"/>
      <c r="DN872" s="778"/>
      <c r="DO872" s="778"/>
      <c r="DP872" s="778"/>
      <c r="DQ872" s="778"/>
      <c r="DR872" s="778"/>
      <c r="DS872" s="778"/>
      <c r="DT872" s="779"/>
      <c r="DU872" s="779"/>
      <c r="DV872" s="779"/>
      <c r="DW872" s="779"/>
      <c r="DX872" s="779"/>
      <c r="DY872" s="779"/>
      <c r="DZ872" s="779"/>
      <c r="EA872" s="779"/>
      <c r="EB872" s="779"/>
      <c r="EC872" s="779"/>
      <c r="ED872" s="779"/>
      <c r="EE872" s="779"/>
      <c r="EF872" s="779"/>
      <c r="EG872" s="779"/>
      <c r="EH872" s="779"/>
      <c r="EI872" s="779"/>
      <c r="EJ872" s="779"/>
      <c r="EK872" s="779"/>
      <c r="EL872" s="779"/>
      <c r="EM872" s="779"/>
      <c r="EN872" s="779"/>
      <c r="EO872" s="779"/>
      <c r="EP872" s="779"/>
      <c r="EQ872" s="779"/>
      <c r="ER872" s="779"/>
      <c r="ES872" s="779"/>
      <c r="ET872" s="779"/>
      <c r="EU872" s="779"/>
      <c r="EV872" s="779"/>
      <c r="EW872" s="779"/>
      <c r="EX872" s="779"/>
      <c r="EY872" s="779"/>
      <c r="EZ872" s="779"/>
      <c r="FA872" s="779"/>
      <c r="FB872" s="779"/>
      <c r="FC872" s="779"/>
    </row>
    <row r="873" spans="1:159" ht="22">
      <c r="A873" s="778"/>
      <c r="B873" s="778"/>
      <c r="C873" s="778"/>
      <c r="D873" s="778"/>
      <c r="E873" s="778"/>
      <c r="F873" s="778"/>
      <c r="G873" s="778"/>
      <c r="H873" s="778"/>
      <c r="I873" s="778"/>
      <c r="J873" s="778"/>
      <c r="K873" s="778"/>
      <c r="L873" s="778"/>
      <c r="M873" s="778"/>
      <c r="N873" s="778"/>
      <c r="O873" s="778"/>
      <c r="P873" s="778"/>
      <c r="Q873" s="778"/>
      <c r="R873" s="778"/>
      <c r="S873" s="778"/>
      <c r="T873" s="778"/>
      <c r="U873" s="778"/>
      <c r="V873" s="778"/>
      <c r="W873" s="778"/>
      <c r="X873" s="778"/>
      <c r="Y873" s="778"/>
      <c r="Z873" s="778"/>
      <c r="AA873" s="778"/>
      <c r="AB873" s="778"/>
      <c r="AC873" s="778"/>
      <c r="AD873" s="778"/>
      <c r="AE873" s="778"/>
      <c r="AF873" s="778"/>
      <c r="AG873" s="778"/>
      <c r="AH873" s="778"/>
      <c r="AI873" s="778"/>
      <c r="AJ873" s="778"/>
      <c r="AK873" s="778"/>
      <c r="AL873" s="778"/>
      <c r="AM873" s="778"/>
      <c r="AN873" s="778"/>
      <c r="AO873" s="778"/>
      <c r="AP873" s="778"/>
      <c r="AQ873" s="778"/>
      <c r="AR873" s="778"/>
      <c r="AS873" s="778"/>
      <c r="AT873" s="778"/>
      <c r="AU873" s="778"/>
      <c r="AV873" s="778"/>
      <c r="AW873" s="778"/>
      <c r="AX873" s="778"/>
      <c r="AY873" s="778"/>
      <c r="AZ873" s="778"/>
      <c r="BA873" s="778"/>
      <c r="BB873" s="778"/>
      <c r="BC873" s="778"/>
      <c r="BD873" s="778"/>
      <c r="BE873" s="778"/>
      <c r="BF873" s="778"/>
      <c r="BG873" s="778"/>
      <c r="BH873" s="778"/>
      <c r="BI873" s="778"/>
      <c r="BJ873" s="778"/>
      <c r="BK873" s="778"/>
      <c r="BL873" s="778"/>
      <c r="BM873" s="778"/>
      <c r="BN873" s="778"/>
      <c r="BO873" s="778"/>
      <c r="BP873" s="778"/>
      <c r="BQ873" s="778"/>
      <c r="BR873" s="778"/>
      <c r="BS873" s="778"/>
      <c r="BT873" s="778"/>
      <c r="BU873" s="778"/>
      <c r="BV873" s="778"/>
      <c r="BW873" s="778"/>
      <c r="BX873" s="778"/>
      <c r="BY873" s="778"/>
      <c r="BZ873" s="778"/>
      <c r="CA873" s="778"/>
      <c r="CB873" s="778"/>
      <c r="CC873" s="778"/>
      <c r="CD873" s="778"/>
      <c r="CE873" s="778"/>
      <c r="CF873" s="778"/>
      <c r="CG873" s="778"/>
      <c r="CH873" s="778"/>
      <c r="CI873" s="778"/>
      <c r="CJ873" s="778"/>
      <c r="CK873" s="778"/>
      <c r="CL873" s="778"/>
      <c r="CM873" s="778"/>
      <c r="CN873" s="778"/>
      <c r="CO873" s="778"/>
      <c r="CP873" s="778"/>
      <c r="CQ873" s="778"/>
      <c r="CR873" s="778"/>
      <c r="CS873" s="778"/>
      <c r="CT873" s="778"/>
      <c r="CU873" s="778"/>
      <c r="CV873" s="778"/>
      <c r="CW873" s="778"/>
      <c r="CX873" s="778"/>
      <c r="CY873" s="778"/>
      <c r="CZ873" s="778"/>
      <c r="DA873" s="778"/>
      <c r="DB873" s="778"/>
      <c r="DC873" s="778"/>
      <c r="DD873" s="778"/>
      <c r="DE873" s="778"/>
      <c r="DF873" s="778"/>
      <c r="DG873" s="778"/>
      <c r="DH873" s="778"/>
      <c r="DI873" s="778"/>
      <c r="DJ873" s="778"/>
      <c r="DK873" s="778"/>
      <c r="DL873" s="778"/>
      <c r="DM873" s="778"/>
      <c r="DN873" s="778"/>
      <c r="DO873" s="778"/>
      <c r="DP873" s="778"/>
      <c r="DQ873" s="778"/>
      <c r="DR873" s="778"/>
      <c r="DS873" s="778"/>
      <c r="DT873" s="779"/>
      <c r="DU873" s="779"/>
      <c r="DV873" s="779"/>
      <c r="DW873" s="779"/>
      <c r="DX873" s="779"/>
      <c r="DY873" s="779"/>
      <c r="DZ873" s="779"/>
      <c r="EA873" s="779"/>
      <c r="EB873" s="779"/>
      <c r="EC873" s="779"/>
      <c r="ED873" s="779"/>
      <c r="EE873" s="779"/>
      <c r="EF873" s="779"/>
      <c r="EG873" s="779"/>
      <c r="EH873" s="779"/>
      <c r="EI873" s="779"/>
      <c r="EJ873" s="779"/>
      <c r="EK873" s="779"/>
      <c r="EL873" s="779"/>
      <c r="EM873" s="779"/>
      <c r="EN873" s="779"/>
      <c r="EO873" s="779"/>
      <c r="EP873" s="779"/>
      <c r="EQ873" s="779"/>
      <c r="ER873" s="779"/>
      <c r="ES873" s="779"/>
      <c r="ET873" s="779"/>
      <c r="EU873" s="779"/>
      <c r="EV873" s="779"/>
      <c r="EW873" s="779"/>
      <c r="EX873" s="779"/>
      <c r="EY873" s="779"/>
      <c r="EZ873" s="779"/>
      <c r="FA873" s="779"/>
      <c r="FB873" s="779"/>
      <c r="FC873" s="779"/>
    </row>
    <row r="874" spans="1:159" ht="22">
      <c r="A874" s="778"/>
      <c r="B874" s="778"/>
      <c r="C874" s="778"/>
      <c r="D874" s="778"/>
      <c r="E874" s="778"/>
      <c r="F874" s="778"/>
      <c r="G874" s="778"/>
      <c r="H874" s="778"/>
      <c r="I874" s="778"/>
      <c r="J874" s="778"/>
      <c r="K874" s="778"/>
      <c r="L874" s="778"/>
      <c r="M874" s="778"/>
      <c r="N874" s="778"/>
      <c r="O874" s="778"/>
      <c r="P874" s="778"/>
      <c r="Q874" s="778"/>
      <c r="R874" s="778"/>
      <c r="S874" s="778"/>
      <c r="T874" s="778"/>
      <c r="U874" s="778"/>
      <c r="V874" s="778"/>
      <c r="W874" s="778"/>
      <c r="X874" s="778"/>
      <c r="Y874" s="778"/>
      <c r="Z874" s="778"/>
      <c r="AA874" s="778"/>
      <c r="AB874" s="778"/>
      <c r="AC874" s="778"/>
      <c r="AD874" s="778"/>
      <c r="AE874" s="778"/>
      <c r="AF874" s="778"/>
      <c r="AG874" s="778"/>
      <c r="AH874" s="778"/>
      <c r="AI874" s="778"/>
      <c r="AJ874" s="778"/>
      <c r="AK874" s="778"/>
      <c r="AL874" s="778"/>
      <c r="AM874" s="778"/>
      <c r="AN874" s="778"/>
      <c r="AO874" s="778"/>
      <c r="AP874" s="778"/>
      <c r="AQ874" s="778"/>
      <c r="AR874" s="778"/>
      <c r="AS874" s="778"/>
      <c r="AT874" s="778"/>
      <c r="AU874" s="778"/>
      <c r="AV874" s="778"/>
      <c r="AW874" s="778"/>
      <c r="AX874" s="778"/>
      <c r="AY874" s="778"/>
      <c r="AZ874" s="778"/>
      <c r="BA874" s="778"/>
      <c r="BB874" s="778"/>
      <c r="BC874" s="778"/>
      <c r="BD874" s="778"/>
      <c r="BE874" s="778"/>
      <c r="BF874" s="778"/>
      <c r="BG874" s="778"/>
      <c r="BH874" s="778"/>
      <c r="BI874" s="778"/>
      <c r="BJ874" s="778"/>
      <c r="BK874" s="778"/>
      <c r="BL874" s="778"/>
      <c r="BM874" s="778"/>
      <c r="BN874" s="778"/>
      <c r="BO874" s="778"/>
      <c r="BP874" s="778"/>
      <c r="BQ874" s="778"/>
      <c r="BR874" s="778"/>
      <c r="BS874" s="778"/>
      <c r="BT874" s="778"/>
      <c r="BU874" s="778"/>
      <c r="BV874" s="778"/>
      <c r="BW874" s="778"/>
      <c r="BX874" s="778"/>
      <c r="BY874" s="778"/>
      <c r="BZ874" s="778"/>
      <c r="CA874" s="778"/>
      <c r="CB874" s="778"/>
      <c r="CC874" s="778"/>
      <c r="CD874" s="778"/>
      <c r="CE874" s="778"/>
      <c r="CF874" s="778"/>
      <c r="CG874" s="778"/>
      <c r="CH874" s="778"/>
      <c r="CI874" s="778"/>
      <c r="CJ874" s="778"/>
      <c r="CK874" s="778"/>
      <c r="CL874" s="778"/>
      <c r="CM874" s="778"/>
      <c r="CN874" s="778"/>
      <c r="CO874" s="778"/>
      <c r="CP874" s="778"/>
      <c r="CQ874" s="778"/>
      <c r="CR874" s="778"/>
      <c r="CS874" s="778"/>
      <c r="CT874" s="778"/>
      <c r="CU874" s="778"/>
      <c r="CV874" s="778"/>
      <c r="CW874" s="778"/>
      <c r="CX874" s="778"/>
      <c r="CY874" s="778"/>
      <c r="CZ874" s="778"/>
      <c r="DA874" s="778"/>
      <c r="DB874" s="778"/>
      <c r="DC874" s="778"/>
      <c r="DD874" s="778"/>
      <c r="DE874" s="778"/>
      <c r="DF874" s="778"/>
      <c r="DG874" s="778"/>
      <c r="DH874" s="778"/>
      <c r="DI874" s="778"/>
      <c r="DJ874" s="778"/>
      <c r="DK874" s="778"/>
      <c r="DL874" s="778"/>
      <c r="DM874" s="778"/>
      <c r="DN874" s="778"/>
      <c r="DO874" s="778"/>
      <c r="DP874" s="778"/>
      <c r="DQ874" s="778"/>
      <c r="DR874" s="778"/>
      <c r="DS874" s="778"/>
      <c r="DT874" s="779"/>
      <c r="DU874" s="779"/>
      <c r="DV874" s="779"/>
      <c r="DW874" s="779"/>
      <c r="DX874" s="779"/>
      <c r="DY874" s="779"/>
      <c r="DZ874" s="779"/>
      <c r="EA874" s="779"/>
      <c r="EB874" s="779"/>
      <c r="EC874" s="779"/>
      <c r="ED874" s="779"/>
      <c r="EE874" s="779"/>
      <c r="EF874" s="779"/>
      <c r="EG874" s="779"/>
      <c r="EH874" s="779"/>
      <c r="EI874" s="779"/>
      <c r="EJ874" s="779"/>
      <c r="EK874" s="779"/>
      <c r="EL874" s="779"/>
      <c r="EM874" s="779"/>
      <c r="EN874" s="779"/>
      <c r="EO874" s="779"/>
      <c r="EP874" s="779"/>
      <c r="EQ874" s="779"/>
      <c r="ER874" s="779"/>
      <c r="ES874" s="779"/>
      <c r="ET874" s="779"/>
      <c r="EU874" s="779"/>
      <c r="EV874" s="779"/>
      <c r="EW874" s="779"/>
      <c r="EX874" s="779"/>
      <c r="EY874" s="779"/>
      <c r="EZ874" s="779"/>
      <c r="FA874" s="779"/>
      <c r="FB874" s="779"/>
      <c r="FC874" s="779"/>
    </row>
    <row r="875" spans="1:159" ht="22">
      <c r="A875" s="778"/>
      <c r="B875" s="778"/>
      <c r="C875" s="778"/>
      <c r="D875" s="778"/>
      <c r="E875" s="778"/>
      <c r="F875" s="778"/>
      <c r="G875" s="778"/>
      <c r="H875" s="778"/>
      <c r="I875" s="778"/>
      <c r="J875" s="778"/>
      <c r="K875" s="778"/>
      <c r="L875" s="778"/>
      <c r="M875" s="778"/>
      <c r="N875" s="778"/>
      <c r="O875" s="778"/>
      <c r="P875" s="778"/>
      <c r="Q875" s="778"/>
      <c r="R875" s="778"/>
      <c r="S875" s="778"/>
      <c r="T875" s="778"/>
      <c r="U875" s="778"/>
      <c r="V875" s="778"/>
      <c r="W875" s="778"/>
      <c r="X875" s="778"/>
      <c r="Y875" s="778"/>
      <c r="Z875" s="778"/>
      <c r="AA875" s="778"/>
      <c r="AB875" s="778"/>
      <c r="AC875" s="778"/>
      <c r="AD875" s="778"/>
      <c r="AE875" s="778"/>
      <c r="AF875" s="778"/>
      <c r="AG875" s="778"/>
      <c r="AH875" s="778"/>
      <c r="AI875" s="778"/>
      <c r="AJ875" s="778"/>
      <c r="AK875" s="778"/>
      <c r="AL875" s="778"/>
      <c r="AM875" s="778"/>
      <c r="AN875" s="778"/>
      <c r="AO875" s="778"/>
      <c r="AP875" s="778"/>
      <c r="AQ875" s="778"/>
      <c r="AR875" s="778"/>
      <c r="AS875" s="778"/>
      <c r="AT875" s="778"/>
      <c r="AU875" s="778"/>
      <c r="AV875" s="778"/>
      <c r="AW875" s="778"/>
      <c r="AX875" s="778"/>
      <c r="AY875" s="778"/>
      <c r="AZ875" s="778"/>
      <c r="BA875" s="778"/>
      <c r="BB875" s="778"/>
      <c r="BC875" s="778"/>
      <c r="BD875" s="778"/>
      <c r="BE875" s="778"/>
      <c r="BF875" s="778"/>
      <c r="BG875" s="778"/>
      <c r="BH875" s="778"/>
      <c r="BI875" s="778"/>
      <c r="BJ875" s="778"/>
      <c r="BK875" s="778"/>
      <c r="BL875" s="778"/>
      <c r="BM875" s="778"/>
      <c r="BN875" s="778"/>
      <c r="BO875" s="778"/>
      <c r="BP875" s="778"/>
      <c r="BQ875" s="778"/>
      <c r="BR875" s="778"/>
      <c r="BS875" s="778"/>
      <c r="BT875" s="778"/>
      <c r="BU875" s="778"/>
      <c r="BV875" s="778"/>
      <c r="BW875" s="778"/>
      <c r="BX875" s="778"/>
      <c r="BY875" s="778"/>
      <c r="BZ875" s="778"/>
      <c r="CA875" s="778"/>
      <c r="CB875" s="778"/>
      <c r="CC875" s="778"/>
      <c r="CD875" s="778"/>
      <c r="CE875" s="778"/>
      <c r="CF875" s="778"/>
      <c r="CG875" s="778"/>
      <c r="CH875" s="778"/>
      <c r="CI875" s="778"/>
      <c r="CJ875" s="778"/>
      <c r="CK875" s="778"/>
      <c r="CL875" s="778"/>
      <c r="CM875" s="778"/>
      <c r="CN875" s="778"/>
      <c r="CO875" s="778"/>
      <c r="CP875" s="778"/>
      <c r="CQ875" s="778"/>
      <c r="CR875" s="778"/>
      <c r="CS875" s="778"/>
      <c r="CT875" s="778"/>
      <c r="CU875" s="778"/>
      <c r="CV875" s="778"/>
      <c r="CW875" s="778"/>
      <c r="CX875" s="778"/>
      <c r="CY875" s="778"/>
      <c r="CZ875" s="778"/>
      <c r="DA875" s="778"/>
      <c r="DB875" s="778"/>
      <c r="DC875" s="778"/>
      <c r="DD875" s="778"/>
      <c r="DE875" s="778"/>
      <c r="DF875" s="778"/>
      <c r="DG875" s="778"/>
      <c r="DH875" s="778"/>
      <c r="DI875" s="778"/>
      <c r="DJ875" s="778"/>
      <c r="DK875" s="778"/>
      <c r="DL875" s="778"/>
      <c r="DM875" s="778"/>
      <c r="DN875" s="778"/>
      <c r="DO875" s="778"/>
      <c r="DP875" s="778"/>
      <c r="DQ875" s="778"/>
      <c r="DR875" s="778"/>
      <c r="DS875" s="778"/>
      <c r="DT875" s="779"/>
      <c r="DU875" s="779"/>
      <c r="DV875" s="779"/>
      <c r="DW875" s="779"/>
      <c r="DX875" s="779"/>
      <c r="DY875" s="779"/>
      <c r="DZ875" s="779"/>
      <c r="EA875" s="779"/>
      <c r="EB875" s="779"/>
      <c r="EC875" s="779"/>
      <c r="ED875" s="779"/>
      <c r="EE875" s="779"/>
      <c r="EF875" s="779"/>
      <c r="EG875" s="779"/>
      <c r="EH875" s="779"/>
      <c r="EI875" s="779"/>
      <c r="EJ875" s="779"/>
      <c r="EK875" s="779"/>
      <c r="EL875" s="779"/>
      <c r="EM875" s="779"/>
      <c r="EN875" s="779"/>
      <c r="EO875" s="779"/>
      <c r="EP875" s="779"/>
      <c r="EQ875" s="779"/>
      <c r="ER875" s="779"/>
      <c r="ES875" s="779"/>
      <c r="ET875" s="779"/>
      <c r="EU875" s="779"/>
      <c r="EV875" s="779"/>
      <c r="EW875" s="779"/>
      <c r="EX875" s="779"/>
      <c r="EY875" s="779"/>
      <c r="EZ875" s="779"/>
      <c r="FA875" s="779"/>
      <c r="FB875" s="779"/>
      <c r="FC875" s="779"/>
    </row>
    <row r="876" spans="1:159" ht="22">
      <c r="A876" s="778"/>
      <c r="B876" s="778"/>
      <c r="C876" s="778"/>
      <c r="D876" s="778"/>
      <c r="E876" s="778"/>
      <c r="F876" s="778"/>
      <c r="G876" s="778"/>
      <c r="H876" s="778"/>
      <c r="I876" s="778"/>
      <c r="J876" s="778"/>
      <c r="K876" s="778"/>
      <c r="L876" s="778"/>
      <c r="M876" s="778"/>
      <c r="N876" s="778"/>
      <c r="O876" s="778"/>
      <c r="P876" s="778"/>
      <c r="Q876" s="778"/>
      <c r="R876" s="778"/>
      <c r="S876" s="778"/>
      <c r="T876" s="778"/>
      <c r="U876" s="778"/>
      <c r="V876" s="778"/>
      <c r="W876" s="778"/>
      <c r="X876" s="778"/>
      <c r="Y876" s="778"/>
      <c r="Z876" s="778"/>
      <c r="AA876" s="778"/>
      <c r="AB876" s="778"/>
      <c r="AC876" s="778"/>
      <c r="AD876" s="778"/>
      <c r="AE876" s="778"/>
      <c r="AF876" s="778"/>
      <c r="AG876" s="778"/>
      <c r="AH876" s="778"/>
      <c r="AI876" s="778"/>
      <c r="AJ876" s="778"/>
      <c r="AK876" s="778"/>
      <c r="AL876" s="778"/>
      <c r="AM876" s="778"/>
      <c r="AN876" s="778"/>
      <c r="AO876" s="778"/>
      <c r="AP876" s="778"/>
      <c r="AQ876" s="778"/>
      <c r="AR876" s="778"/>
      <c r="AS876" s="778"/>
      <c r="AT876" s="778"/>
      <c r="AU876" s="778"/>
      <c r="AV876" s="778"/>
      <c r="AW876" s="778"/>
      <c r="AX876" s="778"/>
      <c r="AY876" s="778"/>
      <c r="AZ876" s="778"/>
      <c r="BA876" s="778"/>
      <c r="BB876" s="778"/>
      <c r="BC876" s="778"/>
      <c r="BD876" s="778"/>
      <c r="BE876" s="778"/>
      <c r="BF876" s="778"/>
      <c r="BG876" s="778"/>
      <c r="BH876" s="778"/>
      <c r="BI876" s="778"/>
      <c r="BJ876" s="778"/>
      <c r="BK876" s="778"/>
      <c r="BL876" s="778"/>
      <c r="BM876" s="778"/>
      <c r="BN876" s="778"/>
      <c r="BO876" s="778"/>
      <c r="BP876" s="778"/>
      <c r="BQ876" s="778"/>
      <c r="BR876" s="778"/>
      <c r="BS876" s="778"/>
      <c r="BT876" s="778"/>
      <c r="BU876" s="778"/>
      <c r="BV876" s="778"/>
      <c r="BW876" s="778"/>
      <c r="BX876" s="778"/>
      <c r="BY876" s="778"/>
      <c r="BZ876" s="778"/>
      <c r="CA876" s="778"/>
      <c r="CB876" s="778"/>
      <c r="CC876" s="778"/>
      <c r="CD876" s="778"/>
      <c r="CE876" s="778"/>
      <c r="CF876" s="778"/>
      <c r="CG876" s="778"/>
      <c r="CH876" s="778"/>
      <c r="CI876" s="778"/>
      <c r="CJ876" s="778"/>
      <c r="CK876" s="778"/>
      <c r="CL876" s="778"/>
      <c r="CM876" s="778"/>
      <c r="CN876" s="778"/>
      <c r="CO876" s="778"/>
      <c r="CP876" s="778"/>
      <c r="CQ876" s="778"/>
      <c r="CR876" s="778"/>
      <c r="CS876" s="778"/>
      <c r="CT876" s="778"/>
      <c r="CU876" s="778"/>
      <c r="CV876" s="778"/>
      <c r="CW876" s="778"/>
      <c r="CX876" s="778"/>
      <c r="CY876" s="778"/>
      <c r="CZ876" s="778"/>
      <c r="DA876" s="778"/>
      <c r="DB876" s="778"/>
      <c r="DC876" s="778"/>
      <c r="DD876" s="778"/>
      <c r="DE876" s="778"/>
      <c r="DF876" s="778"/>
      <c r="DG876" s="778"/>
      <c r="DH876" s="778"/>
      <c r="DI876" s="778"/>
      <c r="DJ876" s="778"/>
      <c r="DK876" s="778"/>
      <c r="DL876" s="778"/>
      <c r="DM876" s="778"/>
      <c r="DN876" s="778"/>
      <c r="DO876" s="778"/>
      <c r="DP876" s="778"/>
      <c r="DQ876" s="778"/>
      <c r="DR876" s="778"/>
      <c r="DS876" s="778"/>
      <c r="DT876" s="779"/>
      <c r="DU876" s="779"/>
      <c r="DV876" s="779"/>
      <c r="DW876" s="779"/>
      <c r="DX876" s="779"/>
      <c r="DY876" s="779"/>
      <c r="DZ876" s="779"/>
      <c r="EA876" s="779"/>
      <c r="EB876" s="779"/>
      <c r="EC876" s="779"/>
      <c r="ED876" s="779"/>
      <c r="EE876" s="779"/>
      <c r="EF876" s="779"/>
      <c r="EG876" s="779"/>
      <c r="EH876" s="779"/>
      <c r="EI876" s="779"/>
      <c r="EJ876" s="779"/>
      <c r="EK876" s="779"/>
      <c r="EL876" s="779"/>
      <c r="EM876" s="779"/>
      <c r="EN876" s="779"/>
      <c r="EO876" s="779"/>
      <c r="EP876" s="779"/>
      <c r="EQ876" s="779"/>
      <c r="ER876" s="779"/>
      <c r="ES876" s="779"/>
      <c r="ET876" s="779"/>
      <c r="EU876" s="779"/>
      <c r="EV876" s="779"/>
      <c r="EW876" s="779"/>
      <c r="EX876" s="779"/>
      <c r="EY876" s="779"/>
      <c r="EZ876" s="779"/>
      <c r="FA876" s="779"/>
      <c r="FB876" s="779"/>
      <c r="FC876" s="779"/>
    </row>
    <row r="877" spans="1:159" ht="22">
      <c r="A877" s="778"/>
      <c r="B877" s="778"/>
      <c r="C877" s="778"/>
      <c r="D877" s="778"/>
      <c r="E877" s="778"/>
      <c r="F877" s="778"/>
      <c r="G877" s="778"/>
      <c r="H877" s="778"/>
      <c r="I877" s="778"/>
      <c r="J877" s="778"/>
      <c r="K877" s="778"/>
      <c r="L877" s="778"/>
      <c r="M877" s="778"/>
      <c r="N877" s="778"/>
      <c r="O877" s="778"/>
      <c r="P877" s="778"/>
      <c r="Q877" s="778"/>
      <c r="R877" s="778"/>
      <c r="S877" s="778"/>
      <c r="T877" s="778"/>
      <c r="U877" s="778"/>
      <c r="V877" s="778"/>
      <c r="W877" s="778"/>
      <c r="X877" s="778"/>
      <c r="Y877" s="778"/>
      <c r="Z877" s="778"/>
      <c r="AA877" s="778"/>
      <c r="AB877" s="778"/>
      <c r="AC877" s="778"/>
      <c r="AD877" s="778"/>
      <c r="AE877" s="778"/>
      <c r="AF877" s="778"/>
      <c r="AG877" s="778"/>
      <c r="AH877" s="778"/>
      <c r="AI877" s="778"/>
      <c r="AJ877" s="778"/>
      <c r="AK877" s="778"/>
      <c r="AL877" s="778"/>
      <c r="AM877" s="778"/>
      <c r="AN877" s="778"/>
      <c r="AO877" s="778"/>
      <c r="AP877" s="778"/>
      <c r="AQ877" s="778"/>
      <c r="AR877" s="778"/>
      <c r="AS877" s="778"/>
      <c r="AT877" s="778"/>
      <c r="AU877" s="778"/>
      <c r="AV877" s="778"/>
      <c r="AW877" s="778"/>
      <c r="AX877" s="778"/>
      <c r="AY877" s="778"/>
      <c r="AZ877" s="778"/>
      <c r="BA877" s="778"/>
      <c r="BB877" s="778"/>
      <c r="BC877" s="778"/>
      <c r="BD877" s="778"/>
      <c r="BE877" s="778"/>
      <c r="BF877" s="778"/>
      <c r="BG877" s="778"/>
      <c r="BH877" s="778"/>
      <c r="BI877" s="778"/>
      <c r="BJ877" s="778"/>
      <c r="BK877" s="778"/>
      <c r="BL877" s="778"/>
      <c r="BM877" s="778"/>
      <c r="BN877" s="778"/>
      <c r="BO877" s="778"/>
      <c r="BP877" s="778"/>
      <c r="BQ877" s="778"/>
      <c r="BR877" s="778"/>
      <c r="BS877" s="778"/>
      <c r="BT877" s="778"/>
      <c r="BU877" s="778"/>
      <c r="BV877" s="778"/>
      <c r="BW877" s="778"/>
      <c r="BX877" s="778"/>
      <c r="BY877" s="778"/>
      <c r="BZ877" s="778"/>
      <c r="CA877" s="778"/>
      <c r="CB877" s="778"/>
      <c r="CC877" s="778"/>
      <c r="CD877" s="778"/>
      <c r="CE877" s="778"/>
      <c r="CF877" s="778"/>
      <c r="CG877" s="778"/>
      <c r="CH877" s="778"/>
      <c r="CI877" s="778"/>
      <c r="CJ877" s="778"/>
      <c r="CK877" s="778"/>
      <c r="CL877" s="778"/>
      <c r="CM877" s="778"/>
      <c r="CN877" s="778"/>
      <c r="CO877" s="778"/>
      <c r="CP877" s="778"/>
      <c r="CQ877" s="778"/>
      <c r="CR877" s="778"/>
      <c r="CS877" s="778"/>
      <c r="CT877" s="778"/>
      <c r="CU877" s="778"/>
      <c r="CV877" s="778"/>
      <c r="CW877" s="778"/>
      <c r="CX877" s="778"/>
      <c r="CY877" s="778"/>
      <c r="CZ877" s="778"/>
      <c r="DA877" s="778"/>
      <c r="DB877" s="778"/>
      <c r="DC877" s="778"/>
      <c r="DD877" s="778"/>
      <c r="DE877" s="778"/>
      <c r="DF877" s="778"/>
      <c r="DG877" s="778"/>
      <c r="DH877" s="778"/>
      <c r="DI877" s="778"/>
      <c r="DJ877" s="778"/>
      <c r="DK877" s="778"/>
      <c r="DL877" s="778"/>
      <c r="DM877" s="778"/>
      <c r="DN877" s="778"/>
      <c r="DO877" s="778"/>
      <c r="DP877" s="778"/>
      <c r="DQ877" s="778"/>
      <c r="DR877" s="778"/>
      <c r="DS877" s="778"/>
      <c r="DT877" s="779"/>
      <c r="DU877" s="779"/>
      <c r="DV877" s="779"/>
      <c r="DW877" s="779"/>
      <c r="DX877" s="779"/>
      <c r="DY877" s="779"/>
      <c r="DZ877" s="779"/>
      <c r="EA877" s="779"/>
      <c r="EB877" s="779"/>
      <c r="EC877" s="779"/>
      <c r="ED877" s="779"/>
      <c r="EE877" s="779"/>
      <c r="EF877" s="779"/>
      <c r="EG877" s="779"/>
      <c r="EH877" s="779"/>
      <c r="EI877" s="779"/>
      <c r="EJ877" s="779"/>
      <c r="EK877" s="779"/>
      <c r="EL877" s="779"/>
      <c r="EM877" s="779"/>
      <c r="EN877" s="779"/>
      <c r="EO877" s="779"/>
      <c r="EP877" s="779"/>
      <c r="EQ877" s="779"/>
      <c r="ER877" s="779"/>
      <c r="ES877" s="779"/>
      <c r="ET877" s="779"/>
      <c r="EU877" s="779"/>
      <c r="EV877" s="779"/>
      <c r="EW877" s="779"/>
      <c r="EX877" s="779"/>
      <c r="EY877" s="779"/>
      <c r="EZ877" s="779"/>
      <c r="FA877" s="779"/>
      <c r="FB877" s="779"/>
      <c r="FC877" s="779"/>
    </row>
    <row r="878" spans="1:159" ht="22">
      <c r="A878" s="778"/>
      <c r="B878" s="778"/>
      <c r="C878" s="778"/>
      <c r="D878" s="778"/>
      <c r="E878" s="778"/>
      <c r="F878" s="778"/>
      <c r="G878" s="778"/>
      <c r="H878" s="778"/>
      <c r="I878" s="778"/>
      <c r="J878" s="778"/>
      <c r="K878" s="778"/>
      <c r="L878" s="778"/>
      <c r="M878" s="778"/>
      <c r="N878" s="778"/>
      <c r="O878" s="778"/>
      <c r="P878" s="778"/>
      <c r="Q878" s="778"/>
      <c r="R878" s="778"/>
      <c r="S878" s="778"/>
      <c r="T878" s="778"/>
      <c r="U878" s="778"/>
      <c r="V878" s="778"/>
      <c r="W878" s="778"/>
      <c r="X878" s="778"/>
      <c r="Y878" s="778"/>
      <c r="Z878" s="778"/>
      <c r="AA878" s="778"/>
      <c r="AB878" s="778"/>
      <c r="AC878" s="778"/>
      <c r="AD878" s="778"/>
      <c r="AE878" s="778"/>
      <c r="AF878" s="778"/>
      <c r="AG878" s="778"/>
      <c r="AH878" s="778"/>
      <c r="AI878" s="778"/>
      <c r="AJ878" s="778"/>
      <c r="AK878" s="778"/>
      <c r="AL878" s="778"/>
      <c r="AM878" s="778"/>
      <c r="AN878" s="778"/>
      <c r="AO878" s="778"/>
      <c r="AP878" s="778"/>
      <c r="AQ878" s="778"/>
      <c r="AR878" s="778"/>
      <c r="AS878" s="778"/>
      <c r="AT878" s="778"/>
      <c r="AU878" s="778"/>
      <c r="AV878" s="778"/>
      <c r="AW878" s="778"/>
      <c r="AX878" s="778"/>
      <c r="AY878" s="778"/>
      <c r="AZ878" s="778"/>
      <c r="BA878" s="778"/>
      <c r="BB878" s="778"/>
      <c r="BC878" s="778"/>
      <c r="BD878" s="778"/>
      <c r="BE878" s="778"/>
      <c r="BF878" s="778"/>
      <c r="BG878" s="778"/>
      <c r="BH878" s="778"/>
      <c r="BI878" s="778"/>
      <c r="BJ878" s="778"/>
      <c r="BK878" s="778"/>
      <c r="BL878" s="778"/>
      <c r="BM878" s="778"/>
      <c r="BN878" s="778"/>
      <c r="BO878" s="778"/>
      <c r="BP878" s="778"/>
      <c r="BQ878" s="778"/>
      <c r="BR878" s="778"/>
      <c r="BS878" s="778"/>
      <c r="BT878" s="778"/>
      <c r="BU878" s="778"/>
      <c r="BV878" s="778"/>
      <c r="BW878" s="778"/>
      <c r="BX878" s="778"/>
      <c r="BY878" s="778"/>
      <c r="BZ878" s="778"/>
      <c r="CA878" s="778"/>
      <c r="CB878" s="778"/>
      <c r="CC878" s="778"/>
      <c r="CD878" s="778"/>
      <c r="CE878" s="778"/>
      <c r="CF878" s="778"/>
      <c r="CG878" s="778"/>
      <c r="CH878" s="778"/>
      <c r="CI878" s="778"/>
      <c r="CJ878" s="778"/>
      <c r="CK878" s="778"/>
      <c r="CL878" s="778"/>
      <c r="CM878" s="778"/>
      <c r="CN878" s="778"/>
      <c r="CO878" s="778"/>
      <c r="CP878" s="778"/>
      <c r="CQ878" s="778"/>
      <c r="CR878" s="778"/>
      <c r="CS878" s="778"/>
      <c r="CT878" s="778"/>
      <c r="CU878" s="778"/>
      <c r="CV878" s="778"/>
      <c r="CW878" s="778"/>
      <c r="CX878" s="778"/>
      <c r="CY878" s="778"/>
      <c r="CZ878" s="778"/>
      <c r="DA878" s="778"/>
      <c r="DB878" s="778"/>
      <c r="DC878" s="778"/>
      <c r="DD878" s="778"/>
      <c r="DE878" s="778"/>
      <c r="DF878" s="778"/>
      <c r="DG878" s="778"/>
      <c r="DH878" s="778"/>
      <c r="DI878" s="778"/>
      <c r="DJ878" s="778"/>
      <c r="DK878" s="778"/>
      <c r="DL878" s="778"/>
      <c r="DM878" s="778"/>
      <c r="DN878" s="778"/>
      <c r="DO878" s="778"/>
      <c r="DP878" s="778"/>
      <c r="DQ878" s="778"/>
      <c r="DR878" s="778"/>
      <c r="DS878" s="778"/>
      <c r="DT878" s="779"/>
      <c r="DU878" s="779"/>
      <c r="DV878" s="779"/>
      <c r="DW878" s="779"/>
      <c r="DX878" s="779"/>
      <c r="DY878" s="779"/>
      <c r="DZ878" s="779"/>
      <c r="EA878" s="779"/>
      <c r="EB878" s="779"/>
      <c r="EC878" s="779"/>
      <c r="ED878" s="779"/>
      <c r="EE878" s="779"/>
      <c r="EF878" s="779"/>
      <c r="EG878" s="779"/>
      <c r="EH878" s="779"/>
      <c r="EI878" s="779"/>
      <c r="EJ878" s="779"/>
      <c r="EK878" s="779"/>
      <c r="EL878" s="779"/>
      <c r="EM878" s="779"/>
      <c r="EN878" s="779"/>
      <c r="EO878" s="779"/>
      <c r="EP878" s="779"/>
      <c r="EQ878" s="779"/>
      <c r="ER878" s="779"/>
      <c r="ES878" s="779"/>
      <c r="ET878" s="779"/>
      <c r="EU878" s="779"/>
      <c r="EV878" s="779"/>
      <c r="EW878" s="779"/>
      <c r="EX878" s="779"/>
      <c r="EY878" s="779"/>
      <c r="EZ878" s="779"/>
      <c r="FA878" s="779"/>
      <c r="FB878" s="779"/>
      <c r="FC878" s="779"/>
    </row>
    <row r="879" spans="1:159" ht="22">
      <c r="A879" s="778"/>
      <c r="B879" s="778"/>
      <c r="C879" s="778"/>
      <c r="D879" s="778"/>
      <c r="E879" s="778"/>
      <c r="F879" s="778"/>
      <c r="G879" s="778"/>
      <c r="H879" s="778"/>
      <c r="I879" s="778"/>
      <c r="J879" s="778"/>
      <c r="K879" s="778"/>
      <c r="L879" s="778"/>
      <c r="M879" s="778"/>
      <c r="N879" s="778"/>
      <c r="O879" s="778"/>
      <c r="P879" s="778"/>
      <c r="Q879" s="778"/>
      <c r="R879" s="778"/>
      <c r="S879" s="778"/>
      <c r="T879" s="778"/>
      <c r="U879" s="778"/>
      <c r="V879" s="778"/>
      <c r="W879" s="778"/>
      <c r="X879" s="778"/>
      <c r="Y879" s="778"/>
      <c r="Z879" s="778"/>
      <c r="AA879" s="778"/>
      <c r="AB879" s="778"/>
      <c r="AC879" s="778"/>
      <c r="AD879" s="778"/>
      <c r="AE879" s="778"/>
      <c r="AF879" s="778"/>
      <c r="AG879" s="778"/>
      <c r="AH879" s="778"/>
      <c r="AI879" s="778"/>
      <c r="AJ879" s="778"/>
      <c r="AK879" s="778"/>
      <c r="AL879" s="778"/>
      <c r="AM879" s="778"/>
      <c r="AN879" s="778"/>
      <c r="AO879" s="778"/>
      <c r="AP879" s="778"/>
      <c r="AQ879" s="778"/>
      <c r="AR879" s="778"/>
      <c r="AS879" s="778"/>
      <c r="AT879" s="778"/>
      <c r="AU879" s="778"/>
      <c r="AV879" s="778"/>
      <c r="AW879" s="778"/>
      <c r="AX879" s="778"/>
      <c r="AY879" s="778"/>
      <c r="AZ879" s="778"/>
      <c r="BA879" s="778"/>
      <c r="BB879" s="778"/>
      <c r="BC879" s="778"/>
      <c r="BD879" s="778"/>
      <c r="BE879" s="778"/>
      <c r="BF879" s="778"/>
      <c r="BG879" s="778"/>
      <c r="BH879" s="778"/>
      <c r="BI879" s="778"/>
      <c r="BJ879" s="778"/>
      <c r="BK879" s="778"/>
      <c r="BL879" s="778"/>
      <c r="BM879" s="778"/>
      <c r="BN879" s="778"/>
      <c r="BO879" s="778"/>
      <c r="BP879" s="778"/>
      <c r="BQ879" s="778"/>
      <c r="BR879" s="778"/>
      <c r="BS879" s="778"/>
      <c r="BT879" s="778"/>
      <c r="BU879" s="778"/>
      <c r="BV879" s="778"/>
      <c r="BW879" s="778"/>
      <c r="BX879" s="778"/>
      <c r="BY879" s="778"/>
      <c r="BZ879" s="778"/>
      <c r="CA879" s="778"/>
      <c r="CB879" s="778"/>
      <c r="CC879" s="778"/>
      <c r="CD879" s="778"/>
      <c r="CE879" s="778"/>
      <c r="CF879" s="778"/>
      <c r="CG879" s="778"/>
      <c r="CH879" s="778"/>
      <c r="CI879" s="778"/>
      <c r="CJ879" s="778"/>
      <c r="CK879" s="778"/>
      <c r="CL879" s="778"/>
      <c r="CM879" s="778"/>
      <c r="CN879" s="778"/>
      <c r="CO879" s="778"/>
      <c r="CP879" s="778"/>
      <c r="CQ879" s="778"/>
      <c r="CR879" s="778"/>
      <c r="CS879" s="778"/>
      <c r="CT879" s="778"/>
      <c r="CU879" s="778"/>
      <c r="CV879" s="778"/>
      <c r="CW879" s="778"/>
      <c r="CX879" s="778"/>
      <c r="CY879" s="778"/>
      <c r="CZ879" s="778"/>
      <c r="DA879" s="778"/>
      <c r="DB879" s="778"/>
      <c r="DC879" s="778"/>
      <c r="DD879" s="778"/>
      <c r="DE879" s="778"/>
      <c r="DF879" s="778"/>
      <c r="DG879" s="778"/>
      <c r="DH879" s="778"/>
      <c r="DI879" s="778"/>
      <c r="DJ879" s="778"/>
      <c r="DK879" s="778"/>
      <c r="DL879" s="778"/>
      <c r="DM879" s="778"/>
      <c r="DN879" s="778"/>
      <c r="DO879" s="778"/>
      <c r="DP879" s="778"/>
      <c r="DQ879" s="778"/>
      <c r="DR879" s="778"/>
      <c r="DS879" s="778"/>
      <c r="DT879" s="779"/>
      <c r="DU879" s="779"/>
      <c r="DV879" s="779"/>
      <c r="DW879" s="779"/>
      <c r="DX879" s="779"/>
      <c r="DY879" s="779"/>
      <c r="DZ879" s="779"/>
      <c r="EA879" s="779"/>
      <c r="EB879" s="779"/>
      <c r="EC879" s="779"/>
      <c r="ED879" s="779"/>
      <c r="EE879" s="779"/>
      <c r="EF879" s="779"/>
      <c r="EG879" s="779"/>
      <c r="EH879" s="779"/>
      <c r="EI879" s="779"/>
      <c r="EJ879" s="779"/>
      <c r="EK879" s="779"/>
      <c r="EL879" s="779"/>
      <c r="EM879" s="779"/>
      <c r="EN879" s="779"/>
      <c r="EO879" s="779"/>
      <c r="EP879" s="779"/>
      <c r="EQ879" s="779"/>
      <c r="ER879" s="779"/>
      <c r="ES879" s="779"/>
      <c r="ET879" s="779"/>
      <c r="EU879" s="779"/>
      <c r="EV879" s="779"/>
      <c r="EW879" s="779"/>
      <c r="EX879" s="779"/>
      <c r="EY879" s="779"/>
      <c r="EZ879" s="779"/>
      <c r="FA879" s="779"/>
      <c r="FB879" s="779"/>
      <c r="FC879" s="779"/>
    </row>
    <row r="880" spans="1:159" ht="22">
      <c r="A880" s="778"/>
      <c r="B880" s="778"/>
      <c r="C880" s="778"/>
      <c r="D880" s="778"/>
      <c r="E880" s="778"/>
      <c r="F880" s="778"/>
      <c r="G880" s="778"/>
      <c r="H880" s="778"/>
      <c r="I880" s="778"/>
      <c r="J880" s="778"/>
      <c r="K880" s="778"/>
      <c r="L880" s="778"/>
      <c r="M880" s="778"/>
      <c r="N880" s="778"/>
      <c r="O880" s="778"/>
      <c r="P880" s="778"/>
      <c r="Q880" s="778"/>
      <c r="R880" s="778"/>
      <c r="S880" s="778"/>
      <c r="T880" s="778"/>
      <c r="U880" s="778"/>
      <c r="V880" s="778"/>
      <c r="W880" s="778"/>
      <c r="X880" s="778"/>
      <c r="Y880" s="778"/>
      <c r="Z880" s="778"/>
      <c r="AA880" s="778"/>
      <c r="AB880" s="778"/>
      <c r="AC880" s="778"/>
      <c r="AD880" s="778"/>
      <c r="AE880" s="778"/>
      <c r="AF880" s="778"/>
      <c r="AG880" s="778"/>
      <c r="AH880" s="778"/>
      <c r="AI880" s="778"/>
      <c r="AJ880" s="778"/>
      <c r="AK880" s="778"/>
      <c r="AL880" s="778"/>
      <c r="AM880" s="778"/>
      <c r="AN880" s="778"/>
      <c r="AO880" s="778"/>
      <c r="AP880" s="778"/>
      <c r="AQ880" s="778"/>
      <c r="AR880" s="778"/>
      <c r="AS880" s="778"/>
      <c r="AT880" s="778"/>
      <c r="AU880" s="778"/>
      <c r="AV880" s="778"/>
      <c r="AW880" s="778"/>
      <c r="AX880" s="778"/>
      <c r="AY880" s="778"/>
      <c r="AZ880" s="778"/>
      <c r="BA880" s="778"/>
      <c r="BB880" s="778"/>
      <c r="BC880" s="778"/>
      <c r="BD880" s="778"/>
      <c r="BE880" s="778"/>
      <c r="BF880" s="778"/>
      <c r="BG880" s="778"/>
      <c r="BH880" s="778"/>
      <c r="BI880" s="778"/>
      <c r="BJ880" s="778"/>
      <c r="BK880" s="778"/>
      <c r="BL880" s="778"/>
      <c r="BM880" s="778"/>
      <c r="BN880" s="778"/>
      <c r="BO880" s="778"/>
      <c r="BP880" s="778"/>
      <c r="BQ880" s="778"/>
      <c r="BR880" s="778"/>
      <c r="BS880" s="778"/>
      <c r="BT880" s="778"/>
      <c r="BU880" s="778"/>
      <c r="BV880" s="778"/>
      <c r="BW880" s="778"/>
      <c r="BX880" s="778"/>
      <c r="BY880" s="778"/>
      <c r="BZ880" s="778"/>
      <c r="CA880" s="778"/>
      <c r="CB880" s="778"/>
      <c r="CC880" s="778"/>
      <c r="CD880" s="778"/>
      <c r="CE880" s="778"/>
      <c r="CF880" s="778"/>
      <c r="CG880" s="778"/>
      <c r="CH880" s="778"/>
      <c r="CI880" s="778"/>
      <c r="CJ880" s="778"/>
      <c r="CK880" s="778"/>
      <c r="CL880" s="778"/>
      <c r="CM880" s="778"/>
      <c r="CN880" s="778"/>
      <c r="CO880" s="778"/>
      <c r="CP880" s="778"/>
      <c r="CQ880" s="778"/>
      <c r="CR880" s="778"/>
      <c r="CS880" s="778"/>
      <c r="CT880" s="778"/>
      <c r="CU880" s="778"/>
      <c r="CV880" s="778"/>
      <c r="CW880" s="778"/>
      <c r="CX880" s="778"/>
      <c r="CY880" s="778"/>
      <c r="CZ880" s="778"/>
      <c r="DA880" s="778"/>
      <c r="DB880" s="778"/>
      <c r="DC880" s="778"/>
      <c r="DD880" s="778"/>
      <c r="DE880" s="778"/>
      <c r="DF880" s="778"/>
      <c r="DG880" s="778"/>
      <c r="DH880" s="778"/>
      <c r="DI880" s="778"/>
      <c r="DJ880" s="778"/>
      <c r="DK880" s="778"/>
      <c r="DL880" s="778"/>
      <c r="DM880" s="778"/>
      <c r="DN880" s="778"/>
      <c r="DO880" s="778"/>
      <c r="DP880" s="778"/>
      <c r="DQ880" s="778"/>
      <c r="DR880" s="778"/>
      <c r="DS880" s="778"/>
      <c r="DT880" s="779"/>
      <c r="DU880" s="779"/>
      <c r="DV880" s="779"/>
      <c r="DW880" s="779"/>
      <c r="DX880" s="779"/>
      <c r="DY880" s="779"/>
      <c r="DZ880" s="779"/>
      <c r="EA880" s="779"/>
      <c r="EB880" s="779"/>
      <c r="EC880" s="779"/>
      <c r="ED880" s="779"/>
      <c r="EE880" s="779"/>
      <c r="EF880" s="779"/>
      <c r="EG880" s="779"/>
      <c r="EH880" s="779"/>
      <c r="EI880" s="779"/>
      <c r="EJ880" s="779"/>
      <c r="EK880" s="779"/>
      <c r="EL880" s="779"/>
      <c r="EM880" s="779"/>
      <c r="EN880" s="779"/>
      <c r="EO880" s="779"/>
      <c r="EP880" s="779"/>
      <c r="EQ880" s="779"/>
      <c r="ER880" s="779"/>
      <c r="ES880" s="779"/>
      <c r="ET880" s="779"/>
      <c r="EU880" s="779"/>
      <c r="EV880" s="779"/>
      <c r="EW880" s="779"/>
      <c r="EX880" s="779"/>
      <c r="EY880" s="779"/>
      <c r="EZ880" s="779"/>
      <c r="FA880" s="779"/>
      <c r="FB880" s="779"/>
      <c r="FC880" s="779"/>
    </row>
    <row r="881" spans="1:159" ht="22">
      <c r="A881" s="778"/>
      <c r="B881" s="778"/>
      <c r="C881" s="778"/>
      <c r="D881" s="778"/>
      <c r="E881" s="778"/>
      <c r="F881" s="778"/>
      <c r="G881" s="778"/>
      <c r="H881" s="778"/>
      <c r="I881" s="778"/>
      <c r="J881" s="778"/>
      <c r="K881" s="778"/>
      <c r="L881" s="778"/>
      <c r="M881" s="778"/>
      <c r="N881" s="778"/>
      <c r="O881" s="778"/>
      <c r="P881" s="778"/>
      <c r="Q881" s="778"/>
      <c r="R881" s="778"/>
      <c r="S881" s="778"/>
      <c r="T881" s="778"/>
      <c r="U881" s="778"/>
      <c r="V881" s="778"/>
      <c r="W881" s="778"/>
      <c r="X881" s="778"/>
      <c r="Y881" s="778"/>
      <c r="Z881" s="778"/>
      <c r="AA881" s="778"/>
      <c r="AB881" s="778"/>
      <c r="AC881" s="778"/>
      <c r="AD881" s="778"/>
      <c r="AE881" s="778"/>
      <c r="AF881" s="778"/>
      <c r="AG881" s="778"/>
      <c r="AH881" s="778"/>
      <c r="AI881" s="778"/>
      <c r="AJ881" s="778"/>
      <c r="AK881" s="778"/>
      <c r="AL881" s="778"/>
      <c r="AM881" s="778"/>
      <c r="AN881" s="778"/>
      <c r="AO881" s="778"/>
      <c r="AP881" s="778"/>
      <c r="AQ881" s="778"/>
      <c r="AR881" s="778"/>
      <c r="AS881" s="778"/>
      <c r="AT881" s="778"/>
      <c r="AU881" s="778"/>
      <c r="AV881" s="778"/>
      <c r="AW881" s="778"/>
      <c r="AX881" s="778"/>
      <c r="AY881" s="778"/>
      <c r="AZ881" s="778"/>
      <c r="BA881" s="778"/>
      <c r="BB881" s="778"/>
      <c r="BC881" s="778"/>
      <c r="BD881" s="778"/>
      <c r="BE881" s="778"/>
      <c r="BF881" s="778"/>
      <c r="BG881" s="778"/>
      <c r="BH881" s="778"/>
      <c r="BI881" s="778"/>
      <c r="BJ881" s="778"/>
      <c r="BK881" s="778"/>
      <c r="BL881" s="778"/>
      <c r="BM881" s="778"/>
      <c r="BN881" s="778"/>
      <c r="BO881" s="778"/>
      <c r="BP881" s="778"/>
      <c r="BQ881" s="778"/>
      <c r="BR881" s="778"/>
      <c r="BS881" s="778"/>
      <c r="BT881" s="778"/>
      <c r="BU881" s="778"/>
      <c r="BV881" s="778"/>
      <c r="BW881" s="778"/>
      <c r="BX881" s="778"/>
      <c r="BY881" s="778"/>
      <c r="BZ881" s="778"/>
      <c r="CA881" s="778"/>
      <c r="CB881" s="778"/>
      <c r="CC881" s="778"/>
      <c r="CD881" s="778"/>
      <c r="CE881" s="778"/>
      <c r="CF881" s="778"/>
      <c r="CG881" s="778"/>
      <c r="CH881" s="778"/>
      <c r="CI881" s="778"/>
      <c r="CJ881" s="778"/>
      <c r="CK881" s="778"/>
      <c r="CL881" s="778"/>
      <c r="CM881" s="778"/>
      <c r="CN881" s="778"/>
      <c r="CO881" s="778"/>
      <c r="CP881" s="778"/>
      <c r="CQ881" s="778"/>
      <c r="CR881" s="778"/>
      <c r="CS881" s="778"/>
      <c r="CT881" s="778"/>
      <c r="CU881" s="778"/>
      <c r="CV881" s="778"/>
      <c r="CW881" s="778"/>
      <c r="CX881" s="778"/>
      <c r="CY881" s="778"/>
      <c r="CZ881" s="778"/>
      <c r="DA881" s="778"/>
      <c r="DB881" s="778"/>
      <c r="DC881" s="778"/>
      <c r="DD881" s="778"/>
      <c r="DE881" s="778"/>
      <c r="DF881" s="778"/>
      <c r="DG881" s="778"/>
      <c r="DH881" s="778"/>
      <c r="DI881" s="778"/>
      <c r="DJ881" s="778"/>
      <c r="DK881" s="778"/>
      <c r="DL881" s="778"/>
      <c r="DM881" s="778"/>
      <c r="DN881" s="778"/>
      <c r="DO881" s="778"/>
      <c r="DP881" s="778"/>
      <c r="DQ881" s="778"/>
      <c r="DR881" s="778"/>
      <c r="DS881" s="778"/>
      <c r="DT881" s="779"/>
      <c r="DU881" s="779"/>
      <c r="DV881" s="779"/>
      <c r="DW881" s="779"/>
      <c r="DX881" s="779"/>
      <c r="DY881" s="779"/>
      <c r="DZ881" s="779"/>
      <c r="EA881" s="779"/>
      <c r="EB881" s="779"/>
      <c r="EC881" s="779"/>
      <c r="ED881" s="779"/>
      <c r="EE881" s="779"/>
      <c r="EF881" s="779"/>
      <c r="EG881" s="779"/>
      <c r="EH881" s="779"/>
      <c r="EI881" s="779"/>
      <c r="EJ881" s="779"/>
      <c r="EK881" s="779"/>
      <c r="EL881" s="779"/>
      <c r="EM881" s="779"/>
      <c r="EN881" s="779"/>
      <c r="EO881" s="779"/>
      <c r="EP881" s="779"/>
      <c r="EQ881" s="779"/>
      <c r="ER881" s="779"/>
      <c r="ES881" s="779"/>
      <c r="ET881" s="779"/>
      <c r="EU881" s="779"/>
      <c r="EV881" s="779"/>
      <c r="EW881" s="779"/>
      <c r="EX881" s="779"/>
      <c r="EY881" s="779"/>
      <c r="EZ881" s="779"/>
      <c r="FA881" s="779"/>
      <c r="FB881" s="779"/>
      <c r="FC881" s="779"/>
    </row>
    <row r="882" spans="1:159" ht="22">
      <c r="A882" s="778"/>
      <c r="B882" s="778"/>
      <c r="C882" s="778"/>
      <c r="D882" s="778"/>
      <c r="E882" s="778"/>
      <c r="F882" s="778"/>
      <c r="G882" s="778"/>
      <c r="H882" s="778"/>
      <c r="I882" s="778"/>
      <c r="J882" s="778"/>
      <c r="K882" s="778"/>
      <c r="L882" s="778"/>
      <c r="M882" s="778"/>
      <c r="N882" s="778"/>
      <c r="O882" s="778"/>
      <c r="P882" s="778"/>
      <c r="Q882" s="778"/>
      <c r="R882" s="778"/>
      <c r="S882" s="778"/>
      <c r="T882" s="778"/>
      <c r="U882" s="778"/>
      <c r="V882" s="778"/>
      <c r="W882" s="778"/>
      <c r="X882" s="778"/>
      <c r="Y882" s="778"/>
      <c r="Z882" s="778"/>
      <c r="AA882" s="778"/>
      <c r="AB882" s="778"/>
      <c r="AC882" s="778"/>
      <c r="AD882" s="778"/>
      <c r="AE882" s="778"/>
      <c r="AF882" s="778"/>
      <c r="AG882" s="778"/>
      <c r="AH882" s="778"/>
      <c r="AI882" s="778"/>
      <c r="AJ882" s="778"/>
      <c r="AK882" s="778"/>
      <c r="AL882" s="778"/>
      <c r="AM882" s="778"/>
      <c r="AN882" s="778"/>
      <c r="AO882" s="778"/>
      <c r="AP882" s="778"/>
      <c r="AQ882" s="778"/>
      <c r="AR882" s="778"/>
      <c r="AS882" s="778"/>
      <c r="AT882" s="778"/>
      <c r="AU882" s="778"/>
      <c r="AV882" s="778"/>
      <c r="AW882" s="778"/>
      <c r="AX882" s="778"/>
      <c r="AY882" s="778"/>
      <c r="AZ882" s="778"/>
      <c r="BA882" s="778"/>
      <c r="BB882" s="778"/>
      <c r="BC882" s="778"/>
      <c r="BD882" s="778"/>
      <c r="BE882" s="778"/>
      <c r="BF882" s="778"/>
      <c r="BG882" s="778"/>
      <c r="BH882" s="778"/>
      <c r="BI882" s="778"/>
      <c r="BJ882" s="778"/>
      <c r="BK882" s="778"/>
      <c r="BL882" s="778"/>
      <c r="BM882" s="778"/>
      <c r="BN882" s="778"/>
      <c r="BO882" s="778"/>
      <c r="BP882" s="778"/>
      <c r="BQ882" s="778"/>
      <c r="BR882" s="778"/>
      <c r="BS882" s="778"/>
      <c r="BT882" s="778"/>
      <c r="BU882" s="778"/>
      <c r="BV882" s="778"/>
      <c r="BW882" s="778"/>
      <c r="BX882" s="778"/>
      <c r="BY882" s="778"/>
      <c r="BZ882" s="778"/>
      <c r="CA882" s="778"/>
      <c r="CB882" s="778"/>
      <c r="CC882" s="778"/>
      <c r="CD882" s="778"/>
      <c r="CE882" s="778"/>
      <c r="CF882" s="778"/>
      <c r="CG882" s="778"/>
      <c r="CH882" s="778"/>
      <c r="CI882" s="778"/>
      <c r="CJ882" s="778"/>
      <c r="CK882" s="778"/>
      <c r="CL882" s="778"/>
      <c r="CM882" s="778"/>
      <c r="CN882" s="778"/>
      <c r="CO882" s="778"/>
      <c r="CP882" s="778"/>
      <c r="CQ882" s="778"/>
      <c r="CR882" s="778"/>
      <c r="CS882" s="778"/>
      <c r="CT882" s="778"/>
      <c r="CU882" s="778"/>
      <c r="CV882" s="778"/>
      <c r="CW882" s="778"/>
      <c r="CX882" s="778"/>
      <c r="CY882" s="778"/>
      <c r="CZ882" s="778"/>
      <c r="DA882" s="778"/>
      <c r="DB882" s="778"/>
      <c r="DC882" s="778"/>
      <c r="DD882" s="778"/>
      <c r="DE882" s="778"/>
      <c r="DF882" s="778"/>
      <c r="DG882" s="778"/>
      <c r="DH882" s="778"/>
      <c r="DI882" s="778"/>
      <c r="DJ882" s="778"/>
      <c r="DK882" s="778"/>
      <c r="DL882" s="778"/>
      <c r="DM882" s="778"/>
      <c r="DN882" s="778"/>
      <c r="DO882" s="778"/>
      <c r="DP882" s="778"/>
      <c r="DQ882" s="778"/>
      <c r="DR882" s="778"/>
      <c r="DS882" s="778"/>
      <c r="DT882" s="779"/>
      <c r="DU882" s="779"/>
      <c r="DV882" s="779"/>
      <c r="DW882" s="779"/>
      <c r="DX882" s="779"/>
      <c r="DY882" s="779"/>
      <c r="DZ882" s="779"/>
      <c r="EA882" s="779"/>
      <c r="EB882" s="779"/>
      <c r="EC882" s="779"/>
      <c r="ED882" s="779"/>
      <c r="EE882" s="779"/>
      <c r="EF882" s="779"/>
      <c r="EG882" s="779"/>
      <c r="EH882" s="779"/>
      <c r="EI882" s="779"/>
      <c r="EJ882" s="779"/>
      <c r="EK882" s="779"/>
      <c r="EL882" s="779"/>
      <c r="EM882" s="779"/>
      <c r="EN882" s="779"/>
      <c r="EO882" s="779"/>
      <c r="EP882" s="779"/>
      <c r="EQ882" s="779"/>
      <c r="ER882" s="779"/>
      <c r="ES882" s="779"/>
      <c r="ET882" s="779"/>
      <c r="EU882" s="779"/>
      <c r="EV882" s="779"/>
      <c r="EW882" s="779"/>
      <c r="EX882" s="779"/>
      <c r="EY882" s="779"/>
      <c r="EZ882" s="779"/>
      <c r="FA882" s="779"/>
      <c r="FB882" s="779"/>
      <c r="FC882" s="779"/>
    </row>
    <row r="883" spans="1:159" ht="22">
      <c r="A883" s="778"/>
      <c r="B883" s="778"/>
      <c r="C883" s="778"/>
      <c r="D883" s="778"/>
      <c r="E883" s="778"/>
      <c r="F883" s="778"/>
      <c r="G883" s="778"/>
      <c r="H883" s="778"/>
      <c r="I883" s="778"/>
      <c r="J883" s="778"/>
      <c r="K883" s="778"/>
      <c r="L883" s="778"/>
      <c r="M883" s="778"/>
      <c r="N883" s="778"/>
      <c r="O883" s="778"/>
      <c r="P883" s="778"/>
      <c r="Q883" s="778"/>
      <c r="R883" s="778"/>
      <c r="S883" s="778"/>
      <c r="T883" s="778"/>
      <c r="U883" s="778"/>
      <c r="V883" s="778"/>
      <c r="W883" s="778"/>
      <c r="X883" s="778"/>
      <c r="Y883" s="778"/>
      <c r="Z883" s="778"/>
      <c r="AA883" s="778"/>
      <c r="AB883" s="778"/>
      <c r="AC883" s="778"/>
      <c r="AD883" s="778"/>
      <c r="AE883" s="778"/>
      <c r="AF883" s="778"/>
      <c r="AG883" s="778"/>
      <c r="AH883" s="778"/>
      <c r="AI883" s="778"/>
      <c r="AJ883" s="778"/>
      <c r="AK883" s="778"/>
      <c r="AL883" s="778"/>
      <c r="AM883" s="778"/>
      <c r="AN883" s="778"/>
      <c r="AO883" s="778"/>
      <c r="AP883" s="778"/>
      <c r="AQ883" s="778"/>
      <c r="AR883" s="778"/>
      <c r="AS883" s="778"/>
      <c r="AT883" s="778"/>
      <c r="AU883" s="778"/>
      <c r="AV883" s="778"/>
      <c r="AW883" s="778"/>
      <c r="AX883" s="778"/>
      <c r="AY883" s="778"/>
      <c r="AZ883" s="778"/>
      <c r="BA883" s="778"/>
      <c r="BB883" s="778"/>
      <c r="BC883" s="778"/>
      <c r="BD883" s="778"/>
      <c r="BE883" s="778"/>
      <c r="BF883" s="778"/>
      <c r="BG883" s="778"/>
      <c r="BH883" s="778"/>
      <c r="BI883" s="778"/>
      <c r="BJ883" s="778"/>
      <c r="BK883" s="778"/>
      <c r="BL883" s="778"/>
      <c r="BM883" s="778"/>
      <c r="BN883" s="778"/>
      <c r="BO883" s="778"/>
      <c r="BP883" s="778"/>
      <c r="BQ883" s="778"/>
      <c r="BR883" s="778"/>
      <c r="BS883" s="778"/>
      <c r="BT883" s="778"/>
      <c r="BU883" s="778"/>
      <c r="BV883" s="778"/>
      <c r="BW883" s="778"/>
      <c r="BX883" s="778"/>
      <c r="BY883" s="778"/>
      <c r="BZ883" s="778"/>
      <c r="CA883" s="778"/>
      <c r="CB883" s="778"/>
      <c r="CC883" s="778"/>
      <c r="CD883" s="778"/>
      <c r="CE883" s="778"/>
      <c r="CF883" s="778"/>
      <c r="CG883" s="778"/>
      <c r="CH883" s="778"/>
      <c r="CI883" s="778"/>
      <c r="CJ883" s="778"/>
      <c r="CK883" s="778"/>
      <c r="CL883" s="778"/>
      <c r="CM883" s="778"/>
      <c r="CN883" s="778"/>
      <c r="CO883" s="778"/>
      <c r="CP883" s="778"/>
      <c r="CQ883" s="778"/>
      <c r="CR883" s="778"/>
      <c r="CS883" s="778"/>
      <c r="CT883" s="778"/>
      <c r="CU883" s="778"/>
      <c r="CV883" s="778"/>
      <c r="CW883" s="778"/>
      <c r="CX883" s="778"/>
      <c r="CY883" s="778"/>
      <c r="CZ883" s="778"/>
      <c r="DA883" s="778"/>
      <c r="DB883" s="778"/>
      <c r="DC883" s="778"/>
      <c r="DD883" s="778"/>
      <c r="DE883" s="778"/>
      <c r="DF883" s="778"/>
      <c r="DG883" s="778"/>
      <c r="DH883" s="778"/>
      <c r="DI883" s="778"/>
      <c r="DJ883" s="778"/>
      <c r="DK883" s="778"/>
      <c r="DL883" s="778"/>
      <c r="DM883" s="778"/>
      <c r="DN883" s="778"/>
      <c r="DO883" s="778"/>
      <c r="DP883" s="778"/>
      <c r="DQ883" s="778"/>
      <c r="DR883" s="778"/>
      <c r="DS883" s="778"/>
      <c r="DT883" s="779"/>
      <c r="DU883" s="779"/>
      <c r="DV883" s="779"/>
      <c r="DW883" s="779"/>
      <c r="DX883" s="779"/>
      <c r="DY883" s="779"/>
      <c r="DZ883" s="779"/>
      <c r="EA883" s="779"/>
      <c r="EB883" s="779"/>
      <c r="EC883" s="779"/>
      <c r="ED883" s="779"/>
      <c r="EE883" s="779"/>
      <c r="EF883" s="779"/>
      <c r="EG883" s="779"/>
      <c r="EH883" s="779"/>
      <c r="EI883" s="779"/>
      <c r="EJ883" s="779"/>
      <c r="EK883" s="779"/>
      <c r="EL883" s="779"/>
      <c r="EM883" s="779"/>
      <c r="EN883" s="779"/>
      <c r="EO883" s="779"/>
      <c r="EP883" s="779"/>
      <c r="EQ883" s="779"/>
      <c r="ER883" s="779"/>
      <c r="ES883" s="779"/>
      <c r="ET883" s="779"/>
      <c r="EU883" s="779"/>
      <c r="EV883" s="779"/>
      <c r="EW883" s="779"/>
      <c r="EX883" s="779"/>
      <c r="EY883" s="779"/>
      <c r="EZ883" s="779"/>
      <c r="FA883" s="779"/>
      <c r="FB883" s="779"/>
      <c r="FC883" s="779"/>
    </row>
    <row r="884" spans="1:159" ht="22">
      <c r="A884" s="778"/>
      <c r="B884" s="778"/>
      <c r="C884" s="778"/>
      <c r="D884" s="778"/>
      <c r="E884" s="778"/>
      <c r="F884" s="778"/>
      <c r="G884" s="778"/>
      <c r="H884" s="778"/>
      <c r="I884" s="778"/>
      <c r="J884" s="778"/>
      <c r="K884" s="778"/>
      <c r="L884" s="778"/>
      <c r="M884" s="778"/>
      <c r="N884" s="778"/>
      <c r="O884" s="778"/>
      <c r="P884" s="778"/>
      <c r="Q884" s="778"/>
      <c r="R884" s="778"/>
      <c r="S884" s="778"/>
      <c r="T884" s="778"/>
      <c r="U884" s="778"/>
      <c r="V884" s="778"/>
      <c r="W884" s="778"/>
      <c r="X884" s="778"/>
      <c r="Y884" s="778"/>
      <c r="Z884" s="778"/>
      <c r="AA884" s="778"/>
      <c r="AB884" s="778"/>
      <c r="AC884" s="778"/>
      <c r="AD884" s="778"/>
      <c r="AE884" s="778"/>
      <c r="AF884" s="778"/>
      <c r="AG884" s="778"/>
      <c r="AH884" s="778"/>
      <c r="AI884" s="778"/>
      <c r="AJ884" s="778"/>
      <c r="AK884" s="778"/>
      <c r="AL884" s="778"/>
      <c r="AM884" s="778"/>
      <c r="AN884" s="778"/>
      <c r="AO884" s="778"/>
      <c r="AP884" s="778"/>
      <c r="AQ884" s="778"/>
      <c r="AR884" s="778"/>
      <c r="AS884" s="778"/>
      <c r="AT884" s="778"/>
      <c r="AU884" s="778"/>
      <c r="AV884" s="778"/>
      <c r="AW884" s="778"/>
      <c r="AX884" s="778"/>
      <c r="AY884" s="778"/>
      <c r="AZ884" s="778"/>
      <c r="BA884" s="778"/>
      <c r="BB884" s="778"/>
      <c r="BC884" s="778"/>
      <c r="BD884" s="778"/>
      <c r="BE884" s="778"/>
      <c r="BF884" s="778"/>
      <c r="BG884" s="778"/>
      <c r="BH884" s="778"/>
      <c r="BI884" s="778"/>
      <c r="BJ884" s="778"/>
      <c r="BK884" s="778"/>
      <c r="BL884" s="778"/>
      <c r="BM884" s="778"/>
      <c r="BN884" s="778"/>
      <c r="BO884" s="778"/>
      <c r="BP884" s="778"/>
      <c r="BQ884" s="778"/>
      <c r="BR884" s="778"/>
      <c r="BS884" s="778"/>
      <c r="BT884" s="778"/>
      <c r="BU884" s="778"/>
      <c r="BV884" s="778"/>
      <c r="BW884" s="778"/>
      <c r="BX884" s="778"/>
      <c r="BY884" s="778"/>
      <c r="BZ884" s="778"/>
      <c r="CA884" s="778"/>
      <c r="CB884" s="778"/>
      <c r="CC884" s="778"/>
      <c r="CD884" s="778"/>
      <c r="CE884" s="778"/>
      <c r="CF884" s="778"/>
      <c r="CG884" s="778"/>
      <c r="CH884" s="778"/>
      <c r="CI884" s="778"/>
      <c r="CJ884" s="778"/>
      <c r="CK884" s="778"/>
      <c r="CL884" s="778"/>
      <c r="CM884" s="778"/>
      <c r="CN884" s="778"/>
      <c r="CO884" s="778"/>
      <c r="CP884" s="778"/>
      <c r="CQ884" s="778"/>
      <c r="CR884" s="778"/>
      <c r="CS884" s="778"/>
      <c r="CT884" s="778"/>
      <c r="CU884" s="778"/>
      <c r="CV884" s="778"/>
      <c r="CW884" s="778"/>
      <c r="CX884" s="778"/>
      <c r="CY884" s="778"/>
      <c r="CZ884" s="778"/>
      <c r="DA884" s="778"/>
      <c r="DB884" s="778"/>
      <c r="DC884" s="778"/>
      <c r="DD884" s="778"/>
      <c r="DE884" s="778"/>
      <c r="DF884" s="778"/>
      <c r="DG884" s="778"/>
      <c r="DH884" s="778"/>
      <c r="DI884" s="778"/>
      <c r="DJ884" s="778"/>
      <c r="DK884" s="778"/>
      <c r="DL884" s="778"/>
      <c r="DM884" s="778"/>
      <c r="DN884" s="778"/>
      <c r="DO884" s="778"/>
      <c r="DP884" s="778"/>
      <c r="DQ884" s="778"/>
      <c r="DR884" s="778"/>
      <c r="DS884" s="778"/>
      <c r="DT884" s="779"/>
      <c r="DU884" s="779"/>
      <c r="DV884" s="779"/>
      <c r="DW884" s="779"/>
      <c r="DX884" s="779"/>
      <c r="DY884" s="779"/>
      <c r="DZ884" s="779"/>
      <c r="EA884" s="779"/>
      <c r="EB884" s="779"/>
      <c r="EC884" s="779"/>
      <c r="ED884" s="779"/>
      <c r="EE884" s="779"/>
      <c r="EF884" s="779"/>
      <c r="EG884" s="779"/>
      <c r="EH884" s="779"/>
      <c r="EI884" s="779"/>
      <c r="EJ884" s="779"/>
      <c r="EK884" s="779"/>
      <c r="EL884" s="779"/>
      <c r="EM884" s="779"/>
      <c r="EN884" s="779"/>
      <c r="EO884" s="779"/>
      <c r="EP884" s="779"/>
      <c r="EQ884" s="779"/>
      <c r="ER884" s="779"/>
      <c r="ES884" s="779"/>
      <c r="ET884" s="779"/>
      <c r="EU884" s="779"/>
      <c r="EV884" s="779"/>
      <c r="EW884" s="779"/>
      <c r="EX884" s="779"/>
      <c r="EY884" s="779"/>
      <c r="EZ884" s="779"/>
      <c r="FA884" s="779"/>
      <c r="FB884" s="779"/>
      <c r="FC884" s="779"/>
    </row>
    <row r="885" spans="1:159" ht="22">
      <c r="A885" s="778"/>
      <c r="B885" s="778"/>
      <c r="C885" s="778"/>
      <c r="D885" s="778"/>
      <c r="E885" s="778"/>
      <c r="F885" s="778"/>
      <c r="G885" s="778"/>
      <c r="H885" s="778"/>
      <c r="I885" s="778"/>
      <c r="J885" s="778"/>
      <c r="K885" s="778"/>
      <c r="L885" s="778"/>
      <c r="M885" s="778"/>
      <c r="N885" s="778"/>
      <c r="O885" s="778"/>
      <c r="P885" s="778"/>
      <c r="Q885" s="778"/>
      <c r="R885" s="778"/>
      <c r="S885" s="778"/>
      <c r="T885" s="778"/>
      <c r="U885" s="778"/>
      <c r="V885" s="778"/>
      <c r="W885" s="778"/>
      <c r="X885" s="778"/>
      <c r="Y885" s="778"/>
      <c r="Z885" s="778"/>
      <c r="AA885" s="778"/>
      <c r="AB885" s="778"/>
      <c r="AC885" s="778"/>
      <c r="AD885" s="778"/>
      <c r="AE885" s="778"/>
      <c r="AF885" s="778"/>
      <c r="AG885" s="778"/>
      <c r="AH885" s="778"/>
      <c r="AI885" s="778"/>
      <c r="AJ885" s="778"/>
      <c r="AK885" s="778"/>
      <c r="AL885" s="778"/>
      <c r="AM885" s="778"/>
      <c r="AN885" s="778"/>
      <c r="AO885" s="778"/>
      <c r="AP885" s="778"/>
      <c r="AQ885" s="778"/>
      <c r="AR885" s="778"/>
      <c r="AS885" s="778"/>
      <c r="AT885" s="778"/>
      <c r="AU885" s="778"/>
      <c r="AV885" s="778"/>
      <c r="AW885" s="778"/>
      <c r="AX885" s="778"/>
      <c r="AY885" s="778"/>
      <c r="AZ885" s="778"/>
      <c r="BA885" s="778"/>
      <c r="BB885" s="778"/>
      <c r="BC885" s="778"/>
      <c r="BD885" s="778"/>
      <c r="BE885" s="778"/>
      <c r="BF885" s="778"/>
      <c r="BG885" s="778"/>
      <c r="BH885" s="778"/>
      <c r="BI885" s="778"/>
      <c r="BJ885" s="778"/>
      <c r="BK885" s="778"/>
      <c r="BL885" s="778"/>
      <c r="BM885" s="778"/>
      <c r="BN885" s="778"/>
      <c r="BO885" s="778"/>
      <c r="BP885" s="778"/>
      <c r="BQ885" s="778"/>
      <c r="BR885" s="778"/>
      <c r="BS885" s="778"/>
      <c r="BT885" s="778"/>
      <c r="BU885" s="778"/>
      <c r="BV885" s="778"/>
      <c r="BW885" s="778"/>
      <c r="BX885" s="778"/>
      <c r="BY885" s="778"/>
      <c r="BZ885" s="778"/>
      <c r="CA885" s="778"/>
      <c r="CB885" s="778"/>
      <c r="CC885" s="778"/>
      <c r="CD885" s="778"/>
      <c r="CE885" s="778"/>
      <c r="CF885" s="778"/>
      <c r="CG885" s="778"/>
      <c r="CH885" s="778"/>
      <c r="CI885" s="778"/>
      <c r="CJ885" s="778"/>
      <c r="CK885" s="778"/>
      <c r="CL885" s="778"/>
      <c r="CM885" s="778"/>
      <c r="CN885" s="778"/>
      <c r="CO885" s="778"/>
      <c r="CP885" s="778"/>
      <c r="CQ885" s="778"/>
      <c r="CR885" s="778"/>
      <c r="CS885" s="778"/>
      <c r="CT885" s="778"/>
      <c r="CU885" s="778"/>
      <c r="CV885" s="778"/>
      <c r="CW885" s="778"/>
      <c r="CX885" s="778"/>
      <c r="CY885" s="778"/>
      <c r="CZ885" s="778"/>
      <c r="DA885" s="778"/>
      <c r="DB885" s="778"/>
      <c r="DC885" s="778"/>
      <c r="DD885" s="778"/>
      <c r="DE885" s="778"/>
      <c r="DF885" s="778"/>
      <c r="DG885" s="778"/>
      <c r="DH885" s="778"/>
      <c r="DI885" s="778"/>
      <c r="DJ885" s="778"/>
      <c r="DK885" s="778"/>
      <c r="DL885" s="778"/>
      <c r="DM885" s="778"/>
      <c r="DN885" s="778"/>
      <c r="DO885" s="778"/>
      <c r="DP885" s="778"/>
      <c r="DQ885" s="778"/>
      <c r="DR885" s="778"/>
      <c r="DS885" s="778"/>
      <c r="DT885" s="779"/>
      <c r="DU885" s="779"/>
      <c r="DV885" s="779"/>
      <c r="DW885" s="779"/>
      <c r="DX885" s="779"/>
      <c r="DY885" s="779"/>
      <c r="DZ885" s="779"/>
      <c r="EA885" s="779"/>
      <c r="EB885" s="779"/>
      <c r="EC885" s="779"/>
      <c r="ED885" s="779"/>
      <c r="EE885" s="779"/>
      <c r="EF885" s="779"/>
      <c r="EG885" s="779"/>
      <c r="EH885" s="779"/>
      <c r="EI885" s="779"/>
      <c r="EJ885" s="779"/>
      <c r="EK885" s="779"/>
      <c r="EL885" s="779"/>
      <c r="EM885" s="779"/>
      <c r="EN885" s="779"/>
      <c r="EO885" s="779"/>
      <c r="EP885" s="779"/>
      <c r="EQ885" s="779"/>
      <c r="ER885" s="779"/>
      <c r="ES885" s="779"/>
      <c r="ET885" s="779"/>
      <c r="EU885" s="779"/>
      <c r="EV885" s="779"/>
      <c r="EW885" s="779"/>
      <c r="EX885" s="779"/>
      <c r="EY885" s="779"/>
      <c r="EZ885" s="779"/>
      <c r="FA885" s="779"/>
      <c r="FB885" s="779"/>
      <c r="FC885" s="779"/>
    </row>
    <row r="886" spans="1:159" ht="22">
      <c r="A886" s="778"/>
      <c r="B886" s="778"/>
      <c r="C886" s="778"/>
      <c r="D886" s="778"/>
      <c r="E886" s="778"/>
      <c r="F886" s="778"/>
      <c r="G886" s="778"/>
      <c r="H886" s="778"/>
      <c r="I886" s="778"/>
      <c r="J886" s="778"/>
      <c r="K886" s="778"/>
      <c r="L886" s="778"/>
      <c r="M886" s="778"/>
      <c r="N886" s="778"/>
      <c r="O886" s="778"/>
      <c r="P886" s="778"/>
      <c r="Q886" s="778"/>
      <c r="R886" s="778"/>
      <c r="S886" s="778"/>
      <c r="T886" s="778"/>
      <c r="U886" s="778"/>
      <c r="V886" s="778"/>
      <c r="W886" s="778"/>
      <c r="X886" s="778"/>
      <c r="Y886" s="778"/>
      <c r="Z886" s="778"/>
      <c r="AA886" s="778"/>
      <c r="AB886" s="778"/>
      <c r="AC886" s="778"/>
      <c r="AD886" s="778"/>
      <c r="AE886" s="778"/>
      <c r="AF886" s="778"/>
      <c r="AG886" s="778"/>
      <c r="AH886" s="778"/>
      <c r="AI886" s="778"/>
      <c r="AJ886" s="778"/>
      <c r="AK886" s="778"/>
      <c r="AL886" s="778"/>
      <c r="AM886" s="778"/>
      <c r="AN886" s="778"/>
      <c r="AO886" s="778"/>
      <c r="AP886" s="778"/>
      <c r="AQ886" s="778"/>
      <c r="AR886" s="778"/>
      <c r="AS886" s="778"/>
      <c r="AT886" s="778"/>
      <c r="AU886" s="778"/>
      <c r="AV886" s="778"/>
      <c r="AW886" s="778"/>
      <c r="AX886" s="778"/>
      <c r="AY886" s="778"/>
      <c r="AZ886" s="778"/>
      <c r="BA886" s="778"/>
      <c r="BB886" s="778"/>
      <c r="BC886" s="778"/>
      <c r="BD886" s="778"/>
      <c r="BE886" s="778"/>
      <c r="BF886" s="778"/>
      <c r="BG886" s="778"/>
      <c r="BH886" s="778"/>
      <c r="BI886" s="778"/>
      <c r="BJ886" s="778"/>
      <c r="BK886" s="778"/>
      <c r="BL886" s="778"/>
      <c r="BM886" s="778"/>
      <c r="BN886" s="778"/>
      <c r="BO886" s="778"/>
      <c r="BP886" s="778"/>
      <c r="BQ886" s="778"/>
      <c r="BR886" s="778"/>
      <c r="BS886" s="778"/>
      <c r="BT886" s="778"/>
      <c r="BU886" s="778"/>
      <c r="BV886" s="778"/>
      <c r="BW886" s="778"/>
      <c r="BX886" s="778"/>
      <c r="BY886" s="778"/>
      <c r="BZ886" s="778"/>
      <c r="CA886" s="778"/>
      <c r="CB886" s="778"/>
      <c r="CC886" s="778"/>
      <c r="CD886" s="778"/>
      <c r="CE886" s="778"/>
      <c r="CF886" s="778"/>
      <c r="CG886" s="778"/>
      <c r="CH886" s="778"/>
      <c r="CI886" s="778"/>
      <c r="CJ886" s="778"/>
      <c r="CK886" s="778"/>
      <c r="CL886" s="778"/>
      <c r="CM886" s="778"/>
      <c r="CN886" s="778"/>
      <c r="CO886" s="778"/>
      <c r="CP886" s="778"/>
      <c r="CQ886" s="778"/>
      <c r="CR886" s="778"/>
      <c r="CS886" s="778"/>
      <c r="CT886" s="778"/>
      <c r="CU886" s="778"/>
      <c r="CV886" s="778"/>
      <c r="CW886" s="778"/>
      <c r="CX886" s="778"/>
      <c r="CY886" s="778"/>
      <c r="CZ886" s="778"/>
      <c r="DA886" s="778"/>
      <c r="DB886" s="778"/>
      <c r="DC886" s="778"/>
      <c r="DD886" s="778"/>
      <c r="DE886" s="778"/>
      <c r="DF886" s="778"/>
      <c r="DG886" s="778"/>
      <c r="DH886" s="778"/>
      <c r="DI886" s="778"/>
      <c r="DJ886" s="778"/>
      <c r="DK886" s="778"/>
      <c r="DL886" s="778"/>
      <c r="DM886" s="778"/>
      <c r="DN886" s="778"/>
      <c r="DO886" s="778"/>
      <c r="DP886" s="778"/>
      <c r="DQ886" s="778"/>
      <c r="DR886" s="778"/>
      <c r="DS886" s="778"/>
      <c r="DT886" s="779"/>
      <c r="DU886" s="779"/>
      <c r="DV886" s="779"/>
      <c r="DW886" s="779"/>
      <c r="DX886" s="779"/>
      <c r="DY886" s="779"/>
      <c r="DZ886" s="779"/>
      <c r="EA886" s="779"/>
      <c r="EB886" s="779"/>
      <c r="EC886" s="779"/>
      <c r="ED886" s="779"/>
      <c r="EE886" s="779"/>
      <c r="EF886" s="779"/>
      <c r="EG886" s="779"/>
      <c r="EH886" s="779"/>
      <c r="EI886" s="779"/>
      <c r="EJ886" s="779"/>
      <c r="EK886" s="779"/>
      <c r="EL886" s="779"/>
      <c r="EM886" s="779"/>
      <c r="EN886" s="779"/>
      <c r="EO886" s="779"/>
      <c r="EP886" s="779"/>
      <c r="EQ886" s="779"/>
      <c r="ER886" s="779"/>
      <c r="ES886" s="779"/>
      <c r="ET886" s="779"/>
      <c r="EU886" s="779"/>
      <c r="EV886" s="779"/>
      <c r="EW886" s="779"/>
      <c r="EX886" s="779"/>
      <c r="EY886" s="779"/>
      <c r="EZ886" s="779"/>
      <c r="FA886" s="779"/>
      <c r="FB886" s="779"/>
      <c r="FC886" s="779"/>
    </row>
    <row r="887" spans="1:159" ht="22">
      <c r="A887" s="778"/>
      <c r="B887" s="778"/>
      <c r="C887" s="778"/>
      <c r="D887" s="778"/>
      <c r="E887" s="778"/>
      <c r="F887" s="778"/>
      <c r="G887" s="778"/>
      <c r="H887" s="778"/>
      <c r="I887" s="778"/>
      <c r="J887" s="778"/>
      <c r="K887" s="778"/>
      <c r="L887" s="778"/>
      <c r="M887" s="778"/>
      <c r="N887" s="778"/>
      <c r="O887" s="778"/>
      <c r="P887" s="778"/>
      <c r="Q887" s="778"/>
      <c r="R887" s="778"/>
      <c r="S887" s="778"/>
      <c r="T887" s="778"/>
      <c r="U887" s="778"/>
      <c r="V887" s="778"/>
      <c r="W887" s="778"/>
      <c r="X887" s="778"/>
      <c r="Y887" s="778"/>
      <c r="Z887" s="778"/>
      <c r="AA887" s="778"/>
      <c r="AB887" s="778"/>
      <c r="AC887" s="778"/>
      <c r="AD887" s="778"/>
      <c r="AE887" s="778"/>
      <c r="AF887" s="778"/>
      <c r="AG887" s="778"/>
      <c r="AH887" s="778"/>
      <c r="AI887" s="778"/>
      <c r="AJ887" s="778"/>
      <c r="AK887" s="778"/>
      <c r="AL887" s="778"/>
      <c r="AM887" s="778"/>
      <c r="AN887" s="778"/>
      <c r="AO887" s="778"/>
      <c r="AP887" s="778"/>
      <c r="AQ887" s="778"/>
      <c r="AR887" s="778"/>
      <c r="AS887" s="778"/>
      <c r="AT887" s="778"/>
      <c r="AU887" s="778"/>
      <c r="AV887" s="778"/>
      <c r="AW887" s="778"/>
      <c r="AX887" s="778"/>
      <c r="AY887" s="778"/>
      <c r="AZ887" s="778"/>
      <c r="BA887" s="778"/>
      <c r="BB887" s="778"/>
      <c r="BC887" s="778"/>
      <c r="BD887" s="778"/>
      <c r="BE887" s="778"/>
      <c r="BF887" s="778"/>
      <c r="BG887" s="778"/>
      <c r="BH887" s="778"/>
      <c r="BI887" s="778"/>
      <c r="BJ887" s="778"/>
      <c r="BK887" s="778"/>
      <c r="BL887" s="778"/>
      <c r="BM887" s="778"/>
      <c r="BN887" s="778"/>
      <c r="BO887" s="778"/>
      <c r="BP887" s="778"/>
      <c r="BQ887" s="778"/>
      <c r="BR887" s="778"/>
      <c r="BS887" s="778"/>
      <c r="BT887" s="778"/>
      <c r="BU887" s="778"/>
      <c r="BV887" s="778"/>
      <c r="BW887" s="778"/>
      <c r="BX887" s="778"/>
      <c r="BY887" s="778"/>
      <c r="BZ887" s="778"/>
      <c r="CA887" s="778"/>
      <c r="CB887" s="778"/>
      <c r="CC887" s="778"/>
      <c r="CD887" s="778"/>
      <c r="CE887" s="778"/>
      <c r="CF887" s="778"/>
      <c r="CG887" s="778"/>
      <c r="CH887" s="778"/>
      <c r="CI887" s="778"/>
      <c r="CJ887" s="778"/>
      <c r="CK887" s="778"/>
      <c r="CL887" s="778"/>
      <c r="CM887" s="778"/>
      <c r="CN887" s="778"/>
      <c r="CO887" s="778"/>
      <c r="CP887" s="778"/>
      <c r="CQ887" s="778"/>
      <c r="CR887" s="778"/>
      <c r="CS887" s="778"/>
      <c r="CT887" s="778"/>
      <c r="CU887" s="778"/>
      <c r="CV887" s="778"/>
      <c r="CW887" s="778"/>
      <c r="CX887" s="778"/>
      <c r="CY887" s="778"/>
      <c r="CZ887" s="778"/>
      <c r="DA887" s="778"/>
      <c r="DB887" s="778"/>
      <c r="DC887" s="778"/>
      <c r="DD887" s="778"/>
      <c r="DE887" s="778"/>
      <c r="DF887" s="778"/>
      <c r="DG887" s="778"/>
      <c r="DH887" s="778"/>
      <c r="DI887" s="778"/>
      <c r="DJ887" s="778"/>
      <c r="DK887" s="778"/>
      <c r="DL887" s="778"/>
      <c r="DM887" s="778"/>
      <c r="DN887" s="778"/>
      <c r="DO887" s="778"/>
      <c r="DP887" s="778"/>
      <c r="DQ887" s="778"/>
      <c r="DR887" s="778"/>
      <c r="DS887" s="778"/>
      <c r="DT887" s="779"/>
      <c r="DU887" s="779"/>
      <c r="DV887" s="779"/>
      <c r="DW887" s="779"/>
      <c r="DX887" s="779"/>
      <c r="DY887" s="779"/>
      <c r="DZ887" s="779"/>
      <c r="EA887" s="779"/>
      <c r="EB887" s="779"/>
      <c r="EC887" s="779"/>
      <c r="ED887" s="779"/>
      <c r="EE887" s="779"/>
      <c r="EF887" s="779"/>
      <c r="EG887" s="779"/>
      <c r="EH887" s="779"/>
      <c r="EI887" s="779"/>
      <c r="EJ887" s="779"/>
      <c r="EK887" s="779"/>
      <c r="EL887" s="779"/>
      <c r="EM887" s="779"/>
      <c r="EN887" s="779"/>
      <c r="EO887" s="779"/>
      <c r="EP887" s="779"/>
      <c r="EQ887" s="779"/>
      <c r="ER887" s="779"/>
      <c r="ES887" s="779"/>
      <c r="ET887" s="779"/>
      <c r="EU887" s="779"/>
      <c r="EV887" s="779"/>
      <c r="EW887" s="779"/>
      <c r="EX887" s="779"/>
      <c r="EY887" s="779"/>
      <c r="EZ887" s="779"/>
      <c r="FA887" s="779"/>
      <c r="FB887" s="779"/>
      <c r="FC887" s="779"/>
    </row>
    <row r="888" spans="1:159" ht="22">
      <c r="A888" s="778"/>
      <c r="B888" s="778"/>
      <c r="C888" s="778"/>
      <c r="D888" s="778"/>
      <c r="E888" s="778"/>
      <c r="F888" s="778"/>
      <c r="G888" s="778"/>
      <c r="H888" s="778"/>
      <c r="I888" s="778"/>
      <c r="J888" s="778"/>
      <c r="K888" s="778"/>
      <c r="L888" s="778"/>
      <c r="M888" s="778"/>
      <c r="N888" s="778"/>
      <c r="O888" s="778"/>
      <c r="P888" s="778"/>
      <c r="Q888" s="778"/>
      <c r="R888" s="778"/>
      <c r="S888" s="778"/>
      <c r="T888" s="778"/>
      <c r="U888" s="778"/>
      <c r="V888" s="778"/>
      <c r="W888" s="778"/>
      <c r="X888" s="778"/>
      <c r="Y888" s="778"/>
      <c r="Z888" s="778"/>
      <c r="AA888" s="778"/>
      <c r="AB888" s="778"/>
      <c r="AC888" s="778"/>
      <c r="AD888" s="778"/>
      <c r="AE888" s="778"/>
      <c r="AF888" s="778"/>
      <c r="AG888" s="778"/>
      <c r="AH888" s="778"/>
      <c r="AI888" s="778"/>
      <c r="AJ888" s="778"/>
      <c r="AK888" s="778"/>
      <c r="AL888" s="778"/>
      <c r="AM888" s="778"/>
      <c r="AN888" s="778"/>
      <c r="AO888" s="778"/>
      <c r="AP888" s="778"/>
      <c r="AQ888" s="778"/>
      <c r="AR888" s="778"/>
      <c r="AS888" s="778"/>
      <c r="AT888" s="778"/>
      <c r="AU888" s="778"/>
      <c r="AV888" s="778"/>
      <c r="AW888" s="778"/>
      <c r="AX888" s="778"/>
      <c r="AY888" s="778"/>
      <c r="AZ888" s="778"/>
      <c r="BA888" s="778"/>
      <c r="BB888" s="778"/>
      <c r="BC888" s="778"/>
      <c r="BD888" s="778"/>
      <c r="BE888" s="778"/>
      <c r="BF888" s="778"/>
      <c r="BG888" s="778"/>
      <c r="BH888" s="778"/>
      <c r="BI888" s="778"/>
      <c r="BJ888" s="778"/>
      <c r="BK888" s="778"/>
      <c r="BL888" s="778"/>
      <c r="BM888" s="778"/>
      <c r="BN888" s="778"/>
      <c r="BO888" s="778"/>
      <c r="BP888" s="778"/>
      <c r="BQ888" s="778"/>
      <c r="BR888" s="778"/>
      <c r="BS888" s="778"/>
      <c r="BT888" s="778"/>
      <c r="BU888" s="778"/>
      <c r="BV888" s="778"/>
      <c r="BW888" s="778"/>
      <c r="BX888" s="778"/>
      <c r="BY888" s="778"/>
      <c r="BZ888" s="778"/>
      <c r="CA888" s="778"/>
      <c r="CB888" s="778"/>
      <c r="CC888" s="778"/>
      <c r="CD888" s="778"/>
      <c r="CE888" s="778"/>
      <c r="CF888" s="778"/>
      <c r="CG888" s="778"/>
      <c r="CH888" s="778"/>
      <c r="CI888" s="778"/>
      <c r="CJ888" s="778"/>
      <c r="CK888" s="778"/>
      <c r="CL888" s="778"/>
      <c r="CM888" s="778"/>
      <c r="CN888" s="778"/>
      <c r="CO888" s="778"/>
      <c r="CP888" s="778"/>
      <c r="CQ888" s="778"/>
      <c r="CR888" s="778"/>
      <c r="CS888" s="778"/>
      <c r="CT888" s="778"/>
      <c r="CU888" s="778"/>
      <c r="CV888" s="778"/>
      <c r="CW888" s="778"/>
      <c r="CX888" s="778"/>
      <c r="CY888" s="778"/>
      <c r="CZ888" s="778"/>
      <c r="DA888" s="778"/>
      <c r="DB888" s="778"/>
      <c r="DC888" s="778"/>
      <c r="DD888" s="778"/>
      <c r="DE888" s="778"/>
      <c r="DF888" s="778"/>
      <c r="DG888" s="778"/>
      <c r="DH888" s="778"/>
      <c r="DI888" s="778"/>
      <c r="DJ888" s="778"/>
      <c r="DK888" s="778"/>
      <c r="DL888" s="778"/>
      <c r="DM888" s="778"/>
      <c r="DN888" s="778"/>
      <c r="DO888" s="778"/>
      <c r="DP888" s="778"/>
      <c r="DQ888" s="778"/>
      <c r="DR888" s="778"/>
      <c r="DS888" s="778"/>
      <c r="DT888" s="779"/>
      <c r="DU888" s="779"/>
      <c r="DV888" s="779"/>
      <c r="DW888" s="779"/>
      <c r="DX888" s="779"/>
      <c r="DY888" s="779"/>
      <c r="DZ888" s="779"/>
      <c r="EA888" s="779"/>
      <c r="EB888" s="779"/>
      <c r="EC888" s="779"/>
      <c r="ED888" s="779"/>
      <c r="EE888" s="779"/>
      <c r="EF888" s="779"/>
      <c r="EG888" s="779"/>
      <c r="EH888" s="779"/>
      <c r="EI888" s="779"/>
      <c r="EJ888" s="779"/>
      <c r="EK888" s="779"/>
      <c r="EL888" s="779"/>
      <c r="EM888" s="779"/>
      <c r="EN888" s="779"/>
      <c r="EO888" s="779"/>
      <c r="EP888" s="779"/>
      <c r="EQ888" s="779"/>
      <c r="ER888" s="779"/>
      <c r="ES888" s="779"/>
      <c r="ET888" s="779"/>
      <c r="EU888" s="779"/>
      <c r="EV888" s="779"/>
      <c r="EW888" s="779"/>
      <c r="EX888" s="779"/>
      <c r="EY888" s="779"/>
      <c r="EZ888" s="779"/>
      <c r="FA888" s="779"/>
      <c r="FB888" s="779"/>
      <c r="FC888" s="779"/>
    </row>
    <row r="889" spans="1:159" ht="22">
      <c r="A889" s="778"/>
      <c r="B889" s="778"/>
      <c r="C889" s="778"/>
      <c r="D889" s="778"/>
      <c r="E889" s="778"/>
      <c r="F889" s="778"/>
      <c r="G889" s="778"/>
      <c r="H889" s="778"/>
      <c r="I889" s="778"/>
      <c r="J889" s="778"/>
      <c r="K889" s="778"/>
      <c r="L889" s="778"/>
      <c r="M889" s="778"/>
      <c r="N889" s="778"/>
      <c r="O889" s="778"/>
      <c r="P889" s="778"/>
      <c r="Q889" s="778"/>
      <c r="R889" s="778"/>
      <c r="S889" s="778"/>
      <c r="T889" s="778"/>
      <c r="U889" s="778"/>
      <c r="V889" s="778"/>
      <c r="W889" s="778"/>
      <c r="X889" s="778"/>
      <c r="Y889" s="778"/>
      <c r="Z889" s="778"/>
      <c r="AA889" s="778"/>
      <c r="AB889" s="778"/>
      <c r="AC889" s="778"/>
      <c r="AD889" s="778"/>
      <c r="AE889" s="778"/>
      <c r="AF889" s="778"/>
      <c r="AG889" s="778"/>
      <c r="AH889" s="778"/>
      <c r="AI889" s="778"/>
      <c r="AJ889" s="778"/>
      <c r="AK889" s="778"/>
      <c r="AL889" s="778"/>
      <c r="AM889" s="778"/>
      <c r="AN889" s="778"/>
      <c r="AO889" s="778"/>
      <c r="AP889" s="778"/>
      <c r="AQ889" s="778"/>
      <c r="AR889" s="778"/>
      <c r="AS889" s="778"/>
      <c r="AT889" s="778"/>
      <c r="AU889" s="778"/>
      <c r="AV889" s="778"/>
      <c r="AW889" s="778"/>
      <c r="AX889" s="778"/>
      <c r="AY889" s="778"/>
      <c r="AZ889" s="778"/>
      <c r="BA889" s="778"/>
      <c r="BB889" s="778"/>
      <c r="BC889" s="778"/>
      <c r="BD889" s="778"/>
      <c r="BE889" s="778"/>
      <c r="BF889" s="778"/>
      <c r="BG889" s="778"/>
      <c r="BH889" s="778"/>
      <c r="BI889" s="778"/>
      <c r="BJ889" s="778"/>
      <c r="BK889" s="778"/>
      <c r="BL889" s="778"/>
      <c r="BM889" s="778"/>
      <c r="BN889" s="778"/>
      <c r="BO889" s="778"/>
      <c r="BP889" s="778"/>
      <c r="BQ889" s="778"/>
      <c r="BR889" s="778"/>
      <c r="BS889" s="778"/>
      <c r="BT889" s="778"/>
      <c r="BU889" s="778"/>
      <c r="BV889" s="778"/>
      <c r="BW889" s="778"/>
      <c r="BX889" s="778"/>
      <c r="BY889" s="778"/>
      <c r="BZ889" s="778"/>
      <c r="CA889" s="778"/>
      <c r="CB889" s="778"/>
      <c r="CC889" s="778"/>
      <c r="CD889" s="778"/>
      <c r="CE889" s="778"/>
      <c r="CF889" s="778"/>
      <c r="CG889" s="778"/>
      <c r="CH889" s="778"/>
      <c r="CI889" s="778"/>
      <c r="CJ889" s="778"/>
      <c r="CK889" s="778"/>
      <c r="CL889" s="778"/>
      <c r="CM889" s="778"/>
      <c r="CN889" s="778"/>
      <c r="CO889" s="778"/>
      <c r="CP889" s="778"/>
      <c r="CQ889" s="778"/>
      <c r="CR889" s="778"/>
      <c r="CS889" s="778"/>
      <c r="CT889" s="778"/>
      <c r="CU889" s="778"/>
      <c r="CV889" s="778"/>
      <c r="CW889" s="778"/>
      <c r="CX889" s="778"/>
      <c r="CY889" s="778"/>
      <c r="CZ889" s="778"/>
      <c r="DA889" s="778"/>
      <c r="DB889" s="778"/>
      <c r="DC889" s="778"/>
      <c r="DD889" s="778"/>
      <c r="DE889" s="778"/>
      <c r="DF889" s="778"/>
      <c r="DG889" s="778"/>
      <c r="DH889" s="778"/>
      <c r="DI889" s="778"/>
      <c r="DJ889" s="778"/>
      <c r="DK889" s="778"/>
      <c r="DL889" s="778"/>
      <c r="DM889" s="778"/>
      <c r="DN889" s="778"/>
      <c r="DO889" s="778"/>
      <c r="DP889" s="778"/>
      <c r="DQ889" s="778"/>
      <c r="DR889" s="778"/>
      <c r="DS889" s="778"/>
      <c r="DT889" s="779"/>
      <c r="DU889" s="779"/>
      <c r="DV889" s="779"/>
      <c r="DW889" s="779"/>
      <c r="DX889" s="779"/>
      <c r="DY889" s="779"/>
      <c r="DZ889" s="779"/>
      <c r="EA889" s="779"/>
      <c r="EB889" s="779"/>
      <c r="EC889" s="779"/>
      <c r="ED889" s="779"/>
      <c r="EE889" s="779"/>
      <c r="EF889" s="779"/>
      <c r="EG889" s="779"/>
      <c r="EH889" s="779"/>
      <c r="EI889" s="779"/>
      <c r="EJ889" s="779"/>
      <c r="EK889" s="779"/>
      <c r="EL889" s="779"/>
      <c r="EM889" s="779"/>
      <c r="EN889" s="779"/>
      <c r="EO889" s="779"/>
      <c r="EP889" s="779"/>
      <c r="EQ889" s="779"/>
      <c r="ER889" s="779"/>
      <c r="ES889" s="779"/>
      <c r="ET889" s="779"/>
      <c r="EU889" s="779"/>
      <c r="EV889" s="779"/>
      <c r="EW889" s="779"/>
      <c r="EX889" s="779"/>
      <c r="EY889" s="779"/>
      <c r="EZ889" s="779"/>
      <c r="FA889" s="779"/>
      <c r="FB889" s="779"/>
      <c r="FC889" s="779"/>
    </row>
    <row r="890" spans="1:159" ht="22">
      <c r="A890" s="778"/>
      <c r="B890" s="778"/>
      <c r="C890" s="778"/>
      <c r="D890" s="778"/>
      <c r="E890" s="778"/>
      <c r="F890" s="778"/>
      <c r="G890" s="778"/>
      <c r="H890" s="778"/>
      <c r="I890" s="778"/>
      <c r="J890" s="778"/>
      <c r="K890" s="778"/>
      <c r="L890" s="778"/>
      <c r="M890" s="778"/>
      <c r="N890" s="778"/>
      <c r="O890" s="778"/>
      <c r="P890" s="778"/>
      <c r="Q890" s="778"/>
      <c r="R890" s="778"/>
      <c r="S890" s="778"/>
      <c r="T890" s="778"/>
      <c r="U890" s="778"/>
      <c r="V890" s="778"/>
      <c r="W890" s="778"/>
      <c r="X890" s="778"/>
      <c r="Y890" s="778"/>
      <c r="Z890" s="778"/>
      <c r="AA890" s="778"/>
      <c r="AB890" s="778"/>
      <c r="AC890" s="778"/>
      <c r="AD890" s="778"/>
      <c r="AE890" s="778"/>
      <c r="AF890" s="778"/>
      <c r="AG890" s="778"/>
      <c r="AH890" s="778"/>
      <c r="AI890" s="778"/>
      <c r="AJ890" s="778"/>
      <c r="AK890" s="778"/>
      <c r="AL890" s="778"/>
      <c r="AM890" s="778"/>
      <c r="AN890" s="778"/>
      <c r="AO890" s="778"/>
      <c r="AP890" s="778"/>
      <c r="AQ890" s="778"/>
      <c r="AR890" s="778"/>
      <c r="AS890" s="778"/>
      <c r="AT890" s="778"/>
      <c r="AU890" s="778"/>
      <c r="AV890" s="778"/>
      <c r="AW890" s="778"/>
      <c r="AX890" s="778"/>
      <c r="AY890" s="778"/>
      <c r="AZ890" s="778"/>
      <c r="BA890" s="778"/>
      <c r="BB890" s="778"/>
      <c r="BC890" s="778"/>
      <c r="BD890" s="778"/>
      <c r="BE890" s="778"/>
      <c r="BF890" s="778"/>
      <c r="BG890" s="778"/>
      <c r="BH890" s="778"/>
      <c r="BI890" s="778"/>
      <c r="BJ890" s="778"/>
      <c r="BK890" s="778"/>
      <c r="BL890" s="778"/>
      <c r="BM890" s="778"/>
      <c r="BN890" s="778"/>
      <c r="BO890" s="778"/>
      <c r="BP890" s="778"/>
      <c r="BQ890" s="778"/>
      <c r="BR890" s="778"/>
      <c r="BS890" s="778"/>
      <c r="BT890" s="778"/>
      <c r="BU890" s="778"/>
      <c r="BV890" s="778"/>
      <c r="BW890" s="778"/>
      <c r="BX890" s="778"/>
      <c r="BY890" s="778"/>
      <c r="BZ890" s="778"/>
      <c r="CA890" s="778"/>
      <c r="CB890" s="778"/>
      <c r="CC890" s="778"/>
      <c r="CD890" s="778"/>
      <c r="CE890" s="778"/>
      <c r="CF890" s="778"/>
      <c r="CG890" s="778"/>
      <c r="CH890" s="778"/>
      <c r="CI890" s="778"/>
      <c r="CJ890" s="778"/>
      <c r="CK890" s="778"/>
      <c r="CL890" s="778"/>
      <c r="CM890" s="778"/>
      <c r="CN890" s="778"/>
      <c r="CO890" s="778"/>
      <c r="CP890" s="778"/>
      <c r="CQ890" s="778"/>
      <c r="CR890" s="778"/>
      <c r="CS890" s="778"/>
      <c r="CT890" s="778"/>
      <c r="CU890" s="778"/>
      <c r="CV890" s="778"/>
      <c r="CW890" s="778"/>
      <c r="CX890" s="778"/>
      <c r="CY890" s="778"/>
      <c r="CZ890" s="778"/>
      <c r="DA890" s="778"/>
      <c r="DB890" s="778"/>
      <c r="DC890" s="778"/>
      <c r="DD890" s="778"/>
      <c r="DE890" s="778"/>
      <c r="DF890" s="778"/>
      <c r="DG890" s="778"/>
      <c r="DH890" s="778"/>
      <c r="DI890" s="778"/>
      <c r="DJ890" s="778"/>
      <c r="DK890" s="778"/>
      <c r="DL890" s="778"/>
      <c r="DM890" s="778"/>
      <c r="DN890" s="778"/>
      <c r="DO890" s="778"/>
      <c r="DP890" s="778"/>
      <c r="DQ890" s="778"/>
      <c r="DR890" s="778"/>
      <c r="DS890" s="778"/>
      <c r="DT890" s="779"/>
      <c r="DU890" s="779"/>
      <c r="DV890" s="779"/>
      <c r="DW890" s="779"/>
      <c r="DX890" s="779"/>
      <c r="DY890" s="779"/>
      <c r="DZ890" s="779"/>
      <c r="EA890" s="779"/>
      <c r="EB890" s="779"/>
      <c r="EC890" s="779"/>
      <c r="ED890" s="779"/>
      <c r="EE890" s="779"/>
      <c r="EF890" s="779"/>
      <c r="EG890" s="779"/>
      <c r="EH890" s="779"/>
      <c r="EI890" s="779"/>
      <c r="EJ890" s="779"/>
      <c r="EK890" s="779"/>
      <c r="EL890" s="779"/>
      <c r="EM890" s="779"/>
      <c r="EN890" s="779"/>
      <c r="EO890" s="779"/>
      <c r="EP890" s="779"/>
      <c r="EQ890" s="779"/>
      <c r="ER890" s="779"/>
      <c r="ES890" s="779"/>
      <c r="ET890" s="779"/>
      <c r="EU890" s="779"/>
      <c r="EV890" s="779"/>
      <c r="EW890" s="779"/>
      <c r="EX890" s="779"/>
      <c r="EY890" s="779"/>
      <c r="EZ890" s="779"/>
      <c r="FA890" s="779"/>
      <c r="FB890" s="779"/>
      <c r="FC890" s="779"/>
    </row>
    <row r="891" spans="1:159" ht="22">
      <c r="A891" s="778"/>
      <c r="B891" s="778"/>
      <c r="C891" s="778"/>
      <c r="D891" s="778"/>
      <c r="E891" s="778"/>
      <c r="F891" s="778"/>
      <c r="G891" s="778"/>
      <c r="H891" s="778"/>
      <c r="I891" s="778"/>
      <c r="J891" s="778"/>
      <c r="K891" s="778"/>
      <c r="L891" s="778"/>
      <c r="M891" s="778"/>
      <c r="N891" s="778"/>
      <c r="O891" s="778"/>
      <c r="P891" s="778"/>
      <c r="Q891" s="778"/>
      <c r="R891" s="778"/>
      <c r="S891" s="778"/>
      <c r="T891" s="778"/>
      <c r="U891" s="778"/>
      <c r="V891" s="778"/>
      <c r="W891" s="778"/>
      <c r="X891" s="778"/>
      <c r="Y891" s="778"/>
      <c r="Z891" s="778"/>
      <c r="AA891" s="778"/>
      <c r="AB891" s="778"/>
      <c r="AC891" s="778"/>
      <c r="AD891" s="778"/>
      <c r="AE891" s="778"/>
      <c r="AF891" s="778"/>
      <c r="AG891" s="778"/>
      <c r="AH891" s="778"/>
      <c r="AI891" s="778"/>
      <c r="AJ891" s="778"/>
      <c r="AK891" s="778"/>
      <c r="AL891" s="778"/>
      <c r="AM891" s="778"/>
      <c r="AN891" s="778"/>
      <c r="AO891" s="778"/>
      <c r="AP891" s="778"/>
      <c r="AQ891" s="778"/>
      <c r="AR891" s="778"/>
      <c r="AS891" s="778"/>
      <c r="AT891" s="778"/>
      <c r="AU891" s="778"/>
      <c r="AV891" s="778"/>
      <c r="AW891" s="778"/>
      <c r="AX891" s="778"/>
      <c r="AY891" s="778"/>
      <c r="AZ891" s="778"/>
      <c r="BA891" s="778"/>
      <c r="BB891" s="778"/>
      <c r="BC891" s="778"/>
      <c r="BD891" s="778"/>
      <c r="BE891" s="778"/>
      <c r="BF891" s="778"/>
      <c r="BG891" s="778"/>
      <c r="BH891" s="778"/>
      <c r="BI891" s="778"/>
      <c r="BJ891" s="778"/>
      <c r="BK891" s="778"/>
      <c r="BL891" s="778"/>
      <c r="BM891" s="778"/>
      <c r="BN891" s="778"/>
      <c r="BO891" s="778"/>
      <c r="BP891" s="778"/>
      <c r="BQ891" s="778"/>
      <c r="BR891" s="778"/>
      <c r="BS891" s="778"/>
      <c r="BT891" s="778"/>
      <c r="BU891" s="778"/>
      <c r="BV891" s="778"/>
      <c r="BW891" s="778"/>
      <c r="BX891" s="778"/>
      <c r="BY891" s="778"/>
      <c r="BZ891" s="778"/>
      <c r="CA891" s="778"/>
      <c r="CB891" s="778"/>
      <c r="CC891" s="778"/>
      <c r="CD891" s="778"/>
      <c r="CE891" s="778"/>
      <c r="CF891" s="778"/>
      <c r="CG891" s="778"/>
      <c r="CH891" s="778"/>
      <c r="CI891" s="778"/>
      <c r="CJ891" s="778"/>
      <c r="CK891" s="778"/>
      <c r="CL891" s="778"/>
      <c r="CM891" s="778"/>
      <c r="CN891" s="778"/>
      <c r="CO891" s="778"/>
      <c r="CP891" s="778"/>
      <c r="CQ891" s="778"/>
      <c r="CR891" s="778"/>
      <c r="CS891" s="778"/>
      <c r="CT891" s="778"/>
      <c r="CU891" s="778"/>
      <c r="CV891" s="778"/>
      <c r="CW891" s="778"/>
      <c r="CX891" s="778"/>
      <c r="CY891" s="778"/>
      <c r="CZ891" s="778"/>
      <c r="DA891" s="778"/>
      <c r="DB891" s="778"/>
      <c r="DC891" s="778"/>
      <c r="DD891" s="778"/>
      <c r="DE891" s="778"/>
      <c r="DF891" s="778"/>
      <c r="DG891" s="778"/>
      <c r="DH891" s="778"/>
      <c r="DI891" s="778"/>
      <c r="DJ891" s="778"/>
      <c r="DK891" s="778"/>
      <c r="DL891" s="778"/>
      <c r="DM891" s="778"/>
      <c r="DN891" s="778"/>
      <c r="DO891" s="778"/>
      <c r="DP891" s="778"/>
      <c r="DQ891" s="778"/>
      <c r="DR891" s="778"/>
      <c r="DS891" s="778"/>
      <c r="DT891" s="779"/>
      <c r="DU891" s="779"/>
      <c r="DV891" s="779"/>
      <c r="DW891" s="779"/>
      <c r="DX891" s="779"/>
      <c r="DY891" s="779"/>
      <c r="DZ891" s="779"/>
      <c r="EA891" s="779"/>
      <c r="EB891" s="779"/>
      <c r="EC891" s="779"/>
      <c r="ED891" s="779"/>
      <c r="EE891" s="779"/>
      <c r="EF891" s="779"/>
      <c r="EG891" s="779"/>
      <c r="EH891" s="779"/>
      <c r="EI891" s="779"/>
      <c r="EJ891" s="779"/>
      <c r="EK891" s="779"/>
      <c r="EL891" s="779"/>
      <c r="EM891" s="779"/>
      <c r="EN891" s="779"/>
      <c r="EO891" s="779"/>
      <c r="EP891" s="779"/>
      <c r="EQ891" s="779"/>
      <c r="ER891" s="779"/>
      <c r="ES891" s="779"/>
      <c r="ET891" s="779"/>
      <c r="EU891" s="779"/>
      <c r="EV891" s="779"/>
      <c r="EW891" s="779"/>
      <c r="EX891" s="779"/>
      <c r="EY891" s="779"/>
      <c r="EZ891" s="779"/>
      <c r="FA891" s="779"/>
      <c r="FB891" s="779"/>
      <c r="FC891" s="779"/>
    </row>
    <row r="892" spans="1:159" ht="22">
      <c r="A892" s="778"/>
      <c r="B892" s="778"/>
      <c r="C892" s="778"/>
      <c r="D892" s="778"/>
      <c r="E892" s="778"/>
      <c r="F892" s="778"/>
      <c r="G892" s="778"/>
      <c r="H892" s="778"/>
      <c r="I892" s="778"/>
      <c r="J892" s="778"/>
      <c r="K892" s="778"/>
      <c r="L892" s="778"/>
      <c r="M892" s="778"/>
      <c r="N892" s="778"/>
      <c r="O892" s="778"/>
      <c r="P892" s="778"/>
      <c r="Q892" s="778"/>
      <c r="R892" s="778"/>
      <c r="S892" s="778"/>
      <c r="T892" s="778"/>
      <c r="U892" s="778"/>
      <c r="V892" s="778"/>
      <c r="W892" s="778"/>
      <c r="X892" s="778"/>
      <c r="Y892" s="778"/>
      <c r="Z892" s="778"/>
      <c r="AA892" s="778"/>
      <c r="AB892" s="778"/>
      <c r="AC892" s="778"/>
      <c r="AD892" s="778"/>
      <c r="AE892" s="778"/>
      <c r="AF892" s="778"/>
      <c r="AG892" s="778"/>
      <c r="AH892" s="778"/>
      <c r="AI892" s="778"/>
      <c r="AJ892" s="778"/>
      <c r="AK892" s="778"/>
      <c r="AL892" s="778"/>
      <c r="AM892" s="778"/>
      <c r="AN892" s="778"/>
      <c r="AO892" s="778"/>
      <c r="AP892" s="778"/>
      <c r="AQ892" s="778"/>
      <c r="AR892" s="778"/>
      <c r="AS892" s="778"/>
      <c r="AT892" s="778"/>
      <c r="AU892" s="778"/>
      <c r="AV892" s="778"/>
      <c r="AW892" s="778"/>
      <c r="AX892" s="778"/>
      <c r="AY892" s="778"/>
      <c r="AZ892" s="778"/>
      <c r="BA892" s="778"/>
      <c r="BB892" s="778"/>
      <c r="BC892" s="778"/>
      <c r="BD892" s="778"/>
      <c r="BE892" s="778"/>
      <c r="BF892" s="778"/>
      <c r="BG892" s="778"/>
      <c r="BH892" s="778"/>
      <c r="BI892" s="778"/>
      <c r="BJ892" s="778"/>
      <c r="BK892" s="778"/>
      <c r="BL892" s="778"/>
      <c r="BM892" s="778"/>
      <c r="BN892" s="778"/>
      <c r="BO892" s="778"/>
      <c r="BP892" s="778"/>
      <c r="BQ892" s="778"/>
      <c r="BR892" s="778"/>
      <c r="BS892" s="778"/>
      <c r="BT892" s="778"/>
      <c r="BU892" s="778"/>
      <c r="BV892" s="778"/>
      <c r="BW892" s="778"/>
      <c r="BX892" s="778"/>
      <c r="BY892" s="778"/>
      <c r="BZ892" s="778"/>
      <c r="CA892" s="778"/>
      <c r="CB892" s="778"/>
      <c r="CC892" s="778"/>
      <c r="CD892" s="778"/>
      <c r="CE892" s="778"/>
      <c r="CF892" s="778"/>
      <c r="CG892" s="778"/>
      <c r="CH892" s="778"/>
      <c r="CI892" s="778"/>
      <c r="CJ892" s="778"/>
      <c r="CK892" s="778"/>
      <c r="CL892" s="778"/>
      <c r="CM892" s="778"/>
      <c r="CN892" s="778"/>
      <c r="CO892" s="778"/>
      <c r="CP892" s="778"/>
      <c r="CQ892" s="778"/>
      <c r="CR892" s="778"/>
      <c r="CS892" s="778"/>
      <c r="CT892" s="778"/>
      <c r="CU892" s="778"/>
      <c r="CV892" s="778"/>
      <c r="CW892" s="778"/>
      <c r="CX892" s="778"/>
      <c r="CY892" s="778"/>
      <c r="CZ892" s="778"/>
      <c r="DA892" s="778"/>
      <c r="DB892" s="778"/>
      <c r="DC892" s="778"/>
      <c r="DD892" s="778"/>
      <c r="DE892" s="778"/>
      <c r="DF892" s="778"/>
      <c r="DG892" s="778"/>
      <c r="DH892" s="778"/>
      <c r="DI892" s="778"/>
      <c r="DJ892" s="778"/>
      <c r="DK892" s="778"/>
      <c r="DL892" s="778"/>
      <c r="DM892" s="778"/>
      <c r="DN892" s="778"/>
      <c r="DO892" s="778"/>
      <c r="DP892" s="778"/>
      <c r="DQ892" s="778"/>
      <c r="DR892" s="778"/>
      <c r="DS892" s="778"/>
      <c r="DT892" s="779"/>
      <c r="DU892" s="779"/>
      <c r="DV892" s="779"/>
      <c r="DW892" s="779"/>
      <c r="DX892" s="779"/>
      <c r="DY892" s="779"/>
      <c r="DZ892" s="779"/>
      <c r="EA892" s="779"/>
      <c r="EB892" s="779"/>
      <c r="EC892" s="779"/>
      <c r="ED892" s="779"/>
      <c r="EE892" s="779"/>
      <c r="EF892" s="779"/>
      <c r="EG892" s="779"/>
      <c r="EH892" s="779"/>
      <c r="EI892" s="779"/>
      <c r="EJ892" s="779"/>
      <c r="EK892" s="779"/>
      <c r="EL892" s="779"/>
      <c r="EM892" s="779"/>
      <c r="EN892" s="779"/>
      <c r="EO892" s="779"/>
      <c r="EP892" s="779"/>
      <c r="EQ892" s="779"/>
      <c r="ER892" s="779"/>
      <c r="ES892" s="779"/>
      <c r="ET892" s="779"/>
      <c r="EU892" s="779"/>
      <c r="EV892" s="779"/>
      <c r="EW892" s="779"/>
      <c r="EX892" s="779"/>
      <c r="EY892" s="779"/>
      <c r="EZ892" s="779"/>
      <c r="FA892" s="779"/>
      <c r="FB892" s="779"/>
      <c r="FC892" s="779"/>
    </row>
    <row r="893" spans="1:159" ht="22">
      <c r="A893" s="778"/>
      <c r="B893" s="778"/>
      <c r="C893" s="778"/>
      <c r="D893" s="778"/>
      <c r="E893" s="778"/>
      <c r="F893" s="778"/>
      <c r="G893" s="778"/>
      <c r="H893" s="778"/>
      <c r="I893" s="778"/>
      <c r="J893" s="778"/>
      <c r="K893" s="778"/>
      <c r="L893" s="778"/>
      <c r="M893" s="778"/>
      <c r="N893" s="778"/>
      <c r="O893" s="778"/>
      <c r="P893" s="778"/>
      <c r="Q893" s="778"/>
      <c r="R893" s="778"/>
      <c r="S893" s="778"/>
      <c r="T893" s="778"/>
      <c r="U893" s="778"/>
      <c r="V893" s="778"/>
      <c r="W893" s="778"/>
      <c r="X893" s="778"/>
      <c r="Y893" s="778"/>
      <c r="Z893" s="778"/>
      <c r="AA893" s="778"/>
      <c r="AB893" s="778"/>
      <c r="AC893" s="778"/>
      <c r="AD893" s="778"/>
      <c r="AE893" s="778"/>
      <c r="AF893" s="778"/>
      <c r="AG893" s="778"/>
      <c r="AH893" s="778"/>
      <c r="AI893" s="778"/>
      <c r="AJ893" s="778"/>
      <c r="AK893" s="778"/>
      <c r="AL893" s="778"/>
      <c r="AM893" s="778"/>
      <c r="AN893" s="778"/>
      <c r="AO893" s="778"/>
      <c r="AP893" s="778"/>
      <c r="AQ893" s="778"/>
      <c r="AR893" s="778"/>
      <c r="AS893" s="778"/>
      <c r="AT893" s="778"/>
      <c r="AU893" s="778"/>
      <c r="AV893" s="778"/>
      <c r="AW893" s="778"/>
      <c r="AX893" s="778"/>
      <c r="AY893" s="778"/>
      <c r="AZ893" s="778"/>
      <c r="BA893" s="778"/>
      <c r="BB893" s="778"/>
      <c r="BC893" s="778"/>
      <c r="BD893" s="778"/>
      <c r="BE893" s="778"/>
      <c r="BF893" s="778"/>
      <c r="BG893" s="778"/>
      <c r="BH893" s="778"/>
      <c r="BI893" s="778"/>
      <c r="BJ893" s="778"/>
      <c r="BK893" s="778"/>
      <c r="BL893" s="778"/>
      <c r="BM893" s="778"/>
      <c r="BN893" s="778"/>
      <c r="BO893" s="778"/>
      <c r="BP893" s="778"/>
      <c r="BQ893" s="778"/>
      <c r="BR893" s="778"/>
      <c r="BS893" s="778"/>
      <c r="BT893" s="778"/>
      <c r="BU893" s="778"/>
      <c r="BV893" s="778"/>
      <c r="BW893" s="778"/>
      <c r="BX893" s="778"/>
      <c r="BY893" s="778"/>
      <c r="BZ893" s="778"/>
      <c r="CA893" s="778"/>
      <c r="CB893" s="778"/>
      <c r="CC893" s="778"/>
      <c r="CD893" s="778"/>
      <c r="CE893" s="778"/>
      <c r="CF893" s="778"/>
      <c r="CG893" s="778"/>
      <c r="CH893" s="778"/>
      <c r="CI893" s="778"/>
      <c r="CJ893" s="778"/>
      <c r="CK893" s="778"/>
      <c r="CL893" s="778"/>
      <c r="CM893" s="778"/>
      <c r="CN893" s="778"/>
      <c r="CO893" s="778"/>
      <c r="CP893" s="778"/>
      <c r="CQ893" s="778"/>
      <c r="CR893" s="778"/>
      <c r="CS893" s="778"/>
      <c r="CT893" s="778"/>
      <c r="CU893" s="778"/>
      <c r="CV893" s="778"/>
      <c r="CW893" s="778"/>
      <c r="CX893" s="778"/>
      <c r="CY893" s="778"/>
      <c r="CZ893" s="778"/>
      <c r="DA893" s="778"/>
      <c r="DB893" s="778"/>
      <c r="DC893" s="778"/>
      <c r="DD893" s="778"/>
      <c r="DE893" s="778"/>
      <c r="DF893" s="778"/>
      <c r="DG893" s="778"/>
      <c r="DH893" s="778"/>
      <c r="DI893" s="778"/>
      <c r="DJ893" s="778"/>
      <c r="DK893" s="778"/>
      <c r="DL893" s="778"/>
      <c r="DM893" s="778"/>
      <c r="DN893" s="778"/>
      <c r="DO893" s="778"/>
      <c r="DP893" s="778"/>
      <c r="DQ893" s="778"/>
      <c r="DR893" s="778"/>
      <c r="DS893" s="778"/>
      <c r="DT893" s="779"/>
      <c r="DU893" s="779"/>
      <c r="DV893" s="779"/>
      <c r="DW893" s="779"/>
      <c r="DX893" s="779"/>
      <c r="DY893" s="779"/>
      <c r="DZ893" s="779"/>
      <c r="EA893" s="779"/>
      <c r="EB893" s="779"/>
      <c r="EC893" s="779"/>
      <c r="ED893" s="779"/>
      <c r="EE893" s="779"/>
      <c r="EF893" s="779"/>
      <c r="EG893" s="779"/>
      <c r="EH893" s="779"/>
      <c r="EI893" s="779"/>
      <c r="EJ893" s="779"/>
      <c r="EK893" s="779"/>
      <c r="EL893" s="779"/>
      <c r="EM893" s="779"/>
      <c r="EN893" s="779"/>
      <c r="EO893" s="779"/>
      <c r="EP893" s="779"/>
      <c r="EQ893" s="779"/>
      <c r="ER893" s="779"/>
      <c r="ES893" s="779"/>
      <c r="ET893" s="779"/>
      <c r="EU893" s="779"/>
      <c r="EV893" s="779"/>
      <c r="EW893" s="779"/>
      <c r="EX893" s="779"/>
      <c r="EY893" s="779"/>
      <c r="EZ893" s="779"/>
      <c r="FA893" s="779"/>
      <c r="FB893" s="779"/>
      <c r="FC893" s="779"/>
    </row>
    <row r="894" spans="1:159" ht="22">
      <c r="A894" s="778"/>
      <c r="B894" s="778"/>
      <c r="C894" s="778"/>
      <c r="D894" s="778"/>
      <c r="E894" s="778"/>
      <c r="F894" s="778"/>
      <c r="G894" s="778"/>
      <c r="H894" s="778"/>
      <c r="I894" s="778"/>
      <c r="J894" s="778"/>
      <c r="K894" s="778"/>
      <c r="L894" s="778"/>
      <c r="M894" s="778"/>
      <c r="N894" s="778"/>
      <c r="O894" s="778"/>
      <c r="P894" s="778"/>
      <c r="Q894" s="778"/>
      <c r="R894" s="778"/>
      <c r="S894" s="778"/>
      <c r="T894" s="778"/>
      <c r="U894" s="778"/>
      <c r="V894" s="778"/>
      <c r="W894" s="778"/>
      <c r="X894" s="778"/>
      <c r="Y894" s="778"/>
      <c r="Z894" s="778"/>
      <c r="AA894" s="778"/>
      <c r="AB894" s="778"/>
      <c r="AC894" s="778"/>
      <c r="AD894" s="778"/>
      <c r="AE894" s="778"/>
      <c r="AF894" s="778"/>
      <c r="AG894" s="778"/>
      <c r="AH894" s="778"/>
      <c r="AI894" s="778"/>
      <c r="AJ894" s="778"/>
      <c r="AK894" s="778"/>
      <c r="AL894" s="778"/>
      <c r="AM894" s="778"/>
      <c r="AN894" s="778"/>
      <c r="AO894" s="778"/>
      <c r="AP894" s="778"/>
      <c r="AQ894" s="778"/>
      <c r="AR894" s="778"/>
      <c r="AS894" s="778"/>
      <c r="AT894" s="778"/>
      <c r="AU894" s="778"/>
      <c r="AV894" s="778"/>
      <c r="AW894" s="778"/>
      <c r="AX894" s="778"/>
      <c r="AY894" s="778"/>
      <c r="AZ894" s="778"/>
      <c r="BA894" s="778"/>
      <c r="BB894" s="778"/>
      <c r="BC894" s="778"/>
      <c r="BD894" s="778"/>
      <c r="BE894" s="778"/>
      <c r="BF894" s="778"/>
      <c r="BG894" s="778"/>
      <c r="BH894" s="778"/>
      <c r="BI894" s="778"/>
      <c r="BJ894" s="778"/>
      <c r="BK894" s="778"/>
      <c r="BL894" s="778"/>
      <c r="BM894" s="778"/>
      <c r="BN894" s="778"/>
      <c r="BO894" s="778"/>
      <c r="BP894" s="778"/>
      <c r="BQ894" s="778"/>
      <c r="BR894" s="778"/>
      <c r="BS894" s="778"/>
      <c r="BT894" s="778"/>
      <c r="BU894" s="778"/>
      <c r="BV894" s="778"/>
      <c r="BW894" s="778"/>
      <c r="BX894" s="778"/>
      <c r="BY894" s="778"/>
      <c r="BZ894" s="778"/>
      <c r="CA894" s="778"/>
      <c r="CB894" s="778"/>
      <c r="CC894" s="778"/>
      <c r="CD894" s="778"/>
      <c r="CE894" s="778"/>
      <c r="CF894" s="778"/>
      <c r="CG894" s="778"/>
      <c r="CH894" s="778"/>
      <c r="CI894" s="778"/>
      <c r="CJ894" s="778"/>
      <c r="CK894" s="778"/>
      <c r="CL894" s="778"/>
      <c r="CM894" s="778"/>
      <c r="CN894" s="778"/>
      <c r="CO894" s="778"/>
      <c r="CP894" s="778"/>
      <c r="CQ894" s="778"/>
      <c r="CR894" s="778"/>
      <c r="CS894" s="778"/>
      <c r="CT894" s="778"/>
      <c r="CU894" s="778"/>
      <c r="CV894" s="778"/>
      <c r="CW894" s="778"/>
      <c r="CX894" s="778"/>
      <c r="CY894" s="778"/>
      <c r="CZ894" s="778"/>
      <c r="DA894" s="778"/>
      <c r="DB894" s="778"/>
      <c r="DC894" s="778"/>
      <c r="DD894" s="778"/>
      <c r="DE894" s="778"/>
      <c r="DF894" s="778"/>
      <c r="DG894" s="778"/>
      <c r="DH894" s="778"/>
      <c r="DI894" s="778"/>
      <c r="DJ894" s="778"/>
      <c r="DK894" s="778"/>
      <c r="DL894" s="778"/>
      <c r="DM894" s="778"/>
      <c r="DN894" s="778"/>
      <c r="DO894" s="778"/>
      <c r="DP894" s="778"/>
      <c r="DQ894" s="778"/>
      <c r="DR894" s="778"/>
      <c r="DS894" s="778"/>
      <c r="DT894" s="779"/>
      <c r="DU894" s="779"/>
      <c r="DV894" s="779"/>
      <c r="DW894" s="779"/>
      <c r="DX894" s="779"/>
      <c r="DY894" s="779"/>
      <c r="DZ894" s="779"/>
      <c r="EA894" s="779"/>
      <c r="EB894" s="779"/>
      <c r="EC894" s="779"/>
      <c r="ED894" s="779"/>
      <c r="EE894" s="779"/>
      <c r="EF894" s="779"/>
      <c r="EG894" s="779"/>
      <c r="EH894" s="779"/>
      <c r="EI894" s="779"/>
      <c r="EJ894" s="779"/>
      <c r="EK894" s="779"/>
      <c r="EL894" s="779"/>
      <c r="EM894" s="779"/>
      <c r="EN894" s="779"/>
      <c r="EO894" s="779"/>
      <c r="EP894" s="779"/>
      <c r="EQ894" s="779"/>
      <c r="ER894" s="779"/>
      <c r="ES894" s="779"/>
      <c r="ET894" s="779"/>
      <c r="EU894" s="779"/>
      <c r="EV894" s="779"/>
      <c r="EW894" s="779"/>
      <c r="EX894" s="779"/>
      <c r="EY894" s="779"/>
      <c r="EZ894" s="779"/>
      <c r="FA894" s="779"/>
      <c r="FB894" s="779"/>
      <c r="FC894" s="779"/>
    </row>
    <row r="895" spans="1:159" ht="22">
      <c r="A895" s="778"/>
      <c r="B895" s="778"/>
      <c r="C895" s="778"/>
      <c r="D895" s="778"/>
      <c r="E895" s="778"/>
      <c r="F895" s="778"/>
      <c r="G895" s="778"/>
      <c r="H895" s="778"/>
      <c r="I895" s="778"/>
      <c r="J895" s="778"/>
      <c r="K895" s="778"/>
      <c r="L895" s="778"/>
      <c r="M895" s="778"/>
      <c r="N895" s="778"/>
      <c r="O895" s="778"/>
      <c r="P895" s="778"/>
      <c r="Q895" s="778"/>
      <c r="R895" s="778"/>
      <c r="S895" s="778"/>
      <c r="T895" s="778"/>
      <c r="U895" s="778"/>
      <c r="V895" s="778"/>
      <c r="W895" s="778"/>
      <c r="X895" s="778"/>
      <c r="Y895" s="778"/>
      <c r="Z895" s="778"/>
      <c r="AA895" s="778"/>
      <c r="AB895" s="778"/>
      <c r="AC895" s="778"/>
      <c r="AD895" s="778"/>
      <c r="AE895" s="778"/>
      <c r="AF895" s="778"/>
      <c r="AG895" s="778"/>
      <c r="AH895" s="778"/>
      <c r="AI895" s="778"/>
      <c r="AJ895" s="778"/>
      <c r="AK895" s="778"/>
      <c r="AL895" s="778"/>
      <c r="AM895" s="778"/>
      <c r="AN895" s="778"/>
      <c r="AO895" s="778"/>
      <c r="AP895" s="778"/>
      <c r="AQ895" s="778"/>
      <c r="AR895" s="778"/>
      <c r="AS895" s="778"/>
      <c r="AT895" s="778"/>
      <c r="AU895" s="778"/>
      <c r="AV895" s="778"/>
      <c r="AW895" s="778"/>
      <c r="AX895" s="778"/>
      <c r="AY895" s="778"/>
      <c r="AZ895" s="778"/>
      <c r="BA895" s="778"/>
      <c r="BB895" s="778"/>
      <c r="BC895" s="778"/>
      <c r="BD895" s="778"/>
      <c r="BE895" s="778"/>
      <c r="BF895" s="778"/>
      <c r="BG895" s="778"/>
      <c r="BH895" s="778"/>
      <c r="BI895" s="778"/>
      <c r="BJ895" s="778"/>
      <c r="BK895" s="778"/>
      <c r="BL895" s="778"/>
      <c r="BM895" s="778"/>
      <c r="BN895" s="778"/>
      <c r="BO895" s="778"/>
      <c r="BP895" s="778"/>
      <c r="BQ895" s="778"/>
      <c r="BR895" s="778"/>
      <c r="BS895" s="778"/>
      <c r="BT895" s="778"/>
      <c r="BU895" s="778"/>
      <c r="BV895" s="778"/>
      <c r="BW895" s="778"/>
      <c r="BX895" s="778"/>
      <c r="BY895" s="778"/>
      <c r="BZ895" s="778"/>
      <c r="CA895" s="778"/>
      <c r="CB895" s="778"/>
      <c r="CC895" s="778"/>
      <c r="CD895" s="778"/>
      <c r="CE895" s="778"/>
      <c r="CF895" s="778"/>
      <c r="CG895" s="778"/>
      <c r="CH895" s="778"/>
      <c r="CI895" s="778"/>
      <c r="CJ895" s="778"/>
      <c r="CK895" s="778"/>
      <c r="CL895" s="778"/>
      <c r="CM895" s="778"/>
      <c r="CN895" s="778"/>
      <c r="CO895" s="778"/>
      <c r="CP895" s="778"/>
      <c r="CQ895" s="778"/>
      <c r="CR895" s="778"/>
      <c r="CS895" s="778"/>
      <c r="CT895" s="778"/>
      <c r="CU895" s="778"/>
      <c r="CV895" s="778"/>
      <c r="CW895" s="778"/>
      <c r="CX895" s="778"/>
      <c r="CY895" s="778"/>
      <c r="CZ895" s="778"/>
      <c r="DA895" s="778"/>
      <c r="DB895" s="778"/>
      <c r="DC895" s="778"/>
      <c r="DD895" s="778"/>
      <c r="DE895" s="778"/>
      <c r="DF895" s="778"/>
      <c r="DG895" s="778"/>
      <c r="DH895" s="778"/>
      <c r="DI895" s="778"/>
      <c r="DJ895" s="778"/>
      <c r="DK895" s="778"/>
      <c r="DL895" s="778"/>
      <c r="DM895" s="778"/>
      <c r="DN895" s="778"/>
      <c r="DO895" s="778"/>
      <c r="DP895" s="778"/>
      <c r="DQ895" s="778"/>
      <c r="DR895" s="778"/>
      <c r="DS895" s="778"/>
      <c r="DT895" s="779"/>
      <c r="DU895" s="779"/>
      <c r="DV895" s="779"/>
      <c r="DW895" s="779"/>
      <c r="DX895" s="779"/>
      <c r="DY895" s="779"/>
      <c r="DZ895" s="779"/>
      <c r="EA895" s="779"/>
      <c r="EB895" s="779"/>
      <c r="EC895" s="779"/>
      <c r="ED895" s="779"/>
      <c r="EE895" s="779"/>
      <c r="EF895" s="779"/>
      <c r="EG895" s="779"/>
      <c r="EH895" s="779"/>
      <c r="EI895" s="779"/>
      <c r="EJ895" s="779"/>
      <c r="EK895" s="779"/>
      <c r="EL895" s="779"/>
      <c r="EM895" s="779"/>
      <c r="EN895" s="779"/>
      <c r="EO895" s="779"/>
      <c r="EP895" s="779"/>
      <c r="EQ895" s="779"/>
      <c r="ER895" s="779"/>
      <c r="ES895" s="779"/>
      <c r="ET895" s="779"/>
      <c r="EU895" s="779"/>
      <c r="EV895" s="779"/>
      <c r="EW895" s="779"/>
      <c r="EX895" s="779"/>
      <c r="EY895" s="779"/>
      <c r="EZ895" s="779"/>
      <c r="FA895" s="779"/>
      <c r="FB895" s="779"/>
      <c r="FC895" s="779"/>
    </row>
    <row r="896" spans="1:159" ht="22">
      <c r="A896" s="778"/>
      <c r="B896" s="778"/>
      <c r="C896" s="778"/>
      <c r="D896" s="778"/>
      <c r="E896" s="778"/>
      <c r="F896" s="778"/>
      <c r="G896" s="778"/>
      <c r="H896" s="778"/>
      <c r="I896" s="778"/>
      <c r="J896" s="778"/>
      <c r="K896" s="778"/>
      <c r="L896" s="778"/>
      <c r="M896" s="778"/>
      <c r="N896" s="778"/>
      <c r="O896" s="778"/>
      <c r="P896" s="778"/>
      <c r="Q896" s="778"/>
      <c r="R896" s="778"/>
      <c r="S896" s="778"/>
      <c r="T896" s="778"/>
      <c r="U896" s="778"/>
      <c r="V896" s="778"/>
      <c r="W896" s="778"/>
      <c r="X896" s="778"/>
      <c r="Y896" s="778"/>
      <c r="Z896" s="778"/>
      <c r="AA896" s="778"/>
      <c r="AB896" s="778"/>
      <c r="AC896" s="778"/>
      <c r="AD896" s="778"/>
      <c r="AE896" s="778"/>
      <c r="AF896" s="778"/>
      <c r="AG896" s="778"/>
      <c r="AH896" s="778"/>
      <c r="AI896" s="778"/>
      <c r="AJ896" s="778"/>
      <c r="AK896" s="778"/>
      <c r="AL896" s="778"/>
      <c r="AM896" s="778"/>
      <c r="AN896" s="778"/>
      <c r="AO896" s="778"/>
      <c r="AP896" s="778"/>
      <c r="AQ896" s="778"/>
      <c r="AR896" s="778"/>
      <c r="AS896" s="778"/>
      <c r="AT896" s="778"/>
      <c r="AU896" s="778"/>
      <c r="AV896" s="778"/>
      <c r="AW896" s="778"/>
      <c r="AX896" s="778"/>
      <c r="AY896" s="778"/>
      <c r="AZ896" s="778"/>
      <c r="BA896" s="778"/>
      <c r="BB896" s="778"/>
      <c r="BC896" s="778"/>
      <c r="BD896" s="778"/>
      <c r="BE896" s="778"/>
      <c r="BF896" s="778"/>
      <c r="BG896" s="778"/>
      <c r="BH896" s="778"/>
      <c r="BI896" s="778"/>
      <c r="BJ896" s="778"/>
      <c r="BK896" s="778"/>
      <c r="BL896" s="778"/>
      <c r="BM896" s="778"/>
      <c r="BN896" s="778"/>
      <c r="BO896" s="778"/>
      <c r="BP896" s="778"/>
      <c r="BQ896" s="778"/>
      <c r="BR896" s="778"/>
      <c r="BS896" s="778"/>
      <c r="BT896" s="778"/>
      <c r="BU896" s="778"/>
      <c r="BV896" s="778"/>
      <c r="BW896" s="778"/>
      <c r="BX896" s="778"/>
      <c r="BY896" s="778"/>
      <c r="BZ896" s="778"/>
      <c r="CA896" s="778"/>
      <c r="CB896" s="778"/>
      <c r="CC896" s="778"/>
      <c r="CD896" s="778"/>
      <c r="CE896" s="778"/>
      <c r="CF896" s="778"/>
      <c r="CG896" s="778"/>
      <c r="CH896" s="778"/>
      <c r="CI896" s="778"/>
      <c r="CJ896" s="778"/>
      <c r="CK896" s="778"/>
      <c r="CL896" s="778"/>
      <c r="CM896" s="778"/>
      <c r="CN896" s="778"/>
      <c r="CO896" s="778"/>
      <c r="CP896" s="778"/>
      <c r="CQ896" s="778"/>
      <c r="CR896" s="778"/>
      <c r="CS896" s="778"/>
      <c r="CT896" s="778"/>
      <c r="CU896" s="778"/>
      <c r="CV896" s="778"/>
      <c r="CW896" s="778"/>
      <c r="CX896" s="778"/>
      <c r="CY896" s="778"/>
      <c r="CZ896" s="778"/>
      <c r="DA896" s="778"/>
      <c r="DB896" s="778"/>
      <c r="DC896" s="778"/>
      <c r="DD896" s="778"/>
      <c r="DE896" s="778"/>
      <c r="DF896" s="778"/>
      <c r="DG896" s="778"/>
      <c r="DH896" s="778"/>
      <c r="DI896" s="778"/>
      <c r="DJ896" s="778"/>
      <c r="DK896" s="778"/>
      <c r="DL896" s="778"/>
      <c r="DM896" s="778"/>
      <c r="DN896" s="778"/>
      <c r="DO896" s="778"/>
      <c r="DP896" s="778"/>
      <c r="DQ896" s="778"/>
      <c r="DR896" s="778"/>
      <c r="DS896" s="778"/>
      <c r="DT896" s="779"/>
      <c r="DU896" s="779"/>
      <c r="DV896" s="779"/>
      <c r="DW896" s="779"/>
      <c r="DX896" s="779"/>
      <c r="DY896" s="779"/>
      <c r="DZ896" s="779"/>
      <c r="EA896" s="779"/>
      <c r="EB896" s="779"/>
      <c r="EC896" s="779"/>
      <c r="ED896" s="779"/>
      <c r="EE896" s="779"/>
      <c r="EF896" s="779"/>
      <c r="EG896" s="779"/>
      <c r="EH896" s="779"/>
      <c r="EI896" s="779"/>
      <c r="EJ896" s="779"/>
      <c r="EK896" s="779"/>
      <c r="EL896" s="779"/>
      <c r="EM896" s="779"/>
      <c r="EN896" s="779"/>
      <c r="EO896" s="779"/>
      <c r="EP896" s="779"/>
      <c r="EQ896" s="779"/>
      <c r="ER896" s="779"/>
      <c r="ES896" s="779"/>
      <c r="ET896" s="779"/>
      <c r="EU896" s="779"/>
      <c r="EV896" s="779"/>
      <c r="EW896" s="779"/>
      <c r="EX896" s="779"/>
      <c r="EY896" s="779"/>
      <c r="EZ896" s="779"/>
      <c r="FA896" s="779"/>
      <c r="FB896" s="779"/>
      <c r="FC896" s="779"/>
    </row>
    <row r="897" spans="1:159" ht="22">
      <c r="A897" s="778"/>
      <c r="B897" s="778"/>
      <c r="C897" s="778"/>
      <c r="D897" s="778"/>
      <c r="E897" s="778"/>
      <c r="F897" s="778"/>
      <c r="G897" s="778"/>
      <c r="H897" s="778"/>
      <c r="I897" s="778"/>
      <c r="J897" s="778"/>
      <c r="K897" s="778"/>
      <c r="L897" s="778"/>
      <c r="M897" s="778"/>
      <c r="N897" s="778"/>
      <c r="O897" s="778"/>
      <c r="P897" s="778"/>
      <c r="Q897" s="778"/>
      <c r="R897" s="778"/>
      <c r="S897" s="778"/>
      <c r="T897" s="778"/>
      <c r="U897" s="778"/>
      <c r="V897" s="778"/>
      <c r="W897" s="778"/>
      <c r="X897" s="778"/>
      <c r="Y897" s="778"/>
      <c r="Z897" s="778"/>
      <c r="AA897" s="778"/>
      <c r="AB897" s="778"/>
      <c r="AC897" s="778"/>
      <c r="AD897" s="778"/>
      <c r="AE897" s="778"/>
      <c r="AF897" s="778"/>
      <c r="AG897" s="778"/>
      <c r="AH897" s="778"/>
      <c r="AI897" s="778"/>
      <c r="AJ897" s="778"/>
      <c r="AK897" s="778"/>
      <c r="AL897" s="778"/>
      <c r="AM897" s="778"/>
      <c r="AN897" s="778"/>
      <c r="AO897" s="778"/>
      <c r="AP897" s="778"/>
      <c r="AQ897" s="778"/>
      <c r="AR897" s="778"/>
      <c r="AS897" s="778"/>
      <c r="AT897" s="778"/>
      <c r="AU897" s="778"/>
      <c r="AV897" s="778"/>
      <c r="AW897" s="778"/>
      <c r="AX897" s="778"/>
      <c r="AY897" s="778"/>
      <c r="AZ897" s="778"/>
      <c r="BA897" s="778"/>
      <c r="BB897" s="778"/>
      <c r="BC897" s="778"/>
      <c r="BD897" s="778"/>
      <c r="BE897" s="778"/>
      <c r="BF897" s="778"/>
      <c r="BG897" s="778"/>
      <c r="BH897" s="778"/>
      <c r="BI897" s="778"/>
      <c r="BJ897" s="778"/>
      <c r="BK897" s="778"/>
      <c r="BL897" s="778"/>
      <c r="BM897" s="778"/>
      <c r="BN897" s="778"/>
      <c r="BO897" s="778"/>
      <c r="BP897" s="778"/>
      <c r="BQ897" s="778"/>
      <c r="BR897" s="778"/>
      <c r="BS897" s="778"/>
      <c r="BT897" s="778"/>
      <c r="BU897" s="778"/>
      <c r="BV897" s="778"/>
      <c r="BW897" s="778"/>
      <c r="BX897" s="778"/>
      <c r="BY897" s="778"/>
      <c r="BZ897" s="778"/>
      <c r="CA897" s="778"/>
      <c r="CB897" s="778"/>
      <c r="CC897" s="778"/>
      <c r="CD897" s="778"/>
      <c r="CE897" s="778"/>
      <c r="CF897" s="778"/>
      <c r="CG897" s="778"/>
      <c r="CH897" s="778"/>
      <c r="CI897" s="778"/>
      <c r="CJ897" s="778"/>
      <c r="CK897" s="778"/>
      <c r="CL897" s="778"/>
      <c r="CM897" s="778"/>
      <c r="CN897" s="778"/>
      <c r="CO897" s="778"/>
      <c r="CP897" s="778"/>
      <c r="CQ897" s="778"/>
      <c r="CR897" s="778"/>
      <c r="CS897" s="778"/>
      <c r="CT897" s="778"/>
      <c r="CU897" s="778"/>
      <c r="CV897" s="778"/>
      <c r="CW897" s="778"/>
      <c r="CX897" s="778"/>
      <c r="CY897" s="778"/>
      <c r="CZ897" s="778"/>
      <c r="DA897" s="778"/>
      <c r="DB897" s="778"/>
      <c r="DC897" s="778"/>
      <c r="DD897" s="778"/>
      <c r="DE897" s="778"/>
      <c r="DF897" s="778"/>
      <c r="DG897" s="778"/>
      <c r="DH897" s="778"/>
      <c r="DI897" s="778"/>
      <c r="DJ897" s="778"/>
      <c r="DK897" s="778"/>
      <c r="DL897" s="778"/>
      <c r="DM897" s="778"/>
      <c r="DN897" s="778"/>
      <c r="DO897" s="778"/>
      <c r="DP897" s="778"/>
      <c r="DQ897" s="778"/>
      <c r="DR897" s="778"/>
      <c r="DS897" s="778"/>
      <c r="DT897" s="779"/>
      <c r="DU897" s="779"/>
      <c r="DV897" s="779"/>
      <c r="DW897" s="779"/>
      <c r="DX897" s="779"/>
      <c r="DY897" s="779"/>
      <c r="DZ897" s="779"/>
      <c r="EA897" s="779"/>
      <c r="EB897" s="779"/>
      <c r="EC897" s="779"/>
      <c r="ED897" s="779"/>
      <c r="EE897" s="779"/>
      <c r="EF897" s="779"/>
      <c r="EG897" s="779"/>
      <c r="EH897" s="779"/>
      <c r="EI897" s="779"/>
      <c r="EJ897" s="779"/>
      <c r="EK897" s="779"/>
      <c r="EL897" s="779"/>
      <c r="EM897" s="779"/>
      <c r="EN897" s="779"/>
      <c r="EO897" s="779"/>
      <c r="EP897" s="779"/>
      <c r="EQ897" s="779"/>
      <c r="ER897" s="779"/>
      <c r="ES897" s="779"/>
      <c r="ET897" s="779"/>
      <c r="EU897" s="779"/>
      <c r="EV897" s="779"/>
      <c r="EW897" s="779"/>
      <c r="EX897" s="779"/>
      <c r="EY897" s="779"/>
      <c r="EZ897" s="779"/>
      <c r="FA897" s="779"/>
      <c r="FB897" s="779"/>
      <c r="FC897" s="779"/>
    </row>
    <row r="898" spans="1:159" ht="22">
      <c r="A898" s="778"/>
      <c r="B898" s="778"/>
      <c r="C898" s="778"/>
      <c r="D898" s="778"/>
      <c r="E898" s="778"/>
      <c r="F898" s="778"/>
      <c r="G898" s="778"/>
      <c r="H898" s="778"/>
      <c r="I898" s="778"/>
      <c r="J898" s="778"/>
      <c r="K898" s="778"/>
      <c r="L898" s="778"/>
      <c r="M898" s="778"/>
      <c r="N898" s="778"/>
      <c r="O898" s="778"/>
      <c r="P898" s="778"/>
      <c r="Q898" s="778"/>
      <c r="R898" s="778"/>
      <c r="S898" s="778"/>
      <c r="T898" s="778"/>
      <c r="U898" s="778"/>
      <c r="V898" s="778"/>
      <c r="W898" s="778"/>
      <c r="X898" s="778"/>
      <c r="Y898" s="778"/>
      <c r="Z898" s="778"/>
      <c r="AA898" s="778"/>
      <c r="AB898" s="778"/>
      <c r="AC898" s="778"/>
      <c r="AD898" s="778"/>
      <c r="AE898" s="778"/>
      <c r="AF898" s="778"/>
      <c r="AG898" s="778"/>
      <c r="AH898" s="778"/>
      <c r="AI898" s="778"/>
      <c r="AJ898" s="778"/>
      <c r="AK898" s="778"/>
      <c r="AL898" s="778"/>
      <c r="AM898" s="778"/>
      <c r="AN898" s="778"/>
      <c r="AO898" s="778"/>
      <c r="AP898" s="778"/>
      <c r="AQ898" s="778"/>
      <c r="AR898" s="778"/>
      <c r="AS898" s="778"/>
      <c r="AT898" s="778"/>
      <c r="AU898" s="778"/>
      <c r="AV898" s="778"/>
      <c r="AW898" s="778"/>
      <c r="AX898" s="778"/>
      <c r="AY898" s="778"/>
      <c r="AZ898" s="778"/>
      <c r="BA898" s="778"/>
      <c r="BB898" s="778"/>
      <c r="BC898" s="778"/>
      <c r="BD898" s="778"/>
      <c r="BE898" s="778"/>
      <c r="BF898" s="778"/>
      <c r="BG898" s="778"/>
      <c r="BH898" s="778"/>
      <c r="BI898" s="778"/>
      <c r="BJ898" s="778"/>
      <c r="BK898" s="778"/>
      <c r="BL898" s="778"/>
      <c r="BM898" s="778"/>
      <c r="BN898" s="778"/>
      <c r="BO898" s="778"/>
      <c r="BP898" s="778"/>
      <c r="BQ898" s="778"/>
      <c r="BR898" s="778"/>
      <c r="BS898" s="778"/>
      <c r="BT898" s="778"/>
      <c r="BU898" s="778"/>
      <c r="BV898" s="778"/>
      <c r="BW898" s="778"/>
      <c r="BX898" s="778"/>
      <c r="BY898" s="778"/>
      <c r="BZ898" s="778"/>
      <c r="CA898" s="778"/>
      <c r="CB898" s="778"/>
      <c r="CC898" s="778"/>
      <c r="CD898" s="778"/>
      <c r="CE898" s="778"/>
      <c r="CF898" s="778"/>
      <c r="CG898" s="778"/>
      <c r="CH898" s="778"/>
      <c r="CI898" s="778"/>
      <c r="CJ898" s="778"/>
      <c r="CK898" s="778"/>
      <c r="CL898" s="778"/>
      <c r="CM898" s="778"/>
      <c r="CN898" s="778"/>
      <c r="CO898" s="778"/>
      <c r="CP898" s="778"/>
      <c r="CQ898" s="778"/>
      <c r="CR898" s="778"/>
      <c r="CS898" s="778"/>
      <c r="CT898" s="778"/>
      <c r="CU898" s="778"/>
      <c r="CV898" s="778"/>
      <c r="CW898" s="778"/>
      <c r="CX898" s="778"/>
      <c r="CY898" s="778"/>
      <c r="CZ898" s="778"/>
      <c r="DA898" s="778"/>
      <c r="DB898" s="778"/>
      <c r="DC898" s="778"/>
      <c r="DD898" s="778"/>
      <c r="DE898" s="778"/>
      <c r="DF898" s="778"/>
      <c r="DG898" s="778"/>
      <c r="DH898" s="778"/>
      <c r="DI898" s="778"/>
      <c r="DJ898" s="778"/>
      <c r="DK898" s="778"/>
      <c r="DL898" s="778"/>
      <c r="DM898" s="778"/>
      <c r="DN898" s="778"/>
      <c r="DO898" s="778"/>
      <c r="DP898" s="778"/>
      <c r="DQ898" s="778"/>
      <c r="DR898" s="778"/>
      <c r="DS898" s="778"/>
      <c r="DT898" s="779"/>
      <c r="DU898" s="779"/>
      <c r="DV898" s="779"/>
      <c r="DW898" s="779"/>
      <c r="DX898" s="779"/>
      <c r="DY898" s="779"/>
      <c r="DZ898" s="779"/>
      <c r="EA898" s="779"/>
      <c r="EB898" s="779"/>
      <c r="EC898" s="779"/>
      <c r="ED898" s="779"/>
      <c r="EE898" s="779"/>
      <c r="EF898" s="779"/>
      <c r="EG898" s="779"/>
      <c r="EH898" s="779"/>
      <c r="EI898" s="779"/>
      <c r="EJ898" s="779"/>
      <c r="EK898" s="779"/>
      <c r="EL898" s="779"/>
      <c r="EM898" s="779"/>
      <c r="EN898" s="779"/>
      <c r="EO898" s="779"/>
      <c r="EP898" s="779"/>
      <c r="EQ898" s="779"/>
      <c r="ER898" s="779"/>
      <c r="ES898" s="779"/>
      <c r="ET898" s="779"/>
      <c r="EU898" s="779"/>
      <c r="EV898" s="779"/>
      <c r="EW898" s="779"/>
      <c r="EX898" s="779"/>
      <c r="EY898" s="779"/>
      <c r="EZ898" s="779"/>
      <c r="FA898" s="779"/>
      <c r="FB898" s="779"/>
      <c r="FC898" s="779"/>
    </row>
    <row r="899" spans="1:159" ht="22">
      <c r="A899" s="778"/>
      <c r="B899" s="778"/>
      <c r="C899" s="778"/>
      <c r="D899" s="778"/>
      <c r="E899" s="778"/>
      <c r="F899" s="778"/>
      <c r="G899" s="778"/>
      <c r="H899" s="778"/>
      <c r="I899" s="778"/>
      <c r="J899" s="778"/>
      <c r="K899" s="778"/>
      <c r="L899" s="778"/>
      <c r="M899" s="778"/>
      <c r="N899" s="778"/>
      <c r="O899" s="778"/>
      <c r="P899" s="778"/>
      <c r="Q899" s="778"/>
      <c r="R899" s="778"/>
      <c r="S899" s="778"/>
      <c r="T899" s="778"/>
      <c r="U899" s="778"/>
      <c r="V899" s="778"/>
      <c r="W899" s="778"/>
      <c r="X899" s="778"/>
      <c r="Y899" s="778"/>
      <c r="Z899" s="778"/>
      <c r="AA899" s="778"/>
      <c r="AB899" s="778"/>
      <c r="AC899" s="778"/>
      <c r="AD899" s="778"/>
      <c r="AE899" s="778"/>
      <c r="AF899" s="778"/>
      <c r="AG899" s="778"/>
      <c r="AH899" s="778"/>
      <c r="AI899" s="778"/>
      <c r="AJ899" s="778"/>
      <c r="AK899" s="778"/>
      <c r="AL899" s="778"/>
      <c r="AM899" s="778"/>
      <c r="AN899" s="778"/>
      <c r="AO899" s="778"/>
      <c r="AP899" s="778"/>
      <c r="AQ899" s="778"/>
      <c r="AR899" s="778"/>
      <c r="AS899" s="778"/>
      <c r="AT899" s="778"/>
      <c r="AU899" s="778"/>
      <c r="AV899" s="778"/>
      <c r="AW899" s="778"/>
      <c r="AX899" s="778"/>
      <c r="AY899" s="778"/>
      <c r="AZ899" s="778"/>
      <c r="BA899" s="778"/>
      <c r="BB899" s="778"/>
      <c r="BC899" s="778"/>
      <c r="BD899" s="778"/>
      <c r="BE899" s="778"/>
      <c r="BF899" s="778"/>
      <c r="BG899" s="778"/>
      <c r="BH899" s="778"/>
      <c r="BI899" s="778"/>
      <c r="BJ899" s="778"/>
      <c r="BK899" s="778"/>
      <c r="BL899" s="778"/>
      <c r="BM899" s="778"/>
      <c r="BN899" s="778"/>
      <c r="BO899" s="778"/>
      <c r="BP899" s="778"/>
      <c r="BQ899" s="778"/>
      <c r="BR899" s="778"/>
      <c r="BS899" s="778"/>
      <c r="BT899" s="778"/>
      <c r="BU899" s="778"/>
      <c r="BV899" s="778"/>
      <c r="BW899" s="778"/>
      <c r="BX899" s="778"/>
      <c r="BY899" s="778"/>
      <c r="BZ899" s="778"/>
      <c r="CA899" s="778"/>
      <c r="CB899" s="778"/>
      <c r="CC899" s="778"/>
      <c r="CD899" s="778"/>
      <c r="CE899" s="778"/>
      <c r="CF899" s="778"/>
      <c r="CG899" s="778"/>
      <c r="CH899" s="778"/>
      <c r="CI899" s="778"/>
      <c r="CJ899" s="778"/>
      <c r="CK899" s="778"/>
      <c r="CL899" s="778"/>
      <c r="CM899" s="778"/>
      <c r="CN899" s="778"/>
      <c r="CO899" s="778"/>
      <c r="CP899" s="778"/>
      <c r="CQ899" s="778"/>
      <c r="CR899" s="778"/>
      <c r="CS899" s="778"/>
      <c r="CT899" s="778"/>
      <c r="CU899" s="778"/>
      <c r="CV899" s="778"/>
      <c r="CW899" s="778"/>
      <c r="CX899" s="778"/>
      <c r="CY899" s="778"/>
      <c r="CZ899" s="778"/>
      <c r="DA899" s="778"/>
      <c r="DB899" s="778"/>
      <c r="DC899" s="778"/>
      <c r="DD899" s="778"/>
      <c r="DE899" s="778"/>
      <c r="DF899" s="778"/>
      <c r="DG899" s="778"/>
      <c r="DH899" s="778"/>
      <c r="DI899" s="778"/>
      <c r="DJ899" s="778"/>
      <c r="DK899" s="778"/>
      <c r="DL899" s="778"/>
      <c r="DM899" s="778"/>
      <c r="DN899" s="778"/>
      <c r="DO899" s="778"/>
      <c r="DP899" s="778"/>
      <c r="DQ899" s="778"/>
      <c r="DR899" s="778"/>
      <c r="DS899" s="778"/>
      <c r="DT899" s="779"/>
      <c r="DU899" s="779"/>
      <c r="DV899" s="779"/>
      <c r="DW899" s="779"/>
      <c r="DX899" s="779"/>
      <c r="DY899" s="779"/>
      <c r="DZ899" s="779"/>
      <c r="EA899" s="779"/>
      <c r="EB899" s="779"/>
      <c r="EC899" s="779"/>
      <c r="ED899" s="779"/>
      <c r="EE899" s="779"/>
      <c r="EF899" s="779"/>
      <c r="EG899" s="779"/>
      <c r="EH899" s="779"/>
      <c r="EI899" s="779"/>
      <c r="EJ899" s="779"/>
      <c r="EK899" s="779"/>
      <c r="EL899" s="779"/>
      <c r="EM899" s="779"/>
      <c r="EN899" s="779"/>
      <c r="EO899" s="779"/>
      <c r="EP899" s="779"/>
      <c r="EQ899" s="779"/>
      <c r="ER899" s="779"/>
      <c r="ES899" s="779"/>
      <c r="ET899" s="779"/>
      <c r="EU899" s="779"/>
      <c r="EV899" s="779"/>
      <c r="EW899" s="779"/>
      <c r="EX899" s="779"/>
      <c r="EY899" s="779"/>
      <c r="EZ899" s="779"/>
      <c r="FA899" s="779"/>
      <c r="FB899" s="779"/>
      <c r="FC899" s="779"/>
    </row>
    <row r="900" spans="1:159" ht="22">
      <c r="A900" s="778"/>
      <c r="B900" s="778"/>
      <c r="C900" s="778"/>
      <c r="D900" s="778"/>
      <c r="E900" s="778"/>
      <c r="F900" s="778"/>
      <c r="G900" s="778"/>
      <c r="H900" s="778"/>
      <c r="I900" s="778"/>
      <c r="J900" s="778"/>
      <c r="K900" s="778"/>
      <c r="L900" s="778"/>
      <c r="M900" s="778"/>
      <c r="N900" s="778"/>
      <c r="O900" s="778"/>
      <c r="P900" s="778"/>
      <c r="Q900" s="778"/>
      <c r="R900" s="778"/>
      <c r="S900" s="778"/>
      <c r="T900" s="778"/>
      <c r="U900" s="778"/>
      <c r="V900" s="778"/>
      <c r="W900" s="778"/>
      <c r="X900" s="778"/>
      <c r="Y900" s="778"/>
      <c r="Z900" s="778"/>
      <c r="AA900" s="778"/>
      <c r="AB900" s="778"/>
      <c r="AC900" s="778"/>
      <c r="AD900" s="778"/>
      <c r="AE900" s="778"/>
      <c r="AF900" s="778"/>
      <c r="AG900" s="778"/>
      <c r="AH900" s="778"/>
      <c r="AI900" s="778"/>
      <c r="AJ900" s="778"/>
      <c r="AK900" s="778"/>
      <c r="AL900" s="778"/>
      <c r="AM900" s="778"/>
      <c r="AN900" s="778"/>
      <c r="AO900" s="778"/>
      <c r="AP900" s="778"/>
      <c r="AQ900" s="778"/>
      <c r="AR900" s="778"/>
      <c r="AS900" s="778"/>
      <c r="AT900" s="778"/>
      <c r="AU900" s="778"/>
      <c r="AV900" s="778"/>
      <c r="AW900" s="778"/>
      <c r="AX900" s="778"/>
      <c r="AY900" s="778"/>
      <c r="AZ900" s="778"/>
      <c r="BA900" s="778"/>
      <c r="BB900" s="778"/>
      <c r="BC900" s="778"/>
      <c r="BD900" s="778"/>
      <c r="BE900" s="778"/>
      <c r="BF900" s="778"/>
      <c r="BG900" s="778"/>
      <c r="BH900" s="778"/>
      <c r="BI900" s="778"/>
      <c r="BJ900" s="778"/>
      <c r="BK900" s="778"/>
      <c r="BL900" s="778"/>
      <c r="BM900" s="778"/>
      <c r="BN900" s="778"/>
      <c r="BO900" s="778"/>
      <c r="BP900" s="778"/>
      <c r="BQ900" s="778"/>
      <c r="BR900" s="778"/>
      <c r="BS900" s="778"/>
      <c r="BT900" s="778"/>
      <c r="BU900" s="778"/>
      <c r="BV900" s="778"/>
      <c r="BW900" s="778"/>
      <c r="BX900" s="778"/>
      <c r="BY900" s="778"/>
      <c r="BZ900" s="778"/>
      <c r="CA900" s="778"/>
      <c r="CB900" s="778"/>
      <c r="CC900" s="778"/>
      <c r="CD900" s="778"/>
      <c r="CE900" s="778"/>
      <c r="CF900" s="778"/>
      <c r="CG900" s="778"/>
      <c r="CH900" s="778"/>
      <c r="CI900" s="778"/>
      <c r="CJ900" s="778"/>
      <c r="CK900" s="778"/>
      <c r="CL900" s="778"/>
      <c r="CM900" s="778"/>
      <c r="CN900" s="778"/>
      <c r="CO900" s="778"/>
      <c r="CP900" s="778"/>
      <c r="CQ900" s="778"/>
      <c r="CR900" s="778"/>
      <c r="CS900" s="778"/>
      <c r="CT900" s="778"/>
      <c r="CU900" s="778"/>
      <c r="CV900" s="778"/>
      <c r="CW900" s="778"/>
      <c r="CX900" s="778"/>
      <c r="CY900" s="778"/>
      <c r="CZ900" s="778"/>
      <c r="DA900" s="778"/>
      <c r="DB900" s="778"/>
      <c r="DC900" s="778"/>
      <c r="DD900" s="778"/>
      <c r="DE900" s="778"/>
      <c r="DF900" s="778"/>
      <c r="DG900" s="778"/>
      <c r="DH900" s="778"/>
      <c r="DI900" s="778"/>
      <c r="DJ900" s="778"/>
      <c r="DK900" s="778"/>
      <c r="DL900" s="778"/>
      <c r="DM900" s="778"/>
      <c r="DN900" s="778"/>
      <c r="DO900" s="778"/>
      <c r="DP900" s="778"/>
      <c r="DQ900" s="778"/>
      <c r="DR900" s="778"/>
      <c r="DS900" s="778"/>
      <c r="DT900" s="779"/>
      <c r="DU900" s="779"/>
      <c r="DV900" s="779"/>
      <c r="DW900" s="779"/>
      <c r="DX900" s="779"/>
      <c r="DY900" s="779"/>
      <c r="DZ900" s="779"/>
      <c r="EA900" s="779"/>
      <c r="EB900" s="779"/>
      <c r="EC900" s="779"/>
      <c r="ED900" s="779"/>
      <c r="EE900" s="779"/>
      <c r="EF900" s="779"/>
      <c r="EG900" s="779"/>
      <c r="EH900" s="779"/>
      <c r="EI900" s="779"/>
      <c r="EJ900" s="779"/>
      <c r="EK900" s="779"/>
      <c r="EL900" s="779"/>
      <c r="EM900" s="779"/>
      <c r="EN900" s="779"/>
      <c r="EO900" s="779"/>
      <c r="EP900" s="779"/>
      <c r="EQ900" s="779"/>
      <c r="ER900" s="779"/>
      <c r="ES900" s="779"/>
      <c r="ET900" s="779"/>
      <c r="EU900" s="779"/>
      <c r="EV900" s="779"/>
      <c r="EW900" s="779"/>
      <c r="EX900" s="779"/>
      <c r="EY900" s="779"/>
      <c r="EZ900" s="779"/>
      <c r="FA900" s="779"/>
      <c r="FB900" s="779"/>
      <c r="FC900" s="779"/>
    </row>
    <row r="901" spans="1:159" ht="22">
      <c r="A901" s="778"/>
      <c r="B901" s="778"/>
      <c r="C901" s="778"/>
      <c r="D901" s="778"/>
      <c r="E901" s="778"/>
      <c r="F901" s="778"/>
      <c r="G901" s="778"/>
      <c r="H901" s="778"/>
      <c r="I901" s="778"/>
      <c r="J901" s="778"/>
      <c r="K901" s="778"/>
      <c r="L901" s="778"/>
      <c r="M901" s="778"/>
      <c r="N901" s="778"/>
      <c r="O901" s="778"/>
      <c r="P901" s="778"/>
      <c r="Q901" s="778"/>
      <c r="R901" s="778"/>
      <c r="S901" s="778"/>
      <c r="T901" s="778"/>
      <c r="U901" s="778"/>
      <c r="V901" s="778"/>
      <c r="W901" s="778"/>
      <c r="X901" s="778"/>
      <c r="Y901" s="778"/>
      <c r="Z901" s="778"/>
      <c r="AA901" s="778"/>
      <c r="AB901" s="778"/>
      <c r="AC901" s="778"/>
      <c r="AD901" s="778"/>
      <c r="AE901" s="778"/>
      <c r="AF901" s="778"/>
      <c r="AG901" s="778"/>
      <c r="AH901" s="778"/>
      <c r="AI901" s="778"/>
      <c r="AJ901" s="778"/>
      <c r="AK901" s="778"/>
      <c r="AL901" s="778"/>
      <c r="AM901" s="778"/>
      <c r="AN901" s="778"/>
      <c r="AO901" s="778"/>
      <c r="AP901" s="778"/>
      <c r="AQ901" s="778"/>
      <c r="AR901" s="778"/>
      <c r="AS901" s="778"/>
      <c r="AT901" s="778"/>
      <c r="AU901" s="778"/>
      <c r="AV901" s="778"/>
      <c r="AW901" s="778"/>
      <c r="AX901" s="778"/>
      <c r="AY901" s="778"/>
      <c r="AZ901" s="778"/>
      <c r="BA901" s="778"/>
      <c r="BB901" s="778"/>
      <c r="BC901" s="778"/>
      <c r="BD901" s="778"/>
      <c r="BE901" s="778"/>
      <c r="BF901" s="778"/>
      <c r="BG901" s="778"/>
      <c r="BH901" s="778"/>
      <c r="BI901" s="778"/>
      <c r="BJ901" s="778"/>
      <c r="BK901" s="778"/>
      <c r="BL901" s="778"/>
      <c r="BM901" s="778"/>
      <c r="BN901" s="778"/>
      <c r="BO901" s="778"/>
      <c r="BP901" s="778"/>
      <c r="BQ901" s="778"/>
      <c r="BR901" s="778"/>
      <c r="BS901" s="778"/>
      <c r="BT901" s="778"/>
      <c r="BU901" s="778"/>
      <c r="BV901" s="778"/>
      <c r="BW901" s="778"/>
      <c r="BX901" s="778"/>
      <c r="BY901" s="778"/>
      <c r="BZ901" s="778"/>
      <c r="CA901" s="778"/>
      <c r="CB901" s="778"/>
      <c r="CC901" s="778"/>
      <c r="CD901" s="778"/>
      <c r="CE901" s="778"/>
      <c r="CF901" s="778"/>
      <c r="CG901" s="778"/>
      <c r="CH901" s="778"/>
      <c r="CI901" s="778"/>
      <c r="CJ901" s="778"/>
      <c r="CK901" s="778"/>
      <c r="CL901" s="778"/>
      <c r="CM901" s="778"/>
      <c r="CN901" s="778"/>
      <c r="CO901" s="778"/>
      <c r="CP901" s="778"/>
      <c r="CQ901" s="778"/>
      <c r="CR901" s="778"/>
      <c r="CS901" s="778"/>
      <c r="CT901" s="778"/>
      <c r="CU901" s="778"/>
      <c r="CV901" s="778"/>
      <c r="CW901" s="778"/>
      <c r="CX901" s="778"/>
      <c r="CY901" s="778"/>
      <c r="CZ901" s="778"/>
      <c r="DA901" s="778"/>
      <c r="DB901" s="778"/>
      <c r="DC901" s="778"/>
      <c r="DD901" s="778"/>
      <c r="DE901" s="778"/>
      <c r="DF901" s="778"/>
      <c r="DG901" s="778"/>
      <c r="DH901" s="778"/>
      <c r="DI901" s="778"/>
      <c r="DJ901" s="778"/>
      <c r="DK901" s="778"/>
      <c r="DL901" s="778"/>
      <c r="DM901" s="778"/>
      <c r="DN901" s="778"/>
      <c r="DO901" s="778"/>
      <c r="DP901" s="778"/>
      <c r="DQ901" s="778"/>
      <c r="DR901" s="778"/>
      <c r="DS901" s="778"/>
      <c r="DT901" s="779"/>
      <c r="DU901" s="779"/>
      <c r="DV901" s="779"/>
      <c r="DW901" s="779"/>
      <c r="DX901" s="779"/>
      <c r="DY901" s="779"/>
      <c r="DZ901" s="779"/>
      <c r="EA901" s="779"/>
      <c r="EB901" s="779"/>
      <c r="EC901" s="779"/>
      <c r="ED901" s="779"/>
      <c r="EE901" s="779"/>
      <c r="EF901" s="779"/>
      <c r="EG901" s="779"/>
      <c r="EH901" s="779"/>
      <c r="EI901" s="779"/>
      <c r="EJ901" s="779"/>
      <c r="EK901" s="779"/>
      <c r="EL901" s="779"/>
      <c r="EM901" s="779"/>
      <c r="EN901" s="779"/>
      <c r="EO901" s="779"/>
      <c r="EP901" s="779"/>
      <c r="EQ901" s="779"/>
      <c r="ER901" s="779"/>
      <c r="ES901" s="779"/>
      <c r="ET901" s="779"/>
      <c r="EU901" s="779"/>
      <c r="EV901" s="779"/>
      <c r="EW901" s="779"/>
      <c r="EX901" s="779"/>
      <c r="EY901" s="779"/>
      <c r="EZ901" s="779"/>
      <c r="FA901" s="779"/>
      <c r="FB901" s="779"/>
      <c r="FC901" s="779"/>
    </row>
    <row r="902" spans="1:159" ht="22">
      <c r="A902" s="778"/>
      <c r="B902" s="778"/>
      <c r="C902" s="778"/>
      <c r="D902" s="778"/>
      <c r="E902" s="778"/>
      <c r="F902" s="778"/>
      <c r="G902" s="778"/>
      <c r="H902" s="778"/>
      <c r="I902" s="778"/>
      <c r="J902" s="778"/>
      <c r="K902" s="778"/>
      <c r="L902" s="778"/>
      <c r="M902" s="778"/>
      <c r="N902" s="778"/>
      <c r="O902" s="778"/>
      <c r="P902" s="778"/>
      <c r="Q902" s="778"/>
      <c r="R902" s="778"/>
      <c r="S902" s="778"/>
      <c r="T902" s="778"/>
      <c r="U902" s="778"/>
      <c r="V902" s="778"/>
      <c r="W902" s="778"/>
      <c r="X902" s="778"/>
      <c r="Y902" s="778"/>
      <c r="Z902" s="778"/>
      <c r="AA902" s="778"/>
      <c r="AB902" s="778"/>
      <c r="AC902" s="778"/>
      <c r="AD902" s="778"/>
      <c r="AE902" s="778"/>
      <c r="AF902" s="778"/>
      <c r="AG902" s="778"/>
      <c r="AH902" s="778"/>
      <c r="AI902" s="778"/>
      <c r="AJ902" s="778"/>
      <c r="AK902" s="778"/>
      <c r="AL902" s="778"/>
      <c r="AM902" s="778"/>
      <c r="AN902" s="778"/>
      <c r="AO902" s="778"/>
      <c r="AP902" s="778"/>
      <c r="AQ902" s="778"/>
      <c r="AR902" s="778"/>
      <c r="AS902" s="778"/>
      <c r="AT902" s="778"/>
      <c r="AU902" s="778"/>
      <c r="AV902" s="778"/>
      <c r="AW902" s="778"/>
      <c r="AX902" s="778"/>
      <c r="AY902" s="778"/>
      <c r="AZ902" s="778"/>
      <c r="BA902" s="778"/>
      <c r="BB902" s="778"/>
      <c r="BC902" s="778"/>
      <c r="BD902" s="778"/>
      <c r="BE902" s="778"/>
      <c r="BF902" s="778"/>
      <c r="BG902" s="778"/>
      <c r="BH902" s="778"/>
      <c r="BI902" s="778"/>
      <c r="BJ902" s="778"/>
      <c r="BK902" s="778"/>
      <c r="BL902" s="778"/>
      <c r="BM902" s="778"/>
      <c r="BN902" s="778"/>
      <c r="BO902" s="778"/>
      <c r="BP902" s="778"/>
      <c r="BQ902" s="778"/>
      <c r="BR902" s="778"/>
      <c r="BS902" s="778"/>
      <c r="BT902" s="778"/>
      <c r="BU902" s="778"/>
      <c r="BV902" s="778"/>
      <c r="BW902" s="778"/>
      <c r="BX902" s="778"/>
      <c r="BY902" s="778"/>
      <c r="BZ902" s="778"/>
      <c r="CA902" s="778"/>
      <c r="CB902" s="778"/>
      <c r="CC902" s="778"/>
      <c r="CD902" s="778"/>
      <c r="CE902" s="778"/>
      <c r="CF902" s="778"/>
      <c r="CG902" s="778"/>
      <c r="CH902" s="778"/>
      <c r="CI902" s="778"/>
      <c r="CJ902" s="778"/>
      <c r="CK902" s="778"/>
      <c r="CL902" s="778"/>
      <c r="CM902" s="778"/>
      <c r="CN902" s="778"/>
      <c r="CO902" s="778"/>
      <c r="CP902" s="778"/>
      <c r="CQ902" s="778"/>
      <c r="CR902" s="778"/>
      <c r="CS902" s="778"/>
      <c r="CT902" s="778"/>
      <c r="CU902" s="778"/>
      <c r="CV902" s="778"/>
      <c r="CW902" s="778"/>
      <c r="CX902" s="778"/>
      <c r="CY902" s="778"/>
      <c r="CZ902" s="778"/>
      <c r="DA902" s="778"/>
      <c r="DB902" s="778"/>
      <c r="DC902" s="778"/>
      <c r="DD902" s="778"/>
      <c r="DE902" s="778"/>
      <c r="DF902" s="778"/>
      <c r="DG902" s="778"/>
      <c r="DH902" s="778"/>
      <c r="DI902" s="778"/>
      <c r="DJ902" s="778"/>
      <c r="DK902" s="778"/>
      <c r="DL902" s="778"/>
      <c r="DM902" s="778"/>
      <c r="DN902" s="778"/>
      <c r="DO902" s="778"/>
      <c r="DP902" s="778"/>
      <c r="DQ902" s="778"/>
      <c r="DR902" s="778"/>
      <c r="DS902" s="778"/>
      <c r="DT902" s="779"/>
      <c r="DU902" s="779"/>
      <c r="DV902" s="779"/>
      <c r="DW902" s="779"/>
      <c r="DX902" s="779"/>
      <c r="DY902" s="779"/>
      <c r="DZ902" s="779"/>
      <c r="EA902" s="779"/>
      <c r="EB902" s="779"/>
      <c r="EC902" s="779"/>
      <c r="ED902" s="779"/>
      <c r="EE902" s="779"/>
      <c r="EF902" s="779"/>
      <c r="EG902" s="779"/>
      <c r="EH902" s="779"/>
      <c r="EI902" s="779"/>
      <c r="EJ902" s="779"/>
      <c r="EK902" s="779"/>
      <c r="EL902" s="779"/>
      <c r="EM902" s="779"/>
      <c r="EN902" s="779"/>
      <c r="EO902" s="779"/>
      <c r="EP902" s="779"/>
      <c r="EQ902" s="779"/>
      <c r="ER902" s="779"/>
      <c r="ES902" s="779"/>
      <c r="ET902" s="779"/>
      <c r="EU902" s="779"/>
      <c r="EV902" s="779"/>
      <c r="EW902" s="779"/>
      <c r="EX902" s="779"/>
      <c r="EY902" s="779"/>
      <c r="EZ902" s="779"/>
      <c r="FA902" s="779"/>
      <c r="FB902" s="779"/>
      <c r="FC902" s="779"/>
    </row>
    <row r="903" spans="1:159" ht="22">
      <c r="A903" s="778"/>
      <c r="B903" s="778"/>
      <c r="C903" s="778"/>
      <c r="D903" s="778"/>
      <c r="E903" s="778"/>
      <c r="F903" s="778"/>
      <c r="G903" s="778"/>
      <c r="H903" s="778"/>
      <c r="I903" s="778"/>
      <c r="J903" s="778"/>
      <c r="K903" s="778"/>
      <c r="L903" s="778"/>
      <c r="M903" s="778"/>
      <c r="N903" s="778"/>
      <c r="O903" s="778"/>
      <c r="P903" s="778"/>
      <c r="Q903" s="778"/>
      <c r="R903" s="778"/>
      <c r="S903" s="778"/>
      <c r="T903" s="778"/>
      <c r="U903" s="778"/>
      <c r="V903" s="778"/>
      <c r="W903" s="778"/>
      <c r="X903" s="778"/>
      <c r="Y903" s="778"/>
      <c r="Z903" s="778"/>
      <c r="AA903" s="778"/>
      <c r="AB903" s="778"/>
      <c r="AC903" s="778"/>
      <c r="AD903" s="778"/>
      <c r="AE903" s="778"/>
      <c r="AF903" s="778"/>
      <c r="AG903" s="778"/>
      <c r="AH903" s="778"/>
      <c r="AI903" s="778"/>
      <c r="AJ903" s="778"/>
      <c r="AK903" s="778"/>
      <c r="AL903" s="778"/>
      <c r="AM903" s="778"/>
      <c r="AN903" s="778"/>
      <c r="AO903" s="778"/>
      <c r="AP903" s="778"/>
      <c r="AQ903" s="778"/>
      <c r="AR903" s="778"/>
      <c r="AS903" s="778"/>
      <c r="AT903" s="778"/>
      <c r="AU903" s="778"/>
      <c r="AV903" s="778"/>
      <c r="AW903" s="778"/>
      <c r="AX903" s="778"/>
      <c r="AY903" s="778"/>
      <c r="AZ903" s="778"/>
      <c r="BA903" s="778"/>
      <c r="BB903" s="778"/>
      <c r="BC903" s="778"/>
      <c r="BD903" s="778"/>
      <c r="BE903" s="778"/>
      <c r="BF903" s="778"/>
      <c r="BG903" s="778"/>
      <c r="BH903" s="778"/>
      <c r="BI903" s="778"/>
      <c r="BJ903" s="778"/>
      <c r="BK903" s="778"/>
      <c r="BL903" s="778"/>
      <c r="BM903" s="778"/>
      <c r="BN903" s="778"/>
      <c r="BO903" s="778"/>
      <c r="BP903" s="778"/>
      <c r="BQ903" s="778"/>
      <c r="BR903" s="778"/>
      <c r="BS903" s="778"/>
      <c r="BT903" s="778"/>
      <c r="BU903" s="778"/>
      <c r="BV903" s="778"/>
      <c r="BW903" s="778"/>
      <c r="BX903" s="778"/>
      <c r="BY903" s="778"/>
      <c r="BZ903" s="778"/>
      <c r="CA903" s="778"/>
      <c r="CB903" s="778"/>
      <c r="CC903" s="778"/>
      <c r="CD903" s="778"/>
      <c r="CE903" s="778"/>
      <c r="CF903" s="778"/>
      <c r="CG903" s="778"/>
      <c r="CH903" s="778"/>
      <c r="CI903" s="778"/>
      <c r="CJ903" s="778"/>
      <c r="CK903" s="778"/>
      <c r="CL903" s="778"/>
      <c r="CM903" s="778"/>
      <c r="CN903" s="778"/>
      <c r="CO903" s="778"/>
      <c r="CP903" s="778"/>
      <c r="CQ903" s="778"/>
      <c r="CR903" s="778"/>
      <c r="CS903" s="778"/>
      <c r="CT903" s="778"/>
      <c r="CU903" s="778"/>
      <c r="CV903" s="778"/>
      <c r="CW903" s="778"/>
      <c r="CX903" s="778"/>
      <c r="CY903" s="778"/>
      <c r="CZ903" s="778"/>
      <c r="DA903" s="778"/>
      <c r="DB903" s="778"/>
      <c r="DC903" s="778"/>
      <c r="DD903" s="778"/>
      <c r="DE903" s="778"/>
      <c r="DF903" s="778"/>
      <c r="DG903" s="778"/>
      <c r="DH903" s="778"/>
      <c r="DI903" s="778"/>
      <c r="DJ903" s="778"/>
      <c r="DK903" s="778"/>
      <c r="DL903" s="778"/>
      <c r="DM903" s="778"/>
      <c r="DN903" s="778"/>
      <c r="DO903" s="778"/>
      <c r="DP903" s="778"/>
      <c r="DQ903" s="778"/>
      <c r="DR903" s="778"/>
      <c r="DS903" s="778"/>
      <c r="DT903" s="779"/>
      <c r="DU903" s="779"/>
      <c r="DV903" s="779"/>
      <c r="DW903" s="779"/>
      <c r="DX903" s="779"/>
      <c r="DY903" s="779"/>
      <c r="DZ903" s="779"/>
      <c r="EA903" s="779"/>
      <c r="EB903" s="779"/>
      <c r="EC903" s="779"/>
      <c r="ED903" s="779"/>
      <c r="EE903" s="779"/>
      <c r="EF903" s="779"/>
      <c r="EG903" s="779"/>
      <c r="EH903" s="779"/>
      <c r="EI903" s="779"/>
      <c r="EJ903" s="779"/>
      <c r="EK903" s="779"/>
      <c r="EL903" s="779"/>
      <c r="EM903" s="779"/>
      <c r="EN903" s="779"/>
      <c r="EO903" s="779"/>
      <c r="EP903" s="779"/>
      <c r="EQ903" s="779"/>
      <c r="ER903" s="779"/>
      <c r="ES903" s="779"/>
      <c r="ET903" s="779"/>
      <c r="EU903" s="779"/>
      <c r="EV903" s="779"/>
      <c r="EW903" s="779"/>
      <c r="EX903" s="779"/>
      <c r="EY903" s="779"/>
      <c r="EZ903" s="779"/>
      <c r="FA903" s="779"/>
      <c r="FB903" s="779"/>
      <c r="FC903" s="779"/>
    </row>
    <row r="904" spans="1:159" ht="22">
      <c r="A904" s="778"/>
      <c r="B904" s="778"/>
      <c r="C904" s="778"/>
      <c r="D904" s="778"/>
      <c r="E904" s="778"/>
      <c r="F904" s="778"/>
      <c r="G904" s="778"/>
      <c r="H904" s="778"/>
      <c r="I904" s="778"/>
      <c r="J904" s="778"/>
      <c r="K904" s="778"/>
      <c r="L904" s="778"/>
      <c r="M904" s="778"/>
      <c r="N904" s="778"/>
      <c r="O904" s="778"/>
      <c r="P904" s="778"/>
      <c r="Q904" s="778"/>
      <c r="R904" s="778"/>
      <c r="S904" s="778"/>
      <c r="T904" s="778"/>
      <c r="U904" s="778"/>
      <c r="V904" s="778"/>
      <c r="W904" s="778"/>
      <c r="X904" s="778"/>
      <c r="Y904" s="778"/>
      <c r="Z904" s="778"/>
      <c r="AA904" s="778"/>
      <c r="AB904" s="778"/>
      <c r="AC904" s="778"/>
      <c r="AD904" s="778"/>
      <c r="AE904" s="778"/>
      <c r="AF904" s="778"/>
      <c r="AG904" s="778"/>
      <c r="AH904" s="778"/>
      <c r="AI904" s="778"/>
      <c r="AJ904" s="778"/>
      <c r="AK904" s="778"/>
      <c r="AL904" s="778"/>
      <c r="AM904" s="778"/>
      <c r="AN904" s="778"/>
      <c r="AO904" s="778"/>
      <c r="AP904" s="778"/>
      <c r="AQ904" s="778"/>
      <c r="AR904" s="778"/>
      <c r="AS904" s="778"/>
      <c r="AT904" s="778"/>
      <c r="AU904" s="778"/>
      <c r="AV904" s="778"/>
      <c r="AW904" s="778"/>
      <c r="AX904" s="778"/>
      <c r="AY904" s="778"/>
      <c r="AZ904" s="778"/>
      <c r="BA904" s="778"/>
      <c r="BB904" s="778"/>
      <c r="BC904" s="778"/>
      <c r="BD904" s="778"/>
      <c r="BE904" s="778"/>
      <c r="BF904" s="778"/>
      <c r="BG904" s="778"/>
      <c r="BH904" s="778"/>
      <c r="BI904" s="778"/>
      <c r="BJ904" s="778"/>
      <c r="BK904" s="778"/>
      <c r="BL904" s="778"/>
      <c r="BM904" s="778"/>
      <c r="BN904" s="778"/>
      <c r="BO904" s="778"/>
      <c r="BP904" s="778"/>
      <c r="BQ904" s="778"/>
      <c r="BR904" s="778"/>
      <c r="BS904" s="778"/>
      <c r="BT904" s="778"/>
      <c r="BU904" s="778"/>
      <c r="BV904" s="778"/>
      <c r="BW904" s="778"/>
      <c r="BX904" s="778"/>
      <c r="BY904" s="778"/>
      <c r="BZ904" s="778"/>
      <c r="CA904" s="778"/>
      <c r="CB904" s="778"/>
      <c r="CC904" s="778"/>
      <c r="CD904" s="778"/>
      <c r="CE904" s="778"/>
      <c r="CF904" s="778"/>
      <c r="CG904" s="778"/>
      <c r="CH904" s="778"/>
      <c r="CI904" s="778"/>
      <c r="CJ904" s="778"/>
      <c r="CK904" s="778"/>
      <c r="CL904" s="778"/>
      <c r="CM904" s="778"/>
      <c r="CN904" s="778"/>
      <c r="CO904" s="778"/>
      <c r="CP904" s="778"/>
      <c r="CQ904" s="778"/>
      <c r="CR904" s="778"/>
      <c r="CS904" s="778"/>
      <c r="CT904" s="778"/>
      <c r="CU904" s="778"/>
      <c r="CV904" s="778"/>
      <c r="CW904" s="778"/>
      <c r="CX904" s="778"/>
      <c r="CY904" s="778"/>
      <c r="CZ904" s="778"/>
      <c r="DA904" s="778"/>
      <c r="DB904" s="778"/>
      <c r="DC904" s="778"/>
      <c r="DD904" s="778"/>
      <c r="DE904" s="778"/>
      <c r="DF904" s="778"/>
      <c r="DG904" s="778"/>
      <c r="DH904" s="778"/>
      <c r="DI904" s="778"/>
      <c r="DJ904" s="778"/>
      <c r="DK904" s="778"/>
      <c r="DL904" s="778"/>
      <c r="DM904" s="778"/>
      <c r="DN904" s="778"/>
      <c r="DO904" s="778"/>
      <c r="DP904" s="778"/>
      <c r="DQ904" s="778"/>
      <c r="DR904" s="778"/>
      <c r="DS904" s="778"/>
      <c r="DT904" s="779"/>
      <c r="DU904" s="779"/>
      <c r="DV904" s="779"/>
      <c r="DW904" s="779"/>
      <c r="DX904" s="779"/>
      <c r="DY904" s="779"/>
      <c r="DZ904" s="779"/>
      <c r="EA904" s="779"/>
      <c r="EB904" s="779"/>
      <c r="EC904" s="779"/>
      <c r="ED904" s="779"/>
      <c r="EE904" s="779"/>
      <c r="EF904" s="779"/>
      <c r="EG904" s="779"/>
      <c r="EH904" s="779"/>
      <c r="EI904" s="779"/>
      <c r="EJ904" s="779"/>
      <c r="EK904" s="779"/>
      <c r="EL904" s="779"/>
      <c r="EM904" s="779"/>
      <c r="EN904" s="779"/>
      <c r="EO904" s="779"/>
      <c r="EP904" s="779"/>
      <c r="EQ904" s="779"/>
      <c r="ER904" s="779"/>
      <c r="ES904" s="779"/>
      <c r="ET904" s="779"/>
      <c r="EU904" s="779"/>
      <c r="EV904" s="779"/>
      <c r="EW904" s="779"/>
      <c r="EX904" s="779"/>
      <c r="EY904" s="779"/>
      <c r="EZ904" s="779"/>
      <c r="FA904" s="779"/>
      <c r="FB904" s="779"/>
      <c r="FC904" s="779"/>
    </row>
    <row r="905" spans="1:159" ht="22">
      <c r="A905" s="778"/>
      <c r="B905" s="778"/>
      <c r="C905" s="778"/>
      <c r="D905" s="778"/>
      <c r="E905" s="778"/>
      <c r="F905" s="778"/>
      <c r="G905" s="778"/>
      <c r="H905" s="778"/>
      <c r="I905" s="778"/>
      <c r="J905" s="778"/>
      <c r="K905" s="778"/>
      <c r="L905" s="778"/>
      <c r="M905" s="778"/>
      <c r="N905" s="778"/>
      <c r="O905" s="778"/>
      <c r="P905" s="778"/>
      <c r="Q905" s="778"/>
      <c r="R905" s="778"/>
      <c r="S905" s="778"/>
      <c r="T905" s="778"/>
      <c r="U905" s="778"/>
      <c r="V905" s="778"/>
      <c r="W905" s="778"/>
      <c r="X905" s="778"/>
      <c r="Y905" s="778"/>
      <c r="Z905" s="778"/>
      <c r="AA905" s="778"/>
      <c r="AB905" s="778"/>
      <c r="AC905" s="778"/>
      <c r="AD905" s="778"/>
      <c r="AE905" s="778"/>
      <c r="AF905" s="778"/>
      <c r="AG905" s="778"/>
      <c r="AH905" s="778"/>
      <c r="AI905" s="778"/>
      <c r="AJ905" s="778"/>
      <c r="AK905" s="778"/>
      <c r="AL905" s="778"/>
      <c r="AM905" s="778"/>
      <c r="AN905" s="778"/>
      <c r="AO905" s="778"/>
      <c r="AP905" s="778"/>
      <c r="AQ905" s="778"/>
      <c r="AR905" s="778"/>
      <c r="AS905" s="778"/>
      <c r="AT905" s="778"/>
      <c r="AU905" s="778"/>
      <c r="AV905" s="778"/>
      <c r="AW905" s="778"/>
      <c r="AX905" s="778"/>
      <c r="AY905" s="778"/>
      <c r="AZ905" s="778"/>
      <c r="BA905" s="778"/>
      <c r="BB905" s="778"/>
      <c r="BC905" s="778"/>
      <c r="BD905" s="778"/>
      <c r="BE905" s="778"/>
      <c r="BF905" s="778"/>
      <c r="BG905" s="778"/>
      <c r="BH905" s="778"/>
      <c r="BI905" s="778"/>
      <c r="BJ905" s="778"/>
      <c r="BK905" s="778"/>
      <c r="BL905" s="778"/>
      <c r="BM905" s="778"/>
      <c r="BN905" s="778"/>
      <c r="BO905" s="778"/>
      <c r="BP905" s="778"/>
      <c r="BQ905" s="778"/>
      <c r="BR905" s="778"/>
      <c r="BS905" s="778"/>
      <c r="BT905" s="778"/>
      <c r="BU905" s="778"/>
      <c r="BV905" s="778"/>
      <c r="BW905" s="778"/>
      <c r="BX905" s="778"/>
      <c r="BY905" s="778"/>
      <c r="BZ905" s="778"/>
      <c r="CA905" s="778"/>
      <c r="CB905" s="778"/>
      <c r="CC905" s="778"/>
      <c r="CD905" s="778"/>
      <c r="CE905" s="778"/>
      <c r="CF905" s="778"/>
      <c r="CG905" s="778"/>
      <c r="CH905" s="778"/>
      <c r="CI905" s="778"/>
      <c r="CJ905" s="778"/>
      <c r="CK905" s="778"/>
      <c r="CL905" s="778"/>
      <c r="CM905" s="778"/>
      <c r="CN905" s="778"/>
      <c r="CO905" s="778"/>
      <c r="CP905" s="778"/>
      <c r="CQ905" s="778"/>
      <c r="CR905" s="778"/>
      <c r="CS905" s="778"/>
      <c r="CT905" s="778"/>
      <c r="CU905" s="778"/>
      <c r="CV905" s="778"/>
      <c r="CW905" s="778"/>
      <c r="CX905" s="778"/>
      <c r="CY905" s="778"/>
      <c r="CZ905" s="778"/>
      <c r="DA905" s="778"/>
      <c r="DB905" s="778"/>
      <c r="DC905" s="778"/>
      <c r="DD905" s="778"/>
      <c r="DE905" s="778"/>
      <c r="DF905" s="778"/>
      <c r="DG905" s="778"/>
      <c r="DH905" s="778"/>
      <c r="DI905" s="778"/>
      <c r="DJ905" s="778"/>
      <c r="DK905" s="778"/>
      <c r="DL905" s="778"/>
      <c r="DM905" s="778"/>
      <c r="DN905" s="778"/>
      <c r="DO905" s="778"/>
      <c r="DP905" s="778"/>
      <c r="DQ905" s="778"/>
      <c r="DR905" s="778"/>
      <c r="DS905" s="778"/>
      <c r="DT905" s="779"/>
      <c r="DU905" s="779"/>
      <c r="DV905" s="779"/>
      <c r="DW905" s="779"/>
      <c r="DX905" s="779"/>
      <c r="DY905" s="779"/>
      <c r="DZ905" s="779"/>
      <c r="EA905" s="779"/>
      <c r="EB905" s="779"/>
      <c r="EC905" s="779"/>
      <c r="ED905" s="779"/>
      <c r="EE905" s="779"/>
      <c r="EF905" s="779"/>
      <c r="EG905" s="779"/>
      <c r="EH905" s="779"/>
      <c r="EI905" s="779"/>
      <c r="EJ905" s="779"/>
      <c r="EK905" s="779"/>
      <c r="EL905" s="779"/>
      <c r="EM905" s="779"/>
      <c r="EN905" s="779"/>
      <c r="EO905" s="779"/>
      <c r="EP905" s="779"/>
      <c r="EQ905" s="779"/>
      <c r="ER905" s="779"/>
      <c r="ES905" s="779"/>
      <c r="ET905" s="779"/>
      <c r="EU905" s="779"/>
      <c r="EV905" s="779"/>
      <c r="EW905" s="779"/>
      <c r="EX905" s="779"/>
      <c r="EY905" s="779"/>
      <c r="EZ905" s="779"/>
      <c r="FA905" s="779"/>
      <c r="FB905" s="779"/>
      <c r="FC905" s="779"/>
    </row>
    <row r="906" spans="1:159" ht="22">
      <c r="A906" s="778"/>
      <c r="B906" s="778"/>
      <c r="C906" s="778"/>
      <c r="D906" s="778"/>
      <c r="E906" s="778"/>
      <c r="F906" s="778"/>
      <c r="G906" s="778"/>
      <c r="H906" s="778"/>
      <c r="I906" s="778"/>
      <c r="J906" s="778"/>
      <c r="K906" s="778"/>
      <c r="L906" s="778"/>
      <c r="M906" s="778"/>
      <c r="N906" s="778"/>
      <c r="O906" s="778"/>
      <c r="P906" s="778"/>
      <c r="Q906" s="778"/>
      <c r="R906" s="778"/>
      <c r="S906" s="778"/>
      <c r="T906" s="778"/>
      <c r="U906" s="778"/>
      <c r="V906" s="778"/>
      <c r="W906" s="778"/>
      <c r="X906" s="778"/>
      <c r="Y906" s="778"/>
      <c r="Z906" s="778"/>
      <c r="AA906" s="778"/>
      <c r="AB906" s="778"/>
      <c r="AC906" s="778"/>
      <c r="AD906" s="778"/>
      <c r="AE906" s="778"/>
      <c r="AF906" s="778"/>
      <c r="AG906" s="778"/>
      <c r="AH906" s="778"/>
      <c r="AI906" s="778"/>
      <c r="AJ906" s="778"/>
      <c r="AK906" s="778"/>
      <c r="AL906" s="778"/>
      <c r="AM906" s="778"/>
      <c r="AN906" s="778"/>
      <c r="AO906" s="778"/>
      <c r="AP906" s="778"/>
      <c r="AQ906" s="778"/>
      <c r="AR906" s="778"/>
      <c r="AS906" s="778"/>
      <c r="AT906" s="778"/>
      <c r="AU906" s="778"/>
      <c r="AV906" s="778"/>
      <c r="AW906" s="778"/>
      <c r="AX906" s="778"/>
      <c r="AY906" s="778"/>
      <c r="AZ906" s="778"/>
      <c r="BA906" s="778"/>
      <c r="BB906" s="778"/>
      <c r="BC906" s="778"/>
      <c r="BD906" s="778"/>
      <c r="BE906" s="778"/>
      <c r="BF906" s="778"/>
      <c r="BG906" s="778"/>
      <c r="BH906" s="778"/>
      <c r="BI906" s="778"/>
      <c r="BJ906" s="778"/>
      <c r="BK906" s="778"/>
      <c r="BL906" s="778"/>
      <c r="BM906" s="778"/>
      <c r="BN906" s="778"/>
      <c r="BO906" s="778"/>
      <c r="BP906" s="778"/>
      <c r="BQ906" s="778"/>
      <c r="BR906" s="778"/>
      <c r="BS906" s="778"/>
      <c r="BT906" s="778"/>
      <c r="BU906" s="778"/>
      <c r="BV906" s="778"/>
      <c r="BW906" s="778"/>
      <c r="BX906" s="778"/>
      <c r="BY906" s="778"/>
      <c r="BZ906" s="778"/>
      <c r="CA906" s="778"/>
      <c r="CB906" s="778"/>
      <c r="CC906" s="778"/>
      <c r="CD906" s="778"/>
      <c r="CE906" s="778"/>
      <c r="CF906" s="778"/>
      <c r="CG906" s="778"/>
      <c r="CH906" s="778"/>
      <c r="CI906" s="778"/>
      <c r="CJ906" s="778"/>
      <c r="CK906" s="778"/>
      <c r="CL906" s="778"/>
      <c r="CM906" s="778"/>
      <c r="CN906" s="778"/>
      <c r="CO906" s="778"/>
      <c r="CP906" s="778"/>
      <c r="CQ906" s="778"/>
      <c r="CR906" s="778"/>
      <c r="CS906" s="778"/>
      <c r="CT906" s="778"/>
      <c r="CU906" s="778"/>
      <c r="CV906" s="778"/>
      <c r="CW906" s="778"/>
      <c r="CX906" s="778"/>
      <c r="CY906" s="778"/>
      <c r="CZ906" s="778"/>
      <c r="DA906" s="778"/>
      <c r="DB906" s="778"/>
      <c r="DC906" s="778"/>
      <c r="DD906" s="778"/>
      <c r="DE906" s="778"/>
      <c r="DF906" s="778"/>
      <c r="DG906" s="778"/>
      <c r="DH906" s="778"/>
      <c r="DI906" s="778"/>
      <c r="DJ906" s="778"/>
      <c r="DK906" s="778"/>
      <c r="DL906" s="778"/>
      <c r="DM906" s="778"/>
      <c r="DN906" s="778"/>
      <c r="DO906" s="778"/>
      <c r="DP906" s="778"/>
      <c r="DQ906" s="778"/>
      <c r="DR906" s="778"/>
      <c r="DS906" s="778"/>
      <c r="DT906" s="779"/>
      <c r="DU906" s="779"/>
      <c r="DV906" s="779"/>
      <c r="DW906" s="779"/>
      <c r="DX906" s="779"/>
      <c r="DY906" s="779"/>
      <c r="DZ906" s="779"/>
      <c r="EA906" s="779"/>
      <c r="EB906" s="779"/>
      <c r="EC906" s="779"/>
      <c r="ED906" s="779"/>
      <c r="EE906" s="779"/>
      <c r="EF906" s="779"/>
      <c r="EG906" s="779"/>
      <c r="EH906" s="779"/>
      <c r="EI906" s="779"/>
      <c r="EJ906" s="779"/>
      <c r="EK906" s="779"/>
      <c r="EL906" s="779"/>
      <c r="EM906" s="779"/>
      <c r="EN906" s="779"/>
      <c r="EO906" s="779"/>
      <c r="EP906" s="779"/>
      <c r="EQ906" s="779"/>
      <c r="ER906" s="779"/>
      <c r="ES906" s="779"/>
      <c r="ET906" s="779"/>
      <c r="EU906" s="779"/>
      <c r="EV906" s="779"/>
      <c r="EW906" s="779"/>
      <c r="EX906" s="779"/>
      <c r="EY906" s="779"/>
      <c r="EZ906" s="779"/>
      <c r="FA906" s="779"/>
      <c r="FB906" s="779"/>
      <c r="FC906" s="779"/>
    </row>
    <row r="907" spans="1:159" ht="22">
      <c r="A907" s="778"/>
      <c r="B907" s="778"/>
      <c r="C907" s="778"/>
      <c r="D907" s="778"/>
      <c r="E907" s="778"/>
      <c r="F907" s="778"/>
      <c r="G907" s="778"/>
      <c r="H907" s="778"/>
      <c r="I907" s="778"/>
      <c r="J907" s="778"/>
      <c r="K907" s="778"/>
      <c r="L907" s="778"/>
      <c r="M907" s="778"/>
      <c r="N907" s="778"/>
      <c r="O907" s="778"/>
      <c r="P907" s="778"/>
      <c r="Q907" s="778"/>
      <c r="R907" s="778"/>
      <c r="S907" s="778"/>
      <c r="T907" s="778"/>
      <c r="U907" s="778"/>
      <c r="V907" s="778"/>
      <c r="W907" s="778"/>
      <c r="X907" s="778"/>
      <c r="Y907" s="778"/>
      <c r="Z907" s="778"/>
      <c r="AA907" s="778"/>
      <c r="AB907" s="778"/>
      <c r="AC907" s="778"/>
      <c r="AD907" s="778"/>
      <c r="AE907" s="778"/>
      <c r="AF907" s="778"/>
      <c r="AG907" s="778"/>
      <c r="AH907" s="778"/>
      <c r="AI907" s="778"/>
      <c r="AJ907" s="778"/>
      <c r="AK907" s="778"/>
      <c r="AL907" s="778"/>
      <c r="AM907" s="778"/>
      <c r="AN907" s="778"/>
      <c r="AO907" s="778"/>
      <c r="AP907" s="778"/>
      <c r="AQ907" s="778"/>
      <c r="AR907" s="778"/>
      <c r="AS907" s="778"/>
      <c r="AT907" s="778"/>
      <c r="AU907" s="778"/>
      <c r="AV907" s="778"/>
      <c r="AW907" s="778"/>
      <c r="AX907" s="778"/>
      <c r="AY907" s="778"/>
      <c r="AZ907" s="778"/>
      <c r="BA907" s="778"/>
      <c r="BB907" s="778"/>
      <c r="BC907" s="778"/>
      <c r="BD907" s="778"/>
      <c r="BE907" s="778"/>
      <c r="BF907" s="778"/>
      <c r="BG907" s="778"/>
      <c r="BH907" s="778"/>
      <c r="BI907" s="778"/>
      <c r="BJ907" s="778"/>
      <c r="BK907" s="778"/>
      <c r="BL907" s="778"/>
      <c r="BM907" s="778"/>
      <c r="BN907" s="778"/>
      <c r="BO907" s="778"/>
      <c r="BP907" s="778"/>
      <c r="BQ907" s="778"/>
      <c r="BR907" s="778"/>
      <c r="BS907" s="778"/>
      <c r="BT907" s="778"/>
      <c r="BU907" s="778"/>
      <c r="BV907" s="778"/>
      <c r="BW907" s="778"/>
      <c r="BX907" s="778"/>
      <c r="BY907" s="778"/>
      <c r="BZ907" s="778"/>
      <c r="CA907" s="778"/>
      <c r="CB907" s="778"/>
      <c r="CC907" s="778"/>
      <c r="CD907" s="778"/>
      <c r="CE907" s="778"/>
      <c r="CF907" s="778"/>
      <c r="CG907" s="778"/>
      <c r="CH907" s="778"/>
      <c r="CI907" s="778"/>
      <c r="CJ907" s="778"/>
      <c r="CK907" s="778"/>
      <c r="CL907" s="778"/>
      <c r="CM907" s="778"/>
      <c r="CN907" s="778"/>
      <c r="CO907" s="778"/>
      <c r="CP907" s="778"/>
      <c r="CQ907" s="778"/>
      <c r="CR907" s="778"/>
      <c r="CS907" s="778"/>
      <c r="CT907" s="778"/>
      <c r="CU907" s="778"/>
      <c r="CV907" s="778"/>
      <c r="CW907" s="778"/>
      <c r="CX907" s="778"/>
      <c r="CY907" s="778"/>
      <c r="CZ907" s="778"/>
      <c r="DA907" s="778"/>
      <c r="DB907" s="778"/>
      <c r="DC907" s="778"/>
      <c r="DD907" s="778"/>
      <c r="DE907" s="778"/>
      <c r="DF907" s="778"/>
      <c r="DG907" s="778"/>
      <c r="DH907" s="778"/>
      <c r="DI907" s="778"/>
      <c r="DJ907" s="778"/>
      <c r="DK907" s="778"/>
      <c r="DL907" s="778"/>
      <c r="DM907" s="778"/>
      <c r="DN907" s="778"/>
      <c r="DO907" s="778"/>
      <c r="DP907" s="778"/>
      <c r="DQ907" s="778"/>
      <c r="DR907" s="778"/>
      <c r="DS907" s="778"/>
      <c r="DT907" s="779"/>
      <c r="DU907" s="779"/>
      <c r="DV907" s="779"/>
      <c r="DW907" s="779"/>
      <c r="DX907" s="779"/>
      <c r="DY907" s="779"/>
      <c r="DZ907" s="779"/>
      <c r="EA907" s="779"/>
      <c r="EB907" s="779"/>
      <c r="EC907" s="779"/>
      <c r="ED907" s="779"/>
      <c r="EE907" s="779"/>
      <c r="EF907" s="779"/>
      <c r="EG907" s="779"/>
      <c r="EH907" s="779"/>
      <c r="EI907" s="779"/>
      <c r="EJ907" s="779"/>
      <c r="EK907" s="779"/>
      <c r="EL907" s="779"/>
      <c r="EM907" s="779"/>
      <c r="EN907" s="779"/>
      <c r="EO907" s="779"/>
      <c r="EP907" s="779"/>
      <c r="EQ907" s="779"/>
      <c r="ER907" s="779"/>
      <c r="ES907" s="779"/>
      <c r="ET907" s="779"/>
      <c r="EU907" s="779"/>
      <c r="EV907" s="779"/>
      <c r="EW907" s="779"/>
      <c r="EX907" s="779"/>
      <c r="EY907" s="779"/>
      <c r="EZ907" s="779"/>
      <c r="FA907" s="779"/>
      <c r="FB907" s="779"/>
      <c r="FC907" s="779"/>
    </row>
    <row r="908" spans="1:159" ht="22">
      <c r="A908" s="778"/>
      <c r="B908" s="778"/>
      <c r="C908" s="778"/>
      <c r="D908" s="778"/>
      <c r="E908" s="778"/>
      <c r="F908" s="778"/>
      <c r="G908" s="778"/>
      <c r="H908" s="778"/>
      <c r="I908" s="778"/>
      <c r="J908" s="778"/>
      <c r="K908" s="778"/>
      <c r="L908" s="778"/>
      <c r="M908" s="778"/>
      <c r="N908" s="778"/>
      <c r="O908" s="778"/>
      <c r="P908" s="778"/>
      <c r="Q908" s="778"/>
      <c r="R908" s="778"/>
      <c r="S908" s="778"/>
      <c r="T908" s="778"/>
      <c r="U908" s="778"/>
      <c r="V908" s="778"/>
      <c r="W908" s="778"/>
      <c r="X908" s="778"/>
      <c r="Y908" s="778"/>
      <c r="Z908" s="778"/>
      <c r="AA908" s="778"/>
      <c r="AB908" s="778"/>
      <c r="AC908" s="778"/>
      <c r="AD908" s="778"/>
      <c r="AE908" s="778"/>
      <c r="AF908" s="778"/>
      <c r="AG908" s="778"/>
      <c r="AH908" s="778"/>
      <c r="AI908" s="778"/>
      <c r="AJ908" s="778"/>
      <c r="AK908" s="778"/>
      <c r="AL908" s="778"/>
      <c r="AM908" s="778"/>
      <c r="AN908" s="778"/>
      <c r="AO908" s="778"/>
      <c r="AP908" s="778"/>
      <c r="AQ908" s="778"/>
      <c r="AR908" s="778"/>
      <c r="AS908" s="778"/>
      <c r="AT908" s="778"/>
      <c r="AU908" s="778"/>
      <c r="AV908" s="778"/>
      <c r="AW908" s="778"/>
      <c r="AX908" s="778"/>
      <c r="AY908" s="778"/>
      <c r="AZ908" s="778"/>
      <c r="BA908" s="778"/>
      <c r="BB908" s="778"/>
      <c r="BC908" s="778"/>
      <c r="BD908" s="778"/>
      <c r="BE908" s="778"/>
      <c r="BF908" s="778"/>
      <c r="BG908" s="778"/>
      <c r="BH908" s="778"/>
      <c r="BI908" s="778"/>
      <c r="BJ908" s="778"/>
      <c r="BK908" s="778"/>
      <c r="BL908" s="778"/>
      <c r="BM908" s="778"/>
      <c r="BN908" s="778"/>
      <c r="BO908" s="778"/>
      <c r="BP908" s="778"/>
      <c r="BQ908" s="778"/>
      <c r="BR908" s="778"/>
      <c r="BS908" s="778"/>
      <c r="BT908" s="778"/>
      <c r="BU908" s="778"/>
      <c r="BV908" s="778"/>
      <c r="BW908" s="778"/>
      <c r="BX908" s="778"/>
      <c r="BY908" s="778"/>
      <c r="BZ908" s="778"/>
      <c r="CA908" s="778"/>
      <c r="CB908" s="778"/>
      <c r="CC908" s="778"/>
      <c r="CD908" s="778"/>
      <c r="CE908" s="778"/>
      <c r="CF908" s="778"/>
      <c r="CG908" s="778"/>
      <c r="CH908" s="778"/>
      <c r="CI908" s="778"/>
      <c r="CJ908" s="778"/>
      <c r="CK908" s="778"/>
      <c r="CL908" s="778"/>
      <c r="CM908" s="778"/>
      <c r="CN908" s="778"/>
      <c r="CO908" s="778"/>
      <c r="CP908" s="778"/>
      <c r="CQ908" s="778"/>
      <c r="CR908" s="778"/>
      <c r="CS908" s="778"/>
      <c r="CT908" s="778"/>
      <c r="CU908" s="778"/>
      <c r="CV908" s="778"/>
      <c r="CW908" s="778"/>
      <c r="CX908" s="778"/>
      <c r="CY908" s="778"/>
      <c r="CZ908" s="778"/>
      <c r="DA908" s="778"/>
      <c r="DB908" s="778"/>
      <c r="DC908" s="778"/>
      <c r="DD908" s="778"/>
      <c r="DE908" s="778"/>
      <c r="DF908" s="778"/>
      <c r="DG908" s="778"/>
      <c r="DH908" s="778"/>
      <c r="DI908" s="778"/>
      <c r="DJ908" s="778"/>
      <c r="DK908" s="778"/>
      <c r="DL908" s="778"/>
      <c r="DM908" s="778"/>
      <c r="DN908" s="778"/>
      <c r="DO908" s="778"/>
      <c r="DP908" s="778"/>
      <c r="DQ908" s="778"/>
      <c r="DR908" s="778"/>
      <c r="DS908" s="778"/>
      <c r="DT908" s="779"/>
      <c r="DU908" s="779"/>
      <c r="DV908" s="779"/>
      <c r="DW908" s="779"/>
      <c r="DX908" s="779"/>
      <c r="DY908" s="779"/>
      <c r="DZ908" s="779"/>
      <c r="EA908" s="779"/>
      <c r="EB908" s="779"/>
      <c r="EC908" s="779"/>
      <c r="ED908" s="779"/>
      <c r="EE908" s="779"/>
      <c r="EF908" s="779"/>
      <c r="EG908" s="779"/>
      <c r="EH908" s="779"/>
      <c r="EI908" s="779"/>
      <c r="EJ908" s="779"/>
      <c r="EK908" s="779"/>
      <c r="EL908" s="779"/>
      <c r="EM908" s="779"/>
      <c r="EN908" s="779"/>
      <c r="EO908" s="779"/>
      <c r="EP908" s="779"/>
      <c r="EQ908" s="779"/>
      <c r="ER908" s="779"/>
      <c r="ES908" s="779"/>
      <c r="ET908" s="779"/>
      <c r="EU908" s="779"/>
      <c r="EV908" s="779"/>
      <c r="EW908" s="779"/>
      <c r="EX908" s="779"/>
      <c r="EY908" s="779"/>
      <c r="EZ908" s="779"/>
      <c r="FA908" s="779"/>
      <c r="FB908" s="779"/>
      <c r="FC908" s="779"/>
    </row>
    <row r="909" spans="1:159" ht="22">
      <c r="A909" s="778"/>
      <c r="B909" s="778"/>
      <c r="C909" s="778"/>
      <c r="D909" s="778"/>
      <c r="E909" s="778"/>
      <c r="F909" s="778"/>
      <c r="G909" s="778"/>
      <c r="H909" s="778"/>
      <c r="I909" s="778"/>
      <c r="J909" s="778"/>
      <c r="K909" s="778"/>
      <c r="L909" s="778"/>
      <c r="M909" s="778"/>
      <c r="N909" s="778"/>
      <c r="O909" s="778"/>
      <c r="P909" s="778"/>
      <c r="Q909" s="778"/>
      <c r="R909" s="778"/>
      <c r="S909" s="778"/>
      <c r="T909" s="778"/>
      <c r="U909" s="778"/>
      <c r="V909" s="778"/>
      <c r="W909" s="778"/>
      <c r="X909" s="778"/>
      <c r="Y909" s="778"/>
      <c r="Z909" s="778"/>
      <c r="AA909" s="778"/>
      <c r="AB909" s="778"/>
      <c r="AC909" s="778"/>
      <c r="AD909" s="778"/>
      <c r="AE909" s="778"/>
      <c r="AF909" s="778"/>
      <c r="AG909" s="778"/>
      <c r="AH909" s="778"/>
      <c r="AI909" s="778"/>
      <c r="AJ909" s="778"/>
      <c r="AK909" s="778"/>
      <c r="AL909" s="778"/>
      <c r="AM909" s="778"/>
      <c r="AN909" s="778"/>
      <c r="AO909" s="778"/>
      <c r="AP909" s="778"/>
      <c r="AQ909" s="778"/>
      <c r="AR909" s="778"/>
      <c r="AS909" s="778"/>
      <c r="AT909" s="778"/>
      <c r="AU909" s="778"/>
      <c r="AV909" s="778"/>
      <c r="AW909" s="778"/>
      <c r="AX909" s="778"/>
      <c r="AY909" s="778"/>
      <c r="AZ909" s="778"/>
      <c r="BA909" s="778"/>
      <c r="BB909" s="778"/>
      <c r="BC909" s="778"/>
      <c r="BD909" s="778"/>
      <c r="BE909" s="778"/>
      <c r="BF909" s="778"/>
      <c r="BG909" s="778"/>
      <c r="BH909" s="778"/>
      <c r="BI909" s="778"/>
      <c r="BJ909" s="778"/>
      <c r="BK909" s="778"/>
      <c r="BL909" s="778"/>
      <c r="BM909" s="778"/>
      <c r="BN909" s="778"/>
      <c r="BO909" s="778"/>
      <c r="BP909" s="778"/>
      <c r="BQ909" s="778"/>
      <c r="BR909" s="778"/>
      <c r="BS909" s="778"/>
      <c r="BT909" s="778"/>
      <c r="BU909" s="778"/>
      <c r="BV909" s="778"/>
      <c r="BW909" s="778"/>
      <c r="BX909" s="778"/>
      <c r="BY909" s="778"/>
      <c r="BZ909" s="778"/>
      <c r="CA909" s="778"/>
      <c r="CB909" s="778"/>
      <c r="CC909" s="778"/>
      <c r="CD909" s="778"/>
      <c r="CE909" s="778"/>
      <c r="CF909" s="778"/>
      <c r="CG909" s="778"/>
      <c r="CH909" s="778"/>
      <c r="CI909" s="778"/>
      <c r="CJ909" s="778"/>
      <c r="CK909" s="778"/>
      <c r="CL909" s="778"/>
      <c r="CM909" s="778"/>
      <c r="CN909" s="778"/>
      <c r="CO909" s="778"/>
      <c r="CP909" s="778"/>
      <c r="CQ909" s="778"/>
      <c r="CR909" s="778"/>
      <c r="CS909" s="778"/>
      <c r="CT909" s="778"/>
      <c r="CU909" s="778"/>
      <c r="CV909" s="778"/>
      <c r="CW909" s="778"/>
      <c r="CX909" s="778"/>
      <c r="CY909" s="778"/>
      <c r="CZ909" s="778"/>
      <c r="DA909" s="778"/>
      <c r="DB909" s="778"/>
      <c r="DC909" s="778"/>
      <c r="DD909" s="778"/>
      <c r="DE909" s="778"/>
      <c r="DF909" s="778"/>
      <c r="DG909" s="778"/>
      <c r="DH909" s="778"/>
      <c r="DI909" s="778"/>
      <c r="DJ909" s="778"/>
      <c r="DK909" s="778"/>
      <c r="DL909" s="778"/>
      <c r="DM909" s="778"/>
      <c r="DN909" s="778"/>
      <c r="DO909" s="778"/>
      <c r="DP909" s="778"/>
      <c r="DQ909" s="778"/>
      <c r="DR909" s="778"/>
      <c r="DS909" s="778"/>
      <c r="DT909" s="779"/>
      <c r="DU909" s="779"/>
      <c r="DV909" s="779"/>
      <c r="DW909" s="779"/>
      <c r="DX909" s="779"/>
      <c r="DY909" s="779"/>
      <c r="DZ909" s="779"/>
      <c r="EA909" s="779"/>
      <c r="EB909" s="779"/>
      <c r="EC909" s="779"/>
      <c r="ED909" s="779"/>
      <c r="EE909" s="779"/>
      <c r="EF909" s="779"/>
      <c r="EG909" s="779"/>
      <c r="EH909" s="779"/>
      <c r="EI909" s="779"/>
      <c r="EJ909" s="779"/>
      <c r="EK909" s="779"/>
      <c r="EL909" s="779"/>
      <c r="EM909" s="779"/>
      <c r="EN909" s="779"/>
      <c r="EO909" s="779"/>
      <c r="EP909" s="779"/>
      <c r="EQ909" s="779"/>
      <c r="ER909" s="779"/>
      <c r="ES909" s="779"/>
      <c r="ET909" s="779"/>
      <c r="EU909" s="779"/>
      <c r="EV909" s="779"/>
      <c r="EW909" s="779"/>
      <c r="EX909" s="779"/>
      <c r="EY909" s="779"/>
      <c r="EZ909" s="779"/>
      <c r="FA909" s="779"/>
      <c r="FB909" s="779"/>
      <c r="FC909" s="779"/>
    </row>
    <row r="910" spans="1:159" ht="22">
      <c r="A910" s="778"/>
      <c r="B910" s="778"/>
      <c r="C910" s="778"/>
      <c r="D910" s="778"/>
      <c r="E910" s="778"/>
      <c r="F910" s="778"/>
      <c r="G910" s="778"/>
      <c r="H910" s="778"/>
      <c r="I910" s="778"/>
      <c r="J910" s="778"/>
      <c r="K910" s="778"/>
      <c r="L910" s="778"/>
      <c r="M910" s="778"/>
      <c r="N910" s="778"/>
      <c r="O910" s="778"/>
      <c r="P910" s="778"/>
      <c r="Q910" s="778"/>
      <c r="R910" s="778"/>
      <c r="S910" s="778"/>
      <c r="T910" s="778"/>
      <c r="U910" s="778"/>
      <c r="V910" s="778"/>
      <c r="W910" s="778"/>
      <c r="X910" s="778"/>
      <c r="Y910" s="778"/>
      <c r="Z910" s="778"/>
      <c r="AA910" s="778"/>
      <c r="AB910" s="778"/>
      <c r="AC910" s="778"/>
      <c r="AD910" s="778"/>
      <c r="AE910" s="778"/>
      <c r="AF910" s="778"/>
      <c r="AG910" s="778"/>
      <c r="AH910" s="778"/>
      <c r="AI910" s="778"/>
      <c r="AJ910" s="778"/>
      <c r="AK910" s="778"/>
      <c r="AL910" s="778"/>
      <c r="AM910" s="778"/>
      <c r="AN910" s="778"/>
      <c r="AO910" s="778"/>
      <c r="AP910" s="778"/>
      <c r="AQ910" s="778"/>
      <c r="AR910" s="778"/>
      <c r="AS910" s="778"/>
      <c r="AT910" s="778"/>
      <c r="AU910" s="778"/>
      <c r="AV910" s="778"/>
      <c r="AW910" s="778"/>
      <c r="AX910" s="778"/>
      <c r="AY910" s="778"/>
      <c r="AZ910" s="778"/>
      <c r="BA910" s="778"/>
      <c r="BB910" s="778"/>
      <c r="BC910" s="778"/>
      <c r="BD910" s="778"/>
      <c r="BE910" s="778"/>
      <c r="BF910" s="778"/>
      <c r="BG910" s="778"/>
      <c r="BH910" s="778"/>
      <c r="BI910" s="778"/>
      <c r="BJ910" s="778"/>
      <c r="BK910" s="778"/>
      <c r="BL910" s="778"/>
      <c r="BM910" s="778"/>
      <c r="BN910" s="778"/>
      <c r="BO910" s="778"/>
      <c r="BP910" s="778"/>
      <c r="BQ910" s="778"/>
      <c r="BR910" s="778"/>
      <c r="BS910" s="778"/>
      <c r="BT910" s="778"/>
      <c r="BU910" s="778"/>
      <c r="BV910" s="778"/>
      <c r="BW910" s="778"/>
      <c r="BX910" s="778"/>
      <c r="BY910" s="778"/>
      <c r="BZ910" s="778"/>
      <c r="CA910" s="778"/>
      <c r="CB910" s="778"/>
      <c r="CC910" s="778"/>
      <c r="CD910" s="778"/>
      <c r="CE910" s="778"/>
      <c r="CF910" s="778"/>
      <c r="CG910" s="778"/>
      <c r="CH910" s="778"/>
      <c r="CI910" s="778"/>
      <c r="CJ910" s="778"/>
      <c r="CK910" s="778"/>
      <c r="CL910" s="778"/>
      <c r="CM910" s="778"/>
      <c r="CN910" s="778"/>
      <c r="CO910" s="778"/>
      <c r="CP910" s="778"/>
      <c r="CQ910" s="778"/>
      <c r="CR910" s="778"/>
      <c r="CS910" s="778"/>
      <c r="CT910" s="778"/>
      <c r="CU910" s="778"/>
      <c r="CV910" s="778"/>
      <c r="CW910" s="778"/>
      <c r="CX910" s="778"/>
      <c r="CY910" s="778"/>
      <c r="CZ910" s="778"/>
      <c r="DA910" s="778"/>
      <c r="DB910" s="778"/>
      <c r="DC910" s="778"/>
      <c r="DD910" s="778"/>
      <c r="DE910" s="778"/>
      <c r="DF910" s="778"/>
      <c r="DG910" s="778"/>
      <c r="DH910" s="778"/>
      <c r="DI910" s="778"/>
      <c r="DJ910" s="778"/>
      <c r="DK910" s="778"/>
      <c r="DL910" s="778"/>
      <c r="DM910" s="778"/>
      <c r="DN910" s="778"/>
      <c r="DO910" s="778"/>
      <c r="DP910" s="778"/>
      <c r="DQ910" s="778"/>
      <c r="DR910" s="778"/>
      <c r="DS910" s="778"/>
      <c r="DT910" s="779"/>
      <c r="DU910" s="779"/>
      <c r="DV910" s="779"/>
      <c r="DW910" s="779"/>
      <c r="DX910" s="779"/>
      <c r="DY910" s="779"/>
      <c r="DZ910" s="779"/>
      <c r="EA910" s="779"/>
      <c r="EB910" s="779"/>
      <c r="EC910" s="779"/>
      <c r="ED910" s="779"/>
      <c r="EE910" s="779"/>
      <c r="EF910" s="779"/>
      <c r="EG910" s="779"/>
      <c r="EH910" s="779"/>
      <c r="EI910" s="779"/>
      <c r="EJ910" s="779"/>
      <c r="EK910" s="779"/>
      <c r="EL910" s="779"/>
      <c r="EM910" s="779"/>
      <c r="EN910" s="779"/>
      <c r="EO910" s="779"/>
      <c r="EP910" s="779"/>
      <c r="EQ910" s="779"/>
      <c r="ER910" s="779"/>
      <c r="ES910" s="779"/>
      <c r="ET910" s="779"/>
      <c r="EU910" s="779"/>
      <c r="EV910" s="779"/>
      <c r="EW910" s="779"/>
      <c r="EX910" s="779"/>
      <c r="EY910" s="779"/>
      <c r="EZ910" s="779"/>
      <c r="FA910" s="779"/>
      <c r="FB910" s="779"/>
      <c r="FC910" s="779"/>
    </row>
    <row r="911" spans="1:159" ht="22">
      <c r="A911" s="778"/>
      <c r="B911" s="778"/>
      <c r="C911" s="778"/>
      <c r="D911" s="778"/>
      <c r="E911" s="778"/>
      <c r="F911" s="778"/>
      <c r="G911" s="778"/>
      <c r="H911" s="778"/>
      <c r="I911" s="778"/>
      <c r="J911" s="778"/>
      <c r="K911" s="778"/>
      <c r="L911" s="778"/>
      <c r="M911" s="778"/>
      <c r="N911" s="778"/>
      <c r="O911" s="778"/>
      <c r="P911" s="778"/>
      <c r="Q911" s="778"/>
      <c r="R911" s="778"/>
      <c r="S911" s="778"/>
      <c r="T911" s="778"/>
      <c r="U911" s="778"/>
      <c r="V911" s="778"/>
      <c r="W911" s="778"/>
      <c r="X911" s="778"/>
      <c r="Y911" s="778"/>
      <c r="Z911" s="778"/>
      <c r="AA911" s="778"/>
      <c r="AB911" s="778"/>
      <c r="AC911" s="778"/>
      <c r="AD911" s="778"/>
      <c r="AE911" s="778"/>
      <c r="AF911" s="778"/>
      <c r="AG911" s="778"/>
      <c r="AH911" s="778"/>
      <c r="AI911" s="778"/>
      <c r="AJ911" s="778"/>
      <c r="AK911" s="778"/>
      <c r="AL911" s="778"/>
      <c r="AM911" s="778"/>
      <c r="AN911" s="778"/>
      <c r="AO911" s="778"/>
      <c r="AP911" s="778"/>
      <c r="AQ911" s="778"/>
      <c r="AR911" s="778"/>
      <c r="AS911" s="778"/>
      <c r="AT911" s="778"/>
      <c r="AU911" s="778"/>
      <c r="AV911" s="778"/>
      <c r="AW911" s="778"/>
      <c r="AX911" s="778"/>
      <c r="AY911" s="778"/>
      <c r="AZ911" s="778"/>
      <c r="BA911" s="778"/>
      <c r="BB911" s="778"/>
      <c r="BC911" s="778"/>
      <c r="BD911" s="778"/>
      <c r="BE911" s="778"/>
      <c r="BF911" s="778"/>
      <c r="BG911" s="778"/>
      <c r="BH911" s="778"/>
      <c r="BI911" s="778"/>
      <c r="BJ911" s="778"/>
      <c r="BK911" s="778"/>
      <c r="BL911" s="778"/>
      <c r="BM911" s="778"/>
      <c r="BN911" s="778"/>
      <c r="BO911" s="778"/>
      <c r="BP911" s="778"/>
      <c r="BQ911" s="778"/>
      <c r="BR911" s="778"/>
      <c r="BS911" s="778"/>
      <c r="BT911" s="778"/>
      <c r="BU911" s="778"/>
      <c r="BV911" s="778"/>
      <c r="BW911" s="778"/>
      <c r="BX911" s="778"/>
      <c r="BY911" s="778"/>
      <c r="BZ911" s="778"/>
      <c r="CA911" s="778"/>
      <c r="CB911" s="778"/>
      <c r="CC911" s="778"/>
      <c r="CD911" s="778"/>
      <c r="CE911" s="778"/>
      <c r="CF911" s="778"/>
      <c r="CG911" s="778"/>
      <c r="CH911" s="778"/>
      <c r="CI911" s="778"/>
      <c r="CJ911" s="778"/>
      <c r="CK911" s="778"/>
      <c r="CL911" s="778"/>
      <c r="CM911" s="778"/>
      <c r="CN911" s="778"/>
      <c r="CO911" s="778"/>
      <c r="CP911" s="778"/>
      <c r="CQ911" s="778"/>
      <c r="CR911" s="778"/>
      <c r="CS911" s="778"/>
      <c r="CT911" s="778"/>
      <c r="CU911" s="778"/>
      <c r="CV911" s="778"/>
      <c r="CW911" s="778"/>
      <c r="CX911" s="778"/>
      <c r="CY911" s="778"/>
      <c r="CZ911" s="778"/>
      <c r="DA911" s="778"/>
      <c r="DB911" s="778"/>
      <c r="DC911" s="778"/>
      <c r="DD911" s="778"/>
      <c r="DE911" s="778"/>
      <c r="DF911" s="778"/>
      <c r="DG911" s="778"/>
      <c r="DH911" s="778"/>
      <c r="DI911" s="778"/>
      <c r="DJ911" s="778"/>
      <c r="DK911" s="778"/>
      <c r="DL911" s="778"/>
      <c r="DM911" s="778"/>
      <c r="DN911" s="778"/>
      <c r="DO911" s="778"/>
      <c r="DP911" s="778"/>
      <c r="DQ911" s="778"/>
      <c r="DR911" s="778"/>
      <c r="DS911" s="778"/>
      <c r="DT911" s="779"/>
      <c r="DU911" s="779"/>
      <c r="DV911" s="779"/>
      <c r="DW911" s="779"/>
      <c r="DX911" s="779"/>
      <c r="DY911" s="779"/>
      <c r="DZ911" s="779"/>
      <c r="EA911" s="779"/>
      <c r="EB911" s="779"/>
      <c r="EC911" s="779"/>
      <c r="ED911" s="779"/>
      <c r="EE911" s="779"/>
      <c r="EF911" s="779"/>
      <c r="EG911" s="779"/>
      <c r="EH911" s="779"/>
      <c r="EI911" s="779"/>
      <c r="EJ911" s="779"/>
      <c r="EK911" s="779"/>
      <c r="EL911" s="779"/>
      <c r="EM911" s="779"/>
      <c r="EN911" s="779"/>
      <c r="EO911" s="779"/>
      <c r="EP911" s="779"/>
      <c r="EQ911" s="779"/>
      <c r="ER911" s="779"/>
      <c r="ES911" s="779"/>
      <c r="ET911" s="779"/>
      <c r="EU911" s="779"/>
      <c r="EV911" s="779"/>
      <c r="EW911" s="779"/>
      <c r="EX911" s="779"/>
      <c r="EY911" s="779"/>
      <c r="EZ911" s="779"/>
      <c r="FA911" s="779"/>
      <c r="FB911" s="779"/>
      <c r="FC911" s="779"/>
    </row>
    <row r="912" spans="1:159" ht="22">
      <c r="A912" s="778"/>
      <c r="B912" s="778"/>
      <c r="C912" s="778"/>
      <c r="D912" s="778"/>
      <c r="E912" s="778"/>
      <c r="F912" s="778"/>
      <c r="G912" s="778"/>
      <c r="H912" s="778"/>
      <c r="I912" s="778"/>
      <c r="J912" s="778"/>
      <c r="K912" s="778"/>
      <c r="L912" s="778"/>
      <c r="M912" s="778"/>
      <c r="N912" s="778"/>
      <c r="O912" s="778"/>
      <c r="P912" s="778"/>
      <c r="Q912" s="778"/>
      <c r="R912" s="778"/>
      <c r="S912" s="778"/>
      <c r="T912" s="778"/>
      <c r="U912" s="778"/>
      <c r="V912" s="778"/>
      <c r="W912" s="778"/>
      <c r="X912" s="778"/>
      <c r="Y912" s="778"/>
      <c r="Z912" s="778"/>
      <c r="AA912" s="778"/>
      <c r="AB912" s="778"/>
      <c r="AC912" s="778"/>
      <c r="AD912" s="778"/>
      <c r="AE912" s="778"/>
      <c r="AF912" s="778"/>
      <c r="AG912" s="778"/>
      <c r="AH912" s="778"/>
      <c r="AI912" s="778"/>
      <c r="AJ912" s="778"/>
      <c r="AK912" s="778"/>
      <c r="AL912" s="778"/>
      <c r="AM912" s="778"/>
      <c r="AN912" s="778"/>
      <c r="AO912" s="778"/>
      <c r="AP912" s="778"/>
      <c r="AQ912" s="778"/>
      <c r="AR912" s="778"/>
      <c r="AS912" s="778"/>
      <c r="AT912" s="778"/>
      <c r="AU912" s="778"/>
      <c r="AV912" s="778"/>
      <c r="AW912" s="778"/>
      <c r="AX912" s="778"/>
      <c r="AY912" s="778"/>
      <c r="AZ912" s="778"/>
      <c r="BA912" s="778"/>
      <c r="BB912" s="778"/>
      <c r="BC912" s="778"/>
      <c r="BD912" s="778"/>
      <c r="BE912" s="778"/>
      <c r="BF912" s="778"/>
      <c r="BG912" s="778"/>
      <c r="BH912" s="778"/>
      <c r="BI912" s="778"/>
      <c r="BJ912" s="778"/>
      <c r="BK912" s="778"/>
      <c r="BL912" s="778"/>
      <c r="BM912" s="778"/>
      <c r="BN912" s="778"/>
      <c r="BO912" s="778"/>
      <c r="BP912" s="778"/>
      <c r="BQ912" s="778"/>
      <c r="BR912" s="778"/>
      <c r="BS912" s="778"/>
      <c r="BT912" s="778"/>
      <c r="BU912" s="778"/>
      <c r="BV912" s="778"/>
      <c r="BW912" s="778"/>
      <c r="BX912" s="778"/>
      <c r="BY912" s="778"/>
      <c r="BZ912" s="778"/>
      <c r="CA912" s="778"/>
      <c r="CB912" s="778"/>
      <c r="CC912" s="778"/>
      <c r="CD912" s="778"/>
      <c r="CE912" s="778"/>
      <c r="CF912" s="778"/>
      <c r="CG912" s="778"/>
      <c r="CH912" s="778"/>
      <c r="CI912" s="778"/>
      <c r="CJ912" s="778"/>
      <c r="CK912" s="778"/>
      <c r="CL912" s="778"/>
      <c r="CM912" s="778"/>
      <c r="CN912" s="778"/>
      <c r="CO912" s="778"/>
      <c r="CP912" s="778"/>
      <c r="CQ912" s="778"/>
      <c r="CR912" s="778"/>
      <c r="CS912" s="778"/>
      <c r="CT912" s="778"/>
      <c r="CU912" s="778"/>
      <c r="CV912" s="778"/>
      <c r="CW912" s="778"/>
      <c r="CX912" s="778"/>
      <c r="CY912" s="778"/>
      <c r="CZ912" s="778"/>
      <c r="DA912" s="778"/>
      <c r="DB912" s="778"/>
      <c r="DC912" s="778"/>
      <c r="DD912" s="778"/>
      <c r="DE912" s="778"/>
      <c r="DF912" s="778"/>
      <c r="DG912" s="778"/>
      <c r="DH912" s="778"/>
      <c r="DI912" s="778"/>
      <c r="DJ912" s="778"/>
      <c r="DK912" s="778"/>
      <c r="DL912" s="778"/>
      <c r="DM912" s="778"/>
      <c r="DN912" s="778"/>
      <c r="DO912" s="778"/>
      <c r="DP912" s="778"/>
      <c r="DQ912" s="778"/>
      <c r="DR912" s="778"/>
      <c r="DS912" s="778"/>
      <c r="DT912" s="779"/>
      <c r="DU912" s="779"/>
      <c r="DV912" s="779"/>
      <c r="DW912" s="779"/>
      <c r="DX912" s="779"/>
      <c r="DY912" s="779"/>
      <c r="DZ912" s="779"/>
      <c r="EA912" s="779"/>
      <c r="EB912" s="779"/>
      <c r="EC912" s="779"/>
      <c r="ED912" s="779"/>
      <c r="EE912" s="779"/>
      <c r="EF912" s="779"/>
      <c r="EG912" s="779"/>
      <c r="EH912" s="779"/>
      <c r="EI912" s="779"/>
      <c r="EJ912" s="779"/>
      <c r="EK912" s="779"/>
      <c r="EL912" s="779"/>
      <c r="EM912" s="779"/>
      <c r="EN912" s="779"/>
      <c r="EO912" s="779"/>
      <c r="EP912" s="779"/>
      <c r="EQ912" s="779"/>
      <c r="ER912" s="779"/>
      <c r="ES912" s="779"/>
      <c r="ET912" s="779"/>
      <c r="EU912" s="779"/>
      <c r="EV912" s="779"/>
      <c r="EW912" s="779"/>
      <c r="EX912" s="779"/>
      <c r="EY912" s="779"/>
      <c r="EZ912" s="779"/>
      <c r="FA912" s="779"/>
      <c r="FB912" s="779"/>
      <c r="FC912" s="779"/>
    </row>
    <row r="913" spans="1:159" ht="22">
      <c r="A913" s="778"/>
      <c r="B913" s="778"/>
      <c r="C913" s="778"/>
      <c r="D913" s="778"/>
      <c r="E913" s="778"/>
      <c r="F913" s="778"/>
      <c r="G913" s="778"/>
      <c r="H913" s="778"/>
      <c r="I913" s="778"/>
      <c r="J913" s="778"/>
      <c r="K913" s="778"/>
      <c r="L913" s="778"/>
      <c r="M913" s="778"/>
      <c r="N913" s="778"/>
      <c r="O913" s="778"/>
      <c r="P913" s="778"/>
      <c r="Q913" s="778"/>
      <c r="R913" s="778"/>
      <c r="S913" s="778"/>
      <c r="T913" s="778"/>
      <c r="U913" s="778"/>
      <c r="V913" s="778"/>
      <c r="W913" s="778"/>
      <c r="X913" s="778"/>
      <c r="Y913" s="778"/>
      <c r="Z913" s="778"/>
      <c r="AA913" s="778"/>
      <c r="AB913" s="778"/>
      <c r="AC913" s="778"/>
      <c r="AD913" s="778"/>
      <c r="AE913" s="778"/>
      <c r="AF913" s="778"/>
      <c r="AG913" s="778"/>
      <c r="AH913" s="778"/>
      <c r="AI913" s="778"/>
      <c r="AJ913" s="778"/>
      <c r="AK913" s="778"/>
      <c r="AL913" s="778"/>
      <c r="AM913" s="778"/>
      <c r="AN913" s="778"/>
      <c r="AO913" s="778"/>
      <c r="AP913" s="778"/>
      <c r="AQ913" s="778"/>
      <c r="AR913" s="778"/>
      <c r="AS913" s="778"/>
      <c r="AT913" s="778"/>
      <c r="AU913" s="778"/>
      <c r="AV913" s="778"/>
      <c r="AW913" s="778"/>
      <c r="AX913" s="778"/>
      <c r="AY913" s="778"/>
      <c r="AZ913" s="778"/>
      <c r="BA913" s="778"/>
      <c r="BB913" s="778"/>
      <c r="BC913" s="778"/>
      <c r="BD913" s="778"/>
      <c r="BE913" s="778"/>
      <c r="BF913" s="778"/>
      <c r="BG913" s="778"/>
      <c r="BH913" s="778"/>
      <c r="BI913" s="778"/>
      <c r="BJ913" s="778"/>
      <c r="BK913" s="778"/>
      <c r="BL913" s="778"/>
      <c r="BM913" s="778"/>
      <c r="BN913" s="778"/>
      <c r="BO913" s="778"/>
      <c r="BP913" s="778"/>
      <c r="BQ913" s="778"/>
      <c r="BR913" s="778"/>
      <c r="BS913" s="778"/>
      <c r="BT913" s="778"/>
      <c r="BU913" s="778"/>
      <c r="BV913" s="778"/>
      <c r="BW913" s="778"/>
      <c r="BX913" s="778"/>
      <c r="BY913" s="778"/>
      <c r="BZ913" s="778"/>
      <c r="CA913" s="778"/>
      <c r="CB913" s="778"/>
      <c r="CC913" s="778"/>
      <c r="CD913" s="778"/>
      <c r="CE913" s="778"/>
      <c r="CF913" s="778"/>
      <c r="CG913" s="778"/>
      <c r="CH913" s="778"/>
      <c r="CI913" s="778"/>
      <c r="CJ913" s="778"/>
      <c r="CK913" s="778"/>
      <c r="CL913" s="778"/>
      <c r="CM913" s="778"/>
      <c r="CN913" s="778"/>
      <c r="CO913" s="778"/>
      <c r="CP913" s="778"/>
      <c r="CQ913" s="778"/>
      <c r="CR913" s="778"/>
      <c r="CS913" s="778"/>
      <c r="CT913" s="778"/>
      <c r="CU913" s="778"/>
      <c r="CV913" s="778"/>
      <c r="CW913" s="778"/>
      <c r="CX913" s="778"/>
      <c r="CY913" s="778"/>
      <c r="CZ913" s="778"/>
      <c r="DA913" s="778"/>
      <c r="DB913" s="778"/>
      <c r="DC913" s="778"/>
      <c r="DD913" s="778"/>
      <c r="DE913" s="778"/>
      <c r="DF913" s="778"/>
      <c r="DG913" s="778"/>
      <c r="DH913" s="778"/>
      <c r="DI913" s="778"/>
      <c r="DJ913" s="778"/>
      <c r="DK913" s="778"/>
      <c r="DL913" s="778"/>
      <c r="DM913" s="778"/>
      <c r="DN913" s="778"/>
      <c r="DO913" s="778"/>
      <c r="DP913" s="778"/>
      <c r="DQ913" s="778"/>
      <c r="DR913" s="778"/>
      <c r="DS913" s="778"/>
      <c r="DT913" s="779"/>
      <c r="DU913" s="779"/>
      <c r="DV913" s="779"/>
      <c r="DW913" s="779"/>
      <c r="DX913" s="779"/>
      <c r="DY913" s="779"/>
      <c r="DZ913" s="779"/>
      <c r="EA913" s="779"/>
      <c r="EB913" s="779"/>
      <c r="EC913" s="779"/>
      <c r="ED913" s="779"/>
      <c r="EE913" s="779"/>
      <c r="EF913" s="779"/>
      <c r="EG913" s="779"/>
      <c r="EH913" s="779"/>
      <c r="EI913" s="779"/>
      <c r="EJ913" s="779"/>
      <c r="EK913" s="779"/>
      <c r="EL913" s="779"/>
      <c r="EM913" s="779"/>
      <c r="EN913" s="779"/>
      <c r="EO913" s="779"/>
      <c r="EP913" s="779"/>
      <c r="EQ913" s="779"/>
      <c r="ER913" s="779"/>
      <c r="ES913" s="779"/>
      <c r="ET913" s="779"/>
      <c r="EU913" s="779"/>
      <c r="EV913" s="779"/>
      <c r="EW913" s="779"/>
      <c r="EX913" s="779"/>
      <c r="EY913" s="779"/>
      <c r="EZ913" s="779"/>
      <c r="FA913" s="779"/>
      <c r="FB913" s="779"/>
      <c r="FC913" s="779"/>
    </row>
    <row r="914" spans="1:159" ht="22">
      <c r="A914" s="778"/>
      <c r="B914" s="778"/>
      <c r="C914" s="778"/>
      <c r="D914" s="778"/>
      <c r="E914" s="778"/>
      <c r="F914" s="778"/>
      <c r="G914" s="778"/>
      <c r="H914" s="778"/>
      <c r="I914" s="778"/>
      <c r="J914" s="778"/>
      <c r="K914" s="778"/>
      <c r="L914" s="778"/>
      <c r="M914" s="778"/>
      <c r="N914" s="778"/>
      <c r="O914" s="778"/>
      <c r="P914" s="778"/>
      <c r="Q914" s="778"/>
      <c r="R914" s="778"/>
      <c r="S914" s="778"/>
      <c r="T914" s="778"/>
      <c r="U914" s="778"/>
      <c r="V914" s="778"/>
      <c r="W914" s="778"/>
      <c r="X914" s="778"/>
      <c r="Y914" s="778"/>
      <c r="Z914" s="778"/>
      <c r="AA914" s="778"/>
      <c r="AB914" s="778"/>
      <c r="AC914" s="778"/>
      <c r="AD914" s="778"/>
      <c r="AE914" s="778"/>
      <c r="AF914" s="778"/>
      <c r="AG914" s="778"/>
      <c r="AH914" s="778"/>
      <c r="AI914" s="778"/>
      <c r="AJ914" s="778"/>
      <c r="AK914" s="778"/>
      <c r="AL914" s="778"/>
      <c r="AM914" s="778"/>
      <c r="AN914" s="778"/>
      <c r="AO914" s="778"/>
      <c r="AP914" s="778"/>
      <c r="AQ914" s="778"/>
      <c r="AR914" s="778"/>
      <c r="AS914" s="778"/>
      <c r="AT914" s="778"/>
      <c r="AU914" s="778"/>
      <c r="AV914" s="778"/>
      <c r="AW914" s="778"/>
      <c r="AX914" s="778"/>
      <c r="AY914" s="778"/>
      <c r="AZ914" s="778"/>
      <c r="BA914" s="778"/>
      <c r="BB914" s="778"/>
      <c r="BC914" s="778"/>
      <c r="BD914" s="778"/>
      <c r="BE914" s="778"/>
      <c r="BF914" s="778"/>
      <c r="BG914" s="778"/>
      <c r="BH914" s="778"/>
      <c r="BI914" s="778"/>
      <c r="BJ914" s="778"/>
      <c r="BK914" s="778"/>
      <c r="BL914" s="778"/>
      <c r="BM914" s="778"/>
      <c r="BN914" s="778"/>
      <c r="BO914" s="778"/>
      <c r="BP914" s="778"/>
      <c r="BQ914" s="778"/>
      <c r="BR914" s="778"/>
      <c r="BS914" s="778"/>
      <c r="BT914" s="778"/>
      <c r="BU914" s="778"/>
      <c r="BV914" s="778"/>
      <c r="BW914" s="778"/>
      <c r="BX914" s="778"/>
      <c r="BY914" s="778"/>
      <c r="BZ914" s="778"/>
      <c r="CA914" s="778"/>
      <c r="CB914" s="778"/>
      <c r="CC914" s="778"/>
      <c r="CD914" s="778"/>
      <c r="CE914" s="778"/>
      <c r="CF914" s="778"/>
      <c r="CG914" s="778"/>
      <c r="CH914" s="778"/>
      <c r="CI914" s="778"/>
      <c r="CJ914" s="778"/>
      <c r="CK914" s="778"/>
      <c r="CL914" s="778"/>
      <c r="CM914" s="778"/>
      <c r="CN914" s="778"/>
      <c r="CO914" s="778"/>
      <c r="CP914" s="778"/>
      <c r="CQ914" s="778"/>
      <c r="CR914" s="778"/>
      <c r="CS914" s="778"/>
      <c r="CT914" s="778"/>
      <c r="CU914" s="778"/>
      <c r="CV914" s="778"/>
      <c r="CW914" s="778"/>
      <c r="CX914" s="778"/>
      <c r="CY914" s="778"/>
      <c r="CZ914" s="778"/>
      <c r="DA914" s="778"/>
      <c r="DB914" s="778"/>
      <c r="DC914" s="778"/>
      <c r="DD914" s="778"/>
      <c r="DE914" s="778"/>
      <c r="DF914" s="778"/>
      <c r="DG914" s="778"/>
      <c r="DH914" s="778"/>
      <c r="DI914" s="778"/>
      <c r="DJ914" s="778"/>
      <c r="DK914" s="778"/>
      <c r="DL914" s="778"/>
      <c r="DM914" s="778"/>
      <c r="DN914" s="778"/>
      <c r="DO914" s="778"/>
      <c r="DP914" s="778"/>
      <c r="DQ914" s="778"/>
      <c r="DR914" s="778"/>
      <c r="DS914" s="778"/>
      <c r="DT914" s="779"/>
      <c r="DU914" s="779"/>
      <c r="DV914" s="779"/>
      <c r="DW914" s="779"/>
      <c r="DX914" s="779"/>
      <c r="DY914" s="779"/>
      <c r="DZ914" s="779"/>
      <c r="EA914" s="779"/>
      <c r="EB914" s="779"/>
      <c r="EC914" s="779"/>
      <c r="ED914" s="779"/>
      <c r="EE914" s="779"/>
      <c r="EF914" s="779"/>
      <c r="EG914" s="779"/>
      <c r="EH914" s="779"/>
      <c r="EI914" s="779"/>
      <c r="EJ914" s="779"/>
      <c r="EK914" s="779"/>
      <c r="EL914" s="779"/>
      <c r="EM914" s="779"/>
      <c r="EN914" s="779"/>
      <c r="EO914" s="779"/>
      <c r="EP914" s="779"/>
      <c r="EQ914" s="779"/>
      <c r="ER914" s="779"/>
      <c r="ES914" s="779"/>
      <c r="ET914" s="779"/>
      <c r="EU914" s="779"/>
      <c r="EV914" s="779"/>
      <c r="EW914" s="779"/>
      <c r="EX914" s="779"/>
      <c r="EY914" s="779"/>
      <c r="EZ914" s="779"/>
      <c r="FA914" s="779"/>
      <c r="FB914" s="779"/>
      <c r="FC914" s="779"/>
    </row>
    <row r="915" spans="1:159" ht="22">
      <c r="A915" s="778"/>
      <c r="B915" s="778"/>
      <c r="C915" s="778"/>
      <c r="D915" s="778"/>
      <c r="E915" s="778"/>
      <c r="F915" s="778"/>
      <c r="G915" s="778"/>
      <c r="H915" s="778"/>
      <c r="I915" s="778"/>
      <c r="J915" s="778"/>
      <c r="K915" s="778"/>
      <c r="L915" s="778"/>
      <c r="M915" s="778"/>
      <c r="N915" s="778"/>
      <c r="O915" s="778"/>
      <c r="P915" s="778"/>
      <c r="Q915" s="778"/>
      <c r="R915" s="778"/>
      <c r="S915" s="778"/>
      <c r="T915" s="778"/>
      <c r="U915" s="778"/>
      <c r="V915" s="778"/>
      <c r="W915" s="778"/>
      <c r="X915" s="778"/>
      <c r="Y915" s="778"/>
      <c r="Z915" s="778"/>
      <c r="AA915" s="778"/>
      <c r="AB915" s="778"/>
      <c r="AC915" s="778"/>
      <c r="AD915" s="778"/>
      <c r="AE915" s="778"/>
      <c r="AF915" s="778"/>
      <c r="AG915" s="778"/>
      <c r="AH915" s="778"/>
      <c r="AI915" s="778"/>
      <c r="AJ915" s="778"/>
      <c r="AK915" s="778"/>
      <c r="AL915" s="778"/>
      <c r="AM915" s="778"/>
      <c r="AN915" s="778"/>
      <c r="AO915" s="778"/>
      <c r="AP915" s="778"/>
      <c r="AQ915" s="778"/>
      <c r="AR915" s="778"/>
      <c r="AS915" s="778"/>
      <c r="AT915" s="778"/>
      <c r="AU915" s="778"/>
      <c r="AV915" s="778"/>
      <c r="AW915" s="778"/>
      <c r="AX915" s="778"/>
      <c r="AY915" s="778"/>
      <c r="AZ915" s="778"/>
      <c r="BA915" s="778"/>
      <c r="BB915" s="778"/>
      <c r="BC915" s="778"/>
      <c r="BD915" s="778"/>
      <c r="BE915" s="778"/>
      <c r="BF915" s="778"/>
      <c r="BG915" s="778"/>
      <c r="BH915" s="778"/>
      <c r="BI915" s="778"/>
      <c r="BJ915" s="778"/>
      <c r="BK915" s="778"/>
      <c r="BL915" s="778"/>
      <c r="BM915" s="778"/>
      <c r="BN915" s="778"/>
      <c r="BO915" s="778"/>
      <c r="BP915" s="778"/>
      <c r="BQ915" s="778"/>
      <c r="BR915" s="778"/>
      <c r="BS915" s="778"/>
      <c r="BT915" s="778"/>
      <c r="BU915" s="778"/>
      <c r="BV915" s="778"/>
      <c r="BW915" s="778"/>
      <c r="BX915" s="778"/>
      <c r="BY915" s="778"/>
      <c r="BZ915" s="778"/>
      <c r="CA915" s="778"/>
      <c r="CB915" s="778"/>
      <c r="CC915" s="778"/>
      <c r="CD915" s="778"/>
      <c r="CE915" s="778"/>
      <c r="CF915" s="778"/>
      <c r="CG915" s="778"/>
      <c r="CH915" s="778"/>
      <c r="CI915" s="778"/>
      <c r="CJ915" s="778"/>
      <c r="CK915" s="778"/>
      <c r="CL915" s="778"/>
      <c r="CM915" s="778"/>
      <c r="CN915" s="778"/>
      <c r="CO915" s="778"/>
      <c r="CP915" s="778"/>
      <c r="CQ915" s="778"/>
      <c r="CR915" s="778"/>
      <c r="CS915" s="778"/>
      <c r="CT915" s="778"/>
      <c r="CU915" s="778"/>
      <c r="CV915" s="778"/>
      <c r="CW915" s="778"/>
      <c r="CX915" s="778"/>
      <c r="CY915" s="778"/>
      <c r="CZ915" s="778"/>
      <c r="DA915" s="778"/>
      <c r="DB915" s="778"/>
      <c r="DC915" s="778"/>
      <c r="DD915" s="778"/>
      <c r="DE915" s="778"/>
      <c r="DF915" s="778"/>
      <c r="DG915" s="778"/>
      <c r="DH915" s="778"/>
      <c r="DI915" s="778"/>
      <c r="DJ915" s="778"/>
      <c r="DK915" s="778"/>
      <c r="DL915" s="778"/>
      <c r="DM915" s="778"/>
      <c r="DN915" s="778"/>
      <c r="DO915" s="778"/>
      <c r="DP915" s="778"/>
      <c r="DQ915" s="778"/>
      <c r="DR915" s="778"/>
      <c r="DS915" s="778"/>
      <c r="DT915" s="779"/>
      <c r="DU915" s="779"/>
      <c r="DV915" s="779"/>
      <c r="DW915" s="779"/>
      <c r="DX915" s="779"/>
      <c r="DY915" s="779"/>
      <c r="DZ915" s="779"/>
      <c r="EA915" s="779"/>
      <c r="EB915" s="779"/>
      <c r="EC915" s="779"/>
      <c r="ED915" s="779"/>
      <c r="EE915" s="779"/>
      <c r="EF915" s="779"/>
      <c r="EG915" s="779"/>
      <c r="EH915" s="779"/>
      <c r="EI915" s="779"/>
      <c r="EJ915" s="779"/>
      <c r="EK915" s="779"/>
      <c r="EL915" s="779"/>
      <c r="EM915" s="779"/>
      <c r="EN915" s="779"/>
      <c r="EO915" s="779"/>
      <c r="EP915" s="779"/>
      <c r="EQ915" s="779"/>
      <c r="ER915" s="779"/>
      <c r="ES915" s="779"/>
      <c r="ET915" s="779"/>
      <c r="EU915" s="779"/>
      <c r="EV915" s="779"/>
      <c r="EW915" s="779"/>
      <c r="EX915" s="779"/>
      <c r="EY915" s="779"/>
      <c r="EZ915" s="779"/>
      <c r="FA915" s="779"/>
      <c r="FB915" s="779"/>
      <c r="FC915" s="779"/>
    </row>
    <row r="916" spans="1:159" ht="22">
      <c r="A916" s="778"/>
      <c r="B916" s="778"/>
      <c r="C916" s="778"/>
      <c r="D916" s="778"/>
      <c r="E916" s="778"/>
      <c r="F916" s="778"/>
      <c r="G916" s="778"/>
      <c r="H916" s="778"/>
      <c r="I916" s="778"/>
      <c r="J916" s="778"/>
      <c r="K916" s="778"/>
      <c r="L916" s="778"/>
      <c r="M916" s="778"/>
      <c r="N916" s="778"/>
      <c r="O916" s="778"/>
      <c r="P916" s="778"/>
      <c r="Q916" s="778"/>
      <c r="R916" s="778"/>
      <c r="S916" s="778"/>
      <c r="T916" s="778"/>
      <c r="U916" s="778"/>
      <c r="V916" s="778"/>
      <c r="W916" s="778"/>
      <c r="X916" s="778"/>
      <c r="Y916" s="778"/>
      <c r="Z916" s="778"/>
      <c r="AA916" s="778"/>
      <c r="AB916" s="778"/>
      <c r="AC916" s="778"/>
      <c r="AD916" s="778"/>
      <c r="AE916" s="778"/>
      <c r="AF916" s="778"/>
      <c r="AG916" s="778"/>
      <c r="AH916" s="778"/>
      <c r="AI916" s="778"/>
      <c r="AJ916" s="778"/>
      <c r="AK916" s="778"/>
      <c r="AL916" s="778"/>
      <c r="AM916" s="778"/>
      <c r="AN916" s="778"/>
      <c r="AO916" s="778"/>
      <c r="AP916" s="778"/>
      <c r="AQ916" s="778"/>
      <c r="AR916" s="778"/>
      <c r="AS916" s="778"/>
      <c r="AT916" s="778"/>
      <c r="AU916" s="778"/>
      <c r="AV916" s="778"/>
      <c r="AW916" s="778"/>
      <c r="AX916" s="778"/>
      <c r="AY916" s="778"/>
      <c r="AZ916" s="778"/>
      <c r="BA916" s="778"/>
      <c r="BB916" s="778"/>
      <c r="BC916" s="778"/>
      <c r="BD916" s="778"/>
      <c r="BE916" s="778"/>
      <c r="BF916" s="778"/>
      <c r="BG916" s="778"/>
      <c r="BH916" s="778"/>
      <c r="BI916" s="778"/>
      <c r="BJ916" s="778"/>
      <c r="BK916" s="778"/>
      <c r="BL916" s="778"/>
      <c r="BM916" s="778"/>
      <c r="BN916" s="778"/>
      <c r="BO916" s="778"/>
      <c r="BP916" s="778"/>
      <c r="BQ916" s="778"/>
      <c r="BR916" s="778"/>
      <c r="BS916" s="778"/>
      <c r="BT916" s="778"/>
      <c r="BU916" s="778"/>
      <c r="BV916" s="778"/>
      <c r="BW916" s="778"/>
      <c r="BX916" s="778"/>
      <c r="BY916" s="778"/>
      <c r="BZ916" s="778"/>
      <c r="CA916" s="778"/>
      <c r="CB916" s="778"/>
      <c r="CC916" s="778"/>
      <c r="CD916" s="778"/>
      <c r="CE916" s="778"/>
      <c r="CF916" s="778"/>
      <c r="CG916" s="778"/>
      <c r="CH916" s="778"/>
      <c r="CI916" s="778"/>
      <c r="CJ916" s="778"/>
      <c r="CK916" s="778"/>
      <c r="CL916" s="778"/>
      <c r="CM916" s="778"/>
      <c r="CN916" s="778"/>
      <c r="CO916" s="778"/>
      <c r="CP916" s="778"/>
      <c r="CQ916" s="778"/>
      <c r="CR916" s="778"/>
      <c r="CS916" s="778"/>
      <c r="CT916" s="778"/>
      <c r="CU916" s="778"/>
      <c r="CV916" s="778"/>
      <c r="CW916" s="778"/>
      <c r="CX916" s="778"/>
      <c r="CY916" s="778"/>
      <c r="CZ916" s="778"/>
      <c r="DA916" s="778"/>
      <c r="DB916" s="778"/>
      <c r="DC916" s="778"/>
      <c r="DD916" s="778"/>
      <c r="DE916" s="778"/>
      <c r="DF916" s="778"/>
      <c r="DG916" s="778"/>
      <c r="DH916" s="778"/>
      <c r="DI916" s="778"/>
      <c r="DJ916" s="778"/>
      <c r="DK916" s="778"/>
      <c r="DL916" s="778"/>
      <c r="DM916" s="778"/>
      <c r="DN916" s="778"/>
      <c r="DO916" s="778"/>
      <c r="DP916" s="778"/>
      <c r="DQ916" s="778"/>
      <c r="DR916" s="778"/>
      <c r="DS916" s="778"/>
      <c r="DT916" s="779"/>
      <c r="DU916" s="779"/>
      <c r="DV916" s="779"/>
      <c r="DW916" s="779"/>
      <c r="DX916" s="779"/>
      <c r="DY916" s="779"/>
      <c r="DZ916" s="779"/>
      <c r="EA916" s="779"/>
      <c r="EB916" s="779"/>
      <c r="EC916" s="779"/>
      <c r="ED916" s="779"/>
      <c r="EE916" s="779"/>
      <c r="EF916" s="779"/>
      <c r="EG916" s="779"/>
      <c r="EH916" s="779"/>
      <c r="EI916" s="779"/>
      <c r="EJ916" s="779"/>
      <c r="EK916" s="779"/>
      <c r="EL916" s="779"/>
      <c r="EM916" s="779"/>
      <c r="EN916" s="779"/>
      <c r="EO916" s="779"/>
      <c r="EP916" s="779"/>
      <c r="EQ916" s="779"/>
      <c r="ER916" s="779"/>
      <c r="ES916" s="779"/>
      <c r="ET916" s="779"/>
      <c r="EU916" s="779"/>
      <c r="EV916" s="779"/>
      <c r="EW916" s="779"/>
      <c r="EX916" s="779"/>
      <c r="EY916" s="779"/>
      <c r="EZ916" s="779"/>
      <c r="FA916" s="779"/>
      <c r="FB916" s="779"/>
      <c r="FC916" s="779"/>
    </row>
    <row r="917" spans="1:159" ht="22">
      <c r="A917" s="778"/>
      <c r="B917" s="778"/>
      <c r="C917" s="778"/>
      <c r="D917" s="778"/>
      <c r="E917" s="778"/>
      <c r="F917" s="778"/>
      <c r="G917" s="778"/>
      <c r="H917" s="778"/>
      <c r="I917" s="778"/>
      <c r="J917" s="778"/>
      <c r="K917" s="778"/>
      <c r="L917" s="778"/>
      <c r="M917" s="778"/>
      <c r="N917" s="778"/>
      <c r="O917" s="778"/>
      <c r="P917" s="778"/>
      <c r="Q917" s="778"/>
      <c r="R917" s="778"/>
      <c r="S917" s="778"/>
      <c r="T917" s="778"/>
      <c r="U917" s="778"/>
      <c r="V917" s="778"/>
      <c r="W917" s="778"/>
      <c r="X917" s="778"/>
      <c r="Y917" s="778"/>
      <c r="Z917" s="778"/>
      <c r="AA917" s="778"/>
      <c r="AB917" s="778"/>
      <c r="AC917" s="778"/>
      <c r="AD917" s="778"/>
      <c r="AE917" s="778"/>
      <c r="AF917" s="778"/>
      <c r="AG917" s="778"/>
      <c r="AH917" s="778"/>
      <c r="AI917" s="778"/>
      <c r="AJ917" s="778"/>
      <c r="AK917" s="778"/>
      <c r="AL917" s="778"/>
      <c r="AM917" s="778"/>
      <c r="AN917" s="778"/>
      <c r="AO917" s="778"/>
      <c r="AP917" s="778"/>
      <c r="AQ917" s="778"/>
      <c r="AR917" s="778"/>
      <c r="AS917" s="778"/>
      <c r="AT917" s="778"/>
      <c r="AU917" s="778"/>
      <c r="AV917" s="778"/>
      <c r="AW917" s="778"/>
      <c r="AX917" s="778"/>
      <c r="AY917" s="778"/>
      <c r="AZ917" s="778"/>
      <c r="BA917" s="778"/>
      <c r="BB917" s="778"/>
      <c r="BC917" s="778"/>
      <c r="BD917" s="778"/>
      <c r="BE917" s="778"/>
      <c r="BF917" s="778"/>
      <c r="BG917" s="778"/>
      <c r="BH917" s="778"/>
      <c r="BI917" s="778"/>
      <c r="BJ917" s="778"/>
      <c r="BK917" s="778"/>
      <c r="BL917" s="778"/>
      <c r="BM917" s="778"/>
      <c r="BN917" s="778"/>
      <c r="BO917" s="778"/>
      <c r="BP917" s="778"/>
      <c r="BQ917" s="778"/>
      <c r="BR917" s="778"/>
      <c r="BS917" s="778"/>
      <c r="BT917" s="778"/>
      <c r="BU917" s="778"/>
      <c r="BV917" s="778"/>
      <c r="BW917" s="778"/>
      <c r="BX917" s="778"/>
      <c r="BY917" s="778"/>
      <c r="BZ917" s="778"/>
      <c r="CA917" s="778"/>
      <c r="CB917" s="778"/>
      <c r="CC917" s="778"/>
      <c r="CD917" s="778"/>
      <c r="CE917" s="778"/>
      <c r="CF917" s="778"/>
      <c r="CG917" s="778"/>
      <c r="CH917" s="778"/>
      <c r="CI917" s="778"/>
      <c r="CJ917" s="778"/>
      <c r="CK917" s="778"/>
      <c r="CL917" s="778"/>
      <c r="CM917" s="778"/>
      <c r="CN917" s="778"/>
      <c r="CO917" s="778"/>
      <c r="CP917" s="778"/>
      <c r="CQ917" s="778"/>
      <c r="CR917" s="778"/>
      <c r="CS917" s="778"/>
      <c r="CT917" s="778"/>
      <c r="CU917" s="778"/>
      <c r="CV917" s="778"/>
      <c r="CW917" s="778"/>
      <c r="CX917" s="778"/>
      <c r="CY917" s="778"/>
      <c r="CZ917" s="778"/>
      <c r="DA917" s="778"/>
      <c r="DB917" s="778"/>
      <c r="DC917" s="778"/>
      <c r="DD917" s="778"/>
      <c r="DE917" s="778"/>
      <c r="DF917" s="778"/>
      <c r="DG917" s="778"/>
      <c r="DH917" s="778"/>
      <c r="DI917" s="778"/>
      <c r="DJ917" s="778"/>
      <c r="DK917" s="778"/>
      <c r="DL917" s="778"/>
      <c r="DM917" s="778"/>
      <c r="DN917" s="778"/>
      <c r="DO917" s="778"/>
      <c r="DP917" s="778"/>
      <c r="DQ917" s="778"/>
      <c r="DR917" s="778"/>
      <c r="DS917" s="778"/>
      <c r="DT917" s="779"/>
      <c r="DU917" s="779"/>
      <c r="DV917" s="779"/>
      <c r="DW917" s="779"/>
      <c r="DX917" s="779"/>
      <c r="DY917" s="779"/>
      <c r="DZ917" s="779"/>
      <c r="EA917" s="779"/>
      <c r="EB917" s="779"/>
      <c r="EC917" s="779"/>
      <c r="ED917" s="779"/>
      <c r="EE917" s="779"/>
      <c r="EF917" s="779"/>
      <c r="EG917" s="779"/>
      <c r="EH917" s="779"/>
      <c r="EI917" s="779"/>
      <c r="EJ917" s="779"/>
      <c r="EK917" s="779"/>
      <c r="EL917" s="779"/>
      <c r="EM917" s="779"/>
      <c r="EN917" s="779"/>
      <c r="EO917" s="779"/>
      <c r="EP917" s="779"/>
      <c r="EQ917" s="779"/>
      <c r="ER917" s="779"/>
      <c r="ES917" s="779"/>
      <c r="ET917" s="779"/>
      <c r="EU917" s="779"/>
      <c r="EV917" s="779"/>
      <c r="EW917" s="779"/>
      <c r="EX917" s="779"/>
      <c r="EY917" s="779"/>
      <c r="EZ917" s="779"/>
      <c r="FA917" s="779"/>
      <c r="FB917" s="779"/>
      <c r="FC917" s="779"/>
    </row>
    <row r="918" spans="1:159" ht="22">
      <c r="A918" s="778"/>
      <c r="B918" s="778"/>
      <c r="C918" s="778"/>
      <c r="D918" s="778"/>
      <c r="E918" s="778"/>
      <c r="F918" s="778"/>
      <c r="G918" s="778"/>
      <c r="H918" s="778"/>
      <c r="I918" s="778"/>
      <c r="J918" s="778"/>
      <c r="K918" s="778"/>
      <c r="L918" s="778"/>
      <c r="M918" s="778"/>
      <c r="N918" s="778"/>
      <c r="O918" s="778"/>
      <c r="P918" s="778"/>
      <c r="Q918" s="778"/>
      <c r="R918" s="778"/>
      <c r="S918" s="778"/>
      <c r="T918" s="778"/>
      <c r="U918" s="778"/>
      <c r="V918" s="778"/>
      <c r="W918" s="778"/>
      <c r="X918" s="778"/>
      <c r="Y918" s="778"/>
      <c r="Z918" s="778"/>
      <c r="AA918" s="778"/>
      <c r="AB918" s="778"/>
      <c r="AC918" s="778"/>
      <c r="AD918" s="778"/>
      <c r="AE918" s="778"/>
      <c r="AF918" s="778"/>
      <c r="AG918" s="778"/>
      <c r="AH918" s="778"/>
      <c r="AI918" s="778"/>
      <c r="AJ918" s="778"/>
      <c r="AK918" s="778"/>
      <c r="AL918" s="778"/>
      <c r="AM918" s="778"/>
      <c r="AN918" s="778"/>
      <c r="AO918" s="778"/>
      <c r="AP918" s="778"/>
      <c r="AQ918" s="778"/>
      <c r="AR918" s="778"/>
      <c r="AS918" s="778"/>
      <c r="AT918" s="778"/>
      <c r="AU918" s="778"/>
      <c r="AV918" s="778"/>
      <c r="AW918" s="778"/>
      <c r="AX918" s="778"/>
      <c r="AY918" s="778"/>
      <c r="AZ918" s="778"/>
      <c r="BA918" s="778"/>
      <c r="BB918" s="778"/>
      <c r="BC918" s="778"/>
      <c r="BD918" s="778"/>
      <c r="BE918" s="778"/>
      <c r="BF918" s="778"/>
      <c r="BG918" s="778"/>
      <c r="BH918" s="778"/>
      <c r="BI918" s="778"/>
      <c r="BJ918" s="778"/>
      <c r="BK918" s="778"/>
      <c r="BL918" s="778"/>
      <c r="BM918" s="778"/>
      <c r="BN918" s="778"/>
      <c r="BO918" s="778"/>
      <c r="BP918" s="778"/>
      <c r="BQ918" s="778"/>
      <c r="BR918" s="778"/>
      <c r="BS918" s="778"/>
      <c r="BT918" s="778"/>
      <c r="BU918" s="778"/>
      <c r="BV918" s="778"/>
      <c r="BW918" s="778"/>
      <c r="BX918" s="778"/>
      <c r="BY918" s="778"/>
      <c r="BZ918" s="778"/>
      <c r="CA918" s="778"/>
      <c r="CB918" s="778"/>
      <c r="CC918" s="778"/>
      <c r="CD918" s="778"/>
      <c r="CE918" s="778"/>
      <c r="CF918" s="778"/>
      <c r="CG918" s="778"/>
      <c r="CH918" s="778"/>
      <c r="CI918" s="778"/>
      <c r="CJ918" s="778"/>
      <c r="CK918" s="778"/>
      <c r="CL918" s="778"/>
      <c r="CM918" s="778"/>
      <c r="CN918" s="778"/>
      <c r="CO918" s="778"/>
      <c r="CP918" s="778"/>
      <c r="CQ918" s="778"/>
      <c r="CR918" s="778"/>
      <c r="CS918" s="778"/>
      <c r="CT918" s="778"/>
      <c r="CU918" s="778"/>
      <c r="CV918" s="778"/>
      <c r="CW918" s="778"/>
      <c r="CX918" s="778"/>
      <c r="CY918" s="778"/>
      <c r="CZ918" s="778"/>
      <c r="DA918" s="778"/>
      <c r="DB918" s="778"/>
      <c r="DC918" s="778"/>
      <c r="DD918" s="778"/>
      <c r="DE918" s="778"/>
      <c r="DF918" s="778"/>
      <c r="DG918" s="778"/>
      <c r="DH918" s="778"/>
      <c r="DI918" s="778"/>
      <c r="DJ918" s="778"/>
      <c r="DK918" s="778"/>
      <c r="DL918" s="778"/>
      <c r="DM918" s="778"/>
      <c r="DN918" s="778"/>
      <c r="DO918" s="778"/>
      <c r="DP918" s="778"/>
      <c r="DQ918" s="778"/>
      <c r="DR918" s="778"/>
      <c r="DS918" s="778"/>
      <c r="DT918" s="779"/>
      <c r="DU918" s="779"/>
      <c r="DV918" s="779"/>
      <c r="DW918" s="779"/>
      <c r="DX918" s="779"/>
      <c r="DY918" s="779"/>
      <c r="DZ918" s="779"/>
      <c r="EA918" s="779"/>
      <c r="EB918" s="779"/>
      <c r="EC918" s="779"/>
      <c r="ED918" s="779"/>
      <c r="EE918" s="779"/>
      <c r="EF918" s="779"/>
      <c r="EG918" s="779"/>
      <c r="EH918" s="779"/>
      <c r="EI918" s="779"/>
      <c r="EJ918" s="779"/>
      <c r="EK918" s="779"/>
      <c r="EL918" s="779"/>
      <c r="EM918" s="779"/>
      <c r="EN918" s="779"/>
      <c r="EO918" s="779"/>
      <c r="EP918" s="779"/>
      <c r="EQ918" s="779"/>
      <c r="ER918" s="779"/>
      <c r="ES918" s="779"/>
      <c r="ET918" s="779"/>
      <c r="EU918" s="779"/>
      <c r="EV918" s="779"/>
      <c r="EW918" s="779"/>
      <c r="EX918" s="779"/>
      <c r="EY918" s="779"/>
      <c r="EZ918" s="779"/>
      <c r="FA918" s="779"/>
      <c r="FB918" s="779"/>
      <c r="FC918" s="779"/>
    </row>
    <row r="919" spans="1:159" ht="22">
      <c r="A919" s="778"/>
      <c r="B919" s="778"/>
      <c r="C919" s="778"/>
      <c r="D919" s="778"/>
      <c r="E919" s="778"/>
      <c r="F919" s="778"/>
      <c r="G919" s="778"/>
      <c r="H919" s="778"/>
      <c r="I919" s="778"/>
      <c r="J919" s="778"/>
      <c r="K919" s="778"/>
      <c r="L919" s="778"/>
      <c r="M919" s="778"/>
      <c r="N919" s="778"/>
      <c r="O919" s="778"/>
      <c r="P919" s="778"/>
      <c r="Q919" s="778"/>
      <c r="R919" s="778"/>
      <c r="S919" s="778"/>
      <c r="T919" s="778"/>
      <c r="U919" s="778"/>
      <c r="V919" s="778"/>
      <c r="W919" s="778"/>
      <c r="X919" s="778"/>
      <c r="Y919" s="778"/>
      <c r="Z919" s="778"/>
      <c r="AA919" s="778"/>
      <c r="AB919" s="778"/>
      <c r="AC919" s="778"/>
      <c r="AD919" s="778"/>
      <c r="AE919" s="778"/>
      <c r="AF919" s="778"/>
      <c r="AG919" s="778"/>
      <c r="AH919" s="778"/>
      <c r="AI919" s="778"/>
      <c r="AJ919" s="778"/>
      <c r="AK919" s="778"/>
      <c r="AL919" s="778"/>
      <c r="AM919" s="778"/>
      <c r="AN919" s="778"/>
      <c r="AO919" s="778"/>
      <c r="AP919" s="778"/>
      <c r="AQ919" s="778"/>
      <c r="AR919" s="778"/>
      <c r="AS919" s="778"/>
      <c r="AT919" s="778"/>
      <c r="AU919" s="778"/>
      <c r="AV919" s="778"/>
      <c r="AW919" s="778"/>
      <c r="AX919" s="778"/>
      <c r="AY919" s="778"/>
      <c r="AZ919" s="778"/>
      <c r="BA919" s="778"/>
      <c r="BB919" s="778"/>
      <c r="BC919" s="778"/>
      <c r="BD919" s="778"/>
      <c r="BE919" s="778"/>
      <c r="BF919" s="778"/>
      <c r="BG919" s="778"/>
      <c r="BH919" s="778"/>
      <c r="BI919" s="778"/>
      <c r="BJ919" s="778"/>
      <c r="BK919" s="778"/>
      <c r="BL919" s="778"/>
      <c r="BM919" s="778"/>
      <c r="BN919" s="778"/>
      <c r="BO919" s="778"/>
      <c r="BP919" s="778"/>
      <c r="BQ919" s="778"/>
      <c r="BR919" s="778"/>
      <c r="BS919" s="778"/>
      <c r="BT919" s="778"/>
      <c r="BU919" s="778"/>
      <c r="BV919" s="778"/>
      <c r="BW919" s="778"/>
      <c r="BX919" s="778"/>
      <c r="BY919" s="778"/>
      <c r="BZ919" s="778"/>
      <c r="CA919" s="778"/>
      <c r="CB919" s="778"/>
      <c r="CC919" s="778"/>
      <c r="CD919" s="778"/>
      <c r="CE919" s="778"/>
      <c r="CF919" s="778"/>
      <c r="CG919" s="778"/>
      <c r="CH919" s="778"/>
      <c r="CI919" s="778"/>
      <c r="CJ919" s="778"/>
      <c r="CK919" s="778"/>
      <c r="CL919" s="778"/>
      <c r="CM919" s="778"/>
      <c r="CN919" s="778"/>
      <c r="CO919" s="778"/>
      <c r="CP919" s="778"/>
      <c r="CQ919" s="778"/>
      <c r="CR919" s="778"/>
      <c r="CS919" s="778"/>
      <c r="CT919" s="778"/>
      <c r="CU919" s="778"/>
      <c r="CV919" s="778"/>
      <c r="CW919" s="778"/>
      <c r="CX919" s="778"/>
      <c r="CY919" s="778"/>
      <c r="CZ919" s="778"/>
      <c r="DA919" s="778"/>
      <c r="DB919" s="778"/>
      <c r="DC919" s="778"/>
      <c r="DD919" s="778"/>
      <c r="DE919" s="778"/>
      <c r="DF919" s="778"/>
      <c r="DG919" s="778"/>
      <c r="DH919" s="778"/>
      <c r="DI919" s="778"/>
      <c r="DJ919" s="778"/>
      <c r="DK919" s="778"/>
      <c r="DL919" s="778"/>
      <c r="DM919" s="778"/>
      <c r="DN919" s="778"/>
      <c r="DO919" s="778"/>
      <c r="DP919" s="778"/>
      <c r="DQ919" s="778"/>
      <c r="DR919" s="778"/>
      <c r="DS919" s="778"/>
      <c r="DT919" s="779"/>
      <c r="DU919" s="779"/>
      <c r="DV919" s="779"/>
      <c r="DW919" s="779"/>
      <c r="DX919" s="779"/>
      <c r="DY919" s="779"/>
      <c r="DZ919" s="779"/>
      <c r="EA919" s="779"/>
      <c r="EB919" s="779"/>
      <c r="EC919" s="779"/>
      <c r="ED919" s="779"/>
      <c r="EE919" s="779"/>
      <c r="EF919" s="779"/>
      <c r="EG919" s="779"/>
      <c r="EH919" s="779"/>
      <c r="EI919" s="779"/>
      <c r="EJ919" s="779"/>
      <c r="EK919" s="779"/>
      <c r="EL919" s="779"/>
      <c r="EM919" s="779"/>
      <c r="EN919" s="779"/>
      <c r="EO919" s="779"/>
      <c r="EP919" s="779"/>
      <c r="EQ919" s="779"/>
      <c r="ER919" s="779"/>
      <c r="ES919" s="779"/>
      <c r="ET919" s="779"/>
      <c r="EU919" s="779"/>
      <c r="EV919" s="779"/>
      <c r="EW919" s="779"/>
      <c r="EX919" s="779"/>
      <c r="EY919" s="779"/>
      <c r="EZ919" s="779"/>
      <c r="FA919" s="779"/>
      <c r="FB919" s="779"/>
      <c r="FC919" s="779"/>
    </row>
    <row r="920" spans="1:159" ht="22">
      <c r="A920" s="778"/>
      <c r="B920" s="778"/>
      <c r="C920" s="778"/>
      <c r="D920" s="778"/>
      <c r="E920" s="778"/>
      <c r="F920" s="778"/>
      <c r="G920" s="778"/>
      <c r="H920" s="778"/>
      <c r="I920" s="778"/>
      <c r="J920" s="778"/>
      <c r="K920" s="778"/>
      <c r="L920" s="778"/>
      <c r="M920" s="778"/>
      <c r="N920" s="778"/>
      <c r="O920" s="778"/>
      <c r="P920" s="778"/>
      <c r="Q920" s="778"/>
      <c r="R920" s="778"/>
      <c r="S920" s="778"/>
      <c r="T920" s="778"/>
      <c r="U920" s="778"/>
      <c r="V920" s="778"/>
      <c r="W920" s="778"/>
      <c r="X920" s="778"/>
      <c r="Y920" s="778"/>
      <c r="Z920" s="778"/>
      <c r="AA920" s="778"/>
      <c r="AB920" s="778"/>
      <c r="AC920" s="778"/>
      <c r="AD920" s="778"/>
      <c r="AE920" s="778"/>
      <c r="AF920" s="778"/>
      <c r="AG920" s="778"/>
      <c r="AH920" s="778"/>
      <c r="AI920" s="778"/>
      <c r="AJ920" s="778"/>
      <c r="AK920" s="778"/>
      <c r="AL920" s="778"/>
      <c r="AM920" s="778"/>
      <c r="AN920" s="778"/>
      <c r="AO920" s="778"/>
      <c r="AP920" s="778"/>
      <c r="AQ920" s="778"/>
      <c r="AR920" s="778"/>
      <c r="AS920" s="778"/>
      <c r="AT920" s="778"/>
      <c r="AU920" s="778"/>
      <c r="AV920" s="778"/>
      <c r="AW920" s="778"/>
      <c r="AX920" s="778"/>
      <c r="AY920" s="778"/>
      <c r="AZ920" s="778"/>
      <c r="BA920" s="778"/>
      <c r="BB920" s="778"/>
      <c r="BC920" s="778"/>
      <c r="BD920" s="778"/>
      <c r="BE920" s="778"/>
      <c r="BF920" s="778"/>
      <c r="BG920" s="778"/>
      <c r="BH920" s="778"/>
      <c r="BI920" s="778"/>
      <c r="BJ920" s="778"/>
      <c r="BK920" s="778"/>
      <c r="BL920" s="778"/>
      <c r="BM920" s="778"/>
      <c r="BN920" s="778"/>
      <c r="BO920" s="778"/>
      <c r="BP920" s="778"/>
      <c r="BQ920" s="778"/>
      <c r="BR920" s="778"/>
      <c r="BS920" s="778"/>
      <c r="BT920" s="778"/>
      <c r="BU920" s="778"/>
      <c r="BV920" s="778"/>
      <c r="BW920" s="778"/>
      <c r="BX920" s="778"/>
      <c r="BY920" s="778"/>
      <c r="BZ920" s="778"/>
      <c r="CA920" s="778"/>
      <c r="CB920" s="778"/>
      <c r="CC920" s="778"/>
      <c r="CD920" s="778"/>
      <c r="CE920" s="778"/>
      <c r="CF920" s="778"/>
      <c r="CG920" s="778"/>
      <c r="CH920" s="778"/>
      <c r="CI920" s="778"/>
      <c r="CJ920" s="778"/>
      <c r="CK920" s="778"/>
      <c r="CL920" s="778"/>
      <c r="CM920" s="778"/>
      <c r="CN920" s="778"/>
      <c r="CO920" s="778"/>
      <c r="CP920" s="778"/>
      <c r="CQ920" s="778"/>
      <c r="CR920" s="778"/>
      <c r="CS920" s="778"/>
      <c r="CT920" s="778"/>
      <c r="CU920" s="778"/>
      <c r="CV920" s="778"/>
      <c r="CW920" s="778"/>
      <c r="CX920" s="778"/>
      <c r="CY920" s="778"/>
      <c r="CZ920" s="778"/>
      <c r="DA920" s="778"/>
      <c r="DB920" s="778"/>
      <c r="DC920" s="778"/>
      <c r="DD920" s="778"/>
      <c r="DE920" s="778"/>
      <c r="DF920" s="778"/>
      <c r="DG920" s="778"/>
      <c r="DH920" s="778"/>
      <c r="DI920" s="778"/>
      <c r="DJ920" s="778"/>
      <c r="DK920" s="778"/>
      <c r="DL920" s="778"/>
      <c r="DM920" s="778"/>
      <c r="DN920" s="778"/>
      <c r="DO920" s="778"/>
      <c r="DP920" s="778"/>
      <c r="DQ920" s="778"/>
      <c r="DR920" s="778"/>
      <c r="DS920" s="778"/>
      <c r="DT920" s="779"/>
      <c r="DU920" s="779"/>
      <c r="DV920" s="779"/>
      <c r="DW920" s="779"/>
      <c r="DX920" s="779"/>
      <c r="DY920" s="779"/>
      <c r="DZ920" s="779"/>
      <c r="EA920" s="779"/>
      <c r="EB920" s="779"/>
      <c r="EC920" s="779"/>
      <c r="ED920" s="779"/>
      <c r="EE920" s="779"/>
      <c r="EF920" s="779"/>
      <c r="EG920" s="779"/>
      <c r="EH920" s="779"/>
      <c r="EI920" s="779"/>
      <c r="EJ920" s="779"/>
      <c r="EK920" s="779"/>
      <c r="EL920" s="779"/>
      <c r="EM920" s="779"/>
      <c r="EN920" s="779"/>
      <c r="EO920" s="779"/>
      <c r="EP920" s="779"/>
      <c r="EQ920" s="779"/>
      <c r="ER920" s="779"/>
      <c r="ES920" s="779"/>
      <c r="ET920" s="779"/>
      <c r="EU920" s="779"/>
      <c r="EV920" s="779"/>
      <c r="EW920" s="779"/>
      <c r="EX920" s="779"/>
      <c r="EY920" s="779"/>
      <c r="EZ920" s="779"/>
      <c r="FA920" s="779"/>
      <c r="FB920" s="779"/>
      <c r="FC920" s="779"/>
    </row>
    <row r="921" spans="1:159" ht="22">
      <c r="A921" s="778"/>
      <c r="B921" s="778"/>
      <c r="C921" s="778"/>
      <c r="D921" s="778"/>
      <c r="E921" s="778"/>
      <c r="F921" s="778"/>
      <c r="G921" s="778"/>
      <c r="H921" s="778"/>
      <c r="I921" s="778"/>
      <c r="J921" s="778"/>
      <c r="K921" s="778"/>
      <c r="L921" s="778"/>
      <c r="M921" s="778"/>
      <c r="N921" s="778"/>
      <c r="O921" s="778"/>
      <c r="P921" s="778"/>
      <c r="Q921" s="778"/>
      <c r="R921" s="778"/>
      <c r="S921" s="778"/>
      <c r="T921" s="778"/>
      <c r="U921" s="778"/>
      <c r="V921" s="778"/>
      <c r="W921" s="778"/>
      <c r="X921" s="778"/>
      <c r="Y921" s="778"/>
      <c r="Z921" s="778"/>
      <c r="AA921" s="778"/>
      <c r="AB921" s="778"/>
      <c r="AC921" s="778"/>
      <c r="AD921" s="778"/>
      <c r="AE921" s="778"/>
      <c r="AF921" s="778"/>
      <c r="AG921" s="778"/>
      <c r="AH921" s="778"/>
      <c r="AI921" s="778"/>
      <c r="AJ921" s="778"/>
      <c r="AK921" s="778"/>
      <c r="AL921" s="778"/>
      <c r="AM921" s="778"/>
      <c r="AN921" s="778"/>
      <c r="AO921" s="778"/>
      <c r="AP921" s="778"/>
      <c r="AQ921" s="778"/>
      <c r="AR921" s="778"/>
      <c r="AS921" s="778"/>
      <c r="AT921" s="778"/>
      <c r="AU921" s="778"/>
      <c r="AV921" s="778"/>
      <c r="AW921" s="778"/>
      <c r="AX921" s="778"/>
      <c r="AY921" s="778"/>
      <c r="AZ921" s="778"/>
      <c r="BA921" s="778"/>
      <c r="BB921" s="778"/>
      <c r="BC921" s="778"/>
      <c r="BD921" s="778"/>
      <c r="BE921" s="778"/>
      <c r="BF921" s="778"/>
      <c r="BG921" s="778"/>
      <c r="BH921" s="778"/>
      <c r="BI921" s="778"/>
      <c r="BJ921" s="778"/>
      <c r="BK921" s="778"/>
      <c r="BL921" s="778"/>
      <c r="BM921" s="778"/>
      <c r="BN921" s="778"/>
      <c r="BO921" s="778"/>
      <c r="BP921" s="778"/>
      <c r="BQ921" s="778"/>
      <c r="BR921" s="778"/>
      <c r="BS921" s="778"/>
      <c r="BT921" s="778"/>
      <c r="BU921" s="778"/>
      <c r="BV921" s="778"/>
      <c r="BW921" s="778"/>
      <c r="BX921" s="778"/>
      <c r="BY921" s="778"/>
      <c r="BZ921" s="778"/>
      <c r="CA921" s="778"/>
      <c r="CB921" s="778"/>
      <c r="CC921" s="778"/>
      <c r="CD921" s="778"/>
      <c r="CE921" s="778"/>
      <c r="CF921" s="778"/>
      <c r="CG921" s="778"/>
      <c r="CH921" s="778"/>
      <c r="CI921" s="778"/>
      <c r="CJ921" s="778"/>
      <c r="CK921" s="778"/>
      <c r="CL921" s="778"/>
      <c r="CM921" s="778"/>
      <c r="CN921" s="778"/>
      <c r="CO921" s="778"/>
      <c r="CP921" s="778"/>
      <c r="CQ921" s="778"/>
      <c r="CR921" s="778"/>
      <c r="CS921" s="778"/>
      <c r="CT921" s="778"/>
      <c r="CU921" s="778"/>
      <c r="CV921" s="778"/>
      <c r="CW921" s="778"/>
      <c r="CX921" s="778"/>
      <c r="CY921" s="778"/>
      <c r="CZ921" s="778"/>
      <c r="DA921" s="778"/>
      <c r="DB921" s="778"/>
      <c r="DC921" s="778"/>
      <c r="DD921" s="778"/>
      <c r="DE921" s="778"/>
      <c r="DF921" s="778"/>
      <c r="DG921" s="778"/>
      <c r="DH921" s="778"/>
      <c r="DI921" s="778"/>
      <c r="DJ921" s="778"/>
      <c r="DK921" s="778"/>
      <c r="DL921" s="778"/>
      <c r="DM921" s="778"/>
      <c r="DN921" s="778"/>
      <c r="DO921" s="778"/>
      <c r="DP921" s="778"/>
      <c r="DQ921" s="778"/>
      <c r="DR921" s="778"/>
      <c r="DS921" s="778"/>
      <c r="DT921" s="779"/>
      <c r="DU921" s="779"/>
      <c r="DV921" s="779"/>
      <c r="DW921" s="779"/>
      <c r="DX921" s="779"/>
      <c r="DY921" s="779"/>
      <c r="DZ921" s="779"/>
      <c r="EA921" s="779"/>
      <c r="EB921" s="779"/>
      <c r="EC921" s="779"/>
      <c r="ED921" s="779"/>
      <c r="EE921" s="779"/>
      <c r="EF921" s="779"/>
      <c r="EG921" s="779"/>
      <c r="EH921" s="779"/>
      <c r="EI921" s="779"/>
      <c r="EJ921" s="779"/>
      <c r="EK921" s="779"/>
      <c r="EL921" s="779"/>
      <c r="EM921" s="779"/>
      <c r="EN921" s="779"/>
      <c r="EO921" s="779"/>
      <c r="EP921" s="779"/>
      <c r="EQ921" s="779"/>
      <c r="ER921" s="779"/>
      <c r="ES921" s="779"/>
      <c r="ET921" s="779"/>
      <c r="EU921" s="779"/>
      <c r="EV921" s="779"/>
      <c r="EW921" s="779"/>
      <c r="EX921" s="779"/>
      <c r="EY921" s="779"/>
      <c r="EZ921" s="779"/>
      <c r="FA921" s="779"/>
      <c r="FB921" s="779"/>
      <c r="FC921" s="779"/>
    </row>
    <row r="922" spans="1:159" ht="22">
      <c r="A922" s="778"/>
      <c r="B922" s="778"/>
      <c r="C922" s="778"/>
      <c r="D922" s="778"/>
      <c r="E922" s="778"/>
      <c r="F922" s="778"/>
      <c r="G922" s="778"/>
      <c r="H922" s="778"/>
      <c r="I922" s="778"/>
      <c r="J922" s="778"/>
      <c r="K922" s="778"/>
      <c r="L922" s="778"/>
      <c r="M922" s="778"/>
      <c r="N922" s="778"/>
      <c r="O922" s="778"/>
      <c r="P922" s="778"/>
      <c r="Q922" s="778"/>
      <c r="R922" s="778"/>
      <c r="S922" s="778"/>
      <c r="T922" s="778"/>
      <c r="U922" s="778"/>
      <c r="V922" s="778"/>
      <c r="W922" s="778"/>
      <c r="X922" s="778"/>
      <c r="Y922" s="778"/>
      <c r="Z922" s="778"/>
      <c r="AA922" s="778"/>
      <c r="AB922" s="778"/>
      <c r="AC922" s="778"/>
      <c r="AD922" s="778"/>
      <c r="AE922" s="778"/>
      <c r="AF922" s="778"/>
      <c r="AG922" s="778"/>
      <c r="AH922" s="778"/>
      <c r="AI922" s="778"/>
      <c r="AJ922" s="778"/>
      <c r="AK922" s="778"/>
      <c r="AL922" s="778"/>
      <c r="AM922" s="778"/>
      <c r="AN922" s="778"/>
      <c r="AO922" s="778"/>
      <c r="AP922" s="778"/>
      <c r="AQ922" s="778"/>
      <c r="AR922" s="778"/>
      <c r="AS922" s="778"/>
      <c r="AT922" s="778"/>
      <c r="AU922" s="778"/>
      <c r="AV922" s="778"/>
      <c r="AW922" s="778"/>
      <c r="AX922" s="778"/>
      <c r="AY922" s="778"/>
      <c r="AZ922" s="778"/>
      <c r="BA922" s="778"/>
      <c r="BB922" s="778"/>
      <c r="BC922" s="778"/>
      <c r="BD922" s="778"/>
      <c r="BE922" s="778"/>
      <c r="BF922" s="778"/>
      <c r="BG922" s="778"/>
      <c r="BH922" s="778"/>
      <c r="BI922" s="778"/>
      <c r="BJ922" s="778"/>
      <c r="BK922" s="778"/>
      <c r="BL922" s="778"/>
      <c r="BM922" s="778"/>
      <c r="BN922" s="778"/>
      <c r="BO922" s="778"/>
      <c r="BP922" s="778"/>
      <c r="BQ922" s="778"/>
      <c r="BR922" s="778"/>
      <c r="BS922" s="778"/>
      <c r="BT922" s="778"/>
      <c r="BU922" s="778"/>
      <c r="BV922" s="778"/>
      <c r="BW922" s="778"/>
      <c r="BX922" s="778"/>
      <c r="BY922" s="778"/>
      <c r="BZ922" s="778"/>
      <c r="CA922" s="778"/>
      <c r="CB922" s="778"/>
      <c r="CC922" s="778"/>
      <c r="CD922" s="778"/>
      <c r="CE922" s="778"/>
      <c r="CF922" s="778"/>
      <c r="CG922" s="778"/>
      <c r="CH922" s="778"/>
      <c r="CI922" s="778"/>
      <c r="CJ922" s="778"/>
      <c r="CK922" s="778"/>
      <c r="CL922" s="778"/>
      <c r="CM922" s="778"/>
      <c r="CN922" s="778"/>
      <c r="CO922" s="778"/>
      <c r="CP922" s="778"/>
      <c r="CQ922" s="778"/>
      <c r="CR922" s="778"/>
      <c r="CS922" s="778"/>
      <c r="CT922" s="778"/>
      <c r="CU922" s="778"/>
      <c r="CV922" s="778"/>
      <c r="CW922" s="778"/>
      <c r="CX922" s="778"/>
      <c r="CY922" s="778"/>
      <c r="CZ922" s="778"/>
      <c r="DA922" s="778"/>
      <c r="DB922" s="778"/>
      <c r="DC922" s="778"/>
      <c r="DD922" s="778"/>
      <c r="DE922" s="778"/>
      <c r="DF922" s="778"/>
      <c r="DG922" s="778"/>
      <c r="DH922" s="778"/>
      <c r="DI922" s="778"/>
      <c r="DJ922" s="778"/>
      <c r="DK922" s="778"/>
      <c r="DL922" s="778"/>
      <c r="DM922" s="778"/>
      <c r="DN922" s="778"/>
      <c r="DO922" s="778"/>
      <c r="DP922" s="778"/>
      <c r="DQ922" s="778"/>
      <c r="DR922" s="778"/>
      <c r="DS922" s="778"/>
      <c r="DT922" s="779"/>
      <c r="DU922" s="779"/>
      <c r="DV922" s="779"/>
      <c r="DW922" s="779"/>
      <c r="DX922" s="779"/>
      <c r="DY922" s="779"/>
      <c r="DZ922" s="779"/>
      <c r="EA922" s="779"/>
      <c r="EB922" s="779"/>
      <c r="EC922" s="779"/>
      <c r="ED922" s="779"/>
      <c r="EE922" s="779"/>
      <c r="EF922" s="779"/>
      <c r="EG922" s="779"/>
      <c r="EH922" s="779"/>
      <c r="EI922" s="779"/>
      <c r="EJ922" s="779"/>
      <c r="EK922" s="779"/>
      <c r="EL922" s="779"/>
      <c r="EM922" s="779"/>
      <c r="EN922" s="779"/>
      <c r="EO922" s="779"/>
      <c r="EP922" s="779"/>
      <c r="EQ922" s="779"/>
      <c r="ER922" s="779"/>
      <c r="ES922" s="779"/>
      <c r="ET922" s="779"/>
      <c r="EU922" s="779"/>
      <c r="EV922" s="779"/>
      <c r="EW922" s="779"/>
      <c r="EX922" s="779"/>
      <c r="EY922" s="779"/>
      <c r="EZ922" s="779"/>
      <c r="FA922" s="779"/>
      <c r="FB922" s="779"/>
      <c r="FC922" s="779"/>
    </row>
    <row r="923" spans="1:159" ht="22">
      <c r="A923" s="778"/>
      <c r="B923" s="778"/>
      <c r="C923" s="778"/>
      <c r="D923" s="778"/>
      <c r="E923" s="778"/>
      <c r="F923" s="778"/>
      <c r="G923" s="778"/>
      <c r="H923" s="778"/>
      <c r="I923" s="778"/>
      <c r="J923" s="778"/>
      <c r="K923" s="778"/>
      <c r="L923" s="778"/>
      <c r="M923" s="778"/>
      <c r="N923" s="778"/>
      <c r="O923" s="778"/>
      <c r="P923" s="778"/>
      <c r="Q923" s="778"/>
      <c r="R923" s="778"/>
      <c r="S923" s="778"/>
      <c r="T923" s="778"/>
      <c r="U923" s="778"/>
      <c r="V923" s="778"/>
      <c r="W923" s="778"/>
      <c r="X923" s="778"/>
      <c r="Y923" s="778"/>
      <c r="Z923" s="778"/>
      <c r="AA923" s="778"/>
      <c r="AB923" s="778"/>
      <c r="AC923" s="778"/>
      <c r="AD923" s="778"/>
      <c r="AE923" s="778"/>
      <c r="AF923" s="778"/>
      <c r="AG923" s="778"/>
      <c r="AH923" s="778"/>
      <c r="AI923" s="778"/>
      <c r="AJ923" s="778"/>
      <c r="AK923" s="778"/>
      <c r="AL923" s="778"/>
      <c r="AM923" s="778"/>
      <c r="AN923" s="778"/>
      <c r="AO923" s="778"/>
      <c r="AP923" s="778"/>
      <c r="AQ923" s="778"/>
      <c r="AR923" s="778"/>
      <c r="AS923" s="778"/>
      <c r="AT923" s="778"/>
      <c r="AU923" s="778"/>
      <c r="AV923" s="778"/>
      <c r="AW923" s="778"/>
      <c r="AX923" s="778"/>
      <c r="AY923" s="778"/>
      <c r="AZ923" s="778"/>
      <c r="BA923" s="778"/>
      <c r="BB923" s="778"/>
      <c r="BC923" s="778"/>
      <c r="BD923" s="778"/>
      <c r="BE923" s="778"/>
      <c r="BF923" s="778"/>
      <c r="BG923" s="778"/>
      <c r="BH923" s="778"/>
      <c r="BI923" s="778"/>
      <c r="BJ923" s="778"/>
      <c r="BK923" s="778"/>
      <c r="BL923" s="778"/>
      <c r="BM923" s="778"/>
      <c r="BN923" s="778"/>
      <c r="BO923" s="778"/>
      <c r="BP923" s="778"/>
      <c r="BQ923" s="778"/>
      <c r="BR923" s="778"/>
      <c r="BS923" s="778"/>
      <c r="BT923" s="778"/>
      <c r="BU923" s="778"/>
      <c r="BV923" s="778"/>
      <c r="BW923" s="778"/>
      <c r="BX923" s="778"/>
      <c r="BY923" s="778"/>
      <c r="BZ923" s="778"/>
      <c r="CA923" s="778"/>
      <c r="CB923" s="778"/>
      <c r="CC923" s="778"/>
      <c r="CD923" s="778"/>
      <c r="CE923" s="778"/>
      <c r="CF923" s="778"/>
      <c r="CG923" s="778"/>
      <c r="CH923" s="778"/>
      <c r="CI923" s="778"/>
      <c r="CJ923" s="778"/>
      <c r="CK923" s="778"/>
      <c r="CL923" s="778"/>
      <c r="CM923" s="778"/>
      <c r="CN923" s="778"/>
      <c r="CO923" s="778"/>
      <c r="CP923" s="778"/>
      <c r="CQ923" s="778"/>
      <c r="CR923" s="778"/>
      <c r="CS923" s="778"/>
      <c r="CT923" s="778"/>
      <c r="CU923" s="778"/>
      <c r="CV923" s="778"/>
      <c r="CW923" s="778"/>
      <c r="CX923" s="778"/>
      <c r="CY923" s="778"/>
      <c r="CZ923" s="778"/>
      <c r="DA923" s="778"/>
      <c r="DB923" s="778"/>
      <c r="DC923" s="778"/>
      <c r="DD923" s="778"/>
      <c r="DE923" s="778"/>
      <c r="DF923" s="778"/>
      <c r="DG923" s="778"/>
      <c r="DH923" s="778"/>
      <c r="DI923" s="778"/>
      <c r="DJ923" s="778"/>
      <c r="DK923" s="778"/>
      <c r="DL923" s="778"/>
      <c r="DM923" s="778"/>
      <c r="DN923" s="778"/>
      <c r="DO923" s="778"/>
      <c r="DP923" s="778"/>
      <c r="DQ923" s="778"/>
      <c r="DR923" s="778"/>
      <c r="DS923" s="778"/>
      <c r="DT923" s="779"/>
      <c r="DU923" s="779"/>
      <c r="DV923" s="779"/>
      <c r="DW923" s="779"/>
      <c r="DX923" s="779"/>
      <c r="DY923" s="779"/>
      <c r="DZ923" s="779"/>
      <c r="EA923" s="779"/>
      <c r="EB923" s="779"/>
      <c r="EC923" s="779"/>
      <c r="ED923" s="779"/>
      <c r="EE923" s="779"/>
      <c r="EF923" s="779"/>
      <c r="EG923" s="779"/>
      <c r="EH923" s="779"/>
      <c r="EI923" s="779"/>
      <c r="EJ923" s="779"/>
      <c r="EK923" s="779"/>
      <c r="EL923" s="779"/>
      <c r="EM923" s="779"/>
      <c r="EN923" s="779"/>
      <c r="EO923" s="779"/>
      <c r="EP923" s="779"/>
      <c r="EQ923" s="779"/>
      <c r="ER923" s="779"/>
      <c r="ES923" s="779"/>
      <c r="ET923" s="779"/>
      <c r="EU923" s="779"/>
      <c r="EV923" s="779"/>
      <c r="EW923" s="779"/>
      <c r="EX923" s="779"/>
      <c r="EY923" s="779"/>
      <c r="EZ923" s="779"/>
      <c r="FA923" s="779"/>
      <c r="FB923" s="779"/>
      <c r="FC923" s="779"/>
    </row>
    <row r="924" spans="1:159" ht="22">
      <c r="A924" s="778"/>
      <c r="B924" s="778"/>
      <c r="C924" s="778"/>
      <c r="D924" s="778"/>
      <c r="E924" s="778"/>
      <c r="F924" s="778"/>
      <c r="G924" s="778"/>
      <c r="H924" s="778"/>
      <c r="I924" s="778"/>
      <c r="J924" s="778"/>
      <c r="K924" s="778"/>
      <c r="L924" s="778"/>
      <c r="M924" s="778"/>
      <c r="N924" s="778"/>
      <c r="O924" s="778"/>
      <c r="P924" s="778"/>
      <c r="Q924" s="778"/>
      <c r="R924" s="778"/>
      <c r="S924" s="778"/>
      <c r="T924" s="778"/>
      <c r="U924" s="778"/>
      <c r="V924" s="778"/>
      <c r="W924" s="778"/>
      <c r="X924" s="778"/>
      <c r="Y924" s="778"/>
      <c r="Z924" s="778"/>
      <c r="AA924" s="778"/>
      <c r="AB924" s="778"/>
      <c r="AC924" s="778"/>
      <c r="AD924" s="778"/>
      <c r="AE924" s="778"/>
      <c r="AF924" s="778"/>
      <c r="AG924" s="778"/>
      <c r="AH924" s="778"/>
      <c r="AI924" s="778"/>
      <c r="AJ924" s="778"/>
      <c r="AK924" s="778"/>
      <c r="AL924" s="778"/>
      <c r="AM924" s="778"/>
      <c r="AN924" s="778"/>
      <c r="AO924" s="778"/>
      <c r="AP924" s="778"/>
      <c r="AQ924" s="778"/>
      <c r="AR924" s="778"/>
      <c r="AS924" s="778"/>
      <c r="AT924" s="778"/>
      <c r="AU924" s="778"/>
      <c r="AV924" s="778"/>
      <c r="AW924" s="778"/>
      <c r="AX924" s="778"/>
      <c r="AY924" s="778"/>
      <c r="AZ924" s="778"/>
      <c r="BA924" s="778"/>
      <c r="BB924" s="778"/>
      <c r="BC924" s="778"/>
      <c r="BD924" s="778"/>
      <c r="BE924" s="778"/>
      <c r="BF924" s="778"/>
      <c r="BG924" s="778"/>
      <c r="BH924" s="778"/>
      <c r="BI924" s="778"/>
      <c r="BJ924" s="778"/>
      <c r="BK924" s="778"/>
      <c r="BL924" s="778"/>
      <c r="BM924" s="778"/>
      <c r="BN924" s="778"/>
      <c r="BO924" s="778"/>
      <c r="BP924" s="778"/>
      <c r="BQ924" s="778"/>
      <c r="BR924" s="778"/>
      <c r="BS924" s="778"/>
      <c r="BT924" s="778"/>
      <c r="BU924" s="778"/>
      <c r="BV924" s="778"/>
      <c r="BW924" s="778"/>
      <c r="BX924" s="778"/>
      <c r="BY924" s="778"/>
      <c r="BZ924" s="778"/>
      <c r="CA924" s="778"/>
      <c r="CB924" s="778"/>
      <c r="CC924" s="778"/>
      <c r="CD924" s="778"/>
      <c r="CE924" s="778"/>
      <c r="CF924" s="778"/>
      <c r="CG924" s="778"/>
      <c r="CH924" s="778"/>
      <c r="CI924" s="778"/>
      <c r="CJ924" s="778"/>
      <c r="CK924" s="778"/>
      <c r="CL924" s="778"/>
      <c r="CM924" s="778"/>
      <c r="CN924" s="778"/>
      <c r="CO924" s="778"/>
      <c r="CP924" s="778"/>
      <c r="CQ924" s="778"/>
      <c r="CR924" s="778"/>
      <c r="CS924" s="778"/>
      <c r="CT924" s="778"/>
      <c r="CU924" s="778"/>
      <c r="CV924" s="778"/>
      <c r="CW924" s="778"/>
      <c r="CX924" s="778"/>
      <c r="CY924" s="778"/>
      <c r="CZ924" s="778"/>
      <c r="DA924" s="778"/>
      <c r="DB924" s="778"/>
      <c r="DC924" s="778"/>
      <c r="DD924" s="778"/>
      <c r="DE924" s="778"/>
      <c r="DF924" s="778"/>
      <c r="DG924" s="778"/>
      <c r="DH924" s="778"/>
      <c r="DI924" s="778"/>
      <c r="DJ924" s="778"/>
      <c r="DK924" s="778"/>
      <c r="DL924" s="778"/>
      <c r="DM924" s="778"/>
      <c r="DN924" s="778"/>
      <c r="DO924" s="778"/>
      <c r="DP924" s="778"/>
      <c r="DQ924" s="778"/>
      <c r="DR924" s="778"/>
      <c r="DS924" s="778"/>
      <c r="DT924" s="779"/>
      <c r="DU924" s="779"/>
      <c r="DV924" s="779"/>
      <c r="DW924" s="779"/>
      <c r="DX924" s="779"/>
      <c r="DY924" s="779"/>
      <c r="DZ924" s="779"/>
      <c r="EA924" s="779"/>
      <c r="EB924" s="779"/>
      <c r="EC924" s="779"/>
      <c r="ED924" s="779"/>
      <c r="EE924" s="779"/>
      <c r="EF924" s="779"/>
      <c r="EG924" s="779"/>
      <c r="EH924" s="779"/>
      <c r="EI924" s="779"/>
      <c r="EJ924" s="779"/>
      <c r="EK924" s="779"/>
      <c r="EL924" s="779"/>
      <c r="EM924" s="779"/>
      <c r="EN924" s="779"/>
      <c r="EO924" s="779"/>
      <c r="EP924" s="779"/>
      <c r="EQ924" s="779"/>
      <c r="ER924" s="779"/>
      <c r="ES924" s="779"/>
      <c r="ET924" s="779"/>
      <c r="EU924" s="779"/>
      <c r="EV924" s="779"/>
      <c r="EW924" s="779"/>
      <c r="EX924" s="779"/>
      <c r="EY924" s="779"/>
      <c r="EZ924" s="779"/>
      <c r="FA924" s="779"/>
      <c r="FB924" s="779"/>
      <c r="FC924" s="779"/>
    </row>
    <row r="925" spans="1:159" ht="22">
      <c r="A925" s="778"/>
      <c r="B925" s="778"/>
      <c r="C925" s="778"/>
      <c r="D925" s="778"/>
      <c r="E925" s="778"/>
      <c r="F925" s="778"/>
      <c r="G925" s="778"/>
      <c r="H925" s="778"/>
      <c r="I925" s="778"/>
      <c r="J925" s="778"/>
      <c r="K925" s="778"/>
      <c r="L925" s="778"/>
      <c r="M925" s="778"/>
      <c r="N925" s="778"/>
      <c r="O925" s="778"/>
      <c r="P925" s="778"/>
      <c r="Q925" s="778"/>
      <c r="R925" s="778"/>
      <c r="S925" s="778"/>
      <c r="T925" s="778"/>
      <c r="U925" s="778"/>
      <c r="V925" s="778"/>
      <c r="W925" s="778"/>
      <c r="X925" s="778"/>
      <c r="Y925" s="778"/>
      <c r="Z925" s="778"/>
      <c r="AA925" s="778"/>
      <c r="AB925" s="778"/>
      <c r="AC925" s="778"/>
      <c r="AD925" s="778"/>
      <c r="AE925" s="778"/>
      <c r="AF925" s="778"/>
      <c r="AG925" s="778"/>
      <c r="AH925" s="778"/>
      <c r="AI925" s="778"/>
      <c r="AJ925" s="778"/>
      <c r="AK925" s="778"/>
      <c r="AL925" s="778"/>
      <c r="AM925" s="778"/>
      <c r="AN925" s="778"/>
      <c r="AO925" s="778"/>
      <c r="AP925" s="778"/>
      <c r="AQ925" s="778"/>
      <c r="AR925" s="778"/>
      <c r="AS925" s="778"/>
      <c r="AT925" s="778"/>
      <c r="AU925" s="778"/>
      <c r="AV925" s="778"/>
      <c r="AW925" s="778"/>
      <c r="AX925" s="778"/>
      <c r="AY925" s="778"/>
      <c r="AZ925" s="778"/>
      <c r="BA925" s="778"/>
      <c r="BB925" s="778"/>
      <c r="BC925" s="778"/>
      <c r="BD925" s="778"/>
      <c r="BE925" s="778"/>
      <c r="BF925" s="778"/>
      <c r="BG925" s="778"/>
      <c r="BH925" s="778"/>
      <c r="BI925" s="778"/>
      <c r="BJ925" s="778"/>
      <c r="BK925" s="778"/>
      <c r="BL925" s="778"/>
      <c r="BM925" s="778"/>
      <c r="BN925" s="778"/>
      <c r="BO925" s="778"/>
      <c r="BP925" s="778"/>
      <c r="BQ925" s="778"/>
      <c r="BR925" s="778"/>
      <c r="BS925" s="778"/>
      <c r="BT925" s="778"/>
      <c r="BU925" s="778"/>
      <c r="BV925" s="778"/>
      <c r="BW925" s="778"/>
      <c r="BX925" s="778"/>
      <c r="BY925" s="778"/>
      <c r="BZ925" s="778"/>
      <c r="CA925" s="778"/>
      <c r="CB925" s="778"/>
      <c r="CC925" s="778"/>
      <c r="CD925" s="778"/>
      <c r="CE925" s="778"/>
      <c r="CF925" s="778"/>
      <c r="CG925" s="778"/>
      <c r="CH925" s="778"/>
      <c r="CI925" s="778"/>
      <c r="CJ925" s="778"/>
      <c r="CK925" s="778"/>
      <c r="CL925" s="778"/>
      <c r="CM925" s="778"/>
      <c r="CN925" s="778"/>
      <c r="CO925" s="778"/>
      <c r="CP925" s="778"/>
      <c r="CQ925" s="778"/>
      <c r="CR925" s="778"/>
      <c r="CS925" s="778"/>
      <c r="CT925" s="778"/>
      <c r="CU925" s="778"/>
      <c r="CV925" s="778"/>
      <c r="CW925" s="778"/>
      <c r="CX925" s="778"/>
      <c r="CY925" s="778"/>
      <c r="CZ925" s="778"/>
      <c r="DA925" s="778"/>
      <c r="DB925" s="778"/>
      <c r="DC925" s="778"/>
      <c r="DD925" s="778"/>
      <c r="DE925" s="778"/>
      <c r="DF925" s="778"/>
      <c r="DG925" s="778"/>
      <c r="DH925" s="778"/>
      <c r="DI925" s="778"/>
      <c r="DJ925" s="778"/>
      <c r="DK925" s="778"/>
      <c r="DL925" s="778"/>
      <c r="DM925" s="778"/>
      <c r="DN925" s="778"/>
      <c r="DO925" s="778"/>
      <c r="DP925" s="778"/>
      <c r="DQ925" s="778"/>
      <c r="DR925" s="778"/>
      <c r="DS925" s="778"/>
      <c r="DT925" s="779"/>
      <c r="DU925" s="779"/>
      <c r="DV925" s="779"/>
      <c r="DW925" s="779"/>
      <c r="DX925" s="779"/>
      <c r="DY925" s="779"/>
      <c r="DZ925" s="779"/>
      <c r="EA925" s="779"/>
      <c r="EB925" s="779"/>
      <c r="EC925" s="779"/>
      <c r="ED925" s="779"/>
      <c r="EE925" s="779"/>
      <c r="EF925" s="779"/>
      <c r="EG925" s="779"/>
      <c r="EH925" s="779"/>
      <c r="EI925" s="779"/>
      <c r="EJ925" s="779"/>
      <c r="EK925" s="779"/>
      <c r="EL925" s="779"/>
      <c r="EM925" s="779"/>
      <c r="EN925" s="779"/>
      <c r="EO925" s="779"/>
      <c r="EP925" s="779"/>
      <c r="EQ925" s="779"/>
      <c r="ER925" s="779"/>
      <c r="ES925" s="779"/>
      <c r="ET925" s="779"/>
      <c r="EU925" s="779"/>
      <c r="EV925" s="779"/>
      <c r="EW925" s="779"/>
      <c r="EX925" s="779"/>
      <c r="EY925" s="779"/>
      <c r="EZ925" s="779"/>
      <c r="FA925" s="779"/>
      <c r="FB925" s="779"/>
      <c r="FC925" s="779"/>
    </row>
    <row r="926" spans="1:159" ht="22">
      <c r="A926" s="778"/>
      <c r="B926" s="778"/>
      <c r="C926" s="778"/>
      <c r="D926" s="778"/>
      <c r="E926" s="778"/>
      <c r="F926" s="778"/>
      <c r="G926" s="778"/>
      <c r="H926" s="778"/>
      <c r="I926" s="778"/>
      <c r="J926" s="778"/>
      <c r="K926" s="778"/>
      <c r="L926" s="778"/>
      <c r="M926" s="778"/>
      <c r="N926" s="778"/>
      <c r="O926" s="778"/>
      <c r="P926" s="778"/>
      <c r="Q926" s="778"/>
      <c r="R926" s="778"/>
      <c r="S926" s="778"/>
      <c r="T926" s="778"/>
      <c r="U926" s="778"/>
      <c r="V926" s="778"/>
      <c r="W926" s="778"/>
      <c r="X926" s="778"/>
      <c r="Y926" s="778"/>
      <c r="Z926" s="778"/>
      <c r="AA926" s="778"/>
      <c r="AB926" s="778"/>
      <c r="AC926" s="778"/>
      <c r="AD926" s="778"/>
      <c r="AE926" s="778"/>
      <c r="AF926" s="778"/>
      <c r="AG926" s="778"/>
      <c r="AH926" s="778"/>
      <c r="AI926" s="778"/>
      <c r="AJ926" s="778"/>
      <c r="AK926" s="778"/>
      <c r="AL926" s="778"/>
      <c r="AM926" s="778"/>
      <c r="AN926" s="778"/>
      <c r="AO926" s="778"/>
      <c r="AP926" s="778"/>
      <c r="AQ926" s="778"/>
      <c r="AR926" s="778"/>
      <c r="AS926" s="778"/>
      <c r="AT926" s="778"/>
      <c r="AU926" s="778"/>
      <c r="AV926" s="778"/>
      <c r="AW926" s="778"/>
      <c r="AX926" s="778"/>
      <c r="AY926" s="778"/>
      <c r="AZ926" s="778"/>
      <c r="BA926" s="778"/>
      <c r="BB926" s="778"/>
      <c r="BC926" s="778"/>
      <c r="BD926" s="778"/>
      <c r="BE926" s="778"/>
      <c r="BF926" s="778"/>
      <c r="BG926" s="778"/>
      <c r="BH926" s="778"/>
      <c r="BI926" s="778"/>
      <c r="BJ926" s="778"/>
      <c r="BK926" s="778"/>
      <c r="BL926" s="778"/>
      <c r="BM926" s="778"/>
      <c r="BN926" s="778"/>
      <c r="BO926" s="778"/>
      <c r="BP926" s="778"/>
      <c r="BQ926" s="778"/>
      <c r="BR926" s="778"/>
      <c r="BS926" s="778"/>
      <c r="BT926" s="778"/>
      <c r="BU926" s="778"/>
      <c r="BV926" s="778"/>
      <c r="BW926" s="778"/>
      <c r="BX926" s="778"/>
      <c r="BY926" s="778"/>
      <c r="BZ926" s="778"/>
      <c r="CA926" s="778"/>
      <c r="CB926" s="778"/>
      <c r="CC926" s="778"/>
      <c r="CD926" s="778"/>
      <c r="CE926" s="778"/>
      <c r="CF926" s="778"/>
      <c r="CG926" s="778"/>
      <c r="CH926" s="778"/>
      <c r="CI926" s="778"/>
      <c r="CJ926" s="778"/>
      <c r="CK926" s="778"/>
      <c r="CL926" s="778"/>
      <c r="CM926" s="778"/>
      <c r="CN926" s="778"/>
      <c r="CO926" s="778"/>
      <c r="CP926" s="778"/>
      <c r="CQ926" s="778"/>
      <c r="CR926" s="778"/>
      <c r="CS926" s="778"/>
      <c r="CT926" s="778"/>
      <c r="CU926" s="778"/>
      <c r="CV926" s="778"/>
      <c r="CW926" s="778"/>
      <c r="CX926" s="778"/>
      <c r="CY926" s="778"/>
      <c r="CZ926" s="778"/>
      <c r="DA926" s="778"/>
      <c r="DB926" s="778"/>
      <c r="DC926" s="778"/>
      <c r="DD926" s="778"/>
      <c r="DE926" s="778"/>
      <c r="DF926" s="778"/>
      <c r="DG926" s="778"/>
      <c r="DH926" s="778"/>
      <c r="DI926" s="778"/>
      <c r="DJ926" s="778"/>
      <c r="DK926" s="778"/>
      <c r="DL926" s="778"/>
      <c r="DM926" s="778"/>
      <c r="DN926" s="778"/>
      <c r="DO926" s="778"/>
      <c r="DP926" s="778"/>
      <c r="DQ926" s="778"/>
      <c r="DR926" s="778"/>
      <c r="DS926" s="778"/>
      <c r="DT926" s="779"/>
      <c r="DU926" s="779"/>
      <c r="DV926" s="779"/>
      <c r="DW926" s="779"/>
      <c r="DX926" s="779"/>
      <c r="DY926" s="779"/>
      <c r="DZ926" s="779"/>
      <c r="EA926" s="779"/>
      <c r="EB926" s="779"/>
      <c r="EC926" s="779"/>
      <c r="ED926" s="779"/>
      <c r="EE926" s="779"/>
      <c r="EF926" s="779"/>
      <c r="EG926" s="779"/>
      <c r="EH926" s="779"/>
      <c r="EI926" s="779"/>
      <c r="EJ926" s="779"/>
      <c r="EK926" s="779"/>
      <c r="EL926" s="779"/>
      <c r="EM926" s="779"/>
      <c r="EN926" s="779"/>
      <c r="EO926" s="779"/>
      <c r="EP926" s="779"/>
      <c r="EQ926" s="779"/>
      <c r="ER926" s="779"/>
      <c r="ES926" s="779"/>
      <c r="ET926" s="779"/>
      <c r="EU926" s="779"/>
      <c r="EV926" s="779"/>
      <c r="EW926" s="779"/>
      <c r="EX926" s="779"/>
      <c r="EY926" s="779"/>
      <c r="EZ926" s="779"/>
      <c r="FA926" s="779"/>
      <c r="FB926" s="779"/>
      <c r="FC926" s="779"/>
    </row>
    <row r="927" spans="1:159" ht="22">
      <c r="A927" s="778"/>
      <c r="B927" s="778"/>
      <c r="C927" s="778"/>
      <c r="D927" s="778"/>
      <c r="E927" s="778"/>
      <c r="F927" s="778"/>
      <c r="G927" s="778"/>
      <c r="H927" s="778"/>
      <c r="I927" s="778"/>
      <c r="J927" s="778"/>
      <c r="K927" s="778"/>
      <c r="L927" s="778"/>
      <c r="M927" s="778"/>
      <c r="N927" s="778"/>
      <c r="O927" s="778"/>
      <c r="P927" s="778"/>
      <c r="Q927" s="778"/>
      <c r="R927" s="778"/>
      <c r="S927" s="778"/>
      <c r="T927" s="778"/>
      <c r="U927" s="778"/>
      <c r="V927" s="778"/>
      <c r="W927" s="778"/>
      <c r="X927" s="778"/>
      <c r="Y927" s="778"/>
      <c r="Z927" s="778"/>
      <c r="AA927" s="778"/>
      <c r="AB927" s="778"/>
      <c r="AC927" s="778"/>
      <c r="AD927" s="778"/>
      <c r="AE927" s="778"/>
      <c r="AF927" s="778"/>
      <c r="AG927" s="778"/>
      <c r="AH927" s="778"/>
      <c r="AI927" s="778"/>
      <c r="AJ927" s="778"/>
      <c r="AK927" s="778"/>
      <c r="AL927" s="778"/>
      <c r="AM927" s="778"/>
      <c r="AN927" s="778"/>
      <c r="AO927" s="778"/>
      <c r="AP927" s="778"/>
      <c r="AQ927" s="778"/>
      <c r="AR927" s="778"/>
      <c r="AS927" s="778"/>
      <c r="AT927" s="778"/>
      <c r="AU927" s="778"/>
      <c r="AV927" s="778"/>
      <c r="AW927" s="778"/>
      <c r="AX927" s="778"/>
      <c r="AY927" s="778"/>
      <c r="AZ927" s="778"/>
      <c r="BA927" s="778"/>
      <c r="BB927" s="778"/>
      <c r="BC927" s="778"/>
      <c r="BD927" s="778"/>
      <c r="BE927" s="778"/>
      <c r="BF927" s="778"/>
      <c r="BG927" s="778"/>
      <c r="BH927" s="778"/>
      <c r="BI927" s="778"/>
      <c r="BJ927" s="778"/>
      <c r="BK927" s="778"/>
      <c r="BL927" s="778"/>
      <c r="BM927" s="778"/>
      <c r="BN927" s="778"/>
      <c r="BO927" s="778"/>
      <c r="BP927" s="778"/>
      <c r="BQ927" s="778"/>
      <c r="BR927" s="778"/>
      <c r="BS927" s="778"/>
      <c r="BT927" s="778"/>
      <c r="BU927" s="778"/>
      <c r="BV927" s="778"/>
      <c r="BW927" s="778"/>
      <c r="BX927" s="778"/>
      <c r="BY927" s="778"/>
      <c r="BZ927" s="778"/>
      <c r="CA927" s="778"/>
      <c r="CB927" s="778"/>
      <c r="CC927" s="778"/>
      <c r="CD927" s="778"/>
      <c r="CE927" s="778"/>
      <c r="CF927" s="778"/>
      <c r="CG927" s="778"/>
      <c r="CH927" s="778"/>
      <c r="CI927" s="778"/>
      <c r="CJ927" s="778"/>
      <c r="CK927" s="778"/>
      <c r="CL927" s="778"/>
      <c r="CM927" s="778"/>
      <c r="CN927" s="778"/>
      <c r="CO927" s="778"/>
      <c r="CP927" s="778"/>
      <c r="CQ927" s="778"/>
      <c r="CR927" s="778"/>
      <c r="CS927" s="778"/>
      <c r="CT927" s="778"/>
      <c r="CU927" s="778"/>
      <c r="CV927" s="778"/>
      <c r="CW927" s="778"/>
      <c r="CX927" s="778"/>
      <c r="CY927" s="778"/>
      <c r="CZ927" s="778"/>
      <c r="DA927" s="778"/>
      <c r="DB927" s="778"/>
      <c r="DC927" s="778"/>
      <c r="DD927" s="778"/>
      <c r="DE927" s="778"/>
      <c r="DF927" s="778"/>
      <c r="DG927" s="778"/>
      <c r="DH927" s="778"/>
      <c r="DI927" s="778"/>
      <c r="DJ927" s="778"/>
      <c r="DK927" s="778"/>
      <c r="DL927" s="778"/>
      <c r="DM927" s="778"/>
      <c r="DN927" s="778"/>
      <c r="DO927" s="778"/>
      <c r="DP927" s="778"/>
      <c r="DQ927" s="778"/>
      <c r="DR927" s="778"/>
      <c r="DS927" s="778"/>
      <c r="DT927" s="779"/>
      <c r="DU927" s="779"/>
      <c r="DV927" s="779"/>
      <c r="DW927" s="779"/>
      <c r="DX927" s="779"/>
      <c r="DY927" s="779"/>
      <c r="DZ927" s="779"/>
      <c r="EA927" s="779"/>
      <c r="EB927" s="779"/>
      <c r="EC927" s="779"/>
      <c r="ED927" s="779"/>
      <c r="EE927" s="779"/>
      <c r="EF927" s="779"/>
      <c r="EG927" s="779"/>
      <c r="EH927" s="779"/>
      <c r="EI927" s="779"/>
      <c r="EJ927" s="779"/>
      <c r="EK927" s="779"/>
      <c r="EL927" s="779"/>
      <c r="EM927" s="779"/>
      <c r="EN927" s="779"/>
      <c r="EO927" s="779"/>
      <c r="EP927" s="779"/>
      <c r="EQ927" s="779"/>
      <c r="ER927" s="779"/>
      <c r="ES927" s="779"/>
      <c r="ET927" s="779"/>
      <c r="EU927" s="779"/>
      <c r="EV927" s="779"/>
      <c r="EW927" s="779"/>
      <c r="EX927" s="779"/>
      <c r="EY927" s="779"/>
      <c r="EZ927" s="779"/>
      <c r="FA927" s="779"/>
      <c r="FB927" s="779"/>
      <c r="FC927" s="779"/>
    </row>
    <row r="928" spans="1:159" ht="22">
      <c r="A928" s="778"/>
      <c r="B928" s="778"/>
      <c r="C928" s="778"/>
      <c r="D928" s="778"/>
      <c r="E928" s="778"/>
      <c r="F928" s="778"/>
      <c r="G928" s="778"/>
      <c r="H928" s="778"/>
      <c r="I928" s="778"/>
      <c r="J928" s="778"/>
      <c r="K928" s="778"/>
      <c r="L928" s="778"/>
      <c r="M928" s="778"/>
      <c r="N928" s="778"/>
      <c r="O928" s="778"/>
      <c r="P928" s="778"/>
      <c r="Q928" s="778"/>
      <c r="R928" s="778"/>
      <c r="S928" s="778"/>
      <c r="T928" s="778"/>
      <c r="U928" s="778"/>
      <c r="V928" s="778"/>
      <c r="W928" s="778"/>
      <c r="X928" s="778"/>
      <c r="Y928" s="778"/>
      <c r="Z928" s="778"/>
      <c r="AA928" s="778"/>
      <c r="AB928" s="778"/>
      <c r="AC928" s="778"/>
      <c r="AD928" s="778"/>
      <c r="AE928" s="778"/>
      <c r="AF928" s="778"/>
      <c r="AG928" s="778"/>
      <c r="AH928" s="778"/>
      <c r="AI928" s="778"/>
      <c r="AJ928" s="778"/>
      <c r="AK928" s="778"/>
      <c r="AL928" s="778"/>
      <c r="AM928" s="778"/>
      <c r="AN928" s="778"/>
      <c r="AO928" s="778"/>
      <c r="AP928" s="778"/>
      <c r="AQ928" s="778"/>
      <c r="AR928" s="778"/>
      <c r="AS928" s="778"/>
      <c r="AT928" s="778"/>
      <c r="AU928" s="778"/>
      <c r="AV928" s="778"/>
      <c r="AW928" s="778"/>
      <c r="AX928" s="778"/>
      <c r="AY928" s="778"/>
      <c r="AZ928" s="778"/>
      <c r="BA928" s="778"/>
      <c r="BB928" s="778"/>
      <c r="BC928" s="778"/>
      <c r="BD928" s="778"/>
      <c r="BE928" s="778"/>
      <c r="BF928" s="778"/>
      <c r="BG928" s="778"/>
      <c r="BH928" s="778"/>
      <c r="BI928" s="778"/>
      <c r="BJ928" s="778"/>
      <c r="BK928" s="778"/>
      <c r="BL928" s="778"/>
      <c r="BM928" s="778"/>
      <c r="BN928" s="778"/>
      <c r="BO928" s="778"/>
      <c r="BP928" s="778"/>
      <c r="BQ928" s="778"/>
      <c r="BR928" s="778"/>
      <c r="BS928" s="778"/>
      <c r="BT928" s="778"/>
      <c r="BU928" s="778"/>
      <c r="BV928" s="778"/>
      <c r="BW928" s="778"/>
      <c r="BX928" s="778"/>
      <c r="BY928" s="778"/>
      <c r="BZ928" s="778"/>
      <c r="CA928" s="778"/>
      <c r="CB928" s="778"/>
      <c r="CC928" s="778"/>
      <c r="CD928" s="778"/>
      <c r="CE928" s="778"/>
      <c r="CF928" s="778"/>
      <c r="CG928" s="778"/>
      <c r="CH928" s="778"/>
      <c r="CI928" s="778"/>
      <c r="CJ928" s="778"/>
      <c r="CK928" s="778"/>
      <c r="CL928" s="778"/>
      <c r="CM928" s="778"/>
      <c r="CN928" s="778"/>
      <c r="CO928" s="778"/>
      <c r="CP928" s="778"/>
      <c r="CQ928" s="778"/>
      <c r="CR928" s="778"/>
      <c r="CS928" s="778"/>
      <c r="CT928" s="778"/>
      <c r="CU928" s="778"/>
      <c r="CV928" s="778"/>
      <c r="CW928" s="778"/>
      <c r="CX928" s="778"/>
      <c r="CY928" s="778"/>
      <c r="CZ928" s="778"/>
      <c r="DA928" s="778"/>
      <c r="DB928" s="778"/>
      <c r="DC928" s="778"/>
      <c r="DD928" s="778"/>
      <c r="DE928" s="778"/>
      <c r="DF928" s="778"/>
      <c r="DG928" s="778"/>
      <c r="DH928" s="778"/>
      <c r="DI928" s="778"/>
      <c r="DJ928" s="778"/>
      <c r="DK928" s="778"/>
      <c r="DL928" s="778"/>
      <c r="DM928" s="778"/>
      <c r="DN928" s="778"/>
      <c r="DO928" s="778"/>
      <c r="DP928" s="778"/>
      <c r="DQ928" s="778"/>
      <c r="DR928" s="778"/>
      <c r="DS928" s="778"/>
      <c r="DT928" s="779"/>
      <c r="DU928" s="779"/>
      <c r="DV928" s="779"/>
      <c r="DW928" s="779"/>
      <c r="DX928" s="779"/>
      <c r="DY928" s="779"/>
      <c r="DZ928" s="779"/>
      <c r="EA928" s="779"/>
      <c r="EB928" s="779"/>
      <c r="EC928" s="779"/>
      <c r="ED928" s="779"/>
      <c r="EE928" s="779"/>
      <c r="EF928" s="779"/>
      <c r="EG928" s="779"/>
      <c r="EH928" s="779"/>
      <c r="EI928" s="779"/>
      <c r="EJ928" s="779"/>
      <c r="EK928" s="779"/>
      <c r="EL928" s="779"/>
      <c r="EM928" s="779"/>
      <c r="EN928" s="779"/>
      <c r="EO928" s="779"/>
      <c r="EP928" s="779"/>
      <c r="EQ928" s="779"/>
      <c r="ER928" s="779"/>
      <c r="ES928" s="779"/>
      <c r="ET928" s="779"/>
      <c r="EU928" s="779"/>
      <c r="EV928" s="779"/>
      <c r="EW928" s="779"/>
      <c r="EX928" s="779"/>
      <c r="EY928" s="779"/>
      <c r="EZ928" s="779"/>
      <c r="FA928" s="779"/>
      <c r="FB928" s="779"/>
      <c r="FC928" s="779"/>
    </row>
    <row r="929" spans="1:159" ht="22">
      <c r="A929" s="778"/>
      <c r="B929" s="778"/>
      <c r="C929" s="778"/>
      <c r="D929" s="778"/>
      <c r="E929" s="778"/>
      <c r="F929" s="778"/>
      <c r="G929" s="778"/>
      <c r="H929" s="778"/>
      <c r="I929" s="778"/>
      <c r="J929" s="778"/>
      <c r="K929" s="778"/>
      <c r="L929" s="778"/>
      <c r="M929" s="778"/>
      <c r="N929" s="778"/>
      <c r="O929" s="778"/>
      <c r="P929" s="778"/>
      <c r="Q929" s="778"/>
      <c r="R929" s="778"/>
      <c r="S929" s="778"/>
      <c r="T929" s="778"/>
      <c r="U929" s="778"/>
      <c r="V929" s="778"/>
      <c r="W929" s="778"/>
      <c r="X929" s="778"/>
      <c r="Y929" s="778"/>
      <c r="Z929" s="778"/>
      <c r="AA929" s="778"/>
      <c r="AB929" s="778"/>
      <c r="AC929" s="778"/>
      <c r="AD929" s="778"/>
      <c r="AE929" s="778"/>
      <c r="AF929" s="778"/>
      <c r="AG929" s="778"/>
      <c r="AH929" s="778"/>
      <c r="AI929" s="778"/>
      <c r="AJ929" s="778"/>
      <c r="AK929" s="778"/>
      <c r="AL929" s="778"/>
      <c r="AM929" s="778"/>
      <c r="AN929" s="778"/>
      <c r="AO929" s="778"/>
      <c r="AP929" s="778"/>
      <c r="AQ929" s="778"/>
      <c r="AR929" s="778"/>
      <c r="AS929" s="778"/>
      <c r="AT929" s="778"/>
      <c r="AU929" s="778"/>
      <c r="AV929" s="778"/>
      <c r="AW929" s="778"/>
      <c r="AX929" s="778"/>
      <c r="AY929" s="778"/>
      <c r="AZ929" s="778"/>
      <c r="BA929" s="778"/>
      <c r="BB929" s="778"/>
      <c r="BC929" s="778"/>
      <c r="BD929" s="778"/>
      <c r="BE929" s="778"/>
      <c r="BF929" s="778"/>
      <c r="BG929" s="778"/>
      <c r="BH929" s="778"/>
      <c r="BI929" s="778"/>
      <c r="BJ929" s="778"/>
      <c r="BK929" s="778"/>
      <c r="BL929" s="778"/>
      <c r="BM929" s="778"/>
      <c r="BN929" s="778"/>
      <c r="BO929" s="778"/>
      <c r="BP929" s="778"/>
      <c r="BQ929" s="778"/>
      <c r="BR929" s="778"/>
      <c r="BS929" s="778"/>
      <c r="BT929" s="778"/>
      <c r="BU929" s="778"/>
      <c r="BV929" s="778"/>
      <c r="BW929" s="778"/>
      <c r="BX929" s="778"/>
      <c r="BY929" s="778"/>
      <c r="BZ929" s="778"/>
      <c r="CA929" s="778"/>
      <c r="CB929" s="778"/>
      <c r="CC929" s="778"/>
      <c r="CD929" s="778"/>
      <c r="CE929" s="778"/>
      <c r="CF929" s="778"/>
      <c r="CG929" s="778"/>
      <c r="CH929" s="778"/>
      <c r="CI929" s="778"/>
      <c r="CJ929" s="778"/>
      <c r="CK929" s="778"/>
      <c r="CL929" s="778"/>
      <c r="CM929" s="778"/>
      <c r="CN929" s="778"/>
      <c r="CO929" s="778"/>
      <c r="CP929" s="778"/>
      <c r="CQ929" s="778"/>
      <c r="CR929" s="778"/>
      <c r="CS929" s="778"/>
      <c r="CT929" s="778"/>
      <c r="CU929" s="778"/>
      <c r="CV929" s="778"/>
      <c r="CW929" s="778"/>
      <c r="CX929" s="778"/>
      <c r="CY929" s="778"/>
      <c r="CZ929" s="778"/>
      <c r="DA929" s="778"/>
      <c r="DB929" s="778"/>
      <c r="DC929" s="778"/>
      <c r="DD929" s="778"/>
      <c r="DE929" s="778"/>
      <c r="DF929" s="778"/>
      <c r="DG929" s="778"/>
      <c r="DH929" s="778"/>
      <c r="DI929" s="778"/>
      <c r="DJ929" s="778"/>
      <c r="DK929" s="778"/>
      <c r="DL929" s="778"/>
      <c r="DM929" s="778"/>
      <c r="DN929" s="778"/>
      <c r="DO929" s="778"/>
      <c r="DP929" s="778"/>
      <c r="DQ929" s="778"/>
      <c r="DR929" s="778"/>
      <c r="DS929" s="778"/>
      <c r="DT929" s="779"/>
      <c r="DU929" s="779"/>
      <c r="DV929" s="779"/>
      <c r="DW929" s="779"/>
      <c r="DX929" s="779"/>
      <c r="DY929" s="779"/>
      <c r="DZ929" s="779"/>
      <c r="EA929" s="779"/>
      <c r="EB929" s="779"/>
      <c r="EC929" s="779"/>
      <c r="ED929" s="779"/>
      <c r="EE929" s="779"/>
      <c r="EF929" s="779"/>
      <c r="EG929" s="779"/>
      <c r="EH929" s="779"/>
      <c r="EI929" s="779"/>
      <c r="EJ929" s="779"/>
      <c r="EK929" s="779"/>
      <c r="EL929" s="779"/>
      <c r="EM929" s="779"/>
      <c r="EN929" s="779"/>
      <c r="EO929" s="779"/>
      <c r="EP929" s="779"/>
      <c r="EQ929" s="779"/>
      <c r="ER929" s="779"/>
      <c r="ES929" s="779"/>
      <c r="ET929" s="779"/>
      <c r="EU929" s="779"/>
      <c r="EV929" s="779"/>
      <c r="EW929" s="779"/>
      <c r="EX929" s="779"/>
      <c r="EY929" s="779"/>
      <c r="EZ929" s="779"/>
      <c r="FA929" s="779"/>
      <c r="FB929" s="779"/>
      <c r="FC929" s="779"/>
    </row>
    <row r="930" spans="1:159" ht="22">
      <c r="A930" s="778"/>
      <c r="B930" s="778"/>
      <c r="C930" s="778"/>
      <c r="D930" s="778"/>
      <c r="E930" s="778"/>
      <c r="F930" s="778"/>
      <c r="G930" s="778"/>
      <c r="H930" s="778"/>
      <c r="I930" s="778"/>
      <c r="J930" s="778"/>
      <c r="K930" s="778"/>
      <c r="L930" s="778"/>
      <c r="M930" s="778"/>
      <c r="N930" s="778"/>
      <c r="O930" s="778"/>
      <c r="P930" s="778"/>
      <c r="Q930" s="778"/>
      <c r="R930" s="778"/>
      <c r="S930" s="778"/>
      <c r="T930" s="778"/>
      <c r="U930" s="778"/>
      <c r="V930" s="778"/>
      <c r="W930" s="778"/>
      <c r="X930" s="778"/>
      <c r="Y930" s="778"/>
      <c r="Z930" s="778"/>
      <c r="AA930" s="778"/>
      <c r="AB930" s="778"/>
      <c r="AC930" s="778"/>
      <c r="AD930" s="778"/>
      <c r="AE930" s="778"/>
      <c r="AF930" s="778"/>
      <c r="AG930" s="778"/>
      <c r="AH930" s="778"/>
      <c r="AI930" s="778"/>
      <c r="AJ930" s="778"/>
      <c r="AK930" s="778"/>
      <c r="AL930" s="778"/>
      <c r="AM930" s="778"/>
      <c r="AN930" s="778"/>
      <c r="AO930" s="778"/>
      <c r="AP930" s="778"/>
      <c r="AQ930" s="778"/>
      <c r="AR930" s="778"/>
      <c r="AS930" s="778"/>
      <c r="AT930" s="778"/>
      <c r="AU930" s="778"/>
      <c r="AV930" s="778"/>
      <c r="AW930" s="778"/>
      <c r="AX930" s="778"/>
      <c r="AY930" s="778"/>
      <c r="AZ930" s="778"/>
      <c r="BA930" s="778"/>
      <c r="BB930" s="778"/>
      <c r="BC930" s="778"/>
      <c r="BD930" s="778"/>
      <c r="BE930" s="778"/>
      <c r="BF930" s="778"/>
      <c r="BG930" s="778"/>
      <c r="BH930" s="778"/>
      <c r="BI930" s="778"/>
      <c r="BJ930" s="778"/>
      <c r="BK930" s="778"/>
      <c r="BL930" s="778"/>
      <c r="BM930" s="778"/>
      <c r="BN930" s="778"/>
      <c r="BO930" s="778"/>
      <c r="BP930" s="778"/>
      <c r="BQ930" s="778"/>
      <c r="BR930" s="778"/>
      <c r="BS930" s="778"/>
      <c r="BT930" s="778"/>
      <c r="BU930" s="778"/>
      <c r="BV930" s="778"/>
      <c r="BW930" s="778"/>
      <c r="BX930" s="778"/>
      <c r="BY930" s="778"/>
      <c r="BZ930" s="778"/>
      <c r="CA930" s="778"/>
      <c r="CB930" s="778"/>
      <c r="CC930" s="778"/>
      <c r="CD930" s="778"/>
      <c r="CE930" s="778"/>
      <c r="CF930" s="778"/>
      <c r="CG930" s="778"/>
      <c r="CH930" s="778"/>
      <c r="CI930" s="778"/>
      <c r="CJ930" s="778"/>
      <c r="CK930" s="778"/>
      <c r="CL930" s="778"/>
      <c r="CM930" s="778"/>
      <c r="CN930" s="778"/>
      <c r="CO930" s="778"/>
      <c r="CP930" s="778"/>
      <c r="CQ930" s="778"/>
      <c r="CR930" s="778"/>
      <c r="CS930" s="778"/>
      <c r="CT930" s="778"/>
      <c r="CU930" s="778"/>
      <c r="CV930" s="778"/>
      <c r="CW930" s="778"/>
      <c r="CX930" s="778"/>
      <c r="CY930" s="778"/>
      <c r="CZ930" s="778"/>
      <c r="DA930" s="778"/>
      <c r="DB930" s="778"/>
      <c r="DC930" s="778"/>
      <c r="DD930" s="778"/>
      <c r="DE930" s="778"/>
      <c r="DF930" s="778"/>
      <c r="DG930" s="778"/>
      <c r="DH930" s="778"/>
      <c r="DI930" s="778"/>
      <c r="DJ930" s="778"/>
      <c r="DK930" s="778"/>
      <c r="DL930" s="778"/>
      <c r="DM930" s="778"/>
      <c r="DN930" s="778"/>
      <c r="DO930" s="778"/>
      <c r="DP930" s="778"/>
      <c r="DQ930" s="778"/>
      <c r="DR930" s="778"/>
      <c r="DS930" s="778"/>
      <c r="DT930" s="779"/>
      <c r="DU930" s="779"/>
      <c r="DV930" s="779"/>
      <c r="DW930" s="779"/>
      <c r="DX930" s="779"/>
      <c r="DY930" s="779"/>
      <c r="DZ930" s="779"/>
      <c r="EA930" s="779"/>
      <c r="EB930" s="779"/>
      <c r="EC930" s="779"/>
      <c r="ED930" s="779"/>
      <c r="EE930" s="779"/>
      <c r="EF930" s="779"/>
      <c r="EG930" s="779"/>
      <c r="EH930" s="779"/>
      <c r="EI930" s="779"/>
      <c r="EJ930" s="779"/>
      <c r="EK930" s="779"/>
      <c r="EL930" s="779"/>
      <c r="EM930" s="779"/>
      <c r="EN930" s="779"/>
      <c r="EO930" s="779"/>
      <c r="EP930" s="779"/>
      <c r="EQ930" s="779"/>
      <c r="ER930" s="779"/>
      <c r="ES930" s="779"/>
      <c r="ET930" s="779"/>
      <c r="EU930" s="779"/>
      <c r="EV930" s="779"/>
      <c r="EW930" s="779"/>
      <c r="EX930" s="779"/>
      <c r="EY930" s="779"/>
      <c r="EZ930" s="779"/>
      <c r="FA930" s="779"/>
      <c r="FB930" s="779"/>
      <c r="FC930" s="779"/>
    </row>
    <row r="931" spans="1:159" ht="22">
      <c r="A931" s="778"/>
      <c r="B931" s="778"/>
      <c r="C931" s="778"/>
      <c r="D931" s="778"/>
      <c r="E931" s="778"/>
      <c r="F931" s="778"/>
      <c r="G931" s="778"/>
      <c r="H931" s="778"/>
      <c r="I931" s="778"/>
      <c r="J931" s="778"/>
      <c r="K931" s="778"/>
      <c r="L931" s="778"/>
      <c r="M931" s="778"/>
      <c r="N931" s="778"/>
      <c r="O931" s="778"/>
      <c r="P931" s="778"/>
      <c r="Q931" s="778"/>
      <c r="R931" s="778"/>
      <c r="S931" s="778"/>
      <c r="T931" s="778"/>
      <c r="U931" s="778"/>
      <c r="V931" s="778"/>
      <c r="W931" s="778"/>
      <c r="X931" s="778"/>
      <c r="Y931" s="778"/>
      <c r="Z931" s="778"/>
      <c r="AA931" s="778"/>
      <c r="AB931" s="778"/>
      <c r="AC931" s="778"/>
      <c r="AD931" s="778"/>
      <c r="AE931" s="778"/>
      <c r="AF931" s="778"/>
      <c r="AG931" s="778"/>
      <c r="AH931" s="778"/>
      <c r="AI931" s="778"/>
      <c r="AJ931" s="778"/>
      <c r="AK931" s="778"/>
      <c r="AL931" s="778"/>
      <c r="AM931" s="778"/>
      <c r="AN931" s="778"/>
      <c r="AO931" s="778"/>
      <c r="AP931" s="778"/>
      <c r="AQ931" s="778"/>
      <c r="AR931" s="778"/>
      <c r="AS931" s="778"/>
      <c r="AT931" s="778"/>
      <c r="AU931" s="778"/>
      <c r="AV931" s="778"/>
      <c r="AW931" s="778"/>
      <c r="AX931" s="778"/>
      <c r="AY931" s="778"/>
      <c r="AZ931" s="778"/>
      <c r="BA931" s="778"/>
      <c r="BB931" s="778"/>
      <c r="BC931" s="778"/>
      <c r="BD931" s="778"/>
      <c r="BE931" s="778"/>
      <c r="BF931" s="778"/>
      <c r="BG931" s="778"/>
      <c r="BH931" s="778"/>
      <c r="BI931" s="778"/>
      <c r="BJ931" s="778"/>
      <c r="BK931" s="778"/>
      <c r="BL931" s="778"/>
      <c r="BM931" s="778"/>
      <c r="BN931" s="778"/>
      <c r="BO931" s="778"/>
      <c r="BP931" s="778"/>
      <c r="BQ931" s="778"/>
      <c r="BR931" s="778"/>
      <c r="BS931" s="778"/>
      <c r="BT931" s="778"/>
      <c r="BU931" s="778"/>
      <c r="BV931" s="778"/>
      <c r="BW931" s="778"/>
      <c r="BX931" s="778"/>
      <c r="BY931" s="778"/>
      <c r="BZ931" s="778"/>
      <c r="CA931" s="778"/>
      <c r="CB931" s="778"/>
      <c r="CC931" s="778"/>
      <c r="CD931" s="778"/>
      <c r="CE931" s="778"/>
      <c r="CF931" s="778"/>
      <c r="CG931" s="778"/>
      <c r="CH931" s="778"/>
      <c r="CI931" s="778"/>
      <c r="CJ931" s="778"/>
      <c r="CK931" s="778"/>
      <c r="CL931" s="778"/>
      <c r="CM931" s="778"/>
      <c r="CN931" s="778"/>
      <c r="CO931" s="778"/>
      <c r="CP931" s="778"/>
      <c r="CQ931" s="778"/>
      <c r="CR931" s="778"/>
      <c r="CS931" s="778"/>
      <c r="CT931" s="778"/>
      <c r="CU931" s="778"/>
      <c r="CV931" s="778"/>
      <c r="CW931" s="778"/>
      <c r="CX931" s="778"/>
      <c r="CY931" s="778"/>
      <c r="CZ931" s="778"/>
      <c r="DA931" s="778"/>
      <c r="DB931" s="778"/>
      <c r="DC931" s="778"/>
      <c r="DD931" s="778"/>
      <c r="DE931" s="778"/>
      <c r="DF931" s="778"/>
      <c r="DG931" s="778"/>
      <c r="DH931" s="778"/>
      <c r="DI931" s="778"/>
      <c r="DJ931" s="778"/>
      <c r="DK931" s="778"/>
      <c r="DL931" s="778"/>
      <c r="DM931" s="778"/>
      <c r="DN931" s="778"/>
      <c r="DO931" s="778"/>
      <c r="DP931" s="778"/>
      <c r="DQ931" s="778"/>
      <c r="DR931" s="778"/>
      <c r="DS931" s="778"/>
      <c r="DT931" s="779"/>
      <c r="DU931" s="779"/>
      <c r="DV931" s="779"/>
      <c r="DW931" s="779"/>
      <c r="DX931" s="779"/>
      <c r="DY931" s="779"/>
      <c r="DZ931" s="779"/>
      <c r="EA931" s="779"/>
      <c r="EB931" s="779"/>
      <c r="EC931" s="779"/>
      <c r="ED931" s="779"/>
      <c r="EE931" s="779"/>
      <c r="EF931" s="779"/>
      <c r="EG931" s="779"/>
      <c r="EH931" s="779"/>
      <c r="EI931" s="779"/>
      <c r="EJ931" s="779"/>
      <c r="EK931" s="779"/>
      <c r="EL931" s="779"/>
      <c r="EM931" s="779"/>
      <c r="EN931" s="779"/>
      <c r="EO931" s="779"/>
      <c r="EP931" s="779"/>
      <c r="EQ931" s="779"/>
      <c r="ER931" s="779"/>
      <c r="ES931" s="779"/>
      <c r="ET931" s="779"/>
      <c r="EU931" s="779"/>
      <c r="EV931" s="779"/>
      <c r="EW931" s="779"/>
      <c r="EX931" s="779"/>
      <c r="EY931" s="779"/>
      <c r="EZ931" s="779"/>
      <c r="FA931" s="779"/>
      <c r="FB931" s="779"/>
      <c r="FC931" s="779"/>
    </row>
    <row r="932" spans="1:159" ht="22">
      <c r="A932" s="778"/>
      <c r="B932" s="778"/>
      <c r="C932" s="778"/>
      <c r="D932" s="778"/>
      <c r="E932" s="778"/>
      <c r="F932" s="778"/>
      <c r="G932" s="778"/>
      <c r="H932" s="778"/>
      <c r="I932" s="778"/>
      <c r="J932" s="778"/>
      <c r="K932" s="778"/>
      <c r="L932" s="778"/>
      <c r="M932" s="778"/>
      <c r="N932" s="778"/>
      <c r="O932" s="778"/>
      <c r="P932" s="778"/>
      <c r="Q932" s="778"/>
      <c r="R932" s="778"/>
      <c r="S932" s="778"/>
      <c r="T932" s="778"/>
      <c r="U932" s="778"/>
      <c r="V932" s="778"/>
      <c r="W932" s="778"/>
      <c r="X932" s="778"/>
      <c r="Y932" s="778"/>
      <c r="Z932" s="778"/>
      <c r="AA932" s="778"/>
      <c r="AB932" s="778"/>
      <c r="AC932" s="778"/>
      <c r="AD932" s="778"/>
      <c r="AE932" s="778"/>
      <c r="AF932" s="778"/>
      <c r="AG932" s="778"/>
      <c r="AH932" s="778"/>
      <c r="AI932" s="778"/>
      <c r="AJ932" s="778"/>
      <c r="AK932" s="778"/>
      <c r="AL932" s="778"/>
      <c r="AM932" s="778"/>
      <c r="AN932" s="778"/>
      <c r="AO932" s="778"/>
      <c r="AP932" s="778"/>
      <c r="AQ932" s="778"/>
      <c r="AR932" s="778"/>
      <c r="AS932" s="778"/>
      <c r="AT932" s="778"/>
      <c r="AU932" s="778"/>
      <c r="AV932" s="778"/>
      <c r="AW932" s="778"/>
      <c r="AX932" s="778"/>
      <c r="AY932" s="778"/>
      <c r="AZ932" s="778"/>
      <c r="BA932" s="778"/>
      <c r="BB932" s="778"/>
      <c r="BC932" s="778"/>
      <c r="BD932" s="778"/>
      <c r="BE932" s="778"/>
      <c r="BF932" s="778"/>
      <c r="BG932" s="778"/>
      <c r="BH932" s="778"/>
      <c r="BI932" s="778"/>
      <c r="BJ932" s="778"/>
      <c r="BK932" s="778"/>
      <c r="BL932" s="778"/>
      <c r="BM932" s="778"/>
      <c r="BN932" s="778"/>
      <c r="BO932" s="778"/>
      <c r="BP932" s="778"/>
      <c r="BQ932" s="778"/>
      <c r="BR932" s="778"/>
      <c r="BS932" s="778"/>
      <c r="BT932" s="778"/>
      <c r="BU932" s="778"/>
      <c r="BV932" s="778"/>
      <c r="BW932" s="778"/>
      <c r="BX932" s="778"/>
      <c r="BY932" s="778"/>
      <c r="BZ932" s="778"/>
      <c r="CA932" s="778"/>
      <c r="CB932" s="778"/>
      <c r="CC932" s="778"/>
      <c r="CD932" s="778"/>
      <c r="CE932" s="778"/>
      <c r="CF932" s="778"/>
      <c r="CG932" s="778"/>
      <c r="CH932" s="778"/>
      <c r="CI932" s="778"/>
      <c r="CJ932" s="778"/>
      <c r="CK932" s="778"/>
      <c r="CL932" s="778"/>
      <c r="CM932" s="778"/>
      <c r="CN932" s="778"/>
      <c r="CO932" s="778"/>
      <c r="CP932" s="778"/>
      <c r="CQ932" s="778"/>
      <c r="CR932" s="778"/>
      <c r="CS932" s="778"/>
      <c r="CT932" s="778"/>
      <c r="CU932" s="778"/>
      <c r="CV932" s="778"/>
      <c r="CW932" s="778"/>
      <c r="CX932" s="778"/>
      <c r="CY932" s="778"/>
      <c r="CZ932" s="778"/>
      <c r="DA932" s="778"/>
      <c r="DB932" s="778"/>
      <c r="DC932" s="778"/>
      <c r="DD932" s="778"/>
      <c r="DE932" s="778"/>
      <c r="DF932" s="778"/>
      <c r="DG932" s="778"/>
      <c r="DH932" s="778"/>
      <c r="DI932" s="778"/>
      <c r="DJ932" s="778"/>
      <c r="DK932" s="778"/>
      <c r="DL932" s="778"/>
      <c r="DM932" s="778"/>
      <c r="DN932" s="778"/>
      <c r="DO932" s="778"/>
      <c r="DP932" s="778"/>
      <c r="DQ932" s="778"/>
      <c r="DR932" s="778"/>
      <c r="DS932" s="778"/>
      <c r="DT932" s="779"/>
      <c r="DU932" s="779"/>
      <c r="DV932" s="779"/>
      <c r="DW932" s="779"/>
      <c r="DX932" s="779"/>
      <c r="DY932" s="779"/>
      <c r="DZ932" s="779"/>
      <c r="EA932" s="779"/>
      <c r="EB932" s="779"/>
      <c r="EC932" s="779"/>
      <c r="ED932" s="779"/>
      <c r="EE932" s="779"/>
      <c r="EF932" s="779"/>
      <c r="EG932" s="779"/>
      <c r="EH932" s="779"/>
      <c r="EI932" s="779"/>
      <c r="EJ932" s="779"/>
      <c r="EK932" s="779"/>
      <c r="EL932" s="779"/>
      <c r="EM932" s="779"/>
      <c r="EN932" s="779"/>
      <c r="EO932" s="779"/>
      <c r="EP932" s="779"/>
      <c r="EQ932" s="779"/>
      <c r="ER932" s="779"/>
      <c r="ES932" s="779"/>
      <c r="ET932" s="779"/>
      <c r="EU932" s="779"/>
      <c r="EV932" s="779"/>
      <c r="EW932" s="779"/>
      <c r="EX932" s="779"/>
      <c r="EY932" s="779"/>
      <c r="EZ932" s="779"/>
      <c r="FA932" s="779"/>
      <c r="FB932" s="779"/>
      <c r="FC932" s="779"/>
    </row>
    <row r="933" spans="1:159" ht="22">
      <c r="A933" s="778"/>
      <c r="B933" s="778"/>
      <c r="C933" s="778"/>
      <c r="D933" s="778"/>
      <c r="E933" s="778"/>
      <c r="F933" s="778"/>
      <c r="G933" s="778"/>
      <c r="H933" s="778"/>
      <c r="I933" s="778"/>
      <c r="J933" s="778"/>
      <c r="K933" s="778"/>
      <c r="L933" s="778"/>
      <c r="M933" s="778"/>
      <c r="N933" s="778"/>
      <c r="O933" s="778"/>
      <c r="P933" s="778"/>
      <c r="Q933" s="778"/>
      <c r="R933" s="778"/>
      <c r="S933" s="778"/>
      <c r="T933" s="778"/>
      <c r="U933" s="778"/>
      <c r="V933" s="778"/>
      <c r="W933" s="778"/>
      <c r="X933" s="778"/>
      <c r="Y933" s="778"/>
      <c r="Z933" s="778"/>
      <c r="AA933" s="778"/>
      <c r="AB933" s="778"/>
      <c r="AC933" s="778"/>
      <c r="AD933" s="778"/>
      <c r="AE933" s="778"/>
      <c r="AF933" s="778"/>
      <c r="AG933" s="778"/>
      <c r="AH933" s="778"/>
      <c r="AI933" s="778"/>
      <c r="AJ933" s="778"/>
      <c r="AK933" s="778"/>
      <c r="AL933" s="778"/>
      <c r="AM933" s="778"/>
      <c r="AN933" s="778"/>
      <c r="AO933" s="778"/>
      <c r="AP933" s="778"/>
      <c r="AQ933" s="778"/>
      <c r="AR933" s="778"/>
      <c r="AS933" s="778"/>
      <c r="AT933" s="778"/>
      <c r="AU933" s="778"/>
      <c r="AV933" s="778"/>
      <c r="AW933" s="778"/>
      <c r="AX933" s="778"/>
      <c r="AY933" s="778"/>
      <c r="AZ933" s="778"/>
      <c r="BA933" s="778"/>
      <c r="BB933" s="778"/>
      <c r="BC933" s="778"/>
      <c r="BD933" s="778"/>
      <c r="BE933" s="778"/>
      <c r="BF933" s="778"/>
      <c r="BG933" s="778"/>
      <c r="BH933" s="778"/>
      <c r="BI933" s="778"/>
      <c r="BJ933" s="778"/>
      <c r="BK933" s="778"/>
      <c r="BL933" s="778"/>
      <c r="BM933" s="778"/>
      <c r="BN933" s="778"/>
      <c r="BO933" s="778"/>
      <c r="BP933" s="778"/>
      <c r="BQ933" s="778"/>
      <c r="BR933" s="778"/>
      <c r="BS933" s="778"/>
      <c r="BT933" s="778"/>
      <c r="BU933" s="778"/>
      <c r="BV933" s="778"/>
      <c r="BW933" s="778"/>
      <c r="BX933" s="778"/>
      <c r="BY933" s="778"/>
      <c r="BZ933" s="778"/>
      <c r="CA933" s="778"/>
      <c r="CB933" s="778"/>
      <c r="CC933" s="778"/>
      <c r="CD933" s="778"/>
      <c r="CE933" s="778"/>
      <c r="CF933" s="778"/>
      <c r="CG933" s="778"/>
      <c r="CH933" s="778"/>
      <c r="CI933" s="778"/>
      <c r="CJ933" s="778"/>
      <c r="CK933" s="778"/>
      <c r="CL933" s="778"/>
      <c r="CM933" s="778"/>
      <c r="CN933" s="778"/>
      <c r="CO933" s="778"/>
      <c r="CP933" s="778"/>
      <c r="CQ933" s="778"/>
      <c r="CR933" s="778"/>
      <c r="CS933" s="778"/>
      <c r="CT933" s="778"/>
      <c r="CU933" s="778"/>
      <c r="CV933" s="778"/>
      <c r="CW933" s="778"/>
      <c r="CX933" s="778"/>
      <c r="CY933" s="778"/>
      <c r="CZ933" s="778"/>
      <c r="DA933" s="778"/>
      <c r="DB933" s="778"/>
      <c r="DC933" s="778"/>
      <c r="DD933" s="778"/>
      <c r="DE933" s="778"/>
      <c r="DF933" s="778"/>
      <c r="DG933" s="778"/>
      <c r="DH933" s="778"/>
      <c r="DI933" s="778"/>
      <c r="DJ933" s="778"/>
      <c r="DK933" s="778"/>
      <c r="DL933" s="778"/>
      <c r="DM933" s="778"/>
      <c r="DN933" s="778"/>
      <c r="DO933" s="778"/>
      <c r="DP933" s="778"/>
      <c r="DQ933" s="778"/>
      <c r="DR933" s="778"/>
      <c r="DS933" s="778"/>
      <c r="DT933" s="779"/>
      <c r="DU933" s="779"/>
      <c r="DV933" s="779"/>
      <c r="DW933" s="779"/>
      <c r="DX933" s="779"/>
      <c r="DY933" s="779"/>
      <c r="DZ933" s="779"/>
      <c r="EA933" s="779"/>
      <c r="EB933" s="779"/>
      <c r="EC933" s="779"/>
      <c r="ED933" s="779"/>
      <c r="EE933" s="779"/>
      <c r="EF933" s="779"/>
      <c r="EG933" s="779"/>
      <c r="EH933" s="779"/>
      <c r="EI933" s="779"/>
      <c r="EJ933" s="779"/>
      <c r="EK933" s="779"/>
      <c r="EL933" s="779"/>
      <c r="EM933" s="779"/>
      <c r="EN933" s="779"/>
      <c r="EO933" s="779"/>
      <c r="EP933" s="779"/>
      <c r="EQ933" s="779"/>
      <c r="ER933" s="779"/>
      <c r="ES933" s="779"/>
      <c r="ET933" s="779"/>
      <c r="EU933" s="779"/>
      <c r="EV933" s="779"/>
      <c r="EW933" s="779"/>
      <c r="EX933" s="779"/>
      <c r="EY933" s="779"/>
      <c r="EZ933" s="779"/>
      <c r="FA933" s="779"/>
      <c r="FB933" s="779"/>
      <c r="FC933" s="779"/>
    </row>
    <row r="934" spans="1:159" ht="22">
      <c r="A934" s="778"/>
      <c r="B934" s="778"/>
      <c r="C934" s="778"/>
      <c r="D934" s="778"/>
      <c r="E934" s="778"/>
      <c r="F934" s="778"/>
      <c r="G934" s="778"/>
      <c r="H934" s="778"/>
      <c r="I934" s="778"/>
      <c r="J934" s="778"/>
      <c r="K934" s="778"/>
      <c r="L934" s="778"/>
      <c r="M934" s="778"/>
      <c r="N934" s="778"/>
      <c r="O934" s="778"/>
      <c r="P934" s="778"/>
      <c r="Q934" s="778"/>
      <c r="R934" s="778"/>
      <c r="S934" s="778"/>
      <c r="T934" s="778"/>
      <c r="U934" s="778"/>
      <c r="V934" s="778"/>
      <c r="W934" s="778"/>
      <c r="X934" s="778"/>
      <c r="Y934" s="778"/>
      <c r="Z934" s="778"/>
      <c r="AA934" s="778"/>
      <c r="AB934" s="778"/>
      <c r="AC934" s="778"/>
      <c r="AD934" s="778"/>
      <c r="AE934" s="778"/>
      <c r="AF934" s="778"/>
      <c r="AG934" s="778"/>
      <c r="AH934" s="778"/>
      <c r="AI934" s="778"/>
      <c r="AJ934" s="778"/>
      <c r="AK934" s="778"/>
      <c r="AL934" s="778"/>
      <c r="AM934" s="778"/>
      <c r="AN934" s="778"/>
      <c r="AO934" s="778"/>
      <c r="AP934" s="778"/>
      <c r="AQ934" s="778"/>
      <c r="AR934" s="778"/>
      <c r="AS934" s="778"/>
      <c r="AT934" s="778"/>
      <c r="AU934" s="778"/>
      <c r="AV934" s="778"/>
      <c r="AW934" s="778"/>
      <c r="AX934" s="778"/>
      <c r="AY934" s="778"/>
      <c r="AZ934" s="778"/>
      <c r="BA934" s="778"/>
      <c r="BB934" s="778"/>
      <c r="BC934" s="778"/>
      <c r="BD934" s="778"/>
      <c r="BE934" s="778"/>
      <c r="BF934" s="778"/>
      <c r="BG934" s="778"/>
      <c r="BH934" s="778"/>
      <c r="BI934" s="778"/>
      <c r="BJ934" s="778"/>
      <c r="BK934" s="778"/>
      <c r="BL934" s="778"/>
      <c r="BM934" s="778"/>
      <c r="BN934" s="778"/>
      <c r="BO934" s="778"/>
      <c r="BP934" s="778"/>
      <c r="BQ934" s="778"/>
      <c r="BR934" s="778"/>
      <c r="BS934" s="778"/>
      <c r="BT934" s="778"/>
      <c r="BU934" s="778"/>
      <c r="BV934" s="778"/>
      <c r="BW934" s="778"/>
      <c r="BX934" s="778"/>
      <c r="BY934" s="778"/>
      <c r="BZ934" s="778"/>
      <c r="CA934" s="778"/>
      <c r="CB934" s="778"/>
      <c r="CC934" s="778"/>
      <c r="CD934" s="778"/>
      <c r="CE934" s="778"/>
      <c r="CF934" s="778"/>
      <c r="CG934" s="778"/>
      <c r="CH934" s="778"/>
      <c r="CI934" s="778"/>
      <c r="CJ934" s="778"/>
      <c r="CK934" s="778"/>
      <c r="CL934" s="778"/>
      <c r="CM934" s="778"/>
      <c r="CN934" s="778"/>
      <c r="CO934" s="778"/>
      <c r="CP934" s="778"/>
      <c r="CQ934" s="778"/>
      <c r="CR934" s="778"/>
      <c r="CS934" s="778"/>
      <c r="CT934" s="778"/>
      <c r="CU934" s="778"/>
      <c r="CV934" s="778"/>
      <c r="CW934" s="778"/>
      <c r="CX934" s="778"/>
      <c r="CY934" s="778"/>
      <c r="CZ934" s="778"/>
      <c r="DA934" s="778"/>
      <c r="DB934" s="778"/>
      <c r="DC934" s="778"/>
      <c r="DD934" s="778"/>
      <c r="DE934" s="778"/>
      <c r="DF934" s="778"/>
      <c r="DG934" s="778"/>
      <c r="DH934" s="778"/>
      <c r="DI934" s="778"/>
      <c r="DJ934" s="778"/>
      <c r="DK934" s="778"/>
      <c r="DL934" s="778"/>
      <c r="DM934" s="778"/>
      <c r="DN934" s="778"/>
      <c r="DO934" s="778"/>
      <c r="DP934" s="778"/>
      <c r="DQ934" s="778"/>
      <c r="DR934" s="778"/>
      <c r="DS934" s="778"/>
      <c r="DT934" s="779"/>
      <c r="DU934" s="779"/>
      <c r="DV934" s="779"/>
      <c r="DW934" s="779"/>
      <c r="DX934" s="779"/>
      <c r="DY934" s="779"/>
      <c r="DZ934" s="779"/>
      <c r="EA934" s="779"/>
      <c r="EB934" s="779"/>
      <c r="EC934" s="779"/>
      <c r="ED934" s="779"/>
      <c r="EE934" s="779"/>
      <c r="EF934" s="779"/>
      <c r="EG934" s="779"/>
      <c r="EH934" s="779"/>
      <c r="EI934" s="779"/>
      <c r="EJ934" s="779"/>
      <c r="EK934" s="779"/>
      <c r="EL934" s="779"/>
      <c r="EM934" s="779"/>
      <c r="EN934" s="779"/>
      <c r="EO934" s="779"/>
      <c r="EP934" s="779"/>
      <c r="EQ934" s="779"/>
      <c r="ER934" s="779"/>
      <c r="ES934" s="779"/>
      <c r="ET934" s="779"/>
      <c r="EU934" s="779"/>
      <c r="EV934" s="779"/>
      <c r="EW934" s="779"/>
      <c r="EX934" s="779"/>
      <c r="EY934" s="779"/>
      <c r="EZ934" s="779"/>
      <c r="FA934" s="779"/>
      <c r="FB934" s="779"/>
      <c r="FC934" s="779"/>
    </row>
    <row r="935" spans="1:159" ht="22">
      <c r="A935" s="778"/>
      <c r="B935" s="778"/>
      <c r="C935" s="778"/>
      <c r="D935" s="778"/>
      <c r="E935" s="778"/>
      <c r="F935" s="778"/>
      <c r="G935" s="778"/>
      <c r="H935" s="778"/>
      <c r="I935" s="778"/>
      <c r="J935" s="778"/>
      <c r="K935" s="778"/>
      <c r="L935" s="778"/>
      <c r="M935" s="778"/>
      <c r="N935" s="778"/>
      <c r="O935" s="778"/>
      <c r="P935" s="778"/>
      <c r="Q935" s="778"/>
      <c r="R935" s="778"/>
      <c r="S935" s="778"/>
      <c r="T935" s="778"/>
      <c r="U935" s="778"/>
      <c r="V935" s="778"/>
      <c r="W935" s="778"/>
      <c r="X935" s="778"/>
      <c r="Y935" s="778"/>
      <c r="Z935" s="778"/>
      <c r="AA935" s="778"/>
      <c r="AB935" s="778"/>
      <c r="AC935" s="778"/>
      <c r="AD935" s="778"/>
      <c r="AE935" s="778"/>
      <c r="AF935" s="778"/>
      <c r="AG935" s="778"/>
      <c r="AH935" s="778"/>
      <c r="AI935" s="778"/>
      <c r="AJ935" s="778"/>
      <c r="AK935" s="778"/>
      <c r="AL935" s="778"/>
      <c r="AM935" s="778"/>
      <c r="AN935" s="778"/>
      <c r="AO935" s="778"/>
      <c r="AP935" s="778"/>
      <c r="AQ935" s="778"/>
      <c r="AR935" s="778"/>
      <c r="AS935" s="778"/>
      <c r="AT935" s="778"/>
      <c r="AU935" s="778"/>
      <c r="AV935" s="778"/>
      <c r="AW935" s="778"/>
      <c r="AX935" s="778"/>
      <c r="AY935" s="778"/>
      <c r="AZ935" s="778"/>
      <c r="BA935" s="778"/>
      <c r="BB935" s="778"/>
      <c r="BC935" s="778"/>
      <c r="BD935" s="778"/>
      <c r="BE935" s="778"/>
      <c r="BF935" s="778"/>
      <c r="BG935" s="778"/>
      <c r="BH935" s="778"/>
      <c r="BI935" s="778"/>
      <c r="BJ935" s="778"/>
      <c r="BK935" s="778"/>
      <c r="BL935" s="778"/>
      <c r="BM935" s="778"/>
      <c r="BN935" s="778"/>
      <c r="BO935" s="778"/>
      <c r="BP935" s="778"/>
      <c r="BQ935" s="778"/>
      <c r="BR935" s="778"/>
      <c r="BS935" s="778"/>
      <c r="BT935" s="778"/>
      <c r="BU935" s="778"/>
      <c r="BV935" s="778"/>
      <c r="BW935" s="778"/>
      <c r="BX935" s="778"/>
      <c r="BY935" s="778"/>
      <c r="BZ935" s="778"/>
      <c r="CA935" s="778"/>
      <c r="CB935" s="778"/>
      <c r="CC935" s="778"/>
      <c r="CD935" s="778"/>
      <c r="CE935" s="778"/>
      <c r="CF935" s="778"/>
      <c r="CG935" s="778"/>
      <c r="CH935" s="778"/>
      <c r="CI935" s="778"/>
      <c r="CJ935" s="778"/>
      <c r="CK935" s="778"/>
      <c r="CL935" s="778"/>
      <c r="CM935" s="778"/>
      <c r="CN935" s="778"/>
      <c r="CO935" s="778"/>
      <c r="CP935" s="778"/>
      <c r="CQ935" s="778"/>
      <c r="CR935" s="778"/>
      <c r="CS935" s="778"/>
      <c r="CT935" s="778"/>
      <c r="CU935" s="778"/>
      <c r="CV935" s="778"/>
      <c r="CW935" s="778"/>
      <c r="CX935" s="778"/>
      <c r="CY935" s="778"/>
      <c r="CZ935" s="778"/>
      <c r="DA935" s="778"/>
      <c r="DB935" s="778"/>
      <c r="DC935" s="778"/>
      <c r="DD935" s="778"/>
      <c r="DE935" s="778"/>
      <c r="DF935" s="778"/>
      <c r="DG935" s="778"/>
      <c r="DH935" s="778"/>
      <c r="DI935" s="778"/>
      <c r="DJ935" s="778"/>
      <c r="DK935" s="778"/>
      <c r="DL935" s="778"/>
      <c r="DM935" s="778"/>
      <c r="DN935" s="778"/>
      <c r="DO935" s="778"/>
      <c r="DP935" s="778"/>
      <c r="DQ935" s="778"/>
      <c r="DR935" s="778"/>
      <c r="DS935" s="778"/>
      <c r="DT935" s="779"/>
      <c r="DU935" s="779"/>
      <c r="DV935" s="779"/>
      <c r="DW935" s="779"/>
      <c r="DX935" s="779"/>
      <c r="DY935" s="779"/>
      <c r="DZ935" s="779"/>
      <c r="EA935" s="779"/>
      <c r="EB935" s="779"/>
      <c r="EC935" s="779"/>
      <c r="ED935" s="779"/>
      <c r="EE935" s="779"/>
      <c r="EF935" s="779"/>
      <c r="EG935" s="779"/>
      <c r="EH935" s="779"/>
      <c r="EI935" s="779"/>
      <c r="EJ935" s="779"/>
      <c r="EK935" s="779"/>
      <c r="EL935" s="779"/>
      <c r="EM935" s="779"/>
      <c r="EN935" s="779"/>
      <c r="EO935" s="779"/>
      <c r="EP935" s="779"/>
      <c r="EQ935" s="779"/>
      <c r="ER935" s="779"/>
      <c r="ES935" s="779"/>
      <c r="ET935" s="779"/>
      <c r="EU935" s="779"/>
      <c r="EV935" s="779"/>
      <c r="EW935" s="779"/>
      <c r="EX935" s="779"/>
      <c r="EY935" s="779"/>
      <c r="EZ935" s="779"/>
      <c r="FA935" s="779"/>
      <c r="FB935" s="779"/>
      <c r="FC935" s="779"/>
    </row>
    <row r="936" spans="1:159" ht="22">
      <c r="A936" s="778"/>
      <c r="B936" s="778"/>
      <c r="C936" s="778"/>
      <c r="D936" s="778"/>
      <c r="E936" s="778"/>
      <c r="F936" s="778"/>
      <c r="G936" s="778"/>
      <c r="H936" s="778"/>
      <c r="I936" s="778"/>
      <c r="J936" s="778"/>
      <c r="K936" s="778"/>
      <c r="L936" s="778"/>
      <c r="M936" s="778"/>
      <c r="N936" s="778"/>
      <c r="O936" s="778"/>
      <c r="P936" s="778"/>
      <c r="Q936" s="778"/>
      <c r="R936" s="778"/>
      <c r="S936" s="778"/>
      <c r="T936" s="778"/>
      <c r="U936" s="778"/>
      <c r="V936" s="778"/>
      <c r="W936" s="778"/>
      <c r="X936" s="778"/>
      <c r="Y936" s="778"/>
      <c r="Z936" s="778"/>
      <c r="AA936" s="778"/>
      <c r="AB936" s="778"/>
      <c r="AC936" s="778"/>
      <c r="AD936" s="778"/>
      <c r="AE936" s="778"/>
      <c r="AF936" s="778"/>
      <c r="AG936" s="778"/>
      <c r="AH936" s="778"/>
      <c r="AI936" s="778"/>
      <c r="AJ936" s="778"/>
      <c r="AK936" s="778"/>
      <c r="AL936" s="778"/>
      <c r="AM936" s="778"/>
      <c r="AN936" s="778"/>
      <c r="AO936" s="778"/>
      <c r="AP936" s="778"/>
      <c r="AQ936" s="778"/>
      <c r="AR936" s="778"/>
      <c r="AS936" s="778"/>
      <c r="AT936" s="778"/>
      <c r="AU936" s="778"/>
      <c r="AV936" s="778"/>
      <c r="AW936" s="778"/>
      <c r="AX936" s="778"/>
      <c r="AY936" s="778"/>
      <c r="AZ936" s="778"/>
      <c r="BA936" s="778"/>
      <c r="BB936" s="778"/>
      <c r="BC936" s="778"/>
      <c r="BD936" s="778"/>
      <c r="BE936" s="778"/>
      <c r="BF936" s="778"/>
      <c r="BG936" s="778"/>
      <c r="BH936" s="778"/>
      <c r="BI936" s="778"/>
      <c r="BJ936" s="778"/>
      <c r="BK936" s="778"/>
      <c r="BL936" s="778"/>
      <c r="BM936" s="778"/>
      <c r="BN936" s="778"/>
      <c r="BO936" s="778"/>
      <c r="BP936" s="778"/>
      <c r="BQ936" s="778"/>
      <c r="BR936" s="778"/>
      <c r="BS936" s="778"/>
      <c r="BT936" s="778"/>
      <c r="BU936" s="778"/>
      <c r="BV936" s="778"/>
      <c r="BW936" s="778"/>
      <c r="BX936" s="778"/>
      <c r="BY936" s="778"/>
      <c r="BZ936" s="778"/>
      <c r="CA936" s="778"/>
      <c r="CB936" s="778"/>
      <c r="CC936" s="778"/>
      <c r="CD936" s="778"/>
      <c r="CE936" s="778"/>
      <c r="CF936" s="778"/>
      <c r="CG936" s="778"/>
      <c r="CH936" s="778"/>
      <c r="CI936" s="778"/>
      <c r="CJ936" s="778"/>
      <c r="CK936" s="778"/>
      <c r="CL936" s="778"/>
      <c r="CM936" s="778"/>
      <c r="CN936" s="778"/>
      <c r="CO936" s="778"/>
      <c r="CP936" s="778"/>
      <c r="CQ936" s="778"/>
      <c r="CR936" s="778"/>
      <c r="CS936" s="778"/>
      <c r="CT936" s="778"/>
      <c r="CU936" s="778"/>
      <c r="CV936" s="778"/>
      <c r="CW936" s="778"/>
      <c r="CX936" s="778"/>
      <c r="CY936" s="778"/>
      <c r="CZ936" s="778"/>
      <c r="DA936" s="778"/>
      <c r="DB936" s="778"/>
      <c r="DC936" s="778"/>
      <c r="DD936" s="778"/>
      <c r="DE936" s="778"/>
      <c r="DF936" s="778"/>
      <c r="DG936" s="778"/>
      <c r="DH936" s="778"/>
      <c r="DI936" s="778"/>
      <c r="DJ936" s="778"/>
      <c r="DK936" s="778"/>
      <c r="DL936" s="778"/>
      <c r="DM936" s="778"/>
      <c r="DN936" s="778"/>
      <c r="DO936" s="778"/>
      <c r="DP936" s="778"/>
      <c r="DQ936" s="778"/>
      <c r="DR936" s="778"/>
      <c r="DS936" s="778"/>
      <c r="DT936" s="779"/>
      <c r="DU936" s="779"/>
      <c r="DV936" s="779"/>
      <c r="DW936" s="779"/>
      <c r="DX936" s="779"/>
      <c r="DY936" s="779"/>
      <c r="DZ936" s="779"/>
      <c r="EA936" s="779"/>
      <c r="EB936" s="779"/>
      <c r="EC936" s="779"/>
      <c r="ED936" s="779"/>
      <c r="EE936" s="779"/>
      <c r="EF936" s="779"/>
      <c r="EG936" s="779"/>
      <c r="EH936" s="779"/>
      <c r="EI936" s="779"/>
      <c r="EJ936" s="779"/>
      <c r="EK936" s="779"/>
      <c r="EL936" s="779"/>
      <c r="EM936" s="779"/>
      <c r="EN936" s="779"/>
      <c r="EO936" s="779"/>
      <c r="EP936" s="779"/>
      <c r="EQ936" s="779"/>
      <c r="ER936" s="779"/>
      <c r="ES936" s="779"/>
      <c r="ET936" s="779"/>
      <c r="EU936" s="779"/>
      <c r="EV936" s="779"/>
      <c r="EW936" s="779"/>
      <c r="EX936" s="779"/>
      <c r="EY936" s="779"/>
      <c r="EZ936" s="779"/>
      <c r="FA936" s="779"/>
      <c r="FB936" s="779"/>
      <c r="FC936" s="779"/>
    </row>
    <row r="937" spans="1:159" ht="22">
      <c r="A937" s="778"/>
      <c r="B937" s="778"/>
      <c r="C937" s="778"/>
      <c r="D937" s="778"/>
      <c r="E937" s="778"/>
      <c r="F937" s="778"/>
      <c r="G937" s="778"/>
      <c r="H937" s="778"/>
      <c r="I937" s="778"/>
      <c r="J937" s="778"/>
      <c r="K937" s="778"/>
      <c r="L937" s="778"/>
      <c r="M937" s="778"/>
      <c r="N937" s="778"/>
      <c r="O937" s="778"/>
      <c r="P937" s="778"/>
      <c r="Q937" s="778"/>
      <c r="R937" s="778"/>
      <c r="S937" s="778"/>
      <c r="T937" s="778"/>
      <c r="U937" s="778"/>
      <c r="V937" s="778"/>
      <c r="W937" s="778"/>
      <c r="X937" s="778"/>
      <c r="Y937" s="778"/>
      <c r="Z937" s="778"/>
      <c r="AA937" s="778"/>
      <c r="AB937" s="778"/>
      <c r="AC937" s="778"/>
      <c r="AD937" s="778"/>
      <c r="AE937" s="778"/>
      <c r="AF937" s="778"/>
      <c r="AG937" s="778"/>
      <c r="AH937" s="778"/>
      <c r="AI937" s="778"/>
      <c r="AJ937" s="778"/>
      <c r="AK937" s="778"/>
      <c r="AL937" s="778"/>
      <c r="AM937" s="778"/>
      <c r="AN937" s="778"/>
      <c r="AO937" s="778"/>
      <c r="AP937" s="778"/>
      <c r="AQ937" s="778"/>
      <c r="AR937" s="778"/>
      <c r="AS937" s="778"/>
      <c r="AT937" s="778"/>
      <c r="AU937" s="778"/>
      <c r="AV937" s="778"/>
      <c r="AW937" s="778"/>
      <c r="AX937" s="778"/>
      <c r="AY937" s="778"/>
      <c r="AZ937" s="778"/>
      <c r="BA937" s="778"/>
      <c r="BB937" s="778"/>
      <c r="BC937" s="778"/>
      <c r="BD937" s="778"/>
      <c r="BE937" s="778"/>
      <c r="BF937" s="778"/>
      <c r="BG937" s="778"/>
      <c r="BH937" s="778"/>
      <c r="BI937" s="778"/>
      <c r="BJ937" s="778"/>
      <c r="BK937" s="778"/>
      <c r="BL937" s="778"/>
      <c r="BM937" s="778"/>
      <c r="BN937" s="778"/>
      <c r="BO937" s="778"/>
      <c r="BP937" s="778"/>
      <c r="BQ937" s="778"/>
      <c r="BR937" s="778"/>
      <c r="BS937" s="778"/>
      <c r="BT937" s="778"/>
      <c r="BU937" s="778"/>
      <c r="BV937" s="778"/>
      <c r="BW937" s="778"/>
      <c r="BX937" s="778"/>
      <c r="BY937" s="778"/>
      <c r="BZ937" s="778"/>
      <c r="CA937" s="778"/>
      <c r="CB937" s="778"/>
      <c r="CC937" s="778"/>
      <c r="CD937" s="778"/>
      <c r="CE937" s="778"/>
      <c r="CF937" s="778"/>
      <c r="CG937" s="778"/>
      <c r="CH937" s="778"/>
      <c r="CI937" s="778"/>
      <c r="CJ937" s="778"/>
      <c r="CK937" s="778"/>
      <c r="CL937" s="778"/>
      <c r="CM937" s="778"/>
      <c r="CN937" s="778"/>
      <c r="CO937" s="778"/>
      <c r="CP937" s="778"/>
      <c r="CQ937" s="778"/>
      <c r="CR937" s="778"/>
      <c r="CS937" s="778"/>
      <c r="CT937" s="778"/>
      <c r="CU937" s="778"/>
      <c r="CV937" s="778"/>
      <c r="CW937" s="778"/>
      <c r="CX937" s="778"/>
      <c r="CY937" s="778"/>
      <c r="CZ937" s="778"/>
      <c r="DA937" s="778"/>
      <c r="DB937" s="778"/>
      <c r="DC937" s="778"/>
      <c r="DD937" s="778"/>
      <c r="DE937" s="778"/>
      <c r="DF937" s="778"/>
      <c r="DG937" s="778"/>
      <c r="DH937" s="778"/>
      <c r="DI937" s="778"/>
      <c r="DJ937" s="778"/>
      <c r="DK937" s="778"/>
      <c r="DL937" s="778"/>
      <c r="DM937" s="778"/>
      <c r="DN937" s="778"/>
      <c r="DO937" s="778"/>
      <c r="DP937" s="778"/>
      <c r="DQ937" s="778"/>
      <c r="DR937" s="778"/>
      <c r="DS937" s="778"/>
      <c r="DT937" s="779"/>
      <c r="DU937" s="779"/>
      <c r="DV937" s="779"/>
      <c r="DW937" s="779"/>
      <c r="DX937" s="779"/>
      <c r="DY937" s="779"/>
      <c r="DZ937" s="779"/>
      <c r="EA937" s="779"/>
      <c r="EB937" s="779"/>
      <c r="EC937" s="779"/>
      <c r="ED937" s="779"/>
      <c r="EE937" s="779"/>
      <c r="EF937" s="779"/>
      <c r="EG937" s="779"/>
      <c r="EH937" s="779"/>
      <c r="EI937" s="779"/>
      <c r="EJ937" s="779"/>
      <c r="EK937" s="779"/>
      <c r="EL937" s="779"/>
      <c r="EM937" s="779"/>
      <c r="EN937" s="779"/>
      <c r="EO937" s="779"/>
      <c r="EP937" s="779"/>
      <c r="EQ937" s="779"/>
      <c r="ER937" s="779"/>
      <c r="ES937" s="779"/>
      <c r="ET937" s="779"/>
      <c r="EU937" s="779"/>
      <c r="EV937" s="779"/>
      <c r="EW937" s="779"/>
      <c r="EX937" s="779"/>
      <c r="EY937" s="779"/>
      <c r="EZ937" s="779"/>
      <c r="FA937" s="779"/>
      <c r="FB937" s="779"/>
      <c r="FC937" s="779"/>
    </row>
    <row r="938" spans="1:159" ht="22">
      <c r="A938" s="778"/>
      <c r="B938" s="778"/>
      <c r="C938" s="778"/>
      <c r="D938" s="778"/>
      <c r="E938" s="778"/>
      <c r="F938" s="778"/>
      <c r="G938" s="778"/>
      <c r="H938" s="778"/>
      <c r="I938" s="778"/>
      <c r="J938" s="778"/>
      <c r="K938" s="778"/>
      <c r="L938" s="778"/>
      <c r="M938" s="778"/>
      <c r="N938" s="778"/>
      <c r="O938" s="778"/>
      <c r="P938" s="778"/>
      <c r="Q938" s="778"/>
      <c r="R938" s="778"/>
      <c r="S938" s="778"/>
      <c r="T938" s="778"/>
      <c r="U938" s="778"/>
      <c r="V938" s="778"/>
      <c r="W938" s="778"/>
      <c r="X938" s="778"/>
      <c r="Y938" s="778"/>
      <c r="Z938" s="778"/>
      <c r="AA938" s="778"/>
      <c r="AB938" s="778"/>
      <c r="AC938" s="778"/>
      <c r="AD938" s="778"/>
      <c r="AE938" s="778"/>
      <c r="AF938" s="778"/>
      <c r="AG938" s="778"/>
      <c r="AH938" s="778"/>
      <c r="AI938" s="778"/>
      <c r="AJ938" s="778"/>
      <c r="AK938" s="778"/>
      <c r="AL938" s="778"/>
      <c r="AM938" s="778"/>
      <c r="AN938" s="778"/>
      <c r="AO938" s="778"/>
      <c r="AP938" s="778"/>
      <c r="AQ938" s="778"/>
      <c r="AR938" s="778"/>
      <c r="AS938" s="778"/>
      <c r="AT938" s="778"/>
      <c r="AU938" s="778"/>
      <c r="AV938" s="778"/>
      <c r="AW938" s="778"/>
      <c r="AX938" s="778"/>
      <c r="AY938" s="778"/>
      <c r="AZ938" s="778"/>
      <c r="BA938" s="778"/>
      <c r="BB938" s="778"/>
      <c r="BC938" s="778"/>
      <c r="BD938" s="778"/>
      <c r="BE938" s="778"/>
      <c r="BF938" s="778"/>
      <c r="BG938" s="778"/>
      <c r="BH938" s="778"/>
      <c r="BI938" s="778"/>
      <c r="BJ938" s="778"/>
      <c r="BK938" s="778"/>
      <c r="BL938" s="778"/>
      <c r="BM938" s="778"/>
      <c r="BN938" s="778"/>
      <c r="BO938" s="778"/>
      <c r="BP938" s="778"/>
      <c r="BQ938" s="778"/>
      <c r="BR938" s="778"/>
      <c r="BS938" s="778"/>
      <c r="BT938" s="778"/>
      <c r="BU938" s="778"/>
      <c r="BV938" s="778"/>
      <c r="BW938" s="778"/>
      <c r="BX938" s="778"/>
      <c r="BY938" s="778"/>
      <c r="BZ938" s="778"/>
      <c r="CA938" s="778"/>
      <c r="CB938" s="778"/>
      <c r="CC938" s="778"/>
      <c r="CD938" s="778"/>
      <c r="CE938" s="778"/>
      <c r="CF938" s="778"/>
      <c r="CG938" s="778"/>
      <c r="CH938" s="778"/>
      <c r="CI938" s="778"/>
      <c r="CJ938" s="778"/>
      <c r="CK938" s="778"/>
      <c r="CL938" s="778"/>
      <c r="CM938" s="778"/>
      <c r="CN938" s="778"/>
      <c r="CO938" s="778"/>
      <c r="CP938" s="778"/>
      <c r="CQ938" s="778"/>
      <c r="CR938" s="778"/>
      <c r="CS938" s="778"/>
      <c r="CT938" s="778"/>
      <c r="CU938" s="778"/>
      <c r="CV938" s="778"/>
      <c r="CW938" s="778"/>
      <c r="CX938" s="778"/>
      <c r="CY938" s="778"/>
      <c r="CZ938" s="778"/>
      <c r="DA938" s="778"/>
      <c r="DB938" s="778"/>
      <c r="DC938" s="778"/>
      <c r="DD938" s="778"/>
      <c r="DE938" s="778"/>
      <c r="DF938" s="778"/>
      <c r="DG938" s="778"/>
      <c r="DH938" s="778"/>
      <c r="DI938" s="778"/>
      <c r="DJ938" s="778"/>
      <c r="DK938" s="778"/>
      <c r="DL938" s="778"/>
      <c r="DM938" s="778"/>
      <c r="DN938" s="778"/>
      <c r="DO938" s="778"/>
      <c r="DP938" s="778"/>
      <c r="DQ938" s="778"/>
      <c r="DR938" s="778"/>
      <c r="DS938" s="778"/>
      <c r="DT938" s="779"/>
      <c r="DU938" s="779"/>
      <c r="DV938" s="779"/>
      <c r="DW938" s="779"/>
      <c r="DX938" s="779"/>
      <c r="DY938" s="779"/>
      <c r="DZ938" s="779"/>
      <c r="EA938" s="779"/>
      <c r="EB938" s="779"/>
      <c r="EC938" s="779"/>
      <c r="ED938" s="779"/>
      <c r="EE938" s="779"/>
      <c r="EF938" s="779"/>
      <c r="EG938" s="779"/>
      <c r="EH938" s="779"/>
      <c r="EI938" s="779"/>
      <c r="EJ938" s="779"/>
      <c r="EK938" s="779"/>
      <c r="EL938" s="779"/>
      <c r="EM938" s="779"/>
      <c r="EN938" s="779"/>
      <c r="EO938" s="779"/>
      <c r="EP938" s="779"/>
      <c r="EQ938" s="779"/>
      <c r="ER938" s="779"/>
      <c r="ES938" s="779"/>
      <c r="ET938" s="779"/>
      <c r="EU938" s="779"/>
      <c r="EV938" s="779"/>
      <c r="EW938" s="779"/>
      <c r="EX938" s="779"/>
      <c r="EY938" s="779"/>
      <c r="EZ938" s="779"/>
      <c r="FA938" s="779"/>
      <c r="FB938" s="779"/>
      <c r="FC938" s="779"/>
    </row>
    <row r="939" spans="1:159" ht="22">
      <c r="A939" s="778"/>
      <c r="B939" s="778"/>
      <c r="C939" s="778"/>
      <c r="D939" s="778"/>
      <c r="E939" s="778"/>
      <c r="F939" s="778"/>
      <c r="G939" s="778"/>
      <c r="H939" s="778"/>
      <c r="I939" s="778"/>
      <c r="J939" s="778"/>
      <c r="K939" s="778"/>
      <c r="L939" s="778"/>
      <c r="M939" s="778"/>
      <c r="N939" s="778"/>
      <c r="O939" s="778"/>
      <c r="P939" s="778"/>
      <c r="Q939" s="778"/>
      <c r="R939" s="778"/>
      <c r="S939" s="778"/>
      <c r="T939" s="778"/>
      <c r="U939" s="778"/>
      <c r="V939" s="778"/>
      <c r="W939" s="778"/>
      <c r="X939" s="778"/>
      <c r="Y939" s="778"/>
      <c r="Z939" s="778"/>
      <c r="AA939" s="778"/>
      <c r="AB939" s="778"/>
      <c r="AC939" s="778"/>
      <c r="AD939" s="778"/>
      <c r="AE939" s="778"/>
      <c r="AF939" s="778"/>
      <c r="AG939" s="778"/>
      <c r="AH939" s="778"/>
      <c r="AI939" s="778"/>
      <c r="AJ939" s="778"/>
      <c r="AK939" s="778"/>
      <c r="AL939" s="778"/>
      <c r="AM939" s="778"/>
      <c r="AN939" s="778"/>
      <c r="AO939" s="778"/>
      <c r="AP939" s="778"/>
      <c r="AQ939" s="778"/>
      <c r="AR939" s="778"/>
      <c r="AS939" s="778"/>
      <c r="AT939" s="778"/>
      <c r="AU939" s="778"/>
      <c r="AV939" s="778"/>
      <c r="AW939" s="778"/>
      <c r="AX939" s="778"/>
      <c r="AY939" s="778"/>
      <c r="AZ939" s="778"/>
      <c r="BA939" s="778"/>
      <c r="BB939" s="778"/>
      <c r="BC939" s="778"/>
      <c r="BD939" s="778"/>
      <c r="BE939" s="778"/>
      <c r="BF939" s="778"/>
      <c r="BG939" s="778"/>
      <c r="BH939" s="778"/>
      <c r="BI939" s="778"/>
      <c r="BJ939" s="778"/>
      <c r="BK939" s="778"/>
      <c r="BL939" s="778"/>
      <c r="BM939" s="778"/>
      <c r="BN939" s="778"/>
      <c r="BO939" s="778"/>
      <c r="BP939" s="778"/>
      <c r="BQ939" s="778"/>
      <c r="BR939" s="778"/>
      <c r="BS939" s="778"/>
      <c r="BT939" s="778"/>
      <c r="BU939" s="778"/>
      <c r="BV939" s="778"/>
      <c r="BW939" s="778"/>
      <c r="BX939" s="778"/>
      <c r="BY939" s="778"/>
      <c r="BZ939" s="778"/>
      <c r="CA939" s="778"/>
      <c r="CB939" s="778"/>
      <c r="CC939" s="778"/>
      <c r="CD939" s="778"/>
      <c r="CE939" s="778"/>
      <c r="CF939" s="778"/>
      <c r="CG939" s="778"/>
      <c r="CH939" s="778"/>
      <c r="CI939" s="778"/>
      <c r="CJ939" s="778"/>
      <c r="CK939" s="778"/>
      <c r="CL939" s="778"/>
      <c r="CM939" s="778"/>
      <c r="CN939" s="778"/>
      <c r="CO939" s="778"/>
      <c r="CP939" s="778"/>
      <c r="CQ939" s="778"/>
      <c r="CR939" s="778"/>
      <c r="CS939" s="778"/>
      <c r="CT939" s="778"/>
      <c r="CU939" s="778"/>
      <c r="CV939" s="778"/>
      <c r="CW939" s="778"/>
      <c r="CX939" s="778"/>
      <c r="CY939" s="778"/>
      <c r="CZ939" s="778"/>
      <c r="DA939" s="778"/>
      <c r="DB939" s="778"/>
      <c r="DC939" s="778"/>
      <c r="DD939" s="778"/>
      <c r="DE939" s="778"/>
      <c r="DF939" s="778"/>
      <c r="DG939" s="778"/>
      <c r="DH939" s="778"/>
      <c r="DI939" s="778"/>
      <c r="DJ939" s="778"/>
      <c r="DK939" s="778"/>
      <c r="DL939" s="778"/>
      <c r="DM939" s="778"/>
      <c r="DN939" s="778"/>
      <c r="DO939" s="778"/>
      <c r="DP939" s="778"/>
      <c r="DQ939" s="778"/>
      <c r="DR939" s="778"/>
      <c r="DS939" s="778"/>
      <c r="DT939" s="779"/>
      <c r="DU939" s="779"/>
      <c r="DV939" s="779"/>
      <c r="DW939" s="779"/>
      <c r="DX939" s="779"/>
      <c r="DY939" s="779"/>
      <c r="DZ939" s="779"/>
      <c r="EA939" s="779"/>
      <c r="EB939" s="779"/>
      <c r="EC939" s="779"/>
      <c r="ED939" s="779"/>
      <c r="EE939" s="779"/>
      <c r="EF939" s="779"/>
      <c r="EG939" s="779"/>
      <c r="EH939" s="779"/>
      <c r="EI939" s="779"/>
      <c r="EJ939" s="779"/>
      <c r="EK939" s="779"/>
      <c r="EL939" s="779"/>
      <c r="EM939" s="779"/>
      <c r="EN939" s="779"/>
      <c r="EO939" s="779"/>
      <c r="EP939" s="779"/>
      <c r="EQ939" s="779"/>
      <c r="ER939" s="779"/>
      <c r="ES939" s="779"/>
      <c r="ET939" s="779"/>
      <c r="EU939" s="779"/>
      <c r="EV939" s="779"/>
      <c r="EW939" s="779"/>
      <c r="EX939" s="779"/>
      <c r="EY939" s="779"/>
      <c r="EZ939" s="779"/>
      <c r="FA939" s="779"/>
      <c r="FB939" s="779"/>
      <c r="FC939" s="779"/>
    </row>
    <row r="940" spans="1:159" ht="22">
      <c r="A940" s="778"/>
      <c r="B940" s="778"/>
      <c r="C940" s="778"/>
      <c r="D940" s="778"/>
      <c r="E940" s="778"/>
      <c r="F940" s="778"/>
      <c r="G940" s="778"/>
      <c r="H940" s="778"/>
      <c r="I940" s="778"/>
      <c r="J940" s="778"/>
      <c r="K940" s="778"/>
      <c r="L940" s="778"/>
      <c r="M940" s="778"/>
      <c r="N940" s="778"/>
      <c r="O940" s="778"/>
      <c r="P940" s="778"/>
      <c r="Q940" s="778"/>
      <c r="R940" s="778"/>
      <c r="S940" s="778"/>
      <c r="T940" s="778"/>
      <c r="U940" s="778"/>
      <c r="V940" s="778"/>
      <c r="W940" s="778"/>
      <c r="X940" s="778"/>
      <c r="Y940" s="778"/>
      <c r="Z940" s="778"/>
      <c r="AA940" s="778"/>
      <c r="AB940" s="778"/>
      <c r="AC940" s="778"/>
      <c r="AD940" s="778"/>
      <c r="AE940" s="778"/>
      <c r="AF940" s="778"/>
      <c r="AG940" s="778"/>
      <c r="AH940" s="778"/>
      <c r="AI940" s="778"/>
      <c r="AJ940" s="778"/>
      <c r="AK940" s="778"/>
      <c r="AL940" s="778"/>
      <c r="AM940" s="778"/>
      <c r="AN940" s="778"/>
      <c r="AO940" s="778"/>
      <c r="AP940" s="778"/>
      <c r="AQ940" s="778"/>
      <c r="AR940" s="778"/>
      <c r="AS940" s="778"/>
      <c r="AT940" s="778"/>
      <c r="AU940" s="778"/>
      <c r="AV940" s="778"/>
      <c r="AW940" s="778"/>
      <c r="AX940" s="778"/>
      <c r="AY940" s="778"/>
      <c r="AZ940" s="778"/>
      <c r="BA940" s="778"/>
      <c r="BB940" s="778"/>
      <c r="BC940" s="778"/>
      <c r="BD940" s="778"/>
      <c r="BE940" s="778"/>
      <c r="BF940" s="778"/>
      <c r="BG940" s="778"/>
      <c r="BH940" s="778"/>
      <c r="BI940" s="778"/>
      <c r="BJ940" s="778"/>
      <c r="BK940" s="778"/>
      <c r="BL940" s="778"/>
      <c r="BM940" s="778"/>
      <c r="BN940" s="778"/>
      <c r="BO940" s="778"/>
      <c r="BP940" s="778"/>
      <c r="BQ940" s="778"/>
      <c r="BR940" s="778"/>
      <c r="BS940" s="778"/>
      <c r="BT940" s="778"/>
      <c r="BU940" s="778"/>
      <c r="BV940" s="778"/>
      <c r="BW940" s="778"/>
      <c r="BX940" s="778"/>
      <c r="BY940" s="778"/>
      <c r="BZ940" s="778"/>
      <c r="CA940" s="778"/>
      <c r="CB940" s="778"/>
      <c r="CC940" s="778"/>
      <c r="CD940" s="778"/>
      <c r="CE940" s="778"/>
      <c r="CF940" s="778"/>
      <c r="CG940" s="778"/>
      <c r="CH940" s="778"/>
      <c r="CI940" s="778"/>
      <c r="CJ940" s="778"/>
      <c r="CK940" s="778"/>
      <c r="CL940" s="778"/>
      <c r="CM940" s="778"/>
      <c r="CN940" s="778"/>
      <c r="CO940" s="778"/>
      <c r="CP940" s="778"/>
      <c r="CQ940" s="778"/>
      <c r="CR940" s="778"/>
      <c r="CS940" s="778"/>
      <c r="CT940" s="778"/>
      <c r="CU940" s="778"/>
      <c r="CV940" s="778"/>
      <c r="CW940" s="778"/>
      <c r="CX940" s="778"/>
      <c r="CY940" s="778"/>
      <c r="CZ940" s="778"/>
      <c r="DA940" s="778"/>
      <c r="DB940" s="778"/>
      <c r="DC940" s="778"/>
      <c r="DD940" s="778"/>
      <c r="DE940" s="778"/>
      <c r="DF940" s="778"/>
      <c r="DG940" s="778"/>
      <c r="DH940" s="778"/>
      <c r="DI940" s="778"/>
      <c r="DJ940" s="778"/>
      <c r="DK940" s="778"/>
      <c r="DL940" s="778"/>
      <c r="DM940" s="778"/>
      <c r="DN940" s="778"/>
      <c r="DO940" s="778"/>
      <c r="DP940" s="778"/>
      <c r="DQ940" s="778"/>
      <c r="DR940" s="778"/>
      <c r="DS940" s="778"/>
      <c r="DT940" s="779"/>
      <c r="DU940" s="779"/>
      <c r="DV940" s="779"/>
      <c r="DW940" s="779"/>
      <c r="DX940" s="779"/>
      <c r="DY940" s="779"/>
      <c r="DZ940" s="779"/>
      <c r="EA940" s="779"/>
      <c r="EB940" s="779"/>
      <c r="EC940" s="779"/>
      <c r="ED940" s="779"/>
      <c r="EE940" s="779"/>
      <c r="EF940" s="779"/>
      <c r="EG940" s="779"/>
      <c r="EH940" s="779"/>
      <c r="EI940" s="779"/>
      <c r="EJ940" s="779"/>
      <c r="EK940" s="779"/>
      <c r="EL940" s="779"/>
      <c r="EM940" s="779"/>
      <c r="EN940" s="779"/>
      <c r="EO940" s="779"/>
      <c r="EP940" s="779"/>
      <c r="EQ940" s="779"/>
      <c r="ER940" s="779"/>
      <c r="ES940" s="779"/>
      <c r="ET940" s="779"/>
      <c r="EU940" s="779"/>
      <c r="EV940" s="779"/>
      <c r="EW940" s="779"/>
      <c r="EX940" s="779"/>
      <c r="EY940" s="779"/>
      <c r="EZ940" s="779"/>
      <c r="FA940" s="779"/>
      <c r="FB940" s="779"/>
      <c r="FC940" s="779"/>
    </row>
    <row r="941" spans="1:159" ht="22">
      <c r="A941" s="778"/>
      <c r="B941" s="778"/>
      <c r="C941" s="778"/>
      <c r="D941" s="778"/>
      <c r="E941" s="778"/>
      <c r="F941" s="778"/>
      <c r="G941" s="778"/>
      <c r="H941" s="778"/>
      <c r="I941" s="778"/>
      <c r="J941" s="778"/>
      <c r="K941" s="778"/>
      <c r="L941" s="778"/>
      <c r="M941" s="778"/>
      <c r="N941" s="778"/>
      <c r="O941" s="778"/>
      <c r="P941" s="778"/>
      <c r="Q941" s="778"/>
      <c r="R941" s="778"/>
      <c r="S941" s="778"/>
      <c r="T941" s="778"/>
      <c r="U941" s="778"/>
      <c r="V941" s="778"/>
      <c r="W941" s="778"/>
      <c r="X941" s="778"/>
      <c r="Y941" s="778"/>
      <c r="Z941" s="778"/>
      <c r="AA941" s="778"/>
      <c r="AB941" s="778"/>
      <c r="AC941" s="778"/>
      <c r="AD941" s="778"/>
      <c r="AE941" s="778"/>
      <c r="AF941" s="778"/>
      <c r="AG941" s="778"/>
      <c r="AH941" s="778"/>
      <c r="AI941" s="778"/>
      <c r="AJ941" s="778"/>
      <c r="AK941" s="778"/>
      <c r="AL941" s="778"/>
      <c r="AM941" s="778"/>
      <c r="AN941" s="778"/>
      <c r="AO941" s="778"/>
      <c r="AP941" s="778"/>
      <c r="AQ941" s="778"/>
      <c r="AR941" s="778"/>
      <c r="AS941" s="778"/>
      <c r="AT941" s="778"/>
      <c r="AU941" s="778"/>
      <c r="AV941" s="778"/>
      <c r="AW941" s="778"/>
      <c r="AX941" s="778"/>
      <c r="AY941" s="778"/>
      <c r="AZ941" s="778"/>
      <c r="BA941" s="778"/>
      <c r="BB941" s="778"/>
      <c r="BC941" s="778"/>
      <c r="BD941" s="778"/>
      <c r="BE941" s="778"/>
      <c r="BF941" s="778"/>
      <c r="BG941" s="778"/>
      <c r="BH941" s="778"/>
      <c r="BI941" s="778"/>
      <c r="BJ941" s="778"/>
      <c r="BK941" s="778"/>
      <c r="BL941" s="778"/>
      <c r="BM941" s="778"/>
      <c r="BN941" s="778"/>
      <c r="BO941" s="778"/>
      <c r="BP941" s="778"/>
      <c r="BQ941" s="778"/>
      <c r="BR941" s="778"/>
      <c r="BS941" s="778"/>
      <c r="BT941" s="778"/>
      <c r="BU941" s="778"/>
      <c r="BV941" s="778"/>
      <c r="BW941" s="778"/>
      <c r="BX941" s="778"/>
      <c r="BY941" s="778"/>
      <c r="BZ941" s="778"/>
      <c r="CA941" s="778"/>
      <c r="CB941" s="778"/>
      <c r="CC941" s="778"/>
      <c r="CD941" s="778"/>
      <c r="CE941" s="778"/>
      <c r="CF941" s="778"/>
      <c r="CG941" s="778"/>
      <c r="CH941" s="778"/>
      <c r="CI941" s="778"/>
      <c r="CJ941" s="778"/>
      <c r="CK941" s="778"/>
      <c r="CL941" s="778"/>
      <c r="CM941" s="778"/>
      <c r="CN941" s="778"/>
      <c r="CO941" s="778"/>
      <c r="CP941" s="778"/>
      <c r="CQ941" s="778"/>
      <c r="CR941" s="778"/>
      <c r="CS941" s="778"/>
      <c r="CT941" s="778"/>
      <c r="CU941" s="778"/>
      <c r="CV941" s="778"/>
      <c r="CW941" s="778"/>
      <c r="CX941" s="778"/>
      <c r="CY941" s="778"/>
      <c r="CZ941" s="778"/>
      <c r="DA941" s="778"/>
      <c r="DB941" s="778"/>
      <c r="DC941" s="778"/>
      <c r="DD941" s="778"/>
      <c r="DE941" s="778"/>
      <c r="DF941" s="778"/>
      <c r="DG941" s="778"/>
      <c r="DH941" s="778"/>
      <c r="DI941" s="778"/>
      <c r="DJ941" s="778"/>
      <c r="DK941" s="778"/>
      <c r="DL941" s="778"/>
      <c r="DM941" s="778"/>
      <c r="DN941" s="778"/>
      <c r="DO941" s="778"/>
      <c r="DP941" s="778"/>
      <c r="DQ941" s="778"/>
      <c r="DR941" s="778"/>
      <c r="DS941" s="778"/>
      <c r="DT941" s="779"/>
      <c r="DU941" s="779"/>
      <c r="DV941" s="779"/>
      <c r="DW941" s="779"/>
      <c r="DX941" s="779"/>
      <c r="DY941" s="779"/>
      <c r="DZ941" s="779"/>
      <c r="EA941" s="779"/>
      <c r="EB941" s="779"/>
      <c r="EC941" s="779"/>
      <c r="ED941" s="779"/>
      <c r="EE941" s="779"/>
      <c r="EF941" s="779"/>
      <c r="EG941" s="779"/>
      <c r="EH941" s="779"/>
      <c r="EI941" s="779"/>
      <c r="EJ941" s="779"/>
      <c r="EK941" s="779"/>
      <c r="EL941" s="779"/>
      <c r="EM941" s="779"/>
      <c r="EN941" s="779"/>
      <c r="EO941" s="779"/>
      <c r="EP941" s="779"/>
      <c r="EQ941" s="779"/>
      <c r="ER941" s="779"/>
      <c r="ES941" s="779"/>
      <c r="ET941" s="779"/>
      <c r="EU941" s="779"/>
      <c r="EV941" s="779"/>
      <c r="EW941" s="779"/>
      <c r="EX941" s="779"/>
      <c r="EY941" s="779"/>
      <c r="EZ941" s="779"/>
      <c r="FA941" s="779"/>
      <c r="FB941" s="779"/>
      <c r="FC941" s="779"/>
    </row>
    <row r="942" spans="1:159" ht="22">
      <c r="A942" s="778"/>
      <c r="B942" s="778"/>
      <c r="C942" s="778"/>
      <c r="D942" s="778"/>
      <c r="E942" s="778"/>
      <c r="F942" s="778"/>
      <c r="G942" s="778"/>
      <c r="H942" s="778"/>
      <c r="I942" s="778"/>
      <c r="J942" s="778"/>
      <c r="K942" s="778"/>
      <c r="L942" s="778"/>
      <c r="M942" s="778"/>
      <c r="N942" s="778"/>
      <c r="O942" s="778"/>
      <c r="P942" s="778"/>
      <c r="Q942" s="778"/>
      <c r="R942" s="778"/>
      <c r="S942" s="778"/>
      <c r="T942" s="778"/>
      <c r="U942" s="778"/>
      <c r="V942" s="778"/>
      <c r="W942" s="778"/>
      <c r="X942" s="778"/>
      <c r="Y942" s="778"/>
      <c r="Z942" s="778"/>
      <c r="AA942" s="778"/>
      <c r="AB942" s="778"/>
      <c r="AC942" s="778"/>
      <c r="AD942" s="778"/>
      <c r="AE942" s="778"/>
      <c r="AF942" s="778"/>
      <c r="AG942" s="778"/>
      <c r="AH942" s="778"/>
      <c r="AI942" s="778"/>
      <c r="AJ942" s="778"/>
      <c r="AK942" s="778"/>
      <c r="AL942" s="778"/>
      <c r="AM942" s="778"/>
      <c r="AN942" s="778"/>
      <c r="AO942" s="778"/>
      <c r="AP942" s="778"/>
      <c r="AQ942" s="778"/>
      <c r="AR942" s="778"/>
      <c r="AS942" s="778"/>
      <c r="AT942" s="778"/>
      <c r="AU942" s="778"/>
      <c r="AV942" s="778"/>
      <c r="AW942" s="778"/>
      <c r="AX942" s="778"/>
      <c r="AY942" s="778"/>
      <c r="AZ942" s="778"/>
      <c r="BA942" s="778"/>
      <c r="BB942" s="778"/>
      <c r="BC942" s="778"/>
      <c r="BD942" s="778"/>
      <c r="BE942" s="778"/>
      <c r="BF942" s="778"/>
      <c r="BG942" s="778"/>
      <c r="BH942" s="778"/>
      <c r="BI942" s="778"/>
      <c r="BJ942" s="778"/>
      <c r="BK942" s="778"/>
      <c r="BL942" s="778"/>
      <c r="BM942" s="778"/>
      <c r="BN942" s="778"/>
      <c r="BO942" s="778"/>
      <c r="BP942" s="778"/>
      <c r="BQ942" s="778"/>
      <c r="BR942" s="778"/>
      <c r="BS942" s="778"/>
      <c r="BT942" s="778"/>
      <c r="BU942" s="778"/>
      <c r="BV942" s="778"/>
      <c r="BW942" s="778"/>
      <c r="BX942" s="778"/>
      <c r="BY942" s="778"/>
      <c r="BZ942" s="778"/>
      <c r="CA942" s="778"/>
      <c r="CB942" s="778"/>
      <c r="CC942" s="778"/>
      <c r="CD942" s="778"/>
      <c r="CE942" s="778"/>
      <c r="CF942" s="778"/>
      <c r="CG942" s="778"/>
      <c r="CH942" s="778"/>
      <c r="CI942" s="778"/>
      <c r="CJ942" s="778"/>
      <c r="CK942" s="778"/>
      <c r="CL942" s="778"/>
      <c r="CM942" s="778"/>
      <c r="CN942" s="778"/>
      <c r="CO942" s="778"/>
      <c r="CP942" s="778"/>
      <c r="CQ942" s="778"/>
      <c r="CR942" s="778"/>
      <c r="CS942" s="778"/>
      <c r="CT942" s="778"/>
      <c r="CU942" s="778"/>
      <c r="CV942" s="778"/>
      <c r="CW942" s="778"/>
      <c r="CX942" s="778"/>
      <c r="CY942" s="778"/>
      <c r="CZ942" s="778"/>
      <c r="DA942" s="778"/>
      <c r="DB942" s="778"/>
      <c r="DC942" s="778"/>
      <c r="DD942" s="778"/>
      <c r="DE942" s="778"/>
      <c r="DF942" s="778"/>
      <c r="DG942" s="778"/>
      <c r="DH942" s="778"/>
      <c r="DI942" s="778"/>
      <c r="DJ942" s="778"/>
      <c r="DK942" s="778"/>
      <c r="DL942" s="778"/>
      <c r="DM942" s="778"/>
      <c r="DN942" s="778"/>
      <c r="DO942" s="778"/>
      <c r="DP942" s="778"/>
      <c r="DQ942" s="778"/>
      <c r="DR942" s="778"/>
      <c r="DS942" s="778"/>
      <c r="DT942" s="779"/>
      <c r="DU942" s="779"/>
      <c r="DV942" s="779"/>
      <c r="DW942" s="779"/>
      <c r="DX942" s="779"/>
      <c r="DY942" s="779"/>
      <c r="DZ942" s="779"/>
      <c r="EA942" s="779"/>
      <c r="EB942" s="779"/>
      <c r="EC942" s="779"/>
      <c r="ED942" s="779"/>
      <c r="EE942" s="779"/>
      <c r="EF942" s="779"/>
      <c r="EG942" s="779"/>
      <c r="EH942" s="779"/>
      <c r="EI942" s="779"/>
      <c r="EJ942" s="779"/>
      <c r="EK942" s="779"/>
      <c r="EL942" s="779"/>
      <c r="EM942" s="779"/>
      <c r="EN942" s="779"/>
      <c r="EO942" s="779"/>
      <c r="EP942" s="779"/>
      <c r="EQ942" s="779"/>
      <c r="ER942" s="779"/>
      <c r="ES942" s="779"/>
      <c r="ET942" s="779"/>
      <c r="EU942" s="779"/>
      <c r="EV942" s="779"/>
      <c r="EW942" s="779"/>
      <c r="EX942" s="779"/>
      <c r="EY942" s="779"/>
      <c r="EZ942" s="779"/>
      <c r="FA942" s="779"/>
      <c r="FB942" s="779"/>
      <c r="FC942" s="779"/>
    </row>
    <row r="943" spans="1:159" ht="22">
      <c r="A943" s="778"/>
      <c r="B943" s="778"/>
      <c r="C943" s="778"/>
      <c r="D943" s="778"/>
      <c r="E943" s="778"/>
      <c r="F943" s="778"/>
      <c r="G943" s="778"/>
      <c r="H943" s="778"/>
      <c r="I943" s="778"/>
      <c r="J943" s="778"/>
      <c r="K943" s="778"/>
      <c r="L943" s="778"/>
      <c r="M943" s="778"/>
      <c r="N943" s="778"/>
      <c r="O943" s="778"/>
      <c r="P943" s="778"/>
      <c r="Q943" s="778"/>
      <c r="R943" s="778"/>
      <c r="S943" s="778"/>
      <c r="T943" s="778"/>
      <c r="U943" s="778"/>
      <c r="V943" s="778"/>
      <c r="W943" s="778"/>
      <c r="X943" s="778"/>
      <c r="Y943" s="778"/>
      <c r="Z943" s="778"/>
      <c r="AA943" s="778"/>
      <c r="AB943" s="778"/>
      <c r="AC943" s="778"/>
      <c r="AD943" s="778"/>
      <c r="AE943" s="778"/>
      <c r="AF943" s="778"/>
      <c r="AG943" s="778"/>
      <c r="AH943" s="778"/>
      <c r="AI943" s="778"/>
      <c r="AJ943" s="778"/>
      <c r="AK943" s="778"/>
      <c r="AL943" s="778"/>
      <c r="AM943" s="778"/>
      <c r="AN943" s="778"/>
      <c r="AO943" s="778"/>
      <c r="AP943" s="778"/>
      <c r="AQ943" s="778"/>
      <c r="AR943" s="778"/>
      <c r="AS943" s="778"/>
      <c r="AT943" s="778"/>
      <c r="AU943" s="778"/>
      <c r="AV943" s="778"/>
      <c r="AW943" s="778"/>
      <c r="AX943" s="778"/>
      <c r="AY943" s="778"/>
      <c r="AZ943" s="778"/>
      <c r="BA943" s="778"/>
      <c r="BB943" s="778"/>
      <c r="BC943" s="778"/>
      <c r="BD943" s="778"/>
      <c r="BE943" s="778"/>
      <c r="BF943" s="778"/>
      <c r="BG943" s="778"/>
      <c r="BH943" s="778"/>
      <c r="BI943" s="778"/>
      <c r="BJ943" s="778"/>
      <c r="BK943" s="778"/>
      <c r="BL943" s="778"/>
      <c r="BM943" s="778"/>
      <c r="BN943" s="778"/>
      <c r="BO943" s="778"/>
      <c r="BP943" s="778"/>
      <c r="BQ943" s="778"/>
      <c r="BR943" s="778"/>
      <c r="BS943" s="778"/>
      <c r="BT943" s="778"/>
      <c r="BU943" s="778"/>
      <c r="BV943" s="778"/>
      <c r="BW943" s="778"/>
      <c r="BX943" s="778"/>
      <c r="BY943" s="778"/>
      <c r="BZ943" s="778"/>
      <c r="CA943" s="778"/>
      <c r="CB943" s="778"/>
      <c r="CC943" s="778"/>
      <c r="CD943" s="778"/>
      <c r="CE943" s="778"/>
      <c r="CF943" s="778"/>
      <c r="CG943" s="778"/>
      <c r="CH943" s="778"/>
      <c r="CI943" s="778"/>
      <c r="CJ943" s="778"/>
      <c r="CK943" s="778"/>
      <c r="CL943" s="778"/>
      <c r="CM943" s="778"/>
      <c r="CN943" s="778"/>
      <c r="CO943" s="778"/>
      <c r="CP943" s="778"/>
      <c r="CQ943" s="778"/>
      <c r="CR943" s="778"/>
      <c r="CS943" s="778"/>
      <c r="CT943" s="778"/>
      <c r="CU943" s="778"/>
      <c r="CV943" s="778"/>
      <c r="CW943" s="778"/>
      <c r="CX943" s="778"/>
      <c r="CY943" s="778"/>
      <c r="CZ943" s="778"/>
      <c r="DA943" s="778"/>
      <c r="DB943" s="778"/>
      <c r="DC943" s="778"/>
      <c r="DD943" s="778"/>
      <c r="DE943" s="778"/>
      <c r="DF943" s="778"/>
      <c r="DG943" s="778"/>
      <c r="DH943" s="778"/>
      <c r="DI943" s="778"/>
      <c r="DJ943" s="778"/>
      <c r="DK943" s="778"/>
      <c r="DL943" s="778"/>
      <c r="DM943" s="778"/>
      <c r="DN943" s="778"/>
      <c r="DO943" s="778"/>
      <c r="DP943" s="778"/>
      <c r="DQ943" s="778"/>
      <c r="DR943" s="778"/>
      <c r="DS943" s="778"/>
      <c r="DT943" s="779"/>
      <c r="DU943" s="779"/>
      <c r="DV943" s="779"/>
      <c r="DW943" s="779"/>
      <c r="DX943" s="779"/>
      <c r="DY943" s="779"/>
      <c r="DZ943" s="779"/>
      <c r="EA943" s="779"/>
      <c r="EB943" s="779"/>
      <c r="EC943" s="779"/>
      <c r="ED943" s="779"/>
      <c r="EE943" s="779"/>
      <c r="EF943" s="779"/>
      <c r="EG943" s="779"/>
      <c r="EH943" s="779"/>
      <c r="EI943" s="779"/>
      <c r="EJ943" s="779"/>
      <c r="EK943" s="779"/>
      <c r="EL943" s="779"/>
      <c r="EM943" s="779"/>
      <c r="EN943" s="779"/>
      <c r="EO943" s="779"/>
      <c r="EP943" s="779"/>
      <c r="EQ943" s="779"/>
      <c r="ER943" s="779"/>
      <c r="ES943" s="779"/>
      <c r="ET943" s="779"/>
      <c r="EU943" s="779"/>
      <c r="EV943" s="779"/>
      <c r="EW943" s="779"/>
      <c r="EX943" s="779"/>
      <c r="EY943" s="779"/>
      <c r="EZ943" s="779"/>
      <c r="FA943" s="779"/>
      <c r="FB943" s="779"/>
      <c r="FC943" s="779"/>
    </row>
    <row r="944" spans="1:159" ht="22">
      <c r="A944" s="778"/>
      <c r="B944" s="778"/>
      <c r="C944" s="778"/>
      <c r="D944" s="778"/>
      <c r="E944" s="778"/>
      <c r="F944" s="778"/>
      <c r="G944" s="778"/>
      <c r="H944" s="778"/>
      <c r="I944" s="778"/>
      <c r="J944" s="778"/>
      <c r="K944" s="778"/>
      <c r="L944" s="778"/>
      <c r="M944" s="778"/>
      <c r="N944" s="778"/>
      <c r="O944" s="778"/>
      <c r="P944" s="778"/>
      <c r="Q944" s="778"/>
      <c r="R944" s="778"/>
      <c r="S944" s="778"/>
      <c r="T944" s="778"/>
      <c r="U944" s="778"/>
      <c r="V944" s="778"/>
      <c r="W944" s="778"/>
      <c r="X944" s="778"/>
      <c r="Y944" s="778"/>
      <c r="Z944" s="778"/>
      <c r="AA944" s="778"/>
      <c r="AB944" s="778"/>
      <c r="AC944" s="778"/>
      <c r="AD944" s="778"/>
      <c r="AE944" s="778"/>
      <c r="AF944" s="778"/>
      <c r="AG944" s="778"/>
      <c r="AH944" s="778"/>
      <c r="AI944" s="778"/>
      <c r="AJ944" s="778"/>
      <c r="AK944" s="778"/>
      <c r="AL944" s="778"/>
      <c r="AM944" s="778"/>
      <c r="AN944" s="778"/>
      <c r="AO944" s="778"/>
      <c r="AP944" s="778"/>
      <c r="AQ944" s="778"/>
      <c r="AR944" s="778"/>
      <c r="AS944" s="778"/>
      <c r="AT944" s="778"/>
      <c r="AU944" s="778"/>
      <c r="AV944" s="778"/>
      <c r="AW944" s="778"/>
      <c r="AX944" s="778"/>
      <c r="AY944" s="778"/>
      <c r="AZ944" s="778"/>
      <c r="BA944" s="778"/>
      <c r="BB944" s="778"/>
      <c r="BC944" s="778"/>
      <c r="BD944" s="778"/>
      <c r="BE944" s="778"/>
      <c r="BF944" s="778"/>
      <c r="BG944" s="778"/>
      <c r="BH944" s="778"/>
      <c r="BI944" s="778"/>
      <c r="BJ944" s="778"/>
      <c r="BK944" s="778"/>
      <c r="BL944" s="778"/>
      <c r="BM944" s="778"/>
      <c r="BN944" s="778"/>
      <c r="BO944" s="778"/>
      <c r="BP944" s="778"/>
      <c r="BQ944" s="778"/>
      <c r="BR944" s="778"/>
      <c r="BS944" s="778"/>
      <c r="BT944" s="778"/>
      <c r="BU944" s="778"/>
      <c r="BV944" s="778"/>
      <c r="BW944" s="778"/>
      <c r="BX944" s="778"/>
      <c r="BY944" s="778"/>
      <c r="BZ944" s="778"/>
      <c r="CA944" s="778"/>
      <c r="CB944" s="778"/>
      <c r="CC944" s="778"/>
      <c r="CD944" s="778"/>
      <c r="CE944" s="778"/>
      <c r="CF944" s="778"/>
      <c r="CG944" s="778"/>
      <c r="CH944" s="778"/>
      <c r="CI944" s="778"/>
      <c r="CJ944" s="778"/>
      <c r="CK944" s="778"/>
      <c r="CL944" s="778"/>
      <c r="CM944" s="778"/>
      <c r="CN944" s="778"/>
      <c r="CO944" s="778"/>
      <c r="CP944" s="778"/>
      <c r="CQ944" s="778"/>
      <c r="CR944" s="778"/>
      <c r="CS944" s="778"/>
      <c r="CT944" s="778"/>
      <c r="CU944" s="778"/>
      <c r="CV944" s="778"/>
      <c r="CW944" s="778"/>
      <c r="CX944" s="778"/>
      <c r="CY944" s="778"/>
      <c r="CZ944" s="778"/>
      <c r="DA944" s="778"/>
      <c r="DB944" s="778"/>
      <c r="DC944" s="778"/>
      <c r="DD944" s="778"/>
      <c r="DE944" s="778"/>
      <c r="DF944" s="778"/>
      <c r="DG944" s="778"/>
      <c r="DH944" s="778"/>
      <c r="DI944" s="778"/>
      <c r="DJ944" s="778"/>
      <c r="DK944" s="778"/>
      <c r="DL944" s="778"/>
      <c r="DM944" s="778"/>
      <c r="DN944" s="778"/>
      <c r="DO944" s="778"/>
      <c r="DP944" s="778"/>
      <c r="DQ944" s="778"/>
      <c r="DR944" s="778"/>
      <c r="DS944" s="778"/>
      <c r="DT944" s="779"/>
      <c r="DU944" s="779"/>
      <c r="DV944" s="779"/>
      <c r="DW944" s="779"/>
      <c r="DX944" s="779"/>
      <c r="DY944" s="779"/>
      <c r="DZ944" s="779"/>
      <c r="EA944" s="779"/>
      <c r="EB944" s="779"/>
      <c r="EC944" s="779"/>
      <c r="ED944" s="779"/>
      <c r="EE944" s="779"/>
      <c r="EF944" s="779"/>
      <c r="EG944" s="779"/>
      <c r="EH944" s="779"/>
      <c r="EI944" s="779"/>
      <c r="EJ944" s="779"/>
      <c r="EK944" s="779"/>
      <c r="EL944" s="779"/>
      <c r="EM944" s="779"/>
      <c r="EN944" s="779"/>
      <c r="EO944" s="779"/>
      <c r="EP944" s="779"/>
      <c r="EQ944" s="779"/>
      <c r="ER944" s="779"/>
      <c r="ES944" s="779"/>
      <c r="ET944" s="779"/>
      <c r="EU944" s="779"/>
      <c r="EV944" s="779"/>
      <c r="EW944" s="779"/>
      <c r="EX944" s="779"/>
      <c r="EY944" s="779"/>
      <c r="EZ944" s="779"/>
      <c r="FA944" s="779"/>
      <c r="FB944" s="779"/>
      <c r="FC944" s="779"/>
    </row>
    <row r="945" spans="1:159" ht="22">
      <c r="A945" s="778"/>
      <c r="B945" s="778"/>
      <c r="C945" s="778"/>
      <c r="D945" s="778"/>
      <c r="E945" s="778"/>
      <c r="F945" s="778"/>
      <c r="G945" s="778"/>
      <c r="H945" s="778"/>
      <c r="I945" s="778"/>
      <c r="J945" s="778"/>
      <c r="K945" s="778"/>
      <c r="L945" s="778"/>
      <c r="M945" s="778"/>
      <c r="N945" s="778"/>
      <c r="O945" s="778"/>
      <c r="P945" s="778"/>
      <c r="Q945" s="778"/>
      <c r="R945" s="778"/>
      <c r="S945" s="778"/>
      <c r="T945" s="778"/>
      <c r="U945" s="778"/>
      <c r="V945" s="778"/>
      <c r="W945" s="778"/>
      <c r="X945" s="778"/>
      <c r="Y945" s="778"/>
      <c r="Z945" s="778"/>
      <c r="AA945" s="778"/>
      <c r="AB945" s="778"/>
      <c r="AC945" s="778"/>
      <c r="AD945" s="778"/>
      <c r="AE945" s="778"/>
      <c r="AF945" s="778"/>
      <c r="AG945" s="778"/>
      <c r="AH945" s="778"/>
      <c r="AI945" s="778"/>
      <c r="AJ945" s="778"/>
      <c r="AK945" s="778"/>
      <c r="AL945" s="778"/>
      <c r="AM945" s="778"/>
      <c r="AN945" s="778"/>
      <c r="AO945" s="778"/>
      <c r="AP945" s="778"/>
      <c r="AQ945" s="778"/>
      <c r="AR945" s="778"/>
      <c r="AS945" s="778"/>
      <c r="AT945" s="778"/>
      <c r="AU945" s="778"/>
      <c r="AV945" s="778"/>
      <c r="AW945" s="778"/>
      <c r="AX945" s="778"/>
      <c r="AY945" s="778"/>
      <c r="AZ945" s="778"/>
      <c r="BA945" s="778"/>
      <c r="BB945" s="778"/>
      <c r="BC945" s="778"/>
      <c r="BD945" s="778"/>
      <c r="BE945" s="778"/>
      <c r="BF945" s="778"/>
      <c r="BG945" s="778"/>
      <c r="BH945" s="778"/>
      <c r="BI945" s="778"/>
      <c r="BJ945" s="778"/>
      <c r="BK945" s="778"/>
      <c r="BL945" s="778"/>
      <c r="BM945" s="778"/>
      <c r="BN945" s="778"/>
      <c r="BO945" s="778"/>
      <c r="BP945" s="778"/>
      <c r="BQ945" s="778"/>
      <c r="BR945" s="778"/>
      <c r="BS945" s="778"/>
      <c r="BT945" s="778"/>
      <c r="BU945" s="778"/>
      <c r="BV945" s="778"/>
      <c r="BW945" s="778"/>
      <c r="BX945" s="778"/>
      <c r="BY945" s="778"/>
      <c r="BZ945" s="778"/>
      <c r="CA945" s="778"/>
      <c r="CB945" s="778"/>
      <c r="CC945" s="778"/>
      <c r="CD945" s="778"/>
      <c r="CE945" s="778"/>
      <c r="CF945" s="778"/>
      <c r="CG945" s="778"/>
      <c r="CH945" s="778"/>
      <c r="CI945" s="778"/>
      <c r="CJ945" s="778"/>
      <c r="CK945" s="778"/>
      <c r="CL945" s="778"/>
      <c r="CM945" s="778"/>
      <c r="CN945" s="778"/>
      <c r="CO945" s="778"/>
      <c r="CP945" s="778"/>
      <c r="CQ945" s="778"/>
      <c r="CR945" s="778"/>
      <c r="CS945" s="778"/>
      <c r="CT945" s="778"/>
      <c r="CU945" s="778"/>
      <c r="CV945" s="778"/>
      <c r="CW945" s="778"/>
      <c r="CX945" s="778"/>
      <c r="CY945" s="778"/>
      <c r="CZ945" s="778"/>
      <c r="DA945" s="778"/>
      <c r="DB945" s="778"/>
      <c r="DC945" s="778"/>
      <c r="DD945" s="778"/>
      <c r="DE945" s="778"/>
      <c r="DF945" s="778"/>
      <c r="DG945" s="778"/>
      <c r="DH945" s="778"/>
      <c r="DI945" s="778"/>
      <c r="DJ945" s="778"/>
      <c r="DK945" s="778"/>
      <c r="DL945" s="778"/>
      <c r="DM945" s="778"/>
      <c r="DN945" s="778"/>
      <c r="DO945" s="778"/>
      <c r="DP945" s="778"/>
      <c r="DQ945" s="778"/>
      <c r="DR945" s="778"/>
      <c r="DS945" s="778"/>
      <c r="DT945" s="779"/>
      <c r="DU945" s="779"/>
      <c r="DV945" s="779"/>
      <c r="DW945" s="779"/>
      <c r="DX945" s="779"/>
      <c r="DY945" s="779"/>
      <c r="DZ945" s="779"/>
      <c r="EA945" s="779"/>
      <c r="EB945" s="779"/>
      <c r="EC945" s="779"/>
      <c r="ED945" s="779"/>
      <c r="EE945" s="779"/>
      <c r="EF945" s="779"/>
      <c r="EG945" s="779"/>
      <c r="EH945" s="779"/>
      <c r="EI945" s="779"/>
      <c r="EJ945" s="779"/>
      <c r="EK945" s="779"/>
      <c r="EL945" s="779"/>
      <c r="EM945" s="779"/>
      <c r="EN945" s="779"/>
      <c r="EO945" s="779"/>
      <c r="EP945" s="779"/>
      <c r="EQ945" s="779"/>
      <c r="ER945" s="779"/>
      <c r="ES945" s="779"/>
      <c r="ET945" s="779"/>
      <c r="EU945" s="779"/>
      <c r="EV945" s="779"/>
      <c r="EW945" s="779"/>
      <c r="EX945" s="779"/>
      <c r="EY945" s="779"/>
      <c r="EZ945" s="779"/>
      <c r="FA945" s="779"/>
      <c r="FB945" s="779"/>
      <c r="FC945" s="779"/>
    </row>
    <row r="946" spans="1:159" ht="22">
      <c r="A946" s="778"/>
      <c r="B946" s="778"/>
      <c r="C946" s="778"/>
      <c r="D946" s="778"/>
      <c r="E946" s="778"/>
      <c r="F946" s="778"/>
      <c r="G946" s="778"/>
      <c r="H946" s="778"/>
      <c r="I946" s="778"/>
      <c r="J946" s="778"/>
      <c r="K946" s="778"/>
      <c r="L946" s="778"/>
      <c r="M946" s="778"/>
      <c r="N946" s="778"/>
      <c r="O946" s="778"/>
      <c r="P946" s="778"/>
      <c r="Q946" s="778"/>
      <c r="R946" s="778"/>
      <c r="S946" s="778"/>
      <c r="T946" s="778"/>
      <c r="U946" s="778"/>
      <c r="V946" s="778"/>
      <c r="W946" s="778"/>
      <c r="X946" s="778"/>
      <c r="Y946" s="778"/>
      <c r="Z946" s="778"/>
      <c r="AA946" s="778"/>
      <c r="AB946" s="778"/>
      <c r="AC946" s="778"/>
      <c r="AD946" s="778"/>
      <c r="AE946" s="778"/>
      <c r="AF946" s="778"/>
      <c r="AG946" s="778"/>
      <c r="AH946" s="778"/>
      <c r="AI946" s="778"/>
      <c r="AJ946" s="778"/>
      <c r="AK946" s="778"/>
      <c r="AL946" s="778"/>
      <c r="AM946" s="778"/>
      <c r="AN946" s="778"/>
      <c r="AO946" s="778"/>
      <c r="AP946" s="778"/>
      <c r="AQ946" s="778"/>
      <c r="AR946" s="778"/>
      <c r="AS946" s="778"/>
      <c r="AT946" s="778"/>
      <c r="AU946" s="778"/>
      <c r="AV946" s="778"/>
      <c r="AW946" s="778"/>
      <c r="AX946" s="778"/>
      <c r="AY946" s="778"/>
      <c r="AZ946" s="778"/>
      <c r="BA946" s="778"/>
      <c r="BB946" s="778"/>
      <c r="BC946" s="778"/>
      <c r="BD946" s="778"/>
      <c r="BE946" s="778"/>
      <c r="BF946" s="778"/>
      <c r="BG946" s="778"/>
      <c r="BH946" s="778"/>
      <c r="BI946" s="778"/>
      <c r="BJ946" s="778"/>
      <c r="BK946" s="778"/>
      <c r="BL946" s="778"/>
      <c r="BM946" s="778"/>
      <c r="BN946" s="778"/>
      <c r="BO946" s="778"/>
      <c r="BP946" s="778"/>
      <c r="BQ946" s="778"/>
      <c r="BR946" s="778"/>
      <c r="BS946" s="778"/>
      <c r="BT946" s="778"/>
      <c r="BU946" s="778"/>
      <c r="BV946" s="778"/>
      <c r="BW946" s="778"/>
      <c r="BX946" s="778"/>
      <c r="BY946" s="778"/>
      <c r="BZ946" s="778"/>
      <c r="CA946" s="778"/>
      <c r="CB946" s="778"/>
      <c r="CC946" s="778"/>
      <c r="CD946" s="778"/>
      <c r="CE946" s="778"/>
      <c r="CF946" s="778"/>
      <c r="CG946" s="778"/>
      <c r="CH946" s="778"/>
      <c r="CI946" s="778"/>
      <c r="CJ946" s="778"/>
      <c r="CK946" s="778"/>
      <c r="CL946" s="778"/>
      <c r="CM946" s="778"/>
      <c r="CN946" s="778"/>
      <c r="CO946" s="778"/>
      <c r="CP946" s="778"/>
      <c r="CQ946" s="778"/>
      <c r="CR946" s="778"/>
      <c r="CS946" s="778"/>
      <c r="CT946" s="778"/>
      <c r="CU946" s="778"/>
      <c r="CV946" s="778"/>
      <c r="CW946" s="778"/>
      <c r="CX946" s="778"/>
      <c r="CY946" s="778"/>
      <c r="CZ946" s="778"/>
      <c r="DA946" s="778"/>
      <c r="DB946" s="778"/>
      <c r="DC946" s="778"/>
      <c r="DD946" s="778"/>
      <c r="DE946" s="778"/>
      <c r="DF946" s="778"/>
      <c r="DG946" s="778"/>
      <c r="DH946" s="778"/>
      <c r="DI946" s="778"/>
      <c r="DJ946" s="778"/>
      <c r="DK946" s="778"/>
      <c r="DL946" s="778"/>
      <c r="DM946" s="778"/>
      <c r="DN946" s="778"/>
      <c r="DO946" s="778"/>
      <c r="DP946" s="778"/>
      <c r="DQ946" s="778"/>
      <c r="DR946" s="778"/>
      <c r="DS946" s="778"/>
      <c r="DT946" s="779"/>
      <c r="DU946" s="779"/>
      <c r="DV946" s="779"/>
      <c r="DW946" s="779"/>
      <c r="DX946" s="779"/>
      <c r="DY946" s="779"/>
      <c r="DZ946" s="779"/>
      <c r="EA946" s="779"/>
      <c r="EB946" s="779"/>
      <c r="EC946" s="779"/>
      <c r="ED946" s="779"/>
      <c r="EE946" s="779"/>
      <c r="EF946" s="779"/>
      <c r="EG946" s="779"/>
      <c r="EH946" s="779"/>
      <c r="EI946" s="779"/>
      <c r="EJ946" s="779"/>
      <c r="EK946" s="779"/>
      <c r="EL946" s="779"/>
      <c r="EM946" s="779"/>
      <c r="EN946" s="779"/>
      <c r="EO946" s="779"/>
      <c r="EP946" s="779"/>
      <c r="EQ946" s="779"/>
      <c r="ER946" s="779"/>
      <c r="ES946" s="779"/>
      <c r="ET946" s="779"/>
      <c r="EU946" s="779"/>
      <c r="EV946" s="779"/>
      <c r="EW946" s="779"/>
      <c r="EX946" s="779"/>
      <c r="EY946" s="779"/>
      <c r="EZ946" s="779"/>
      <c r="FA946" s="779"/>
      <c r="FB946" s="779"/>
      <c r="FC946" s="779"/>
    </row>
    <row r="947" spans="1:159" ht="22">
      <c r="A947" s="778"/>
      <c r="B947" s="778"/>
      <c r="C947" s="778"/>
      <c r="D947" s="778"/>
      <c r="E947" s="778"/>
      <c r="F947" s="778"/>
      <c r="G947" s="778"/>
      <c r="H947" s="778"/>
      <c r="I947" s="778"/>
      <c r="J947" s="778"/>
      <c r="K947" s="778"/>
      <c r="L947" s="778"/>
      <c r="M947" s="778"/>
      <c r="N947" s="778"/>
      <c r="O947" s="778"/>
      <c r="P947" s="778"/>
      <c r="Q947" s="778"/>
      <c r="R947" s="778"/>
      <c r="S947" s="778"/>
      <c r="T947" s="778"/>
      <c r="U947" s="778"/>
      <c r="V947" s="778"/>
      <c r="W947" s="778"/>
      <c r="X947" s="778"/>
      <c r="Y947" s="778"/>
      <c r="Z947" s="778"/>
      <c r="AA947" s="778"/>
      <c r="AB947" s="778"/>
      <c r="AC947" s="778"/>
      <c r="AD947" s="778"/>
      <c r="AE947" s="778"/>
      <c r="AF947" s="778"/>
      <c r="AG947" s="778"/>
      <c r="AH947" s="778"/>
      <c r="AI947" s="778"/>
      <c r="AJ947" s="778"/>
      <c r="AK947" s="778"/>
      <c r="AL947" s="778"/>
      <c r="AM947" s="778"/>
      <c r="AN947" s="778"/>
      <c r="AO947" s="778"/>
      <c r="AP947" s="778"/>
      <c r="AQ947" s="778"/>
      <c r="AR947" s="778"/>
      <c r="AS947" s="778"/>
      <c r="AT947" s="778"/>
      <c r="AU947" s="778"/>
      <c r="AV947" s="778"/>
      <c r="AW947" s="778"/>
      <c r="AX947" s="778"/>
      <c r="AY947" s="778"/>
      <c r="AZ947" s="778"/>
      <c r="BA947" s="778"/>
      <c r="BB947" s="778"/>
      <c r="BC947" s="778"/>
      <c r="BD947" s="778"/>
      <c r="BE947" s="778"/>
      <c r="BF947" s="778"/>
      <c r="BG947" s="778"/>
      <c r="BH947" s="778"/>
      <c r="BI947" s="778"/>
      <c r="BJ947" s="778"/>
      <c r="BK947" s="778"/>
      <c r="BL947" s="778"/>
      <c r="BM947" s="778"/>
      <c r="BN947" s="778"/>
      <c r="BO947" s="778"/>
      <c r="BP947" s="778"/>
      <c r="BQ947" s="778"/>
      <c r="BR947" s="778"/>
      <c r="BS947" s="778"/>
      <c r="BT947" s="778"/>
      <c r="BU947" s="778"/>
      <c r="BV947" s="778"/>
      <c r="BW947" s="778"/>
      <c r="BX947" s="778"/>
      <c r="BY947" s="778"/>
      <c r="BZ947" s="778"/>
      <c r="CA947" s="778"/>
      <c r="CB947" s="778"/>
      <c r="CC947" s="778"/>
      <c r="CD947" s="778"/>
      <c r="CE947" s="778"/>
      <c r="CF947" s="778"/>
      <c r="CG947" s="778"/>
      <c r="CH947" s="778"/>
      <c r="CI947" s="778"/>
      <c r="CJ947" s="778"/>
      <c r="CK947" s="778"/>
      <c r="CL947" s="778"/>
      <c r="CM947" s="778"/>
      <c r="CN947" s="778"/>
      <c r="CO947" s="778"/>
      <c r="CP947" s="778"/>
      <c r="CQ947" s="778"/>
      <c r="CR947" s="778"/>
      <c r="CS947" s="778"/>
      <c r="CT947" s="778"/>
      <c r="CU947" s="778"/>
      <c r="CV947" s="778"/>
      <c r="CW947" s="778"/>
      <c r="CX947" s="778"/>
      <c r="CY947" s="778"/>
      <c r="CZ947" s="778"/>
      <c r="DA947" s="778"/>
      <c r="DB947" s="778"/>
      <c r="DC947" s="778"/>
      <c r="DD947" s="778"/>
      <c r="DE947" s="778"/>
      <c r="DF947" s="778"/>
      <c r="DG947" s="778"/>
      <c r="DH947" s="778"/>
      <c r="DI947" s="778"/>
      <c r="DJ947" s="778"/>
      <c r="DK947" s="778"/>
      <c r="DL947" s="778"/>
      <c r="DM947" s="778"/>
      <c r="DN947" s="778"/>
      <c r="DO947" s="778"/>
      <c r="DP947" s="778"/>
      <c r="DQ947" s="778"/>
      <c r="DR947" s="778"/>
      <c r="DS947" s="778"/>
      <c r="DT947" s="779"/>
      <c r="DU947" s="779"/>
      <c r="DV947" s="779"/>
      <c r="DW947" s="779"/>
      <c r="DX947" s="779"/>
      <c r="DY947" s="779"/>
      <c r="DZ947" s="779"/>
      <c r="EA947" s="779"/>
      <c r="EB947" s="779"/>
      <c r="EC947" s="779"/>
      <c r="ED947" s="779"/>
      <c r="EE947" s="779"/>
      <c r="EF947" s="779"/>
      <c r="EG947" s="779"/>
      <c r="EH947" s="779"/>
      <c r="EI947" s="779"/>
      <c r="EJ947" s="779"/>
      <c r="EK947" s="779"/>
      <c r="EL947" s="779"/>
      <c r="EM947" s="779"/>
      <c r="EN947" s="779"/>
      <c r="EO947" s="779"/>
      <c r="EP947" s="779"/>
      <c r="EQ947" s="779"/>
      <c r="ER947" s="779"/>
      <c r="ES947" s="779"/>
      <c r="ET947" s="779"/>
      <c r="EU947" s="779"/>
      <c r="EV947" s="779"/>
      <c r="EW947" s="779"/>
      <c r="EX947" s="779"/>
      <c r="EY947" s="779"/>
      <c r="EZ947" s="779"/>
      <c r="FA947" s="779"/>
      <c r="FB947" s="779"/>
      <c r="FC947" s="779"/>
    </row>
    <row r="948" spans="1:159" ht="22">
      <c r="A948" s="778"/>
      <c r="B948" s="778"/>
      <c r="C948" s="778"/>
      <c r="D948" s="778"/>
      <c r="E948" s="778"/>
      <c r="F948" s="778"/>
      <c r="G948" s="778"/>
      <c r="H948" s="778"/>
      <c r="I948" s="778"/>
      <c r="J948" s="778"/>
      <c r="K948" s="778"/>
      <c r="L948" s="778"/>
      <c r="M948" s="778"/>
      <c r="N948" s="778"/>
      <c r="O948" s="778"/>
      <c r="P948" s="778"/>
      <c r="Q948" s="778"/>
      <c r="R948" s="778"/>
      <c r="S948" s="778"/>
      <c r="T948" s="778"/>
      <c r="U948" s="778"/>
      <c r="V948" s="778"/>
      <c r="W948" s="778"/>
      <c r="X948" s="778"/>
      <c r="Y948" s="778"/>
      <c r="Z948" s="778"/>
      <c r="AA948" s="778"/>
      <c r="AB948" s="778"/>
      <c r="AC948" s="778"/>
      <c r="AD948" s="778"/>
      <c r="AE948" s="778"/>
      <c r="AF948" s="778"/>
      <c r="AG948" s="778"/>
      <c r="AH948" s="778"/>
      <c r="AI948" s="778"/>
      <c r="AJ948" s="778"/>
      <c r="AK948" s="778"/>
      <c r="AL948" s="778"/>
      <c r="AM948" s="778"/>
      <c r="AN948" s="778"/>
      <c r="AO948" s="778"/>
      <c r="AP948" s="778"/>
      <c r="AQ948" s="778"/>
      <c r="AR948" s="778"/>
      <c r="AS948" s="778"/>
      <c r="AT948" s="778"/>
      <c r="AU948" s="778"/>
      <c r="AV948" s="778"/>
      <c r="AW948" s="778"/>
      <c r="AX948" s="778"/>
      <c r="AY948" s="778"/>
      <c r="AZ948" s="778"/>
      <c r="BA948" s="778"/>
      <c r="BB948" s="778"/>
      <c r="BC948" s="778"/>
      <c r="BD948" s="778"/>
      <c r="BE948" s="778"/>
      <c r="BF948" s="778"/>
      <c r="BG948" s="778"/>
      <c r="BH948" s="778"/>
      <c r="BI948" s="778"/>
      <c r="BJ948" s="778"/>
      <c r="BK948" s="778"/>
      <c r="BL948" s="778"/>
      <c r="BM948" s="778"/>
      <c r="BN948" s="778"/>
      <c r="BO948" s="778"/>
      <c r="BP948" s="778"/>
      <c r="BQ948" s="778"/>
      <c r="BR948" s="778"/>
      <c r="BS948" s="778"/>
      <c r="BT948" s="778"/>
      <c r="BU948" s="778"/>
      <c r="BV948" s="778"/>
      <c r="BW948" s="778"/>
      <c r="BX948" s="778"/>
      <c r="BY948" s="778"/>
      <c r="BZ948" s="778"/>
      <c r="CA948" s="778"/>
      <c r="CB948" s="778"/>
      <c r="CC948" s="778"/>
      <c r="CD948" s="778"/>
      <c r="CE948" s="778"/>
      <c r="CF948" s="778"/>
      <c r="CG948" s="778"/>
      <c r="CH948" s="778"/>
      <c r="CI948" s="778"/>
      <c r="CJ948" s="778"/>
      <c r="CK948" s="778"/>
      <c r="CL948" s="778"/>
      <c r="CM948" s="778"/>
      <c r="CN948" s="778"/>
      <c r="CO948" s="778"/>
      <c r="CP948" s="778"/>
      <c r="CQ948" s="778"/>
      <c r="CR948" s="778"/>
      <c r="CS948" s="778"/>
      <c r="CT948" s="778"/>
      <c r="CU948" s="778"/>
      <c r="CV948" s="778"/>
      <c r="CW948" s="778"/>
      <c r="CX948" s="778"/>
      <c r="CY948" s="778"/>
      <c r="CZ948" s="778"/>
      <c r="DA948" s="778"/>
      <c r="DB948" s="778"/>
      <c r="DC948" s="778"/>
      <c r="DD948" s="778"/>
      <c r="DE948" s="778"/>
      <c r="DF948" s="778"/>
      <c r="DG948" s="778"/>
      <c r="DH948" s="778"/>
      <c r="DI948" s="778"/>
      <c r="DJ948" s="778"/>
      <c r="DK948" s="778"/>
      <c r="DL948" s="778"/>
      <c r="DM948" s="778"/>
      <c r="DN948" s="778"/>
      <c r="DO948" s="778"/>
      <c r="DP948" s="778"/>
      <c r="DQ948" s="778"/>
      <c r="DR948" s="778"/>
      <c r="DS948" s="778"/>
      <c r="DT948" s="779"/>
      <c r="DU948" s="779"/>
      <c r="DV948" s="779"/>
      <c r="DW948" s="779"/>
      <c r="DX948" s="779"/>
      <c r="DY948" s="779"/>
      <c r="DZ948" s="779"/>
      <c r="EA948" s="779"/>
      <c r="EB948" s="779"/>
      <c r="EC948" s="779"/>
      <c r="ED948" s="779"/>
      <c r="EE948" s="779"/>
      <c r="EF948" s="779"/>
      <c r="EG948" s="779"/>
      <c r="EH948" s="779"/>
      <c r="EI948" s="779"/>
      <c r="EJ948" s="779"/>
      <c r="EK948" s="779"/>
      <c r="EL948" s="779"/>
      <c r="EM948" s="779"/>
      <c r="EN948" s="779"/>
      <c r="EO948" s="779"/>
      <c r="EP948" s="779"/>
      <c r="EQ948" s="779"/>
      <c r="ER948" s="779"/>
      <c r="ES948" s="779"/>
      <c r="ET948" s="779"/>
      <c r="EU948" s="779"/>
      <c r="EV948" s="779"/>
      <c r="EW948" s="779"/>
      <c r="EX948" s="779"/>
      <c r="EY948" s="779"/>
      <c r="EZ948" s="779"/>
      <c r="FA948" s="779"/>
      <c r="FB948" s="779"/>
      <c r="FC948" s="779"/>
    </row>
    <row r="949" spans="1:159" ht="22">
      <c r="A949" s="778"/>
      <c r="B949" s="778"/>
      <c r="C949" s="778"/>
      <c r="D949" s="778"/>
      <c r="E949" s="778"/>
      <c r="F949" s="778"/>
      <c r="G949" s="778"/>
      <c r="H949" s="778"/>
      <c r="I949" s="778"/>
      <c r="J949" s="778"/>
      <c r="K949" s="778"/>
      <c r="L949" s="778"/>
      <c r="M949" s="778"/>
      <c r="N949" s="778"/>
      <c r="O949" s="778"/>
      <c r="P949" s="778"/>
      <c r="Q949" s="778"/>
      <c r="R949" s="778"/>
      <c r="S949" s="778"/>
      <c r="T949" s="778"/>
      <c r="U949" s="778"/>
      <c r="V949" s="778"/>
      <c r="W949" s="778"/>
      <c r="X949" s="778"/>
      <c r="Y949" s="778"/>
      <c r="Z949" s="778"/>
      <c r="AA949" s="778"/>
      <c r="AB949" s="778"/>
      <c r="AC949" s="778"/>
      <c r="AD949" s="778"/>
      <c r="AE949" s="778"/>
      <c r="AF949" s="778"/>
      <c r="AG949" s="778"/>
      <c r="AH949" s="778"/>
      <c r="AI949" s="778"/>
      <c r="AJ949" s="778"/>
      <c r="AK949" s="778"/>
      <c r="AL949" s="778"/>
      <c r="AM949" s="778"/>
      <c r="AN949" s="778"/>
      <c r="AO949" s="778"/>
      <c r="AP949" s="778"/>
      <c r="AQ949" s="778"/>
      <c r="AR949" s="778"/>
      <c r="AS949" s="778"/>
      <c r="AT949" s="778"/>
      <c r="AU949" s="778"/>
      <c r="AV949" s="778"/>
      <c r="AW949" s="778"/>
      <c r="AX949" s="778"/>
      <c r="AY949" s="778"/>
      <c r="AZ949" s="778"/>
      <c r="BA949" s="778"/>
      <c r="BB949" s="778"/>
      <c r="BC949" s="778"/>
      <c r="BD949" s="778"/>
      <c r="BE949" s="778"/>
      <c r="BF949" s="778"/>
      <c r="BG949" s="778"/>
      <c r="BH949" s="778"/>
      <c r="BI949" s="778"/>
      <c r="BJ949" s="778"/>
      <c r="BK949" s="778"/>
      <c r="BL949" s="778"/>
      <c r="BM949" s="778"/>
      <c r="BN949" s="778"/>
      <c r="BO949" s="778"/>
      <c r="BP949" s="778"/>
      <c r="BQ949" s="778"/>
      <c r="BR949" s="778"/>
      <c r="BS949" s="778"/>
      <c r="BT949" s="778"/>
      <c r="BU949" s="778"/>
      <c r="BV949" s="778"/>
      <c r="BW949" s="778"/>
      <c r="BX949" s="778"/>
      <c r="BY949" s="778"/>
      <c r="BZ949" s="778"/>
      <c r="CA949" s="778"/>
      <c r="CB949" s="778"/>
      <c r="CC949" s="778"/>
      <c r="CD949" s="778"/>
      <c r="CE949" s="778"/>
      <c r="CF949" s="778"/>
      <c r="CG949" s="778"/>
      <c r="CH949" s="778"/>
      <c r="CI949" s="778"/>
      <c r="CJ949" s="778"/>
      <c r="CK949" s="778"/>
      <c r="CL949" s="778"/>
      <c r="CM949" s="778"/>
      <c r="CN949" s="778"/>
      <c r="CO949" s="778"/>
      <c r="CP949" s="778"/>
      <c r="CQ949" s="778"/>
      <c r="CR949" s="778"/>
      <c r="CS949" s="778"/>
      <c r="CT949" s="778"/>
      <c r="CU949" s="778"/>
      <c r="CV949" s="778"/>
      <c r="CW949" s="778"/>
      <c r="CX949" s="778"/>
      <c r="CY949" s="778"/>
      <c r="CZ949" s="778"/>
      <c r="DA949" s="778"/>
      <c r="DB949" s="778"/>
      <c r="DC949" s="778"/>
      <c r="DD949" s="778"/>
      <c r="DE949" s="778"/>
      <c r="DF949" s="778"/>
      <c r="DG949" s="778"/>
      <c r="DH949" s="778"/>
      <c r="DI949" s="778"/>
      <c r="DJ949" s="778"/>
      <c r="DK949" s="778"/>
      <c r="DL949" s="778"/>
      <c r="DM949" s="778"/>
      <c r="DN949" s="778"/>
      <c r="DO949" s="778"/>
      <c r="DP949" s="778"/>
      <c r="DQ949" s="778"/>
      <c r="DR949" s="778"/>
      <c r="DS949" s="778"/>
      <c r="DT949" s="779"/>
      <c r="DU949" s="779"/>
      <c r="DV949" s="779"/>
      <c r="DW949" s="779"/>
      <c r="DX949" s="779"/>
      <c r="DY949" s="779"/>
      <c r="DZ949" s="779"/>
      <c r="EA949" s="779"/>
      <c r="EB949" s="779"/>
      <c r="EC949" s="779"/>
      <c r="ED949" s="779"/>
      <c r="EE949" s="779"/>
      <c r="EF949" s="779"/>
      <c r="EG949" s="779"/>
      <c r="EH949" s="779"/>
      <c r="EI949" s="779"/>
      <c r="EJ949" s="779"/>
      <c r="EK949" s="779"/>
      <c r="EL949" s="779"/>
      <c r="EM949" s="779"/>
      <c r="EN949" s="779"/>
      <c r="EO949" s="779"/>
      <c r="EP949" s="779"/>
      <c r="EQ949" s="779"/>
      <c r="ER949" s="779"/>
      <c r="ES949" s="779"/>
      <c r="ET949" s="779"/>
      <c r="EU949" s="779"/>
      <c r="EV949" s="779"/>
      <c r="EW949" s="779"/>
      <c r="EX949" s="779"/>
      <c r="EY949" s="779"/>
      <c r="EZ949" s="779"/>
      <c r="FA949" s="779"/>
      <c r="FB949" s="779"/>
      <c r="FC949" s="779"/>
    </row>
    <row r="950" spans="1:159" ht="22">
      <c r="A950" s="778"/>
      <c r="B950" s="778"/>
      <c r="C950" s="778"/>
      <c r="D950" s="778"/>
      <c r="E950" s="778"/>
      <c r="F950" s="778"/>
      <c r="G950" s="778"/>
      <c r="H950" s="778"/>
      <c r="I950" s="778"/>
      <c r="J950" s="778"/>
      <c r="K950" s="778"/>
      <c r="L950" s="778"/>
      <c r="M950" s="778"/>
      <c r="N950" s="778"/>
      <c r="O950" s="778"/>
      <c r="P950" s="778"/>
      <c r="Q950" s="778"/>
      <c r="R950" s="778"/>
      <c r="S950" s="778"/>
      <c r="T950" s="778"/>
      <c r="U950" s="778"/>
      <c r="V950" s="778"/>
      <c r="W950" s="778"/>
      <c r="X950" s="778"/>
      <c r="Y950" s="778"/>
      <c r="Z950" s="778"/>
      <c r="AA950" s="778"/>
      <c r="AB950" s="778"/>
      <c r="AC950" s="778"/>
      <c r="AD950" s="778"/>
      <c r="AE950" s="778"/>
      <c r="AF950" s="778"/>
      <c r="AG950" s="778"/>
      <c r="AH950" s="778"/>
      <c r="AI950" s="778"/>
      <c r="AJ950" s="778"/>
      <c r="AK950" s="778"/>
      <c r="AL950" s="778"/>
      <c r="AM950" s="778"/>
      <c r="AN950" s="778"/>
      <c r="AO950" s="778"/>
      <c r="AP950" s="778"/>
      <c r="AQ950" s="778"/>
      <c r="AR950" s="778"/>
      <c r="AS950" s="778"/>
      <c r="AT950" s="778"/>
      <c r="AU950" s="778"/>
      <c r="AV950" s="778"/>
      <c r="AW950" s="778"/>
      <c r="AX950" s="778"/>
      <c r="AY950" s="778"/>
      <c r="AZ950" s="778"/>
      <c r="BA950" s="778"/>
      <c r="BB950" s="778"/>
      <c r="BC950" s="778"/>
      <c r="BD950" s="778"/>
      <c r="BE950" s="778"/>
      <c r="BF950" s="778"/>
      <c r="BG950" s="778"/>
      <c r="BH950" s="778"/>
      <c r="BI950" s="778"/>
      <c r="BJ950" s="778"/>
      <c r="BK950" s="778"/>
      <c r="BL950" s="778"/>
      <c r="BM950" s="778"/>
      <c r="BN950" s="778"/>
      <c r="BO950" s="778"/>
      <c r="BP950" s="778"/>
      <c r="BQ950" s="778"/>
      <c r="BR950" s="778"/>
      <c r="BS950" s="778"/>
      <c r="BT950" s="778"/>
      <c r="BU950" s="778"/>
      <c r="BV950" s="778"/>
      <c r="BW950" s="778"/>
      <c r="BX950" s="778"/>
      <c r="BY950" s="778"/>
      <c r="BZ950" s="778"/>
      <c r="CA950" s="778"/>
      <c r="CB950" s="778"/>
      <c r="CC950" s="778"/>
      <c r="CD950" s="778"/>
      <c r="CE950" s="778"/>
      <c r="CF950" s="778"/>
      <c r="CG950" s="778"/>
      <c r="CH950" s="778"/>
      <c r="CI950" s="778"/>
      <c r="CJ950" s="778"/>
      <c r="CK950" s="778"/>
      <c r="CL950" s="778"/>
      <c r="CM950" s="778"/>
      <c r="CN950" s="778"/>
      <c r="CO950" s="778"/>
      <c r="CP950" s="778"/>
      <c r="CQ950" s="778"/>
      <c r="CR950" s="778"/>
      <c r="CS950" s="778"/>
      <c r="CT950" s="778"/>
      <c r="CU950" s="778"/>
      <c r="CV950" s="778"/>
      <c r="CW950" s="778"/>
      <c r="CX950" s="778"/>
      <c r="CY950" s="778"/>
      <c r="CZ950" s="778"/>
      <c r="DA950" s="778"/>
      <c r="DB950" s="778"/>
      <c r="DC950" s="778"/>
      <c r="DD950" s="778"/>
      <c r="DE950" s="778"/>
      <c r="DF950" s="778"/>
      <c r="DG950" s="778"/>
      <c r="DH950" s="778"/>
      <c r="DI950" s="778"/>
      <c r="DJ950" s="778"/>
      <c r="DK950" s="778"/>
      <c r="DL950" s="778"/>
      <c r="DM950" s="778"/>
      <c r="DN950" s="778"/>
      <c r="DO950" s="778"/>
      <c r="DP950" s="778"/>
      <c r="DQ950" s="778"/>
      <c r="DR950" s="778"/>
      <c r="DS950" s="778"/>
      <c r="DT950" s="779"/>
      <c r="DU950" s="779"/>
      <c r="DV950" s="779"/>
      <c r="DW950" s="779"/>
      <c r="DX950" s="779"/>
      <c r="DY950" s="779"/>
      <c r="DZ950" s="779"/>
      <c r="EA950" s="779"/>
      <c r="EB950" s="779"/>
      <c r="EC950" s="779"/>
      <c r="ED950" s="779"/>
      <c r="EE950" s="779"/>
      <c r="EF950" s="779"/>
      <c r="EG950" s="779"/>
      <c r="EH950" s="779"/>
      <c r="EI950" s="779"/>
      <c r="EJ950" s="779"/>
      <c r="EK950" s="779"/>
      <c r="EL950" s="779"/>
      <c r="EM950" s="779"/>
      <c r="EN950" s="779"/>
      <c r="EO950" s="779"/>
      <c r="EP950" s="779"/>
      <c r="EQ950" s="779"/>
      <c r="ER950" s="779"/>
      <c r="ES950" s="779"/>
      <c r="ET950" s="779"/>
      <c r="EU950" s="779"/>
      <c r="EV950" s="779"/>
      <c r="EW950" s="779"/>
      <c r="EX950" s="779"/>
      <c r="EY950" s="779"/>
      <c r="EZ950" s="779"/>
      <c r="FA950" s="779"/>
      <c r="FB950" s="779"/>
      <c r="FC950" s="779"/>
    </row>
    <row r="951" spans="1:159" ht="22">
      <c r="A951" s="778"/>
      <c r="B951" s="778"/>
      <c r="C951" s="778"/>
      <c r="D951" s="778"/>
      <c r="E951" s="778"/>
      <c r="F951" s="778"/>
      <c r="G951" s="778"/>
      <c r="H951" s="778"/>
      <c r="I951" s="778"/>
      <c r="J951" s="778"/>
      <c r="K951" s="778"/>
      <c r="L951" s="778"/>
      <c r="M951" s="778"/>
      <c r="N951" s="778"/>
      <c r="O951" s="778"/>
      <c r="P951" s="778"/>
      <c r="Q951" s="778"/>
      <c r="R951" s="778"/>
      <c r="S951" s="778"/>
      <c r="T951" s="778"/>
      <c r="U951" s="778"/>
      <c r="V951" s="778"/>
      <c r="W951" s="778"/>
      <c r="X951" s="778"/>
      <c r="Y951" s="778"/>
      <c r="Z951" s="778"/>
      <c r="AA951" s="778"/>
      <c r="AB951" s="778"/>
      <c r="AC951" s="778"/>
      <c r="AD951" s="778"/>
      <c r="AE951" s="778"/>
      <c r="AF951" s="778"/>
      <c r="AG951" s="778"/>
      <c r="AH951" s="778"/>
      <c r="AI951" s="778"/>
      <c r="AJ951" s="778"/>
      <c r="AK951" s="778"/>
      <c r="AL951" s="778"/>
      <c r="AM951" s="778"/>
      <c r="AN951" s="778"/>
      <c r="AO951" s="778"/>
      <c r="AP951" s="778"/>
      <c r="AQ951" s="778"/>
      <c r="AR951" s="778"/>
      <c r="AS951" s="778"/>
      <c r="AT951" s="778"/>
      <c r="AU951" s="778"/>
      <c r="AV951" s="778"/>
      <c r="AW951" s="778"/>
      <c r="AX951" s="778"/>
      <c r="AY951" s="778"/>
      <c r="AZ951" s="778"/>
      <c r="BA951" s="778"/>
      <c r="BB951" s="778"/>
      <c r="BC951" s="778"/>
      <c r="BD951" s="778"/>
      <c r="BE951" s="778"/>
      <c r="BF951" s="778"/>
      <c r="BG951" s="778"/>
      <c r="BH951" s="778"/>
      <c r="BI951" s="778"/>
      <c r="BJ951" s="778"/>
      <c r="BK951" s="778"/>
      <c r="BL951" s="778"/>
      <c r="BM951" s="778"/>
      <c r="BN951" s="778"/>
      <c r="BO951" s="778"/>
      <c r="BP951" s="778"/>
      <c r="BQ951" s="778"/>
      <c r="BR951" s="778"/>
      <c r="BS951" s="778"/>
      <c r="BT951" s="778"/>
      <c r="BU951" s="778"/>
      <c r="BV951" s="778"/>
      <c r="BW951" s="778"/>
      <c r="BX951" s="778"/>
      <c r="BY951" s="778"/>
      <c r="BZ951" s="778"/>
      <c r="CA951" s="778"/>
      <c r="CB951" s="778"/>
      <c r="CC951" s="778"/>
      <c r="CD951" s="778"/>
      <c r="CE951" s="778"/>
      <c r="CF951" s="778"/>
      <c r="CG951" s="778"/>
      <c r="CH951" s="778"/>
      <c r="CI951" s="778"/>
      <c r="CJ951" s="778"/>
      <c r="CK951" s="778"/>
      <c r="CL951" s="778"/>
      <c r="CM951" s="778"/>
      <c r="CN951" s="778"/>
      <c r="CO951" s="778"/>
      <c r="CP951" s="778"/>
      <c r="CQ951" s="778"/>
      <c r="CR951" s="778"/>
      <c r="CS951" s="778"/>
      <c r="CT951" s="778"/>
      <c r="CU951" s="778"/>
      <c r="CV951" s="778"/>
      <c r="CW951" s="778"/>
      <c r="CX951" s="778"/>
      <c r="CY951" s="778"/>
      <c r="CZ951" s="778"/>
      <c r="DA951" s="778"/>
      <c r="DB951" s="778"/>
      <c r="DC951" s="778"/>
      <c r="DD951" s="778"/>
      <c r="DE951" s="778"/>
      <c r="DF951" s="778"/>
      <c r="DG951" s="778"/>
      <c r="DH951" s="778"/>
      <c r="DI951" s="778"/>
      <c r="DJ951" s="778"/>
      <c r="DK951" s="778"/>
      <c r="DL951" s="778"/>
      <c r="DM951" s="778"/>
      <c r="DN951" s="778"/>
      <c r="DO951" s="778"/>
      <c r="DP951" s="778"/>
      <c r="DQ951" s="778"/>
      <c r="DR951" s="778"/>
      <c r="DS951" s="778"/>
      <c r="DT951" s="779"/>
      <c r="DU951" s="779"/>
      <c r="DV951" s="779"/>
      <c r="DW951" s="779"/>
      <c r="DX951" s="779"/>
      <c r="DY951" s="779"/>
      <c r="DZ951" s="779"/>
      <c r="EA951" s="779"/>
      <c r="EB951" s="779"/>
      <c r="EC951" s="779"/>
      <c r="ED951" s="779"/>
      <c r="EE951" s="779"/>
      <c r="EF951" s="779"/>
      <c r="EG951" s="779"/>
      <c r="EH951" s="779"/>
      <c r="EI951" s="779"/>
      <c r="EJ951" s="779"/>
      <c r="EK951" s="779"/>
      <c r="EL951" s="779"/>
      <c r="EM951" s="779"/>
      <c r="EN951" s="779"/>
      <c r="EO951" s="779"/>
      <c r="EP951" s="779"/>
      <c r="EQ951" s="779"/>
      <c r="ER951" s="779"/>
      <c r="ES951" s="779"/>
      <c r="ET951" s="779"/>
      <c r="EU951" s="779"/>
      <c r="EV951" s="779"/>
      <c r="EW951" s="779"/>
      <c r="EX951" s="779"/>
      <c r="EY951" s="779"/>
      <c r="EZ951" s="779"/>
      <c r="FA951" s="779"/>
      <c r="FB951" s="779"/>
      <c r="FC951" s="779"/>
    </row>
    <row r="952" spans="1:159" ht="22">
      <c r="A952" s="778"/>
      <c r="B952" s="778"/>
      <c r="C952" s="778"/>
      <c r="D952" s="778"/>
      <c r="E952" s="778"/>
      <c r="F952" s="778"/>
      <c r="G952" s="778"/>
      <c r="H952" s="778"/>
      <c r="I952" s="778"/>
      <c r="J952" s="778"/>
      <c r="K952" s="778"/>
      <c r="L952" s="778"/>
      <c r="M952" s="778"/>
      <c r="N952" s="778"/>
      <c r="O952" s="778"/>
      <c r="P952" s="778"/>
      <c r="Q952" s="778"/>
      <c r="R952" s="778"/>
      <c r="S952" s="778"/>
      <c r="T952" s="778"/>
      <c r="U952" s="778"/>
      <c r="V952" s="778"/>
      <c r="W952" s="778"/>
      <c r="X952" s="778"/>
      <c r="Y952" s="778"/>
      <c r="Z952" s="778"/>
      <c r="AA952" s="778"/>
      <c r="AB952" s="778"/>
      <c r="AC952" s="778"/>
      <c r="AD952" s="778"/>
      <c r="AE952" s="778"/>
      <c r="AF952" s="778"/>
      <c r="AG952" s="778"/>
      <c r="AH952" s="778"/>
      <c r="AI952" s="778"/>
      <c r="AJ952" s="778"/>
      <c r="AK952" s="778"/>
      <c r="AL952" s="778"/>
      <c r="AM952" s="778"/>
      <c r="AN952" s="778"/>
      <c r="AO952" s="778"/>
      <c r="AP952" s="778"/>
      <c r="AQ952" s="778"/>
      <c r="AR952" s="778"/>
      <c r="AS952" s="778"/>
      <c r="AT952" s="778"/>
      <c r="AU952" s="778"/>
      <c r="AV952" s="778"/>
      <c r="AW952" s="778"/>
      <c r="AX952" s="778"/>
      <c r="AY952" s="778"/>
      <c r="AZ952" s="778"/>
      <c r="BA952" s="778"/>
      <c r="BB952" s="778"/>
      <c r="BC952" s="778"/>
      <c r="BD952" s="778"/>
      <c r="BE952" s="778"/>
      <c r="BF952" s="778"/>
      <c r="BG952" s="778"/>
      <c r="BH952" s="778"/>
      <c r="BI952" s="778"/>
      <c r="BJ952" s="778"/>
      <c r="BK952" s="778"/>
      <c r="BL952" s="778"/>
      <c r="BM952" s="778"/>
      <c r="BN952" s="778"/>
      <c r="BO952" s="778"/>
      <c r="BP952" s="778"/>
      <c r="BQ952" s="778"/>
      <c r="BR952" s="778"/>
      <c r="BS952" s="778"/>
      <c r="BT952" s="778"/>
      <c r="BU952" s="778"/>
      <c r="BV952" s="778"/>
      <c r="BW952" s="778"/>
      <c r="BX952" s="778"/>
      <c r="BY952" s="778"/>
      <c r="BZ952" s="778"/>
      <c r="CA952" s="778"/>
      <c r="CB952" s="778"/>
      <c r="CC952" s="778"/>
      <c r="CD952" s="778"/>
      <c r="CE952" s="778"/>
      <c r="CF952" s="778"/>
      <c r="CG952" s="778"/>
      <c r="CH952" s="778"/>
      <c r="CI952" s="778"/>
      <c r="CJ952" s="778"/>
      <c r="CK952" s="778"/>
      <c r="CL952" s="778"/>
      <c r="CM952" s="778"/>
      <c r="CN952" s="778"/>
      <c r="CO952" s="778"/>
      <c r="CP952" s="778"/>
      <c r="CQ952" s="778"/>
      <c r="CR952" s="778"/>
      <c r="CS952" s="778"/>
      <c r="CT952" s="778"/>
      <c r="CU952" s="778"/>
      <c r="CV952" s="778"/>
      <c r="CW952" s="778"/>
      <c r="CX952" s="778"/>
      <c r="CY952" s="778"/>
      <c r="CZ952" s="778"/>
      <c r="DA952" s="778"/>
      <c r="DB952" s="778"/>
      <c r="DC952" s="778"/>
      <c r="DD952" s="778"/>
      <c r="DE952" s="778"/>
      <c r="DF952" s="778"/>
      <c r="DG952" s="778"/>
      <c r="DH952" s="778"/>
      <c r="DI952" s="778"/>
      <c r="DJ952" s="778"/>
      <c r="DK952" s="778"/>
      <c r="DL952" s="778"/>
      <c r="DM952" s="778"/>
      <c r="DN952" s="778"/>
      <c r="DO952" s="778"/>
      <c r="DP952" s="778"/>
      <c r="DQ952" s="778"/>
      <c r="DR952" s="778"/>
      <c r="DS952" s="778"/>
      <c r="DT952" s="779"/>
      <c r="DU952" s="779"/>
      <c r="DV952" s="779"/>
      <c r="DW952" s="779"/>
      <c r="DX952" s="779"/>
      <c r="DY952" s="779"/>
      <c r="DZ952" s="779"/>
      <c r="EA952" s="779"/>
      <c r="EB952" s="779"/>
      <c r="EC952" s="779"/>
      <c r="ED952" s="779"/>
      <c r="EE952" s="779"/>
      <c r="EF952" s="779"/>
      <c r="EG952" s="779"/>
      <c r="EH952" s="779"/>
      <c r="EI952" s="779"/>
      <c r="EJ952" s="779"/>
      <c r="EK952" s="779"/>
      <c r="EL952" s="779"/>
      <c r="EM952" s="779"/>
      <c r="EN952" s="779"/>
      <c r="EO952" s="779"/>
      <c r="EP952" s="779"/>
      <c r="EQ952" s="779"/>
      <c r="ER952" s="779"/>
      <c r="ES952" s="779"/>
      <c r="ET952" s="779"/>
      <c r="EU952" s="779"/>
      <c r="EV952" s="779"/>
      <c r="EW952" s="779"/>
      <c r="EX952" s="779"/>
      <c r="EY952" s="779"/>
      <c r="EZ952" s="779"/>
      <c r="FA952" s="779"/>
      <c r="FB952" s="779"/>
      <c r="FC952" s="779"/>
    </row>
    <row r="953" spans="1:159" ht="22">
      <c r="A953" s="778"/>
      <c r="B953" s="778"/>
      <c r="C953" s="778"/>
      <c r="D953" s="778"/>
      <c r="E953" s="778"/>
      <c r="F953" s="778"/>
      <c r="G953" s="778"/>
      <c r="H953" s="778"/>
      <c r="I953" s="778"/>
      <c r="J953" s="778"/>
      <c r="K953" s="778"/>
      <c r="L953" s="778"/>
      <c r="M953" s="778"/>
      <c r="N953" s="778"/>
      <c r="O953" s="778"/>
      <c r="P953" s="778"/>
      <c r="Q953" s="778"/>
      <c r="R953" s="778"/>
      <c r="S953" s="778"/>
      <c r="T953" s="778"/>
      <c r="U953" s="778"/>
      <c r="V953" s="778"/>
      <c r="W953" s="778"/>
      <c r="X953" s="778"/>
      <c r="Y953" s="778"/>
      <c r="Z953" s="778"/>
      <c r="AA953" s="778"/>
      <c r="AB953" s="778"/>
      <c r="AC953" s="778"/>
      <c r="AD953" s="778"/>
      <c r="AE953" s="778"/>
      <c r="AF953" s="778"/>
      <c r="AG953" s="778"/>
      <c r="AH953" s="778"/>
      <c r="AI953" s="778"/>
      <c r="AJ953" s="778"/>
      <c r="AK953" s="778"/>
      <c r="AL953" s="778"/>
      <c r="AM953" s="778"/>
      <c r="AN953" s="778"/>
      <c r="AO953" s="778"/>
      <c r="AP953" s="778"/>
      <c r="AQ953" s="778"/>
      <c r="AR953" s="778"/>
      <c r="AS953" s="778"/>
      <c r="AT953" s="778"/>
      <c r="AU953" s="778"/>
      <c r="AV953" s="778"/>
      <c r="AW953" s="778"/>
      <c r="AX953" s="778"/>
      <c r="AY953" s="778"/>
      <c r="AZ953" s="778"/>
      <c r="BA953" s="778"/>
      <c r="BB953" s="778"/>
      <c r="BC953" s="778"/>
      <c r="BD953" s="778"/>
      <c r="BE953" s="778"/>
      <c r="BF953" s="778"/>
      <c r="BG953" s="778"/>
      <c r="BH953" s="778"/>
      <c r="BI953" s="778"/>
      <c r="BJ953" s="778"/>
      <c r="BK953" s="778"/>
      <c r="BL953" s="778"/>
      <c r="BM953" s="778"/>
      <c r="BN953" s="778"/>
      <c r="BO953" s="778"/>
      <c r="BP953" s="778"/>
      <c r="BQ953" s="778"/>
      <c r="BR953" s="778"/>
      <c r="BS953" s="778"/>
      <c r="BT953" s="778"/>
      <c r="BU953" s="778"/>
      <c r="BV953" s="778"/>
      <c r="BW953" s="778"/>
      <c r="BX953" s="778"/>
      <c r="BY953" s="778"/>
      <c r="BZ953" s="778"/>
      <c r="CA953" s="778"/>
      <c r="CB953" s="778"/>
      <c r="CC953" s="778"/>
      <c r="CD953" s="778"/>
      <c r="CE953" s="778"/>
      <c r="CF953" s="778"/>
      <c r="CG953" s="778"/>
      <c r="CH953" s="778"/>
      <c r="CI953" s="778"/>
      <c r="CJ953" s="778"/>
      <c r="CK953" s="778"/>
      <c r="CL953" s="778"/>
      <c r="CM953" s="778"/>
      <c r="CN953" s="778"/>
      <c r="CO953" s="778"/>
      <c r="CP953" s="778"/>
      <c r="CQ953" s="778"/>
      <c r="CR953" s="778"/>
      <c r="CS953" s="778"/>
      <c r="CT953" s="778"/>
      <c r="CU953" s="778"/>
      <c r="CV953" s="778"/>
      <c r="CW953" s="778"/>
      <c r="CX953" s="778"/>
      <c r="CY953" s="778"/>
      <c r="CZ953" s="778"/>
      <c r="DA953" s="778"/>
      <c r="DB953" s="778"/>
      <c r="DC953" s="778"/>
      <c r="DD953" s="778"/>
      <c r="DE953" s="778"/>
      <c r="DF953" s="778"/>
      <c r="DG953" s="778"/>
      <c r="DH953" s="778"/>
      <c r="DI953" s="778"/>
      <c r="DJ953" s="778"/>
      <c r="DK953" s="778"/>
      <c r="DL953" s="778"/>
      <c r="DM953" s="778"/>
      <c r="DN953" s="778"/>
      <c r="DO953" s="778"/>
      <c r="DP953" s="778"/>
      <c r="DQ953" s="778"/>
      <c r="DR953" s="778"/>
      <c r="DS953" s="778"/>
      <c r="DT953" s="779"/>
      <c r="DU953" s="779"/>
      <c r="DV953" s="779"/>
      <c r="DW953" s="779"/>
      <c r="DX953" s="779"/>
      <c r="DY953" s="779"/>
      <c r="DZ953" s="779"/>
      <c r="EA953" s="779"/>
      <c r="EB953" s="779"/>
      <c r="EC953" s="779"/>
      <c r="ED953" s="779"/>
      <c r="EE953" s="779"/>
      <c r="EF953" s="779"/>
      <c r="EG953" s="779"/>
      <c r="EH953" s="779"/>
      <c r="EI953" s="779"/>
      <c r="EJ953" s="779"/>
      <c r="EK953" s="779"/>
      <c r="EL953" s="779"/>
      <c r="EM953" s="779"/>
      <c r="EN953" s="779"/>
      <c r="EO953" s="779"/>
      <c r="EP953" s="779"/>
      <c r="EQ953" s="779"/>
      <c r="ER953" s="779"/>
      <c r="ES953" s="779"/>
      <c r="ET953" s="779"/>
      <c r="EU953" s="779"/>
      <c r="EV953" s="779"/>
      <c r="EW953" s="779"/>
      <c r="EX953" s="779"/>
      <c r="EY953" s="779"/>
      <c r="EZ953" s="779"/>
      <c r="FA953" s="779"/>
      <c r="FB953" s="779"/>
      <c r="FC953" s="779"/>
    </row>
    <row r="954" spans="1:159" ht="22">
      <c r="A954" s="778"/>
      <c r="B954" s="778"/>
      <c r="C954" s="778"/>
      <c r="D954" s="778"/>
      <c r="E954" s="778"/>
      <c r="F954" s="778"/>
      <c r="G954" s="778"/>
      <c r="H954" s="778"/>
      <c r="I954" s="778"/>
      <c r="J954" s="778"/>
      <c r="K954" s="778"/>
      <c r="L954" s="778"/>
      <c r="M954" s="778"/>
      <c r="N954" s="778"/>
      <c r="O954" s="778"/>
      <c r="P954" s="778"/>
      <c r="Q954" s="778"/>
      <c r="R954" s="778"/>
      <c r="S954" s="778"/>
      <c r="T954" s="778"/>
      <c r="U954" s="778"/>
      <c r="V954" s="778"/>
      <c r="W954" s="778"/>
      <c r="X954" s="778"/>
      <c r="Y954" s="778"/>
      <c r="Z954" s="778"/>
      <c r="AA954" s="778"/>
      <c r="AB954" s="778"/>
      <c r="AC954" s="778"/>
      <c r="AD954" s="778"/>
      <c r="AE954" s="778"/>
      <c r="AF954" s="778"/>
      <c r="AG954" s="778"/>
      <c r="AH954" s="778"/>
      <c r="AI954" s="778"/>
      <c r="AJ954" s="778"/>
      <c r="AK954" s="778"/>
      <c r="AL954" s="778"/>
      <c r="AM954" s="778"/>
      <c r="AN954" s="778"/>
      <c r="AO954" s="778"/>
      <c r="AP954" s="778"/>
      <c r="AQ954" s="778"/>
      <c r="AR954" s="778"/>
      <c r="AS954" s="778"/>
      <c r="AT954" s="778"/>
      <c r="AU954" s="778"/>
      <c r="AV954" s="778"/>
      <c r="AW954" s="778"/>
      <c r="AX954" s="778"/>
      <c r="AY954" s="778"/>
      <c r="AZ954" s="778"/>
      <c r="BA954" s="778"/>
      <c r="BB954" s="778"/>
      <c r="BC954" s="778"/>
      <c r="BD954" s="778"/>
      <c r="BE954" s="778"/>
      <c r="BF954" s="778"/>
      <c r="BG954" s="778"/>
      <c r="BH954" s="778"/>
      <c r="BI954" s="778"/>
      <c r="BJ954" s="778"/>
      <c r="BK954" s="778"/>
      <c r="BL954" s="778"/>
      <c r="BM954" s="778"/>
      <c r="BN954" s="778"/>
      <c r="BO954" s="778"/>
      <c r="BP954" s="778"/>
      <c r="BQ954" s="778"/>
      <c r="BR954" s="778"/>
      <c r="BS954" s="778"/>
      <c r="BT954" s="778"/>
      <c r="BU954" s="778"/>
      <c r="BV954" s="778"/>
      <c r="BW954" s="778"/>
      <c r="BX954" s="778"/>
      <c r="BY954" s="778"/>
      <c r="BZ954" s="778"/>
      <c r="CA954" s="778"/>
      <c r="CB954" s="778"/>
      <c r="CC954" s="778"/>
      <c r="CD954" s="778"/>
      <c r="CE954" s="778"/>
      <c r="CF954" s="778"/>
      <c r="CG954" s="778"/>
      <c r="CH954" s="778"/>
      <c r="CI954" s="778"/>
      <c r="CJ954" s="778"/>
      <c r="CK954" s="778"/>
      <c r="CL954" s="778"/>
      <c r="CM954" s="778"/>
      <c r="CN954" s="778"/>
      <c r="CO954" s="778"/>
      <c r="CP954" s="778"/>
      <c r="CQ954" s="778"/>
      <c r="CR954" s="778"/>
      <c r="CS954" s="778"/>
      <c r="CT954" s="778"/>
      <c r="CU954" s="778"/>
      <c r="CV954" s="778"/>
      <c r="CW954" s="778"/>
      <c r="CX954" s="778"/>
      <c r="CY954" s="778"/>
      <c r="CZ954" s="778"/>
      <c r="DA954" s="778"/>
      <c r="DB954" s="778"/>
      <c r="DC954" s="778"/>
      <c r="DD954" s="778"/>
      <c r="DE954" s="778"/>
      <c r="DF954" s="778"/>
      <c r="DG954" s="778"/>
      <c r="DH954" s="778"/>
      <c r="DI954" s="778"/>
      <c r="DJ954" s="778"/>
      <c r="DK954" s="778"/>
      <c r="DL954" s="778"/>
      <c r="DM954" s="778"/>
      <c r="DN954" s="778"/>
      <c r="DO954" s="778"/>
      <c r="DP954" s="778"/>
      <c r="DQ954" s="778"/>
      <c r="DR954" s="778"/>
      <c r="DS954" s="778"/>
      <c r="DT954" s="779"/>
      <c r="DU954" s="779"/>
      <c r="DV954" s="779"/>
      <c r="DW954" s="779"/>
      <c r="DX954" s="779"/>
      <c r="DY954" s="779"/>
      <c r="DZ954" s="779"/>
      <c r="EA954" s="779"/>
      <c r="EB954" s="779"/>
      <c r="EC954" s="779"/>
      <c r="ED954" s="779"/>
      <c r="EE954" s="779"/>
      <c r="EF954" s="779"/>
      <c r="EG954" s="779"/>
      <c r="EH954" s="779"/>
      <c r="EI954" s="779"/>
      <c r="EJ954" s="779"/>
      <c r="EK954" s="779"/>
      <c r="EL954" s="779"/>
      <c r="EM954" s="779"/>
      <c r="EN954" s="779"/>
      <c r="EO954" s="779"/>
      <c r="EP954" s="779"/>
      <c r="EQ954" s="779"/>
      <c r="ER954" s="779"/>
      <c r="ES954" s="779"/>
      <c r="ET954" s="779"/>
      <c r="EU954" s="779"/>
      <c r="EV954" s="779"/>
      <c r="EW954" s="779"/>
      <c r="EX954" s="779"/>
      <c r="EY954" s="779"/>
      <c r="EZ954" s="779"/>
      <c r="FA954" s="779"/>
      <c r="FB954" s="779"/>
      <c r="FC954" s="779"/>
    </row>
    <row r="955" spans="1:159" ht="22">
      <c r="A955" s="778"/>
      <c r="B955" s="778"/>
      <c r="C955" s="778"/>
      <c r="D955" s="778"/>
      <c r="E955" s="778"/>
      <c r="F955" s="778"/>
      <c r="G955" s="778"/>
      <c r="H955" s="778"/>
      <c r="I955" s="778"/>
      <c r="J955" s="778"/>
      <c r="K955" s="778"/>
      <c r="L955" s="778"/>
      <c r="M955" s="778"/>
      <c r="N955" s="778"/>
      <c r="O955" s="778"/>
      <c r="P955" s="778"/>
      <c r="Q955" s="778"/>
      <c r="R955" s="778"/>
      <c r="S955" s="778"/>
      <c r="T955" s="778"/>
      <c r="U955" s="778"/>
      <c r="V955" s="778"/>
      <c r="W955" s="778"/>
      <c r="X955" s="778"/>
      <c r="Y955" s="778"/>
      <c r="Z955" s="778"/>
      <c r="AA955" s="778"/>
      <c r="AB955" s="778"/>
      <c r="AC955" s="778"/>
      <c r="AD955" s="778"/>
      <c r="AE955" s="778"/>
      <c r="AF955" s="778"/>
      <c r="AG955" s="778"/>
      <c r="AH955" s="778"/>
      <c r="AI955" s="778"/>
      <c r="AJ955" s="778"/>
      <c r="AK955" s="778"/>
      <c r="AL955" s="778"/>
      <c r="AM955" s="778"/>
      <c r="AN955" s="778"/>
      <c r="AO955" s="778"/>
      <c r="AP955" s="778"/>
      <c r="AQ955" s="778"/>
      <c r="AR955" s="778"/>
      <c r="AS955" s="778"/>
      <c r="AT955" s="778"/>
      <c r="AU955" s="778"/>
      <c r="AV955" s="778"/>
      <c r="AW955" s="778"/>
      <c r="AX955" s="778"/>
      <c r="AY955" s="778"/>
      <c r="AZ955" s="778"/>
      <c r="BA955" s="778"/>
      <c r="BB955" s="778"/>
      <c r="BC955" s="778"/>
      <c r="BD955" s="778"/>
      <c r="BE955" s="778"/>
      <c r="BF955" s="778"/>
      <c r="BG955" s="778"/>
      <c r="BH955" s="778"/>
      <c r="BI955" s="778"/>
      <c r="BJ955" s="778"/>
      <c r="BK955" s="778"/>
      <c r="BL955" s="778"/>
      <c r="BM955" s="778"/>
      <c r="BN955" s="778"/>
      <c r="BO955" s="778"/>
      <c r="BP955" s="778"/>
      <c r="BQ955" s="778"/>
      <c r="BR955" s="778"/>
      <c r="BS955" s="778"/>
      <c r="BT955" s="778"/>
      <c r="BU955" s="778"/>
      <c r="BV955" s="778"/>
      <c r="BW955" s="778"/>
      <c r="BX955" s="778"/>
      <c r="BY955" s="778"/>
      <c r="BZ955" s="778"/>
      <c r="CA955" s="778"/>
      <c r="CB955" s="778"/>
      <c r="CC955" s="778"/>
      <c r="CD955" s="778"/>
      <c r="CE955" s="778"/>
      <c r="CF955" s="778"/>
      <c r="CG955" s="778"/>
      <c r="CH955" s="778"/>
      <c r="CI955" s="778"/>
      <c r="CJ955" s="778"/>
      <c r="CK955" s="778"/>
      <c r="CL955" s="778"/>
      <c r="CM955" s="778"/>
      <c r="CN955" s="778"/>
      <c r="CO955" s="778"/>
      <c r="CP955" s="778"/>
      <c r="CQ955" s="778"/>
      <c r="CR955" s="778"/>
      <c r="CS955" s="778"/>
      <c r="CT955" s="778"/>
      <c r="CU955" s="778"/>
      <c r="CV955" s="778"/>
      <c r="CW955" s="778"/>
      <c r="CX955" s="778"/>
      <c r="CY955" s="778"/>
      <c r="CZ955" s="778"/>
      <c r="DA955" s="778"/>
      <c r="DB955" s="778"/>
      <c r="DC955" s="778"/>
      <c r="DD955" s="778"/>
      <c r="DE955" s="778"/>
      <c r="DF955" s="778"/>
      <c r="DG955" s="778"/>
      <c r="DH955" s="778"/>
      <c r="DI955" s="778"/>
      <c r="DJ955" s="778"/>
      <c r="DK955" s="778"/>
      <c r="DL955" s="778"/>
      <c r="DM955" s="778"/>
      <c r="DN955" s="778"/>
      <c r="DO955" s="778"/>
      <c r="DP955" s="778"/>
      <c r="DQ955" s="778"/>
      <c r="DR955" s="778"/>
      <c r="DS955" s="778"/>
      <c r="DT955" s="779"/>
      <c r="DU955" s="779"/>
      <c r="DV955" s="779"/>
      <c r="DW955" s="779"/>
      <c r="DX955" s="779"/>
      <c r="DY955" s="779"/>
      <c r="DZ955" s="779"/>
      <c r="EA955" s="779"/>
      <c r="EB955" s="779"/>
      <c r="EC955" s="779"/>
      <c r="ED955" s="779"/>
      <c r="EE955" s="779"/>
      <c r="EF955" s="779"/>
      <c r="EG955" s="779"/>
      <c r="EH955" s="779"/>
      <c r="EI955" s="779"/>
      <c r="EJ955" s="779"/>
      <c r="EK955" s="779"/>
      <c r="EL955" s="779"/>
      <c r="EM955" s="779"/>
      <c r="EN955" s="779"/>
      <c r="EO955" s="779"/>
      <c r="EP955" s="779"/>
      <c r="EQ955" s="779"/>
      <c r="ER955" s="779"/>
      <c r="ES955" s="779"/>
      <c r="ET955" s="779"/>
      <c r="EU955" s="779"/>
      <c r="EV955" s="779"/>
      <c r="EW955" s="779"/>
      <c r="EX955" s="779"/>
      <c r="EY955" s="779"/>
      <c r="EZ955" s="779"/>
      <c r="FA955" s="779"/>
      <c r="FB955" s="779"/>
      <c r="FC955" s="779"/>
    </row>
    <row r="956" spans="1:159" ht="22">
      <c r="A956" s="778"/>
      <c r="B956" s="778"/>
      <c r="C956" s="778"/>
      <c r="D956" s="778"/>
      <c r="E956" s="778"/>
      <c r="F956" s="778"/>
      <c r="G956" s="778"/>
      <c r="H956" s="778"/>
      <c r="I956" s="778"/>
      <c r="J956" s="778"/>
      <c r="K956" s="778"/>
      <c r="L956" s="778"/>
      <c r="M956" s="778"/>
      <c r="N956" s="778"/>
      <c r="O956" s="778"/>
      <c r="P956" s="778"/>
      <c r="Q956" s="778"/>
      <c r="R956" s="778"/>
      <c r="S956" s="778"/>
      <c r="T956" s="778"/>
      <c r="U956" s="778"/>
      <c r="V956" s="778"/>
      <c r="W956" s="778"/>
      <c r="X956" s="778"/>
      <c r="Y956" s="778"/>
      <c r="Z956" s="778"/>
      <c r="AA956" s="778"/>
      <c r="AB956" s="778"/>
      <c r="AC956" s="778"/>
      <c r="AD956" s="778"/>
      <c r="AE956" s="778"/>
      <c r="AF956" s="778"/>
      <c r="AG956" s="778"/>
      <c r="AH956" s="778"/>
      <c r="AI956" s="778"/>
      <c r="AJ956" s="778"/>
      <c r="AK956" s="778"/>
      <c r="AL956" s="778"/>
      <c r="AM956" s="778"/>
      <c r="AN956" s="778"/>
      <c r="AO956" s="778"/>
      <c r="AP956" s="778"/>
      <c r="AQ956" s="778"/>
      <c r="AR956" s="778"/>
      <c r="AS956" s="778"/>
      <c r="AT956" s="778"/>
      <c r="AU956" s="778"/>
      <c r="AV956" s="778"/>
      <c r="AW956" s="778"/>
      <c r="AX956" s="778"/>
      <c r="AY956" s="778"/>
      <c r="AZ956" s="778"/>
      <c r="BA956" s="778"/>
      <c r="BB956" s="778"/>
      <c r="BC956" s="778"/>
      <c r="BD956" s="778"/>
      <c r="BE956" s="778"/>
      <c r="BF956" s="778"/>
      <c r="BG956" s="778"/>
      <c r="BH956" s="778"/>
      <c r="BI956" s="778"/>
      <c r="BJ956" s="778"/>
      <c r="BK956" s="778"/>
      <c r="BL956" s="778"/>
      <c r="BM956" s="778"/>
      <c r="BN956" s="778"/>
      <c r="BO956" s="778"/>
      <c r="BP956" s="778"/>
      <c r="BQ956" s="778"/>
      <c r="BR956" s="778"/>
      <c r="BS956" s="778"/>
      <c r="BT956" s="778"/>
      <c r="BU956" s="778"/>
      <c r="BV956" s="778"/>
      <c r="BW956" s="778"/>
      <c r="BX956" s="778"/>
      <c r="BY956" s="778"/>
      <c r="BZ956" s="778"/>
      <c r="CA956" s="778"/>
      <c r="CB956" s="778"/>
      <c r="CC956" s="778"/>
      <c r="CD956" s="778"/>
      <c r="CE956" s="778"/>
      <c r="CF956" s="778"/>
      <c r="CG956" s="778"/>
      <c r="CH956" s="778"/>
      <c r="CI956" s="778"/>
      <c r="CJ956" s="778"/>
      <c r="CK956" s="778"/>
      <c r="CL956" s="778"/>
      <c r="CM956" s="778"/>
      <c r="CN956" s="778"/>
      <c r="CO956" s="778"/>
      <c r="CP956" s="778"/>
      <c r="CQ956" s="778"/>
      <c r="CR956" s="778"/>
      <c r="CS956" s="778"/>
      <c r="CT956" s="778"/>
      <c r="CU956" s="778"/>
      <c r="CV956" s="778"/>
      <c r="CW956" s="778"/>
      <c r="CX956" s="778"/>
      <c r="CY956" s="778"/>
      <c r="CZ956" s="778"/>
      <c r="DA956" s="778"/>
      <c r="DB956" s="778"/>
      <c r="DC956" s="778"/>
      <c r="DD956" s="778"/>
      <c r="DE956" s="778"/>
      <c r="DF956" s="778"/>
      <c r="DG956" s="778"/>
      <c r="DH956" s="778"/>
      <c r="DI956" s="778"/>
      <c r="DJ956" s="778"/>
      <c r="DK956" s="778"/>
      <c r="DL956" s="778"/>
      <c r="DM956" s="778"/>
      <c r="DN956" s="778"/>
      <c r="DO956" s="778"/>
      <c r="DP956" s="778"/>
      <c r="DQ956" s="778"/>
      <c r="DR956" s="778"/>
      <c r="DS956" s="778"/>
      <c r="DT956" s="779"/>
      <c r="DU956" s="779"/>
      <c r="DV956" s="779"/>
      <c r="DW956" s="779"/>
      <c r="DX956" s="779"/>
      <c r="DY956" s="779"/>
      <c r="DZ956" s="779"/>
      <c r="EA956" s="779"/>
      <c r="EB956" s="779"/>
      <c r="EC956" s="779"/>
      <c r="ED956" s="779"/>
      <c r="EE956" s="779"/>
      <c r="EF956" s="779"/>
      <c r="EG956" s="779"/>
      <c r="EH956" s="779"/>
      <c r="EI956" s="779"/>
      <c r="EJ956" s="779"/>
      <c r="EK956" s="779"/>
      <c r="EL956" s="779"/>
      <c r="EM956" s="779"/>
      <c r="EN956" s="779"/>
      <c r="EO956" s="779"/>
      <c r="EP956" s="779"/>
      <c r="EQ956" s="779"/>
      <c r="ER956" s="779"/>
      <c r="ES956" s="779"/>
      <c r="ET956" s="779"/>
      <c r="EU956" s="779"/>
      <c r="EV956" s="779"/>
      <c r="EW956" s="779"/>
      <c r="EX956" s="779"/>
      <c r="EY956" s="779"/>
      <c r="EZ956" s="779"/>
      <c r="FA956" s="779"/>
      <c r="FB956" s="779"/>
      <c r="FC956" s="779"/>
    </row>
    <row r="957" spans="1:159" ht="22">
      <c r="A957" s="778"/>
      <c r="B957" s="778"/>
      <c r="C957" s="778"/>
      <c r="D957" s="778"/>
      <c r="E957" s="778"/>
      <c r="F957" s="778"/>
      <c r="G957" s="778"/>
      <c r="H957" s="778"/>
      <c r="I957" s="778"/>
      <c r="J957" s="778"/>
      <c r="K957" s="778"/>
      <c r="L957" s="778"/>
      <c r="M957" s="778"/>
      <c r="N957" s="778"/>
      <c r="O957" s="778"/>
      <c r="P957" s="778"/>
      <c r="Q957" s="778"/>
      <c r="R957" s="778"/>
      <c r="S957" s="778"/>
      <c r="T957" s="778"/>
      <c r="U957" s="778"/>
      <c r="V957" s="778"/>
      <c r="W957" s="778"/>
      <c r="X957" s="778"/>
      <c r="Y957" s="778"/>
      <c r="Z957" s="778"/>
      <c r="AA957" s="778"/>
      <c r="AB957" s="778"/>
      <c r="AC957" s="778"/>
      <c r="AD957" s="778"/>
      <c r="AE957" s="778"/>
      <c r="AF957" s="778"/>
      <c r="AG957" s="778"/>
      <c r="AH957" s="778"/>
      <c r="AI957" s="778"/>
      <c r="AJ957" s="778"/>
      <c r="AK957" s="778"/>
      <c r="AL957" s="778"/>
      <c r="AM957" s="778"/>
      <c r="AN957" s="778"/>
      <c r="AO957" s="778"/>
      <c r="AP957" s="778"/>
      <c r="AQ957" s="778"/>
      <c r="AR957" s="778"/>
      <c r="AS957" s="778"/>
      <c r="AT957" s="778"/>
      <c r="AU957" s="778"/>
      <c r="AV957" s="778"/>
      <c r="AW957" s="778"/>
      <c r="AX957" s="778"/>
      <c r="AY957" s="778"/>
      <c r="AZ957" s="778"/>
      <c r="BA957" s="778"/>
      <c r="BB957" s="778"/>
      <c r="BC957" s="778"/>
      <c r="BD957" s="778"/>
      <c r="BE957" s="778"/>
      <c r="BF957" s="778"/>
      <c r="BG957" s="778"/>
      <c r="BH957" s="778"/>
      <c r="BI957" s="778"/>
      <c r="BJ957" s="778"/>
      <c r="BK957" s="778"/>
      <c r="BL957" s="778"/>
      <c r="BM957" s="778"/>
      <c r="BN957" s="778"/>
      <c r="BO957" s="778"/>
      <c r="BP957" s="778"/>
      <c r="BQ957" s="778"/>
      <c r="BR957" s="778"/>
      <c r="BS957" s="778"/>
      <c r="BT957" s="778"/>
      <c r="BU957" s="778"/>
      <c r="BV957" s="778"/>
      <c r="BW957" s="778"/>
      <c r="BX957" s="778"/>
      <c r="BY957" s="778"/>
      <c r="BZ957" s="778"/>
      <c r="CA957" s="778"/>
      <c r="CB957" s="778"/>
      <c r="CC957" s="778"/>
      <c r="CD957" s="778"/>
      <c r="CE957" s="778"/>
      <c r="CF957" s="778"/>
      <c r="CG957" s="778"/>
      <c r="CH957" s="778"/>
      <c r="CI957" s="778"/>
      <c r="CJ957" s="778"/>
      <c r="CK957" s="778"/>
      <c r="CL957" s="778"/>
      <c r="CM957" s="778"/>
      <c r="CN957" s="778"/>
      <c r="CO957" s="778"/>
      <c r="CP957" s="778"/>
      <c r="CQ957" s="778"/>
      <c r="CR957" s="778"/>
      <c r="CS957" s="778"/>
      <c r="CT957" s="778"/>
      <c r="CU957" s="778"/>
      <c r="CV957" s="778"/>
      <c r="CW957" s="778"/>
      <c r="CX957" s="778"/>
      <c r="CY957" s="778"/>
      <c r="CZ957" s="778"/>
      <c r="DA957" s="778"/>
      <c r="DB957" s="778"/>
      <c r="DC957" s="778"/>
      <c r="DD957" s="778"/>
      <c r="DE957" s="778"/>
      <c r="DF957" s="778"/>
      <c r="DG957" s="778"/>
      <c r="DH957" s="778"/>
      <c r="DI957" s="778"/>
      <c r="DJ957" s="778"/>
      <c r="DK957" s="778"/>
      <c r="DL957" s="778"/>
      <c r="DM957" s="778"/>
      <c r="DN957" s="778"/>
      <c r="DO957" s="778"/>
      <c r="DP957" s="778"/>
      <c r="DQ957" s="778"/>
      <c r="DR957" s="778"/>
      <c r="DS957" s="778"/>
      <c r="DT957" s="779"/>
      <c r="DU957" s="779"/>
      <c r="DV957" s="779"/>
      <c r="DW957" s="779"/>
      <c r="DX957" s="779"/>
      <c r="DY957" s="779"/>
      <c r="DZ957" s="779"/>
      <c r="EA957" s="779"/>
      <c r="EB957" s="779"/>
      <c r="EC957" s="779"/>
      <c r="ED957" s="779"/>
      <c r="EE957" s="779"/>
      <c r="EF957" s="779"/>
      <c r="EG957" s="779"/>
      <c r="EH957" s="779"/>
      <c r="EI957" s="779"/>
      <c r="EJ957" s="779"/>
      <c r="EK957" s="779"/>
      <c r="EL957" s="779"/>
      <c r="EM957" s="779"/>
      <c r="EN957" s="779"/>
      <c r="EO957" s="779"/>
      <c r="EP957" s="779"/>
      <c r="EQ957" s="779"/>
      <c r="ER957" s="779"/>
      <c r="ES957" s="779"/>
      <c r="ET957" s="779"/>
      <c r="EU957" s="779"/>
      <c r="EV957" s="779"/>
      <c r="EW957" s="779"/>
      <c r="EX957" s="779"/>
      <c r="EY957" s="779"/>
      <c r="EZ957" s="779"/>
      <c r="FA957" s="779"/>
      <c r="FB957" s="779"/>
      <c r="FC957" s="779"/>
    </row>
    <row r="958" spans="1:159" ht="22">
      <c r="A958" s="778"/>
      <c r="B958" s="778"/>
      <c r="C958" s="778"/>
      <c r="D958" s="778"/>
      <c r="E958" s="778"/>
      <c r="F958" s="778"/>
      <c r="G958" s="778"/>
      <c r="H958" s="778"/>
      <c r="I958" s="778"/>
      <c r="J958" s="778"/>
      <c r="K958" s="778"/>
      <c r="L958" s="778"/>
      <c r="M958" s="778"/>
      <c r="N958" s="778"/>
      <c r="O958" s="778"/>
      <c r="P958" s="778"/>
      <c r="Q958" s="778"/>
      <c r="R958" s="778"/>
      <c r="S958" s="778"/>
      <c r="T958" s="778"/>
      <c r="U958" s="778"/>
      <c r="V958" s="778"/>
      <c r="W958" s="778"/>
      <c r="X958" s="778"/>
      <c r="Y958" s="778"/>
      <c r="Z958" s="778"/>
      <c r="AA958" s="778"/>
      <c r="AB958" s="778"/>
      <c r="AC958" s="778"/>
      <c r="AD958" s="778"/>
      <c r="AE958" s="778"/>
      <c r="AF958" s="778"/>
      <c r="AG958" s="778"/>
      <c r="AH958" s="778"/>
      <c r="AI958" s="778"/>
      <c r="AJ958" s="778"/>
      <c r="AK958" s="778"/>
      <c r="AL958" s="778"/>
      <c r="AM958" s="778"/>
      <c r="AN958" s="778"/>
      <c r="AO958" s="778"/>
      <c r="AP958" s="778"/>
      <c r="AQ958" s="778"/>
      <c r="AR958" s="778"/>
      <c r="AS958" s="778"/>
      <c r="AT958" s="778"/>
      <c r="AU958" s="778"/>
      <c r="AV958" s="778"/>
      <c r="AW958" s="778"/>
      <c r="AX958" s="778"/>
      <c r="AY958" s="778"/>
      <c r="AZ958" s="778"/>
      <c r="BA958" s="778"/>
      <c r="BB958" s="778"/>
      <c r="BC958" s="778"/>
      <c r="BD958" s="778"/>
      <c r="BE958" s="778"/>
      <c r="BF958" s="778"/>
      <c r="BG958" s="778"/>
      <c r="BH958" s="778"/>
      <c r="BI958" s="778"/>
      <c r="BJ958" s="778"/>
      <c r="BK958" s="778"/>
      <c r="BL958" s="778"/>
      <c r="BM958" s="778"/>
      <c r="BN958" s="778"/>
      <c r="BO958" s="778"/>
      <c r="BP958" s="778"/>
      <c r="BQ958" s="778"/>
      <c r="BR958" s="778"/>
      <c r="BS958" s="778"/>
      <c r="BT958" s="778"/>
      <c r="BU958" s="778"/>
      <c r="BV958" s="778"/>
      <c r="BW958" s="778"/>
      <c r="BX958" s="778"/>
      <c r="BY958" s="778"/>
      <c r="BZ958" s="778"/>
      <c r="CA958" s="778"/>
      <c r="CB958" s="778"/>
      <c r="CC958" s="778"/>
      <c r="CD958" s="778"/>
      <c r="CE958" s="778"/>
      <c r="CF958" s="778"/>
      <c r="CG958" s="778"/>
      <c r="CH958" s="778"/>
      <c r="CI958" s="778"/>
      <c r="CJ958" s="778"/>
      <c r="CK958" s="778"/>
      <c r="CL958" s="778"/>
      <c r="CM958" s="778"/>
      <c r="CN958" s="778"/>
      <c r="CO958" s="778"/>
      <c r="CP958" s="778"/>
      <c r="CQ958" s="778"/>
      <c r="CR958" s="778"/>
      <c r="CS958" s="778"/>
      <c r="CT958" s="778"/>
      <c r="CU958" s="778"/>
      <c r="CV958" s="778"/>
      <c r="CW958" s="778"/>
      <c r="CX958" s="778"/>
      <c r="CY958" s="778"/>
      <c r="CZ958" s="778"/>
      <c r="DA958" s="778"/>
      <c r="DB958" s="778"/>
      <c r="DC958" s="778"/>
      <c r="DD958" s="778"/>
      <c r="DE958" s="778"/>
      <c r="DF958" s="778"/>
      <c r="DG958" s="778"/>
      <c r="DH958" s="778"/>
      <c r="DI958" s="778"/>
      <c r="DJ958" s="778"/>
      <c r="DK958" s="778"/>
      <c r="DL958" s="778"/>
      <c r="DM958" s="778"/>
      <c r="DN958" s="778"/>
      <c r="DO958" s="778"/>
      <c r="DP958" s="778"/>
      <c r="DQ958" s="778"/>
      <c r="DR958" s="778"/>
      <c r="DS958" s="778"/>
      <c r="DT958" s="779"/>
      <c r="DU958" s="779"/>
      <c r="DV958" s="779"/>
      <c r="DW958" s="779"/>
      <c r="DX958" s="779"/>
      <c r="DY958" s="779"/>
      <c r="DZ958" s="779"/>
      <c r="EA958" s="779"/>
      <c r="EB958" s="779"/>
      <c r="EC958" s="779"/>
      <c r="ED958" s="779"/>
      <c r="EE958" s="779"/>
      <c r="EF958" s="779"/>
      <c r="EG958" s="779"/>
      <c r="EH958" s="779"/>
      <c r="EI958" s="779"/>
      <c r="EJ958" s="779"/>
      <c r="EK958" s="779"/>
      <c r="EL958" s="779"/>
      <c r="EM958" s="779"/>
      <c r="EN958" s="779"/>
      <c r="EO958" s="779"/>
      <c r="EP958" s="779"/>
      <c r="EQ958" s="779"/>
      <c r="ER958" s="779"/>
      <c r="ES958" s="779"/>
      <c r="ET958" s="779"/>
      <c r="EU958" s="779"/>
      <c r="EV958" s="779"/>
      <c r="EW958" s="779"/>
      <c r="EX958" s="779"/>
      <c r="EY958" s="779"/>
      <c r="EZ958" s="779"/>
      <c r="FA958" s="779"/>
      <c r="FB958" s="779"/>
      <c r="FC958" s="779"/>
    </row>
    <row r="959" spans="1:159" ht="22">
      <c r="A959" s="778"/>
      <c r="B959" s="778"/>
      <c r="C959" s="778"/>
      <c r="D959" s="778"/>
      <c r="E959" s="778"/>
      <c r="F959" s="778"/>
      <c r="G959" s="778"/>
      <c r="H959" s="778"/>
      <c r="I959" s="778"/>
      <c r="J959" s="778"/>
      <c r="K959" s="778"/>
      <c r="L959" s="778"/>
      <c r="M959" s="778"/>
      <c r="N959" s="778"/>
      <c r="O959" s="778"/>
      <c r="P959" s="778"/>
      <c r="Q959" s="778"/>
      <c r="R959" s="778"/>
      <c r="S959" s="778"/>
      <c r="T959" s="778"/>
      <c r="U959" s="778"/>
      <c r="V959" s="778"/>
      <c r="W959" s="778"/>
      <c r="X959" s="778"/>
      <c r="Y959" s="778"/>
      <c r="Z959" s="778"/>
      <c r="AA959" s="778"/>
      <c r="AB959" s="778"/>
      <c r="AC959" s="778"/>
      <c r="AD959" s="778"/>
      <c r="AE959" s="778"/>
      <c r="AF959" s="778"/>
      <c r="AG959" s="778"/>
      <c r="AH959" s="778"/>
      <c r="AI959" s="778"/>
      <c r="AJ959" s="778"/>
      <c r="AK959" s="778"/>
      <c r="AL959" s="778"/>
      <c r="AM959" s="778"/>
      <c r="AN959" s="778"/>
      <c r="AO959" s="778"/>
      <c r="AP959" s="778"/>
      <c r="AQ959" s="778"/>
      <c r="AR959" s="778"/>
      <c r="AS959" s="778"/>
      <c r="AT959" s="778"/>
      <c r="AU959" s="778"/>
      <c r="AV959" s="778"/>
      <c r="AW959" s="778"/>
      <c r="AX959" s="778"/>
      <c r="AY959" s="778"/>
      <c r="AZ959" s="778"/>
      <c r="BA959" s="778"/>
      <c r="BB959" s="778"/>
      <c r="BC959" s="778"/>
      <c r="BD959" s="778"/>
      <c r="BE959" s="778"/>
      <c r="BF959" s="778"/>
      <c r="BG959" s="778"/>
      <c r="BH959" s="778"/>
      <c r="BI959" s="778"/>
      <c r="BJ959" s="778"/>
      <c r="BK959" s="778"/>
      <c r="BL959" s="778"/>
      <c r="BM959" s="778"/>
      <c r="BN959" s="778"/>
      <c r="BO959" s="778"/>
      <c r="BP959" s="778"/>
      <c r="BQ959" s="778"/>
      <c r="BR959" s="778"/>
      <c r="BS959" s="778"/>
      <c r="BT959" s="778"/>
      <c r="BU959" s="778"/>
      <c r="BV959" s="778"/>
      <c r="BW959" s="778"/>
      <c r="BX959" s="778"/>
      <c r="BY959" s="778"/>
      <c r="BZ959" s="778"/>
      <c r="CA959" s="778"/>
      <c r="CB959" s="778"/>
      <c r="CC959" s="778"/>
      <c r="CD959" s="778"/>
      <c r="CE959" s="778"/>
      <c r="CF959" s="778"/>
      <c r="CG959" s="778"/>
      <c r="CH959" s="778"/>
      <c r="CI959" s="778"/>
      <c r="CJ959" s="778"/>
      <c r="CK959" s="778"/>
      <c r="CL959" s="778"/>
      <c r="CM959" s="778"/>
      <c r="CN959" s="778"/>
      <c r="CO959" s="778"/>
      <c r="CP959" s="778"/>
      <c r="CQ959" s="778"/>
      <c r="CR959" s="778"/>
      <c r="CS959" s="778"/>
      <c r="CT959" s="778"/>
      <c r="CU959" s="778"/>
      <c r="CV959" s="778"/>
      <c r="CW959" s="778"/>
      <c r="CX959" s="778"/>
      <c r="CY959" s="778"/>
      <c r="CZ959" s="778"/>
      <c r="DA959" s="778"/>
      <c r="DB959" s="778"/>
      <c r="DC959" s="778"/>
      <c r="DD959" s="778"/>
      <c r="DE959" s="778"/>
      <c r="DF959" s="778"/>
      <c r="DG959" s="778"/>
      <c r="DH959" s="778"/>
      <c r="DI959" s="778"/>
      <c r="DJ959" s="778"/>
      <c r="DK959" s="778"/>
      <c r="DL959" s="778"/>
      <c r="DM959" s="778"/>
      <c r="DN959" s="778"/>
      <c r="DO959" s="778"/>
      <c r="DP959" s="778"/>
      <c r="DQ959" s="778"/>
      <c r="DR959" s="778"/>
      <c r="DS959" s="778"/>
      <c r="DT959" s="779"/>
      <c r="DU959" s="779"/>
      <c r="DV959" s="779"/>
      <c r="DW959" s="779"/>
      <c r="DX959" s="779"/>
      <c r="DY959" s="779"/>
      <c r="DZ959" s="779"/>
      <c r="EA959" s="779"/>
      <c r="EB959" s="779"/>
      <c r="EC959" s="779"/>
      <c r="ED959" s="779"/>
      <c r="EE959" s="779"/>
      <c r="EF959" s="779"/>
      <c r="EG959" s="779"/>
      <c r="EH959" s="779"/>
      <c r="EI959" s="779"/>
      <c r="EJ959" s="779"/>
      <c r="EK959" s="779"/>
      <c r="EL959" s="779"/>
      <c r="EM959" s="779"/>
      <c r="EN959" s="779"/>
      <c r="EO959" s="779"/>
      <c r="EP959" s="779"/>
      <c r="EQ959" s="779"/>
      <c r="ER959" s="779"/>
      <c r="ES959" s="779"/>
      <c r="ET959" s="779"/>
      <c r="EU959" s="779"/>
      <c r="EV959" s="779"/>
      <c r="EW959" s="779"/>
      <c r="EX959" s="779"/>
      <c r="EY959" s="779"/>
      <c r="EZ959" s="779"/>
      <c r="FA959" s="779"/>
      <c r="FB959" s="779"/>
      <c r="FC959" s="779"/>
    </row>
    <row r="960" spans="1:159" ht="22">
      <c r="A960" s="778"/>
      <c r="B960" s="778"/>
      <c r="C960" s="778"/>
      <c r="D960" s="778"/>
      <c r="E960" s="778"/>
      <c r="F960" s="778"/>
      <c r="G960" s="778"/>
      <c r="H960" s="778"/>
      <c r="I960" s="778"/>
      <c r="J960" s="778"/>
      <c r="K960" s="778"/>
      <c r="L960" s="778"/>
      <c r="M960" s="778"/>
      <c r="N960" s="778"/>
      <c r="O960" s="778"/>
      <c r="P960" s="778"/>
      <c r="Q960" s="778"/>
      <c r="R960" s="778"/>
      <c r="S960" s="778"/>
      <c r="T960" s="778"/>
      <c r="U960" s="778"/>
      <c r="V960" s="778"/>
      <c r="W960" s="778"/>
      <c r="X960" s="778"/>
      <c r="Y960" s="778"/>
      <c r="Z960" s="778"/>
      <c r="AA960" s="778"/>
      <c r="AB960" s="778"/>
      <c r="AC960" s="778"/>
      <c r="AD960" s="778"/>
      <c r="AE960" s="778"/>
      <c r="AF960" s="778"/>
      <c r="AG960" s="778"/>
      <c r="AH960" s="778"/>
      <c r="AI960" s="778"/>
      <c r="AJ960" s="778"/>
      <c r="AK960" s="778"/>
      <c r="AL960" s="778"/>
      <c r="AM960" s="778"/>
      <c r="AN960" s="778"/>
      <c r="AO960" s="778"/>
      <c r="AP960" s="778"/>
      <c r="AQ960" s="778"/>
      <c r="AR960" s="778"/>
      <c r="AS960" s="778"/>
      <c r="AT960" s="778"/>
      <c r="AU960" s="778"/>
      <c r="AV960" s="778"/>
      <c r="AW960" s="778"/>
      <c r="AX960" s="778"/>
      <c r="AY960" s="778"/>
      <c r="AZ960" s="778"/>
      <c r="BA960" s="778"/>
      <c r="BB960" s="778"/>
      <c r="BC960" s="778"/>
      <c r="BD960" s="778"/>
      <c r="BE960" s="778"/>
      <c r="BF960" s="778"/>
      <c r="BG960" s="778"/>
      <c r="BH960" s="778"/>
      <c r="BI960" s="778"/>
      <c r="BJ960" s="778"/>
      <c r="BK960" s="778"/>
      <c r="BL960" s="778"/>
      <c r="BM960" s="778"/>
      <c r="BN960" s="778"/>
      <c r="BO960" s="778"/>
      <c r="BP960" s="778"/>
      <c r="BQ960" s="778"/>
      <c r="BR960" s="778"/>
      <c r="BS960" s="778"/>
      <c r="BT960" s="778"/>
      <c r="BU960" s="778"/>
      <c r="BV960" s="778"/>
      <c r="BW960" s="778"/>
      <c r="BX960" s="778"/>
      <c r="BY960" s="778"/>
      <c r="BZ960" s="778"/>
      <c r="CA960" s="778"/>
      <c r="CB960" s="778"/>
      <c r="CC960" s="778"/>
      <c r="CD960" s="778"/>
      <c r="CE960" s="778"/>
      <c r="CF960" s="778"/>
      <c r="CG960" s="778"/>
      <c r="CH960" s="778"/>
      <c r="CI960" s="778"/>
      <c r="CJ960" s="778"/>
      <c r="CK960" s="778"/>
      <c r="CL960" s="778"/>
      <c r="CM960" s="778"/>
      <c r="CN960" s="778"/>
      <c r="CO960" s="778"/>
      <c r="CP960" s="778"/>
      <c r="CQ960" s="778"/>
      <c r="CR960" s="778"/>
      <c r="CS960" s="778"/>
      <c r="CT960" s="778"/>
      <c r="CU960" s="778"/>
      <c r="CV960" s="778"/>
      <c r="CW960" s="778"/>
      <c r="CX960" s="778"/>
      <c r="CY960" s="778"/>
      <c r="CZ960" s="778"/>
      <c r="DA960" s="778"/>
      <c r="DB960" s="778"/>
      <c r="DC960" s="778"/>
      <c r="DD960" s="778"/>
      <c r="DE960" s="778"/>
      <c r="DF960" s="778"/>
      <c r="DG960" s="778"/>
      <c r="DH960" s="778"/>
      <c r="DI960" s="778"/>
      <c r="DJ960" s="778"/>
      <c r="DK960" s="778"/>
      <c r="DL960" s="778"/>
      <c r="DM960" s="778"/>
      <c r="DN960" s="778"/>
      <c r="DO960" s="778"/>
      <c r="DP960" s="778"/>
      <c r="DQ960" s="778"/>
      <c r="DR960" s="778"/>
      <c r="DS960" s="778"/>
      <c r="DT960" s="779"/>
      <c r="DU960" s="779"/>
      <c r="DV960" s="779"/>
      <c r="DW960" s="779"/>
      <c r="DX960" s="779"/>
      <c r="DY960" s="779"/>
      <c r="DZ960" s="779"/>
      <c r="EA960" s="779"/>
      <c r="EB960" s="779"/>
      <c r="EC960" s="779"/>
      <c r="ED960" s="779"/>
      <c r="EE960" s="779"/>
      <c r="EF960" s="779"/>
      <c r="EG960" s="779"/>
      <c r="EH960" s="779"/>
      <c r="EI960" s="779"/>
      <c r="EJ960" s="779"/>
      <c r="EK960" s="779"/>
      <c r="EL960" s="779"/>
      <c r="EM960" s="779"/>
      <c r="EN960" s="779"/>
      <c r="EO960" s="779"/>
      <c r="EP960" s="779"/>
      <c r="EQ960" s="779"/>
      <c r="ER960" s="779"/>
      <c r="ES960" s="779"/>
      <c r="ET960" s="779"/>
      <c r="EU960" s="779"/>
      <c r="EV960" s="779"/>
      <c r="EW960" s="779"/>
      <c r="EX960" s="779"/>
      <c r="EY960" s="779"/>
      <c r="EZ960" s="779"/>
      <c r="FA960" s="779"/>
      <c r="FB960" s="779"/>
      <c r="FC960" s="779"/>
    </row>
    <row r="961" spans="1:159" ht="22">
      <c r="A961" s="778"/>
      <c r="B961" s="778"/>
      <c r="C961" s="778"/>
      <c r="D961" s="778"/>
      <c r="E961" s="778"/>
      <c r="F961" s="778"/>
      <c r="G961" s="778"/>
      <c r="H961" s="778"/>
      <c r="I961" s="778"/>
      <c r="J961" s="778"/>
      <c r="K961" s="778"/>
      <c r="L961" s="778"/>
      <c r="M961" s="778"/>
      <c r="N961" s="778"/>
      <c r="O961" s="778"/>
      <c r="P961" s="778"/>
      <c r="Q961" s="778"/>
      <c r="R961" s="778"/>
      <c r="S961" s="778"/>
      <c r="T961" s="778"/>
      <c r="U961" s="778"/>
      <c r="V961" s="778"/>
      <c r="W961" s="778"/>
      <c r="X961" s="778"/>
      <c r="Y961" s="778"/>
      <c r="Z961" s="778"/>
      <c r="AA961" s="778"/>
      <c r="AB961" s="778"/>
      <c r="AC961" s="778"/>
      <c r="AD961" s="778"/>
      <c r="AE961" s="778"/>
      <c r="AF961" s="778"/>
      <c r="AG961" s="778"/>
      <c r="AH961" s="778"/>
      <c r="AI961" s="778"/>
      <c r="AJ961" s="778"/>
      <c r="AK961" s="778"/>
      <c r="AL961" s="778"/>
      <c r="AM961" s="778"/>
      <c r="AN961" s="778"/>
      <c r="AO961" s="778"/>
      <c r="AP961" s="778"/>
      <c r="AQ961" s="778"/>
      <c r="AR961" s="778"/>
      <c r="AS961" s="778"/>
      <c r="AT961" s="778"/>
      <c r="AU961" s="778"/>
      <c r="AV961" s="778"/>
      <c r="AW961" s="778"/>
      <c r="AX961" s="778"/>
      <c r="AY961" s="778"/>
      <c r="AZ961" s="778"/>
      <c r="BA961" s="778"/>
      <c r="BB961" s="778"/>
      <c r="BC961" s="778"/>
      <c r="BD961" s="778"/>
      <c r="BE961" s="778"/>
      <c r="BF961" s="778"/>
      <c r="BG961" s="778"/>
      <c r="BH961" s="778"/>
      <c r="BI961" s="778"/>
      <c r="BJ961" s="778"/>
      <c r="BK961" s="778"/>
      <c r="BL961" s="778"/>
      <c r="BM961" s="778"/>
      <c r="BN961" s="778"/>
      <c r="BO961" s="778"/>
      <c r="BP961" s="778"/>
      <c r="BQ961" s="778"/>
      <c r="BR961" s="778"/>
      <c r="BS961" s="778"/>
      <c r="BT961" s="778"/>
      <c r="BU961" s="778"/>
      <c r="BV961" s="778"/>
      <c r="BW961" s="778"/>
      <c r="BX961" s="778"/>
      <c r="BY961" s="778"/>
      <c r="BZ961" s="778"/>
      <c r="CA961" s="778"/>
      <c r="CB961" s="778"/>
      <c r="CC961" s="778"/>
      <c r="CD961" s="778"/>
      <c r="CE961" s="778"/>
      <c r="CF961" s="778"/>
      <c r="CG961" s="778"/>
      <c r="CH961" s="778"/>
      <c r="CI961" s="778"/>
      <c r="CJ961" s="778"/>
      <c r="CK961" s="778"/>
      <c r="CL961" s="778"/>
      <c r="CM961" s="778"/>
      <c r="CN961" s="778"/>
      <c r="CO961" s="778"/>
      <c r="CP961" s="778"/>
      <c r="CQ961" s="778"/>
      <c r="CR961" s="778"/>
      <c r="CS961" s="778"/>
      <c r="CT961" s="778"/>
      <c r="CU961" s="778"/>
      <c r="CV961" s="778"/>
      <c r="CW961" s="778"/>
      <c r="CX961" s="778"/>
      <c r="CY961" s="778"/>
      <c r="CZ961" s="778"/>
      <c r="DA961" s="778"/>
      <c r="DB961" s="778"/>
      <c r="DC961" s="778"/>
      <c r="DD961" s="778"/>
      <c r="DE961" s="778"/>
      <c r="DF961" s="778"/>
      <c r="DG961" s="778"/>
      <c r="DH961" s="778"/>
      <c r="DI961" s="778"/>
      <c r="DJ961" s="778"/>
      <c r="DK961" s="778"/>
      <c r="DL961" s="778"/>
      <c r="DM961" s="778"/>
      <c r="DN961" s="778"/>
      <c r="DO961" s="778"/>
      <c r="DP961" s="778"/>
      <c r="DQ961" s="778"/>
      <c r="DR961" s="778"/>
      <c r="DS961" s="778"/>
      <c r="DT961" s="779"/>
      <c r="DU961" s="779"/>
      <c r="DV961" s="779"/>
      <c r="DW961" s="779"/>
      <c r="DX961" s="779"/>
      <c r="DY961" s="779"/>
      <c r="DZ961" s="779"/>
      <c r="EA961" s="779"/>
      <c r="EB961" s="779"/>
      <c r="EC961" s="779"/>
      <c r="ED961" s="779"/>
      <c r="EE961" s="779"/>
      <c r="EF961" s="779"/>
      <c r="EG961" s="779"/>
      <c r="EH961" s="779"/>
      <c r="EI961" s="779"/>
      <c r="EJ961" s="779"/>
      <c r="EK961" s="779"/>
      <c r="EL961" s="779"/>
      <c r="EM961" s="779"/>
      <c r="EN961" s="779"/>
      <c r="EO961" s="779"/>
      <c r="EP961" s="779"/>
      <c r="EQ961" s="779"/>
      <c r="ER961" s="779"/>
      <c r="ES961" s="779"/>
      <c r="ET961" s="779"/>
      <c r="EU961" s="779"/>
      <c r="EV961" s="779"/>
      <c r="EW961" s="779"/>
      <c r="EX961" s="779"/>
      <c r="EY961" s="779"/>
      <c r="EZ961" s="779"/>
      <c r="FA961" s="779"/>
      <c r="FB961" s="779"/>
      <c r="FC961" s="779"/>
    </row>
    <row r="962" spans="1:159" ht="22">
      <c r="A962" s="778"/>
      <c r="B962" s="778"/>
      <c r="C962" s="778"/>
      <c r="D962" s="778"/>
      <c r="E962" s="778"/>
      <c r="F962" s="778"/>
      <c r="G962" s="778"/>
      <c r="H962" s="778"/>
      <c r="I962" s="778"/>
      <c r="J962" s="778"/>
      <c r="K962" s="778"/>
      <c r="L962" s="778"/>
      <c r="M962" s="778"/>
      <c r="N962" s="778"/>
      <c r="O962" s="778"/>
      <c r="P962" s="778"/>
      <c r="Q962" s="778"/>
      <c r="R962" s="778"/>
      <c r="S962" s="778"/>
      <c r="T962" s="778"/>
      <c r="U962" s="778"/>
      <c r="V962" s="778"/>
      <c r="W962" s="778"/>
      <c r="X962" s="778"/>
      <c r="Y962" s="778"/>
      <c r="Z962" s="778"/>
      <c r="AA962" s="778"/>
      <c r="AB962" s="778"/>
      <c r="AC962" s="778"/>
      <c r="AD962" s="778"/>
      <c r="AE962" s="778"/>
      <c r="AF962" s="778"/>
      <c r="AG962" s="778"/>
      <c r="AH962" s="778"/>
      <c r="AI962" s="778"/>
      <c r="AJ962" s="778"/>
      <c r="AK962" s="778"/>
      <c r="AL962" s="778"/>
      <c r="AM962" s="778"/>
      <c r="AN962" s="778"/>
      <c r="AO962" s="778"/>
      <c r="AP962" s="778"/>
      <c r="AQ962" s="778"/>
      <c r="AR962" s="778"/>
      <c r="AS962" s="778"/>
      <c r="AT962" s="778"/>
      <c r="AU962" s="778"/>
      <c r="AV962" s="778"/>
      <c r="AW962" s="778"/>
      <c r="AX962" s="778"/>
      <c r="AY962" s="778"/>
      <c r="AZ962" s="778"/>
      <c r="BA962" s="778"/>
      <c r="BB962" s="778"/>
      <c r="BC962" s="778"/>
      <c r="BD962" s="778"/>
      <c r="BE962" s="778"/>
      <c r="BF962" s="778"/>
      <c r="BG962" s="778"/>
      <c r="BH962" s="778"/>
      <c r="BI962" s="778"/>
      <c r="BJ962" s="778"/>
      <c r="BK962" s="778"/>
      <c r="BL962" s="778"/>
      <c r="BM962" s="778"/>
      <c r="BN962" s="778"/>
      <c r="BO962" s="778"/>
      <c r="BP962" s="778"/>
      <c r="BQ962" s="778"/>
      <c r="BR962" s="778"/>
      <c r="BS962" s="778"/>
      <c r="BT962" s="778"/>
      <c r="BU962" s="778"/>
      <c r="BV962" s="778"/>
      <c r="BW962" s="778"/>
      <c r="BX962" s="778"/>
      <c r="BY962" s="778"/>
      <c r="BZ962" s="778"/>
      <c r="CA962" s="778"/>
      <c r="CB962" s="778"/>
      <c r="CC962" s="778"/>
      <c r="CD962" s="778"/>
      <c r="CE962" s="778"/>
      <c r="CF962" s="778"/>
      <c r="CG962" s="778"/>
      <c r="CH962" s="778"/>
      <c r="CI962" s="778"/>
      <c r="CJ962" s="778"/>
      <c r="CK962" s="778"/>
      <c r="CL962" s="778"/>
      <c r="CM962" s="778"/>
      <c r="CN962" s="778"/>
      <c r="CO962" s="778"/>
      <c r="CP962" s="778"/>
      <c r="CQ962" s="778"/>
      <c r="CR962" s="778"/>
      <c r="CS962" s="778"/>
      <c r="CT962" s="778"/>
      <c r="CU962" s="778"/>
      <c r="CV962" s="778"/>
      <c r="CW962" s="778"/>
      <c r="CX962" s="778"/>
      <c r="CY962" s="778"/>
      <c r="CZ962" s="778"/>
      <c r="DA962" s="778"/>
      <c r="DB962" s="778"/>
      <c r="DC962" s="778"/>
      <c r="DD962" s="778"/>
      <c r="DE962" s="778"/>
      <c r="DF962" s="778"/>
      <c r="DG962" s="778"/>
      <c r="DH962" s="778"/>
      <c r="DI962" s="778"/>
      <c r="DJ962" s="778"/>
      <c r="DK962" s="778"/>
      <c r="DL962" s="778"/>
      <c r="DM962" s="778"/>
      <c r="DN962" s="778"/>
      <c r="DO962" s="778"/>
      <c r="DP962" s="778"/>
      <c r="DQ962" s="778"/>
      <c r="DR962" s="778"/>
      <c r="DS962" s="778"/>
      <c r="DT962" s="779"/>
      <c r="DU962" s="779"/>
      <c r="DV962" s="779"/>
      <c r="DW962" s="779"/>
      <c r="DX962" s="779"/>
      <c r="DY962" s="779"/>
      <c r="DZ962" s="779"/>
      <c r="EA962" s="779"/>
      <c r="EB962" s="779"/>
      <c r="EC962" s="779"/>
      <c r="ED962" s="779"/>
      <c r="EE962" s="779"/>
      <c r="EF962" s="779"/>
      <c r="EG962" s="779"/>
      <c r="EH962" s="779"/>
      <c r="EI962" s="779"/>
      <c r="EJ962" s="779"/>
      <c r="EK962" s="779"/>
      <c r="EL962" s="779"/>
      <c r="EM962" s="779"/>
      <c r="EN962" s="779"/>
      <c r="EO962" s="779"/>
      <c r="EP962" s="779"/>
      <c r="EQ962" s="779"/>
      <c r="ER962" s="779"/>
      <c r="ES962" s="779"/>
      <c r="ET962" s="779"/>
      <c r="EU962" s="779"/>
      <c r="EV962" s="779"/>
      <c r="EW962" s="779"/>
      <c r="EX962" s="779"/>
      <c r="EY962" s="779"/>
      <c r="EZ962" s="779"/>
      <c r="FA962" s="779"/>
      <c r="FB962" s="779"/>
      <c r="FC962" s="779"/>
    </row>
    <row r="963" spans="1:159" ht="22">
      <c r="A963" s="778"/>
      <c r="B963" s="778"/>
      <c r="C963" s="778"/>
      <c r="D963" s="778"/>
      <c r="E963" s="778"/>
      <c r="F963" s="778"/>
      <c r="G963" s="778"/>
      <c r="H963" s="778"/>
      <c r="I963" s="778"/>
      <c r="J963" s="778"/>
      <c r="K963" s="778"/>
      <c r="L963" s="778"/>
      <c r="M963" s="778"/>
      <c r="N963" s="778"/>
      <c r="O963" s="778"/>
      <c r="P963" s="778"/>
      <c r="Q963" s="778"/>
      <c r="R963" s="778"/>
      <c r="S963" s="778"/>
      <c r="T963" s="778"/>
      <c r="U963" s="778"/>
      <c r="V963" s="778"/>
      <c r="W963" s="778"/>
      <c r="X963" s="778"/>
      <c r="Y963" s="778"/>
      <c r="Z963" s="778"/>
      <c r="AA963" s="778"/>
      <c r="AB963" s="778"/>
      <c r="AC963" s="778"/>
      <c r="AD963" s="778"/>
      <c r="AE963" s="778"/>
      <c r="AF963" s="778"/>
      <c r="AG963" s="778"/>
      <c r="AH963" s="778"/>
      <c r="AI963" s="778"/>
      <c r="AJ963" s="778"/>
      <c r="AK963" s="778"/>
      <c r="AL963" s="778"/>
      <c r="AM963" s="778"/>
      <c r="AN963" s="778"/>
      <c r="AO963" s="778"/>
      <c r="AP963" s="778"/>
      <c r="AQ963" s="778"/>
      <c r="AR963" s="778"/>
      <c r="AS963" s="778"/>
      <c r="AT963" s="778"/>
      <c r="AU963" s="778"/>
      <c r="AV963" s="778"/>
      <c r="AW963" s="778"/>
      <c r="AX963" s="778"/>
      <c r="AY963" s="778"/>
      <c r="AZ963" s="778"/>
      <c r="BA963" s="778"/>
      <c r="BB963" s="778"/>
      <c r="BC963" s="778"/>
      <c r="BD963" s="778"/>
      <c r="BE963" s="778"/>
      <c r="BF963" s="778"/>
      <c r="BG963" s="778"/>
      <c r="BH963" s="778"/>
      <c r="BI963" s="778"/>
      <c r="BJ963" s="778"/>
      <c r="BK963" s="778"/>
      <c r="BL963" s="778"/>
      <c r="BM963" s="778"/>
      <c r="BN963" s="778"/>
      <c r="BO963" s="778"/>
      <c r="BP963" s="778"/>
      <c r="BQ963" s="778"/>
      <c r="BR963" s="778"/>
      <c r="BS963" s="778"/>
      <c r="BT963" s="778"/>
      <c r="BU963" s="778"/>
      <c r="BV963" s="778"/>
      <c r="BW963" s="778"/>
      <c r="BX963" s="778"/>
      <c r="BY963" s="778"/>
      <c r="BZ963" s="778"/>
      <c r="CA963" s="778"/>
      <c r="CB963" s="778"/>
      <c r="CC963" s="778"/>
      <c r="CD963" s="778"/>
      <c r="CE963" s="778"/>
      <c r="CF963" s="778"/>
      <c r="CG963" s="778"/>
      <c r="CH963" s="778"/>
      <c r="CI963" s="778"/>
      <c r="CJ963" s="778"/>
      <c r="CK963" s="778"/>
      <c r="CL963" s="778"/>
      <c r="CM963" s="778"/>
      <c r="CN963" s="778"/>
      <c r="CO963" s="778"/>
      <c r="CP963" s="778"/>
      <c r="CQ963" s="778"/>
      <c r="CR963" s="778"/>
      <c r="CS963" s="778"/>
      <c r="CT963" s="778"/>
      <c r="CU963" s="778"/>
      <c r="CV963" s="778"/>
      <c r="CW963" s="778"/>
      <c r="CX963" s="778"/>
      <c r="CY963" s="778"/>
      <c r="CZ963" s="778"/>
      <c r="DA963" s="778"/>
      <c r="DB963" s="778"/>
      <c r="DC963" s="778"/>
      <c r="DD963" s="778"/>
      <c r="DE963" s="778"/>
      <c r="DF963" s="778"/>
      <c r="DG963" s="778"/>
      <c r="DH963" s="778"/>
      <c r="DI963" s="778"/>
      <c r="DJ963" s="778"/>
      <c r="DK963" s="778"/>
      <c r="DL963" s="778"/>
      <c r="DM963" s="778"/>
      <c r="DN963" s="778"/>
      <c r="DO963" s="778"/>
      <c r="DP963" s="778"/>
      <c r="DQ963" s="778"/>
      <c r="DR963" s="778"/>
      <c r="DS963" s="778"/>
      <c r="DT963" s="779"/>
      <c r="DU963" s="779"/>
      <c r="DV963" s="779"/>
      <c r="DW963" s="779"/>
      <c r="DX963" s="779"/>
      <c r="DY963" s="779"/>
      <c r="DZ963" s="779"/>
      <c r="EA963" s="779"/>
      <c r="EB963" s="779"/>
      <c r="EC963" s="779"/>
      <c r="ED963" s="779"/>
      <c r="EE963" s="779"/>
      <c r="EF963" s="779"/>
      <c r="EG963" s="779"/>
      <c r="EH963" s="779"/>
      <c r="EI963" s="779"/>
      <c r="EJ963" s="779"/>
      <c r="EK963" s="779"/>
      <c r="EL963" s="779"/>
      <c r="EM963" s="779"/>
      <c r="EN963" s="779"/>
      <c r="EO963" s="779"/>
      <c r="EP963" s="779"/>
      <c r="EQ963" s="779"/>
      <c r="ER963" s="779"/>
      <c r="ES963" s="779"/>
      <c r="ET963" s="779"/>
      <c r="EU963" s="779"/>
      <c r="EV963" s="779"/>
      <c r="EW963" s="779"/>
      <c r="EX963" s="779"/>
      <c r="EY963" s="779"/>
      <c r="EZ963" s="779"/>
      <c r="FA963" s="779"/>
      <c r="FB963" s="779"/>
      <c r="FC963" s="779"/>
    </row>
    <row r="964" spans="1:159" ht="22">
      <c r="A964" s="778"/>
      <c r="B964" s="778"/>
      <c r="C964" s="778"/>
      <c r="D964" s="778"/>
      <c r="E964" s="778"/>
      <c r="F964" s="778"/>
      <c r="G964" s="778"/>
      <c r="H964" s="778"/>
      <c r="I964" s="778"/>
      <c r="J964" s="778"/>
      <c r="K964" s="778"/>
      <c r="L964" s="778"/>
      <c r="M964" s="778"/>
      <c r="N964" s="778"/>
      <c r="O964" s="778"/>
      <c r="P964" s="778"/>
      <c r="Q964" s="778"/>
      <c r="R964" s="778"/>
      <c r="S964" s="778"/>
      <c r="T964" s="778"/>
      <c r="U964" s="778"/>
      <c r="V964" s="778"/>
      <c r="W964" s="778"/>
      <c r="X964" s="778"/>
      <c r="Y964" s="778"/>
      <c r="Z964" s="778"/>
      <c r="AA964" s="778"/>
      <c r="AB964" s="778"/>
      <c r="AC964" s="778"/>
      <c r="AD964" s="778"/>
      <c r="AE964" s="778"/>
      <c r="AF964" s="778"/>
      <c r="AG964" s="778"/>
      <c r="AH964" s="778"/>
      <c r="AI964" s="778"/>
      <c r="AJ964" s="778"/>
      <c r="AK964" s="778"/>
      <c r="AL964" s="778"/>
      <c r="AM964" s="778"/>
      <c r="AN964" s="778"/>
      <c r="AO964" s="778"/>
      <c r="AP964" s="778"/>
      <c r="AQ964" s="778"/>
      <c r="AR964" s="778"/>
      <c r="AS964" s="778"/>
      <c r="AT964" s="778"/>
      <c r="AU964" s="778"/>
      <c r="AV964" s="778"/>
      <c r="AW964" s="778"/>
      <c r="AX964" s="778"/>
      <c r="AY964" s="778"/>
      <c r="AZ964" s="778"/>
      <c r="BA964" s="778"/>
      <c r="BB964" s="778"/>
      <c r="BC964" s="778"/>
      <c r="BD964" s="778"/>
      <c r="BE964" s="778"/>
      <c r="BF964" s="778"/>
      <c r="BG964" s="778"/>
      <c r="BH964" s="778"/>
      <c r="BI964" s="778"/>
      <c r="BJ964" s="778"/>
      <c r="BK964" s="778"/>
      <c r="BL964" s="778"/>
      <c r="BM964" s="778"/>
      <c r="BN964" s="778"/>
      <c r="BO964" s="778"/>
      <c r="BP964" s="778"/>
      <c r="BQ964" s="778"/>
      <c r="BR964" s="778"/>
      <c r="BS964" s="778"/>
      <c r="BT964" s="778"/>
      <c r="BU964" s="778"/>
      <c r="BV964" s="778"/>
      <c r="BW964" s="778"/>
      <c r="BX964" s="778"/>
      <c r="BY964" s="778"/>
      <c r="BZ964" s="778"/>
      <c r="CA964" s="778"/>
      <c r="CB964" s="778"/>
      <c r="CC964" s="778"/>
      <c r="CD964" s="778"/>
      <c r="CE964" s="778"/>
      <c r="CF964" s="778"/>
      <c r="CG964" s="778"/>
      <c r="CH964" s="778"/>
      <c r="CI964" s="778"/>
      <c r="CJ964" s="778"/>
      <c r="CK964" s="778"/>
      <c r="CL964" s="778"/>
      <c r="CM964" s="778"/>
      <c r="CN964" s="778"/>
      <c r="CO964" s="778"/>
      <c r="CP964" s="778"/>
      <c r="CQ964" s="778"/>
      <c r="CR964" s="778"/>
      <c r="CS964" s="778"/>
      <c r="CT964" s="778"/>
      <c r="CU964" s="778"/>
      <c r="CV964" s="778"/>
      <c r="CW964" s="778"/>
      <c r="CX964" s="778"/>
      <c r="CY964" s="778"/>
      <c r="CZ964" s="778"/>
      <c r="DA964" s="778"/>
      <c r="DB964" s="778"/>
      <c r="DC964" s="778"/>
      <c r="DD964" s="778"/>
      <c r="DE964" s="778"/>
      <c r="DF964" s="778"/>
      <c r="DG964" s="778"/>
      <c r="DH964" s="778"/>
      <c r="DI964" s="778"/>
      <c r="DJ964" s="778"/>
      <c r="DK964" s="778"/>
      <c r="DL964" s="778"/>
      <c r="DM964" s="778"/>
      <c r="DN964" s="778"/>
      <c r="DO964" s="778"/>
      <c r="DP964" s="778"/>
      <c r="DQ964" s="778"/>
      <c r="DR964" s="778"/>
      <c r="DS964" s="778"/>
      <c r="DT964" s="779"/>
      <c r="DU964" s="779"/>
      <c r="DV964" s="779"/>
      <c r="DW964" s="779"/>
      <c r="DX964" s="779"/>
      <c r="DY964" s="779"/>
      <c r="DZ964" s="779"/>
      <c r="EA964" s="779"/>
      <c r="EB964" s="779"/>
      <c r="EC964" s="779"/>
      <c r="ED964" s="779"/>
      <c r="EE964" s="779"/>
      <c r="EF964" s="779"/>
      <c r="EG964" s="779"/>
      <c r="EH964" s="779"/>
      <c r="EI964" s="779"/>
      <c r="EJ964" s="779"/>
      <c r="EK964" s="779"/>
      <c r="EL964" s="779"/>
      <c r="EM964" s="779"/>
      <c r="EN964" s="779"/>
      <c r="EO964" s="779"/>
      <c r="EP964" s="779"/>
      <c r="EQ964" s="779"/>
      <c r="ER964" s="779"/>
      <c r="ES964" s="779"/>
      <c r="ET964" s="779"/>
      <c r="EU964" s="779"/>
      <c r="EV964" s="779"/>
      <c r="EW964" s="779"/>
      <c r="EX964" s="779"/>
      <c r="EY964" s="779"/>
      <c r="EZ964" s="779"/>
      <c r="FA964" s="779"/>
      <c r="FB964" s="779"/>
      <c r="FC964" s="779"/>
    </row>
    <row r="965" spans="1:159" ht="22">
      <c r="A965" s="778"/>
      <c r="B965" s="778"/>
      <c r="C965" s="778"/>
      <c r="D965" s="778"/>
      <c r="E965" s="778"/>
      <c r="F965" s="778"/>
      <c r="G965" s="778"/>
      <c r="H965" s="778"/>
      <c r="I965" s="778"/>
      <c r="J965" s="778"/>
      <c r="K965" s="778"/>
      <c r="L965" s="778"/>
      <c r="M965" s="778"/>
      <c r="N965" s="778"/>
      <c r="O965" s="778"/>
      <c r="P965" s="778"/>
      <c r="Q965" s="778"/>
      <c r="R965" s="778"/>
      <c r="S965" s="778"/>
      <c r="T965" s="778"/>
      <c r="U965" s="778"/>
      <c r="V965" s="778"/>
      <c r="W965" s="778"/>
      <c r="X965" s="778"/>
      <c r="Y965" s="778"/>
      <c r="Z965" s="778"/>
      <c r="AA965" s="778"/>
      <c r="AB965" s="778"/>
      <c r="AC965" s="778"/>
      <c r="AD965" s="778"/>
      <c r="AE965" s="778"/>
      <c r="AF965" s="778"/>
      <c r="AG965" s="778"/>
      <c r="AH965" s="778"/>
      <c r="AI965" s="778"/>
      <c r="AJ965" s="778"/>
      <c r="AK965" s="778"/>
      <c r="AL965" s="778"/>
      <c r="AM965" s="778"/>
      <c r="AN965" s="778"/>
      <c r="AO965" s="778"/>
      <c r="AP965" s="778"/>
      <c r="AQ965" s="778"/>
      <c r="AR965" s="778"/>
      <c r="AS965" s="778"/>
      <c r="AT965" s="778"/>
      <c r="AU965" s="778"/>
      <c r="AV965" s="778"/>
      <c r="AW965" s="778"/>
      <c r="AX965" s="778"/>
      <c r="AY965" s="778"/>
      <c r="AZ965" s="778"/>
      <c r="BA965" s="778"/>
      <c r="BB965" s="778"/>
      <c r="BC965" s="778"/>
      <c r="BD965" s="778"/>
      <c r="BE965" s="778"/>
      <c r="BF965" s="778"/>
      <c r="BG965" s="778"/>
      <c r="BH965" s="778"/>
      <c r="BI965" s="778"/>
      <c r="BJ965" s="778"/>
      <c r="BK965" s="778"/>
      <c r="BL965" s="778"/>
      <c r="BM965" s="778"/>
      <c r="BN965" s="778"/>
      <c r="BO965" s="778"/>
      <c r="BP965" s="778"/>
      <c r="BQ965" s="778"/>
      <c r="BR965" s="778"/>
      <c r="BS965" s="778"/>
      <c r="BT965" s="778"/>
      <c r="BU965" s="778"/>
      <c r="BV965" s="778"/>
      <c r="BW965" s="778"/>
      <c r="BX965" s="778"/>
      <c r="BY965" s="778"/>
      <c r="BZ965" s="778"/>
      <c r="CA965" s="778"/>
      <c r="CB965" s="778"/>
      <c r="CC965" s="778"/>
      <c r="CD965" s="778"/>
      <c r="CE965" s="778"/>
      <c r="CF965" s="778"/>
      <c r="CG965" s="778"/>
      <c r="CH965" s="778"/>
      <c r="CI965" s="778"/>
      <c r="CJ965" s="778"/>
      <c r="CK965" s="778"/>
      <c r="CL965" s="778"/>
      <c r="CM965" s="778"/>
      <c r="CN965" s="778"/>
      <c r="CO965" s="778"/>
      <c r="CP965" s="778"/>
      <c r="CQ965" s="778"/>
      <c r="CR965" s="778"/>
      <c r="CS965" s="778"/>
      <c r="CT965" s="778"/>
      <c r="CU965" s="778"/>
      <c r="CV965" s="778"/>
      <c r="CW965" s="778"/>
      <c r="CX965" s="778"/>
      <c r="CY965" s="778"/>
      <c r="CZ965" s="778"/>
      <c r="DA965" s="778"/>
      <c r="DB965" s="778"/>
      <c r="DC965" s="778"/>
      <c r="DD965" s="778"/>
      <c r="DE965" s="778"/>
      <c r="DF965" s="778"/>
      <c r="DG965" s="778"/>
      <c r="DH965" s="778"/>
      <c r="DI965" s="778"/>
      <c r="DJ965" s="778"/>
      <c r="DK965" s="778"/>
      <c r="DL965" s="778"/>
      <c r="DM965" s="778"/>
      <c r="DN965" s="778"/>
      <c r="DO965" s="778"/>
      <c r="DP965" s="778"/>
      <c r="DQ965" s="778"/>
      <c r="DR965" s="778"/>
      <c r="DS965" s="778"/>
      <c r="DT965" s="779"/>
      <c r="DU965" s="779"/>
      <c r="DV965" s="779"/>
      <c r="DW965" s="779"/>
      <c r="DX965" s="779"/>
      <c r="DY965" s="779"/>
      <c r="DZ965" s="779"/>
      <c r="EA965" s="779"/>
      <c r="EB965" s="779"/>
      <c r="EC965" s="779"/>
      <c r="ED965" s="779"/>
      <c r="EE965" s="779"/>
      <c r="EF965" s="779"/>
      <c r="EG965" s="779"/>
      <c r="EH965" s="779"/>
      <c r="EI965" s="779"/>
      <c r="EJ965" s="779"/>
      <c r="EK965" s="779"/>
      <c r="EL965" s="779"/>
      <c r="EM965" s="779"/>
      <c r="EN965" s="779"/>
      <c r="EO965" s="779"/>
      <c r="EP965" s="779"/>
      <c r="EQ965" s="779"/>
      <c r="ER965" s="779"/>
      <c r="ES965" s="779"/>
      <c r="ET965" s="779"/>
      <c r="EU965" s="779"/>
      <c r="EV965" s="779"/>
      <c r="EW965" s="779"/>
      <c r="EX965" s="779"/>
      <c r="EY965" s="779"/>
      <c r="EZ965" s="779"/>
      <c r="FA965" s="779"/>
      <c r="FB965" s="779"/>
      <c r="FC965" s="779"/>
    </row>
    <row r="966" spans="1:159" ht="22">
      <c r="A966" s="778"/>
      <c r="B966" s="778"/>
      <c r="C966" s="778"/>
      <c r="D966" s="778"/>
      <c r="E966" s="778"/>
      <c r="F966" s="778"/>
      <c r="G966" s="778"/>
      <c r="H966" s="778"/>
      <c r="I966" s="778"/>
      <c r="J966" s="778"/>
      <c r="K966" s="778"/>
      <c r="L966" s="778"/>
      <c r="M966" s="778"/>
      <c r="N966" s="778"/>
      <c r="O966" s="778"/>
      <c r="P966" s="778"/>
      <c r="Q966" s="778"/>
      <c r="R966" s="778"/>
      <c r="S966" s="778"/>
      <c r="T966" s="778"/>
      <c r="U966" s="778"/>
      <c r="V966" s="778"/>
      <c r="W966" s="778"/>
      <c r="X966" s="778"/>
      <c r="Y966" s="778"/>
      <c r="Z966" s="778"/>
      <c r="AA966" s="778"/>
      <c r="AB966" s="778"/>
      <c r="AC966" s="778"/>
      <c r="AD966" s="778"/>
      <c r="AE966" s="778"/>
      <c r="AF966" s="778"/>
      <c r="AG966" s="778"/>
      <c r="AH966" s="778"/>
      <c r="AI966" s="778"/>
      <c r="AJ966" s="778"/>
      <c r="AK966" s="778"/>
      <c r="AL966" s="778"/>
      <c r="AM966" s="778"/>
      <c r="AN966" s="778"/>
      <c r="AO966" s="778"/>
      <c r="AP966" s="778"/>
      <c r="AQ966" s="778"/>
      <c r="AR966" s="778"/>
      <c r="AS966" s="778"/>
      <c r="AT966" s="778"/>
      <c r="AU966" s="778"/>
      <c r="AV966" s="778"/>
      <c r="AW966" s="778"/>
      <c r="AX966" s="778"/>
      <c r="AY966" s="778"/>
      <c r="AZ966" s="778"/>
      <c r="BA966" s="778"/>
      <c r="BB966" s="778"/>
      <c r="BC966" s="778"/>
      <c r="BD966" s="778"/>
      <c r="BE966" s="778"/>
      <c r="BF966" s="778"/>
      <c r="BG966" s="778"/>
      <c r="BH966" s="778"/>
      <c r="BI966" s="778"/>
      <c r="BJ966" s="778"/>
      <c r="BK966" s="778"/>
      <c r="BL966" s="778"/>
      <c r="BM966" s="778"/>
      <c r="BN966" s="778"/>
      <c r="BO966" s="778"/>
      <c r="BP966" s="778"/>
      <c r="BQ966" s="778"/>
      <c r="BR966" s="778"/>
      <c r="BS966" s="778"/>
      <c r="BT966" s="778"/>
      <c r="BU966" s="778"/>
      <c r="BV966" s="778"/>
      <c r="BW966" s="778"/>
      <c r="BX966" s="778"/>
      <c r="BY966" s="778"/>
      <c r="BZ966" s="778"/>
      <c r="CA966" s="778"/>
      <c r="CB966" s="778"/>
      <c r="CC966" s="778"/>
      <c r="CD966" s="778"/>
      <c r="CE966" s="778"/>
      <c r="CF966" s="778"/>
      <c r="CG966" s="778"/>
      <c r="CH966" s="778"/>
      <c r="CI966" s="778"/>
      <c r="CJ966" s="778"/>
      <c r="CK966" s="778"/>
      <c r="CL966" s="778"/>
      <c r="CM966" s="778"/>
      <c r="CN966" s="778"/>
      <c r="CO966" s="778"/>
      <c r="CP966" s="778"/>
      <c r="CQ966" s="778"/>
      <c r="CR966" s="778"/>
      <c r="CS966" s="778"/>
      <c r="CT966" s="778"/>
      <c r="CU966" s="778"/>
      <c r="CV966" s="778"/>
      <c r="CW966" s="778"/>
      <c r="CX966" s="778"/>
      <c r="CY966" s="778"/>
      <c r="CZ966" s="778"/>
      <c r="DA966" s="778"/>
      <c r="DB966" s="778"/>
      <c r="DC966" s="778"/>
      <c r="DD966" s="778"/>
      <c r="DE966" s="778"/>
      <c r="DF966" s="778"/>
      <c r="DG966" s="778"/>
      <c r="DH966" s="778"/>
      <c r="DI966" s="778"/>
      <c r="DJ966" s="778"/>
      <c r="DK966" s="778"/>
      <c r="DL966" s="778"/>
      <c r="DM966" s="778"/>
      <c r="DN966" s="778"/>
      <c r="DO966" s="778"/>
      <c r="DP966" s="778"/>
      <c r="DQ966" s="778"/>
      <c r="DR966" s="778"/>
      <c r="DS966" s="778"/>
      <c r="DT966" s="779"/>
      <c r="DU966" s="779"/>
      <c r="DV966" s="779"/>
      <c r="DW966" s="779"/>
      <c r="DX966" s="779"/>
      <c r="DY966" s="779"/>
      <c r="DZ966" s="779"/>
      <c r="EA966" s="779"/>
      <c r="EB966" s="779"/>
      <c r="EC966" s="779"/>
      <c r="ED966" s="779"/>
      <c r="EE966" s="779"/>
      <c r="EF966" s="779"/>
      <c r="EG966" s="779"/>
      <c r="EH966" s="779"/>
      <c r="EI966" s="779"/>
      <c r="EJ966" s="779"/>
      <c r="EK966" s="779"/>
      <c r="EL966" s="779"/>
      <c r="EM966" s="779"/>
      <c r="EN966" s="779"/>
      <c r="EO966" s="779"/>
      <c r="EP966" s="779"/>
      <c r="EQ966" s="779"/>
      <c r="ER966" s="779"/>
      <c r="ES966" s="779"/>
      <c r="ET966" s="779"/>
      <c r="EU966" s="779"/>
      <c r="EV966" s="779"/>
      <c r="EW966" s="779"/>
      <c r="EX966" s="779"/>
      <c r="EY966" s="779"/>
      <c r="EZ966" s="779"/>
      <c r="FA966" s="779"/>
      <c r="FB966" s="779"/>
      <c r="FC966" s="779"/>
    </row>
    <row r="967" spans="1:159" ht="22">
      <c r="A967" s="778"/>
      <c r="B967" s="778"/>
      <c r="C967" s="778"/>
      <c r="D967" s="778"/>
      <c r="E967" s="778"/>
      <c r="F967" s="778"/>
      <c r="G967" s="778"/>
      <c r="H967" s="778"/>
      <c r="I967" s="778"/>
      <c r="J967" s="778"/>
      <c r="K967" s="778"/>
      <c r="L967" s="778"/>
      <c r="M967" s="778"/>
      <c r="N967" s="778"/>
      <c r="O967" s="778"/>
      <c r="P967" s="778"/>
      <c r="Q967" s="778"/>
      <c r="R967" s="778"/>
      <c r="S967" s="778"/>
      <c r="T967" s="778"/>
      <c r="U967" s="778"/>
      <c r="V967" s="778"/>
      <c r="W967" s="778"/>
      <c r="X967" s="778"/>
      <c r="Y967" s="778"/>
      <c r="Z967" s="778"/>
      <c r="AA967" s="778"/>
      <c r="AB967" s="778"/>
      <c r="AC967" s="778"/>
      <c r="AD967" s="778"/>
      <c r="AE967" s="778"/>
      <c r="AF967" s="778"/>
      <c r="AG967" s="778"/>
      <c r="AH967" s="778"/>
      <c r="AI967" s="778"/>
      <c r="AJ967" s="778"/>
      <c r="AK967" s="778"/>
      <c r="AL967" s="778"/>
      <c r="AM967" s="778"/>
      <c r="AN967" s="778"/>
      <c r="AO967" s="778"/>
      <c r="AP967" s="778"/>
      <c r="AQ967" s="778"/>
      <c r="AR967" s="778"/>
      <c r="AS967" s="778"/>
      <c r="AT967" s="778"/>
      <c r="AU967" s="778"/>
      <c r="AV967" s="778"/>
      <c r="AW967" s="778"/>
      <c r="AX967" s="778"/>
      <c r="AY967" s="778"/>
      <c r="AZ967" s="778"/>
      <c r="BA967" s="778"/>
      <c r="BB967" s="778"/>
      <c r="BC967" s="778"/>
      <c r="BD967" s="778"/>
      <c r="BE967" s="778"/>
      <c r="BF967" s="778"/>
      <c r="BG967" s="778"/>
      <c r="BH967" s="778"/>
      <c r="BI967" s="778"/>
      <c r="BJ967" s="778"/>
      <c r="BK967" s="778"/>
      <c r="BL967" s="778"/>
      <c r="BM967" s="778"/>
      <c r="BN967" s="778"/>
      <c r="BO967" s="778"/>
      <c r="BP967" s="778"/>
      <c r="BQ967" s="778"/>
      <c r="BR967" s="778"/>
      <c r="BS967" s="778"/>
      <c r="BT967" s="778"/>
      <c r="BU967" s="778"/>
      <c r="BV967" s="778"/>
      <c r="BW967" s="778"/>
      <c r="BX967" s="778"/>
      <c r="BY967" s="778"/>
      <c r="BZ967" s="778"/>
      <c r="CA967" s="778"/>
      <c r="CB967" s="778"/>
      <c r="CC967" s="778"/>
      <c r="CD967" s="778"/>
      <c r="CE967" s="778"/>
      <c r="CF967" s="778"/>
      <c r="CG967" s="778"/>
      <c r="CH967" s="778"/>
      <c r="CI967" s="778"/>
      <c r="CJ967" s="778"/>
      <c r="CK967" s="778"/>
      <c r="CL967" s="778"/>
      <c r="CM967" s="778"/>
      <c r="CN967" s="778"/>
      <c r="CO967" s="778"/>
      <c r="CP967" s="778"/>
      <c r="CQ967" s="778"/>
      <c r="CR967" s="778"/>
      <c r="CS967" s="778"/>
      <c r="CT967" s="778"/>
      <c r="CU967" s="778"/>
      <c r="CV967" s="778"/>
      <c r="CW967" s="778"/>
      <c r="CX967" s="778"/>
      <c r="CY967" s="778"/>
      <c r="CZ967" s="778"/>
      <c r="DA967" s="778"/>
      <c r="DB967" s="778"/>
      <c r="DC967" s="778"/>
      <c r="DD967" s="778"/>
      <c r="DE967" s="778"/>
      <c r="DF967" s="778"/>
      <c r="DG967" s="778"/>
      <c r="DH967" s="778"/>
      <c r="DI967" s="778"/>
      <c r="DJ967" s="778"/>
      <c r="DK967" s="778"/>
      <c r="DL967" s="778"/>
      <c r="DM967" s="778"/>
      <c r="DN967" s="778"/>
      <c r="DO967" s="778"/>
      <c r="DP967" s="778"/>
      <c r="DQ967" s="778"/>
      <c r="DR967" s="778"/>
      <c r="DS967" s="778"/>
      <c r="DT967" s="779"/>
      <c r="DU967" s="779"/>
      <c r="DV967" s="779"/>
      <c r="DW967" s="779"/>
      <c r="DX967" s="779"/>
      <c r="DY967" s="779"/>
      <c r="DZ967" s="779"/>
      <c r="EA967" s="779"/>
      <c r="EB967" s="779"/>
      <c r="EC967" s="779"/>
      <c r="ED967" s="779"/>
      <c r="EE967" s="779"/>
      <c r="EF967" s="779"/>
      <c r="EG967" s="779"/>
      <c r="EH967" s="779"/>
      <c r="EI967" s="779"/>
      <c r="EJ967" s="779"/>
      <c r="EK967" s="779"/>
      <c r="EL967" s="779"/>
      <c r="EM967" s="779"/>
      <c r="EN967" s="779"/>
      <c r="EO967" s="779"/>
      <c r="EP967" s="779"/>
      <c r="EQ967" s="779"/>
      <c r="ER967" s="779"/>
      <c r="ES967" s="779"/>
      <c r="ET967" s="779"/>
      <c r="EU967" s="779"/>
      <c r="EV967" s="779"/>
      <c r="EW967" s="779"/>
      <c r="EX967" s="779"/>
      <c r="EY967" s="779"/>
      <c r="EZ967" s="779"/>
      <c r="FA967" s="779"/>
      <c r="FB967" s="779"/>
      <c r="FC967" s="779"/>
    </row>
    <row r="968" spans="1:159" ht="22">
      <c r="A968" s="778"/>
      <c r="B968" s="778"/>
      <c r="C968" s="778"/>
      <c r="D968" s="778"/>
      <c r="E968" s="778"/>
      <c r="F968" s="778"/>
      <c r="G968" s="778"/>
      <c r="H968" s="778"/>
      <c r="I968" s="778"/>
      <c r="J968" s="778"/>
      <c r="K968" s="778"/>
      <c r="L968" s="778"/>
      <c r="M968" s="778"/>
      <c r="N968" s="778"/>
      <c r="O968" s="778"/>
      <c r="P968" s="778"/>
      <c r="Q968" s="778"/>
      <c r="R968" s="778"/>
      <c r="S968" s="778"/>
      <c r="T968" s="778"/>
      <c r="U968" s="778"/>
      <c r="V968" s="778"/>
      <c r="W968" s="778"/>
      <c r="X968" s="778"/>
      <c r="Y968" s="778"/>
      <c r="Z968" s="778"/>
      <c r="AA968" s="778"/>
      <c r="AB968" s="778"/>
      <c r="AC968" s="778"/>
      <c r="AD968" s="778"/>
      <c r="AE968" s="778"/>
      <c r="AF968" s="778"/>
      <c r="AG968" s="778"/>
      <c r="AH968" s="778"/>
      <c r="AI968" s="778"/>
      <c r="AJ968" s="778"/>
      <c r="AK968" s="778"/>
      <c r="AL968" s="778"/>
      <c r="AM968" s="778"/>
      <c r="AN968" s="778"/>
      <c r="AO968" s="778"/>
      <c r="AP968" s="778"/>
      <c r="AQ968" s="778"/>
      <c r="AR968" s="778"/>
      <c r="AS968" s="778"/>
      <c r="AT968" s="778"/>
      <c r="AU968" s="778"/>
      <c r="AV968" s="778"/>
      <c r="AW968" s="778"/>
      <c r="AX968" s="778"/>
      <c r="AY968" s="778"/>
      <c r="AZ968" s="778"/>
      <c r="BA968" s="778"/>
      <c r="BB968" s="778"/>
      <c r="BC968" s="778"/>
      <c r="BD968" s="778"/>
      <c r="BE968" s="778"/>
      <c r="BF968" s="778"/>
      <c r="BG968" s="778"/>
      <c r="BH968" s="778"/>
      <c r="BI968" s="778"/>
      <c r="BJ968" s="778"/>
      <c r="BK968" s="778"/>
      <c r="BL968" s="778"/>
      <c r="BM968" s="778"/>
      <c r="BN968" s="778"/>
      <c r="BO968" s="778"/>
      <c r="BP968" s="778"/>
      <c r="BQ968" s="778"/>
      <c r="BR968" s="778"/>
      <c r="BS968" s="778"/>
      <c r="BT968" s="778"/>
      <c r="BU968" s="778"/>
      <c r="BV968" s="778"/>
      <c r="BW968" s="778"/>
      <c r="BX968" s="778"/>
      <c r="BY968" s="778"/>
      <c r="BZ968" s="778"/>
      <c r="CA968" s="778"/>
      <c r="CB968" s="778"/>
      <c r="CC968" s="778"/>
      <c r="CD968" s="778"/>
      <c r="CE968" s="778"/>
      <c r="CF968" s="778"/>
      <c r="CG968" s="778"/>
      <c r="CH968" s="778"/>
      <c r="CI968" s="778"/>
      <c r="CJ968" s="778"/>
      <c r="CK968" s="778"/>
      <c r="CL968" s="778"/>
      <c r="CM968" s="778"/>
      <c r="CN968" s="778"/>
      <c r="CO968" s="778"/>
      <c r="CP968" s="778"/>
      <c r="CQ968" s="778"/>
      <c r="CR968" s="778"/>
      <c r="CS968" s="778"/>
      <c r="CT968" s="778"/>
      <c r="CU968" s="778"/>
      <c r="CV968" s="778"/>
      <c r="CW968" s="778"/>
      <c r="CX968" s="778"/>
      <c r="CY968" s="778"/>
      <c r="CZ968" s="778"/>
      <c r="DA968" s="778"/>
      <c r="DB968" s="778"/>
      <c r="DC968" s="778"/>
      <c r="DD968" s="778"/>
      <c r="DE968" s="778"/>
      <c r="DF968" s="778"/>
      <c r="DG968" s="778"/>
      <c r="DH968" s="778"/>
      <c r="DI968" s="778"/>
      <c r="DJ968" s="778"/>
      <c r="DK968" s="778"/>
      <c r="DL968" s="778"/>
      <c r="DM968" s="778"/>
      <c r="DN968" s="778"/>
      <c r="DO968" s="778"/>
      <c r="DP968" s="778"/>
      <c r="DQ968" s="778"/>
      <c r="DR968" s="778"/>
      <c r="DS968" s="778"/>
      <c r="DT968" s="779"/>
      <c r="DU968" s="779"/>
      <c r="DV968" s="779"/>
      <c r="DW968" s="779"/>
      <c r="DX968" s="779"/>
      <c r="DY968" s="779"/>
      <c r="DZ968" s="779"/>
      <c r="EA968" s="779"/>
      <c r="EB968" s="779"/>
      <c r="EC968" s="779"/>
      <c r="ED968" s="779"/>
      <c r="EE968" s="779"/>
      <c r="EF968" s="779"/>
      <c r="EG968" s="779"/>
      <c r="EH968" s="779"/>
      <c r="EI968" s="779"/>
      <c r="EJ968" s="779"/>
      <c r="EK968" s="779"/>
      <c r="EL968" s="779"/>
      <c r="EM968" s="779"/>
      <c r="EN968" s="779"/>
      <c r="EO968" s="779"/>
      <c r="EP968" s="779"/>
      <c r="EQ968" s="779"/>
      <c r="ER968" s="779"/>
      <c r="ES968" s="779"/>
      <c r="ET968" s="779"/>
      <c r="EU968" s="779"/>
      <c r="EV968" s="779"/>
      <c r="EW968" s="779"/>
      <c r="EX968" s="779"/>
      <c r="EY968" s="779"/>
      <c r="EZ968" s="779"/>
      <c r="FA968" s="779"/>
      <c r="FB968" s="779"/>
      <c r="FC968" s="779"/>
    </row>
    <row r="969" spans="1:159" ht="22">
      <c r="A969" s="778"/>
      <c r="B969" s="778"/>
      <c r="C969" s="778"/>
      <c r="D969" s="778"/>
      <c r="E969" s="778"/>
      <c r="F969" s="778"/>
      <c r="G969" s="778"/>
      <c r="H969" s="778"/>
      <c r="I969" s="778"/>
      <c r="J969" s="778"/>
      <c r="K969" s="778"/>
      <c r="L969" s="778"/>
      <c r="M969" s="778"/>
      <c r="N969" s="778"/>
      <c r="O969" s="778"/>
      <c r="P969" s="778"/>
      <c r="Q969" s="778"/>
      <c r="R969" s="778"/>
      <c r="S969" s="778"/>
      <c r="T969" s="778"/>
      <c r="U969" s="778"/>
      <c r="V969" s="778"/>
      <c r="W969" s="778"/>
      <c r="X969" s="778"/>
      <c r="Y969" s="778"/>
      <c r="Z969" s="778"/>
      <c r="AA969" s="778"/>
      <c r="AB969" s="778"/>
      <c r="AC969" s="778"/>
      <c r="AD969" s="778"/>
      <c r="AE969" s="778"/>
      <c r="AF969" s="778"/>
      <c r="AG969" s="778"/>
      <c r="AH969" s="778"/>
      <c r="AI969" s="778"/>
      <c r="AJ969" s="778"/>
      <c r="AK969" s="778"/>
      <c r="AL969" s="778"/>
      <c r="AM969" s="778"/>
      <c r="AN969" s="778"/>
      <c r="AO969" s="778"/>
      <c r="AP969" s="778"/>
      <c r="AQ969" s="778"/>
      <c r="AR969" s="778"/>
      <c r="AS969" s="778"/>
      <c r="AT969" s="778"/>
      <c r="AU969" s="778"/>
      <c r="AV969" s="778"/>
      <c r="AW969" s="778"/>
      <c r="AX969" s="778"/>
      <c r="AY969" s="778"/>
      <c r="AZ969" s="778"/>
      <c r="BA969" s="778"/>
      <c r="BB969" s="778"/>
      <c r="BC969" s="778"/>
      <c r="BD969" s="778"/>
      <c r="BE969" s="778"/>
      <c r="BF969" s="778"/>
      <c r="BG969" s="778"/>
      <c r="BH969" s="778"/>
      <c r="BI969" s="778"/>
      <c r="BJ969" s="778"/>
      <c r="BK969" s="778"/>
      <c r="BL969" s="778"/>
      <c r="BM969" s="778"/>
      <c r="BN969" s="778"/>
      <c r="BO969" s="778"/>
      <c r="BP969" s="778"/>
      <c r="BQ969" s="778"/>
      <c r="BR969" s="778"/>
      <c r="BS969" s="778"/>
      <c r="BT969" s="778"/>
      <c r="BU969" s="778"/>
      <c r="BV969" s="778"/>
      <c r="BW969" s="778"/>
      <c r="BX969" s="778"/>
      <c r="BY969" s="778"/>
      <c r="BZ969" s="778"/>
      <c r="CA969" s="778"/>
      <c r="CB969" s="778"/>
      <c r="CC969" s="778"/>
      <c r="CD969" s="778"/>
      <c r="CE969" s="778"/>
      <c r="CF969" s="778"/>
      <c r="CG969" s="778"/>
      <c r="CH969" s="778"/>
      <c r="CI969" s="778"/>
      <c r="CJ969" s="778"/>
      <c r="CK969" s="778"/>
      <c r="CL969" s="778"/>
      <c r="CM969" s="778"/>
      <c r="CN969" s="778"/>
      <c r="CO969" s="778"/>
      <c r="CP969" s="778"/>
      <c r="CQ969" s="778"/>
      <c r="CR969" s="778"/>
      <c r="CS969" s="778"/>
      <c r="CT969" s="778"/>
      <c r="CU969" s="778"/>
      <c r="CV969" s="778"/>
      <c r="CW969" s="778"/>
      <c r="CX969" s="778"/>
      <c r="CY969" s="778"/>
      <c r="CZ969" s="778"/>
      <c r="DA969" s="778"/>
      <c r="DB969" s="778"/>
      <c r="DC969" s="778"/>
      <c r="DD969" s="778"/>
      <c r="DE969" s="778"/>
      <c r="DF969" s="778"/>
      <c r="DG969" s="778"/>
      <c r="DH969" s="778"/>
      <c r="DI969" s="778"/>
      <c r="DJ969" s="778"/>
      <c r="DK969" s="778"/>
      <c r="DL969" s="778"/>
      <c r="DM969" s="778"/>
      <c r="DN969" s="778"/>
      <c r="DO969" s="778"/>
      <c r="DP969" s="778"/>
      <c r="DQ969" s="778"/>
      <c r="DR969" s="778"/>
      <c r="DS969" s="778"/>
      <c r="DT969" s="779"/>
      <c r="DU969" s="779"/>
      <c r="DV969" s="779"/>
      <c r="DW969" s="779"/>
      <c r="DX969" s="779"/>
      <c r="DY969" s="779"/>
      <c r="DZ969" s="779"/>
      <c r="EA969" s="779"/>
      <c r="EB969" s="779"/>
      <c r="EC969" s="779"/>
      <c r="ED969" s="779"/>
      <c r="EE969" s="779"/>
      <c r="EF969" s="779"/>
      <c r="EG969" s="779"/>
      <c r="EH969" s="779"/>
      <c r="EI969" s="779"/>
      <c r="EJ969" s="779"/>
      <c r="EK969" s="779"/>
      <c r="EL969" s="779"/>
      <c r="EM969" s="779"/>
      <c r="EN969" s="779"/>
      <c r="EO969" s="779"/>
      <c r="EP969" s="779"/>
      <c r="EQ969" s="779"/>
      <c r="ER969" s="779"/>
      <c r="ES969" s="779"/>
      <c r="ET969" s="779"/>
      <c r="EU969" s="779"/>
      <c r="EV969" s="779"/>
      <c r="EW969" s="779"/>
      <c r="EX969" s="779"/>
      <c r="EY969" s="779"/>
      <c r="EZ969" s="779"/>
      <c r="FA969" s="779"/>
      <c r="FB969" s="779"/>
      <c r="FC969" s="779"/>
    </row>
    <row r="970" spans="1:159" ht="22">
      <c r="A970" s="778"/>
      <c r="B970" s="778"/>
      <c r="C970" s="778"/>
      <c r="D970" s="778"/>
      <c r="E970" s="778"/>
      <c r="F970" s="778"/>
      <c r="G970" s="778"/>
      <c r="H970" s="778"/>
      <c r="I970" s="778"/>
      <c r="J970" s="778"/>
      <c r="K970" s="778"/>
      <c r="L970" s="778"/>
      <c r="M970" s="778"/>
      <c r="N970" s="778"/>
      <c r="O970" s="778"/>
      <c r="P970" s="778"/>
      <c r="Q970" s="778"/>
      <c r="R970" s="778"/>
      <c r="S970" s="778"/>
      <c r="T970" s="778"/>
      <c r="U970" s="778"/>
      <c r="V970" s="778"/>
      <c r="W970" s="778"/>
      <c r="X970" s="778"/>
      <c r="Y970" s="778"/>
      <c r="Z970" s="778"/>
      <c r="AA970" s="778"/>
      <c r="AB970" s="778"/>
      <c r="AC970" s="778"/>
      <c r="AD970" s="778"/>
      <c r="AE970" s="778"/>
      <c r="AF970" s="778"/>
      <c r="AG970" s="778"/>
      <c r="AH970" s="778"/>
      <c r="AI970" s="778"/>
      <c r="AJ970" s="778"/>
      <c r="AK970" s="778"/>
      <c r="AL970" s="778"/>
      <c r="AM970" s="778"/>
      <c r="AN970" s="778"/>
      <c r="AO970" s="778"/>
      <c r="AP970" s="778"/>
      <c r="AQ970" s="778"/>
      <c r="AR970" s="778"/>
      <c r="AS970" s="778"/>
      <c r="AT970" s="778"/>
      <c r="AU970" s="778"/>
      <c r="AV970" s="778"/>
      <c r="AW970" s="778"/>
      <c r="AX970" s="778"/>
      <c r="AY970" s="778"/>
      <c r="AZ970" s="778"/>
      <c r="BA970" s="778"/>
      <c r="BB970" s="778"/>
      <c r="BC970" s="778"/>
      <c r="BD970" s="778"/>
      <c r="BE970" s="778"/>
      <c r="BF970" s="778"/>
      <c r="BG970" s="778"/>
      <c r="BH970" s="778"/>
      <c r="BI970" s="778"/>
      <c r="BJ970" s="778"/>
      <c r="BK970" s="778"/>
      <c r="BL970" s="778"/>
      <c r="BM970" s="778"/>
      <c r="BN970" s="778"/>
      <c r="BO970" s="778"/>
      <c r="BP970" s="778"/>
      <c r="BQ970" s="778"/>
      <c r="BR970" s="778"/>
      <c r="BS970" s="778"/>
      <c r="BT970" s="778"/>
      <c r="BU970" s="778"/>
      <c r="BV970" s="778"/>
      <c r="BW970" s="778"/>
      <c r="BX970" s="778"/>
      <c r="BY970" s="778"/>
      <c r="BZ970" s="778"/>
      <c r="CA970" s="778"/>
      <c r="CB970" s="778"/>
      <c r="CC970" s="778"/>
      <c r="CD970" s="778"/>
      <c r="CE970" s="778"/>
      <c r="CF970" s="778"/>
      <c r="CG970" s="778"/>
      <c r="CH970" s="778"/>
      <c r="CI970" s="778"/>
      <c r="CJ970" s="778"/>
      <c r="CK970" s="778"/>
      <c r="CL970" s="778"/>
      <c r="CM970" s="778"/>
      <c r="CN970" s="778"/>
      <c r="CO970" s="778"/>
      <c r="CP970" s="778"/>
      <c r="CQ970" s="778"/>
      <c r="CR970" s="778"/>
      <c r="CS970" s="778"/>
      <c r="CT970" s="778"/>
      <c r="CU970" s="778"/>
      <c r="CV970" s="778"/>
      <c r="CW970" s="778"/>
      <c r="CX970" s="778"/>
      <c r="CY970" s="778"/>
      <c r="CZ970" s="778"/>
      <c r="DA970" s="778"/>
      <c r="DB970" s="778"/>
      <c r="DC970" s="778"/>
      <c r="DD970" s="778"/>
      <c r="DE970" s="778"/>
      <c r="DF970" s="778"/>
      <c r="DG970" s="778"/>
      <c r="DH970" s="778"/>
      <c r="DI970" s="778"/>
      <c r="DJ970" s="778"/>
      <c r="DK970" s="778"/>
      <c r="DL970" s="778"/>
      <c r="DM970" s="778"/>
      <c r="DN970" s="778"/>
      <c r="DO970" s="778"/>
      <c r="DP970" s="778"/>
      <c r="DQ970" s="778"/>
      <c r="DR970" s="778"/>
      <c r="DS970" s="778"/>
      <c r="DT970" s="779"/>
      <c r="DU970" s="779"/>
      <c r="DV970" s="779"/>
      <c r="DW970" s="779"/>
      <c r="DX970" s="779"/>
      <c r="DY970" s="779"/>
      <c r="DZ970" s="779"/>
      <c r="EA970" s="779"/>
      <c r="EB970" s="779"/>
      <c r="EC970" s="779"/>
      <c r="ED970" s="779"/>
      <c r="EE970" s="779"/>
      <c r="EF970" s="779"/>
      <c r="EG970" s="779"/>
      <c r="EH970" s="779"/>
      <c r="EI970" s="779"/>
      <c r="EJ970" s="779"/>
      <c r="EK970" s="779"/>
      <c r="EL970" s="779"/>
      <c r="EM970" s="779"/>
      <c r="EN970" s="779"/>
      <c r="EO970" s="779"/>
      <c r="EP970" s="779"/>
      <c r="EQ970" s="779"/>
      <c r="ER970" s="779"/>
      <c r="ES970" s="779"/>
      <c r="ET970" s="779"/>
      <c r="EU970" s="779"/>
      <c r="EV970" s="779"/>
      <c r="EW970" s="779"/>
      <c r="EX970" s="779"/>
      <c r="EY970" s="779"/>
      <c r="EZ970" s="779"/>
      <c r="FA970" s="779"/>
      <c r="FB970" s="779"/>
      <c r="FC970" s="779"/>
    </row>
    <row r="971" spans="1:159" ht="22">
      <c r="A971" s="778"/>
      <c r="B971" s="778"/>
      <c r="C971" s="778"/>
      <c r="D971" s="778"/>
      <c r="E971" s="778"/>
      <c r="F971" s="778"/>
      <c r="G971" s="778"/>
      <c r="H971" s="778"/>
      <c r="I971" s="778"/>
      <c r="J971" s="778"/>
      <c r="K971" s="778"/>
      <c r="L971" s="778"/>
      <c r="M971" s="778"/>
      <c r="N971" s="778"/>
      <c r="O971" s="778"/>
      <c r="P971" s="778"/>
      <c r="Q971" s="778"/>
      <c r="R971" s="778"/>
      <c r="S971" s="778"/>
      <c r="T971" s="778"/>
      <c r="U971" s="778"/>
      <c r="V971" s="778"/>
      <c r="W971" s="778"/>
      <c r="X971" s="778"/>
      <c r="Y971" s="778"/>
      <c r="Z971" s="778"/>
      <c r="AA971" s="778"/>
      <c r="AB971" s="778"/>
      <c r="AC971" s="778"/>
      <c r="AD971" s="778"/>
      <c r="AE971" s="778"/>
      <c r="AF971" s="778"/>
      <c r="AG971" s="778"/>
      <c r="AH971" s="778"/>
      <c r="AI971" s="778"/>
      <c r="AJ971" s="778"/>
      <c r="AK971" s="778"/>
      <c r="AL971" s="778"/>
      <c r="AM971" s="778"/>
      <c r="AN971" s="778"/>
      <c r="AO971" s="778"/>
      <c r="AP971" s="778"/>
      <c r="AQ971" s="778"/>
      <c r="AR971" s="778"/>
      <c r="AS971" s="778"/>
      <c r="AT971" s="778"/>
      <c r="AU971" s="778"/>
      <c r="AV971" s="778"/>
      <c r="AW971" s="778"/>
      <c r="AX971" s="778"/>
      <c r="AY971" s="778"/>
      <c r="AZ971" s="778"/>
      <c r="BA971" s="778"/>
      <c r="BB971" s="778"/>
      <c r="BC971" s="778"/>
      <c r="BD971" s="778"/>
      <c r="BE971" s="778"/>
      <c r="BF971" s="778"/>
      <c r="BG971" s="778"/>
      <c r="BH971" s="778"/>
      <c r="BI971" s="778"/>
      <c r="BJ971" s="778"/>
      <c r="BK971" s="778"/>
      <c r="BL971" s="778"/>
      <c r="BM971" s="778"/>
      <c r="BN971" s="778"/>
      <c r="BO971" s="778"/>
      <c r="BP971" s="778"/>
      <c r="BQ971" s="778"/>
      <c r="BR971" s="778"/>
      <c r="BS971" s="778"/>
      <c r="BT971" s="778"/>
      <c r="BU971" s="778"/>
      <c r="BV971" s="778"/>
      <c r="BW971" s="778"/>
      <c r="BX971" s="778"/>
      <c r="BY971" s="778"/>
      <c r="BZ971" s="778"/>
      <c r="CA971" s="778"/>
      <c r="CB971" s="778"/>
      <c r="CC971" s="778"/>
      <c r="CD971" s="778"/>
      <c r="CE971" s="778"/>
      <c r="CF971" s="778"/>
      <c r="CG971" s="778"/>
      <c r="CH971" s="778"/>
      <c r="CI971" s="778"/>
      <c r="CJ971" s="778"/>
      <c r="CK971" s="778"/>
      <c r="CL971" s="778"/>
      <c r="CM971" s="778"/>
      <c r="CN971" s="778"/>
      <c r="CO971" s="778"/>
      <c r="CP971" s="778"/>
      <c r="CQ971" s="778"/>
      <c r="CR971" s="778"/>
      <c r="CS971" s="778"/>
      <c r="CT971" s="778"/>
      <c r="CU971" s="778"/>
      <c r="CV971" s="778"/>
      <c r="CW971" s="778"/>
      <c r="CX971" s="778"/>
      <c r="CY971" s="778"/>
      <c r="CZ971" s="778"/>
      <c r="DA971" s="778"/>
      <c r="DB971" s="778"/>
      <c r="DC971" s="778"/>
      <c r="DD971" s="778"/>
      <c r="DE971" s="778"/>
      <c r="DF971" s="778"/>
      <c r="DG971" s="778"/>
      <c r="DH971" s="778"/>
      <c r="DI971" s="778"/>
      <c r="DJ971" s="778"/>
      <c r="DK971" s="778"/>
      <c r="DL971" s="778"/>
      <c r="DM971" s="778"/>
      <c r="DN971" s="778"/>
      <c r="DO971" s="778"/>
      <c r="DP971" s="778"/>
      <c r="DQ971" s="778"/>
      <c r="DR971" s="778"/>
      <c r="DS971" s="778"/>
      <c r="DT971" s="779"/>
      <c r="DU971" s="779"/>
      <c r="DV971" s="779"/>
      <c r="DW971" s="779"/>
      <c r="DX971" s="779"/>
      <c r="DY971" s="779"/>
      <c r="DZ971" s="779"/>
      <c r="EA971" s="779"/>
      <c r="EB971" s="779"/>
      <c r="EC971" s="779"/>
      <c r="ED971" s="779"/>
      <c r="EE971" s="779"/>
      <c r="EF971" s="779"/>
      <c r="EG971" s="779"/>
      <c r="EH971" s="779"/>
      <c r="EI971" s="779"/>
      <c r="EJ971" s="779"/>
      <c r="EK971" s="779"/>
      <c r="EL971" s="779"/>
      <c r="EM971" s="779"/>
      <c r="EN971" s="779"/>
      <c r="EO971" s="779"/>
      <c r="EP971" s="779"/>
      <c r="EQ971" s="779"/>
      <c r="ER971" s="779"/>
      <c r="ES971" s="779"/>
      <c r="ET971" s="779"/>
      <c r="EU971" s="779"/>
      <c r="EV971" s="779"/>
      <c r="EW971" s="779"/>
      <c r="EX971" s="779"/>
      <c r="EY971" s="779"/>
      <c r="EZ971" s="779"/>
      <c r="FA971" s="779"/>
      <c r="FB971" s="779"/>
      <c r="FC971" s="779"/>
    </row>
    <row r="972" spans="1:159" ht="22">
      <c r="A972" s="778"/>
      <c r="B972" s="778"/>
      <c r="C972" s="778"/>
      <c r="D972" s="778"/>
      <c r="E972" s="778"/>
      <c r="F972" s="778"/>
      <c r="G972" s="778"/>
      <c r="H972" s="778"/>
      <c r="I972" s="778"/>
      <c r="J972" s="778"/>
      <c r="K972" s="778"/>
      <c r="L972" s="778"/>
      <c r="M972" s="778"/>
      <c r="N972" s="778"/>
      <c r="O972" s="778"/>
      <c r="P972" s="778"/>
      <c r="Q972" s="778"/>
      <c r="R972" s="778"/>
      <c r="S972" s="778"/>
      <c r="T972" s="778"/>
      <c r="U972" s="778"/>
      <c r="V972" s="778"/>
      <c r="W972" s="778"/>
      <c r="X972" s="778"/>
      <c r="Y972" s="778"/>
      <c r="Z972" s="778"/>
      <c r="AA972" s="778"/>
      <c r="AB972" s="778"/>
      <c r="AC972" s="778"/>
      <c r="AD972" s="778"/>
      <c r="AE972" s="778"/>
      <c r="AF972" s="778"/>
      <c r="AG972" s="778"/>
      <c r="AH972" s="778"/>
      <c r="AI972" s="778"/>
      <c r="AJ972" s="778"/>
      <c r="AK972" s="778"/>
      <c r="AL972" s="778"/>
      <c r="AM972" s="778"/>
      <c r="AN972" s="778"/>
      <c r="AO972" s="778"/>
      <c r="AP972" s="778"/>
      <c r="AQ972" s="778"/>
      <c r="AR972" s="778"/>
      <c r="AS972" s="778"/>
      <c r="AT972" s="778"/>
      <c r="AU972" s="778"/>
      <c r="AV972" s="778"/>
      <c r="AW972" s="778"/>
      <c r="AX972" s="778"/>
      <c r="AY972" s="778"/>
      <c r="AZ972" s="778"/>
      <c r="BA972" s="778"/>
      <c r="BB972" s="778"/>
      <c r="BC972" s="778"/>
      <c r="BD972" s="778"/>
      <c r="BE972" s="778"/>
      <c r="BF972" s="778"/>
      <c r="BG972" s="778"/>
      <c r="BH972" s="778"/>
      <c r="BI972" s="778"/>
      <c r="BJ972" s="778"/>
      <c r="BK972" s="778"/>
      <c r="BL972" s="778"/>
      <c r="BM972" s="778"/>
      <c r="BN972" s="778"/>
      <c r="BO972" s="778"/>
      <c r="BP972" s="778"/>
      <c r="BQ972" s="778"/>
      <c r="BR972" s="778"/>
      <c r="BS972" s="778"/>
      <c r="BT972" s="778"/>
      <c r="BU972" s="778"/>
      <c r="BV972" s="778"/>
      <c r="BW972" s="778"/>
      <c r="BX972" s="778"/>
      <c r="BY972" s="778"/>
      <c r="BZ972" s="778"/>
      <c r="CA972" s="778"/>
      <c r="CB972" s="778"/>
      <c r="CC972" s="778"/>
      <c r="CD972" s="778"/>
      <c r="CE972" s="778"/>
      <c r="CF972" s="778"/>
      <c r="CG972" s="778"/>
      <c r="CH972" s="778"/>
      <c r="CI972" s="778"/>
      <c r="CJ972" s="778"/>
      <c r="CK972" s="778"/>
      <c r="CL972" s="778"/>
      <c r="CM972" s="778"/>
      <c r="CN972" s="778"/>
      <c r="CO972" s="778"/>
      <c r="CP972" s="778"/>
      <c r="CQ972" s="778"/>
      <c r="CR972" s="778"/>
      <c r="CS972" s="778"/>
      <c r="CT972" s="778"/>
      <c r="CU972" s="778"/>
      <c r="CV972" s="778"/>
      <c r="CW972" s="778"/>
      <c r="CX972" s="778"/>
      <c r="CY972" s="778"/>
      <c r="CZ972" s="778"/>
      <c r="DA972" s="778"/>
      <c r="DB972" s="778"/>
      <c r="DC972" s="778"/>
      <c r="DD972" s="778"/>
      <c r="DE972" s="778"/>
      <c r="DF972" s="778"/>
      <c r="DG972" s="778"/>
      <c r="DH972" s="778"/>
      <c r="DI972" s="778"/>
      <c r="DJ972" s="778"/>
      <c r="DK972" s="778"/>
      <c r="DL972" s="778"/>
      <c r="DM972" s="778"/>
      <c r="DN972" s="778"/>
      <c r="DO972" s="778"/>
      <c r="DP972" s="778"/>
      <c r="DQ972" s="778"/>
      <c r="DR972" s="778"/>
      <c r="DS972" s="778"/>
      <c r="DT972" s="779"/>
      <c r="DU972" s="779"/>
      <c r="DV972" s="779"/>
      <c r="DW972" s="779"/>
      <c r="DX972" s="779"/>
      <c r="DY972" s="779"/>
      <c r="DZ972" s="779"/>
      <c r="EA972" s="779"/>
      <c r="EB972" s="779"/>
      <c r="EC972" s="779"/>
      <c r="ED972" s="779"/>
      <c r="EE972" s="779"/>
      <c r="EF972" s="779"/>
      <c r="EG972" s="779"/>
      <c r="EH972" s="779"/>
      <c r="EI972" s="779"/>
      <c r="EJ972" s="779"/>
      <c r="EK972" s="779"/>
      <c r="EL972" s="779"/>
      <c r="EM972" s="779"/>
      <c r="EN972" s="779"/>
      <c r="EO972" s="779"/>
      <c r="EP972" s="779"/>
      <c r="EQ972" s="779"/>
      <c r="ER972" s="779"/>
      <c r="ES972" s="779"/>
      <c r="ET972" s="779"/>
      <c r="EU972" s="779"/>
      <c r="EV972" s="779"/>
      <c r="EW972" s="779"/>
      <c r="EX972" s="779"/>
      <c r="EY972" s="779"/>
      <c r="EZ972" s="779"/>
      <c r="FA972" s="779"/>
      <c r="FB972" s="779"/>
      <c r="FC972" s="779"/>
    </row>
    <row r="973" spans="1:159" ht="22">
      <c r="A973" s="778"/>
      <c r="B973" s="778"/>
      <c r="C973" s="778"/>
      <c r="D973" s="778"/>
      <c r="E973" s="778"/>
      <c r="F973" s="778"/>
      <c r="G973" s="778"/>
      <c r="H973" s="778"/>
      <c r="I973" s="778"/>
      <c r="J973" s="778"/>
      <c r="K973" s="778"/>
      <c r="L973" s="778"/>
      <c r="M973" s="778"/>
      <c r="N973" s="778"/>
      <c r="O973" s="778"/>
      <c r="P973" s="778"/>
      <c r="Q973" s="778"/>
      <c r="R973" s="778"/>
      <c r="S973" s="778"/>
      <c r="T973" s="778"/>
      <c r="U973" s="778"/>
      <c r="V973" s="778"/>
      <c r="W973" s="778"/>
      <c r="X973" s="778"/>
      <c r="Y973" s="778"/>
      <c r="Z973" s="778"/>
      <c r="AA973" s="778"/>
      <c r="AB973" s="778"/>
      <c r="AC973" s="778"/>
      <c r="AD973" s="778"/>
      <c r="AE973" s="778"/>
      <c r="AF973" s="778"/>
      <c r="AG973" s="778"/>
      <c r="AH973" s="778"/>
      <c r="AI973" s="778"/>
      <c r="AJ973" s="778"/>
      <c r="AK973" s="778"/>
      <c r="AL973" s="778"/>
      <c r="AM973" s="778"/>
      <c r="AN973" s="778"/>
      <c r="AO973" s="778"/>
      <c r="AP973" s="778"/>
      <c r="AQ973" s="778"/>
      <c r="AR973" s="778"/>
      <c r="AS973" s="778"/>
      <c r="AT973" s="778"/>
      <c r="AU973" s="778"/>
      <c r="AV973" s="778"/>
      <c r="AW973" s="778"/>
      <c r="AX973" s="778"/>
      <c r="AY973" s="778"/>
      <c r="AZ973" s="778"/>
      <c r="BA973" s="778"/>
      <c r="BB973" s="778"/>
      <c r="BC973" s="778"/>
      <c r="BD973" s="778"/>
      <c r="BE973" s="778"/>
      <c r="BF973" s="778"/>
      <c r="BG973" s="778"/>
      <c r="BH973" s="778"/>
      <c r="BI973" s="778"/>
      <c r="BJ973" s="778"/>
      <c r="BK973" s="778"/>
      <c r="BL973" s="778"/>
      <c r="BM973" s="778"/>
      <c r="BN973" s="778"/>
      <c r="BO973" s="778"/>
      <c r="BP973" s="778"/>
      <c r="BQ973" s="778"/>
      <c r="BR973" s="778"/>
      <c r="BS973" s="778"/>
      <c r="BT973" s="778"/>
      <c r="BU973" s="778"/>
      <c r="BV973" s="778"/>
      <c r="BW973" s="778"/>
      <c r="BX973" s="778"/>
      <c r="BY973" s="778"/>
      <c r="BZ973" s="778"/>
      <c r="CA973" s="778"/>
      <c r="CB973" s="778"/>
      <c r="CC973" s="778"/>
      <c r="CD973" s="778"/>
      <c r="CE973" s="778"/>
      <c r="CF973" s="778"/>
      <c r="CG973" s="778"/>
      <c r="CH973" s="778"/>
      <c r="CI973" s="778"/>
      <c r="CJ973" s="778"/>
      <c r="CK973" s="778"/>
      <c r="CL973" s="778"/>
      <c r="CM973" s="778"/>
      <c r="CN973" s="778"/>
      <c r="CO973" s="778"/>
      <c r="CP973" s="778"/>
      <c r="CQ973" s="778"/>
      <c r="CR973" s="778"/>
      <c r="CS973" s="778"/>
      <c r="CT973" s="778"/>
      <c r="CU973" s="778"/>
      <c r="CV973" s="778"/>
      <c r="CW973" s="778"/>
      <c r="CX973" s="778"/>
      <c r="CY973" s="778"/>
      <c r="CZ973" s="778"/>
      <c r="DA973" s="778"/>
      <c r="DB973" s="778"/>
      <c r="DC973" s="778"/>
      <c r="DD973" s="778"/>
      <c r="DE973" s="778"/>
      <c r="DF973" s="778"/>
      <c r="DG973" s="778"/>
      <c r="DH973" s="778"/>
      <c r="DI973" s="778"/>
      <c r="DJ973" s="778"/>
      <c r="DK973" s="778"/>
      <c r="DL973" s="778"/>
      <c r="DM973" s="778"/>
      <c r="DN973" s="778"/>
      <c r="DO973" s="778"/>
      <c r="DP973" s="778"/>
      <c r="DQ973" s="778"/>
      <c r="DR973" s="778"/>
      <c r="DS973" s="778"/>
      <c r="DT973" s="779"/>
      <c r="DU973" s="779"/>
      <c r="DV973" s="779"/>
      <c r="DW973" s="779"/>
      <c r="DX973" s="779"/>
      <c r="DY973" s="779"/>
      <c r="DZ973" s="779"/>
      <c r="EA973" s="779"/>
      <c r="EB973" s="779"/>
      <c r="EC973" s="779"/>
      <c r="ED973" s="779"/>
      <c r="EE973" s="779"/>
      <c r="EF973" s="779"/>
      <c r="EG973" s="779"/>
      <c r="EH973" s="779"/>
      <c r="EI973" s="779"/>
      <c r="EJ973" s="779"/>
      <c r="EK973" s="779"/>
      <c r="EL973" s="779"/>
      <c r="EM973" s="779"/>
      <c r="EN973" s="779"/>
      <c r="EO973" s="779"/>
      <c r="EP973" s="779"/>
      <c r="EQ973" s="779"/>
      <c r="ER973" s="779"/>
      <c r="ES973" s="779"/>
      <c r="ET973" s="779"/>
      <c r="EU973" s="779"/>
      <c r="EV973" s="779"/>
      <c r="EW973" s="779"/>
      <c r="EX973" s="779"/>
      <c r="EY973" s="779"/>
      <c r="EZ973" s="779"/>
      <c r="FA973" s="779"/>
      <c r="FB973" s="779"/>
      <c r="FC973" s="779"/>
    </row>
    <row r="974" spans="1:159" ht="22">
      <c r="A974" s="778"/>
      <c r="B974" s="778"/>
      <c r="C974" s="778"/>
      <c r="D974" s="778"/>
      <c r="E974" s="778"/>
      <c r="F974" s="778"/>
      <c r="G974" s="778"/>
      <c r="H974" s="778"/>
      <c r="I974" s="778"/>
      <c r="J974" s="778"/>
      <c r="K974" s="778"/>
      <c r="L974" s="778"/>
      <c r="M974" s="778"/>
      <c r="N974" s="778"/>
      <c r="O974" s="778"/>
      <c r="P974" s="778"/>
      <c r="Q974" s="778"/>
      <c r="R974" s="778"/>
      <c r="S974" s="778"/>
      <c r="T974" s="778"/>
      <c r="U974" s="778"/>
      <c r="V974" s="778"/>
      <c r="W974" s="778"/>
      <c r="X974" s="778"/>
      <c r="Y974" s="778"/>
      <c r="Z974" s="778"/>
      <c r="AA974" s="778"/>
      <c r="AB974" s="778"/>
      <c r="AC974" s="778"/>
      <c r="AD974" s="778"/>
      <c r="AE974" s="778"/>
      <c r="AF974" s="778"/>
      <c r="AG974" s="778"/>
      <c r="AH974" s="778"/>
      <c r="AI974" s="778"/>
      <c r="AJ974" s="778"/>
      <c r="AK974" s="778"/>
      <c r="AL974" s="778"/>
      <c r="AM974" s="778"/>
      <c r="AN974" s="778"/>
      <c r="AO974" s="778"/>
      <c r="AP974" s="778"/>
      <c r="AQ974" s="778"/>
      <c r="AR974" s="778"/>
      <c r="AS974" s="778"/>
      <c r="AT974" s="778"/>
      <c r="AU974" s="778"/>
      <c r="AV974" s="778"/>
      <c r="AW974" s="778"/>
      <c r="AX974" s="778"/>
      <c r="AY974" s="778"/>
      <c r="AZ974" s="778"/>
      <c r="BA974" s="778"/>
      <c r="BB974" s="778"/>
      <c r="BC974" s="778"/>
      <c r="BD974" s="778"/>
      <c r="BE974" s="778"/>
      <c r="BF974" s="778"/>
      <c r="BG974" s="778"/>
      <c r="BH974" s="778"/>
      <c r="BI974" s="778"/>
      <c r="BJ974" s="778"/>
      <c r="BK974" s="778"/>
      <c r="BL974" s="778"/>
      <c r="BM974" s="778"/>
      <c r="BN974" s="778"/>
      <c r="BO974" s="778"/>
      <c r="BP974" s="778"/>
      <c r="BQ974" s="778"/>
      <c r="BR974" s="778"/>
      <c r="BS974" s="778"/>
      <c r="BT974" s="778"/>
      <c r="BU974" s="778"/>
      <c r="BV974" s="778"/>
      <c r="BW974" s="778"/>
      <c r="BX974" s="778"/>
      <c r="BY974" s="778"/>
      <c r="BZ974" s="778"/>
      <c r="CA974" s="778"/>
      <c r="CB974" s="778"/>
      <c r="CC974" s="778"/>
      <c r="CD974" s="778"/>
      <c r="CE974" s="778"/>
      <c r="CF974" s="778"/>
      <c r="CG974" s="778"/>
      <c r="CH974" s="778"/>
      <c r="CI974" s="778"/>
      <c r="CJ974" s="778"/>
      <c r="CK974" s="778"/>
      <c r="CL974" s="778"/>
      <c r="CM974" s="778"/>
      <c r="CN974" s="778"/>
      <c r="CO974" s="778"/>
      <c r="CP974" s="778"/>
      <c r="CQ974" s="778"/>
      <c r="CR974" s="778"/>
      <c r="CS974" s="778"/>
      <c r="CT974" s="778"/>
      <c r="CU974" s="778"/>
      <c r="CV974" s="778"/>
      <c r="CW974" s="778"/>
      <c r="CX974" s="778"/>
      <c r="CY974" s="778"/>
      <c r="CZ974" s="778"/>
      <c r="DA974" s="778"/>
      <c r="DB974" s="778"/>
      <c r="DC974" s="778"/>
      <c r="DD974" s="778"/>
      <c r="DE974" s="778"/>
      <c r="DF974" s="778"/>
      <c r="DG974" s="778"/>
      <c r="DH974" s="778"/>
      <c r="DI974" s="778"/>
      <c r="DJ974" s="778"/>
      <c r="DK974" s="778"/>
      <c r="DL974" s="778"/>
      <c r="DM974" s="778"/>
      <c r="DN974" s="778"/>
      <c r="DO974" s="778"/>
      <c r="DP974" s="778"/>
      <c r="DQ974" s="778"/>
      <c r="DR974" s="778"/>
      <c r="DS974" s="778"/>
      <c r="DT974" s="779"/>
      <c r="DU974" s="779"/>
      <c r="DV974" s="779"/>
      <c r="DW974" s="779"/>
      <c r="DX974" s="779"/>
      <c r="DY974" s="779"/>
      <c r="DZ974" s="779"/>
      <c r="EA974" s="779"/>
      <c r="EB974" s="779"/>
      <c r="EC974" s="779"/>
      <c r="ED974" s="779"/>
      <c r="EE974" s="779"/>
      <c r="EF974" s="779"/>
      <c r="EG974" s="779"/>
      <c r="EH974" s="779"/>
      <c r="EI974" s="779"/>
      <c r="EJ974" s="779"/>
      <c r="EK974" s="779"/>
      <c r="EL974" s="779"/>
      <c r="EM974" s="779"/>
      <c r="EN974" s="779"/>
      <c r="EO974" s="779"/>
      <c r="EP974" s="779"/>
      <c r="EQ974" s="779"/>
      <c r="ER974" s="779"/>
      <c r="ES974" s="779"/>
      <c r="ET974" s="779"/>
      <c r="EU974" s="779"/>
      <c r="EV974" s="779"/>
      <c r="EW974" s="779"/>
      <c r="EX974" s="779"/>
      <c r="EY974" s="779"/>
      <c r="EZ974" s="779"/>
      <c r="FA974" s="779"/>
      <c r="FB974" s="779"/>
      <c r="FC974" s="779"/>
    </row>
    <row r="975" spans="1:159" ht="22">
      <c r="A975" s="778"/>
      <c r="B975" s="778"/>
      <c r="C975" s="778"/>
      <c r="D975" s="778"/>
      <c r="E975" s="778"/>
      <c r="F975" s="778"/>
      <c r="G975" s="778"/>
      <c r="H975" s="778"/>
      <c r="I975" s="778"/>
      <c r="J975" s="778"/>
      <c r="K975" s="778"/>
      <c r="L975" s="778"/>
      <c r="M975" s="778"/>
      <c r="N975" s="778"/>
      <c r="O975" s="778"/>
      <c r="P975" s="778"/>
      <c r="Q975" s="778"/>
      <c r="R975" s="778"/>
      <c r="S975" s="778"/>
      <c r="T975" s="778"/>
      <c r="U975" s="778"/>
      <c r="V975" s="778"/>
      <c r="W975" s="778"/>
      <c r="X975" s="778"/>
      <c r="Y975" s="778"/>
      <c r="Z975" s="778"/>
      <c r="AA975" s="778"/>
      <c r="AB975" s="778"/>
      <c r="AC975" s="778"/>
      <c r="AD975" s="778"/>
      <c r="AE975" s="778"/>
      <c r="AF975" s="778"/>
      <c r="AG975" s="778"/>
      <c r="AH975" s="778"/>
      <c r="AI975" s="778"/>
      <c r="AJ975" s="778"/>
      <c r="AK975" s="778"/>
      <c r="AL975" s="778"/>
      <c r="AM975" s="778"/>
      <c r="AN975" s="778"/>
      <c r="AO975" s="778"/>
      <c r="AP975" s="778"/>
      <c r="AQ975" s="778"/>
      <c r="AR975" s="778"/>
      <c r="AS975" s="778"/>
      <c r="AT975" s="778"/>
      <c r="AU975" s="778"/>
      <c r="AV975" s="778"/>
      <c r="AW975" s="778"/>
      <c r="AX975" s="778"/>
      <c r="AY975" s="778"/>
      <c r="AZ975" s="778"/>
      <c r="BA975" s="778"/>
      <c r="BB975" s="778"/>
      <c r="BC975" s="778"/>
      <c r="BD975" s="778"/>
      <c r="BE975" s="778"/>
      <c r="BF975" s="778"/>
      <c r="BG975" s="778"/>
      <c r="BH975" s="778"/>
      <c r="BI975" s="778"/>
      <c r="BJ975" s="778"/>
      <c r="BK975" s="778"/>
      <c r="BL975" s="778"/>
      <c r="BM975" s="778"/>
      <c r="BN975" s="778"/>
      <c r="BO975" s="778"/>
      <c r="BP975" s="778"/>
      <c r="BQ975" s="778"/>
      <c r="BR975" s="778"/>
      <c r="BS975" s="778"/>
      <c r="BT975" s="778"/>
      <c r="BU975" s="778"/>
      <c r="BV975" s="778"/>
      <c r="BW975" s="778"/>
      <c r="BX975" s="778"/>
      <c r="BY975" s="778"/>
      <c r="BZ975" s="778"/>
      <c r="CA975" s="778"/>
      <c r="CB975" s="778"/>
      <c r="CC975" s="778"/>
      <c r="CD975" s="778"/>
      <c r="CE975" s="778"/>
      <c r="CF975" s="778"/>
      <c r="CG975" s="778"/>
      <c r="CH975" s="778"/>
      <c r="CI975" s="778"/>
      <c r="CJ975" s="778"/>
      <c r="CK975" s="778"/>
      <c r="CL975" s="778"/>
      <c r="CM975" s="778"/>
      <c r="CN975" s="778"/>
      <c r="CO975" s="778"/>
      <c r="CP975" s="778"/>
      <c r="CQ975" s="778"/>
      <c r="CR975" s="778"/>
      <c r="CS975" s="778"/>
      <c r="CT975" s="778"/>
      <c r="CU975" s="778"/>
      <c r="CV975" s="778"/>
      <c r="CW975" s="778"/>
      <c r="CX975" s="778"/>
      <c r="CY975" s="778"/>
      <c r="CZ975" s="778"/>
      <c r="DA975" s="778"/>
      <c r="DB975" s="778"/>
      <c r="DC975" s="778"/>
      <c r="DD975" s="778"/>
      <c r="DE975" s="778"/>
      <c r="DF975" s="778"/>
      <c r="DG975" s="778"/>
      <c r="DH975" s="778"/>
      <c r="DI975" s="778"/>
      <c r="DJ975" s="778"/>
      <c r="DK975" s="778"/>
      <c r="DL975" s="778"/>
      <c r="DM975" s="778"/>
      <c r="DN975" s="778"/>
      <c r="DO975" s="778"/>
      <c r="DP975" s="778"/>
      <c r="DQ975" s="778"/>
      <c r="DR975" s="778"/>
      <c r="DS975" s="778"/>
      <c r="DT975" s="779"/>
      <c r="DU975" s="779"/>
      <c r="DV975" s="779"/>
      <c r="DW975" s="779"/>
      <c r="DX975" s="779"/>
      <c r="DY975" s="779"/>
      <c r="DZ975" s="779"/>
      <c r="EA975" s="779"/>
      <c r="EB975" s="779"/>
      <c r="EC975" s="779"/>
      <c r="ED975" s="779"/>
      <c r="EE975" s="779"/>
      <c r="EF975" s="779"/>
      <c r="EG975" s="779"/>
      <c r="EH975" s="779"/>
      <c r="EI975" s="779"/>
      <c r="EJ975" s="779"/>
      <c r="EK975" s="779"/>
      <c r="EL975" s="779"/>
      <c r="EM975" s="779"/>
      <c r="EN975" s="779"/>
      <c r="EO975" s="779"/>
      <c r="EP975" s="779"/>
      <c r="EQ975" s="779"/>
      <c r="ER975" s="779"/>
      <c r="ES975" s="779"/>
      <c r="ET975" s="779"/>
      <c r="EU975" s="779"/>
      <c r="EV975" s="779"/>
      <c r="EW975" s="779"/>
      <c r="EX975" s="779"/>
      <c r="EY975" s="779"/>
      <c r="EZ975" s="779"/>
      <c r="FA975" s="779"/>
      <c r="FB975" s="779"/>
      <c r="FC975" s="779"/>
    </row>
    <row r="976" spans="1:159" ht="22">
      <c r="A976" s="778"/>
      <c r="B976" s="778"/>
      <c r="C976" s="778"/>
      <c r="D976" s="778"/>
      <c r="E976" s="778"/>
      <c r="F976" s="778"/>
      <c r="G976" s="778"/>
      <c r="H976" s="778"/>
      <c r="I976" s="778"/>
      <c r="J976" s="778"/>
      <c r="K976" s="778"/>
      <c r="L976" s="778"/>
      <c r="M976" s="778"/>
      <c r="N976" s="778"/>
      <c r="O976" s="778"/>
      <c r="P976" s="778"/>
      <c r="Q976" s="778"/>
      <c r="R976" s="778"/>
      <c r="S976" s="778"/>
      <c r="T976" s="778"/>
      <c r="U976" s="778"/>
      <c r="V976" s="778"/>
      <c r="W976" s="778"/>
      <c r="X976" s="778"/>
      <c r="Y976" s="778"/>
      <c r="Z976" s="778"/>
      <c r="AA976" s="778"/>
      <c r="AB976" s="778"/>
      <c r="AC976" s="778"/>
      <c r="AD976" s="778"/>
      <c r="AE976" s="778"/>
      <c r="AF976" s="778"/>
      <c r="AG976" s="778"/>
      <c r="AH976" s="778"/>
      <c r="AI976" s="778"/>
      <c r="AJ976" s="778"/>
      <c r="AK976" s="778"/>
      <c r="AL976" s="778"/>
      <c r="AM976" s="778"/>
      <c r="AN976" s="778"/>
      <c r="AO976" s="778"/>
      <c r="AP976" s="778"/>
      <c r="AQ976" s="778"/>
      <c r="AR976" s="778"/>
      <c r="AS976" s="778"/>
      <c r="AT976" s="778"/>
      <c r="AU976" s="778"/>
      <c r="AV976" s="778"/>
      <c r="AW976" s="778"/>
      <c r="AX976" s="778"/>
      <c r="AY976" s="778"/>
      <c r="AZ976" s="778"/>
      <c r="BA976" s="778"/>
      <c r="BB976" s="778"/>
      <c r="BC976" s="778"/>
      <c r="BD976" s="778"/>
      <c r="BE976" s="778"/>
      <c r="BF976" s="778"/>
      <c r="BG976" s="778"/>
      <c r="BH976" s="778"/>
      <c r="BI976" s="778"/>
      <c r="BJ976" s="778"/>
      <c r="BK976" s="778"/>
      <c r="BL976" s="778"/>
      <c r="BM976" s="778"/>
      <c r="BN976" s="778"/>
      <c r="BO976" s="778"/>
      <c r="BP976" s="778"/>
      <c r="BQ976" s="778"/>
      <c r="BR976" s="778"/>
      <c r="BS976" s="778"/>
      <c r="BT976" s="778"/>
      <c r="BU976" s="778"/>
      <c r="BV976" s="778"/>
      <c r="BW976" s="778"/>
      <c r="BX976" s="778"/>
      <c r="BY976" s="778"/>
      <c r="BZ976" s="778"/>
      <c r="CA976" s="778"/>
      <c r="CB976" s="778"/>
      <c r="CC976" s="778"/>
      <c r="CD976" s="778"/>
      <c r="CE976" s="778"/>
      <c r="CF976" s="778"/>
      <c r="CG976" s="778"/>
      <c r="CH976" s="778"/>
      <c r="CI976" s="778"/>
      <c r="CJ976" s="778"/>
      <c r="CK976" s="778"/>
      <c r="CL976" s="778"/>
      <c r="CM976" s="778"/>
      <c r="CN976" s="778"/>
      <c r="CO976" s="778"/>
      <c r="CP976" s="778"/>
      <c r="CQ976" s="778"/>
      <c r="CR976" s="778"/>
      <c r="CS976" s="778"/>
      <c r="CT976" s="778"/>
      <c r="CU976" s="778"/>
      <c r="CV976" s="778"/>
      <c r="CW976" s="778"/>
      <c r="CX976" s="778"/>
      <c r="CY976" s="778"/>
      <c r="CZ976" s="778"/>
      <c r="DA976" s="778"/>
      <c r="DB976" s="778"/>
      <c r="DC976" s="778"/>
      <c r="DD976" s="778"/>
      <c r="DE976" s="778"/>
      <c r="DF976" s="778"/>
      <c r="DG976" s="778"/>
      <c r="DH976" s="778"/>
      <c r="DI976" s="778"/>
      <c r="DJ976" s="778"/>
      <c r="DK976" s="778"/>
      <c r="DL976" s="778"/>
      <c r="DM976" s="778"/>
      <c r="DN976" s="778"/>
      <c r="DO976" s="778"/>
      <c r="DP976" s="778"/>
      <c r="DQ976" s="778"/>
      <c r="DR976" s="778"/>
      <c r="DS976" s="778"/>
      <c r="DT976" s="779"/>
      <c r="DU976" s="779"/>
      <c r="DV976" s="779"/>
      <c r="DW976" s="779"/>
      <c r="DX976" s="779"/>
      <c r="DY976" s="779"/>
      <c r="DZ976" s="779"/>
      <c r="EA976" s="779"/>
      <c r="EB976" s="779"/>
      <c r="EC976" s="779"/>
      <c r="ED976" s="779"/>
      <c r="EE976" s="779"/>
      <c r="EF976" s="779"/>
      <c r="EG976" s="779"/>
      <c r="EH976" s="779"/>
      <c r="EI976" s="779"/>
      <c r="EJ976" s="779"/>
      <c r="EK976" s="779"/>
      <c r="EL976" s="779"/>
      <c r="EM976" s="779"/>
      <c r="EN976" s="779"/>
      <c r="EO976" s="779"/>
      <c r="EP976" s="779"/>
      <c r="EQ976" s="779"/>
      <c r="ER976" s="779"/>
      <c r="ES976" s="779"/>
      <c r="ET976" s="779"/>
      <c r="EU976" s="779"/>
      <c r="EV976" s="779"/>
      <c r="EW976" s="779"/>
      <c r="EX976" s="779"/>
      <c r="EY976" s="779"/>
      <c r="EZ976" s="779"/>
      <c r="FA976" s="779"/>
      <c r="FB976" s="779"/>
      <c r="FC976" s="779"/>
    </row>
    <row r="977" spans="1:159" ht="22">
      <c r="A977" s="778"/>
      <c r="B977" s="778"/>
      <c r="C977" s="778"/>
      <c r="D977" s="778"/>
      <c r="E977" s="778"/>
      <c r="F977" s="778"/>
      <c r="G977" s="778"/>
      <c r="H977" s="778"/>
      <c r="I977" s="778"/>
      <c r="J977" s="778"/>
      <c r="K977" s="778"/>
      <c r="L977" s="778"/>
      <c r="M977" s="778"/>
      <c r="N977" s="778"/>
      <c r="O977" s="778"/>
      <c r="P977" s="778"/>
      <c r="Q977" s="778"/>
      <c r="R977" s="778"/>
      <c r="S977" s="778"/>
      <c r="T977" s="778"/>
      <c r="U977" s="778"/>
      <c r="V977" s="778"/>
      <c r="W977" s="778"/>
      <c r="X977" s="778"/>
      <c r="Y977" s="778"/>
      <c r="Z977" s="778"/>
      <c r="AA977" s="778"/>
      <c r="AB977" s="778"/>
      <c r="AC977" s="778"/>
      <c r="AD977" s="778"/>
      <c r="AE977" s="778"/>
      <c r="AF977" s="778"/>
      <c r="AG977" s="778"/>
      <c r="AH977" s="778"/>
      <c r="AI977" s="778"/>
      <c r="AJ977" s="778"/>
      <c r="AK977" s="778"/>
      <c r="AL977" s="778"/>
      <c r="AM977" s="778"/>
      <c r="AN977" s="778"/>
      <c r="AO977" s="778"/>
      <c r="AP977" s="778"/>
      <c r="AQ977" s="778"/>
      <c r="AR977" s="778"/>
      <c r="AS977" s="778"/>
      <c r="AT977" s="778"/>
      <c r="AU977" s="778"/>
      <c r="AV977" s="778"/>
      <c r="AW977" s="778"/>
      <c r="AX977" s="778"/>
      <c r="AY977" s="778"/>
      <c r="AZ977" s="778"/>
      <c r="BA977" s="778"/>
      <c r="BB977" s="778"/>
      <c r="BC977" s="778"/>
      <c r="BD977" s="778"/>
      <c r="BE977" s="778"/>
      <c r="BF977" s="778"/>
      <c r="BG977" s="778"/>
      <c r="BH977" s="778"/>
      <c r="BI977" s="778"/>
      <c r="BJ977" s="778"/>
      <c r="BK977" s="778"/>
      <c r="BL977" s="778"/>
      <c r="BM977" s="778"/>
      <c r="BN977" s="778"/>
      <c r="BO977" s="778"/>
      <c r="BP977" s="778"/>
      <c r="BQ977" s="778"/>
      <c r="BR977" s="778"/>
      <c r="BS977" s="778"/>
      <c r="BT977" s="778"/>
      <c r="BU977" s="778"/>
      <c r="BV977" s="778"/>
      <c r="BW977" s="778"/>
      <c r="BX977" s="778"/>
      <c r="BY977" s="778"/>
      <c r="BZ977" s="778"/>
      <c r="CA977" s="778"/>
      <c r="CB977" s="778"/>
      <c r="CC977" s="778"/>
      <c r="CD977" s="778"/>
      <c r="CE977" s="778"/>
      <c r="CF977" s="778"/>
      <c r="CG977" s="778"/>
      <c r="CH977" s="778"/>
      <c r="CI977" s="778"/>
      <c r="CJ977" s="778"/>
      <c r="CK977" s="778"/>
      <c r="CL977" s="778"/>
      <c r="CM977" s="778"/>
      <c r="CN977" s="778"/>
      <c r="CO977" s="778"/>
      <c r="CP977" s="778"/>
      <c r="CQ977" s="778"/>
      <c r="CR977" s="778"/>
      <c r="CS977" s="778"/>
      <c r="CT977" s="778"/>
      <c r="CU977" s="778"/>
      <c r="CV977" s="778"/>
      <c r="CW977" s="778"/>
      <c r="CX977" s="778"/>
      <c r="CY977" s="778"/>
      <c r="CZ977" s="778"/>
      <c r="DA977" s="778"/>
      <c r="DB977" s="778"/>
      <c r="DC977" s="778"/>
      <c r="DD977" s="778"/>
      <c r="DE977" s="778"/>
      <c r="DF977" s="778"/>
      <c r="DG977" s="778"/>
      <c r="DH977" s="778"/>
      <c r="DI977" s="778"/>
      <c r="DJ977" s="778"/>
      <c r="DK977" s="778"/>
      <c r="DL977" s="778"/>
      <c r="DM977" s="778"/>
      <c r="DN977" s="778"/>
      <c r="DO977" s="778"/>
      <c r="DP977" s="778"/>
      <c r="DQ977" s="778"/>
      <c r="DR977" s="778"/>
      <c r="DS977" s="778"/>
      <c r="DT977" s="779"/>
      <c r="DU977" s="779"/>
      <c r="DV977" s="779"/>
      <c r="DW977" s="779"/>
      <c r="DX977" s="779"/>
      <c r="DY977" s="779"/>
      <c r="DZ977" s="779"/>
      <c r="EA977" s="779"/>
      <c r="EB977" s="779"/>
      <c r="EC977" s="779"/>
      <c r="ED977" s="779"/>
      <c r="EE977" s="779"/>
      <c r="EF977" s="779"/>
      <c r="EG977" s="779"/>
      <c r="EH977" s="779"/>
      <c r="EI977" s="779"/>
      <c r="EJ977" s="779"/>
      <c r="EK977" s="779"/>
      <c r="EL977" s="779"/>
      <c r="EM977" s="779"/>
      <c r="EN977" s="779"/>
      <c r="EO977" s="779"/>
      <c r="EP977" s="779"/>
      <c r="EQ977" s="779"/>
      <c r="ER977" s="779"/>
      <c r="ES977" s="779"/>
      <c r="ET977" s="779"/>
      <c r="EU977" s="779"/>
      <c r="EV977" s="779"/>
      <c r="EW977" s="779"/>
      <c r="EX977" s="779"/>
      <c r="EY977" s="779"/>
      <c r="EZ977" s="779"/>
      <c r="FA977" s="779"/>
      <c r="FB977" s="779"/>
      <c r="FC977" s="779"/>
    </row>
    <row r="978" spans="1:159" ht="22">
      <c r="A978" s="778"/>
      <c r="B978" s="778"/>
      <c r="C978" s="778"/>
      <c r="D978" s="778"/>
      <c r="E978" s="778"/>
      <c r="F978" s="778"/>
      <c r="G978" s="778"/>
      <c r="H978" s="778"/>
      <c r="I978" s="778"/>
      <c r="J978" s="778"/>
      <c r="K978" s="778"/>
      <c r="L978" s="778"/>
      <c r="M978" s="778"/>
      <c r="N978" s="778"/>
      <c r="O978" s="778"/>
      <c r="P978" s="778"/>
      <c r="Q978" s="778"/>
      <c r="R978" s="778"/>
      <c r="S978" s="778"/>
      <c r="T978" s="778"/>
      <c r="U978" s="778"/>
      <c r="V978" s="778"/>
      <c r="W978" s="778"/>
      <c r="X978" s="778"/>
      <c r="Y978" s="778"/>
      <c r="Z978" s="778"/>
      <c r="AA978" s="778"/>
      <c r="AB978" s="778"/>
      <c r="AC978" s="778"/>
      <c r="AD978" s="778"/>
      <c r="AE978" s="778"/>
      <c r="AF978" s="778"/>
      <c r="AG978" s="778"/>
      <c r="AH978" s="778"/>
      <c r="AI978" s="778"/>
      <c r="AJ978" s="778"/>
      <c r="AK978" s="778"/>
      <c r="AL978" s="778"/>
      <c r="AM978" s="778"/>
      <c r="AN978" s="778"/>
      <c r="AO978" s="778"/>
      <c r="AP978" s="778"/>
      <c r="AQ978" s="778"/>
      <c r="AR978" s="778"/>
      <c r="AS978" s="778"/>
      <c r="AT978" s="778"/>
      <c r="AU978" s="778"/>
      <c r="AV978" s="778"/>
      <c r="AW978" s="778"/>
      <c r="AX978" s="778"/>
      <c r="AY978" s="778"/>
      <c r="AZ978" s="778"/>
      <c r="BA978" s="778"/>
      <c r="BB978" s="778"/>
      <c r="BC978" s="778"/>
      <c r="BD978" s="778"/>
      <c r="BE978" s="778"/>
      <c r="BF978" s="778"/>
      <c r="BG978" s="778"/>
      <c r="BH978" s="778"/>
      <c r="BI978" s="778"/>
      <c r="BJ978" s="778"/>
      <c r="BK978" s="778"/>
      <c r="BL978" s="778"/>
      <c r="BM978" s="778"/>
      <c r="BN978" s="778"/>
      <c r="BO978" s="778"/>
      <c r="BP978" s="778"/>
      <c r="BQ978" s="778"/>
      <c r="BR978" s="778"/>
      <c r="BS978" s="778"/>
      <c r="BT978" s="778"/>
      <c r="BU978" s="778"/>
      <c r="BV978" s="778"/>
      <c r="BW978" s="778"/>
      <c r="BX978" s="778"/>
      <c r="BY978" s="778"/>
      <c r="BZ978" s="778"/>
      <c r="CA978" s="778"/>
      <c r="CB978" s="778"/>
      <c r="CC978" s="778"/>
      <c r="CD978" s="778"/>
      <c r="CE978" s="778"/>
      <c r="CF978" s="778"/>
      <c r="CG978" s="778"/>
      <c r="CH978" s="778"/>
      <c r="CI978" s="778"/>
      <c r="CJ978" s="778"/>
      <c r="CK978" s="778"/>
      <c r="CL978" s="778"/>
      <c r="CM978" s="778"/>
      <c r="CN978" s="778"/>
      <c r="CO978" s="778"/>
      <c r="CP978" s="778"/>
      <c r="CQ978" s="778"/>
      <c r="CR978" s="778"/>
      <c r="CS978" s="778"/>
      <c r="CT978" s="778"/>
      <c r="CU978" s="778"/>
      <c r="CV978" s="778"/>
      <c r="CW978" s="778"/>
      <c r="CX978" s="778"/>
      <c r="CY978" s="778"/>
      <c r="CZ978" s="778"/>
      <c r="DA978" s="778"/>
      <c r="DB978" s="778"/>
      <c r="DC978" s="778"/>
      <c r="DD978" s="778"/>
      <c r="DE978" s="778"/>
      <c r="DF978" s="778"/>
      <c r="DG978" s="778"/>
      <c r="DH978" s="778"/>
      <c r="DI978" s="778"/>
      <c r="DJ978" s="778"/>
      <c r="DK978" s="778"/>
      <c r="DL978" s="778"/>
      <c r="DM978" s="778"/>
      <c r="DN978" s="778"/>
      <c r="DO978" s="778"/>
      <c r="DP978" s="778"/>
      <c r="DQ978" s="778"/>
      <c r="DR978" s="778"/>
      <c r="DS978" s="778"/>
      <c r="DT978" s="779"/>
      <c r="DU978" s="779"/>
      <c r="DV978" s="779"/>
      <c r="DW978" s="779"/>
      <c r="DX978" s="779"/>
      <c r="DY978" s="779"/>
      <c r="DZ978" s="779"/>
      <c r="EA978" s="779"/>
      <c r="EB978" s="779"/>
      <c r="EC978" s="779"/>
      <c r="ED978" s="779"/>
      <c r="EE978" s="779"/>
      <c r="EF978" s="779"/>
      <c r="EG978" s="779"/>
      <c r="EH978" s="779"/>
      <c r="EI978" s="779"/>
      <c r="EJ978" s="779"/>
      <c r="EK978" s="779"/>
      <c r="EL978" s="779"/>
      <c r="EM978" s="779"/>
      <c r="EN978" s="779"/>
      <c r="EO978" s="779"/>
      <c r="EP978" s="779"/>
      <c r="EQ978" s="779"/>
      <c r="ER978" s="779"/>
      <c r="ES978" s="779"/>
      <c r="ET978" s="779"/>
      <c r="EU978" s="779"/>
      <c r="EV978" s="779"/>
      <c r="EW978" s="779"/>
      <c r="EX978" s="779"/>
      <c r="EY978" s="779"/>
      <c r="EZ978" s="779"/>
      <c r="FA978" s="779"/>
      <c r="FB978" s="779"/>
      <c r="FC978" s="779"/>
    </row>
    <row r="979" spans="1:159" ht="22">
      <c r="A979" s="778"/>
      <c r="B979" s="778"/>
      <c r="C979" s="778"/>
      <c r="D979" s="778"/>
      <c r="E979" s="778"/>
      <c r="F979" s="778"/>
      <c r="G979" s="778"/>
      <c r="H979" s="778"/>
      <c r="I979" s="778"/>
      <c r="J979" s="778"/>
      <c r="K979" s="778"/>
      <c r="L979" s="778"/>
      <c r="M979" s="778"/>
      <c r="N979" s="778"/>
      <c r="O979" s="778"/>
      <c r="P979" s="778"/>
      <c r="Q979" s="778"/>
      <c r="R979" s="778"/>
      <c r="S979" s="778"/>
      <c r="T979" s="778"/>
      <c r="U979" s="778"/>
      <c r="V979" s="778"/>
      <c r="W979" s="778"/>
      <c r="X979" s="778"/>
      <c r="Y979" s="778"/>
      <c r="Z979" s="778"/>
      <c r="AA979" s="778"/>
      <c r="AB979" s="778"/>
      <c r="AC979" s="778"/>
      <c r="AD979" s="778"/>
      <c r="AE979" s="778"/>
      <c r="AF979" s="778"/>
      <c r="AG979" s="778"/>
      <c r="AH979" s="778"/>
      <c r="AI979" s="778"/>
      <c r="AJ979" s="778"/>
      <c r="AK979" s="778"/>
      <c r="AL979" s="778"/>
      <c r="AM979" s="778"/>
      <c r="AN979" s="778"/>
      <c r="AO979" s="778"/>
      <c r="AP979" s="778"/>
      <c r="AQ979" s="778"/>
      <c r="AR979" s="778"/>
      <c r="AS979" s="778"/>
      <c r="AT979" s="778"/>
      <c r="AU979" s="778"/>
      <c r="AV979" s="778"/>
      <c r="AW979" s="778"/>
      <c r="AX979" s="778"/>
      <c r="AY979" s="778"/>
      <c r="AZ979" s="778"/>
      <c r="BA979" s="778"/>
      <c r="BB979" s="778"/>
      <c r="BC979" s="778"/>
      <c r="BD979" s="778"/>
      <c r="BE979" s="778"/>
      <c r="BF979" s="778"/>
      <c r="BG979" s="778"/>
      <c r="BH979" s="778"/>
      <c r="BI979" s="778"/>
      <c r="BJ979" s="778"/>
      <c r="BK979" s="778"/>
      <c r="BL979" s="778"/>
      <c r="BM979" s="778"/>
      <c r="BN979" s="778"/>
      <c r="BO979" s="778"/>
      <c r="BP979" s="778"/>
      <c r="BQ979" s="778"/>
      <c r="BR979" s="778"/>
      <c r="BS979" s="778"/>
      <c r="BT979" s="778"/>
      <c r="BU979" s="778"/>
      <c r="BV979" s="778"/>
      <c r="BW979" s="778"/>
      <c r="BX979" s="778"/>
      <c r="BY979" s="778"/>
      <c r="BZ979" s="778"/>
      <c r="CA979" s="778"/>
      <c r="CB979" s="778"/>
      <c r="CC979" s="778"/>
      <c r="CD979" s="778"/>
      <c r="CE979" s="778"/>
      <c r="CF979" s="778"/>
      <c r="CG979" s="778"/>
      <c r="CH979" s="778"/>
      <c r="CI979" s="778"/>
      <c r="CJ979" s="778"/>
      <c r="CK979" s="778"/>
      <c r="CL979" s="778"/>
      <c r="CM979" s="778"/>
      <c r="CN979" s="778"/>
      <c r="CO979" s="778"/>
      <c r="CP979" s="778"/>
      <c r="CQ979" s="778"/>
      <c r="CR979" s="778"/>
      <c r="CS979" s="778"/>
      <c r="CT979" s="778"/>
      <c r="CU979" s="778"/>
      <c r="CV979" s="778"/>
      <c r="CW979" s="778"/>
      <c r="CX979" s="778"/>
      <c r="CY979" s="778"/>
      <c r="CZ979" s="778"/>
      <c r="DA979" s="778"/>
      <c r="DB979" s="778"/>
      <c r="DC979" s="778"/>
      <c r="DD979" s="778"/>
      <c r="DE979" s="778"/>
      <c r="DF979" s="778"/>
      <c r="DG979" s="778"/>
      <c r="DH979" s="778"/>
      <c r="DI979" s="778"/>
      <c r="DJ979" s="778"/>
      <c r="DK979" s="778"/>
      <c r="DL979" s="778"/>
      <c r="DM979" s="778"/>
      <c r="DN979" s="778"/>
      <c r="DO979" s="778"/>
      <c r="DP979" s="778"/>
      <c r="DQ979" s="778"/>
      <c r="DR979" s="778"/>
      <c r="DS979" s="778"/>
      <c r="DT979" s="779"/>
      <c r="DU979" s="779"/>
      <c r="DV979" s="779"/>
      <c r="DW979" s="779"/>
      <c r="DX979" s="779"/>
      <c r="DY979" s="779"/>
      <c r="DZ979" s="779"/>
      <c r="EA979" s="779"/>
      <c r="EB979" s="779"/>
      <c r="EC979" s="779"/>
      <c r="ED979" s="779"/>
      <c r="EE979" s="779"/>
      <c r="EF979" s="779"/>
      <c r="EG979" s="779"/>
      <c r="EH979" s="779"/>
      <c r="EI979" s="779"/>
      <c r="EJ979" s="779"/>
      <c r="EK979" s="779"/>
      <c r="EL979" s="779"/>
      <c r="EM979" s="779"/>
      <c r="EN979" s="779"/>
      <c r="EO979" s="779"/>
      <c r="EP979" s="779"/>
      <c r="EQ979" s="779"/>
      <c r="ER979" s="779"/>
      <c r="ES979" s="779"/>
      <c r="ET979" s="779"/>
      <c r="EU979" s="779"/>
      <c r="EV979" s="779"/>
      <c r="EW979" s="779"/>
      <c r="EX979" s="779"/>
      <c r="EY979" s="779"/>
      <c r="EZ979" s="779"/>
      <c r="FA979" s="779"/>
      <c r="FB979" s="779"/>
      <c r="FC979" s="779"/>
    </row>
    <row r="980" spans="1:159" ht="22">
      <c r="A980" s="778"/>
      <c r="B980" s="778"/>
      <c r="C980" s="778"/>
      <c r="D980" s="778"/>
      <c r="E980" s="778"/>
      <c r="F980" s="778"/>
      <c r="G980" s="778"/>
      <c r="H980" s="778"/>
      <c r="I980" s="778"/>
      <c r="J980" s="778"/>
      <c r="K980" s="778"/>
      <c r="L980" s="778"/>
      <c r="M980" s="778"/>
      <c r="N980" s="778"/>
      <c r="O980" s="778"/>
      <c r="P980" s="778"/>
      <c r="Q980" s="778"/>
      <c r="R980" s="778"/>
      <c r="S980" s="778"/>
      <c r="T980" s="778"/>
      <c r="U980" s="778"/>
      <c r="V980" s="778"/>
      <c r="W980" s="778"/>
      <c r="X980" s="778"/>
      <c r="Y980" s="778"/>
      <c r="Z980" s="778"/>
      <c r="AA980" s="778"/>
      <c r="AB980" s="778"/>
      <c r="AC980" s="778"/>
      <c r="AD980" s="778"/>
      <c r="AE980" s="778"/>
      <c r="AF980" s="778"/>
      <c r="AG980" s="778"/>
      <c r="AH980" s="778"/>
      <c r="AI980" s="778"/>
      <c r="AJ980" s="778"/>
      <c r="AK980" s="778"/>
      <c r="AL980" s="778"/>
      <c r="AM980" s="778"/>
      <c r="AN980" s="778"/>
      <c r="AO980" s="778"/>
      <c r="AP980" s="778"/>
      <c r="AQ980" s="778"/>
      <c r="AR980" s="778"/>
      <c r="AS980" s="778"/>
      <c r="AT980" s="778"/>
      <c r="AU980" s="778"/>
      <c r="AV980" s="778"/>
      <c r="AW980" s="778"/>
      <c r="AX980" s="778"/>
      <c r="AY980" s="778"/>
      <c r="AZ980" s="778"/>
      <c r="BA980" s="778"/>
      <c r="BB980" s="778"/>
      <c r="BC980" s="778"/>
      <c r="BD980" s="778"/>
      <c r="BE980" s="778"/>
      <c r="BF980" s="778"/>
      <c r="BG980" s="778"/>
      <c r="BH980" s="778"/>
      <c r="BI980" s="778"/>
      <c r="BJ980" s="778"/>
      <c r="BK980" s="778"/>
      <c r="BL980" s="778"/>
      <c r="BM980" s="778"/>
      <c r="BN980" s="778"/>
      <c r="BO980" s="778"/>
      <c r="BP980" s="778"/>
      <c r="BQ980" s="778"/>
      <c r="BR980" s="778"/>
      <c r="BS980" s="778"/>
      <c r="BT980" s="778"/>
      <c r="BU980" s="778"/>
      <c r="BV980" s="778"/>
      <c r="BW980" s="778"/>
      <c r="BX980" s="778"/>
      <c r="BY980" s="778"/>
      <c r="BZ980" s="778"/>
      <c r="CA980" s="778"/>
      <c r="CB980" s="778"/>
      <c r="CC980" s="778"/>
      <c r="CD980" s="778"/>
      <c r="CE980" s="778"/>
      <c r="CF980" s="778"/>
      <c r="CG980" s="778"/>
      <c r="CH980" s="778"/>
      <c r="CI980" s="778"/>
      <c r="CJ980" s="778"/>
      <c r="CK980" s="778"/>
      <c r="CL980" s="778"/>
      <c r="CM980" s="778"/>
      <c r="CN980" s="778"/>
      <c r="CO980" s="778"/>
      <c r="CP980" s="778"/>
      <c r="CQ980" s="778"/>
      <c r="CR980" s="778"/>
      <c r="CS980" s="778"/>
      <c r="CT980" s="778"/>
      <c r="CU980" s="778"/>
      <c r="CV980" s="778"/>
      <c r="CW980" s="778"/>
      <c r="CX980" s="778"/>
      <c r="CY980" s="778"/>
      <c r="CZ980" s="778"/>
      <c r="DA980" s="778"/>
      <c r="DB980" s="778"/>
      <c r="DC980" s="778"/>
      <c r="DD980" s="778"/>
      <c r="DE980" s="778"/>
      <c r="DF980" s="778"/>
      <c r="DG980" s="778"/>
      <c r="DH980" s="778"/>
      <c r="DI980" s="778"/>
      <c r="DJ980" s="778"/>
      <c r="DK980" s="778"/>
      <c r="DL980" s="778"/>
      <c r="DM980" s="778"/>
      <c r="DN980" s="778"/>
      <c r="DO980" s="778"/>
      <c r="DP980" s="778"/>
      <c r="DQ980" s="778"/>
      <c r="DR980" s="778"/>
      <c r="DS980" s="778"/>
      <c r="DT980" s="779"/>
      <c r="DU980" s="779"/>
      <c r="DV980" s="779"/>
      <c r="DW980" s="779"/>
      <c r="DX980" s="779"/>
      <c r="DY980" s="779"/>
      <c r="DZ980" s="779"/>
      <c r="EA980" s="779"/>
      <c r="EB980" s="779"/>
      <c r="EC980" s="779"/>
      <c r="ED980" s="779"/>
      <c r="EE980" s="779"/>
      <c r="EF980" s="779"/>
      <c r="EG980" s="779"/>
      <c r="EH980" s="779"/>
      <c r="EI980" s="779"/>
      <c r="EJ980" s="779"/>
      <c r="EK980" s="779"/>
      <c r="EL980" s="779"/>
      <c r="EM980" s="779"/>
      <c r="EN980" s="779"/>
      <c r="EO980" s="779"/>
      <c r="EP980" s="779"/>
      <c r="EQ980" s="779"/>
      <c r="ER980" s="779"/>
      <c r="ES980" s="779"/>
      <c r="ET980" s="779"/>
      <c r="EU980" s="779"/>
      <c r="EV980" s="779"/>
      <c r="EW980" s="779"/>
      <c r="EX980" s="779"/>
      <c r="EY980" s="779"/>
      <c r="EZ980" s="779"/>
      <c r="FA980" s="779"/>
      <c r="FB980" s="779"/>
      <c r="FC980" s="779"/>
    </row>
    <row r="981" spans="1:159" ht="22">
      <c r="A981" s="778"/>
      <c r="B981" s="778"/>
      <c r="C981" s="778"/>
      <c r="D981" s="778"/>
      <c r="E981" s="778"/>
      <c r="F981" s="778"/>
      <c r="G981" s="778"/>
      <c r="H981" s="778"/>
      <c r="I981" s="778"/>
      <c r="J981" s="778"/>
      <c r="K981" s="778"/>
      <c r="L981" s="778"/>
      <c r="M981" s="778"/>
      <c r="N981" s="778"/>
      <c r="O981" s="778"/>
      <c r="P981" s="778"/>
      <c r="Q981" s="778"/>
      <c r="R981" s="778"/>
      <c r="S981" s="778"/>
      <c r="T981" s="778"/>
      <c r="U981" s="778"/>
      <c r="V981" s="778"/>
      <c r="W981" s="778"/>
      <c r="X981" s="778"/>
      <c r="Y981" s="778"/>
      <c r="Z981" s="778"/>
      <c r="AA981" s="778"/>
      <c r="AB981" s="778"/>
      <c r="AC981" s="778"/>
      <c r="AD981" s="778"/>
      <c r="AE981" s="778"/>
      <c r="AF981" s="778"/>
      <c r="AG981" s="778"/>
      <c r="AH981" s="778"/>
      <c r="AI981" s="778"/>
      <c r="AJ981" s="778"/>
      <c r="AK981" s="778"/>
      <c r="AL981" s="778"/>
      <c r="AM981" s="778"/>
      <c r="AN981" s="778"/>
      <c r="AO981" s="778"/>
      <c r="AP981" s="778"/>
      <c r="AQ981" s="778"/>
      <c r="AR981" s="778"/>
      <c r="AS981" s="778"/>
      <c r="AT981" s="778"/>
      <c r="AU981" s="778"/>
      <c r="AV981" s="778"/>
      <c r="AW981" s="778"/>
      <c r="AX981" s="778"/>
      <c r="AY981" s="778"/>
      <c r="AZ981" s="778"/>
      <c r="BA981" s="778"/>
      <c r="BB981" s="778"/>
      <c r="BC981" s="778"/>
      <c r="BD981" s="778"/>
      <c r="BE981" s="778"/>
      <c r="BF981" s="778"/>
      <c r="BG981" s="778"/>
      <c r="BH981" s="778"/>
      <c r="BI981" s="778"/>
      <c r="BJ981" s="778"/>
      <c r="BK981" s="778"/>
      <c r="BL981" s="778"/>
      <c r="BM981" s="778"/>
      <c r="BN981" s="778"/>
      <c r="BO981" s="778"/>
      <c r="BP981" s="778"/>
      <c r="BQ981" s="778"/>
      <c r="BR981" s="778"/>
      <c r="BS981" s="778"/>
      <c r="BT981" s="778"/>
      <c r="BU981" s="778"/>
      <c r="BV981" s="778"/>
      <c r="BW981" s="778"/>
      <c r="BX981" s="778"/>
      <c r="BY981" s="778"/>
      <c r="BZ981" s="778"/>
      <c r="CA981" s="778"/>
      <c r="CB981" s="778"/>
      <c r="CC981" s="778"/>
      <c r="CD981" s="778"/>
      <c r="CE981" s="778"/>
      <c r="CF981" s="778"/>
      <c r="CG981" s="778"/>
      <c r="CH981" s="778"/>
      <c r="CI981" s="778"/>
      <c r="CJ981" s="778"/>
      <c r="CK981" s="778"/>
      <c r="CL981" s="778"/>
      <c r="CM981" s="778"/>
      <c r="CN981" s="778"/>
      <c r="CO981" s="778"/>
      <c r="CP981" s="778"/>
      <c r="CQ981" s="778"/>
      <c r="CR981" s="778"/>
      <c r="CS981" s="778"/>
      <c r="CT981" s="778"/>
      <c r="CU981" s="778"/>
      <c r="CV981" s="778"/>
      <c r="CW981" s="778"/>
      <c r="CX981" s="778"/>
      <c r="CY981" s="778"/>
      <c r="CZ981" s="778"/>
      <c r="DA981" s="778"/>
      <c r="DB981" s="778"/>
      <c r="DC981" s="778"/>
      <c r="DD981" s="778"/>
      <c r="DE981" s="778"/>
      <c r="DF981" s="778"/>
      <c r="DG981" s="778"/>
      <c r="DH981" s="778"/>
      <c r="DI981" s="778"/>
      <c r="DJ981" s="778"/>
      <c r="DK981" s="778"/>
      <c r="DL981" s="778"/>
      <c r="DM981" s="778"/>
      <c r="DN981" s="778"/>
      <c r="DO981" s="778"/>
      <c r="DP981" s="778"/>
      <c r="DQ981" s="778"/>
      <c r="DR981" s="778"/>
      <c r="DS981" s="778"/>
      <c r="DT981" s="779"/>
      <c r="DU981" s="779"/>
      <c r="DV981" s="779"/>
      <c r="DW981" s="779"/>
      <c r="DX981" s="779"/>
      <c r="DY981" s="779"/>
      <c r="DZ981" s="779"/>
      <c r="EA981" s="779"/>
      <c r="EB981" s="779"/>
      <c r="EC981" s="779"/>
      <c r="ED981" s="779"/>
      <c r="EE981" s="779"/>
      <c r="EF981" s="779"/>
      <c r="EG981" s="779"/>
      <c r="EH981" s="779"/>
      <c r="EI981" s="779"/>
      <c r="EJ981" s="779"/>
      <c r="EK981" s="779"/>
      <c r="EL981" s="779"/>
      <c r="EM981" s="779"/>
      <c r="EN981" s="779"/>
      <c r="EO981" s="779"/>
      <c r="EP981" s="779"/>
      <c r="EQ981" s="779"/>
      <c r="ER981" s="779"/>
      <c r="ES981" s="779"/>
      <c r="ET981" s="779"/>
      <c r="EU981" s="779"/>
      <c r="EV981" s="779"/>
      <c r="EW981" s="779"/>
      <c r="EX981" s="779"/>
      <c r="EY981" s="779"/>
      <c r="EZ981" s="779"/>
      <c r="FA981" s="779"/>
      <c r="FB981" s="779"/>
      <c r="FC981" s="779"/>
    </row>
    <row r="982" spans="1:159" ht="22">
      <c r="A982" s="778"/>
      <c r="B982" s="778"/>
      <c r="C982" s="778"/>
      <c r="D982" s="778"/>
      <c r="E982" s="778"/>
      <c r="F982" s="778"/>
      <c r="G982" s="778"/>
      <c r="H982" s="778"/>
      <c r="I982" s="778"/>
      <c r="J982" s="778"/>
      <c r="K982" s="778"/>
      <c r="L982" s="778"/>
      <c r="M982" s="778"/>
      <c r="N982" s="778"/>
      <c r="O982" s="778"/>
      <c r="P982" s="778"/>
      <c r="Q982" s="778"/>
      <c r="R982" s="778"/>
      <c r="S982" s="778"/>
      <c r="T982" s="778"/>
      <c r="U982" s="778"/>
      <c r="V982" s="778"/>
      <c r="W982" s="778"/>
      <c r="X982" s="778"/>
      <c r="Y982" s="778"/>
      <c r="Z982" s="778"/>
      <c r="AA982" s="778"/>
      <c r="AB982" s="778"/>
      <c r="AC982" s="778"/>
      <c r="AD982" s="778"/>
      <c r="AE982" s="778"/>
      <c r="AF982" s="778"/>
      <c r="AG982" s="778"/>
      <c r="AH982" s="778"/>
      <c r="AI982" s="778"/>
      <c r="AJ982" s="778"/>
      <c r="AK982" s="778"/>
      <c r="AL982" s="778"/>
      <c r="AM982" s="778"/>
      <c r="AN982" s="778"/>
      <c r="AO982" s="778"/>
      <c r="AP982" s="778"/>
      <c r="AQ982" s="778"/>
      <c r="AR982" s="778"/>
      <c r="AS982" s="778"/>
      <c r="AT982" s="778"/>
      <c r="AU982" s="778"/>
      <c r="AV982" s="778"/>
      <c r="AW982" s="778"/>
      <c r="AX982" s="778"/>
      <c r="AY982" s="778"/>
      <c r="AZ982" s="778"/>
      <c r="BA982" s="778"/>
      <c r="BB982" s="778"/>
      <c r="BC982" s="778"/>
      <c r="BD982" s="778"/>
      <c r="BE982" s="778"/>
      <c r="BF982" s="778"/>
      <c r="BG982" s="778"/>
      <c r="BH982" s="778"/>
      <c r="BI982" s="778"/>
      <c r="BJ982" s="778"/>
      <c r="BK982" s="778"/>
      <c r="BL982" s="778"/>
      <c r="BM982" s="778"/>
      <c r="BN982" s="778"/>
      <c r="BO982" s="778"/>
      <c r="BP982" s="778"/>
      <c r="BQ982" s="778"/>
      <c r="BR982" s="778"/>
      <c r="BS982" s="778"/>
      <c r="BT982" s="778"/>
      <c r="BU982" s="778"/>
      <c r="BV982" s="778"/>
      <c r="BW982" s="778"/>
      <c r="BX982" s="778"/>
      <c r="BY982" s="778"/>
      <c r="BZ982" s="778"/>
      <c r="CA982" s="778"/>
      <c r="CB982" s="778"/>
      <c r="CC982" s="778"/>
      <c r="CD982" s="778"/>
      <c r="CE982" s="778"/>
      <c r="CF982" s="778"/>
      <c r="CG982" s="778"/>
      <c r="CH982" s="778"/>
      <c r="CI982" s="778"/>
      <c r="CJ982" s="778"/>
      <c r="CK982" s="778"/>
      <c r="CL982" s="778"/>
      <c r="CM982" s="778"/>
      <c r="CN982" s="778"/>
      <c r="CO982" s="778"/>
      <c r="CP982" s="778"/>
      <c r="CQ982" s="778"/>
      <c r="CR982" s="778"/>
      <c r="CS982" s="778"/>
      <c r="CT982" s="778"/>
      <c r="CU982" s="778"/>
      <c r="CV982" s="778"/>
      <c r="CW982" s="778"/>
      <c r="CX982" s="778"/>
      <c r="CY982" s="778"/>
      <c r="CZ982" s="778"/>
      <c r="DA982" s="778"/>
      <c r="DB982" s="778"/>
      <c r="DC982" s="778"/>
      <c r="DD982" s="778"/>
      <c r="DE982" s="778"/>
      <c r="DF982" s="778"/>
      <c r="DG982" s="778"/>
      <c r="DH982" s="778"/>
      <c r="DI982" s="778"/>
      <c r="DJ982" s="778"/>
      <c r="DK982" s="778"/>
      <c r="DL982" s="778"/>
      <c r="DM982" s="778"/>
      <c r="DN982" s="778"/>
      <c r="DO982" s="778"/>
      <c r="DP982" s="778"/>
      <c r="DQ982" s="778"/>
      <c r="DR982" s="778"/>
      <c r="DS982" s="778"/>
      <c r="DT982" s="779"/>
      <c r="DU982" s="779"/>
      <c r="DV982" s="779"/>
      <c r="DW982" s="779"/>
      <c r="DX982" s="779"/>
      <c r="DY982" s="779"/>
      <c r="DZ982" s="779"/>
      <c r="EA982" s="779"/>
      <c r="EB982" s="779"/>
      <c r="EC982" s="779"/>
      <c r="ED982" s="779"/>
      <c r="EE982" s="779"/>
      <c r="EF982" s="779"/>
      <c r="EG982" s="779"/>
      <c r="EH982" s="779"/>
      <c r="EI982" s="779"/>
      <c r="EJ982" s="779"/>
      <c r="EK982" s="779"/>
      <c r="EL982" s="779"/>
      <c r="EM982" s="779"/>
      <c r="EN982" s="779"/>
      <c r="EO982" s="779"/>
      <c r="EP982" s="779"/>
      <c r="EQ982" s="779"/>
      <c r="ER982" s="779"/>
      <c r="ES982" s="779"/>
      <c r="ET982" s="779"/>
      <c r="EU982" s="779"/>
      <c r="EV982" s="779"/>
      <c r="EW982" s="779"/>
      <c r="EX982" s="779"/>
      <c r="EY982" s="779"/>
      <c r="EZ982" s="779"/>
      <c r="FA982" s="779"/>
      <c r="FB982" s="779"/>
      <c r="FC982" s="779"/>
    </row>
    <row r="983" spans="1:159" ht="22">
      <c r="A983" s="778"/>
      <c r="B983" s="778"/>
      <c r="C983" s="778"/>
      <c r="D983" s="778"/>
      <c r="E983" s="778"/>
      <c r="F983" s="778"/>
      <c r="G983" s="778"/>
      <c r="H983" s="778"/>
      <c r="I983" s="778"/>
      <c r="J983" s="778"/>
      <c r="K983" s="778"/>
      <c r="L983" s="778"/>
      <c r="M983" s="778"/>
      <c r="N983" s="778"/>
      <c r="O983" s="778"/>
      <c r="P983" s="778"/>
      <c r="Q983" s="778"/>
      <c r="R983" s="778"/>
      <c r="S983" s="778"/>
      <c r="T983" s="778"/>
      <c r="U983" s="778"/>
      <c r="V983" s="778"/>
      <c r="W983" s="778"/>
      <c r="X983" s="778"/>
      <c r="Y983" s="778"/>
      <c r="Z983" s="778"/>
      <c r="AA983" s="778"/>
      <c r="AB983" s="778"/>
      <c r="AC983" s="778"/>
      <c r="AD983" s="778"/>
      <c r="AE983" s="778"/>
      <c r="AF983" s="778"/>
      <c r="AG983" s="778"/>
      <c r="AH983" s="778"/>
      <c r="AI983" s="778"/>
      <c r="AJ983" s="778"/>
      <c r="AK983" s="778"/>
      <c r="AL983" s="778"/>
      <c r="AM983" s="778"/>
      <c r="AN983" s="778"/>
      <c r="AO983" s="778"/>
      <c r="AP983" s="778"/>
      <c r="AQ983" s="778"/>
      <c r="AR983" s="778"/>
      <c r="AS983" s="778"/>
      <c r="AT983" s="778"/>
      <c r="AU983" s="778"/>
      <c r="AV983" s="778"/>
      <c r="AW983" s="778"/>
      <c r="AX983" s="778"/>
      <c r="AY983" s="778"/>
      <c r="AZ983" s="778"/>
      <c r="BA983" s="778"/>
      <c r="BB983" s="778"/>
      <c r="BC983" s="778"/>
      <c r="BD983" s="778"/>
      <c r="BE983" s="778"/>
      <c r="BF983" s="778"/>
      <c r="BG983" s="778"/>
      <c r="BH983" s="778"/>
      <c r="BI983" s="778"/>
      <c r="BJ983" s="778"/>
      <c r="BK983" s="778"/>
      <c r="BL983" s="778"/>
      <c r="BM983" s="778"/>
      <c r="BN983" s="778"/>
      <c r="BO983" s="778"/>
      <c r="BP983" s="778"/>
      <c r="BQ983" s="778"/>
      <c r="BR983" s="778"/>
      <c r="BS983" s="778"/>
      <c r="BT983" s="778"/>
      <c r="BU983" s="778"/>
      <c r="BV983" s="778"/>
      <c r="BW983" s="778"/>
      <c r="BX983" s="778"/>
      <c r="BY983" s="778"/>
      <c r="BZ983" s="778"/>
      <c r="CA983" s="778"/>
      <c r="CB983" s="778"/>
      <c r="CC983" s="778"/>
      <c r="CD983" s="778"/>
      <c r="CE983" s="778"/>
      <c r="CF983" s="778"/>
      <c r="CG983" s="778"/>
      <c r="CH983" s="778"/>
      <c r="CI983" s="778"/>
      <c r="CJ983" s="778"/>
      <c r="CK983" s="778"/>
      <c r="CL983" s="778"/>
      <c r="CM983" s="778"/>
      <c r="CN983" s="778"/>
      <c r="CO983" s="778"/>
      <c r="CP983" s="778"/>
      <c r="CQ983" s="778"/>
      <c r="CR983" s="778"/>
      <c r="CS983" s="778"/>
      <c r="CT983" s="778"/>
      <c r="CU983" s="778"/>
      <c r="CV983" s="778"/>
      <c r="CW983" s="778"/>
      <c r="CX983" s="778"/>
      <c r="CY983" s="778"/>
      <c r="CZ983" s="778"/>
      <c r="DA983" s="778"/>
      <c r="DB983" s="778"/>
      <c r="DC983" s="778"/>
      <c r="DD983" s="778"/>
      <c r="DE983" s="778"/>
      <c r="DF983" s="778"/>
      <c r="DG983" s="778"/>
      <c r="DH983" s="778"/>
      <c r="DI983" s="778"/>
      <c r="DJ983" s="778"/>
      <c r="DK983" s="778"/>
      <c r="DL983" s="778"/>
      <c r="DM983" s="778"/>
      <c r="DN983" s="778"/>
      <c r="DO983" s="778"/>
      <c r="DP983" s="778"/>
      <c r="DQ983" s="778"/>
      <c r="DR983" s="778"/>
      <c r="DS983" s="778"/>
      <c r="DT983" s="779"/>
      <c r="DU983" s="779"/>
      <c r="DV983" s="779"/>
      <c r="DW983" s="779"/>
      <c r="DX983" s="779"/>
      <c r="DY983" s="779"/>
      <c r="DZ983" s="779"/>
      <c r="EA983" s="779"/>
      <c r="EB983" s="779"/>
      <c r="EC983" s="779"/>
      <c r="ED983" s="779"/>
      <c r="EE983" s="779"/>
      <c r="EF983" s="779"/>
      <c r="EG983" s="779"/>
      <c r="EH983" s="779"/>
      <c r="EI983" s="779"/>
      <c r="EJ983" s="779"/>
      <c r="EK983" s="779"/>
      <c r="EL983" s="779"/>
      <c r="EM983" s="779"/>
      <c r="EN983" s="779"/>
      <c r="EO983" s="779"/>
      <c r="EP983" s="779"/>
      <c r="EQ983" s="779"/>
      <c r="ER983" s="779"/>
      <c r="ES983" s="779"/>
      <c r="ET983" s="779"/>
      <c r="EU983" s="779"/>
      <c r="EV983" s="779"/>
      <c r="EW983" s="779"/>
      <c r="EX983" s="779"/>
      <c r="EY983" s="779"/>
      <c r="EZ983" s="779"/>
      <c r="FA983" s="779"/>
      <c r="FB983" s="779"/>
      <c r="FC983" s="779"/>
    </row>
    <row r="984" spans="1:159" ht="22">
      <c r="A984" s="778"/>
      <c r="B984" s="778"/>
      <c r="C984" s="778"/>
      <c r="D984" s="778"/>
      <c r="E984" s="778"/>
      <c r="F984" s="778"/>
      <c r="G984" s="778"/>
      <c r="H984" s="778"/>
      <c r="I984" s="778"/>
      <c r="J984" s="778"/>
      <c r="K984" s="778"/>
      <c r="L984" s="778"/>
      <c r="M984" s="778"/>
      <c r="N984" s="778"/>
      <c r="O984" s="778"/>
      <c r="P984" s="778"/>
      <c r="Q984" s="778"/>
      <c r="R984" s="778"/>
      <c r="S984" s="778"/>
      <c r="T984" s="778"/>
      <c r="U984" s="778"/>
      <c r="V984" s="778"/>
      <c r="W984" s="778"/>
      <c r="X984" s="778"/>
      <c r="Y984" s="778"/>
      <c r="Z984" s="778"/>
      <c r="AA984" s="778"/>
      <c r="AB984" s="778"/>
      <c r="AC984" s="778"/>
      <c r="AD984" s="778"/>
      <c r="AE984" s="778"/>
      <c r="AF984" s="778"/>
      <c r="AG984" s="778"/>
      <c r="AH984" s="778"/>
      <c r="AI984" s="778"/>
      <c r="AJ984" s="778"/>
      <c r="AK984" s="778"/>
      <c r="AL984" s="778"/>
      <c r="AM984" s="778"/>
      <c r="AN984" s="778"/>
      <c r="AO984" s="778"/>
      <c r="AP984" s="778"/>
      <c r="AQ984" s="778"/>
      <c r="AR984" s="778"/>
      <c r="AS984" s="778"/>
      <c r="AT984" s="778"/>
      <c r="AU984" s="778"/>
      <c r="AV984" s="778"/>
      <c r="AW984" s="778"/>
      <c r="AX984" s="778"/>
      <c r="AY984" s="778"/>
      <c r="AZ984" s="778"/>
      <c r="BA984" s="778"/>
      <c r="BB984" s="778"/>
      <c r="BC984" s="778"/>
      <c r="BD984" s="778"/>
      <c r="BE984" s="778"/>
      <c r="BF984" s="778"/>
      <c r="BG984" s="778"/>
      <c r="BH984" s="778"/>
      <c r="BI984" s="778"/>
      <c r="BJ984" s="778"/>
      <c r="BK984" s="778"/>
      <c r="BL984" s="778"/>
      <c r="BM984" s="778"/>
      <c r="BN984" s="778"/>
      <c r="BO984" s="778"/>
      <c r="BP984" s="778"/>
      <c r="BQ984" s="778"/>
      <c r="BR984" s="778"/>
      <c r="BS984" s="778"/>
      <c r="BT984" s="778"/>
      <c r="BU984" s="778"/>
      <c r="BV984" s="778"/>
      <c r="BW984" s="778"/>
      <c r="BX984" s="778"/>
      <c r="BY984" s="778"/>
      <c r="BZ984" s="778"/>
      <c r="CA984" s="778"/>
      <c r="CB984" s="778"/>
      <c r="CC984" s="778"/>
      <c r="CD984" s="778"/>
      <c r="CE984" s="778"/>
      <c r="CF984" s="778"/>
      <c r="CG984" s="778"/>
      <c r="CH984" s="778"/>
      <c r="CI984" s="778"/>
      <c r="CJ984" s="778"/>
      <c r="CK984" s="778"/>
      <c r="CL984" s="778"/>
      <c r="CM984" s="778"/>
      <c r="CN984" s="778"/>
      <c r="CO984" s="778"/>
      <c r="CP984" s="778"/>
      <c r="CQ984" s="778"/>
      <c r="CR984" s="778"/>
      <c r="CS984" s="778"/>
      <c r="CT984" s="778"/>
      <c r="CU984" s="778"/>
      <c r="CV984" s="778"/>
      <c r="CW984" s="778"/>
      <c r="CX984" s="778"/>
      <c r="CY984" s="778"/>
      <c r="CZ984" s="778"/>
      <c r="DA984" s="778"/>
      <c r="DB984" s="778"/>
      <c r="DC984" s="778"/>
      <c r="DD984" s="778"/>
      <c r="DE984" s="778"/>
      <c r="DF984" s="778"/>
      <c r="DG984" s="778"/>
      <c r="DH984" s="778"/>
      <c r="DI984" s="778"/>
      <c r="DJ984" s="778"/>
      <c r="DK984" s="778"/>
      <c r="DL984" s="778"/>
      <c r="DM984" s="778"/>
      <c r="DN984" s="778"/>
      <c r="DO984" s="778"/>
      <c r="DP984" s="778"/>
      <c r="DQ984" s="778"/>
      <c r="DR984" s="778"/>
      <c r="DS984" s="778"/>
      <c r="DT984" s="779"/>
      <c r="DU984" s="779"/>
      <c r="DV984" s="779"/>
      <c r="DW984" s="779"/>
      <c r="DX984" s="779"/>
      <c r="DY984" s="779"/>
      <c r="DZ984" s="779"/>
      <c r="EA984" s="779"/>
      <c r="EB984" s="779"/>
      <c r="EC984" s="779"/>
      <c r="ED984" s="779"/>
      <c r="EE984" s="779"/>
      <c r="EF984" s="779"/>
      <c r="EG984" s="779"/>
      <c r="EH984" s="779"/>
      <c r="EI984" s="779"/>
      <c r="EJ984" s="779"/>
      <c r="EK984" s="779"/>
      <c r="EL984" s="779"/>
      <c r="EM984" s="779"/>
      <c r="EN984" s="779"/>
      <c r="EO984" s="779"/>
      <c r="EP984" s="779"/>
      <c r="EQ984" s="779"/>
      <c r="ER984" s="779"/>
      <c r="ES984" s="779"/>
      <c r="ET984" s="779"/>
      <c r="EU984" s="779"/>
      <c r="EV984" s="779"/>
      <c r="EW984" s="779"/>
      <c r="EX984" s="779"/>
      <c r="EY984" s="779"/>
      <c r="EZ984" s="779"/>
      <c r="FA984" s="779"/>
      <c r="FB984" s="779"/>
      <c r="FC984" s="779"/>
    </row>
    <row r="985" spans="1:159" ht="22">
      <c r="A985" s="778"/>
      <c r="B985" s="778"/>
      <c r="C985" s="778"/>
      <c r="D985" s="778"/>
      <c r="E985" s="778"/>
      <c r="F985" s="778"/>
      <c r="G985" s="778"/>
      <c r="H985" s="778"/>
      <c r="I985" s="778"/>
      <c r="J985" s="778"/>
      <c r="K985" s="778"/>
      <c r="L985" s="778"/>
      <c r="M985" s="778"/>
      <c r="N985" s="778"/>
      <c r="O985" s="778"/>
      <c r="P985" s="778"/>
      <c r="Q985" s="778"/>
      <c r="R985" s="778"/>
      <c r="S985" s="778"/>
      <c r="T985" s="778"/>
      <c r="U985" s="778"/>
      <c r="V985" s="778"/>
      <c r="W985" s="778"/>
      <c r="X985" s="778"/>
      <c r="Y985" s="778"/>
      <c r="Z985" s="778"/>
      <c r="AA985" s="778"/>
      <c r="AB985" s="778"/>
      <c r="AC985" s="778"/>
      <c r="AD985" s="778"/>
      <c r="AE985" s="778"/>
      <c r="AF985" s="778"/>
      <c r="AG985" s="778"/>
      <c r="AH985" s="778"/>
      <c r="AI985" s="778"/>
      <c r="AJ985" s="778"/>
      <c r="AK985" s="778"/>
      <c r="AL985" s="778"/>
      <c r="AM985" s="778"/>
      <c r="AN985" s="778"/>
      <c r="AO985" s="778"/>
      <c r="AP985" s="778"/>
      <c r="AQ985" s="778"/>
      <c r="AR985" s="778"/>
      <c r="AS985" s="778"/>
      <c r="AT985" s="778"/>
      <c r="AU985" s="778"/>
      <c r="AV985" s="778"/>
      <c r="AW985" s="778"/>
      <c r="AX985" s="778"/>
      <c r="AY985" s="778"/>
      <c r="AZ985" s="778"/>
      <c r="BA985" s="778"/>
      <c r="BB985" s="778"/>
      <c r="BC985" s="778"/>
      <c r="BD985" s="778"/>
      <c r="BE985" s="778"/>
      <c r="BF985" s="778"/>
      <c r="BG985" s="778"/>
      <c r="BH985" s="778"/>
      <c r="BI985" s="778"/>
      <c r="BJ985" s="778"/>
      <c r="BK985" s="778"/>
      <c r="BL985" s="778"/>
      <c r="BM985" s="778"/>
      <c r="BN985" s="778"/>
      <c r="BO985" s="778"/>
      <c r="BP985" s="778"/>
      <c r="BQ985" s="778"/>
      <c r="BR985" s="778"/>
      <c r="BS985" s="778"/>
      <c r="BT985" s="778"/>
      <c r="BU985" s="778"/>
      <c r="BV985" s="778"/>
      <c r="BW985" s="778"/>
      <c r="BX985" s="778"/>
      <c r="BY985" s="778"/>
      <c r="BZ985" s="778"/>
      <c r="CA985" s="778"/>
      <c r="CB985" s="778"/>
      <c r="CC985" s="778"/>
      <c r="CD985" s="778"/>
      <c r="CE985" s="778"/>
      <c r="CF985" s="778"/>
      <c r="CG985" s="778"/>
      <c r="CH985" s="778"/>
      <c r="CI985" s="778"/>
      <c r="CJ985" s="778"/>
      <c r="CK985" s="778"/>
      <c r="CL985" s="778"/>
      <c r="CM985" s="778"/>
      <c r="CN985" s="778"/>
      <c r="CO985" s="778"/>
      <c r="CP985" s="778"/>
      <c r="CQ985" s="778"/>
      <c r="CR985" s="778"/>
      <c r="CS985" s="778"/>
      <c r="CT985" s="778"/>
      <c r="CU985" s="778"/>
      <c r="CV985" s="778"/>
      <c r="CW985" s="778"/>
      <c r="CX985" s="778"/>
      <c r="CY985" s="778"/>
      <c r="CZ985" s="778"/>
      <c r="DA985" s="778"/>
      <c r="DB985" s="778"/>
      <c r="DC985" s="778"/>
      <c r="DD985" s="778"/>
      <c r="DE985" s="778"/>
      <c r="DF985" s="778"/>
      <c r="DG985" s="778"/>
      <c r="DH985" s="778"/>
      <c r="DI985" s="778"/>
      <c r="DJ985" s="778"/>
      <c r="DK985" s="778"/>
      <c r="DL985" s="778"/>
      <c r="DM985" s="778"/>
      <c r="DN985" s="778"/>
      <c r="DO985" s="778"/>
      <c r="DP985" s="778"/>
      <c r="DQ985" s="778"/>
      <c r="DR985" s="778"/>
      <c r="DS985" s="778"/>
      <c r="DT985" s="779"/>
      <c r="DU985" s="779"/>
      <c r="DV985" s="779"/>
      <c r="DW985" s="779"/>
      <c r="DX985" s="779"/>
      <c r="DY985" s="779"/>
      <c r="DZ985" s="779"/>
      <c r="EA985" s="779"/>
      <c r="EB985" s="779"/>
      <c r="EC985" s="779"/>
      <c r="ED985" s="779"/>
      <c r="EE985" s="779"/>
      <c r="EF985" s="779"/>
      <c r="EG985" s="779"/>
      <c r="EH985" s="779"/>
      <c r="EI985" s="779"/>
      <c r="EJ985" s="779"/>
      <c r="EK985" s="779"/>
      <c r="EL985" s="779"/>
      <c r="EM985" s="779"/>
      <c r="EN985" s="779"/>
      <c r="EO985" s="779"/>
      <c r="EP985" s="779"/>
      <c r="EQ985" s="779"/>
      <c r="ER985" s="779"/>
      <c r="ES985" s="779"/>
      <c r="ET985" s="779"/>
      <c r="EU985" s="779"/>
      <c r="EV985" s="779"/>
      <c r="EW985" s="779"/>
      <c r="EX985" s="779"/>
      <c r="EY985" s="779"/>
      <c r="EZ985" s="779"/>
      <c r="FA985" s="779"/>
      <c r="FB985" s="779"/>
      <c r="FC985" s="779"/>
    </row>
    <row r="986" spans="1:159" ht="22">
      <c r="A986" s="778"/>
      <c r="B986" s="778"/>
      <c r="C986" s="778"/>
      <c r="D986" s="778"/>
      <c r="E986" s="778"/>
      <c r="F986" s="778"/>
      <c r="G986" s="778"/>
      <c r="H986" s="778"/>
      <c r="I986" s="778"/>
      <c r="J986" s="778"/>
      <c r="K986" s="778"/>
      <c r="L986" s="778"/>
      <c r="M986" s="778"/>
      <c r="N986" s="778"/>
      <c r="O986" s="778"/>
      <c r="P986" s="778"/>
      <c r="Q986" s="778"/>
      <c r="R986" s="778"/>
      <c r="S986" s="778"/>
      <c r="T986" s="778"/>
      <c r="U986" s="778"/>
      <c r="V986" s="778"/>
      <c r="W986" s="778"/>
      <c r="X986" s="778"/>
      <c r="Y986" s="778"/>
      <c r="Z986" s="778"/>
      <c r="AA986" s="778"/>
      <c r="AB986" s="778"/>
      <c r="AC986" s="778"/>
      <c r="AD986" s="778"/>
      <c r="AE986" s="778"/>
      <c r="AF986" s="778"/>
      <c r="AG986" s="778"/>
      <c r="AH986" s="778"/>
      <c r="AI986" s="778"/>
      <c r="AJ986" s="778"/>
      <c r="AK986" s="778"/>
      <c r="AL986" s="778"/>
      <c r="AM986" s="778"/>
      <c r="AN986" s="778"/>
      <c r="AO986" s="778"/>
      <c r="AP986" s="778"/>
      <c r="AQ986" s="778"/>
      <c r="AR986" s="778"/>
      <c r="AS986" s="778"/>
      <c r="AT986" s="778"/>
      <c r="AU986" s="778"/>
      <c r="AV986" s="778"/>
      <c r="AW986" s="778"/>
      <c r="AX986" s="778"/>
      <c r="AY986" s="778"/>
      <c r="AZ986" s="778"/>
      <c r="BA986" s="778"/>
      <c r="BB986" s="778"/>
      <c r="BC986" s="778"/>
      <c r="BD986" s="778"/>
      <c r="BE986" s="778"/>
      <c r="BF986" s="778"/>
      <c r="BG986" s="778"/>
      <c r="BH986" s="778"/>
      <c r="BI986" s="778"/>
      <c r="BJ986" s="778"/>
      <c r="BK986" s="778"/>
      <c r="BL986" s="778"/>
      <c r="BM986" s="778"/>
      <c r="BN986" s="778"/>
      <c r="BO986" s="778"/>
      <c r="BP986" s="778"/>
      <c r="BQ986" s="778"/>
      <c r="BR986" s="778"/>
      <c r="BS986" s="778"/>
      <c r="BT986" s="778"/>
      <c r="BU986" s="778"/>
      <c r="BV986" s="778"/>
      <c r="BW986" s="778"/>
      <c r="BX986" s="778"/>
      <c r="BY986" s="778"/>
      <c r="BZ986" s="778"/>
      <c r="CA986" s="778"/>
      <c r="CB986" s="778"/>
      <c r="CC986" s="778"/>
      <c r="CD986" s="778"/>
      <c r="CE986" s="778"/>
      <c r="CF986" s="778"/>
      <c r="CG986" s="778"/>
      <c r="CH986" s="778"/>
      <c r="CI986" s="778"/>
      <c r="CJ986" s="778"/>
      <c r="CK986" s="778"/>
      <c r="CL986" s="778"/>
      <c r="CM986" s="778"/>
      <c r="CN986" s="778"/>
      <c r="CO986" s="778"/>
      <c r="CP986" s="778"/>
      <c r="CQ986" s="778"/>
      <c r="CR986" s="778"/>
      <c r="CS986" s="778"/>
      <c r="CT986" s="778"/>
      <c r="CU986" s="778"/>
      <c r="CV986" s="778"/>
      <c r="CW986" s="778"/>
      <c r="CX986" s="778"/>
      <c r="CY986" s="778"/>
      <c r="CZ986" s="778"/>
      <c r="DA986" s="778"/>
      <c r="DB986" s="778"/>
      <c r="DC986" s="778"/>
      <c r="DD986" s="778"/>
      <c r="DE986" s="778"/>
      <c r="DF986" s="778"/>
      <c r="DG986" s="778"/>
      <c r="DH986" s="778"/>
      <c r="DI986" s="778"/>
      <c r="DJ986" s="778"/>
      <c r="DK986" s="778"/>
      <c r="DL986" s="778"/>
      <c r="DM986" s="778"/>
      <c r="DN986" s="778"/>
      <c r="DO986" s="778"/>
      <c r="DP986" s="778"/>
      <c r="DQ986" s="778"/>
      <c r="DR986" s="778"/>
      <c r="DS986" s="778"/>
      <c r="DT986" s="779"/>
      <c r="DU986" s="779"/>
      <c r="DV986" s="779"/>
      <c r="DW986" s="779"/>
      <c r="DX986" s="779"/>
      <c r="DY986" s="779"/>
      <c r="DZ986" s="779"/>
      <c r="EA986" s="779"/>
      <c r="EB986" s="779"/>
      <c r="EC986" s="779"/>
      <c r="ED986" s="779"/>
      <c r="EE986" s="779"/>
      <c r="EF986" s="779"/>
      <c r="EG986" s="779"/>
      <c r="EH986" s="779"/>
      <c r="EI986" s="779"/>
      <c r="EJ986" s="779"/>
      <c r="EK986" s="779"/>
      <c r="EL986" s="779"/>
      <c r="EM986" s="779"/>
      <c r="EN986" s="779"/>
      <c r="EO986" s="779"/>
      <c r="EP986" s="779"/>
      <c r="EQ986" s="779"/>
      <c r="ER986" s="779"/>
      <c r="ES986" s="779"/>
      <c r="ET986" s="779"/>
      <c r="EU986" s="779"/>
      <c r="EV986" s="779"/>
      <c r="EW986" s="779"/>
      <c r="EX986" s="779"/>
      <c r="EY986" s="779"/>
      <c r="EZ986" s="779"/>
      <c r="FA986" s="779"/>
      <c r="FB986" s="779"/>
      <c r="FC986" s="779"/>
    </row>
    <row r="987" spans="1:159" ht="22">
      <c r="A987" s="778"/>
      <c r="B987" s="778"/>
      <c r="C987" s="778"/>
      <c r="D987" s="778"/>
      <c r="E987" s="778"/>
      <c r="F987" s="778"/>
      <c r="G987" s="778"/>
      <c r="H987" s="778"/>
      <c r="I987" s="778"/>
      <c r="J987" s="778"/>
      <c r="K987" s="778"/>
      <c r="L987" s="778"/>
      <c r="M987" s="778"/>
      <c r="N987" s="778"/>
      <c r="O987" s="778"/>
      <c r="P987" s="778"/>
      <c r="Q987" s="778"/>
      <c r="R987" s="778"/>
      <c r="S987" s="778"/>
      <c r="T987" s="778"/>
      <c r="U987" s="778"/>
      <c r="V987" s="778"/>
      <c r="W987" s="778"/>
      <c r="X987" s="778"/>
      <c r="Y987" s="778"/>
      <c r="Z987" s="778"/>
      <c r="AA987" s="778"/>
      <c r="AB987" s="778"/>
      <c r="AC987" s="778"/>
      <c r="AD987" s="778"/>
      <c r="AE987" s="778"/>
      <c r="AF987" s="778"/>
      <c r="AG987" s="778"/>
      <c r="AH987" s="778"/>
      <c r="AI987" s="778"/>
      <c r="AJ987" s="778"/>
      <c r="AK987" s="778"/>
      <c r="AL987" s="778"/>
      <c r="AM987" s="778"/>
      <c r="AN987" s="778"/>
      <c r="AO987" s="778"/>
      <c r="AP987" s="778"/>
      <c r="AQ987" s="778"/>
      <c r="AR987" s="778"/>
      <c r="AS987" s="778"/>
      <c r="AT987" s="778"/>
      <c r="AU987" s="778"/>
      <c r="AV987" s="778"/>
      <c r="AW987" s="778"/>
      <c r="AX987" s="778"/>
      <c r="AY987" s="778"/>
      <c r="AZ987" s="778"/>
      <c r="BA987" s="778"/>
      <c r="BB987" s="778"/>
      <c r="BC987" s="778"/>
      <c r="BD987" s="778"/>
      <c r="BE987" s="778"/>
      <c r="BF987" s="778"/>
      <c r="BG987" s="778"/>
      <c r="BH987" s="778"/>
      <c r="BI987" s="778"/>
      <c r="BJ987" s="778"/>
      <c r="BK987" s="778"/>
      <c r="BL987" s="778"/>
      <c r="BM987" s="778"/>
      <c r="BN987" s="778"/>
      <c r="BO987" s="778"/>
      <c r="BP987" s="778"/>
      <c r="BQ987" s="778"/>
      <c r="BR987" s="778"/>
      <c r="BS987" s="778"/>
      <c r="BT987" s="778"/>
      <c r="BU987" s="778"/>
      <c r="BV987" s="778"/>
      <c r="BW987" s="778"/>
      <c r="BX987" s="778"/>
      <c r="BY987" s="778"/>
      <c r="BZ987" s="778"/>
      <c r="CA987" s="778"/>
      <c r="CB987" s="778"/>
      <c r="CC987" s="778"/>
      <c r="CD987" s="778"/>
      <c r="CE987" s="778"/>
      <c r="CF987" s="778"/>
      <c r="CG987" s="778"/>
      <c r="CH987" s="778"/>
      <c r="CI987" s="778"/>
      <c r="CJ987" s="778"/>
      <c r="CK987" s="778"/>
      <c r="CL987" s="778"/>
      <c r="CM987" s="778"/>
      <c r="CN987" s="778"/>
      <c r="CO987" s="778"/>
      <c r="CP987" s="778"/>
      <c r="CQ987" s="778"/>
      <c r="CR987" s="778"/>
      <c r="CS987" s="778"/>
      <c r="CT987" s="778"/>
      <c r="CU987" s="778"/>
      <c r="CV987" s="778"/>
      <c r="CW987" s="778"/>
      <c r="CX987" s="778"/>
      <c r="CY987" s="778"/>
      <c r="CZ987" s="778"/>
      <c r="DA987" s="778"/>
      <c r="DB987" s="778"/>
      <c r="DC987" s="778"/>
      <c r="DD987" s="778"/>
      <c r="DE987" s="778"/>
      <c r="DF987" s="778"/>
      <c r="DG987" s="778"/>
      <c r="DH987" s="778"/>
      <c r="DI987" s="778"/>
      <c r="DJ987" s="778"/>
      <c r="DK987" s="778"/>
      <c r="DL987" s="778"/>
      <c r="DM987" s="778"/>
      <c r="DN987" s="778"/>
      <c r="DO987" s="778"/>
      <c r="DP987" s="778"/>
      <c r="DQ987" s="778"/>
      <c r="DR987" s="778"/>
      <c r="DS987" s="778"/>
      <c r="DT987" s="779"/>
      <c r="DU987" s="779"/>
      <c r="DV987" s="779"/>
      <c r="DW987" s="779"/>
      <c r="DX987" s="779"/>
      <c r="DY987" s="779"/>
      <c r="DZ987" s="779"/>
      <c r="EA987" s="779"/>
      <c r="EB987" s="779"/>
      <c r="EC987" s="779"/>
      <c r="ED987" s="779"/>
      <c r="EE987" s="779"/>
      <c r="EF987" s="779"/>
      <c r="EG987" s="779"/>
      <c r="EH987" s="779"/>
      <c r="EI987" s="779"/>
      <c r="EJ987" s="779"/>
      <c r="EK987" s="779"/>
      <c r="EL987" s="779"/>
      <c r="EM987" s="779"/>
      <c r="EN987" s="779"/>
      <c r="EO987" s="779"/>
      <c r="EP987" s="779"/>
      <c r="EQ987" s="779"/>
      <c r="ER987" s="779"/>
      <c r="ES987" s="779"/>
      <c r="ET987" s="779"/>
      <c r="EU987" s="779"/>
      <c r="EV987" s="779"/>
      <c r="EW987" s="779"/>
      <c r="EX987" s="779"/>
      <c r="EY987" s="779"/>
      <c r="EZ987" s="779"/>
      <c r="FA987" s="779"/>
      <c r="FB987" s="779"/>
      <c r="FC987" s="779"/>
    </row>
    <row r="988" spans="1:159" ht="22">
      <c r="A988" s="778"/>
      <c r="B988" s="778"/>
      <c r="C988" s="778"/>
      <c r="D988" s="778"/>
      <c r="E988" s="778"/>
      <c r="F988" s="778"/>
      <c r="G988" s="778"/>
      <c r="H988" s="778"/>
      <c r="I988" s="778"/>
      <c r="J988" s="778"/>
      <c r="K988" s="778"/>
      <c r="L988" s="778"/>
      <c r="M988" s="778"/>
      <c r="N988" s="778"/>
      <c r="O988" s="778"/>
      <c r="P988" s="778"/>
      <c r="Q988" s="778"/>
      <c r="R988" s="778"/>
      <c r="S988" s="778"/>
      <c r="T988" s="778"/>
      <c r="U988" s="778"/>
      <c r="V988" s="778"/>
      <c r="W988" s="778"/>
      <c r="X988" s="778"/>
      <c r="Y988" s="778"/>
      <c r="Z988" s="778"/>
      <c r="AA988" s="778"/>
      <c r="AB988" s="778"/>
      <c r="AC988" s="778"/>
      <c r="AD988" s="778"/>
      <c r="AE988" s="778"/>
      <c r="AF988" s="778"/>
      <c r="AG988" s="778"/>
      <c r="AH988" s="778"/>
      <c r="AI988" s="778"/>
      <c r="AJ988" s="778"/>
      <c r="AK988" s="778"/>
      <c r="AL988" s="778"/>
      <c r="AM988" s="778"/>
      <c r="AN988" s="778"/>
      <c r="AO988" s="778"/>
      <c r="AP988" s="778"/>
      <c r="AQ988" s="778"/>
      <c r="AR988" s="778"/>
      <c r="AS988" s="778"/>
      <c r="AT988" s="778"/>
      <c r="AU988" s="778"/>
      <c r="AV988" s="778"/>
      <c r="AW988" s="778"/>
      <c r="AX988" s="778"/>
      <c r="AY988" s="778"/>
      <c r="AZ988" s="778"/>
      <c r="BA988" s="778"/>
      <c r="BB988" s="778"/>
      <c r="BC988" s="778"/>
      <c r="BD988" s="778"/>
      <c r="BE988" s="778"/>
      <c r="BF988" s="778"/>
      <c r="BG988" s="778"/>
      <c r="BH988" s="778"/>
      <c r="BI988" s="778"/>
      <c r="BJ988" s="778"/>
      <c r="BK988" s="778"/>
      <c r="BL988" s="778"/>
      <c r="BM988" s="778"/>
      <c r="BN988" s="778"/>
      <c r="BO988" s="778"/>
      <c r="BP988" s="778"/>
      <c r="BQ988" s="778"/>
      <c r="BR988" s="778"/>
      <c r="BS988" s="778"/>
      <c r="BT988" s="778"/>
      <c r="BU988" s="778"/>
      <c r="BV988" s="778"/>
      <c r="BW988" s="778"/>
      <c r="BX988" s="778"/>
      <c r="BY988" s="778"/>
      <c r="BZ988" s="778"/>
      <c r="CA988" s="778"/>
      <c r="CB988" s="778"/>
      <c r="CC988" s="778"/>
      <c r="CD988" s="778"/>
      <c r="CE988" s="778"/>
      <c r="CF988" s="778"/>
      <c r="CG988" s="778"/>
      <c r="CH988" s="778"/>
      <c r="CI988" s="778"/>
      <c r="CJ988" s="778"/>
      <c r="CK988" s="778"/>
      <c r="CL988" s="778"/>
      <c r="CM988" s="778"/>
      <c r="CN988" s="778"/>
      <c r="CO988" s="778"/>
      <c r="CP988" s="778"/>
      <c r="CQ988" s="778"/>
      <c r="CR988" s="778"/>
      <c r="CS988" s="778"/>
      <c r="CT988" s="778"/>
      <c r="CU988" s="778"/>
      <c r="CV988" s="778"/>
      <c r="CW988" s="778"/>
      <c r="CX988" s="778"/>
      <c r="CY988" s="778"/>
      <c r="CZ988" s="778"/>
      <c r="DA988" s="778"/>
      <c r="DB988" s="778"/>
      <c r="DC988" s="778"/>
      <c r="DD988" s="778"/>
      <c r="DE988" s="778"/>
      <c r="DF988" s="778"/>
      <c r="DG988" s="778"/>
      <c r="DH988" s="778"/>
      <c r="DI988" s="778"/>
      <c r="DJ988" s="778"/>
      <c r="DK988" s="778"/>
      <c r="DL988" s="778"/>
      <c r="DM988" s="778"/>
      <c r="DN988" s="778"/>
      <c r="DO988" s="778"/>
      <c r="DP988" s="778"/>
      <c r="DQ988" s="778"/>
      <c r="DR988" s="778"/>
      <c r="DS988" s="778"/>
      <c r="DT988" s="779"/>
      <c r="DU988" s="779"/>
      <c r="DV988" s="779"/>
      <c r="DW988" s="779"/>
      <c r="DX988" s="779"/>
      <c r="DY988" s="779"/>
      <c r="DZ988" s="779"/>
      <c r="EA988" s="779"/>
      <c r="EB988" s="779"/>
      <c r="EC988" s="779"/>
      <c r="ED988" s="779"/>
      <c r="EE988" s="779"/>
      <c r="EF988" s="779"/>
      <c r="EG988" s="779"/>
      <c r="EH988" s="779"/>
      <c r="EI988" s="779"/>
      <c r="EJ988" s="779"/>
      <c r="EK988" s="779"/>
      <c r="EL988" s="779"/>
      <c r="EM988" s="779"/>
      <c r="EN988" s="779"/>
      <c r="EO988" s="779"/>
      <c r="EP988" s="779"/>
      <c r="EQ988" s="779"/>
      <c r="ER988" s="779"/>
      <c r="ES988" s="779"/>
      <c r="ET988" s="779"/>
      <c r="EU988" s="779"/>
      <c r="EV988" s="779"/>
      <c r="EW988" s="779"/>
      <c r="EX988" s="779"/>
      <c r="EY988" s="779"/>
      <c r="EZ988" s="779"/>
      <c r="FA988" s="779"/>
      <c r="FB988" s="779"/>
      <c r="FC988" s="779"/>
    </row>
    <row r="989" spans="1:159" ht="22">
      <c r="A989" s="778"/>
      <c r="B989" s="778"/>
      <c r="C989" s="778"/>
      <c r="D989" s="778"/>
      <c r="E989" s="778"/>
      <c r="F989" s="778"/>
      <c r="G989" s="778"/>
      <c r="H989" s="778"/>
      <c r="I989" s="778"/>
      <c r="J989" s="778"/>
      <c r="K989" s="778"/>
      <c r="L989" s="778"/>
      <c r="M989" s="778"/>
      <c r="N989" s="778"/>
      <c r="O989" s="778"/>
      <c r="P989" s="778"/>
      <c r="Q989" s="778"/>
      <c r="R989" s="778"/>
      <c r="S989" s="778"/>
      <c r="T989" s="778"/>
      <c r="U989" s="778"/>
      <c r="V989" s="778"/>
      <c r="W989" s="778"/>
      <c r="X989" s="778"/>
      <c r="Y989" s="778"/>
      <c r="Z989" s="778"/>
      <c r="AA989" s="778"/>
      <c r="AB989" s="778"/>
      <c r="AC989" s="778"/>
      <c r="AD989" s="778"/>
      <c r="AE989" s="778"/>
      <c r="AF989" s="778"/>
      <c r="AG989" s="778"/>
      <c r="AH989" s="778"/>
      <c r="AI989" s="778"/>
      <c r="AJ989" s="778"/>
      <c r="AK989" s="778"/>
      <c r="AL989" s="778"/>
      <c r="AM989" s="778"/>
      <c r="AN989" s="778"/>
      <c r="AO989" s="778"/>
      <c r="AP989" s="778"/>
      <c r="AQ989" s="778"/>
      <c r="AR989" s="778"/>
      <c r="AS989" s="778"/>
      <c r="AT989" s="778"/>
      <c r="AU989" s="778"/>
      <c r="AV989" s="778"/>
      <c r="AW989" s="778"/>
      <c r="AX989" s="778"/>
      <c r="AY989" s="778"/>
      <c r="AZ989" s="778"/>
      <c r="BA989" s="778"/>
      <c r="BB989" s="778"/>
      <c r="BC989" s="778"/>
      <c r="BD989" s="778"/>
      <c r="BE989" s="778"/>
      <c r="BF989" s="778"/>
      <c r="BG989" s="778"/>
      <c r="BH989" s="778"/>
      <c r="BI989" s="778"/>
      <c r="BJ989" s="778"/>
      <c r="BK989" s="778"/>
      <c r="BL989" s="778"/>
      <c r="BM989" s="778"/>
      <c r="BN989" s="778"/>
      <c r="BO989" s="778"/>
      <c r="BP989" s="778"/>
      <c r="BQ989" s="778"/>
      <c r="BR989" s="778"/>
      <c r="BS989" s="778"/>
      <c r="BT989" s="778"/>
      <c r="BU989" s="778"/>
      <c r="BV989" s="778"/>
      <c r="BW989" s="778"/>
      <c r="BX989" s="778"/>
      <c r="BY989" s="778"/>
      <c r="BZ989" s="778"/>
      <c r="CA989" s="778"/>
      <c r="CB989" s="778"/>
      <c r="CC989" s="778"/>
      <c r="CD989" s="778"/>
      <c r="CE989" s="778"/>
      <c r="CF989" s="778"/>
      <c r="CG989" s="778"/>
      <c r="CH989" s="778"/>
      <c r="CI989" s="778"/>
      <c r="CJ989" s="778"/>
      <c r="CK989" s="778"/>
      <c r="CL989" s="778"/>
      <c r="CM989" s="778"/>
      <c r="CN989" s="778"/>
      <c r="CO989" s="778"/>
      <c r="CP989" s="778"/>
      <c r="CQ989" s="778"/>
      <c r="CR989" s="778"/>
      <c r="CS989" s="778"/>
      <c r="CT989" s="778"/>
      <c r="CU989" s="778"/>
      <c r="CV989" s="778"/>
      <c r="CW989" s="778"/>
      <c r="CX989" s="778"/>
      <c r="CY989" s="778"/>
      <c r="CZ989" s="778"/>
      <c r="DA989" s="778"/>
      <c r="DB989" s="778"/>
      <c r="DC989" s="778"/>
      <c r="DD989" s="778"/>
      <c r="DE989" s="778"/>
      <c r="DF989" s="778"/>
      <c r="DG989" s="778"/>
      <c r="DH989" s="778"/>
      <c r="DI989" s="778"/>
      <c r="DJ989" s="778"/>
      <c r="DK989" s="778"/>
      <c r="DL989" s="778"/>
      <c r="DM989" s="778"/>
      <c r="DN989" s="778"/>
      <c r="DO989" s="778"/>
      <c r="DP989" s="778"/>
      <c r="DQ989" s="778"/>
      <c r="DR989" s="778"/>
      <c r="DS989" s="778"/>
      <c r="DT989" s="779"/>
      <c r="DU989" s="779"/>
      <c r="DV989" s="779"/>
      <c r="DW989" s="779"/>
      <c r="DX989" s="779"/>
      <c r="DY989" s="779"/>
      <c r="DZ989" s="779"/>
      <c r="EA989" s="779"/>
      <c r="EB989" s="779"/>
      <c r="EC989" s="779"/>
      <c r="ED989" s="779"/>
      <c r="EE989" s="779"/>
      <c r="EF989" s="779"/>
      <c r="EG989" s="779"/>
      <c r="EH989" s="779"/>
      <c r="EI989" s="779"/>
      <c r="EJ989" s="779"/>
      <c r="EK989" s="779"/>
      <c r="EL989" s="779"/>
      <c r="EM989" s="779"/>
      <c r="EN989" s="779"/>
      <c r="EO989" s="779"/>
      <c r="EP989" s="779"/>
      <c r="EQ989" s="779"/>
      <c r="ER989" s="779"/>
      <c r="ES989" s="779"/>
      <c r="ET989" s="779"/>
      <c r="EU989" s="779"/>
      <c r="EV989" s="779"/>
      <c r="EW989" s="779"/>
      <c r="EX989" s="779"/>
      <c r="EY989" s="779"/>
      <c r="EZ989" s="779"/>
      <c r="FA989" s="779"/>
      <c r="FB989" s="779"/>
      <c r="FC989" s="779"/>
    </row>
    <row r="990" spans="1:159" ht="22">
      <c r="A990" s="778"/>
      <c r="B990" s="778"/>
      <c r="C990" s="778"/>
      <c r="D990" s="778"/>
      <c r="E990" s="778"/>
      <c r="F990" s="778"/>
      <c r="G990" s="778"/>
      <c r="H990" s="778"/>
      <c r="I990" s="778"/>
      <c r="J990" s="778"/>
      <c r="K990" s="778"/>
      <c r="L990" s="778"/>
      <c r="M990" s="778"/>
      <c r="N990" s="778"/>
      <c r="O990" s="778"/>
      <c r="P990" s="778"/>
      <c r="Q990" s="778"/>
      <c r="R990" s="778"/>
      <c r="S990" s="778"/>
      <c r="T990" s="778"/>
      <c r="U990" s="778"/>
      <c r="V990" s="778"/>
      <c r="W990" s="778"/>
      <c r="X990" s="778"/>
      <c r="Y990" s="778"/>
      <c r="Z990" s="778"/>
      <c r="AA990" s="778"/>
      <c r="AB990" s="778"/>
      <c r="AC990" s="778"/>
      <c r="AD990" s="778"/>
      <c r="AE990" s="778"/>
      <c r="AF990" s="778"/>
      <c r="AG990" s="778"/>
      <c r="AH990" s="778"/>
      <c r="AI990" s="778"/>
      <c r="AJ990" s="778"/>
      <c r="AK990" s="778"/>
      <c r="AL990" s="778"/>
      <c r="AM990" s="778"/>
      <c r="AN990" s="778"/>
      <c r="AO990" s="778"/>
      <c r="AP990" s="778"/>
      <c r="AQ990" s="778"/>
      <c r="AR990" s="778"/>
      <c r="AS990" s="778"/>
      <c r="AT990" s="778"/>
      <c r="AU990" s="778"/>
      <c r="AV990" s="778"/>
      <c r="AW990" s="778"/>
      <c r="AX990" s="778"/>
      <c r="AY990" s="778"/>
      <c r="AZ990" s="778"/>
      <c r="BA990" s="778"/>
      <c r="BB990" s="778"/>
      <c r="BC990" s="778"/>
      <c r="BD990" s="778"/>
      <c r="BE990" s="778"/>
      <c r="BF990" s="778"/>
      <c r="BG990" s="778"/>
      <c r="BH990" s="778"/>
      <c r="BI990" s="778"/>
      <c r="BJ990" s="778"/>
      <c r="BK990" s="778"/>
      <c r="BL990" s="778"/>
      <c r="BM990" s="778"/>
      <c r="BN990" s="778"/>
      <c r="BO990" s="778"/>
      <c r="BP990" s="778"/>
      <c r="BQ990" s="778"/>
      <c r="BR990" s="778"/>
      <c r="BS990" s="778"/>
      <c r="BT990" s="778"/>
      <c r="BU990" s="778"/>
      <c r="BV990" s="778"/>
      <c r="BW990" s="778"/>
      <c r="BX990" s="778"/>
      <c r="BY990" s="778"/>
      <c r="BZ990" s="778"/>
      <c r="CA990" s="778"/>
      <c r="CB990" s="778"/>
      <c r="CC990" s="778"/>
      <c r="CD990" s="778"/>
      <c r="CE990" s="778"/>
      <c r="CF990" s="778"/>
      <c r="CG990" s="778"/>
      <c r="CH990" s="778"/>
      <c r="CI990" s="778"/>
      <c r="CJ990" s="778"/>
      <c r="CK990" s="778"/>
      <c r="CL990" s="778"/>
      <c r="CM990" s="778"/>
      <c r="CN990" s="778"/>
      <c r="CO990" s="778"/>
      <c r="CP990" s="778"/>
      <c r="CQ990" s="778"/>
      <c r="CR990" s="778"/>
      <c r="CS990" s="778"/>
      <c r="CT990" s="778"/>
      <c r="CU990" s="778"/>
      <c r="CV990" s="778"/>
      <c r="CW990" s="778"/>
      <c r="CX990" s="778"/>
      <c r="CY990" s="778"/>
      <c r="CZ990" s="778"/>
      <c r="DA990" s="778"/>
      <c r="DB990" s="778"/>
      <c r="DC990" s="778"/>
      <c r="DD990" s="778"/>
      <c r="DE990" s="778"/>
      <c r="DF990" s="778"/>
      <c r="DG990" s="778"/>
      <c r="DH990" s="778"/>
      <c r="DI990" s="778"/>
      <c r="DJ990" s="778"/>
      <c r="DK990" s="778"/>
      <c r="DL990" s="778"/>
      <c r="DM990" s="778"/>
      <c r="DN990" s="778"/>
      <c r="DO990" s="778"/>
      <c r="DP990" s="778"/>
      <c r="DQ990" s="778"/>
      <c r="DR990" s="778"/>
      <c r="DS990" s="778"/>
      <c r="DT990" s="779"/>
      <c r="DU990" s="779"/>
      <c r="DV990" s="779"/>
      <c r="DW990" s="779"/>
      <c r="DX990" s="779"/>
      <c r="DY990" s="779"/>
      <c r="DZ990" s="779"/>
      <c r="EA990" s="779"/>
      <c r="EB990" s="779"/>
      <c r="EC990" s="779"/>
      <c r="ED990" s="779"/>
      <c r="EE990" s="779"/>
      <c r="EF990" s="779"/>
      <c r="EG990" s="779"/>
      <c r="EH990" s="779"/>
      <c r="EI990" s="779"/>
      <c r="EJ990" s="779"/>
      <c r="EK990" s="779"/>
      <c r="EL990" s="779"/>
      <c r="EM990" s="779"/>
      <c r="EN990" s="779"/>
      <c r="EO990" s="779"/>
      <c r="EP990" s="779"/>
      <c r="EQ990" s="779"/>
      <c r="ER990" s="779"/>
      <c r="ES990" s="779"/>
      <c r="ET990" s="779"/>
      <c r="EU990" s="779"/>
      <c r="EV990" s="779"/>
      <c r="EW990" s="779"/>
      <c r="EX990" s="779"/>
      <c r="EY990" s="779"/>
      <c r="EZ990" s="779"/>
      <c r="FA990" s="779"/>
      <c r="FB990" s="779"/>
      <c r="FC990" s="779"/>
    </row>
    <row r="991" spans="1:159" ht="22">
      <c r="A991" s="778"/>
      <c r="B991" s="778"/>
      <c r="C991" s="778"/>
      <c r="D991" s="778"/>
      <c r="E991" s="778"/>
      <c r="F991" s="778"/>
      <c r="G991" s="778"/>
      <c r="H991" s="778"/>
      <c r="I991" s="778"/>
      <c r="J991" s="778"/>
      <c r="K991" s="778"/>
      <c r="L991" s="778"/>
      <c r="M991" s="778"/>
      <c r="N991" s="778"/>
      <c r="O991" s="778"/>
      <c r="P991" s="778"/>
      <c r="Q991" s="778"/>
      <c r="R991" s="778"/>
      <c r="S991" s="778"/>
      <c r="T991" s="778"/>
      <c r="U991" s="778"/>
      <c r="V991" s="778"/>
      <c r="W991" s="778"/>
      <c r="X991" s="778"/>
      <c r="Y991" s="778"/>
      <c r="Z991" s="778"/>
      <c r="AA991" s="778"/>
      <c r="AB991" s="778"/>
      <c r="AC991" s="778"/>
      <c r="AD991" s="778"/>
      <c r="AE991" s="778"/>
      <c r="AF991" s="778"/>
      <c r="AG991" s="778"/>
      <c r="AH991" s="778"/>
      <c r="AI991" s="778"/>
      <c r="AJ991" s="778"/>
      <c r="AK991" s="778"/>
      <c r="AL991" s="778"/>
      <c r="AM991" s="778"/>
      <c r="AN991" s="778"/>
      <c r="AO991" s="778"/>
      <c r="AP991" s="778"/>
      <c r="AQ991" s="778"/>
      <c r="AR991" s="778"/>
      <c r="AS991" s="778"/>
      <c r="AT991" s="778"/>
      <c r="AU991" s="778"/>
      <c r="AV991" s="778"/>
      <c r="AW991" s="778"/>
      <c r="AX991" s="778"/>
      <c r="AY991" s="778"/>
      <c r="AZ991" s="778"/>
      <c r="BA991" s="778"/>
      <c r="BB991" s="778"/>
      <c r="BC991" s="778"/>
      <c r="BD991" s="778"/>
      <c r="BE991" s="778"/>
      <c r="BF991" s="778"/>
      <c r="BG991" s="778"/>
      <c r="BH991" s="778"/>
      <c r="BI991" s="778"/>
      <c r="BJ991" s="778"/>
      <c r="BK991" s="778"/>
      <c r="BL991" s="778"/>
      <c r="BM991" s="778"/>
      <c r="BN991" s="778"/>
      <c r="BO991" s="778"/>
      <c r="BP991" s="778"/>
      <c r="BQ991" s="778"/>
      <c r="BR991" s="778"/>
      <c r="BS991" s="778"/>
      <c r="BT991" s="778"/>
      <c r="BU991" s="778"/>
      <c r="BV991" s="778"/>
      <c r="BW991" s="778"/>
      <c r="BX991" s="778"/>
      <c r="BY991" s="778"/>
      <c r="BZ991" s="778"/>
      <c r="CA991" s="778"/>
      <c r="CB991" s="778"/>
      <c r="CC991" s="778"/>
      <c r="CD991" s="778"/>
      <c r="CE991" s="778"/>
      <c r="CF991" s="778"/>
      <c r="CG991" s="778"/>
      <c r="CH991" s="778"/>
      <c r="CI991" s="778"/>
      <c r="CJ991" s="778"/>
      <c r="CK991" s="778"/>
      <c r="CL991" s="778"/>
      <c r="CM991" s="778"/>
      <c r="CN991" s="778"/>
      <c r="CO991" s="778"/>
      <c r="CP991" s="778"/>
      <c r="CQ991" s="778"/>
      <c r="CR991" s="778"/>
      <c r="CS991" s="778"/>
      <c r="CT991" s="778"/>
      <c r="CU991" s="778"/>
      <c r="CV991" s="778"/>
      <c r="CW991" s="778"/>
      <c r="CX991" s="778"/>
      <c r="CY991" s="778"/>
      <c r="CZ991" s="778"/>
      <c r="DA991" s="778"/>
      <c r="DB991" s="778"/>
      <c r="DC991" s="778"/>
      <c r="DD991" s="778"/>
      <c r="DE991" s="778"/>
      <c r="DF991" s="778"/>
      <c r="DG991" s="778"/>
      <c r="DH991" s="778"/>
      <c r="DI991" s="778"/>
      <c r="DJ991" s="778"/>
      <c r="DK991" s="778"/>
      <c r="DL991" s="778"/>
      <c r="DM991" s="778"/>
      <c r="DN991" s="778"/>
      <c r="DO991" s="778"/>
      <c r="DP991" s="778"/>
      <c r="DQ991" s="778"/>
      <c r="DR991" s="778"/>
      <c r="DS991" s="778"/>
      <c r="DT991" s="779"/>
      <c r="DU991" s="779"/>
      <c r="DV991" s="779"/>
      <c r="DW991" s="779"/>
      <c r="DX991" s="779"/>
      <c r="DY991" s="779"/>
      <c r="DZ991" s="779"/>
      <c r="EA991" s="779"/>
      <c r="EB991" s="779"/>
      <c r="EC991" s="779"/>
      <c r="ED991" s="779"/>
      <c r="EE991" s="779"/>
      <c r="EF991" s="779"/>
      <c r="EG991" s="779"/>
      <c r="EH991" s="779"/>
      <c r="EI991" s="779"/>
      <c r="EJ991" s="779"/>
      <c r="EK991" s="779"/>
      <c r="EL991" s="779"/>
      <c r="EM991" s="779"/>
      <c r="EN991" s="779"/>
      <c r="EO991" s="779"/>
      <c r="EP991" s="779"/>
      <c r="EQ991" s="779"/>
      <c r="ER991" s="779"/>
      <c r="ES991" s="779"/>
      <c r="ET991" s="779"/>
      <c r="EU991" s="779"/>
      <c r="EV991" s="779"/>
      <c r="EW991" s="779"/>
      <c r="EX991" s="779"/>
      <c r="EY991" s="779"/>
      <c r="EZ991" s="779"/>
      <c r="FA991" s="779"/>
      <c r="FB991" s="779"/>
      <c r="FC991" s="779"/>
    </row>
    <row r="992" spans="1:159" ht="22">
      <c r="A992" s="778"/>
      <c r="B992" s="778"/>
      <c r="C992" s="778"/>
      <c r="D992" s="778"/>
      <c r="E992" s="778"/>
      <c r="F992" s="778"/>
      <c r="G992" s="778"/>
      <c r="H992" s="778"/>
      <c r="I992" s="778"/>
      <c r="J992" s="778"/>
      <c r="K992" s="778"/>
      <c r="L992" s="778"/>
      <c r="M992" s="778"/>
      <c r="N992" s="778"/>
      <c r="O992" s="778"/>
      <c r="P992" s="778"/>
      <c r="Q992" s="778"/>
      <c r="R992" s="778"/>
      <c r="S992" s="778"/>
      <c r="T992" s="778"/>
      <c r="U992" s="778"/>
      <c r="V992" s="778"/>
      <c r="W992" s="778"/>
      <c r="X992" s="778"/>
      <c r="Y992" s="778"/>
      <c r="Z992" s="778"/>
      <c r="AA992" s="778"/>
      <c r="AB992" s="778"/>
      <c r="AC992" s="778"/>
      <c r="AD992" s="778"/>
      <c r="AE992" s="778"/>
      <c r="AF992" s="778"/>
      <c r="AG992" s="778"/>
      <c r="AH992" s="778"/>
      <c r="AI992" s="778"/>
      <c r="AJ992" s="778"/>
      <c r="AK992" s="778"/>
      <c r="AL992" s="778"/>
      <c r="AM992" s="778"/>
      <c r="AN992" s="778"/>
      <c r="AO992" s="778"/>
      <c r="AP992" s="778"/>
      <c r="AQ992" s="778"/>
      <c r="AR992" s="778"/>
      <c r="AS992" s="778"/>
      <c r="AT992" s="778"/>
      <c r="AU992" s="778"/>
      <c r="AV992" s="778"/>
      <c r="AW992" s="778"/>
      <c r="AX992" s="778"/>
      <c r="AY992" s="778"/>
      <c r="AZ992" s="778"/>
      <c r="BA992" s="778"/>
      <c r="BB992" s="778"/>
      <c r="BC992" s="778"/>
      <c r="BD992" s="778"/>
      <c r="BE992" s="778"/>
      <c r="BF992" s="778"/>
      <c r="BG992" s="778"/>
      <c r="BH992" s="778"/>
      <c r="BI992" s="778"/>
      <c r="BJ992" s="778"/>
      <c r="BK992" s="778"/>
      <c r="BL992" s="778"/>
      <c r="BM992" s="778"/>
      <c r="BN992" s="778"/>
      <c r="BO992" s="778"/>
      <c r="BP992" s="778"/>
      <c r="BQ992" s="778"/>
      <c r="BR992" s="778"/>
      <c r="BS992" s="778"/>
      <c r="BT992" s="778"/>
      <c r="BU992" s="778"/>
      <c r="BV992" s="778"/>
      <c r="BW992" s="778"/>
      <c r="BX992" s="778"/>
      <c r="BY992" s="778"/>
      <c r="BZ992" s="778"/>
      <c r="CA992" s="778"/>
      <c r="CB992" s="778"/>
      <c r="CC992" s="778"/>
      <c r="CD992" s="778"/>
      <c r="CE992" s="778"/>
      <c r="CF992" s="778"/>
      <c r="CG992" s="778"/>
      <c r="CH992" s="778"/>
      <c r="CI992" s="778"/>
      <c r="CJ992" s="778"/>
      <c r="CK992" s="778"/>
      <c r="CL992" s="778"/>
      <c r="CM992" s="778"/>
      <c r="CN992" s="778"/>
      <c r="CO992" s="778"/>
      <c r="CP992" s="778"/>
      <c r="CQ992" s="778"/>
      <c r="CR992" s="778"/>
      <c r="CS992" s="778"/>
      <c r="CT992" s="778"/>
      <c r="CU992" s="778"/>
      <c r="CV992" s="778"/>
      <c r="CW992" s="778"/>
      <c r="CX992" s="778"/>
      <c r="CY992" s="778"/>
      <c r="CZ992" s="778"/>
      <c r="DA992" s="778"/>
      <c r="DB992" s="778"/>
      <c r="DC992" s="778"/>
      <c r="DD992" s="778"/>
      <c r="DE992" s="778"/>
      <c r="DF992" s="778"/>
      <c r="DG992" s="778"/>
      <c r="DH992" s="778"/>
      <c r="DI992" s="778"/>
      <c r="DJ992" s="778"/>
      <c r="DK992" s="778"/>
      <c r="DL992" s="778"/>
      <c r="DM992" s="778"/>
      <c r="DN992" s="778"/>
      <c r="DO992" s="778"/>
      <c r="DP992" s="778"/>
      <c r="DQ992" s="778"/>
      <c r="DR992" s="778"/>
      <c r="DS992" s="778"/>
      <c r="DT992" s="779"/>
      <c r="DU992" s="779"/>
      <c r="DV992" s="779"/>
      <c r="DW992" s="779"/>
      <c r="DX992" s="779"/>
      <c r="DY992" s="779"/>
      <c r="DZ992" s="779"/>
      <c r="EA992" s="779"/>
      <c r="EB992" s="779"/>
      <c r="EC992" s="779"/>
      <c r="ED992" s="779"/>
      <c r="EE992" s="779"/>
      <c r="EF992" s="779"/>
      <c r="EG992" s="779"/>
      <c r="EH992" s="779"/>
      <c r="EI992" s="779"/>
      <c r="EJ992" s="779"/>
      <c r="EK992" s="779"/>
      <c r="EL992" s="779"/>
      <c r="EM992" s="779"/>
      <c r="EN992" s="779"/>
      <c r="EO992" s="779"/>
      <c r="EP992" s="779"/>
      <c r="EQ992" s="779"/>
      <c r="ER992" s="779"/>
      <c r="ES992" s="779"/>
      <c r="ET992" s="779"/>
      <c r="EU992" s="779"/>
      <c r="EV992" s="779"/>
      <c r="EW992" s="779"/>
      <c r="EX992" s="779"/>
      <c r="EY992" s="779"/>
      <c r="EZ992" s="779"/>
      <c r="FA992" s="779"/>
      <c r="FB992" s="779"/>
      <c r="FC992" s="779"/>
    </row>
    <row r="993" spans="1:159" ht="22">
      <c r="A993" s="778"/>
      <c r="B993" s="778"/>
      <c r="C993" s="778"/>
      <c r="D993" s="778"/>
      <c r="E993" s="778"/>
      <c r="F993" s="778"/>
      <c r="G993" s="778"/>
      <c r="H993" s="778"/>
      <c r="I993" s="778"/>
      <c r="J993" s="778"/>
      <c r="K993" s="778"/>
      <c r="L993" s="778"/>
      <c r="M993" s="778"/>
      <c r="N993" s="778"/>
      <c r="O993" s="778"/>
      <c r="P993" s="778"/>
      <c r="Q993" s="778"/>
      <c r="R993" s="778"/>
      <c r="S993" s="778"/>
      <c r="T993" s="778"/>
      <c r="U993" s="778"/>
      <c r="V993" s="778"/>
      <c r="W993" s="778"/>
      <c r="X993" s="778"/>
      <c r="Y993" s="778"/>
      <c r="Z993" s="778"/>
      <c r="AA993" s="778"/>
      <c r="AB993" s="778"/>
      <c r="AC993" s="778"/>
      <c r="AD993" s="778"/>
      <c r="AE993" s="778"/>
      <c r="AF993" s="778"/>
      <c r="AG993" s="778"/>
      <c r="AH993" s="778"/>
      <c r="AI993" s="778"/>
      <c r="AJ993" s="778"/>
      <c r="AK993" s="778"/>
      <c r="AL993" s="778"/>
      <c r="AM993" s="778"/>
      <c r="AN993" s="778"/>
      <c r="AO993" s="778"/>
      <c r="AP993" s="778"/>
      <c r="AQ993" s="778"/>
      <c r="AR993" s="778"/>
      <c r="AS993" s="778"/>
      <c r="AT993" s="778"/>
      <c r="AU993" s="778"/>
      <c r="AV993" s="778"/>
      <c r="AW993" s="778"/>
      <c r="AX993" s="778"/>
      <c r="AY993" s="778"/>
      <c r="AZ993" s="778"/>
      <c r="BA993" s="778"/>
      <c r="BB993" s="778"/>
      <c r="BC993" s="778"/>
      <c r="BD993" s="778"/>
      <c r="BE993" s="778"/>
      <c r="BF993" s="778"/>
      <c r="BG993" s="778"/>
      <c r="BH993" s="778"/>
      <c r="BI993" s="778"/>
      <c r="BJ993" s="778"/>
      <c r="BK993" s="778"/>
      <c r="BL993" s="778"/>
      <c r="BM993" s="778"/>
      <c r="BN993" s="778"/>
      <c r="BO993" s="778"/>
      <c r="BP993" s="778"/>
      <c r="BQ993" s="778"/>
      <c r="BR993" s="778"/>
      <c r="BS993" s="778"/>
      <c r="BT993" s="778"/>
      <c r="BU993" s="778"/>
      <c r="BV993" s="778"/>
      <c r="BW993" s="778"/>
      <c r="BX993" s="778"/>
      <c r="BY993" s="778"/>
      <c r="BZ993" s="778"/>
      <c r="CA993" s="778"/>
      <c r="CB993" s="778"/>
      <c r="CC993" s="778"/>
      <c r="CD993" s="778"/>
      <c r="CE993" s="778"/>
      <c r="CF993" s="778"/>
      <c r="CG993" s="778"/>
      <c r="CH993" s="778"/>
      <c r="CI993" s="778"/>
      <c r="CJ993" s="778"/>
      <c r="CK993" s="778"/>
      <c r="CL993" s="778"/>
      <c r="CM993" s="778"/>
      <c r="CN993" s="778"/>
      <c r="CO993" s="778"/>
      <c r="CP993" s="778"/>
      <c r="CQ993" s="778"/>
      <c r="CR993" s="778"/>
      <c r="CS993" s="778"/>
      <c r="CT993" s="778"/>
      <c r="CU993" s="778"/>
      <c r="CV993" s="778"/>
      <c r="CW993" s="778"/>
      <c r="CX993" s="778"/>
      <c r="CY993" s="778"/>
      <c r="CZ993" s="778"/>
      <c r="DA993" s="778"/>
      <c r="DB993" s="778"/>
      <c r="DC993" s="778"/>
      <c r="DD993" s="778"/>
      <c r="DE993" s="778"/>
      <c r="DF993" s="778"/>
      <c r="DG993" s="778"/>
      <c r="DH993" s="778"/>
      <c r="DI993" s="778"/>
      <c r="DJ993" s="778"/>
      <c r="DK993" s="778"/>
      <c r="DL993" s="778"/>
      <c r="DM993" s="778"/>
      <c r="DN993" s="778"/>
      <c r="DO993" s="778"/>
      <c r="DP993" s="778"/>
      <c r="DQ993" s="778"/>
      <c r="DR993" s="778"/>
      <c r="DS993" s="778"/>
      <c r="DT993" s="779"/>
      <c r="DU993" s="779"/>
      <c r="DV993" s="779"/>
      <c r="DW993" s="779"/>
      <c r="DX993" s="779"/>
      <c r="DY993" s="779"/>
      <c r="DZ993" s="779"/>
      <c r="EA993" s="779"/>
      <c r="EB993" s="779"/>
      <c r="EC993" s="779"/>
      <c r="ED993" s="779"/>
      <c r="EE993" s="779"/>
      <c r="EF993" s="779"/>
      <c r="EG993" s="779"/>
      <c r="EH993" s="779"/>
      <c r="EI993" s="779"/>
      <c r="EJ993" s="779"/>
      <c r="EK993" s="779"/>
      <c r="EL993" s="779"/>
      <c r="EM993" s="779"/>
      <c r="EN993" s="779"/>
      <c r="EO993" s="779"/>
      <c r="EP993" s="779"/>
      <c r="EQ993" s="779"/>
      <c r="ER993" s="779"/>
      <c r="ES993" s="779"/>
      <c r="ET993" s="779"/>
      <c r="EU993" s="779"/>
      <c r="EV993" s="779"/>
      <c r="EW993" s="779"/>
      <c r="EX993" s="779"/>
      <c r="EY993" s="779"/>
      <c r="EZ993" s="779"/>
      <c r="FA993" s="779"/>
      <c r="FB993" s="779"/>
      <c r="FC993" s="779"/>
    </row>
    <row r="994" spans="1:159" ht="22">
      <c r="A994" s="778"/>
      <c r="B994" s="778"/>
      <c r="C994" s="778"/>
      <c r="D994" s="778"/>
      <c r="E994" s="778"/>
      <c r="F994" s="778"/>
      <c r="G994" s="778"/>
      <c r="H994" s="778"/>
      <c r="I994" s="778"/>
      <c r="J994" s="778"/>
      <c r="K994" s="778"/>
      <c r="L994" s="778"/>
      <c r="M994" s="778"/>
      <c r="N994" s="778"/>
      <c r="O994" s="778"/>
      <c r="P994" s="778"/>
      <c r="Q994" s="778"/>
      <c r="R994" s="778"/>
      <c r="S994" s="778"/>
      <c r="T994" s="778"/>
      <c r="U994" s="778"/>
      <c r="V994" s="778"/>
      <c r="W994" s="778"/>
      <c r="X994" s="778"/>
      <c r="Y994" s="778"/>
      <c r="Z994" s="778"/>
      <c r="AA994" s="778"/>
      <c r="AB994" s="778"/>
      <c r="AC994" s="778"/>
      <c r="AD994" s="778"/>
      <c r="AE994" s="778"/>
      <c r="AF994" s="778"/>
      <c r="AG994" s="778"/>
      <c r="AH994" s="778"/>
      <c r="AI994" s="778"/>
      <c r="AJ994" s="778"/>
      <c r="AK994" s="778"/>
      <c r="AL994" s="778"/>
      <c r="AM994" s="778"/>
      <c r="AN994" s="778"/>
      <c r="AO994" s="778"/>
      <c r="AP994" s="778"/>
      <c r="AQ994" s="778"/>
      <c r="AR994" s="778"/>
      <c r="AS994" s="778"/>
      <c r="AT994" s="778"/>
      <c r="AU994" s="778"/>
      <c r="AV994" s="778"/>
      <c r="AW994" s="778"/>
      <c r="AX994" s="778"/>
      <c r="AY994" s="778"/>
      <c r="AZ994" s="778"/>
      <c r="BA994" s="778"/>
      <c r="BB994" s="778"/>
      <c r="BC994" s="778"/>
      <c r="BD994" s="778"/>
      <c r="BE994" s="778"/>
      <c r="BF994" s="778"/>
      <c r="BG994" s="778"/>
      <c r="BH994" s="778"/>
      <c r="BI994" s="778"/>
      <c r="BJ994" s="778"/>
      <c r="BK994" s="778"/>
      <c r="BL994" s="778"/>
      <c r="BM994" s="778"/>
      <c r="BN994" s="778"/>
      <c r="BO994" s="778"/>
      <c r="BP994" s="778"/>
      <c r="BQ994" s="778"/>
      <c r="BR994" s="778"/>
      <c r="BS994" s="778"/>
      <c r="BT994" s="778"/>
      <c r="BU994" s="778"/>
      <c r="BV994" s="778"/>
      <c r="BW994" s="778"/>
      <c r="BX994" s="778"/>
      <c r="BY994" s="778"/>
      <c r="BZ994" s="778"/>
      <c r="CA994" s="778"/>
      <c r="CB994" s="778"/>
      <c r="CC994" s="778"/>
      <c r="CD994" s="778"/>
      <c r="CE994" s="778"/>
      <c r="CF994" s="778"/>
      <c r="CG994" s="778"/>
      <c r="CH994" s="778"/>
      <c r="CI994" s="778"/>
      <c r="CJ994" s="778"/>
      <c r="CK994" s="778"/>
      <c r="CL994" s="778"/>
      <c r="CM994" s="778"/>
      <c r="CN994" s="778"/>
      <c r="CO994" s="778"/>
      <c r="CP994" s="778"/>
      <c r="CQ994" s="778"/>
      <c r="CR994" s="778"/>
      <c r="CS994" s="778"/>
      <c r="CT994" s="778"/>
      <c r="CU994" s="778"/>
      <c r="CV994" s="778"/>
      <c r="CW994" s="778"/>
      <c r="CX994" s="778"/>
      <c r="CY994" s="778"/>
      <c r="CZ994" s="778"/>
      <c r="DA994" s="778"/>
      <c r="DB994" s="778"/>
      <c r="DC994" s="778"/>
      <c r="DD994" s="778"/>
      <c r="DE994" s="778"/>
      <c r="DF994" s="778"/>
      <c r="DG994" s="778"/>
      <c r="DH994" s="778"/>
      <c r="DI994" s="778"/>
      <c r="DJ994" s="778"/>
      <c r="DK994" s="778"/>
      <c r="DL994" s="778"/>
      <c r="DM994" s="778"/>
      <c r="DN994" s="778"/>
      <c r="DO994" s="778"/>
      <c r="DP994" s="778"/>
      <c r="DQ994" s="778"/>
      <c r="DR994" s="778"/>
      <c r="DS994" s="778"/>
      <c r="DT994" s="779"/>
      <c r="DU994" s="779"/>
      <c r="DV994" s="779"/>
      <c r="DW994" s="779"/>
      <c r="DX994" s="779"/>
      <c r="DY994" s="779"/>
      <c r="DZ994" s="779"/>
      <c r="EA994" s="779"/>
      <c r="EB994" s="779"/>
      <c r="EC994" s="779"/>
      <c r="ED994" s="779"/>
      <c r="EE994" s="779"/>
      <c r="EF994" s="779"/>
      <c r="EG994" s="779"/>
      <c r="EH994" s="779"/>
      <c r="EI994" s="779"/>
      <c r="EJ994" s="779"/>
      <c r="EK994" s="779"/>
      <c r="EL994" s="779"/>
      <c r="EM994" s="779"/>
      <c r="EN994" s="779"/>
      <c r="EO994" s="779"/>
      <c r="EP994" s="779"/>
      <c r="EQ994" s="779"/>
      <c r="ER994" s="779"/>
      <c r="ES994" s="779"/>
      <c r="ET994" s="779"/>
      <c r="EU994" s="779"/>
      <c r="EV994" s="779"/>
      <c r="EW994" s="779"/>
      <c r="EX994" s="779"/>
      <c r="EY994" s="779"/>
      <c r="EZ994" s="779"/>
      <c r="FA994" s="779"/>
      <c r="FB994" s="779"/>
      <c r="FC994" s="779"/>
    </row>
    <row r="995" spans="1:159" ht="22">
      <c r="A995" s="778"/>
      <c r="B995" s="778"/>
      <c r="C995" s="778"/>
      <c r="D995" s="778"/>
      <c r="E995" s="778"/>
      <c r="F995" s="778"/>
      <c r="G995" s="778"/>
      <c r="H995" s="778"/>
      <c r="I995" s="778"/>
      <c r="J995" s="778"/>
      <c r="K995" s="778"/>
      <c r="L995" s="778"/>
      <c r="M995" s="778"/>
      <c r="N995" s="778"/>
      <c r="O995" s="778"/>
      <c r="P995" s="778"/>
      <c r="Q995" s="778"/>
      <c r="R995" s="778"/>
      <c r="S995" s="778"/>
      <c r="T995" s="778"/>
      <c r="U995" s="778"/>
      <c r="V995" s="778"/>
      <c r="W995" s="778"/>
      <c r="X995" s="778"/>
      <c r="Y995" s="778"/>
      <c r="Z995" s="778"/>
      <c r="AA995" s="778"/>
      <c r="AB995" s="778"/>
      <c r="AC995" s="778"/>
      <c r="AD995" s="778"/>
      <c r="AE995" s="778"/>
      <c r="AF995" s="778"/>
      <c r="AG995" s="778"/>
      <c r="AH995" s="778"/>
      <c r="AI995" s="778"/>
      <c r="AJ995" s="778"/>
      <c r="AK995" s="778"/>
      <c r="AL995" s="778"/>
      <c r="AM995" s="778"/>
      <c r="AN995" s="778"/>
      <c r="AO995" s="778"/>
      <c r="AP995" s="778"/>
      <c r="AQ995" s="778"/>
      <c r="AR995" s="778"/>
      <c r="AS995" s="778"/>
      <c r="AT995" s="778"/>
      <c r="AU995" s="778"/>
      <c r="AV995" s="778"/>
      <c r="AW995" s="778"/>
      <c r="AX995" s="778"/>
      <c r="AY995" s="778"/>
      <c r="AZ995" s="778"/>
      <c r="BA995" s="778"/>
      <c r="BB995" s="778"/>
      <c r="BC995" s="778"/>
      <c r="BD995" s="778"/>
      <c r="BE995" s="778"/>
      <c r="BF995" s="778"/>
      <c r="BG995" s="778"/>
      <c r="BH995" s="778"/>
      <c r="BI995" s="778"/>
      <c r="BJ995" s="778"/>
      <c r="BK995" s="778"/>
      <c r="BL995" s="778"/>
      <c r="BM995" s="778"/>
      <c r="BN995" s="778"/>
      <c r="BO995" s="778"/>
      <c r="BP995" s="778"/>
      <c r="BQ995" s="778"/>
      <c r="BR995" s="778"/>
      <c r="BS995" s="778"/>
      <c r="BT995" s="778"/>
      <c r="BU995" s="778"/>
      <c r="BV995" s="778"/>
      <c r="BW995" s="778"/>
      <c r="BX995" s="778"/>
      <c r="BY995" s="778"/>
      <c r="BZ995" s="778"/>
      <c r="CA995" s="778"/>
      <c r="CB995" s="778"/>
      <c r="CC995" s="778"/>
      <c r="CD995" s="778"/>
      <c r="CE995" s="778"/>
      <c r="CF995" s="778"/>
      <c r="CG995" s="778"/>
      <c r="CH995" s="778"/>
      <c r="CI995" s="778"/>
      <c r="CJ995" s="778"/>
      <c r="CK995" s="778"/>
      <c r="CL995" s="778"/>
      <c r="CM995" s="778"/>
      <c r="CN995" s="778"/>
      <c r="CO995" s="778"/>
      <c r="CP995" s="778"/>
      <c r="CQ995" s="778"/>
      <c r="CR995" s="778"/>
      <c r="CS995" s="778"/>
      <c r="CT995" s="778"/>
      <c r="CU995" s="778"/>
      <c r="CV995" s="778"/>
      <c r="CW995" s="778"/>
      <c r="CX995" s="778"/>
      <c r="CY995" s="778"/>
      <c r="CZ995" s="778"/>
      <c r="DA995" s="778"/>
      <c r="DB995" s="778"/>
      <c r="DC995" s="778"/>
      <c r="DD995" s="778"/>
      <c r="DE995" s="778"/>
      <c r="DF995" s="778"/>
      <c r="DG995" s="778"/>
      <c r="DH995" s="778"/>
      <c r="DI995" s="778"/>
      <c r="DJ995" s="778"/>
      <c r="DK995" s="778"/>
      <c r="DL995" s="778"/>
      <c r="DM995" s="778"/>
      <c r="DN995" s="778"/>
      <c r="DO995" s="778"/>
      <c r="DP995" s="778"/>
      <c r="DQ995" s="778"/>
      <c r="DR995" s="778"/>
      <c r="DS995" s="778"/>
      <c r="DT995" s="779"/>
      <c r="DU995" s="779"/>
      <c r="DV995" s="779"/>
      <c r="DW995" s="779"/>
      <c r="DX995" s="779"/>
      <c r="DY995" s="779"/>
      <c r="DZ995" s="779"/>
      <c r="EA995" s="779"/>
      <c r="EB995" s="779"/>
      <c r="EC995" s="779"/>
      <c r="ED995" s="779"/>
      <c r="EE995" s="779"/>
      <c r="EF995" s="779"/>
      <c r="EG995" s="779"/>
      <c r="EH995" s="779"/>
      <c r="EI995" s="779"/>
      <c r="EJ995" s="779"/>
      <c r="EK995" s="779"/>
      <c r="EL995" s="779"/>
      <c r="EM995" s="779"/>
      <c r="EN995" s="779"/>
      <c r="EO995" s="779"/>
      <c r="EP995" s="779"/>
      <c r="EQ995" s="779"/>
      <c r="ER995" s="779"/>
      <c r="ES995" s="779"/>
      <c r="ET995" s="779"/>
      <c r="EU995" s="779"/>
      <c r="EV995" s="779"/>
      <c r="EW995" s="779"/>
      <c r="EX995" s="779"/>
      <c r="EY995" s="779"/>
      <c r="EZ995" s="779"/>
      <c r="FA995" s="779"/>
      <c r="FB995" s="779"/>
      <c r="FC995" s="779"/>
    </row>
    <row r="996" spans="1:159" ht="22">
      <c r="A996" s="778"/>
      <c r="B996" s="778"/>
      <c r="C996" s="778"/>
      <c r="D996" s="778"/>
      <c r="E996" s="778"/>
      <c r="F996" s="778"/>
      <c r="G996" s="778"/>
      <c r="H996" s="778"/>
      <c r="I996" s="778"/>
      <c r="J996" s="778"/>
      <c r="K996" s="778"/>
      <c r="L996" s="778"/>
      <c r="M996" s="778"/>
      <c r="N996" s="778"/>
      <c r="O996" s="778"/>
      <c r="P996" s="778"/>
      <c r="Q996" s="778"/>
      <c r="R996" s="778"/>
      <c r="S996" s="778"/>
      <c r="T996" s="778"/>
      <c r="U996" s="778"/>
      <c r="V996" s="778"/>
      <c r="W996" s="778"/>
      <c r="X996" s="778"/>
      <c r="Y996" s="778"/>
      <c r="Z996" s="778"/>
      <c r="AA996" s="778"/>
      <c r="AB996" s="778"/>
      <c r="AC996" s="778"/>
      <c r="AD996" s="778"/>
      <c r="AE996" s="778"/>
      <c r="AF996" s="778"/>
      <c r="AG996" s="778"/>
      <c r="AH996" s="778"/>
      <c r="AI996" s="778"/>
      <c r="AJ996" s="778"/>
      <c r="AK996" s="778"/>
      <c r="AL996" s="778"/>
      <c r="AM996" s="778"/>
      <c r="AN996" s="778"/>
      <c r="AO996" s="778"/>
      <c r="AP996" s="778"/>
      <c r="AQ996" s="778"/>
      <c r="AR996" s="778"/>
      <c r="AS996" s="778"/>
      <c r="AT996" s="778"/>
      <c r="AU996" s="778"/>
      <c r="AV996" s="778"/>
      <c r="AW996" s="778"/>
      <c r="AX996" s="778"/>
      <c r="AY996" s="778"/>
      <c r="AZ996" s="778"/>
      <c r="BA996" s="778"/>
      <c r="BB996" s="778"/>
      <c r="BC996" s="778"/>
      <c r="BD996" s="778"/>
      <c r="BE996" s="778"/>
      <c r="BF996" s="778"/>
      <c r="BG996" s="778"/>
      <c r="BH996" s="778"/>
      <c r="BI996" s="778"/>
      <c r="BJ996" s="778"/>
      <c r="BK996" s="778"/>
      <c r="BL996" s="778"/>
      <c r="BM996" s="778"/>
      <c r="BN996" s="778"/>
      <c r="BO996" s="778"/>
      <c r="BP996" s="778"/>
      <c r="BQ996" s="778"/>
      <c r="BR996" s="778"/>
      <c r="BS996" s="778"/>
      <c r="BT996" s="778"/>
      <c r="BU996" s="778"/>
      <c r="BV996" s="778"/>
      <c r="BW996" s="778"/>
      <c r="BX996" s="778"/>
      <c r="BY996" s="778"/>
      <c r="BZ996" s="778"/>
      <c r="CA996" s="778"/>
      <c r="CB996" s="778"/>
      <c r="CC996" s="778"/>
      <c r="CD996" s="778"/>
      <c r="CE996" s="778"/>
      <c r="CF996" s="778"/>
      <c r="CG996" s="778"/>
      <c r="CH996" s="778"/>
      <c r="CI996" s="778"/>
      <c r="CJ996" s="778"/>
      <c r="CK996" s="778"/>
      <c r="CL996" s="778"/>
      <c r="CM996" s="778"/>
      <c r="CN996" s="778"/>
      <c r="CO996" s="778"/>
      <c r="CP996" s="778"/>
      <c r="CQ996" s="778"/>
      <c r="CR996" s="778"/>
      <c r="CS996" s="778"/>
      <c r="CT996" s="778"/>
      <c r="CU996" s="778"/>
      <c r="CV996" s="778"/>
      <c r="CW996" s="778"/>
      <c r="CX996" s="778"/>
      <c r="CY996" s="778"/>
      <c r="CZ996" s="778"/>
      <c r="DA996" s="778"/>
      <c r="DB996" s="778"/>
      <c r="DC996" s="778"/>
      <c r="DD996" s="778"/>
      <c r="DE996" s="778"/>
      <c r="DF996" s="778"/>
      <c r="DG996" s="778"/>
      <c r="DH996" s="778"/>
      <c r="DI996" s="778"/>
      <c r="DJ996" s="778"/>
      <c r="DK996" s="778"/>
      <c r="DL996" s="778"/>
      <c r="DM996" s="778"/>
      <c r="DN996" s="778"/>
      <c r="DO996" s="778"/>
      <c r="DP996" s="778"/>
      <c r="DQ996" s="778"/>
      <c r="DR996" s="778"/>
      <c r="DS996" s="778"/>
      <c r="DT996" s="779"/>
      <c r="DU996" s="779"/>
      <c r="DV996" s="779"/>
      <c r="DW996" s="779"/>
      <c r="DX996" s="779"/>
      <c r="DY996" s="779"/>
      <c r="DZ996" s="779"/>
      <c r="EA996" s="779"/>
      <c r="EB996" s="779"/>
      <c r="EC996" s="779"/>
      <c r="ED996" s="779"/>
      <c r="EE996" s="779"/>
      <c r="EF996" s="779"/>
      <c r="EG996" s="779"/>
      <c r="EH996" s="779"/>
      <c r="EI996" s="779"/>
      <c r="EJ996" s="779"/>
      <c r="EK996" s="779"/>
      <c r="EL996" s="779"/>
      <c r="EM996" s="779"/>
      <c r="EN996" s="779"/>
      <c r="EO996" s="779"/>
      <c r="EP996" s="779"/>
      <c r="EQ996" s="779"/>
      <c r="ER996" s="779"/>
      <c r="ES996" s="779"/>
      <c r="ET996" s="779"/>
      <c r="EU996" s="779"/>
      <c r="EV996" s="779"/>
      <c r="EW996" s="779"/>
      <c r="EX996" s="779"/>
      <c r="EY996" s="779"/>
      <c r="EZ996" s="779"/>
      <c r="FA996" s="779"/>
      <c r="FB996" s="779"/>
      <c r="FC996" s="779"/>
    </row>
    <row r="997" spans="1:159" ht="22">
      <c r="A997" s="778"/>
      <c r="B997" s="778"/>
      <c r="C997" s="778"/>
      <c r="D997" s="778"/>
      <c r="E997" s="778"/>
      <c r="F997" s="778"/>
      <c r="G997" s="778"/>
      <c r="H997" s="778"/>
      <c r="I997" s="778"/>
      <c r="J997" s="778"/>
      <c r="K997" s="778"/>
      <c r="L997" s="778"/>
      <c r="M997" s="778"/>
      <c r="N997" s="778"/>
      <c r="O997" s="778"/>
      <c r="P997" s="778"/>
      <c r="Q997" s="778"/>
      <c r="R997" s="778"/>
      <c r="S997" s="778"/>
      <c r="T997" s="778"/>
      <c r="U997" s="778"/>
      <c r="V997" s="778"/>
      <c r="W997" s="778"/>
      <c r="X997" s="778"/>
      <c r="Y997" s="778"/>
      <c r="Z997" s="778"/>
      <c r="AA997" s="778"/>
      <c r="AB997" s="778"/>
      <c r="AC997" s="778"/>
      <c r="AD997" s="778"/>
      <c r="AE997" s="778"/>
      <c r="AF997" s="778"/>
      <c r="AG997" s="778"/>
      <c r="AH997" s="778"/>
      <c r="AI997" s="778"/>
      <c r="AJ997" s="778"/>
      <c r="AK997" s="778"/>
      <c r="AL997" s="778"/>
      <c r="AM997" s="778"/>
      <c r="AN997" s="778"/>
      <c r="AO997" s="778"/>
      <c r="AP997" s="778"/>
      <c r="AQ997" s="778"/>
      <c r="AR997" s="778"/>
      <c r="AS997" s="778"/>
      <c r="AT997" s="778"/>
      <c r="AU997" s="778"/>
      <c r="AV997" s="778"/>
      <c r="AW997" s="778"/>
      <c r="AX997" s="778"/>
      <c r="AY997" s="778"/>
      <c r="AZ997" s="778"/>
      <c r="BA997" s="778"/>
      <c r="BB997" s="778"/>
      <c r="BC997" s="778"/>
      <c r="BD997" s="778"/>
      <c r="BE997" s="778"/>
      <c r="BF997" s="778"/>
      <c r="BG997" s="778"/>
      <c r="BH997" s="778"/>
      <c r="BI997" s="778"/>
      <c r="BJ997" s="778"/>
      <c r="BK997" s="778"/>
      <c r="BL997" s="778"/>
      <c r="BM997" s="778"/>
      <c r="BN997" s="778"/>
      <c r="BO997" s="778"/>
      <c r="BP997" s="778"/>
      <c r="BQ997" s="778"/>
      <c r="BR997" s="778"/>
      <c r="BS997" s="778"/>
      <c r="BT997" s="778"/>
      <c r="BU997" s="778"/>
      <c r="BV997" s="778"/>
      <c r="BW997" s="778"/>
      <c r="BX997" s="778"/>
      <c r="BY997" s="778"/>
      <c r="BZ997" s="778"/>
      <c r="CA997" s="778"/>
      <c r="CB997" s="778"/>
      <c r="CC997" s="778"/>
      <c r="CD997" s="778"/>
      <c r="CE997" s="778"/>
      <c r="CF997" s="778"/>
      <c r="CG997" s="778"/>
      <c r="CH997" s="778"/>
      <c r="CI997" s="778"/>
      <c r="CJ997" s="778"/>
      <c r="CK997" s="778"/>
      <c r="CL997" s="778"/>
      <c r="CM997" s="778"/>
      <c r="CN997" s="778"/>
      <c r="CO997" s="778"/>
      <c r="CP997" s="778"/>
      <c r="CQ997" s="778"/>
      <c r="CR997" s="778"/>
      <c r="CS997" s="778"/>
      <c r="CT997" s="778"/>
      <c r="CU997" s="778"/>
      <c r="CV997" s="778"/>
      <c r="CW997" s="778"/>
      <c r="CX997" s="778"/>
      <c r="CY997" s="778"/>
      <c r="CZ997" s="778"/>
      <c r="DA997" s="778"/>
      <c r="DB997" s="778"/>
      <c r="DC997" s="778"/>
      <c r="DD997" s="778"/>
      <c r="DE997" s="778"/>
      <c r="DF997" s="778"/>
      <c r="DG997" s="778"/>
      <c r="DH997" s="778"/>
      <c r="DI997" s="778"/>
      <c r="DJ997" s="778"/>
      <c r="DK997" s="778"/>
      <c r="DL997" s="778"/>
      <c r="DM997" s="778"/>
      <c r="DN997" s="778"/>
      <c r="DO997" s="778"/>
      <c r="DP997" s="778"/>
      <c r="DQ997" s="778"/>
      <c r="DR997" s="778"/>
      <c r="DS997" s="778"/>
      <c r="DT997" s="779"/>
      <c r="DU997" s="779"/>
      <c r="DV997" s="779"/>
      <c r="DW997" s="779"/>
      <c r="DX997" s="779"/>
      <c r="DY997" s="779"/>
      <c r="DZ997" s="779"/>
      <c r="EA997" s="779"/>
      <c r="EB997" s="779"/>
      <c r="EC997" s="779"/>
      <c r="ED997" s="779"/>
      <c r="EE997" s="779"/>
      <c r="EF997" s="779"/>
      <c r="EG997" s="779"/>
      <c r="EH997" s="779"/>
      <c r="EI997" s="779"/>
      <c r="EJ997" s="779"/>
      <c r="EK997" s="779"/>
      <c r="EL997" s="779"/>
      <c r="EM997" s="779"/>
      <c r="EN997" s="779"/>
      <c r="EO997" s="779"/>
      <c r="EP997" s="779"/>
      <c r="EQ997" s="779"/>
      <c r="ER997" s="779"/>
      <c r="ES997" s="779"/>
      <c r="ET997" s="779"/>
      <c r="EU997" s="779"/>
      <c r="EV997" s="779"/>
      <c r="EW997" s="779"/>
      <c r="EX997" s="779"/>
      <c r="EY997" s="779"/>
      <c r="EZ997" s="779"/>
      <c r="FA997" s="779"/>
      <c r="FB997" s="779"/>
      <c r="FC997" s="779"/>
    </row>
    <row r="998" spans="1:159" ht="22">
      <c r="A998" s="778"/>
      <c r="B998" s="778"/>
      <c r="C998" s="778"/>
      <c r="D998" s="778"/>
      <c r="E998" s="778"/>
      <c r="F998" s="778"/>
      <c r="G998" s="778"/>
      <c r="H998" s="778"/>
      <c r="I998" s="778"/>
      <c r="J998" s="778"/>
      <c r="K998" s="778"/>
      <c r="L998" s="778"/>
      <c r="M998" s="778"/>
      <c r="N998" s="778"/>
      <c r="O998" s="778"/>
      <c r="P998" s="778"/>
      <c r="Q998" s="778"/>
      <c r="R998" s="778"/>
      <c r="S998" s="778"/>
      <c r="T998" s="778"/>
      <c r="U998" s="778"/>
      <c r="V998" s="778"/>
      <c r="W998" s="778"/>
      <c r="X998" s="778"/>
      <c r="Y998" s="778"/>
      <c r="Z998" s="778"/>
      <c r="AA998" s="778"/>
      <c r="AB998" s="778"/>
      <c r="AC998" s="778"/>
      <c r="AD998" s="778"/>
      <c r="AE998" s="778"/>
      <c r="AF998" s="778"/>
      <c r="AG998" s="778"/>
      <c r="AH998" s="778"/>
      <c r="AI998" s="778"/>
      <c r="AJ998" s="778"/>
      <c r="AK998" s="778"/>
      <c r="AL998" s="778"/>
      <c r="AM998" s="778"/>
      <c r="AN998" s="778"/>
      <c r="AO998" s="778"/>
      <c r="AP998" s="778"/>
      <c r="AQ998" s="778"/>
      <c r="AR998" s="778"/>
      <c r="AS998" s="778"/>
      <c r="AT998" s="778"/>
      <c r="AU998" s="778"/>
      <c r="AV998" s="778"/>
      <c r="AW998" s="778"/>
      <c r="AX998" s="778"/>
      <c r="AY998" s="778"/>
      <c r="AZ998" s="778"/>
      <c r="BA998" s="778"/>
      <c r="BB998" s="778"/>
      <c r="BC998" s="778"/>
      <c r="BD998" s="778"/>
      <c r="BE998" s="778"/>
      <c r="BF998" s="778"/>
      <c r="BG998" s="778"/>
      <c r="BH998" s="778"/>
      <c r="BI998" s="778"/>
      <c r="BJ998" s="778"/>
      <c r="BK998" s="778"/>
      <c r="BL998" s="778"/>
      <c r="BM998" s="778"/>
      <c r="BN998" s="778"/>
      <c r="BO998" s="778"/>
      <c r="BP998" s="778"/>
      <c r="BQ998" s="778"/>
      <c r="BR998" s="778"/>
      <c r="BS998" s="778"/>
      <c r="BT998" s="778"/>
      <c r="BU998" s="778"/>
      <c r="BV998" s="778"/>
      <c r="BW998" s="778"/>
      <c r="BX998" s="778"/>
      <c r="BY998" s="778"/>
      <c r="BZ998" s="778"/>
      <c r="CA998" s="778"/>
      <c r="CB998" s="778"/>
      <c r="CC998" s="778"/>
      <c r="CD998" s="778"/>
      <c r="CE998" s="778"/>
      <c r="CF998" s="778"/>
      <c r="CG998" s="778"/>
      <c r="CH998" s="778"/>
      <c r="CI998" s="778"/>
      <c r="CJ998" s="778"/>
      <c r="CK998" s="778"/>
      <c r="CL998" s="778"/>
      <c r="CM998" s="778"/>
      <c r="CN998" s="778"/>
      <c r="CO998" s="778"/>
      <c r="CP998" s="778"/>
      <c r="CQ998" s="778"/>
      <c r="CR998" s="778"/>
      <c r="CS998" s="778"/>
      <c r="CT998" s="778"/>
      <c r="CU998" s="778"/>
      <c r="CV998" s="778"/>
      <c r="CW998" s="778"/>
      <c r="CX998" s="778"/>
      <c r="CY998" s="778"/>
      <c r="CZ998" s="778"/>
      <c r="DA998" s="778"/>
      <c r="DB998" s="778"/>
      <c r="DC998" s="778"/>
      <c r="DD998" s="778"/>
      <c r="DE998" s="778"/>
      <c r="DF998" s="778"/>
      <c r="DG998" s="778"/>
      <c r="DH998" s="778"/>
      <c r="DI998" s="778"/>
      <c r="DJ998" s="778"/>
      <c r="DK998" s="778"/>
      <c r="DL998" s="778"/>
      <c r="DM998" s="778"/>
      <c r="DN998" s="778"/>
      <c r="DO998" s="778"/>
      <c r="DP998" s="778"/>
      <c r="DQ998" s="778"/>
      <c r="DR998" s="778"/>
      <c r="DS998" s="778"/>
      <c r="DT998" s="779"/>
      <c r="DU998" s="779"/>
      <c r="DV998" s="779"/>
      <c r="DW998" s="779"/>
      <c r="DX998" s="779"/>
      <c r="DY998" s="779"/>
      <c r="DZ998" s="779"/>
      <c r="EA998" s="779"/>
      <c r="EB998" s="779"/>
      <c r="EC998" s="779"/>
      <c r="ED998" s="779"/>
      <c r="EE998" s="779"/>
      <c r="EF998" s="779"/>
      <c r="EG998" s="779"/>
      <c r="EH998" s="779"/>
      <c r="EI998" s="779"/>
      <c r="EJ998" s="779"/>
      <c r="EK998" s="779"/>
      <c r="EL998" s="779"/>
      <c r="EM998" s="779"/>
      <c r="EN998" s="779"/>
      <c r="EO998" s="779"/>
      <c r="EP998" s="779"/>
      <c r="EQ998" s="779"/>
      <c r="ER998" s="779"/>
      <c r="ES998" s="779"/>
      <c r="ET998" s="779"/>
      <c r="EU998" s="779"/>
      <c r="EV998" s="779"/>
      <c r="EW998" s="779"/>
      <c r="EX998" s="779"/>
      <c r="EY998" s="779"/>
      <c r="EZ998" s="779"/>
      <c r="FA998" s="779"/>
      <c r="FB998" s="779"/>
      <c r="FC998" s="779"/>
    </row>
    <row r="999" spans="1:159" ht="22">
      <c r="A999" s="778"/>
      <c r="B999" s="778"/>
      <c r="C999" s="778"/>
      <c r="D999" s="778"/>
      <c r="E999" s="778"/>
      <c r="F999" s="778"/>
      <c r="G999" s="778"/>
      <c r="H999" s="778"/>
      <c r="I999" s="778"/>
      <c r="J999" s="778"/>
      <c r="K999" s="778"/>
      <c r="L999" s="778"/>
      <c r="M999" s="778"/>
      <c r="N999" s="778"/>
      <c r="O999" s="778"/>
      <c r="P999" s="778"/>
      <c r="Q999" s="778"/>
      <c r="R999" s="778"/>
      <c r="S999" s="778"/>
      <c r="T999" s="778"/>
      <c r="U999" s="778"/>
      <c r="V999" s="778"/>
      <c r="W999" s="778"/>
      <c r="X999" s="778"/>
      <c r="Y999" s="778"/>
      <c r="Z999" s="778"/>
      <c r="AA999" s="778"/>
      <c r="AB999" s="778"/>
      <c r="AC999" s="778"/>
      <c r="AD999" s="778"/>
      <c r="AE999" s="778"/>
      <c r="AF999" s="778"/>
      <c r="AG999" s="778"/>
      <c r="AH999" s="778"/>
      <c r="AI999" s="778"/>
      <c r="AJ999" s="778"/>
      <c r="AK999" s="778"/>
      <c r="AL999" s="778"/>
      <c r="AM999" s="778"/>
      <c r="AN999" s="778"/>
      <c r="AO999" s="778"/>
      <c r="AP999" s="778"/>
      <c r="AQ999" s="778"/>
      <c r="AR999" s="778"/>
      <c r="AS999" s="778"/>
      <c r="AT999" s="778"/>
      <c r="AU999" s="778"/>
      <c r="AV999" s="778"/>
      <c r="AW999" s="778"/>
      <c r="AX999" s="778"/>
      <c r="AY999" s="778"/>
      <c r="AZ999" s="778"/>
      <c r="BA999" s="778"/>
      <c r="BB999" s="778"/>
      <c r="BC999" s="778"/>
      <c r="BD999" s="778"/>
      <c r="BE999" s="778"/>
      <c r="BF999" s="778"/>
      <c r="BG999" s="778"/>
      <c r="BH999" s="778"/>
      <c r="BI999" s="778"/>
      <c r="BJ999" s="778"/>
      <c r="BK999" s="778"/>
      <c r="BL999" s="778"/>
      <c r="BM999" s="778"/>
      <c r="BN999" s="778"/>
      <c r="BO999" s="778"/>
      <c r="BP999" s="778"/>
      <c r="BQ999" s="778"/>
      <c r="BR999" s="778"/>
      <c r="BS999" s="778"/>
      <c r="BT999" s="778"/>
      <c r="BU999" s="778"/>
      <c r="BV999" s="778"/>
      <c r="BW999" s="778"/>
      <c r="BX999" s="778"/>
      <c r="BY999" s="778"/>
      <c r="BZ999" s="778"/>
      <c r="CA999" s="778"/>
      <c r="CB999" s="778"/>
      <c r="CC999" s="778"/>
      <c r="CD999" s="778"/>
      <c r="CE999" s="778"/>
      <c r="CF999" s="778"/>
      <c r="CG999" s="778"/>
      <c r="CH999" s="778"/>
      <c r="CI999" s="778"/>
      <c r="CJ999" s="778"/>
      <c r="CK999" s="778"/>
      <c r="CL999" s="778"/>
      <c r="CM999" s="778"/>
      <c r="CN999" s="778"/>
      <c r="CO999" s="778"/>
      <c r="CP999" s="778"/>
      <c r="CQ999" s="778"/>
      <c r="CR999" s="778"/>
      <c r="CS999" s="778"/>
      <c r="CT999" s="778"/>
      <c r="CU999" s="778"/>
      <c r="CV999" s="778"/>
      <c r="CW999" s="778"/>
      <c r="CX999" s="778"/>
      <c r="CY999" s="778"/>
      <c r="CZ999" s="778"/>
      <c r="DA999" s="778"/>
      <c r="DB999" s="778"/>
      <c r="DC999" s="778"/>
      <c r="DD999" s="778"/>
      <c r="DE999" s="778"/>
      <c r="DF999" s="778"/>
      <c r="DG999" s="778"/>
      <c r="DH999" s="778"/>
      <c r="DI999" s="778"/>
      <c r="DJ999" s="778"/>
      <c r="DK999" s="778"/>
      <c r="DL999" s="778"/>
      <c r="DM999" s="778"/>
      <c r="DN999" s="778"/>
      <c r="DO999" s="778"/>
      <c r="DP999" s="778"/>
      <c r="DQ999" s="778"/>
      <c r="DR999" s="778"/>
      <c r="DS999" s="778"/>
      <c r="DT999" s="779"/>
      <c r="DU999" s="779"/>
      <c r="DV999" s="779"/>
      <c r="DW999" s="779"/>
      <c r="DX999" s="779"/>
      <c r="DY999" s="779"/>
      <c r="DZ999" s="779"/>
      <c r="EA999" s="779"/>
      <c r="EB999" s="779"/>
      <c r="EC999" s="779"/>
      <c r="ED999" s="779"/>
      <c r="EE999" s="779"/>
      <c r="EF999" s="779"/>
      <c r="EG999" s="779"/>
      <c r="EH999" s="779"/>
      <c r="EI999" s="779"/>
      <c r="EJ999" s="779"/>
      <c r="EK999" s="779"/>
      <c r="EL999" s="779"/>
      <c r="EM999" s="779"/>
      <c r="EN999" s="779"/>
      <c r="EO999" s="779"/>
      <c r="EP999" s="779"/>
      <c r="EQ999" s="779"/>
      <c r="ER999" s="779"/>
      <c r="ES999" s="779"/>
      <c r="ET999" s="779"/>
      <c r="EU999" s="779"/>
      <c r="EV999" s="779"/>
      <c r="EW999" s="779"/>
      <c r="EX999" s="779"/>
      <c r="EY999" s="779"/>
      <c r="EZ999" s="779"/>
      <c r="FA999" s="779"/>
      <c r="FB999" s="779"/>
      <c r="FC999" s="779"/>
    </row>
    <row r="1000" spans="1:159" ht="22">
      <c r="A1000" s="778"/>
      <c r="B1000" s="778"/>
      <c r="C1000" s="778"/>
      <c r="D1000" s="778"/>
      <c r="E1000" s="778"/>
      <c r="F1000" s="778"/>
      <c r="G1000" s="778"/>
      <c r="H1000" s="778"/>
      <c r="I1000" s="778"/>
      <c r="J1000" s="778"/>
      <c r="K1000" s="778"/>
      <c r="L1000" s="778"/>
      <c r="M1000" s="778"/>
      <c r="N1000" s="778"/>
      <c r="O1000" s="778"/>
      <c r="P1000" s="778"/>
      <c r="Q1000" s="778"/>
      <c r="R1000" s="778"/>
      <c r="S1000" s="778"/>
      <c r="T1000" s="778"/>
      <c r="U1000" s="778"/>
      <c r="V1000" s="778"/>
      <c r="W1000" s="778"/>
      <c r="X1000" s="778"/>
      <c r="Y1000" s="778"/>
      <c r="Z1000" s="778"/>
      <c r="AA1000" s="778"/>
      <c r="AB1000" s="778"/>
      <c r="AC1000" s="778"/>
      <c r="AD1000" s="778"/>
      <c r="AE1000" s="778"/>
      <c r="AF1000" s="778"/>
      <c r="AG1000" s="778"/>
      <c r="AH1000" s="778"/>
      <c r="AI1000" s="778"/>
      <c r="AJ1000" s="778"/>
      <c r="AK1000" s="778"/>
      <c r="AL1000" s="778"/>
      <c r="AM1000" s="778"/>
      <c r="AN1000" s="778"/>
      <c r="AO1000" s="778"/>
      <c r="AP1000" s="778"/>
      <c r="AQ1000" s="778"/>
      <c r="AR1000" s="778"/>
      <c r="AS1000" s="778"/>
      <c r="AT1000" s="778"/>
      <c r="AU1000" s="778"/>
      <c r="AV1000" s="778"/>
      <c r="AW1000" s="778"/>
      <c r="AX1000" s="778"/>
      <c r="AY1000" s="778"/>
      <c r="AZ1000" s="778"/>
      <c r="BA1000" s="778"/>
      <c r="BB1000" s="778"/>
      <c r="BC1000" s="778"/>
      <c r="BD1000" s="778"/>
      <c r="BE1000" s="778"/>
      <c r="BF1000" s="778"/>
      <c r="BG1000" s="778"/>
      <c r="BH1000" s="778"/>
      <c r="BI1000" s="778"/>
      <c r="BJ1000" s="778"/>
      <c r="BK1000" s="778"/>
      <c r="BL1000" s="778"/>
      <c r="BM1000" s="778"/>
      <c r="BN1000" s="778"/>
      <c r="BO1000" s="778"/>
      <c r="BP1000" s="778"/>
      <c r="BQ1000" s="778"/>
      <c r="BR1000" s="778"/>
      <c r="BS1000" s="778"/>
      <c r="BT1000" s="778"/>
      <c r="BU1000" s="778"/>
      <c r="BV1000" s="778"/>
      <c r="BW1000" s="778"/>
      <c r="BX1000" s="778"/>
      <c r="BY1000" s="778"/>
      <c r="BZ1000" s="778"/>
      <c r="CA1000" s="778"/>
      <c r="CB1000" s="778"/>
      <c r="CC1000" s="778"/>
      <c r="CD1000" s="778"/>
      <c r="CE1000" s="778"/>
      <c r="CF1000" s="778"/>
      <c r="CG1000" s="778"/>
      <c r="CH1000" s="778"/>
      <c r="CI1000" s="778"/>
      <c r="CJ1000" s="778"/>
      <c r="CK1000" s="778"/>
      <c r="CL1000" s="778"/>
      <c r="CM1000" s="778"/>
      <c r="CN1000" s="778"/>
      <c r="CO1000" s="778"/>
      <c r="CP1000" s="778"/>
      <c r="CQ1000" s="778"/>
      <c r="CR1000" s="778"/>
      <c r="CS1000" s="778"/>
      <c r="CT1000" s="778"/>
      <c r="CU1000" s="778"/>
      <c r="CV1000" s="778"/>
      <c r="CW1000" s="778"/>
      <c r="CX1000" s="778"/>
      <c r="CY1000" s="778"/>
      <c r="CZ1000" s="778"/>
      <c r="DA1000" s="778"/>
      <c r="DB1000" s="778"/>
      <c r="DC1000" s="778"/>
      <c r="DD1000" s="778"/>
      <c r="DE1000" s="778"/>
      <c r="DF1000" s="778"/>
      <c r="DG1000" s="778"/>
      <c r="DH1000" s="778"/>
      <c r="DI1000" s="778"/>
      <c r="DJ1000" s="778"/>
      <c r="DK1000" s="778"/>
      <c r="DL1000" s="778"/>
      <c r="DM1000" s="778"/>
      <c r="DN1000" s="778"/>
      <c r="DO1000" s="778"/>
      <c r="DP1000" s="778"/>
      <c r="DQ1000" s="778"/>
      <c r="DR1000" s="778"/>
      <c r="DS1000" s="778"/>
      <c r="DT1000" s="779"/>
      <c r="DU1000" s="779"/>
      <c r="DV1000" s="779"/>
      <c r="DW1000" s="779"/>
      <c r="DX1000" s="779"/>
      <c r="DY1000" s="779"/>
      <c r="DZ1000" s="779"/>
      <c r="EA1000" s="779"/>
      <c r="EB1000" s="779"/>
      <c r="EC1000" s="779"/>
      <c r="ED1000" s="779"/>
      <c r="EE1000" s="779"/>
      <c r="EF1000" s="779"/>
      <c r="EG1000" s="779"/>
      <c r="EH1000" s="779"/>
      <c r="EI1000" s="779"/>
      <c r="EJ1000" s="779"/>
      <c r="EK1000" s="779"/>
      <c r="EL1000" s="779"/>
      <c r="EM1000" s="779"/>
      <c r="EN1000" s="779"/>
      <c r="EO1000" s="779"/>
      <c r="EP1000" s="779"/>
      <c r="EQ1000" s="779"/>
      <c r="ER1000" s="779"/>
      <c r="ES1000" s="779"/>
      <c r="ET1000" s="779"/>
      <c r="EU1000" s="779"/>
      <c r="EV1000" s="779"/>
      <c r="EW1000" s="779"/>
      <c r="EX1000" s="779"/>
      <c r="EY1000" s="779"/>
      <c r="EZ1000" s="779"/>
      <c r="FA1000" s="779"/>
      <c r="FB1000" s="779"/>
      <c r="FC1000" s="779"/>
    </row>
    <row r="1001" spans="1:159" ht="22">
      <c r="A1001" s="778"/>
      <c r="B1001" s="778"/>
      <c r="C1001" s="778"/>
      <c r="D1001" s="778"/>
      <c r="E1001" s="778"/>
      <c r="F1001" s="778"/>
      <c r="G1001" s="778"/>
      <c r="H1001" s="778"/>
      <c r="I1001" s="778"/>
      <c r="J1001" s="778"/>
      <c r="K1001" s="778"/>
      <c r="L1001" s="778"/>
      <c r="M1001" s="778"/>
      <c r="N1001" s="778"/>
      <c r="O1001" s="778"/>
      <c r="P1001" s="778"/>
      <c r="Q1001" s="778"/>
      <c r="R1001" s="778"/>
      <c r="S1001" s="778"/>
      <c r="T1001" s="778"/>
      <c r="U1001" s="778"/>
      <c r="V1001" s="778"/>
      <c r="W1001" s="778"/>
      <c r="X1001" s="778"/>
      <c r="Y1001" s="778"/>
      <c r="Z1001" s="778"/>
      <c r="AA1001" s="778"/>
      <c r="AB1001" s="778"/>
      <c r="AC1001" s="778"/>
      <c r="AD1001" s="778"/>
      <c r="AE1001" s="778"/>
      <c r="AF1001" s="778"/>
      <c r="AG1001" s="778"/>
      <c r="AH1001" s="778"/>
      <c r="AI1001" s="778"/>
      <c r="AJ1001" s="778"/>
      <c r="AK1001" s="778"/>
      <c r="AL1001" s="778"/>
      <c r="AM1001" s="778"/>
      <c r="AN1001" s="778"/>
      <c r="AO1001" s="778"/>
      <c r="AP1001" s="778"/>
      <c r="AQ1001" s="778"/>
      <c r="AR1001" s="778"/>
      <c r="AS1001" s="778"/>
      <c r="AT1001" s="778"/>
      <c r="AU1001" s="778"/>
      <c r="AV1001" s="778"/>
      <c r="AW1001" s="778"/>
      <c r="AX1001" s="778"/>
      <c r="AY1001" s="778"/>
      <c r="AZ1001" s="778"/>
      <c r="BA1001" s="778"/>
      <c r="BB1001" s="778"/>
      <c r="BC1001" s="778"/>
      <c r="BD1001" s="778"/>
      <c r="BE1001" s="778"/>
      <c r="BF1001" s="778"/>
      <c r="BG1001" s="778"/>
      <c r="BH1001" s="778"/>
      <c r="BI1001" s="778"/>
      <c r="BJ1001" s="778"/>
      <c r="BK1001" s="778"/>
      <c r="BL1001" s="778"/>
      <c r="BM1001" s="778"/>
      <c r="BN1001" s="778"/>
      <c r="BO1001" s="778"/>
      <c r="BP1001" s="778"/>
      <c r="BQ1001" s="778"/>
      <c r="BR1001" s="778"/>
      <c r="BS1001" s="778"/>
      <c r="BT1001" s="778"/>
      <c r="BU1001" s="778"/>
      <c r="BV1001" s="778"/>
      <c r="BW1001" s="778"/>
      <c r="BX1001" s="778"/>
      <c r="BY1001" s="778"/>
      <c r="BZ1001" s="778"/>
      <c r="CA1001" s="778"/>
      <c r="CB1001" s="778"/>
      <c r="CC1001" s="778"/>
      <c r="CD1001" s="778"/>
      <c r="CE1001" s="778"/>
      <c r="CF1001" s="778"/>
      <c r="CG1001" s="778"/>
      <c r="CH1001" s="778"/>
      <c r="CI1001" s="778"/>
      <c r="CJ1001" s="778"/>
      <c r="CK1001" s="778"/>
      <c r="CL1001" s="778"/>
      <c r="CM1001" s="778"/>
      <c r="CN1001" s="778"/>
      <c r="CO1001" s="778"/>
      <c r="CP1001" s="778"/>
      <c r="CQ1001" s="778"/>
      <c r="CR1001" s="778"/>
      <c r="CS1001" s="778"/>
      <c r="CT1001" s="778"/>
      <c r="CU1001" s="778"/>
      <c r="CV1001" s="778"/>
      <c r="CW1001" s="778"/>
      <c r="CX1001" s="778"/>
      <c r="CY1001" s="778"/>
      <c r="CZ1001" s="778"/>
      <c r="DA1001" s="778"/>
      <c r="DB1001" s="778"/>
      <c r="DC1001" s="778"/>
      <c r="DD1001" s="778"/>
      <c r="DE1001" s="778"/>
      <c r="DF1001" s="778"/>
      <c r="DG1001" s="778"/>
      <c r="DH1001" s="778"/>
      <c r="DI1001" s="778"/>
      <c r="DJ1001" s="778"/>
      <c r="DK1001" s="778"/>
      <c r="DL1001" s="778"/>
      <c r="DM1001" s="778"/>
      <c r="DN1001" s="778"/>
      <c r="DO1001" s="778"/>
      <c r="DP1001" s="778"/>
      <c r="DQ1001" s="778"/>
      <c r="DR1001" s="778"/>
      <c r="DS1001" s="778"/>
      <c r="DT1001" s="779"/>
      <c r="DU1001" s="779"/>
      <c r="DV1001" s="779"/>
      <c r="DW1001" s="779"/>
      <c r="DX1001" s="779"/>
      <c r="DY1001" s="779"/>
      <c r="DZ1001" s="779"/>
      <c r="EA1001" s="779"/>
      <c r="EB1001" s="779"/>
      <c r="EC1001" s="779"/>
      <c r="ED1001" s="779"/>
      <c r="EE1001" s="779"/>
      <c r="EF1001" s="779"/>
      <c r="EG1001" s="779"/>
      <c r="EH1001" s="779"/>
      <c r="EI1001" s="779"/>
      <c r="EJ1001" s="779"/>
      <c r="EK1001" s="779"/>
      <c r="EL1001" s="779"/>
      <c r="EM1001" s="779"/>
      <c r="EN1001" s="779"/>
      <c r="EO1001" s="779"/>
      <c r="EP1001" s="779"/>
      <c r="EQ1001" s="779"/>
      <c r="ER1001" s="779"/>
      <c r="ES1001" s="779"/>
      <c r="ET1001" s="779"/>
      <c r="EU1001" s="779"/>
      <c r="EV1001" s="779"/>
      <c r="EW1001" s="779"/>
      <c r="EX1001" s="779"/>
      <c r="EY1001" s="779"/>
      <c r="EZ1001" s="779"/>
      <c r="FA1001" s="779"/>
      <c r="FB1001" s="779"/>
      <c r="FC1001" s="779"/>
    </row>
  </sheetData>
  <mergeCells count="184">
    <mergeCell ref="AJ12:AK12"/>
    <mergeCell ref="AL12:AM12"/>
    <mergeCell ref="AN12:AO12"/>
    <mergeCell ref="AP12:AQ12"/>
    <mergeCell ref="AR12:AS12"/>
    <mergeCell ref="CV2:DA2"/>
    <mergeCell ref="DB2:DG2"/>
    <mergeCell ref="DH2:DM2"/>
    <mergeCell ref="DN2:DS2"/>
    <mergeCell ref="DT2:DY2"/>
    <mergeCell ref="EF3:EH3"/>
    <mergeCell ref="EI3:EK3"/>
    <mergeCell ref="AT12:AU12"/>
    <mergeCell ref="AV12:AW12"/>
    <mergeCell ref="BB2:BE2"/>
    <mergeCell ref="BF2:BI2"/>
    <mergeCell ref="BJ2:BM2"/>
    <mergeCell ref="BN2:BQ2"/>
    <mergeCell ref="BR2:BW2"/>
    <mergeCell ref="BX2:CC2"/>
    <mergeCell ref="CD2:CI2"/>
    <mergeCell ref="CJ2:CO2"/>
    <mergeCell ref="CP2:CU2"/>
    <mergeCell ref="AP2:AS2"/>
    <mergeCell ref="AT2:AW2"/>
    <mergeCell ref="AX2:BA2"/>
    <mergeCell ref="B3:C3"/>
    <mergeCell ref="D3:E3"/>
    <mergeCell ref="F3:G3"/>
    <mergeCell ref="H3:I3"/>
    <mergeCell ref="J3:K3"/>
    <mergeCell ref="L3:M3"/>
    <mergeCell ref="Z3:AA3"/>
    <mergeCell ref="AB3:AC3"/>
    <mergeCell ref="AD3:AE3"/>
    <mergeCell ref="AF3:AG3"/>
    <mergeCell ref="AH3:AI3"/>
    <mergeCell ref="EL3:EN3"/>
    <mergeCell ref="EO3:EQ3"/>
    <mergeCell ref="EX3:EZ3"/>
    <mergeCell ref="FA3:FC3"/>
    <mergeCell ref="DZ2:EE2"/>
    <mergeCell ref="EF2:EK2"/>
    <mergeCell ref="EL2:EQ2"/>
    <mergeCell ref="EX2:FC2"/>
    <mergeCell ref="DW3:DY3"/>
    <mergeCell ref="DZ3:EB3"/>
    <mergeCell ref="EC3:EE3"/>
    <mergeCell ref="DQ3:DS3"/>
    <mergeCell ref="DT3:DV3"/>
    <mergeCell ref="CV3:CX3"/>
    <mergeCell ref="CY3:DA3"/>
    <mergeCell ref="DB3:DD3"/>
    <mergeCell ref="DE3:DG3"/>
    <mergeCell ref="DH3:DJ3"/>
    <mergeCell ref="DK3:DM3"/>
    <mergeCell ref="DN3:DP3"/>
    <mergeCell ref="AP3:AQ3"/>
    <mergeCell ref="AR3:AS3"/>
    <mergeCell ref="AT3:AU3"/>
    <mergeCell ref="AV3:AW3"/>
    <mergeCell ref="BP3:BQ3"/>
    <mergeCell ref="BR3:BT3"/>
    <mergeCell ref="BB3:BC3"/>
    <mergeCell ref="BD3:BE3"/>
    <mergeCell ref="BF3:BG3"/>
    <mergeCell ref="BH3:BI3"/>
    <mergeCell ref="BJ3:BK3"/>
    <mergeCell ref="BL3:BM3"/>
    <mergeCell ref="BN3:BO3"/>
    <mergeCell ref="CB11:CE11"/>
    <mergeCell ref="CF11:CI11"/>
    <mergeCell ref="CJ11:CM11"/>
    <mergeCell ref="CN11:CQ11"/>
    <mergeCell ref="CR11:CU11"/>
    <mergeCell ref="DD12:DE12"/>
    <mergeCell ref="DF12:DG12"/>
    <mergeCell ref="AX3:AY3"/>
    <mergeCell ref="AZ3:BA3"/>
    <mergeCell ref="CP3:CR3"/>
    <mergeCell ref="CS3:CU3"/>
    <mergeCell ref="BU3:BW3"/>
    <mergeCell ref="BX3:BZ3"/>
    <mergeCell ref="CA3:CC3"/>
    <mergeCell ref="CD3:CF3"/>
    <mergeCell ref="CG3:CI3"/>
    <mergeCell ref="CJ3:CL3"/>
    <mergeCell ref="CM3:CO3"/>
    <mergeCell ref="AP11:AS11"/>
    <mergeCell ref="AT11:AW11"/>
    <mergeCell ref="AX11:BA11"/>
    <mergeCell ref="BB11:BE11"/>
    <mergeCell ref="BF11:BI11"/>
    <mergeCell ref="BJ11:BM11"/>
    <mergeCell ref="BN11:BQ11"/>
    <mergeCell ref="BR11:BV11"/>
    <mergeCell ref="BX11:CA11"/>
    <mergeCell ref="V2:Y2"/>
    <mergeCell ref="V3:W3"/>
    <mergeCell ref="X3:Y3"/>
    <mergeCell ref="V11:Y11"/>
    <mergeCell ref="Z11:AC11"/>
    <mergeCell ref="AD11:AG11"/>
    <mergeCell ref="AH11:AK11"/>
    <mergeCell ref="AL11:AO11"/>
    <mergeCell ref="D12:E12"/>
    <mergeCell ref="F12:G12"/>
    <mergeCell ref="V12:W12"/>
    <mergeCell ref="X12:Y12"/>
    <mergeCell ref="Z12:AA12"/>
    <mergeCell ref="AB12:AC12"/>
    <mergeCell ref="AD12:AE12"/>
    <mergeCell ref="AJ3:AK3"/>
    <mergeCell ref="AL3:AM3"/>
    <mergeCell ref="AN3:AO3"/>
    <mergeCell ref="Z2:AC2"/>
    <mergeCell ref="AD2:AG2"/>
    <mergeCell ref="AH2:AK2"/>
    <mergeCell ref="AL2:AO2"/>
    <mergeCell ref="AF12:AG12"/>
    <mergeCell ref="AH12:AI12"/>
    <mergeCell ref="R3:S3"/>
    <mergeCell ref="T3:U3"/>
    <mergeCell ref="R11:U11"/>
    <mergeCell ref="R12:S12"/>
    <mergeCell ref="T12:U12"/>
    <mergeCell ref="A2:A4"/>
    <mergeCell ref="B2:E2"/>
    <mergeCell ref="F2:I2"/>
    <mergeCell ref="J2:M2"/>
    <mergeCell ref="N2:Q2"/>
    <mergeCell ref="R2:U2"/>
    <mergeCell ref="DH12:DI12"/>
    <mergeCell ref="DJ12:DK12"/>
    <mergeCell ref="DL12:DM12"/>
    <mergeCell ref="DN12:DO12"/>
    <mergeCell ref="DP12:DQ12"/>
    <mergeCell ref="DR12:DS12"/>
    <mergeCell ref="CV11:CY11"/>
    <mergeCell ref="CZ11:DC11"/>
    <mergeCell ref="DD11:DG11"/>
    <mergeCell ref="DH11:DK11"/>
    <mergeCell ref="DL11:DO11"/>
    <mergeCell ref="DP11:DS11"/>
    <mergeCell ref="DB12:DC12"/>
    <mergeCell ref="CX12:CY12"/>
    <mergeCell ref="CZ12:DA12"/>
    <mergeCell ref="CJ12:CK12"/>
    <mergeCell ref="CL12:CM12"/>
    <mergeCell ref="CN12:CO12"/>
    <mergeCell ref="CP12:CQ12"/>
    <mergeCell ref="CR12:CS12"/>
    <mergeCell ref="CT12:CU12"/>
    <mergeCell ref="CV12:CW12"/>
    <mergeCell ref="CF12:CG12"/>
    <mergeCell ref="CH12:CI12"/>
    <mergeCell ref="BP12:BQ12"/>
    <mergeCell ref="BR12:BS12"/>
    <mergeCell ref="BU12:BV12"/>
    <mergeCell ref="BX12:BY12"/>
    <mergeCell ref="BZ12:CA12"/>
    <mergeCell ref="CB12:CC12"/>
    <mergeCell ref="CD12:CE12"/>
    <mergeCell ref="BL12:BM12"/>
    <mergeCell ref="BN12:BO12"/>
    <mergeCell ref="AX12:AY12"/>
    <mergeCell ref="AZ12:BA12"/>
    <mergeCell ref="BB12:BC12"/>
    <mergeCell ref="BD12:BE12"/>
    <mergeCell ref="BF12:BG12"/>
    <mergeCell ref="BH12:BI12"/>
    <mergeCell ref="BJ12:BK12"/>
    <mergeCell ref="H12:I12"/>
    <mergeCell ref="J12:K12"/>
    <mergeCell ref="L12:M12"/>
    <mergeCell ref="N12:O12"/>
    <mergeCell ref="N3:O3"/>
    <mergeCell ref="P3:Q3"/>
    <mergeCell ref="B11:E11"/>
    <mergeCell ref="F11:I11"/>
    <mergeCell ref="J11:M11"/>
    <mergeCell ref="N11:Q11"/>
    <mergeCell ref="B12:C12"/>
    <mergeCell ref="P12:Q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SALE T8 T9.2025</vt:lpstr>
      <vt:lpstr>TH</vt:lpstr>
      <vt:lpstr>SALE T10 T11 T12.2025</vt:lpstr>
      <vt:lpstr>Hằng</vt:lpstr>
      <vt:lpstr>Dương</vt:lpstr>
      <vt:lpstr>Bình</vt:lpstr>
      <vt:lpstr>Trung bình bill</vt:lpstr>
      <vt:lpstr>Phân tour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Johnny</cp:lastModifiedBy>
  <dcterms:modified xsi:type="dcterms:W3CDTF">2025-12-11T03:55:55Z</dcterms:modified>
</cp:coreProperties>
</file>